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3.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3.xml" ContentType="application/vnd.openxmlformats-officedocument.spreadsheetml.table+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09"/>
  <workbookPr filterPrivacy="1" codeName="ThisWorkbook" defaultThemeVersion="166925"/>
  <xr:revisionPtr revIDLastSave="0" documentId="13_ncr:1_{FF76E965-3FB6-4F82-A77B-AFBBF9B875EE}" xr6:coauthVersionLast="34" xr6:coauthVersionMax="34" xr10:uidLastSave="{00000000-0000-0000-0000-000000000000}"/>
  <bookViews>
    <workbookView xWindow="0" yWindow="0" windowWidth="19200" windowHeight="8783" xr2:uid="{00000000-000D-0000-FFFF-FFFF00000000}"/>
  </bookViews>
  <sheets>
    <sheet name="Introduction" sheetId="25" r:id="rId1"/>
    <sheet name="Prédictions des phases de group" sheetId="1" r:id="rId2"/>
    <sheet name="Matchs de cette année" sheetId="10" r:id="rId3"/>
    <sheet name="Prédictions des éliminatoires" sheetId="35" r:id="rId4"/>
    <sheet name="Résumé des prédictions" sheetId="36" r:id="rId5"/>
    <sheet name="Annexe 1 – Données des équipes" sheetId="11" r:id="rId6"/>
    <sheet name="Annexe 2 – Résultats antérieurs" sheetId="27" r:id="rId7"/>
    <sheet name="Annexe 3 – Buts par groupe" sheetId="14" r:id="rId8"/>
    <sheet name="Annexe 4 – Chances" sheetId="29" r:id="rId9"/>
  </sheets>
  <definedNames>
    <definedName name="_xlnm._FilterDatabase" localSheetId="6" hidden="1">'Annexe 2 – Résultats antérieurs'!$B$3:$J$12886</definedName>
    <definedName name="_xlnm._FilterDatabase" localSheetId="2" hidden="1">'Matchs de cette année'!$C$5:$K$53</definedName>
    <definedName name="_xlnm._FilterDatabase" localSheetId="3" hidden="1">'Prédictions des éliminatoires'!#REF!</definedName>
    <definedName name="_xlnm._FilterDatabase" localSheetId="1" hidden="1">'Prédictions des phases de group'!$C$4:$H$32</definedName>
    <definedName name="Slicer_Date">#N/A</definedName>
    <definedName name="Slicer_Group">#N/A</definedName>
    <definedName name="Slicer_Group1">#N/A</definedName>
  </definedNames>
  <calcPr calcId="179017"/>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0"/>
        <x14:slicerCache r:id="rId11"/>
        <x14:slicerCache r:id="rId12"/>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calcFeatures>
    </ext>
  </extLst>
</workbook>
</file>

<file path=xl/calcChain.xml><?xml version="1.0" encoding="utf-8"?>
<calcChain xmlns="http://schemas.openxmlformats.org/spreadsheetml/2006/main">
  <c r="C5" i="29" l="1"/>
  <c r="D5" i="29"/>
  <c r="E5" i="29"/>
  <c r="F5" i="29"/>
  <c r="G5" i="29"/>
  <c r="H5" i="29"/>
  <c r="I5" i="29"/>
  <c r="J5" i="29"/>
  <c r="K5" i="29"/>
  <c r="L5" i="29"/>
  <c r="M5" i="29"/>
  <c r="N5" i="29"/>
  <c r="O5" i="29"/>
  <c r="P5" i="29"/>
  <c r="Q5" i="29"/>
  <c r="R5" i="29"/>
  <c r="S5" i="29"/>
  <c r="T5" i="29"/>
  <c r="U5" i="29"/>
  <c r="V5" i="29"/>
  <c r="W5" i="29"/>
  <c r="X5" i="29"/>
  <c r="Y5" i="29"/>
  <c r="Z5" i="29"/>
  <c r="AA5" i="29"/>
  <c r="AB5" i="29"/>
  <c r="AC5" i="29"/>
  <c r="AD5" i="29"/>
  <c r="AE5" i="29"/>
  <c r="AF5" i="29"/>
  <c r="AG5" i="29"/>
  <c r="AH5" i="29"/>
  <c r="C6" i="29"/>
  <c r="D6" i="29"/>
  <c r="E6" i="29"/>
  <c r="F6" i="29"/>
  <c r="G6" i="29"/>
  <c r="H6" i="29"/>
  <c r="I6" i="29"/>
  <c r="J6" i="29"/>
  <c r="K6" i="29"/>
  <c r="L6" i="29"/>
  <c r="M6" i="29"/>
  <c r="N6" i="29"/>
  <c r="O6" i="29"/>
  <c r="P6" i="29"/>
  <c r="Q6" i="29"/>
  <c r="R6" i="29"/>
  <c r="S6" i="29"/>
  <c r="T6" i="29"/>
  <c r="U6" i="29"/>
  <c r="V6" i="29"/>
  <c r="W6" i="29"/>
  <c r="X6" i="29"/>
  <c r="Y6" i="29"/>
  <c r="Z6" i="29"/>
  <c r="AA6" i="29"/>
  <c r="AB6" i="29"/>
  <c r="AC6" i="29"/>
  <c r="AD6" i="29"/>
  <c r="AE6" i="29"/>
  <c r="AF6" i="29"/>
  <c r="AG6" i="29"/>
  <c r="AH6" i="29"/>
  <c r="C7" i="29"/>
  <c r="D7" i="29"/>
  <c r="E7" i="29"/>
  <c r="F7" i="29"/>
  <c r="G7" i="29"/>
  <c r="H7" i="29"/>
  <c r="I7" i="29"/>
  <c r="J7" i="29"/>
  <c r="K7" i="29"/>
  <c r="L7" i="29"/>
  <c r="M7" i="29"/>
  <c r="N7" i="29"/>
  <c r="O7" i="29"/>
  <c r="P7" i="29"/>
  <c r="Q7" i="29"/>
  <c r="R7" i="29"/>
  <c r="S7" i="29"/>
  <c r="T7" i="29"/>
  <c r="U7" i="29"/>
  <c r="V7" i="29"/>
  <c r="W7" i="29"/>
  <c r="X7" i="29"/>
  <c r="Y7" i="29"/>
  <c r="Z7" i="29"/>
  <c r="AA7" i="29"/>
  <c r="AB7" i="29"/>
  <c r="AC7" i="29"/>
  <c r="AD7" i="29"/>
  <c r="AE7" i="29"/>
  <c r="AF7" i="29"/>
  <c r="AG7" i="29"/>
  <c r="AH7" i="29"/>
  <c r="C8" i="29"/>
  <c r="D8" i="29"/>
  <c r="E8" i="29"/>
  <c r="F8" i="29"/>
  <c r="G8" i="29"/>
  <c r="H8" i="29"/>
  <c r="I8" i="29"/>
  <c r="J8" i="29"/>
  <c r="K8" i="29"/>
  <c r="L8" i="29"/>
  <c r="M8" i="29"/>
  <c r="N8" i="29"/>
  <c r="O8" i="29"/>
  <c r="P8" i="29"/>
  <c r="Q8" i="29"/>
  <c r="R8" i="29"/>
  <c r="S8" i="29"/>
  <c r="T8" i="29"/>
  <c r="U8" i="29"/>
  <c r="V8" i="29"/>
  <c r="W8" i="29"/>
  <c r="X8" i="29"/>
  <c r="Y8" i="29"/>
  <c r="Z8" i="29"/>
  <c r="AA8" i="29"/>
  <c r="AB8" i="29"/>
  <c r="AC8" i="29"/>
  <c r="AD8" i="29"/>
  <c r="AE8" i="29"/>
  <c r="AF8" i="29"/>
  <c r="AG8" i="29"/>
  <c r="AH8" i="29"/>
  <c r="C9" i="29"/>
  <c r="D9" i="29"/>
  <c r="E9" i="29"/>
  <c r="F9" i="29"/>
  <c r="G9" i="29"/>
  <c r="H9" i="29"/>
  <c r="I9" i="29"/>
  <c r="J9" i="29"/>
  <c r="K9" i="29"/>
  <c r="L9" i="29"/>
  <c r="M9" i="29"/>
  <c r="N9" i="29"/>
  <c r="O9" i="29"/>
  <c r="P9" i="29"/>
  <c r="Q9" i="29"/>
  <c r="R9" i="29"/>
  <c r="S9" i="29"/>
  <c r="T9" i="29"/>
  <c r="U9" i="29"/>
  <c r="V9" i="29"/>
  <c r="W9" i="29"/>
  <c r="X9" i="29"/>
  <c r="Y9" i="29"/>
  <c r="Z9" i="29"/>
  <c r="AA9" i="29"/>
  <c r="AB9" i="29"/>
  <c r="AC9" i="29"/>
  <c r="AD9" i="29"/>
  <c r="AE9" i="29"/>
  <c r="AF9" i="29"/>
  <c r="AG9" i="29"/>
  <c r="AH9" i="29"/>
  <c r="C10" i="29"/>
  <c r="D10" i="29"/>
  <c r="E10" i="29"/>
  <c r="F10" i="29"/>
  <c r="G10" i="29"/>
  <c r="H10" i="29"/>
  <c r="I10" i="29"/>
  <c r="J10" i="29"/>
  <c r="K10" i="29"/>
  <c r="L10" i="29"/>
  <c r="M10" i="29"/>
  <c r="N10" i="29"/>
  <c r="O10" i="29"/>
  <c r="P10" i="29"/>
  <c r="Q10" i="29"/>
  <c r="R10" i="29"/>
  <c r="S10" i="29"/>
  <c r="T10" i="29"/>
  <c r="U10" i="29"/>
  <c r="V10" i="29"/>
  <c r="W10" i="29"/>
  <c r="X10" i="29"/>
  <c r="Y10" i="29"/>
  <c r="Z10" i="29"/>
  <c r="AA10" i="29"/>
  <c r="AB10" i="29"/>
  <c r="AC10" i="29"/>
  <c r="AD10" i="29"/>
  <c r="AE10" i="29"/>
  <c r="AF10" i="29"/>
  <c r="AG10" i="29"/>
  <c r="AH10" i="29"/>
  <c r="C11" i="29"/>
  <c r="D11" i="29"/>
  <c r="E11" i="29"/>
  <c r="F11" i="29"/>
  <c r="G11" i="29"/>
  <c r="H11" i="29"/>
  <c r="I11" i="29"/>
  <c r="J11" i="29"/>
  <c r="K11" i="29"/>
  <c r="L11" i="29"/>
  <c r="M11" i="29"/>
  <c r="N11" i="29"/>
  <c r="O11" i="29"/>
  <c r="P11" i="29"/>
  <c r="Q11" i="29"/>
  <c r="R11" i="29"/>
  <c r="S11" i="29"/>
  <c r="T11" i="29"/>
  <c r="U11" i="29"/>
  <c r="V11" i="29"/>
  <c r="W11" i="29"/>
  <c r="X11" i="29"/>
  <c r="Y11" i="29"/>
  <c r="Z11" i="29"/>
  <c r="AA11" i="29"/>
  <c r="AB11" i="29"/>
  <c r="AC11" i="29"/>
  <c r="AD11" i="29"/>
  <c r="AE11" i="29"/>
  <c r="AF11" i="29"/>
  <c r="AG11" i="29"/>
  <c r="AH11" i="29"/>
  <c r="C12" i="29"/>
  <c r="D12" i="29"/>
  <c r="E12" i="29"/>
  <c r="F12" i="29"/>
  <c r="G12" i="29"/>
  <c r="H12" i="29"/>
  <c r="I12" i="29"/>
  <c r="J12" i="29"/>
  <c r="K12" i="29"/>
  <c r="L12" i="29"/>
  <c r="M12" i="29"/>
  <c r="N12" i="29"/>
  <c r="O12" i="29"/>
  <c r="P12" i="29"/>
  <c r="Q12" i="29"/>
  <c r="R12" i="29"/>
  <c r="S12" i="29"/>
  <c r="T12" i="29"/>
  <c r="U12" i="29"/>
  <c r="V12" i="29"/>
  <c r="W12" i="29"/>
  <c r="X12" i="29"/>
  <c r="Y12" i="29"/>
  <c r="Z12" i="29"/>
  <c r="AA12" i="29"/>
  <c r="AB12" i="29"/>
  <c r="AC12" i="29"/>
  <c r="AD12" i="29"/>
  <c r="AE12" i="29"/>
  <c r="AF12" i="29"/>
  <c r="AG12" i="29"/>
  <c r="AH12" i="29"/>
  <c r="C13" i="29"/>
  <c r="D13" i="29"/>
  <c r="E13" i="29"/>
  <c r="F13" i="29"/>
  <c r="G13" i="29"/>
  <c r="H13" i="29"/>
  <c r="I13" i="29"/>
  <c r="J13" i="29"/>
  <c r="K13" i="29"/>
  <c r="L13" i="29"/>
  <c r="M13" i="29"/>
  <c r="N13" i="29"/>
  <c r="O13" i="29"/>
  <c r="P13" i="29"/>
  <c r="Q13" i="29"/>
  <c r="R13" i="29"/>
  <c r="S13" i="29"/>
  <c r="T13" i="29"/>
  <c r="U13" i="29"/>
  <c r="V13" i="29"/>
  <c r="W13" i="29"/>
  <c r="X13" i="29"/>
  <c r="Y13" i="29"/>
  <c r="Z13" i="29"/>
  <c r="AA13" i="29"/>
  <c r="AB13" i="29"/>
  <c r="AC13" i="29"/>
  <c r="AD13" i="29"/>
  <c r="AE13" i="29"/>
  <c r="AF13" i="29"/>
  <c r="AG13" i="29"/>
  <c r="AH13" i="29"/>
  <c r="C14" i="29"/>
  <c r="D14" i="29"/>
  <c r="E14" i="29"/>
  <c r="F14" i="29"/>
  <c r="G14" i="29"/>
  <c r="H14" i="29"/>
  <c r="I14" i="29"/>
  <c r="J14" i="29"/>
  <c r="K14" i="29"/>
  <c r="L14" i="29"/>
  <c r="M14" i="29"/>
  <c r="N14" i="29"/>
  <c r="O14" i="29"/>
  <c r="P14" i="29"/>
  <c r="Q14" i="29"/>
  <c r="R14" i="29"/>
  <c r="S14" i="29"/>
  <c r="T14" i="29"/>
  <c r="U14" i="29"/>
  <c r="V14" i="29"/>
  <c r="W14" i="29"/>
  <c r="X14" i="29"/>
  <c r="Y14" i="29"/>
  <c r="Z14" i="29"/>
  <c r="AA14" i="29"/>
  <c r="AB14" i="29"/>
  <c r="AC14" i="29"/>
  <c r="AD14" i="29"/>
  <c r="AE14" i="29"/>
  <c r="AF14" i="29"/>
  <c r="AG14" i="29"/>
  <c r="AH14" i="29"/>
  <c r="C15" i="29"/>
  <c r="D15" i="29"/>
  <c r="E15" i="29"/>
  <c r="F15" i="29"/>
  <c r="G15" i="29"/>
  <c r="H15" i="29"/>
  <c r="I15" i="29"/>
  <c r="J15" i="29"/>
  <c r="K15" i="29"/>
  <c r="L15" i="29"/>
  <c r="M15" i="29"/>
  <c r="N15" i="29"/>
  <c r="O15" i="29"/>
  <c r="P15" i="29"/>
  <c r="Q15" i="29"/>
  <c r="R15" i="29"/>
  <c r="S15" i="29"/>
  <c r="T15" i="29"/>
  <c r="U15" i="29"/>
  <c r="V15" i="29"/>
  <c r="W15" i="29"/>
  <c r="X15" i="29"/>
  <c r="Y15" i="29"/>
  <c r="Z15" i="29"/>
  <c r="AA15" i="29"/>
  <c r="AB15" i="29"/>
  <c r="AC15" i="29"/>
  <c r="AD15" i="29"/>
  <c r="AE15" i="29"/>
  <c r="AF15" i="29"/>
  <c r="AG15" i="29"/>
  <c r="AH15" i="29"/>
  <c r="C16" i="29"/>
  <c r="D16" i="29"/>
  <c r="E16" i="29"/>
  <c r="F16" i="29"/>
  <c r="G16" i="29"/>
  <c r="H16" i="29"/>
  <c r="I16" i="29"/>
  <c r="J16" i="29"/>
  <c r="K16" i="29"/>
  <c r="L16" i="29"/>
  <c r="M16" i="29"/>
  <c r="N16" i="29"/>
  <c r="O16" i="29"/>
  <c r="P16" i="29"/>
  <c r="Q16" i="29"/>
  <c r="R16" i="29"/>
  <c r="S16" i="29"/>
  <c r="T16" i="29"/>
  <c r="U16" i="29"/>
  <c r="V16" i="29"/>
  <c r="W16" i="29"/>
  <c r="X16" i="29"/>
  <c r="Y16" i="29"/>
  <c r="Z16" i="29"/>
  <c r="AA16" i="29"/>
  <c r="AB16" i="29"/>
  <c r="AC16" i="29"/>
  <c r="AD16" i="29"/>
  <c r="AE16" i="29"/>
  <c r="AF16" i="29"/>
  <c r="AG16" i="29"/>
  <c r="AH16" i="29"/>
  <c r="C17" i="29"/>
  <c r="D17" i="29"/>
  <c r="E17" i="29"/>
  <c r="F17" i="29"/>
  <c r="G17" i="29"/>
  <c r="H17" i="29"/>
  <c r="I17" i="29"/>
  <c r="J17" i="29"/>
  <c r="K17" i="29"/>
  <c r="L17" i="29"/>
  <c r="M17" i="29"/>
  <c r="N17" i="29"/>
  <c r="O17" i="29"/>
  <c r="P17" i="29"/>
  <c r="Q17" i="29"/>
  <c r="R17" i="29"/>
  <c r="S17" i="29"/>
  <c r="T17" i="29"/>
  <c r="U17" i="29"/>
  <c r="V17" i="29"/>
  <c r="W17" i="29"/>
  <c r="X17" i="29"/>
  <c r="Y17" i="29"/>
  <c r="Z17" i="29"/>
  <c r="AA17" i="29"/>
  <c r="AB17" i="29"/>
  <c r="AC17" i="29"/>
  <c r="AD17" i="29"/>
  <c r="AE17" i="29"/>
  <c r="AF17" i="29"/>
  <c r="AG17" i="29"/>
  <c r="AH17" i="29"/>
  <c r="C18" i="29"/>
  <c r="D18" i="29"/>
  <c r="E18" i="29"/>
  <c r="F18" i="29"/>
  <c r="G18" i="29"/>
  <c r="H18" i="29"/>
  <c r="I18" i="29"/>
  <c r="J18" i="29"/>
  <c r="K18" i="29"/>
  <c r="L18" i="29"/>
  <c r="M18" i="29"/>
  <c r="N18" i="29"/>
  <c r="O18" i="29"/>
  <c r="P18" i="29"/>
  <c r="Q18" i="29"/>
  <c r="R18" i="29"/>
  <c r="S18" i="29"/>
  <c r="T18" i="29"/>
  <c r="U18" i="29"/>
  <c r="V18" i="29"/>
  <c r="W18" i="29"/>
  <c r="X18" i="29"/>
  <c r="Y18" i="29"/>
  <c r="Z18" i="29"/>
  <c r="AA18" i="29"/>
  <c r="AB18" i="29"/>
  <c r="AC18" i="29"/>
  <c r="AD18" i="29"/>
  <c r="AE18" i="29"/>
  <c r="AF18" i="29"/>
  <c r="AG18" i="29"/>
  <c r="AH18" i="29"/>
  <c r="C19" i="29"/>
  <c r="D19" i="29"/>
  <c r="E19" i="29"/>
  <c r="F19" i="29"/>
  <c r="G19" i="29"/>
  <c r="H19" i="29"/>
  <c r="I19" i="29"/>
  <c r="J19" i="29"/>
  <c r="K19" i="29"/>
  <c r="L19" i="29"/>
  <c r="M19" i="29"/>
  <c r="N19" i="29"/>
  <c r="O19" i="29"/>
  <c r="P19" i="29"/>
  <c r="Q19" i="29"/>
  <c r="R19" i="29"/>
  <c r="S19" i="29"/>
  <c r="T19" i="29"/>
  <c r="U19" i="29"/>
  <c r="V19" i="29"/>
  <c r="W19" i="29"/>
  <c r="X19" i="29"/>
  <c r="Y19" i="29"/>
  <c r="Z19" i="29"/>
  <c r="AA19" i="29"/>
  <c r="AB19" i="29"/>
  <c r="AC19" i="29"/>
  <c r="AD19" i="29"/>
  <c r="AE19" i="29"/>
  <c r="AF19" i="29"/>
  <c r="AG19" i="29"/>
  <c r="AH19" i="29"/>
  <c r="C20" i="29"/>
  <c r="D20" i="29"/>
  <c r="E20" i="29"/>
  <c r="F20" i="29"/>
  <c r="G20" i="29"/>
  <c r="H20" i="29"/>
  <c r="I20" i="29"/>
  <c r="J20" i="29"/>
  <c r="K20" i="29"/>
  <c r="L20" i="29"/>
  <c r="M20" i="29"/>
  <c r="N20" i="29"/>
  <c r="O20" i="29"/>
  <c r="P20" i="29"/>
  <c r="Q20" i="29"/>
  <c r="R20" i="29"/>
  <c r="S20" i="29"/>
  <c r="T20" i="29"/>
  <c r="U20" i="29"/>
  <c r="V20" i="29"/>
  <c r="W20" i="29"/>
  <c r="X20" i="29"/>
  <c r="Y20" i="29"/>
  <c r="Z20" i="29"/>
  <c r="AA20" i="29"/>
  <c r="AB20" i="29"/>
  <c r="AC20" i="29"/>
  <c r="AD20" i="29"/>
  <c r="AE20" i="29"/>
  <c r="AF20" i="29"/>
  <c r="AG20" i="29"/>
  <c r="AH20" i="29"/>
  <c r="C21" i="29"/>
  <c r="D21" i="29"/>
  <c r="E21" i="29"/>
  <c r="F21" i="29"/>
  <c r="G21" i="29"/>
  <c r="H21" i="29"/>
  <c r="I21" i="29"/>
  <c r="J21" i="29"/>
  <c r="K21" i="29"/>
  <c r="L21" i="29"/>
  <c r="M21" i="29"/>
  <c r="N21" i="29"/>
  <c r="O21" i="29"/>
  <c r="P21" i="29"/>
  <c r="Q21" i="29"/>
  <c r="R21" i="29"/>
  <c r="S21" i="29"/>
  <c r="T21" i="29"/>
  <c r="U21" i="29"/>
  <c r="V21" i="29"/>
  <c r="W21" i="29"/>
  <c r="X21" i="29"/>
  <c r="Y21" i="29"/>
  <c r="Z21" i="29"/>
  <c r="AA21" i="29"/>
  <c r="AB21" i="29"/>
  <c r="AC21" i="29"/>
  <c r="AD21" i="29"/>
  <c r="AE21" i="29"/>
  <c r="AF21" i="29"/>
  <c r="AG21" i="29"/>
  <c r="AH21" i="29"/>
  <c r="C22" i="29"/>
  <c r="D22" i="29"/>
  <c r="E22" i="29"/>
  <c r="F22" i="29"/>
  <c r="G22" i="29"/>
  <c r="H22" i="29"/>
  <c r="I22" i="29"/>
  <c r="J22" i="29"/>
  <c r="K22" i="29"/>
  <c r="L22" i="29"/>
  <c r="M22" i="29"/>
  <c r="N22" i="29"/>
  <c r="O22" i="29"/>
  <c r="P22" i="29"/>
  <c r="Q22" i="29"/>
  <c r="R22" i="29"/>
  <c r="S22" i="29"/>
  <c r="T22" i="29"/>
  <c r="U22" i="29"/>
  <c r="V22" i="29"/>
  <c r="W22" i="29"/>
  <c r="X22" i="29"/>
  <c r="Y22" i="29"/>
  <c r="Z22" i="29"/>
  <c r="AA22" i="29"/>
  <c r="AB22" i="29"/>
  <c r="AC22" i="29"/>
  <c r="AD22" i="29"/>
  <c r="AE22" i="29"/>
  <c r="AF22" i="29"/>
  <c r="AG22" i="29"/>
  <c r="AH22" i="29"/>
  <c r="C23" i="29"/>
  <c r="D23" i="29"/>
  <c r="E23" i="29"/>
  <c r="F23" i="29"/>
  <c r="G23" i="29"/>
  <c r="H23" i="29"/>
  <c r="I23" i="29"/>
  <c r="J23" i="29"/>
  <c r="K23" i="29"/>
  <c r="L23" i="29"/>
  <c r="M23" i="29"/>
  <c r="N23" i="29"/>
  <c r="O23" i="29"/>
  <c r="P23" i="29"/>
  <c r="Q23" i="29"/>
  <c r="R23" i="29"/>
  <c r="S23" i="29"/>
  <c r="T23" i="29"/>
  <c r="U23" i="29"/>
  <c r="V23" i="29"/>
  <c r="W23" i="29"/>
  <c r="X23" i="29"/>
  <c r="Y23" i="29"/>
  <c r="Z23" i="29"/>
  <c r="AA23" i="29"/>
  <c r="AB23" i="29"/>
  <c r="AC23" i="29"/>
  <c r="AD23" i="29"/>
  <c r="AE23" i="29"/>
  <c r="AF23" i="29"/>
  <c r="AG23" i="29"/>
  <c r="AH23" i="29"/>
  <c r="C24" i="29"/>
  <c r="D24" i="29"/>
  <c r="E24" i="29"/>
  <c r="F24" i="29"/>
  <c r="G24" i="29"/>
  <c r="H24" i="29"/>
  <c r="I24" i="29"/>
  <c r="J24" i="29"/>
  <c r="K24" i="29"/>
  <c r="L24" i="29"/>
  <c r="M24" i="29"/>
  <c r="N24" i="29"/>
  <c r="O24" i="29"/>
  <c r="P24" i="29"/>
  <c r="Q24" i="29"/>
  <c r="R24" i="29"/>
  <c r="S24" i="29"/>
  <c r="T24" i="29"/>
  <c r="U24" i="29"/>
  <c r="V24" i="29"/>
  <c r="W24" i="29"/>
  <c r="X24" i="29"/>
  <c r="Y24" i="29"/>
  <c r="Z24" i="29"/>
  <c r="AA24" i="29"/>
  <c r="AB24" i="29"/>
  <c r="AC24" i="29"/>
  <c r="AD24" i="29"/>
  <c r="AE24" i="29"/>
  <c r="AF24" i="29"/>
  <c r="AG24" i="29"/>
  <c r="AH24" i="29"/>
  <c r="C25" i="29"/>
  <c r="D25" i="29"/>
  <c r="E25" i="29"/>
  <c r="F25" i="29"/>
  <c r="G25" i="29"/>
  <c r="H25" i="29"/>
  <c r="I25" i="29"/>
  <c r="J25" i="29"/>
  <c r="K25" i="29"/>
  <c r="L25" i="29"/>
  <c r="M25" i="29"/>
  <c r="N25" i="29"/>
  <c r="O25" i="29"/>
  <c r="P25" i="29"/>
  <c r="Q25" i="29"/>
  <c r="R25" i="29"/>
  <c r="S25" i="29"/>
  <c r="T25" i="29"/>
  <c r="U25" i="29"/>
  <c r="V25" i="29"/>
  <c r="W25" i="29"/>
  <c r="X25" i="29"/>
  <c r="Y25" i="29"/>
  <c r="Z25" i="29"/>
  <c r="AA25" i="29"/>
  <c r="AB25" i="29"/>
  <c r="AC25" i="29"/>
  <c r="AD25" i="29"/>
  <c r="AE25" i="29"/>
  <c r="AF25" i="29"/>
  <c r="AG25" i="29"/>
  <c r="AH25" i="29"/>
  <c r="C26" i="29"/>
  <c r="D26" i="29"/>
  <c r="E26" i="29"/>
  <c r="F26" i="29"/>
  <c r="G26" i="29"/>
  <c r="H26" i="29"/>
  <c r="I26" i="29"/>
  <c r="J26" i="29"/>
  <c r="K26" i="29"/>
  <c r="L26" i="29"/>
  <c r="M26" i="29"/>
  <c r="N26" i="29"/>
  <c r="O26" i="29"/>
  <c r="P26" i="29"/>
  <c r="Q26" i="29"/>
  <c r="R26" i="29"/>
  <c r="S26" i="29"/>
  <c r="T26" i="29"/>
  <c r="U26" i="29"/>
  <c r="V26" i="29"/>
  <c r="W26" i="29"/>
  <c r="X26" i="29"/>
  <c r="Y26" i="29"/>
  <c r="Z26" i="29"/>
  <c r="AA26" i="29"/>
  <c r="AB26" i="29"/>
  <c r="AC26" i="29"/>
  <c r="AD26" i="29"/>
  <c r="AE26" i="29"/>
  <c r="AF26" i="29"/>
  <c r="AG26" i="29"/>
  <c r="AH26" i="29"/>
  <c r="C27" i="29"/>
  <c r="D27" i="29"/>
  <c r="E27" i="29"/>
  <c r="F27" i="29"/>
  <c r="G27" i="29"/>
  <c r="H27" i="29"/>
  <c r="I27" i="29"/>
  <c r="J27" i="29"/>
  <c r="K27" i="29"/>
  <c r="L27" i="29"/>
  <c r="M27" i="29"/>
  <c r="N27" i="29"/>
  <c r="O27" i="29"/>
  <c r="P27" i="29"/>
  <c r="Q27" i="29"/>
  <c r="R27" i="29"/>
  <c r="S27" i="29"/>
  <c r="T27" i="29"/>
  <c r="U27" i="29"/>
  <c r="V27" i="29"/>
  <c r="W27" i="29"/>
  <c r="X27" i="29"/>
  <c r="Y27" i="29"/>
  <c r="Z27" i="29"/>
  <c r="AA27" i="29"/>
  <c r="AB27" i="29"/>
  <c r="AC27" i="29"/>
  <c r="AD27" i="29"/>
  <c r="AE27" i="29"/>
  <c r="AF27" i="29"/>
  <c r="AG27" i="29"/>
  <c r="AH27" i="29"/>
  <c r="C28" i="29"/>
  <c r="D28" i="29"/>
  <c r="E28" i="29"/>
  <c r="F28" i="29"/>
  <c r="G28" i="29"/>
  <c r="H28" i="29"/>
  <c r="I28" i="29"/>
  <c r="J28" i="29"/>
  <c r="K28" i="29"/>
  <c r="L28" i="29"/>
  <c r="M28" i="29"/>
  <c r="N28" i="29"/>
  <c r="O28" i="29"/>
  <c r="P28" i="29"/>
  <c r="Q28" i="29"/>
  <c r="R28" i="29"/>
  <c r="S28" i="29"/>
  <c r="T28" i="29"/>
  <c r="U28" i="29"/>
  <c r="V28" i="29"/>
  <c r="W28" i="29"/>
  <c r="X28" i="29"/>
  <c r="Y28" i="29"/>
  <c r="Z28" i="29"/>
  <c r="AA28" i="29"/>
  <c r="AB28" i="29"/>
  <c r="AC28" i="29"/>
  <c r="AD28" i="29"/>
  <c r="AE28" i="29"/>
  <c r="AF28" i="29"/>
  <c r="AG28" i="29"/>
  <c r="AH28" i="29"/>
  <c r="C29" i="29"/>
  <c r="D29" i="29"/>
  <c r="E29" i="29"/>
  <c r="F29" i="29"/>
  <c r="G29" i="29"/>
  <c r="H29" i="29"/>
  <c r="I29" i="29"/>
  <c r="J29" i="29"/>
  <c r="K29" i="29"/>
  <c r="L29" i="29"/>
  <c r="M29" i="29"/>
  <c r="N29" i="29"/>
  <c r="O29" i="29"/>
  <c r="P29" i="29"/>
  <c r="Q29" i="29"/>
  <c r="R29" i="29"/>
  <c r="S29" i="29"/>
  <c r="T29" i="29"/>
  <c r="U29" i="29"/>
  <c r="V29" i="29"/>
  <c r="W29" i="29"/>
  <c r="X29" i="29"/>
  <c r="Y29" i="29"/>
  <c r="Z29" i="29"/>
  <c r="AA29" i="29"/>
  <c r="AB29" i="29"/>
  <c r="AC29" i="29"/>
  <c r="AD29" i="29"/>
  <c r="AE29" i="29"/>
  <c r="AF29" i="29"/>
  <c r="AG29" i="29"/>
  <c r="AH29" i="29"/>
  <c r="C30" i="29"/>
  <c r="D30" i="29"/>
  <c r="E30" i="29"/>
  <c r="F30" i="29"/>
  <c r="G30" i="29"/>
  <c r="H30" i="29"/>
  <c r="I30" i="29"/>
  <c r="J30" i="29"/>
  <c r="K30" i="29"/>
  <c r="L30" i="29"/>
  <c r="M30" i="29"/>
  <c r="N30" i="29"/>
  <c r="O30" i="29"/>
  <c r="P30" i="29"/>
  <c r="Q30" i="29"/>
  <c r="R30" i="29"/>
  <c r="S30" i="29"/>
  <c r="T30" i="29"/>
  <c r="U30" i="29"/>
  <c r="V30" i="29"/>
  <c r="W30" i="29"/>
  <c r="X30" i="29"/>
  <c r="Y30" i="29"/>
  <c r="Z30" i="29"/>
  <c r="AA30" i="29"/>
  <c r="AB30" i="29"/>
  <c r="AC30" i="29"/>
  <c r="AD30" i="29"/>
  <c r="AE30" i="29"/>
  <c r="AF30" i="29"/>
  <c r="AG30" i="29"/>
  <c r="AH30" i="29"/>
  <c r="C31" i="29"/>
  <c r="D31" i="29"/>
  <c r="E31" i="29"/>
  <c r="F31" i="29"/>
  <c r="G31" i="29"/>
  <c r="H31" i="29"/>
  <c r="I31" i="29"/>
  <c r="J31" i="29"/>
  <c r="K31" i="29"/>
  <c r="L31" i="29"/>
  <c r="M31" i="29"/>
  <c r="N31" i="29"/>
  <c r="O31" i="29"/>
  <c r="P31" i="29"/>
  <c r="Q31" i="29"/>
  <c r="R31" i="29"/>
  <c r="S31" i="29"/>
  <c r="T31" i="29"/>
  <c r="U31" i="29"/>
  <c r="V31" i="29"/>
  <c r="W31" i="29"/>
  <c r="X31" i="29"/>
  <c r="Y31" i="29"/>
  <c r="Z31" i="29"/>
  <c r="AA31" i="29"/>
  <c r="AB31" i="29"/>
  <c r="AC31" i="29"/>
  <c r="AD31" i="29"/>
  <c r="AE31" i="29"/>
  <c r="AF31" i="29"/>
  <c r="AG31" i="29"/>
  <c r="AH31" i="29"/>
  <c r="C32" i="29"/>
  <c r="D32" i="29"/>
  <c r="E32" i="29"/>
  <c r="F32" i="29"/>
  <c r="G32" i="29"/>
  <c r="H32" i="29"/>
  <c r="I32" i="29"/>
  <c r="J32" i="29"/>
  <c r="K32" i="29"/>
  <c r="L32" i="29"/>
  <c r="M32" i="29"/>
  <c r="N32" i="29"/>
  <c r="O32" i="29"/>
  <c r="P32" i="29"/>
  <c r="Q32" i="29"/>
  <c r="R32" i="29"/>
  <c r="S32" i="29"/>
  <c r="T32" i="29"/>
  <c r="U32" i="29"/>
  <c r="V32" i="29"/>
  <c r="W32" i="29"/>
  <c r="X32" i="29"/>
  <c r="Y32" i="29"/>
  <c r="Z32" i="29"/>
  <c r="AA32" i="29"/>
  <c r="AB32" i="29"/>
  <c r="AC32" i="29"/>
  <c r="AD32" i="29"/>
  <c r="AE32" i="29"/>
  <c r="AF32" i="29"/>
  <c r="AG32" i="29"/>
  <c r="AH32" i="29"/>
  <c r="C33" i="29"/>
  <c r="D33" i="29"/>
  <c r="E33" i="29"/>
  <c r="F33" i="29"/>
  <c r="G33" i="29"/>
  <c r="H33" i="29"/>
  <c r="I33" i="29"/>
  <c r="J33" i="29"/>
  <c r="K33" i="29"/>
  <c r="L33" i="29"/>
  <c r="M33" i="29"/>
  <c r="N33" i="29"/>
  <c r="O33" i="29"/>
  <c r="P33" i="29"/>
  <c r="Q33" i="29"/>
  <c r="R33" i="29"/>
  <c r="S33" i="29"/>
  <c r="T33" i="29"/>
  <c r="U33" i="29"/>
  <c r="V33" i="29"/>
  <c r="W33" i="29"/>
  <c r="X33" i="29"/>
  <c r="Y33" i="29"/>
  <c r="Z33" i="29"/>
  <c r="AA33" i="29"/>
  <c r="AB33" i="29"/>
  <c r="AC33" i="29"/>
  <c r="AD33" i="29"/>
  <c r="AE33" i="29"/>
  <c r="AF33" i="29"/>
  <c r="AG33" i="29"/>
  <c r="AH33" i="29"/>
  <c r="C34" i="29"/>
  <c r="D34" i="29"/>
  <c r="E34" i="29"/>
  <c r="F34" i="29"/>
  <c r="G34" i="29"/>
  <c r="H34" i="29"/>
  <c r="I34" i="29"/>
  <c r="J34" i="29"/>
  <c r="K34" i="29"/>
  <c r="L34" i="29"/>
  <c r="M34" i="29"/>
  <c r="N34" i="29"/>
  <c r="O34" i="29"/>
  <c r="P34" i="29"/>
  <c r="Q34" i="29"/>
  <c r="R34" i="29"/>
  <c r="S34" i="29"/>
  <c r="T34" i="29"/>
  <c r="U34" i="29"/>
  <c r="V34" i="29"/>
  <c r="W34" i="29"/>
  <c r="X34" i="29"/>
  <c r="Y34" i="29"/>
  <c r="Z34" i="29"/>
  <c r="AA34" i="29"/>
  <c r="AB34" i="29"/>
  <c r="AC34" i="29"/>
  <c r="AD34" i="29"/>
  <c r="AE34" i="29"/>
  <c r="AF34" i="29"/>
  <c r="AG34" i="29"/>
  <c r="AH34" i="29"/>
  <c r="C35" i="29"/>
  <c r="D35" i="29"/>
  <c r="E35" i="29"/>
  <c r="F35" i="29"/>
  <c r="G35" i="29"/>
  <c r="H35" i="29"/>
  <c r="I35" i="29"/>
  <c r="J35" i="29"/>
  <c r="K35" i="29"/>
  <c r="L35" i="29"/>
  <c r="M35" i="29"/>
  <c r="N35" i="29"/>
  <c r="O35" i="29"/>
  <c r="P35" i="29"/>
  <c r="Q35" i="29"/>
  <c r="R35" i="29"/>
  <c r="S35" i="29"/>
  <c r="T35" i="29"/>
  <c r="U35" i="29"/>
  <c r="V35" i="29"/>
  <c r="W35" i="29"/>
  <c r="X35" i="29"/>
  <c r="Y35" i="29"/>
  <c r="Z35" i="29"/>
  <c r="AA35" i="29"/>
  <c r="AB35" i="29"/>
  <c r="AC35" i="29"/>
  <c r="AD35" i="29"/>
  <c r="AE35" i="29"/>
  <c r="AF35" i="29"/>
  <c r="AG35" i="29"/>
  <c r="AH35" i="29"/>
  <c r="D4" i="29"/>
  <c r="E4" i="29"/>
  <c r="F4" i="29"/>
  <c r="G4" i="29"/>
  <c r="H4" i="29"/>
  <c r="I4" i="29"/>
  <c r="J4" i="29"/>
  <c r="K4" i="29"/>
  <c r="L4" i="29"/>
  <c r="M4" i="29"/>
  <c r="N4" i="29"/>
  <c r="O4" i="29"/>
  <c r="P4" i="29"/>
  <c r="Q4" i="29"/>
  <c r="R4" i="29"/>
  <c r="S4" i="29"/>
  <c r="T4" i="29"/>
  <c r="U4" i="29"/>
  <c r="V4" i="29"/>
  <c r="W4" i="29"/>
  <c r="X4" i="29"/>
  <c r="Y4" i="29"/>
  <c r="Z4" i="29"/>
  <c r="AA4" i="29"/>
  <c r="AB4" i="29"/>
  <c r="AC4" i="29"/>
  <c r="AD4" i="29"/>
  <c r="AE4" i="29"/>
  <c r="AF4" i="29"/>
  <c r="AG4" i="29"/>
  <c r="AH4" i="29"/>
  <c r="C4" i="29"/>
  <c r="H4417" i="27"/>
  <c r="I4417" i="27"/>
  <c r="H1791" i="27"/>
  <c r="I1791" i="27"/>
  <c r="H9307" i="27"/>
  <c r="I9307" i="27"/>
  <c r="H256" i="27"/>
  <c r="I256" i="27"/>
  <c r="H9308" i="27"/>
  <c r="I9308" i="27"/>
  <c r="H212" i="27"/>
  <c r="I212" i="27"/>
  <c r="H690" i="27"/>
  <c r="I690" i="27"/>
  <c r="H4418" i="27"/>
  <c r="I4418" i="27"/>
  <c r="H4419" i="27"/>
  <c r="I4419" i="27"/>
  <c r="H4420" i="27"/>
  <c r="I4420" i="27"/>
  <c r="H4421" i="27"/>
  <c r="I4421" i="27"/>
  <c r="H4422" i="27"/>
  <c r="I4422" i="27"/>
  <c r="H4423" i="27"/>
  <c r="I4423" i="27"/>
  <c r="H1793" i="27"/>
  <c r="I1793" i="27"/>
  <c r="H4424" i="27"/>
  <c r="I4424" i="27"/>
  <c r="H9309" i="27"/>
  <c r="I9309" i="27"/>
  <c r="H1794" i="27"/>
  <c r="I1794" i="27"/>
  <c r="H1795" i="27"/>
  <c r="I1795" i="27"/>
  <c r="H4425" i="27"/>
  <c r="I4425" i="27"/>
  <c r="H9310" i="27"/>
  <c r="I9310" i="27"/>
  <c r="H1796" i="27"/>
  <c r="I1796" i="27"/>
  <c r="H691" i="27"/>
  <c r="I691" i="27"/>
  <c r="H9311" i="27"/>
  <c r="I9311" i="27"/>
  <c r="H692" i="27"/>
  <c r="I692" i="27"/>
  <c r="H4426" i="27"/>
  <c r="I4426" i="27"/>
  <c r="H4427" i="27"/>
  <c r="I4427" i="27"/>
  <c r="H4428" i="27"/>
  <c r="I4428" i="27"/>
  <c r="H1797" i="27"/>
  <c r="I1797" i="27"/>
  <c r="H1798" i="27"/>
  <c r="I1798" i="27"/>
  <c r="H4429" i="27"/>
  <c r="I4429" i="27"/>
  <c r="H4430" i="27"/>
  <c r="I4430" i="27"/>
  <c r="H9312" i="27"/>
  <c r="I9312" i="27"/>
  <c r="H1799" i="27"/>
  <c r="I1799" i="27"/>
  <c r="H693" i="27"/>
  <c r="I693" i="27"/>
  <c r="H1800" i="27"/>
  <c r="I1800" i="27"/>
  <c r="H4431" i="27"/>
  <c r="I4431" i="27"/>
  <c r="H4432" i="27"/>
  <c r="I4432" i="27"/>
  <c r="H9313" i="27"/>
  <c r="I9313" i="27"/>
  <c r="H4433" i="27"/>
  <c r="I4433" i="27"/>
  <c r="H257" i="27"/>
  <c r="I257" i="27"/>
  <c r="H694" i="27"/>
  <c r="I694" i="27"/>
  <c r="H1801" i="27"/>
  <c r="I1801" i="27"/>
  <c r="H1802" i="27"/>
  <c r="I1802" i="27"/>
  <c r="H4434" i="27"/>
  <c r="I4434" i="27"/>
  <c r="H4435" i="27"/>
  <c r="I4435" i="27"/>
  <c r="H695" i="27"/>
  <c r="I695" i="27"/>
  <c r="H4436" i="27"/>
  <c r="I4436" i="27"/>
  <c r="H1803" i="27"/>
  <c r="I1803" i="27"/>
  <c r="H9314" i="27"/>
  <c r="I9314" i="27"/>
  <c r="H4437" i="27"/>
  <c r="I4437" i="27"/>
  <c r="H1804" i="27"/>
  <c r="I1804" i="27"/>
  <c r="H1805" i="27"/>
  <c r="I1805" i="27"/>
  <c r="H4438" i="27"/>
  <c r="I4438" i="27"/>
  <c r="H9315" i="27"/>
  <c r="I9315" i="27"/>
  <c r="H696" i="27"/>
  <c r="I696" i="27"/>
  <c r="H697" i="27"/>
  <c r="I697" i="27"/>
  <c r="H1806" i="27"/>
  <c r="I1806" i="27"/>
  <c r="H4439" i="27"/>
  <c r="I4439" i="27"/>
  <c r="H4440" i="27"/>
  <c r="I4440" i="27"/>
  <c r="H1807" i="27"/>
  <c r="I1807" i="27"/>
  <c r="H9316" i="27"/>
  <c r="I9316" i="27"/>
  <c r="H4441" i="27"/>
  <c r="I4441" i="27"/>
  <c r="H4442" i="27"/>
  <c r="I4442" i="27"/>
  <c r="H9317" i="27"/>
  <c r="I9317" i="27"/>
  <c r="H698" i="27"/>
  <c r="I698" i="27"/>
  <c r="H1808" i="27"/>
  <c r="I1808" i="27"/>
  <c r="H4443" i="27"/>
  <c r="I4443" i="27"/>
  <c r="H4444" i="27"/>
  <c r="I4444" i="27"/>
  <c r="H4445" i="27"/>
  <c r="I4445" i="27"/>
  <c r="H9318" i="27"/>
  <c r="I9318" i="27"/>
  <c r="H699" i="27"/>
  <c r="I699" i="27"/>
  <c r="H700" i="27"/>
  <c r="I700" i="27"/>
  <c r="H9319" i="27"/>
  <c r="I9319" i="27"/>
  <c r="H9320" i="27"/>
  <c r="I9320" i="27"/>
  <c r="H4446" i="27"/>
  <c r="I4446" i="27"/>
  <c r="H9321" i="27"/>
  <c r="I9321" i="27"/>
  <c r="H9322" i="27"/>
  <c r="I9322" i="27"/>
  <c r="H1809" i="27"/>
  <c r="I1809" i="27"/>
  <c r="H4447" i="27"/>
  <c r="I4447" i="27"/>
  <c r="H4448" i="27"/>
  <c r="I4448" i="27"/>
  <c r="H701" i="27"/>
  <c r="I701" i="27"/>
  <c r="H1810" i="27"/>
  <c r="I1810" i="27"/>
  <c r="H4449" i="27"/>
  <c r="I4449" i="27"/>
  <c r="H9323" i="27"/>
  <c r="I9323" i="27"/>
  <c r="H4" i="27"/>
  <c r="I4" i="27"/>
  <c r="H1811" i="27"/>
  <c r="I1811" i="27"/>
  <c r="H4450" i="27"/>
  <c r="I4450" i="27"/>
  <c r="H4451" i="27"/>
  <c r="I4451" i="27"/>
  <c r="H4452" i="27"/>
  <c r="I4452" i="27"/>
  <c r="H9324" i="27"/>
  <c r="I9324" i="27"/>
  <c r="H9325" i="27"/>
  <c r="I9325" i="27"/>
  <c r="H9326" i="27"/>
  <c r="I9326" i="27"/>
  <c r="H1812" i="27"/>
  <c r="I1812" i="27"/>
  <c r="H1813" i="27"/>
  <c r="I1813" i="27"/>
  <c r="H4453" i="27"/>
  <c r="I4453" i="27"/>
  <c r="H9327" i="27"/>
  <c r="I9327" i="27"/>
  <c r="H702" i="27"/>
  <c r="I702" i="27"/>
  <c r="H4454" i="27"/>
  <c r="I4454" i="27"/>
  <c r="H4455" i="27"/>
  <c r="I4455" i="27"/>
  <c r="H4456" i="27"/>
  <c r="I4456" i="27"/>
  <c r="H4457" i="27"/>
  <c r="I4457" i="27"/>
  <c r="H258" i="27"/>
  <c r="I258" i="27"/>
  <c r="H703" i="27"/>
  <c r="I703" i="27"/>
  <c r="H1814" i="27"/>
  <c r="I1814" i="27"/>
  <c r="H4458" i="27"/>
  <c r="I4458" i="27"/>
  <c r="H9328" i="27"/>
  <c r="I9328" i="27"/>
  <c r="H4459" i="27"/>
  <c r="I4459" i="27"/>
  <c r="H4460" i="27"/>
  <c r="I4460" i="27"/>
  <c r="H9329" i="27"/>
  <c r="I9329" i="27"/>
  <c r="H9330" i="27"/>
  <c r="I9330" i="27"/>
  <c r="H5" i="27"/>
  <c r="I5" i="27"/>
  <c r="H1815" i="27"/>
  <c r="I1815" i="27"/>
  <c r="H4461" i="27"/>
  <c r="I4461" i="27"/>
  <c r="H4462" i="27"/>
  <c r="I4462" i="27"/>
  <c r="H4463" i="27"/>
  <c r="I4463" i="27"/>
  <c r="H1816" i="27"/>
  <c r="I1816" i="27"/>
  <c r="H4464" i="27"/>
  <c r="I4464" i="27"/>
  <c r="H9331" i="27"/>
  <c r="I9331" i="27"/>
  <c r="H9332" i="27"/>
  <c r="I9332" i="27"/>
  <c r="H9333" i="27"/>
  <c r="I9333" i="27"/>
  <c r="H9334" i="27"/>
  <c r="I9334" i="27"/>
  <c r="H4465" i="27"/>
  <c r="I4465" i="27"/>
  <c r="H4466" i="27"/>
  <c r="I4466" i="27"/>
  <c r="H259" i="27"/>
  <c r="I259" i="27"/>
  <c r="H1817" i="27"/>
  <c r="I1817" i="27"/>
  <c r="H1818" i="27"/>
  <c r="I1818" i="27"/>
  <c r="H1819" i="27"/>
  <c r="I1819" i="27"/>
  <c r="H9335" i="27"/>
  <c r="I9335" i="27"/>
  <c r="H4467" i="27"/>
  <c r="I4467" i="27"/>
  <c r="H1820" i="27"/>
  <c r="I1820" i="27"/>
  <c r="H4468" i="27"/>
  <c r="I4468" i="27"/>
  <c r="H9336" i="27"/>
  <c r="I9336" i="27"/>
  <c r="H1821" i="27"/>
  <c r="I1821" i="27"/>
  <c r="H4469" i="27"/>
  <c r="I4469" i="27"/>
  <c r="H6" i="27"/>
  <c r="I6" i="27"/>
  <c r="H9337" i="27"/>
  <c r="I9337" i="27"/>
  <c r="H704" i="27"/>
  <c r="I704" i="27"/>
  <c r="H1822" i="27"/>
  <c r="I1822" i="27"/>
  <c r="H4470" i="27"/>
  <c r="I4470" i="27"/>
  <c r="H4471" i="27"/>
  <c r="I4471" i="27"/>
  <c r="H4472" i="27"/>
  <c r="I4472" i="27"/>
  <c r="H4473" i="27"/>
  <c r="I4473" i="27"/>
  <c r="H9338" i="27"/>
  <c r="I9338" i="27"/>
  <c r="H9339" i="27"/>
  <c r="I9339" i="27"/>
  <c r="H4474" i="27"/>
  <c r="I4474" i="27"/>
  <c r="H9340" i="27"/>
  <c r="I9340" i="27"/>
  <c r="H1823" i="27"/>
  <c r="I1823" i="27"/>
  <c r="H1824" i="27"/>
  <c r="I1824" i="27"/>
  <c r="H1825" i="27"/>
  <c r="I1825" i="27"/>
  <c r="H4475" i="27"/>
  <c r="I4475" i="27"/>
  <c r="H9341" i="27"/>
  <c r="I9341" i="27"/>
  <c r="H9342" i="27"/>
  <c r="I9342" i="27"/>
  <c r="H4476" i="27"/>
  <c r="I4476" i="27"/>
  <c r="H4477" i="27"/>
  <c r="I4477" i="27"/>
  <c r="H9343" i="27"/>
  <c r="I9343" i="27"/>
  <c r="H705" i="27"/>
  <c r="I705" i="27"/>
  <c r="H706" i="27"/>
  <c r="I706" i="27"/>
  <c r="H4478" i="27"/>
  <c r="I4478" i="27"/>
  <c r="H4479" i="27"/>
  <c r="I4479" i="27"/>
  <c r="H1826" i="27"/>
  <c r="I1826" i="27"/>
  <c r="H1827" i="27"/>
  <c r="I1827" i="27"/>
  <c r="H4480" i="27"/>
  <c r="I4480" i="27"/>
  <c r="H4481" i="27"/>
  <c r="I4481" i="27"/>
  <c r="H4482" i="27"/>
  <c r="I4482" i="27"/>
  <c r="H9344" i="27"/>
  <c r="I9344" i="27"/>
  <c r="H260" i="27"/>
  <c r="I260" i="27"/>
  <c r="H707" i="27"/>
  <c r="I707" i="27"/>
  <c r="H708" i="27"/>
  <c r="I708" i="27"/>
  <c r="H709" i="27"/>
  <c r="I709" i="27"/>
  <c r="H1828" i="27"/>
  <c r="I1828" i="27"/>
  <c r="H4483" i="27"/>
  <c r="I4483" i="27"/>
  <c r="H4484" i="27"/>
  <c r="I4484" i="27"/>
  <c r="H4485" i="27"/>
  <c r="I4485" i="27"/>
  <c r="H4486" i="27"/>
  <c r="I4486" i="27"/>
  <c r="H9345" i="27"/>
  <c r="I9345" i="27"/>
  <c r="H1829" i="27"/>
  <c r="I1829" i="27"/>
  <c r="H4487" i="27"/>
  <c r="I4487" i="27"/>
  <c r="H4488" i="27"/>
  <c r="I4488" i="27"/>
  <c r="H4489" i="27"/>
  <c r="I4489" i="27"/>
  <c r="H285" i="27"/>
  <c r="I285" i="27"/>
  <c r="H1830" i="27"/>
  <c r="I1830" i="27"/>
  <c r="H4491" i="27"/>
  <c r="I4491" i="27"/>
  <c r="H4492" i="27"/>
  <c r="I4492" i="27"/>
  <c r="H9346" i="27"/>
  <c r="I9346" i="27"/>
  <c r="H4493" i="27"/>
  <c r="I4493" i="27"/>
  <c r="H261" i="27"/>
  <c r="I261" i="27"/>
  <c r="H1831" i="27"/>
  <c r="I1831" i="27"/>
  <c r="H9347" i="27"/>
  <c r="I9347" i="27"/>
  <c r="H710" i="27"/>
  <c r="I710" i="27"/>
  <c r="H4494" i="27"/>
  <c r="I4494" i="27"/>
  <c r="H1832" i="27"/>
  <c r="I1832" i="27"/>
  <c r="H711" i="27"/>
  <c r="I711" i="27"/>
  <c r="H4495" i="27"/>
  <c r="I4495" i="27"/>
  <c r="H4496" i="27"/>
  <c r="I4496" i="27"/>
  <c r="H4497" i="27"/>
  <c r="I4497" i="27"/>
  <c r="H712" i="27"/>
  <c r="I712" i="27"/>
  <c r="H1833" i="27"/>
  <c r="I1833" i="27"/>
  <c r="H4498" i="27"/>
  <c r="I4498" i="27"/>
  <c r="H4499" i="27"/>
  <c r="I4499" i="27"/>
  <c r="H713" i="27"/>
  <c r="I713" i="27"/>
  <c r="H1834" i="27"/>
  <c r="I1834" i="27"/>
  <c r="H9348" i="27"/>
  <c r="I9348" i="27"/>
  <c r="H4500" i="27"/>
  <c r="I4500" i="27"/>
  <c r="H9349" i="27"/>
  <c r="I9349" i="27"/>
  <c r="H9350" i="27"/>
  <c r="I9350" i="27"/>
  <c r="H9351" i="27"/>
  <c r="I9351" i="27"/>
  <c r="H1835" i="27"/>
  <c r="I1835" i="27"/>
  <c r="H262" i="27"/>
  <c r="I262" i="27"/>
  <c r="H1836" i="27"/>
  <c r="I1836" i="27"/>
  <c r="H4501" i="27"/>
  <c r="I4501" i="27"/>
  <c r="H1837" i="27"/>
  <c r="I1837" i="27"/>
  <c r="H1838" i="27"/>
  <c r="I1838" i="27"/>
  <c r="H1839" i="27"/>
  <c r="I1839" i="27"/>
  <c r="H1840" i="27"/>
  <c r="I1840" i="27"/>
  <c r="H9352" i="27"/>
  <c r="I9352" i="27"/>
  <c r="H9353" i="27"/>
  <c r="I9353" i="27"/>
  <c r="H4502" i="27"/>
  <c r="I4502" i="27"/>
  <c r="H9354" i="27"/>
  <c r="I9354" i="27"/>
  <c r="H7" i="27"/>
  <c r="I7" i="27"/>
  <c r="H714" i="27"/>
  <c r="I714" i="27"/>
  <c r="H1841" i="27"/>
  <c r="I1841" i="27"/>
  <c r="H4503" i="27"/>
  <c r="I4503" i="27"/>
  <c r="H9355" i="27"/>
  <c r="I9355" i="27"/>
  <c r="H1842" i="27"/>
  <c r="I1842" i="27"/>
  <c r="H1843" i="27"/>
  <c r="I1843" i="27"/>
  <c r="H4504" i="27"/>
  <c r="I4504" i="27"/>
  <c r="H9356" i="27"/>
  <c r="I9356" i="27"/>
  <c r="H9357" i="27"/>
  <c r="I9357" i="27"/>
  <c r="H1844" i="27"/>
  <c r="I1844" i="27"/>
  <c r="H1845" i="27"/>
  <c r="I1845" i="27"/>
  <c r="H9358" i="27"/>
  <c r="I9358" i="27"/>
  <c r="H9359" i="27"/>
  <c r="I9359" i="27"/>
  <c r="H9360" i="27"/>
  <c r="I9360" i="27"/>
  <c r="H263" i="27"/>
  <c r="I263" i="27"/>
  <c r="H1846" i="27"/>
  <c r="I1846" i="27"/>
  <c r="H264" i="27"/>
  <c r="I264" i="27"/>
  <c r="H715" i="27"/>
  <c r="I715" i="27"/>
  <c r="H265" i="27"/>
  <c r="I265" i="27"/>
  <c r="H4505" i="27"/>
  <c r="I4505" i="27"/>
  <c r="H9361" i="27"/>
  <c r="I9361" i="27"/>
  <c r="H4506" i="27"/>
  <c r="I4506" i="27"/>
  <c r="H4507" i="27"/>
  <c r="I4507" i="27"/>
  <c r="H9362" i="27"/>
  <c r="I9362" i="27"/>
  <c r="H716" i="27"/>
  <c r="I716" i="27"/>
  <c r="H4508" i="27"/>
  <c r="I4508" i="27"/>
  <c r="H4509" i="27"/>
  <c r="I4509" i="27"/>
  <c r="H1847" i="27"/>
  <c r="I1847" i="27"/>
  <c r="H9363" i="27"/>
  <c r="I9363" i="27"/>
  <c r="H1848" i="27"/>
  <c r="I1848" i="27"/>
  <c r="H4510" i="27"/>
  <c r="I4510" i="27"/>
  <c r="H4511" i="27"/>
  <c r="I4511" i="27"/>
  <c r="H9364" i="27"/>
  <c r="I9364" i="27"/>
  <c r="H4512" i="27"/>
  <c r="I4512" i="27"/>
  <c r="H4513" i="27"/>
  <c r="I4513" i="27"/>
  <c r="H4514" i="27"/>
  <c r="I4514" i="27"/>
  <c r="H717" i="27"/>
  <c r="I717" i="27"/>
  <c r="H4515" i="27"/>
  <c r="I4515" i="27"/>
  <c r="H4516" i="27"/>
  <c r="I4516" i="27"/>
  <c r="H4517" i="27"/>
  <c r="I4517" i="27"/>
  <c r="H9365" i="27"/>
  <c r="I9365" i="27"/>
  <c r="H9366" i="27"/>
  <c r="I9366" i="27"/>
  <c r="H1849" i="27"/>
  <c r="I1849" i="27"/>
  <c r="H9367" i="27"/>
  <c r="I9367" i="27"/>
  <c r="H4518" i="27"/>
  <c r="I4518" i="27"/>
  <c r="H718" i="27"/>
  <c r="I718" i="27"/>
  <c r="H4519" i="27"/>
  <c r="I4519" i="27"/>
  <c r="H9368" i="27"/>
  <c r="I9368" i="27"/>
  <c r="H1850" i="27"/>
  <c r="I1850" i="27"/>
  <c r="H4520" i="27"/>
  <c r="I4520" i="27"/>
  <c r="H1851" i="27"/>
  <c r="I1851" i="27"/>
  <c r="H83" i="27"/>
  <c r="I83" i="27"/>
  <c r="H266" i="27"/>
  <c r="I266" i="27"/>
  <c r="H9369" i="27"/>
  <c r="I9369" i="27"/>
  <c r="H267" i="27"/>
  <c r="I267" i="27"/>
  <c r="H719" i="27"/>
  <c r="I719" i="27"/>
  <c r="H4521" i="27"/>
  <c r="I4521" i="27"/>
  <c r="H9370" i="27"/>
  <c r="I9370" i="27"/>
  <c r="H1852" i="27"/>
  <c r="I1852" i="27"/>
  <c r="H268" i="27"/>
  <c r="I268" i="27"/>
  <c r="H1853" i="27"/>
  <c r="I1853" i="27"/>
  <c r="H1854" i="27"/>
  <c r="I1854" i="27"/>
  <c r="H4522" i="27"/>
  <c r="I4522" i="27"/>
  <c r="H4523" i="27"/>
  <c r="I4523" i="27"/>
  <c r="H1855" i="27"/>
  <c r="I1855" i="27"/>
  <c r="H4524" i="27"/>
  <c r="I4524" i="27"/>
  <c r="H4525" i="27"/>
  <c r="I4525" i="27"/>
  <c r="H4526" i="27"/>
  <c r="I4526" i="27"/>
  <c r="H4527" i="27"/>
  <c r="I4527" i="27"/>
  <c r="H9371" i="27"/>
  <c r="I9371" i="27"/>
  <c r="H1856" i="27"/>
  <c r="I1856" i="27"/>
  <c r="H4528" i="27"/>
  <c r="I4528" i="27"/>
  <c r="H9372" i="27"/>
  <c r="I9372" i="27"/>
  <c r="H1857" i="27"/>
  <c r="I1857" i="27"/>
  <c r="H4529" i="27"/>
  <c r="I4529" i="27"/>
  <c r="H4530" i="27"/>
  <c r="I4530" i="27"/>
  <c r="H4531" i="27"/>
  <c r="I4531" i="27"/>
  <c r="H9373" i="27"/>
  <c r="I9373" i="27"/>
  <c r="H9374" i="27"/>
  <c r="I9374" i="27"/>
  <c r="H1858" i="27"/>
  <c r="I1858" i="27"/>
  <c r="H1859" i="27"/>
  <c r="I1859" i="27"/>
  <c r="H4532" i="27"/>
  <c r="I4532" i="27"/>
  <c r="H1860" i="27"/>
  <c r="I1860" i="27"/>
  <c r="H269" i="27"/>
  <c r="I269" i="27"/>
  <c r="H270" i="27"/>
  <c r="I270" i="27"/>
  <c r="H720" i="27"/>
  <c r="I720" i="27"/>
  <c r="H1861" i="27"/>
  <c r="I1861" i="27"/>
  <c r="H1862" i="27"/>
  <c r="I1862" i="27"/>
  <c r="H4533" i="27"/>
  <c r="I4533" i="27"/>
  <c r="H9375" i="27"/>
  <c r="I9375" i="27"/>
  <c r="H9376" i="27"/>
  <c r="I9376" i="27"/>
  <c r="H4534" i="27"/>
  <c r="I4534" i="27"/>
  <c r="H9377" i="27"/>
  <c r="I9377" i="27"/>
  <c r="H721" i="27"/>
  <c r="I721" i="27"/>
  <c r="H722" i="27"/>
  <c r="I722" i="27"/>
  <c r="H9378" i="27"/>
  <c r="I9378" i="27"/>
  <c r="H9379" i="27"/>
  <c r="I9379" i="27"/>
  <c r="H1863" i="27"/>
  <c r="I1863" i="27"/>
  <c r="H4535" i="27"/>
  <c r="I4535" i="27"/>
  <c r="H271" i="27"/>
  <c r="I271" i="27"/>
  <c r="H4536" i="27"/>
  <c r="I4536" i="27"/>
  <c r="H1864" i="27"/>
  <c r="I1864" i="27"/>
  <c r="H1865" i="27"/>
  <c r="I1865" i="27"/>
  <c r="H1866" i="27"/>
  <c r="I1866" i="27"/>
  <c r="H1867" i="27"/>
  <c r="I1867" i="27"/>
  <c r="H4537" i="27"/>
  <c r="I4537" i="27"/>
  <c r="H4538" i="27"/>
  <c r="I4538" i="27"/>
  <c r="H4539" i="27"/>
  <c r="I4539" i="27"/>
  <c r="H1868" i="27"/>
  <c r="I1868" i="27"/>
  <c r="H723" i="27"/>
  <c r="I723" i="27"/>
  <c r="H1869" i="27"/>
  <c r="I1869" i="27"/>
  <c r="H4540" i="27"/>
  <c r="I4540" i="27"/>
  <c r="H9380" i="27"/>
  <c r="I9380" i="27"/>
  <c r="H9381" i="27"/>
  <c r="I9381" i="27"/>
  <c r="H1870" i="27"/>
  <c r="I1870" i="27"/>
  <c r="H1871" i="27"/>
  <c r="I1871" i="27"/>
  <c r="H1872" i="27"/>
  <c r="I1872" i="27"/>
  <c r="H4541" i="27"/>
  <c r="I4541" i="27"/>
  <c r="H724" i="27"/>
  <c r="I724" i="27"/>
  <c r="H253" i="27"/>
  <c r="I253" i="27"/>
  <c r="H1873" i="27"/>
  <c r="I1873" i="27"/>
  <c r="H18" i="27"/>
  <c r="I18" i="27"/>
  <c r="H9384" i="27"/>
  <c r="I9384" i="27"/>
  <c r="H9385" i="27"/>
  <c r="I9385" i="27"/>
  <c r="H1874" i="27"/>
  <c r="I1874" i="27"/>
  <c r="H4542" i="27"/>
  <c r="I4542" i="27"/>
  <c r="H120" i="27"/>
  <c r="I120" i="27"/>
  <c r="H4543" i="27"/>
  <c r="I4543" i="27"/>
  <c r="H4544" i="27"/>
  <c r="I4544" i="27"/>
  <c r="H4545" i="27"/>
  <c r="I4545" i="27"/>
  <c r="H4546" i="27"/>
  <c r="I4546" i="27"/>
  <c r="H4547" i="27"/>
  <c r="I4547" i="27"/>
  <c r="H272" i="27"/>
  <c r="I272" i="27"/>
  <c r="H9387" i="27"/>
  <c r="I9387" i="27"/>
  <c r="H9388" i="27"/>
  <c r="I9388" i="27"/>
  <c r="H4548" i="27"/>
  <c r="I4548" i="27"/>
  <c r="H9389" i="27"/>
  <c r="I9389" i="27"/>
  <c r="H370" i="27"/>
  <c r="I370" i="27"/>
  <c r="H9390" i="27"/>
  <c r="I9390" i="27"/>
  <c r="H9391" i="27"/>
  <c r="I9391" i="27"/>
  <c r="H9392" i="27"/>
  <c r="I9392" i="27"/>
  <c r="H794" i="27"/>
  <c r="I794" i="27"/>
  <c r="H4550" i="27"/>
  <c r="I4550" i="27"/>
  <c r="H4551" i="27"/>
  <c r="I4551" i="27"/>
  <c r="H4552" i="27"/>
  <c r="I4552" i="27"/>
  <c r="H4553" i="27"/>
  <c r="I4553" i="27"/>
  <c r="H4554" i="27"/>
  <c r="I4554" i="27"/>
  <c r="H4555" i="27"/>
  <c r="I4555" i="27"/>
  <c r="H1875" i="27"/>
  <c r="I1875" i="27"/>
  <c r="H4556" i="27"/>
  <c r="I4556" i="27"/>
  <c r="H4557" i="27"/>
  <c r="I4557" i="27"/>
  <c r="H9394" i="27"/>
  <c r="I9394" i="27"/>
  <c r="H1876" i="27"/>
  <c r="I1876" i="27"/>
  <c r="H725" i="27"/>
  <c r="I725" i="27"/>
  <c r="H726" i="27"/>
  <c r="I726" i="27"/>
  <c r="H1877" i="27"/>
  <c r="I1877" i="27"/>
  <c r="H1878" i="27"/>
  <c r="I1878" i="27"/>
  <c r="H4558" i="27"/>
  <c r="I4558" i="27"/>
  <c r="H9395" i="27"/>
  <c r="I9395" i="27"/>
  <c r="H9396" i="27"/>
  <c r="I9396" i="27"/>
  <c r="H1879" i="27"/>
  <c r="I1879" i="27"/>
  <c r="H4559" i="27"/>
  <c r="I4559" i="27"/>
  <c r="H4560" i="27"/>
  <c r="I4560" i="27"/>
  <c r="H1880" i="27"/>
  <c r="I1880" i="27"/>
  <c r="H84" i="27"/>
  <c r="I84" i="27"/>
  <c r="H1881" i="27"/>
  <c r="I1881" i="27"/>
  <c r="H9397" i="27"/>
  <c r="I9397" i="27"/>
  <c r="H9398" i="27"/>
  <c r="I9398" i="27"/>
  <c r="H4561" i="27"/>
  <c r="I4561" i="27"/>
  <c r="H273" i="27"/>
  <c r="I273" i="27"/>
  <c r="H9399" i="27"/>
  <c r="I9399" i="27"/>
  <c r="H1882" i="27"/>
  <c r="I1882" i="27"/>
  <c r="H4562" i="27"/>
  <c r="I4562" i="27"/>
  <c r="H4563" i="27"/>
  <c r="I4563" i="27"/>
  <c r="H9400" i="27"/>
  <c r="I9400" i="27"/>
  <c r="H1883" i="27"/>
  <c r="I1883" i="27"/>
  <c r="H1884" i="27"/>
  <c r="I1884" i="27"/>
  <c r="H1885" i="27"/>
  <c r="I1885" i="27"/>
  <c r="H9401" i="27"/>
  <c r="I9401" i="27"/>
  <c r="H4564" i="27"/>
  <c r="I4564" i="27"/>
  <c r="H4565" i="27"/>
  <c r="I4565" i="27"/>
  <c r="H727" i="27"/>
  <c r="I727" i="27"/>
  <c r="H9402" i="27"/>
  <c r="I9402" i="27"/>
  <c r="H9403" i="27"/>
  <c r="I9403" i="27"/>
  <c r="H274" i="27"/>
  <c r="I274" i="27"/>
  <c r="H4566" i="27"/>
  <c r="I4566" i="27"/>
  <c r="H9404" i="27"/>
  <c r="I9404" i="27"/>
  <c r="H1886" i="27"/>
  <c r="I1886" i="27"/>
  <c r="H4567" i="27"/>
  <c r="I4567" i="27"/>
  <c r="H4568" i="27"/>
  <c r="I4568" i="27"/>
  <c r="H4569" i="27"/>
  <c r="I4569" i="27"/>
  <c r="H1887" i="27"/>
  <c r="I1887" i="27"/>
  <c r="H4570" i="27"/>
  <c r="I4570" i="27"/>
  <c r="H4571" i="27"/>
  <c r="I4571" i="27"/>
  <c r="H1888" i="27"/>
  <c r="I1888" i="27"/>
  <c r="H4572" i="27"/>
  <c r="I4572" i="27"/>
  <c r="H275" i="27"/>
  <c r="I275" i="27"/>
  <c r="H728" i="27"/>
  <c r="I728" i="27"/>
  <c r="H1889" i="27"/>
  <c r="I1889" i="27"/>
  <c r="H1890" i="27"/>
  <c r="I1890" i="27"/>
  <c r="H9405" i="27"/>
  <c r="I9405" i="27"/>
  <c r="H1891" i="27"/>
  <c r="I1891" i="27"/>
  <c r="H4573" i="27"/>
  <c r="I4573" i="27"/>
  <c r="H4574" i="27"/>
  <c r="I4574" i="27"/>
  <c r="H1892" i="27"/>
  <c r="I1892" i="27"/>
  <c r="H1893" i="27"/>
  <c r="I1893" i="27"/>
  <c r="H4575" i="27"/>
  <c r="I4575" i="27"/>
  <c r="H4576" i="27"/>
  <c r="I4576" i="27"/>
  <c r="H4577" i="27"/>
  <c r="I4577" i="27"/>
  <c r="H4578" i="27"/>
  <c r="I4578" i="27"/>
  <c r="H4579" i="27"/>
  <c r="I4579" i="27"/>
  <c r="H9406" i="27"/>
  <c r="I9406" i="27"/>
  <c r="H9407" i="27"/>
  <c r="I9407" i="27"/>
  <c r="H9408" i="27"/>
  <c r="I9408" i="27"/>
  <c r="H4580" i="27"/>
  <c r="I4580" i="27"/>
  <c r="H1894" i="27"/>
  <c r="I1894" i="27"/>
  <c r="H4581" i="27"/>
  <c r="I4581" i="27"/>
  <c r="H4582" i="27"/>
  <c r="I4582" i="27"/>
  <c r="H4583" i="27"/>
  <c r="I4583" i="27"/>
  <c r="H9409" i="27"/>
  <c r="I9409" i="27"/>
  <c r="H9410" i="27"/>
  <c r="I9410" i="27"/>
  <c r="H4584" i="27"/>
  <c r="I4584" i="27"/>
  <c r="H4585" i="27"/>
  <c r="I4585" i="27"/>
  <c r="H9411" i="27"/>
  <c r="I9411" i="27"/>
  <c r="H9412" i="27"/>
  <c r="I9412" i="27"/>
  <c r="H729" i="27"/>
  <c r="I729" i="27"/>
  <c r="H4586" i="27"/>
  <c r="I4586" i="27"/>
  <c r="H4587" i="27"/>
  <c r="I4587" i="27"/>
  <c r="H4588" i="27"/>
  <c r="I4588" i="27"/>
  <c r="H9413" i="27"/>
  <c r="I9413" i="27"/>
  <c r="H1895" i="27"/>
  <c r="I1895" i="27"/>
  <c r="H9414" i="27"/>
  <c r="I9414" i="27"/>
  <c r="H1896" i="27"/>
  <c r="I1896" i="27"/>
  <c r="H4589" i="27"/>
  <c r="I4589" i="27"/>
  <c r="H9415" i="27"/>
  <c r="I9415" i="27"/>
  <c r="H730" i="27"/>
  <c r="I730" i="27"/>
  <c r="H1897" i="27"/>
  <c r="I1897" i="27"/>
  <c r="H1898" i="27"/>
  <c r="I1898" i="27"/>
  <c r="H1899" i="27"/>
  <c r="I1899" i="27"/>
  <c r="H9416" i="27"/>
  <c r="I9416" i="27"/>
  <c r="H9417" i="27"/>
  <c r="I9417" i="27"/>
  <c r="H9418" i="27"/>
  <c r="I9418" i="27"/>
  <c r="H1900" i="27"/>
  <c r="I1900" i="27"/>
  <c r="H1901" i="27"/>
  <c r="I1901" i="27"/>
  <c r="H731" i="27"/>
  <c r="I731" i="27"/>
  <c r="H9419" i="27"/>
  <c r="I9419" i="27"/>
  <c r="H9420" i="27"/>
  <c r="I9420" i="27"/>
  <c r="H276" i="27"/>
  <c r="I276" i="27"/>
  <c r="H1902" i="27"/>
  <c r="I1902" i="27"/>
  <c r="H85" i="27"/>
  <c r="I85" i="27"/>
  <c r="H9421" i="27"/>
  <c r="I9421" i="27"/>
  <c r="H1903" i="27"/>
  <c r="I1903" i="27"/>
  <c r="H9422" i="27"/>
  <c r="I9422" i="27"/>
  <c r="H9423" i="27"/>
  <c r="I9423" i="27"/>
  <c r="H9424" i="27"/>
  <c r="I9424" i="27"/>
  <c r="H732" i="27"/>
  <c r="I732" i="27"/>
  <c r="H4590" i="27"/>
  <c r="I4590" i="27"/>
  <c r="H9425" i="27"/>
  <c r="I9425" i="27"/>
  <c r="H1904" i="27"/>
  <c r="I1904" i="27"/>
  <c r="H9426" i="27"/>
  <c r="I9426" i="27"/>
  <c r="H4591" i="27"/>
  <c r="I4591" i="27"/>
  <c r="H1905" i="27"/>
  <c r="I1905" i="27"/>
  <c r="H4592" i="27"/>
  <c r="I4592" i="27"/>
  <c r="H277" i="27"/>
  <c r="I277" i="27"/>
  <c r="H4593" i="27"/>
  <c r="I4593" i="27"/>
  <c r="H4594" i="27"/>
  <c r="I4594" i="27"/>
  <c r="H4595" i="27"/>
  <c r="I4595" i="27"/>
  <c r="H4596" i="27"/>
  <c r="I4596" i="27"/>
  <c r="H278" i="27"/>
  <c r="I278" i="27"/>
  <c r="H9427" i="27"/>
  <c r="I9427" i="27"/>
  <c r="H733" i="27"/>
  <c r="I733" i="27"/>
  <c r="H4597" i="27"/>
  <c r="I4597" i="27"/>
  <c r="H9428" i="27"/>
  <c r="I9428" i="27"/>
  <c r="H4598" i="27"/>
  <c r="I4598" i="27"/>
  <c r="H9429" i="27"/>
  <c r="I9429" i="27"/>
  <c r="H1906" i="27"/>
  <c r="I1906" i="27"/>
  <c r="H9430" i="27"/>
  <c r="I9430" i="27"/>
  <c r="H9431" i="27"/>
  <c r="I9431" i="27"/>
  <c r="H734" i="27"/>
  <c r="I734" i="27"/>
  <c r="H4599" i="27"/>
  <c r="I4599" i="27"/>
  <c r="H735" i="27"/>
  <c r="I735" i="27"/>
  <c r="H1907" i="27"/>
  <c r="I1907" i="27"/>
  <c r="H1908" i="27"/>
  <c r="I1908" i="27"/>
  <c r="H1909" i="27"/>
  <c r="I1909" i="27"/>
  <c r="H4600" i="27"/>
  <c r="I4600" i="27"/>
  <c r="H9432" i="27"/>
  <c r="I9432" i="27"/>
  <c r="H9433" i="27"/>
  <c r="I9433" i="27"/>
  <c r="H279" i="27"/>
  <c r="I279" i="27"/>
  <c r="H4601" i="27"/>
  <c r="I4601" i="27"/>
  <c r="H86" i="27"/>
  <c r="I86" i="27"/>
  <c r="H4602" i="27"/>
  <c r="I4602" i="27"/>
  <c r="H736" i="27"/>
  <c r="I736" i="27"/>
  <c r="H1910" i="27"/>
  <c r="I1910" i="27"/>
  <c r="H4603" i="27"/>
  <c r="I4603" i="27"/>
  <c r="H4604" i="27"/>
  <c r="I4604" i="27"/>
  <c r="H4605" i="27"/>
  <c r="I4605" i="27"/>
  <c r="H737" i="27"/>
  <c r="I737" i="27"/>
  <c r="H1911" i="27"/>
  <c r="I1911" i="27"/>
  <c r="H738" i="27"/>
  <c r="I738" i="27"/>
  <c r="H1912" i="27"/>
  <c r="I1912" i="27"/>
  <c r="H1913" i="27"/>
  <c r="I1913" i="27"/>
  <c r="H9434" i="27"/>
  <c r="I9434" i="27"/>
  <c r="H1914" i="27"/>
  <c r="I1914" i="27"/>
  <c r="H4606" i="27"/>
  <c r="I4606" i="27"/>
  <c r="H9435" i="27"/>
  <c r="I9435" i="27"/>
  <c r="H87" i="27"/>
  <c r="I87" i="27"/>
  <c r="H280" i="27"/>
  <c r="I280" i="27"/>
  <c r="H739" i="27"/>
  <c r="I739" i="27"/>
  <c r="H4607" i="27"/>
  <c r="I4607" i="27"/>
  <c r="H4608" i="27"/>
  <c r="I4608" i="27"/>
  <c r="H9436" i="27"/>
  <c r="I9436" i="27"/>
  <c r="H9437" i="27"/>
  <c r="I9437" i="27"/>
  <c r="H9438" i="27"/>
  <c r="I9438" i="27"/>
  <c r="H4609" i="27"/>
  <c r="I4609" i="27"/>
  <c r="H740" i="27"/>
  <c r="I740" i="27"/>
  <c r="H9439" i="27"/>
  <c r="I9439" i="27"/>
  <c r="H1915" i="27"/>
  <c r="I1915" i="27"/>
  <c r="H4610" i="27"/>
  <c r="I4610" i="27"/>
  <c r="H8" i="27"/>
  <c r="I8" i="27"/>
  <c r="H1916" i="27"/>
  <c r="I1916" i="27"/>
  <c r="H1917" i="27"/>
  <c r="I1917" i="27"/>
  <c r="H1918" i="27"/>
  <c r="I1918" i="27"/>
  <c r="H1919" i="27"/>
  <c r="I1919" i="27"/>
  <c r="H9440" i="27"/>
  <c r="I9440" i="27"/>
  <c r="H4611" i="27"/>
  <c r="I4611" i="27"/>
  <c r="H9441" i="27"/>
  <c r="I9441" i="27"/>
  <c r="H4612" i="27"/>
  <c r="I4612" i="27"/>
  <c r="H9442" i="27"/>
  <c r="I9442" i="27"/>
  <c r="H9443" i="27"/>
  <c r="I9443" i="27"/>
  <c r="H88" i="27"/>
  <c r="I88" i="27"/>
  <c r="H89" i="27"/>
  <c r="I89" i="27"/>
  <c r="H1920" i="27"/>
  <c r="I1920" i="27"/>
  <c r="H4613" i="27"/>
  <c r="I4613" i="27"/>
  <c r="H9444" i="27"/>
  <c r="I9444" i="27"/>
  <c r="H9445" i="27"/>
  <c r="I9445" i="27"/>
  <c r="H281" i="27"/>
  <c r="I281" i="27"/>
  <c r="H741" i="27"/>
  <c r="I741" i="27"/>
  <c r="H4614" i="27"/>
  <c r="I4614" i="27"/>
  <c r="H4615" i="27"/>
  <c r="I4615" i="27"/>
  <c r="H4616" i="27"/>
  <c r="I4616" i="27"/>
  <c r="H4617" i="27"/>
  <c r="I4617" i="27"/>
  <c r="H742" i="27"/>
  <c r="I742" i="27"/>
  <c r="H743" i="27"/>
  <c r="I743" i="27"/>
  <c r="H1921" i="27"/>
  <c r="I1921" i="27"/>
  <c r="H1922" i="27"/>
  <c r="I1922" i="27"/>
  <c r="H4618" i="27"/>
  <c r="I4618" i="27"/>
  <c r="H1923" i="27"/>
  <c r="I1923" i="27"/>
  <c r="H9446" i="27"/>
  <c r="I9446" i="27"/>
  <c r="H9447" i="27"/>
  <c r="I9447" i="27"/>
  <c r="H1924" i="27"/>
  <c r="I1924" i="27"/>
  <c r="H4619" i="27"/>
  <c r="I4619" i="27"/>
  <c r="H4620" i="27"/>
  <c r="I4620" i="27"/>
  <c r="H9" i="27"/>
  <c r="I9" i="27"/>
  <c r="H9448" i="27"/>
  <c r="I9448" i="27"/>
  <c r="H90" i="27"/>
  <c r="I90" i="27"/>
  <c r="H91" i="27"/>
  <c r="I91" i="27"/>
  <c r="H92" i="27"/>
  <c r="I92" i="27"/>
  <c r="H744" i="27"/>
  <c r="I744" i="27"/>
  <c r="H282" i="27"/>
  <c r="I282" i="27"/>
  <c r="H1925" i="27"/>
  <c r="I1925" i="27"/>
  <c r="H4621" i="27"/>
  <c r="I4621" i="27"/>
  <c r="H4622" i="27"/>
  <c r="I4622" i="27"/>
  <c r="H1926" i="27"/>
  <c r="I1926" i="27"/>
  <c r="H4623" i="27"/>
  <c r="I4623" i="27"/>
  <c r="H1927" i="27"/>
  <c r="I1927" i="27"/>
  <c r="H9449" i="27"/>
  <c r="I9449" i="27"/>
  <c r="H9450" i="27"/>
  <c r="I9450" i="27"/>
  <c r="H745" i="27"/>
  <c r="I745" i="27"/>
  <c r="H4624" i="27"/>
  <c r="I4624" i="27"/>
  <c r="H283" i="27"/>
  <c r="I283" i="27"/>
  <c r="H9451" i="27"/>
  <c r="I9451" i="27"/>
  <c r="H1928" i="27"/>
  <c r="I1928" i="27"/>
  <c r="H1929" i="27"/>
  <c r="I1929" i="27"/>
  <c r="H1930" i="27"/>
  <c r="I1930" i="27"/>
  <c r="H746" i="27"/>
  <c r="I746" i="27"/>
  <c r="H747" i="27"/>
  <c r="I747" i="27"/>
  <c r="H1931" i="27"/>
  <c r="I1931" i="27"/>
  <c r="H9452" i="27"/>
  <c r="I9452" i="27"/>
  <c r="H536" i="27"/>
  <c r="I536" i="27"/>
  <c r="H9453" i="27"/>
  <c r="I9453" i="27"/>
  <c r="H1932" i="27"/>
  <c r="I1932" i="27"/>
  <c r="H1933" i="27"/>
  <c r="I1933" i="27"/>
  <c r="H4626" i="27"/>
  <c r="I4626" i="27"/>
  <c r="H562" i="27"/>
  <c r="I562" i="27"/>
  <c r="H4627" i="27"/>
  <c r="I4627" i="27"/>
  <c r="H284" i="27"/>
  <c r="I284" i="27"/>
  <c r="H4628" i="27"/>
  <c r="I4628" i="27"/>
  <c r="H2217" i="27"/>
  <c r="I2217" i="27"/>
  <c r="H9454" i="27"/>
  <c r="I9454" i="27"/>
  <c r="H10" i="27"/>
  <c r="I10" i="27"/>
  <c r="H4629" i="27"/>
  <c r="I4629" i="27"/>
  <c r="H748" i="27"/>
  <c r="I748" i="27"/>
  <c r="H749" i="27"/>
  <c r="I749" i="27"/>
  <c r="H1935" i="27"/>
  <c r="I1935" i="27"/>
  <c r="H4630" i="27"/>
  <c r="I4630" i="27"/>
  <c r="H4631" i="27"/>
  <c r="I4631" i="27"/>
  <c r="H1936" i="27"/>
  <c r="I1936" i="27"/>
  <c r="H4632" i="27"/>
  <c r="I4632" i="27"/>
  <c r="H1937" i="27"/>
  <c r="I1937" i="27"/>
  <c r="H4633" i="27"/>
  <c r="I4633" i="27"/>
  <c r="H4634" i="27"/>
  <c r="I4634" i="27"/>
  <c r="H4635" i="27"/>
  <c r="I4635" i="27"/>
  <c r="H9455" i="27"/>
  <c r="I9455" i="27"/>
  <c r="H4636" i="27"/>
  <c r="I4636" i="27"/>
  <c r="H4637" i="27"/>
  <c r="I4637" i="27"/>
  <c r="H4638" i="27"/>
  <c r="I4638" i="27"/>
  <c r="H1938" i="27"/>
  <c r="I1938" i="27"/>
  <c r="H4639" i="27"/>
  <c r="I4639" i="27"/>
  <c r="H4640" i="27"/>
  <c r="I4640" i="27"/>
  <c r="H4641" i="27"/>
  <c r="I4641" i="27"/>
  <c r="H4642" i="27"/>
  <c r="I4642" i="27"/>
  <c r="H1939" i="27"/>
  <c r="I1939" i="27"/>
  <c r="H1940" i="27"/>
  <c r="I1940" i="27"/>
  <c r="H1941" i="27"/>
  <c r="I1941" i="27"/>
  <c r="H4643" i="27"/>
  <c r="I4643" i="27"/>
  <c r="H4644" i="27"/>
  <c r="I4644" i="27"/>
  <c r="H4645" i="27"/>
  <c r="I4645" i="27"/>
  <c r="H4646" i="27"/>
  <c r="I4646" i="27"/>
  <c r="H4647" i="27"/>
  <c r="I4647" i="27"/>
  <c r="H9456" i="27"/>
  <c r="I9456" i="27"/>
  <c r="H4648" i="27"/>
  <c r="I4648" i="27"/>
  <c r="H93" i="27"/>
  <c r="I93" i="27"/>
  <c r="H4649" i="27"/>
  <c r="I4649" i="27"/>
  <c r="H4650" i="27"/>
  <c r="I4650" i="27"/>
  <c r="H1942" i="27"/>
  <c r="I1942" i="27"/>
  <c r="H1943" i="27"/>
  <c r="I1943" i="27"/>
  <c r="H4651" i="27"/>
  <c r="I4651" i="27"/>
  <c r="H286" i="27"/>
  <c r="I286" i="27"/>
  <c r="H4652" i="27"/>
  <c r="I4652" i="27"/>
  <c r="H4653" i="27"/>
  <c r="I4653" i="27"/>
  <c r="H9457" i="27"/>
  <c r="I9457" i="27"/>
  <c r="H750" i="27"/>
  <c r="I750" i="27"/>
  <c r="H4654" i="27"/>
  <c r="I4654" i="27"/>
  <c r="H9458" i="27"/>
  <c r="I9458" i="27"/>
  <c r="H751" i="27"/>
  <c r="I751" i="27"/>
  <c r="H752" i="27"/>
  <c r="I752" i="27"/>
  <c r="H1944" i="27"/>
  <c r="I1944" i="27"/>
  <c r="H4655" i="27"/>
  <c r="I4655" i="27"/>
  <c r="H9459" i="27"/>
  <c r="I9459" i="27"/>
  <c r="H4656" i="27"/>
  <c r="I4656" i="27"/>
  <c r="H9460" i="27"/>
  <c r="I9460" i="27"/>
  <c r="H1945" i="27"/>
  <c r="I1945" i="27"/>
  <c r="H9461" i="27"/>
  <c r="I9461" i="27"/>
  <c r="H1946" i="27"/>
  <c r="I1946" i="27"/>
  <c r="H1947" i="27"/>
  <c r="I1947" i="27"/>
  <c r="H4657" i="27"/>
  <c r="I4657" i="27"/>
  <c r="H4658" i="27"/>
  <c r="I4658" i="27"/>
  <c r="H4659" i="27"/>
  <c r="I4659" i="27"/>
  <c r="H4660" i="27"/>
  <c r="I4660" i="27"/>
  <c r="H9462" i="27"/>
  <c r="I9462" i="27"/>
  <c r="H9463" i="27"/>
  <c r="I9463" i="27"/>
  <c r="H4661" i="27"/>
  <c r="I4661" i="27"/>
  <c r="H287" i="27"/>
  <c r="I287" i="27"/>
  <c r="H4662" i="27"/>
  <c r="I4662" i="27"/>
  <c r="H4663" i="27"/>
  <c r="I4663" i="27"/>
  <c r="H1948" i="27"/>
  <c r="I1948" i="27"/>
  <c r="H1949" i="27"/>
  <c r="I1949" i="27"/>
  <c r="H1950" i="27"/>
  <c r="I1950" i="27"/>
  <c r="H4664" i="27"/>
  <c r="I4664" i="27"/>
  <c r="H1951" i="27"/>
  <c r="I1951" i="27"/>
  <c r="H4665" i="27"/>
  <c r="I4665" i="27"/>
  <c r="H4666" i="27"/>
  <c r="I4666" i="27"/>
  <c r="H9464" i="27"/>
  <c r="I9464" i="27"/>
  <c r="H753" i="27"/>
  <c r="I753" i="27"/>
  <c r="H4667" i="27"/>
  <c r="I4667" i="27"/>
  <c r="H288" i="27"/>
  <c r="I288" i="27"/>
  <c r="H9465" i="27"/>
  <c r="I9465" i="27"/>
  <c r="H1952" i="27"/>
  <c r="I1952" i="27"/>
  <c r="H4668" i="27"/>
  <c r="I4668" i="27"/>
  <c r="H9466" i="27"/>
  <c r="I9466" i="27"/>
  <c r="H1953" i="27"/>
  <c r="I1953" i="27"/>
  <c r="H9467" i="27"/>
  <c r="I9467" i="27"/>
  <c r="H1954" i="27"/>
  <c r="I1954" i="27"/>
  <c r="H4669" i="27"/>
  <c r="I4669" i="27"/>
  <c r="H4670" i="27"/>
  <c r="I4670" i="27"/>
  <c r="H1955" i="27"/>
  <c r="I1955" i="27"/>
  <c r="H4671" i="27"/>
  <c r="I4671" i="27"/>
  <c r="H9468" i="27"/>
  <c r="I9468" i="27"/>
  <c r="H9469" i="27"/>
  <c r="I9469" i="27"/>
  <c r="H1956" i="27"/>
  <c r="I1956" i="27"/>
  <c r="H289" i="27"/>
  <c r="I289" i="27"/>
  <c r="H9470" i="27"/>
  <c r="I9470" i="27"/>
  <c r="H1957" i="27"/>
  <c r="I1957" i="27"/>
  <c r="H754" i="27"/>
  <c r="I754" i="27"/>
  <c r="H1958" i="27"/>
  <c r="I1958" i="27"/>
  <c r="H755" i="27"/>
  <c r="I755" i="27"/>
  <c r="H1959" i="27"/>
  <c r="I1959" i="27"/>
  <c r="H1960" i="27"/>
  <c r="I1960" i="27"/>
  <c r="H9471" i="27"/>
  <c r="I9471" i="27"/>
  <c r="H9472" i="27"/>
  <c r="I9472" i="27"/>
  <c r="H4672" i="27"/>
  <c r="I4672" i="27"/>
  <c r="H9473" i="27"/>
  <c r="I9473" i="27"/>
  <c r="H4673" i="27"/>
  <c r="I4673" i="27"/>
  <c r="H290" i="27"/>
  <c r="I290" i="27"/>
  <c r="H9474" i="27"/>
  <c r="I9474" i="27"/>
  <c r="H4674" i="27"/>
  <c r="I4674" i="27"/>
  <c r="H1961" i="27"/>
  <c r="I1961" i="27"/>
  <c r="H4675" i="27"/>
  <c r="I4675" i="27"/>
  <c r="H4676" i="27"/>
  <c r="I4676" i="27"/>
  <c r="H4677" i="27"/>
  <c r="I4677" i="27"/>
  <c r="H4678" i="27"/>
  <c r="I4678" i="27"/>
  <c r="H9475" i="27"/>
  <c r="I9475" i="27"/>
  <c r="H1962" i="27"/>
  <c r="I1962" i="27"/>
  <c r="H4679" i="27"/>
  <c r="I4679" i="27"/>
  <c r="H291" i="27"/>
  <c r="I291" i="27"/>
  <c r="H756" i="27"/>
  <c r="I756" i="27"/>
  <c r="H4680" i="27"/>
  <c r="I4680" i="27"/>
  <c r="H9476" i="27"/>
  <c r="I9476" i="27"/>
  <c r="H757" i="27"/>
  <c r="I757" i="27"/>
  <c r="H9477" i="27"/>
  <c r="I9477" i="27"/>
  <c r="H1963" i="27"/>
  <c r="I1963" i="27"/>
  <c r="H4681" i="27"/>
  <c r="I4681" i="27"/>
  <c r="H1964" i="27"/>
  <c r="I1964" i="27"/>
  <c r="H4682" i="27"/>
  <c r="I4682" i="27"/>
  <c r="H9478" i="27"/>
  <c r="I9478" i="27"/>
  <c r="H4683" i="27"/>
  <c r="I4683" i="27"/>
  <c r="H1965" i="27"/>
  <c r="I1965" i="27"/>
  <c r="H1966" i="27"/>
  <c r="I1966" i="27"/>
  <c r="H1967" i="27"/>
  <c r="I1967" i="27"/>
  <c r="H4684" i="27"/>
  <c r="I4684" i="27"/>
  <c r="H4685" i="27"/>
  <c r="I4685" i="27"/>
  <c r="H9479" i="27"/>
  <c r="I9479" i="27"/>
  <c r="H4686" i="27"/>
  <c r="I4686" i="27"/>
  <c r="H4687" i="27"/>
  <c r="I4687" i="27"/>
  <c r="H9480" i="27"/>
  <c r="I9480" i="27"/>
  <c r="H9481" i="27"/>
  <c r="I9481" i="27"/>
  <c r="H1968" i="27"/>
  <c r="I1968" i="27"/>
  <c r="H9482" i="27"/>
  <c r="I9482" i="27"/>
  <c r="H11" i="27"/>
  <c r="I11" i="27"/>
  <c r="H292" i="27"/>
  <c r="I292" i="27"/>
  <c r="H1969" i="27"/>
  <c r="I1969" i="27"/>
  <c r="H4688" i="27"/>
  <c r="I4688" i="27"/>
  <c r="H4689" i="27"/>
  <c r="I4689" i="27"/>
  <c r="H4690" i="27"/>
  <c r="I4690" i="27"/>
  <c r="H9483" i="27"/>
  <c r="I9483" i="27"/>
  <c r="H9484" i="27"/>
  <c r="I9484" i="27"/>
  <c r="H9485" i="27"/>
  <c r="I9485" i="27"/>
  <c r="H4691" i="27"/>
  <c r="I4691" i="27"/>
  <c r="H9486" i="27"/>
  <c r="I9486" i="27"/>
  <c r="H4692" i="27"/>
  <c r="I4692" i="27"/>
  <c r="H758" i="27"/>
  <c r="I758" i="27"/>
  <c r="H1970" i="27"/>
  <c r="I1970" i="27"/>
  <c r="H4693" i="27"/>
  <c r="I4693" i="27"/>
  <c r="H4694" i="27"/>
  <c r="I4694" i="27"/>
  <c r="H759" i="27"/>
  <c r="I759" i="27"/>
  <c r="H760" i="27"/>
  <c r="I760" i="27"/>
  <c r="H1971" i="27"/>
  <c r="I1971" i="27"/>
  <c r="H1972" i="27"/>
  <c r="I1972" i="27"/>
  <c r="H4695" i="27"/>
  <c r="I4695" i="27"/>
  <c r="H4696" i="27"/>
  <c r="I4696" i="27"/>
  <c r="H4697" i="27"/>
  <c r="I4697" i="27"/>
  <c r="H9487" i="27"/>
  <c r="I9487" i="27"/>
  <c r="H9488" i="27"/>
  <c r="I9488" i="27"/>
  <c r="H1973" i="27"/>
  <c r="I1973" i="27"/>
  <c r="H761" i="27"/>
  <c r="I761" i="27"/>
  <c r="H762" i="27"/>
  <c r="I762" i="27"/>
  <c r="H763" i="27"/>
  <c r="I763" i="27"/>
  <c r="H4698" i="27"/>
  <c r="I4698" i="27"/>
  <c r="H4699" i="27"/>
  <c r="I4699" i="27"/>
  <c r="H4700" i="27"/>
  <c r="I4700" i="27"/>
  <c r="H764" i="27"/>
  <c r="I764" i="27"/>
  <c r="H1974" i="27"/>
  <c r="I1974" i="27"/>
  <c r="H4701" i="27"/>
  <c r="I4701" i="27"/>
  <c r="H293" i="27"/>
  <c r="I293" i="27"/>
  <c r="H4702" i="27"/>
  <c r="I4702" i="27"/>
  <c r="H4703" i="27"/>
  <c r="I4703" i="27"/>
  <c r="H9489" i="27"/>
  <c r="I9489" i="27"/>
  <c r="H9490" i="27"/>
  <c r="I9490" i="27"/>
  <c r="H9491" i="27"/>
  <c r="I9491" i="27"/>
  <c r="H9492" i="27"/>
  <c r="I9492" i="27"/>
  <c r="H9493" i="27"/>
  <c r="I9493" i="27"/>
  <c r="H1975" i="27"/>
  <c r="I1975" i="27"/>
  <c r="H4704" i="27"/>
  <c r="I4704" i="27"/>
  <c r="H9494" i="27"/>
  <c r="I9494" i="27"/>
  <c r="H1976" i="27"/>
  <c r="I1976" i="27"/>
  <c r="H9495" i="27"/>
  <c r="I9495" i="27"/>
  <c r="H9496" i="27"/>
  <c r="I9496" i="27"/>
  <c r="H1977" i="27"/>
  <c r="I1977" i="27"/>
  <c r="H765" i="27"/>
  <c r="I765" i="27"/>
  <c r="H1978" i="27"/>
  <c r="I1978" i="27"/>
  <c r="H4705" i="27"/>
  <c r="I4705" i="27"/>
  <c r="H4706" i="27"/>
  <c r="I4706" i="27"/>
  <c r="H4707" i="27"/>
  <c r="I4707" i="27"/>
  <c r="H4708" i="27"/>
  <c r="I4708" i="27"/>
  <c r="H1979" i="27"/>
  <c r="I1979" i="27"/>
  <c r="H4709" i="27"/>
  <c r="I4709" i="27"/>
  <c r="H9497" i="27"/>
  <c r="I9497" i="27"/>
  <c r="H294" i="27"/>
  <c r="I294" i="27"/>
  <c r="H9498" i="27"/>
  <c r="I9498" i="27"/>
  <c r="H4710" i="27"/>
  <c r="I4710" i="27"/>
  <c r="H9499" i="27"/>
  <c r="I9499" i="27"/>
  <c r="H4711" i="27"/>
  <c r="I4711" i="27"/>
  <c r="H4712" i="27"/>
  <c r="I4712" i="27"/>
  <c r="H1980" i="27"/>
  <c r="I1980" i="27"/>
  <c r="H9500" i="27"/>
  <c r="I9500" i="27"/>
  <c r="H766" i="27"/>
  <c r="I766" i="27"/>
  <c r="H1981" i="27"/>
  <c r="I1981" i="27"/>
  <c r="H94" i="27"/>
  <c r="I94" i="27"/>
  <c r="H767" i="27"/>
  <c r="I767" i="27"/>
  <c r="H4713" i="27"/>
  <c r="I4713" i="27"/>
  <c r="H4714" i="27"/>
  <c r="I4714" i="27"/>
  <c r="H9501" i="27"/>
  <c r="I9501" i="27"/>
  <c r="H768" i="27"/>
  <c r="I768" i="27"/>
  <c r="H4715" i="27"/>
  <c r="I4715" i="27"/>
  <c r="H4716" i="27"/>
  <c r="I4716" i="27"/>
  <c r="H9502" i="27"/>
  <c r="I9502" i="27"/>
  <c r="H2262" i="27"/>
  <c r="I2262" i="27"/>
  <c r="H4718" i="27"/>
  <c r="I4718" i="27"/>
  <c r="H935" i="27"/>
  <c r="I935" i="27"/>
  <c r="H1982" i="27"/>
  <c r="I1982" i="27"/>
  <c r="H3043" i="27"/>
  <c r="I3043" i="27"/>
  <c r="H4720" i="27"/>
  <c r="I4720" i="27"/>
  <c r="H769" i="27"/>
  <c r="I769" i="27"/>
  <c r="H3362" i="27"/>
  <c r="I3362" i="27"/>
  <c r="H4722" i="27"/>
  <c r="I4722" i="27"/>
  <c r="H4723" i="27"/>
  <c r="I4723" i="27"/>
  <c r="H9504" i="27"/>
  <c r="I9504" i="27"/>
  <c r="H9505" i="27"/>
  <c r="I9505" i="27"/>
  <c r="H4724" i="27"/>
  <c r="I4724" i="27"/>
  <c r="H9506" i="27"/>
  <c r="I9506" i="27"/>
  <c r="H214" i="27"/>
  <c r="I214" i="27"/>
  <c r="H295" i="27"/>
  <c r="I295" i="27"/>
  <c r="H1983" i="27"/>
  <c r="I1983" i="27"/>
  <c r="H770" i="27"/>
  <c r="I770" i="27"/>
  <c r="H4725" i="27"/>
  <c r="I4725" i="27"/>
  <c r="H9508" i="27"/>
  <c r="I9508" i="27"/>
  <c r="H9509" i="27"/>
  <c r="I9509" i="27"/>
  <c r="H1984" i="27"/>
  <c r="I1984" i="27"/>
  <c r="H9510" i="27"/>
  <c r="I9510" i="27"/>
  <c r="H9511" i="27"/>
  <c r="I9511" i="27"/>
  <c r="H771" i="27"/>
  <c r="I771" i="27"/>
  <c r="H4726" i="27"/>
  <c r="I4726" i="27"/>
  <c r="H1985" i="27"/>
  <c r="I1985" i="27"/>
  <c r="H9512" i="27"/>
  <c r="I9512" i="27"/>
  <c r="H1986" i="27"/>
  <c r="I1986" i="27"/>
  <c r="H4727" i="27"/>
  <c r="I4727" i="27"/>
  <c r="H9513" i="27"/>
  <c r="I9513" i="27"/>
  <c r="H4728" i="27"/>
  <c r="I4728" i="27"/>
  <c r="H9514" i="27"/>
  <c r="I9514" i="27"/>
  <c r="H772" i="27"/>
  <c r="I772" i="27"/>
  <c r="H9515" i="27"/>
  <c r="I9515" i="27"/>
  <c r="H4729" i="27"/>
  <c r="I4729" i="27"/>
  <c r="H4730" i="27"/>
  <c r="I4730" i="27"/>
  <c r="H1987" i="27"/>
  <c r="I1987" i="27"/>
  <c r="H4731" i="27"/>
  <c r="I4731" i="27"/>
  <c r="H9516" i="27"/>
  <c r="I9516" i="27"/>
  <c r="H296" i="27"/>
  <c r="I296" i="27"/>
  <c r="H773" i="27"/>
  <c r="I773" i="27"/>
  <c r="H4732" i="27"/>
  <c r="I4732" i="27"/>
  <c r="H4733" i="27"/>
  <c r="I4733" i="27"/>
  <c r="H774" i="27"/>
  <c r="I774" i="27"/>
  <c r="H4734" i="27"/>
  <c r="I4734" i="27"/>
  <c r="H4735" i="27"/>
  <c r="I4735" i="27"/>
  <c r="H297" i="27"/>
  <c r="I297" i="27"/>
  <c r="H775" i="27"/>
  <c r="I775" i="27"/>
  <c r="H1988" i="27"/>
  <c r="I1988" i="27"/>
  <c r="H4736" i="27"/>
  <c r="I4736" i="27"/>
  <c r="H4737" i="27"/>
  <c r="I4737" i="27"/>
  <c r="H9517" i="27"/>
  <c r="I9517" i="27"/>
  <c r="H9518" i="27"/>
  <c r="I9518" i="27"/>
  <c r="H9519" i="27"/>
  <c r="I9519" i="27"/>
  <c r="H4738" i="27"/>
  <c r="I4738" i="27"/>
  <c r="H4739" i="27"/>
  <c r="I4739" i="27"/>
  <c r="H1989" i="27"/>
  <c r="I1989" i="27"/>
  <c r="H4740" i="27"/>
  <c r="I4740" i="27"/>
  <c r="H4741" i="27"/>
  <c r="I4741" i="27"/>
  <c r="H776" i="27"/>
  <c r="I776" i="27"/>
  <c r="H1990" i="27"/>
  <c r="I1990" i="27"/>
  <c r="H4742" i="27"/>
  <c r="I4742" i="27"/>
  <c r="H4743" i="27"/>
  <c r="I4743" i="27"/>
  <c r="H4744" i="27"/>
  <c r="I4744" i="27"/>
  <c r="H9520" i="27"/>
  <c r="I9520" i="27"/>
  <c r="H4745" i="27"/>
  <c r="I4745" i="27"/>
  <c r="H4746" i="27"/>
  <c r="I4746" i="27"/>
  <c r="H9521" i="27"/>
  <c r="I9521" i="27"/>
  <c r="H9522" i="27"/>
  <c r="I9522" i="27"/>
  <c r="H4747" i="27"/>
  <c r="I4747" i="27"/>
  <c r="H1991" i="27"/>
  <c r="I1991" i="27"/>
  <c r="H1992" i="27"/>
  <c r="I1992" i="27"/>
  <c r="H4748" i="27"/>
  <c r="I4748" i="27"/>
  <c r="H4749" i="27"/>
  <c r="I4749" i="27"/>
  <c r="H9523" i="27"/>
  <c r="I9523" i="27"/>
  <c r="H9524" i="27"/>
  <c r="I9524" i="27"/>
  <c r="H4750" i="27"/>
  <c r="I4750" i="27"/>
  <c r="H9525" i="27"/>
  <c r="I9525" i="27"/>
  <c r="H9526" i="27"/>
  <c r="I9526" i="27"/>
  <c r="H1993" i="27"/>
  <c r="I1993" i="27"/>
  <c r="H4751" i="27"/>
  <c r="I4751" i="27"/>
  <c r="H9527" i="27"/>
  <c r="I9527" i="27"/>
  <c r="H9528" i="27"/>
  <c r="I9528" i="27"/>
  <c r="H9529" i="27"/>
  <c r="I9529" i="27"/>
  <c r="H9530" i="27"/>
  <c r="I9530" i="27"/>
  <c r="H1994" i="27"/>
  <c r="I1994" i="27"/>
  <c r="H4752" i="27"/>
  <c r="I4752" i="27"/>
  <c r="H4753" i="27"/>
  <c r="I4753" i="27"/>
  <c r="H4754" i="27"/>
  <c r="I4754" i="27"/>
  <c r="H9531" i="27"/>
  <c r="I9531" i="27"/>
  <c r="H4755" i="27"/>
  <c r="I4755" i="27"/>
  <c r="H4756" i="27"/>
  <c r="I4756" i="27"/>
  <c r="H1995" i="27"/>
  <c r="I1995" i="27"/>
  <c r="H777" i="27"/>
  <c r="I777" i="27"/>
  <c r="H4757" i="27"/>
  <c r="I4757" i="27"/>
  <c r="H9532" i="27"/>
  <c r="I9532" i="27"/>
  <c r="H4758" i="27"/>
  <c r="I4758" i="27"/>
  <c r="H4759" i="27"/>
  <c r="I4759" i="27"/>
  <c r="H9533" i="27"/>
  <c r="I9533" i="27"/>
  <c r="H778" i="27"/>
  <c r="I778" i="27"/>
  <c r="H9534" i="27"/>
  <c r="I9534" i="27"/>
  <c r="H4760" i="27"/>
  <c r="I4760" i="27"/>
  <c r="H4761" i="27"/>
  <c r="I4761" i="27"/>
  <c r="H9535" i="27"/>
  <c r="I9535" i="27"/>
  <c r="H4762" i="27"/>
  <c r="I4762" i="27"/>
  <c r="H9536" i="27"/>
  <c r="I9536" i="27"/>
  <c r="H779" i="27"/>
  <c r="I779" i="27"/>
  <c r="H4763" i="27"/>
  <c r="I4763" i="27"/>
  <c r="H9537" i="27"/>
  <c r="I9537" i="27"/>
  <c r="H1996" i="27"/>
  <c r="I1996" i="27"/>
  <c r="H4764" i="27"/>
  <c r="I4764" i="27"/>
  <c r="H9538" i="27"/>
  <c r="I9538" i="27"/>
  <c r="H4765" i="27"/>
  <c r="I4765" i="27"/>
  <c r="H780" i="27"/>
  <c r="I780" i="27"/>
  <c r="H781" i="27"/>
  <c r="I781" i="27"/>
  <c r="H9539" i="27"/>
  <c r="I9539" i="27"/>
  <c r="H782" i="27"/>
  <c r="I782" i="27"/>
  <c r="H4766" i="27"/>
  <c r="I4766" i="27"/>
  <c r="H9540" i="27"/>
  <c r="I9540" i="27"/>
  <c r="H783" i="27"/>
  <c r="I783" i="27"/>
  <c r="H784" i="27"/>
  <c r="I784" i="27"/>
  <c r="H1997" i="27"/>
  <c r="I1997" i="27"/>
  <c r="H9541" i="27"/>
  <c r="I9541" i="27"/>
  <c r="H298" i="27"/>
  <c r="I298" i="27"/>
  <c r="H4767" i="27"/>
  <c r="I4767" i="27"/>
  <c r="H9542" i="27"/>
  <c r="I9542" i="27"/>
  <c r="H9543" i="27"/>
  <c r="I9543" i="27"/>
  <c r="H299" i="27"/>
  <c r="I299" i="27"/>
  <c r="H1998" i="27"/>
  <c r="I1998" i="27"/>
  <c r="H9544" i="27"/>
  <c r="I9544" i="27"/>
  <c r="H4768" i="27"/>
  <c r="I4768" i="27"/>
  <c r="H4769" i="27"/>
  <c r="I4769" i="27"/>
  <c r="H4770" i="27"/>
  <c r="I4770" i="27"/>
  <c r="H4771" i="27"/>
  <c r="I4771" i="27"/>
  <c r="H4772" i="27"/>
  <c r="I4772" i="27"/>
  <c r="H785" i="27"/>
  <c r="I785" i="27"/>
  <c r="H4773" i="27"/>
  <c r="I4773" i="27"/>
  <c r="H4774" i="27"/>
  <c r="I4774" i="27"/>
  <c r="H9545" i="27"/>
  <c r="I9545" i="27"/>
  <c r="H4775" i="27"/>
  <c r="I4775" i="27"/>
  <c r="H9546" i="27"/>
  <c r="I9546" i="27"/>
  <c r="H1999" i="27"/>
  <c r="I1999" i="27"/>
  <c r="H4776" i="27"/>
  <c r="I4776" i="27"/>
  <c r="H786" i="27"/>
  <c r="I786" i="27"/>
  <c r="H9547" i="27"/>
  <c r="I9547" i="27"/>
  <c r="H4777" i="27"/>
  <c r="I4777" i="27"/>
  <c r="H9548" i="27"/>
  <c r="I9548" i="27"/>
  <c r="H2000" i="27"/>
  <c r="I2000" i="27"/>
  <c r="H9549" i="27"/>
  <c r="I9549" i="27"/>
  <c r="H4778" i="27"/>
  <c r="I4778" i="27"/>
  <c r="H2001" i="27"/>
  <c r="I2001" i="27"/>
  <c r="H4779" i="27"/>
  <c r="I4779" i="27"/>
  <c r="H9550" i="27"/>
  <c r="I9550" i="27"/>
  <c r="H4780" i="27"/>
  <c r="I4780" i="27"/>
  <c r="H4781" i="27"/>
  <c r="I4781" i="27"/>
  <c r="H9551" i="27"/>
  <c r="I9551" i="27"/>
  <c r="H300" i="27"/>
  <c r="I300" i="27"/>
  <c r="H4782" i="27"/>
  <c r="I4782" i="27"/>
  <c r="H9552" i="27"/>
  <c r="I9552" i="27"/>
  <c r="H4783" i="27"/>
  <c r="I4783" i="27"/>
  <c r="H2002" i="27"/>
  <c r="I2002" i="27"/>
  <c r="H4784" i="27"/>
  <c r="I4784" i="27"/>
  <c r="H95" i="27"/>
  <c r="I95" i="27"/>
  <c r="H96" i="27"/>
  <c r="I96" i="27"/>
  <c r="H2003" i="27"/>
  <c r="I2003" i="27"/>
  <c r="H4785" i="27"/>
  <c r="I4785" i="27"/>
  <c r="H4786" i="27"/>
  <c r="I4786" i="27"/>
  <c r="H9553" i="27"/>
  <c r="I9553" i="27"/>
  <c r="H9554" i="27"/>
  <c r="I9554" i="27"/>
  <c r="H2004" i="27"/>
  <c r="I2004" i="27"/>
  <c r="H4787" i="27"/>
  <c r="I4787" i="27"/>
  <c r="H9555" i="27"/>
  <c r="I9555" i="27"/>
  <c r="H787" i="27"/>
  <c r="I787" i="27"/>
  <c r="H4788" i="27"/>
  <c r="I4788" i="27"/>
  <c r="H4789" i="27"/>
  <c r="I4789" i="27"/>
  <c r="H9556" i="27"/>
  <c r="I9556" i="27"/>
  <c r="H2005" i="27"/>
  <c r="I2005" i="27"/>
  <c r="H2006" i="27"/>
  <c r="I2006" i="27"/>
  <c r="H2007" i="27"/>
  <c r="I2007" i="27"/>
  <c r="H4790" i="27"/>
  <c r="I4790" i="27"/>
  <c r="H4791" i="27"/>
  <c r="I4791" i="27"/>
  <c r="H4792" i="27"/>
  <c r="I4792" i="27"/>
  <c r="H4793" i="27"/>
  <c r="I4793" i="27"/>
  <c r="H9557" i="27"/>
  <c r="I9557" i="27"/>
  <c r="H4794" i="27"/>
  <c r="I4794" i="27"/>
  <c r="H4795" i="27"/>
  <c r="I4795" i="27"/>
  <c r="H301" i="27"/>
  <c r="I301" i="27"/>
  <c r="H788" i="27"/>
  <c r="I788" i="27"/>
  <c r="H2008" i="27"/>
  <c r="I2008" i="27"/>
  <c r="H4796" i="27"/>
  <c r="I4796" i="27"/>
  <c r="H9558" i="27"/>
  <c r="I9558" i="27"/>
  <c r="H9559" i="27"/>
  <c r="I9559" i="27"/>
  <c r="H2009" i="27"/>
  <c r="I2009" i="27"/>
  <c r="H9560" i="27"/>
  <c r="I9560" i="27"/>
  <c r="H4797" i="27"/>
  <c r="I4797" i="27"/>
  <c r="H9561" i="27"/>
  <c r="I9561" i="27"/>
  <c r="H4798" i="27"/>
  <c r="I4798" i="27"/>
  <c r="H219" i="27"/>
  <c r="I219" i="27"/>
  <c r="H4800" i="27"/>
  <c r="I4800" i="27"/>
  <c r="H2010" i="27"/>
  <c r="I2010" i="27"/>
  <c r="H9562" i="27"/>
  <c r="I9562" i="27"/>
  <c r="H4801" i="27"/>
  <c r="I4801" i="27"/>
  <c r="H2011" i="27"/>
  <c r="I2011" i="27"/>
  <c r="H9563" i="27"/>
  <c r="I9563" i="27"/>
  <c r="H9564" i="27"/>
  <c r="I9564" i="27"/>
  <c r="H789" i="27"/>
  <c r="I789" i="27"/>
  <c r="H4802" i="27"/>
  <c r="I4802" i="27"/>
  <c r="H9565" i="27"/>
  <c r="I9565" i="27"/>
  <c r="H9566" i="27"/>
  <c r="I9566" i="27"/>
  <c r="H4803" i="27"/>
  <c r="I4803" i="27"/>
  <c r="H2012" i="27"/>
  <c r="I2012" i="27"/>
  <c r="H4804" i="27"/>
  <c r="I4804" i="27"/>
  <c r="H804" i="27"/>
  <c r="I804" i="27"/>
  <c r="H4806" i="27"/>
  <c r="I4806" i="27"/>
  <c r="H9567" i="27"/>
  <c r="I9567" i="27"/>
  <c r="H2013" i="27"/>
  <c r="I2013" i="27"/>
  <c r="H9568" i="27"/>
  <c r="I9568" i="27"/>
  <c r="H9569" i="27"/>
  <c r="I9569" i="27"/>
  <c r="H2014" i="27"/>
  <c r="I2014" i="27"/>
  <c r="H4807" i="27"/>
  <c r="I4807" i="27"/>
  <c r="H9570" i="27"/>
  <c r="I9570" i="27"/>
  <c r="H4808" i="27"/>
  <c r="I4808" i="27"/>
  <c r="H4809" i="27"/>
  <c r="I4809" i="27"/>
  <c r="H2015" i="27"/>
  <c r="I2015" i="27"/>
  <c r="H4810" i="27"/>
  <c r="I4810" i="27"/>
  <c r="H9571" i="27"/>
  <c r="I9571" i="27"/>
  <c r="H4811" i="27"/>
  <c r="I4811" i="27"/>
  <c r="H4812" i="27"/>
  <c r="I4812" i="27"/>
  <c r="H9572" i="27"/>
  <c r="I9572" i="27"/>
  <c r="H9573" i="27"/>
  <c r="I9573" i="27"/>
  <c r="H2016" i="27"/>
  <c r="I2016" i="27"/>
  <c r="H4813" i="27"/>
  <c r="I4813" i="27"/>
  <c r="H302" i="27"/>
  <c r="I302" i="27"/>
  <c r="H4814" i="27"/>
  <c r="I4814" i="27"/>
  <c r="H9574" i="27"/>
  <c r="I9574" i="27"/>
  <c r="H4815" i="27"/>
  <c r="I4815" i="27"/>
  <c r="H958" i="27"/>
  <c r="I958" i="27"/>
  <c r="H9575" i="27"/>
  <c r="I9575" i="27"/>
  <c r="H790" i="27"/>
  <c r="I790" i="27"/>
  <c r="H2017" i="27"/>
  <c r="I2017" i="27"/>
  <c r="H4817" i="27"/>
  <c r="I4817" i="27"/>
  <c r="H97" i="27"/>
  <c r="I97" i="27"/>
  <c r="H791" i="27"/>
  <c r="I791" i="27"/>
  <c r="H2018" i="27"/>
  <c r="I2018" i="27"/>
  <c r="H2019" i="27"/>
  <c r="I2019" i="27"/>
  <c r="H4818" i="27"/>
  <c r="I4818" i="27"/>
  <c r="H4819" i="27"/>
  <c r="I4819" i="27"/>
  <c r="H4820" i="27"/>
  <c r="I4820" i="27"/>
  <c r="H9576" i="27"/>
  <c r="I9576" i="27"/>
  <c r="H4821" i="27"/>
  <c r="I4821" i="27"/>
  <c r="H4822" i="27"/>
  <c r="I4822" i="27"/>
  <c r="H4823" i="27"/>
  <c r="I4823" i="27"/>
  <c r="H4824" i="27"/>
  <c r="I4824" i="27"/>
  <c r="H2020" i="27"/>
  <c r="I2020" i="27"/>
  <c r="H9577" i="27"/>
  <c r="I9577" i="27"/>
  <c r="H9578" i="27"/>
  <c r="I9578" i="27"/>
  <c r="H4825" i="27"/>
  <c r="I4825" i="27"/>
  <c r="H9579" i="27"/>
  <c r="I9579" i="27"/>
  <c r="H9580" i="27"/>
  <c r="I9580" i="27"/>
  <c r="H9581" i="27"/>
  <c r="I9581" i="27"/>
  <c r="H2021" i="27"/>
  <c r="I2021" i="27"/>
  <c r="H9582" i="27"/>
  <c r="I9582" i="27"/>
  <c r="H303" i="27"/>
  <c r="I303" i="27"/>
  <c r="H2022" i="27"/>
  <c r="I2022" i="27"/>
  <c r="H4826" i="27"/>
  <c r="I4826" i="27"/>
  <c r="H4827" i="27"/>
  <c r="I4827" i="27"/>
  <c r="H9583" i="27"/>
  <c r="I9583" i="27"/>
  <c r="H2023" i="27"/>
  <c r="I2023" i="27"/>
  <c r="H2024" i="27"/>
  <c r="I2024" i="27"/>
  <c r="H4828" i="27"/>
  <c r="I4828" i="27"/>
  <c r="H9584" i="27"/>
  <c r="I9584" i="27"/>
  <c r="H2025" i="27"/>
  <c r="I2025" i="27"/>
  <c r="H4829" i="27"/>
  <c r="I4829" i="27"/>
  <c r="H304" i="27"/>
  <c r="I304" i="27"/>
  <c r="H4830" i="27"/>
  <c r="I4830" i="27"/>
  <c r="H4831" i="27"/>
  <c r="I4831" i="27"/>
  <c r="H792" i="27"/>
  <c r="I792" i="27"/>
  <c r="H4832" i="27"/>
  <c r="I4832" i="27"/>
  <c r="H2026" i="27"/>
  <c r="I2026" i="27"/>
  <c r="H9585" i="27"/>
  <c r="I9585" i="27"/>
  <c r="H9586" i="27"/>
  <c r="I9586" i="27"/>
  <c r="H4833" i="27"/>
  <c r="I4833" i="27"/>
  <c r="H4834" i="27"/>
  <c r="I4834" i="27"/>
  <c r="H793" i="27"/>
  <c r="I793" i="27"/>
  <c r="H4835" i="27"/>
  <c r="I4835" i="27"/>
  <c r="H9587" i="27"/>
  <c r="I9587" i="27"/>
  <c r="H9588" i="27"/>
  <c r="I9588" i="27"/>
  <c r="H4836" i="27"/>
  <c r="I4836" i="27"/>
  <c r="H4837" i="27"/>
  <c r="I4837" i="27"/>
  <c r="H9589" i="27"/>
  <c r="I9589" i="27"/>
  <c r="H9590" i="27"/>
  <c r="I9590" i="27"/>
  <c r="H4838" i="27"/>
  <c r="I4838" i="27"/>
  <c r="H4839" i="27"/>
  <c r="I4839" i="27"/>
  <c r="H9591" i="27"/>
  <c r="I9591" i="27"/>
  <c r="H4020" i="27"/>
  <c r="I4020" i="27"/>
  <c r="H4841" i="27"/>
  <c r="I4841" i="27"/>
  <c r="H9592" i="27"/>
  <c r="I9592" i="27"/>
  <c r="H9593" i="27"/>
  <c r="I9593" i="27"/>
  <c r="H9594" i="27"/>
  <c r="I9594" i="27"/>
  <c r="H4842" i="27"/>
  <c r="I4842" i="27"/>
  <c r="H9595" i="27"/>
  <c r="I9595" i="27"/>
  <c r="H9596" i="27"/>
  <c r="I9596" i="27"/>
  <c r="H9597" i="27"/>
  <c r="I9597" i="27"/>
  <c r="H2027" i="27"/>
  <c r="I2027" i="27"/>
  <c r="H4843" i="27"/>
  <c r="I4843" i="27"/>
  <c r="H4844" i="27"/>
  <c r="I4844" i="27"/>
  <c r="H2028" i="27"/>
  <c r="I2028" i="27"/>
  <c r="H4845" i="27"/>
  <c r="I4845" i="27"/>
  <c r="H9598" i="27"/>
  <c r="I9598" i="27"/>
  <c r="H9599" i="27"/>
  <c r="I9599" i="27"/>
  <c r="H9600" i="27"/>
  <c r="I9600" i="27"/>
  <c r="H9601" i="27"/>
  <c r="I9601" i="27"/>
  <c r="H4846" i="27"/>
  <c r="I4846" i="27"/>
  <c r="H4847" i="27"/>
  <c r="I4847" i="27"/>
  <c r="H9602" i="27"/>
  <c r="I9602" i="27"/>
  <c r="H305" i="27"/>
  <c r="I305" i="27"/>
  <c r="H4848" i="27"/>
  <c r="I4848" i="27"/>
  <c r="H4849" i="27"/>
  <c r="I4849" i="27"/>
  <c r="H4850" i="27"/>
  <c r="I4850" i="27"/>
  <c r="H4851" i="27"/>
  <c r="I4851" i="27"/>
  <c r="H9603" i="27"/>
  <c r="I9603" i="27"/>
  <c r="H2029" i="27"/>
  <c r="I2029" i="27"/>
  <c r="H4852" i="27"/>
  <c r="I4852" i="27"/>
  <c r="H9604" i="27"/>
  <c r="I9604" i="27"/>
  <c r="H994" i="27"/>
  <c r="I994" i="27"/>
  <c r="H9605" i="27"/>
  <c r="I9605" i="27"/>
  <c r="H2030" i="27"/>
  <c r="I2030" i="27"/>
  <c r="H9606" i="27"/>
  <c r="I9606" i="27"/>
  <c r="H9607" i="27"/>
  <c r="I9607" i="27"/>
  <c r="H9608" i="27"/>
  <c r="I9608" i="27"/>
  <c r="H2031" i="27"/>
  <c r="I2031" i="27"/>
  <c r="H4853" i="27"/>
  <c r="I4853" i="27"/>
  <c r="H9609" i="27"/>
  <c r="I9609" i="27"/>
  <c r="H98" i="27"/>
  <c r="I98" i="27"/>
  <c r="H4854" i="27"/>
  <c r="I4854" i="27"/>
  <c r="H795" i="27"/>
  <c r="I795" i="27"/>
  <c r="H4855" i="27"/>
  <c r="I4855" i="27"/>
  <c r="H796" i="27"/>
  <c r="I796" i="27"/>
  <c r="H797" i="27"/>
  <c r="I797" i="27"/>
  <c r="H2032" i="27"/>
  <c r="I2032" i="27"/>
  <c r="H4856" i="27"/>
  <c r="I4856" i="27"/>
  <c r="H9610" i="27"/>
  <c r="I9610" i="27"/>
  <c r="H9611" i="27"/>
  <c r="I9611" i="27"/>
  <c r="H9612" i="27"/>
  <c r="I9612" i="27"/>
  <c r="H99" i="27"/>
  <c r="I99" i="27"/>
  <c r="H2033" i="27"/>
  <c r="I2033" i="27"/>
  <c r="H9613" i="27"/>
  <c r="I9613" i="27"/>
  <c r="H4857" i="27"/>
  <c r="I4857" i="27"/>
  <c r="H2034" i="27"/>
  <c r="I2034" i="27"/>
  <c r="H100" i="27"/>
  <c r="I100" i="27"/>
  <c r="H798" i="27"/>
  <c r="I798" i="27"/>
  <c r="H2035" i="27"/>
  <c r="I2035" i="27"/>
  <c r="H2036" i="27"/>
  <c r="I2036" i="27"/>
  <c r="H4858" i="27"/>
  <c r="I4858" i="27"/>
  <c r="H9614" i="27"/>
  <c r="I9614" i="27"/>
  <c r="H9615" i="27"/>
  <c r="I9615" i="27"/>
  <c r="H9616" i="27"/>
  <c r="I9616" i="27"/>
  <c r="H9617" i="27"/>
  <c r="I9617" i="27"/>
  <c r="H805" i="27"/>
  <c r="I805" i="27"/>
  <c r="H4859" i="27"/>
  <c r="I4859" i="27"/>
  <c r="H799" i="27"/>
  <c r="I799" i="27"/>
  <c r="H800" i="27"/>
  <c r="I800" i="27"/>
  <c r="H2038" i="27"/>
  <c r="I2038" i="27"/>
  <c r="H9618" i="27"/>
  <c r="I9618" i="27"/>
  <c r="H801" i="27"/>
  <c r="I801" i="27"/>
  <c r="H2039" i="27"/>
  <c r="I2039" i="27"/>
  <c r="H101" i="27"/>
  <c r="I101" i="27"/>
  <c r="H802" i="27"/>
  <c r="I802" i="27"/>
  <c r="H4860" i="27"/>
  <c r="I4860" i="27"/>
  <c r="H4861" i="27"/>
  <c r="I4861" i="27"/>
  <c r="H9619" i="27"/>
  <c r="I9619" i="27"/>
  <c r="H4862" i="27"/>
  <c r="I4862" i="27"/>
  <c r="H9620" i="27"/>
  <c r="I9620" i="27"/>
  <c r="H803" i="27"/>
  <c r="I803" i="27"/>
  <c r="H9621" i="27"/>
  <c r="I9621" i="27"/>
  <c r="H9622" i="27"/>
  <c r="I9622" i="27"/>
  <c r="H102" i="27"/>
  <c r="I102" i="27"/>
  <c r="H306" i="27"/>
  <c r="I306" i="27"/>
  <c r="H4863" i="27"/>
  <c r="I4863" i="27"/>
  <c r="H2040" i="27"/>
  <c r="I2040" i="27"/>
  <c r="H4864" i="27"/>
  <c r="I4864" i="27"/>
  <c r="H9623" i="27"/>
  <c r="I9623" i="27"/>
  <c r="H9624" i="27"/>
  <c r="I9624" i="27"/>
  <c r="H2041" i="27"/>
  <c r="I2041" i="27"/>
  <c r="H4865" i="27"/>
  <c r="I4865" i="27"/>
  <c r="H4866" i="27"/>
  <c r="I4866" i="27"/>
  <c r="H2042" i="27"/>
  <c r="I2042" i="27"/>
  <c r="H2043" i="27"/>
  <c r="I2043" i="27"/>
  <c r="H4867" i="27"/>
  <c r="I4867" i="27"/>
  <c r="H4868" i="27"/>
  <c r="I4868" i="27"/>
  <c r="H4869" i="27"/>
  <c r="I4869" i="27"/>
  <c r="H4870" i="27"/>
  <c r="I4870" i="27"/>
  <c r="H4871" i="27"/>
  <c r="I4871" i="27"/>
  <c r="H2044" i="27"/>
  <c r="I2044" i="27"/>
  <c r="H4872" i="27"/>
  <c r="I4872" i="27"/>
  <c r="H9625" i="27"/>
  <c r="I9625" i="27"/>
  <c r="H4873" i="27"/>
  <c r="I4873" i="27"/>
  <c r="H1108" i="27"/>
  <c r="I1108" i="27"/>
  <c r="H9626" i="27"/>
  <c r="I9626" i="27"/>
  <c r="H4875" i="27"/>
  <c r="I4875" i="27"/>
  <c r="H4876" i="27"/>
  <c r="I4876" i="27"/>
  <c r="H103" i="27"/>
  <c r="I103" i="27"/>
  <c r="H2045" i="27"/>
  <c r="I2045" i="27"/>
  <c r="H2046" i="27"/>
  <c r="I2046" i="27"/>
  <c r="H4877" i="27"/>
  <c r="I4877" i="27"/>
  <c r="H1481" i="27"/>
  <c r="I1481" i="27"/>
  <c r="H9628" i="27"/>
  <c r="I9628" i="27"/>
  <c r="H4878" i="27"/>
  <c r="I4878" i="27"/>
  <c r="H1486" i="27"/>
  <c r="I1486" i="27"/>
  <c r="H9630" i="27"/>
  <c r="I9630" i="27"/>
  <c r="H4879" i="27"/>
  <c r="I4879" i="27"/>
  <c r="H4880" i="27"/>
  <c r="I4880" i="27"/>
  <c r="H4881" i="27"/>
  <c r="I4881" i="27"/>
  <c r="H4882" i="27"/>
  <c r="I4882" i="27"/>
  <c r="H1544" i="27"/>
  <c r="I1544" i="27"/>
  <c r="H4883" i="27"/>
  <c r="I4883" i="27"/>
  <c r="H4884" i="27"/>
  <c r="I4884" i="27"/>
  <c r="H1639" i="27"/>
  <c r="I1639" i="27"/>
  <c r="H4885" i="27"/>
  <c r="I4885" i="27"/>
  <c r="H1760" i="27"/>
  <c r="I1760" i="27"/>
  <c r="H9631" i="27"/>
  <c r="I9631" i="27"/>
  <c r="H104" i="27"/>
  <c r="I104" i="27"/>
  <c r="H2037" i="27"/>
  <c r="I2037" i="27"/>
  <c r="H9632" i="27"/>
  <c r="I9632" i="27"/>
  <c r="H9633" i="27"/>
  <c r="I9633" i="27"/>
  <c r="H4343" i="27"/>
  <c r="I4343" i="27"/>
  <c r="H4888" i="27"/>
  <c r="I4888" i="27"/>
  <c r="H4889" i="27"/>
  <c r="I4889" i="27"/>
  <c r="H2047" i="27"/>
  <c r="I2047" i="27"/>
  <c r="H2048" i="27"/>
  <c r="I2048" i="27"/>
  <c r="H4890" i="27"/>
  <c r="I4890" i="27"/>
  <c r="H4891" i="27"/>
  <c r="I4891" i="27"/>
  <c r="H2049" i="27"/>
  <c r="I2049" i="27"/>
  <c r="H4892" i="27"/>
  <c r="I4892" i="27"/>
  <c r="H9635" i="27"/>
  <c r="I9635" i="27"/>
  <c r="H4893" i="27"/>
  <c r="I4893" i="27"/>
  <c r="H4894" i="27"/>
  <c r="I4894" i="27"/>
  <c r="H4895" i="27"/>
  <c r="I4895" i="27"/>
  <c r="H2050" i="27"/>
  <c r="I2050" i="27"/>
  <c r="H2052" i="27"/>
  <c r="I2052" i="27"/>
  <c r="H2051" i="27"/>
  <c r="I2051" i="27"/>
  <c r="H4897" i="27"/>
  <c r="I4897" i="27"/>
  <c r="H2098" i="27"/>
  <c r="I2098" i="27"/>
  <c r="H2053" i="27"/>
  <c r="I2053" i="27"/>
  <c r="H4898" i="27"/>
  <c r="I4898" i="27"/>
  <c r="H4899" i="27"/>
  <c r="I4899" i="27"/>
  <c r="H9636" i="27"/>
  <c r="I9636" i="27"/>
  <c r="H4900" i="27"/>
  <c r="I4900" i="27"/>
  <c r="H12" i="27"/>
  <c r="I12" i="27"/>
  <c r="H9637" i="27"/>
  <c r="I9637" i="27"/>
  <c r="H9638" i="27"/>
  <c r="I9638" i="27"/>
  <c r="H2054" i="27"/>
  <c r="I2054" i="27"/>
  <c r="H9639" i="27"/>
  <c r="I9639" i="27"/>
  <c r="H4901" i="27"/>
  <c r="I4901" i="27"/>
  <c r="H307" i="27"/>
  <c r="I307" i="27"/>
  <c r="H2055" i="27"/>
  <c r="I2055" i="27"/>
  <c r="H2056" i="27"/>
  <c r="I2056" i="27"/>
  <c r="H2057" i="27"/>
  <c r="I2057" i="27"/>
  <c r="H9640" i="27"/>
  <c r="I9640" i="27"/>
  <c r="H9641" i="27"/>
  <c r="I9641" i="27"/>
  <c r="H2058" i="27"/>
  <c r="I2058" i="27"/>
  <c r="H2059" i="27"/>
  <c r="I2059" i="27"/>
  <c r="H9642" i="27"/>
  <c r="I9642" i="27"/>
  <c r="H4902" i="27"/>
  <c r="I4902" i="27"/>
  <c r="H9643" i="27"/>
  <c r="I9643" i="27"/>
  <c r="H9644" i="27"/>
  <c r="I9644" i="27"/>
  <c r="H4903" i="27"/>
  <c r="I4903" i="27"/>
  <c r="H4904" i="27"/>
  <c r="I4904" i="27"/>
  <c r="H4905" i="27"/>
  <c r="I4905" i="27"/>
  <c r="H9645" i="27"/>
  <c r="I9645" i="27"/>
  <c r="H9646" i="27"/>
  <c r="I9646" i="27"/>
  <c r="H13" i="27"/>
  <c r="I13" i="27"/>
  <c r="H806" i="27"/>
  <c r="I806" i="27"/>
  <c r="H4906" i="27"/>
  <c r="I4906" i="27"/>
  <c r="H4907" i="27"/>
  <c r="I4907" i="27"/>
  <c r="H9647" i="27"/>
  <c r="I9647" i="27"/>
  <c r="H4908" i="27"/>
  <c r="I4908" i="27"/>
  <c r="H4909" i="27"/>
  <c r="I4909" i="27"/>
  <c r="H9648" i="27"/>
  <c r="I9648" i="27"/>
  <c r="H4910" i="27"/>
  <c r="I4910" i="27"/>
  <c r="H4911" i="27"/>
  <c r="I4911" i="27"/>
  <c r="H9649" i="27"/>
  <c r="I9649" i="27"/>
  <c r="H2060" i="27"/>
  <c r="I2060" i="27"/>
  <c r="H4912" i="27"/>
  <c r="I4912" i="27"/>
  <c r="H9650" i="27"/>
  <c r="I9650" i="27"/>
  <c r="H9651" i="27"/>
  <c r="I9651" i="27"/>
  <c r="H9652" i="27"/>
  <c r="I9652" i="27"/>
  <c r="H308" i="27"/>
  <c r="I308" i="27"/>
  <c r="H2061" i="27"/>
  <c r="I2061" i="27"/>
  <c r="H9653" i="27"/>
  <c r="I9653" i="27"/>
  <c r="H4913" i="27"/>
  <c r="I4913" i="27"/>
  <c r="H4914" i="27"/>
  <c r="I4914" i="27"/>
  <c r="H4915" i="27"/>
  <c r="I4915" i="27"/>
  <c r="H9654" i="27"/>
  <c r="I9654" i="27"/>
  <c r="H2062" i="27"/>
  <c r="I2062" i="27"/>
  <c r="H2063" i="27"/>
  <c r="I2063" i="27"/>
  <c r="H2064" i="27"/>
  <c r="I2064" i="27"/>
  <c r="H4916" i="27"/>
  <c r="I4916" i="27"/>
  <c r="H4917" i="27"/>
  <c r="I4917" i="27"/>
  <c r="H4918" i="27"/>
  <c r="I4918" i="27"/>
  <c r="H9655" i="27"/>
  <c r="I9655" i="27"/>
  <c r="H9656" i="27"/>
  <c r="I9656" i="27"/>
  <c r="H2065" i="27"/>
  <c r="I2065" i="27"/>
  <c r="H9657" i="27"/>
  <c r="I9657" i="27"/>
  <c r="H9658" i="27"/>
  <c r="I9658" i="27"/>
  <c r="H4919" i="27"/>
  <c r="I4919" i="27"/>
  <c r="H2066" i="27"/>
  <c r="I2066" i="27"/>
  <c r="H9659" i="27"/>
  <c r="I9659" i="27"/>
  <c r="H9660" i="27"/>
  <c r="I9660" i="27"/>
  <c r="H807" i="27"/>
  <c r="I807" i="27"/>
  <c r="H105" i="27"/>
  <c r="I105" i="27"/>
  <c r="H4920" i="27"/>
  <c r="I4920" i="27"/>
  <c r="H9661" i="27"/>
  <c r="I9661" i="27"/>
  <c r="H9662" i="27"/>
  <c r="I9662" i="27"/>
  <c r="H9663" i="27"/>
  <c r="I9663" i="27"/>
  <c r="H4921" i="27"/>
  <c r="I4921" i="27"/>
  <c r="H4922" i="27"/>
  <c r="I4922" i="27"/>
  <c r="H4923" i="27"/>
  <c r="I4923" i="27"/>
  <c r="H4924" i="27"/>
  <c r="I4924" i="27"/>
  <c r="H4925" i="27"/>
  <c r="I4925" i="27"/>
  <c r="H4926" i="27"/>
  <c r="I4926" i="27"/>
  <c r="H4927" i="27"/>
  <c r="I4927" i="27"/>
  <c r="H4928" i="27"/>
  <c r="I4928" i="27"/>
  <c r="H9664" i="27"/>
  <c r="I9664" i="27"/>
  <c r="H4929" i="27"/>
  <c r="I4929" i="27"/>
  <c r="H2067" i="27"/>
  <c r="I2067" i="27"/>
  <c r="H2068" i="27"/>
  <c r="I2068" i="27"/>
  <c r="H4930" i="27"/>
  <c r="I4930" i="27"/>
  <c r="H4931" i="27"/>
  <c r="I4931" i="27"/>
  <c r="H4932" i="27"/>
  <c r="I4932" i="27"/>
  <c r="H4933" i="27"/>
  <c r="I4933" i="27"/>
  <c r="H808" i="27"/>
  <c r="I808" i="27"/>
  <c r="H2069" i="27"/>
  <c r="I2069" i="27"/>
  <c r="H4934" i="27"/>
  <c r="I4934" i="27"/>
  <c r="H9665" i="27"/>
  <c r="I9665" i="27"/>
  <c r="H2070" i="27"/>
  <c r="I2070" i="27"/>
  <c r="H9666" i="27"/>
  <c r="I9666" i="27"/>
  <c r="H2071" i="27"/>
  <c r="I2071" i="27"/>
  <c r="H9667" i="27"/>
  <c r="I9667" i="27"/>
  <c r="H809" i="27"/>
  <c r="I809" i="27"/>
  <c r="H4935" i="27"/>
  <c r="I4935" i="27"/>
  <c r="H810" i="27"/>
  <c r="I810" i="27"/>
  <c r="H811" i="27"/>
  <c r="I811" i="27"/>
  <c r="H9668" i="27"/>
  <c r="I9668" i="27"/>
  <c r="H4936" i="27"/>
  <c r="I4936" i="27"/>
  <c r="H2072" i="27"/>
  <c r="I2072" i="27"/>
  <c r="H4937" i="27"/>
  <c r="I4937" i="27"/>
  <c r="H4938" i="27"/>
  <c r="I4938" i="27"/>
  <c r="H9669" i="27"/>
  <c r="I9669" i="27"/>
  <c r="H2073" i="27"/>
  <c r="I2073" i="27"/>
  <c r="H2074" i="27"/>
  <c r="I2074" i="27"/>
  <c r="H2075" i="27"/>
  <c r="I2075" i="27"/>
  <c r="H2076" i="27"/>
  <c r="I2076" i="27"/>
  <c r="H2077" i="27"/>
  <c r="I2077" i="27"/>
  <c r="H4939" i="27"/>
  <c r="I4939" i="27"/>
  <c r="H4940" i="27"/>
  <c r="I4940" i="27"/>
  <c r="H4941" i="27"/>
  <c r="I4941" i="27"/>
  <c r="H4942" i="27"/>
  <c r="I4942" i="27"/>
  <c r="H4943" i="27"/>
  <c r="I4943" i="27"/>
  <c r="H14" i="27"/>
  <c r="I14" i="27"/>
  <c r="H2078" i="27"/>
  <c r="I2078" i="27"/>
  <c r="H9670" i="27"/>
  <c r="I9670" i="27"/>
  <c r="H2079" i="27"/>
  <c r="I2079" i="27"/>
  <c r="H4944" i="27"/>
  <c r="I4944" i="27"/>
  <c r="H4945" i="27"/>
  <c r="I4945" i="27"/>
  <c r="H106" i="27"/>
  <c r="I106" i="27"/>
  <c r="H2080" i="27"/>
  <c r="I2080" i="27"/>
  <c r="H2081" i="27"/>
  <c r="I2081" i="27"/>
  <c r="H4946" i="27"/>
  <c r="I4946" i="27"/>
  <c r="H4947" i="27"/>
  <c r="I4947" i="27"/>
  <c r="H4948" i="27"/>
  <c r="I4948" i="27"/>
  <c r="H9671" i="27"/>
  <c r="I9671" i="27"/>
  <c r="H2082" i="27"/>
  <c r="I2082" i="27"/>
  <c r="H4949" i="27"/>
  <c r="I4949" i="27"/>
  <c r="H107" i="27"/>
  <c r="I107" i="27"/>
  <c r="H4950" i="27"/>
  <c r="I4950" i="27"/>
  <c r="H9672" i="27"/>
  <c r="I9672" i="27"/>
  <c r="H9673" i="27"/>
  <c r="I9673" i="27"/>
  <c r="H4951" i="27"/>
  <c r="I4951" i="27"/>
  <c r="H812" i="27"/>
  <c r="I812" i="27"/>
  <c r="H4952" i="27"/>
  <c r="I4952" i="27"/>
  <c r="H9674" i="27"/>
  <c r="I9674" i="27"/>
  <c r="H108" i="27"/>
  <c r="I108" i="27"/>
  <c r="H813" i="27"/>
  <c r="I813" i="27"/>
  <c r="H814" i="27"/>
  <c r="I814" i="27"/>
  <c r="H2083" i="27"/>
  <c r="I2083" i="27"/>
  <c r="H2084" i="27"/>
  <c r="I2084" i="27"/>
  <c r="H2085" i="27"/>
  <c r="I2085" i="27"/>
  <c r="H4953" i="27"/>
  <c r="I4953" i="27"/>
  <c r="H4954" i="27"/>
  <c r="I4954" i="27"/>
  <c r="H4955" i="27"/>
  <c r="I4955" i="27"/>
  <c r="H2086" i="27"/>
  <c r="I2086" i="27"/>
  <c r="H4956" i="27"/>
  <c r="I4956" i="27"/>
  <c r="H4957" i="27"/>
  <c r="I4957" i="27"/>
  <c r="H9675" i="27"/>
  <c r="I9675" i="27"/>
  <c r="H15" i="27"/>
  <c r="I15" i="27"/>
  <c r="H4958" i="27"/>
  <c r="I4958" i="27"/>
  <c r="H4959" i="27"/>
  <c r="I4959" i="27"/>
  <c r="H9676" i="27"/>
  <c r="I9676" i="27"/>
  <c r="H9677" i="27"/>
  <c r="I9677" i="27"/>
  <c r="H4960" i="27"/>
  <c r="I4960" i="27"/>
  <c r="H4961" i="27"/>
  <c r="I4961" i="27"/>
  <c r="H9678" i="27"/>
  <c r="I9678" i="27"/>
  <c r="H4962" i="27"/>
  <c r="I4962" i="27"/>
  <c r="H815" i="27"/>
  <c r="I815" i="27"/>
  <c r="H2087" i="27"/>
  <c r="I2087" i="27"/>
  <c r="H2088" i="27"/>
  <c r="I2088" i="27"/>
  <c r="H4963" i="27"/>
  <c r="I4963" i="27"/>
  <c r="H4964" i="27"/>
  <c r="I4964" i="27"/>
  <c r="H4965" i="27"/>
  <c r="I4965" i="27"/>
  <c r="H1001" i="27"/>
  <c r="I1001" i="27"/>
  <c r="H4966" i="27"/>
  <c r="I4966" i="27"/>
  <c r="H1087" i="27"/>
  <c r="I1087" i="27"/>
  <c r="H4967" i="27"/>
  <c r="I4967" i="27"/>
  <c r="H9680" i="27"/>
  <c r="I9680" i="27"/>
  <c r="H9681" i="27"/>
  <c r="I9681" i="27"/>
  <c r="H9682" i="27"/>
  <c r="I9682" i="27"/>
  <c r="H9683" i="27"/>
  <c r="I9683" i="27"/>
  <c r="H4968" i="27"/>
  <c r="I4968" i="27"/>
  <c r="H1193" i="27"/>
  <c r="I1193" i="27"/>
  <c r="H816" i="27"/>
  <c r="I816" i="27"/>
  <c r="H9684" i="27"/>
  <c r="I9684" i="27"/>
  <c r="H2091" i="27"/>
  <c r="I2091" i="27"/>
  <c r="H9685" i="27"/>
  <c r="I9685" i="27"/>
  <c r="H2092" i="27"/>
  <c r="I2092" i="27"/>
  <c r="H4969" i="27"/>
  <c r="I4969" i="27"/>
  <c r="H817" i="27"/>
  <c r="I817" i="27"/>
  <c r="H4970" i="27"/>
  <c r="I4970" i="27"/>
  <c r="H4971" i="27"/>
  <c r="I4971" i="27"/>
  <c r="H4972" i="27"/>
  <c r="I4972" i="27"/>
  <c r="H4973" i="27"/>
  <c r="I4973" i="27"/>
  <c r="H9686" i="27"/>
  <c r="I9686" i="27"/>
  <c r="H4974" i="27"/>
  <c r="I4974" i="27"/>
  <c r="H9687" i="27"/>
  <c r="I9687" i="27"/>
  <c r="H9688" i="27"/>
  <c r="I9688" i="27"/>
  <c r="H2093" i="27"/>
  <c r="I2093" i="27"/>
  <c r="H9689" i="27"/>
  <c r="I9689" i="27"/>
  <c r="H2094" i="27"/>
  <c r="I2094" i="27"/>
  <c r="H4975" i="27"/>
  <c r="I4975" i="27"/>
  <c r="H2100" i="27"/>
  <c r="I2100" i="27"/>
  <c r="H4976" i="27"/>
  <c r="I4976" i="27"/>
  <c r="H109" i="27"/>
  <c r="I109" i="27"/>
  <c r="H4977" i="27"/>
  <c r="I4977" i="27"/>
  <c r="H9691" i="27"/>
  <c r="I9691" i="27"/>
  <c r="H9692" i="27"/>
  <c r="I9692" i="27"/>
  <c r="H4978" i="27"/>
  <c r="I4978" i="27"/>
  <c r="H2095" i="27"/>
  <c r="I2095" i="27"/>
  <c r="H4979" i="27"/>
  <c r="I4979" i="27"/>
  <c r="H9693" i="27"/>
  <c r="I9693" i="27"/>
  <c r="H4980" i="27"/>
  <c r="I4980" i="27"/>
  <c r="H9694" i="27"/>
  <c r="I9694" i="27"/>
  <c r="H4981" i="27"/>
  <c r="I4981" i="27"/>
  <c r="H2096" i="27"/>
  <c r="I2096" i="27"/>
  <c r="H2097" i="27"/>
  <c r="I2097" i="27"/>
  <c r="H2147" i="27"/>
  <c r="I2147" i="27"/>
  <c r="H4982" i="27"/>
  <c r="I4982" i="27"/>
  <c r="H2099" i="27"/>
  <c r="I2099" i="27"/>
  <c r="H2212" i="27"/>
  <c r="I2212" i="27"/>
  <c r="H2101" i="27"/>
  <c r="I2101" i="27"/>
  <c r="H2342" i="27"/>
  <c r="I2342" i="27"/>
  <c r="H9696" i="27"/>
  <c r="I9696" i="27"/>
  <c r="H2102" i="27"/>
  <c r="I2102" i="27"/>
  <c r="H4983" i="27"/>
  <c r="I4983" i="27"/>
  <c r="H2103" i="27"/>
  <c r="I2103" i="27"/>
  <c r="H4984" i="27"/>
  <c r="I4984" i="27"/>
  <c r="H2104" i="27"/>
  <c r="I2104" i="27"/>
  <c r="H4985" i="27"/>
  <c r="I4985" i="27"/>
  <c r="H4986" i="27"/>
  <c r="I4986" i="27"/>
  <c r="H2369" i="27"/>
  <c r="I2369" i="27"/>
  <c r="H9697" i="27"/>
  <c r="I9697" i="27"/>
  <c r="H4988" i="27"/>
  <c r="I4988" i="27"/>
  <c r="H9698" i="27"/>
  <c r="I9698" i="27"/>
  <c r="H4989" i="27"/>
  <c r="I4989" i="27"/>
  <c r="H4990" i="27"/>
  <c r="I4990" i="27"/>
  <c r="H4991" i="27"/>
  <c r="I4991" i="27"/>
  <c r="H110" i="27"/>
  <c r="I110" i="27"/>
  <c r="H4992" i="27"/>
  <c r="I4992" i="27"/>
  <c r="H4993" i="27"/>
  <c r="I4993" i="27"/>
  <c r="H4994" i="27"/>
  <c r="I4994" i="27"/>
  <c r="H4995" i="27"/>
  <c r="I4995" i="27"/>
  <c r="H4996" i="27"/>
  <c r="I4996" i="27"/>
  <c r="H4997" i="27"/>
  <c r="I4997" i="27"/>
  <c r="H9699" i="27"/>
  <c r="I9699" i="27"/>
  <c r="H9700" i="27"/>
  <c r="I9700" i="27"/>
  <c r="H2105" i="27"/>
  <c r="I2105" i="27"/>
  <c r="H2106" i="27"/>
  <c r="I2106" i="27"/>
  <c r="H4998" i="27"/>
  <c r="I4998" i="27"/>
  <c r="H4999" i="27"/>
  <c r="I4999" i="27"/>
  <c r="H2107" i="27"/>
  <c r="I2107" i="27"/>
  <c r="H5000" i="27"/>
  <c r="I5000" i="27"/>
  <c r="H2108" i="27"/>
  <c r="I2108" i="27"/>
  <c r="H5001" i="27"/>
  <c r="I5001" i="27"/>
  <c r="H5002" i="27"/>
  <c r="I5002" i="27"/>
  <c r="H9701" i="27"/>
  <c r="I9701" i="27"/>
  <c r="H818" i="27"/>
  <c r="I818" i="27"/>
  <c r="H2109" i="27"/>
  <c r="I2109" i="27"/>
  <c r="H5003" i="27"/>
  <c r="I5003" i="27"/>
  <c r="H4395" i="27"/>
  <c r="I4395" i="27"/>
  <c r="H819" i="27"/>
  <c r="I819" i="27"/>
  <c r="H4490" i="27"/>
  <c r="I4490" i="27"/>
  <c r="H9702" i="27"/>
  <c r="I9702" i="27"/>
  <c r="H820" i="27"/>
  <c r="I820" i="27"/>
  <c r="H2110" i="27"/>
  <c r="I2110" i="27"/>
  <c r="H5006" i="27"/>
  <c r="I5006" i="27"/>
  <c r="H5007" i="27"/>
  <c r="I5007" i="27"/>
  <c r="H5008" i="27"/>
  <c r="I5008" i="27"/>
  <c r="H9703" i="27"/>
  <c r="I9703" i="27"/>
  <c r="H2111" i="27"/>
  <c r="I2111" i="27"/>
  <c r="H5009" i="27"/>
  <c r="I5009" i="27"/>
  <c r="H5010" i="27"/>
  <c r="I5010" i="27"/>
  <c r="H9704" i="27"/>
  <c r="I9704" i="27"/>
  <c r="H9705" i="27"/>
  <c r="I9705" i="27"/>
  <c r="H821" i="27"/>
  <c r="I821" i="27"/>
  <c r="H9706" i="27"/>
  <c r="I9706" i="27"/>
  <c r="H2112" i="27"/>
  <c r="I2112" i="27"/>
  <c r="H9707" i="27"/>
  <c r="I9707" i="27"/>
  <c r="H5011" i="27"/>
  <c r="I5011" i="27"/>
  <c r="H5012" i="27"/>
  <c r="I5012" i="27"/>
  <c r="H9708" i="27"/>
  <c r="I9708" i="27"/>
  <c r="H9709" i="27"/>
  <c r="I9709" i="27"/>
  <c r="H9710" i="27"/>
  <c r="I9710" i="27"/>
  <c r="H16" i="27"/>
  <c r="I16" i="27"/>
  <c r="H5013" i="27"/>
  <c r="I5013" i="27"/>
  <c r="H309" i="27"/>
  <c r="I309" i="27"/>
  <c r="H9711" i="27"/>
  <c r="I9711" i="27"/>
  <c r="H17" i="27"/>
  <c r="I17" i="27"/>
  <c r="H5014" i="27"/>
  <c r="I5014" i="27"/>
  <c r="H5015" i="27"/>
  <c r="I5015" i="27"/>
  <c r="H5016" i="27"/>
  <c r="I5016" i="27"/>
  <c r="H2113" i="27"/>
  <c r="I2113" i="27"/>
  <c r="H9712" i="27"/>
  <c r="I9712" i="27"/>
  <c r="H5017" i="27"/>
  <c r="I5017" i="27"/>
  <c r="H2114" i="27"/>
  <c r="I2114" i="27"/>
  <c r="H2115" i="27"/>
  <c r="I2115" i="27"/>
  <c r="H5018" i="27"/>
  <c r="I5018" i="27"/>
  <c r="H9713" i="27"/>
  <c r="I9713" i="27"/>
  <c r="H9714" i="27"/>
  <c r="I9714" i="27"/>
  <c r="H9715" i="27"/>
  <c r="I9715" i="27"/>
  <c r="H2116" i="27"/>
  <c r="I2116" i="27"/>
  <c r="H2117" i="27"/>
  <c r="I2117" i="27"/>
  <c r="H5019" i="27"/>
  <c r="I5019" i="27"/>
  <c r="H9716" i="27"/>
  <c r="I9716" i="27"/>
  <c r="H2420" i="27"/>
  <c r="I2420" i="27"/>
  <c r="H2118" i="27"/>
  <c r="I2118" i="27"/>
  <c r="H5020" i="27"/>
  <c r="I5020" i="27"/>
  <c r="H9717" i="27"/>
  <c r="I9717" i="27"/>
  <c r="H9718" i="27"/>
  <c r="I9718" i="27"/>
  <c r="H5021" i="27"/>
  <c r="I5021" i="27"/>
  <c r="H822" i="27"/>
  <c r="I822" i="27"/>
  <c r="H2119" i="27"/>
  <c r="I2119" i="27"/>
  <c r="H823" i="27"/>
  <c r="I823" i="27"/>
  <c r="H310" i="27"/>
  <c r="I310" i="27"/>
  <c r="H824" i="27"/>
  <c r="I824" i="27"/>
  <c r="H5022" i="27"/>
  <c r="I5022" i="27"/>
  <c r="H2435" i="27"/>
  <c r="I2435" i="27"/>
  <c r="H2120" i="27"/>
  <c r="I2120" i="27"/>
  <c r="H9720" i="27"/>
  <c r="I9720" i="27"/>
  <c r="H9721" i="27"/>
  <c r="I9721" i="27"/>
  <c r="H2121" i="27"/>
  <c r="I2121" i="27"/>
  <c r="H825" i="27"/>
  <c r="I825" i="27"/>
  <c r="H5023" i="27"/>
  <c r="I5023" i="27"/>
  <c r="H1195" i="27"/>
  <c r="I1195" i="27"/>
  <c r="H826" i="27"/>
  <c r="I826" i="27"/>
  <c r="H827" i="27"/>
  <c r="I827" i="27"/>
  <c r="H2122" i="27"/>
  <c r="I2122" i="27"/>
  <c r="H5024" i="27"/>
  <c r="I5024" i="27"/>
  <c r="H9723" i="27"/>
  <c r="I9723" i="27"/>
  <c r="H2123" i="27"/>
  <c r="I2123" i="27"/>
  <c r="H5025" i="27"/>
  <c r="I5025" i="27"/>
  <c r="H9724" i="27"/>
  <c r="I9724" i="27"/>
  <c r="H5026" i="27"/>
  <c r="I5026" i="27"/>
  <c r="H311" i="27"/>
  <c r="I311" i="27"/>
  <c r="H1241" i="27"/>
  <c r="I1241" i="27"/>
  <c r="H9725" i="27"/>
  <c r="I9725" i="27"/>
  <c r="H5027" i="27"/>
  <c r="I5027" i="27"/>
  <c r="H5028" i="27"/>
  <c r="I5028" i="27"/>
  <c r="H5029" i="27"/>
  <c r="I5029" i="27"/>
  <c r="H5030" i="27"/>
  <c r="I5030" i="27"/>
  <c r="H5031" i="27"/>
  <c r="I5031" i="27"/>
  <c r="H5032" i="27"/>
  <c r="I5032" i="27"/>
  <c r="H828" i="27"/>
  <c r="I828" i="27"/>
  <c r="H2125" i="27"/>
  <c r="I2125" i="27"/>
  <c r="H2126" i="27"/>
  <c r="I2126" i="27"/>
  <c r="H5033" i="27"/>
  <c r="I5033" i="27"/>
  <c r="H9726" i="27"/>
  <c r="I9726" i="27"/>
  <c r="H9727" i="27"/>
  <c r="I9727" i="27"/>
  <c r="H9728" i="27"/>
  <c r="I9728" i="27"/>
  <c r="H9729" i="27"/>
  <c r="I9729" i="27"/>
  <c r="H9730" i="27"/>
  <c r="I9730" i="27"/>
  <c r="H312" i="27"/>
  <c r="I312" i="27"/>
  <c r="H2127" i="27"/>
  <c r="I2127" i="27"/>
  <c r="H2128" i="27"/>
  <c r="I2128" i="27"/>
  <c r="H5034" i="27"/>
  <c r="I5034" i="27"/>
  <c r="H5035" i="27"/>
  <c r="I5035" i="27"/>
  <c r="H9731" i="27"/>
  <c r="I9731" i="27"/>
  <c r="H2129" i="27"/>
  <c r="I2129" i="27"/>
  <c r="H9732" i="27"/>
  <c r="I9732" i="27"/>
  <c r="H2130" i="27"/>
  <c r="I2130" i="27"/>
  <c r="H5036" i="27"/>
  <c r="I5036" i="27"/>
  <c r="H313" i="27"/>
  <c r="I313" i="27"/>
  <c r="H5037" i="27"/>
  <c r="I5037" i="27"/>
  <c r="H829" i="27"/>
  <c r="I829" i="27"/>
  <c r="H5038" i="27"/>
  <c r="I5038" i="27"/>
  <c r="H5039" i="27"/>
  <c r="I5039" i="27"/>
  <c r="H9733" i="27"/>
  <c r="I9733" i="27"/>
  <c r="H5040" i="27"/>
  <c r="I5040" i="27"/>
  <c r="H5041" i="27"/>
  <c r="I5041" i="27"/>
  <c r="H5042" i="27"/>
  <c r="I5042" i="27"/>
  <c r="H9734" i="27"/>
  <c r="I9734" i="27"/>
  <c r="H9735" i="27"/>
  <c r="I9735" i="27"/>
  <c r="H5043" i="27"/>
  <c r="I5043" i="27"/>
  <c r="H5044" i="27"/>
  <c r="I5044" i="27"/>
  <c r="H830" i="27"/>
  <c r="I830" i="27"/>
  <c r="H2131" i="27"/>
  <c r="I2131" i="27"/>
  <c r="H2132" i="27"/>
  <c r="I2132" i="27"/>
  <c r="H5045" i="27"/>
  <c r="I5045" i="27"/>
  <c r="H5046" i="27"/>
  <c r="I5046" i="27"/>
  <c r="H9736" i="27"/>
  <c r="I9736" i="27"/>
  <c r="H2133" i="27"/>
  <c r="I2133" i="27"/>
  <c r="H2134" i="27"/>
  <c r="I2134" i="27"/>
  <c r="H5047" i="27"/>
  <c r="I5047" i="27"/>
  <c r="H9737" i="27"/>
  <c r="I9737" i="27"/>
  <c r="H2135" i="27"/>
  <c r="I2135" i="27"/>
  <c r="H111" i="27"/>
  <c r="I111" i="27"/>
  <c r="H831" i="27"/>
  <c r="I831" i="27"/>
  <c r="H832" i="27"/>
  <c r="I832" i="27"/>
  <c r="H5048" i="27"/>
  <c r="I5048" i="27"/>
  <c r="H9738" i="27"/>
  <c r="I9738" i="27"/>
  <c r="H833" i="27"/>
  <c r="I833" i="27"/>
  <c r="H5049" i="27"/>
  <c r="I5049" i="27"/>
  <c r="H2136" i="27"/>
  <c r="I2136" i="27"/>
  <c r="H2137" i="27"/>
  <c r="I2137" i="27"/>
  <c r="H1269" i="27"/>
  <c r="I1269" i="27"/>
  <c r="H834" i="27"/>
  <c r="I834" i="27"/>
  <c r="H2138" i="27"/>
  <c r="I2138" i="27"/>
  <c r="H5050" i="27"/>
  <c r="I5050" i="27"/>
  <c r="H1300" i="27"/>
  <c r="I1300" i="27"/>
  <c r="H5051" i="27"/>
  <c r="I5051" i="27"/>
  <c r="H9740" i="27"/>
  <c r="I9740" i="27"/>
  <c r="H2443" i="27"/>
  <c r="I2443" i="27"/>
  <c r="H9742" i="27"/>
  <c r="I9742" i="27"/>
  <c r="H2473" i="27"/>
  <c r="I2473" i="27"/>
  <c r="H2140" i="27"/>
  <c r="I2140" i="27"/>
  <c r="H9744" i="27"/>
  <c r="I9744" i="27"/>
  <c r="H9745" i="27"/>
  <c r="I9745" i="27"/>
  <c r="H314" i="27"/>
  <c r="I314" i="27"/>
  <c r="H2141" i="27"/>
  <c r="I2141" i="27"/>
  <c r="H5052" i="27"/>
  <c r="I5052" i="27"/>
  <c r="H5053" i="27"/>
  <c r="I5053" i="27"/>
  <c r="H5054" i="27"/>
  <c r="I5054" i="27"/>
  <c r="H9746" i="27"/>
  <c r="I9746" i="27"/>
  <c r="H9747" i="27"/>
  <c r="I9747" i="27"/>
  <c r="H2142" i="27"/>
  <c r="I2142" i="27"/>
  <c r="H9748" i="27"/>
  <c r="I9748" i="27"/>
  <c r="H2143" i="27"/>
  <c r="I2143" i="27"/>
  <c r="H2144" i="27"/>
  <c r="I2144" i="27"/>
  <c r="H2145" i="27"/>
  <c r="I2145" i="27"/>
  <c r="H5055" i="27"/>
  <c r="I5055" i="27"/>
  <c r="H5056" i="27"/>
  <c r="I5056" i="27"/>
  <c r="H2146" i="27"/>
  <c r="I2146" i="27"/>
  <c r="H9749" i="27"/>
  <c r="I9749" i="27"/>
  <c r="H9750" i="27"/>
  <c r="I9750" i="27"/>
  <c r="H9751" i="27"/>
  <c r="I9751" i="27"/>
  <c r="H9752" i="27"/>
  <c r="I9752" i="27"/>
  <c r="H2590" i="27"/>
  <c r="I2590" i="27"/>
  <c r="H5057" i="27"/>
  <c r="I5057" i="27"/>
  <c r="H5058" i="27"/>
  <c r="I5058" i="27"/>
  <c r="H2148" i="27"/>
  <c r="I2148" i="27"/>
  <c r="H5059" i="27"/>
  <c r="I5059" i="27"/>
  <c r="H5060" i="27"/>
  <c r="I5060" i="27"/>
  <c r="H9753" i="27"/>
  <c r="I9753" i="27"/>
  <c r="H9754" i="27"/>
  <c r="I9754" i="27"/>
  <c r="H2149" i="27"/>
  <c r="I2149" i="27"/>
  <c r="H5061" i="27"/>
  <c r="I5061" i="27"/>
  <c r="H9755" i="27"/>
  <c r="I9755" i="27"/>
  <c r="H835" i="27"/>
  <c r="I835" i="27"/>
  <c r="H9756" i="27"/>
  <c r="I9756" i="27"/>
  <c r="H1395" i="27"/>
  <c r="I1395" i="27"/>
  <c r="H5062" i="27"/>
  <c r="I5062" i="27"/>
  <c r="H2150" i="27"/>
  <c r="I2150" i="27"/>
  <c r="H836" i="27"/>
  <c r="I836" i="27"/>
  <c r="H9758" i="27"/>
  <c r="I9758" i="27"/>
  <c r="H837" i="27"/>
  <c r="I837" i="27"/>
  <c r="H9759" i="27"/>
  <c r="I9759" i="27"/>
  <c r="H9760" i="27"/>
  <c r="I9760" i="27"/>
  <c r="H9761" i="27"/>
  <c r="I9761" i="27"/>
  <c r="H9762" i="27"/>
  <c r="I9762" i="27"/>
  <c r="H5063" i="27"/>
  <c r="I5063" i="27"/>
  <c r="H838" i="27"/>
  <c r="I838" i="27"/>
  <c r="H5064" i="27"/>
  <c r="I5064" i="27"/>
  <c r="H9763" i="27"/>
  <c r="I9763" i="27"/>
  <c r="H9764" i="27"/>
  <c r="I9764" i="27"/>
  <c r="H5065" i="27"/>
  <c r="I5065" i="27"/>
  <c r="H5066" i="27"/>
  <c r="I5066" i="27"/>
  <c r="H5067" i="27"/>
  <c r="I5067" i="27"/>
  <c r="H5068" i="27"/>
  <c r="I5068" i="27"/>
  <c r="H5069" i="27"/>
  <c r="I5069" i="27"/>
  <c r="H9765" i="27"/>
  <c r="I9765" i="27"/>
  <c r="H839" i="27"/>
  <c r="I839" i="27"/>
  <c r="H5070" i="27"/>
  <c r="I5070" i="27"/>
  <c r="H5071" i="27"/>
  <c r="I5071" i="27"/>
  <c r="H840" i="27"/>
  <c r="I840" i="27"/>
  <c r="H841" i="27"/>
  <c r="I841" i="27"/>
  <c r="H842" i="27"/>
  <c r="I842" i="27"/>
  <c r="H5072" i="27"/>
  <c r="I5072" i="27"/>
  <c r="H9766" i="27"/>
  <c r="I9766" i="27"/>
  <c r="H9767" i="27"/>
  <c r="I9767" i="27"/>
  <c r="H2151" i="27"/>
  <c r="I2151" i="27"/>
  <c r="H112" i="27"/>
  <c r="I112" i="27"/>
  <c r="H315" i="27"/>
  <c r="I315" i="27"/>
  <c r="H843" i="27"/>
  <c r="I843" i="27"/>
  <c r="H2152" i="27"/>
  <c r="I2152" i="27"/>
  <c r="H2153" i="27"/>
  <c r="I2153" i="27"/>
  <c r="H5073" i="27"/>
  <c r="I5073" i="27"/>
  <c r="H5074" i="27"/>
  <c r="I5074" i="27"/>
  <c r="H5075" i="27"/>
  <c r="I5075" i="27"/>
  <c r="H5076" i="27"/>
  <c r="I5076" i="27"/>
  <c r="H844" i="27"/>
  <c r="I844" i="27"/>
  <c r="H5077" i="27"/>
  <c r="I5077" i="27"/>
  <c r="H9768" i="27"/>
  <c r="I9768" i="27"/>
  <c r="H5078" i="27"/>
  <c r="I5078" i="27"/>
  <c r="H9769" i="27"/>
  <c r="I9769" i="27"/>
  <c r="H9770" i="27"/>
  <c r="I9770" i="27"/>
  <c r="H2154" i="27"/>
  <c r="I2154" i="27"/>
  <c r="H5079" i="27"/>
  <c r="I5079" i="27"/>
  <c r="H845" i="27"/>
  <c r="I845" i="27"/>
  <c r="H2155" i="27"/>
  <c r="I2155" i="27"/>
  <c r="H5080" i="27"/>
  <c r="I5080" i="27"/>
  <c r="H9771" i="27"/>
  <c r="I9771" i="27"/>
  <c r="H2156" i="27"/>
  <c r="I2156" i="27"/>
  <c r="H5081" i="27"/>
  <c r="I5081" i="27"/>
  <c r="H5082" i="27"/>
  <c r="I5082" i="27"/>
  <c r="H5083" i="27"/>
  <c r="I5083" i="27"/>
  <c r="H846" i="27"/>
  <c r="I846" i="27"/>
  <c r="H847" i="27"/>
  <c r="I847" i="27"/>
  <c r="H848" i="27"/>
  <c r="I848" i="27"/>
  <c r="H2157" i="27"/>
  <c r="I2157" i="27"/>
  <c r="H9772" i="27"/>
  <c r="I9772" i="27"/>
  <c r="H9773" i="27"/>
  <c r="I9773" i="27"/>
  <c r="H9774" i="27"/>
  <c r="I9774" i="27"/>
  <c r="H9775" i="27"/>
  <c r="I9775" i="27"/>
  <c r="H5084" i="27"/>
  <c r="I5084" i="27"/>
  <c r="H9776" i="27"/>
  <c r="I9776" i="27"/>
  <c r="H9777" i="27"/>
  <c r="I9777" i="27"/>
  <c r="H1427" i="27"/>
  <c r="I1427" i="27"/>
  <c r="H2158" i="27"/>
  <c r="I2158" i="27"/>
  <c r="H5086" i="27"/>
  <c r="I5086" i="27"/>
  <c r="H9778" i="27"/>
  <c r="I9778" i="27"/>
  <c r="H2659" i="27"/>
  <c r="I2659" i="27"/>
  <c r="H5088" i="27"/>
  <c r="I5088" i="27"/>
  <c r="H2159" i="27"/>
  <c r="I2159" i="27"/>
  <c r="H5089" i="27"/>
  <c r="I5089" i="27"/>
  <c r="H9779" i="27"/>
  <c r="I9779" i="27"/>
  <c r="H2160" i="27"/>
  <c r="I2160" i="27"/>
  <c r="H5090" i="27"/>
  <c r="I5090" i="27"/>
  <c r="H5091" i="27"/>
  <c r="I5091" i="27"/>
  <c r="H5092" i="27"/>
  <c r="I5092" i="27"/>
  <c r="H2161" i="27"/>
  <c r="I2161" i="27"/>
  <c r="H9780" i="27"/>
  <c r="I9780" i="27"/>
  <c r="H2162" i="27"/>
  <c r="I2162" i="27"/>
  <c r="H2163" i="27"/>
  <c r="I2163" i="27"/>
  <c r="H2164" i="27"/>
  <c r="I2164" i="27"/>
  <c r="H2165" i="27"/>
  <c r="I2165" i="27"/>
  <c r="H2666" i="27"/>
  <c r="I2666" i="27"/>
  <c r="H1634" i="27"/>
  <c r="I1634" i="27"/>
  <c r="H9781" i="27"/>
  <c r="I9781" i="27"/>
  <c r="H5094" i="27"/>
  <c r="I5094" i="27"/>
  <c r="H2167" i="27"/>
  <c r="I2167" i="27"/>
  <c r="H9782" i="27"/>
  <c r="I9782" i="27"/>
  <c r="H5095" i="27"/>
  <c r="I5095" i="27"/>
  <c r="H9783" i="27"/>
  <c r="I9783" i="27"/>
  <c r="H2168" i="27"/>
  <c r="I2168" i="27"/>
  <c r="H5096" i="27"/>
  <c r="I5096" i="27"/>
  <c r="H316" i="27"/>
  <c r="I316" i="27"/>
  <c r="H9784" i="27"/>
  <c r="I9784" i="27"/>
  <c r="H5097" i="27"/>
  <c r="I5097" i="27"/>
  <c r="H849" i="27"/>
  <c r="I849" i="27"/>
  <c r="H2169" i="27"/>
  <c r="I2169" i="27"/>
  <c r="H9785" i="27"/>
  <c r="I9785" i="27"/>
  <c r="H850" i="27"/>
  <c r="I850" i="27"/>
  <c r="H5098" i="27"/>
  <c r="I5098" i="27"/>
  <c r="H5099" i="27"/>
  <c r="I5099" i="27"/>
  <c r="H2170" i="27"/>
  <c r="I2170" i="27"/>
  <c r="H9786" i="27"/>
  <c r="I9786" i="27"/>
  <c r="H9787" i="27"/>
  <c r="I9787" i="27"/>
  <c r="H851" i="27"/>
  <c r="I851" i="27"/>
  <c r="H5100" i="27"/>
  <c r="I5100" i="27"/>
  <c r="H9788" i="27"/>
  <c r="I9788" i="27"/>
  <c r="H2171" i="27"/>
  <c r="I2171" i="27"/>
  <c r="H9789" i="27"/>
  <c r="I9789" i="27"/>
  <c r="H5101" i="27"/>
  <c r="I5101" i="27"/>
  <c r="H5102" i="27"/>
  <c r="I5102" i="27"/>
  <c r="H9790" i="27"/>
  <c r="I9790" i="27"/>
  <c r="H9791" i="27"/>
  <c r="I9791" i="27"/>
  <c r="H9792" i="27"/>
  <c r="I9792" i="27"/>
  <c r="H2172" i="27"/>
  <c r="I2172" i="27"/>
  <c r="H5103" i="27"/>
  <c r="I5103" i="27"/>
  <c r="H9793" i="27"/>
  <c r="I9793" i="27"/>
  <c r="H852" i="27"/>
  <c r="I852" i="27"/>
  <c r="H2173" i="27"/>
  <c r="I2173" i="27"/>
  <c r="H5104" i="27"/>
  <c r="I5104" i="27"/>
  <c r="H5105" i="27"/>
  <c r="I5105" i="27"/>
  <c r="H9794" i="27"/>
  <c r="I9794" i="27"/>
  <c r="H5106" i="27"/>
  <c r="I5106" i="27"/>
  <c r="H5107" i="27"/>
  <c r="I5107" i="27"/>
  <c r="H9795" i="27"/>
  <c r="I9795" i="27"/>
  <c r="H1653" i="27"/>
  <c r="I1653" i="27"/>
  <c r="H9796" i="27"/>
  <c r="I9796" i="27"/>
  <c r="H9797" i="27"/>
  <c r="I9797" i="27"/>
  <c r="H2175" i="27"/>
  <c r="I2175" i="27"/>
  <c r="H5108" i="27"/>
  <c r="I5108" i="27"/>
  <c r="H9798" i="27"/>
  <c r="I9798" i="27"/>
  <c r="H2708" i="27"/>
  <c r="I2708" i="27"/>
  <c r="H5110" i="27"/>
  <c r="I5110" i="27"/>
  <c r="H5111" i="27"/>
  <c r="I5111" i="27"/>
  <c r="H9799" i="27"/>
  <c r="I9799" i="27"/>
  <c r="H853" i="27"/>
  <c r="I853" i="27"/>
  <c r="H1655" i="27"/>
  <c r="I1655" i="27"/>
  <c r="H5113" i="27"/>
  <c r="I5113" i="27"/>
  <c r="H5114" i="27"/>
  <c r="I5114" i="27"/>
  <c r="H2856" i="27"/>
  <c r="I2856" i="27"/>
  <c r="H9800" i="27"/>
  <c r="I9800" i="27"/>
  <c r="H2176" i="27"/>
  <c r="I2176" i="27"/>
  <c r="H5116" i="27"/>
  <c r="I5116" i="27"/>
  <c r="H9801" i="27"/>
  <c r="I9801" i="27"/>
  <c r="H2177" i="27"/>
  <c r="I2177" i="27"/>
  <c r="H854" i="27"/>
  <c r="I854" i="27"/>
  <c r="H855" i="27"/>
  <c r="I855" i="27"/>
  <c r="H2178" i="27"/>
  <c r="I2178" i="27"/>
  <c r="H5117" i="27"/>
  <c r="I5117" i="27"/>
  <c r="H5118" i="27"/>
  <c r="I5118" i="27"/>
  <c r="H5119" i="27"/>
  <c r="I5119" i="27"/>
  <c r="H9802" i="27"/>
  <c r="I9802" i="27"/>
  <c r="H9803" i="27"/>
  <c r="I9803" i="27"/>
  <c r="H2179" i="27"/>
  <c r="I2179" i="27"/>
  <c r="H5120" i="27"/>
  <c r="I5120" i="27"/>
  <c r="H5121" i="27"/>
  <c r="I5121" i="27"/>
  <c r="H5122" i="27"/>
  <c r="I5122" i="27"/>
  <c r="H317" i="27"/>
  <c r="I317" i="27"/>
  <c r="H5123" i="27"/>
  <c r="I5123" i="27"/>
  <c r="H2180" i="27"/>
  <c r="I2180" i="27"/>
  <c r="H5124" i="27"/>
  <c r="I5124" i="27"/>
  <c r="H2181" i="27"/>
  <c r="I2181" i="27"/>
  <c r="H5125" i="27"/>
  <c r="I5125" i="27"/>
  <c r="H5126" i="27"/>
  <c r="I5126" i="27"/>
  <c r="H856" i="27"/>
  <c r="I856" i="27"/>
  <c r="H5127" i="27"/>
  <c r="I5127" i="27"/>
  <c r="H5128" i="27"/>
  <c r="I5128" i="27"/>
  <c r="H857" i="27"/>
  <c r="I857" i="27"/>
  <c r="H9804" i="27"/>
  <c r="I9804" i="27"/>
  <c r="H2182" i="27"/>
  <c r="I2182" i="27"/>
  <c r="H5129" i="27"/>
  <c r="I5129" i="27"/>
  <c r="H5130" i="27"/>
  <c r="I5130" i="27"/>
  <c r="H5131" i="27"/>
  <c r="I5131" i="27"/>
  <c r="H9805" i="27"/>
  <c r="I9805" i="27"/>
  <c r="H858" i="27"/>
  <c r="I858" i="27"/>
  <c r="H9806" i="27"/>
  <c r="I9806" i="27"/>
  <c r="H5132" i="27"/>
  <c r="I5132" i="27"/>
  <c r="H9807" i="27"/>
  <c r="I9807" i="27"/>
  <c r="H9808" i="27"/>
  <c r="I9808" i="27"/>
  <c r="H2183" i="27"/>
  <c r="I2183" i="27"/>
  <c r="H9809" i="27"/>
  <c r="I9809" i="27"/>
  <c r="H9810" i="27"/>
  <c r="I9810" i="27"/>
  <c r="H2184" i="27"/>
  <c r="I2184" i="27"/>
  <c r="H2185" i="27"/>
  <c r="I2185" i="27"/>
  <c r="H5133" i="27"/>
  <c r="I5133" i="27"/>
  <c r="H5134" i="27"/>
  <c r="I5134" i="27"/>
  <c r="H2186" i="27"/>
  <c r="I2186" i="27"/>
  <c r="H5135" i="27"/>
  <c r="I5135" i="27"/>
  <c r="H5136" i="27"/>
  <c r="I5136" i="27"/>
  <c r="H859" i="27"/>
  <c r="I859" i="27"/>
  <c r="H860" i="27"/>
  <c r="I860" i="27"/>
  <c r="H5137" i="27"/>
  <c r="I5137" i="27"/>
  <c r="H5138" i="27"/>
  <c r="I5138" i="27"/>
  <c r="H5139" i="27"/>
  <c r="I5139" i="27"/>
  <c r="H9811" i="27"/>
  <c r="I9811" i="27"/>
  <c r="H5140" i="27"/>
  <c r="I5140" i="27"/>
  <c r="H5141" i="27"/>
  <c r="I5141" i="27"/>
  <c r="H19" i="27"/>
  <c r="I19" i="27"/>
  <c r="H2187" i="27"/>
  <c r="I2187" i="27"/>
  <c r="H9812" i="27"/>
  <c r="I9812" i="27"/>
  <c r="H5142" i="27"/>
  <c r="I5142" i="27"/>
  <c r="H5143" i="27"/>
  <c r="I5143" i="27"/>
  <c r="H9813" i="27"/>
  <c r="I9813" i="27"/>
  <c r="H2188" i="27"/>
  <c r="I2188" i="27"/>
  <c r="H5144" i="27"/>
  <c r="I5144" i="27"/>
  <c r="H5145" i="27"/>
  <c r="I5145" i="27"/>
  <c r="H9814" i="27"/>
  <c r="I9814" i="27"/>
  <c r="H9815" i="27"/>
  <c r="I9815" i="27"/>
  <c r="H9816" i="27"/>
  <c r="I9816" i="27"/>
  <c r="H9817" i="27"/>
  <c r="I9817" i="27"/>
  <c r="H2189" i="27"/>
  <c r="I2189" i="27"/>
  <c r="H5146" i="27"/>
  <c r="I5146" i="27"/>
  <c r="H9818" i="27"/>
  <c r="I9818" i="27"/>
  <c r="H5147" i="27"/>
  <c r="I5147" i="27"/>
  <c r="H5148" i="27"/>
  <c r="I5148" i="27"/>
  <c r="H9819" i="27"/>
  <c r="I9819" i="27"/>
  <c r="H113" i="27"/>
  <c r="I113" i="27"/>
  <c r="H5149" i="27"/>
  <c r="I5149" i="27"/>
  <c r="H5150" i="27"/>
  <c r="I5150" i="27"/>
  <c r="H861" i="27"/>
  <c r="I861" i="27"/>
  <c r="H2190" i="27"/>
  <c r="I2190" i="27"/>
  <c r="H2191" i="27"/>
  <c r="I2191" i="27"/>
  <c r="H5151" i="27"/>
  <c r="I5151" i="27"/>
  <c r="H862" i="27"/>
  <c r="I862" i="27"/>
  <c r="H2192" i="27"/>
  <c r="I2192" i="27"/>
  <c r="H5152" i="27"/>
  <c r="I5152" i="27"/>
  <c r="H9820" i="27"/>
  <c r="I9820" i="27"/>
  <c r="H863" i="27"/>
  <c r="I863" i="27"/>
  <c r="H864" i="27"/>
  <c r="I864" i="27"/>
  <c r="H2193" i="27"/>
  <c r="I2193" i="27"/>
  <c r="H9821" i="27"/>
  <c r="I9821" i="27"/>
  <c r="H2194" i="27"/>
  <c r="I2194" i="27"/>
  <c r="H5153" i="27"/>
  <c r="I5153" i="27"/>
  <c r="H318" i="27"/>
  <c r="I318" i="27"/>
  <c r="H5154" i="27"/>
  <c r="I5154" i="27"/>
  <c r="H2195" i="27"/>
  <c r="I2195" i="27"/>
  <c r="H5155" i="27"/>
  <c r="I5155" i="27"/>
  <c r="H319" i="27"/>
  <c r="I319" i="27"/>
  <c r="H865" i="27"/>
  <c r="I865" i="27"/>
  <c r="H9822" i="27"/>
  <c r="I9822" i="27"/>
  <c r="H9823" i="27"/>
  <c r="I9823" i="27"/>
  <c r="H5156" i="27"/>
  <c r="I5156" i="27"/>
  <c r="H9824" i="27"/>
  <c r="I9824" i="27"/>
  <c r="H2196" i="27"/>
  <c r="I2196" i="27"/>
  <c r="H2197" i="27"/>
  <c r="I2197" i="27"/>
  <c r="H2198" i="27"/>
  <c r="I2198" i="27"/>
  <c r="H5157" i="27"/>
  <c r="I5157" i="27"/>
  <c r="H5158" i="27"/>
  <c r="I5158" i="27"/>
  <c r="H1688" i="27"/>
  <c r="I1688" i="27"/>
  <c r="H2200" i="27"/>
  <c r="I2200" i="27"/>
  <c r="H1725" i="27"/>
  <c r="I1725" i="27"/>
  <c r="H2201" i="27"/>
  <c r="I2201" i="27"/>
  <c r="H2202" i="27"/>
  <c r="I2202" i="27"/>
  <c r="H9825" i="27"/>
  <c r="I9825" i="27"/>
  <c r="H9826" i="27"/>
  <c r="I9826" i="27"/>
  <c r="H9827" i="27"/>
  <c r="I9827" i="27"/>
  <c r="H5160" i="27"/>
  <c r="I5160" i="27"/>
  <c r="H9828" i="27"/>
  <c r="I9828" i="27"/>
  <c r="H320" i="27"/>
  <c r="I320" i="27"/>
  <c r="H5161" i="27"/>
  <c r="I5161" i="27"/>
  <c r="H9829" i="27"/>
  <c r="I9829" i="27"/>
  <c r="H9830" i="27"/>
  <c r="I9830" i="27"/>
  <c r="H9831" i="27"/>
  <c r="I9831" i="27"/>
  <c r="H9832" i="27"/>
  <c r="I9832" i="27"/>
  <c r="H2203" i="27"/>
  <c r="I2203" i="27"/>
  <c r="H2204" i="27"/>
  <c r="I2204" i="27"/>
  <c r="H2205" i="27"/>
  <c r="I2205" i="27"/>
  <c r="H9833" i="27"/>
  <c r="I9833" i="27"/>
  <c r="H2206" i="27"/>
  <c r="I2206" i="27"/>
  <c r="H2207" i="27"/>
  <c r="I2207" i="27"/>
  <c r="H2208" i="27"/>
  <c r="I2208" i="27"/>
  <c r="H9834" i="27"/>
  <c r="I9834" i="27"/>
  <c r="H866" i="27"/>
  <c r="I866" i="27"/>
  <c r="H867" i="27"/>
  <c r="I867" i="27"/>
  <c r="H5162" i="27"/>
  <c r="I5162" i="27"/>
  <c r="H5163" i="27"/>
  <c r="I5163" i="27"/>
  <c r="H9835" i="27"/>
  <c r="I9835" i="27"/>
  <c r="H9836" i="27"/>
  <c r="I9836" i="27"/>
  <c r="H9837" i="27"/>
  <c r="I9837" i="27"/>
  <c r="H5164" i="27"/>
  <c r="I5164" i="27"/>
  <c r="H321" i="27"/>
  <c r="I321" i="27"/>
  <c r="H868" i="27"/>
  <c r="I868" i="27"/>
  <c r="H5165" i="27"/>
  <c r="I5165" i="27"/>
  <c r="H9838" i="27"/>
  <c r="I9838" i="27"/>
  <c r="H9839" i="27"/>
  <c r="I9839" i="27"/>
  <c r="H5166" i="27"/>
  <c r="I5166" i="27"/>
  <c r="H5167" i="27"/>
  <c r="I5167" i="27"/>
  <c r="H5168" i="27"/>
  <c r="I5168" i="27"/>
  <c r="H5169" i="27"/>
  <c r="I5169" i="27"/>
  <c r="H9840" i="27"/>
  <c r="I9840" i="27"/>
  <c r="H5170" i="27"/>
  <c r="I5170" i="27"/>
  <c r="H9841" i="27"/>
  <c r="I9841" i="27"/>
  <c r="H9842" i="27"/>
  <c r="I9842" i="27"/>
  <c r="H2209" i="27"/>
  <c r="I2209" i="27"/>
  <c r="H5171" i="27"/>
  <c r="I5171" i="27"/>
  <c r="H1792" i="27"/>
  <c r="I1792" i="27"/>
  <c r="H2089" i="27"/>
  <c r="I2089" i="27"/>
  <c r="H9843" i="27"/>
  <c r="I9843" i="27"/>
  <c r="H2210" i="27"/>
  <c r="I2210" i="27"/>
  <c r="H2211" i="27"/>
  <c r="I2211" i="27"/>
  <c r="H5174" i="27"/>
  <c r="I5174" i="27"/>
  <c r="H9844" i="27"/>
  <c r="I9844" i="27"/>
  <c r="H5175" i="27"/>
  <c r="I5175" i="27"/>
  <c r="H3011" i="27"/>
  <c r="I3011" i="27"/>
  <c r="H5176" i="27"/>
  <c r="I5176" i="27"/>
  <c r="H2213" i="27"/>
  <c r="I2213" i="27"/>
  <c r="H5177" i="27"/>
  <c r="I5177" i="27"/>
  <c r="H2214" i="27"/>
  <c r="I2214" i="27"/>
  <c r="H2215" i="27"/>
  <c r="I2215" i="27"/>
  <c r="H5178" i="27"/>
  <c r="I5178" i="27"/>
  <c r="H9845" i="27"/>
  <c r="I9845" i="27"/>
  <c r="H9846" i="27"/>
  <c r="I9846" i="27"/>
  <c r="H2216" i="27"/>
  <c r="I2216" i="27"/>
  <c r="H9847" i="27"/>
  <c r="I9847" i="27"/>
  <c r="H4625" i="27"/>
  <c r="I4625" i="27"/>
  <c r="H9848" i="27"/>
  <c r="I9848" i="27"/>
  <c r="H5179" i="27"/>
  <c r="I5179" i="27"/>
  <c r="H5180" i="27"/>
  <c r="I5180" i="27"/>
  <c r="H5181" i="27"/>
  <c r="I5181" i="27"/>
  <c r="H2218" i="27"/>
  <c r="I2218" i="27"/>
  <c r="H9849" i="27"/>
  <c r="I9849" i="27"/>
  <c r="H5182" i="27"/>
  <c r="I5182" i="27"/>
  <c r="H2219" i="27"/>
  <c r="I2219" i="27"/>
  <c r="H9850" i="27"/>
  <c r="I9850" i="27"/>
  <c r="H2220" i="27"/>
  <c r="I2220" i="27"/>
  <c r="H5183" i="27"/>
  <c r="I5183" i="27"/>
  <c r="H869" i="27"/>
  <c r="I869" i="27"/>
  <c r="H322" i="27"/>
  <c r="I322" i="27"/>
  <c r="H2221" i="27"/>
  <c r="I2221" i="27"/>
  <c r="H9851" i="27"/>
  <c r="I9851" i="27"/>
  <c r="H5184" i="27"/>
  <c r="I5184" i="27"/>
  <c r="H323" i="27"/>
  <c r="I323" i="27"/>
  <c r="H324" i="27"/>
  <c r="I324" i="27"/>
  <c r="H325" i="27"/>
  <c r="I325" i="27"/>
  <c r="H870" i="27"/>
  <c r="I870" i="27"/>
  <c r="H2222" i="27"/>
  <c r="I2222" i="27"/>
  <c r="H5185" i="27"/>
  <c r="I5185" i="27"/>
  <c r="H5186" i="27"/>
  <c r="I5186" i="27"/>
  <c r="H5187" i="27"/>
  <c r="I5187" i="27"/>
  <c r="H9852" i="27"/>
  <c r="I9852" i="27"/>
  <c r="H2223" i="27"/>
  <c r="I2223" i="27"/>
  <c r="H9853" i="27"/>
  <c r="I9853" i="27"/>
  <c r="H5188" i="27"/>
  <c r="I5188" i="27"/>
  <c r="H2224" i="27"/>
  <c r="I2224" i="27"/>
  <c r="H2225" i="27"/>
  <c r="I2225" i="27"/>
  <c r="H2226" i="27"/>
  <c r="I2226" i="27"/>
  <c r="H5189" i="27"/>
  <c r="I5189" i="27"/>
  <c r="H5190" i="27"/>
  <c r="I5190" i="27"/>
  <c r="H5191" i="27"/>
  <c r="I5191" i="27"/>
  <c r="H5192" i="27"/>
  <c r="I5192" i="27"/>
  <c r="H9854" i="27"/>
  <c r="I9854" i="27"/>
  <c r="H9855" i="27"/>
  <c r="I9855" i="27"/>
  <c r="H5193" i="27"/>
  <c r="I5193" i="27"/>
  <c r="H2227" i="27"/>
  <c r="I2227" i="27"/>
  <c r="H5194" i="27"/>
  <c r="I5194" i="27"/>
  <c r="H9856" i="27"/>
  <c r="I9856" i="27"/>
  <c r="H5195" i="27"/>
  <c r="I5195" i="27"/>
  <c r="H9857" i="27"/>
  <c r="I9857" i="27"/>
  <c r="H2228" i="27"/>
  <c r="I2228" i="27"/>
  <c r="H9858" i="27"/>
  <c r="I9858" i="27"/>
  <c r="H5196" i="27"/>
  <c r="I5196" i="27"/>
  <c r="H9859" i="27"/>
  <c r="I9859" i="27"/>
  <c r="H326" i="27"/>
  <c r="I326" i="27"/>
  <c r="H5197" i="27"/>
  <c r="I5197" i="27"/>
  <c r="H5198" i="27"/>
  <c r="I5198" i="27"/>
  <c r="H5199" i="27"/>
  <c r="I5199" i="27"/>
  <c r="H2229" i="27"/>
  <c r="I2229" i="27"/>
  <c r="H9860" i="27"/>
  <c r="I9860" i="27"/>
  <c r="H5200" i="27"/>
  <c r="I5200" i="27"/>
  <c r="H871" i="27"/>
  <c r="I871" i="27"/>
  <c r="H2230" i="27"/>
  <c r="I2230" i="27"/>
  <c r="H2231" i="27"/>
  <c r="I2231" i="27"/>
  <c r="H9861" i="27"/>
  <c r="I9861" i="27"/>
  <c r="H2232" i="27"/>
  <c r="I2232" i="27"/>
  <c r="H5201" i="27"/>
  <c r="I5201" i="27"/>
  <c r="H9862" i="27"/>
  <c r="I9862" i="27"/>
  <c r="H5202" i="27"/>
  <c r="I5202" i="27"/>
  <c r="H872" i="27"/>
  <c r="I872" i="27"/>
  <c r="H2233" i="27"/>
  <c r="I2233" i="27"/>
  <c r="H9863" i="27"/>
  <c r="I9863" i="27"/>
  <c r="H5203" i="27"/>
  <c r="I5203" i="27"/>
  <c r="H5204" i="27"/>
  <c r="I5204" i="27"/>
  <c r="H9864" i="27"/>
  <c r="I9864" i="27"/>
  <c r="H114" i="27"/>
  <c r="I114" i="27"/>
  <c r="H2090" i="27"/>
  <c r="I2090" i="27"/>
  <c r="H9865" i="27"/>
  <c r="I9865" i="27"/>
  <c r="H2235" i="27"/>
  <c r="I2235" i="27"/>
  <c r="H2236" i="27"/>
  <c r="I2236" i="27"/>
  <c r="H873" i="27"/>
  <c r="I873" i="27"/>
  <c r="H327" i="27"/>
  <c r="I327" i="27"/>
  <c r="H9866" i="27"/>
  <c r="I9866" i="27"/>
  <c r="H874" i="27"/>
  <c r="I874" i="27"/>
  <c r="H5205" i="27"/>
  <c r="I5205" i="27"/>
  <c r="H5206" i="27"/>
  <c r="I5206" i="27"/>
  <c r="H5207" i="27"/>
  <c r="I5207" i="27"/>
  <c r="H5208" i="27"/>
  <c r="I5208" i="27"/>
  <c r="H2237" i="27"/>
  <c r="I2237" i="27"/>
  <c r="H5209" i="27"/>
  <c r="I5209" i="27"/>
  <c r="H9867" i="27"/>
  <c r="I9867" i="27"/>
  <c r="H9868" i="27"/>
  <c r="I9868" i="27"/>
  <c r="H5210" i="27"/>
  <c r="I5210" i="27"/>
  <c r="H2238" i="27"/>
  <c r="I2238" i="27"/>
  <c r="H9869" i="27"/>
  <c r="I9869" i="27"/>
  <c r="H2239" i="27"/>
  <c r="I2239" i="27"/>
  <c r="H2240" i="27"/>
  <c r="I2240" i="27"/>
  <c r="H5211" i="27"/>
  <c r="I5211" i="27"/>
  <c r="H5212" i="27"/>
  <c r="I5212" i="27"/>
  <c r="H5213" i="27"/>
  <c r="I5213" i="27"/>
  <c r="H9870" i="27"/>
  <c r="I9870" i="27"/>
  <c r="H9871" i="27"/>
  <c r="I9871" i="27"/>
  <c r="H875" i="27"/>
  <c r="I875" i="27"/>
  <c r="H2241" i="27"/>
  <c r="I2241" i="27"/>
  <c r="H5214" i="27"/>
  <c r="I5214" i="27"/>
  <c r="H5215" i="27"/>
  <c r="I5215" i="27"/>
  <c r="H5216" i="27"/>
  <c r="I5216" i="27"/>
  <c r="H5217" i="27"/>
  <c r="I5217" i="27"/>
  <c r="H5218" i="27"/>
  <c r="I5218" i="27"/>
  <c r="H9872" i="27"/>
  <c r="I9872" i="27"/>
  <c r="H328" i="27"/>
  <c r="I328" i="27"/>
  <c r="H5219" i="27"/>
  <c r="I5219" i="27"/>
  <c r="H9873" i="27"/>
  <c r="I9873" i="27"/>
  <c r="H876" i="27"/>
  <c r="I876" i="27"/>
  <c r="H2242" i="27"/>
  <c r="I2242" i="27"/>
  <c r="H2243" i="27"/>
  <c r="I2243" i="27"/>
  <c r="H2244" i="27"/>
  <c r="I2244" i="27"/>
  <c r="H2245" i="27"/>
  <c r="I2245" i="27"/>
  <c r="H5220" i="27"/>
  <c r="I5220" i="27"/>
  <c r="H9874" i="27"/>
  <c r="I9874" i="27"/>
  <c r="H9875" i="27"/>
  <c r="I9875" i="27"/>
  <c r="H9876" i="27"/>
  <c r="I9876" i="27"/>
  <c r="H2246" i="27"/>
  <c r="I2246" i="27"/>
  <c r="H5221" i="27"/>
  <c r="I5221" i="27"/>
  <c r="H2247" i="27"/>
  <c r="I2247" i="27"/>
  <c r="H115" i="27"/>
  <c r="I115" i="27"/>
  <c r="H5222" i="27"/>
  <c r="I5222" i="27"/>
  <c r="H5223" i="27"/>
  <c r="I5223" i="27"/>
  <c r="H9877" i="27"/>
  <c r="I9877" i="27"/>
  <c r="H5224" i="27"/>
  <c r="I5224" i="27"/>
  <c r="H116" i="27"/>
  <c r="I116" i="27"/>
  <c r="H9878" i="27"/>
  <c r="I9878" i="27"/>
  <c r="H9879" i="27"/>
  <c r="I9879" i="27"/>
  <c r="H9880" i="27"/>
  <c r="I9880" i="27"/>
  <c r="H877" i="27"/>
  <c r="I877" i="27"/>
  <c r="H5225" i="27"/>
  <c r="I5225" i="27"/>
  <c r="H5226" i="27"/>
  <c r="I5226" i="27"/>
  <c r="H5227" i="27"/>
  <c r="I5227" i="27"/>
  <c r="H9881" i="27"/>
  <c r="I9881" i="27"/>
  <c r="H9882" i="27"/>
  <c r="I9882" i="27"/>
  <c r="H5228" i="27"/>
  <c r="I5228" i="27"/>
  <c r="H329" i="27"/>
  <c r="I329" i="27"/>
  <c r="H878" i="27"/>
  <c r="I878" i="27"/>
  <c r="H2248" i="27"/>
  <c r="I2248" i="27"/>
  <c r="H5229" i="27"/>
  <c r="I5229" i="27"/>
  <c r="H9883" i="27"/>
  <c r="I9883" i="27"/>
  <c r="H3012" i="27"/>
  <c r="I3012" i="27"/>
  <c r="H5231" i="27"/>
  <c r="I5231" i="27"/>
  <c r="H5232" i="27"/>
  <c r="I5232" i="27"/>
  <c r="H9884" i="27"/>
  <c r="I9884" i="27"/>
  <c r="H5233" i="27"/>
  <c r="I5233" i="27"/>
  <c r="H5234" i="27"/>
  <c r="I5234" i="27"/>
  <c r="H5235" i="27"/>
  <c r="I5235" i="27"/>
  <c r="H2249" i="27"/>
  <c r="I2249" i="27"/>
  <c r="H5236" i="27"/>
  <c r="I5236" i="27"/>
  <c r="H5237" i="27"/>
  <c r="I5237" i="27"/>
  <c r="H879" i="27"/>
  <c r="I879" i="27"/>
  <c r="H9885" i="27"/>
  <c r="I9885" i="27"/>
  <c r="H9886" i="27"/>
  <c r="I9886" i="27"/>
  <c r="H2250" i="27"/>
  <c r="I2250" i="27"/>
  <c r="H2251" i="27"/>
  <c r="I2251" i="27"/>
  <c r="H5238" i="27"/>
  <c r="I5238" i="27"/>
  <c r="H9887" i="27"/>
  <c r="I9887" i="27"/>
  <c r="H2252" i="27"/>
  <c r="I2252" i="27"/>
  <c r="H5239" i="27"/>
  <c r="I5239" i="27"/>
  <c r="H5240" i="27"/>
  <c r="I5240" i="27"/>
  <c r="H5241" i="27"/>
  <c r="I5241" i="27"/>
  <c r="H9888" i="27"/>
  <c r="I9888" i="27"/>
  <c r="H2253" i="27"/>
  <c r="I2253" i="27"/>
  <c r="H9889" i="27"/>
  <c r="I9889" i="27"/>
  <c r="H880" i="27"/>
  <c r="I880" i="27"/>
  <c r="H5242" i="27"/>
  <c r="I5242" i="27"/>
  <c r="H9890" i="27"/>
  <c r="I9890" i="27"/>
  <c r="H9891" i="27"/>
  <c r="I9891" i="27"/>
  <c r="H881" i="27"/>
  <c r="I881" i="27"/>
  <c r="H5243" i="27"/>
  <c r="I5243" i="27"/>
  <c r="H2254" i="27"/>
  <c r="I2254" i="27"/>
  <c r="H9892" i="27"/>
  <c r="I9892" i="27"/>
  <c r="H2255" i="27"/>
  <c r="I2255" i="27"/>
  <c r="H5244" i="27"/>
  <c r="I5244" i="27"/>
  <c r="H9893" i="27"/>
  <c r="I9893" i="27"/>
  <c r="H9894" i="27"/>
  <c r="I9894" i="27"/>
  <c r="H5245" i="27"/>
  <c r="I5245" i="27"/>
  <c r="H9895" i="27"/>
  <c r="I9895" i="27"/>
  <c r="H5246" i="27"/>
  <c r="I5246" i="27"/>
  <c r="H5247" i="27"/>
  <c r="I5247" i="27"/>
  <c r="H5248" i="27"/>
  <c r="I5248" i="27"/>
  <c r="H9896" i="27"/>
  <c r="I9896" i="27"/>
  <c r="H882" i="27"/>
  <c r="I882" i="27"/>
  <c r="H2124" i="27"/>
  <c r="I2124" i="27"/>
  <c r="H9898" i="27"/>
  <c r="I9898" i="27"/>
  <c r="H2256" i="27"/>
  <c r="I2256" i="27"/>
  <c r="H5249" i="27"/>
  <c r="I5249" i="27"/>
  <c r="H2257" i="27"/>
  <c r="I2257" i="27"/>
  <c r="H5250" i="27"/>
  <c r="I5250" i="27"/>
  <c r="H5251" i="27"/>
  <c r="I5251" i="27"/>
  <c r="H5252" i="27"/>
  <c r="I5252" i="27"/>
  <c r="H5253" i="27"/>
  <c r="I5253" i="27"/>
  <c r="H9899" i="27"/>
  <c r="I9899" i="27"/>
  <c r="H9900" i="27"/>
  <c r="I9900" i="27"/>
  <c r="H9901" i="27"/>
  <c r="I9901" i="27"/>
  <c r="H2139" i="27"/>
  <c r="I2139" i="27"/>
  <c r="H9903" i="27"/>
  <c r="I9903" i="27"/>
  <c r="H330" i="27"/>
  <c r="I330" i="27"/>
  <c r="H2258" i="27"/>
  <c r="I2258" i="27"/>
  <c r="H5254" i="27"/>
  <c r="I5254" i="27"/>
  <c r="H5255" i="27"/>
  <c r="I5255" i="27"/>
  <c r="H9904" i="27"/>
  <c r="I9904" i="27"/>
  <c r="H9905" i="27"/>
  <c r="I9905" i="27"/>
  <c r="H9906" i="27"/>
  <c r="I9906" i="27"/>
  <c r="H883" i="27"/>
  <c r="I883" i="27"/>
  <c r="H2259" i="27"/>
  <c r="I2259" i="27"/>
  <c r="H9907" i="27"/>
  <c r="I9907" i="27"/>
  <c r="H5256" i="27"/>
  <c r="I5256" i="27"/>
  <c r="H884" i="27"/>
  <c r="I884" i="27"/>
  <c r="H2260" i="27"/>
  <c r="I2260" i="27"/>
  <c r="H9908" i="27"/>
  <c r="I9908" i="27"/>
  <c r="H2261" i="27"/>
  <c r="I2261" i="27"/>
  <c r="H5257" i="27"/>
  <c r="I5257" i="27"/>
  <c r="H331" i="27"/>
  <c r="I331" i="27"/>
  <c r="H9909" i="27"/>
  <c r="I9909" i="27"/>
  <c r="H9910" i="27"/>
  <c r="I9910" i="27"/>
  <c r="H5258" i="27"/>
  <c r="I5258" i="27"/>
  <c r="H9911" i="27"/>
  <c r="I9911" i="27"/>
  <c r="H9912" i="27"/>
  <c r="I9912" i="27"/>
  <c r="H9913" i="27"/>
  <c r="I9913" i="27"/>
  <c r="H5259" i="27"/>
  <c r="I5259" i="27"/>
  <c r="H885" i="27"/>
  <c r="I885" i="27"/>
  <c r="H886" i="27"/>
  <c r="I886" i="27"/>
  <c r="H5260" i="27"/>
  <c r="I5260" i="27"/>
  <c r="H5261" i="27"/>
  <c r="I5261" i="27"/>
  <c r="H9914" i="27"/>
  <c r="I9914" i="27"/>
  <c r="H9915" i="27"/>
  <c r="I9915" i="27"/>
  <c r="H9916" i="27"/>
  <c r="I9916" i="27"/>
  <c r="H4717" i="27"/>
  <c r="I4717" i="27"/>
  <c r="H5262" i="27"/>
  <c r="I5262" i="27"/>
  <c r="H4719" i="27"/>
  <c r="I4719" i="27"/>
  <c r="H887" i="27"/>
  <c r="I887" i="27"/>
  <c r="H9918" i="27"/>
  <c r="I9918" i="27"/>
  <c r="H9919" i="27"/>
  <c r="I9919" i="27"/>
  <c r="H9920" i="27"/>
  <c r="I9920" i="27"/>
  <c r="H332" i="27"/>
  <c r="I332" i="27"/>
  <c r="H9921" i="27"/>
  <c r="I9921" i="27"/>
  <c r="H2263" i="27"/>
  <c r="I2263" i="27"/>
  <c r="H5263" i="27"/>
  <c r="I5263" i="27"/>
  <c r="H888" i="27"/>
  <c r="I888" i="27"/>
  <c r="H5264" i="27"/>
  <c r="I5264" i="27"/>
  <c r="H2264" i="27"/>
  <c r="I2264" i="27"/>
  <c r="H5265" i="27"/>
  <c r="I5265" i="27"/>
  <c r="H5266" i="27"/>
  <c r="I5266" i="27"/>
  <c r="H9922" i="27"/>
  <c r="I9922" i="27"/>
  <c r="H889" i="27"/>
  <c r="I889" i="27"/>
  <c r="H5267" i="27"/>
  <c r="I5267" i="27"/>
  <c r="H5268" i="27"/>
  <c r="I5268" i="27"/>
  <c r="H9923" i="27"/>
  <c r="I9923" i="27"/>
  <c r="H9924" i="27"/>
  <c r="I9924" i="27"/>
  <c r="H2265" i="27"/>
  <c r="I2265" i="27"/>
  <c r="H2266" i="27"/>
  <c r="I2266" i="27"/>
  <c r="H5269" i="27"/>
  <c r="I5269" i="27"/>
  <c r="H9925" i="27"/>
  <c r="I9925" i="27"/>
  <c r="H890" i="27"/>
  <c r="I890" i="27"/>
  <c r="H891" i="27"/>
  <c r="I891" i="27"/>
  <c r="H5270" i="27"/>
  <c r="I5270" i="27"/>
  <c r="H5271" i="27"/>
  <c r="I5271" i="27"/>
  <c r="H2267" i="27"/>
  <c r="I2267" i="27"/>
  <c r="H9926" i="27"/>
  <c r="I9926" i="27"/>
  <c r="H9927" i="27"/>
  <c r="I9927" i="27"/>
  <c r="H5272" i="27"/>
  <c r="I5272" i="27"/>
  <c r="H5273" i="27"/>
  <c r="I5273" i="27"/>
  <c r="H5274" i="27"/>
  <c r="I5274" i="27"/>
  <c r="H2268" i="27"/>
  <c r="I2268" i="27"/>
  <c r="H5275" i="27"/>
  <c r="I5275" i="27"/>
  <c r="H2269" i="27"/>
  <c r="I2269" i="27"/>
  <c r="H9928" i="27"/>
  <c r="I9928" i="27"/>
  <c r="H9929" i="27"/>
  <c r="I9929" i="27"/>
  <c r="H2270" i="27"/>
  <c r="I2270" i="27"/>
  <c r="H2271" i="27"/>
  <c r="I2271" i="27"/>
  <c r="H5276" i="27"/>
  <c r="I5276" i="27"/>
  <c r="H5277" i="27"/>
  <c r="I5277" i="27"/>
  <c r="H2272" i="27"/>
  <c r="I2272" i="27"/>
  <c r="H5278" i="27"/>
  <c r="I5278" i="27"/>
  <c r="H333" i="27"/>
  <c r="I333" i="27"/>
  <c r="H2273" i="27"/>
  <c r="I2273" i="27"/>
  <c r="H5279" i="27"/>
  <c r="I5279" i="27"/>
  <c r="H2274" i="27"/>
  <c r="I2274" i="27"/>
  <c r="H5280" i="27"/>
  <c r="I5280" i="27"/>
  <c r="H2275" i="27"/>
  <c r="I2275" i="27"/>
  <c r="H2276" i="27"/>
  <c r="I2276" i="27"/>
  <c r="H9930" i="27"/>
  <c r="I9930" i="27"/>
  <c r="H5281" i="27"/>
  <c r="I5281" i="27"/>
  <c r="H9931" i="27"/>
  <c r="I9931" i="27"/>
  <c r="H892" i="27"/>
  <c r="I892" i="27"/>
  <c r="H9932" i="27"/>
  <c r="I9932" i="27"/>
  <c r="H9933" i="27"/>
  <c r="I9933" i="27"/>
  <c r="H5282" i="27"/>
  <c r="I5282" i="27"/>
  <c r="H9934" i="27"/>
  <c r="I9934" i="27"/>
  <c r="H9935" i="27"/>
  <c r="I9935" i="27"/>
  <c r="H9936" i="27"/>
  <c r="I9936" i="27"/>
  <c r="H5283" i="27"/>
  <c r="I5283" i="27"/>
  <c r="H893" i="27"/>
  <c r="I893" i="27"/>
  <c r="H5284" i="27"/>
  <c r="I5284" i="27"/>
  <c r="H5285" i="27"/>
  <c r="I5285" i="27"/>
  <c r="H894" i="27"/>
  <c r="I894" i="27"/>
  <c r="H5286" i="27"/>
  <c r="I5286" i="27"/>
  <c r="H5287" i="27"/>
  <c r="I5287" i="27"/>
  <c r="H895" i="27"/>
  <c r="I895" i="27"/>
  <c r="H2277" i="27"/>
  <c r="I2277" i="27"/>
  <c r="H5288" i="27"/>
  <c r="I5288" i="27"/>
  <c r="H2278" i="27"/>
  <c r="I2278" i="27"/>
  <c r="H2279" i="27"/>
  <c r="I2279" i="27"/>
  <c r="H2280" i="27"/>
  <c r="I2280" i="27"/>
  <c r="H9937" i="27"/>
  <c r="I9937" i="27"/>
  <c r="H9938" i="27"/>
  <c r="I9938" i="27"/>
  <c r="H9939" i="27"/>
  <c r="I9939" i="27"/>
  <c r="H896" i="27"/>
  <c r="I896" i="27"/>
  <c r="H9940" i="27"/>
  <c r="I9940" i="27"/>
  <c r="H2281" i="27"/>
  <c r="I2281" i="27"/>
  <c r="H9941" i="27"/>
  <c r="I9941" i="27"/>
  <c r="H2282" i="27"/>
  <c r="I2282" i="27"/>
  <c r="H9942" i="27"/>
  <c r="I9942" i="27"/>
  <c r="H2283" i="27"/>
  <c r="I2283" i="27"/>
  <c r="H5289" i="27"/>
  <c r="I5289" i="27"/>
  <c r="H5290" i="27"/>
  <c r="I5290" i="27"/>
  <c r="H2284" i="27"/>
  <c r="I2284" i="27"/>
  <c r="H9943" i="27"/>
  <c r="I9943" i="27"/>
  <c r="H117" i="27"/>
  <c r="I117" i="27"/>
  <c r="H5291" i="27"/>
  <c r="I5291" i="27"/>
  <c r="H5292" i="27"/>
  <c r="I5292" i="27"/>
  <c r="H5293" i="27"/>
  <c r="I5293" i="27"/>
  <c r="H9944" i="27"/>
  <c r="I9944" i="27"/>
  <c r="H9945" i="27"/>
  <c r="I9945" i="27"/>
  <c r="H897" i="27"/>
  <c r="I897" i="27"/>
  <c r="H5294" i="27"/>
  <c r="I5294" i="27"/>
  <c r="H334" i="27"/>
  <c r="I334" i="27"/>
  <c r="H5295" i="27"/>
  <c r="I5295" i="27"/>
  <c r="H9946" i="27"/>
  <c r="I9946" i="27"/>
  <c r="H9947" i="27"/>
  <c r="I9947" i="27"/>
  <c r="H335" i="27"/>
  <c r="I335" i="27"/>
  <c r="H9948" i="27"/>
  <c r="I9948" i="27"/>
  <c r="H2285" i="27"/>
  <c r="I2285" i="27"/>
  <c r="H5296" i="27"/>
  <c r="I5296" i="27"/>
  <c r="H5297" i="27"/>
  <c r="I5297" i="27"/>
  <c r="H5298" i="27"/>
  <c r="I5298" i="27"/>
  <c r="H9949" i="27"/>
  <c r="I9949" i="27"/>
  <c r="H2286" i="27"/>
  <c r="I2286" i="27"/>
  <c r="H5299" i="27"/>
  <c r="I5299" i="27"/>
  <c r="H898" i="27"/>
  <c r="I898" i="27"/>
  <c r="H899" i="27"/>
  <c r="I899" i="27"/>
  <c r="H2287" i="27"/>
  <c r="I2287" i="27"/>
  <c r="H5300" i="27"/>
  <c r="I5300" i="27"/>
  <c r="H5301" i="27"/>
  <c r="I5301" i="27"/>
  <c r="H9950" i="27"/>
  <c r="I9950" i="27"/>
  <c r="H2288" i="27"/>
  <c r="I2288" i="27"/>
  <c r="H5302" i="27"/>
  <c r="I5302" i="27"/>
  <c r="H5303" i="27"/>
  <c r="I5303" i="27"/>
  <c r="H5304" i="27"/>
  <c r="I5304" i="27"/>
  <c r="H2289" i="27"/>
  <c r="I2289" i="27"/>
  <c r="H9951" i="27"/>
  <c r="I9951" i="27"/>
  <c r="H5305" i="27"/>
  <c r="I5305" i="27"/>
  <c r="H2290" i="27"/>
  <c r="I2290" i="27"/>
  <c r="H5306" i="27"/>
  <c r="I5306" i="27"/>
  <c r="H5307" i="27"/>
  <c r="I5307" i="27"/>
  <c r="H9952" i="27"/>
  <c r="I9952" i="27"/>
  <c r="H9953" i="27"/>
  <c r="I9953" i="27"/>
  <c r="H9954" i="27"/>
  <c r="I9954" i="27"/>
  <c r="H5308" i="27"/>
  <c r="I5308" i="27"/>
  <c r="H2291" i="27"/>
  <c r="I2291" i="27"/>
  <c r="H336" i="27"/>
  <c r="I336" i="27"/>
  <c r="H2292" i="27"/>
  <c r="I2292" i="27"/>
  <c r="H2293" i="27"/>
  <c r="I2293" i="27"/>
  <c r="H5309" i="27"/>
  <c r="I5309" i="27"/>
  <c r="H5310" i="27"/>
  <c r="I5310" i="27"/>
  <c r="H5311" i="27"/>
  <c r="I5311" i="27"/>
  <c r="H5312" i="27"/>
  <c r="I5312" i="27"/>
  <c r="H9955" i="27"/>
  <c r="I9955" i="27"/>
  <c r="H9956" i="27"/>
  <c r="I9956" i="27"/>
  <c r="H9957" i="27"/>
  <c r="I9957" i="27"/>
  <c r="H9958" i="27"/>
  <c r="I9958" i="27"/>
  <c r="H2294" i="27"/>
  <c r="I2294" i="27"/>
  <c r="H5313" i="27"/>
  <c r="I5313" i="27"/>
  <c r="H9959" i="27"/>
  <c r="I9959" i="27"/>
  <c r="H900" i="27"/>
  <c r="I900" i="27"/>
  <c r="H5314" i="27"/>
  <c r="I5314" i="27"/>
  <c r="H9960" i="27"/>
  <c r="I9960" i="27"/>
  <c r="H9961" i="27"/>
  <c r="I9961" i="27"/>
  <c r="H5315" i="27"/>
  <c r="I5315" i="27"/>
  <c r="H9962" i="27"/>
  <c r="I9962" i="27"/>
  <c r="H9963" i="27"/>
  <c r="I9963" i="27"/>
  <c r="H2295" i="27"/>
  <c r="I2295" i="27"/>
  <c r="H9964" i="27"/>
  <c r="I9964" i="27"/>
  <c r="H9965" i="27"/>
  <c r="I9965" i="27"/>
  <c r="H901" i="27"/>
  <c r="I901" i="27"/>
  <c r="H9966" i="27"/>
  <c r="I9966" i="27"/>
  <c r="H902" i="27"/>
  <c r="I902" i="27"/>
  <c r="H2296" i="27"/>
  <c r="I2296" i="27"/>
  <c r="H5316" i="27"/>
  <c r="I5316" i="27"/>
  <c r="H9967" i="27"/>
  <c r="I9967" i="27"/>
  <c r="H9968" i="27"/>
  <c r="I9968" i="27"/>
  <c r="H4721" i="27"/>
  <c r="I4721" i="27"/>
  <c r="H5318" i="27"/>
  <c r="I5318" i="27"/>
  <c r="H5319" i="27"/>
  <c r="I5319" i="27"/>
  <c r="H2297" i="27"/>
  <c r="I2297" i="27"/>
  <c r="H903" i="27"/>
  <c r="I903" i="27"/>
  <c r="H5320" i="27"/>
  <c r="I5320" i="27"/>
  <c r="H9969" i="27"/>
  <c r="I9969" i="27"/>
  <c r="H9970" i="27"/>
  <c r="I9970" i="27"/>
  <c r="H2298" i="27"/>
  <c r="I2298" i="27"/>
  <c r="H5321" i="27"/>
  <c r="I5321" i="27"/>
  <c r="H2299" i="27"/>
  <c r="I2299" i="27"/>
  <c r="H2300" i="27"/>
  <c r="I2300" i="27"/>
  <c r="H5322" i="27"/>
  <c r="I5322" i="27"/>
  <c r="H904" i="27"/>
  <c r="I904" i="27"/>
  <c r="H9971" i="27"/>
  <c r="I9971" i="27"/>
  <c r="H5323" i="27"/>
  <c r="I5323" i="27"/>
  <c r="H9972" i="27"/>
  <c r="I9972" i="27"/>
  <c r="H2301" i="27"/>
  <c r="I2301" i="27"/>
  <c r="H9973" i="27"/>
  <c r="I9973" i="27"/>
  <c r="H5324" i="27"/>
  <c r="I5324" i="27"/>
  <c r="H5325" i="27"/>
  <c r="I5325" i="27"/>
  <c r="H5326" i="27"/>
  <c r="I5326" i="27"/>
  <c r="H3350" i="27"/>
  <c r="I3350" i="27"/>
  <c r="H5328" i="27"/>
  <c r="I5328" i="27"/>
  <c r="H9974" i="27"/>
  <c r="I9974" i="27"/>
  <c r="H905" i="27"/>
  <c r="I905" i="27"/>
  <c r="H906" i="27"/>
  <c r="I906" i="27"/>
  <c r="H5329" i="27"/>
  <c r="I5329" i="27"/>
  <c r="H907" i="27"/>
  <c r="I907" i="27"/>
  <c r="H2302" i="27"/>
  <c r="I2302" i="27"/>
  <c r="H5330" i="27"/>
  <c r="I5330" i="27"/>
  <c r="H9975" i="27"/>
  <c r="I9975" i="27"/>
  <c r="H3360" i="27"/>
  <c r="I3360" i="27"/>
  <c r="H9977" i="27"/>
  <c r="I9977" i="27"/>
  <c r="H5331" i="27"/>
  <c r="I5331" i="27"/>
  <c r="H337" i="27"/>
  <c r="I337" i="27"/>
  <c r="H2303" i="27"/>
  <c r="I2303" i="27"/>
  <c r="H5332" i="27"/>
  <c r="I5332" i="27"/>
  <c r="H2304" i="27"/>
  <c r="I2304" i="27"/>
  <c r="H908" i="27"/>
  <c r="I908" i="27"/>
  <c r="H5333" i="27"/>
  <c r="I5333" i="27"/>
  <c r="H9978" i="27"/>
  <c r="I9978" i="27"/>
  <c r="H3445" i="27"/>
  <c r="I3445" i="27"/>
  <c r="H5335" i="27"/>
  <c r="I5335" i="27"/>
  <c r="H5336" i="27"/>
  <c r="I5336" i="27"/>
  <c r="H5337" i="27"/>
  <c r="I5337" i="27"/>
  <c r="H5338" i="27"/>
  <c r="I5338" i="27"/>
  <c r="H5339" i="27"/>
  <c r="I5339" i="27"/>
  <c r="H9979" i="27"/>
  <c r="I9979" i="27"/>
  <c r="H9980" i="27"/>
  <c r="I9980" i="27"/>
  <c r="H2305" i="27"/>
  <c r="I2305" i="27"/>
  <c r="H5340" i="27"/>
  <c r="I5340" i="27"/>
  <c r="H9981" i="27"/>
  <c r="I9981" i="27"/>
  <c r="H5341" i="27"/>
  <c r="I5341" i="27"/>
  <c r="H2166" i="27"/>
  <c r="I2166" i="27"/>
  <c r="H5342" i="27"/>
  <c r="I5342" i="27"/>
  <c r="H2306" i="27"/>
  <c r="I2306" i="27"/>
  <c r="H9983" i="27"/>
  <c r="I9983" i="27"/>
  <c r="H5343" i="27"/>
  <c r="I5343" i="27"/>
  <c r="H9984" i="27"/>
  <c r="I9984" i="27"/>
  <c r="H338" i="27"/>
  <c r="I338" i="27"/>
  <c r="H909" i="27"/>
  <c r="I909" i="27"/>
  <c r="H5344" i="27"/>
  <c r="I5344" i="27"/>
  <c r="H5345" i="27"/>
  <c r="I5345" i="27"/>
  <c r="H5346" i="27"/>
  <c r="I5346" i="27"/>
  <c r="H9985" i="27"/>
  <c r="I9985" i="27"/>
  <c r="H2307" i="27"/>
  <c r="I2307" i="27"/>
  <c r="H2308" i="27"/>
  <c r="I2308" i="27"/>
  <c r="H5347" i="27"/>
  <c r="I5347" i="27"/>
  <c r="H9986" i="27"/>
  <c r="I9986" i="27"/>
  <c r="H2309" i="27"/>
  <c r="I2309" i="27"/>
  <c r="H9987" i="27"/>
  <c r="I9987" i="27"/>
  <c r="H9988" i="27"/>
  <c r="I9988" i="27"/>
  <c r="H5348" i="27"/>
  <c r="I5348" i="27"/>
  <c r="H9989" i="27"/>
  <c r="I9989" i="27"/>
  <c r="H2310" i="27"/>
  <c r="I2310" i="27"/>
  <c r="H9990" i="27"/>
  <c r="I9990" i="27"/>
  <c r="H5349" i="27"/>
  <c r="I5349" i="27"/>
  <c r="H5350" i="27"/>
  <c r="I5350" i="27"/>
  <c r="H9991" i="27"/>
  <c r="I9991" i="27"/>
  <c r="H2311" i="27"/>
  <c r="I2311" i="27"/>
  <c r="H5351" i="27"/>
  <c r="I5351" i="27"/>
  <c r="H2312" i="27"/>
  <c r="I2312" i="27"/>
  <c r="H5352" i="27"/>
  <c r="I5352" i="27"/>
  <c r="H910" i="27"/>
  <c r="I910" i="27"/>
  <c r="H5353" i="27"/>
  <c r="I5353" i="27"/>
  <c r="H2313" i="27"/>
  <c r="I2313" i="27"/>
  <c r="H2314" i="27"/>
  <c r="I2314" i="27"/>
  <c r="H9992" i="27"/>
  <c r="I9992" i="27"/>
  <c r="H5354" i="27"/>
  <c r="I5354" i="27"/>
  <c r="H911" i="27"/>
  <c r="I911" i="27"/>
  <c r="H912" i="27"/>
  <c r="I912" i="27"/>
  <c r="H2315" i="27"/>
  <c r="I2315" i="27"/>
  <c r="H5355" i="27"/>
  <c r="I5355" i="27"/>
  <c r="H5356" i="27"/>
  <c r="I5356" i="27"/>
  <c r="H9993" i="27"/>
  <c r="I9993" i="27"/>
  <c r="H5357" i="27"/>
  <c r="I5357" i="27"/>
  <c r="H9994" i="27"/>
  <c r="I9994" i="27"/>
  <c r="H2316" i="27"/>
  <c r="I2316" i="27"/>
  <c r="H5358" i="27"/>
  <c r="I5358" i="27"/>
  <c r="H9995" i="27"/>
  <c r="I9995" i="27"/>
  <c r="H5359" i="27"/>
  <c r="I5359" i="27"/>
  <c r="H5360" i="27"/>
  <c r="I5360" i="27"/>
  <c r="H5361" i="27"/>
  <c r="I5361" i="27"/>
  <c r="H5362" i="27"/>
  <c r="I5362" i="27"/>
  <c r="H9996" i="27"/>
  <c r="I9996" i="27"/>
  <c r="H9997" i="27"/>
  <c r="I9997" i="27"/>
  <c r="H2317" i="27"/>
  <c r="I2317" i="27"/>
  <c r="H5363" i="27"/>
  <c r="I5363" i="27"/>
  <c r="H913" i="27"/>
  <c r="I913" i="27"/>
  <c r="H2318" i="27"/>
  <c r="I2318" i="27"/>
  <c r="H9998" i="27"/>
  <c r="I9998" i="27"/>
  <c r="H9999" i="27"/>
  <c r="I9999" i="27"/>
  <c r="H2319" i="27"/>
  <c r="I2319" i="27"/>
  <c r="H2320" i="27"/>
  <c r="I2320" i="27"/>
  <c r="H5364" i="27"/>
  <c r="I5364" i="27"/>
  <c r="H10000" i="27"/>
  <c r="I10000" i="27"/>
  <c r="H10001" i="27"/>
  <c r="I10001" i="27"/>
  <c r="H10002" i="27"/>
  <c r="I10002" i="27"/>
  <c r="H10003" i="27"/>
  <c r="I10003" i="27"/>
  <c r="H914" i="27"/>
  <c r="I914" i="27"/>
  <c r="H10004" i="27"/>
  <c r="I10004" i="27"/>
  <c r="H10005" i="27"/>
  <c r="I10005" i="27"/>
  <c r="H118" i="27"/>
  <c r="I118" i="27"/>
  <c r="H339" i="27"/>
  <c r="I339" i="27"/>
  <c r="H2321" i="27"/>
  <c r="I2321" i="27"/>
  <c r="H2322" i="27"/>
  <c r="I2322" i="27"/>
  <c r="H2323" i="27"/>
  <c r="I2323" i="27"/>
  <c r="H5365" i="27"/>
  <c r="I5365" i="27"/>
  <c r="H10006" i="27"/>
  <c r="I10006" i="27"/>
  <c r="H10007" i="27"/>
  <c r="I10007" i="27"/>
  <c r="H915" i="27"/>
  <c r="I915" i="27"/>
  <c r="H2324" i="27"/>
  <c r="I2324" i="27"/>
  <c r="H5366" i="27"/>
  <c r="I5366" i="27"/>
  <c r="H5367" i="27"/>
  <c r="I5367" i="27"/>
  <c r="H5368" i="27"/>
  <c r="I5368" i="27"/>
  <c r="H5369" i="27"/>
  <c r="I5369" i="27"/>
  <c r="H5370" i="27"/>
  <c r="I5370" i="27"/>
  <c r="H5371" i="27"/>
  <c r="I5371" i="27"/>
  <c r="H916" i="27"/>
  <c r="I916" i="27"/>
  <c r="H5372" i="27"/>
  <c r="I5372" i="27"/>
  <c r="H10008" i="27"/>
  <c r="I10008" i="27"/>
  <c r="H2325" i="27"/>
  <c r="I2325" i="27"/>
  <c r="H10009" i="27"/>
  <c r="I10009" i="27"/>
  <c r="H20" i="27"/>
  <c r="I20" i="27"/>
  <c r="H5373" i="27"/>
  <c r="I5373" i="27"/>
  <c r="H5374" i="27"/>
  <c r="I5374" i="27"/>
  <c r="H10010" i="27"/>
  <c r="I10010" i="27"/>
  <c r="H10011" i="27"/>
  <c r="I10011" i="27"/>
  <c r="H5375" i="27"/>
  <c r="I5375" i="27"/>
  <c r="H10012" i="27"/>
  <c r="I10012" i="27"/>
  <c r="H5376" i="27"/>
  <c r="I5376" i="27"/>
  <c r="H687" i="27"/>
  <c r="I687" i="27"/>
  <c r="H5377" i="27"/>
  <c r="I5377" i="27"/>
  <c r="H2326" i="27"/>
  <c r="I2326" i="27"/>
  <c r="H10014" i="27"/>
  <c r="I10014" i="27"/>
  <c r="H2327" i="27"/>
  <c r="I2327" i="27"/>
  <c r="H4840" i="27"/>
  <c r="I4840" i="27"/>
  <c r="H917" i="27"/>
  <c r="I917" i="27"/>
  <c r="H2328" i="27"/>
  <c r="I2328" i="27"/>
  <c r="H5379" i="27"/>
  <c r="I5379" i="27"/>
  <c r="H10015" i="27"/>
  <c r="I10015" i="27"/>
  <c r="H10016" i="27"/>
  <c r="I10016" i="27"/>
  <c r="H2329" i="27"/>
  <c r="I2329" i="27"/>
  <c r="H5004" i="27"/>
  <c r="I5004" i="27"/>
  <c r="H918" i="27"/>
  <c r="I918" i="27"/>
  <c r="H2330" i="27"/>
  <c r="I2330" i="27"/>
  <c r="H919" i="27"/>
  <c r="I919" i="27"/>
  <c r="H2331" i="27"/>
  <c r="I2331" i="27"/>
  <c r="H10017" i="27"/>
  <c r="I10017" i="27"/>
  <c r="H340" i="27"/>
  <c r="I340" i="27"/>
  <c r="H2332" i="27"/>
  <c r="I2332" i="27"/>
  <c r="H10018" i="27"/>
  <c r="I10018" i="27"/>
  <c r="H2333" i="27"/>
  <c r="I2333" i="27"/>
  <c r="H5381" i="27"/>
  <c r="I5381" i="27"/>
  <c r="H3486" i="27"/>
  <c r="I3486" i="27"/>
  <c r="H21" i="27"/>
  <c r="I21" i="27"/>
  <c r="H5382" i="27"/>
  <c r="I5382" i="27"/>
  <c r="H10020" i="27"/>
  <c r="I10020" i="27"/>
  <c r="H5383" i="27"/>
  <c r="I5383" i="27"/>
  <c r="H10021" i="27"/>
  <c r="I10021" i="27"/>
  <c r="H341" i="27"/>
  <c r="I341" i="27"/>
  <c r="H10022" i="27"/>
  <c r="I10022" i="27"/>
  <c r="H5384" i="27"/>
  <c r="I5384" i="27"/>
  <c r="H5385" i="27"/>
  <c r="I5385" i="27"/>
  <c r="H5386" i="27"/>
  <c r="I5386" i="27"/>
  <c r="H2334" i="27"/>
  <c r="I2334" i="27"/>
  <c r="H2335" i="27"/>
  <c r="I2335" i="27"/>
  <c r="H5387" i="27"/>
  <c r="I5387" i="27"/>
  <c r="H5388" i="27"/>
  <c r="I5388" i="27"/>
  <c r="H342" i="27"/>
  <c r="I342" i="27"/>
  <c r="H5389" i="27"/>
  <c r="I5389" i="27"/>
  <c r="H920" i="27"/>
  <c r="I920" i="27"/>
  <c r="H2336" i="27"/>
  <c r="I2336" i="27"/>
  <c r="H5390" i="27"/>
  <c r="I5390" i="27"/>
  <c r="H5391" i="27"/>
  <c r="I5391" i="27"/>
  <c r="H2337" i="27"/>
  <c r="I2337" i="27"/>
  <c r="H10023" i="27"/>
  <c r="I10023" i="27"/>
  <c r="H921" i="27"/>
  <c r="I921" i="27"/>
  <c r="H10024" i="27"/>
  <c r="I10024" i="27"/>
  <c r="H5392" i="27"/>
  <c r="I5392" i="27"/>
  <c r="H10025" i="27"/>
  <c r="I10025" i="27"/>
  <c r="H922" i="27"/>
  <c r="I922" i="27"/>
  <c r="H10026" i="27"/>
  <c r="I10026" i="27"/>
  <c r="H923" i="27"/>
  <c r="I923" i="27"/>
  <c r="H10027" i="27"/>
  <c r="I10027" i="27"/>
  <c r="H119" i="27"/>
  <c r="I119" i="27"/>
  <c r="H5393" i="27"/>
  <c r="I5393" i="27"/>
  <c r="H2338" i="27"/>
  <c r="I2338" i="27"/>
  <c r="H10028" i="27"/>
  <c r="I10028" i="27"/>
  <c r="H5394" i="27"/>
  <c r="I5394" i="27"/>
  <c r="H10029" i="27"/>
  <c r="I10029" i="27"/>
  <c r="H924" i="27"/>
  <c r="I924" i="27"/>
  <c r="H2339" i="27"/>
  <c r="I2339" i="27"/>
  <c r="H925" i="27"/>
  <c r="I925" i="27"/>
  <c r="H2340" i="27"/>
  <c r="I2340" i="27"/>
  <c r="H2341" i="27"/>
  <c r="I2341" i="27"/>
  <c r="H926" i="27"/>
  <c r="I926" i="27"/>
  <c r="H5395" i="27"/>
  <c r="I5395" i="27"/>
  <c r="H5396" i="27"/>
  <c r="I5396" i="27"/>
  <c r="H2174" i="27"/>
  <c r="I2174" i="27"/>
  <c r="H10031" i="27"/>
  <c r="I10031" i="27"/>
  <c r="H5397" i="27"/>
  <c r="I5397" i="27"/>
  <c r="H5398" i="27"/>
  <c r="I5398" i="27"/>
  <c r="H5399" i="27"/>
  <c r="I5399" i="27"/>
  <c r="H10032" i="27"/>
  <c r="I10032" i="27"/>
  <c r="H343" i="27"/>
  <c r="I343" i="27"/>
  <c r="H3651" i="27"/>
  <c r="I3651" i="27"/>
  <c r="H5400" i="27"/>
  <c r="I5400" i="27"/>
  <c r="H10033" i="27"/>
  <c r="I10033" i="27"/>
  <c r="H2343" i="27"/>
  <c r="I2343" i="27"/>
  <c r="H10034" i="27"/>
  <c r="I10034" i="27"/>
  <c r="H2344" i="27"/>
  <c r="I2344" i="27"/>
  <c r="H3795" i="27"/>
  <c r="I3795" i="27"/>
  <c r="H10035" i="27"/>
  <c r="I10035" i="27"/>
  <c r="H10036" i="27"/>
  <c r="I10036" i="27"/>
  <c r="H2345" i="27"/>
  <c r="I2345" i="27"/>
  <c r="H22" i="27"/>
  <c r="I22" i="27"/>
  <c r="H2346" i="27"/>
  <c r="I2346" i="27"/>
  <c r="H5401" i="27"/>
  <c r="I5401" i="27"/>
  <c r="H927" i="27"/>
  <c r="I927" i="27"/>
  <c r="H5402" i="27"/>
  <c r="I5402" i="27"/>
  <c r="H10037" i="27"/>
  <c r="I10037" i="27"/>
  <c r="H10038" i="27"/>
  <c r="I10038" i="27"/>
  <c r="H2199" i="27"/>
  <c r="I2199" i="27"/>
  <c r="H121" i="27"/>
  <c r="I121" i="27"/>
  <c r="H2347" i="27"/>
  <c r="I2347" i="27"/>
  <c r="H5404" i="27"/>
  <c r="I5404" i="27"/>
  <c r="H5405" i="27"/>
  <c r="I5405" i="27"/>
  <c r="H5406" i="27"/>
  <c r="I5406" i="27"/>
  <c r="H10039" i="27"/>
  <c r="I10039" i="27"/>
  <c r="H5407" i="27"/>
  <c r="I5407" i="27"/>
  <c r="H5408" i="27"/>
  <c r="I5408" i="27"/>
  <c r="H10040" i="27"/>
  <c r="I10040" i="27"/>
  <c r="H928" i="27"/>
  <c r="I928" i="27"/>
  <c r="H10041" i="27"/>
  <c r="I10041" i="27"/>
  <c r="H929" i="27"/>
  <c r="I929" i="27"/>
  <c r="H5409" i="27"/>
  <c r="I5409" i="27"/>
  <c r="H5410" i="27"/>
  <c r="I5410" i="27"/>
  <c r="H10042" i="27"/>
  <c r="I10042" i="27"/>
  <c r="H10043" i="27"/>
  <c r="I10043" i="27"/>
  <c r="H10044" i="27"/>
  <c r="I10044" i="27"/>
  <c r="H10045" i="27"/>
  <c r="I10045" i="27"/>
  <c r="H5411" i="27"/>
  <c r="I5411" i="27"/>
  <c r="H5412" i="27"/>
  <c r="I5412" i="27"/>
  <c r="H5413" i="27"/>
  <c r="I5413" i="27"/>
  <c r="H2348" i="27"/>
  <c r="I2348" i="27"/>
  <c r="H5414" i="27"/>
  <c r="I5414" i="27"/>
  <c r="H344" i="27"/>
  <c r="I344" i="27"/>
  <c r="H2349" i="27"/>
  <c r="I2349" i="27"/>
  <c r="H5415" i="27"/>
  <c r="I5415" i="27"/>
  <c r="H5416" i="27"/>
  <c r="I5416" i="27"/>
  <c r="H5417" i="27"/>
  <c r="I5417" i="27"/>
  <c r="H5418" i="27"/>
  <c r="I5418" i="27"/>
  <c r="H2350" i="27"/>
  <c r="I2350" i="27"/>
  <c r="H2351" i="27"/>
  <c r="I2351" i="27"/>
  <c r="H10046" i="27"/>
  <c r="I10046" i="27"/>
  <c r="H122" i="27"/>
  <c r="I122" i="27"/>
  <c r="H2352" i="27"/>
  <c r="I2352" i="27"/>
  <c r="H2353" i="27"/>
  <c r="I2353" i="27"/>
  <c r="H10047" i="27"/>
  <c r="I10047" i="27"/>
  <c r="H345" i="27"/>
  <c r="I345" i="27"/>
  <c r="H930" i="27"/>
  <c r="I930" i="27"/>
  <c r="H931" i="27"/>
  <c r="I931" i="27"/>
  <c r="H932" i="27"/>
  <c r="I932" i="27"/>
  <c r="H5419" i="27"/>
  <c r="I5419" i="27"/>
  <c r="H10048" i="27"/>
  <c r="I10048" i="27"/>
  <c r="H10049" i="27"/>
  <c r="I10049" i="27"/>
  <c r="H10050" i="27"/>
  <c r="I10050" i="27"/>
  <c r="H5420" i="27"/>
  <c r="I5420" i="27"/>
  <c r="H10051" i="27"/>
  <c r="I10051" i="27"/>
  <c r="H5421" i="27"/>
  <c r="I5421" i="27"/>
  <c r="H5422" i="27"/>
  <c r="I5422" i="27"/>
  <c r="H5423" i="27"/>
  <c r="I5423" i="27"/>
  <c r="H10052" i="27"/>
  <c r="I10052" i="27"/>
  <c r="H5424" i="27"/>
  <c r="I5424" i="27"/>
  <c r="H5425" i="27"/>
  <c r="I5425" i="27"/>
  <c r="H10053" i="27"/>
  <c r="I10053" i="27"/>
  <c r="H10054" i="27"/>
  <c r="I10054" i="27"/>
  <c r="H933" i="27"/>
  <c r="I933" i="27"/>
  <c r="H2354" i="27"/>
  <c r="I2354" i="27"/>
  <c r="H2355" i="27"/>
  <c r="I2355" i="27"/>
  <c r="H10055" i="27"/>
  <c r="I10055" i="27"/>
  <c r="H10056" i="27"/>
  <c r="I10056" i="27"/>
  <c r="H5426" i="27"/>
  <c r="I5426" i="27"/>
  <c r="H10057" i="27"/>
  <c r="I10057" i="27"/>
  <c r="H123" i="27"/>
  <c r="I123" i="27"/>
  <c r="H10058" i="27"/>
  <c r="I10058" i="27"/>
  <c r="H5427" i="27"/>
  <c r="I5427" i="27"/>
  <c r="H10059" i="27"/>
  <c r="I10059" i="27"/>
  <c r="H2356" i="27"/>
  <c r="I2356" i="27"/>
  <c r="H2357" i="27"/>
  <c r="I2357" i="27"/>
  <c r="H10060" i="27"/>
  <c r="I10060" i="27"/>
  <c r="H10061" i="27"/>
  <c r="I10061" i="27"/>
  <c r="H10062" i="27"/>
  <c r="I10062" i="27"/>
  <c r="H5428" i="27"/>
  <c r="I5428" i="27"/>
  <c r="H10063" i="27"/>
  <c r="I10063" i="27"/>
  <c r="H5429" i="27"/>
  <c r="I5429" i="27"/>
  <c r="H5430" i="27"/>
  <c r="I5430" i="27"/>
  <c r="H10064" i="27"/>
  <c r="I10064" i="27"/>
  <c r="H346" i="27"/>
  <c r="I346" i="27"/>
  <c r="H934" i="27"/>
  <c r="I934" i="27"/>
  <c r="H2358" i="27"/>
  <c r="I2358" i="27"/>
  <c r="H2359" i="27"/>
  <c r="I2359" i="27"/>
  <c r="H5431" i="27"/>
  <c r="I5431" i="27"/>
  <c r="H5432" i="27"/>
  <c r="I5432" i="27"/>
  <c r="H5433" i="27"/>
  <c r="I5433" i="27"/>
  <c r="H10065" i="27"/>
  <c r="I10065" i="27"/>
  <c r="H10066" i="27"/>
  <c r="I10066" i="27"/>
  <c r="H5434" i="27"/>
  <c r="I5434" i="27"/>
  <c r="H5435" i="27"/>
  <c r="I5435" i="27"/>
  <c r="H10067" i="27"/>
  <c r="I10067" i="27"/>
  <c r="H10068" i="27"/>
  <c r="I10068" i="27"/>
  <c r="H2360" i="27"/>
  <c r="I2360" i="27"/>
  <c r="H5436" i="27"/>
  <c r="I5436" i="27"/>
  <c r="H5437" i="27"/>
  <c r="I5437" i="27"/>
  <c r="H10069" i="27"/>
  <c r="I10069" i="27"/>
  <c r="H10070" i="27"/>
  <c r="I10070" i="27"/>
  <c r="H124" i="27"/>
  <c r="I124" i="27"/>
  <c r="H2361" i="27"/>
  <c r="I2361" i="27"/>
  <c r="H2362" i="27"/>
  <c r="I2362" i="27"/>
  <c r="H2363" i="27"/>
  <c r="I2363" i="27"/>
  <c r="H5438" i="27"/>
  <c r="I5438" i="27"/>
  <c r="H2234" i="27"/>
  <c r="I2234" i="27"/>
  <c r="H5439" i="27"/>
  <c r="I5439" i="27"/>
  <c r="H5440" i="27"/>
  <c r="I5440" i="27"/>
  <c r="H10071" i="27"/>
  <c r="I10071" i="27"/>
  <c r="H2365" i="27"/>
  <c r="I2365" i="27"/>
  <c r="H2366" i="27"/>
  <c r="I2366" i="27"/>
  <c r="H2367" i="27"/>
  <c r="I2367" i="27"/>
  <c r="H5441" i="27"/>
  <c r="I5441" i="27"/>
  <c r="H5442" i="27"/>
  <c r="I5442" i="27"/>
  <c r="H10072" i="27"/>
  <c r="I10072" i="27"/>
  <c r="H10073" i="27"/>
  <c r="I10073" i="27"/>
  <c r="H10074" i="27"/>
  <c r="I10074" i="27"/>
  <c r="H10075" i="27"/>
  <c r="I10075" i="27"/>
  <c r="H5443" i="27"/>
  <c r="I5443" i="27"/>
  <c r="H10076" i="27"/>
  <c r="I10076" i="27"/>
  <c r="H5444" i="27"/>
  <c r="I5444" i="27"/>
  <c r="H10077" i="27"/>
  <c r="I10077" i="27"/>
  <c r="H2368" i="27"/>
  <c r="I2368" i="27"/>
  <c r="H10078" i="27"/>
  <c r="I10078" i="27"/>
  <c r="H10079" i="27"/>
  <c r="I10079" i="27"/>
  <c r="H2364" i="27"/>
  <c r="I2364" i="27"/>
  <c r="H10080" i="27"/>
  <c r="I10080" i="27"/>
  <c r="H10081" i="27"/>
  <c r="I10081" i="27"/>
  <c r="H5446" i="27"/>
  <c r="I5446" i="27"/>
  <c r="H10082" i="27"/>
  <c r="I10082" i="27"/>
  <c r="H10083" i="27"/>
  <c r="I10083" i="27"/>
  <c r="H10084" i="27"/>
  <c r="I10084" i="27"/>
  <c r="H5447" i="27"/>
  <c r="I5447" i="27"/>
  <c r="H10085" i="27"/>
  <c r="I10085" i="27"/>
  <c r="H10086" i="27"/>
  <c r="I10086" i="27"/>
  <c r="H347" i="27"/>
  <c r="I347" i="27"/>
  <c r="H3804" i="27"/>
  <c r="I3804" i="27"/>
  <c r="H5448" i="27"/>
  <c r="I5448" i="27"/>
  <c r="H10087" i="27"/>
  <c r="I10087" i="27"/>
  <c r="H2370" i="27"/>
  <c r="I2370" i="27"/>
  <c r="H2403" i="27"/>
  <c r="I2403" i="27"/>
  <c r="H5449" i="27"/>
  <c r="I5449" i="27"/>
  <c r="H2371" i="27"/>
  <c r="I2371" i="27"/>
  <c r="H2372" i="27"/>
  <c r="I2372" i="27"/>
  <c r="H2373" i="27"/>
  <c r="I2373" i="27"/>
  <c r="H2446" i="27"/>
  <c r="I2446" i="27"/>
  <c r="H125" i="27"/>
  <c r="I125" i="27"/>
  <c r="H10088" i="27"/>
  <c r="I10088" i="27"/>
  <c r="H2374" i="27"/>
  <c r="I2374" i="27"/>
  <c r="H5451" i="27"/>
  <c r="I5451" i="27"/>
  <c r="H5452" i="27"/>
  <c r="I5452" i="27"/>
  <c r="H5453" i="27"/>
  <c r="I5453" i="27"/>
  <c r="H5454" i="27"/>
  <c r="I5454" i="27"/>
  <c r="H5455" i="27"/>
  <c r="I5455" i="27"/>
  <c r="H2375" i="27"/>
  <c r="I2375" i="27"/>
  <c r="H2376" i="27"/>
  <c r="I2376" i="27"/>
  <c r="H5456" i="27"/>
  <c r="I5456" i="27"/>
  <c r="H5457" i="27"/>
  <c r="I5457" i="27"/>
  <c r="H5458" i="27"/>
  <c r="I5458" i="27"/>
  <c r="H5459" i="27"/>
  <c r="I5459" i="27"/>
  <c r="H5460" i="27"/>
  <c r="I5460" i="27"/>
  <c r="H5461" i="27"/>
  <c r="I5461" i="27"/>
  <c r="H5462" i="27"/>
  <c r="I5462" i="27"/>
  <c r="H5463" i="27"/>
  <c r="I5463" i="27"/>
  <c r="H936" i="27"/>
  <c r="I936" i="27"/>
  <c r="H5464" i="27"/>
  <c r="I5464" i="27"/>
  <c r="H10089" i="27"/>
  <c r="I10089" i="27"/>
  <c r="H2377" i="27"/>
  <c r="I2377" i="27"/>
  <c r="H937" i="27"/>
  <c r="I937" i="27"/>
  <c r="H2378" i="27"/>
  <c r="I2378" i="27"/>
  <c r="H5465" i="27"/>
  <c r="I5465" i="27"/>
  <c r="H10090" i="27"/>
  <c r="I10090" i="27"/>
  <c r="H10091" i="27"/>
  <c r="I10091" i="27"/>
  <c r="H5466" i="27"/>
  <c r="I5466" i="27"/>
  <c r="H5467" i="27"/>
  <c r="I5467" i="27"/>
  <c r="H2379" i="27"/>
  <c r="I2379" i="27"/>
  <c r="H10092" i="27"/>
  <c r="I10092" i="27"/>
  <c r="H5468" i="27"/>
  <c r="I5468" i="27"/>
  <c r="H5469" i="27"/>
  <c r="I5469" i="27"/>
  <c r="H2380" i="27"/>
  <c r="I2380" i="27"/>
  <c r="H5470" i="27"/>
  <c r="I5470" i="27"/>
  <c r="H10093" i="27"/>
  <c r="I10093" i="27"/>
  <c r="H5471" i="27"/>
  <c r="I5471" i="27"/>
  <c r="H10094" i="27"/>
  <c r="I10094" i="27"/>
  <c r="H5472" i="27"/>
  <c r="I5472" i="27"/>
  <c r="H348" i="27"/>
  <c r="I348" i="27"/>
  <c r="H5473" i="27"/>
  <c r="I5473" i="27"/>
  <c r="H5474" i="27"/>
  <c r="I5474" i="27"/>
  <c r="H5475" i="27"/>
  <c r="I5475" i="27"/>
  <c r="H10095" i="27"/>
  <c r="I10095" i="27"/>
  <c r="H10096" i="27"/>
  <c r="I10096" i="27"/>
  <c r="H10097" i="27"/>
  <c r="I10097" i="27"/>
  <c r="H23" i="27"/>
  <c r="I23" i="27"/>
  <c r="H938" i="27"/>
  <c r="I938" i="27"/>
  <c r="H2381" i="27"/>
  <c r="I2381" i="27"/>
  <c r="H5476" i="27"/>
  <c r="I5476" i="27"/>
  <c r="H5477" i="27"/>
  <c r="I5477" i="27"/>
  <c r="H5478" i="27"/>
  <c r="I5478" i="27"/>
  <c r="H10098" i="27"/>
  <c r="I10098" i="27"/>
  <c r="H2382" i="27"/>
  <c r="I2382" i="27"/>
  <c r="H939" i="27"/>
  <c r="I939" i="27"/>
  <c r="H2383" i="27"/>
  <c r="I2383" i="27"/>
  <c r="H10099" i="27"/>
  <c r="I10099" i="27"/>
  <c r="H5479" i="27"/>
  <c r="I5479" i="27"/>
  <c r="H10100" i="27"/>
  <c r="I10100" i="27"/>
  <c r="H5480" i="27"/>
  <c r="I5480" i="27"/>
  <c r="H2384" i="27"/>
  <c r="I2384" i="27"/>
  <c r="H2385" i="27"/>
  <c r="I2385" i="27"/>
  <c r="H5481" i="27"/>
  <c r="I5481" i="27"/>
  <c r="H5482" i="27"/>
  <c r="I5482" i="27"/>
  <c r="H5483" i="27"/>
  <c r="I5483" i="27"/>
  <c r="H10101" i="27"/>
  <c r="I10101" i="27"/>
  <c r="H2386" i="27"/>
  <c r="I2386" i="27"/>
  <c r="H10102" i="27"/>
  <c r="I10102" i="27"/>
  <c r="H2387" i="27"/>
  <c r="I2387" i="27"/>
  <c r="H10103" i="27"/>
  <c r="I10103" i="27"/>
  <c r="H5484" i="27"/>
  <c r="I5484" i="27"/>
  <c r="H349" i="27"/>
  <c r="I349" i="27"/>
  <c r="H5485" i="27"/>
  <c r="I5485" i="27"/>
  <c r="H5486" i="27"/>
  <c r="I5486" i="27"/>
  <c r="H10104" i="27"/>
  <c r="I10104" i="27"/>
  <c r="H2388" i="27"/>
  <c r="I2388" i="27"/>
  <c r="H2389" i="27"/>
  <c r="I2389" i="27"/>
  <c r="H10105" i="27"/>
  <c r="I10105" i="27"/>
  <c r="H350" i="27"/>
  <c r="I350" i="27"/>
  <c r="H10106" i="27"/>
  <c r="I10106" i="27"/>
  <c r="H10107" i="27"/>
  <c r="I10107" i="27"/>
  <c r="H5487" i="27"/>
  <c r="I5487" i="27"/>
  <c r="H5488" i="27"/>
  <c r="I5488" i="27"/>
  <c r="H5489" i="27"/>
  <c r="I5489" i="27"/>
  <c r="H5490" i="27"/>
  <c r="I5490" i="27"/>
  <c r="H5491" i="27"/>
  <c r="I5491" i="27"/>
  <c r="H10108" i="27"/>
  <c r="I10108" i="27"/>
  <c r="H5492" i="27"/>
  <c r="I5492" i="27"/>
  <c r="H5493" i="27"/>
  <c r="I5493" i="27"/>
  <c r="H5494" i="27"/>
  <c r="I5494" i="27"/>
  <c r="H2390" i="27"/>
  <c r="I2390" i="27"/>
  <c r="H10109" i="27"/>
  <c r="I10109" i="27"/>
  <c r="H5495" i="27"/>
  <c r="I5495" i="27"/>
  <c r="H5496" i="27"/>
  <c r="I5496" i="27"/>
  <c r="H5497" i="27"/>
  <c r="I5497" i="27"/>
  <c r="H10110" i="27"/>
  <c r="I10110" i="27"/>
  <c r="H10111" i="27"/>
  <c r="I10111" i="27"/>
  <c r="H5498" i="27"/>
  <c r="I5498" i="27"/>
  <c r="H5499" i="27"/>
  <c r="I5499" i="27"/>
  <c r="H2391" i="27"/>
  <c r="I2391" i="27"/>
  <c r="H5500" i="27"/>
  <c r="I5500" i="27"/>
  <c r="H5501" i="27"/>
  <c r="I5501" i="27"/>
  <c r="H10112" i="27"/>
  <c r="I10112" i="27"/>
  <c r="H10113" i="27"/>
  <c r="I10113" i="27"/>
  <c r="H10114" i="27"/>
  <c r="I10114" i="27"/>
  <c r="H5502" i="27"/>
  <c r="I5502" i="27"/>
  <c r="H10115" i="27"/>
  <c r="I10115" i="27"/>
  <c r="H2392" i="27"/>
  <c r="I2392" i="27"/>
  <c r="H5503" i="27"/>
  <c r="I5503" i="27"/>
  <c r="H5504" i="27"/>
  <c r="I5504" i="27"/>
  <c r="H2393" i="27"/>
  <c r="I2393" i="27"/>
  <c r="H5505" i="27"/>
  <c r="I5505" i="27"/>
  <c r="H5506" i="27"/>
  <c r="I5506" i="27"/>
  <c r="H10116" i="27"/>
  <c r="I10116" i="27"/>
  <c r="H10117" i="27"/>
  <c r="I10117" i="27"/>
  <c r="H940" i="27"/>
  <c r="I940" i="27"/>
  <c r="H5507" i="27"/>
  <c r="I5507" i="27"/>
  <c r="H5508" i="27"/>
  <c r="I5508" i="27"/>
  <c r="H5509" i="27"/>
  <c r="I5509" i="27"/>
  <c r="H5510" i="27"/>
  <c r="I5510" i="27"/>
  <c r="H5511" i="27"/>
  <c r="I5511" i="27"/>
  <c r="H5512" i="27"/>
  <c r="I5512" i="27"/>
  <c r="H941" i="27"/>
  <c r="I941" i="27"/>
  <c r="H2394" i="27"/>
  <c r="I2394" i="27"/>
  <c r="H2395" i="27"/>
  <c r="I2395" i="27"/>
  <c r="H5513" i="27"/>
  <c r="I5513" i="27"/>
  <c r="H5514" i="27"/>
  <c r="I5514" i="27"/>
  <c r="H5515" i="27"/>
  <c r="I5515" i="27"/>
  <c r="H10118" i="27"/>
  <c r="I10118" i="27"/>
  <c r="H2396" i="27"/>
  <c r="I2396" i="27"/>
  <c r="H5516" i="27"/>
  <c r="I5516" i="27"/>
  <c r="H5517" i="27"/>
  <c r="I5517" i="27"/>
  <c r="H126" i="27"/>
  <c r="I126" i="27"/>
  <c r="H2397" i="27"/>
  <c r="I2397" i="27"/>
  <c r="H5518" i="27"/>
  <c r="I5518" i="27"/>
  <c r="H10119" i="27"/>
  <c r="I10119" i="27"/>
  <c r="H127" i="27"/>
  <c r="I127" i="27"/>
  <c r="H942" i="27"/>
  <c r="I942" i="27"/>
  <c r="H2398" i="27"/>
  <c r="I2398" i="27"/>
  <c r="H2399" i="27"/>
  <c r="I2399" i="27"/>
  <c r="H5519" i="27"/>
  <c r="I5519" i="27"/>
  <c r="H5520" i="27"/>
  <c r="I5520" i="27"/>
  <c r="H10120" i="27"/>
  <c r="I10120" i="27"/>
  <c r="H10121" i="27"/>
  <c r="I10121" i="27"/>
  <c r="H128" i="27"/>
  <c r="I128" i="27"/>
  <c r="H10122" i="27"/>
  <c r="I10122" i="27"/>
  <c r="H2400" i="27"/>
  <c r="I2400" i="27"/>
  <c r="H10123" i="27"/>
  <c r="I10123" i="27"/>
  <c r="H5521" i="27"/>
  <c r="I5521" i="27"/>
  <c r="H5522" i="27"/>
  <c r="I5522" i="27"/>
  <c r="H10124" i="27"/>
  <c r="I10124" i="27"/>
  <c r="H10125" i="27"/>
  <c r="I10125" i="27"/>
  <c r="H10126" i="27"/>
  <c r="I10126" i="27"/>
  <c r="H5523" i="27"/>
  <c r="I5523" i="27"/>
  <c r="H943" i="27"/>
  <c r="I943" i="27"/>
  <c r="H10127" i="27"/>
  <c r="I10127" i="27"/>
  <c r="H5524" i="27"/>
  <c r="I5524" i="27"/>
  <c r="H351" i="27"/>
  <c r="I351" i="27"/>
  <c r="H5525" i="27"/>
  <c r="I5525" i="27"/>
  <c r="H2401" i="27"/>
  <c r="I2401" i="27"/>
  <c r="H2402" i="27"/>
  <c r="I2402" i="27"/>
  <c r="H352" i="27"/>
  <c r="I352" i="27"/>
  <c r="H2634" i="27"/>
  <c r="I2634" i="27"/>
  <c r="H10128" i="27"/>
  <c r="I10128" i="27"/>
  <c r="H10129" i="27"/>
  <c r="I10129" i="27"/>
  <c r="H10130" i="27"/>
  <c r="I10130" i="27"/>
  <c r="H944" i="27"/>
  <c r="I944" i="27"/>
  <c r="H5526" i="27"/>
  <c r="I5526" i="27"/>
  <c r="H10131" i="27"/>
  <c r="I10131" i="27"/>
  <c r="H5527" i="27"/>
  <c r="I5527" i="27"/>
  <c r="H2404" i="27"/>
  <c r="I2404" i="27"/>
  <c r="H945" i="27"/>
  <c r="I945" i="27"/>
  <c r="H2405" i="27"/>
  <c r="I2405" i="27"/>
  <c r="H5528" i="27"/>
  <c r="I5528" i="27"/>
  <c r="H10132" i="27"/>
  <c r="I10132" i="27"/>
  <c r="H10133" i="27"/>
  <c r="I10133" i="27"/>
  <c r="H2710" i="27"/>
  <c r="I2710" i="27"/>
  <c r="H2406" i="27"/>
  <c r="I2406" i="27"/>
  <c r="H3955" i="27"/>
  <c r="I3955" i="27"/>
  <c r="H2407" i="27"/>
  <c r="I2407" i="27"/>
  <c r="H2408" i="27"/>
  <c r="I2408" i="27"/>
  <c r="H10135" i="27"/>
  <c r="I10135" i="27"/>
  <c r="H5530" i="27"/>
  <c r="I5530" i="27"/>
  <c r="H10136" i="27"/>
  <c r="I10136" i="27"/>
  <c r="H10137" i="27"/>
  <c r="I10137" i="27"/>
  <c r="H946" i="27"/>
  <c r="I946" i="27"/>
  <c r="H2409" i="27"/>
  <c r="I2409" i="27"/>
  <c r="H5531" i="27"/>
  <c r="I5531" i="27"/>
  <c r="H10138" i="27"/>
  <c r="I10138" i="27"/>
  <c r="H10139" i="27"/>
  <c r="I10139" i="27"/>
  <c r="H10140" i="27"/>
  <c r="I10140" i="27"/>
  <c r="H10141" i="27"/>
  <c r="I10141" i="27"/>
  <c r="H10142" i="27"/>
  <c r="I10142" i="27"/>
  <c r="H10143" i="27"/>
  <c r="I10143" i="27"/>
  <c r="H129" i="27"/>
  <c r="I129" i="27"/>
  <c r="H10144" i="27"/>
  <c r="I10144" i="27"/>
  <c r="H10145" i="27"/>
  <c r="I10145" i="27"/>
  <c r="H353" i="27"/>
  <c r="I353" i="27"/>
  <c r="H10146" i="27"/>
  <c r="I10146" i="27"/>
  <c r="H5532" i="27"/>
  <c r="I5532" i="27"/>
  <c r="H10147" i="27"/>
  <c r="I10147" i="27"/>
  <c r="H10148" i="27"/>
  <c r="I10148" i="27"/>
  <c r="H10149" i="27"/>
  <c r="I10149" i="27"/>
  <c r="H10150" i="27"/>
  <c r="I10150" i="27"/>
  <c r="H947" i="27"/>
  <c r="I947" i="27"/>
  <c r="H2410" i="27"/>
  <c r="I2410" i="27"/>
  <c r="H2411" i="27"/>
  <c r="I2411" i="27"/>
  <c r="H5533" i="27"/>
  <c r="I5533" i="27"/>
  <c r="H10151" i="27"/>
  <c r="I10151" i="27"/>
  <c r="H10152" i="27"/>
  <c r="I10152" i="27"/>
  <c r="H10153" i="27"/>
  <c r="I10153" i="27"/>
  <c r="H2412" i="27"/>
  <c r="I2412" i="27"/>
  <c r="H24" i="27"/>
  <c r="I24" i="27"/>
  <c r="H2413" i="27"/>
  <c r="I2413" i="27"/>
  <c r="H5534" i="27"/>
  <c r="I5534" i="27"/>
  <c r="H5535" i="27"/>
  <c r="I5535" i="27"/>
  <c r="H5536" i="27"/>
  <c r="I5536" i="27"/>
  <c r="H5537" i="27"/>
  <c r="I5537" i="27"/>
  <c r="H10154" i="27"/>
  <c r="I10154" i="27"/>
  <c r="H5538" i="27"/>
  <c r="I5538" i="27"/>
  <c r="H2885" i="27"/>
  <c r="I2885" i="27"/>
  <c r="H2414" i="27"/>
  <c r="I2414" i="27"/>
  <c r="H2415" i="27"/>
  <c r="I2415" i="27"/>
  <c r="H2416" i="27"/>
  <c r="I2416" i="27"/>
  <c r="H5539" i="27"/>
  <c r="I5539" i="27"/>
  <c r="H5540" i="27"/>
  <c r="I5540" i="27"/>
  <c r="H948" i="27"/>
  <c r="I948" i="27"/>
  <c r="H2417" i="27"/>
  <c r="I2417" i="27"/>
  <c r="H10156" i="27"/>
  <c r="I10156" i="27"/>
  <c r="H5541" i="27"/>
  <c r="I5541" i="27"/>
  <c r="H10157" i="27"/>
  <c r="I10157" i="27"/>
  <c r="H10158" i="27"/>
  <c r="I10158" i="27"/>
  <c r="H2418" i="27"/>
  <c r="I2418" i="27"/>
  <c r="H5542" i="27"/>
  <c r="I5542" i="27"/>
  <c r="H10159" i="27"/>
  <c r="I10159" i="27"/>
  <c r="H949" i="27"/>
  <c r="I949" i="27"/>
  <c r="H25" i="27"/>
  <c r="I25" i="27"/>
  <c r="H10160" i="27"/>
  <c r="I10160" i="27"/>
  <c r="H10161" i="27"/>
  <c r="I10161" i="27"/>
  <c r="H5543" i="27"/>
  <c r="I5543" i="27"/>
  <c r="H5544" i="27"/>
  <c r="I5544" i="27"/>
  <c r="H5545" i="27"/>
  <c r="I5545" i="27"/>
  <c r="H5546" i="27"/>
  <c r="I5546" i="27"/>
  <c r="H5547" i="27"/>
  <c r="I5547" i="27"/>
  <c r="H5548" i="27"/>
  <c r="I5548" i="27"/>
  <c r="H5549" i="27"/>
  <c r="I5549" i="27"/>
  <c r="H5550" i="27"/>
  <c r="I5550" i="27"/>
  <c r="H10162" i="27"/>
  <c r="I10162" i="27"/>
  <c r="H10163" i="27"/>
  <c r="I10163" i="27"/>
  <c r="H5551" i="27"/>
  <c r="I5551" i="27"/>
  <c r="H10164" i="27"/>
  <c r="I10164" i="27"/>
  <c r="H2419" i="27"/>
  <c r="I2419" i="27"/>
  <c r="H4021" i="27"/>
  <c r="I4021" i="27"/>
  <c r="H2421" i="27"/>
  <c r="I2421" i="27"/>
  <c r="H5552" i="27"/>
  <c r="I5552" i="27"/>
  <c r="H5553" i="27"/>
  <c r="I5553" i="27"/>
  <c r="H5554" i="27"/>
  <c r="I5554" i="27"/>
  <c r="H10165" i="27"/>
  <c r="I10165" i="27"/>
  <c r="H354" i="27"/>
  <c r="I354" i="27"/>
  <c r="H2422" i="27"/>
  <c r="I2422" i="27"/>
  <c r="H10166" i="27"/>
  <c r="I10166" i="27"/>
  <c r="H10167" i="27"/>
  <c r="I10167" i="27"/>
  <c r="H5555" i="27"/>
  <c r="I5555" i="27"/>
  <c r="H5556" i="27"/>
  <c r="I5556" i="27"/>
  <c r="H10168" i="27"/>
  <c r="I10168" i="27"/>
  <c r="H5557" i="27"/>
  <c r="I5557" i="27"/>
  <c r="H10169" i="27"/>
  <c r="I10169" i="27"/>
  <c r="H5558" i="27"/>
  <c r="I5558" i="27"/>
  <c r="H10170" i="27"/>
  <c r="I10170" i="27"/>
  <c r="H950" i="27"/>
  <c r="I950" i="27"/>
  <c r="H2423" i="27"/>
  <c r="I2423" i="27"/>
  <c r="H2424" i="27"/>
  <c r="I2424" i="27"/>
  <c r="H130" i="27"/>
  <c r="I130" i="27"/>
  <c r="H2425" i="27"/>
  <c r="I2425" i="27"/>
  <c r="H2426" i="27"/>
  <c r="I2426" i="27"/>
  <c r="H5559" i="27"/>
  <c r="I5559" i="27"/>
  <c r="H10171" i="27"/>
  <c r="I10171" i="27"/>
  <c r="H2427" i="27"/>
  <c r="I2427" i="27"/>
  <c r="H2428" i="27"/>
  <c r="I2428" i="27"/>
  <c r="H5560" i="27"/>
  <c r="I5560" i="27"/>
  <c r="H2429" i="27"/>
  <c r="I2429" i="27"/>
  <c r="H5561" i="27"/>
  <c r="I5561" i="27"/>
  <c r="H10172" i="27"/>
  <c r="I10172" i="27"/>
  <c r="H951" i="27"/>
  <c r="I951" i="27"/>
  <c r="H2430" i="27"/>
  <c r="I2430" i="27"/>
  <c r="H5562" i="27"/>
  <c r="I5562" i="27"/>
  <c r="H10173" i="27"/>
  <c r="I10173" i="27"/>
  <c r="H131" i="27"/>
  <c r="I131" i="27"/>
  <c r="H5563" i="27"/>
  <c r="I5563" i="27"/>
  <c r="H10174" i="27"/>
  <c r="I10174" i="27"/>
  <c r="H10175" i="27"/>
  <c r="I10175" i="27"/>
  <c r="H355" i="27"/>
  <c r="I355" i="27"/>
  <c r="H952" i="27"/>
  <c r="I952" i="27"/>
  <c r="H356" i="27"/>
  <c r="I356" i="27"/>
  <c r="H2431" i="27"/>
  <c r="I2431" i="27"/>
  <c r="H357" i="27"/>
  <c r="I357" i="27"/>
  <c r="H5564" i="27"/>
  <c r="I5564" i="27"/>
  <c r="H5565" i="27"/>
  <c r="I5565" i="27"/>
  <c r="H2432" i="27"/>
  <c r="I2432" i="27"/>
  <c r="H5566" i="27"/>
  <c r="I5566" i="27"/>
  <c r="H358" i="27"/>
  <c r="I358" i="27"/>
  <c r="H5567" i="27"/>
  <c r="I5567" i="27"/>
  <c r="H10176" i="27"/>
  <c r="I10176" i="27"/>
  <c r="H2433" i="27"/>
  <c r="I2433" i="27"/>
  <c r="H10177" i="27"/>
  <c r="I10177" i="27"/>
  <c r="H2434" i="27"/>
  <c r="I2434" i="27"/>
  <c r="H5568" i="27"/>
  <c r="I5568" i="27"/>
  <c r="H4052" i="27"/>
  <c r="I4052" i="27"/>
  <c r="H10179" i="27"/>
  <c r="I10179" i="27"/>
  <c r="H26" i="27"/>
  <c r="I26" i="27"/>
  <c r="H5569" i="27"/>
  <c r="I5569" i="27"/>
  <c r="H4096" i="27"/>
  <c r="I4096" i="27"/>
  <c r="H5570" i="27"/>
  <c r="I5570" i="27"/>
  <c r="H5571" i="27"/>
  <c r="I5571" i="27"/>
  <c r="H359" i="27"/>
  <c r="I359" i="27"/>
  <c r="H2436" i="27"/>
  <c r="I2436" i="27"/>
  <c r="H10180" i="27"/>
  <c r="I10180" i="27"/>
  <c r="H5572" i="27"/>
  <c r="I5572" i="27"/>
  <c r="H2437" i="27"/>
  <c r="I2437" i="27"/>
  <c r="H5573" i="27"/>
  <c r="I5573" i="27"/>
  <c r="H10181" i="27"/>
  <c r="I10181" i="27"/>
  <c r="H10182" i="27"/>
  <c r="I10182" i="27"/>
  <c r="H10183" i="27"/>
  <c r="I10183" i="27"/>
  <c r="H5574" i="27"/>
  <c r="I5574" i="27"/>
  <c r="H5575" i="27"/>
  <c r="I5575" i="27"/>
  <c r="H5576" i="27"/>
  <c r="I5576" i="27"/>
  <c r="H5577" i="27"/>
  <c r="I5577" i="27"/>
  <c r="H10184" i="27"/>
  <c r="I10184" i="27"/>
  <c r="H10185" i="27"/>
  <c r="I10185" i="27"/>
  <c r="H5578" i="27"/>
  <c r="I5578" i="27"/>
  <c r="H5579" i="27"/>
  <c r="I5579" i="27"/>
  <c r="H5580" i="27"/>
  <c r="I5580" i="27"/>
  <c r="H5581" i="27"/>
  <c r="I5581" i="27"/>
  <c r="H5582" i="27"/>
  <c r="I5582" i="27"/>
  <c r="H2438" i="27"/>
  <c r="I2438" i="27"/>
  <c r="H5583" i="27"/>
  <c r="I5583" i="27"/>
  <c r="H5584" i="27"/>
  <c r="I5584" i="27"/>
  <c r="H5585" i="27"/>
  <c r="I5585" i="27"/>
  <c r="H10186" i="27"/>
  <c r="I10186" i="27"/>
  <c r="H10187" i="27"/>
  <c r="I10187" i="27"/>
  <c r="H2439" i="27"/>
  <c r="I2439" i="27"/>
  <c r="H5586" i="27"/>
  <c r="I5586" i="27"/>
  <c r="H10188" i="27"/>
  <c r="I10188" i="27"/>
  <c r="H953" i="27"/>
  <c r="I953" i="27"/>
  <c r="H5587" i="27"/>
  <c r="I5587" i="27"/>
  <c r="H954" i="27"/>
  <c r="I954" i="27"/>
  <c r="H2440" i="27"/>
  <c r="I2440" i="27"/>
  <c r="H2441" i="27"/>
  <c r="I2441" i="27"/>
  <c r="H10189" i="27"/>
  <c r="I10189" i="27"/>
  <c r="H5588" i="27"/>
  <c r="I5588" i="27"/>
  <c r="H10190" i="27"/>
  <c r="I10190" i="27"/>
  <c r="H5589" i="27"/>
  <c r="I5589" i="27"/>
  <c r="H955" i="27"/>
  <c r="I955" i="27"/>
  <c r="H5590" i="27"/>
  <c r="I5590" i="27"/>
  <c r="H5591" i="27"/>
  <c r="I5591" i="27"/>
  <c r="H5592" i="27"/>
  <c r="I5592" i="27"/>
  <c r="H5593" i="27"/>
  <c r="I5593" i="27"/>
  <c r="H10191" i="27"/>
  <c r="I10191" i="27"/>
  <c r="H2442" i="27"/>
  <c r="I2442" i="27"/>
  <c r="H10192" i="27"/>
  <c r="I10192" i="27"/>
  <c r="H4124" i="27"/>
  <c r="I4124" i="27"/>
  <c r="H5594" i="27"/>
  <c r="I5594" i="27"/>
  <c r="H5595" i="27"/>
  <c r="I5595" i="27"/>
  <c r="H4231" i="27"/>
  <c r="I4231" i="27"/>
  <c r="H2444" i="27"/>
  <c r="I2444" i="27"/>
  <c r="H5597" i="27"/>
  <c r="I5597" i="27"/>
  <c r="H5598" i="27"/>
  <c r="I5598" i="27"/>
  <c r="H10193" i="27"/>
  <c r="I10193" i="27"/>
  <c r="H10194" i="27"/>
  <c r="I10194" i="27"/>
  <c r="H2445" i="27"/>
  <c r="I2445" i="27"/>
  <c r="H5599" i="27"/>
  <c r="I5599" i="27"/>
  <c r="H5600" i="27"/>
  <c r="I5600" i="27"/>
  <c r="H10195" i="27"/>
  <c r="I10195" i="27"/>
  <c r="H10196" i="27"/>
  <c r="I10196" i="27"/>
  <c r="H3018" i="27"/>
  <c r="I3018" i="27"/>
  <c r="H10197" i="27"/>
  <c r="I10197" i="27"/>
  <c r="H1159" i="27"/>
  <c r="I1159" i="27"/>
  <c r="H2447" i="27"/>
  <c r="I2447" i="27"/>
  <c r="H1422" i="27"/>
  <c r="I1422" i="27"/>
  <c r="H360" i="27"/>
  <c r="I360" i="27"/>
  <c r="H956" i="27"/>
  <c r="I956" i="27"/>
  <c r="H957" i="27"/>
  <c r="I957" i="27"/>
  <c r="H2448" i="27"/>
  <c r="I2448" i="27"/>
  <c r="H10199" i="27"/>
  <c r="I10199" i="27"/>
  <c r="H10200" i="27"/>
  <c r="I10200" i="27"/>
  <c r="H2449" i="27"/>
  <c r="I2449" i="27"/>
  <c r="H2450" i="27"/>
  <c r="I2450" i="27"/>
  <c r="H2451" i="27"/>
  <c r="I2451" i="27"/>
  <c r="H10201" i="27"/>
  <c r="I10201" i="27"/>
  <c r="H10202" i="27"/>
  <c r="I10202" i="27"/>
  <c r="H10203" i="27"/>
  <c r="I10203" i="27"/>
  <c r="H10204" i="27"/>
  <c r="I10204" i="27"/>
  <c r="H5602" i="27"/>
  <c r="I5602" i="27"/>
  <c r="H5603" i="27"/>
  <c r="I5603" i="27"/>
  <c r="H3348" i="27"/>
  <c r="I3348" i="27"/>
  <c r="H5604" i="27"/>
  <c r="I5604" i="27"/>
  <c r="H5605" i="27"/>
  <c r="I5605" i="27"/>
  <c r="H10205" i="27"/>
  <c r="I10205" i="27"/>
  <c r="H5606" i="27"/>
  <c r="I5606" i="27"/>
  <c r="H5607" i="27"/>
  <c r="I5607" i="27"/>
  <c r="H4333" i="27"/>
  <c r="I4333" i="27"/>
  <c r="H5609" i="27"/>
  <c r="I5609" i="27"/>
  <c r="H3372" i="27"/>
  <c r="I3372" i="27"/>
  <c r="H5610" i="27"/>
  <c r="I5610" i="27"/>
  <c r="H10207" i="27"/>
  <c r="I10207" i="27"/>
  <c r="H3491" i="27"/>
  <c r="I3491" i="27"/>
  <c r="H959" i="27"/>
  <c r="I959" i="27"/>
  <c r="H5611" i="27"/>
  <c r="I5611" i="27"/>
  <c r="H5612" i="27"/>
  <c r="I5612" i="27"/>
  <c r="H5613" i="27"/>
  <c r="I5613" i="27"/>
  <c r="H2452" i="27"/>
  <c r="I2452" i="27"/>
  <c r="H5614" i="27"/>
  <c r="I5614" i="27"/>
  <c r="H5615" i="27"/>
  <c r="I5615" i="27"/>
  <c r="H10209" i="27"/>
  <c r="I10209" i="27"/>
  <c r="H2453" i="27"/>
  <c r="I2453" i="27"/>
  <c r="H5616" i="27"/>
  <c r="I5616" i="27"/>
  <c r="H5617" i="27"/>
  <c r="I5617" i="27"/>
  <c r="H10210" i="27"/>
  <c r="I10210" i="27"/>
  <c r="H10211" i="27"/>
  <c r="I10211" i="27"/>
  <c r="H5618" i="27"/>
  <c r="I5618" i="27"/>
  <c r="H5619" i="27"/>
  <c r="I5619" i="27"/>
  <c r="H2454" i="27"/>
  <c r="I2454" i="27"/>
  <c r="H361" i="27"/>
  <c r="I361" i="27"/>
  <c r="H10212" i="27"/>
  <c r="I10212" i="27"/>
  <c r="H10213" i="27"/>
  <c r="I10213" i="27"/>
  <c r="H5620" i="27"/>
  <c r="I5620" i="27"/>
  <c r="H5621" i="27"/>
  <c r="I5621" i="27"/>
  <c r="H5622" i="27"/>
  <c r="I5622" i="27"/>
  <c r="H10214" i="27"/>
  <c r="I10214" i="27"/>
  <c r="H10215" i="27"/>
  <c r="I10215" i="27"/>
  <c r="H960" i="27"/>
  <c r="I960" i="27"/>
  <c r="H5623" i="27"/>
  <c r="I5623" i="27"/>
  <c r="H10216" i="27"/>
  <c r="I10216" i="27"/>
  <c r="H2455" i="27"/>
  <c r="I2455" i="27"/>
  <c r="H961" i="27"/>
  <c r="I961" i="27"/>
  <c r="H5624" i="27"/>
  <c r="I5624" i="27"/>
  <c r="H2456" i="27"/>
  <c r="I2456" i="27"/>
  <c r="H2457" i="27"/>
  <c r="I2457" i="27"/>
  <c r="H5625" i="27"/>
  <c r="I5625" i="27"/>
  <c r="H10217" i="27"/>
  <c r="I10217" i="27"/>
  <c r="H10218" i="27"/>
  <c r="I10218" i="27"/>
  <c r="H10219" i="27"/>
  <c r="I10219" i="27"/>
  <c r="H5626" i="27"/>
  <c r="I5626" i="27"/>
  <c r="H132" i="27"/>
  <c r="I132" i="27"/>
  <c r="H5627" i="27"/>
  <c r="I5627" i="27"/>
  <c r="H5628" i="27"/>
  <c r="I5628" i="27"/>
  <c r="H962" i="27"/>
  <c r="I962" i="27"/>
  <c r="H5629" i="27"/>
  <c r="I5629" i="27"/>
  <c r="H10220" i="27"/>
  <c r="I10220" i="27"/>
  <c r="H2458" i="27"/>
  <c r="I2458" i="27"/>
  <c r="H10221" i="27"/>
  <c r="I10221" i="27"/>
  <c r="H10222" i="27"/>
  <c r="I10222" i="27"/>
  <c r="H2459" i="27"/>
  <c r="I2459" i="27"/>
  <c r="H362" i="27"/>
  <c r="I362" i="27"/>
  <c r="H2460" i="27"/>
  <c r="I2460" i="27"/>
  <c r="H10223" i="27"/>
  <c r="I10223" i="27"/>
  <c r="H10224" i="27"/>
  <c r="I10224" i="27"/>
  <c r="H2461" i="27"/>
  <c r="I2461" i="27"/>
  <c r="H5630" i="27"/>
  <c r="I5630" i="27"/>
  <c r="H5631" i="27"/>
  <c r="I5631" i="27"/>
  <c r="H5632" i="27"/>
  <c r="I5632" i="27"/>
  <c r="H5633" i="27"/>
  <c r="I5633" i="27"/>
  <c r="H2462" i="27"/>
  <c r="I2462" i="27"/>
  <c r="H363" i="27"/>
  <c r="I363" i="27"/>
  <c r="H5634" i="27"/>
  <c r="I5634" i="27"/>
  <c r="H364" i="27"/>
  <c r="I364" i="27"/>
  <c r="H10225" i="27"/>
  <c r="I10225" i="27"/>
  <c r="H10226" i="27"/>
  <c r="I10226" i="27"/>
  <c r="H5635" i="27"/>
  <c r="I5635" i="27"/>
  <c r="H5636" i="27"/>
  <c r="I5636" i="27"/>
  <c r="H5637" i="27"/>
  <c r="I5637" i="27"/>
  <c r="H10227" i="27"/>
  <c r="I10227" i="27"/>
  <c r="H10228" i="27"/>
  <c r="I10228" i="27"/>
  <c r="H10229" i="27"/>
  <c r="I10229" i="27"/>
  <c r="H2463" i="27"/>
  <c r="I2463" i="27"/>
  <c r="H10230" i="27"/>
  <c r="I10230" i="27"/>
  <c r="H2464" i="27"/>
  <c r="I2464" i="27"/>
  <c r="H5638" i="27"/>
  <c r="I5638" i="27"/>
  <c r="H10231" i="27"/>
  <c r="I10231" i="27"/>
  <c r="H10232" i="27"/>
  <c r="I10232" i="27"/>
  <c r="H5639" i="27"/>
  <c r="I5639" i="27"/>
  <c r="H10233" i="27"/>
  <c r="I10233" i="27"/>
  <c r="H5640" i="27"/>
  <c r="I5640" i="27"/>
  <c r="H10234" i="27"/>
  <c r="I10234" i="27"/>
  <c r="H2465" i="27"/>
  <c r="I2465" i="27"/>
  <c r="H10235" i="27"/>
  <c r="I10235" i="27"/>
  <c r="H5641" i="27"/>
  <c r="I5641" i="27"/>
  <c r="H5642" i="27"/>
  <c r="I5642" i="27"/>
  <c r="H963" i="27"/>
  <c r="I963" i="27"/>
  <c r="H2466" i="27"/>
  <c r="I2466" i="27"/>
  <c r="H2467" i="27"/>
  <c r="I2467" i="27"/>
  <c r="H2468" i="27"/>
  <c r="I2468" i="27"/>
  <c r="H5643" i="27"/>
  <c r="I5643" i="27"/>
  <c r="H10236" i="27"/>
  <c r="I10236" i="27"/>
  <c r="H5644" i="27"/>
  <c r="I5644" i="27"/>
  <c r="H2469" i="27"/>
  <c r="I2469" i="27"/>
  <c r="H365" i="27"/>
  <c r="I365" i="27"/>
  <c r="H5645" i="27"/>
  <c r="I5645" i="27"/>
  <c r="H366" i="27"/>
  <c r="I366" i="27"/>
  <c r="H2470" i="27"/>
  <c r="I2470" i="27"/>
  <c r="H5646" i="27"/>
  <c r="I5646" i="27"/>
  <c r="H10237" i="27"/>
  <c r="I10237" i="27"/>
  <c r="H5647" i="27"/>
  <c r="I5647" i="27"/>
  <c r="H2471" i="27"/>
  <c r="I2471" i="27"/>
  <c r="H5648" i="27"/>
  <c r="I5648" i="27"/>
  <c r="H10238" i="27"/>
  <c r="I10238" i="27"/>
  <c r="H10239" i="27"/>
  <c r="I10239" i="27"/>
  <c r="H10240" i="27"/>
  <c r="I10240" i="27"/>
  <c r="H5649" i="27"/>
  <c r="I5649" i="27"/>
  <c r="H2472" i="27"/>
  <c r="I2472" i="27"/>
  <c r="H4410" i="27"/>
  <c r="I4410" i="27"/>
  <c r="H5650" i="27"/>
  <c r="I5650" i="27"/>
  <c r="H4799" i="27"/>
  <c r="I4799" i="27"/>
  <c r="H133" i="27"/>
  <c r="I133" i="27"/>
  <c r="H5651" i="27"/>
  <c r="I5651" i="27"/>
  <c r="H10242" i="27"/>
  <c r="I10242" i="27"/>
  <c r="H10243" i="27"/>
  <c r="I10243" i="27"/>
  <c r="H2474" i="27"/>
  <c r="I2474" i="27"/>
  <c r="H964" i="27"/>
  <c r="I964" i="27"/>
  <c r="H5652" i="27"/>
  <c r="I5652" i="27"/>
  <c r="H5653" i="27"/>
  <c r="I5653" i="27"/>
  <c r="H27" i="27"/>
  <c r="I27" i="27"/>
  <c r="H965" i="27"/>
  <c r="I965" i="27"/>
  <c r="H5654" i="27"/>
  <c r="I5654" i="27"/>
  <c r="H10244" i="27"/>
  <c r="I10244" i="27"/>
  <c r="H10245" i="27"/>
  <c r="I10245" i="27"/>
  <c r="H367" i="27"/>
  <c r="I367" i="27"/>
  <c r="H2475" i="27"/>
  <c r="I2475" i="27"/>
  <c r="H2476" i="27"/>
  <c r="I2476" i="27"/>
  <c r="H2477" i="27"/>
  <c r="I2477" i="27"/>
  <c r="H2478" i="27"/>
  <c r="I2478" i="27"/>
  <c r="H5655" i="27"/>
  <c r="I5655" i="27"/>
  <c r="H5656" i="27"/>
  <c r="I5656" i="27"/>
  <c r="H10246" i="27"/>
  <c r="I10246" i="27"/>
  <c r="H10247" i="27"/>
  <c r="I10247" i="27"/>
  <c r="H2479" i="27"/>
  <c r="I2479" i="27"/>
  <c r="H2480" i="27"/>
  <c r="I2480" i="27"/>
  <c r="H10248" i="27"/>
  <c r="I10248" i="27"/>
  <c r="H966" i="27"/>
  <c r="I966" i="27"/>
  <c r="H5657" i="27"/>
  <c r="I5657" i="27"/>
  <c r="H10249" i="27"/>
  <c r="I10249" i="27"/>
  <c r="H967" i="27"/>
  <c r="I967" i="27"/>
  <c r="H2481" i="27"/>
  <c r="I2481" i="27"/>
  <c r="H2482" i="27"/>
  <c r="I2482" i="27"/>
  <c r="H5658" i="27"/>
  <c r="I5658" i="27"/>
  <c r="H5659" i="27"/>
  <c r="I5659" i="27"/>
  <c r="H5660" i="27"/>
  <c r="I5660" i="27"/>
  <c r="H5661" i="27"/>
  <c r="I5661" i="27"/>
  <c r="H10250" i="27"/>
  <c r="I10250" i="27"/>
  <c r="H2483" i="27"/>
  <c r="I2483" i="27"/>
  <c r="H10251" i="27"/>
  <c r="I10251" i="27"/>
  <c r="H368" i="27"/>
  <c r="I368" i="27"/>
  <c r="H2484" i="27"/>
  <c r="I2484" i="27"/>
  <c r="H5662" i="27"/>
  <c r="I5662" i="27"/>
  <c r="H5663" i="27"/>
  <c r="I5663" i="27"/>
  <c r="H10252" i="27"/>
  <c r="I10252" i="27"/>
  <c r="H10253" i="27"/>
  <c r="I10253" i="27"/>
  <c r="H10254" i="27"/>
  <c r="I10254" i="27"/>
  <c r="H5664" i="27"/>
  <c r="I5664" i="27"/>
  <c r="H10255" i="27"/>
  <c r="I10255" i="27"/>
  <c r="H5665" i="27"/>
  <c r="I5665" i="27"/>
  <c r="H2485" i="27"/>
  <c r="I2485" i="27"/>
  <c r="H2486" i="27"/>
  <c r="I2486" i="27"/>
  <c r="H5666" i="27"/>
  <c r="I5666" i="27"/>
  <c r="H369" i="27"/>
  <c r="I369" i="27"/>
  <c r="H968" i="27"/>
  <c r="I968" i="27"/>
  <c r="H10256" i="27"/>
  <c r="I10256" i="27"/>
  <c r="H2487" i="27"/>
  <c r="I2487" i="27"/>
  <c r="H5667" i="27"/>
  <c r="I5667" i="27"/>
  <c r="H5668" i="27"/>
  <c r="I5668" i="27"/>
  <c r="H10257" i="27"/>
  <c r="I10257" i="27"/>
  <c r="H10258" i="27"/>
  <c r="I10258" i="27"/>
  <c r="H10259" i="27"/>
  <c r="I10259" i="27"/>
  <c r="H10260" i="27"/>
  <c r="I10260" i="27"/>
  <c r="H10261" i="27"/>
  <c r="I10261" i="27"/>
  <c r="H10262" i="27"/>
  <c r="I10262" i="27"/>
  <c r="H10263" i="27"/>
  <c r="I10263" i="27"/>
  <c r="H3636" i="27"/>
  <c r="I3636" i="27"/>
  <c r="H10264" i="27"/>
  <c r="I10264" i="27"/>
  <c r="H10265" i="27"/>
  <c r="I10265" i="27"/>
  <c r="H2488" i="27"/>
  <c r="I2488" i="27"/>
  <c r="H10266" i="27"/>
  <c r="I10266" i="27"/>
  <c r="H371" i="27"/>
  <c r="I371" i="27"/>
  <c r="H969" i="27"/>
  <c r="I969" i="27"/>
  <c r="H10267" i="27"/>
  <c r="I10267" i="27"/>
  <c r="H970" i="27"/>
  <c r="I970" i="27"/>
  <c r="H10268" i="27"/>
  <c r="I10268" i="27"/>
  <c r="H10269" i="27"/>
  <c r="I10269" i="27"/>
  <c r="H10270" i="27"/>
  <c r="I10270" i="27"/>
  <c r="H10271" i="27"/>
  <c r="I10271" i="27"/>
  <c r="H5669" i="27"/>
  <c r="I5669" i="27"/>
  <c r="H10272" i="27"/>
  <c r="I10272" i="27"/>
  <c r="H5670" i="27"/>
  <c r="I5670" i="27"/>
  <c r="H10273" i="27"/>
  <c r="I10273" i="27"/>
  <c r="H5671" i="27"/>
  <c r="I5671" i="27"/>
  <c r="H2489" i="27"/>
  <c r="I2489" i="27"/>
  <c r="H5672" i="27"/>
  <c r="I5672" i="27"/>
  <c r="H10274" i="27"/>
  <c r="I10274" i="27"/>
  <c r="H5673" i="27"/>
  <c r="I5673" i="27"/>
  <c r="H5674" i="27"/>
  <c r="I5674" i="27"/>
  <c r="H5675" i="27"/>
  <c r="I5675" i="27"/>
  <c r="H10275" i="27"/>
  <c r="I10275" i="27"/>
  <c r="H10276" i="27"/>
  <c r="I10276" i="27"/>
  <c r="H2490" i="27"/>
  <c r="I2490" i="27"/>
  <c r="H5676" i="27"/>
  <c r="I5676" i="27"/>
  <c r="H10277" i="27"/>
  <c r="I10277" i="27"/>
  <c r="H5677" i="27"/>
  <c r="I5677" i="27"/>
  <c r="H2491" i="27"/>
  <c r="I2491" i="27"/>
  <c r="H10278" i="27"/>
  <c r="I10278" i="27"/>
  <c r="H372" i="27"/>
  <c r="I372" i="27"/>
  <c r="H2492" i="27"/>
  <c r="I2492" i="27"/>
  <c r="H5678" i="27"/>
  <c r="I5678" i="27"/>
  <c r="H10279" i="27"/>
  <c r="I10279" i="27"/>
  <c r="H10280" i="27"/>
  <c r="I10280" i="27"/>
  <c r="H10281" i="27"/>
  <c r="I10281" i="27"/>
  <c r="H10282" i="27"/>
  <c r="I10282" i="27"/>
  <c r="H10283" i="27"/>
  <c r="I10283" i="27"/>
  <c r="H373" i="27"/>
  <c r="I373" i="27"/>
  <c r="H2493" i="27"/>
  <c r="I2493" i="27"/>
  <c r="H10284" i="27"/>
  <c r="I10284" i="27"/>
  <c r="H5679" i="27"/>
  <c r="I5679" i="27"/>
  <c r="H10285" i="27"/>
  <c r="I10285" i="27"/>
  <c r="H2494" i="27"/>
  <c r="I2494" i="27"/>
  <c r="H2495" i="27"/>
  <c r="I2495" i="27"/>
  <c r="H2496" i="27"/>
  <c r="I2496" i="27"/>
  <c r="H2497" i="27"/>
  <c r="I2497" i="27"/>
  <c r="H5680" i="27"/>
  <c r="I5680" i="27"/>
  <c r="H5681" i="27"/>
  <c r="I5681" i="27"/>
  <c r="H5682" i="27"/>
  <c r="I5682" i="27"/>
  <c r="H2498" i="27"/>
  <c r="I2498" i="27"/>
  <c r="H5683" i="27"/>
  <c r="I5683" i="27"/>
  <c r="H5684" i="27"/>
  <c r="I5684" i="27"/>
  <c r="H374" i="27"/>
  <c r="I374" i="27"/>
  <c r="H2499" i="27"/>
  <c r="I2499" i="27"/>
  <c r="H5685" i="27"/>
  <c r="I5685" i="27"/>
  <c r="H5686" i="27"/>
  <c r="I5686" i="27"/>
  <c r="H5687" i="27"/>
  <c r="I5687" i="27"/>
  <c r="H5688" i="27"/>
  <c r="I5688" i="27"/>
  <c r="H5689" i="27"/>
  <c r="I5689" i="27"/>
  <c r="H5690" i="27"/>
  <c r="I5690" i="27"/>
  <c r="H10286" i="27"/>
  <c r="I10286" i="27"/>
  <c r="H2500" i="27"/>
  <c r="I2500" i="27"/>
  <c r="H2501" i="27"/>
  <c r="I2501" i="27"/>
  <c r="H971" i="27"/>
  <c r="I971" i="27"/>
  <c r="H2502" i="27"/>
  <c r="I2502" i="27"/>
  <c r="H5691" i="27"/>
  <c r="I5691" i="27"/>
  <c r="H10287" i="27"/>
  <c r="I10287" i="27"/>
  <c r="H2503" i="27"/>
  <c r="I2503" i="27"/>
  <c r="H10288" i="27"/>
  <c r="I10288" i="27"/>
  <c r="H2504" i="27"/>
  <c r="I2504" i="27"/>
  <c r="H5692" i="27"/>
  <c r="I5692" i="27"/>
  <c r="H972" i="27"/>
  <c r="I972" i="27"/>
  <c r="H5693" i="27"/>
  <c r="I5693" i="27"/>
  <c r="H10289" i="27"/>
  <c r="I10289" i="27"/>
  <c r="H2505" i="27"/>
  <c r="I2505" i="27"/>
  <c r="H10290" i="27"/>
  <c r="I10290" i="27"/>
  <c r="H10291" i="27"/>
  <c r="I10291" i="27"/>
  <c r="H5694" i="27"/>
  <c r="I5694" i="27"/>
  <c r="H10292" i="27"/>
  <c r="I10292" i="27"/>
  <c r="H10293" i="27"/>
  <c r="I10293" i="27"/>
  <c r="H10294" i="27"/>
  <c r="I10294" i="27"/>
  <c r="H2506" i="27"/>
  <c r="I2506" i="27"/>
  <c r="H2507" i="27"/>
  <c r="I2507" i="27"/>
  <c r="H10295" i="27"/>
  <c r="I10295" i="27"/>
  <c r="H973" i="27"/>
  <c r="I973" i="27"/>
  <c r="H2508" i="27"/>
  <c r="I2508" i="27"/>
  <c r="H10296" i="27"/>
  <c r="I10296" i="27"/>
  <c r="H2509" i="27"/>
  <c r="I2509" i="27"/>
  <c r="H2510" i="27"/>
  <c r="I2510" i="27"/>
  <c r="H10297" i="27"/>
  <c r="I10297" i="27"/>
  <c r="H375" i="27"/>
  <c r="I375" i="27"/>
  <c r="H5695" i="27"/>
  <c r="I5695" i="27"/>
  <c r="H5696" i="27"/>
  <c r="I5696" i="27"/>
  <c r="H5697" i="27"/>
  <c r="I5697" i="27"/>
  <c r="H5698" i="27"/>
  <c r="I5698" i="27"/>
  <c r="H10298" i="27"/>
  <c r="I10298" i="27"/>
  <c r="H2511" i="27"/>
  <c r="I2511" i="27"/>
  <c r="H10299" i="27"/>
  <c r="I10299" i="27"/>
  <c r="H2512" i="27"/>
  <c r="I2512" i="27"/>
  <c r="H2513" i="27"/>
  <c r="I2513" i="27"/>
  <c r="H5699" i="27"/>
  <c r="I5699" i="27"/>
  <c r="H10300" i="27"/>
  <c r="I10300" i="27"/>
  <c r="H10301" i="27"/>
  <c r="I10301" i="27"/>
  <c r="H5700" i="27"/>
  <c r="I5700" i="27"/>
  <c r="H10302" i="27"/>
  <c r="I10302" i="27"/>
  <c r="H10303" i="27"/>
  <c r="I10303" i="27"/>
  <c r="H5701" i="27"/>
  <c r="I5701" i="27"/>
  <c r="H2514" i="27"/>
  <c r="I2514" i="27"/>
  <c r="H5702" i="27"/>
  <c r="I5702" i="27"/>
  <c r="H2515" i="27"/>
  <c r="I2515" i="27"/>
  <c r="H5703" i="27"/>
  <c r="I5703" i="27"/>
  <c r="H10304" i="27"/>
  <c r="I10304" i="27"/>
  <c r="H974" i="27"/>
  <c r="I974" i="27"/>
  <c r="H2516" i="27"/>
  <c r="I2516" i="27"/>
  <c r="H2517" i="27"/>
  <c r="I2517" i="27"/>
  <c r="H5704" i="27"/>
  <c r="I5704" i="27"/>
  <c r="H2518" i="27"/>
  <c r="I2518" i="27"/>
  <c r="H5705" i="27"/>
  <c r="I5705" i="27"/>
  <c r="H10305" i="27"/>
  <c r="I10305" i="27"/>
  <c r="H10306" i="27"/>
  <c r="I10306" i="27"/>
  <c r="H5706" i="27"/>
  <c r="I5706" i="27"/>
  <c r="H10307" i="27"/>
  <c r="I10307" i="27"/>
  <c r="H5707" i="27"/>
  <c r="I5707" i="27"/>
  <c r="H10308" i="27"/>
  <c r="I10308" i="27"/>
  <c r="H5708" i="27"/>
  <c r="I5708" i="27"/>
  <c r="H5709" i="27"/>
  <c r="I5709" i="27"/>
  <c r="H10309" i="27"/>
  <c r="I10309" i="27"/>
  <c r="H5710" i="27"/>
  <c r="I5710" i="27"/>
  <c r="H5711" i="27"/>
  <c r="I5711" i="27"/>
  <c r="H134" i="27"/>
  <c r="I134" i="27"/>
  <c r="H975" i="27"/>
  <c r="I975" i="27"/>
  <c r="H976" i="27"/>
  <c r="I976" i="27"/>
  <c r="H2519" i="27"/>
  <c r="I2519" i="27"/>
  <c r="H2520" i="27"/>
  <c r="I2520" i="27"/>
  <c r="H5712" i="27"/>
  <c r="I5712" i="27"/>
  <c r="H5713" i="27"/>
  <c r="I5713" i="27"/>
  <c r="H5714" i="27"/>
  <c r="I5714" i="27"/>
  <c r="H10310" i="27"/>
  <c r="I10310" i="27"/>
  <c r="H2521" i="27"/>
  <c r="I2521" i="27"/>
  <c r="H5715" i="27"/>
  <c r="I5715" i="27"/>
  <c r="H10311" i="27"/>
  <c r="I10311" i="27"/>
  <c r="H2522" i="27"/>
  <c r="I2522" i="27"/>
  <c r="H5716" i="27"/>
  <c r="I5716" i="27"/>
  <c r="H977" i="27"/>
  <c r="I977" i="27"/>
  <c r="H2523" i="27"/>
  <c r="I2523" i="27"/>
  <c r="H5717" i="27"/>
  <c r="I5717" i="27"/>
  <c r="H135" i="27"/>
  <c r="I135" i="27"/>
  <c r="H2524" i="27"/>
  <c r="I2524" i="27"/>
  <c r="H2525" i="27"/>
  <c r="I2525" i="27"/>
  <c r="H2526" i="27"/>
  <c r="I2526" i="27"/>
  <c r="H10312" i="27"/>
  <c r="I10312" i="27"/>
  <c r="H5718" i="27"/>
  <c r="I5718" i="27"/>
  <c r="H3646" i="27"/>
  <c r="I3646" i="27"/>
  <c r="H2527" i="27"/>
  <c r="I2527" i="27"/>
  <c r="H2528" i="27"/>
  <c r="I2528" i="27"/>
  <c r="H2529" i="27"/>
  <c r="I2529" i="27"/>
  <c r="H2530" i="27"/>
  <c r="I2530" i="27"/>
  <c r="H2531" i="27"/>
  <c r="I2531" i="27"/>
  <c r="H5719" i="27"/>
  <c r="I5719" i="27"/>
  <c r="H2532" i="27"/>
  <c r="I2532" i="27"/>
  <c r="H5720" i="27"/>
  <c r="I5720" i="27"/>
  <c r="H10314" i="27"/>
  <c r="I10314" i="27"/>
  <c r="H376" i="27"/>
  <c r="I376" i="27"/>
  <c r="H2533" i="27"/>
  <c r="I2533" i="27"/>
  <c r="H5721" i="27"/>
  <c r="I5721" i="27"/>
  <c r="H10315" i="27"/>
  <c r="I10315" i="27"/>
  <c r="H10316" i="27"/>
  <c r="I10316" i="27"/>
  <c r="H136" i="27"/>
  <c r="I136" i="27"/>
  <c r="H978" i="27"/>
  <c r="I978" i="27"/>
  <c r="H2534" i="27"/>
  <c r="I2534" i="27"/>
  <c r="H2535" i="27"/>
  <c r="I2535" i="27"/>
  <c r="H2536" i="27"/>
  <c r="I2536" i="27"/>
  <c r="H5722" i="27"/>
  <c r="I5722" i="27"/>
  <c r="H10317" i="27"/>
  <c r="I10317" i="27"/>
  <c r="H10318" i="27"/>
  <c r="I10318" i="27"/>
  <c r="H10319" i="27"/>
  <c r="I10319" i="27"/>
  <c r="H5723" i="27"/>
  <c r="I5723" i="27"/>
  <c r="H979" i="27"/>
  <c r="I979" i="27"/>
  <c r="H980" i="27"/>
  <c r="I980" i="27"/>
  <c r="H5724" i="27"/>
  <c r="I5724" i="27"/>
  <c r="H4805" i="27"/>
  <c r="I4805" i="27"/>
  <c r="H10320" i="27"/>
  <c r="I10320" i="27"/>
  <c r="H10321" i="27"/>
  <c r="I10321" i="27"/>
  <c r="H5726" i="27"/>
  <c r="I5726" i="27"/>
  <c r="H5727" i="27"/>
  <c r="I5727" i="27"/>
  <c r="H5728" i="27"/>
  <c r="I5728" i="27"/>
  <c r="H10322" i="27"/>
  <c r="I10322" i="27"/>
  <c r="H2537" i="27"/>
  <c r="I2537" i="27"/>
  <c r="H2538" i="27"/>
  <c r="I2538" i="27"/>
  <c r="H981" i="27"/>
  <c r="I981" i="27"/>
  <c r="H5729" i="27"/>
  <c r="I5729" i="27"/>
  <c r="H10323" i="27"/>
  <c r="I10323" i="27"/>
  <c r="H10324" i="27"/>
  <c r="I10324" i="27"/>
  <c r="H10325" i="27"/>
  <c r="I10325" i="27"/>
  <c r="H982" i="27"/>
  <c r="I982" i="27"/>
  <c r="H5730" i="27"/>
  <c r="I5730" i="27"/>
  <c r="H5731" i="27"/>
  <c r="I5731" i="27"/>
  <c r="H2539" i="27"/>
  <c r="I2539" i="27"/>
  <c r="H10326" i="27"/>
  <c r="I10326" i="27"/>
  <c r="H5732" i="27"/>
  <c r="I5732" i="27"/>
  <c r="H5733" i="27"/>
  <c r="I5733" i="27"/>
  <c r="H5734" i="27"/>
  <c r="I5734" i="27"/>
  <c r="H10327" i="27"/>
  <c r="I10327" i="27"/>
  <c r="H10328" i="27"/>
  <c r="I10328" i="27"/>
  <c r="H137" i="27"/>
  <c r="I137" i="27"/>
  <c r="H377" i="27"/>
  <c r="I377" i="27"/>
  <c r="H2540" i="27"/>
  <c r="I2540" i="27"/>
  <c r="H2541" i="27"/>
  <c r="I2541" i="27"/>
  <c r="H10329" i="27"/>
  <c r="I10329" i="27"/>
  <c r="H983" i="27"/>
  <c r="I983" i="27"/>
  <c r="H5735" i="27"/>
  <c r="I5735" i="27"/>
  <c r="H5736" i="27"/>
  <c r="I5736" i="27"/>
  <c r="H2542" i="27"/>
  <c r="I2542" i="27"/>
  <c r="H5737" i="27"/>
  <c r="I5737" i="27"/>
  <c r="H10330" i="27"/>
  <c r="I10330" i="27"/>
  <c r="H2543" i="27"/>
  <c r="I2543" i="27"/>
  <c r="H10331" i="27"/>
  <c r="I10331" i="27"/>
  <c r="H2544" i="27"/>
  <c r="I2544" i="27"/>
  <c r="H10332" i="27"/>
  <c r="I10332" i="27"/>
  <c r="H2545" i="27"/>
  <c r="I2545" i="27"/>
  <c r="H10333" i="27"/>
  <c r="I10333" i="27"/>
  <c r="H378" i="27"/>
  <c r="I378" i="27"/>
  <c r="H138" i="27"/>
  <c r="I138" i="27"/>
  <c r="H984" i="27"/>
  <c r="I984" i="27"/>
  <c r="H2546" i="27"/>
  <c r="I2546" i="27"/>
  <c r="H5738" i="27"/>
  <c r="I5738" i="27"/>
  <c r="H10334" i="27"/>
  <c r="I10334" i="27"/>
  <c r="H5739" i="27"/>
  <c r="I5739" i="27"/>
  <c r="H5740" i="27"/>
  <c r="I5740" i="27"/>
  <c r="H10335" i="27"/>
  <c r="I10335" i="27"/>
  <c r="H5741" i="27"/>
  <c r="I5741" i="27"/>
  <c r="H5742" i="27"/>
  <c r="I5742" i="27"/>
  <c r="H10336" i="27"/>
  <c r="I10336" i="27"/>
  <c r="H2547" i="27"/>
  <c r="I2547" i="27"/>
  <c r="H5743" i="27"/>
  <c r="I5743" i="27"/>
  <c r="H10337" i="27"/>
  <c r="I10337" i="27"/>
  <c r="H10338" i="27"/>
  <c r="I10338" i="27"/>
  <c r="H5744" i="27"/>
  <c r="I5744" i="27"/>
  <c r="H10339" i="27"/>
  <c r="I10339" i="27"/>
  <c r="H5745" i="27"/>
  <c r="I5745" i="27"/>
  <c r="H2548" i="27"/>
  <c r="I2548" i="27"/>
  <c r="H10340" i="27"/>
  <c r="I10340" i="27"/>
  <c r="H10341" i="27"/>
  <c r="I10341" i="27"/>
  <c r="H10342" i="27"/>
  <c r="I10342" i="27"/>
  <c r="H985" i="27"/>
  <c r="I985" i="27"/>
  <c r="H5746" i="27"/>
  <c r="I5746" i="27"/>
  <c r="H2549" i="27"/>
  <c r="I2549" i="27"/>
  <c r="H10343" i="27"/>
  <c r="I10343" i="27"/>
  <c r="H986" i="27"/>
  <c r="I986" i="27"/>
  <c r="H5747" i="27"/>
  <c r="I5747" i="27"/>
  <c r="H10344" i="27"/>
  <c r="I10344" i="27"/>
  <c r="H2550" i="27"/>
  <c r="I2550" i="27"/>
  <c r="H10345" i="27"/>
  <c r="I10345" i="27"/>
  <c r="H10346" i="27"/>
  <c r="I10346" i="27"/>
  <c r="H5748" i="27"/>
  <c r="I5748" i="27"/>
  <c r="H2551" i="27"/>
  <c r="I2551" i="27"/>
  <c r="H2552" i="27"/>
  <c r="I2552" i="27"/>
  <c r="H10347" i="27"/>
  <c r="I10347" i="27"/>
  <c r="H5749" i="27"/>
  <c r="I5749" i="27"/>
  <c r="H987" i="27"/>
  <c r="I987" i="27"/>
  <c r="H5750" i="27"/>
  <c r="I5750" i="27"/>
  <c r="H5751" i="27"/>
  <c r="I5751" i="27"/>
  <c r="H5752" i="27"/>
  <c r="I5752" i="27"/>
  <c r="H5753" i="27"/>
  <c r="I5753" i="27"/>
  <c r="H5754" i="27"/>
  <c r="I5754" i="27"/>
  <c r="H10348" i="27"/>
  <c r="I10348" i="27"/>
  <c r="H10349" i="27"/>
  <c r="I10349" i="27"/>
  <c r="H379" i="27"/>
  <c r="I379" i="27"/>
  <c r="H988" i="27"/>
  <c r="I988" i="27"/>
  <c r="H10350" i="27"/>
  <c r="I10350" i="27"/>
  <c r="H10351" i="27"/>
  <c r="I10351" i="27"/>
  <c r="H5755" i="27"/>
  <c r="I5755" i="27"/>
  <c r="H2553" i="27"/>
  <c r="I2553" i="27"/>
  <c r="H2554" i="27"/>
  <c r="I2554" i="27"/>
  <c r="H10352" i="27"/>
  <c r="I10352" i="27"/>
  <c r="H10353" i="27"/>
  <c r="I10353" i="27"/>
  <c r="H989" i="27"/>
  <c r="I989" i="27"/>
  <c r="H2555" i="27"/>
  <c r="I2555" i="27"/>
  <c r="H10354" i="27"/>
  <c r="I10354" i="27"/>
  <c r="H10355" i="27"/>
  <c r="I10355" i="27"/>
  <c r="H28" i="27"/>
  <c r="I28" i="27"/>
  <c r="H2556" i="27"/>
  <c r="I2556" i="27"/>
  <c r="H5756" i="27"/>
  <c r="I5756" i="27"/>
  <c r="H4874" i="27"/>
  <c r="I4874" i="27"/>
  <c r="H10356" i="27"/>
  <c r="I10356" i="27"/>
  <c r="H139" i="27"/>
  <c r="I139" i="27"/>
  <c r="H380" i="27"/>
  <c r="I380" i="27"/>
  <c r="H2557" i="27"/>
  <c r="I2557" i="27"/>
  <c r="H5758" i="27"/>
  <c r="I5758" i="27"/>
  <c r="H5759" i="27"/>
  <c r="I5759" i="27"/>
  <c r="H10357" i="27"/>
  <c r="I10357" i="27"/>
  <c r="H10358" i="27"/>
  <c r="I10358" i="27"/>
  <c r="H2558" i="27"/>
  <c r="I2558" i="27"/>
  <c r="H5760" i="27"/>
  <c r="I5760" i="27"/>
  <c r="H381" i="27"/>
  <c r="I381" i="27"/>
  <c r="H5761" i="27"/>
  <c r="I5761" i="27"/>
  <c r="H10359" i="27"/>
  <c r="I10359" i="27"/>
  <c r="H10360" i="27"/>
  <c r="I10360" i="27"/>
  <c r="H10361" i="27"/>
  <c r="I10361" i="27"/>
  <c r="H140" i="27"/>
  <c r="I140" i="27"/>
  <c r="H2559" i="27"/>
  <c r="I2559" i="27"/>
  <c r="H2560" i="27"/>
  <c r="I2560" i="27"/>
  <c r="H5762" i="27"/>
  <c r="I5762" i="27"/>
  <c r="H10362" i="27"/>
  <c r="I10362" i="27"/>
  <c r="H5763" i="27"/>
  <c r="I5763" i="27"/>
  <c r="H5764" i="27"/>
  <c r="I5764" i="27"/>
  <c r="H5765" i="27"/>
  <c r="I5765" i="27"/>
  <c r="H5766" i="27"/>
  <c r="I5766" i="27"/>
  <c r="H5767" i="27"/>
  <c r="I5767" i="27"/>
  <c r="H10363" i="27"/>
  <c r="I10363" i="27"/>
  <c r="H2561" i="27"/>
  <c r="I2561" i="27"/>
  <c r="H5768" i="27"/>
  <c r="I5768" i="27"/>
  <c r="H10364" i="27"/>
  <c r="I10364" i="27"/>
  <c r="H10365" i="27"/>
  <c r="I10365" i="27"/>
  <c r="H990" i="27"/>
  <c r="I990" i="27"/>
  <c r="H29" i="27"/>
  <c r="I29" i="27"/>
  <c r="H382" i="27"/>
  <c r="I382" i="27"/>
  <c r="H383" i="27"/>
  <c r="I383" i="27"/>
  <c r="H10366" i="27"/>
  <c r="I10366" i="27"/>
  <c r="H141" i="27"/>
  <c r="I141" i="27"/>
  <c r="H384" i="27"/>
  <c r="I384" i="27"/>
  <c r="H2562" i="27"/>
  <c r="I2562" i="27"/>
  <c r="H5769" i="27"/>
  <c r="I5769" i="27"/>
  <c r="H10367" i="27"/>
  <c r="I10367" i="27"/>
  <c r="H991" i="27"/>
  <c r="I991" i="27"/>
  <c r="H2563" i="27"/>
  <c r="I2563" i="27"/>
  <c r="H2564" i="27"/>
  <c r="I2564" i="27"/>
  <c r="H2565" i="27"/>
  <c r="I2565" i="27"/>
  <c r="H5770" i="27"/>
  <c r="I5770" i="27"/>
  <c r="H10368" i="27"/>
  <c r="I10368" i="27"/>
  <c r="H10369" i="27"/>
  <c r="I10369" i="27"/>
  <c r="H5771" i="27"/>
  <c r="I5771" i="27"/>
  <c r="H5772" i="27"/>
  <c r="I5772" i="27"/>
  <c r="H992" i="27"/>
  <c r="I992" i="27"/>
  <c r="H2566" i="27"/>
  <c r="I2566" i="27"/>
  <c r="H2567" i="27"/>
  <c r="I2567" i="27"/>
  <c r="H10370" i="27"/>
  <c r="I10370" i="27"/>
  <c r="H385" i="27"/>
  <c r="I385" i="27"/>
  <c r="H993" i="27"/>
  <c r="I993" i="27"/>
  <c r="H5773" i="27"/>
  <c r="I5773" i="27"/>
  <c r="H5774" i="27"/>
  <c r="I5774" i="27"/>
  <c r="H5775" i="27"/>
  <c r="I5775" i="27"/>
  <c r="H10371" i="27"/>
  <c r="I10371" i="27"/>
  <c r="H5776" i="27"/>
  <c r="I5776" i="27"/>
  <c r="H10372" i="27"/>
  <c r="I10372" i="27"/>
  <c r="H3822" i="27"/>
  <c r="I3822" i="27"/>
  <c r="H386" i="27"/>
  <c r="I386" i="27"/>
  <c r="H5777" i="27"/>
  <c r="I5777" i="27"/>
  <c r="H5778" i="27"/>
  <c r="I5778" i="27"/>
  <c r="H5779" i="27"/>
  <c r="I5779" i="27"/>
  <c r="H10373" i="27"/>
  <c r="I10373" i="27"/>
  <c r="H3827" i="27"/>
  <c r="I3827" i="27"/>
  <c r="H387" i="27"/>
  <c r="I387" i="27"/>
  <c r="H2568" i="27"/>
  <c r="I2568" i="27"/>
  <c r="H10374" i="27"/>
  <c r="I10374" i="27"/>
  <c r="H2569" i="27"/>
  <c r="I2569" i="27"/>
  <c r="H5781" i="27"/>
  <c r="I5781" i="27"/>
  <c r="H142" i="27"/>
  <c r="I142" i="27"/>
  <c r="H995" i="27"/>
  <c r="I995" i="27"/>
  <c r="H996" i="27"/>
  <c r="I996" i="27"/>
  <c r="H997" i="27"/>
  <c r="I997" i="27"/>
  <c r="H2570" i="27"/>
  <c r="I2570" i="27"/>
  <c r="H2571" i="27"/>
  <c r="I2571" i="27"/>
  <c r="H2572" i="27"/>
  <c r="I2572" i="27"/>
  <c r="H5782" i="27"/>
  <c r="I5782" i="27"/>
  <c r="H5783" i="27"/>
  <c r="I5783" i="27"/>
  <c r="H5784" i="27"/>
  <c r="I5784" i="27"/>
  <c r="H5785" i="27"/>
  <c r="I5785" i="27"/>
  <c r="H5786" i="27"/>
  <c r="I5786" i="27"/>
  <c r="H10375" i="27"/>
  <c r="I10375" i="27"/>
  <c r="H998" i="27"/>
  <c r="I998" i="27"/>
  <c r="H2573" i="27"/>
  <c r="I2573" i="27"/>
  <c r="H5787" i="27"/>
  <c r="I5787" i="27"/>
  <c r="H10376" i="27"/>
  <c r="I10376" i="27"/>
  <c r="H5788" i="27"/>
  <c r="I5788" i="27"/>
  <c r="H5789" i="27"/>
  <c r="I5789" i="27"/>
  <c r="H10377" i="27"/>
  <c r="I10377" i="27"/>
  <c r="H10378" i="27"/>
  <c r="I10378" i="27"/>
  <c r="H5790" i="27"/>
  <c r="I5790" i="27"/>
  <c r="H5791" i="27"/>
  <c r="I5791" i="27"/>
  <c r="H5792" i="27"/>
  <c r="I5792" i="27"/>
  <c r="H10379" i="27"/>
  <c r="I10379" i="27"/>
  <c r="H2574" i="27"/>
  <c r="I2574" i="27"/>
  <c r="H5793" i="27"/>
  <c r="I5793" i="27"/>
  <c r="H10380" i="27"/>
  <c r="I10380" i="27"/>
  <c r="H10381" i="27"/>
  <c r="I10381" i="27"/>
  <c r="H999" i="27"/>
  <c r="I999" i="27"/>
  <c r="H5794" i="27"/>
  <c r="I5794" i="27"/>
  <c r="H1000" i="27"/>
  <c r="I1000" i="27"/>
  <c r="H2575" i="27"/>
  <c r="I2575" i="27"/>
  <c r="H5795" i="27"/>
  <c r="I5795" i="27"/>
  <c r="H10382" i="27"/>
  <c r="I10382" i="27"/>
  <c r="H2576" i="27"/>
  <c r="I2576" i="27"/>
  <c r="H388" i="27"/>
  <c r="I388" i="27"/>
  <c r="H2577" i="27"/>
  <c r="I2577" i="27"/>
  <c r="H5796" i="27"/>
  <c r="I5796" i="27"/>
  <c r="H5797" i="27"/>
  <c r="I5797" i="27"/>
  <c r="H5798" i="27"/>
  <c r="I5798" i="27"/>
  <c r="H5799" i="27"/>
  <c r="I5799" i="27"/>
  <c r="H5800" i="27"/>
  <c r="I5800" i="27"/>
  <c r="H5801" i="27"/>
  <c r="I5801" i="27"/>
  <c r="H5802" i="27"/>
  <c r="I5802" i="27"/>
  <c r="H10383" i="27"/>
  <c r="I10383" i="27"/>
  <c r="H5803" i="27"/>
  <c r="I5803" i="27"/>
  <c r="H5804" i="27"/>
  <c r="I5804" i="27"/>
  <c r="H5805" i="27"/>
  <c r="I5805" i="27"/>
  <c r="H5806" i="27"/>
  <c r="I5806" i="27"/>
  <c r="H3860" i="27"/>
  <c r="I3860" i="27"/>
  <c r="H10384" i="27"/>
  <c r="I10384" i="27"/>
  <c r="H10385" i="27"/>
  <c r="I10385" i="27"/>
  <c r="H10386" i="27"/>
  <c r="I10386" i="27"/>
  <c r="H5808" i="27"/>
  <c r="I5808" i="27"/>
  <c r="H10387" i="27"/>
  <c r="I10387" i="27"/>
  <c r="H3953" i="27"/>
  <c r="I3953" i="27"/>
  <c r="H10388" i="27"/>
  <c r="I10388" i="27"/>
  <c r="H10389" i="27"/>
  <c r="I10389" i="27"/>
  <c r="H10390" i="27"/>
  <c r="I10390" i="27"/>
  <c r="H10391" i="27"/>
  <c r="I10391" i="27"/>
  <c r="H5809" i="27"/>
  <c r="I5809" i="27"/>
  <c r="H5810" i="27"/>
  <c r="I5810" i="27"/>
  <c r="H5811" i="27"/>
  <c r="I5811" i="27"/>
  <c r="H389" i="27"/>
  <c r="I389" i="27"/>
  <c r="H10392" i="27"/>
  <c r="I10392" i="27"/>
  <c r="H10393" i="27"/>
  <c r="I10393" i="27"/>
  <c r="H5812" i="27"/>
  <c r="I5812" i="27"/>
  <c r="H10394" i="27"/>
  <c r="I10394" i="27"/>
  <c r="H2578" i="27"/>
  <c r="I2578" i="27"/>
  <c r="H4027" i="27"/>
  <c r="I4027" i="27"/>
  <c r="H10395" i="27"/>
  <c r="I10395" i="27"/>
  <c r="H10396" i="27"/>
  <c r="I10396" i="27"/>
  <c r="H1002" i="27"/>
  <c r="I1002" i="27"/>
  <c r="H5814" i="27"/>
  <c r="I5814" i="27"/>
  <c r="H10397" i="27"/>
  <c r="I10397" i="27"/>
  <c r="H5815" i="27"/>
  <c r="I5815" i="27"/>
  <c r="H10398" i="27"/>
  <c r="I10398" i="27"/>
  <c r="H5816" i="27"/>
  <c r="I5816" i="27"/>
  <c r="H5817" i="27"/>
  <c r="I5817" i="27"/>
  <c r="H10399" i="27"/>
  <c r="I10399" i="27"/>
  <c r="H5818" i="27"/>
  <c r="I5818" i="27"/>
  <c r="H10400" i="27"/>
  <c r="I10400" i="27"/>
  <c r="H10401" i="27"/>
  <c r="I10401" i="27"/>
  <c r="H2579" i="27"/>
  <c r="I2579" i="27"/>
  <c r="H5819" i="27"/>
  <c r="I5819" i="27"/>
  <c r="H5820" i="27"/>
  <c r="I5820" i="27"/>
  <c r="H10402" i="27"/>
  <c r="I10402" i="27"/>
  <c r="H2580" i="27"/>
  <c r="I2580" i="27"/>
  <c r="H2581" i="27"/>
  <c r="I2581" i="27"/>
  <c r="H10403" i="27"/>
  <c r="I10403" i="27"/>
  <c r="H10404" i="27"/>
  <c r="I10404" i="27"/>
  <c r="H5821" i="27"/>
  <c r="I5821" i="27"/>
  <c r="H10405" i="27"/>
  <c r="I10405" i="27"/>
  <c r="H10406" i="27"/>
  <c r="I10406" i="27"/>
  <c r="H10407" i="27"/>
  <c r="I10407" i="27"/>
  <c r="H2582" i="27"/>
  <c r="I2582" i="27"/>
  <c r="H5822" i="27"/>
  <c r="I5822" i="27"/>
  <c r="H5823" i="27"/>
  <c r="I5823" i="27"/>
  <c r="H10408" i="27"/>
  <c r="I10408" i="27"/>
  <c r="H5824" i="27"/>
  <c r="I5824" i="27"/>
  <c r="H5825" i="27"/>
  <c r="I5825" i="27"/>
  <c r="H10409" i="27"/>
  <c r="I10409" i="27"/>
  <c r="H2583" i="27"/>
  <c r="I2583" i="27"/>
  <c r="H2584" i="27"/>
  <c r="I2584" i="27"/>
  <c r="H2585" i="27"/>
  <c r="I2585" i="27"/>
  <c r="H2586" i="27"/>
  <c r="I2586" i="27"/>
  <c r="H2587" i="27"/>
  <c r="I2587" i="27"/>
  <c r="H5826" i="27"/>
  <c r="I5826" i="27"/>
  <c r="H5827" i="27"/>
  <c r="I5827" i="27"/>
  <c r="H10410" i="27"/>
  <c r="I10410" i="27"/>
  <c r="H10411" i="27"/>
  <c r="I10411" i="27"/>
  <c r="H10412" i="27"/>
  <c r="I10412" i="27"/>
  <c r="H2588" i="27"/>
  <c r="I2588" i="27"/>
  <c r="H2589" i="27"/>
  <c r="I2589" i="27"/>
  <c r="H5828" i="27"/>
  <c r="I5828" i="27"/>
  <c r="H5829" i="27"/>
  <c r="I5829" i="27"/>
  <c r="H10413" i="27"/>
  <c r="I10413" i="27"/>
  <c r="H5830" i="27"/>
  <c r="I5830" i="27"/>
  <c r="H4220" i="27"/>
  <c r="I4220" i="27"/>
  <c r="H5832" i="27"/>
  <c r="I5832" i="27"/>
  <c r="H4222" i="27"/>
  <c r="I4222" i="27"/>
  <c r="H5834" i="27"/>
  <c r="I5834" i="27"/>
  <c r="H390" i="27"/>
  <c r="I390" i="27"/>
  <c r="H5835" i="27"/>
  <c r="I5835" i="27"/>
  <c r="H4363" i="27"/>
  <c r="I4363" i="27"/>
  <c r="H5836" i="27"/>
  <c r="I5836" i="27"/>
  <c r="H1003" i="27"/>
  <c r="I1003" i="27"/>
  <c r="H4886" i="27"/>
  <c r="I4886" i="27"/>
  <c r="H5837" i="27"/>
  <c r="I5837" i="27"/>
  <c r="H5838" i="27"/>
  <c r="I5838" i="27"/>
  <c r="H10415" i="27"/>
  <c r="I10415" i="27"/>
  <c r="H5839" i="27"/>
  <c r="I5839" i="27"/>
  <c r="H2591" i="27"/>
  <c r="I2591" i="27"/>
  <c r="H1004" i="27"/>
  <c r="I1004" i="27"/>
  <c r="H1005" i="27"/>
  <c r="I1005" i="27"/>
  <c r="H2592" i="27"/>
  <c r="I2592" i="27"/>
  <c r="H2593" i="27"/>
  <c r="I2593" i="27"/>
  <c r="H2594" i="27"/>
  <c r="I2594" i="27"/>
  <c r="H2595" i="27"/>
  <c r="I2595" i="27"/>
  <c r="H5840" i="27"/>
  <c r="I5840" i="27"/>
  <c r="H5841" i="27"/>
  <c r="I5841" i="27"/>
  <c r="H5842" i="27"/>
  <c r="I5842" i="27"/>
  <c r="H10416" i="27"/>
  <c r="I10416" i="27"/>
  <c r="H5843" i="27"/>
  <c r="I5843" i="27"/>
  <c r="H391" i="27"/>
  <c r="I391" i="27"/>
  <c r="H2596" i="27"/>
  <c r="I2596" i="27"/>
  <c r="H10417" i="27"/>
  <c r="I10417" i="27"/>
  <c r="H10418" i="27"/>
  <c r="I10418" i="27"/>
  <c r="H2597" i="27"/>
  <c r="I2597" i="27"/>
  <c r="H5844" i="27"/>
  <c r="I5844" i="27"/>
  <c r="H5845" i="27"/>
  <c r="I5845" i="27"/>
  <c r="H1006" i="27"/>
  <c r="I1006" i="27"/>
  <c r="H5846" i="27"/>
  <c r="I5846" i="27"/>
  <c r="H5847" i="27"/>
  <c r="I5847" i="27"/>
  <c r="H1007" i="27"/>
  <c r="I1007" i="27"/>
  <c r="H2598" i="27"/>
  <c r="I2598" i="27"/>
  <c r="H5848" i="27"/>
  <c r="I5848" i="27"/>
  <c r="H1008" i="27"/>
  <c r="I1008" i="27"/>
  <c r="H10419" i="27"/>
  <c r="I10419" i="27"/>
  <c r="H10420" i="27"/>
  <c r="I10420" i="27"/>
  <c r="H392" i="27"/>
  <c r="I392" i="27"/>
  <c r="H143" i="27"/>
  <c r="I143" i="27"/>
  <c r="H5849" i="27"/>
  <c r="I5849" i="27"/>
  <c r="H10421" i="27"/>
  <c r="I10421" i="27"/>
  <c r="H10422" i="27"/>
  <c r="I10422" i="27"/>
  <c r="H5850" i="27"/>
  <c r="I5850" i="27"/>
  <c r="H10423" i="27"/>
  <c r="I10423" i="27"/>
  <c r="H10424" i="27"/>
  <c r="I10424" i="27"/>
  <c r="H5851" i="27"/>
  <c r="I5851" i="27"/>
  <c r="H5852" i="27"/>
  <c r="I5852" i="27"/>
  <c r="H2599" i="27"/>
  <c r="I2599" i="27"/>
  <c r="H5853" i="27"/>
  <c r="I5853" i="27"/>
  <c r="H5854" i="27"/>
  <c r="I5854" i="27"/>
  <c r="H5855" i="27"/>
  <c r="I5855" i="27"/>
  <c r="H5856" i="27"/>
  <c r="I5856" i="27"/>
  <c r="H2600" i="27"/>
  <c r="I2600" i="27"/>
  <c r="H2601" i="27"/>
  <c r="I2601" i="27"/>
  <c r="H1009" i="27"/>
  <c r="I1009" i="27"/>
  <c r="H2602" i="27"/>
  <c r="I2602" i="27"/>
  <c r="H5857" i="27"/>
  <c r="I5857" i="27"/>
  <c r="H1010" i="27"/>
  <c r="I1010" i="27"/>
  <c r="H30" i="27"/>
  <c r="I30" i="27"/>
  <c r="H2603" i="27"/>
  <c r="I2603" i="27"/>
  <c r="H5858" i="27"/>
  <c r="I5858" i="27"/>
  <c r="H10425" i="27"/>
  <c r="I10425" i="27"/>
  <c r="H10426" i="27"/>
  <c r="I10426" i="27"/>
  <c r="H393" i="27"/>
  <c r="I393" i="27"/>
  <c r="H5859" i="27"/>
  <c r="I5859" i="27"/>
  <c r="H2604" i="27"/>
  <c r="I2604" i="27"/>
  <c r="H5860" i="27"/>
  <c r="I5860" i="27"/>
  <c r="H10427" i="27"/>
  <c r="I10427" i="27"/>
  <c r="H10428" i="27"/>
  <c r="I10428" i="27"/>
  <c r="H2605" i="27"/>
  <c r="I2605" i="27"/>
  <c r="H2606" i="27"/>
  <c r="I2606" i="27"/>
  <c r="H5861" i="27"/>
  <c r="I5861" i="27"/>
  <c r="H10429" i="27"/>
  <c r="I10429" i="27"/>
  <c r="H31" i="27"/>
  <c r="I31" i="27"/>
  <c r="H2607" i="27"/>
  <c r="I2607" i="27"/>
  <c r="H2608" i="27"/>
  <c r="I2608" i="27"/>
  <c r="H5862" i="27"/>
  <c r="I5862" i="27"/>
  <c r="H10430" i="27"/>
  <c r="I10430" i="27"/>
  <c r="H2609" i="27"/>
  <c r="I2609" i="27"/>
  <c r="H394" i="27"/>
  <c r="I394" i="27"/>
  <c r="H1011" i="27"/>
  <c r="I1011" i="27"/>
  <c r="H1012" i="27"/>
  <c r="I1012" i="27"/>
  <c r="H5863" i="27"/>
  <c r="I5863" i="27"/>
  <c r="H10431" i="27"/>
  <c r="I10431" i="27"/>
  <c r="H395" i="27"/>
  <c r="I395" i="27"/>
  <c r="H1013" i="27"/>
  <c r="I1013" i="27"/>
  <c r="H5864" i="27"/>
  <c r="I5864" i="27"/>
  <c r="H10432" i="27"/>
  <c r="I10432" i="27"/>
  <c r="H5865" i="27"/>
  <c r="I5865" i="27"/>
  <c r="H10433" i="27"/>
  <c r="I10433" i="27"/>
  <c r="H2610" i="27"/>
  <c r="I2610" i="27"/>
  <c r="H5866" i="27"/>
  <c r="I5866" i="27"/>
  <c r="H5867" i="27"/>
  <c r="I5867" i="27"/>
  <c r="H5868" i="27"/>
  <c r="I5868" i="27"/>
  <c r="H10434" i="27"/>
  <c r="I10434" i="27"/>
  <c r="H2611" i="27"/>
  <c r="I2611" i="27"/>
  <c r="H5869" i="27"/>
  <c r="I5869" i="27"/>
  <c r="H396" i="27"/>
  <c r="I396" i="27"/>
  <c r="H1014" i="27"/>
  <c r="I1014" i="27"/>
  <c r="H10435" i="27"/>
  <c r="I10435" i="27"/>
  <c r="H1015" i="27"/>
  <c r="I1015" i="27"/>
  <c r="H5870" i="27"/>
  <c r="I5870" i="27"/>
  <c r="H10436" i="27"/>
  <c r="I10436" i="27"/>
  <c r="H1016" i="27"/>
  <c r="I1016" i="27"/>
  <c r="H2612" i="27"/>
  <c r="I2612" i="27"/>
  <c r="H5871" i="27"/>
  <c r="I5871" i="27"/>
  <c r="H5872" i="27"/>
  <c r="I5872" i="27"/>
  <c r="H5873" i="27"/>
  <c r="I5873" i="27"/>
  <c r="H5874" i="27"/>
  <c r="I5874" i="27"/>
  <c r="H397" i="27"/>
  <c r="I397" i="27"/>
  <c r="H2613" i="27"/>
  <c r="I2613" i="27"/>
  <c r="H2614" i="27"/>
  <c r="I2614" i="27"/>
  <c r="H5875" i="27"/>
  <c r="I5875" i="27"/>
  <c r="H144" i="27"/>
  <c r="I144" i="27"/>
  <c r="H10437" i="27"/>
  <c r="I10437" i="27"/>
  <c r="H10438" i="27"/>
  <c r="I10438" i="27"/>
  <c r="H10439" i="27"/>
  <c r="I10439" i="27"/>
  <c r="H5876" i="27"/>
  <c r="I5876" i="27"/>
  <c r="H5877" i="27"/>
  <c r="I5877" i="27"/>
  <c r="H2615" i="27"/>
  <c r="I2615" i="27"/>
  <c r="H2616" i="27"/>
  <c r="I2616" i="27"/>
  <c r="H1017" i="27"/>
  <c r="I1017" i="27"/>
  <c r="H5878" i="27"/>
  <c r="I5878" i="27"/>
  <c r="H2617" i="27"/>
  <c r="I2617" i="27"/>
  <c r="H5879" i="27"/>
  <c r="I5879" i="27"/>
  <c r="H2618" i="27"/>
  <c r="I2618" i="27"/>
  <c r="H5880" i="27"/>
  <c r="I5880" i="27"/>
  <c r="H10440" i="27"/>
  <c r="I10440" i="27"/>
  <c r="H5881" i="27"/>
  <c r="I5881" i="27"/>
  <c r="H5882" i="27"/>
  <c r="I5882" i="27"/>
  <c r="H5883" i="27"/>
  <c r="I5883" i="27"/>
  <c r="H5884" i="27"/>
  <c r="I5884" i="27"/>
  <c r="H10441" i="27"/>
  <c r="I10441" i="27"/>
  <c r="H5885" i="27"/>
  <c r="I5885" i="27"/>
  <c r="H5886" i="27"/>
  <c r="I5886" i="27"/>
  <c r="H5887" i="27"/>
  <c r="I5887" i="27"/>
  <c r="H398" i="27"/>
  <c r="I398" i="27"/>
  <c r="H10442" i="27"/>
  <c r="I10442" i="27"/>
  <c r="H4887" i="27"/>
  <c r="I4887" i="27"/>
  <c r="H399" i="27"/>
  <c r="I399" i="27"/>
  <c r="H400" i="27"/>
  <c r="I400" i="27"/>
  <c r="H1018" i="27"/>
  <c r="I1018" i="27"/>
  <c r="H2619" i="27"/>
  <c r="I2619" i="27"/>
  <c r="H5889" i="27"/>
  <c r="I5889" i="27"/>
  <c r="H10443" i="27"/>
  <c r="I10443" i="27"/>
  <c r="H5890" i="27"/>
  <c r="I5890" i="27"/>
  <c r="H5891" i="27"/>
  <c r="I5891" i="27"/>
  <c r="H2620" i="27"/>
  <c r="I2620" i="27"/>
  <c r="H5892" i="27"/>
  <c r="I5892" i="27"/>
  <c r="H10444" i="27"/>
  <c r="I10444" i="27"/>
  <c r="H401" i="27"/>
  <c r="I401" i="27"/>
  <c r="H5893" i="27"/>
  <c r="I5893" i="27"/>
  <c r="H2621" i="27"/>
  <c r="I2621" i="27"/>
  <c r="H2622" i="27"/>
  <c r="I2622" i="27"/>
  <c r="H5894" i="27"/>
  <c r="I5894" i="27"/>
  <c r="H5895" i="27"/>
  <c r="I5895" i="27"/>
  <c r="H5896" i="27"/>
  <c r="I5896" i="27"/>
  <c r="H2623" i="27"/>
  <c r="I2623" i="27"/>
  <c r="H2624" i="27"/>
  <c r="I2624" i="27"/>
  <c r="H2625" i="27"/>
  <c r="I2625" i="27"/>
  <c r="H5897" i="27"/>
  <c r="I5897" i="27"/>
  <c r="H5898" i="27"/>
  <c r="I5898" i="27"/>
  <c r="H5899" i="27"/>
  <c r="I5899" i="27"/>
  <c r="H5900" i="27"/>
  <c r="I5900" i="27"/>
  <c r="H10445" i="27"/>
  <c r="I10445" i="27"/>
  <c r="H10446" i="27"/>
  <c r="I10446" i="27"/>
  <c r="H10447" i="27"/>
  <c r="I10447" i="27"/>
  <c r="H10448" i="27"/>
  <c r="I10448" i="27"/>
  <c r="H2626" i="27"/>
  <c r="I2626" i="27"/>
  <c r="H5901" i="27"/>
  <c r="I5901" i="27"/>
  <c r="H2627" i="27"/>
  <c r="I2627" i="27"/>
  <c r="H10449" i="27"/>
  <c r="I10449" i="27"/>
  <c r="H5902" i="27"/>
  <c r="I5902" i="27"/>
  <c r="H10450" i="27"/>
  <c r="I10450" i="27"/>
  <c r="H10451" i="27"/>
  <c r="I10451" i="27"/>
  <c r="H1019" i="27"/>
  <c r="I1019" i="27"/>
  <c r="H10452" i="27"/>
  <c r="I10452" i="27"/>
  <c r="H2628" i="27"/>
  <c r="I2628" i="27"/>
  <c r="H10453" i="27"/>
  <c r="I10453" i="27"/>
  <c r="H145" i="27"/>
  <c r="I145" i="27"/>
  <c r="H402" i="27"/>
  <c r="I402" i="27"/>
  <c r="H2629" i="27"/>
  <c r="I2629" i="27"/>
  <c r="H2630" i="27"/>
  <c r="I2630" i="27"/>
  <c r="H2631" i="27"/>
  <c r="I2631" i="27"/>
  <c r="H2632" i="27"/>
  <c r="I2632" i="27"/>
  <c r="H5903" i="27"/>
  <c r="I5903" i="27"/>
  <c r="H10454" i="27"/>
  <c r="I10454" i="27"/>
  <c r="H10455" i="27"/>
  <c r="I10455" i="27"/>
  <c r="H10456" i="27"/>
  <c r="I10456" i="27"/>
  <c r="H10457" i="27"/>
  <c r="I10457" i="27"/>
  <c r="H10458" i="27"/>
  <c r="I10458" i="27"/>
  <c r="H5904" i="27"/>
  <c r="I5904" i="27"/>
  <c r="H5905" i="27"/>
  <c r="I5905" i="27"/>
  <c r="H5906" i="27"/>
  <c r="I5906" i="27"/>
  <c r="H5907" i="27"/>
  <c r="I5907" i="27"/>
  <c r="H5908" i="27"/>
  <c r="I5908" i="27"/>
  <c r="H2633" i="27"/>
  <c r="I2633" i="27"/>
  <c r="H5909" i="27"/>
  <c r="I5909" i="27"/>
  <c r="H10459" i="27"/>
  <c r="I10459" i="27"/>
  <c r="H5910" i="27"/>
  <c r="I5910" i="27"/>
  <c r="H10460" i="27"/>
  <c r="I10460" i="27"/>
  <c r="H4549" i="27"/>
  <c r="I4549" i="27"/>
  <c r="H2635" i="27"/>
  <c r="I2635" i="27"/>
  <c r="H2636" i="27"/>
  <c r="I2636" i="27"/>
  <c r="H5911" i="27"/>
  <c r="I5911" i="27"/>
  <c r="H5912" i="27"/>
  <c r="I5912" i="27"/>
  <c r="H10461" i="27"/>
  <c r="I10461" i="27"/>
  <c r="H1020" i="27"/>
  <c r="I1020" i="27"/>
  <c r="H4816" i="27"/>
  <c r="I4816" i="27"/>
  <c r="H5914" i="27"/>
  <c r="I5914" i="27"/>
  <c r="H10462" i="27"/>
  <c r="I10462" i="27"/>
  <c r="H10463" i="27"/>
  <c r="I10463" i="27"/>
  <c r="H146" i="27"/>
  <c r="I146" i="27"/>
  <c r="H403" i="27"/>
  <c r="I403" i="27"/>
  <c r="H404" i="27"/>
  <c r="I404" i="27"/>
  <c r="H1021" i="27"/>
  <c r="I1021" i="27"/>
  <c r="H1022" i="27"/>
  <c r="I1022" i="27"/>
  <c r="H2637" i="27"/>
  <c r="I2637" i="27"/>
  <c r="H2638" i="27"/>
  <c r="I2638" i="27"/>
  <c r="H2639" i="27"/>
  <c r="I2639" i="27"/>
  <c r="H5915" i="27"/>
  <c r="I5915" i="27"/>
  <c r="H5916" i="27"/>
  <c r="I5916" i="27"/>
  <c r="H5917" i="27"/>
  <c r="I5917" i="27"/>
  <c r="H5918" i="27"/>
  <c r="I5918" i="27"/>
  <c r="H10464" i="27"/>
  <c r="I10464" i="27"/>
  <c r="H10465" i="27"/>
  <c r="I10465" i="27"/>
  <c r="H10466" i="27"/>
  <c r="I10466" i="27"/>
  <c r="H5085" i="27"/>
  <c r="I5085" i="27"/>
  <c r="H2640" i="27"/>
  <c r="I2640" i="27"/>
  <c r="H5920" i="27"/>
  <c r="I5920" i="27"/>
  <c r="H5112" i="27"/>
  <c r="I5112" i="27"/>
  <c r="H5159" i="27"/>
  <c r="I5159" i="27"/>
  <c r="H10469" i="27"/>
  <c r="I10469" i="27"/>
  <c r="H2641" i="27"/>
  <c r="I2641" i="27"/>
  <c r="H5921" i="27"/>
  <c r="I5921" i="27"/>
  <c r="H405" i="27"/>
  <c r="I405" i="27"/>
  <c r="H1023" i="27"/>
  <c r="I1023" i="27"/>
  <c r="H5922" i="27"/>
  <c r="I5922" i="27"/>
  <c r="H5923" i="27"/>
  <c r="I5923" i="27"/>
  <c r="H10470" i="27"/>
  <c r="I10470" i="27"/>
  <c r="H5924" i="27"/>
  <c r="I5924" i="27"/>
  <c r="H1024" i="27"/>
  <c r="I1024" i="27"/>
  <c r="H2642" i="27"/>
  <c r="I2642" i="27"/>
  <c r="H5925" i="27"/>
  <c r="I5925" i="27"/>
  <c r="H5926" i="27"/>
  <c r="I5926" i="27"/>
  <c r="H2643" i="27"/>
  <c r="I2643" i="27"/>
  <c r="H2644" i="27"/>
  <c r="I2644" i="27"/>
  <c r="H5927" i="27"/>
  <c r="I5927" i="27"/>
  <c r="H5928" i="27"/>
  <c r="I5928" i="27"/>
  <c r="H2645" i="27"/>
  <c r="I2645" i="27"/>
  <c r="H1025" i="27"/>
  <c r="I1025" i="27"/>
  <c r="H2646" i="27"/>
  <c r="I2646" i="27"/>
  <c r="H10471" i="27"/>
  <c r="I10471" i="27"/>
  <c r="H406" i="27"/>
  <c r="I406" i="27"/>
  <c r="H2647" i="27"/>
  <c r="I2647" i="27"/>
  <c r="H10472" i="27"/>
  <c r="I10472" i="27"/>
  <c r="H10473" i="27"/>
  <c r="I10473" i="27"/>
  <c r="H2648" i="27"/>
  <c r="I2648" i="27"/>
  <c r="H10474" i="27"/>
  <c r="I10474" i="27"/>
  <c r="H5929" i="27"/>
  <c r="I5929" i="27"/>
  <c r="H10475" i="27"/>
  <c r="I10475" i="27"/>
  <c r="H10476" i="27"/>
  <c r="I10476" i="27"/>
  <c r="H1026" i="27"/>
  <c r="I1026" i="27"/>
  <c r="H4896" i="27"/>
  <c r="I4896" i="27"/>
  <c r="H10478" i="27"/>
  <c r="I10478" i="27"/>
  <c r="H5930" i="27"/>
  <c r="I5930" i="27"/>
  <c r="H5931" i="27"/>
  <c r="I5931" i="27"/>
  <c r="H5932" i="27"/>
  <c r="I5932" i="27"/>
  <c r="H5933" i="27"/>
  <c r="I5933" i="27"/>
  <c r="H5934" i="27"/>
  <c r="I5934" i="27"/>
  <c r="H1027" i="27"/>
  <c r="I1027" i="27"/>
  <c r="H5935" i="27"/>
  <c r="I5935" i="27"/>
  <c r="H5936" i="27"/>
  <c r="I5936" i="27"/>
  <c r="H10479" i="27"/>
  <c r="I10479" i="27"/>
  <c r="H10480" i="27"/>
  <c r="I10480" i="27"/>
  <c r="H10481" i="27"/>
  <c r="I10481" i="27"/>
  <c r="H147" i="27"/>
  <c r="I147" i="27"/>
  <c r="H5937" i="27"/>
  <c r="I5937" i="27"/>
  <c r="H10482" i="27"/>
  <c r="I10482" i="27"/>
  <c r="H5938" i="27"/>
  <c r="I5938" i="27"/>
  <c r="H10483" i="27"/>
  <c r="I10483" i="27"/>
  <c r="H2649" i="27"/>
  <c r="I2649" i="27"/>
  <c r="H2650" i="27"/>
  <c r="I2650" i="27"/>
  <c r="H5939" i="27"/>
  <c r="I5939" i="27"/>
  <c r="H5940" i="27"/>
  <c r="I5940" i="27"/>
  <c r="H10484" i="27"/>
  <c r="I10484" i="27"/>
  <c r="H5941" i="27"/>
  <c r="I5941" i="27"/>
  <c r="H1028" i="27"/>
  <c r="I1028" i="27"/>
  <c r="H407" i="27"/>
  <c r="I407" i="27"/>
  <c r="H1029" i="27"/>
  <c r="I1029" i="27"/>
  <c r="H10485" i="27"/>
  <c r="I10485" i="27"/>
  <c r="H1030" i="27"/>
  <c r="I1030" i="27"/>
  <c r="H2651" i="27"/>
  <c r="I2651" i="27"/>
  <c r="H2652" i="27"/>
  <c r="I2652" i="27"/>
  <c r="H2653" i="27"/>
  <c r="I2653" i="27"/>
  <c r="H5942" i="27"/>
  <c r="I5942" i="27"/>
  <c r="H5943" i="27"/>
  <c r="I5943" i="27"/>
  <c r="H5944" i="27"/>
  <c r="I5944" i="27"/>
  <c r="H10486" i="27"/>
  <c r="I10486" i="27"/>
  <c r="H10487" i="27"/>
  <c r="I10487" i="27"/>
  <c r="H10488" i="27"/>
  <c r="I10488" i="27"/>
  <c r="H10489" i="27"/>
  <c r="I10489" i="27"/>
  <c r="H10490" i="27"/>
  <c r="I10490" i="27"/>
  <c r="H10491" i="27"/>
  <c r="I10491" i="27"/>
  <c r="H10492" i="27"/>
  <c r="I10492" i="27"/>
  <c r="H5945" i="27"/>
  <c r="I5945" i="27"/>
  <c r="H5946" i="27"/>
  <c r="I5946" i="27"/>
  <c r="H10493" i="27"/>
  <c r="I10493" i="27"/>
  <c r="H5947" i="27"/>
  <c r="I5947" i="27"/>
  <c r="H10494" i="27"/>
  <c r="I10494" i="27"/>
  <c r="H10495" i="27"/>
  <c r="I10495" i="27"/>
  <c r="H5948" i="27"/>
  <c r="I5948" i="27"/>
  <c r="H32" i="27"/>
  <c r="I32" i="27"/>
  <c r="H10496" i="27"/>
  <c r="I10496" i="27"/>
  <c r="H5949" i="27"/>
  <c r="I5949" i="27"/>
  <c r="H408" i="27"/>
  <c r="I408" i="27"/>
  <c r="H1031" i="27"/>
  <c r="I1031" i="27"/>
  <c r="H2654" i="27"/>
  <c r="I2654" i="27"/>
  <c r="H2655" i="27"/>
  <c r="I2655" i="27"/>
  <c r="H2656" i="27"/>
  <c r="I2656" i="27"/>
  <c r="H5950" i="27"/>
  <c r="I5950" i="27"/>
  <c r="H5951" i="27"/>
  <c r="I5951" i="27"/>
  <c r="H5952" i="27"/>
  <c r="I5952" i="27"/>
  <c r="H5953" i="27"/>
  <c r="I5953" i="27"/>
  <c r="H5954" i="27"/>
  <c r="I5954" i="27"/>
  <c r="H10497" i="27"/>
  <c r="I10497" i="27"/>
  <c r="H5955" i="27"/>
  <c r="I5955" i="27"/>
  <c r="H10498" i="27"/>
  <c r="I10498" i="27"/>
  <c r="H4987" i="27"/>
  <c r="I4987" i="27"/>
  <c r="H10499" i="27"/>
  <c r="I10499" i="27"/>
  <c r="H10500" i="27"/>
  <c r="I10500" i="27"/>
  <c r="H5957" i="27"/>
  <c r="I5957" i="27"/>
  <c r="H10501" i="27"/>
  <c r="I10501" i="27"/>
  <c r="H10502" i="27"/>
  <c r="I10502" i="27"/>
  <c r="H2657" i="27"/>
  <c r="I2657" i="27"/>
  <c r="H5958" i="27"/>
  <c r="I5958" i="27"/>
  <c r="H5959" i="27"/>
  <c r="I5959" i="27"/>
  <c r="H5960" i="27"/>
  <c r="I5960" i="27"/>
  <c r="H1032" i="27"/>
  <c r="I1032" i="27"/>
  <c r="H5961" i="27"/>
  <c r="I5961" i="27"/>
  <c r="H5962" i="27"/>
  <c r="I5962" i="27"/>
  <c r="H5963" i="27"/>
  <c r="I5963" i="27"/>
  <c r="H5964" i="27"/>
  <c r="I5964" i="27"/>
  <c r="H10503" i="27"/>
  <c r="I10503" i="27"/>
  <c r="H10504" i="27"/>
  <c r="I10504" i="27"/>
  <c r="H5965" i="27"/>
  <c r="I5965" i="27"/>
  <c r="H1033" i="27"/>
  <c r="I1033" i="27"/>
  <c r="H2658" i="27"/>
  <c r="I2658" i="27"/>
  <c r="H5087" i="27"/>
  <c r="I5087" i="27"/>
  <c r="H5966" i="27"/>
  <c r="I5966" i="27"/>
  <c r="H5967" i="27"/>
  <c r="I5967" i="27"/>
  <c r="H1034" i="27"/>
  <c r="I1034" i="27"/>
  <c r="H148" i="27"/>
  <c r="I148" i="27"/>
  <c r="H1035" i="27"/>
  <c r="I1035" i="27"/>
  <c r="H5968" i="27"/>
  <c r="I5968" i="27"/>
  <c r="H5969" i="27"/>
  <c r="I5969" i="27"/>
  <c r="H5970" i="27"/>
  <c r="I5970" i="27"/>
  <c r="H5971" i="27"/>
  <c r="I5971" i="27"/>
  <c r="H5972" i="27"/>
  <c r="I5972" i="27"/>
  <c r="H10505" i="27"/>
  <c r="I10505" i="27"/>
  <c r="H10506" i="27"/>
  <c r="I10506" i="27"/>
  <c r="H5973" i="27"/>
  <c r="I5973" i="27"/>
  <c r="H5974" i="27"/>
  <c r="I5974" i="27"/>
  <c r="H10507" i="27"/>
  <c r="I10507" i="27"/>
  <c r="H2660" i="27"/>
  <c r="I2660" i="27"/>
  <c r="H2661" i="27"/>
  <c r="I2661" i="27"/>
  <c r="H2662" i="27"/>
  <c r="I2662" i="27"/>
  <c r="H5975" i="27"/>
  <c r="I5975" i="27"/>
  <c r="H5976" i="27"/>
  <c r="I5976" i="27"/>
  <c r="H5977" i="27"/>
  <c r="I5977" i="27"/>
  <c r="H5978" i="27"/>
  <c r="I5978" i="27"/>
  <c r="H5979" i="27"/>
  <c r="I5979" i="27"/>
  <c r="H5980" i="27"/>
  <c r="I5980" i="27"/>
  <c r="H5981" i="27"/>
  <c r="I5981" i="27"/>
  <c r="H2663" i="27"/>
  <c r="I2663" i="27"/>
  <c r="H5982" i="27"/>
  <c r="I5982" i="27"/>
  <c r="H5983" i="27"/>
  <c r="I5983" i="27"/>
  <c r="H5984" i="27"/>
  <c r="I5984" i="27"/>
  <c r="H5985" i="27"/>
  <c r="I5985" i="27"/>
  <c r="H2664" i="27"/>
  <c r="I2664" i="27"/>
  <c r="H5986" i="27"/>
  <c r="I5986" i="27"/>
  <c r="H10508" i="27"/>
  <c r="I10508" i="27"/>
  <c r="H5987" i="27"/>
  <c r="I5987" i="27"/>
  <c r="H10509" i="27"/>
  <c r="I10509" i="27"/>
  <c r="H5988" i="27"/>
  <c r="I5988" i="27"/>
  <c r="H5989" i="27"/>
  <c r="I5989" i="27"/>
  <c r="H5990" i="27"/>
  <c r="I5990" i="27"/>
  <c r="H10510" i="27"/>
  <c r="I10510" i="27"/>
  <c r="H2665" i="27"/>
  <c r="I2665" i="27"/>
  <c r="H5991" i="27"/>
  <c r="I5991" i="27"/>
  <c r="H1036" i="27"/>
  <c r="I1036" i="27"/>
  <c r="H5093" i="27"/>
  <c r="I5093" i="27"/>
  <c r="H1037" i="27"/>
  <c r="I1037" i="27"/>
  <c r="H5992" i="27"/>
  <c r="I5992" i="27"/>
  <c r="H5993" i="27"/>
  <c r="I5993" i="27"/>
  <c r="H10511" i="27"/>
  <c r="I10511" i="27"/>
  <c r="H5994" i="27"/>
  <c r="I5994" i="27"/>
  <c r="H2667" i="27"/>
  <c r="I2667" i="27"/>
  <c r="H5995" i="27"/>
  <c r="I5995" i="27"/>
  <c r="H10512" i="27"/>
  <c r="I10512" i="27"/>
  <c r="H2668" i="27"/>
  <c r="I2668" i="27"/>
  <c r="H5996" i="27"/>
  <c r="I5996" i="27"/>
  <c r="H409" i="27"/>
  <c r="I409" i="27"/>
  <c r="H5997" i="27"/>
  <c r="I5997" i="27"/>
  <c r="H1038" i="27"/>
  <c r="I1038" i="27"/>
  <c r="H5998" i="27"/>
  <c r="I5998" i="27"/>
  <c r="H10513" i="27"/>
  <c r="I10513" i="27"/>
  <c r="H10514" i="27"/>
  <c r="I10514" i="27"/>
  <c r="H10515" i="27"/>
  <c r="I10515" i="27"/>
  <c r="H410" i="27"/>
  <c r="I410" i="27"/>
  <c r="H5999" i="27"/>
  <c r="I5999" i="27"/>
  <c r="H10516" i="27"/>
  <c r="I10516" i="27"/>
  <c r="H10517" i="27"/>
  <c r="I10517" i="27"/>
  <c r="H6000" i="27"/>
  <c r="I6000" i="27"/>
  <c r="H2669" i="27"/>
  <c r="I2669" i="27"/>
  <c r="H10518" i="27"/>
  <c r="I10518" i="27"/>
  <c r="H6001" i="27"/>
  <c r="I6001" i="27"/>
  <c r="H10519" i="27"/>
  <c r="I10519" i="27"/>
  <c r="H10520" i="27"/>
  <c r="I10520" i="27"/>
  <c r="H5172" i="27"/>
  <c r="I5172" i="27"/>
  <c r="H10522" i="27"/>
  <c r="I10522" i="27"/>
  <c r="H6002" i="27"/>
  <c r="I6002" i="27"/>
  <c r="H33" i="27"/>
  <c r="I33" i="27"/>
  <c r="H1039" i="27"/>
  <c r="I1039" i="27"/>
  <c r="H6003" i="27"/>
  <c r="I6003" i="27"/>
  <c r="H5173" i="27"/>
  <c r="I5173" i="27"/>
  <c r="H2670" i="27"/>
  <c r="I2670" i="27"/>
  <c r="H1040" i="27"/>
  <c r="I1040" i="27"/>
  <c r="H411" i="27"/>
  <c r="I411" i="27"/>
  <c r="H6004" i="27"/>
  <c r="I6004" i="27"/>
  <c r="H34" i="27"/>
  <c r="I34" i="27"/>
  <c r="H2671" i="27"/>
  <c r="I2671" i="27"/>
  <c r="H2672" i="27"/>
  <c r="I2672" i="27"/>
  <c r="H2673" i="27"/>
  <c r="I2673" i="27"/>
  <c r="H6005" i="27"/>
  <c r="I6005" i="27"/>
  <c r="H10524" i="27"/>
  <c r="I10524" i="27"/>
  <c r="H10525" i="27"/>
  <c r="I10525" i="27"/>
  <c r="H2674" i="27"/>
  <c r="I2674" i="27"/>
  <c r="H6006" i="27"/>
  <c r="I6006" i="27"/>
  <c r="H6007" i="27"/>
  <c r="I6007" i="27"/>
  <c r="H35" i="27"/>
  <c r="I35" i="27"/>
  <c r="H10526" i="27"/>
  <c r="I10526" i="27"/>
  <c r="H1041" i="27"/>
  <c r="I1041" i="27"/>
  <c r="H2675" i="27"/>
  <c r="I2675" i="27"/>
  <c r="H2676" i="27"/>
  <c r="I2676" i="27"/>
  <c r="H2677" i="27"/>
  <c r="I2677" i="27"/>
  <c r="H6008" i="27"/>
  <c r="I6008" i="27"/>
  <c r="H6009" i="27"/>
  <c r="I6009" i="27"/>
  <c r="H6010" i="27"/>
  <c r="I6010" i="27"/>
  <c r="H6011" i="27"/>
  <c r="I6011" i="27"/>
  <c r="H6012" i="27"/>
  <c r="I6012" i="27"/>
  <c r="H10527" i="27"/>
  <c r="I10527" i="27"/>
  <c r="H10528" i="27"/>
  <c r="I10528" i="27"/>
  <c r="H10529" i="27"/>
  <c r="I10529" i="27"/>
  <c r="H10530" i="27"/>
  <c r="I10530" i="27"/>
  <c r="H2678" i="27"/>
  <c r="I2678" i="27"/>
  <c r="H2679" i="27"/>
  <c r="I2679" i="27"/>
  <c r="H6013" i="27"/>
  <c r="I6013" i="27"/>
  <c r="H6014" i="27"/>
  <c r="I6014" i="27"/>
  <c r="H2680" i="27"/>
  <c r="I2680" i="27"/>
  <c r="H10531" i="27"/>
  <c r="I10531" i="27"/>
  <c r="H1042" i="27"/>
  <c r="I1042" i="27"/>
  <c r="H2681" i="27"/>
  <c r="I2681" i="27"/>
  <c r="H10532" i="27"/>
  <c r="I10532" i="27"/>
  <c r="H1043" i="27"/>
  <c r="I1043" i="27"/>
  <c r="H1044" i="27"/>
  <c r="I1044" i="27"/>
  <c r="H2682" i="27"/>
  <c r="I2682" i="27"/>
  <c r="H2683" i="27"/>
  <c r="I2683" i="27"/>
  <c r="H2684" i="27"/>
  <c r="I2684" i="27"/>
  <c r="H2685" i="27"/>
  <c r="I2685" i="27"/>
  <c r="H6015" i="27"/>
  <c r="I6015" i="27"/>
  <c r="H6016" i="27"/>
  <c r="I6016" i="27"/>
  <c r="H6017" i="27"/>
  <c r="I6017" i="27"/>
  <c r="H6018" i="27"/>
  <c r="I6018" i="27"/>
  <c r="H6019" i="27"/>
  <c r="I6019" i="27"/>
  <c r="H10533" i="27"/>
  <c r="I10533" i="27"/>
  <c r="H10534" i="27"/>
  <c r="I10534" i="27"/>
  <c r="H10535" i="27"/>
  <c r="I10535" i="27"/>
  <c r="H10536" i="27"/>
  <c r="I10536" i="27"/>
  <c r="H10537" i="27"/>
  <c r="I10537" i="27"/>
  <c r="H6020" i="27"/>
  <c r="I6020" i="27"/>
  <c r="H2686" i="27"/>
  <c r="I2686" i="27"/>
  <c r="H6021" i="27"/>
  <c r="I6021" i="27"/>
  <c r="H10538" i="27"/>
  <c r="I10538" i="27"/>
  <c r="H6022" i="27"/>
  <c r="I6022" i="27"/>
  <c r="H10539" i="27"/>
  <c r="I10539" i="27"/>
  <c r="H6023" i="27"/>
  <c r="I6023" i="27"/>
  <c r="H6024" i="27"/>
  <c r="I6024" i="27"/>
  <c r="H10540" i="27"/>
  <c r="I10540" i="27"/>
  <c r="H2687" i="27"/>
  <c r="I2687" i="27"/>
  <c r="H2688" i="27"/>
  <c r="I2688" i="27"/>
  <c r="H6025" i="27"/>
  <c r="I6025" i="27"/>
  <c r="H6026" i="27"/>
  <c r="I6026" i="27"/>
  <c r="H10541" i="27"/>
  <c r="I10541" i="27"/>
  <c r="H2689" i="27"/>
  <c r="I2689" i="27"/>
  <c r="H6027" i="27"/>
  <c r="I6027" i="27"/>
  <c r="H1045" i="27"/>
  <c r="I1045" i="27"/>
  <c r="H1046" i="27"/>
  <c r="I1046" i="27"/>
  <c r="H1047" i="27"/>
  <c r="I1047" i="27"/>
  <c r="H1048" i="27"/>
  <c r="I1048" i="27"/>
  <c r="H1049" i="27"/>
  <c r="I1049" i="27"/>
  <c r="H2690" i="27"/>
  <c r="I2690" i="27"/>
  <c r="H2691" i="27"/>
  <c r="I2691" i="27"/>
  <c r="H2692" i="27"/>
  <c r="I2692" i="27"/>
  <c r="H2693" i="27"/>
  <c r="I2693" i="27"/>
  <c r="H2694" i="27"/>
  <c r="I2694" i="27"/>
  <c r="H2695" i="27"/>
  <c r="I2695" i="27"/>
  <c r="H2696" i="27"/>
  <c r="I2696" i="27"/>
  <c r="H2697" i="27"/>
  <c r="I2697" i="27"/>
  <c r="H6028" i="27"/>
  <c r="I6028" i="27"/>
  <c r="H10542" i="27"/>
  <c r="I10542" i="27"/>
  <c r="H10543" i="27"/>
  <c r="I10543" i="27"/>
  <c r="H1050" i="27"/>
  <c r="I1050" i="27"/>
  <c r="H5005" i="27"/>
  <c r="I5005" i="27"/>
  <c r="H1051" i="27"/>
  <c r="I1051" i="27"/>
  <c r="H10544" i="27"/>
  <c r="I10544" i="27"/>
  <c r="H10545" i="27"/>
  <c r="I10545" i="27"/>
  <c r="H2698" i="27"/>
  <c r="I2698" i="27"/>
  <c r="H10546" i="27"/>
  <c r="I10546" i="27"/>
  <c r="H2699" i="27"/>
  <c r="I2699" i="27"/>
  <c r="H2700" i="27"/>
  <c r="I2700" i="27"/>
  <c r="H5403" i="27"/>
  <c r="I5403" i="27"/>
  <c r="H10548" i="27"/>
  <c r="I10548" i="27"/>
  <c r="H412" i="27"/>
  <c r="I412" i="27"/>
  <c r="H1052" i="27"/>
  <c r="I1052" i="27"/>
  <c r="H2701" i="27"/>
  <c r="I2701" i="27"/>
  <c r="H10549" i="27"/>
  <c r="I10549" i="27"/>
  <c r="H5109" i="27"/>
  <c r="I5109" i="27"/>
  <c r="H6031" i="27"/>
  <c r="I6031" i="27"/>
  <c r="H5445" i="27"/>
  <c r="I5445" i="27"/>
  <c r="H2702" i="27"/>
  <c r="I2702" i="27"/>
  <c r="H6032" i="27"/>
  <c r="I6032" i="27"/>
  <c r="H6033" i="27"/>
  <c r="I6033" i="27"/>
  <c r="H6034" i="27"/>
  <c r="I6034" i="27"/>
  <c r="H10551" i="27"/>
  <c r="I10551" i="27"/>
  <c r="H5115" i="27"/>
  <c r="I5115" i="27"/>
  <c r="H1053" i="27"/>
  <c r="I1053" i="27"/>
  <c r="H6036" i="27"/>
  <c r="I6036" i="27"/>
  <c r="H10552" i="27"/>
  <c r="I10552" i="27"/>
  <c r="H2703" i="27"/>
  <c r="I2703" i="27"/>
  <c r="H10553" i="27"/>
  <c r="I10553" i="27"/>
  <c r="H2704" i="27"/>
  <c r="I2704" i="27"/>
  <c r="H6037" i="27"/>
  <c r="I6037" i="27"/>
  <c r="H36" i="27"/>
  <c r="I36" i="27"/>
  <c r="H2705" i="27"/>
  <c r="I2705" i="27"/>
  <c r="H6038" i="27"/>
  <c r="I6038" i="27"/>
  <c r="H2706" i="27"/>
  <c r="I2706" i="27"/>
  <c r="H10554" i="27"/>
  <c r="I10554" i="27"/>
  <c r="H6039" i="27"/>
  <c r="I6039" i="27"/>
  <c r="H10555" i="27"/>
  <c r="I10555" i="27"/>
  <c r="H2707" i="27"/>
  <c r="I2707" i="27"/>
  <c r="H1054" i="27"/>
  <c r="I1054" i="27"/>
  <c r="H1055" i="27"/>
  <c r="I1055" i="27"/>
  <c r="H149" i="27"/>
  <c r="I149" i="27"/>
  <c r="H5230" i="27"/>
  <c r="I5230" i="27"/>
  <c r="H6040" i="27"/>
  <c r="I6040" i="27"/>
  <c r="H10556" i="27"/>
  <c r="I10556" i="27"/>
  <c r="H37" i="27"/>
  <c r="I37" i="27"/>
  <c r="H6041" i="27"/>
  <c r="I6041" i="27"/>
  <c r="H6042" i="27"/>
  <c r="I6042" i="27"/>
  <c r="H6043" i="27"/>
  <c r="I6043" i="27"/>
  <c r="H413" i="27"/>
  <c r="I413" i="27"/>
  <c r="H2709" i="27"/>
  <c r="I2709" i="27"/>
  <c r="H6044" i="27"/>
  <c r="I6044" i="27"/>
  <c r="H6045" i="27"/>
  <c r="I6045" i="27"/>
  <c r="H6046" i="27"/>
  <c r="I6046" i="27"/>
  <c r="H5450" i="27"/>
  <c r="I5450" i="27"/>
  <c r="H2711" i="27"/>
  <c r="I2711" i="27"/>
  <c r="H6047" i="27"/>
  <c r="I6047" i="27"/>
  <c r="H1056" i="27"/>
  <c r="I1056" i="27"/>
  <c r="H2712" i="27"/>
  <c r="I2712" i="27"/>
  <c r="H6048" i="27"/>
  <c r="I6048" i="27"/>
  <c r="H2713" i="27"/>
  <c r="I2713" i="27"/>
  <c r="H6049" i="27"/>
  <c r="I6049" i="27"/>
  <c r="H10557" i="27"/>
  <c r="I10557" i="27"/>
  <c r="H38" i="27"/>
  <c r="I38" i="27"/>
  <c r="H6050" i="27"/>
  <c r="I6050" i="27"/>
  <c r="H6051" i="27"/>
  <c r="I6051" i="27"/>
  <c r="H1057" i="27"/>
  <c r="I1057" i="27"/>
  <c r="H1058" i="27"/>
  <c r="I1058" i="27"/>
  <c r="H2714" i="27"/>
  <c r="I2714" i="27"/>
  <c r="H2715" i="27"/>
  <c r="I2715" i="27"/>
  <c r="H6052" i="27"/>
  <c r="I6052" i="27"/>
  <c r="H414" i="27"/>
  <c r="I414" i="27"/>
  <c r="H1059" i="27"/>
  <c r="I1059" i="27"/>
  <c r="H1060" i="27"/>
  <c r="I1060" i="27"/>
  <c r="H6053" i="27"/>
  <c r="I6053" i="27"/>
  <c r="H2716" i="27"/>
  <c r="I2716" i="27"/>
  <c r="H10558" i="27"/>
  <c r="I10558" i="27"/>
  <c r="H150" i="27"/>
  <c r="I150" i="27"/>
  <c r="H2717" i="27"/>
  <c r="I2717" i="27"/>
  <c r="H6054" i="27"/>
  <c r="I6054" i="27"/>
  <c r="H10559" i="27"/>
  <c r="I10559" i="27"/>
  <c r="H1061" i="27"/>
  <c r="I1061" i="27"/>
  <c r="H6055" i="27"/>
  <c r="I6055" i="27"/>
  <c r="H2718" i="27"/>
  <c r="I2718" i="27"/>
  <c r="H6056" i="27"/>
  <c r="I6056" i="27"/>
  <c r="H6057" i="27"/>
  <c r="I6057" i="27"/>
  <c r="H10560" i="27"/>
  <c r="I10560" i="27"/>
  <c r="H1062" i="27"/>
  <c r="I1062" i="27"/>
  <c r="H2719" i="27"/>
  <c r="I2719" i="27"/>
  <c r="H2720" i="27"/>
  <c r="I2720" i="27"/>
  <c r="H6058" i="27"/>
  <c r="I6058" i="27"/>
  <c r="H2721" i="27"/>
  <c r="I2721" i="27"/>
  <c r="H1063" i="27"/>
  <c r="I1063" i="27"/>
  <c r="H6059" i="27"/>
  <c r="I6059" i="27"/>
  <c r="H6060" i="27"/>
  <c r="I6060" i="27"/>
  <c r="H2722" i="27"/>
  <c r="I2722" i="27"/>
  <c r="H10561" i="27"/>
  <c r="I10561" i="27"/>
  <c r="H10562" i="27"/>
  <c r="I10562" i="27"/>
  <c r="H10563" i="27"/>
  <c r="I10563" i="27"/>
  <c r="H2723" i="27"/>
  <c r="I2723" i="27"/>
  <c r="H6061" i="27"/>
  <c r="I6061" i="27"/>
  <c r="H39" i="27"/>
  <c r="I39" i="27"/>
  <c r="H415" i="27"/>
  <c r="I415" i="27"/>
  <c r="H1064" i="27"/>
  <c r="I1064" i="27"/>
  <c r="H2724" i="27"/>
  <c r="I2724" i="27"/>
  <c r="H2725" i="27"/>
  <c r="I2725" i="27"/>
  <c r="H2726" i="27"/>
  <c r="I2726" i="27"/>
  <c r="H2727" i="27"/>
  <c r="I2727" i="27"/>
  <c r="H6062" i="27"/>
  <c r="I6062" i="27"/>
  <c r="H6063" i="27"/>
  <c r="I6063" i="27"/>
  <c r="H6064" i="27"/>
  <c r="I6064" i="27"/>
  <c r="H6065" i="27"/>
  <c r="I6065" i="27"/>
  <c r="H10564" i="27"/>
  <c r="I10564" i="27"/>
  <c r="H1065" i="27"/>
  <c r="I1065" i="27"/>
  <c r="H1066" i="27"/>
  <c r="I1066" i="27"/>
  <c r="H2728" i="27"/>
  <c r="I2728" i="27"/>
  <c r="H151" i="27"/>
  <c r="I151" i="27"/>
  <c r="H1067" i="27"/>
  <c r="I1067" i="27"/>
  <c r="H1068" i="27"/>
  <c r="I1068" i="27"/>
  <c r="H2729" i="27"/>
  <c r="I2729" i="27"/>
  <c r="H2730" i="27"/>
  <c r="I2730" i="27"/>
  <c r="H2731" i="27"/>
  <c r="I2731" i="27"/>
  <c r="H2732" i="27"/>
  <c r="I2732" i="27"/>
  <c r="H2733" i="27"/>
  <c r="I2733" i="27"/>
  <c r="H2734" i="27"/>
  <c r="I2734" i="27"/>
  <c r="H6066" i="27"/>
  <c r="I6066" i="27"/>
  <c r="H6067" i="27"/>
  <c r="I6067" i="27"/>
  <c r="H6068" i="27"/>
  <c r="I6068" i="27"/>
  <c r="H6069" i="27"/>
  <c r="I6069" i="27"/>
  <c r="H10565" i="27"/>
  <c r="I10565" i="27"/>
  <c r="H10566" i="27"/>
  <c r="I10566" i="27"/>
  <c r="H10567" i="27"/>
  <c r="I10567" i="27"/>
  <c r="H10568" i="27"/>
  <c r="I10568" i="27"/>
  <c r="H6070" i="27"/>
  <c r="I6070" i="27"/>
  <c r="H6071" i="27"/>
  <c r="I6071" i="27"/>
  <c r="H10569" i="27"/>
  <c r="I10569" i="27"/>
  <c r="H10570" i="27"/>
  <c r="I10570" i="27"/>
  <c r="H6072" i="27"/>
  <c r="I6072" i="27"/>
  <c r="H6073" i="27"/>
  <c r="I6073" i="27"/>
  <c r="H2735" i="27"/>
  <c r="I2735" i="27"/>
  <c r="H2736" i="27"/>
  <c r="I2736" i="27"/>
  <c r="H1069" i="27"/>
  <c r="I1069" i="27"/>
  <c r="H1070" i="27"/>
  <c r="I1070" i="27"/>
  <c r="H10571" i="27"/>
  <c r="I10571" i="27"/>
  <c r="H1071" i="27"/>
  <c r="I1071" i="27"/>
  <c r="H2737" i="27"/>
  <c r="I2737" i="27"/>
  <c r="H10572" i="27"/>
  <c r="I10572" i="27"/>
  <c r="H1072" i="27"/>
  <c r="I1072" i="27"/>
  <c r="H6074" i="27"/>
  <c r="I6074" i="27"/>
  <c r="H2738" i="27"/>
  <c r="I2738" i="27"/>
  <c r="H2739" i="27"/>
  <c r="I2739" i="27"/>
  <c r="H2740" i="27"/>
  <c r="I2740" i="27"/>
  <c r="H6075" i="27"/>
  <c r="I6075" i="27"/>
  <c r="H1073" i="27"/>
  <c r="I1073" i="27"/>
  <c r="H2741" i="27"/>
  <c r="I2741" i="27"/>
  <c r="H2742" i="27"/>
  <c r="I2742" i="27"/>
  <c r="H6076" i="27"/>
  <c r="I6076" i="27"/>
  <c r="H6077" i="27"/>
  <c r="I6077" i="27"/>
  <c r="H6078" i="27"/>
  <c r="I6078" i="27"/>
  <c r="H6079" i="27"/>
  <c r="I6079" i="27"/>
  <c r="H10573" i="27"/>
  <c r="I10573" i="27"/>
  <c r="H10574" i="27"/>
  <c r="I10574" i="27"/>
  <c r="H10575" i="27"/>
  <c r="I10575" i="27"/>
  <c r="H416" i="27"/>
  <c r="I416" i="27"/>
  <c r="H2743" i="27"/>
  <c r="I2743" i="27"/>
  <c r="H6080" i="27"/>
  <c r="I6080" i="27"/>
  <c r="H6081" i="27"/>
  <c r="I6081" i="27"/>
  <c r="H10576" i="27"/>
  <c r="I10576" i="27"/>
  <c r="H1074" i="27"/>
  <c r="I1074" i="27"/>
  <c r="H2744" i="27"/>
  <c r="I2744" i="27"/>
  <c r="H2745" i="27"/>
  <c r="I2745" i="27"/>
  <c r="H2746" i="27"/>
  <c r="I2746" i="27"/>
  <c r="H6082" i="27"/>
  <c r="I6082" i="27"/>
  <c r="H6083" i="27"/>
  <c r="I6083" i="27"/>
  <c r="H10577" i="27"/>
  <c r="I10577" i="27"/>
  <c r="H10578" i="27"/>
  <c r="I10578" i="27"/>
  <c r="H10579" i="27"/>
  <c r="I10579" i="27"/>
  <c r="H2747" i="27"/>
  <c r="I2747" i="27"/>
  <c r="H2748" i="27"/>
  <c r="I2748" i="27"/>
  <c r="H6084" i="27"/>
  <c r="I6084" i="27"/>
  <c r="H6085" i="27"/>
  <c r="I6085" i="27"/>
  <c r="H10580" i="27"/>
  <c r="I10580" i="27"/>
  <c r="H2749" i="27"/>
  <c r="I2749" i="27"/>
  <c r="H10581" i="27"/>
  <c r="I10581" i="27"/>
  <c r="H5327" i="27"/>
  <c r="I5327" i="27"/>
  <c r="H10583" i="27"/>
  <c r="I10583" i="27"/>
  <c r="H6086" i="27"/>
  <c r="I6086" i="27"/>
  <c r="H10584" i="27"/>
  <c r="I10584" i="27"/>
  <c r="H6087" i="27"/>
  <c r="I6087" i="27"/>
  <c r="H6088" i="27"/>
  <c r="I6088" i="27"/>
  <c r="H10585" i="27"/>
  <c r="I10585" i="27"/>
  <c r="H2750" i="27"/>
  <c r="I2750" i="27"/>
  <c r="H6089" i="27"/>
  <c r="I6089" i="27"/>
  <c r="H2751" i="27"/>
  <c r="I2751" i="27"/>
  <c r="H6090" i="27"/>
  <c r="I6090" i="27"/>
  <c r="H1075" i="27"/>
  <c r="I1075" i="27"/>
  <c r="H2752" i="27"/>
  <c r="I2752" i="27"/>
  <c r="H10586" i="27"/>
  <c r="I10586" i="27"/>
  <c r="H1076" i="27"/>
  <c r="I1076" i="27"/>
  <c r="H1077" i="27"/>
  <c r="I1077" i="27"/>
  <c r="H1078" i="27"/>
  <c r="I1078" i="27"/>
  <c r="H2753" i="27"/>
  <c r="I2753" i="27"/>
  <c r="H6091" i="27"/>
  <c r="I6091" i="27"/>
  <c r="H6092" i="27"/>
  <c r="I6092" i="27"/>
  <c r="H1079" i="27"/>
  <c r="I1079" i="27"/>
  <c r="H1080" i="27"/>
  <c r="I1080" i="27"/>
  <c r="H10587" i="27"/>
  <c r="I10587" i="27"/>
  <c r="H417" i="27"/>
  <c r="I417" i="27"/>
  <c r="H10588" i="27"/>
  <c r="I10588" i="27"/>
  <c r="H6093" i="27"/>
  <c r="I6093" i="27"/>
  <c r="H6094" i="27"/>
  <c r="I6094" i="27"/>
  <c r="H10589" i="27"/>
  <c r="I10589" i="27"/>
  <c r="H10590" i="27"/>
  <c r="I10590" i="27"/>
  <c r="H6095" i="27"/>
  <c r="I6095" i="27"/>
  <c r="H6096" i="27"/>
  <c r="I6096" i="27"/>
  <c r="H10591" i="27"/>
  <c r="I10591" i="27"/>
  <c r="H2754" i="27"/>
  <c r="I2754" i="27"/>
  <c r="H6097" i="27"/>
  <c r="I6097" i="27"/>
  <c r="H1081" i="27"/>
  <c r="I1081" i="27"/>
  <c r="H1082" i="27"/>
  <c r="I1082" i="27"/>
  <c r="H152" i="27"/>
  <c r="I152" i="27"/>
  <c r="H2755" i="27"/>
  <c r="I2755" i="27"/>
  <c r="H10592" i="27"/>
  <c r="I10592" i="27"/>
  <c r="H10593" i="27"/>
  <c r="I10593" i="27"/>
  <c r="H2756" i="27"/>
  <c r="I2756" i="27"/>
  <c r="H2757" i="27"/>
  <c r="I2757" i="27"/>
  <c r="H10594" i="27"/>
  <c r="I10594" i="27"/>
  <c r="H2758" i="27"/>
  <c r="I2758" i="27"/>
  <c r="H10595" i="27"/>
  <c r="I10595" i="27"/>
  <c r="H6098" i="27"/>
  <c r="I6098" i="27"/>
  <c r="H10596" i="27"/>
  <c r="I10596" i="27"/>
  <c r="H6099" i="27"/>
  <c r="I6099" i="27"/>
  <c r="H2759" i="27"/>
  <c r="I2759" i="27"/>
  <c r="H10597" i="27"/>
  <c r="I10597" i="27"/>
  <c r="H6100" i="27"/>
  <c r="I6100" i="27"/>
  <c r="H1083" i="27"/>
  <c r="I1083" i="27"/>
  <c r="H2760" i="27"/>
  <c r="I2760" i="27"/>
  <c r="H2761" i="27"/>
  <c r="I2761" i="27"/>
  <c r="H6101" i="27"/>
  <c r="I6101" i="27"/>
  <c r="H6102" i="27"/>
  <c r="I6102" i="27"/>
  <c r="H6103" i="27"/>
  <c r="I6103" i="27"/>
  <c r="H6104" i="27"/>
  <c r="I6104" i="27"/>
  <c r="H10598" i="27"/>
  <c r="I10598" i="27"/>
  <c r="H10599" i="27"/>
  <c r="I10599" i="27"/>
  <c r="H6105" i="27"/>
  <c r="I6105" i="27"/>
  <c r="H6106" i="27"/>
  <c r="I6106" i="27"/>
  <c r="H6107" i="27"/>
  <c r="I6107" i="27"/>
  <c r="H10600" i="27"/>
  <c r="I10600" i="27"/>
  <c r="H2762" i="27"/>
  <c r="I2762" i="27"/>
  <c r="H2763" i="27"/>
  <c r="I2763" i="27"/>
  <c r="H6108" i="27"/>
  <c r="I6108" i="27"/>
  <c r="H10601" i="27"/>
  <c r="I10601" i="27"/>
  <c r="H2764" i="27"/>
  <c r="I2764" i="27"/>
  <c r="H2765" i="27"/>
  <c r="I2765" i="27"/>
  <c r="H6109" i="27"/>
  <c r="I6109" i="27"/>
  <c r="H6110" i="27"/>
  <c r="I6110" i="27"/>
  <c r="H6111" i="27"/>
  <c r="I6111" i="27"/>
  <c r="H10602" i="27"/>
  <c r="I10602" i="27"/>
  <c r="H10603" i="27"/>
  <c r="I10603" i="27"/>
  <c r="H10604" i="27"/>
  <c r="I10604" i="27"/>
  <c r="H1084" i="27"/>
  <c r="I1084" i="27"/>
  <c r="H2766" i="27"/>
  <c r="I2766" i="27"/>
  <c r="H6112" i="27"/>
  <c r="I6112" i="27"/>
  <c r="H6113" i="27"/>
  <c r="I6113" i="27"/>
  <c r="H6114" i="27"/>
  <c r="I6114" i="27"/>
  <c r="H6115" i="27"/>
  <c r="I6115" i="27"/>
  <c r="H10605" i="27"/>
  <c r="I10605" i="27"/>
  <c r="H10606" i="27"/>
  <c r="I10606" i="27"/>
  <c r="H2767" i="27"/>
  <c r="I2767" i="27"/>
  <c r="H2768" i="27"/>
  <c r="I2768" i="27"/>
  <c r="H6116" i="27"/>
  <c r="I6116" i="27"/>
  <c r="H6117" i="27"/>
  <c r="I6117" i="27"/>
  <c r="H2769" i="27"/>
  <c r="I2769" i="27"/>
  <c r="H1085" i="27"/>
  <c r="I1085" i="27"/>
  <c r="H6118" i="27"/>
  <c r="I6118" i="27"/>
  <c r="H10607" i="27"/>
  <c r="I10607" i="27"/>
  <c r="H2770" i="27"/>
  <c r="I2770" i="27"/>
  <c r="H6119" i="27"/>
  <c r="I6119" i="27"/>
  <c r="H6120" i="27"/>
  <c r="I6120" i="27"/>
  <c r="H6121" i="27"/>
  <c r="I6121" i="27"/>
  <c r="H10608" i="27"/>
  <c r="I10608" i="27"/>
  <c r="H6122" i="27"/>
  <c r="I6122" i="27"/>
  <c r="H10609" i="27"/>
  <c r="I10609" i="27"/>
  <c r="H2771" i="27"/>
  <c r="I2771" i="27"/>
  <c r="H2772" i="27"/>
  <c r="I2772" i="27"/>
  <c r="H6123" i="27"/>
  <c r="I6123" i="27"/>
  <c r="H6124" i="27"/>
  <c r="I6124" i="27"/>
  <c r="H6125" i="27"/>
  <c r="I6125" i="27"/>
  <c r="H6126" i="27"/>
  <c r="I6126" i="27"/>
  <c r="H1086" i="27"/>
  <c r="I1086" i="27"/>
  <c r="H6127" i="27"/>
  <c r="I6127" i="27"/>
  <c r="H6128" i="27"/>
  <c r="I6128" i="27"/>
  <c r="H2773" i="27"/>
  <c r="I2773" i="27"/>
  <c r="H6129" i="27"/>
  <c r="I6129" i="27"/>
  <c r="H6130" i="27"/>
  <c r="I6130" i="27"/>
  <c r="H6131" i="27"/>
  <c r="I6131" i="27"/>
  <c r="H10610" i="27"/>
  <c r="I10610" i="27"/>
  <c r="H5780" i="27"/>
  <c r="I5780" i="27"/>
  <c r="H6132" i="27"/>
  <c r="I6132" i="27"/>
  <c r="H10611" i="27"/>
  <c r="I10611" i="27"/>
  <c r="H6133" i="27"/>
  <c r="I6133" i="27"/>
  <c r="H418" i="27"/>
  <c r="I418" i="27"/>
  <c r="H419" i="27"/>
  <c r="I419" i="27"/>
  <c r="H420" i="27"/>
  <c r="I420" i="27"/>
  <c r="H1088" i="27"/>
  <c r="I1088" i="27"/>
  <c r="H1089" i="27"/>
  <c r="I1089" i="27"/>
  <c r="H1090" i="27"/>
  <c r="I1090" i="27"/>
  <c r="H1091" i="27"/>
  <c r="I1091" i="27"/>
  <c r="H6134" i="27"/>
  <c r="I6134" i="27"/>
  <c r="H6135" i="27"/>
  <c r="I6135" i="27"/>
  <c r="H6136" i="27"/>
  <c r="I6136" i="27"/>
  <c r="H6137" i="27"/>
  <c r="I6137" i="27"/>
  <c r="H6138" i="27"/>
  <c r="I6138" i="27"/>
  <c r="H6139" i="27"/>
  <c r="I6139" i="27"/>
  <c r="H10612" i="27"/>
  <c r="I10612" i="27"/>
  <c r="H10613" i="27"/>
  <c r="I10613" i="27"/>
  <c r="H10614" i="27"/>
  <c r="I10614" i="27"/>
  <c r="H10615" i="27"/>
  <c r="I10615" i="27"/>
  <c r="H6140" i="27"/>
  <c r="I6140" i="27"/>
  <c r="H6141" i="27"/>
  <c r="I6141" i="27"/>
  <c r="H6142" i="27"/>
  <c r="I6142" i="27"/>
  <c r="H6143" i="27"/>
  <c r="I6143" i="27"/>
  <c r="H6144" i="27"/>
  <c r="I6144" i="27"/>
  <c r="H10616" i="27"/>
  <c r="I10616" i="27"/>
  <c r="H1092" i="27"/>
  <c r="I1092" i="27"/>
  <c r="H10617" i="27"/>
  <c r="I10617" i="27"/>
  <c r="H6145" i="27"/>
  <c r="I6145" i="27"/>
  <c r="H6146" i="27"/>
  <c r="I6146" i="27"/>
  <c r="H6147" i="27"/>
  <c r="I6147" i="27"/>
  <c r="H10618" i="27"/>
  <c r="I10618" i="27"/>
  <c r="H10619" i="27"/>
  <c r="I10619" i="27"/>
  <c r="H10620" i="27"/>
  <c r="I10620" i="27"/>
  <c r="H10621" i="27"/>
  <c r="I10621" i="27"/>
  <c r="H6148" i="27"/>
  <c r="I6148" i="27"/>
  <c r="H10622" i="27"/>
  <c r="I10622" i="27"/>
  <c r="H6149" i="27"/>
  <c r="I6149" i="27"/>
  <c r="H6150" i="27"/>
  <c r="I6150" i="27"/>
  <c r="H2774" i="27"/>
  <c r="I2774" i="27"/>
  <c r="H6151" i="27"/>
  <c r="I6151" i="27"/>
  <c r="H2775" i="27"/>
  <c r="I2775" i="27"/>
  <c r="H40" i="27"/>
  <c r="I40" i="27"/>
  <c r="H2776" i="27"/>
  <c r="I2776" i="27"/>
  <c r="H2777" i="27"/>
  <c r="I2777" i="27"/>
  <c r="H6152" i="27"/>
  <c r="I6152" i="27"/>
  <c r="H6153" i="27"/>
  <c r="I6153" i="27"/>
  <c r="H10623" i="27"/>
  <c r="I10623" i="27"/>
  <c r="H10624" i="27"/>
  <c r="I10624" i="27"/>
  <c r="H1093" i="27"/>
  <c r="I1093" i="27"/>
  <c r="H6154" i="27"/>
  <c r="I6154" i="27"/>
  <c r="H6155" i="27"/>
  <c r="I6155" i="27"/>
  <c r="H6156" i="27"/>
  <c r="I6156" i="27"/>
  <c r="H6157" i="27"/>
  <c r="I6157" i="27"/>
  <c r="H10625" i="27"/>
  <c r="I10625" i="27"/>
  <c r="H10626" i="27"/>
  <c r="I10626" i="27"/>
  <c r="H10627" i="27"/>
  <c r="I10627" i="27"/>
  <c r="H6158" i="27"/>
  <c r="I6158" i="27"/>
  <c r="H1094" i="27"/>
  <c r="I1094" i="27"/>
  <c r="H2778" i="27"/>
  <c r="I2778" i="27"/>
  <c r="H10628" i="27"/>
  <c r="I10628" i="27"/>
  <c r="H2779" i="27"/>
  <c r="I2779" i="27"/>
  <c r="H1095" i="27"/>
  <c r="I1095" i="27"/>
  <c r="H6159" i="27"/>
  <c r="I6159" i="27"/>
  <c r="H2780" i="27"/>
  <c r="I2780" i="27"/>
  <c r="H2781" i="27"/>
  <c r="I2781" i="27"/>
  <c r="H10629" i="27"/>
  <c r="I10629" i="27"/>
  <c r="H2782" i="27"/>
  <c r="I2782" i="27"/>
  <c r="H2783" i="27"/>
  <c r="I2783" i="27"/>
  <c r="H2784" i="27"/>
  <c r="I2784" i="27"/>
  <c r="H1096" i="27"/>
  <c r="I1096" i="27"/>
  <c r="H2785" i="27"/>
  <c r="I2785" i="27"/>
  <c r="H6160" i="27"/>
  <c r="I6160" i="27"/>
  <c r="H6161" i="27"/>
  <c r="I6161" i="27"/>
  <c r="H10630" i="27"/>
  <c r="I10630" i="27"/>
  <c r="H6162" i="27"/>
  <c r="I6162" i="27"/>
  <c r="H10631" i="27"/>
  <c r="I10631" i="27"/>
  <c r="H2786" i="27"/>
  <c r="I2786" i="27"/>
  <c r="H6163" i="27"/>
  <c r="I6163" i="27"/>
  <c r="H2787" i="27"/>
  <c r="I2787" i="27"/>
  <c r="H6164" i="27"/>
  <c r="I6164" i="27"/>
  <c r="H6165" i="27"/>
  <c r="I6165" i="27"/>
  <c r="H6166" i="27"/>
  <c r="I6166" i="27"/>
  <c r="H6167" i="27"/>
  <c r="I6167" i="27"/>
  <c r="H421" i="27"/>
  <c r="I421" i="27"/>
  <c r="H1097" i="27"/>
  <c r="I1097" i="27"/>
  <c r="H2788" i="27"/>
  <c r="I2788" i="27"/>
  <c r="H1098" i="27"/>
  <c r="I1098" i="27"/>
  <c r="H10632" i="27"/>
  <c r="I10632" i="27"/>
  <c r="H2789" i="27"/>
  <c r="I2789" i="27"/>
  <c r="H6168" i="27"/>
  <c r="I6168" i="27"/>
  <c r="H6169" i="27"/>
  <c r="I6169" i="27"/>
  <c r="H1099" i="27"/>
  <c r="I1099" i="27"/>
  <c r="H1100" i="27"/>
  <c r="I1100" i="27"/>
  <c r="H2790" i="27"/>
  <c r="I2790" i="27"/>
  <c r="H2791" i="27"/>
  <c r="I2791" i="27"/>
  <c r="H10633" i="27"/>
  <c r="I10633" i="27"/>
  <c r="H10634" i="27"/>
  <c r="I10634" i="27"/>
  <c r="H2792" i="27"/>
  <c r="I2792" i="27"/>
  <c r="H2793" i="27"/>
  <c r="I2793" i="27"/>
  <c r="H2794" i="27"/>
  <c r="I2794" i="27"/>
  <c r="H2795" i="27"/>
  <c r="I2795" i="27"/>
  <c r="H6170" i="27"/>
  <c r="I6170" i="27"/>
  <c r="H10635" i="27"/>
  <c r="I10635" i="27"/>
  <c r="H10636" i="27"/>
  <c r="I10636" i="27"/>
  <c r="H422" i="27"/>
  <c r="I422" i="27"/>
  <c r="H6171" i="27"/>
  <c r="I6171" i="27"/>
  <c r="H6172" i="27"/>
  <c r="I6172" i="27"/>
  <c r="H10637" i="27"/>
  <c r="I10637" i="27"/>
  <c r="H10638" i="27"/>
  <c r="I10638" i="27"/>
  <c r="H10639" i="27"/>
  <c r="I10639" i="27"/>
  <c r="H6173" i="27"/>
  <c r="I6173" i="27"/>
  <c r="H6174" i="27"/>
  <c r="I6174" i="27"/>
  <c r="H10640" i="27"/>
  <c r="I10640" i="27"/>
  <c r="H2796" i="27"/>
  <c r="I2796" i="27"/>
  <c r="H2797" i="27"/>
  <c r="I2797" i="27"/>
  <c r="H5334" i="27"/>
  <c r="I5334" i="27"/>
  <c r="H10641" i="27"/>
  <c r="I10641" i="27"/>
  <c r="H2798" i="27"/>
  <c r="I2798" i="27"/>
  <c r="H2799" i="27"/>
  <c r="I2799" i="27"/>
  <c r="H2800" i="27"/>
  <c r="I2800" i="27"/>
  <c r="H6176" i="27"/>
  <c r="I6176" i="27"/>
  <c r="H6177" i="27"/>
  <c r="I6177" i="27"/>
  <c r="H10642" i="27"/>
  <c r="I10642" i="27"/>
  <c r="H10643" i="27"/>
  <c r="I10643" i="27"/>
  <c r="H10644" i="27"/>
  <c r="I10644" i="27"/>
  <c r="H6178" i="27"/>
  <c r="I6178" i="27"/>
  <c r="H6179" i="27"/>
  <c r="I6179" i="27"/>
  <c r="H1101" i="27"/>
  <c r="I1101" i="27"/>
  <c r="H2801" i="27"/>
  <c r="I2801" i="27"/>
  <c r="H2802" i="27"/>
  <c r="I2802" i="27"/>
  <c r="H6180" i="27"/>
  <c r="I6180" i="27"/>
  <c r="H10645" i="27"/>
  <c r="I10645" i="27"/>
  <c r="H10646" i="27"/>
  <c r="I10646" i="27"/>
  <c r="H2803" i="27"/>
  <c r="I2803" i="27"/>
  <c r="H6181" i="27"/>
  <c r="I6181" i="27"/>
  <c r="H2804" i="27"/>
  <c r="I2804" i="27"/>
  <c r="H6182" i="27"/>
  <c r="I6182" i="27"/>
  <c r="H6183" i="27"/>
  <c r="I6183" i="27"/>
  <c r="H6184" i="27"/>
  <c r="I6184" i="27"/>
  <c r="H10647" i="27"/>
  <c r="I10647" i="27"/>
  <c r="H6185" i="27"/>
  <c r="I6185" i="27"/>
  <c r="H6186" i="27"/>
  <c r="I6186" i="27"/>
  <c r="H2805" i="27"/>
  <c r="I2805" i="27"/>
  <c r="H10648" i="27"/>
  <c r="I10648" i="27"/>
  <c r="H10649" i="27"/>
  <c r="I10649" i="27"/>
  <c r="H10650" i="27"/>
  <c r="I10650" i="27"/>
  <c r="H6187" i="27"/>
  <c r="I6187" i="27"/>
  <c r="H10651" i="27"/>
  <c r="I10651" i="27"/>
  <c r="H6188" i="27"/>
  <c r="I6188" i="27"/>
  <c r="H1102" i="27"/>
  <c r="I1102" i="27"/>
  <c r="H10652" i="27"/>
  <c r="I10652" i="27"/>
  <c r="H10653" i="27"/>
  <c r="I10653" i="27"/>
  <c r="H423" i="27"/>
  <c r="I423" i="27"/>
  <c r="H6189" i="27"/>
  <c r="I6189" i="27"/>
  <c r="H6190" i="27"/>
  <c r="I6190" i="27"/>
  <c r="H6191" i="27"/>
  <c r="I6191" i="27"/>
  <c r="H10654" i="27"/>
  <c r="I10654" i="27"/>
  <c r="H10655" i="27"/>
  <c r="I10655" i="27"/>
  <c r="H10656" i="27"/>
  <c r="I10656" i="27"/>
  <c r="H6192" i="27"/>
  <c r="I6192" i="27"/>
  <c r="H6193" i="27"/>
  <c r="I6193" i="27"/>
  <c r="H10657" i="27"/>
  <c r="I10657" i="27"/>
  <c r="H2806" i="27"/>
  <c r="I2806" i="27"/>
  <c r="H1103" i="27"/>
  <c r="I1103" i="27"/>
  <c r="H10658" i="27"/>
  <c r="I10658" i="27"/>
  <c r="H6194" i="27"/>
  <c r="I6194" i="27"/>
  <c r="H5807" i="27"/>
  <c r="I5807" i="27"/>
  <c r="H2807" i="27"/>
  <c r="I2807" i="27"/>
  <c r="H6196" i="27"/>
  <c r="I6196" i="27"/>
  <c r="H6197" i="27"/>
  <c r="I6197" i="27"/>
  <c r="H2808" i="27"/>
  <c r="I2808" i="27"/>
  <c r="H424" i="27"/>
  <c r="I424" i="27"/>
  <c r="H1104" i="27"/>
  <c r="I1104" i="27"/>
  <c r="H153" i="27"/>
  <c r="I153" i="27"/>
  <c r="H6198" i="27"/>
  <c r="I6198" i="27"/>
  <c r="H6199" i="27"/>
  <c r="I6199" i="27"/>
  <c r="H10659" i="27"/>
  <c r="I10659" i="27"/>
  <c r="H10660" i="27"/>
  <c r="I10660" i="27"/>
  <c r="H10661" i="27"/>
  <c r="I10661" i="27"/>
  <c r="H2809" i="27"/>
  <c r="I2809" i="27"/>
  <c r="H6200" i="27"/>
  <c r="I6200" i="27"/>
  <c r="H41" i="27"/>
  <c r="I41" i="27"/>
  <c r="H6201" i="27"/>
  <c r="I6201" i="27"/>
  <c r="H10662" i="27"/>
  <c r="I10662" i="27"/>
  <c r="H1105" i="27"/>
  <c r="I1105" i="27"/>
  <c r="H2810" i="27"/>
  <c r="I2810" i="27"/>
  <c r="H2811" i="27"/>
  <c r="I2811" i="27"/>
  <c r="H6202" i="27"/>
  <c r="I6202" i="27"/>
  <c r="H6203" i="27"/>
  <c r="I6203" i="27"/>
  <c r="H10663" i="27"/>
  <c r="I10663" i="27"/>
  <c r="H10664" i="27"/>
  <c r="I10664" i="27"/>
  <c r="H2812" i="27"/>
  <c r="I2812" i="27"/>
  <c r="H425" i="27"/>
  <c r="I425" i="27"/>
  <c r="H2813" i="27"/>
  <c r="I2813" i="27"/>
  <c r="H2814" i="27"/>
  <c r="I2814" i="27"/>
  <c r="H2815" i="27"/>
  <c r="I2815" i="27"/>
  <c r="H6204" i="27"/>
  <c r="I6204" i="27"/>
  <c r="H6205" i="27"/>
  <c r="I6205" i="27"/>
  <c r="H6206" i="27"/>
  <c r="I6206" i="27"/>
  <c r="H6207" i="27"/>
  <c r="I6207" i="27"/>
  <c r="H6208" i="27"/>
  <c r="I6208" i="27"/>
  <c r="H6209" i="27"/>
  <c r="I6209" i="27"/>
  <c r="H6210" i="27"/>
  <c r="I6210" i="27"/>
  <c r="H10665" i="27"/>
  <c r="I10665" i="27"/>
  <c r="H10666" i="27"/>
  <c r="I10666" i="27"/>
  <c r="H10667" i="27"/>
  <c r="I10667" i="27"/>
  <c r="H10668" i="27"/>
  <c r="I10668" i="27"/>
  <c r="H6211" i="27"/>
  <c r="I6211" i="27"/>
  <c r="H6212" i="27"/>
  <c r="I6212" i="27"/>
  <c r="H6213" i="27"/>
  <c r="I6213" i="27"/>
  <c r="H10669" i="27"/>
  <c r="I10669" i="27"/>
  <c r="H10670" i="27"/>
  <c r="I10670" i="27"/>
  <c r="H2816" i="27"/>
  <c r="I2816" i="27"/>
  <c r="H42" i="27"/>
  <c r="I42" i="27"/>
  <c r="H10671" i="27"/>
  <c r="I10671" i="27"/>
  <c r="H154" i="27"/>
  <c r="I154" i="27"/>
  <c r="H10672" i="27"/>
  <c r="I10672" i="27"/>
  <c r="H1106" i="27"/>
  <c r="I1106" i="27"/>
  <c r="H2817" i="27"/>
  <c r="I2817" i="27"/>
  <c r="H426" i="27"/>
  <c r="I426" i="27"/>
  <c r="H2818" i="27"/>
  <c r="I2818" i="27"/>
  <c r="H6214" i="27"/>
  <c r="I6214" i="27"/>
  <c r="H6215" i="27"/>
  <c r="I6215" i="27"/>
  <c r="H6216" i="27"/>
  <c r="I6216" i="27"/>
  <c r="H2819" i="27"/>
  <c r="I2819" i="27"/>
  <c r="H2820" i="27"/>
  <c r="I2820" i="27"/>
  <c r="H6217" i="27"/>
  <c r="I6217" i="27"/>
  <c r="H10673" i="27"/>
  <c r="I10673" i="27"/>
  <c r="H10674" i="27"/>
  <c r="I10674" i="27"/>
  <c r="H10675" i="27"/>
  <c r="I10675" i="27"/>
  <c r="H10676" i="27"/>
  <c r="I10676" i="27"/>
  <c r="H43" i="27"/>
  <c r="I43" i="27"/>
  <c r="H2821" i="27"/>
  <c r="I2821" i="27"/>
  <c r="H427" i="27"/>
  <c r="I427" i="27"/>
  <c r="H428" i="27"/>
  <c r="I428" i="27"/>
  <c r="H1107" i="27"/>
  <c r="I1107" i="27"/>
  <c r="H2822" i="27"/>
  <c r="I2822" i="27"/>
  <c r="H2823" i="27"/>
  <c r="I2823" i="27"/>
  <c r="H2824" i="27"/>
  <c r="I2824" i="27"/>
  <c r="H2825" i="27"/>
  <c r="I2825" i="27"/>
  <c r="H2826" i="27"/>
  <c r="I2826" i="27"/>
  <c r="H6218" i="27"/>
  <c r="I6218" i="27"/>
  <c r="H6219" i="27"/>
  <c r="I6219" i="27"/>
  <c r="H6220" i="27"/>
  <c r="I6220" i="27"/>
  <c r="H6221" i="27"/>
  <c r="I6221" i="27"/>
  <c r="H6222" i="27"/>
  <c r="I6222" i="27"/>
  <c r="H6223" i="27"/>
  <c r="I6223" i="27"/>
  <c r="H10677" i="27"/>
  <c r="I10677" i="27"/>
  <c r="H10678" i="27"/>
  <c r="I10678" i="27"/>
  <c r="H10679" i="27"/>
  <c r="I10679" i="27"/>
  <c r="H10680" i="27"/>
  <c r="I10680" i="27"/>
  <c r="H6224" i="27"/>
  <c r="I6224" i="27"/>
  <c r="H10681" i="27"/>
  <c r="I10681" i="27"/>
  <c r="H5529" i="27"/>
  <c r="I5529" i="27"/>
  <c r="H2827" i="27"/>
  <c r="I2827" i="27"/>
  <c r="H2828" i="27"/>
  <c r="I2828" i="27"/>
  <c r="H6225" i="27"/>
  <c r="I6225" i="27"/>
  <c r="H10682" i="27"/>
  <c r="I10682" i="27"/>
  <c r="H10683" i="27"/>
  <c r="I10683" i="27"/>
  <c r="H6226" i="27"/>
  <c r="I6226" i="27"/>
  <c r="H6227" i="27"/>
  <c r="I6227" i="27"/>
  <c r="H6228" i="27"/>
  <c r="I6228" i="27"/>
  <c r="H2829" i="27"/>
  <c r="I2829" i="27"/>
  <c r="H2830" i="27"/>
  <c r="I2830" i="27"/>
  <c r="H2831" i="27"/>
  <c r="I2831" i="27"/>
  <c r="H2832" i="27"/>
  <c r="I2832" i="27"/>
  <c r="H6229" i="27"/>
  <c r="I6229" i="27"/>
  <c r="H1109" i="27"/>
  <c r="I1109" i="27"/>
  <c r="H6230" i="27"/>
  <c r="I6230" i="27"/>
  <c r="H10684" i="27"/>
  <c r="I10684" i="27"/>
  <c r="H2833" i="27"/>
  <c r="I2833" i="27"/>
  <c r="H2834" i="27"/>
  <c r="I2834" i="27"/>
  <c r="H10685" i="27"/>
  <c r="I10685" i="27"/>
  <c r="H6231" i="27"/>
  <c r="I6231" i="27"/>
  <c r="H2835" i="27"/>
  <c r="I2835" i="27"/>
  <c r="H6232" i="27"/>
  <c r="I6232" i="27"/>
  <c r="H6233" i="27"/>
  <c r="I6233" i="27"/>
  <c r="H6234" i="27"/>
  <c r="I6234" i="27"/>
  <c r="H10686" i="27"/>
  <c r="I10686" i="27"/>
  <c r="H1110" i="27"/>
  <c r="I1110" i="27"/>
  <c r="H2836" i="27"/>
  <c r="I2836" i="27"/>
  <c r="H2837" i="27"/>
  <c r="I2837" i="27"/>
  <c r="H2838" i="27"/>
  <c r="I2838" i="27"/>
  <c r="H2839" i="27"/>
  <c r="I2839" i="27"/>
  <c r="H6235" i="27"/>
  <c r="I6235" i="27"/>
  <c r="H6236" i="27"/>
  <c r="I6236" i="27"/>
  <c r="H6237" i="27"/>
  <c r="I6237" i="27"/>
  <c r="H6238" i="27"/>
  <c r="I6238" i="27"/>
  <c r="H10687" i="27"/>
  <c r="I10687" i="27"/>
  <c r="H10688" i="27"/>
  <c r="I10688" i="27"/>
  <c r="H10689" i="27"/>
  <c r="I10689" i="27"/>
  <c r="H10690" i="27"/>
  <c r="I10690" i="27"/>
  <c r="H10691" i="27"/>
  <c r="I10691" i="27"/>
  <c r="H10692" i="27"/>
  <c r="I10692" i="27"/>
  <c r="H6239" i="27"/>
  <c r="I6239" i="27"/>
  <c r="H6240" i="27"/>
  <c r="I6240" i="27"/>
  <c r="H10693" i="27"/>
  <c r="I10693" i="27"/>
  <c r="H10694" i="27"/>
  <c r="I10694" i="27"/>
  <c r="H2840" i="27"/>
  <c r="I2840" i="27"/>
  <c r="H2841" i="27"/>
  <c r="I2841" i="27"/>
  <c r="H6241" i="27"/>
  <c r="I6241" i="27"/>
  <c r="H6242" i="27"/>
  <c r="I6242" i="27"/>
  <c r="H10695" i="27"/>
  <c r="I10695" i="27"/>
  <c r="H155" i="27"/>
  <c r="I155" i="27"/>
  <c r="H6243" i="27"/>
  <c r="I6243" i="27"/>
  <c r="H10696" i="27"/>
  <c r="I10696" i="27"/>
  <c r="H1111" i="27"/>
  <c r="I1111" i="27"/>
  <c r="H1112" i="27"/>
  <c r="I1112" i="27"/>
  <c r="H2842" i="27"/>
  <c r="I2842" i="27"/>
  <c r="H2843" i="27"/>
  <c r="I2843" i="27"/>
  <c r="H10697" i="27"/>
  <c r="I10697" i="27"/>
  <c r="H2844" i="27"/>
  <c r="I2844" i="27"/>
  <c r="H2845" i="27"/>
  <c r="I2845" i="27"/>
  <c r="H6244" i="27"/>
  <c r="I6244" i="27"/>
  <c r="H1113" i="27"/>
  <c r="I1113" i="27"/>
  <c r="H2846" i="27"/>
  <c r="I2846" i="27"/>
  <c r="H6245" i="27"/>
  <c r="I6245" i="27"/>
  <c r="H10698" i="27"/>
  <c r="I10698" i="27"/>
  <c r="H6246" i="27"/>
  <c r="I6246" i="27"/>
  <c r="H10699" i="27"/>
  <c r="I10699" i="27"/>
  <c r="H2847" i="27"/>
  <c r="I2847" i="27"/>
  <c r="H6247" i="27"/>
  <c r="I6247" i="27"/>
  <c r="H2848" i="27"/>
  <c r="I2848" i="27"/>
  <c r="H10700" i="27"/>
  <c r="I10700" i="27"/>
  <c r="H6248" i="27"/>
  <c r="I6248" i="27"/>
  <c r="H6249" i="27"/>
  <c r="I6249" i="27"/>
  <c r="H6250" i="27"/>
  <c r="I6250" i="27"/>
  <c r="H2849" i="27"/>
  <c r="I2849" i="27"/>
  <c r="H2850" i="27"/>
  <c r="I2850" i="27"/>
  <c r="H5596" i="27"/>
  <c r="I5596" i="27"/>
  <c r="H10701" i="27"/>
  <c r="I10701" i="27"/>
  <c r="H2851" i="27"/>
  <c r="I2851" i="27"/>
  <c r="H1114" i="27"/>
  <c r="I1114" i="27"/>
  <c r="H6252" i="27"/>
  <c r="I6252" i="27"/>
  <c r="H10702" i="27"/>
  <c r="I10702" i="27"/>
  <c r="H2852" i="27"/>
  <c r="I2852" i="27"/>
  <c r="H1115" i="27"/>
  <c r="I1115" i="27"/>
  <c r="H6253" i="27"/>
  <c r="I6253" i="27"/>
  <c r="H2853" i="27"/>
  <c r="I2853" i="27"/>
  <c r="H6254" i="27"/>
  <c r="I6254" i="27"/>
  <c r="H6255" i="27"/>
  <c r="I6255" i="27"/>
  <c r="H10703" i="27"/>
  <c r="I10703" i="27"/>
  <c r="H2854" i="27"/>
  <c r="I2854" i="27"/>
  <c r="H6256" i="27"/>
  <c r="I6256" i="27"/>
  <c r="H6257" i="27"/>
  <c r="I6257" i="27"/>
  <c r="H2855" i="27"/>
  <c r="I2855" i="27"/>
  <c r="H6258" i="27"/>
  <c r="I6258" i="27"/>
  <c r="H6259" i="27"/>
  <c r="I6259" i="27"/>
  <c r="H6260" i="27"/>
  <c r="I6260" i="27"/>
  <c r="H6261" i="27"/>
  <c r="I6261" i="27"/>
  <c r="H1116" i="27"/>
  <c r="I1116" i="27"/>
  <c r="H5608" i="27"/>
  <c r="I5608" i="27"/>
  <c r="H6262" i="27"/>
  <c r="I6262" i="27"/>
  <c r="H6263" i="27"/>
  <c r="I6263" i="27"/>
  <c r="H6264" i="27"/>
  <c r="I6264" i="27"/>
  <c r="H2857" i="27"/>
  <c r="I2857" i="27"/>
  <c r="H6265" i="27"/>
  <c r="I6265" i="27"/>
  <c r="H2858" i="27"/>
  <c r="I2858" i="27"/>
  <c r="H10704" i="27"/>
  <c r="I10704" i="27"/>
  <c r="H6266" i="27"/>
  <c r="I6266" i="27"/>
  <c r="H10705" i="27"/>
  <c r="I10705" i="27"/>
  <c r="H1117" i="27"/>
  <c r="I1117" i="27"/>
  <c r="H6267" i="27"/>
  <c r="I6267" i="27"/>
  <c r="H6268" i="27"/>
  <c r="I6268" i="27"/>
  <c r="H6269" i="27"/>
  <c r="I6269" i="27"/>
  <c r="H429" i="27"/>
  <c r="I429" i="27"/>
  <c r="H1118" i="27"/>
  <c r="I1118" i="27"/>
  <c r="H1119" i="27"/>
  <c r="I1119" i="27"/>
  <c r="H1120" i="27"/>
  <c r="I1120" i="27"/>
  <c r="H2859" i="27"/>
  <c r="I2859" i="27"/>
  <c r="H2860" i="27"/>
  <c r="I2860" i="27"/>
  <c r="H2861" i="27"/>
  <c r="I2861" i="27"/>
  <c r="H2862" i="27"/>
  <c r="I2862" i="27"/>
  <c r="H6270" i="27"/>
  <c r="I6270" i="27"/>
  <c r="H6271" i="27"/>
  <c r="I6271" i="27"/>
  <c r="H6272" i="27"/>
  <c r="I6272" i="27"/>
  <c r="H6273" i="27"/>
  <c r="I6273" i="27"/>
  <c r="H6274" i="27"/>
  <c r="I6274" i="27"/>
  <c r="H6275" i="27"/>
  <c r="I6275" i="27"/>
  <c r="H10706" i="27"/>
  <c r="I10706" i="27"/>
  <c r="H2863" i="27"/>
  <c r="I2863" i="27"/>
  <c r="H6276" i="27"/>
  <c r="I6276" i="27"/>
  <c r="H10707" i="27"/>
  <c r="I10707" i="27"/>
  <c r="H2864" i="27"/>
  <c r="I2864" i="27"/>
  <c r="H1121" i="27"/>
  <c r="I1121" i="27"/>
  <c r="H1122" i="27"/>
  <c r="I1122" i="27"/>
  <c r="H2865" i="27"/>
  <c r="I2865" i="27"/>
  <c r="H6277" i="27"/>
  <c r="I6277" i="27"/>
  <c r="H6278" i="27"/>
  <c r="I6278" i="27"/>
  <c r="H6279" i="27"/>
  <c r="I6279" i="27"/>
  <c r="H10708" i="27"/>
  <c r="I10708" i="27"/>
  <c r="H10709" i="27"/>
  <c r="I10709" i="27"/>
  <c r="H10710" i="27"/>
  <c r="I10710" i="27"/>
  <c r="H1123" i="27"/>
  <c r="I1123" i="27"/>
  <c r="H1124" i="27"/>
  <c r="I1124" i="27"/>
  <c r="H6280" i="27"/>
  <c r="I6280" i="27"/>
  <c r="H156" i="27"/>
  <c r="I156" i="27"/>
  <c r="H430" i="27"/>
  <c r="I430" i="27"/>
  <c r="H431" i="27"/>
  <c r="I431" i="27"/>
  <c r="H2866" i="27"/>
  <c r="I2866" i="27"/>
  <c r="H2867" i="27"/>
  <c r="I2867" i="27"/>
  <c r="H6281" i="27"/>
  <c r="I6281" i="27"/>
  <c r="H6282" i="27"/>
  <c r="I6282" i="27"/>
  <c r="H6283" i="27"/>
  <c r="I6283" i="27"/>
  <c r="H6284" i="27"/>
  <c r="I6284" i="27"/>
  <c r="H6285" i="27"/>
  <c r="I6285" i="27"/>
  <c r="H6286" i="27"/>
  <c r="I6286" i="27"/>
  <c r="H6287" i="27"/>
  <c r="I6287" i="27"/>
  <c r="H10711" i="27"/>
  <c r="I10711" i="27"/>
  <c r="H10712" i="27"/>
  <c r="I10712" i="27"/>
  <c r="H6288" i="27"/>
  <c r="I6288" i="27"/>
  <c r="H2868" i="27"/>
  <c r="I2868" i="27"/>
  <c r="H1125" i="27"/>
  <c r="I1125" i="27"/>
  <c r="H6289" i="27"/>
  <c r="I6289" i="27"/>
  <c r="H6290" i="27"/>
  <c r="I6290" i="27"/>
  <c r="H2869" i="27"/>
  <c r="I2869" i="27"/>
  <c r="H10713" i="27"/>
  <c r="I10713" i="27"/>
  <c r="H10714" i="27"/>
  <c r="I10714" i="27"/>
  <c r="H6291" i="27"/>
  <c r="I6291" i="27"/>
  <c r="H6292" i="27"/>
  <c r="I6292" i="27"/>
  <c r="H432" i="27"/>
  <c r="I432" i="27"/>
  <c r="H10715" i="27"/>
  <c r="I10715" i="27"/>
  <c r="H10716" i="27"/>
  <c r="I10716" i="27"/>
  <c r="H10717" i="27"/>
  <c r="I10717" i="27"/>
  <c r="H6293" i="27"/>
  <c r="I6293" i="27"/>
  <c r="H6294" i="27"/>
  <c r="I6294" i="27"/>
  <c r="H6295" i="27"/>
  <c r="I6295" i="27"/>
  <c r="H1126" i="27"/>
  <c r="I1126" i="27"/>
  <c r="H6296" i="27"/>
  <c r="I6296" i="27"/>
  <c r="H1127" i="27"/>
  <c r="I1127" i="27"/>
  <c r="H157" i="27"/>
  <c r="I157" i="27"/>
  <c r="H10718" i="27"/>
  <c r="I10718" i="27"/>
  <c r="H2870" i="27"/>
  <c r="I2870" i="27"/>
  <c r="H6297" i="27"/>
  <c r="I6297" i="27"/>
  <c r="H433" i="27"/>
  <c r="I433" i="27"/>
  <c r="H1128" i="27"/>
  <c r="I1128" i="27"/>
  <c r="H2871" i="27"/>
  <c r="I2871" i="27"/>
  <c r="H2872" i="27"/>
  <c r="I2872" i="27"/>
  <c r="H2873" i="27"/>
  <c r="I2873" i="27"/>
  <c r="H6298" i="27"/>
  <c r="I6298" i="27"/>
  <c r="H6299" i="27"/>
  <c r="I6299" i="27"/>
  <c r="H6300" i="27"/>
  <c r="I6300" i="27"/>
  <c r="H6301" i="27"/>
  <c r="I6301" i="27"/>
  <c r="H6302" i="27"/>
  <c r="I6302" i="27"/>
  <c r="H6303" i="27"/>
  <c r="I6303" i="27"/>
  <c r="H10719" i="27"/>
  <c r="I10719" i="27"/>
  <c r="H10720" i="27"/>
  <c r="I10720" i="27"/>
  <c r="H10721" i="27"/>
  <c r="I10721" i="27"/>
  <c r="H10722" i="27"/>
  <c r="I10722" i="27"/>
  <c r="H10723" i="27"/>
  <c r="I10723" i="27"/>
  <c r="H10724" i="27"/>
  <c r="I10724" i="27"/>
  <c r="H434" i="27"/>
  <c r="I434" i="27"/>
  <c r="H6304" i="27"/>
  <c r="I6304" i="27"/>
  <c r="H6305" i="27"/>
  <c r="I6305" i="27"/>
  <c r="H10725" i="27"/>
  <c r="I10725" i="27"/>
  <c r="H10726" i="27"/>
  <c r="I10726" i="27"/>
  <c r="H1129" i="27"/>
  <c r="I1129" i="27"/>
  <c r="H6306" i="27"/>
  <c r="I6306" i="27"/>
  <c r="H435" i="27"/>
  <c r="I435" i="27"/>
  <c r="H6307" i="27"/>
  <c r="I6307" i="27"/>
  <c r="H6308" i="27"/>
  <c r="I6308" i="27"/>
  <c r="H1130" i="27"/>
  <c r="I1130" i="27"/>
  <c r="H6309" i="27"/>
  <c r="I6309" i="27"/>
  <c r="H6310" i="27"/>
  <c r="I6310" i="27"/>
  <c r="H10727" i="27"/>
  <c r="I10727" i="27"/>
  <c r="H44" i="27"/>
  <c r="I44" i="27"/>
  <c r="H2874" i="27"/>
  <c r="I2874" i="27"/>
  <c r="H10728" i="27"/>
  <c r="I10728" i="27"/>
  <c r="H10729" i="27"/>
  <c r="I10729" i="27"/>
  <c r="H6311" i="27"/>
  <c r="I6311" i="27"/>
  <c r="H10730" i="27"/>
  <c r="I10730" i="27"/>
  <c r="H2875" i="27"/>
  <c r="I2875" i="27"/>
  <c r="H5725" i="27"/>
  <c r="I5725" i="27"/>
  <c r="H10732" i="27"/>
  <c r="I10732" i="27"/>
  <c r="H10733" i="27"/>
  <c r="I10733" i="27"/>
  <c r="H1131" i="27"/>
  <c r="I1131" i="27"/>
  <c r="H2876" i="27"/>
  <c r="I2876" i="27"/>
  <c r="H2877" i="27"/>
  <c r="I2877" i="27"/>
  <c r="H10734" i="27"/>
  <c r="I10734" i="27"/>
  <c r="H10735" i="27"/>
  <c r="I10735" i="27"/>
  <c r="H1132" i="27"/>
  <c r="I1132" i="27"/>
  <c r="H6312" i="27"/>
  <c r="I6312" i="27"/>
  <c r="H6313" i="27"/>
  <c r="I6313" i="27"/>
  <c r="H6314" i="27"/>
  <c r="I6314" i="27"/>
  <c r="H158" i="27"/>
  <c r="I158" i="27"/>
  <c r="H1133" i="27"/>
  <c r="I1133" i="27"/>
  <c r="H2878" i="27"/>
  <c r="I2878" i="27"/>
  <c r="H6315" i="27"/>
  <c r="I6315" i="27"/>
  <c r="H6316" i="27"/>
  <c r="I6316" i="27"/>
  <c r="H10736" i="27"/>
  <c r="I10736" i="27"/>
  <c r="H1134" i="27"/>
  <c r="I1134" i="27"/>
  <c r="H2879" i="27"/>
  <c r="I2879" i="27"/>
  <c r="H2880" i="27"/>
  <c r="I2880" i="27"/>
  <c r="H6317" i="27"/>
  <c r="I6317" i="27"/>
  <c r="H6318" i="27"/>
  <c r="I6318" i="27"/>
  <c r="H10737" i="27"/>
  <c r="I10737" i="27"/>
  <c r="H10738" i="27"/>
  <c r="I10738" i="27"/>
  <c r="H6319" i="27"/>
  <c r="I6319" i="27"/>
  <c r="H10739" i="27"/>
  <c r="I10739" i="27"/>
  <c r="H10740" i="27"/>
  <c r="I10740" i="27"/>
  <c r="H10741" i="27"/>
  <c r="I10741" i="27"/>
  <c r="H10742" i="27"/>
  <c r="I10742" i="27"/>
  <c r="H1661" i="27"/>
  <c r="I1661" i="27"/>
  <c r="H6320" i="27"/>
  <c r="I6320" i="27"/>
  <c r="H6321" i="27"/>
  <c r="I6321" i="27"/>
  <c r="H6322" i="27"/>
  <c r="I6322" i="27"/>
  <c r="H6323" i="27"/>
  <c r="I6323" i="27"/>
  <c r="H10743" i="27"/>
  <c r="I10743" i="27"/>
  <c r="H1135" i="27"/>
  <c r="I1135" i="27"/>
  <c r="H2882" i="27"/>
  <c r="I2882" i="27"/>
  <c r="H2883" i="27"/>
  <c r="I2883" i="27"/>
  <c r="H159" i="27"/>
  <c r="I159" i="27"/>
  <c r="H10744" i="27"/>
  <c r="I10744" i="27"/>
  <c r="H6324" i="27"/>
  <c r="I6324" i="27"/>
  <c r="H6325" i="27"/>
  <c r="I6325" i="27"/>
  <c r="H6326" i="27"/>
  <c r="I6326" i="27"/>
  <c r="H6327" i="27"/>
  <c r="I6327" i="27"/>
  <c r="H10745" i="27"/>
  <c r="I10745" i="27"/>
  <c r="H6328" i="27"/>
  <c r="I6328" i="27"/>
  <c r="H6329" i="27"/>
  <c r="I6329" i="27"/>
  <c r="H45" i="27"/>
  <c r="I45" i="27"/>
  <c r="H2884" i="27"/>
  <c r="I2884" i="27"/>
  <c r="H6330" i="27"/>
  <c r="I6330" i="27"/>
  <c r="H5813" i="27"/>
  <c r="I5813" i="27"/>
  <c r="H10746" i="27"/>
  <c r="I10746" i="27"/>
  <c r="H1136" i="27"/>
  <c r="I1136" i="27"/>
  <c r="H1137" i="27"/>
  <c r="I1137" i="27"/>
  <c r="H2886" i="27"/>
  <c r="I2886" i="27"/>
  <c r="H1138" i="27"/>
  <c r="I1138" i="27"/>
  <c r="H1139" i="27"/>
  <c r="I1139" i="27"/>
  <c r="H6331" i="27"/>
  <c r="I6331" i="27"/>
  <c r="H6332" i="27"/>
  <c r="I6332" i="27"/>
  <c r="H10747" i="27"/>
  <c r="I10747" i="27"/>
  <c r="H1140" i="27"/>
  <c r="I1140" i="27"/>
  <c r="H10748" i="27"/>
  <c r="I10748" i="27"/>
  <c r="H10749" i="27"/>
  <c r="I10749" i="27"/>
  <c r="H5757" i="27"/>
  <c r="I5757" i="27"/>
  <c r="H10750" i="27"/>
  <c r="I10750" i="27"/>
  <c r="H10751" i="27"/>
  <c r="I10751" i="27"/>
  <c r="H6334" i="27"/>
  <c r="I6334" i="27"/>
  <c r="H10752" i="27"/>
  <c r="I10752" i="27"/>
  <c r="H6335" i="27"/>
  <c r="I6335" i="27"/>
  <c r="H10753" i="27"/>
  <c r="I10753" i="27"/>
  <c r="H10754" i="27"/>
  <c r="I10754" i="27"/>
  <c r="H2887" i="27"/>
  <c r="I2887" i="27"/>
  <c r="H6336" i="27"/>
  <c r="I6336" i="27"/>
  <c r="H6337" i="27"/>
  <c r="I6337" i="27"/>
  <c r="H6338" i="27"/>
  <c r="I6338" i="27"/>
  <c r="H6339" i="27"/>
  <c r="I6339" i="27"/>
  <c r="H436" i="27"/>
  <c r="I436" i="27"/>
  <c r="H437" i="27"/>
  <c r="I437" i="27"/>
  <c r="H1141" i="27"/>
  <c r="I1141" i="27"/>
  <c r="H6340" i="27"/>
  <c r="I6340" i="27"/>
  <c r="H6341" i="27"/>
  <c r="I6341" i="27"/>
  <c r="H2888" i="27"/>
  <c r="I2888" i="27"/>
  <c r="H2889" i="27"/>
  <c r="I2889" i="27"/>
  <c r="H2890" i="27"/>
  <c r="I2890" i="27"/>
  <c r="H10755" i="27"/>
  <c r="I10755" i="27"/>
  <c r="H2891" i="27"/>
  <c r="I2891" i="27"/>
  <c r="H6342" i="27"/>
  <c r="I6342" i="27"/>
  <c r="H6343" i="27"/>
  <c r="I6343" i="27"/>
  <c r="H10756" i="27"/>
  <c r="I10756" i="27"/>
  <c r="H5831" i="27"/>
  <c r="I5831" i="27"/>
  <c r="H6344" i="27"/>
  <c r="I6344" i="27"/>
  <c r="H438" i="27"/>
  <c r="I438" i="27"/>
  <c r="H1142" i="27"/>
  <c r="I1142" i="27"/>
  <c r="H6345" i="27"/>
  <c r="I6345" i="27"/>
  <c r="H6346" i="27"/>
  <c r="I6346" i="27"/>
  <c r="H6347" i="27"/>
  <c r="I6347" i="27"/>
  <c r="H6348" i="27"/>
  <c r="I6348" i="27"/>
  <c r="H439" i="27"/>
  <c r="I439" i="27"/>
  <c r="H2892" i="27"/>
  <c r="I2892" i="27"/>
  <c r="H10758" i="27"/>
  <c r="I10758" i="27"/>
  <c r="H5888" i="27"/>
  <c r="I5888" i="27"/>
  <c r="H10760" i="27"/>
  <c r="I10760" i="27"/>
  <c r="H1143" i="27"/>
  <c r="I1143" i="27"/>
  <c r="H6349" i="27"/>
  <c r="I6349" i="27"/>
  <c r="H10761" i="27"/>
  <c r="I10761" i="27"/>
  <c r="H2893" i="27"/>
  <c r="I2893" i="27"/>
  <c r="H6350" i="27"/>
  <c r="I6350" i="27"/>
  <c r="H2894" i="27"/>
  <c r="I2894" i="27"/>
  <c r="H2895" i="27"/>
  <c r="I2895" i="27"/>
  <c r="H10762" i="27"/>
  <c r="I10762" i="27"/>
  <c r="H2896" i="27"/>
  <c r="I2896" i="27"/>
  <c r="H6351" i="27"/>
  <c r="I6351" i="27"/>
  <c r="H6352" i="27"/>
  <c r="I6352" i="27"/>
  <c r="H2897" i="27"/>
  <c r="I2897" i="27"/>
  <c r="H2898" i="27"/>
  <c r="I2898" i="27"/>
  <c r="H6353" i="27"/>
  <c r="I6353" i="27"/>
  <c r="H10763" i="27"/>
  <c r="I10763" i="27"/>
  <c r="H440" i="27"/>
  <c r="I440" i="27"/>
  <c r="H2899" i="27"/>
  <c r="I2899" i="27"/>
  <c r="H6354" i="27"/>
  <c r="I6354" i="27"/>
  <c r="H6355" i="27"/>
  <c r="I6355" i="27"/>
  <c r="H6356" i="27"/>
  <c r="I6356" i="27"/>
  <c r="H6357" i="27"/>
  <c r="I6357" i="27"/>
  <c r="H6358" i="27"/>
  <c r="I6358" i="27"/>
  <c r="H6359" i="27"/>
  <c r="I6359" i="27"/>
  <c r="H10764" i="27"/>
  <c r="I10764" i="27"/>
  <c r="H10765" i="27"/>
  <c r="I10765" i="27"/>
  <c r="H10766" i="27"/>
  <c r="I10766" i="27"/>
  <c r="H10767" i="27"/>
  <c r="I10767" i="27"/>
  <c r="H10768" i="27"/>
  <c r="I10768" i="27"/>
  <c r="H6360" i="27"/>
  <c r="I6360" i="27"/>
  <c r="H6361" i="27"/>
  <c r="I6361" i="27"/>
  <c r="H10769" i="27"/>
  <c r="I10769" i="27"/>
  <c r="H6362" i="27"/>
  <c r="I6362" i="27"/>
  <c r="H6363" i="27"/>
  <c r="I6363" i="27"/>
  <c r="H10770" i="27"/>
  <c r="I10770" i="27"/>
  <c r="H10771" i="27"/>
  <c r="I10771" i="27"/>
  <c r="H2900" i="27"/>
  <c r="I2900" i="27"/>
  <c r="H6364" i="27"/>
  <c r="I6364" i="27"/>
  <c r="H1144" i="27"/>
  <c r="I1144" i="27"/>
  <c r="H1145" i="27"/>
  <c r="I1145" i="27"/>
  <c r="H2901" i="27"/>
  <c r="I2901" i="27"/>
  <c r="H2902" i="27"/>
  <c r="I2902" i="27"/>
  <c r="H2903" i="27"/>
  <c r="I2903" i="27"/>
  <c r="H2904" i="27"/>
  <c r="I2904" i="27"/>
  <c r="H6365" i="27"/>
  <c r="I6365" i="27"/>
  <c r="H6366" i="27"/>
  <c r="I6366" i="27"/>
  <c r="H6367" i="27"/>
  <c r="I6367" i="27"/>
  <c r="H6368" i="27"/>
  <c r="I6368" i="27"/>
  <c r="H6369" i="27"/>
  <c r="I6369" i="27"/>
  <c r="H10772" i="27"/>
  <c r="I10772" i="27"/>
  <c r="H10773" i="27"/>
  <c r="I10773" i="27"/>
  <c r="H10774" i="27"/>
  <c r="I10774" i="27"/>
  <c r="H10775" i="27"/>
  <c r="I10775" i="27"/>
  <c r="H10776" i="27"/>
  <c r="I10776" i="27"/>
  <c r="H6370" i="27"/>
  <c r="I6370" i="27"/>
  <c r="H10777" i="27"/>
  <c r="I10777" i="27"/>
  <c r="H10778" i="27"/>
  <c r="I10778" i="27"/>
  <c r="H46" i="27"/>
  <c r="I46" i="27"/>
  <c r="H10779" i="27"/>
  <c r="I10779" i="27"/>
  <c r="H6371" i="27"/>
  <c r="I6371" i="27"/>
  <c r="H10780" i="27"/>
  <c r="I10780" i="27"/>
  <c r="H6372" i="27"/>
  <c r="I6372" i="27"/>
  <c r="H2905" i="27"/>
  <c r="I2905" i="27"/>
  <c r="H6373" i="27"/>
  <c r="I6373" i="27"/>
  <c r="H10781" i="27"/>
  <c r="I10781" i="27"/>
  <c r="H1146" i="27"/>
  <c r="I1146" i="27"/>
  <c r="H10782" i="27"/>
  <c r="I10782" i="27"/>
  <c r="H10783" i="27"/>
  <c r="I10783" i="27"/>
  <c r="H10784" i="27"/>
  <c r="I10784" i="27"/>
  <c r="H10785" i="27"/>
  <c r="I10785" i="27"/>
  <c r="H2906" i="27"/>
  <c r="I2906" i="27"/>
  <c r="H47" i="27"/>
  <c r="I47" i="27"/>
  <c r="H2907" i="27"/>
  <c r="I2907" i="27"/>
  <c r="H6374" i="27"/>
  <c r="I6374" i="27"/>
  <c r="H6375" i="27"/>
  <c r="I6375" i="27"/>
  <c r="H6376" i="27"/>
  <c r="I6376" i="27"/>
  <c r="H10786" i="27"/>
  <c r="I10786" i="27"/>
  <c r="H10787" i="27"/>
  <c r="I10787" i="27"/>
  <c r="H1147" i="27"/>
  <c r="I1147" i="27"/>
  <c r="H1148" i="27"/>
  <c r="I1148" i="27"/>
  <c r="H10788" i="27"/>
  <c r="I10788" i="27"/>
  <c r="H10789" i="27"/>
  <c r="I10789" i="27"/>
  <c r="H2908" i="27"/>
  <c r="I2908" i="27"/>
  <c r="H10790" i="27"/>
  <c r="I10790" i="27"/>
  <c r="H6377" i="27"/>
  <c r="I6377" i="27"/>
  <c r="H6378" i="27"/>
  <c r="I6378" i="27"/>
  <c r="H441" i="27"/>
  <c r="I441" i="27"/>
  <c r="H6379" i="27"/>
  <c r="I6379" i="27"/>
  <c r="H1149" i="27"/>
  <c r="I1149" i="27"/>
  <c r="H2909" i="27"/>
  <c r="I2909" i="27"/>
  <c r="H2910" i="27"/>
  <c r="I2910" i="27"/>
  <c r="H6380" i="27"/>
  <c r="I6380" i="27"/>
  <c r="H6381" i="27"/>
  <c r="I6381" i="27"/>
  <c r="H10791" i="27"/>
  <c r="I10791" i="27"/>
  <c r="H10792" i="27"/>
  <c r="I10792" i="27"/>
  <c r="H10793" i="27"/>
  <c r="I10793" i="27"/>
  <c r="H442" i="27"/>
  <c r="I442" i="27"/>
  <c r="H2911" i="27"/>
  <c r="I2911" i="27"/>
  <c r="H6382" i="27"/>
  <c r="I6382" i="27"/>
  <c r="H6383" i="27"/>
  <c r="I6383" i="27"/>
  <c r="H443" i="27"/>
  <c r="I443" i="27"/>
  <c r="H6384" i="27"/>
  <c r="I6384" i="27"/>
  <c r="H10794" i="27"/>
  <c r="I10794" i="27"/>
  <c r="H10795" i="27"/>
  <c r="I10795" i="27"/>
  <c r="H6385" i="27"/>
  <c r="I6385" i="27"/>
  <c r="H10796" i="27"/>
  <c r="I10796" i="27"/>
  <c r="H10797" i="27"/>
  <c r="I10797" i="27"/>
  <c r="H10798" i="27"/>
  <c r="I10798" i="27"/>
  <c r="H1150" i="27"/>
  <c r="I1150" i="27"/>
  <c r="H6386" i="27"/>
  <c r="I6386" i="27"/>
  <c r="H10799" i="27"/>
  <c r="I10799" i="27"/>
  <c r="H2912" i="27"/>
  <c r="I2912" i="27"/>
  <c r="H6387" i="27"/>
  <c r="I6387" i="27"/>
  <c r="H10800" i="27"/>
  <c r="I10800" i="27"/>
  <c r="H2913" i="27"/>
  <c r="I2913" i="27"/>
  <c r="H6388" i="27"/>
  <c r="I6388" i="27"/>
  <c r="H6389" i="27"/>
  <c r="I6389" i="27"/>
  <c r="H2914" i="27"/>
  <c r="I2914" i="27"/>
  <c r="H6390" i="27"/>
  <c r="I6390" i="27"/>
  <c r="H1151" i="27"/>
  <c r="I1151" i="27"/>
  <c r="H10801" i="27"/>
  <c r="I10801" i="27"/>
  <c r="H1152" i="27"/>
  <c r="I1152" i="27"/>
  <c r="H10802" i="27"/>
  <c r="I10802" i="27"/>
  <c r="H444" i="27"/>
  <c r="I444" i="27"/>
  <c r="H10803" i="27"/>
  <c r="I10803" i="27"/>
  <c r="H6391" i="27"/>
  <c r="I6391" i="27"/>
  <c r="H10804" i="27"/>
  <c r="I10804" i="27"/>
  <c r="H160" i="27"/>
  <c r="I160" i="27"/>
  <c r="H6392" i="27"/>
  <c r="I6392" i="27"/>
  <c r="H10805" i="27"/>
  <c r="I10805" i="27"/>
  <c r="H161" i="27"/>
  <c r="I161" i="27"/>
  <c r="H10806" i="27"/>
  <c r="I10806" i="27"/>
  <c r="H6393" i="27"/>
  <c r="I6393" i="27"/>
  <c r="H6394" i="27"/>
  <c r="I6394" i="27"/>
  <c r="H1153" i="27"/>
  <c r="I1153" i="27"/>
  <c r="H6395" i="27"/>
  <c r="I6395" i="27"/>
  <c r="H6396" i="27"/>
  <c r="I6396" i="27"/>
  <c r="H10807" i="27"/>
  <c r="I10807" i="27"/>
  <c r="H162" i="27"/>
  <c r="I162" i="27"/>
  <c r="H2915" i="27"/>
  <c r="I2915" i="27"/>
  <c r="H6397" i="27"/>
  <c r="I6397" i="27"/>
  <c r="H10808" i="27"/>
  <c r="I10808" i="27"/>
  <c r="H2916" i="27"/>
  <c r="I2916" i="27"/>
  <c r="H10809" i="27"/>
  <c r="I10809" i="27"/>
  <c r="H10810" i="27"/>
  <c r="I10810" i="27"/>
  <c r="H2917" i="27"/>
  <c r="I2917" i="27"/>
  <c r="H6398" i="27"/>
  <c r="I6398" i="27"/>
  <c r="H6399" i="27"/>
  <c r="I6399" i="27"/>
  <c r="H10811" i="27"/>
  <c r="I10811" i="27"/>
  <c r="H1154" i="27"/>
  <c r="I1154" i="27"/>
  <c r="H6400" i="27"/>
  <c r="I6400" i="27"/>
  <c r="H1155" i="27"/>
  <c r="I1155" i="27"/>
  <c r="H6401" i="27"/>
  <c r="I6401" i="27"/>
  <c r="H6402" i="27"/>
  <c r="I6402" i="27"/>
  <c r="H6403" i="27"/>
  <c r="I6403" i="27"/>
  <c r="H6404" i="27"/>
  <c r="I6404" i="27"/>
  <c r="H10812" i="27"/>
  <c r="I10812" i="27"/>
  <c r="H6405" i="27"/>
  <c r="I6405" i="27"/>
  <c r="H6406" i="27"/>
  <c r="I6406" i="27"/>
  <c r="H10813" i="27"/>
  <c r="I10813" i="27"/>
  <c r="H1156" i="27"/>
  <c r="I1156" i="27"/>
  <c r="H6407" i="27"/>
  <c r="I6407" i="27"/>
  <c r="H10814" i="27"/>
  <c r="I10814" i="27"/>
  <c r="H6408" i="27"/>
  <c r="I6408" i="27"/>
  <c r="H6409" i="27"/>
  <c r="I6409" i="27"/>
  <c r="H1157" i="27"/>
  <c r="I1157" i="27"/>
  <c r="H6410" i="27"/>
  <c r="I6410" i="27"/>
  <c r="H1158" i="27"/>
  <c r="I1158" i="27"/>
  <c r="H1934" i="27"/>
  <c r="I1934" i="27"/>
  <c r="H2918" i="27"/>
  <c r="I2918" i="27"/>
  <c r="H2919" i="27"/>
  <c r="I2919" i="27"/>
  <c r="H6412" i="27"/>
  <c r="I6412" i="27"/>
  <c r="H6413" i="27"/>
  <c r="I6413" i="27"/>
  <c r="H2920" i="27"/>
  <c r="I2920" i="27"/>
  <c r="H2881" i="27"/>
  <c r="I2881" i="27"/>
  <c r="H1160" i="27"/>
  <c r="I1160" i="27"/>
  <c r="H5317" i="27"/>
  <c r="I5317" i="27"/>
  <c r="H2921" i="27"/>
  <c r="I2921" i="27"/>
  <c r="H6414" i="27"/>
  <c r="I6414" i="27"/>
  <c r="H445" i="27"/>
  <c r="I445" i="27"/>
  <c r="H6415" i="27"/>
  <c r="I6415" i="27"/>
  <c r="H6416" i="27"/>
  <c r="I6416" i="27"/>
  <c r="H10816" i="27"/>
  <c r="I10816" i="27"/>
  <c r="H10817" i="27"/>
  <c r="I10817" i="27"/>
  <c r="H10818" i="27"/>
  <c r="I10818" i="27"/>
  <c r="H5833" i="27"/>
  <c r="I5833" i="27"/>
  <c r="H10820" i="27"/>
  <c r="I10820" i="27"/>
  <c r="H2922" i="27"/>
  <c r="I2922" i="27"/>
  <c r="H10821" i="27"/>
  <c r="I10821" i="27"/>
  <c r="H1161" i="27"/>
  <c r="I1161" i="27"/>
  <c r="H2923" i="27"/>
  <c r="I2923" i="27"/>
  <c r="H2924" i="27"/>
  <c r="I2924" i="27"/>
  <c r="H6417" i="27"/>
  <c r="I6417" i="27"/>
  <c r="H6418" i="27"/>
  <c r="I6418" i="27"/>
  <c r="H6419" i="27"/>
  <c r="I6419" i="27"/>
  <c r="H10822" i="27"/>
  <c r="I10822" i="27"/>
  <c r="H10823" i="27"/>
  <c r="I10823" i="27"/>
  <c r="H10824" i="27"/>
  <c r="I10824" i="27"/>
  <c r="H10825" i="27"/>
  <c r="I10825" i="27"/>
  <c r="H1162" i="27"/>
  <c r="I1162" i="27"/>
  <c r="H2925" i="27"/>
  <c r="I2925" i="27"/>
  <c r="H10826" i="27"/>
  <c r="I10826" i="27"/>
  <c r="H10827" i="27"/>
  <c r="I10827" i="27"/>
  <c r="H1163" i="27"/>
  <c r="I1163" i="27"/>
  <c r="H10828" i="27"/>
  <c r="I10828" i="27"/>
  <c r="H446" i="27"/>
  <c r="I446" i="27"/>
  <c r="H5913" i="27"/>
  <c r="I5913" i="27"/>
  <c r="H6420" i="27"/>
  <c r="I6420" i="27"/>
  <c r="H2926" i="27"/>
  <c r="I2926" i="27"/>
  <c r="H6421" i="27"/>
  <c r="I6421" i="27"/>
  <c r="H6422" i="27"/>
  <c r="I6422" i="27"/>
  <c r="H10830" i="27"/>
  <c r="I10830" i="27"/>
  <c r="H10831" i="27"/>
  <c r="I10831" i="27"/>
  <c r="H6423" i="27"/>
  <c r="I6423" i="27"/>
  <c r="H10832" i="27"/>
  <c r="I10832" i="27"/>
  <c r="H447" i="27"/>
  <c r="I447" i="27"/>
  <c r="H2927" i="27"/>
  <c r="I2927" i="27"/>
  <c r="H1164" i="27"/>
  <c r="I1164" i="27"/>
  <c r="H6424" i="27"/>
  <c r="I6424" i="27"/>
  <c r="H6425" i="27"/>
  <c r="I6425" i="27"/>
  <c r="H6426" i="27"/>
  <c r="I6426" i="27"/>
  <c r="H6427" i="27"/>
  <c r="I6427" i="27"/>
  <c r="H10833" i="27"/>
  <c r="I10833" i="27"/>
  <c r="H1165" i="27"/>
  <c r="I1165" i="27"/>
  <c r="H2928" i="27"/>
  <c r="I2928" i="27"/>
  <c r="H2929" i="27"/>
  <c r="I2929" i="27"/>
  <c r="H6428" i="27"/>
  <c r="I6428" i="27"/>
  <c r="H5919" i="27"/>
  <c r="I5919" i="27"/>
  <c r="H10834" i="27"/>
  <c r="I10834" i="27"/>
  <c r="H2930" i="27"/>
  <c r="I2930" i="27"/>
  <c r="H2931" i="27"/>
  <c r="I2931" i="27"/>
  <c r="H6430" i="27"/>
  <c r="I6430" i="27"/>
  <c r="H6431" i="27"/>
  <c r="I6431" i="27"/>
  <c r="H6432" i="27"/>
  <c r="I6432" i="27"/>
  <c r="H6433" i="27"/>
  <c r="I6433" i="27"/>
  <c r="H6434" i="27"/>
  <c r="I6434" i="27"/>
  <c r="H6435" i="27"/>
  <c r="I6435" i="27"/>
  <c r="H6436" i="27"/>
  <c r="I6436" i="27"/>
  <c r="H10835" i="27"/>
  <c r="I10835" i="27"/>
  <c r="H10836" i="27"/>
  <c r="I10836" i="27"/>
  <c r="H1166" i="27"/>
  <c r="I1166" i="27"/>
  <c r="H10837" i="27"/>
  <c r="I10837" i="27"/>
  <c r="H448" i="27"/>
  <c r="I448" i="27"/>
  <c r="H1167" i="27"/>
  <c r="I1167" i="27"/>
  <c r="H1168" i="27"/>
  <c r="I1168" i="27"/>
  <c r="H2932" i="27"/>
  <c r="I2932" i="27"/>
  <c r="H2933" i="27"/>
  <c r="I2933" i="27"/>
  <c r="H6437" i="27"/>
  <c r="I6437" i="27"/>
  <c r="H6438" i="27"/>
  <c r="I6438" i="27"/>
  <c r="H6439" i="27"/>
  <c r="I6439" i="27"/>
  <c r="H6440" i="27"/>
  <c r="I6440" i="27"/>
  <c r="H6441" i="27"/>
  <c r="I6441" i="27"/>
  <c r="H10838" i="27"/>
  <c r="I10838" i="27"/>
  <c r="H10839" i="27"/>
  <c r="I10839" i="27"/>
  <c r="H10840" i="27"/>
  <c r="I10840" i="27"/>
  <c r="H10841" i="27"/>
  <c r="I10841" i="27"/>
  <c r="H10842" i="27"/>
  <c r="I10842" i="27"/>
  <c r="H2934" i="27"/>
  <c r="I2934" i="27"/>
  <c r="H6442" i="27"/>
  <c r="I6442" i="27"/>
  <c r="H6443" i="27"/>
  <c r="I6443" i="27"/>
  <c r="H10843" i="27"/>
  <c r="I10843" i="27"/>
  <c r="H6444" i="27"/>
  <c r="I6444" i="27"/>
  <c r="H6445" i="27"/>
  <c r="I6445" i="27"/>
  <c r="H6446" i="27"/>
  <c r="I6446" i="27"/>
  <c r="H449" i="27"/>
  <c r="I449" i="27"/>
  <c r="H6447" i="27"/>
  <c r="I6447" i="27"/>
  <c r="H10844" i="27"/>
  <c r="I10844" i="27"/>
  <c r="H6448" i="27"/>
  <c r="I6448" i="27"/>
  <c r="H10845" i="27"/>
  <c r="I10845" i="27"/>
  <c r="H10846" i="27"/>
  <c r="I10846" i="27"/>
  <c r="H6449" i="27"/>
  <c r="I6449" i="27"/>
  <c r="H163" i="27"/>
  <c r="I163" i="27"/>
  <c r="H2935" i="27"/>
  <c r="I2935" i="27"/>
  <c r="H10847" i="27"/>
  <c r="I10847" i="27"/>
  <c r="H1169" i="27"/>
  <c r="I1169" i="27"/>
  <c r="H2936" i="27"/>
  <c r="I2936" i="27"/>
  <c r="H10848" i="27"/>
  <c r="I10848" i="27"/>
  <c r="H450" i="27"/>
  <c r="I450" i="27"/>
  <c r="H2937" i="27"/>
  <c r="I2937" i="27"/>
  <c r="H2938" i="27"/>
  <c r="I2938" i="27"/>
  <c r="H2939" i="27"/>
  <c r="I2939" i="27"/>
  <c r="H6450" i="27"/>
  <c r="I6450" i="27"/>
  <c r="H6451" i="27"/>
  <c r="I6451" i="27"/>
  <c r="H10849" i="27"/>
  <c r="I10849" i="27"/>
  <c r="H10850" i="27"/>
  <c r="I10850" i="27"/>
  <c r="H10851" i="27"/>
  <c r="I10851" i="27"/>
  <c r="H10852" i="27"/>
  <c r="I10852" i="27"/>
  <c r="H10853" i="27"/>
  <c r="I10853" i="27"/>
  <c r="H6452" i="27"/>
  <c r="I6452" i="27"/>
  <c r="H10854" i="27"/>
  <c r="I10854" i="27"/>
  <c r="H2940" i="27"/>
  <c r="I2940" i="27"/>
  <c r="H6453" i="27"/>
  <c r="I6453" i="27"/>
  <c r="H2941" i="27"/>
  <c r="I2941" i="27"/>
  <c r="H10855" i="27"/>
  <c r="I10855" i="27"/>
  <c r="H6454" i="27"/>
  <c r="I6454" i="27"/>
  <c r="H6455" i="27"/>
  <c r="I6455" i="27"/>
  <c r="H6456" i="27"/>
  <c r="I6456" i="27"/>
  <c r="H1170" i="27"/>
  <c r="I1170" i="27"/>
  <c r="H6457" i="27"/>
  <c r="I6457" i="27"/>
  <c r="H6458" i="27"/>
  <c r="I6458" i="27"/>
  <c r="H10856" i="27"/>
  <c r="I10856" i="27"/>
  <c r="H10857" i="27"/>
  <c r="I10857" i="27"/>
  <c r="H10858" i="27"/>
  <c r="I10858" i="27"/>
  <c r="H10859" i="27"/>
  <c r="I10859" i="27"/>
  <c r="H2942" i="27"/>
  <c r="I2942" i="27"/>
  <c r="H6459" i="27"/>
  <c r="I6459" i="27"/>
  <c r="H6460" i="27"/>
  <c r="I6460" i="27"/>
  <c r="H2943" i="27"/>
  <c r="I2943" i="27"/>
  <c r="H6461" i="27"/>
  <c r="I6461" i="27"/>
  <c r="H10860" i="27"/>
  <c r="I10860" i="27"/>
  <c r="H2944" i="27"/>
  <c r="I2944" i="27"/>
  <c r="H2945" i="27"/>
  <c r="I2945" i="27"/>
  <c r="H2946" i="27"/>
  <c r="I2946" i="27"/>
  <c r="H6462" i="27"/>
  <c r="I6462" i="27"/>
  <c r="H6463" i="27"/>
  <c r="I6463" i="27"/>
  <c r="H6464" i="27"/>
  <c r="I6464" i="27"/>
  <c r="H6465" i="27"/>
  <c r="I6465" i="27"/>
  <c r="H6466" i="27"/>
  <c r="I6466" i="27"/>
  <c r="H10861" i="27"/>
  <c r="I10861" i="27"/>
  <c r="H10862" i="27"/>
  <c r="I10862" i="27"/>
  <c r="H10863" i="27"/>
  <c r="I10863" i="27"/>
  <c r="H10864" i="27"/>
  <c r="I10864" i="27"/>
  <c r="H6467" i="27"/>
  <c r="I6467" i="27"/>
  <c r="H2947" i="27"/>
  <c r="I2947" i="27"/>
  <c r="H6468" i="27"/>
  <c r="I6468" i="27"/>
  <c r="H10865" i="27"/>
  <c r="I10865" i="27"/>
  <c r="H1171" i="27"/>
  <c r="I1171" i="27"/>
  <c r="H10866" i="27"/>
  <c r="I10866" i="27"/>
  <c r="H10867" i="27"/>
  <c r="I10867" i="27"/>
  <c r="H2948" i="27"/>
  <c r="I2948" i="27"/>
  <c r="H2949" i="27"/>
  <c r="I2949" i="27"/>
  <c r="H6469" i="27"/>
  <c r="I6469" i="27"/>
  <c r="H6470" i="27"/>
  <c r="I6470" i="27"/>
  <c r="H10868" i="27"/>
  <c r="I10868" i="27"/>
  <c r="H1172" i="27"/>
  <c r="I1172" i="27"/>
  <c r="H2950" i="27"/>
  <c r="I2950" i="27"/>
  <c r="H1173" i="27"/>
  <c r="I1173" i="27"/>
  <c r="H2951" i="27"/>
  <c r="I2951" i="27"/>
  <c r="H2952" i="27"/>
  <c r="I2952" i="27"/>
  <c r="H2953" i="27"/>
  <c r="I2953" i="27"/>
  <c r="H6471" i="27"/>
  <c r="I6471" i="27"/>
  <c r="H6472" i="27"/>
  <c r="I6472" i="27"/>
  <c r="H6473" i="27"/>
  <c r="I6473" i="27"/>
  <c r="H10869" i="27"/>
  <c r="I10869" i="27"/>
  <c r="H6474" i="27"/>
  <c r="I6474" i="27"/>
  <c r="H6475" i="27"/>
  <c r="I6475" i="27"/>
  <c r="H2954" i="27"/>
  <c r="I2954" i="27"/>
  <c r="H6476" i="27"/>
  <c r="I6476" i="27"/>
  <c r="H6477" i="27"/>
  <c r="I6477" i="27"/>
  <c r="H6478" i="27"/>
  <c r="I6478" i="27"/>
  <c r="H1174" i="27"/>
  <c r="I1174" i="27"/>
  <c r="H1175" i="27"/>
  <c r="I1175" i="27"/>
  <c r="H2955" i="27"/>
  <c r="I2955" i="27"/>
  <c r="H2956" i="27"/>
  <c r="I2956" i="27"/>
  <c r="H6479" i="27"/>
  <c r="I6479" i="27"/>
  <c r="H6480" i="27"/>
  <c r="I6480" i="27"/>
  <c r="H6481" i="27"/>
  <c r="I6481" i="27"/>
  <c r="H10870" i="27"/>
  <c r="I10870" i="27"/>
  <c r="H10871" i="27"/>
  <c r="I10871" i="27"/>
  <c r="H10872" i="27"/>
  <c r="I10872" i="27"/>
  <c r="H451" i="27"/>
  <c r="I451" i="27"/>
  <c r="H2957" i="27"/>
  <c r="I2957" i="27"/>
  <c r="H6482" i="27"/>
  <c r="I6482" i="27"/>
  <c r="H6483" i="27"/>
  <c r="I6483" i="27"/>
  <c r="H10873" i="27"/>
  <c r="I10873" i="27"/>
  <c r="H1176" i="27"/>
  <c r="I1176" i="27"/>
  <c r="H2958" i="27"/>
  <c r="I2958" i="27"/>
  <c r="H2959" i="27"/>
  <c r="I2959" i="27"/>
  <c r="H2960" i="27"/>
  <c r="I2960" i="27"/>
  <c r="H2961" i="27"/>
  <c r="I2961" i="27"/>
  <c r="H6484" i="27"/>
  <c r="I6484" i="27"/>
  <c r="H10874" i="27"/>
  <c r="I10874" i="27"/>
  <c r="H10875" i="27"/>
  <c r="I10875" i="27"/>
  <c r="H10876" i="27"/>
  <c r="I10876" i="27"/>
  <c r="H10877" i="27"/>
  <c r="I10877" i="27"/>
  <c r="H1177" i="27"/>
  <c r="I1177" i="27"/>
  <c r="H2962" i="27"/>
  <c r="I2962" i="27"/>
  <c r="H10878" i="27"/>
  <c r="I10878" i="27"/>
  <c r="H10879" i="27"/>
  <c r="I10879" i="27"/>
  <c r="H2963" i="27"/>
  <c r="I2963" i="27"/>
  <c r="H10880" i="27"/>
  <c r="I10880" i="27"/>
  <c r="H1178" i="27"/>
  <c r="I1178" i="27"/>
  <c r="H2964" i="27"/>
  <c r="I2964" i="27"/>
  <c r="H6485" i="27"/>
  <c r="I6485" i="27"/>
  <c r="H6486" i="27"/>
  <c r="I6486" i="27"/>
  <c r="H6487" i="27"/>
  <c r="I6487" i="27"/>
  <c r="H6488" i="27"/>
  <c r="I6488" i="27"/>
  <c r="H10881" i="27"/>
  <c r="I10881" i="27"/>
  <c r="H10882" i="27"/>
  <c r="I10882" i="27"/>
  <c r="H10883" i="27"/>
  <c r="I10883" i="27"/>
  <c r="H10884" i="27"/>
  <c r="I10884" i="27"/>
  <c r="H10885" i="27"/>
  <c r="I10885" i="27"/>
  <c r="H10886" i="27"/>
  <c r="I10886" i="27"/>
  <c r="H2965" i="27"/>
  <c r="I2965" i="27"/>
  <c r="H10887" i="27"/>
  <c r="I10887" i="27"/>
  <c r="H6489" i="27"/>
  <c r="I6489" i="27"/>
  <c r="H2966" i="27"/>
  <c r="I2966" i="27"/>
  <c r="H10888" i="27"/>
  <c r="I10888" i="27"/>
  <c r="H48" i="27"/>
  <c r="I48" i="27"/>
  <c r="H2967" i="27"/>
  <c r="I2967" i="27"/>
  <c r="H6490" i="27"/>
  <c r="I6490" i="27"/>
  <c r="H6491" i="27"/>
  <c r="I6491" i="27"/>
  <c r="H1179" i="27"/>
  <c r="I1179" i="27"/>
  <c r="H6492" i="27"/>
  <c r="I6492" i="27"/>
  <c r="H6493" i="27"/>
  <c r="I6493" i="27"/>
  <c r="H6494" i="27"/>
  <c r="I6494" i="27"/>
  <c r="H6495" i="27"/>
  <c r="I6495" i="27"/>
  <c r="H10889" i="27"/>
  <c r="I10889" i="27"/>
  <c r="H10890" i="27"/>
  <c r="I10890" i="27"/>
  <c r="H2968" i="27"/>
  <c r="I2968" i="27"/>
  <c r="H10891" i="27"/>
  <c r="I10891" i="27"/>
  <c r="H10892" i="27"/>
  <c r="I10892" i="27"/>
  <c r="H2969" i="27"/>
  <c r="I2969" i="27"/>
  <c r="H2970" i="27"/>
  <c r="I2970" i="27"/>
  <c r="H6496" i="27"/>
  <c r="I6496" i="27"/>
  <c r="H452" i="27"/>
  <c r="I452" i="27"/>
  <c r="H2971" i="27"/>
  <c r="I2971" i="27"/>
  <c r="H2972" i="27"/>
  <c r="I2972" i="27"/>
  <c r="H2973" i="27"/>
  <c r="I2973" i="27"/>
  <c r="H6497" i="27"/>
  <c r="I6497" i="27"/>
  <c r="H6498" i="27"/>
  <c r="I6498" i="27"/>
  <c r="H6499" i="27"/>
  <c r="I6499" i="27"/>
  <c r="H6500" i="27"/>
  <c r="I6500" i="27"/>
  <c r="H6501" i="27"/>
  <c r="I6501" i="27"/>
  <c r="H6502" i="27"/>
  <c r="I6502" i="27"/>
  <c r="H10893" i="27"/>
  <c r="I10893" i="27"/>
  <c r="H10894" i="27"/>
  <c r="I10894" i="27"/>
  <c r="H10895" i="27"/>
  <c r="I10895" i="27"/>
  <c r="H164" i="27"/>
  <c r="I164" i="27"/>
  <c r="H2974" i="27"/>
  <c r="I2974" i="27"/>
  <c r="H6503" i="27"/>
  <c r="I6503" i="27"/>
  <c r="H6504" i="27"/>
  <c r="I6504" i="27"/>
  <c r="H10896" i="27"/>
  <c r="I10896" i="27"/>
  <c r="H10897" i="27"/>
  <c r="I10897" i="27"/>
  <c r="H10898" i="27"/>
  <c r="I10898" i="27"/>
  <c r="H2975" i="27"/>
  <c r="I2975" i="27"/>
  <c r="H2976" i="27"/>
  <c r="I2976" i="27"/>
  <c r="H6505" i="27"/>
  <c r="I6505" i="27"/>
  <c r="H6506" i="27"/>
  <c r="I6506" i="27"/>
  <c r="H6507" i="27"/>
  <c r="I6507" i="27"/>
  <c r="H6508" i="27"/>
  <c r="I6508" i="27"/>
  <c r="H10899" i="27"/>
  <c r="I10899" i="27"/>
  <c r="H10900" i="27"/>
  <c r="I10900" i="27"/>
  <c r="H10901" i="27"/>
  <c r="I10901" i="27"/>
  <c r="H10902" i="27"/>
  <c r="I10902" i="27"/>
  <c r="H10903" i="27"/>
  <c r="I10903" i="27"/>
  <c r="H10904" i="27"/>
  <c r="I10904" i="27"/>
  <c r="H6509" i="27"/>
  <c r="I6509" i="27"/>
  <c r="H2977" i="27"/>
  <c r="I2977" i="27"/>
  <c r="H6510" i="27"/>
  <c r="I6510" i="27"/>
  <c r="H6511" i="27"/>
  <c r="I6511" i="27"/>
  <c r="H10905" i="27"/>
  <c r="I10905" i="27"/>
  <c r="H6512" i="27"/>
  <c r="I6512" i="27"/>
  <c r="H10906" i="27"/>
  <c r="I10906" i="27"/>
  <c r="H2978" i="27"/>
  <c r="I2978" i="27"/>
  <c r="H6513" i="27"/>
  <c r="I6513" i="27"/>
  <c r="H10907" i="27"/>
  <c r="I10907" i="27"/>
  <c r="H10908" i="27"/>
  <c r="I10908" i="27"/>
  <c r="H1180" i="27"/>
  <c r="I1180" i="27"/>
  <c r="H2979" i="27"/>
  <c r="I2979" i="27"/>
  <c r="H6514" i="27"/>
  <c r="I6514" i="27"/>
  <c r="H5956" i="27"/>
  <c r="I5956" i="27"/>
  <c r="H2980" i="27"/>
  <c r="I2980" i="27"/>
  <c r="H6515" i="27"/>
  <c r="I6515" i="27"/>
  <c r="H6516" i="27"/>
  <c r="I6516" i="27"/>
  <c r="H1181" i="27"/>
  <c r="I1181" i="27"/>
  <c r="H6517" i="27"/>
  <c r="I6517" i="27"/>
  <c r="H10910" i="27"/>
  <c r="I10910" i="27"/>
  <c r="H6518" i="27"/>
  <c r="I6518" i="27"/>
  <c r="H6519" i="27"/>
  <c r="I6519" i="27"/>
  <c r="H10911" i="27"/>
  <c r="I10911" i="27"/>
  <c r="H10912" i="27"/>
  <c r="I10912" i="27"/>
  <c r="H6520" i="27"/>
  <c r="I6520" i="27"/>
  <c r="H10913" i="27"/>
  <c r="I10913" i="27"/>
  <c r="H2981" i="27"/>
  <c r="I2981" i="27"/>
  <c r="H6521" i="27"/>
  <c r="I6521" i="27"/>
  <c r="H453" i="27"/>
  <c r="I453" i="27"/>
  <c r="H6522" i="27"/>
  <c r="I6522" i="27"/>
  <c r="H1182" i="27"/>
  <c r="I1182" i="27"/>
  <c r="H6523" i="27"/>
  <c r="I6523" i="27"/>
  <c r="H1183" i="27"/>
  <c r="I1183" i="27"/>
  <c r="H6524" i="27"/>
  <c r="I6524" i="27"/>
  <c r="H6525" i="27"/>
  <c r="I6525" i="27"/>
  <c r="H10914" i="27"/>
  <c r="I10914" i="27"/>
  <c r="H2982" i="27"/>
  <c r="I2982" i="27"/>
  <c r="H6526" i="27"/>
  <c r="I6526" i="27"/>
  <c r="H2983" i="27"/>
  <c r="I2983" i="27"/>
  <c r="H6527" i="27"/>
  <c r="I6527" i="27"/>
  <c r="H2984" i="27"/>
  <c r="I2984" i="27"/>
  <c r="H10915" i="27"/>
  <c r="I10915" i="27"/>
  <c r="H10916" i="27"/>
  <c r="I10916" i="27"/>
  <c r="H10917" i="27"/>
  <c r="I10917" i="27"/>
  <c r="H6528" i="27"/>
  <c r="I6528" i="27"/>
  <c r="H6529" i="27"/>
  <c r="I6529" i="27"/>
  <c r="H6530" i="27"/>
  <c r="I6530" i="27"/>
  <c r="H10918" i="27"/>
  <c r="I10918" i="27"/>
  <c r="H2985" i="27"/>
  <c r="I2985" i="27"/>
  <c r="H454" i="27"/>
  <c r="I454" i="27"/>
  <c r="H6531" i="27"/>
  <c r="I6531" i="27"/>
  <c r="H6532" i="27"/>
  <c r="I6532" i="27"/>
  <c r="H6533" i="27"/>
  <c r="I6533" i="27"/>
  <c r="H6534" i="27"/>
  <c r="I6534" i="27"/>
  <c r="H455" i="27"/>
  <c r="I455" i="27"/>
  <c r="H1184" i="27"/>
  <c r="I1184" i="27"/>
  <c r="H456" i="27"/>
  <c r="I456" i="27"/>
  <c r="H457" i="27"/>
  <c r="I457" i="27"/>
  <c r="H10919" i="27"/>
  <c r="I10919" i="27"/>
  <c r="H10920" i="27"/>
  <c r="I10920" i="27"/>
  <c r="H10921" i="27"/>
  <c r="I10921" i="27"/>
  <c r="H2986" i="27"/>
  <c r="I2986" i="27"/>
  <c r="H2987" i="27"/>
  <c r="I2987" i="27"/>
  <c r="H458" i="27"/>
  <c r="I458" i="27"/>
  <c r="H6535" i="27"/>
  <c r="I6535" i="27"/>
  <c r="H2988" i="27"/>
  <c r="I2988" i="27"/>
  <c r="H49" i="27"/>
  <c r="I49" i="27"/>
  <c r="H6536" i="27"/>
  <c r="I6536" i="27"/>
  <c r="H2989" i="27"/>
  <c r="I2989" i="27"/>
  <c r="H6537" i="27"/>
  <c r="I6537" i="27"/>
  <c r="H2990" i="27"/>
  <c r="I2990" i="27"/>
  <c r="H2991" i="27"/>
  <c r="I2991" i="27"/>
  <c r="H2992" i="27"/>
  <c r="I2992" i="27"/>
  <c r="H2993" i="27"/>
  <c r="I2993" i="27"/>
  <c r="H2994" i="27"/>
  <c r="I2994" i="27"/>
  <c r="H6538" i="27"/>
  <c r="I6538" i="27"/>
  <c r="H6539" i="27"/>
  <c r="I6539" i="27"/>
  <c r="H6540" i="27"/>
  <c r="I6540" i="27"/>
  <c r="H6541" i="27"/>
  <c r="I6541" i="27"/>
  <c r="H6542" i="27"/>
  <c r="I6542" i="27"/>
  <c r="H10922" i="27"/>
  <c r="I10922" i="27"/>
  <c r="H10923" i="27"/>
  <c r="I10923" i="27"/>
  <c r="H10924" i="27"/>
  <c r="I10924" i="27"/>
  <c r="H10925" i="27"/>
  <c r="I10925" i="27"/>
  <c r="H1185" i="27"/>
  <c r="I1185" i="27"/>
  <c r="H10926" i="27"/>
  <c r="I10926" i="27"/>
  <c r="H10927" i="27"/>
  <c r="I10927" i="27"/>
  <c r="H6543" i="27"/>
  <c r="I6543" i="27"/>
  <c r="H6544" i="27"/>
  <c r="I6544" i="27"/>
  <c r="H459" i="27"/>
  <c r="I459" i="27"/>
  <c r="H1186" i="27"/>
  <c r="I1186" i="27"/>
  <c r="H2995" i="27"/>
  <c r="I2995" i="27"/>
  <c r="H2996" i="27"/>
  <c r="I2996" i="27"/>
  <c r="H2997" i="27"/>
  <c r="I2997" i="27"/>
  <c r="H6545" i="27"/>
  <c r="I6545" i="27"/>
  <c r="H6546" i="27"/>
  <c r="I6546" i="27"/>
  <c r="H6547" i="27"/>
  <c r="I6547" i="27"/>
  <c r="H6548" i="27"/>
  <c r="I6548" i="27"/>
  <c r="H6549" i="27"/>
  <c r="I6549" i="27"/>
  <c r="H6550" i="27"/>
  <c r="I6550" i="27"/>
  <c r="H6551" i="27"/>
  <c r="I6551" i="27"/>
  <c r="H10928" i="27"/>
  <c r="I10928" i="27"/>
  <c r="H10929" i="27"/>
  <c r="I10929" i="27"/>
  <c r="H2998" i="27"/>
  <c r="I2998" i="27"/>
  <c r="H460" i="27"/>
  <c r="I460" i="27"/>
  <c r="H2999" i="27"/>
  <c r="I2999" i="27"/>
  <c r="H461" i="27"/>
  <c r="I461" i="27"/>
  <c r="H462" i="27"/>
  <c r="I462" i="27"/>
  <c r="H3000" i="27"/>
  <c r="I3000" i="27"/>
  <c r="H3001" i="27"/>
  <c r="I3001" i="27"/>
  <c r="H3002" i="27"/>
  <c r="I3002" i="27"/>
  <c r="H6552" i="27"/>
  <c r="I6552" i="27"/>
  <c r="H6553" i="27"/>
  <c r="I6553" i="27"/>
  <c r="H6554" i="27"/>
  <c r="I6554" i="27"/>
  <c r="H10930" i="27"/>
  <c r="I10930" i="27"/>
  <c r="H10931" i="27"/>
  <c r="I10931" i="27"/>
  <c r="H10932" i="27"/>
  <c r="I10932" i="27"/>
  <c r="H10933" i="27"/>
  <c r="I10933" i="27"/>
  <c r="H10934" i="27"/>
  <c r="I10934" i="27"/>
  <c r="H6555" i="27"/>
  <c r="I6555" i="27"/>
  <c r="H6556" i="27"/>
  <c r="I6556" i="27"/>
  <c r="H6557" i="27"/>
  <c r="I6557" i="27"/>
  <c r="H10935" i="27"/>
  <c r="I10935" i="27"/>
  <c r="H3003" i="27"/>
  <c r="I3003" i="27"/>
  <c r="H10936" i="27"/>
  <c r="I10936" i="27"/>
  <c r="H6558" i="27"/>
  <c r="I6558" i="27"/>
  <c r="H1187" i="27"/>
  <c r="I1187" i="27"/>
  <c r="H1188" i="27"/>
  <c r="I1188" i="27"/>
  <c r="H1189" i="27"/>
  <c r="I1189" i="27"/>
  <c r="H3004" i="27"/>
  <c r="I3004" i="27"/>
  <c r="H3005" i="27"/>
  <c r="I3005" i="27"/>
  <c r="H6559" i="27"/>
  <c r="I6559" i="27"/>
  <c r="H6560" i="27"/>
  <c r="I6560" i="27"/>
  <c r="H10937" i="27"/>
  <c r="I10937" i="27"/>
  <c r="H10938" i="27"/>
  <c r="I10938" i="27"/>
  <c r="H10939" i="27"/>
  <c r="I10939" i="27"/>
  <c r="H10940" i="27"/>
  <c r="I10940" i="27"/>
  <c r="H10941" i="27"/>
  <c r="I10941" i="27"/>
  <c r="H10942" i="27"/>
  <c r="I10942" i="27"/>
  <c r="H1190" i="27"/>
  <c r="I1190" i="27"/>
  <c r="H6561" i="27"/>
  <c r="I6561" i="27"/>
  <c r="H6562" i="27"/>
  <c r="I6562" i="27"/>
  <c r="H10943" i="27"/>
  <c r="I10943" i="27"/>
  <c r="H10944" i="27"/>
  <c r="I10944" i="27"/>
  <c r="H6563" i="27"/>
  <c r="I6563" i="27"/>
  <c r="H6564" i="27"/>
  <c r="I6564" i="27"/>
  <c r="H10945" i="27"/>
  <c r="I10945" i="27"/>
  <c r="H6565" i="27"/>
  <c r="I6565" i="27"/>
  <c r="H10946" i="27"/>
  <c r="I10946" i="27"/>
  <c r="H10947" i="27"/>
  <c r="I10947" i="27"/>
  <c r="H10948" i="27"/>
  <c r="I10948" i="27"/>
  <c r="H6566" i="27"/>
  <c r="I6566" i="27"/>
  <c r="H10949" i="27"/>
  <c r="I10949" i="27"/>
  <c r="H10950" i="27"/>
  <c r="I10950" i="27"/>
  <c r="H10951" i="27"/>
  <c r="I10951" i="27"/>
  <c r="H10952" i="27"/>
  <c r="I10952" i="27"/>
  <c r="H6567" i="27"/>
  <c r="I6567" i="27"/>
  <c r="H165" i="27"/>
  <c r="I165" i="27"/>
  <c r="H1191" i="27"/>
  <c r="I1191" i="27"/>
  <c r="H3006" i="27"/>
  <c r="I3006" i="27"/>
  <c r="H3007" i="27"/>
  <c r="I3007" i="27"/>
  <c r="H3008" i="27"/>
  <c r="I3008" i="27"/>
  <c r="H6568" i="27"/>
  <c r="I6568" i="27"/>
  <c r="H10953" i="27"/>
  <c r="I10953" i="27"/>
  <c r="H10954" i="27"/>
  <c r="I10954" i="27"/>
  <c r="H6569" i="27"/>
  <c r="I6569" i="27"/>
  <c r="H1192" i="27"/>
  <c r="I1192" i="27"/>
  <c r="H3009" i="27"/>
  <c r="I3009" i="27"/>
  <c r="H6570" i="27"/>
  <c r="I6570" i="27"/>
  <c r="H6571" i="27"/>
  <c r="I6571" i="27"/>
  <c r="H6572" i="27"/>
  <c r="I6572" i="27"/>
  <c r="H6573" i="27"/>
  <c r="I6573" i="27"/>
  <c r="H10955" i="27"/>
  <c r="I10955" i="27"/>
  <c r="H10956" i="27"/>
  <c r="I10956" i="27"/>
  <c r="H6195" i="27"/>
  <c r="I6195" i="27"/>
  <c r="H6574" i="27"/>
  <c r="I6574" i="27"/>
  <c r="H463" i="27"/>
  <c r="I463" i="27"/>
  <c r="H6575" i="27"/>
  <c r="I6575" i="27"/>
  <c r="H6576" i="27"/>
  <c r="I6576" i="27"/>
  <c r="H6577" i="27"/>
  <c r="I6577" i="27"/>
  <c r="H10957" i="27"/>
  <c r="I10957" i="27"/>
  <c r="H10958" i="27"/>
  <c r="I10958" i="27"/>
  <c r="H50" i="27"/>
  <c r="I50" i="27"/>
  <c r="H10959" i="27"/>
  <c r="I10959" i="27"/>
  <c r="H10960" i="27"/>
  <c r="I10960" i="27"/>
  <c r="H3010" i="27"/>
  <c r="I3010" i="27"/>
  <c r="H6030" i="27"/>
  <c r="I6030" i="27"/>
  <c r="H10961" i="27"/>
  <c r="I10961" i="27"/>
  <c r="H6035" i="27"/>
  <c r="I6035" i="27"/>
  <c r="H6578" i="27"/>
  <c r="I6578" i="27"/>
  <c r="H10962" i="27"/>
  <c r="I10962" i="27"/>
  <c r="H10963" i="27"/>
  <c r="I10963" i="27"/>
  <c r="H10964" i="27"/>
  <c r="I10964" i="27"/>
  <c r="H6579" i="27"/>
  <c r="I6579" i="27"/>
  <c r="H6580" i="27"/>
  <c r="I6580" i="27"/>
  <c r="H3013" i="27"/>
  <c r="I3013" i="27"/>
  <c r="H3014" i="27"/>
  <c r="I3014" i="27"/>
  <c r="H6581" i="27"/>
  <c r="I6581" i="27"/>
  <c r="H6582" i="27"/>
  <c r="I6582" i="27"/>
  <c r="H10965" i="27"/>
  <c r="I10965" i="27"/>
  <c r="H3015" i="27"/>
  <c r="I3015" i="27"/>
  <c r="H3016" i="27"/>
  <c r="I3016" i="27"/>
  <c r="H10966" i="27"/>
  <c r="I10966" i="27"/>
  <c r="H3017" i="27"/>
  <c r="I3017" i="27"/>
  <c r="H1194" i="27"/>
  <c r="I1194" i="27"/>
  <c r="H6583" i="27"/>
  <c r="I6583" i="27"/>
  <c r="H10967" i="27"/>
  <c r="I10967" i="27"/>
  <c r="H6429" i="27"/>
  <c r="I6429" i="27"/>
  <c r="H6584" i="27"/>
  <c r="I6584" i="27"/>
  <c r="H10968" i="27"/>
  <c r="I10968" i="27"/>
  <c r="H10969" i="27"/>
  <c r="I10969" i="27"/>
  <c r="H464" i="27"/>
  <c r="I464" i="27"/>
  <c r="H6687" i="27"/>
  <c r="I6687" i="27"/>
  <c r="H10970" i="27"/>
  <c r="I10970" i="27"/>
  <c r="H3019" i="27"/>
  <c r="I3019" i="27"/>
  <c r="H10971" i="27"/>
  <c r="I10971" i="27"/>
  <c r="H6585" i="27"/>
  <c r="I6585" i="27"/>
  <c r="H6586" i="27"/>
  <c r="I6586" i="27"/>
  <c r="H10972" i="27"/>
  <c r="I10972" i="27"/>
  <c r="H3020" i="27"/>
  <c r="I3020" i="27"/>
  <c r="H10973" i="27"/>
  <c r="I10973" i="27"/>
  <c r="H10974" i="27"/>
  <c r="I10974" i="27"/>
  <c r="H10975" i="27"/>
  <c r="I10975" i="27"/>
  <c r="H6587" i="27"/>
  <c r="I6587" i="27"/>
  <c r="H6588" i="27"/>
  <c r="I6588" i="27"/>
  <c r="H6589" i="27"/>
  <c r="I6589" i="27"/>
  <c r="H6590" i="27"/>
  <c r="I6590" i="27"/>
  <c r="H6591" i="27"/>
  <c r="I6591" i="27"/>
  <c r="H6592" i="27"/>
  <c r="I6592" i="27"/>
  <c r="H6593" i="27"/>
  <c r="I6593" i="27"/>
  <c r="H465" i="27"/>
  <c r="I465" i="27"/>
  <c r="H6594" i="27"/>
  <c r="I6594" i="27"/>
  <c r="H6595" i="27"/>
  <c r="I6595" i="27"/>
  <c r="H1196" i="27"/>
  <c r="I1196" i="27"/>
  <c r="H3021" i="27"/>
  <c r="I3021" i="27"/>
  <c r="H6596" i="27"/>
  <c r="I6596" i="27"/>
  <c r="H6597" i="27"/>
  <c r="I6597" i="27"/>
  <c r="H10976" i="27"/>
  <c r="I10976" i="27"/>
  <c r="H10977" i="27"/>
  <c r="I10977" i="27"/>
  <c r="H10978" i="27"/>
  <c r="I10978" i="27"/>
  <c r="H10979" i="27"/>
  <c r="I10979" i="27"/>
  <c r="H3022" i="27"/>
  <c r="I3022" i="27"/>
  <c r="H10980" i="27"/>
  <c r="I10980" i="27"/>
  <c r="H3023" i="27"/>
  <c r="I3023" i="27"/>
  <c r="H10981" i="27"/>
  <c r="I10981" i="27"/>
  <c r="H10982" i="27"/>
  <c r="I10982" i="27"/>
  <c r="H1197" i="27"/>
  <c r="I1197" i="27"/>
  <c r="H3024" i="27"/>
  <c r="I3024" i="27"/>
  <c r="H10983" i="27"/>
  <c r="I10983" i="27"/>
  <c r="H10984" i="27"/>
  <c r="I10984" i="27"/>
  <c r="H1198" i="27"/>
  <c r="I1198" i="27"/>
  <c r="H3025" i="27"/>
  <c r="I3025" i="27"/>
  <c r="H10985" i="27"/>
  <c r="I10985" i="27"/>
  <c r="H6598" i="27"/>
  <c r="I6598" i="27"/>
  <c r="H6599" i="27"/>
  <c r="I6599" i="27"/>
  <c r="H466" i="27"/>
  <c r="I466" i="27"/>
  <c r="H1199" i="27"/>
  <c r="I1199" i="27"/>
  <c r="H1200" i="27"/>
  <c r="I1200" i="27"/>
  <c r="H1201" i="27"/>
  <c r="I1201" i="27"/>
  <c r="H3026" i="27"/>
  <c r="I3026" i="27"/>
  <c r="H3027" i="27"/>
  <c r="I3027" i="27"/>
  <c r="H6600" i="27"/>
  <c r="I6600" i="27"/>
  <c r="H6601" i="27"/>
  <c r="I6601" i="27"/>
  <c r="H6602" i="27"/>
  <c r="I6602" i="27"/>
  <c r="H6603" i="27"/>
  <c r="I6603" i="27"/>
  <c r="H6604" i="27"/>
  <c r="I6604" i="27"/>
  <c r="H6605" i="27"/>
  <c r="I6605" i="27"/>
  <c r="H6606" i="27"/>
  <c r="I6606" i="27"/>
  <c r="H10986" i="27"/>
  <c r="I10986" i="27"/>
  <c r="H10987" i="27"/>
  <c r="I10987" i="27"/>
  <c r="H10988" i="27"/>
  <c r="I10988" i="27"/>
  <c r="H10989" i="27"/>
  <c r="I10989" i="27"/>
  <c r="H3028" i="27"/>
  <c r="I3028" i="27"/>
  <c r="H3029" i="27"/>
  <c r="I3029" i="27"/>
  <c r="H10990" i="27"/>
  <c r="I10990" i="27"/>
  <c r="H3030" i="27"/>
  <c r="I3030" i="27"/>
  <c r="H10991" i="27"/>
  <c r="I10991" i="27"/>
  <c r="H10992" i="27"/>
  <c r="I10992" i="27"/>
  <c r="H10993" i="27"/>
  <c r="I10993" i="27"/>
  <c r="H10994" i="27"/>
  <c r="I10994" i="27"/>
  <c r="H10995" i="27"/>
  <c r="I10995" i="27"/>
  <c r="H1202" i="27"/>
  <c r="I1202" i="27"/>
  <c r="H3031" i="27"/>
  <c r="I3031" i="27"/>
  <c r="H6607" i="27"/>
  <c r="I6607" i="27"/>
  <c r="H10996" i="27"/>
  <c r="I10996" i="27"/>
  <c r="H1203" i="27"/>
  <c r="I1203" i="27"/>
  <c r="H1204" i="27"/>
  <c r="I1204" i="27"/>
  <c r="H3032" i="27"/>
  <c r="I3032" i="27"/>
  <c r="H3033" i="27"/>
  <c r="I3033" i="27"/>
  <c r="H3034" i="27"/>
  <c r="I3034" i="27"/>
  <c r="H3035" i="27"/>
  <c r="I3035" i="27"/>
  <c r="H3036" i="27"/>
  <c r="I3036" i="27"/>
  <c r="H6608" i="27"/>
  <c r="I6608" i="27"/>
  <c r="H6609" i="27"/>
  <c r="I6609" i="27"/>
  <c r="H6610" i="27"/>
  <c r="I6610" i="27"/>
  <c r="H10997" i="27"/>
  <c r="I10997" i="27"/>
  <c r="H10998" i="27"/>
  <c r="I10998" i="27"/>
  <c r="H10999" i="27"/>
  <c r="I10999" i="27"/>
  <c r="H11000" i="27"/>
  <c r="I11000" i="27"/>
  <c r="H11001" i="27"/>
  <c r="I11001" i="27"/>
  <c r="H11002" i="27"/>
  <c r="I11002" i="27"/>
  <c r="H6611" i="27"/>
  <c r="I6611" i="27"/>
  <c r="H6612" i="27"/>
  <c r="I6612" i="27"/>
  <c r="H6613" i="27"/>
  <c r="I6613" i="27"/>
  <c r="H11003" i="27"/>
  <c r="I11003" i="27"/>
  <c r="H11004" i="27"/>
  <c r="I11004" i="27"/>
  <c r="H1205" i="27"/>
  <c r="I1205" i="27"/>
  <c r="H5378" i="27"/>
  <c r="I5378" i="27"/>
  <c r="H11006" i="27"/>
  <c r="I11006" i="27"/>
  <c r="H6614" i="27"/>
  <c r="I6614" i="27"/>
  <c r="H3037" i="27"/>
  <c r="I3037" i="27"/>
  <c r="H1206" i="27"/>
  <c r="I1206" i="27"/>
  <c r="H3038" i="27"/>
  <c r="I3038" i="27"/>
  <c r="H467" i="27"/>
  <c r="I467" i="27"/>
  <c r="H3039" i="27"/>
  <c r="I3039" i="27"/>
  <c r="H3040" i="27"/>
  <c r="I3040" i="27"/>
  <c r="H6615" i="27"/>
  <c r="I6615" i="27"/>
  <c r="H6616" i="27"/>
  <c r="I6616" i="27"/>
  <c r="H6617" i="27"/>
  <c r="I6617" i="27"/>
  <c r="H6618" i="27"/>
  <c r="I6618" i="27"/>
  <c r="H6619" i="27"/>
  <c r="I6619" i="27"/>
  <c r="H6620" i="27"/>
  <c r="I6620" i="27"/>
  <c r="H6621" i="27"/>
  <c r="I6621" i="27"/>
  <c r="H6622" i="27"/>
  <c r="I6622" i="27"/>
  <c r="H6623" i="27"/>
  <c r="I6623" i="27"/>
  <c r="H6624" i="27"/>
  <c r="I6624" i="27"/>
  <c r="H11007" i="27"/>
  <c r="I11007" i="27"/>
  <c r="H11008" i="27"/>
  <c r="I11008" i="27"/>
  <c r="H11009" i="27"/>
  <c r="I11009" i="27"/>
  <c r="H11010" i="27"/>
  <c r="I11010" i="27"/>
  <c r="H11011" i="27"/>
  <c r="I11011" i="27"/>
  <c r="H11012" i="27"/>
  <c r="I11012" i="27"/>
  <c r="H3041" i="27"/>
  <c r="I3041" i="27"/>
  <c r="H3042" i="27"/>
  <c r="I3042" i="27"/>
  <c r="H11013" i="27"/>
  <c r="I11013" i="27"/>
  <c r="H5380" i="27"/>
  <c r="I5380" i="27"/>
  <c r="H6029" i="27"/>
  <c r="I6029" i="27"/>
  <c r="H11015" i="27"/>
  <c r="I11015" i="27"/>
  <c r="H11016" i="27"/>
  <c r="I11016" i="27"/>
  <c r="H3044" i="27"/>
  <c r="I3044" i="27"/>
  <c r="H6625" i="27"/>
  <c r="I6625" i="27"/>
  <c r="H6626" i="27"/>
  <c r="I6626" i="27"/>
  <c r="H11017" i="27"/>
  <c r="I11017" i="27"/>
  <c r="H1207" i="27"/>
  <c r="I1207" i="27"/>
  <c r="H6627" i="27"/>
  <c r="I6627" i="27"/>
  <c r="H11018" i="27"/>
  <c r="I11018" i="27"/>
  <c r="H3045" i="27"/>
  <c r="I3045" i="27"/>
  <c r="H11019" i="27"/>
  <c r="I11019" i="27"/>
  <c r="H3046" i="27"/>
  <c r="I3046" i="27"/>
  <c r="H1208" i="27"/>
  <c r="I1208" i="27"/>
  <c r="H3047" i="27"/>
  <c r="I3047" i="27"/>
  <c r="H6628" i="27"/>
  <c r="I6628" i="27"/>
  <c r="H11020" i="27"/>
  <c r="I11020" i="27"/>
  <c r="H11021" i="27"/>
  <c r="I11021" i="27"/>
  <c r="H3048" i="27"/>
  <c r="I3048" i="27"/>
  <c r="H6629" i="27"/>
  <c r="I6629" i="27"/>
  <c r="H11022" i="27"/>
  <c r="I11022" i="27"/>
  <c r="H6630" i="27"/>
  <c r="I6630" i="27"/>
  <c r="H6631" i="27"/>
  <c r="I6631" i="27"/>
  <c r="H11023" i="27"/>
  <c r="I11023" i="27"/>
  <c r="H3049" i="27"/>
  <c r="I3049" i="27"/>
  <c r="H3050" i="27"/>
  <c r="I3050" i="27"/>
  <c r="H6632" i="27"/>
  <c r="I6632" i="27"/>
  <c r="H11024" i="27"/>
  <c r="I11024" i="27"/>
  <c r="H11025" i="27"/>
  <c r="I11025" i="27"/>
  <c r="H11026" i="27"/>
  <c r="I11026" i="27"/>
  <c r="H1209" i="27"/>
  <c r="I1209" i="27"/>
  <c r="H1210" i="27"/>
  <c r="I1210" i="27"/>
  <c r="H6633" i="27"/>
  <c r="I6633" i="27"/>
  <c r="H468" i="27"/>
  <c r="I468" i="27"/>
  <c r="H469" i="27"/>
  <c r="I469" i="27"/>
  <c r="H3051" i="27"/>
  <c r="I3051" i="27"/>
  <c r="H3052" i="27"/>
  <c r="I3052" i="27"/>
  <c r="H6634" i="27"/>
  <c r="I6634" i="27"/>
  <c r="H6635" i="27"/>
  <c r="I6635" i="27"/>
  <c r="H6636" i="27"/>
  <c r="I6636" i="27"/>
  <c r="H6637" i="27"/>
  <c r="I6637" i="27"/>
  <c r="H11027" i="27"/>
  <c r="I11027" i="27"/>
  <c r="H11028" i="27"/>
  <c r="I11028" i="27"/>
  <c r="H1211" i="27"/>
  <c r="I1211" i="27"/>
  <c r="H3053" i="27"/>
  <c r="I3053" i="27"/>
  <c r="H3054" i="27"/>
  <c r="I3054" i="27"/>
  <c r="H6638" i="27"/>
  <c r="I6638" i="27"/>
  <c r="H6639" i="27"/>
  <c r="I6639" i="27"/>
  <c r="H6640" i="27"/>
  <c r="I6640" i="27"/>
  <c r="H11029" i="27"/>
  <c r="I11029" i="27"/>
  <c r="H11030" i="27"/>
  <c r="I11030" i="27"/>
  <c r="H11031" i="27"/>
  <c r="I11031" i="27"/>
  <c r="H470" i="27"/>
  <c r="I470" i="27"/>
  <c r="H471" i="27"/>
  <c r="I471" i="27"/>
  <c r="H11032" i="27"/>
  <c r="I11032" i="27"/>
  <c r="H3055" i="27"/>
  <c r="I3055" i="27"/>
  <c r="H6641" i="27"/>
  <c r="I6641" i="27"/>
  <c r="H11033" i="27"/>
  <c r="I11033" i="27"/>
  <c r="H3056" i="27"/>
  <c r="I3056" i="27"/>
  <c r="H6642" i="27"/>
  <c r="I6642" i="27"/>
  <c r="H11034" i="27"/>
  <c r="I11034" i="27"/>
  <c r="H6643" i="27"/>
  <c r="I6643" i="27"/>
  <c r="H1212" i="27"/>
  <c r="I1212" i="27"/>
  <c r="H1213" i="27"/>
  <c r="I1213" i="27"/>
  <c r="H6644" i="27"/>
  <c r="I6644" i="27"/>
  <c r="H6645" i="27"/>
  <c r="I6645" i="27"/>
  <c r="H6646" i="27"/>
  <c r="I6646" i="27"/>
  <c r="H11035" i="27"/>
  <c r="I11035" i="27"/>
  <c r="H6647" i="27"/>
  <c r="I6647" i="27"/>
  <c r="H11036" i="27"/>
  <c r="I11036" i="27"/>
  <c r="H11037" i="27"/>
  <c r="I11037" i="27"/>
  <c r="H6648" i="27"/>
  <c r="I6648" i="27"/>
  <c r="H11038" i="27"/>
  <c r="I11038" i="27"/>
  <c r="H3057" i="27"/>
  <c r="I3057" i="27"/>
  <c r="H3058" i="27"/>
  <c r="I3058" i="27"/>
  <c r="H6649" i="27"/>
  <c r="I6649" i="27"/>
  <c r="H11039" i="27"/>
  <c r="I11039" i="27"/>
  <c r="H1214" i="27"/>
  <c r="I1214" i="27"/>
  <c r="H11040" i="27"/>
  <c r="I11040" i="27"/>
  <c r="H3059" i="27"/>
  <c r="I3059" i="27"/>
  <c r="H3060" i="27"/>
  <c r="I3060" i="27"/>
  <c r="H6650" i="27"/>
  <c r="I6650" i="27"/>
  <c r="H6651" i="27"/>
  <c r="I6651" i="27"/>
  <c r="H1215" i="27"/>
  <c r="I1215" i="27"/>
  <c r="H1216" i="27"/>
  <c r="I1216" i="27"/>
  <c r="H3061" i="27"/>
  <c r="I3061" i="27"/>
  <c r="H6652" i="27"/>
  <c r="I6652" i="27"/>
  <c r="H6653" i="27"/>
  <c r="I6653" i="27"/>
  <c r="H6175" i="27"/>
  <c r="I6175" i="27"/>
  <c r="H3062" i="27"/>
  <c r="I3062" i="27"/>
  <c r="H6654" i="27"/>
  <c r="I6654" i="27"/>
  <c r="H1217" i="27"/>
  <c r="I1217" i="27"/>
  <c r="H6655" i="27"/>
  <c r="I6655" i="27"/>
  <c r="H6656" i="27"/>
  <c r="I6656" i="27"/>
  <c r="H6657" i="27"/>
  <c r="I6657" i="27"/>
  <c r="H6658" i="27"/>
  <c r="I6658" i="27"/>
  <c r="H11042" i="27"/>
  <c r="I11042" i="27"/>
  <c r="H3063" i="27"/>
  <c r="I3063" i="27"/>
  <c r="H3064" i="27"/>
  <c r="I3064" i="27"/>
  <c r="H166" i="27"/>
  <c r="I166" i="27"/>
  <c r="H167" i="27"/>
  <c r="I167" i="27"/>
  <c r="H3065" i="27"/>
  <c r="I3065" i="27"/>
  <c r="H6659" i="27"/>
  <c r="I6659" i="27"/>
  <c r="H3066" i="27"/>
  <c r="I3066" i="27"/>
  <c r="H3067" i="27"/>
  <c r="I3067" i="27"/>
  <c r="H6660" i="27"/>
  <c r="I6660" i="27"/>
  <c r="H11043" i="27"/>
  <c r="I11043" i="27"/>
  <c r="H11044" i="27"/>
  <c r="I11044" i="27"/>
  <c r="H3068" i="27"/>
  <c r="I3068" i="27"/>
  <c r="H3069" i="27"/>
  <c r="I3069" i="27"/>
  <c r="H6661" i="27"/>
  <c r="I6661" i="27"/>
  <c r="H11045" i="27"/>
  <c r="I11045" i="27"/>
  <c r="H472" i="27"/>
  <c r="I472" i="27"/>
  <c r="H1218" i="27"/>
  <c r="I1218" i="27"/>
  <c r="H6662" i="27"/>
  <c r="I6662" i="27"/>
  <c r="H1219" i="27"/>
  <c r="I1219" i="27"/>
  <c r="H6663" i="27"/>
  <c r="I6663" i="27"/>
  <c r="H6664" i="27"/>
  <c r="I6664" i="27"/>
  <c r="H3070" i="27"/>
  <c r="I3070" i="27"/>
  <c r="H6665" i="27"/>
  <c r="I6665" i="27"/>
  <c r="H6666" i="27"/>
  <c r="I6666" i="27"/>
  <c r="H11046" i="27"/>
  <c r="I11046" i="27"/>
  <c r="H1220" i="27"/>
  <c r="I1220" i="27"/>
  <c r="H6667" i="27"/>
  <c r="I6667" i="27"/>
  <c r="H3071" i="27"/>
  <c r="I3071" i="27"/>
  <c r="H6668" i="27"/>
  <c r="I6668" i="27"/>
  <c r="H3072" i="27"/>
  <c r="I3072" i="27"/>
  <c r="H6669" i="27"/>
  <c r="I6669" i="27"/>
  <c r="H6670" i="27"/>
  <c r="I6670" i="27"/>
  <c r="H3073" i="27"/>
  <c r="I3073" i="27"/>
  <c r="H11047" i="27"/>
  <c r="I11047" i="27"/>
  <c r="H3074" i="27"/>
  <c r="I3074" i="27"/>
  <c r="H11048" i="27"/>
  <c r="I11048" i="27"/>
  <c r="H3075" i="27"/>
  <c r="I3075" i="27"/>
  <c r="H11049" i="27"/>
  <c r="I11049" i="27"/>
  <c r="H11050" i="27"/>
  <c r="I11050" i="27"/>
  <c r="H6671" i="27"/>
  <c r="I6671" i="27"/>
  <c r="H6672" i="27"/>
  <c r="I6672" i="27"/>
  <c r="H3076" i="27"/>
  <c r="I3076" i="27"/>
  <c r="H6673" i="27"/>
  <c r="I6673" i="27"/>
  <c r="H6674" i="27"/>
  <c r="I6674" i="27"/>
  <c r="H473" i="27"/>
  <c r="I473" i="27"/>
  <c r="H11051" i="27"/>
  <c r="I11051" i="27"/>
  <c r="H6675" i="27"/>
  <c r="I6675" i="27"/>
  <c r="H1221" i="27"/>
  <c r="I1221" i="27"/>
  <c r="H3077" i="27"/>
  <c r="I3077" i="27"/>
  <c r="H6676" i="27"/>
  <c r="I6676" i="27"/>
  <c r="H6677" i="27"/>
  <c r="I6677" i="27"/>
  <c r="H1222" i="27"/>
  <c r="I1222" i="27"/>
  <c r="H3078" i="27"/>
  <c r="I3078" i="27"/>
  <c r="H3079" i="27"/>
  <c r="I3079" i="27"/>
  <c r="H3080" i="27"/>
  <c r="I3080" i="27"/>
  <c r="H3081" i="27"/>
  <c r="I3081" i="27"/>
  <c r="H6678" i="27"/>
  <c r="I6678" i="27"/>
  <c r="H6679" i="27"/>
  <c r="I6679" i="27"/>
  <c r="H6680" i="27"/>
  <c r="I6680" i="27"/>
  <c r="H6681" i="27"/>
  <c r="I6681" i="27"/>
  <c r="H6682" i="27"/>
  <c r="I6682" i="27"/>
  <c r="H6683" i="27"/>
  <c r="I6683" i="27"/>
  <c r="H11052" i="27"/>
  <c r="I11052" i="27"/>
  <c r="H11053" i="27"/>
  <c r="I11053" i="27"/>
  <c r="H11054" i="27"/>
  <c r="I11054" i="27"/>
  <c r="H11055" i="27"/>
  <c r="I11055" i="27"/>
  <c r="H11056" i="27"/>
  <c r="I11056" i="27"/>
  <c r="H6684" i="27"/>
  <c r="I6684" i="27"/>
  <c r="H474" i="27"/>
  <c r="I474" i="27"/>
  <c r="H475" i="27"/>
  <c r="I475" i="27"/>
  <c r="H168" i="27"/>
  <c r="I168" i="27"/>
  <c r="H1223" i="27"/>
  <c r="I1223" i="27"/>
  <c r="H3082" i="27"/>
  <c r="I3082" i="27"/>
  <c r="H3083" i="27"/>
  <c r="I3083" i="27"/>
  <c r="H3084" i="27"/>
  <c r="I3084" i="27"/>
  <c r="H3085" i="27"/>
  <c r="I3085" i="27"/>
  <c r="H6685" i="27"/>
  <c r="I6685" i="27"/>
  <c r="H6686" i="27"/>
  <c r="I6686" i="27"/>
  <c r="H6886" i="27"/>
  <c r="I6886" i="27"/>
  <c r="H6688" i="27"/>
  <c r="I6688" i="27"/>
  <c r="H6689" i="27"/>
  <c r="I6689" i="27"/>
  <c r="H6690" i="27"/>
  <c r="I6690" i="27"/>
  <c r="H11057" i="27"/>
  <c r="I11057" i="27"/>
  <c r="H11058" i="27"/>
  <c r="I11058" i="27"/>
  <c r="H11059" i="27"/>
  <c r="I11059" i="27"/>
  <c r="H11060" i="27"/>
  <c r="I11060" i="27"/>
  <c r="H51" i="27"/>
  <c r="I51" i="27"/>
  <c r="H169" i="27"/>
  <c r="I169" i="27"/>
  <c r="H476" i="27"/>
  <c r="I476" i="27"/>
  <c r="H1224" i="27"/>
  <c r="I1224" i="27"/>
  <c r="H3086" i="27"/>
  <c r="I3086" i="27"/>
  <c r="H3087" i="27"/>
  <c r="I3087" i="27"/>
  <c r="H6691" i="27"/>
  <c r="I6691" i="27"/>
  <c r="H11061" i="27"/>
  <c r="I11061" i="27"/>
  <c r="H11062" i="27"/>
  <c r="I11062" i="27"/>
  <c r="H6692" i="27"/>
  <c r="I6692" i="27"/>
  <c r="H11063" i="27"/>
  <c r="I11063" i="27"/>
  <c r="H3088" i="27"/>
  <c r="I3088" i="27"/>
  <c r="H6693" i="27"/>
  <c r="I6693" i="27"/>
  <c r="H11064" i="27"/>
  <c r="I11064" i="27"/>
  <c r="H1225" i="27"/>
  <c r="I1225" i="27"/>
  <c r="H6694" i="27"/>
  <c r="I6694" i="27"/>
  <c r="H6695" i="27"/>
  <c r="I6695" i="27"/>
  <c r="H170" i="27"/>
  <c r="I170" i="27"/>
  <c r="H6696" i="27"/>
  <c r="I6696" i="27"/>
  <c r="H6697" i="27"/>
  <c r="I6697" i="27"/>
  <c r="H6698" i="27"/>
  <c r="I6698" i="27"/>
  <c r="H11065" i="27"/>
  <c r="I11065" i="27"/>
  <c r="H11066" i="27"/>
  <c r="I11066" i="27"/>
  <c r="H3089" i="27"/>
  <c r="I3089" i="27"/>
  <c r="H1226" i="27"/>
  <c r="I1226" i="27"/>
  <c r="H3090" i="27"/>
  <c r="I3090" i="27"/>
  <c r="H3091" i="27"/>
  <c r="I3091" i="27"/>
  <c r="H3092" i="27"/>
  <c r="I3092" i="27"/>
  <c r="H3093" i="27"/>
  <c r="I3093" i="27"/>
  <c r="H6699" i="27"/>
  <c r="I6699" i="27"/>
  <c r="H6700" i="27"/>
  <c r="I6700" i="27"/>
  <c r="H6701" i="27"/>
  <c r="I6701" i="27"/>
  <c r="H6702" i="27"/>
  <c r="I6702" i="27"/>
  <c r="H11067" i="27"/>
  <c r="I11067" i="27"/>
  <c r="H11068" i="27"/>
  <c r="I11068" i="27"/>
  <c r="H11069" i="27"/>
  <c r="I11069" i="27"/>
  <c r="H11070" i="27"/>
  <c r="I11070" i="27"/>
  <c r="H11071" i="27"/>
  <c r="I11071" i="27"/>
  <c r="H11072" i="27"/>
  <c r="I11072" i="27"/>
  <c r="H52" i="27"/>
  <c r="I52" i="27"/>
  <c r="H6703" i="27"/>
  <c r="I6703" i="27"/>
  <c r="H6704" i="27"/>
  <c r="I6704" i="27"/>
  <c r="H6705" i="27"/>
  <c r="I6705" i="27"/>
  <c r="H6706" i="27"/>
  <c r="I6706" i="27"/>
  <c r="H6707" i="27"/>
  <c r="I6707" i="27"/>
  <c r="H6708" i="27"/>
  <c r="I6708" i="27"/>
  <c r="H3094" i="27"/>
  <c r="I3094" i="27"/>
  <c r="H3095" i="27"/>
  <c r="I3095" i="27"/>
  <c r="H3096" i="27"/>
  <c r="I3096" i="27"/>
  <c r="H3097" i="27"/>
  <c r="I3097" i="27"/>
  <c r="H6709" i="27"/>
  <c r="I6709" i="27"/>
  <c r="H6710" i="27"/>
  <c r="I6710" i="27"/>
  <c r="H6711" i="27"/>
  <c r="I6711" i="27"/>
  <c r="H11073" i="27"/>
  <c r="I11073" i="27"/>
  <c r="H11074" i="27"/>
  <c r="I11074" i="27"/>
  <c r="H11075" i="27"/>
  <c r="I11075" i="27"/>
  <c r="H11076" i="27"/>
  <c r="I11076" i="27"/>
  <c r="H11077" i="27"/>
  <c r="I11077" i="27"/>
  <c r="H11078" i="27"/>
  <c r="I11078" i="27"/>
  <c r="H11079" i="27"/>
  <c r="I11079" i="27"/>
  <c r="H477" i="27"/>
  <c r="I477" i="27"/>
  <c r="H11080" i="27"/>
  <c r="I11080" i="27"/>
  <c r="H1227" i="27"/>
  <c r="I1227" i="27"/>
  <c r="H11081" i="27"/>
  <c r="I11081" i="27"/>
  <c r="H11082" i="27"/>
  <c r="I11082" i="27"/>
  <c r="H6712" i="27"/>
  <c r="I6712" i="27"/>
  <c r="H11083" i="27"/>
  <c r="I11083" i="27"/>
  <c r="H6713" i="27"/>
  <c r="I6713" i="27"/>
  <c r="H11084" i="27"/>
  <c r="I11084" i="27"/>
  <c r="H171" i="27"/>
  <c r="I171" i="27"/>
  <c r="H11085" i="27"/>
  <c r="I11085" i="27"/>
  <c r="H3098" i="27"/>
  <c r="I3098" i="27"/>
  <c r="H6714" i="27"/>
  <c r="I6714" i="27"/>
  <c r="H1228" i="27"/>
  <c r="I1228" i="27"/>
  <c r="H6715" i="27"/>
  <c r="I6715" i="27"/>
  <c r="H6716" i="27"/>
  <c r="I6716" i="27"/>
  <c r="H6717" i="27"/>
  <c r="I6717" i="27"/>
  <c r="H6718" i="27"/>
  <c r="I6718" i="27"/>
  <c r="H6719" i="27"/>
  <c r="I6719" i="27"/>
  <c r="H6720" i="27"/>
  <c r="I6720" i="27"/>
  <c r="H6721" i="27"/>
  <c r="I6721" i="27"/>
  <c r="H478" i="27"/>
  <c r="I478" i="27"/>
  <c r="H479" i="27"/>
  <c r="I479" i="27"/>
  <c r="H1229" i="27"/>
  <c r="I1229" i="27"/>
  <c r="H3099" i="27"/>
  <c r="I3099" i="27"/>
  <c r="H3100" i="27"/>
  <c r="I3100" i="27"/>
  <c r="H3101" i="27"/>
  <c r="I3101" i="27"/>
  <c r="H3102" i="27"/>
  <c r="I3102" i="27"/>
  <c r="H6722" i="27"/>
  <c r="I6722" i="27"/>
  <c r="H6723" i="27"/>
  <c r="I6723" i="27"/>
  <c r="H6724" i="27"/>
  <c r="I6724" i="27"/>
  <c r="H6725" i="27"/>
  <c r="I6725" i="27"/>
  <c r="H6726" i="27"/>
  <c r="I6726" i="27"/>
  <c r="H6727" i="27"/>
  <c r="I6727" i="27"/>
  <c r="H6728" i="27"/>
  <c r="I6728" i="27"/>
  <c r="H6729" i="27"/>
  <c r="I6729" i="27"/>
  <c r="H6730" i="27"/>
  <c r="I6730" i="27"/>
  <c r="H6731" i="27"/>
  <c r="I6731" i="27"/>
  <c r="H11086" i="27"/>
  <c r="I11086" i="27"/>
  <c r="H11087" i="27"/>
  <c r="I11087" i="27"/>
  <c r="H11088" i="27"/>
  <c r="I11088" i="27"/>
  <c r="H6251" i="27"/>
  <c r="I6251" i="27"/>
  <c r="H11089" i="27"/>
  <c r="I11089" i="27"/>
  <c r="H6733" i="27"/>
  <c r="I6733" i="27"/>
  <c r="H6734" i="27"/>
  <c r="I6734" i="27"/>
  <c r="H11090" i="27"/>
  <c r="I11090" i="27"/>
  <c r="H3103" i="27"/>
  <c r="I3103" i="27"/>
  <c r="H11091" i="27"/>
  <c r="I11091" i="27"/>
  <c r="H1230" i="27"/>
  <c r="I1230" i="27"/>
  <c r="H6735" i="27"/>
  <c r="I6735" i="27"/>
  <c r="H3104" i="27"/>
  <c r="I3104" i="27"/>
  <c r="H6736" i="27"/>
  <c r="I6736" i="27"/>
  <c r="H6737" i="27"/>
  <c r="I6737" i="27"/>
  <c r="H6738" i="27"/>
  <c r="I6738" i="27"/>
  <c r="H6739" i="27"/>
  <c r="I6739" i="27"/>
  <c r="H11092" i="27"/>
  <c r="I11092" i="27"/>
  <c r="H480" i="27"/>
  <c r="I480" i="27"/>
  <c r="H3105" i="27"/>
  <c r="I3105" i="27"/>
  <c r="H3106" i="27"/>
  <c r="I3106" i="27"/>
  <c r="H3107" i="27"/>
  <c r="I3107" i="27"/>
  <c r="H11093" i="27"/>
  <c r="I11093" i="27"/>
  <c r="H481" i="27"/>
  <c r="I481" i="27"/>
  <c r="H3108" i="27"/>
  <c r="I3108" i="27"/>
  <c r="H3109" i="27"/>
  <c r="I3109" i="27"/>
  <c r="H6740" i="27"/>
  <c r="I6740" i="27"/>
  <c r="H3110" i="27"/>
  <c r="I3110" i="27"/>
  <c r="H6741" i="27"/>
  <c r="I6741" i="27"/>
  <c r="H3111" i="27"/>
  <c r="I3111" i="27"/>
  <c r="H6742" i="27"/>
  <c r="I6742" i="27"/>
  <c r="H6743" i="27"/>
  <c r="I6743" i="27"/>
  <c r="H11094" i="27"/>
  <c r="I11094" i="27"/>
  <c r="H11095" i="27"/>
  <c r="I11095" i="27"/>
  <c r="H11096" i="27"/>
  <c r="I11096" i="27"/>
  <c r="H6744" i="27"/>
  <c r="I6744" i="27"/>
  <c r="H6745" i="27"/>
  <c r="I6745" i="27"/>
  <c r="H11097" i="27"/>
  <c r="I11097" i="27"/>
  <c r="H6746" i="27"/>
  <c r="I6746" i="27"/>
  <c r="H3112" i="27"/>
  <c r="I3112" i="27"/>
  <c r="H6747" i="27"/>
  <c r="I6747" i="27"/>
  <c r="H11098" i="27"/>
  <c r="I11098" i="27"/>
  <c r="H11099" i="27"/>
  <c r="I11099" i="27"/>
  <c r="H1231" i="27"/>
  <c r="I1231" i="27"/>
  <c r="H3113" i="27"/>
  <c r="I3113" i="27"/>
  <c r="H11100" i="27"/>
  <c r="I11100" i="27"/>
  <c r="H11101" i="27"/>
  <c r="I11101" i="27"/>
  <c r="H11102" i="27"/>
  <c r="I11102" i="27"/>
  <c r="H11103" i="27"/>
  <c r="I11103" i="27"/>
  <c r="H6748" i="27"/>
  <c r="I6748" i="27"/>
  <c r="H1232" i="27"/>
  <c r="I1232" i="27"/>
  <c r="H6749" i="27"/>
  <c r="I6749" i="27"/>
  <c r="H3114" i="27"/>
  <c r="I3114" i="27"/>
  <c r="H11104" i="27"/>
  <c r="I11104" i="27"/>
  <c r="H6750" i="27"/>
  <c r="I6750" i="27"/>
  <c r="H11105" i="27"/>
  <c r="I11105" i="27"/>
  <c r="H6751" i="27"/>
  <c r="I6751" i="27"/>
  <c r="H6752" i="27"/>
  <c r="I6752" i="27"/>
  <c r="H6753" i="27"/>
  <c r="I6753" i="27"/>
  <c r="H11106" i="27"/>
  <c r="I11106" i="27"/>
  <c r="H482" i="27"/>
  <c r="I482" i="27"/>
  <c r="H483" i="27"/>
  <c r="I483" i="27"/>
  <c r="H1233" i="27"/>
  <c r="I1233" i="27"/>
  <c r="H3115" i="27"/>
  <c r="I3115" i="27"/>
  <c r="H3116" i="27"/>
  <c r="I3116" i="27"/>
  <c r="H6754" i="27"/>
  <c r="I6754" i="27"/>
  <c r="H6755" i="27"/>
  <c r="I6755" i="27"/>
  <c r="H6756" i="27"/>
  <c r="I6756" i="27"/>
  <c r="H11107" i="27"/>
  <c r="I11107" i="27"/>
  <c r="H11108" i="27"/>
  <c r="I11108" i="27"/>
  <c r="H11109" i="27"/>
  <c r="I11109" i="27"/>
  <c r="H11110" i="27"/>
  <c r="I11110" i="27"/>
  <c r="H11111" i="27"/>
  <c r="I11111" i="27"/>
  <c r="H11112" i="27"/>
  <c r="I11112" i="27"/>
  <c r="H11113" i="27"/>
  <c r="I11113" i="27"/>
  <c r="H11114" i="27"/>
  <c r="I11114" i="27"/>
  <c r="H3117" i="27"/>
  <c r="I3117" i="27"/>
  <c r="H1234" i="27"/>
  <c r="I1234" i="27"/>
  <c r="H11115" i="27"/>
  <c r="I11115" i="27"/>
  <c r="H6757" i="27"/>
  <c r="I6757" i="27"/>
  <c r="H11116" i="27"/>
  <c r="I11116" i="27"/>
  <c r="H3118" i="27"/>
  <c r="I3118" i="27"/>
  <c r="H3119" i="27"/>
  <c r="I3119" i="27"/>
  <c r="H172" i="27"/>
  <c r="I172" i="27"/>
  <c r="H1235" i="27"/>
  <c r="I1235" i="27"/>
  <c r="H3120" i="27"/>
  <c r="I3120" i="27"/>
  <c r="H3121" i="27"/>
  <c r="I3121" i="27"/>
  <c r="H6758" i="27"/>
  <c r="I6758" i="27"/>
  <c r="H6759" i="27"/>
  <c r="I6759" i="27"/>
  <c r="H6760" i="27"/>
  <c r="I6760" i="27"/>
  <c r="H6761" i="27"/>
  <c r="I6761" i="27"/>
  <c r="H6762" i="27"/>
  <c r="I6762" i="27"/>
  <c r="H11117" i="27"/>
  <c r="I11117" i="27"/>
  <c r="H11118" i="27"/>
  <c r="I11118" i="27"/>
  <c r="H11119" i="27"/>
  <c r="I11119" i="27"/>
  <c r="H11120" i="27"/>
  <c r="I11120" i="27"/>
  <c r="H11121" i="27"/>
  <c r="I11121" i="27"/>
  <c r="H11122" i="27"/>
  <c r="I11122" i="27"/>
  <c r="H11123" i="27"/>
  <c r="I11123" i="27"/>
  <c r="H484" i="27"/>
  <c r="I484" i="27"/>
  <c r="H3122" i="27"/>
  <c r="I3122" i="27"/>
  <c r="H3123" i="27"/>
  <c r="I3123" i="27"/>
  <c r="H6763" i="27"/>
  <c r="I6763" i="27"/>
  <c r="H173" i="27"/>
  <c r="I173" i="27"/>
  <c r="H485" i="27"/>
  <c r="I485" i="27"/>
  <c r="H3124" i="27"/>
  <c r="I3124" i="27"/>
  <c r="H3125" i="27"/>
  <c r="I3125" i="27"/>
  <c r="H3126" i="27"/>
  <c r="I3126" i="27"/>
  <c r="H6764" i="27"/>
  <c r="I6764" i="27"/>
  <c r="H6765" i="27"/>
  <c r="I6765" i="27"/>
  <c r="H6766" i="27"/>
  <c r="I6766" i="27"/>
  <c r="H6767" i="27"/>
  <c r="I6767" i="27"/>
  <c r="H6768" i="27"/>
  <c r="I6768" i="27"/>
  <c r="H6769" i="27"/>
  <c r="I6769" i="27"/>
  <c r="H6770" i="27"/>
  <c r="I6770" i="27"/>
  <c r="H11124" i="27"/>
  <c r="I11124" i="27"/>
  <c r="H11125" i="27"/>
  <c r="I11125" i="27"/>
  <c r="H11126" i="27"/>
  <c r="I11126" i="27"/>
  <c r="H11127" i="27"/>
  <c r="I11127" i="27"/>
  <c r="H11128" i="27"/>
  <c r="I11128" i="27"/>
  <c r="H6771" i="27"/>
  <c r="I6771" i="27"/>
  <c r="H1236" i="27"/>
  <c r="I1236" i="27"/>
  <c r="H6772" i="27"/>
  <c r="I6772" i="27"/>
  <c r="H1237" i="27"/>
  <c r="I1237" i="27"/>
  <c r="H3127" i="27"/>
  <c r="I3127" i="27"/>
  <c r="H6773" i="27"/>
  <c r="I6773" i="27"/>
  <c r="H6774" i="27"/>
  <c r="I6774" i="27"/>
  <c r="H6775" i="27"/>
  <c r="I6775" i="27"/>
  <c r="H6776" i="27"/>
  <c r="I6776" i="27"/>
  <c r="H11129" i="27"/>
  <c r="I11129" i="27"/>
  <c r="H486" i="27"/>
  <c r="I486" i="27"/>
  <c r="H1238" i="27"/>
  <c r="I1238" i="27"/>
  <c r="H3128" i="27"/>
  <c r="I3128" i="27"/>
  <c r="H3129" i="27"/>
  <c r="I3129" i="27"/>
  <c r="H6777" i="27"/>
  <c r="I6777" i="27"/>
  <c r="H6778" i="27"/>
  <c r="I6778" i="27"/>
  <c r="H6779" i="27"/>
  <c r="I6779" i="27"/>
  <c r="H6780" i="27"/>
  <c r="I6780" i="27"/>
  <c r="H11130" i="27"/>
  <c r="I11130" i="27"/>
  <c r="H11131" i="27"/>
  <c r="I11131" i="27"/>
  <c r="H11132" i="27"/>
  <c r="I11132" i="27"/>
  <c r="H11133" i="27"/>
  <c r="I11133" i="27"/>
  <c r="H11134" i="27"/>
  <c r="I11134" i="27"/>
  <c r="H11135" i="27"/>
  <c r="I11135" i="27"/>
  <c r="H11136" i="27"/>
  <c r="I11136" i="27"/>
  <c r="H6781" i="27"/>
  <c r="I6781" i="27"/>
  <c r="H6782" i="27"/>
  <c r="I6782" i="27"/>
  <c r="H11137" i="27"/>
  <c r="I11137" i="27"/>
  <c r="H6783" i="27"/>
  <c r="I6783" i="27"/>
  <c r="H6784" i="27"/>
  <c r="I6784" i="27"/>
  <c r="H6785" i="27"/>
  <c r="I6785" i="27"/>
  <c r="H11138" i="27"/>
  <c r="I11138" i="27"/>
  <c r="H11139" i="27"/>
  <c r="I11139" i="27"/>
  <c r="H6786" i="27"/>
  <c r="I6786" i="27"/>
  <c r="H11140" i="27"/>
  <c r="I11140" i="27"/>
  <c r="H7042" i="27"/>
  <c r="I7042" i="27"/>
  <c r="H174" i="27"/>
  <c r="I174" i="27"/>
  <c r="H6787" i="27"/>
  <c r="I6787" i="27"/>
  <c r="H487" i="27"/>
  <c r="I487" i="27"/>
  <c r="H3130" i="27"/>
  <c r="I3130" i="27"/>
  <c r="H6788" i="27"/>
  <c r="I6788" i="27"/>
  <c r="H11142" i="27"/>
  <c r="I11142" i="27"/>
  <c r="H11143" i="27"/>
  <c r="I11143" i="27"/>
  <c r="H11144" i="27"/>
  <c r="I11144" i="27"/>
  <c r="H3131" i="27"/>
  <c r="I3131" i="27"/>
  <c r="H175" i="27"/>
  <c r="I175" i="27"/>
  <c r="H3132" i="27"/>
  <c r="I3132" i="27"/>
  <c r="H6789" i="27"/>
  <c r="I6789" i="27"/>
  <c r="H11145" i="27"/>
  <c r="I11145" i="27"/>
  <c r="H1239" i="27"/>
  <c r="I1239" i="27"/>
  <c r="H3133" i="27"/>
  <c r="I3133" i="27"/>
  <c r="H3134" i="27"/>
  <c r="I3134" i="27"/>
  <c r="H6790" i="27"/>
  <c r="I6790" i="27"/>
  <c r="H6791" i="27"/>
  <c r="I6791" i="27"/>
  <c r="H11146" i="27"/>
  <c r="I11146" i="27"/>
  <c r="H3135" i="27"/>
  <c r="I3135" i="27"/>
  <c r="H3136" i="27"/>
  <c r="I3136" i="27"/>
  <c r="H3137" i="27"/>
  <c r="I3137" i="27"/>
  <c r="H3138" i="27"/>
  <c r="I3138" i="27"/>
  <c r="H6792" i="27"/>
  <c r="I6792" i="27"/>
  <c r="H6793" i="27"/>
  <c r="I6793" i="27"/>
  <c r="H6794" i="27"/>
  <c r="I6794" i="27"/>
  <c r="H6795" i="27"/>
  <c r="I6795" i="27"/>
  <c r="H6796" i="27"/>
  <c r="I6796" i="27"/>
  <c r="H6797" i="27"/>
  <c r="I6797" i="27"/>
  <c r="H11147" i="27"/>
  <c r="I11147" i="27"/>
  <c r="H11148" i="27"/>
  <c r="I11148" i="27"/>
  <c r="H11149" i="27"/>
  <c r="I11149" i="27"/>
  <c r="H11150" i="27"/>
  <c r="I11150" i="27"/>
  <c r="H11151" i="27"/>
  <c r="I11151" i="27"/>
  <c r="H11152" i="27"/>
  <c r="I11152" i="27"/>
  <c r="H176" i="27"/>
  <c r="I176" i="27"/>
  <c r="H488" i="27"/>
  <c r="I488" i="27"/>
  <c r="H1240" i="27"/>
  <c r="I1240" i="27"/>
  <c r="H7075" i="27"/>
  <c r="I7075" i="27"/>
  <c r="H3139" i="27"/>
  <c r="I3139" i="27"/>
  <c r="H6798" i="27"/>
  <c r="I6798" i="27"/>
  <c r="H6799" i="27"/>
  <c r="I6799" i="27"/>
  <c r="H11153" i="27"/>
  <c r="I11153" i="27"/>
  <c r="H3140" i="27"/>
  <c r="I3140" i="27"/>
  <c r="H11154" i="27"/>
  <c r="I11154" i="27"/>
  <c r="H1242" i="27"/>
  <c r="I1242" i="27"/>
  <c r="H3141" i="27"/>
  <c r="I3141" i="27"/>
  <c r="H3142" i="27"/>
  <c r="I3142" i="27"/>
  <c r="H3143" i="27"/>
  <c r="I3143" i="27"/>
  <c r="H6800" i="27"/>
  <c r="I6800" i="27"/>
  <c r="H11155" i="27"/>
  <c r="I11155" i="27"/>
  <c r="H11156" i="27"/>
  <c r="I11156" i="27"/>
  <c r="H11157" i="27"/>
  <c r="I11157" i="27"/>
  <c r="H11158" i="27"/>
  <c r="I11158" i="27"/>
  <c r="H11159" i="27"/>
  <c r="I11159" i="27"/>
  <c r="H11160" i="27"/>
  <c r="I11160" i="27"/>
  <c r="H6801" i="27"/>
  <c r="I6801" i="27"/>
  <c r="H6802" i="27"/>
  <c r="I6802" i="27"/>
  <c r="H6803" i="27"/>
  <c r="I6803" i="27"/>
  <c r="H6804" i="27"/>
  <c r="I6804" i="27"/>
  <c r="H6805" i="27"/>
  <c r="I6805" i="27"/>
  <c r="H6806" i="27"/>
  <c r="I6806" i="27"/>
  <c r="H6333" i="27"/>
  <c r="I6333" i="27"/>
  <c r="H3144" i="27"/>
  <c r="I3144" i="27"/>
  <c r="H3145" i="27"/>
  <c r="I3145" i="27"/>
  <c r="H6807" i="27"/>
  <c r="I6807" i="27"/>
  <c r="H1243" i="27"/>
  <c r="I1243" i="27"/>
  <c r="H3146" i="27"/>
  <c r="I3146" i="27"/>
  <c r="H6808" i="27"/>
  <c r="I6808" i="27"/>
  <c r="H3147" i="27"/>
  <c r="I3147" i="27"/>
  <c r="H6809" i="27"/>
  <c r="I6809" i="27"/>
  <c r="H6810" i="27"/>
  <c r="I6810" i="27"/>
  <c r="H11162" i="27"/>
  <c r="I11162" i="27"/>
  <c r="H6811" i="27"/>
  <c r="I6811" i="27"/>
  <c r="H6812" i="27"/>
  <c r="I6812" i="27"/>
  <c r="H11163" i="27"/>
  <c r="I11163" i="27"/>
  <c r="H1244" i="27"/>
  <c r="I1244" i="27"/>
  <c r="H3148" i="27"/>
  <c r="I3148" i="27"/>
  <c r="H6813" i="27"/>
  <c r="I6813" i="27"/>
  <c r="H11164" i="27"/>
  <c r="I11164" i="27"/>
  <c r="H6814" i="27"/>
  <c r="I6814" i="27"/>
  <c r="H6815" i="27"/>
  <c r="I6815" i="27"/>
  <c r="H6816" i="27"/>
  <c r="I6816" i="27"/>
  <c r="H6817" i="27"/>
  <c r="I6817" i="27"/>
  <c r="H6818" i="27"/>
  <c r="I6818" i="27"/>
  <c r="H11165" i="27"/>
  <c r="I11165" i="27"/>
  <c r="H3149" i="27"/>
  <c r="I3149" i="27"/>
  <c r="H6819" i="27"/>
  <c r="I6819" i="27"/>
  <c r="H11166" i="27"/>
  <c r="I11166" i="27"/>
  <c r="H3150" i="27"/>
  <c r="I3150" i="27"/>
  <c r="H11167" i="27"/>
  <c r="I11167" i="27"/>
  <c r="H489" i="27"/>
  <c r="I489" i="27"/>
  <c r="H3151" i="27"/>
  <c r="I3151" i="27"/>
  <c r="H3152" i="27"/>
  <c r="I3152" i="27"/>
  <c r="H6820" i="27"/>
  <c r="I6820" i="27"/>
  <c r="H490" i="27"/>
  <c r="I490" i="27"/>
  <c r="H6821" i="27"/>
  <c r="I6821" i="27"/>
  <c r="H11168" i="27"/>
  <c r="I11168" i="27"/>
  <c r="H3153" i="27"/>
  <c r="I3153" i="27"/>
  <c r="H6822" i="27"/>
  <c r="I6822" i="27"/>
  <c r="H1245" i="27"/>
  <c r="I1245" i="27"/>
  <c r="H3154" i="27"/>
  <c r="I3154" i="27"/>
  <c r="H6823" i="27"/>
  <c r="I6823" i="27"/>
  <c r="H6824" i="27"/>
  <c r="I6824" i="27"/>
  <c r="H3155" i="27"/>
  <c r="I3155" i="27"/>
  <c r="H3156" i="27"/>
  <c r="I3156" i="27"/>
  <c r="H11169" i="27"/>
  <c r="I11169" i="27"/>
  <c r="H11170" i="27"/>
  <c r="I11170" i="27"/>
  <c r="H1246" i="27"/>
  <c r="I1246" i="27"/>
  <c r="H6825" i="27"/>
  <c r="I6825" i="27"/>
  <c r="H6826" i="27"/>
  <c r="I6826" i="27"/>
  <c r="H6827" i="27"/>
  <c r="I6827" i="27"/>
  <c r="H11171" i="27"/>
  <c r="I11171" i="27"/>
  <c r="H11172" i="27"/>
  <c r="I11172" i="27"/>
  <c r="H6828" i="27"/>
  <c r="I6828" i="27"/>
  <c r="H1247" i="27"/>
  <c r="I1247" i="27"/>
  <c r="H6829" i="27"/>
  <c r="I6829" i="27"/>
  <c r="H177" i="27"/>
  <c r="I177" i="27"/>
  <c r="H3157" i="27"/>
  <c r="I3157" i="27"/>
  <c r="H11173" i="27"/>
  <c r="I11173" i="27"/>
  <c r="H1248" i="27"/>
  <c r="I1248" i="27"/>
  <c r="H1249" i="27"/>
  <c r="I1249" i="27"/>
  <c r="H1250" i="27"/>
  <c r="I1250" i="27"/>
  <c r="H1251" i="27"/>
  <c r="I1251" i="27"/>
  <c r="H3158" i="27"/>
  <c r="I3158" i="27"/>
  <c r="H3159" i="27"/>
  <c r="I3159" i="27"/>
  <c r="H3160" i="27"/>
  <c r="I3160" i="27"/>
  <c r="H6830" i="27"/>
  <c r="I6830" i="27"/>
  <c r="H6831" i="27"/>
  <c r="I6831" i="27"/>
  <c r="H6832" i="27"/>
  <c r="I6832" i="27"/>
  <c r="H6833" i="27"/>
  <c r="I6833" i="27"/>
  <c r="H11174" i="27"/>
  <c r="I11174" i="27"/>
  <c r="H11175" i="27"/>
  <c r="I11175" i="27"/>
  <c r="H11176" i="27"/>
  <c r="I11176" i="27"/>
  <c r="H11177" i="27"/>
  <c r="I11177" i="27"/>
  <c r="H11178" i="27"/>
  <c r="I11178" i="27"/>
  <c r="H6834" i="27"/>
  <c r="I6834" i="27"/>
  <c r="H11179" i="27"/>
  <c r="I11179" i="27"/>
  <c r="H1252" i="27"/>
  <c r="I1252" i="27"/>
  <c r="H3161" i="27"/>
  <c r="I3161" i="27"/>
  <c r="H1253" i="27"/>
  <c r="I1253" i="27"/>
  <c r="H6835" i="27"/>
  <c r="I6835" i="27"/>
  <c r="H3162" i="27"/>
  <c r="I3162" i="27"/>
  <c r="H3163" i="27"/>
  <c r="I3163" i="27"/>
  <c r="H6836" i="27"/>
  <c r="I6836" i="27"/>
  <c r="H491" i="27"/>
  <c r="I491" i="27"/>
  <c r="H492" i="27"/>
  <c r="I492" i="27"/>
  <c r="H1254" i="27"/>
  <c r="I1254" i="27"/>
  <c r="H3164" i="27"/>
  <c r="I3164" i="27"/>
  <c r="H3165" i="27"/>
  <c r="I3165" i="27"/>
  <c r="H3166" i="27"/>
  <c r="I3166" i="27"/>
  <c r="H6837" i="27"/>
  <c r="I6837" i="27"/>
  <c r="H6838" i="27"/>
  <c r="I6838" i="27"/>
  <c r="H6839" i="27"/>
  <c r="I6839" i="27"/>
  <c r="H6840" i="27"/>
  <c r="I6840" i="27"/>
  <c r="H6841" i="27"/>
  <c r="I6841" i="27"/>
  <c r="H6842" i="27"/>
  <c r="I6842" i="27"/>
  <c r="H11180" i="27"/>
  <c r="I11180" i="27"/>
  <c r="H11181" i="27"/>
  <c r="I11181" i="27"/>
  <c r="H11182" i="27"/>
  <c r="I11182" i="27"/>
  <c r="H6843" i="27"/>
  <c r="I6843" i="27"/>
  <c r="H3167" i="27"/>
  <c r="I3167" i="27"/>
  <c r="H3168" i="27"/>
  <c r="I3168" i="27"/>
  <c r="H178" i="27"/>
  <c r="I178" i="27"/>
  <c r="H493" i="27"/>
  <c r="I493" i="27"/>
  <c r="H494" i="27"/>
  <c r="I494" i="27"/>
  <c r="H1255" i="27"/>
  <c r="I1255" i="27"/>
  <c r="H1256" i="27"/>
  <c r="I1256" i="27"/>
  <c r="H1257" i="27"/>
  <c r="I1257" i="27"/>
  <c r="H3169" i="27"/>
  <c r="I3169" i="27"/>
  <c r="H3170" i="27"/>
  <c r="I3170" i="27"/>
  <c r="H3171" i="27"/>
  <c r="I3171" i="27"/>
  <c r="H3172" i="27"/>
  <c r="I3172" i="27"/>
  <c r="H6844" i="27"/>
  <c r="I6844" i="27"/>
  <c r="H6845" i="27"/>
  <c r="I6845" i="27"/>
  <c r="H6846" i="27"/>
  <c r="I6846" i="27"/>
  <c r="H6847" i="27"/>
  <c r="I6847" i="27"/>
  <c r="H6848" i="27"/>
  <c r="I6848" i="27"/>
  <c r="H11183" i="27"/>
  <c r="I11183" i="27"/>
  <c r="H11184" i="27"/>
  <c r="I11184" i="27"/>
  <c r="H3173" i="27"/>
  <c r="I3173" i="27"/>
  <c r="H6849" i="27"/>
  <c r="I6849" i="27"/>
  <c r="H11185" i="27"/>
  <c r="I11185" i="27"/>
  <c r="H179" i="27"/>
  <c r="I179" i="27"/>
  <c r="H11186" i="27"/>
  <c r="I11186" i="27"/>
  <c r="H11187" i="27"/>
  <c r="I11187" i="27"/>
  <c r="H11188" i="27"/>
  <c r="I11188" i="27"/>
  <c r="H3174" i="27"/>
  <c r="I3174" i="27"/>
  <c r="H6850" i="27"/>
  <c r="I6850" i="27"/>
  <c r="H1258" i="27"/>
  <c r="I1258" i="27"/>
  <c r="H6851" i="27"/>
  <c r="I6851" i="27"/>
  <c r="H6852" i="27"/>
  <c r="I6852" i="27"/>
  <c r="H11189" i="27"/>
  <c r="I11189" i="27"/>
  <c r="H11190" i="27"/>
  <c r="I11190" i="27"/>
  <c r="H3175" i="27"/>
  <c r="I3175" i="27"/>
  <c r="H6853" i="27"/>
  <c r="I6853" i="27"/>
  <c r="H6854" i="27"/>
  <c r="I6854" i="27"/>
  <c r="H53" i="27"/>
  <c r="I53" i="27"/>
  <c r="H180" i="27"/>
  <c r="I180" i="27"/>
  <c r="H495" i="27"/>
  <c r="I495" i="27"/>
  <c r="H496" i="27"/>
  <c r="I496" i="27"/>
  <c r="H1259" i="27"/>
  <c r="I1259" i="27"/>
  <c r="H1260" i="27"/>
  <c r="I1260" i="27"/>
  <c r="H1261" i="27"/>
  <c r="I1261" i="27"/>
  <c r="H6855" i="27"/>
  <c r="I6855" i="27"/>
  <c r="H6856" i="27"/>
  <c r="I6856" i="27"/>
  <c r="H6857" i="27"/>
  <c r="I6857" i="27"/>
  <c r="H11191" i="27"/>
  <c r="I11191" i="27"/>
  <c r="H11192" i="27"/>
  <c r="I11192" i="27"/>
  <c r="H11193" i="27"/>
  <c r="I11193" i="27"/>
  <c r="H11194" i="27"/>
  <c r="I11194" i="27"/>
  <c r="H181" i="27"/>
  <c r="I181" i="27"/>
  <c r="H3176" i="27"/>
  <c r="I3176" i="27"/>
  <c r="H6858" i="27"/>
  <c r="I6858" i="27"/>
  <c r="H11195" i="27"/>
  <c r="I11195" i="27"/>
  <c r="H11196" i="27"/>
  <c r="I11196" i="27"/>
  <c r="H11197" i="27"/>
  <c r="I11197" i="27"/>
  <c r="H11198" i="27"/>
  <c r="I11198" i="27"/>
  <c r="H6859" i="27"/>
  <c r="I6859" i="27"/>
  <c r="H1262" i="27"/>
  <c r="I1262" i="27"/>
  <c r="H3177" i="27"/>
  <c r="I3177" i="27"/>
  <c r="H6860" i="27"/>
  <c r="I6860" i="27"/>
  <c r="H3178" i="27"/>
  <c r="I3178" i="27"/>
  <c r="H6861" i="27"/>
  <c r="I6861" i="27"/>
  <c r="H6862" i="27"/>
  <c r="I6862" i="27"/>
  <c r="H11199" i="27"/>
  <c r="I11199" i="27"/>
  <c r="H6863" i="27"/>
  <c r="I6863" i="27"/>
  <c r="H11200" i="27"/>
  <c r="I11200" i="27"/>
  <c r="H1263" i="27"/>
  <c r="I1263" i="27"/>
  <c r="H1264" i="27"/>
  <c r="I1264" i="27"/>
  <c r="H3179" i="27"/>
  <c r="I3179" i="27"/>
  <c r="H3180" i="27"/>
  <c r="I3180" i="27"/>
  <c r="H11201" i="27"/>
  <c r="I11201" i="27"/>
  <c r="H11202" i="27"/>
  <c r="I11202" i="27"/>
  <c r="H3181" i="27"/>
  <c r="I3181" i="27"/>
  <c r="H3182" i="27"/>
  <c r="I3182" i="27"/>
  <c r="H6864" i="27"/>
  <c r="I6864" i="27"/>
  <c r="H3183" i="27"/>
  <c r="I3183" i="27"/>
  <c r="H3184" i="27"/>
  <c r="I3184" i="27"/>
  <c r="H3185" i="27"/>
  <c r="I3185" i="27"/>
  <c r="H6865" i="27"/>
  <c r="I6865" i="27"/>
  <c r="H6866" i="27"/>
  <c r="I6866" i="27"/>
  <c r="H6867" i="27"/>
  <c r="I6867" i="27"/>
  <c r="H11203" i="27"/>
  <c r="I11203" i="27"/>
  <c r="H11204" i="27"/>
  <c r="I11204" i="27"/>
  <c r="H11205" i="27"/>
  <c r="I11205" i="27"/>
  <c r="H1265" i="27"/>
  <c r="I1265" i="27"/>
  <c r="H6868" i="27"/>
  <c r="I6868" i="27"/>
  <c r="H11206" i="27"/>
  <c r="I11206" i="27"/>
  <c r="H11207" i="27"/>
  <c r="I11207" i="27"/>
  <c r="H182" i="27"/>
  <c r="I182" i="27"/>
  <c r="H183" i="27"/>
  <c r="I183" i="27"/>
  <c r="H497" i="27"/>
  <c r="I497" i="27"/>
  <c r="H1266" i="27"/>
  <c r="I1266" i="27"/>
  <c r="H1267" i="27"/>
  <c r="I1267" i="27"/>
  <c r="H6869" i="27"/>
  <c r="I6869" i="27"/>
  <c r="H6870" i="27"/>
  <c r="I6870" i="27"/>
  <c r="H11208" i="27"/>
  <c r="I11208" i="27"/>
  <c r="H11209" i="27"/>
  <c r="I11209" i="27"/>
  <c r="H11210" i="27"/>
  <c r="I11210" i="27"/>
  <c r="H11211" i="27"/>
  <c r="I11211" i="27"/>
  <c r="H11212" i="27"/>
  <c r="I11212" i="27"/>
  <c r="H6871" i="27"/>
  <c r="I6871" i="27"/>
  <c r="H6872" i="27"/>
  <c r="I6872" i="27"/>
  <c r="H1268" i="27"/>
  <c r="I1268" i="27"/>
  <c r="H11213" i="27"/>
  <c r="I11213" i="27"/>
  <c r="H7123" i="27"/>
  <c r="I7123" i="27"/>
  <c r="H11214" i="27"/>
  <c r="I11214" i="27"/>
  <c r="H11215" i="27"/>
  <c r="I11215" i="27"/>
  <c r="H3186" i="27"/>
  <c r="I3186" i="27"/>
  <c r="H6873" i="27"/>
  <c r="I6873" i="27"/>
  <c r="H11216" i="27"/>
  <c r="I11216" i="27"/>
  <c r="H3187" i="27"/>
  <c r="I3187" i="27"/>
  <c r="H6874" i="27"/>
  <c r="I6874" i="27"/>
  <c r="H11217" i="27"/>
  <c r="I11217" i="27"/>
  <c r="H3188" i="27"/>
  <c r="I3188" i="27"/>
  <c r="H3189" i="27"/>
  <c r="I3189" i="27"/>
  <c r="H6875" i="27"/>
  <c r="I6875" i="27"/>
  <c r="H11218" i="27"/>
  <c r="I11218" i="27"/>
  <c r="H11219" i="27"/>
  <c r="I11219" i="27"/>
  <c r="H3190" i="27"/>
  <c r="I3190" i="27"/>
  <c r="H1270" i="27"/>
  <c r="I1270" i="27"/>
  <c r="H11220" i="27"/>
  <c r="I11220" i="27"/>
  <c r="H6876" i="27"/>
  <c r="I6876" i="27"/>
  <c r="H11221" i="27"/>
  <c r="I11221" i="27"/>
  <c r="H3191" i="27"/>
  <c r="I3191" i="27"/>
  <c r="H11222" i="27"/>
  <c r="I11222" i="27"/>
  <c r="H3192" i="27"/>
  <c r="I3192" i="27"/>
  <c r="H11223" i="27"/>
  <c r="I11223" i="27"/>
  <c r="H1271" i="27"/>
  <c r="I1271" i="27"/>
  <c r="H6877" i="27"/>
  <c r="I6877" i="27"/>
  <c r="H11224" i="27"/>
  <c r="I11224" i="27"/>
  <c r="H3193" i="27"/>
  <c r="I3193" i="27"/>
  <c r="H6878" i="27"/>
  <c r="I6878" i="27"/>
  <c r="H11225" i="27"/>
  <c r="I11225" i="27"/>
  <c r="H6879" i="27"/>
  <c r="I6879" i="27"/>
  <c r="H6732" i="27"/>
  <c r="I6732" i="27"/>
  <c r="H3194" i="27"/>
  <c r="I3194" i="27"/>
  <c r="H6880" i="27"/>
  <c r="I6880" i="27"/>
  <c r="H11227" i="27"/>
  <c r="I11227" i="27"/>
  <c r="H6881" i="27"/>
  <c r="I6881" i="27"/>
  <c r="H3195" i="27"/>
  <c r="I3195" i="27"/>
  <c r="H3196" i="27"/>
  <c r="I3196" i="27"/>
  <c r="H3197" i="27"/>
  <c r="I3197" i="27"/>
  <c r="H6882" i="27"/>
  <c r="I6882" i="27"/>
  <c r="H3198" i="27"/>
  <c r="I3198" i="27"/>
  <c r="H3199" i="27"/>
  <c r="I3199" i="27"/>
  <c r="H6883" i="27"/>
  <c r="I6883" i="27"/>
  <c r="H11228" i="27"/>
  <c r="I11228" i="27"/>
  <c r="H3200" i="27"/>
  <c r="I3200" i="27"/>
  <c r="H6884" i="27"/>
  <c r="I6884" i="27"/>
  <c r="H11229" i="27"/>
  <c r="I11229" i="27"/>
  <c r="H11230" i="27"/>
  <c r="I11230" i="27"/>
  <c r="H3201" i="27"/>
  <c r="I3201" i="27"/>
  <c r="H6885" i="27"/>
  <c r="I6885" i="27"/>
  <c r="H11231" i="27"/>
  <c r="I11231" i="27"/>
  <c r="H11232" i="27"/>
  <c r="I11232" i="27"/>
  <c r="H7144" i="27"/>
  <c r="I7144" i="27"/>
  <c r="H6887" i="27"/>
  <c r="I6887" i="27"/>
  <c r="H6888" i="27"/>
  <c r="I6888" i="27"/>
  <c r="H6889" i="27"/>
  <c r="I6889" i="27"/>
  <c r="H6890" i="27"/>
  <c r="I6890" i="27"/>
  <c r="H11233" i="27"/>
  <c r="I11233" i="27"/>
  <c r="H11234" i="27"/>
  <c r="I11234" i="27"/>
  <c r="H3202" i="27"/>
  <c r="I3202" i="27"/>
  <c r="H3203" i="27"/>
  <c r="I3203" i="27"/>
  <c r="H3204" i="27"/>
  <c r="I3204" i="27"/>
  <c r="H6891" i="27"/>
  <c r="I6891" i="27"/>
  <c r="H54" i="27"/>
  <c r="I54" i="27"/>
  <c r="H6892" i="27"/>
  <c r="I6892" i="27"/>
  <c r="H11235" i="27"/>
  <c r="I11235" i="27"/>
  <c r="H6893" i="27"/>
  <c r="I6893" i="27"/>
  <c r="H3205" i="27"/>
  <c r="I3205" i="27"/>
  <c r="H6894" i="27"/>
  <c r="I6894" i="27"/>
  <c r="H6895" i="27"/>
  <c r="I6895" i="27"/>
  <c r="H6896" i="27"/>
  <c r="I6896" i="27"/>
  <c r="H6897" i="27"/>
  <c r="I6897" i="27"/>
  <c r="H1272" i="27"/>
  <c r="I1272" i="27"/>
  <c r="H6898" i="27"/>
  <c r="I6898" i="27"/>
  <c r="H1273" i="27"/>
  <c r="I1273" i="27"/>
  <c r="H11236" i="27"/>
  <c r="I11236" i="27"/>
  <c r="H498" i="27"/>
  <c r="I498" i="27"/>
  <c r="H6899" i="27"/>
  <c r="I6899" i="27"/>
  <c r="H55" i="27"/>
  <c r="I55" i="27"/>
  <c r="H1274" i="27"/>
  <c r="I1274" i="27"/>
  <c r="H3206" i="27"/>
  <c r="I3206" i="27"/>
  <c r="H6900" i="27"/>
  <c r="I6900" i="27"/>
  <c r="H6901" i="27"/>
  <c r="I6901" i="27"/>
  <c r="H6902" i="27"/>
  <c r="I6902" i="27"/>
  <c r="H6903" i="27"/>
  <c r="I6903" i="27"/>
  <c r="H6904" i="27"/>
  <c r="I6904" i="27"/>
  <c r="H6905" i="27"/>
  <c r="I6905" i="27"/>
  <c r="H11237" i="27"/>
  <c r="I11237" i="27"/>
  <c r="H11238" i="27"/>
  <c r="I11238" i="27"/>
  <c r="H11239" i="27"/>
  <c r="I11239" i="27"/>
  <c r="H11240" i="27"/>
  <c r="I11240" i="27"/>
  <c r="H11241" i="27"/>
  <c r="I11241" i="27"/>
  <c r="H11242" i="27"/>
  <c r="I11242" i="27"/>
  <c r="H11243" i="27"/>
  <c r="I11243" i="27"/>
  <c r="H6906" i="27"/>
  <c r="I6906" i="27"/>
  <c r="H184" i="27"/>
  <c r="I184" i="27"/>
  <c r="H499" i="27"/>
  <c r="I499" i="27"/>
  <c r="H11244" i="27"/>
  <c r="I11244" i="27"/>
  <c r="H3207" i="27"/>
  <c r="I3207" i="27"/>
  <c r="H3208" i="27"/>
  <c r="I3208" i="27"/>
  <c r="H6907" i="27"/>
  <c r="I6907" i="27"/>
  <c r="H6908" i="27"/>
  <c r="I6908" i="27"/>
  <c r="H11245" i="27"/>
  <c r="I11245" i="27"/>
  <c r="H11246" i="27"/>
  <c r="I11246" i="27"/>
  <c r="H185" i="27"/>
  <c r="I185" i="27"/>
  <c r="H1275" i="27"/>
  <c r="I1275" i="27"/>
  <c r="H1276" i="27"/>
  <c r="I1276" i="27"/>
  <c r="H1277" i="27"/>
  <c r="I1277" i="27"/>
  <c r="H1278" i="27"/>
  <c r="I1278" i="27"/>
  <c r="H1279" i="27"/>
  <c r="I1279" i="27"/>
  <c r="H3209" i="27"/>
  <c r="I3209" i="27"/>
  <c r="H3210" i="27"/>
  <c r="I3210" i="27"/>
  <c r="H6909" i="27"/>
  <c r="I6909" i="27"/>
  <c r="H6910" i="27"/>
  <c r="I6910" i="27"/>
  <c r="H6911" i="27"/>
  <c r="I6911" i="27"/>
  <c r="H6912" i="27"/>
  <c r="I6912" i="27"/>
  <c r="H6913" i="27"/>
  <c r="I6913" i="27"/>
  <c r="H6914" i="27"/>
  <c r="I6914" i="27"/>
  <c r="H11247" i="27"/>
  <c r="I11247" i="27"/>
  <c r="H11248" i="27"/>
  <c r="I11248" i="27"/>
  <c r="H11249" i="27"/>
  <c r="I11249" i="27"/>
  <c r="H11250" i="27"/>
  <c r="I11250" i="27"/>
  <c r="H186" i="27"/>
  <c r="I186" i="27"/>
  <c r="H500" i="27"/>
  <c r="I500" i="27"/>
  <c r="H1280" i="27"/>
  <c r="I1280" i="27"/>
  <c r="H3211" i="27"/>
  <c r="I3211" i="27"/>
  <c r="H3212" i="27"/>
  <c r="I3212" i="27"/>
  <c r="H6915" i="27"/>
  <c r="I6915" i="27"/>
  <c r="H6916" i="27"/>
  <c r="I6916" i="27"/>
  <c r="H6917" i="27"/>
  <c r="I6917" i="27"/>
  <c r="H6918" i="27"/>
  <c r="I6918" i="27"/>
  <c r="H6919" i="27"/>
  <c r="I6919" i="27"/>
  <c r="H6920" i="27"/>
  <c r="I6920" i="27"/>
  <c r="H6921" i="27"/>
  <c r="I6921" i="27"/>
  <c r="H11251" i="27"/>
  <c r="I11251" i="27"/>
  <c r="H11252" i="27"/>
  <c r="I11252" i="27"/>
  <c r="H11253" i="27"/>
  <c r="I11253" i="27"/>
  <c r="H11254" i="27"/>
  <c r="I11254" i="27"/>
  <c r="H11255" i="27"/>
  <c r="I11255" i="27"/>
  <c r="H11256" i="27"/>
  <c r="I11256" i="27"/>
  <c r="H11257" i="27"/>
  <c r="I11257" i="27"/>
  <c r="H11258" i="27"/>
  <c r="I11258" i="27"/>
  <c r="H3213" i="27"/>
  <c r="I3213" i="27"/>
  <c r="H11259" i="27"/>
  <c r="I11259" i="27"/>
  <c r="H6922" i="27"/>
  <c r="I6922" i="27"/>
  <c r="H11260" i="27"/>
  <c r="I11260" i="27"/>
  <c r="H11261" i="27"/>
  <c r="I11261" i="27"/>
  <c r="H3214" i="27"/>
  <c r="I3214" i="27"/>
  <c r="H6923" i="27"/>
  <c r="I6923" i="27"/>
  <c r="H6924" i="27"/>
  <c r="I6924" i="27"/>
  <c r="H6925" i="27"/>
  <c r="I6925" i="27"/>
  <c r="H1281" i="27"/>
  <c r="I1281" i="27"/>
  <c r="H1282" i="27"/>
  <c r="I1282" i="27"/>
  <c r="H6926" i="27"/>
  <c r="I6926" i="27"/>
  <c r="H6927" i="27"/>
  <c r="I6927" i="27"/>
  <c r="H11262" i="27"/>
  <c r="I11262" i="27"/>
  <c r="H3215" i="27"/>
  <c r="I3215" i="27"/>
  <c r="H1283" i="27"/>
  <c r="I1283" i="27"/>
  <c r="H3216" i="27"/>
  <c r="I3216" i="27"/>
  <c r="H6928" i="27"/>
  <c r="I6928" i="27"/>
  <c r="H6929" i="27"/>
  <c r="I6929" i="27"/>
  <c r="H3217" i="27"/>
  <c r="I3217" i="27"/>
  <c r="H3218" i="27"/>
  <c r="I3218" i="27"/>
  <c r="H6930" i="27"/>
  <c r="I6930" i="27"/>
  <c r="H6931" i="27"/>
  <c r="I6931" i="27"/>
  <c r="H11263" i="27"/>
  <c r="I11263" i="27"/>
  <c r="H501" i="27"/>
  <c r="I501" i="27"/>
  <c r="H6932" i="27"/>
  <c r="I6932" i="27"/>
  <c r="H6933" i="27"/>
  <c r="I6933" i="27"/>
  <c r="H6934" i="27"/>
  <c r="I6934" i="27"/>
  <c r="H3219" i="27"/>
  <c r="I3219" i="27"/>
  <c r="H11264" i="27"/>
  <c r="I11264" i="27"/>
  <c r="H3220" i="27"/>
  <c r="I3220" i="27"/>
  <c r="H11265" i="27"/>
  <c r="I11265" i="27"/>
  <c r="H11266" i="27"/>
  <c r="I11266" i="27"/>
  <c r="H3221" i="27"/>
  <c r="I3221" i="27"/>
  <c r="H6935" i="27"/>
  <c r="I6935" i="27"/>
  <c r="H3222" i="27"/>
  <c r="I3222" i="27"/>
  <c r="H11267" i="27"/>
  <c r="I11267" i="27"/>
  <c r="H6936" i="27"/>
  <c r="I6936" i="27"/>
  <c r="H6937" i="27"/>
  <c r="I6937" i="27"/>
  <c r="H6938" i="27"/>
  <c r="I6938" i="27"/>
  <c r="H11268" i="27"/>
  <c r="I11268" i="27"/>
  <c r="H3223" i="27"/>
  <c r="I3223" i="27"/>
  <c r="H6939" i="27"/>
  <c r="I6939" i="27"/>
  <c r="H6940" i="27"/>
  <c r="I6940" i="27"/>
  <c r="H11269" i="27"/>
  <c r="I11269" i="27"/>
  <c r="H3224" i="27"/>
  <c r="I3224" i="27"/>
  <c r="H6941" i="27"/>
  <c r="I6941" i="27"/>
  <c r="H11270" i="27"/>
  <c r="I11270" i="27"/>
  <c r="H11271" i="27"/>
  <c r="I11271" i="27"/>
  <c r="H3225" i="27"/>
  <c r="I3225" i="27"/>
  <c r="H6942" i="27"/>
  <c r="I6942" i="27"/>
  <c r="H6943" i="27"/>
  <c r="I6943" i="27"/>
  <c r="H3226" i="27"/>
  <c r="I3226" i="27"/>
  <c r="H3227" i="27"/>
  <c r="I3227" i="27"/>
  <c r="H11272" i="27"/>
  <c r="I11272" i="27"/>
  <c r="H3228" i="27"/>
  <c r="I3228" i="27"/>
  <c r="H11273" i="27"/>
  <c r="I11273" i="27"/>
  <c r="H6944" i="27"/>
  <c r="I6944" i="27"/>
  <c r="H11274" i="27"/>
  <c r="I11274" i="27"/>
  <c r="H11275" i="27"/>
  <c r="I11275" i="27"/>
  <c r="H3229" i="27"/>
  <c r="I3229" i="27"/>
  <c r="H6945" i="27"/>
  <c r="I6945" i="27"/>
  <c r="H6946" i="27"/>
  <c r="I6946" i="27"/>
  <c r="H502" i="27"/>
  <c r="I502" i="27"/>
  <c r="H6947" i="27"/>
  <c r="I6947" i="27"/>
  <c r="H6948" i="27"/>
  <c r="I6948" i="27"/>
  <c r="H6949" i="27"/>
  <c r="I6949" i="27"/>
  <c r="H6950" i="27"/>
  <c r="I6950" i="27"/>
  <c r="H11276" i="27"/>
  <c r="I11276" i="27"/>
  <c r="H503" i="27"/>
  <c r="I503" i="27"/>
  <c r="H11277" i="27"/>
  <c r="I11277" i="27"/>
  <c r="H1284" i="27"/>
  <c r="I1284" i="27"/>
  <c r="H3230" i="27"/>
  <c r="I3230" i="27"/>
  <c r="H3231" i="27"/>
  <c r="I3231" i="27"/>
  <c r="H11278" i="27"/>
  <c r="I11278" i="27"/>
  <c r="H3232" i="27"/>
  <c r="I3232" i="27"/>
  <c r="H6951" i="27"/>
  <c r="I6951" i="27"/>
  <c r="H11279" i="27"/>
  <c r="I11279" i="27"/>
  <c r="H11280" i="27"/>
  <c r="I11280" i="27"/>
  <c r="H1285" i="27"/>
  <c r="I1285" i="27"/>
  <c r="H1286" i="27"/>
  <c r="I1286" i="27"/>
  <c r="H6952" i="27"/>
  <c r="I6952" i="27"/>
  <c r="H11281" i="27"/>
  <c r="I11281" i="27"/>
  <c r="H3233" i="27"/>
  <c r="I3233" i="27"/>
  <c r="H6953" i="27"/>
  <c r="I6953" i="27"/>
  <c r="H6954" i="27"/>
  <c r="I6954" i="27"/>
  <c r="H1287" i="27"/>
  <c r="I1287" i="27"/>
  <c r="H6955" i="27"/>
  <c r="I6955" i="27"/>
  <c r="H6956" i="27"/>
  <c r="I6956" i="27"/>
  <c r="H11282" i="27"/>
  <c r="I11282" i="27"/>
  <c r="H3234" i="27"/>
  <c r="I3234" i="27"/>
  <c r="H6957" i="27"/>
  <c r="I6957" i="27"/>
  <c r="H6958" i="27"/>
  <c r="I6958" i="27"/>
  <c r="H6959" i="27"/>
  <c r="I6959" i="27"/>
  <c r="H6960" i="27"/>
  <c r="I6960" i="27"/>
  <c r="H11283" i="27"/>
  <c r="I11283" i="27"/>
  <c r="H6961" i="27"/>
  <c r="I6961" i="27"/>
  <c r="H6962" i="27"/>
  <c r="I6962" i="27"/>
  <c r="H6963" i="27"/>
  <c r="I6963" i="27"/>
  <c r="H3235" i="27"/>
  <c r="I3235" i="27"/>
  <c r="H6964" i="27"/>
  <c r="I6964" i="27"/>
  <c r="H3236" i="27"/>
  <c r="I3236" i="27"/>
  <c r="H6965" i="27"/>
  <c r="I6965" i="27"/>
  <c r="H3237" i="27"/>
  <c r="I3237" i="27"/>
  <c r="H1288" i="27"/>
  <c r="I1288" i="27"/>
  <c r="H1289" i="27"/>
  <c r="I1289" i="27"/>
  <c r="H3238" i="27"/>
  <c r="I3238" i="27"/>
  <c r="H6966" i="27"/>
  <c r="I6966" i="27"/>
  <c r="H6967" i="27"/>
  <c r="I6967" i="27"/>
  <c r="H6968" i="27"/>
  <c r="I6968" i="27"/>
  <c r="H6969" i="27"/>
  <c r="I6969" i="27"/>
  <c r="H6970" i="27"/>
  <c r="I6970" i="27"/>
  <c r="H6971" i="27"/>
  <c r="I6971" i="27"/>
  <c r="H6972" i="27"/>
  <c r="I6972" i="27"/>
  <c r="H11284" i="27"/>
  <c r="I11284" i="27"/>
  <c r="H11285" i="27"/>
  <c r="I11285" i="27"/>
  <c r="H11286" i="27"/>
  <c r="I11286" i="27"/>
  <c r="H11287" i="27"/>
  <c r="I11287" i="27"/>
  <c r="H11288" i="27"/>
  <c r="I11288" i="27"/>
  <c r="H11289" i="27"/>
  <c r="I11289" i="27"/>
  <c r="H6973" i="27"/>
  <c r="I6973" i="27"/>
  <c r="H6974" i="27"/>
  <c r="I6974" i="27"/>
  <c r="H11290" i="27"/>
  <c r="I11290" i="27"/>
  <c r="H6975" i="27"/>
  <c r="I6975" i="27"/>
  <c r="H3239" i="27"/>
  <c r="I3239" i="27"/>
  <c r="H6976" i="27"/>
  <c r="I6976" i="27"/>
  <c r="H6977" i="27"/>
  <c r="I6977" i="27"/>
  <c r="H11291" i="27"/>
  <c r="I11291" i="27"/>
  <c r="H1290" i="27"/>
  <c r="I1290" i="27"/>
  <c r="H1291" i="27"/>
  <c r="I1291" i="27"/>
  <c r="H3240" i="27"/>
  <c r="I3240" i="27"/>
  <c r="H3241" i="27"/>
  <c r="I3241" i="27"/>
  <c r="H3242" i="27"/>
  <c r="I3242" i="27"/>
  <c r="H3243" i="27"/>
  <c r="I3243" i="27"/>
  <c r="H3244" i="27"/>
  <c r="I3244" i="27"/>
  <c r="H6978" i="27"/>
  <c r="I6978" i="27"/>
  <c r="H6979" i="27"/>
  <c r="I6979" i="27"/>
  <c r="H11292" i="27"/>
  <c r="I11292" i="27"/>
  <c r="H11293" i="27"/>
  <c r="I11293" i="27"/>
  <c r="H11294" i="27"/>
  <c r="I11294" i="27"/>
  <c r="H11295" i="27"/>
  <c r="I11295" i="27"/>
  <c r="H11296" i="27"/>
  <c r="I11296" i="27"/>
  <c r="H1292" i="27"/>
  <c r="I1292" i="27"/>
  <c r="H6980" i="27"/>
  <c r="I6980" i="27"/>
  <c r="H7431" i="27"/>
  <c r="I7431" i="27"/>
  <c r="H11298" i="27"/>
  <c r="I11298" i="27"/>
  <c r="H11299" i="27"/>
  <c r="I11299" i="27"/>
  <c r="H11300" i="27"/>
  <c r="I11300" i="27"/>
  <c r="H6981" i="27"/>
  <c r="I6981" i="27"/>
  <c r="H11301" i="27"/>
  <c r="I11301" i="27"/>
  <c r="H187" i="27"/>
  <c r="I187" i="27"/>
  <c r="H1293" i="27"/>
  <c r="I1293" i="27"/>
  <c r="H3245" i="27"/>
  <c r="I3245" i="27"/>
  <c r="H3246" i="27"/>
  <c r="I3246" i="27"/>
  <c r="H3247" i="27"/>
  <c r="I3247" i="27"/>
  <c r="H3248" i="27"/>
  <c r="I3248" i="27"/>
  <c r="H6982" i="27"/>
  <c r="I6982" i="27"/>
  <c r="H6983" i="27"/>
  <c r="I6983" i="27"/>
  <c r="H6984" i="27"/>
  <c r="I6984" i="27"/>
  <c r="H11302" i="27"/>
  <c r="I11302" i="27"/>
  <c r="H11303" i="27"/>
  <c r="I11303" i="27"/>
  <c r="H11304" i="27"/>
  <c r="I11304" i="27"/>
  <c r="H11305" i="27"/>
  <c r="I11305" i="27"/>
  <c r="H11306" i="27"/>
  <c r="I11306" i="27"/>
  <c r="H6985" i="27"/>
  <c r="I6985" i="27"/>
  <c r="H3249" i="27"/>
  <c r="I3249" i="27"/>
  <c r="H1294" i="27"/>
  <c r="I1294" i="27"/>
  <c r="H1295" i="27"/>
  <c r="I1295" i="27"/>
  <c r="H3250" i="27"/>
  <c r="I3250" i="27"/>
  <c r="H3251" i="27"/>
  <c r="I3251" i="27"/>
  <c r="H3252" i="27"/>
  <c r="I3252" i="27"/>
  <c r="H6986" i="27"/>
  <c r="I6986" i="27"/>
  <c r="H6987" i="27"/>
  <c r="I6987" i="27"/>
  <c r="H6988" i="27"/>
  <c r="I6988" i="27"/>
  <c r="H6989" i="27"/>
  <c r="I6989" i="27"/>
  <c r="H11307" i="27"/>
  <c r="I11307" i="27"/>
  <c r="H11308" i="27"/>
  <c r="I11308" i="27"/>
  <c r="H11309" i="27"/>
  <c r="I11309" i="27"/>
  <c r="H11310" i="27"/>
  <c r="I11310" i="27"/>
  <c r="H11311" i="27"/>
  <c r="I11311" i="27"/>
  <c r="H3253" i="27"/>
  <c r="I3253" i="27"/>
  <c r="H11312" i="27"/>
  <c r="I11312" i="27"/>
  <c r="H1296" i="27"/>
  <c r="I1296" i="27"/>
  <c r="H3254" i="27"/>
  <c r="I3254" i="27"/>
  <c r="H3255" i="27"/>
  <c r="I3255" i="27"/>
  <c r="H3256" i="27"/>
  <c r="I3256" i="27"/>
  <c r="H3257" i="27"/>
  <c r="I3257" i="27"/>
  <c r="H3258" i="27"/>
  <c r="I3258" i="27"/>
  <c r="H3259" i="27"/>
  <c r="I3259" i="27"/>
  <c r="H6990" i="27"/>
  <c r="I6990" i="27"/>
  <c r="H6991" i="27"/>
  <c r="I6991" i="27"/>
  <c r="H6992" i="27"/>
  <c r="I6992" i="27"/>
  <c r="H6993" i="27"/>
  <c r="I6993" i="27"/>
  <c r="H6994" i="27"/>
  <c r="I6994" i="27"/>
  <c r="H6995" i="27"/>
  <c r="I6995" i="27"/>
  <c r="H6996" i="27"/>
  <c r="I6996" i="27"/>
  <c r="H6997" i="27"/>
  <c r="I6997" i="27"/>
  <c r="H11313" i="27"/>
  <c r="I11313" i="27"/>
  <c r="H11314" i="27"/>
  <c r="I11314" i="27"/>
  <c r="H11315" i="27"/>
  <c r="I11315" i="27"/>
  <c r="H11316" i="27"/>
  <c r="I11316" i="27"/>
  <c r="H11317" i="27"/>
  <c r="I11317" i="27"/>
  <c r="H11318" i="27"/>
  <c r="I11318" i="27"/>
  <c r="H11319" i="27"/>
  <c r="I11319" i="27"/>
  <c r="H3260" i="27"/>
  <c r="I3260" i="27"/>
  <c r="H11320" i="27"/>
  <c r="I11320" i="27"/>
  <c r="H1297" i="27"/>
  <c r="I1297" i="27"/>
  <c r="H11321" i="27"/>
  <c r="I11321" i="27"/>
  <c r="H6998" i="27"/>
  <c r="I6998" i="27"/>
  <c r="H6999" i="27"/>
  <c r="I6999" i="27"/>
  <c r="H7000" i="27"/>
  <c r="I7000" i="27"/>
  <c r="H1298" i="27"/>
  <c r="I1298" i="27"/>
  <c r="H11322" i="27"/>
  <c r="I11322" i="27"/>
  <c r="H7001" i="27"/>
  <c r="I7001" i="27"/>
  <c r="H1299" i="27"/>
  <c r="I1299" i="27"/>
  <c r="H11323" i="27"/>
  <c r="I11323" i="27"/>
  <c r="H11324" i="27"/>
  <c r="I11324" i="27"/>
  <c r="H7002" i="27"/>
  <c r="I7002" i="27"/>
  <c r="H11325" i="27"/>
  <c r="I11325" i="27"/>
  <c r="H7003" i="27"/>
  <c r="I7003" i="27"/>
  <c r="H3261" i="27"/>
  <c r="I3261" i="27"/>
  <c r="H7004" i="27"/>
  <c r="I7004" i="27"/>
  <c r="H11326" i="27"/>
  <c r="I11326" i="27"/>
  <c r="H7005" i="27"/>
  <c r="I7005" i="27"/>
  <c r="H7006" i="27"/>
  <c r="I7006" i="27"/>
  <c r="H11327" i="27"/>
  <c r="I11327" i="27"/>
  <c r="H7242" i="27"/>
  <c r="I7242" i="27"/>
  <c r="H7007" i="27"/>
  <c r="I7007" i="27"/>
  <c r="H504" i="27"/>
  <c r="I504" i="27"/>
  <c r="H1301" i="27"/>
  <c r="I1301" i="27"/>
  <c r="H3262" i="27"/>
  <c r="I3262" i="27"/>
  <c r="H3263" i="27"/>
  <c r="I3263" i="27"/>
  <c r="H3264" i="27"/>
  <c r="I3264" i="27"/>
  <c r="H3265" i="27"/>
  <c r="I3265" i="27"/>
  <c r="H3266" i="27"/>
  <c r="I3266" i="27"/>
  <c r="H3267" i="27"/>
  <c r="I3267" i="27"/>
  <c r="H7008" i="27"/>
  <c r="I7008" i="27"/>
  <c r="H7009" i="27"/>
  <c r="I7009" i="27"/>
  <c r="H7010" i="27"/>
  <c r="I7010" i="27"/>
  <c r="H7011" i="27"/>
  <c r="I7011" i="27"/>
  <c r="H7012" i="27"/>
  <c r="I7012" i="27"/>
  <c r="H7013" i="27"/>
  <c r="I7013" i="27"/>
  <c r="H7014" i="27"/>
  <c r="I7014" i="27"/>
  <c r="H7015" i="27"/>
  <c r="I7015" i="27"/>
  <c r="H7016" i="27"/>
  <c r="I7016" i="27"/>
  <c r="H7017" i="27"/>
  <c r="I7017" i="27"/>
  <c r="H11328" i="27"/>
  <c r="I11328" i="27"/>
  <c r="H11329" i="27"/>
  <c r="I11329" i="27"/>
  <c r="H11330" i="27"/>
  <c r="I11330" i="27"/>
  <c r="H11331" i="27"/>
  <c r="I11331" i="27"/>
  <c r="H11332" i="27"/>
  <c r="I11332" i="27"/>
  <c r="H1302" i="27"/>
  <c r="I1302" i="27"/>
  <c r="H7018" i="27"/>
  <c r="I7018" i="27"/>
  <c r="H3268" i="27"/>
  <c r="I3268" i="27"/>
  <c r="H7019" i="27"/>
  <c r="I7019" i="27"/>
  <c r="H7020" i="27"/>
  <c r="I7020" i="27"/>
  <c r="H11333" i="27"/>
  <c r="I11333" i="27"/>
  <c r="H3269" i="27"/>
  <c r="I3269" i="27"/>
  <c r="H7021" i="27"/>
  <c r="I7021" i="27"/>
  <c r="H505" i="27"/>
  <c r="I505" i="27"/>
  <c r="H7022" i="27"/>
  <c r="I7022" i="27"/>
  <c r="H7023" i="27"/>
  <c r="I7023" i="27"/>
  <c r="H56" i="27"/>
  <c r="I56" i="27"/>
  <c r="H3270" i="27"/>
  <c r="I3270" i="27"/>
  <c r="H7024" i="27"/>
  <c r="I7024" i="27"/>
  <c r="H11334" i="27"/>
  <c r="I11334" i="27"/>
  <c r="H11335" i="27"/>
  <c r="I11335" i="27"/>
  <c r="H7025" i="27"/>
  <c r="I7025" i="27"/>
  <c r="H11336" i="27"/>
  <c r="I11336" i="27"/>
  <c r="H11337" i="27"/>
  <c r="I11337" i="27"/>
  <c r="H11338" i="27"/>
  <c r="I11338" i="27"/>
  <c r="H506" i="27"/>
  <c r="I506" i="27"/>
  <c r="H1303" i="27"/>
  <c r="I1303" i="27"/>
  <c r="H3271" i="27"/>
  <c r="I3271" i="27"/>
  <c r="H3272" i="27"/>
  <c r="I3272" i="27"/>
  <c r="H3273" i="27"/>
  <c r="I3273" i="27"/>
  <c r="H7026" i="27"/>
  <c r="I7026" i="27"/>
  <c r="H7027" i="27"/>
  <c r="I7027" i="27"/>
  <c r="H7028" i="27"/>
  <c r="I7028" i="27"/>
  <c r="H7029" i="27"/>
  <c r="I7029" i="27"/>
  <c r="H7030" i="27"/>
  <c r="I7030" i="27"/>
  <c r="H7031" i="27"/>
  <c r="I7031" i="27"/>
  <c r="H11339" i="27"/>
  <c r="I11339" i="27"/>
  <c r="H11340" i="27"/>
  <c r="I11340" i="27"/>
  <c r="H11341" i="27"/>
  <c r="I11341" i="27"/>
  <c r="H1304" i="27"/>
  <c r="I1304" i="27"/>
  <c r="H3274" i="27"/>
  <c r="I3274" i="27"/>
  <c r="H7032" i="27"/>
  <c r="I7032" i="27"/>
  <c r="H1305" i="27"/>
  <c r="I1305" i="27"/>
  <c r="H1306" i="27"/>
  <c r="I1306" i="27"/>
  <c r="H3275" i="27"/>
  <c r="I3275" i="27"/>
  <c r="H3276" i="27"/>
  <c r="I3276" i="27"/>
  <c r="H3277" i="27"/>
  <c r="I3277" i="27"/>
  <c r="H7033" i="27"/>
  <c r="I7033" i="27"/>
  <c r="H7034" i="27"/>
  <c r="I7034" i="27"/>
  <c r="H7035" i="27"/>
  <c r="I7035" i="27"/>
  <c r="H11342" i="27"/>
  <c r="I11342" i="27"/>
  <c r="H11343" i="27"/>
  <c r="I11343" i="27"/>
  <c r="H11344" i="27"/>
  <c r="I11344" i="27"/>
  <c r="H11345" i="27"/>
  <c r="I11345" i="27"/>
  <c r="H11346" i="27"/>
  <c r="I11346" i="27"/>
  <c r="H7036" i="27"/>
  <c r="I7036" i="27"/>
  <c r="H3278" i="27"/>
  <c r="I3278" i="27"/>
  <c r="H188" i="27"/>
  <c r="I188" i="27"/>
  <c r="H507" i="27"/>
  <c r="I507" i="27"/>
  <c r="H1307" i="27"/>
  <c r="I1307" i="27"/>
  <c r="H3279" i="27"/>
  <c r="I3279" i="27"/>
  <c r="H3280" i="27"/>
  <c r="I3280" i="27"/>
  <c r="H3281" i="27"/>
  <c r="I3281" i="27"/>
  <c r="H3282" i="27"/>
  <c r="I3282" i="27"/>
  <c r="H7037" i="27"/>
  <c r="I7037" i="27"/>
  <c r="H7038" i="27"/>
  <c r="I7038" i="27"/>
  <c r="H7039" i="27"/>
  <c r="I7039" i="27"/>
  <c r="H7040" i="27"/>
  <c r="I7040" i="27"/>
  <c r="H7041" i="27"/>
  <c r="I7041" i="27"/>
  <c r="H7277" i="27"/>
  <c r="I7277" i="27"/>
  <c r="H7043" i="27"/>
  <c r="I7043" i="27"/>
  <c r="H7044" i="27"/>
  <c r="I7044" i="27"/>
  <c r="H7045" i="27"/>
  <c r="I7045" i="27"/>
  <c r="H7046" i="27"/>
  <c r="I7046" i="27"/>
  <c r="H7047" i="27"/>
  <c r="I7047" i="27"/>
  <c r="H11347" i="27"/>
  <c r="I11347" i="27"/>
  <c r="H11348" i="27"/>
  <c r="I11348" i="27"/>
  <c r="H11349" i="27"/>
  <c r="I11349" i="27"/>
  <c r="H11350" i="27"/>
  <c r="I11350" i="27"/>
  <c r="H11351" i="27"/>
  <c r="I11351" i="27"/>
  <c r="H3283" i="27"/>
  <c r="I3283" i="27"/>
  <c r="H7048" i="27"/>
  <c r="I7048" i="27"/>
  <c r="H7049" i="27"/>
  <c r="I7049" i="27"/>
  <c r="H11352" i="27"/>
  <c r="I11352" i="27"/>
  <c r="H7050" i="27"/>
  <c r="I7050" i="27"/>
  <c r="H3284" i="27"/>
  <c r="I3284" i="27"/>
  <c r="H7051" i="27"/>
  <c r="I7051" i="27"/>
  <c r="H3393" i="27"/>
  <c r="I3393" i="27"/>
  <c r="H1308" i="27"/>
  <c r="I1308" i="27"/>
  <c r="H3285" i="27"/>
  <c r="I3285" i="27"/>
  <c r="H7053" i="27"/>
  <c r="I7053" i="27"/>
  <c r="H7054" i="27"/>
  <c r="I7054" i="27"/>
  <c r="H11353" i="27"/>
  <c r="I11353" i="27"/>
  <c r="H1309" i="27"/>
  <c r="I1309" i="27"/>
  <c r="H3286" i="27"/>
  <c r="I3286" i="27"/>
  <c r="H7055" i="27"/>
  <c r="I7055" i="27"/>
  <c r="H7056" i="27"/>
  <c r="I7056" i="27"/>
  <c r="H7057" i="27"/>
  <c r="I7057" i="27"/>
  <c r="H7058" i="27"/>
  <c r="I7058" i="27"/>
  <c r="H7059" i="27"/>
  <c r="I7059" i="27"/>
  <c r="H7060" i="27"/>
  <c r="I7060" i="27"/>
  <c r="H11354" i="27"/>
  <c r="I11354" i="27"/>
  <c r="H11355" i="27"/>
  <c r="I11355" i="27"/>
  <c r="H11356" i="27"/>
  <c r="I11356" i="27"/>
  <c r="H11357" i="27"/>
  <c r="I11357" i="27"/>
  <c r="H1310" i="27"/>
  <c r="I1310" i="27"/>
  <c r="H3287" i="27"/>
  <c r="I3287" i="27"/>
  <c r="H7061" i="27"/>
  <c r="I7061" i="27"/>
  <c r="H11358" i="27"/>
  <c r="I11358" i="27"/>
  <c r="H508" i="27"/>
  <c r="I508" i="27"/>
  <c r="H189" i="27"/>
  <c r="I189" i="27"/>
  <c r="H1311" i="27"/>
  <c r="I1311" i="27"/>
  <c r="H1312" i="27"/>
  <c r="I1312" i="27"/>
  <c r="H3288" i="27"/>
  <c r="I3288" i="27"/>
  <c r="H3289" i="27"/>
  <c r="I3289" i="27"/>
  <c r="H7062" i="27"/>
  <c r="I7062" i="27"/>
  <c r="H7063" i="27"/>
  <c r="I7063" i="27"/>
  <c r="H7064" i="27"/>
  <c r="I7064" i="27"/>
  <c r="H7065" i="27"/>
  <c r="I7065" i="27"/>
  <c r="H7066" i="27"/>
  <c r="I7066" i="27"/>
  <c r="H7067" i="27"/>
  <c r="I7067" i="27"/>
  <c r="H7068" i="27"/>
  <c r="I7068" i="27"/>
  <c r="H11359" i="27"/>
  <c r="I11359" i="27"/>
  <c r="H11360" i="27"/>
  <c r="I11360" i="27"/>
  <c r="H11361" i="27"/>
  <c r="I11361" i="27"/>
  <c r="H11362" i="27"/>
  <c r="I11362" i="27"/>
  <c r="H1313" i="27"/>
  <c r="I1313" i="27"/>
  <c r="H7069" i="27"/>
  <c r="I7069" i="27"/>
  <c r="H7070" i="27"/>
  <c r="I7070" i="27"/>
  <c r="H3290" i="27"/>
  <c r="I3290" i="27"/>
  <c r="H7071" i="27"/>
  <c r="I7071" i="27"/>
  <c r="H7072" i="27"/>
  <c r="I7072" i="27"/>
  <c r="H190" i="27"/>
  <c r="I190" i="27"/>
  <c r="H7073" i="27"/>
  <c r="I7073" i="27"/>
  <c r="H7074" i="27"/>
  <c r="I7074" i="27"/>
  <c r="H7463" i="27"/>
  <c r="I7463" i="27"/>
  <c r="H11363" i="27"/>
  <c r="I11363" i="27"/>
  <c r="H11364" i="27"/>
  <c r="I11364" i="27"/>
  <c r="H11365" i="27"/>
  <c r="I11365" i="27"/>
  <c r="H7076" i="27"/>
  <c r="I7076" i="27"/>
  <c r="H7077" i="27"/>
  <c r="I7077" i="27"/>
  <c r="H7078" i="27"/>
  <c r="I7078" i="27"/>
  <c r="H7079" i="27"/>
  <c r="I7079" i="27"/>
  <c r="H7080" i="27"/>
  <c r="I7080" i="27"/>
  <c r="H11366" i="27"/>
  <c r="I11366" i="27"/>
  <c r="H7081" i="27"/>
  <c r="I7081" i="27"/>
  <c r="H7082" i="27"/>
  <c r="I7082" i="27"/>
  <c r="H7083" i="27"/>
  <c r="I7083" i="27"/>
  <c r="H7084" i="27"/>
  <c r="I7084" i="27"/>
  <c r="H3291" i="27"/>
  <c r="I3291" i="27"/>
  <c r="H7085" i="27"/>
  <c r="I7085" i="27"/>
  <c r="H7086" i="27"/>
  <c r="I7086" i="27"/>
  <c r="H7087" i="27"/>
  <c r="I7087" i="27"/>
  <c r="H3292" i="27"/>
  <c r="I3292" i="27"/>
  <c r="H7088" i="27"/>
  <c r="I7088" i="27"/>
  <c r="H7089" i="27"/>
  <c r="I7089" i="27"/>
  <c r="H11367" i="27"/>
  <c r="I11367" i="27"/>
  <c r="H11368" i="27"/>
  <c r="I11368" i="27"/>
  <c r="H11369" i="27"/>
  <c r="I11369" i="27"/>
  <c r="H1314" i="27"/>
  <c r="I1314" i="27"/>
  <c r="H3293" i="27"/>
  <c r="I3293" i="27"/>
  <c r="H7090" i="27"/>
  <c r="I7090" i="27"/>
  <c r="H191" i="27"/>
  <c r="I191" i="27"/>
  <c r="H3294" i="27"/>
  <c r="I3294" i="27"/>
  <c r="H7091" i="27"/>
  <c r="I7091" i="27"/>
  <c r="H7092" i="27"/>
  <c r="I7092" i="27"/>
  <c r="H7093" i="27"/>
  <c r="I7093" i="27"/>
  <c r="H7094" i="27"/>
  <c r="I7094" i="27"/>
  <c r="H7095" i="27"/>
  <c r="I7095" i="27"/>
  <c r="H1315" i="27"/>
  <c r="I1315" i="27"/>
  <c r="H7096" i="27"/>
  <c r="I7096" i="27"/>
  <c r="H1316" i="27"/>
  <c r="I1316" i="27"/>
  <c r="H3295" i="27"/>
  <c r="I3295" i="27"/>
  <c r="H3296" i="27"/>
  <c r="I3296" i="27"/>
  <c r="H3297" i="27"/>
  <c r="I3297" i="27"/>
  <c r="H3298" i="27"/>
  <c r="I3298" i="27"/>
  <c r="H3299" i="27"/>
  <c r="I3299" i="27"/>
  <c r="H3300" i="27"/>
  <c r="I3300" i="27"/>
  <c r="H3301" i="27"/>
  <c r="I3301" i="27"/>
  <c r="H7097" i="27"/>
  <c r="I7097" i="27"/>
  <c r="H7098" i="27"/>
  <c r="I7098" i="27"/>
  <c r="H7099" i="27"/>
  <c r="I7099" i="27"/>
  <c r="H7100" i="27"/>
  <c r="I7100" i="27"/>
  <c r="H7101" i="27"/>
  <c r="I7101" i="27"/>
  <c r="H7102" i="27"/>
  <c r="I7102" i="27"/>
  <c r="H7103" i="27"/>
  <c r="I7103" i="27"/>
  <c r="H7104" i="27"/>
  <c r="I7104" i="27"/>
  <c r="H7105" i="27"/>
  <c r="I7105" i="27"/>
  <c r="H7106" i="27"/>
  <c r="I7106" i="27"/>
  <c r="H11370" i="27"/>
  <c r="I11370" i="27"/>
  <c r="H11371" i="27"/>
  <c r="I11371" i="27"/>
  <c r="H11372" i="27"/>
  <c r="I11372" i="27"/>
  <c r="H11373" i="27"/>
  <c r="I11373" i="27"/>
  <c r="H11374" i="27"/>
  <c r="I11374" i="27"/>
  <c r="H11375" i="27"/>
  <c r="I11375" i="27"/>
  <c r="H7107" i="27"/>
  <c r="I7107" i="27"/>
  <c r="H7108" i="27"/>
  <c r="I7108" i="27"/>
  <c r="H11376" i="27"/>
  <c r="I11376" i="27"/>
  <c r="H1317" i="27"/>
  <c r="I1317" i="27"/>
  <c r="H7109" i="27"/>
  <c r="I7109" i="27"/>
  <c r="H7110" i="27"/>
  <c r="I7110" i="27"/>
  <c r="H1318" i="27"/>
  <c r="I1318" i="27"/>
  <c r="H509" i="27"/>
  <c r="I509" i="27"/>
  <c r="H1319" i="27"/>
  <c r="I1319" i="27"/>
  <c r="H1320" i="27"/>
  <c r="I1320" i="27"/>
  <c r="H1321" i="27"/>
  <c r="I1321" i="27"/>
  <c r="H3302" i="27"/>
  <c r="I3302" i="27"/>
  <c r="H3303" i="27"/>
  <c r="I3303" i="27"/>
  <c r="H3304" i="27"/>
  <c r="I3304" i="27"/>
  <c r="H3305" i="27"/>
  <c r="I3305" i="27"/>
  <c r="H7111" i="27"/>
  <c r="I7111" i="27"/>
  <c r="H7112" i="27"/>
  <c r="I7112" i="27"/>
  <c r="H11377" i="27"/>
  <c r="I11377" i="27"/>
  <c r="H11378" i="27"/>
  <c r="I11378" i="27"/>
  <c r="H11379" i="27"/>
  <c r="I11379" i="27"/>
  <c r="H11380" i="27"/>
  <c r="I11380" i="27"/>
  <c r="H192" i="27"/>
  <c r="I192" i="27"/>
  <c r="H3306" i="27"/>
  <c r="I3306" i="27"/>
  <c r="H7113" i="27"/>
  <c r="I7113" i="27"/>
  <c r="H7114" i="27"/>
  <c r="I7114" i="27"/>
  <c r="H1322" i="27"/>
  <c r="I1322" i="27"/>
  <c r="H7115" i="27"/>
  <c r="I7115" i="27"/>
  <c r="H11381" i="27"/>
  <c r="I11381" i="27"/>
  <c r="H510" i="27"/>
  <c r="I510" i="27"/>
  <c r="H1323" i="27"/>
  <c r="I1323" i="27"/>
  <c r="H1324" i="27"/>
  <c r="I1324" i="27"/>
  <c r="H3307" i="27"/>
  <c r="I3307" i="27"/>
  <c r="H3308" i="27"/>
  <c r="I3308" i="27"/>
  <c r="H3309" i="27"/>
  <c r="I3309" i="27"/>
  <c r="H7116" i="27"/>
  <c r="I7116" i="27"/>
  <c r="H7117" i="27"/>
  <c r="I7117" i="27"/>
  <c r="H7118" i="27"/>
  <c r="I7118" i="27"/>
  <c r="H7119" i="27"/>
  <c r="I7119" i="27"/>
  <c r="H7120" i="27"/>
  <c r="I7120" i="27"/>
  <c r="H7121" i="27"/>
  <c r="I7121" i="27"/>
  <c r="H7122" i="27"/>
  <c r="I7122" i="27"/>
  <c r="H7476" i="27"/>
  <c r="I7476" i="27"/>
  <c r="H11382" i="27"/>
  <c r="I11382" i="27"/>
  <c r="H11383" i="27"/>
  <c r="I11383" i="27"/>
  <c r="H11384" i="27"/>
  <c r="I11384" i="27"/>
  <c r="H11385" i="27"/>
  <c r="I11385" i="27"/>
  <c r="H7124" i="27"/>
  <c r="I7124" i="27"/>
  <c r="H11386" i="27"/>
  <c r="I11386" i="27"/>
  <c r="H11387" i="27"/>
  <c r="I11387" i="27"/>
  <c r="H7125" i="27"/>
  <c r="I7125" i="27"/>
  <c r="H11388" i="27"/>
  <c r="I11388" i="27"/>
  <c r="H7126" i="27"/>
  <c r="I7126" i="27"/>
  <c r="H11389" i="27"/>
  <c r="I11389" i="27"/>
  <c r="H7127" i="27"/>
  <c r="I7127" i="27"/>
  <c r="H7128" i="27"/>
  <c r="I7128" i="27"/>
  <c r="H7129" i="27"/>
  <c r="I7129" i="27"/>
  <c r="H511" i="27"/>
  <c r="I511" i="27"/>
  <c r="H1325" i="27"/>
  <c r="I1325" i="27"/>
  <c r="H1326" i="27"/>
  <c r="I1326" i="27"/>
  <c r="H3310" i="27"/>
  <c r="I3310" i="27"/>
  <c r="H3311" i="27"/>
  <c r="I3311" i="27"/>
  <c r="H3312" i="27"/>
  <c r="I3312" i="27"/>
  <c r="H3313" i="27"/>
  <c r="I3313" i="27"/>
  <c r="H7130" i="27"/>
  <c r="I7130" i="27"/>
  <c r="H7131" i="27"/>
  <c r="I7131" i="27"/>
  <c r="H7132" i="27"/>
  <c r="I7132" i="27"/>
  <c r="H7133" i="27"/>
  <c r="I7133" i="27"/>
  <c r="H7134" i="27"/>
  <c r="I7134" i="27"/>
  <c r="H7135" i="27"/>
  <c r="I7135" i="27"/>
  <c r="H7136" i="27"/>
  <c r="I7136" i="27"/>
  <c r="H11390" i="27"/>
  <c r="I11390" i="27"/>
  <c r="H11391" i="27"/>
  <c r="I11391" i="27"/>
  <c r="H11392" i="27"/>
  <c r="I11392" i="27"/>
  <c r="H11393" i="27"/>
  <c r="I11393" i="27"/>
  <c r="H11394" i="27"/>
  <c r="I11394" i="27"/>
  <c r="H1327" i="27"/>
  <c r="I1327" i="27"/>
  <c r="H7137" i="27"/>
  <c r="I7137" i="27"/>
  <c r="H3314" i="27"/>
  <c r="I3314" i="27"/>
  <c r="H7138" i="27"/>
  <c r="I7138" i="27"/>
  <c r="H3315" i="27"/>
  <c r="I3315" i="27"/>
  <c r="H1328" i="27"/>
  <c r="I1328" i="27"/>
  <c r="H3316" i="27"/>
  <c r="I3316" i="27"/>
  <c r="H3317" i="27"/>
  <c r="I3317" i="27"/>
  <c r="H3318" i="27"/>
  <c r="I3318" i="27"/>
  <c r="H3319" i="27"/>
  <c r="I3319" i="27"/>
  <c r="H1329" i="27"/>
  <c r="I1329" i="27"/>
  <c r="H1330" i="27"/>
  <c r="I1330" i="27"/>
  <c r="H3320" i="27"/>
  <c r="I3320" i="27"/>
  <c r="H7139" i="27"/>
  <c r="I7139" i="27"/>
  <c r="H7140" i="27"/>
  <c r="I7140" i="27"/>
  <c r="H7141" i="27"/>
  <c r="I7141" i="27"/>
  <c r="H7142" i="27"/>
  <c r="I7142" i="27"/>
  <c r="H7143" i="27"/>
  <c r="I7143" i="27"/>
  <c r="H7478" i="27"/>
  <c r="I7478" i="27"/>
  <c r="H7145" i="27"/>
  <c r="I7145" i="27"/>
  <c r="H7146" i="27"/>
  <c r="I7146" i="27"/>
  <c r="H11395" i="27"/>
  <c r="I11395" i="27"/>
  <c r="H11396" i="27"/>
  <c r="I11396" i="27"/>
  <c r="H11397" i="27"/>
  <c r="I11397" i="27"/>
  <c r="H1331" i="27"/>
  <c r="I1331" i="27"/>
  <c r="H7147" i="27"/>
  <c r="I7147" i="27"/>
  <c r="H7148" i="27"/>
  <c r="I7148" i="27"/>
  <c r="H7149" i="27"/>
  <c r="I7149" i="27"/>
  <c r="H7150" i="27"/>
  <c r="I7150" i="27"/>
  <c r="H11398" i="27"/>
  <c r="I11398" i="27"/>
  <c r="H1332" i="27"/>
  <c r="I1332" i="27"/>
  <c r="H7151" i="27"/>
  <c r="I7151" i="27"/>
  <c r="H7152" i="27"/>
  <c r="I7152" i="27"/>
  <c r="H7153" i="27"/>
  <c r="I7153" i="27"/>
  <c r="H7154" i="27"/>
  <c r="I7154" i="27"/>
  <c r="H57" i="27"/>
  <c r="I57" i="27"/>
  <c r="H1333" i="27"/>
  <c r="I1333" i="27"/>
  <c r="H1334" i="27"/>
  <c r="I1334" i="27"/>
  <c r="H3321" i="27"/>
  <c r="I3321" i="27"/>
  <c r="H7155" i="27"/>
  <c r="I7155" i="27"/>
  <c r="H7156" i="27"/>
  <c r="I7156" i="27"/>
  <c r="H7157" i="27"/>
  <c r="I7157" i="27"/>
  <c r="H7158" i="27"/>
  <c r="I7158" i="27"/>
  <c r="H7159" i="27"/>
  <c r="I7159" i="27"/>
  <c r="H11399" i="27"/>
  <c r="I11399" i="27"/>
  <c r="H11400" i="27"/>
  <c r="I11400" i="27"/>
  <c r="H11401" i="27"/>
  <c r="I11401" i="27"/>
  <c r="H11402" i="27"/>
  <c r="I11402" i="27"/>
  <c r="H11403" i="27"/>
  <c r="I11403" i="27"/>
  <c r="H7160" i="27"/>
  <c r="I7160" i="27"/>
  <c r="H3322" i="27"/>
  <c r="I3322" i="27"/>
  <c r="H7161" i="27"/>
  <c r="I7161" i="27"/>
  <c r="H11404" i="27"/>
  <c r="I11404" i="27"/>
  <c r="H3323" i="27"/>
  <c r="I3323" i="27"/>
  <c r="H3324" i="27"/>
  <c r="I3324" i="27"/>
  <c r="H11405" i="27"/>
  <c r="I11405" i="27"/>
  <c r="H3325" i="27"/>
  <c r="I3325" i="27"/>
  <c r="H11406" i="27"/>
  <c r="I11406" i="27"/>
  <c r="H3326" i="27"/>
  <c r="I3326" i="27"/>
  <c r="H11407" i="27"/>
  <c r="I11407" i="27"/>
  <c r="H3327" i="27"/>
  <c r="I3327" i="27"/>
  <c r="H11408" i="27"/>
  <c r="I11408" i="27"/>
  <c r="H3328" i="27"/>
  <c r="I3328" i="27"/>
  <c r="H11409" i="27"/>
  <c r="I11409" i="27"/>
  <c r="H11410" i="27"/>
  <c r="I11410" i="27"/>
  <c r="H7162" i="27"/>
  <c r="I7162" i="27"/>
  <c r="H7163" i="27"/>
  <c r="I7163" i="27"/>
  <c r="H3329" i="27"/>
  <c r="I3329" i="27"/>
  <c r="H3330" i="27"/>
  <c r="I3330" i="27"/>
  <c r="H11411" i="27"/>
  <c r="I11411" i="27"/>
  <c r="H7164" i="27"/>
  <c r="I7164" i="27"/>
  <c r="H7165" i="27"/>
  <c r="I7165" i="27"/>
  <c r="H1335" i="27"/>
  <c r="I1335" i="27"/>
  <c r="H3331" i="27"/>
  <c r="I3331" i="27"/>
  <c r="H7166" i="27"/>
  <c r="I7166" i="27"/>
  <c r="H11412" i="27"/>
  <c r="I11412" i="27"/>
  <c r="H11413" i="27"/>
  <c r="I11413" i="27"/>
  <c r="H7167" i="27"/>
  <c r="I7167" i="27"/>
  <c r="H11414" i="27"/>
  <c r="I11414" i="27"/>
  <c r="H11415" i="27"/>
  <c r="I11415" i="27"/>
  <c r="H3332" i="27"/>
  <c r="I3332" i="27"/>
  <c r="H7168" i="27"/>
  <c r="I7168" i="27"/>
  <c r="H7169" i="27"/>
  <c r="I7169" i="27"/>
  <c r="H3333" i="27"/>
  <c r="I3333" i="27"/>
  <c r="H512" i="27"/>
  <c r="I512" i="27"/>
  <c r="H11416" i="27"/>
  <c r="I11416" i="27"/>
  <c r="H11417" i="27"/>
  <c r="I11417" i="27"/>
  <c r="H7170" i="27"/>
  <c r="I7170" i="27"/>
  <c r="H7171" i="27"/>
  <c r="I7171" i="27"/>
  <c r="H11418" i="27"/>
  <c r="I11418" i="27"/>
  <c r="H11419" i="27"/>
  <c r="I11419" i="27"/>
  <c r="H7172" i="27"/>
  <c r="I7172" i="27"/>
  <c r="H7173" i="27"/>
  <c r="I7173" i="27"/>
  <c r="H7174" i="27"/>
  <c r="I7174" i="27"/>
  <c r="H3334" i="27"/>
  <c r="I3334" i="27"/>
  <c r="H7175" i="27"/>
  <c r="I7175" i="27"/>
  <c r="H513" i="27"/>
  <c r="I513" i="27"/>
  <c r="H11420" i="27"/>
  <c r="I11420" i="27"/>
  <c r="H3335" i="27"/>
  <c r="I3335" i="27"/>
  <c r="H7176" i="27"/>
  <c r="I7176" i="27"/>
  <c r="H193" i="27"/>
  <c r="I193" i="27"/>
  <c r="H7177" i="27"/>
  <c r="I7177" i="27"/>
  <c r="H514" i="27"/>
  <c r="I514" i="27"/>
  <c r="H1336" i="27"/>
  <c r="I1336" i="27"/>
  <c r="H1337" i="27"/>
  <c r="I1337" i="27"/>
  <c r="H3336" i="27"/>
  <c r="I3336" i="27"/>
  <c r="H3337" i="27"/>
  <c r="I3337" i="27"/>
  <c r="H3338" i="27"/>
  <c r="I3338" i="27"/>
  <c r="H3339" i="27"/>
  <c r="I3339" i="27"/>
  <c r="H3340" i="27"/>
  <c r="I3340" i="27"/>
  <c r="H3341" i="27"/>
  <c r="I3341" i="27"/>
  <c r="H3342" i="27"/>
  <c r="I3342" i="27"/>
  <c r="H7178" i="27"/>
  <c r="I7178" i="27"/>
  <c r="H7179" i="27"/>
  <c r="I7179" i="27"/>
  <c r="H7180" i="27"/>
  <c r="I7180" i="27"/>
  <c r="H7181" i="27"/>
  <c r="I7181" i="27"/>
  <c r="H7182" i="27"/>
  <c r="I7182" i="27"/>
  <c r="H7183" i="27"/>
  <c r="I7183" i="27"/>
  <c r="H11421" i="27"/>
  <c r="I11421" i="27"/>
  <c r="H11422" i="27"/>
  <c r="I11422" i="27"/>
  <c r="H11423" i="27"/>
  <c r="I11423" i="27"/>
  <c r="H11424" i="27"/>
  <c r="I11424" i="27"/>
  <c r="H11425" i="27"/>
  <c r="I11425" i="27"/>
  <c r="H11426" i="27"/>
  <c r="I11426" i="27"/>
  <c r="H11427" i="27"/>
  <c r="I11427" i="27"/>
  <c r="H3343" i="27"/>
  <c r="I3343" i="27"/>
  <c r="H7184" i="27"/>
  <c r="I7184" i="27"/>
  <c r="H7185" i="27"/>
  <c r="I7185" i="27"/>
  <c r="H7186" i="27"/>
  <c r="I7186" i="27"/>
  <c r="H7187" i="27"/>
  <c r="I7187" i="27"/>
  <c r="H3344" i="27"/>
  <c r="I3344" i="27"/>
  <c r="H7188" i="27"/>
  <c r="I7188" i="27"/>
  <c r="H7189" i="27"/>
  <c r="I7189" i="27"/>
  <c r="H1338" i="27"/>
  <c r="I1338" i="27"/>
  <c r="H1339" i="27"/>
  <c r="I1339" i="27"/>
  <c r="H1340" i="27"/>
  <c r="I1340" i="27"/>
  <c r="H3345" i="27"/>
  <c r="I3345" i="27"/>
  <c r="H3346" i="27"/>
  <c r="I3346" i="27"/>
  <c r="H3347" i="27"/>
  <c r="I3347" i="27"/>
  <c r="H7491" i="27"/>
  <c r="I7491" i="27"/>
  <c r="H7190" i="27"/>
  <c r="I7190" i="27"/>
  <c r="H7191" i="27"/>
  <c r="I7191" i="27"/>
  <c r="H7192" i="27"/>
  <c r="I7192" i="27"/>
  <c r="H7193" i="27"/>
  <c r="I7193" i="27"/>
  <c r="H7194" i="27"/>
  <c r="I7194" i="27"/>
  <c r="H7195" i="27"/>
  <c r="I7195" i="27"/>
  <c r="H7196" i="27"/>
  <c r="I7196" i="27"/>
  <c r="H7197" i="27"/>
  <c r="I7197" i="27"/>
  <c r="H11428" i="27"/>
  <c r="I11428" i="27"/>
  <c r="H11429" i="27"/>
  <c r="I11429" i="27"/>
  <c r="H11430" i="27"/>
  <c r="I11430" i="27"/>
  <c r="H11431" i="27"/>
  <c r="I11431" i="27"/>
  <c r="H11432" i="27"/>
  <c r="I11432" i="27"/>
  <c r="H11433" i="27"/>
  <c r="I11433" i="27"/>
  <c r="H11434" i="27"/>
  <c r="I11434" i="27"/>
  <c r="H7198" i="27"/>
  <c r="I7198" i="27"/>
  <c r="H515" i="27"/>
  <c r="I515" i="27"/>
  <c r="H516" i="27"/>
  <c r="I516" i="27"/>
  <c r="H1341" i="27"/>
  <c r="I1341" i="27"/>
  <c r="H1342" i="27"/>
  <c r="I1342" i="27"/>
  <c r="H3349" i="27"/>
  <c r="I3349" i="27"/>
  <c r="H7545" i="27"/>
  <c r="I7545" i="27"/>
  <c r="H7199" i="27"/>
  <c r="I7199" i="27"/>
  <c r="H7200" i="27"/>
  <c r="I7200" i="27"/>
  <c r="H7201" i="27"/>
  <c r="I7201" i="27"/>
  <c r="H7202" i="27"/>
  <c r="I7202" i="27"/>
  <c r="H7203" i="27"/>
  <c r="I7203" i="27"/>
  <c r="H7204" i="27"/>
  <c r="I7204" i="27"/>
  <c r="H7205" i="27"/>
  <c r="I7205" i="27"/>
  <c r="H7206" i="27"/>
  <c r="I7206" i="27"/>
  <c r="H7207" i="27"/>
  <c r="I7207" i="27"/>
  <c r="H11435" i="27"/>
  <c r="I11435" i="27"/>
  <c r="H11436" i="27"/>
  <c r="I11436" i="27"/>
  <c r="H11437" i="27"/>
  <c r="I11437" i="27"/>
  <c r="H11438" i="27"/>
  <c r="I11438" i="27"/>
  <c r="H11439" i="27"/>
  <c r="I11439" i="27"/>
  <c r="H11440" i="27"/>
  <c r="I11440" i="27"/>
  <c r="H11441" i="27"/>
  <c r="I11441" i="27"/>
  <c r="H11442" i="27"/>
  <c r="I11442" i="27"/>
  <c r="H11443" i="27"/>
  <c r="I11443" i="27"/>
  <c r="H7208" i="27"/>
  <c r="I7208" i="27"/>
  <c r="H7209" i="27"/>
  <c r="I7209" i="27"/>
  <c r="H11444" i="27"/>
  <c r="I11444" i="27"/>
  <c r="H7210" i="27"/>
  <c r="I7210" i="27"/>
  <c r="H11445" i="27"/>
  <c r="I11445" i="27"/>
  <c r="H11446" i="27"/>
  <c r="I11446" i="27"/>
  <c r="H11447" i="27"/>
  <c r="I11447" i="27"/>
  <c r="H3351" i="27"/>
  <c r="I3351" i="27"/>
  <c r="H3352" i="27"/>
  <c r="I3352" i="27"/>
  <c r="H7211" i="27"/>
  <c r="I7211" i="27"/>
  <c r="H11448" i="27"/>
  <c r="I11448" i="27"/>
  <c r="H7212" i="27"/>
  <c r="I7212" i="27"/>
  <c r="H7213" i="27"/>
  <c r="I7213" i="27"/>
  <c r="H7214" i="27"/>
  <c r="I7214" i="27"/>
  <c r="H11449" i="27"/>
  <c r="I11449" i="27"/>
  <c r="H3353" i="27"/>
  <c r="I3353" i="27"/>
  <c r="H11450" i="27"/>
  <c r="I11450" i="27"/>
  <c r="H1343" i="27"/>
  <c r="I1343" i="27"/>
  <c r="H7215" i="27"/>
  <c r="I7215" i="27"/>
  <c r="H7216" i="27"/>
  <c r="I7216" i="27"/>
  <c r="H7217" i="27"/>
  <c r="I7217" i="27"/>
  <c r="H7218" i="27"/>
  <c r="I7218" i="27"/>
  <c r="H11451" i="27"/>
  <c r="I11451" i="27"/>
  <c r="H517" i="27"/>
  <c r="I517" i="27"/>
  <c r="H7219" i="27"/>
  <c r="I7219" i="27"/>
  <c r="H7220" i="27"/>
  <c r="I7220" i="27"/>
  <c r="H7221" i="27"/>
  <c r="I7221" i="27"/>
  <c r="H11452" i="27"/>
  <c r="I11452" i="27"/>
  <c r="H11453" i="27"/>
  <c r="I11453" i="27"/>
  <c r="H3354" i="27"/>
  <c r="I3354" i="27"/>
  <c r="H3355" i="27"/>
  <c r="I3355" i="27"/>
  <c r="H7222" i="27"/>
  <c r="I7222" i="27"/>
  <c r="H7223" i="27"/>
  <c r="I7223" i="27"/>
  <c r="H7224" i="27"/>
  <c r="I7224" i="27"/>
  <c r="H7225" i="27"/>
  <c r="I7225" i="27"/>
  <c r="H11454" i="27"/>
  <c r="I11454" i="27"/>
  <c r="H3356" i="27"/>
  <c r="I3356" i="27"/>
  <c r="H3357" i="27"/>
  <c r="I3357" i="27"/>
  <c r="H7226" i="27"/>
  <c r="I7226" i="27"/>
  <c r="H7227" i="27"/>
  <c r="I7227" i="27"/>
  <c r="H7228" i="27"/>
  <c r="I7228" i="27"/>
  <c r="H7229" i="27"/>
  <c r="I7229" i="27"/>
  <c r="H194" i="27"/>
  <c r="I194" i="27"/>
  <c r="H3358" i="27"/>
  <c r="I3358" i="27"/>
  <c r="H7230" i="27"/>
  <c r="I7230" i="27"/>
  <c r="H7231" i="27"/>
  <c r="I7231" i="27"/>
  <c r="H7232" i="27"/>
  <c r="I7232" i="27"/>
  <c r="H7233" i="27"/>
  <c r="I7233" i="27"/>
  <c r="H7234" i="27"/>
  <c r="I7234" i="27"/>
  <c r="H3567" i="27"/>
  <c r="I3567" i="27"/>
  <c r="H195" i="27"/>
  <c r="I195" i="27"/>
  <c r="H3359" i="27"/>
  <c r="I3359" i="27"/>
  <c r="H7564" i="27"/>
  <c r="I7564" i="27"/>
  <c r="H7236" i="27"/>
  <c r="I7236" i="27"/>
  <c r="H11455" i="27"/>
  <c r="I11455" i="27"/>
  <c r="H11456" i="27"/>
  <c r="I11456" i="27"/>
  <c r="H11457" i="27"/>
  <c r="I11457" i="27"/>
  <c r="H7237" i="27"/>
  <c r="I7237" i="27"/>
  <c r="H3361" i="27"/>
  <c r="I3361" i="27"/>
  <c r="H7238" i="27"/>
  <c r="I7238" i="27"/>
  <c r="H7239" i="27"/>
  <c r="I7239" i="27"/>
  <c r="H11458" i="27"/>
  <c r="I11458" i="27"/>
  <c r="H7241" i="27"/>
  <c r="I7241" i="27"/>
  <c r="H7240" i="27"/>
  <c r="I7240" i="27"/>
  <c r="H11459" i="27"/>
  <c r="I11459" i="27"/>
  <c r="H196" i="27"/>
  <c r="I196" i="27"/>
  <c r="H11460" i="27"/>
  <c r="I11460" i="27"/>
  <c r="H11461" i="27"/>
  <c r="I11461" i="27"/>
  <c r="H3363" i="27"/>
  <c r="I3363" i="27"/>
  <c r="H11462" i="27"/>
  <c r="I11462" i="27"/>
  <c r="H518" i="27"/>
  <c r="I518" i="27"/>
  <c r="H1344" i="27"/>
  <c r="I1344" i="27"/>
  <c r="H11463" i="27"/>
  <c r="I11463" i="27"/>
  <c r="H3364" i="27"/>
  <c r="I3364" i="27"/>
  <c r="H11464" i="27"/>
  <c r="I11464" i="27"/>
  <c r="H11465" i="27"/>
  <c r="I11465" i="27"/>
  <c r="H3365" i="27"/>
  <c r="I3365" i="27"/>
  <c r="H7296" i="27"/>
  <c r="I7296" i="27"/>
  <c r="H11466" i="27"/>
  <c r="I11466" i="27"/>
  <c r="H1345" i="27"/>
  <c r="I1345" i="27"/>
  <c r="H1346" i="27"/>
  <c r="I1346" i="27"/>
  <c r="H7512" i="27"/>
  <c r="I7512" i="27"/>
  <c r="H7243" i="27"/>
  <c r="I7243" i="27"/>
  <c r="H7244" i="27"/>
  <c r="I7244" i="27"/>
  <c r="H7245" i="27"/>
  <c r="I7245" i="27"/>
  <c r="H11467" i="27"/>
  <c r="I11467" i="27"/>
  <c r="H58" i="27"/>
  <c r="I58" i="27"/>
  <c r="H3366" i="27"/>
  <c r="I3366" i="27"/>
  <c r="H3367" i="27"/>
  <c r="I3367" i="27"/>
  <c r="H3368" i="27"/>
  <c r="I3368" i="27"/>
  <c r="H7246" i="27"/>
  <c r="I7246" i="27"/>
  <c r="H11468" i="27"/>
  <c r="I11468" i="27"/>
  <c r="H7247" i="27"/>
  <c r="I7247" i="27"/>
  <c r="H11469" i="27"/>
  <c r="I11469" i="27"/>
  <c r="H11470" i="27"/>
  <c r="I11470" i="27"/>
  <c r="H1347" i="27"/>
  <c r="I1347" i="27"/>
  <c r="H3369" i="27"/>
  <c r="I3369" i="27"/>
  <c r="H7248" i="27"/>
  <c r="I7248" i="27"/>
  <c r="H11471" i="27"/>
  <c r="I11471" i="27"/>
  <c r="H3370" i="27"/>
  <c r="I3370" i="27"/>
  <c r="H7249" i="27"/>
  <c r="I7249" i="27"/>
  <c r="H7250" i="27"/>
  <c r="I7250" i="27"/>
  <c r="H59" i="27"/>
  <c r="I59" i="27"/>
  <c r="H3371" i="27"/>
  <c r="I3371" i="27"/>
  <c r="H7251" i="27"/>
  <c r="I7251" i="27"/>
  <c r="H7252" i="27"/>
  <c r="I7252" i="27"/>
  <c r="H11472" i="27"/>
  <c r="I11472" i="27"/>
  <c r="H7537" i="27"/>
  <c r="I7537" i="27"/>
  <c r="H7253" i="27"/>
  <c r="I7253" i="27"/>
  <c r="H7254" i="27"/>
  <c r="I7254" i="27"/>
  <c r="H11473" i="27"/>
  <c r="I11473" i="27"/>
  <c r="H197" i="27"/>
  <c r="I197" i="27"/>
  <c r="H11474" i="27"/>
  <c r="I11474" i="27"/>
  <c r="H7255" i="27"/>
  <c r="I7255" i="27"/>
  <c r="H7256" i="27"/>
  <c r="I7256" i="27"/>
  <c r="H3373" i="27"/>
  <c r="I3373" i="27"/>
  <c r="H3374" i="27"/>
  <c r="I3374" i="27"/>
  <c r="H7257" i="27"/>
  <c r="I7257" i="27"/>
  <c r="H7258" i="27"/>
  <c r="I7258" i="27"/>
  <c r="H7259" i="27"/>
  <c r="I7259" i="27"/>
  <c r="H11475" i="27"/>
  <c r="I11475" i="27"/>
  <c r="H1348" i="27"/>
  <c r="I1348" i="27"/>
  <c r="H3375" i="27"/>
  <c r="I3375" i="27"/>
  <c r="H11476" i="27"/>
  <c r="I11476" i="27"/>
  <c r="H11477" i="27"/>
  <c r="I11477" i="27"/>
  <c r="H11478" i="27"/>
  <c r="I11478" i="27"/>
  <c r="H3376" i="27"/>
  <c r="I3376" i="27"/>
  <c r="H7260" i="27"/>
  <c r="I7260" i="27"/>
  <c r="H7261" i="27"/>
  <c r="I7261" i="27"/>
  <c r="H7262" i="27"/>
  <c r="I7262" i="27"/>
  <c r="H7263" i="27"/>
  <c r="I7263" i="27"/>
  <c r="H3377" i="27"/>
  <c r="I3377" i="27"/>
  <c r="H7264" i="27"/>
  <c r="I7264" i="27"/>
  <c r="H519" i="27"/>
  <c r="I519" i="27"/>
  <c r="H3378" i="27"/>
  <c r="I3378" i="27"/>
  <c r="H7265" i="27"/>
  <c r="I7265" i="27"/>
  <c r="H7266" i="27"/>
  <c r="I7266" i="27"/>
  <c r="H3379" i="27"/>
  <c r="I3379" i="27"/>
  <c r="H11479" i="27"/>
  <c r="I11479" i="27"/>
  <c r="H1349" i="27"/>
  <c r="I1349" i="27"/>
  <c r="H7267" i="27"/>
  <c r="I7267" i="27"/>
  <c r="H11480" i="27"/>
  <c r="I11480" i="27"/>
  <c r="H7268" i="27"/>
  <c r="I7268" i="27"/>
  <c r="H3380" i="27"/>
  <c r="I3380" i="27"/>
  <c r="H3381" i="27"/>
  <c r="I3381" i="27"/>
  <c r="H11481" i="27"/>
  <c r="I11481" i="27"/>
  <c r="H7269" i="27"/>
  <c r="I7269" i="27"/>
  <c r="H11482" i="27"/>
  <c r="I11482" i="27"/>
  <c r="H7270" i="27"/>
  <c r="I7270" i="27"/>
  <c r="H11483" i="27"/>
  <c r="I11483" i="27"/>
  <c r="H7271" i="27"/>
  <c r="I7271" i="27"/>
  <c r="H520" i="27"/>
  <c r="I520" i="27"/>
  <c r="H11484" i="27"/>
  <c r="I11484" i="27"/>
  <c r="H11485" i="27"/>
  <c r="I11485" i="27"/>
  <c r="H11486" i="27"/>
  <c r="I11486" i="27"/>
  <c r="H1350" i="27"/>
  <c r="I1350" i="27"/>
  <c r="H7272" i="27"/>
  <c r="I7272" i="27"/>
  <c r="H11487" i="27"/>
  <c r="I11487" i="27"/>
  <c r="H521" i="27"/>
  <c r="I521" i="27"/>
  <c r="H11488" i="27"/>
  <c r="I11488" i="27"/>
  <c r="H3382" i="27"/>
  <c r="I3382" i="27"/>
  <c r="H3383" i="27"/>
  <c r="I3383" i="27"/>
  <c r="H11489" i="27"/>
  <c r="I11489" i="27"/>
  <c r="H60" i="27"/>
  <c r="I60" i="27"/>
  <c r="H522" i="27"/>
  <c r="I522" i="27"/>
  <c r="H1351" i="27"/>
  <c r="I1351" i="27"/>
  <c r="H1352" i="27"/>
  <c r="I1352" i="27"/>
  <c r="H1353" i="27"/>
  <c r="I1353" i="27"/>
  <c r="H3384" i="27"/>
  <c r="I3384" i="27"/>
  <c r="H3385" i="27"/>
  <c r="I3385" i="27"/>
  <c r="H3386" i="27"/>
  <c r="I3386" i="27"/>
  <c r="H3387" i="27"/>
  <c r="I3387" i="27"/>
  <c r="H7273" i="27"/>
  <c r="I7273" i="27"/>
  <c r="H7274" i="27"/>
  <c r="I7274" i="27"/>
  <c r="H7275" i="27"/>
  <c r="I7275" i="27"/>
  <c r="H7276" i="27"/>
  <c r="I7276" i="27"/>
  <c r="H7543" i="27"/>
  <c r="I7543" i="27"/>
  <c r="H7278" i="27"/>
  <c r="I7278" i="27"/>
  <c r="H7279" i="27"/>
  <c r="I7279" i="27"/>
  <c r="H11490" i="27"/>
  <c r="I11490" i="27"/>
  <c r="H11491" i="27"/>
  <c r="I11491" i="27"/>
  <c r="H11492" i="27"/>
  <c r="I11492" i="27"/>
  <c r="H11493" i="27"/>
  <c r="I11493" i="27"/>
  <c r="H11494" i="27"/>
  <c r="I11494" i="27"/>
  <c r="H3388" i="27"/>
  <c r="I3388" i="27"/>
  <c r="H11495" i="27"/>
  <c r="I11495" i="27"/>
  <c r="H11496" i="27"/>
  <c r="I11496" i="27"/>
  <c r="H11497" i="27"/>
  <c r="I11497" i="27"/>
  <c r="H1354" i="27"/>
  <c r="I1354" i="27"/>
  <c r="H1355" i="27"/>
  <c r="I1355" i="27"/>
  <c r="H3389" i="27"/>
  <c r="I3389" i="27"/>
  <c r="H3390" i="27"/>
  <c r="I3390" i="27"/>
  <c r="H3391" i="27"/>
  <c r="I3391" i="27"/>
  <c r="H7280" i="27"/>
  <c r="I7280" i="27"/>
  <c r="H7281" i="27"/>
  <c r="I7281" i="27"/>
  <c r="H7282" i="27"/>
  <c r="I7282" i="27"/>
  <c r="H7283" i="27"/>
  <c r="I7283" i="27"/>
  <c r="H11498" i="27"/>
  <c r="I11498" i="27"/>
  <c r="H11499" i="27"/>
  <c r="I11499" i="27"/>
  <c r="H11500" i="27"/>
  <c r="I11500" i="27"/>
  <c r="H11501" i="27"/>
  <c r="I11501" i="27"/>
  <c r="H11502" i="27"/>
  <c r="I11502" i="27"/>
  <c r="H11503" i="27"/>
  <c r="I11503" i="27"/>
  <c r="H11504" i="27"/>
  <c r="I11504" i="27"/>
  <c r="H1356" i="27"/>
  <c r="I1356" i="27"/>
  <c r="H3392" i="27"/>
  <c r="I3392" i="27"/>
  <c r="H3661" i="27"/>
  <c r="I3661" i="27"/>
  <c r="H7284" i="27"/>
  <c r="I7284" i="27"/>
  <c r="H7285" i="27"/>
  <c r="I7285" i="27"/>
  <c r="H7286" i="27"/>
  <c r="I7286" i="27"/>
  <c r="H7287" i="27"/>
  <c r="I7287" i="27"/>
  <c r="H11505" i="27"/>
  <c r="I11505" i="27"/>
  <c r="H11506" i="27"/>
  <c r="I11506" i="27"/>
  <c r="H523" i="27"/>
  <c r="I523" i="27"/>
  <c r="H1357" i="27"/>
  <c r="I1357" i="27"/>
  <c r="H3394" i="27"/>
  <c r="I3394" i="27"/>
  <c r="H3395" i="27"/>
  <c r="I3395" i="27"/>
  <c r="H3396" i="27"/>
  <c r="I3396" i="27"/>
  <c r="H7288" i="27"/>
  <c r="I7288" i="27"/>
  <c r="H7289" i="27"/>
  <c r="I7289" i="27"/>
  <c r="H7290" i="27"/>
  <c r="I7290" i="27"/>
  <c r="H7291" i="27"/>
  <c r="I7291" i="27"/>
  <c r="H11507" i="27"/>
  <c r="I11507" i="27"/>
  <c r="H11508" i="27"/>
  <c r="I11508" i="27"/>
  <c r="H11509" i="27"/>
  <c r="I11509" i="27"/>
  <c r="H11510" i="27"/>
  <c r="I11510" i="27"/>
  <c r="H11511" i="27"/>
  <c r="I11511" i="27"/>
  <c r="H11512" i="27"/>
  <c r="I11512" i="27"/>
  <c r="H11513" i="27"/>
  <c r="I11513" i="27"/>
  <c r="H11514" i="27"/>
  <c r="I11514" i="27"/>
  <c r="H11515" i="27"/>
  <c r="I11515" i="27"/>
  <c r="H3397" i="27"/>
  <c r="I3397" i="27"/>
  <c r="H11516" i="27"/>
  <c r="I11516" i="27"/>
  <c r="H11517" i="27"/>
  <c r="I11517" i="27"/>
  <c r="H7292" i="27"/>
  <c r="I7292" i="27"/>
  <c r="H7293" i="27"/>
  <c r="I7293" i="27"/>
  <c r="H7294" i="27"/>
  <c r="I7294" i="27"/>
  <c r="H198" i="27"/>
  <c r="I198" i="27"/>
  <c r="H1358" i="27"/>
  <c r="I1358" i="27"/>
  <c r="H1359" i="27"/>
  <c r="I1359" i="27"/>
  <c r="H3398" i="27"/>
  <c r="I3398" i="27"/>
  <c r="H3399" i="27"/>
  <c r="I3399" i="27"/>
  <c r="H3400" i="27"/>
  <c r="I3400" i="27"/>
  <c r="H3401" i="27"/>
  <c r="I3401" i="27"/>
  <c r="H3402" i="27"/>
  <c r="I3402" i="27"/>
  <c r="H3403" i="27"/>
  <c r="I3403" i="27"/>
  <c r="H3404" i="27"/>
  <c r="I3404" i="27"/>
  <c r="H7295" i="27"/>
  <c r="I7295" i="27"/>
  <c r="H7380" i="27"/>
  <c r="I7380" i="27"/>
  <c r="H7297" i="27"/>
  <c r="I7297" i="27"/>
  <c r="H7298" i="27"/>
  <c r="I7298" i="27"/>
  <c r="H11518" i="27"/>
  <c r="I11518" i="27"/>
  <c r="H11519" i="27"/>
  <c r="I11519" i="27"/>
  <c r="H11520" i="27"/>
  <c r="I11520" i="27"/>
  <c r="H11521" i="27"/>
  <c r="I11521" i="27"/>
  <c r="H11522" i="27"/>
  <c r="I11522" i="27"/>
  <c r="H11523" i="27"/>
  <c r="I11523" i="27"/>
  <c r="H11524" i="27"/>
  <c r="I11524" i="27"/>
  <c r="H11525" i="27"/>
  <c r="I11525" i="27"/>
  <c r="H3405" i="27"/>
  <c r="I3405" i="27"/>
  <c r="H7299" i="27"/>
  <c r="I7299" i="27"/>
  <c r="H11526" i="27"/>
  <c r="I11526" i="27"/>
  <c r="H11527" i="27"/>
  <c r="I11527" i="27"/>
  <c r="H61" i="27"/>
  <c r="I61" i="27"/>
  <c r="H1360" i="27"/>
  <c r="I1360" i="27"/>
  <c r="H1361" i="27"/>
  <c r="I1361" i="27"/>
  <c r="H3406" i="27"/>
  <c r="I3406" i="27"/>
  <c r="H3407" i="27"/>
  <c r="I3407" i="27"/>
  <c r="H3408" i="27"/>
  <c r="I3408" i="27"/>
  <c r="H7300" i="27"/>
  <c r="I7300" i="27"/>
  <c r="H7301" i="27"/>
  <c r="I7301" i="27"/>
  <c r="H7302" i="27"/>
  <c r="I7302" i="27"/>
  <c r="H7303" i="27"/>
  <c r="I7303" i="27"/>
  <c r="H7304" i="27"/>
  <c r="I7304" i="27"/>
  <c r="H7305" i="27"/>
  <c r="I7305" i="27"/>
  <c r="H7306" i="27"/>
  <c r="I7306" i="27"/>
  <c r="H11528" i="27"/>
  <c r="I11528" i="27"/>
  <c r="H11529" i="27"/>
  <c r="I11529" i="27"/>
  <c r="H11530" i="27"/>
  <c r="I11530" i="27"/>
  <c r="H11531" i="27"/>
  <c r="I11531" i="27"/>
  <c r="H11532" i="27"/>
  <c r="I11532" i="27"/>
  <c r="H11533" i="27"/>
  <c r="I11533" i="27"/>
  <c r="H11534" i="27"/>
  <c r="I11534" i="27"/>
  <c r="H3409" i="27"/>
  <c r="I3409" i="27"/>
  <c r="H1362" i="27"/>
  <c r="I1362" i="27"/>
  <c r="H7307" i="27"/>
  <c r="I7307" i="27"/>
  <c r="H11535" i="27"/>
  <c r="I11535" i="27"/>
  <c r="H11536" i="27"/>
  <c r="I11536" i="27"/>
  <c r="H7308" i="27"/>
  <c r="I7308" i="27"/>
  <c r="H3410" i="27"/>
  <c r="I3410" i="27"/>
  <c r="H524" i="27"/>
  <c r="I524" i="27"/>
  <c r="H7309" i="27"/>
  <c r="I7309" i="27"/>
  <c r="H7310" i="27"/>
  <c r="I7310" i="27"/>
  <c r="H11537" i="27"/>
  <c r="I11537" i="27"/>
  <c r="H525" i="27"/>
  <c r="I525" i="27"/>
  <c r="H526" i="27"/>
  <c r="I526" i="27"/>
  <c r="H1363" i="27"/>
  <c r="I1363" i="27"/>
  <c r="H1364" i="27"/>
  <c r="I1364" i="27"/>
  <c r="H1365" i="27"/>
  <c r="I1365" i="27"/>
  <c r="H1366" i="27"/>
  <c r="I1366" i="27"/>
  <c r="H3411" i="27"/>
  <c r="I3411" i="27"/>
  <c r="H3412" i="27"/>
  <c r="I3412" i="27"/>
  <c r="H7311" i="27"/>
  <c r="I7311" i="27"/>
  <c r="H7312" i="27"/>
  <c r="I7312" i="27"/>
  <c r="H7313" i="27"/>
  <c r="I7313" i="27"/>
  <c r="H7314" i="27"/>
  <c r="I7314" i="27"/>
  <c r="H7315" i="27"/>
  <c r="I7315" i="27"/>
  <c r="H7316" i="27"/>
  <c r="I7316" i="27"/>
  <c r="H7317" i="27"/>
  <c r="I7317" i="27"/>
  <c r="H7318" i="27"/>
  <c r="I7318" i="27"/>
  <c r="H7319" i="27"/>
  <c r="I7319" i="27"/>
  <c r="H7320" i="27"/>
  <c r="I7320" i="27"/>
  <c r="H11538" i="27"/>
  <c r="I11538" i="27"/>
  <c r="H11539" i="27"/>
  <c r="I11539" i="27"/>
  <c r="H11540" i="27"/>
  <c r="I11540" i="27"/>
  <c r="H11541" i="27"/>
  <c r="I11541" i="27"/>
  <c r="H11542" i="27"/>
  <c r="I11542" i="27"/>
  <c r="H7321" i="27"/>
  <c r="I7321" i="27"/>
  <c r="H7322" i="27"/>
  <c r="I7322" i="27"/>
  <c r="H3413" i="27"/>
  <c r="I3413" i="27"/>
  <c r="H11543" i="27"/>
  <c r="I11543" i="27"/>
  <c r="H7323" i="27"/>
  <c r="I7323" i="27"/>
  <c r="H1367" i="27"/>
  <c r="I1367" i="27"/>
  <c r="H199" i="27"/>
  <c r="I199" i="27"/>
  <c r="H11544" i="27"/>
  <c r="I11544" i="27"/>
  <c r="H11545" i="27"/>
  <c r="I11545" i="27"/>
  <c r="H3414" i="27"/>
  <c r="I3414" i="27"/>
  <c r="H11546" i="27"/>
  <c r="I11546" i="27"/>
  <c r="H7324" i="27"/>
  <c r="I7324" i="27"/>
  <c r="H7325" i="27"/>
  <c r="I7325" i="27"/>
  <c r="H11547" i="27"/>
  <c r="I11547" i="27"/>
  <c r="H1368" i="27"/>
  <c r="I1368" i="27"/>
  <c r="H7326" i="27"/>
  <c r="I7326" i="27"/>
  <c r="H11548" i="27"/>
  <c r="I11548" i="27"/>
  <c r="H7327" i="27"/>
  <c r="I7327" i="27"/>
  <c r="H3415" i="27"/>
  <c r="I3415" i="27"/>
  <c r="H3416" i="27"/>
  <c r="I3416" i="27"/>
  <c r="H7328" i="27"/>
  <c r="I7328" i="27"/>
  <c r="H11549" i="27"/>
  <c r="I11549" i="27"/>
  <c r="H1369" i="27"/>
  <c r="I1369" i="27"/>
  <c r="H11550" i="27"/>
  <c r="I11550" i="27"/>
  <c r="H7329" i="27"/>
  <c r="I7329" i="27"/>
  <c r="H11551" i="27"/>
  <c r="I11551" i="27"/>
  <c r="H11552" i="27"/>
  <c r="I11552" i="27"/>
  <c r="H11553" i="27"/>
  <c r="I11553" i="27"/>
  <c r="H11554" i="27"/>
  <c r="I11554" i="27"/>
  <c r="H7330" i="27"/>
  <c r="I7330" i="27"/>
  <c r="H3417" i="27"/>
  <c r="I3417" i="27"/>
  <c r="H7331" i="27"/>
  <c r="I7331" i="27"/>
  <c r="H11555" i="27"/>
  <c r="I11555" i="27"/>
  <c r="H11556" i="27"/>
  <c r="I11556" i="27"/>
  <c r="H3418" i="27"/>
  <c r="I3418" i="27"/>
  <c r="H1370" i="27"/>
  <c r="I1370" i="27"/>
  <c r="H11557" i="27"/>
  <c r="I11557" i="27"/>
  <c r="H7332" i="27"/>
  <c r="I7332" i="27"/>
  <c r="H527" i="27"/>
  <c r="I527" i="27"/>
  <c r="H1371" i="27"/>
  <c r="I1371" i="27"/>
  <c r="H1372" i="27"/>
  <c r="I1372" i="27"/>
  <c r="H1373" i="27"/>
  <c r="I1373" i="27"/>
  <c r="H3419" i="27"/>
  <c r="I3419" i="27"/>
  <c r="H3420" i="27"/>
  <c r="I3420" i="27"/>
  <c r="H3421" i="27"/>
  <c r="I3421" i="27"/>
  <c r="H3422" i="27"/>
  <c r="I3422" i="27"/>
  <c r="H3423" i="27"/>
  <c r="I3423" i="27"/>
  <c r="H7333" i="27"/>
  <c r="I7333" i="27"/>
  <c r="H7334" i="27"/>
  <c r="I7334" i="27"/>
  <c r="H7335" i="27"/>
  <c r="I7335" i="27"/>
  <c r="H7336" i="27"/>
  <c r="I7336" i="27"/>
  <c r="H7337" i="27"/>
  <c r="I7337" i="27"/>
  <c r="H7338" i="27"/>
  <c r="I7338" i="27"/>
  <c r="H11558" i="27"/>
  <c r="I11558" i="27"/>
  <c r="H11559" i="27"/>
  <c r="I11559" i="27"/>
  <c r="H11560" i="27"/>
  <c r="I11560" i="27"/>
  <c r="H11561" i="27"/>
  <c r="I11561" i="27"/>
  <c r="H11562" i="27"/>
  <c r="I11562" i="27"/>
  <c r="H11563" i="27"/>
  <c r="I11563" i="27"/>
  <c r="H11564" i="27"/>
  <c r="I11564" i="27"/>
  <c r="H11565" i="27"/>
  <c r="I11565" i="27"/>
  <c r="H11566" i="27"/>
  <c r="I11566" i="27"/>
  <c r="H11567" i="27"/>
  <c r="I11567" i="27"/>
  <c r="H7339" i="27"/>
  <c r="I7339" i="27"/>
  <c r="H7340" i="27"/>
  <c r="I7340" i="27"/>
  <c r="H7341" i="27"/>
  <c r="I7341" i="27"/>
  <c r="H7342" i="27"/>
  <c r="I7342" i="27"/>
  <c r="H7343" i="27"/>
  <c r="I7343" i="27"/>
  <c r="H11568" i="27"/>
  <c r="I11568" i="27"/>
  <c r="H11569" i="27"/>
  <c r="I11569" i="27"/>
  <c r="H528" i="27"/>
  <c r="I528" i="27"/>
  <c r="H7344" i="27"/>
  <c r="I7344" i="27"/>
  <c r="H1374" i="27"/>
  <c r="I1374" i="27"/>
  <c r="H11570" i="27"/>
  <c r="I11570" i="27"/>
  <c r="H11571" i="27"/>
  <c r="I11571" i="27"/>
  <c r="H7345" i="27"/>
  <c r="I7345" i="27"/>
  <c r="H7346" i="27"/>
  <c r="I7346" i="27"/>
  <c r="H1375" i="27"/>
  <c r="I1375" i="27"/>
  <c r="H3424" i="27"/>
  <c r="I3424" i="27"/>
  <c r="H7347" i="27"/>
  <c r="I7347" i="27"/>
  <c r="H3425" i="27"/>
  <c r="I3425" i="27"/>
  <c r="H7348" i="27"/>
  <c r="I7348" i="27"/>
  <c r="H7349" i="27"/>
  <c r="I7349" i="27"/>
  <c r="H529" i="27"/>
  <c r="I529" i="27"/>
  <c r="H530" i="27"/>
  <c r="I530" i="27"/>
  <c r="H1376" i="27"/>
  <c r="I1376" i="27"/>
  <c r="H1377" i="27"/>
  <c r="I1377" i="27"/>
  <c r="H1378" i="27"/>
  <c r="I1378" i="27"/>
  <c r="H3426" i="27"/>
  <c r="I3426" i="27"/>
  <c r="H3427" i="27"/>
  <c r="I3427" i="27"/>
  <c r="H3428" i="27"/>
  <c r="I3428" i="27"/>
  <c r="H3429" i="27"/>
  <c r="I3429" i="27"/>
  <c r="H3430" i="27"/>
  <c r="I3430" i="27"/>
  <c r="H7350" i="27"/>
  <c r="I7350" i="27"/>
  <c r="H7351" i="27"/>
  <c r="I7351" i="27"/>
  <c r="H4054" i="27"/>
  <c r="I4054" i="27"/>
  <c r="H7353" i="27"/>
  <c r="I7353" i="27"/>
  <c r="H7354" i="27"/>
  <c r="I7354" i="27"/>
  <c r="H7355" i="27"/>
  <c r="I7355" i="27"/>
  <c r="H7356" i="27"/>
  <c r="I7356" i="27"/>
  <c r="H7357" i="27"/>
  <c r="I7357" i="27"/>
  <c r="H11572" i="27"/>
  <c r="I11572" i="27"/>
  <c r="H11573" i="27"/>
  <c r="I11573" i="27"/>
  <c r="H11574" i="27"/>
  <c r="I11574" i="27"/>
  <c r="H11575" i="27"/>
  <c r="I11575" i="27"/>
  <c r="H1379" i="27"/>
  <c r="I1379" i="27"/>
  <c r="H1380" i="27"/>
  <c r="I1380" i="27"/>
  <c r="H7358" i="27"/>
  <c r="I7358" i="27"/>
  <c r="H3431" i="27"/>
  <c r="I3431" i="27"/>
  <c r="H7359" i="27"/>
  <c r="I7359" i="27"/>
  <c r="H1381" i="27"/>
  <c r="I1381" i="27"/>
  <c r="H3432" i="27"/>
  <c r="I3432" i="27"/>
  <c r="H3433" i="27"/>
  <c r="I3433" i="27"/>
  <c r="H7360" i="27"/>
  <c r="I7360" i="27"/>
  <c r="H7361" i="27"/>
  <c r="I7361" i="27"/>
  <c r="H7362" i="27"/>
  <c r="I7362" i="27"/>
  <c r="H7363" i="27"/>
  <c r="I7363" i="27"/>
  <c r="H7364" i="27"/>
  <c r="I7364" i="27"/>
  <c r="H7365" i="27"/>
  <c r="I7365" i="27"/>
  <c r="H7366" i="27"/>
  <c r="I7366" i="27"/>
  <c r="H11576" i="27"/>
  <c r="I11576" i="27"/>
  <c r="H11577" i="27"/>
  <c r="I11577" i="27"/>
  <c r="H11578" i="27"/>
  <c r="I11578" i="27"/>
  <c r="H11579" i="27"/>
  <c r="I11579" i="27"/>
  <c r="H11580" i="27"/>
  <c r="I11580" i="27"/>
  <c r="H11581" i="27"/>
  <c r="I11581" i="27"/>
  <c r="H11582" i="27"/>
  <c r="I11582" i="27"/>
  <c r="H11583" i="27"/>
  <c r="I11583" i="27"/>
  <c r="H11584" i="27"/>
  <c r="I11584" i="27"/>
  <c r="H11585" i="27"/>
  <c r="I11585" i="27"/>
  <c r="H11586" i="27"/>
  <c r="I11586" i="27"/>
  <c r="H7367" i="27"/>
  <c r="I7367" i="27"/>
  <c r="H7368" i="27"/>
  <c r="I7368" i="27"/>
  <c r="H1382" i="27"/>
  <c r="I1382" i="27"/>
  <c r="H11587" i="27"/>
  <c r="I11587" i="27"/>
  <c r="H7369" i="27"/>
  <c r="I7369" i="27"/>
  <c r="H7370" i="27"/>
  <c r="I7370" i="27"/>
  <c r="H7371" i="27"/>
  <c r="I7371" i="27"/>
  <c r="H11588" i="27"/>
  <c r="I11588" i="27"/>
  <c r="H11589" i="27"/>
  <c r="I11589" i="27"/>
  <c r="H7372" i="27"/>
  <c r="I7372" i="27"/>
  <c r="H7373" i="27"/>
  <c r="I7373" i="27"/>
  <c r="H7374" i="27"/>
  <c r="I7374" i="27"/>
  <c r="H7375" i="27"/>
  <c r="I7375" i="27"/>
  <c r="H7376" i="27"/>
  <c r="I7376" i="27"/>
  <c r="H7377" i="27"/>
  <c r="I7377" i="27"/>
  <c r="H1383" i="27"/>
  <c r="I1383" i="27"/>
  <c r="H7731" i="27"/>
  <c r="I7731" i="27"/>
  <c r="H11591" i="27"/>
  <c r="I11591" i="27"/>
  <c r="H200" i="27"/>
  <c r="I200" i="27"/>
  <c r="H1384" i="27"/>
  <c r="I1384" i="27"/>
  <c r="H3434" i="27"/>
  <c r="I3434" i="27"/>
  <c r="H3435" i="27"/>
  <c r="I3435" i="27"/>
  <c r="H3436" i="27"/>
  <c r="I3436" i="27"/>
  <c r="H3437" i="27"/>
  <c r="I3437" i="27"/>
  <c r="H3438" i="27"/>
  <c r="I3438" i="27"/>
  <c r="H3439" i="27"/>
  <c r="I3439" i="27"/>
  <c r="H7378" i="27"/>
  <c r="I7378" i="27"/>
  <c r="H7379" i="27"/>
  <c r="I7379" i="27"/>
  <c r="H7584" i="27"/>
  <c r="I7584" i="27"/>
  <c r="H7381" i="27"/>
  <c r="I7381" i="27"/>
  <c r="H11592" i="27"/>
  <c r="I11592" i="27"/>
  <c r="H11593" i="27"/>
  <c r="I11593" i="27"/>
  <c r="H11594" i="27"/>
  <c r="I11594" i="27"/>
  <c r="H11595" i="27"/>
  <c r="I11595" i="27"/>
  <c r="H11596" i="27"/>
  <c r="I11596" i="27"/>
  <c r="H11597" i="27"/>
  <c r="I11597" i="27"/>
  <c r="H11598" i="27"/>
  <c r="I11598" i="27"/>
  <c r="H1385" i="27"/>
  <c r="I1385" i="27"/>
  <c r="H7382" i="27"/>
  <c r="I7382" i="27"/>
  <c r="H11599" i="27"/>
  <c r="I11599" i="27"/>
  <c r="H531" i="27"/>
  <c r="I531" i="27"/>
  <c r="H532" i="27"/>
  <c r="I532" i="27"/>
  <c r="H1386" i="27"/>
  <c r="I1386" i="27"/>
  <c r="H1387" i="27"/>
  <c r="I1387" i="27"/>
  <c r="H1388" i="27"/>
  <c r="I1388" i="27"/>
  <c r="H1389" i="27"/>
  <c r="I1389" i="27"/>
  <c r="H3440" i="27"/>
  <c r="I3440" i="27"/>
  <c r="H3441" i="27"/>
  <c r="I3441" i="27"/>
  <c r="H7383" i="27"/>
  <c r="I7383" i="27"/>
  <c r="H7384" i="27"/>
  <c r="I7384" i="27"/>
  <c r="H7385" i="27"/>
  <c r="I7385" i="27"/>
  <c r="H7386" i="27"/>
  <c r="I7386" i="27"/>
  <c r="H7387" i="27"/>
  <c r="I7387" i="27"/>
  <c r="H7388" i="27"/>
  <c r="I7388" i="27"/>
  <c r="H11600" i="27"/>
  <c r="I11600" i="27"/>
  <c r="H11601" i="27"/>
  <c r="I11601" i="27"/>
  <c r="H11602" i="27"/>
  <c r="I11602" i="27"/>
  <c r="H7389" i="27"/>
  <c r="I7389" i="27"/>
  <c r="H3442" i="27"/>
  <c r="I3442" i="27"/>
  <c r="H11603" i="27"/>
  <c r="I11603" i="27"/>
  <c r="H1390" i="27"/>
  <c r="I1390" i="27"/>
  <c r="H7390" i="27"/>
  <c r="I7390" i="27"/>
  <c r="H7391" i="27"/>
  <c r="I7391" i="27"/>
  <c r="H1391" i="27"/>
  <c r="I1391" i="27"/>
  <c r="H7392" i="27"/>
  <c r="I7392" i="27"/>
  <c r="H1392" i="27"/>
  <c r="I1392" i="27"/>
  <c r="H3443" i="27"/>
  <c r="I3443" i="27"/>
  <c r="H3444" i="27"/>
  <c r="I3444" i="27"/>
  <c r="H4239" i="27"/>
  <c r="I4239" i="27"/>
  <c r="H7394" i="27"/>
  <c r="I7394" i="27"/>
  <c r="H7614" i="27"/>
  <c r="I7614" i="27"/>
  <c r="H7395" i="27"/>
  <c r="I7395" i="27"/>
  <c r="H7396" i="27"/>
  <c r="I7396" i="27"/>
  <c r="H7397" i="27"/>
  <c r="I7397" i="27"/>
  <c r="H11604" i="27"/>
  <c r="I11604" i="27"/>
  <c r="H11605" i="27"/>
  <c r="I11605" i="27"/>
  <c r="H3446" i="27"/>
  <c r="I3446" i="27"/>
  <c r="H11606" i="27"/>
  <c r="I11606" i="27"/>
  <c r="H3447" i="27"/>
  <c r="I3447" i="27"/>
  <c r="H11607" i="27"/>
  <c r="I11607" i="27"/>
  <c r="H11608" i="27"/>
  <c r="I11608" i="27"/>
  <c r="H7398" i="27"/>
  <c r="I7398" i="27"/>
  <c r="H11609" i="27"/>
  <c r="I11609" i="27"/>
  <c r="H1393" i="27"/>
  <c r="I1393" i="27"/>
  <c r="H7399" i="27"/>
  <c r="I7399" i="27"/>
  <c r="H7400" i="27"/>
  <c r="I7400" i="27"/>
  <c r="H7401" i="27"/>
  <c r="I7401" i="27"/>
  <c r="H7402" i="27"/>
  <c r="I7402" i="27"/>
  <c r="H7403" i="27"/>
  <c r="I7403" i="27"/>
  <c r="H7404" i="27"/>
  <c r="I7404" i="27"/>
  <c r="H533" i="27"/>
  <c r="I533" i="27"/>
  <c r="H7405" i="27"/>
  <c r="I7405" i="27"/>
  <c r="H11610" i="27"/>
  <c r="I11610" i="27"/>
  <c r="H7406" i="27"/>
  <c r="I7406" i="27"/>
  <c r="H7407" i="27"/>
  <c r="I7407" i="27"/>
  <c r="H11611" i="27"/>
  <c r="I11611" i="27"/>
  <c r="H7408" i="27"/>
  <c r="I7408" i="27"/>
  <c r="H7409" i="27"/>
  <c r="I7409" i="27"/>
  <c r="H11612" i="27"/>
  <c r="I11612" i="27"/>
  <c r="H7410" i="27"/>
  <c r="I7410" i="27"/>
  <c r="H11613" i="27"/>
  <c r="I11613" i="27"/>
  <c r="H11614" i="27"/>
  <c r="I11614" i="27"/>
  <c r="H11615" i="27"/>
  <c r="I11615" i="27"/>
  <c r="H11616" i="27"/>
  <c r="I11616" i="27"/>
  <c r="H7411" i="27"/>
  <c r="I7411" i="27"/>
  <c r="H11617" i="27"/>
  <c r="I11617" i="27"/>
  <c r="H7412" i="27"/>
  <c r="I7412" i="27"/>
  <c r="H7413" i="27"/>
  <c r="I7413" i="27"/>
  <c r="H11618" i="27"/>
  <c r="I11618" i="27"/>
  <c r="H1394" i="27"/>
  <c r="I1394" i="27"/>
  <c r="H7767" i="27"/>
  <c r="I7767" i="27"/>
  <c r="H1396" i="27"/>
  <c r="I1396" i="27"/>
  <c r="H1397" i="27"/>
  <c r="I1397" i="27"/>
  <c r="H1398" i="27"/>
  <c r="I1398" i="27"/>
  <c r="H3448" i="27"/>
  <c r="I3448" i="27"/>
  <c r="H3449" i="27"/>
  <c r="I3449" i="27"/>
  <c r="H3450" i="27"/>
  <c r="I3450" i="27"/>
  <c r="H3451" i="27"/>
  <c r="I3451" i="27"/>
  <c r="H3452" i="27"/>
  <c r="I3452" i="27"/>
  <c r="H3453" i="27"/>
  <c r="I3453" i="27"/>
  <c r="H3454" i="27"/>
  <c r="I3454" i="27"/>
  <c r="H3455" i="27"/>
  <c r="I3455" i="27"/>
  <c r="H7414" i="27"/>
  <c r="I7414" i="27"/>
  <c r="H7415" i="27"/>
  <c r="I7415" i="27"/>
  <c r="H7416" i="27"/>
  <c r="I7416" i="27"/>
  <c r="H7417" i="27"/>
  <c r="I7417" i="27"/>
  <c r="H7418" i="27"/>
  <c r="I7418" i="27"/>
  <c r="H7419" i="27"/>
  <c r="I7419" i="27"/>
  <c r="H7420" i="27"/>
  <c r="I7420" i="27"/>
  <c r="H7421" i="27"/>
  <c r="I7421" i="27"/>
  <c r="H7422" i="27"/>
  <c r="I7422" i="27"/>
  <c r="H11619" i="27"/>
  <c r="I11619" i="27"/>
  <c r="H11620" i="27"/>
  <c r="I11620" i="27"/>
  <c r="H11621" i="27"/>
  <c r="I11621" i="27"/>
  <c r="H11622" i="27"/>
  <c r="I11622" i="27"/>
  <c r="H11623" i="27"/>
  <c r="I11623" i="27"/>
  <c r="H11624" i="27"/>
  <c r="I11624" i="27"/>
  <c r="H534" i="27"/>
  <c r="I534" i="27"/>
  <c r="H1399" i="27"/>
  <c r="I1399" i="27"/>
  <c r="H1400" i="27"/>
  <c r="I1400" i="27"/>
  <c r="H3456" i="27"/>
  <c r="I3456" i="27"/>
  <c r="H3457" i="27"/>
  <c r="I3457" i="27"/>
  <c r="H3458" i="27"/>
  <c r="I3458" i="27"/>
  <c r="H3459" i="27"/>
  <c r="I3459" i="27"/>
  <c r="H7423" i="27"/>
  <c r="I7423" i="27"/>
  <c r="H7424" i="27"/>
  <c r="I7424" i="27"/>
  <c r="H7425" i="27"/>
  <c r="I7425" i="27"/>
  <c r="H7426" i="27"/>
  <c r="I7426" i="27"/>
  <c r="H7427" i="27"/>
  <c r="I7427" i="27"/>
  <c r="H7428" i="27"/>
  <c r="I7428" i="27"/>
  <c r="H7429" i="27"/>
  <c r="I7429" i="27"/>
  <c r="H7430" i="27"/>
  <c r="I7430" i="27"/>
  <c r="H11625" i="27"/>
  <c r="I11625" i="27"/>
  <c r="H11626" i="27"/>
  <c r="I11626" i="27"/>
  <c r="H11627" i="27"/>
  <c r="I11627" i="27"/>
  <c r="H11628" i="27"/>
  <c r="I11628" i="27"/>
  <c r="H201" i="27"/>
  <c r="I201" i="27"/>
  <c r="H1401" i="27"/>
  <c r="I1401" i="27"/>
  <c r="H3460" i="27"/>
  <c r="I3460" i="27"/>
  <c r="H7631" i="27"/>
  <c r="I7631" i="27"/>
  <c r="H7432" i="27"/>
  <c r="I7432" i="27"/>
  <c r="H202" i="27"/>
  <c r="I202" i="27"/>
  <c r="H203" i="27"/>
  <c r="I203" i="27"/>
  <c r="H535" i="27"/>
  <c r="I535" i="27"/>
  <c r="H1402" i="27"/>
  <c r="I1402" i="27"/>
  <c r="H3461" i="27"/>
  <c r="I3461" i="27"/>
  <c r="H7433" i="27"/>
  <c r="I7433" i="27"/>
  <c r="H7434" i="27"/>
  <c r="I7434" i="27"/>
  <c r="H7435" i="27"/>
  <c r="I7435" i="27"/>
  <c r="H7436" i="27"/>
  <c r="I7436" i="27"/>
  <c r="H7437" i="27"/>
  <c r="I7437" i="27"/>
  <c r="H7438" i="27"/>
  <c r="I7438" i="27"/>
  <c r="H7439" i="27"/>
  <c r="I7439" i="27"/>
  <c r="H7440" i="27"/>
  <c r="I7440" i="27"/>
  <c r="H11629" i="27"/>
  <c r="I11629" i="27"/>
  <c r="H11630" i="27"/>
  <c r="I11630" i="27"/>
  <c r="H7441" i="27"/>
  <c r="I7441" i="27"/>
  <c r="H7442" i="27"/>
  <c r="I7442" i="27"/>
  <c r="H7874" i="27"/>
  <c r="I7874" i="27"/>
  <c r="H537" i="27"/>
  <c r="I537" i="27"/>
  <c r="H1403" i="27"/>
  <c r="I1403" i="27"/>
  <c r="H1404" i="27"/>
  <c r="I1404" i="27"/>
  <c r="H3462" i="27"/>
  <c r="I3462" i="27"/>
  <c r="H3463" i="27"/>
  <c r="I3463" i="27"/>
  <c r="H7443" i="27"/>
  <c r="I7443" i="27"/>
  <c r="H7444" i="27"/>
  <c r="I7444" i="27"/>
  <c r="H7445" i="27"/>
  <c r="I7445" i="27"/>
  <c r="H7446" i="27"/>
  <c r="I7446" i="27"/>
  <c r="H7447" i="27"/>
  <c r="I7447" i="27"/>
  <c r="H7448" i="27"/>
  <c r="I7448" i="27"/>
  <c r="H7449" i="27"/>
  <c r="I7449" i="27"/>
  <c r="H7450" i="27"/>
  <c r="I7450" i="27"/>
  <c r="H7451" i="27"/>
  <c r="I7451" i="27"/>
  <c r="H7452" i="27"/>
  <c r="I7452" i="27"/>
  <c r="H11631" i="27"/>
  <c r="I11631" i="27"/>
  <c r="H11632" i="27"/>
  <c r="I11632" i="27"/>
  <c r="H11633" i="27"/>
  <c r="I11633" i="27"/>
  <c r="H11634" i="27"/>
  <c r="I11634" i="27"/>
  <c r="H11635" i="27"/>
  <c r="I11635" i="27"/>
  <c r="H11636" i="27"/>
  <c r="I11636" i="27"/>
  <c r="H11637" i="27"/>
  <c r="I11637" i="27"/>
  <c r="H204" i="27"/>
  <c r="I204" i="27"/>
  <c r="H3464" i="27"/>
  <c r="I3464" i="27"/>
  <c r="H11638" i="27"/>
  <c r="I11638" i="27"/>
  <c r="H11639" i="27"/>
  <c r="I11639" i="27"/>
  <c r="H11640" i="27"/>
  <c r="I11640" i="27"/>
  <c r="H1405" i="27"/>
  <c r="I1405" i="27"/>
  <c r="H1406" i="27"/>
  <c r="I1406" i="27"/>
  <c r="H1407" i="27"/>
  <c r="I1407" i="27"/>
  <c r="H3465" i="27"/>
  <c r="I3465" i="27"/>
  <c r="H3466" i="27"/>
  <c r="I3466" i="27"/>
  <c r="H3467" i="27"/>
  <c r="I3467" i="27"/>
  <c r="H3468" i="27"/>
  <c r="I3468" i="27"/>
  <c r="H7453" i="27"/>
  <c r="I7453" i="27"/>
  <c r="H7454" i="27"/>
  <c r="I7454" i="27"/>
  <c r="H7455" i="27"/>
  <c r="I7455" i="27"/>
  <c r="H7456" i="27"/>
  <c r="I7456" i="27"/>
  <c r="H7457" i="27"/>
  <c r="I7457" i="27"/>
  <c r="H7458" i="27"/>
  <c r="I7458" i="27"/>
  <c r="H7459" i="27"/>
  <c r="I7459" i="27"/>
  <c r="H7460" i="27"/>
  <c r="I7460" i="27"/>
  <c r="H11641" i="27"/>
  <c r="I11641" i="27"/>
  <c r="H11642" i="27"/>
  <c r="I11642" i="27"/>
  <c r="H11643" i="27"/>
  <c r="I11643" i="27"/>
  <c r="H11644" i="27"/>
  <c r="I11644" i="27"/>
  <c r="H11645" i="27"/>
  <c r="I11645" i="27"/>
  <c r="H11646" i="27"/>
  <c r="I11646" i="27"/>
  <c r="H3469" i="27"/>
  <c r="I3469" i="27"/>
  <c r="H7461" i="27"/>
  <c r="I7461" i="27"/>
  <c r="H538" i="27"/>
  <c r="I538" i="27"/>
  <c r="H539" i="27"/>
  <c r="I539" i="27"/>
  <c r="H3470" i="27"/>
  <c r="I3470" i="27"/>
  <c r="H3471" i="27"/>
  <c r="I3471" i="27"/>
  <c r="H3472" i="27"/>
  <c r="I3472" i="27"/>
  <c r="H7462" i="27"/>
  <c r="I7462" i="27"/>
  <c r="H7813" i="27"/>
  <c r="I7813" i="27"/>
  <c r="H7464" i="27"/>
  <c r="I7464" i="27"/>
  <c r="H7465" i="27"/>
  <c r="I7465" i="27"/>
  <c r="H11647" i="27"/>
  <c r="I11647" i="27"/>
  <c r="H11648" i="27"/>
  <c r="I11648" i="27"/>
  <c r="H11649" i="27"/>
  <c r="I11649" i="27"/>
  <c r="H1408" i="27"/>
  <c r="I1408" i="27"/>
  <c r="H3473" i="27"/>
  <c r="I3473" i="27"/>
  <c r="H3474" i="27"/>
  <c r="I3474" i="27"/>
  <c r="H11650" i="27"/>
  <c r="I11650" i="27"/>
  <c r="H11651" i="27"/>
  <c r="I11651" i="27"/>
  <c r="H1409" i="27"/>
  <c r="I1409" i="27"/>
  <c r="H1410" i="27"/>
  <c r="I1410" i="27"/>
  <c r="H1411" i="27"/>
  <c r="I1411" i="27"/>
  <c r="H1412" i="27"/>
  <c r="I1412" i="27"/>
  <c r="H3475" i="27"/>
  <c r="I3475" i="27"/>
  <c r="H3476" i="27"/>
  <c r="I3476" i="27"/>
  <c r="H3477" i="27"/>
  <c r="I3477" i="27"/>
  <c r="H7466" i="27"/>
  <c r="I7466" i="27"/>
  <c r="H7467" i="27"/>
  <c r="I7467" i="27"/>
  <c r="H7468" i="27"/>
  <c r="I7468" i="27"/>
  <c r="H7469" i="27"/>
  <c r="I7469" i="27"/>
  <c r="H7998" i="27"/>
  <c r="I7998" i="27"/>
  <c r="H11653" i="27"/>
  <c r="I11653" i="27"/>
  <c r="H11654" i="27"/>
  <c r="I11654" i="27"/>
  <c r="H11655" i="27"/>
  <c r="I11655" i="27"/>
  <c r="H3478" i="27"/>
  <c r="I3478" i="27"/>
  <c r="H540" i="27"/>
  <c r="I540" i="27"/>
  <c r="H3479" i="27"/>
  <c r="I3479" i="27"/>
  <c r="H11656" i="27"/>
  <c r="I11656" i="27"/>
  <c r="H3480" i="27"/>
  <c r="I3480" i="27"/>
  <c r="H3481" i="27"/>
  <c r="I3481" i="27"/>
  <c r="H7470" i="27"/>
  <c r="I7470" i="27"/>
  <c r="H3482" i="27"/>
  <c r="I3482" i="27"/>
  <c r="H7471" i="27"/>
  <c r="I7471" i="27"/>
  <c r="H3483" i="27"/>
  <c r="I3483" i="27"/>
  <c r="H3484" i="27"/>
  <c r="I3484" i="27"/>
  <c r="H7472" i="27"/>
  <c r="I7472" i="27"/>
  <c r="H7473" i="27"/>
  <c r="I7473" i="27"/>
  <c r="H7474" i="27"/>
  <c r="I7474" i="27"/>
  <c r="H3485" i="27"/>
  <c r="I3485" i="27"/>
  <c r="H8100" i="27"/>
  <c r="I8100" i="27"/>
  <c r="H7475" i="27"/>
  <c r="I7475" i="27"/>
  <c r="H11657" i="27"/>
  <c r="I11657" i="27"/>
  <c r="H1413" i="27"/>
  <c r="I1413" i="27"/>
  <c r="H7862" i="27"/>
  <c r="I7862" i="27"/>
  <c r="H11658" i="27"/>
  <c r="I11658" i="27"/>
  <c r="H11659" i="27"/>
  <c r="I11659" i="27"/>
  <c r="H1414" i="27"/>
  <c r="I1414" i="27"/>
  <c r="H3487" i="27"/>
  <c r="I3487" i="27"/>
  <c r="H3488" i="27"/>
  <c r="I3488" i="27"/>
  <c r="H7477" i="27"/>
  <c r="I7477" i="27"/>
  <c r="H11660" i="27"/>
  <c r="I11660" i="27"/>
  <c r="H7991" i="27"/>
  <c r="I7991" i="27"/>
  <c r="H11661" i="27"/>
  <c r="I11661" i="27"/>
  <c r="H7479" i="27"/>
  <c r="I7479" i="27"/>
  <c r="H7480" i="27"/>
  <c r="I7480" i="27"/>
  <c r="H7481" i="27"/>
  <c r="I7481" i="27"/>
  <c r="H11662" i="27"/>
  <c r="I11662" i="27"/>
  <c r="H3489" i="27"/>
  <c r="I3489" i="27"/>
  <c r="H7482" i="27"/>
  <c r="I7482" i="27"/>
  <c r="H3490" i="27"/>
  <c r="I3490" i="27"/>
  <c r="H7483" i="27"/>
  <c r="I7483" i="27"/>
  <c r="H7484" i="27"/>
  <c r="I7484" i="27"/>
  <c r="H8003" i="27"/>
  <c r="I8003" i="27"/>
  <c r="H11663" i="27"/>
  <c r="I11663" i="27"/>
  <c r="H3492" i="27"/>
  <c r="I3492" i="27"/>
  <c r="H1415" i="27"/>
  <c r="I1415" i="27"/>
  <c r="H7485" i="27"/>
  <c r="I7485" i="27"/>
  <c r="H7486" i="27"/>
  <c r="I7486" i="27"/>
  <c r="H7487" i="27"/>
  <c r="I7487" i="27"/>
  <c r="H7488" i="27"/>
  <c r="I7488" i="27"/>
  <c r="H8176" i="27"/>
  <c r="I8176" i="27"/>
  <c r="H11665" i="27"/>
  <c r="I11665" i="27"/>
  <c r="H7489" i="27"/>
  <c r="I7489" i="27"/>
  <c r="H7490" i="27"/>
  <c r="I7490" i="27"/>
  <c r="H8275" i="27"/>
  <c r="I8275" i="27"/>
  <c r="H7492" i="27"/>
  <c r="I7492" i="27"/>
  <c r="H8340" i="27"/>
  <c r="I8340" i="27"/>
  <c r="H7493" i="27"/>
  <c r="I7493" i="27"/>
  <c r="H7494" i="27"/>
  <c r="I7494" i="27"/>
  <c r="H7495" i="27"/>
  <c r="I7495" i="27"/>
  <c r="H11667" i="27"/>
  <c r="I11667" i="27"/>
  <c r="H7496" i="27"/>
  <c r="I7496" i="27"/>
  <c r="H3493" i="27"/>
  <c r="I3493" i="27"/>
  <c r="H7497" i="27"/>
  <c r="I7497" i="27"/>
  <c r="H7498" i="27"/>
  <c r="I7498" i="27"/>
  <c r="H11668" i="27"/>
  <c r="I11668" i="27"/>
  <c r="H3494" i="27"/>
  <c r="I3494" i="27"/>
  <c r="H7499" i="27"/>
  <c r="I7499" i="27"/>
  <c r="H11669" i="27"/>
  <c r="I11669" i="27"/>
  <c r="H1416" i="27"/>
  <c r="I1416" i="27"/>
  <c r="H1417" i="27"/>
  <c r="I1417" i="27"/>
  <c r="H1418" i="27"/>
  <c r="I1418" i="27"/>
  <c r="H1419" i="27"/>
  <c r="I1419" i="27"/>
  <c r="H3495" i="27"/>
  <c r="I3495" i="27"/>
  <c r="H3496" i="27"/>
  <c r="I3496" i="27"/>
  <c r="H3497" i="27"/>
  <c r="I3497" i="27"/>
  <c r="H3498" i="27"/>
  <c r="I3498" i="27"/>
  <c r="H7500" i="27"/>
  <c r="I7500" i="27"/>
  <c r="H7501" i="27"/>
  <c r="I7501" i="27"/>
  <c r="H7502" i="27"/>
  <c r="I7502" i="27"/>
  <c r="H7503" i="27"/>
  <c r="I7503" i="27"/>
  <c r="H7504" i="27"/>
  <c r="I7504" i="27"/>
  <c r="H7505" i="27"/>
  <c r="I7505" i="27"/>
  <c r="H7506" i="27"/>
  <c r="I7506" i="27"/>
  <c r="H7507" i="27"/>
  <c r="I7507" i="27"/>
  <c r="H7508" i="27"/>
  <c r="I7508" i="27"/>
  <c r="H7509" i="27"/>
  <c r="I7509" i="27"/>
  <c r="H7510" i="27"/>
  <c r="I7510" i="27"/>
  <c r="H7511" i="27"/>
  <c r="I7511" i="27"/>
  <c r="H8416" i="27"/>
  <c r="I8416" i="27"/>
  <c r="H7513" i="27"/>
  <c r="I7513" i="27"/>
  <c r="H11670" i="27"/>
  <c r="I11670" i="27"/>
  <c r="H11671" i="27"/>
  <c r="I11671" i="27"/>
  <c r="H11672" i="27"/>
  <c r="I11672" i="27"/>
  <c r="H11673" i="27"/>
  <c r="I11673" i="27"/>
  <c r="H11674" i="27"/>
  <c r="I11674" i="27"/>
  <c r="H7514" i="27"/>
  <c r="I7514" i="27"/>
  <c r="H7515" i="27"/>
  <c r="I7515" i="27"/>
  <c r="H7516" i="27"/>
  <c r="I7516" i="27"/>
  <c r="H1420" i="27"/>
  <c r="I1420" i="27"/>
  <c r="H7517" i="27"/>
  <c r="I7517" i="27"/>
  <c r="H7518" i="27"/>
  <c r="I7518" i="27"/>
  <c r="H7519" i="27"/>
  <c r="I7519" i="27"/>
  <c r="H7520" i="27"/>
  <c r="I7520" i="27"/>
  <c r="H541" i="27"/>
  <c r="I541" i="27"/>
  <c r="H7521" i="27"/>
  <c r="I7521" i="27"/>
  <c r="H11675" i="27"/>
  <c r="I11675" i="27"/>
  <c r="H11676" i="27"/>
  <c r="I11676" i="27"/>
  <c r="H7522" i="27"/>
  <c r="I7522" i="27"/>
  <c r="H1421" i="27"/>
  <c r="I1421" i="27"/>
  <c r="H3499" i="27"/>
  <c r="I3499" i="27"/>
  <c r="H11677" i="27"/>
  <c r="I11677" i="27"/>
  <c r="H3500" i="27"/>
  <c r="I3500" i="27"/>
  <c r="H7523" i="27"/>
  <c r="I7523" i="27"/>
  <c r="H11678" i="27"/>
  <c r="I11678" i="27"/>
  <c r="H11679" i="27"/>
  <c r="I11679" i="27"/>
  <c r="H11680" i="27"/>
  <c r="I11680" i="27"/>
  <c r="H7524" i="27"/>
  <c r="I7524" i="27"/>
  <c r="H11681" i="27"/>
  <c r="I11681" i="27"/>
  <c r="H3501" i="27"/>
  <c r="I3501" i="27"/>
  <c r="H11682" i="27"/>
  <c r="I11682" i="27"/>
  <c r="H4292" i="27"/>
  <c r="I4292" i="27"/>
  <c r="H3502" i="27"/>
  <c r="I3502" i="27"/>
  <c r="H7525" i="27"/>
  <c r="I7525" i="27"/>
  <c r="H7526" i="27"/>
  <c r="I7526" i="27"/>
  <c r="H11683" i="27"/>
  <c r="I11683" i="27"/>
  <c r="H11684" i="27"/>
  <c r="I11684" i="27"/>
  <c r="H11685" i="27"/>
  <c r="I11685" i="27"/>
  <c r="H11686" i="27"/>
  <c r="I11686" i="27"/>
  <c r="H8631" i="27"/>
  <c r="I8631" i="27"/>
  <c r="H542" i="27"/>
  <c r="I542" i="27"/>
  <c r="H7527" i="27"/>
  <c r="I7527" i="27"/>
  <c r="H7528" i="27"/>
  <c r="I7528" i="27"/>
  <c r="H11688" i="27"/>
  <c r="I11688" i="27"/>
  <c r="H11689" i="27"/>
  <c r="I11689" i="27"/>
  <c r="H1423" i="27"/>
  <c r="I1423" i="27"/>
  <c r="H1424" i="27"/>
  <c r="I1424" i="27"/>
  <c r="H3503" i="27"/>
  <c r="I3503" i="27"/>
  <c r="H7529" i="27"/>
  <c r="I7529" i="27"/>
  <c r="H7530" i="27"/>
  <c r="I7530" i="27"/>
  <c r="H8761" i="27"/>
  <c r="I8761" i="27"/>
  <c r="H11691" i="27"/>
  <c r="I11691" i="27"/>
  <c r="H3504" i="27"/>
  <c r="I3504" i="27"/>
  <c r="H7531" i="27"/>
  <c r="I7531" i="27"/>
  <c r="H7532" i="27"/>
  <c r="I7532" i="27"/>
  <c r="H11692" i="27"/>
  <c r="I11692" i="27"/>
  <c r="H11693" i="27"/>
  <c r="I11693" i="27"/>
  <c r="H7533" i="27"/>
  <c r="I7533" i="27"/>
  <c r="H11694" i="27"/>
  <c r="I11694" i="27"/>
  <c r="H1425" i="27"/>
  <c r="I1425" i="27"/>
  <c r="H11695" i="27"/>
  <c r="I11695" i="27"/>
  <c r="H11696" i="27"/>
  <c r="I11696" i="27"/>
  <c r="H11697" i="27"/>
  <c r="I11697" i="27"/>
  <c r="H11698" i="27"/>
  <c r="I11698" i="27"/>
  <c r="H62" i="27"/>
  <c r="I62" i="27"/>
  <c r="H1426" i="27"/>
  <c r="I1426" i="27"/>
  <c r="H3505" i="27"/>
  <c r="I3505" i="27"/>
  <c r="H7534" i="27"/>
  <c r="I7534" i="27"/>
  <c r="H543" i="27"/>
  <c r="I543" i="27"/>
  <c r="H8777" i="27"/>
  <c r="I8777" i="27"/>
  <c r="H3506" i="27"/>
  <c r="I3506" i="27"/>
  <c r="H3507" i="27"/>
  <c r="I3507" i="27"/>
  <c r="H7535" i="27"/>
  <c r="I7535" i="27"/>
  <c r="H11699" i="27"/>
  <c r="I11699" i="27"/>
  <c r="H1428" i="27"/>
  <c r="I1428" i="27"/>
  <c r="H3508" i="27"/>
  <c r="I3508" i="27"/>
  <c r="H7536" i="27"/>
  <c r="I7536" i="27"/>
  <c r="H3509" i="27"/>
  <c r="I3509" i="27"/>
  <c r="H3510" i="27"/>
  <c r="I3510" i="27"/>
  <c r="H8783" i="27"/>
  <c r="I8783" i="27"/>
  <c r="H7538" i="27"/>
  <c r="I7538" i="27"/>
  <c r="H3511" i="27"/>
  <c r="I3511" i="27"/>
  <c r="H7539" i="27"/>
  <c r="I7539" i="27"/>
  <c r="H3512" i="27"/>
  <c r="I3512" i="27"/>
  <c r="H3513" i="27"/>
  <c r="I3513" i="27"/>
  <c r="H7540" i="27"/>
  <c r="I7540" i="27"/>
  <c r="H11700" i="27"/>
  <c r="I11700" i="27"/>
  <c r="H544" i="27"/>
  <c r="I544" i="27"/>
  <c r="H7541" i="27"/>
  <c r="I7541" i="27"/>
  <c r="H11701" i="27"/>
  <c r="I11701" i="27"/>
  <c r="H1429" i="27"/>
  <c r="I1429" i="27"/>
  <c r="H7542" i="27"/>
  <c r="I7542" i="27"/>
  <c r="H63" i="27"/>
  <c r="I63" i="27"/>
  <c r="H8870" i="27"/>
  <c r="I8870" i="27"/>
  <c r="H3514" i="27"/>
  <c r="I3514" i="27"/>
  <c r="H3515" i="27"/>
  <c r="I3515" i="27"/>
  <c r="H11702" i="27"/>
  <c r="I11702" i="27"/>
  <c r="H11703" i="27"/>
  <c r="I11703" i="27"/>
  <c r="H545" i="27"/>
  <c r="I545" i="27"/>
  <c r="H3516" i="27"/>
  <c r="I3516" i="27"/>
  <c r="H1430" i="27"/>
  <c r="I1430" i="27"/>
  <c r="H7544" i="27"/>
  <c r="I7544" i="27"/>
  <c r="H11704" i="27"/>
  <c r="I11704" i="27"/>
  <c r="H8407" i="27"/>
  <c r="I8407" i="27"/>
  <c r="H7546" i="27"/>
  <c r="I7546" i="27"/>
  <c r="H11705" i="27"/>
  <c r="I11705" i="27"/>
  <c r="H1431" i="27"/>
  <c r="I1431" i="27"/>
  <c r="H11706" i="27"/>
  <c r="I11706" i="27"/>
  <c r="H3517" i="27"/>
  <c r="I3517" i="27"/>
  <c r="H7547" i="27"/>
  <c r="I7547" i="27"/>
  <c r="H7548" i="27"/>
  <c r="I7548" i="27"/>
  <c r="H3518" i="27"/>
  <c r="I3518" i="27"/>
  <c r="H7549" i="27"/>
  <c r="I7549" i="27"/>
  <c r="H7550" i="27"/>
  <c r="I7550" i="27"/>
  <c r="H7551" i="27"/>
  <c r="I7551" i="27"/>
  <c r="H7552" i="27"/>
  <c r="I7552" i="27"/>
  <c r="H11707" i="27"/>
  <c r="I11707" i="27"/>
  <c r="H1432" i="27"/>
  <c r="I1432" i="27"/>
  <c r="H3519" i="27"/>
  <c r="I3519" i="27"/>
  <c r="H1433" i="27"/>
  <c r="I1433" i="27"/>
  <c r="H11708" i="27"/>
  <c r="I11708" i="27"/>
  <c r="H7553" i="27"/>
  <c r="I7553" i="27"/>
  <c r="H11709" i="27"/>
  <c r="I11709" i="27"/>
  <c r="H3520" i="27"/>
  <c r="I3520" i="27"/>
  <c r="H7554" i="27"/>
  <c r="I7554" i="27"/>
  <c r="H3521" i="27"/>
  <c r="I3521" i="27"/>
  <c r="H11710" i="27"/>
  <c r="I11710" i="27"/>
  <c r="H3522" i="27"/>
  <c r="I3522" i="27"/>
  <c r="H11711" i="27"/>
  <c r="I11711" i="27"/>
  <c r="H7555" i="27"/>
  <c r="I7555" i="27"/>
  <c r="H7556" i="27"/>
  <c r="I7556" i="27"/>
  <c r="H1434" i="27"/>
  <c r="I1434" i="27"/>
  <c r="H7557" i="27"/>
  <c r="I7557" i="27"/>
  <c r="H7558" i="27"/>
  <c r="I7558" i="27"/>
  <c r="H7559" i="27"/>
  <c r="I7559" i="27"/>
  <c r="H11712" i="27"/>
  <c r="I11712" i="27"/>
  <c r="H11713" i="27"/>
  <c r="I11713" i="27"/>
  <c r="H11714" i="27"/>
  <c r="I11714" i="27"/>
  <c r="H546" i="27"/>
  <c r="I546" i="27"/>
  <c r="H547" i="27"/>
  <c r="I547" i="27"/>
  <c r="H1435" i="27"/>
  <c r="I1435" i="27"/>
  <c r="H3523" i="27"/>
  <c r="I3523" i="27"/>
  <c r="H3524" i="27"/>
  <c r="I3524" i="27"/>
  <c r="H3525" i="27"/>
  <c r="I3525" i="27"/>
  <c r="H3526" i="27"/>
  <c r="I3526" i="27"/>
  <c r="H3527" i="27"/>
  <c r="I3527" i="27"/>
  <c r="H7560" i="27"/>
  <c r="I7560" i="27"/>
  <c r="H7561" i="27"/>
  <c r="I7561" i="27"/>
  <c r="H7562" i="27"/>
  <c r="I7562" i="27"/>
  <c r="H7563" i="27"/>
  <c r="I7563" i="27"/>
  <c r="H8574" i="27"/>
  <c r="I8574" i="27"/>
  <c r="H7565" i="27"/>
  <c r="I7565" i="27"/>
  <c r="H7566" i="27"/>
  <c r="I7566" i="27"/>
  <c r="H7567" i="27"/>
  <c r="I7567" i="27"/>
  <c r="H7568" i="27"/>
  <c r="I7568" i="27"/>
  <c r="H11715" i="27"/>
  <c r="I11715" i="27"/>
  <c r="H11716" i="27"/>
  <c r="I11716" i="27"/>
  <c r="H11717" i="27"/>
  <c r="I11717" i="27"/>
  <c r="H11718" i="27"/>
  <c r="I11718" i="27"/>
  <c r="H11719" i="27"/>
  <c r="I11719" i="27"/>
  <c r="H7569" i="27"/>
  <c r="I7569" i="27"/>
  <c r="H11720" i="27"/>
  <c r="I11720" i="27"/>
  <c r="H1436" i="27"/>
  <c r="I1436" i="27"/>
  <c r="H3528" i="27"/>
  <c r="I3528" i="27"/>
  <c r="H1437" i="27"/>
  <c r="I1437" i="27"/>
  <c r="H1438" i="27"/>
  <c r="I1438" i="27"/>
  <c r="H1439" i="27"/>
  <c r="I1439" i="27"/>
  <c r="H3529" i="27"/>
  <c r="I3529" i="27"/>
  <c r="H7570" i="27"/>
  <c r="I7570" i="27"/>
  <c r="H7571" i="27"/>
  <c r="I7571" i="27"/>
  <c r="H7572" i="27"/>
  <c r="I7572" i="27"/>
  <c r="H11721" i="27"/>
  <c r="I11721" i="27"/>
  <c r="H11722" i="27"/>
  <c r="I11722" i="27"/>
  <c r="H11723" i="27"/>
  <c r="I11723" i="27"/>
  <c r="H11724" i="27"/>
  <c r="I11724" i="27"/>
  <c r="H1440" i="27"/>
  <c r="I1440" i="27"/>
  <c r="H7573" i="27"/>
  <c r="I7573" i="27"/>
  <c r="H11725" i="27"/>
  <c r="I11725" i="27"/>
  <c r="H7574" i="27"/>
  <c r="I7574" i="27"/>
  <c r="H3530" i="27"/>
  <c r="I3530" i="27"/>
  <c r="H1441" i="27"/>
  <c r="I1441" i="27"/>
  <c r="H1442" i="27"/>
  <c r="I1442" i="27"/>
  <c r="H3531" i="27"/>
  <c r="I3531" i="27"/>
  <c r="H3532" i="27"/>
  <c r="I3532" i="27"/>
  <c r="H3533" i="27"/>
  <c r="I3533" i="27"/>
  <c r="H3534" i="27"/>
  <c r="I3534" i="27"/>
  <c r="H3535" i="27"/>
  <c r="I3535" i="27"/>
  <c r="H3536" i="27"/>
  <c r="I3536" i="27"/>
  <c r="H7575" i="27"/>
  <c r="I7575" i="27"/>
  <c r="H7576" i="27"/>
  <c r="I7576" i="27"/>
  <c r="H7577" i="27"/>
  <c r="I7577" i="27"/>
  <c r="H7578" i="27"/>
  <c r="I7578" i="27"/>
  <c r="H7579" i="27"/>
  <c r="I7579" i="27"/>
  <c r="H7580" i="27"/>
  <c r="I7580" i="27"/>
  <c r="H11726" i="27"/>
  <c r="I11726" i="27"/>
  <c r="H11727" i="27"/>
  <c r="I11727" i="27"/>
  <c r="H11728" i="27"/>
  <c r="I11728" i="27"/>
  <c r="H11729" i="27"/>
  <c r="I11729" i="27"/>
  <c r="H11730" i="27"/>
  <c r="I11730" i="27"/>
  <c r="H7581" i="27"/>
  <c r="I7581" i="27"/>
  <c r="H3537" i="27"/>
  <c r="I3537" i="27"/>
  <c r="H3538" i="27"/>
  <c r="I3538" i="27"/>
  <c r="H7582" i="27"/>
  <c r="I7582" i="27"/>
  <c r="H11731" i="27"/>
  <c r="I11731" i="27"/>
  <c r="H548" i="27"/>
  <c r="I548" i="27"/>
  <c r="H3539" i="27"/>
  <c r="I3539" i="27"/>
  <c r="H3540" i="27"/>
  <c r="I3540" i="27"/>
  <c r="H3541" i="27"/>
  <c r="I3541" i="27"/>
  <c r="H3542" i="27"/>
  <c r="I3542" i="27"/>
  <c r="H7583" i="27"/>
  <c r="I7583" i="27"/>
  <c r="H8196" i="27"/>
  <c r="I8196" i="27"/>
  <c r="H7585" i="27"/>
  <c r="I7585" i="27"/>
  <c r="H7586" i="27"/>
  <c r="I7586" i="27"/>
  <c r="H7587" i="27"/>
  <c r="I7587" i="27"/>
  <c r="H7588" i="27"/>
  <c r="I7588" i="27"/>
  <c r="H7589" i="27"/>
  <c r="I7589" i="27"/>
  <c r="H7590" i="27"/>
  <c r="I7590" i="27"/>
  <c r="H7591" i="27"/>
  <c r="I7591" i="27"/>
  <c r="H11732" i="27"/>
  <c r="I11732" i="27"/>
  <c r="H11733" i="27"/>
  <c r="I11733" i="27"/>
  <c r="H11734" i="27"/>
  <c r="I11734" i="27"/>
  <c r="H11735" i="27"/>
  <c r="I11735" i="27"/>
  <c r="H11736" i="27"/>
  <c r="I11736" i="27"/>
  <c r="H11737" i="27"/>
  <c r="I11737" i="27"/>
  <c r="H3543" i="27"/>
  <c r="I3543" i="27"/>
  <c r="H7592" i="27"/>
  <c r="I7592" i="27"/>
  <c r="H7593" i="27"/>
  <c r="I7593" i="27"/>
  <c r="H7594" i="27"/>
  <c r="I7594" i="27"/>
  <c r="H7595" i="27"/>
  <c r="I7595" i="27"/>
  <c r="H1443" i="27"/>
  <c r="I1443" i="27"/>
  <c r="H1444" i="27"/>
  <c r="I1444" i="27"/>
  <c r="H3544" i="27"/>
  <c r="I3544" i="27"/>
  <c r="H3545" i="27"/>
  <c r="I3545" i="27"/>
  <c r="H3546" i="27"/>
  <c r="I3546" i="27"/>
  <c r="H3547" i="27"/>
  <c r="I3547" i="27"/>
  <c r="H3548" i="27"/>
  <c r="I3548" i="27"/>
  <c r="H7596" i="27"/>
  <c r="I7596" i="27"/>
  <c r="H7597" i="27"/>
  <c r="I7597" i="27"/>
  <c r="H7598" i="27"/>
  <c r="I7598" i="27"/>
  <c r="H7599" i="27"/>
  <c r="I7599" i="27"/>
  <c r="H7600" i="27"/>
  <c r="I7600" i="27"/>
  <c r="H7601" i="27"/>
  <c r="I7601" i="27"/>
  <c r="H7602" i="27"/>
  <c r="I7602" i="27"/>
  <c r="H11738" i="27"/>
  <c r="I11738" i="27"/>
  <c r="H549" i="27"/>
  <c r="I549" i="27"/>
  <c r="H7603" i="27"/>
  <c r="I7603" i="27"/>
  <c r="H7604" i="27"/>
  <c r="I7604" i="27"/>
  <c r="H11739" i="27"/>
  <c r="I11739" i="27"/>
  <c r="H1445" i="27"/>
  <c r="I1445" i="27"/>
  <c r="H1446" i="27"/>
  <c r="I1446" i="27"/>
  <c r="H3549" i="27"/>
  <c r="I3549" i="27"/>
  <c r="H3550" i="27"/>
  <c r="I3550" i="27"/>
  <c r="H3551" i="27"/>
  <c r="I3551" i="27"/>
  <c r="H3552" i="27"/>
  <c r="I3552" i="27"/>
  <c r="H3553" i="27"/>
  <c r="I3553" i="27"/>
  <c r="H3554" i="27"/>
  <c r="I3554" i="27"/>
  <c r="H3555" i="27"/>
  <c r="I3555" i="27"/>
  <c r="H7605" i="27"/>
  <c r="I7605" i="27"/>
  <c r="H7606" i="27"/>
  <c r="I7606" i="27"/>
  <c r="H7607" i="27"/>
  <c r="I7607" i="27"/>
  <c r="H7608" i="27"/>
  <c r="I7608" i="27"/>
  <c r="H7609" i="27"/>
  <c r="I7609" i="27"/>
  <c r="H7610" i="27"/>
  <c r="I7610" i="27"/>
  <c r="H7611" i="27"/>
  <c r="I7611" i="27"/>
  <c r="H7612" i="27"/>
  <c r="I7612" i="27"/>
  <c r="H7613" i="27"/>
  <c r="I7613" i="27"/>
  <c r="H8773" i="27"/>
  <c r="I8773" i="27"/>
  <c r="H7615" i="27"/>
  <c r="I7615" i="27"/>
  <c r="H7616" i="27"/>
  <c r="I7616" i="27"/>
  <c r="H7617" i="27"/>
  <c r="I7617" i="27"/>
  <c r="H11740" i="27"/>
  <c r="I11740" i="27"/>
  <c r="H11741" i="27"/>
  <c r="I11741" i="27"/>
  <c r="H11742" i="27"/>
  <c r="I11742" i="27"/>
  <c r="H11743" i="27"/>
  <c r="I11743" i="27"/>
  <c r="H11744" i="27"/>
  <c r="I11744" i="27"/>
  <c r="H7618" i="27"/>
  <c r="I7618" i="27"/>
  <c r="H11745" i="27"/>
  <c r="I11745" i="27"/>
  <c r="H1447" i="27"/>
  <c r="I1447" i="27"/>
  <c r="H7619" i="27"/>
  <c r="I7619" i="27"/>
  <c r="H7620" i="27"/>
  <c r="I7620" i="27"/>
  <c r="H7621" i="27"/>
  <c r="I7621" i="27"/>
  <c r="H11746" i="27"/>
  <c r="I11746" i="27"/>
  <c r="H3556" i="27"/>
  <c r="I3556" i="27"/>
  <c r="H11747" i="27"/>
  <c r="I11747" i="27"/>
  <c r="H7622" i="27"/>
  <c r="I7622" i="27"/>
  <c r="H7623" i="27"/>
  <c r="I7623" i="27"/>
  <c r="H7624" i="27"/>
  <c r="I7624" i="27"/>
  <c r="H7625" i="27"/>
  <c r="I7625" i="27"/>
  <c r="H11748" i="27"/>
  <c r="I11748" i="27"/>
  <c r="H11749" i="27"/>
  <c r="I11749" i="27"/>
  <c r="H7626" i="27"/>
  <c r="I7626" i="27"/>
  <c r="H7627" i="27"/>
  <c r="I7627" i="27"/>
  <c r="H7628" i="27"/>
  <c r="I7628" i="27"/>
  <c r="H7629" i="27"/>
  <c r="I7629" i="27"/>
  <c r="H550" i="27"/>
  <c r="I550" i="27"/>
  <c r="H1448" i="27"/>
  <c r="I1448" i="27"/>
  <c r="H3557" i="27"/>
  <c r="I3557" i="27"/>
  <c r="H3558" i="27"/>
  <c r="I3558" i="27"/>
  <c r="H7630" i="27"/>
  <c r="I7630" i="27"/>
  <c r="H8991" i="27"/>
  <c r="I8991" i="27"/>
  <c r="H11750" i="27"/>
  <c r="I11750" i="27"/>
  <c r="H1449" i="27"/>
  <c r="I1449" i="27"/>
  <c r="H3559" i="27"/>
  <c r="I3559" i="27"/>
  <c r="H3560" i="27"/>
  <c r="I3560" i="27"/>
  <c r="H3561" i="27"/>
  <c r="I3561" i="27"/>
  <c r="H7632" i="27"/>
  <c r="I7632" i="27"/>
  <c r="H7633" i="27"/>
  <c r="I7633" i="27"/>
  <c r="H7634" i="27"/>
  <c r="I7634" i="27"/>
  <c r="H7635" i="27"/>
  <c r="I7635" i="27"/>
  <c r="H7636" i="27"/>
  <c r="I7636" i="27"/>
  <c r="H7637" i="27"/>
  <c r="I7637" i="27"/>
  <c r="H7638" i="27"/>
  <c r="I7638" i="27"/>
  <c r="H7639" i="27"/>
  <c r="I7639" i="27"/>
  <c r="H11751" i="27"/>
  <c r="I11751" i="27"/>
  <c r="H11752" i="27"/>
  <c r="I11752" i="27"/>
  <c r="H11753" i="27"/>
  <c r="I11753" i="27"/>
  <c r="H11754" i="27"/>
  <c r="I11754" i="27"/>
  <c r="H3562" i="27"/>
  <c r="I3562" i="27"/>
  <c r="H11755" i="27"/>
  <c r="I11755" i="27"/>
  <c r="H11756" i="27"/>
  <c r="I11756" i="27"/>
  <c r="H7640" i="27"/>
  <c r="I7640" i="27"/>
  <c r="H3563" i="27"/>
  <c r="I3563" i="27"/>
  <c r="H3564" i="27"/>
  <c r="I3564" i="27"/>
  <c r="H7641" i="27"/>
  <c r="I7641" i="27"/>
  <c r="H11757" i="27"/>
  <c r="I11757" i="27"/>
  <c r="H3565" i="27"/>
  <c r="I3565" i="27"/>
  <c r="H3566" i="27"/>
  <c r="I3566" i="27"/>
  <c r="H551" i="27"/>
  <c r="I551" i="27"/>
  <c r="H552" i="27"/>
  <c r="I552" i="27"/>
  <c r="H553" i="27"/>
  <c r="I553" i="27"/>
  <c r="H1450" i="27"/>
  <c r="I1450" i="27"/>
  <c r="H1451" i="27"/>
  <c r="I1451" i="27"/>
  <c r="H4334" i="27"/>
  <c r="I4334" i="27"/>
  <c r="H3568" i="27"/>
  <c r="I3568" i="27"/>
  <c r="H3569" i="27"/>
  <c r="I3569" i="27"/>
  <c r="H3570" i="27"/>
  <c r="I3570" i="27"/>
  <c r="H3571" i="27"/>
  <c r="I3571" i="27"/>
  <c r="H3572" i="27"/>
  <c r="I3572" i="27"/>
  <c r="H7642" i="27"/>
  <c r="I7642" i="27"/>
  <c r="H7643" i="27"/>
  <c r="I7643" i="27"/>
  <c r="H7644" i="27"/>
  <c r="I7644" i="27"/>
  <c r="H7645" i="27"/>
  <c r="I7645" i="27"/>
  <c r="H7646" i="27"/>
  <c r="I7646" i="27"/>
  <c r="H7647" i="27"/>
  <c r="I7647" i="27"/>
  <c r="H7648" i="27"/>
  <c r="I7648" i="27"/>
  <c r="H11758" i="27"/>
  <c r="I11758" i="27"/>
  <c r="H11759" i="27"/>
  <c r="I11759" i="27"/>
  <c r="H11760" i="27"/>
  <c r="I11760" i="27"/>
  <c r="H11761" i="27"/>
  <c r="I11761" i="27"/>
  <c r="H3573" i="27"/>
  <c r="I3573" i="27"/>
  <c r="H7649" i="27"/>
  <c r="I7649" i="27"/>
  <c r="H11762" i="27"/>
  <c r="I11762" i="27"/>
  <c r="H11763" i="27"/>
  <c r="I11763" i="27"/>
  <c r="H3574" i="27"/>
  <c r="I3574" i="27"/>
  <c r="H3575" i="27"/>
  <c r="I3575" i="27"/>
  <c r="H7650" i="27"/>
  <c r="I7650" i="27"/>
  <c r="H205" i="27"/>
  <c r="I205" i="27"/>
  <c r="H554" i="27"/>
  <c r="I554" i="27"/>
  <c r="H3576" i="27"/>
  <c r="I3576" i="27"/>
  <c r="H3577" i="27"/>
  <c r="I3577" i="27"/>
  <c r="H3578" i="27"/>
  <c r="I3578" i="27"/>
  <c r="H7651" i="27"/>
  <c r="I7651" i="27"/>
  <c r="H7652" i="27"/>
  <c r="I7652" i="27"/>
  <c r="H7653" i="27"/>
  <c r="I7653" i="27"/>
  <c r="H7654" i="27"/>
  <c r="I7654" i="27"/>
  <c r="H7655" i="27"/>
  <c r="I7655" i="27"/>
  <c r="H7656" i="27"/>
  <c r="I7656" i="27"/>
  <c r="H7657" i="27"/>
  <c r="I7657" i="27"/>
  <c r="H7658" i="27"/>
  <c r="I7658" i="27"/>
  <c r="H11764" i="27"/>
  <c r="I11764" i="27"/>
  <c r="H11765" i="27"/>
  <c r="I11765" i="27"/>
  <c r="H11766" i="27"/>
  <c r="I11766" i="27"/>
  <c r="H11767" i="27"/>
  <c r="I11767" i="27"/>
  <c r="H7659" i="27"/>
  <c r="I7659" i="27"/>
  <c r="H11768" i="27"/>
  <c r="I11768" i="27"/>
  <c r="H3579" i="27"/>
  <c r="I3579" i="27"/>
  <c r="H555" i="27"/>
  <c r="I555" i="27"/>
  <c r="H11769" i="27"/>
  <c r="I11769" i="27"/>
  <c r="H11770" i="27"/>
  <c r="I11770" i="27"/>
  <c r="H7660" i="27"/>
  <c r="I7660" i="27"/>
  <c r="H11771" i="27"/>
  <c r="I11771" i="27"/>
  <c r="H11772" i="27"/>
  <c r="I11772" i="27"/>
  <c r="H11773" i="27"/>
  <c r="I11773" i="27"/>
  <c r="H7661" i="27"/>
  <c r="I7661" i="27"/>
  <c r="H3580" i="27"/>
  <c r="I3580" i="27"/>
  <c r="H11774" i="27"/>
  <c r="I11774" i="27"/>
  <c r="H11775" i="27"/>
  <c r="I11775" i="27"/>
  <c r="H556" i="27"/>
  <c r="I556" i="27"/>
  <c r="H1452" i="27"/>
  <c r="I1452" i="27"/>
  <c r="H3581" i="27"/>
  <c r="I3581" i="27"/>
  <c r="H3582" i="27"/>
  <c r="I3582" i="27"/>
  <c r="H3583" i="27"/>
  <c r="I3583" i="27"/>
  <c r="H3584" i="27"/>
  <c r="I3584" i="27"/>
  <c r="H3585" i="27"/>
  <c r="I3585" i="27"/>
  <c r="H3586" i="27"/>
  <c r="I3586" i="27"/>
  <c r="H3587" i="27"/>
  <c r="I3587" i="27"/>
  <c r="H7662" i="27"/>
  <c r="I7662" i="27"/>
  <c r="H7663" i="27"/>
  <c r="I7663" i="27"/>
  <c r="H7664" i="27"/>
  <c r="I7664" i="27"/>
  <c r="H7665" i="27"/>
  <c r="I7665" i="27"/>
  <c r="H7666" i="27"/>
  <c r="I7666" i="27"/>
  <c r="H7667" i="27"/>
  <c r="I7667" i="27"/>
  <c r="H11776" i="27"/>
  <c r="I11776" i="27"/>
  <c r="H8280" i="27"/>
  <c r="I8280" i="27"/>
  <c r="H11778" i="27"/>
  <c r="I11778" i="27"/>
  <c r="H7668" i="27"/>
  <c r="I7668" i="27"/>
  <c r="H7669" i="27"/>
  <c r="I7669" i="27"/>
  <c r="H7670" i="27"/>
  <c r="I7670" i="27"/>
  <c r="H7671" i="27"/>
  <c r="I7671" i="27"/>
  <c r="H7672" i="27"/>
  <c r="I7672" i="27"/>
  <c r="H11779" i="27"/>
  <c r="I11779" i="27"/>
  <c r="H11780" i="27"/>
  <c r="I11780" i="27"/>
  <c r="H11781" i="27"/>
  <c r="I11781" i="27"/>
  <c r="H206" i="27"/>
  <c r="I206" i="27"/>
  <c r="H557" i="27"/>
  <c r="I557" i="27"/>
  <c r="H1453" i="27"/>
  <c r="I1453" i="27"/>
  <c r="H3588" i="27"/>
  <c r="I3588" i="27"/>
  <c r="H3589" i="27"/>
  <c r="I3589" i="27"/>
  <c r="H3590" i="27"/>
  <c r="I3590" i="27"/>
  <c r="H7673" i="27"/>
  <c r="I7673" i="27"/>
  <c r="H7674" i="27"/>
  <c r="I7674" i="27"/>
  <c r="H7675" i="27"/>
  <c r="I7675" i="27"/>
  <c r="H7676" i="27"/>
  <c r="I7676" i="27"/>
  <c r="H7677" i="27"/>
  <c r="I7677" i="27"/>
  <c r="H11782" i="27"/>
  <c r="I11782" i="27"/>
  <c r="H7678" i="27"/>
  <c r="I7678" i="27"/>
  <c r="H11783" i="27"/>
  <c r="I11783" i="27"/>
  <c r="H7679" i="27"/>
  <c r="I7679" i="27"/>
  <c r="H7680" i="27"/>
  <c r="I7680" i="27"/>
  <c r="H11784" i="27"/>
  <c r="I11784" i="27"/>
  <c r="H7681" i="27"/>
  <c r="I7681" i="27"/>
  <c r="H3591" i="27"/>
  <c r="I3591" i="27"/>
  <c r="H11785" i="27"/>
  <c r="I11785" i="27"/>
  <c r="H11786" i="27"/>
  <c r="I11786" i="27"/>
  <c r="H7682" i="27"/>
  <c r="I7682" i="27"/>
  <c r="H1454" i="27"/>
  <c r="I1454" i="27"/>
  <c r="H3592" i="27"/>
  <c r="I3592" i="27"/>
  <c r="H7683" i="27"/>
  <c r="I7683" i="27"/>
  <c r="H11787" i="27"/>
  <c r="I11787" i="27"/>
  <c r="H7684" i="27"/>
  <c r="I7684" i="27"/>
  <c r="H7685" i="27"/>
  <c r="I7685" i="27"/>
  <c r="H1455" i="27"/>
  <c r="I1455" i="27"/>
  <c r="H11788" i="27"/>
  <c r="I11788" i="27"/>
  <c r="H1456" i="27"/>
  <c r="I1456" i="27"/>
  <c r="H7686" i="27"/>
  <c r="I7686" i="27"/>
  <c r="H3593" i="27"/>
  <c r="I3593" i="27"/>
  <c r="H3594" i="27"/>
  <c r="I3594" i="27"/>
  <c r="H7687" i="27"/>
  <c r="I7687" i="27"/>
  <c r="H1457" i="27"/>
  <c r="I1457" i="27"/>
  <c r="H11789" i="27"/>
  <c r="I11789" i="27"/>
  <c r="H3595" i="27"/>
  <c r="I3595" i="27"/>
  <c r="H7688" i="27"/>
  <c r="I7688" i="27"/>
  <c r="H207" i="27"/>
  <c r="I207" i="27"/>
  <c r="H1458" i="27"/>
  <c r="I1458" i="27"/>
  <c r="H3596" i="27"/>
  <c r="I3596" i="27"/>
  <c r="H7689" i="27"/>
  <c r="I7689" i="27"/>
  <c r="H1459" i="27"/>
  <c r="I1459" i="27"/>
  <c r="H7690" i="27"/>
  <c r="I7690" i="27"/>
  <c r="H11790" i="27"/>
  <c r="I11790" i="27"/>
  <c r="H3597" i="27"/>
  <c r="I3597" i="27"/>
  <c r="H3598" i="27"/>
  <c r="I3598" i="27"/>
  <c r="H11791" i="27"/>
  <c r="I11791" i="27"/>
  <c r="H11792" i="27"/>
  <c r="I11792" i="27"/>
  <c r="H7691" i="27"/>
  <c r="I7691" i="27"/>
  <c r="H11793" i="27"/>
  <c r="I11793" i="27"/>
  <c r="H7692" i="27"/>
  <c r="I7692" i="27"/>
  <c r="H7693" i="27"/>
  <c r="I7693" i="27"/>
  <c r="H208" i="27"/>
  <c r="I208" i="27"/>
  <c r="H1460" i="27"/>
  <c r="I1460" i="27"/>
  <c r="H64" i="27"/>
  <c r="I64" i="27"/>
  <c r="H558" i="27"/>
  <c r="I558" i="27"/>
  <c r="H11794" i="27"/>
  <c r="I11794" i="27"/>
  <c r="H11795" i="27"/>
  <c r="I11795" i="27"/>
  <c r="H11796" i="27"/>
  <c r="I11796" i="27"/>
  <c r="H1461" i="27"/>
  <c r="I1461" i="27"/>
  <c r="H7694" i="27"/>
  <c r="I7694" i="27"/>
  <c r="H11797" i="27"/>
  <c r="I11797" i="27"/>
  <c r="H3599" i="27"/>
  <c r="I3599" i="27"/>
  <c r="H3600" i="27"/>
  <c r="I3600" i="27"/>
  <c r="H3601" i="27"/>
  <c r="I3601" i="27"/>
  <c r="H1462" i="27"/>
  <c r="I1462" i="27"/>
  <c r="H11798" i="27"/>
  <c r="I11798" i="27"/>
  <c r="H7695" i="27"/>
  <c r="I7695" i="27"/>
  <c r="H11799" i="27"/>
  <c r="I11799" i="27"/>
  <c r="H1463" i="27"/>
  <c r="I1463" i="27"/>
  <c r="H11800" i="27"/>
  <c r="I11800" i="27"/>
  <c r="H7696" i="27"/>
  <c r="I7696" i="27"/>
  <c r="H11801" i="27"/>
  <c r="I11801" i="27"/>
  <c r="H7697" i="27"/>
  <c r="I7697" i="27"/>
  <c r="H11802" i="27"/>
  <c r="I11802" i="27"/>
  <c r="H11803" i="27"/>
  <c r="I11803" i="27"/>
  <c r="H7698" i="27"/>
  <c r="I7698" i="27"/>
  <c r="H11804" i="27"/>
  <c r="I11804" i="27"/>
  <c r="H559" i="27"/>
  <c r="I559" i="27"/>
  <c r="H3602" i="27"/>
  <c r="I3602" i="27"/>
  <c r="H3603" i="27"/>
  <c r="I3603" i="27"/>
  <c r="H3604" i="27"/>
  <c r="I3604" i="27"/>
  <c r="H3605" i="27"/>
  <c r="I3605" i="27"/>
  <c r="H3606" i="27"/>
  <c r="I3606" i="27"/>
  <c r="H7699" i="27"/>
  <c r="I7699" i="27"/>
  <c r="H7700" i="27"/>
  <c r="I7700" i="27"/>
  <c r="H7701" i="27"/>
  <c r="I7701" i="27"/>
  <c r="H7702" i="27"/>
  <c r="I7702" i="27"/>
  <c r="H7703" i="27"/>
  <c r="I7703" i="27"/>
  <c r="H7704" i="27"/>
  <c r="I7704" i="27"/>
  <c r="H7705" i="27"/>
  <c r="I7705" i="27"/>
  <c r="H7706" i="27"/>
  <c r="I7706" i="27"/>
  <c r="H7707" i="27"/>
  <c r="I7707" i="27"/>
  <c r="H7708" i="27"/>
  <c r="I7708" i="27"/>
  <c r="H7709" i="27"/>
  <c r="I7709" i="27"/>
  <c r="H7710" i="27"/>
  <c r="I7710" i="27"/>
  <c r="H7711" i="27"/>
  <c r="I7711" i="27"/>
  <c r="H7712" i="27"/>
  <c r="I7712" i="27"/>
  <c r="H11805" i="27"/>
  <c r="I11805" i="27"/>
  <c r="H11806" i="27"/>
  <c r="I11806" i="27"/>
  <c r="H11807" i="27"/>
  <c r="I11807" i="27"/>
  <c r="H9158" i="27"/>
  <c r="I9158" i="27"/>
  <c r="H11809" i="27"/>
  <c r="I11809" i="27"/>
  <c r="H11810" i="27"/>
  <c r="I11810" i="27"/>
  <c r="H11811" i="27"/>
  <c r="I11811" i="27"/>
  <c r="H11812" i="27"/>
  <c r="I11812" i="27"/>
  <c r="H11813" i="27"/>
  <c r="I11813" i="27"/>
  <c r="H7713" i="27"/>
  <c r="I7713" i="27"/>
  <c r="H11814" i="27"/>
  <c r="I11814" i="27"/>
  <c r="H560" i="27"/>
  <c r="I560" i="27"/>
  <c r="H561" i="27"/>
  <c r="I561" i="27"/>
  <c r="H1464" i="27"/>
  <c r="I1464" i="27"/>
  <c r="H1465" i="27"/>
  <c r="I1465" i="27"/>
  <c r="H3607" i="27"/>
  <c r="I3607" i="27"/>
  <c r="H3608" i="27"/>
  <c r="I3608" i="27"/>
  <c r="H3609" i="27"/>
  <c r="I3609" i="27"/>
  <c r="H3610" i="27"/>
  <c r="I3610" i="27"/>
  <c r="H3611" i="27"/>
  <c r="I3611" i="27"/>
  <c r="H7714" i="27"/>
  <c r="I7714" i="27"/>
  <c r="H11815" i="27"/>
  <c r="I11815" i="27"/>
  <c r="H11816" i="27"/>
  <c r="I11816" i="27"/>
  <c r="H11817" i="27"/>
  <c r="I11817" i="27"/>
  <c r="H11818" i="27"/>
  <c r="I11818" i="27"/>
  <c r="H11819" i="27"/>
  <c r="I11819" i="27"/>
  <c r="H11820" i="27"/>
  <c r="I11820" i="27"/>
  <c r="H11821" i="27"/>
  <c r="I11821" i="27"/>
  <c r="H11822" i="27"/>
  <c r="I11822" i="27"/>
  <c r="H5601" i="27"/>
  <c r="I5601" i="27"/>
  <c r="H3612" i="27"/>
  <c r="I3612" i="27"/>
  <c r="H7715" i="27"/>
  <c r="I7715" i="27"/>
  <c r="H11823" i="27"/>
  <c r="I11823" i="27"/>
  <c r="H209" i="27"/>
  <c r="I209" i="27"/>
  <c r="H3613" i="27"/>
  <c r="I3613" i="27"/>
  <c r="H7716" i="27"/>
  <c r="I7716" i="27"/>
  <c r="H7717" i="27"/>
  <c r="I7717" i="27"/>
  <c r="H1466" i="27"/>
  <c r="I1466" i="27"/>
  <c r="H1467" i="27"/>
  <c r="I1467" i="27"/>
  <c r="H1468" i="27"/>
  <c r="I1468" i="27"/>
  <c r="H3614" i="27"/>
  <c r="I3614" i="27"/>
  <c r="H3615" i="27"/>
  <c r="I3615" i="27"/>
  <c r="H3616" i="27"/>
  <c r="I3616" i="27"/>
  <c r="H7718" i="27"/>
  <c r="I7718" i="27"/>
  <c r="H7719" i="27"/>
  <c r="I7719" i="27"/>
  <c r="H7720" i="27"/>
  <c r="I7720" i="27"/>
  <c r="H7721" i="27"/>
  <c r="I7721" i="27"/>
  <c r="H7722" i="27"/>
  <c r="I7722" i="27"/>
  <c r="H7723" i="27"/>
  <c r="I7723" i="27"/>
  <c r="H7724" i="27"/>
  <c r="I7724" i="27"/>
  <c r="H7725" i="27"/>
  <c r="I7725" i="27"/>
  <c r="H11824" i="27"/>
  <c r="I11824" i="27"/>
  <c r="H11825" i="27"/>
  <c r="I11825" i="27"/>
  <c r="H11826" i="27"/>
  <c r="I11826" i="27"/>
  <c r="H11827" i="27"/>
  <c r="I11827" i="27"/>
  <c r="H11828" i="27"/>
  <c r="I11828" i="27"/>
  <c r="H11829" i="27"/>
  <c r="I11829" i="27"/>
  <c r="H11830" i="27"/>
  <c r="I11830" i="27"/>
  <c r="H11831" i="27"/>
  <c r="I11831" i="27"/>
  <c r="H11832" i="27"/>
  <c r="I11832" i="27"/>
  <c r="H210" i="27"/>
  <c r="I210" i="27"/>
  <c r="H1469" i="27"/>
  <c r="I1469" i="27"/>
  <c r="H3617" i="27"/>
  <c r="I3617" i="27"/>
  <c r="H3618" i="27"/>
  <c r="I3618" i="27"/>
  <c r="H3619" i="27"/>
  <c r="I3619" i="27"/>
  <c r="H3620" i="27"/>
  <c r="I3620" i="27"/>
  <c r="H3621" i="27"/>
  <c r="I3621" i="27"/>
  <c r="H7726" i="27"/>
  <c r="I7726" i="27"/>
  <c r="H7727" i="27"/>
  <c r="I7727" i="27"/>
  <c r="H7728" i="27"/>
  <c r="I7728" i="27"/>
  <c r="H11833" i="27"/>
  <c r="I11833" i="27"/>
  <c r="H11834" i="27"/>
  <c r="I11834" i="27"/>
  <c r="H11835" i="27"/>
  <c r="I11835" i="27"/>
  <c r="H11836" i="27"/>
  <c r="I11836" i="27"/>
  <c r="H11837" i="27"/>
  <c r="I11837" i="27"/>
  <c r="H11838" i="27"/>
  <c r="I11838" i="27"/>
  <c r="H3622" i="27"/>
  <c r="I3622" i="27"/>
  <c r="H7729" i="27"/>
  <c r="I7729" i="27"/>
  <c r="H11839" i="27"/>
  <c r="I11839" i="27"/>
  <c r="H11840" i="27"/>
  <c r="I11840" i="27"/>
  <c r="H1470" i="27"/>
  <c r="I1470" i="27"/>
  <c r="H3623" i="27"/>
  <c r="I3623" i="27"/>
  <c r="H7730" i="27"/>
  <c r="I7730" i="27"/>
  <c r="H211" i="27"/>
  <c r="I211" i="27"/>
  <c r="H1471" i="27"/>
  <c r="I1471" i="27"/>
  <c r="H1472" i="27"/>
  <c r="I1472" i="27"/>
  <c r="H3624" i="27"/>
  <c r="I3624" i="27"/>
  <c r="H3625" i="27"/>
  <c r="I3625" i="27"/>
  <c r="H3626" i="27"/>
  <c r="I3626" i="27"/>
  <c r="H3627" i="27"/>
  <c r="I3627" i="27"/>
  <c r="H8885" i="27"/>
  <c r="I8885" i="27"/>
  <c r="H7732" i="27"/>
  <c r="I7732" i="27"/>
  <c r="H7733" i="27"/>
  <c r="I7733" i="27"/>
  <c r="H7734" i="27"/>
  <c r="I7734" i="27"/>
  <c r="H7735" i="27"/>
  <c r="I7735" i="27"/>
  <c r="H7736" i="27"/>
  <c r="I7736" i="27"/>
  <c r="H7737" i="27"/>
  <c r="I7737" i="27"/>
  <c r="H7738" i="27"/>
  <c r="I7738" i="27"/>
  <c r="H7739" i="27"/>
  <c r="I7739" i="27"/>
  <c r="H11841" i="27"/>
  <c r="I11841" i="27"/>
  <c r="H11842" i="27"/>
  <c r="I11842" i="27"/>
  <c r="H11843" i="27"/>
  <c r="I11843" i="27"/>
  <c r="H11844" i="27"/>
  <c r="I11844" i="27"/>
  <c r="H11845" i="27"/>
  <c r="I11845" i="27"/>
  <c r="H11846" i="27"/>
  <c r="I11846" i="27"/>
  <c r="H3628" i="27"/>
  <c r="I3628" i="27"/>
  <c r="H7740" i="27"/>
  <c r="I7740" i="27"/>
  <c r="H7741" i="27"/>
  <c r="I7741" i="27"/>
  <c r="H11847" i="27"/>
  <c r="I11847" i="27"/>
  <c r="H563" i="27"/>
  <c r="I563" i="27"/>
  <c r="H1473" i="27"/>
  <c r="I1473" i="27"/>
  <c r="H1474" i="27"/>
  <c r="I1474" i="27"/>
  <c r="H3629" i="27"/>
  <c r="I3629" i="27"/>
  <c r="H3630" i="27"/>
  <c r="I3630" i="27"/>
  <c r="H3631" i="27"/>
  <c r="I3631" i="27"/>
  <c r="H7742" i="27"/>
  <c r="I7742" i="27"/>
  <c r="H7743" i="27"/>
  <c r="I7743" i="27"/>
  <c r="H7744" i="27"/>
  <c r="I7744" i="27"/>
  <c r="H7745" i="27"/>
  <c r="I7745" i="27"/>
  <c r="H7746" i="27"/>
  <c r="I7746" i="27"/>
  <c r="H7747" i="27"/>
  <c r="I7747" i="27"/>
  <c r="H7748" i="27"/>
  <c r="I7748" i="27"/>
  <c r="H7749" i="27"/>
  <c r="I7749" i="27"/>
  <c r="H7750" i="27"/>
  <c r="I7750" i="27"/>
  <c r="H7751" i="27"/>
  <c r="I7751" i="27"/>
  <c r="H11848" i="27"/>
  <c r="I11848" i="27"/>
  <c r="H1475" i="27"/>
  <c r="I1475" i="27"/>
  <c r="H11849" i="27"/>
  <c r="I11849" i="27"/>
  <c r="H11850" i="27"/>
  <c r="I11850" i="27"/>
  <c r="H3632" i="27"/>
  <c r="I3632" i="27"/>
  <c r="H3633" i="27"/>
  <c r="I3633" i="27"/>
  <c r="H7752" i="27"/>
  <c r="I7752" i="27"/>
  <c r="H7753" i="27"/>
  <c r="I7753" i="27"/>
  <c r="H7754" i="27"/>
  <c r="I7754" i="27"/>
  <c r="H8976" i="27"/>
  <c r="I8976" i="27"/>
  <c r="H213" i="27"/>
  <c r="I213" i="27"/>
  <c r="H564" i="27"/>
  <c r="I564" i="27"/>
  <c r="H1476" i="27"/>
  <c r="I1476" i="27"/>
  <c r="H1477" i="27"/>
  <c r="I1477" i="27"/>
  <c r="H1478" i="27"/>
  <c r="I1478" i="27"/>
  <c r="H3634" i="27"/>
  <c r="I3634" i="27"/>
  <c r="H3635" i="27"/>
  <c r="I3635" i="27"/>
  <c r="H7755" i="27"/>
  <c r="I7755" i="27"/>
  <c r="H7756" i="27"/>
  <c r="I7756" i="27"/>
  <c r="H7757" i="27"/>
  <c r="I7757" i="27"/>
  <c r="H7758" i="27"/>
  <c r="I7758" i="27"/>
  <c r="H7759" i="27"/>
  <c r="I7759" i="27"/>
  <c r="H7760" i="27"/>
  <c r="I7760" i="27"/>
  <c r="H11851" i="27"/>
  <c r="I11851" i="27"/>
  <c r="H11852" i="27"/>
  <c r="I11852" i="27"/>
  <c r="H11853" i="27"/>
  <c r="I11853" i="27"/>
  <c r="H11854" i="27"/>
  <c r="I11854" i="27"/>
  <c r="H11855" i="27"/>
  <c r="I11855" i="27"/>
  <c r="H11856" i="27"/>
  <c r="I11856" i="27"/>
  <c r="H11857" i="27"/>
  <c r="I11857" i="27"/>
  <c r="H1479" i="27"/>
  <c r="I1479" i="27"/>
  <c r="H7761" i="27"/>
  <c r="I7761" i="27"/>
  <c r="H7762" i="27"/>
  <c r="I7762" i="27"/>
  <c r="H7763" i="27"/>
  <c r="I7763" i="27"/>
  <c r="H7764" i="27"/>
  <c r="I7764" i="27"/>
  <c r="H11858" i="27"/>
  <c r="I11858" i="27"/>
  <c r="H11859" i="27"/>
  <c r="I11859" i="27"/>
  <c r="H8988" i="27"/>
  <c r="I8988" i="27"/>
  <c r="H3637" i="27"/>
  <c r="I3637" i="27"/>
  <c r="H7765" i="27"/>
  <c r="I7765" i="27"/>
  <c r="H11860" i="27"/>
  <c r="I11860" i="27"/>
  <c r="H7766" i="27"/>
  <c r="I7766" i="27"/>
  <c r="H11861" i="27"/>
  <c r="I11861" i="27"/>
  <c r="H9008" i="27"/>
  <c r="I9008" i="27"/>
  <c r="H3638" i="27"/>
  <c r="I3638" i="27"/>
  <c r="H11862" i="27"/>
  <c r="I11862" i="27"/>
  <c r="H7768" i="27"/>
  <c r="I7768" i="27"/>
  <c r="H11863" i="27"/>
  <c r="I11863" i="27"/>
  <c r="H11864" i="27"/>
  <c r="I11864" i="27"/>
  <c r="H565" i="27"/>
  <c r="I565" i="27"/>
  <c r="H11865" i="27"/>
  <c r="I11865" i="27"/>
  <c r="H11866" i="27"/>
  <c r="I11866" i="27"/>
  <c r="H3639" i="27"/>
  <c r="I3639" i="27"/>
  <c r="H7769" i="27"/>
  <c r="I7769" i="27"/>
  <c r="H1480" i="27"/>
  <c r="I1480" i="27"/>
  <c r="H3640" i="27"/>
  <c r="I3640" i="27"/>
  <c r="H9213" i="27"/>
  <c r="I9213" i="27"/>
  <c r="H11867" i="27"/>
  <c r="I11867" i="27"/>
  <c r="H7770" i="27"/>
  <c r="I7770" i="27"/>
  <c r="H7771" i="27"/>
  <c r="I7771" i="27"/>
  <c r="H11868" i="27"/>
  <c r="I11868" i="27"/>
  <c r="H11869" i="27"/>
  <c r="I11869" i="27"/>
  <c r="H11870" i="27"/>
  <c r="I11870" i="27"/>
  <c r="H7772" i="27"/>
  <c r="I7772" i="27"/>
  <c r="H11871" i="27"/>
  <c r="I11871" i="27"/>
  <c r="H3641" i="27"/>
  <c r="I3641" i="27"/>
  <c r="H9383" i="27"/>
  <c r="I9383" i="27"/>
  <c r="H7773" i="27"/>
  <c r="I7773" i="27"/>
  <c r="H7774" i="27"/>
  <c r="I7774" i="27"/>
  <c r="H7775" i="27"/>
  <c r="I7775" i="27"/>
  <c r="H7776" i="27"/>
  <c r="I7776" i="27"/>
  <c r="H1482" i="27"/>
  <c r="I1482" i="27"/>
  <c r="H1483" i="27"/>
  <c r="I1483" i="27"/>
  <c r="H1484" i="27"/>
  <c r="I1484" i="27"/>
  <c r="H1485" i="27"/>
  <c r="I1485" i="27"/>
  <c r="H3642" i="27"/>
  <c r="I3642" i="27"/>
  <c r="H3643" i="27"/>
  <c r="I3643" i="27"/>
  <c r="H3644" i="27"/>
  <c r="I3644" i="27"/>
  <c r="H3645" i="27"/>
  <c r="I3645" i="27"/>
  <c r="H7777" i="27"/>
  <c r="I7777" i="27"/>
  <c r="H7778" i="27"/>
  <c r="I7778" i="27"/>
  <c r="H7779" i="27"/>
  <c r="I7779" i="27"/>
  <c r="H7780" i="27"/>
  <c r="I7780" i="27"/>
  <c r="H7781" i="27"/>
  <c r="I7781" i="27"/>
  <c r="H7782" i="27"/>
  <c r="I7782" i="27"/>
  <c r="H7783" i="27"/>
  <c r="I7783" i="27"/>
  <c r="H7784" i="27"/>
  <c r="I7784" i="27"/>
  <c r="H7785" i="27"/>
  <c r="I7785" i="27"/>
  <c r="H11872" i="27"/>
  <c r="I11872" i="27"/>
  <c r="H11873" i="27"/>
  <c r="I11873" i="27"/>
  <c r="H11874" i="27"/>
  <c r="I11874" i="27"/>
  <c r="H11875" i="27"/>
  <c r="I11875" i="27"/>
  <c r="H11876" i="27"/>
  <c r="I11876" i="27"/>
  <c r="H11877" i="27"/>
  <c r="I11877" i="27"/>
  <c r="H11878" i="27"/>
  <c r="I11878" i="27"/>
  <c r="H11879" i="27"/>
  <c r="I11879" i="27"/>
  <c r="H9386" i="27"/>
  <c r="I9386" i="27"/>
  <c r="H7786" i="27"/>
  <c r="I7786" i="27"/>
  <c r="H9014" i="27"/>
  <c r="I9014" i="27"/>
  <c r="H7787" i="27"/>
  <c r="I7787" i="27"/>
  <c r="H7788" i="27"/>
  <c r="I7788" i="27"/>
  <c r="H7789" i="27"/>
  <c r="I7789" i="27"/>
  <c r="H11880" i="27"/>
  <c r="I11880" i="27"/>
  <c r="H3647" i="27"/>
  <c r="I3647" i="27"/>
  <c r="H7790" i="27"/>
  <c r="I7790" i="27"/>
  <c r="H7791" i="27"/>
  <c r="I7791" i="27"/>
  <c r="H11881" i="27"/>
  <c r="I11881" i="27"/>
  <c r="H11882" i="27"/>
  <c r="I11882" i="27"/>
  <c r="H1487" i="27"/>
  <c r="I1487" i="27"/>
  <c r="H7792" i="27"/>
  <c r="I7792" i="27"/>
  <c r="H566" i="27"/>
  <c r="I566" i="27"/>
  <c r="H1488" i="27"/>
  <c r="I1488" i="27"/>
  <c r="H1489" i="27"/>
  <c r="I1489" i="27"/>
  <c r="H1490" i="27"/>
  <c r="I1490" i="27"/>
  <c r="H1491" i="27"/>
  <c r="I1491" i="27"/>
  <c r="H1492" i="27"/>
  <c r="I1492" i="27"/>
  <c r="H3648" i="27"/>
  <c r="I3648" i="27"/>
  <c r="H3649" i="27"/>
  <c r="I3649" i="27"/>
  <c r="H3650" i="27"/>
  <c r="I3650" i="27"/>
  <c r="H9507" i="27"/>
  <c r="I9507" i="27"/>
  <c r="H3652" i="27"/>
  <c r="I3652" i="27"/>
  <c r="H3653" i="27"/>
  <c r="I3653" i="27"/>
  <c r="H3654" i="27"/>
  <c r="I3654" i="27"/>
  <c r="H3655" i="27"/>
  <c r="I3655" i="27"/>
  <c r="H7793" i="27"/>
  <c r="I7793" i="27"/>
  <c r="H7794" i="27"/>
  <c r="I7794" i="27"/>
  <c r="H7795" i="27"/>
  <c r="I7795" i="27"/>
  <c r="H7796" i="27"/>
  <c r="I7796" i="27"/>
  <c r="H7797" i="27"/>
  <c r="I7797" i="27"/>
  <c r="H7798" i="27"/>
  <c r="I7798" i="27"/>
  <c r="H7799" i="27"/>
  <c r="I7799" i="27"/>
  <c r="H7800" i="27"/>
  <c r="I7800" i="27"/>
  <c r="H7801" i="27"/>
  <c r="I7801" i="27"/>
  <c r="H7802" i="27"/>
  <c r="I7802" i="27"/>
  <c r="H7803" i="27"/>
  <c r="I7803" i="27"/>
  <c r="H7804" i="27"/>
  <c r="I7804" i="27"/>
  <c r="H11883" i="27"/>
  <c r="I11883" i="27"/>
  <c r="H11884" i="27"/>
  <c r="I11884" i="27"/>
  <c r="H11885" i="27"/>
  <c r="I11885" i="27"/>
  <c r="H11886" i="27"/>
  <c r="I11886" i="27"/>
  <c r="H11887" i="27"/>
  <c r="I11887" i="27"/>
  <c r="H11888" i="27"/>
  <c r="I11888" i="27"/>
  <c r="H7805" i="27"/>
  <c r="I7805" i="27"/>
  <c r="H7806" i="27"/>
  <c r="I7806" i="27"/>
  <c r="H11889" i="27"/>
  <c r="I11889" i="27"/>
  <c r="H1493" i="27"/>
  <c r="I1493" i="27"/>
  <c r="H7807" i="27"/>
  <c r="I7807" i="27"/>
  <c r="H7808" i="27"/>
  <c r="I7808" i="27"/>
  <c r="H7809" i="27"/>
  <c r="I7809" i="27"/>
  <c r="H9627" i="27"/>
  <c r="I9627" i="27"/>
  <c r="H11891" i="27"/>
  <c r="I11891" i="27"/>
  <c r="H7810" i="27"/>
  <c r="I7810" i="27"/>
  <c r="H11892" i="27"/>
  <c r="I11892" i="27"/>
  <c r="H1494" i="27"/>
  <c r="I1494" i="27"/>
  <c r="H3656" i="27"/>
  <c r="I3656" i="27"/>
  <c r="H6411" i="27"/>
  <c r="I6411" i="27"/>
  <c r="H7812" i="27"/>
  <c r="I7812" i="27"/>
  <c r="H9015" i="27"/>
  <c r="I9015" i="27"/>
  <c r="H7814" i="27"/>
  <c r="I7814" i="27"/>
  <c r="H11893" i="27"/>
  <c r="I11893" i="27"/>
  <c r="H3657" i="27"/>
  <c r="I3657" i="27"/>
  <c r="H7815" i="27"/>
  <c r="I7815" i="27"/>
  <c r="H7816" i="27"/>
  <c r="I7816" i="27"/>
  <c r="H7817" i="27"/>
  <c r="I7817" i="27"/>
  <c r="H11894" i="27"/>
  <c r="I11894" i="27"/>
  <c r="H3658" i="27"/>
  <c r="I3658" i="27"/>
  <c r="H7818" i="27"/>
  <c r="I7818" i="27"/>
  <c r="H7819" i="27"/>
  <c r="I7819" i="27"/>
  <c r="H7820" i="27"/>
  <c r="I7820" i="27"/>
  <c r="H11895" i="27"/>
  <c r="I11895" i="27"/>
  <c r="H11896" i="27"/>
  <c r="I11896" i="27"/>
  <c r="H11897" i="27"/>
  <c r="I11897" i="27"/>
  <c r="H11898" i="27"/>
  <c r="I11898" i="27"/>
  <c r="H7821" i="27"/>
  <c r="I7821" i="27"/>
  <c r="H7822" i="27"/>
  <c r="I7822" i="27"/>
  <c r="H11899" i="27"/>
  <c r="I11899" i="27"/>
  <c r="H3659" i="27"/>
  <c r="I3659" i="27"/>
  <c r="H7823" i="27"/>
  <c r="I7823" i="27"/>
  <c r="H11900" i="27"/>
  <c r="I11900" i="27"/>
  <c r="H3660" i="27"/>
  <c r="I3660" i="27"/>
  <c r="H11901" i="27"/>
  <c r="I11901" i="27"/>
  <c r="H11902" i="27"/>
  <c r="I11902" i="27"/>
  <c r="H567" i="27"/>
  <c r="I567" i="27"/>
  <c r="H7052" i="27"/>
  <c r="I7052" i="27"/>
  <c r="H3662" i="27"/>
  <c r="I3662" i="27"/>
  <c r="H7824" i="27"/>
  <c r="I7824" i="27"/>
  <c r="H7825" i="27"/>
  <c r="I7825" i="27"/>
  <c r="H7826" i="27"/>
  <c r="I7826" i="27"/>
  <c r="H7827" i="27"/>
  <c r="I7827" i="27"/>
  <c r="H11903" i="27"/>
  <c r="I11903" i="27"/>
  <c r="H11904" i="27"/>
  <c r="I11904" i="27"/>
  <c r="H11905" i="27"/>
  <c r="I11905" i="27"/>
  <c r="H1495" i="27"/>
  <c r="I1495" i="27"/>
  <c r="H3663" i="27"/>
  <c r="I3663" i="27"/>
  <c r="H3664" i="27"/>
  <c r="I3664" i="27"/>
  <c r="H7828" i="27"/>
  <c r="I7828" i="27"/>
  <c r="H7829" i="27"/>
  <c r="I7829" i="27"/>
  <c r="H7830" i="27"/>
  <c r="I7830" i="27"/>
  <c r="H7831" i="27"/>
  <c r="I7831" i="27"/>
  <c r="H11906" i="27"/>
  <c r="I11906" i="27"/>
  <c r="H11907" i="27"/>
  <c r="I11907" i="27"/>
  <c r="H11908" i="27"/>
  <c r="I11908" i="27"/>
  <c r="H1496" i="27"/>
  <c r="I1496" i="27"/>
  <c r="H1497" i="27"/>
  <c r="I1497" i="27"/>
  <c r="H7832" i="27"/>
  <c r="I7832" i="27"/>
  <c r="H11909" i="27"/>
  <c r="I11909" i="27"/>
  <c r="H11910" i="27"/>
  <c r="I11910" i="27"/>
  <c r="H11911" i="27"/>
  <c r="I11911" i="27"/>
  <c r="H7833" i="27"/>
  <c r="I7833" i="27"/>
  <c r="H1498" i="27"/>
  <c r="I1498" i="27"/>
  <c r="H3665" i="27"/>
  <c r="I3665" i="27"/>
  <c r="H11912" i="27"/>
  <c r="I11912" i="27"/>
  <c r="H3666" i="27"/>
  <c r="I3666" i="27"/>
  <c r="H3667" i="27"/>
  <c r="I3667" i="27"/>
  <c r="H3668" i="27"/>
  <c r="I3668" i="27"/>
  <c r="H7834" i="27"/>
  <c r="I7834" i="27"/>
  <c r="H7835" i="27"/>
  <c r="I7835" i="27"/>
  <c r="H7836" i="27"/>
  <c r="I7836" i="27"/>
  <c r="H7837" i="27"/>
  <c r="I7837" i="27"/>
  <c r="H7838" i="27"/>
  <c r="I7838" i="27"/>
  <c r="H11913" i="27"/>
  <c r="I11913" i="27"/>
  <c r="H11914" i="27"/>
  <c r="I11914" i="27"/>
  <c r="H568" i="27"/>
  <c r="I568" i="27"/>
  <c r="H3669" i="27"/>
  <c r="I3669" i="27"/>
  <c r="H3670" i="27"/>
  <c r="I3670" i="27"/>
  <c r="H7839" i="27"/>
  <c r="I7839" i="27"/>
  <c r="H1499" i="27"/>
  <c r="I1499" i="27"/>
  <c r="H11915" i="27"/>
  <c r="I11915" i="27"/>
  <c r="H1500" i="27"/>
  <c r="I1500" i="27"/>
  <c r="H3671" i="27"/>
  <c r="I3671" i="27"/>
  <c r="H7840" i="27"/>
  <c r="I7840" i="27"/>
  <c r="H7841" i="27"/>
  <c r="I7841" i="27"/>
  <c r="H11916" i="27"/>
  <c r="I11916" i="27"/>
  <c r="H1501" i="27"/>
  <c r="I1501" i="27"/>
  <c r="H11917" i="27"/>
  <c r="I11917" i="27"/>
  <c r="H1502" i="27"/>
  <c r="I1502" i="27"/>
  <c r="H3672" i="27"/>
  <c r="I3672" i="27"/>
  <c r="H3673" i="27"/>
  <c r="I3673" i="27"/>
  <c r="H7842" i="27"/>
  <c r="I7842" i="27"/>
  <c r="H7843" i="27"/>
  <c r="I7843" i="27"/>
  <c r="H7844" i="27"/>
  <c r="I7844" i="27"/>
  <c r="H7845" i="27"/>
  <c r="I7845" i="27"/>
  <c r="H11918" i="27"/>
  <c r="I11918" i="27"/>
  <c r="H11919" i="27"/>
  <c r="I11919" i="27"/>
  <c r="H3674" i="27"/>
  <c r="I3674" i="27"/>
  <c r="H3675" i="27"/>
  <c r="I3675" i="27"/>
  <c r="H3676" i="27"/>
  <c r="I3676" i="27"/>
  <c r="H7846" i="27"/>
  <c r="I7846" i="27"/>
  <c r="H11920" i="27"/>
  <c r="I11920" i="27"/>
  <c r="H7847" i="27"/>
  <c r="I7847" i="27"/>
  <c r="H7848" i="27"/>
  <c r="I7848" i="27"/>
  <c r="H65" i="27"/>
  <c r="I65" i="27"/>
  <c r="H3677" i="27"/>
  <c r="I3677" i="27"/>
  <c r="H3678" i="27"/>
  <c r="I3678" i="27"/>
  <c r="H3679" i="27"/>
  <c r="I3679" i="27"/>
  <c r="H3680" i="27"/>
  <c r="I3680" i="27"/>
  <c r="H7849" i="27"/>
  <c r="I7849" i="27"/>
  <c r="H11921" i="27"/>
  <c r="I11921" i="27"/>
  <c r="H7850" i="27"/>
  <c r="I7850" i="27"/>
  <c r="H7851" i="27"/>
  <c r="I7851" i="27"/>
  <c r="H11922" i="27"/>
  <c r="I11922" i="27"/>
  <c r="H3681" i="27"/>
  <c r="I3681" i="27"/>
  <c r="H569" i="27"/>
  <c r="I569" i="27"/>
  <c r="H3682" i="27"/>
  <c r="I3682" i="27"/>
  <c r="H3683" i="27"/>
  <c r="I3683" i="27"/>
  <c r="H3684" i="27"/>
  <c r="I3684" i="27"/>
  <c r="H7852" i="27"/>
  <c r="I7852" i="27"/>
  <c r="H7853" i="27"/>
  <c r="I7853" i="27"/>
  <c r="H11923" i="27"/>
  <c r="I11923" i="27"/>
  <c r="H7854" i="27"/>
  <c r="I7854" i="27"/>
  <c r="H1503" i="27"/>
  <c r="I1503" i="27"/>
  <c r="H7855" i="27"/>
  <c r="I7855" i="27"/>
  <c r="H11924" i="27"/>
  <c r="I11924" i="27"/>
  <c r="H11925" i="27"/>
  <c r="I11925" i="27"/>
  <c r="H11926" i="27"/>
  <c r="I11926" i="27"/>
  <c r="H1504" i="27"/>
  <c r="I1504" i="27"/>
  <c r="H11927" i="27"/>
  <c r="I11927" i="27"/>
  <c r="H7856" i="27"/>
  <c r="I7856" i="27"/>
  <c r="H215" i="27"/>
  <c r="I215" i="27"/>
  <c r="H1505" i="27"/>
  <c r="I1505" i="27"/>
  <c r="H3685" i="27"/>
  <c r="I3685" i="27"/>
  <c r="H7857" i="27"/>
  <c r="I7857" i="27"/>
  <c r="H11928" i="27"/>
  <c r="I11928" i="27"/>
  <c r="H1506" i="27"/>
  <c r="I1506" i="27"/>
  <c r="H1507" i="27"/>
  <c r="I1507" i="27"/>
  <c r="H3686" i="27"/>
  <c r="I3686" i="27"/>
  <c r="H3687" i="27"/>
  <c r="I3687" i="27"/>
  <c r="H3688" i="27"/>
  <c r="I3688" i="27"/>
  <c r="H3689" i="27"/>
  <c r="I3689" i="27"/>
  <c r="H3690" i="27"/>
  <c r="I3690" i="27"/>
  <c r="H7858" i="27"/>
  <c r="I7858" i="27"/>
  <c r="H7859" i="27"/>
  <c r="I7859" i="27"/>
  <c r="H7860" i="27"/>
  <c r="I7860" i="27"/>
  <c r="H7861" i="27"/>
  <c r="I7861" i="27"/>
  <c r="H9168" i="27"/>
  <c r="I9168" i="27"/>
  <c r="H7863" i="27"/>
  <c r="I7863" i="27"/>
  <c r="H7864" i="27"/>
  <c r="I7864" i="27"/>
  <c r="H7865" i="27"/>
  <c r="I7865" i="27"/>
  <c r="H7866" i="27"/>
  <c r="I7866" i="27"/>
  <c r="H7867" i="27"/>
  <c r="I7867" i="27"/>
  <c r="H7868" i="27"/>
  <c r="I7868" i="27"/>
  <c r="H11929" i="27"/>
  <c r="I11929" i="27"/>
  <c r="H11930" i="27"/>
  <c r="I11930" i="27"/>
  <c r="H11931" i="27"/>
  <c r="I11931" i="27"/>
  <c r="H11932" i="27"/>
  <c r="I11932" i="27"/>
  <c r="H11933" i="27"/>
  <c r="I11933" i="27"/>
  <c r="H11934" i="27"/>
  <c r="I11934" i="27"/>
  <c r="H11935" i="27"/>
  <c r="I11935" i="27"/>
  <c r="H11936" i="27"/>
  <c r="I11936" i="27"/>
  <c r="H11937" i="27"/>
  <c r="I11937" i="27"/>
  <c r="H7869" i="27"/>
  <c r="I7869" i="27"/>
  <c r="H7870" i="27"/>
  <c r="I7870" i="27"/>
  <c r="H7871" i="27"/>
  <c r="I7871" i="27"/>
  <c r="H7872" i="27"/>
  <c r="I7872" i="27"/>
  <c r="H1508" i="27"/>
  <c r="I1508" i="27"/>
  <c r="H3691" i="27"/>
  <c r="I3691" i="27"/>
  <c r="H3692" i="27"/>
  <c r="I3692" i="27"/>
  <c r="H3693" i="27"/>
  <c r="I3693" i="27"/>
  <c r="H7873" i="27"/>
  <c r="I7873" i="27"/>
  <c r="H8373" i="27"/>
  <c r="I8373" i="27"/>
  <c r="H7875" i="27"/>
  <c r="I7875" i="27"/>
  <c r="H7876" i="27"/>
  <c r="I7876" i="27"/>
  <c r="H7877" i="27"/>
  <c r="I7877" i="27"/>
  <c r="H7878" i="27"/>
  <c r="I7878" i="27"/>
  <c r="H7879" i="27"/>
  <c r="I7879" i="27"/>
  <c r="H7880" i="27"/>
  <c r="I7880" i="27"/>
  <c r="H7881" i="27"/>
  <c r="I7881" i="27"/>
  <c r="H7882" i="27"/>
  <c r="I7882" i="27"/>
  <c r="H11938" i="27"/>
  <c r="I11938" i="27"/>
  <c r="H11939" i="27"/>
  <c r="I11939" i="27"/>
  <c r="H11940" i="27"/>
  <c r="I11940" i="27"/>
  <c r="H11941" i="27"/>
  <c r="I11941" i="27"/>
  <c r="H11942" i="27"/>
  <c r="I11942" i="27"/>
  <c r="H11943" i="27"/>
  <c r="I11943" i="27"/>
  <c r="H11944" i="27"/>
  <c r="I11944" i="27"/>
  <c r="H11945" i="27"/>
  <c r="I11945" i="27"/>
  <c r="H11946" i="27"/>
  <c r="I11946" i="27"/>
  <c r="H11947" i="27"/>
  <c r="I11947" i="27"/>
  <c r="H1509" i="27"/>
  <c r="I1509" i="27"/>
  <c r="H11948" i="27"/>
  <c r="I11948" i="27"/>
  <c r="H3694" i="27"/>
  <c r="I3694" i="27"/>
  <c r="H7883" i="27"/>
  <c r="I7883" i="27"/>
  <c r="H570" i="27"/>
  <c r="I570" i="27"/>
  <c r="H571" i="27"/>
  <c r="I571" i="27"/>
  <c r="H1510" i="27"/>
  <c r="I1510" i="27"/>
  <c r="H3695" i="27"/>
  <c r="I3695" i="27"/>
  <c r="H3696" i="27"/>
  <c r="I3696" i="27"/>
  <c r="H3697" i="27"/>
  <c r="I3697" i="27"/>
  <c r="H7884" i="27"/>
  <c r="I7884" i="27"/>
  <c r="H7885" i="27"/>
  <c r="I7885" i="27"/>
  <c r="H7886" i="27"/>
  <c r="I7886" i="27"/>
  <c r="H7887" i="27"/>
  <c r="I7887" i="27"/>
  <c r="H7888" i="27"/>
  <c r="I7888" i="27"/>
  <c r="H7889" i="27"/>
  <c r="I7889" i="27"/>
  <c r="H7890" i="27"/>
  <c r="I7890" i="27"/>
  <c r="H7891" i="27"/>
  <c r="I7891" i="27"/>
  <c r="H7892" i="27"/>
  <c r="I7892" i="27"/>
  <c r="H7893" i="27"/>
  <c r="I7893" i="27"/>
  <c r="H7894" i="27"/>
  <c r="I7894" i="27"/>
  <c r="H11949" i="27"/>
  <c r="I11949" i="27"/>
  <c r="H11950" i="27"/>
  <c r="I11950" i="27"/>
  <c r="H11951" i="27"/>
  <c r="I11951" i="27"/>
  <c r="H11952" i="27"/>
  <c r="I11952" i="27"/>
  <c r="H11953" i="27"/>
  <c r="I11953" i="27"/>
  <c r="H11954" i="27"/>
  <c r="I11954" i="27"/>
  <c r="H7895" i="27"/>
  <c r="I7895" i="27"/>
  <c r="H11955" i="27"/>
  <c r="I11955" i="27"/>
  <c r="H1511" i="27"/>
  <c r="I1511" i="27"/>
  <c r="H1512" i="27"/>
  <c r="I1512" i="27"/>
  <c r="H1513" i="27"/>
  <c r="I1513" i="27"/>
  <c r="H3698" i="27"/>
  <c r="I3698" i="27"/>
  <c r="H3699" i="27"/>
  <c r="I3699" i="27"/>
  <c r="H3700" i="27"/>
  <c r="I3700" i="27"/>
  <c r="H3701" i="27"/>
  <c r="I3701" i="27"/>
  <c r="H3702" i="27"/>
  <c r="I3702" i="27"/>
  <c r="H7896" i="27"/>
  <c r="I7896" i="27"/>
  <c r="H7897" i="27"/>
  <c r="I7897" i="27"/>
  <c r="H7898" i="27"/>
  <c r="I7898" i="27"/>
  <c r="H7899" i="27"/>
  <c r="I7899" i="27"/>
  <c r="H11956" i="27"/>
  <c r="I11956" i="27"/>
  <c r="H11957" i="27"/>
  <c r="I11957" i="27"/>
  <c r="H11958" i="27"/>
  <c r="I11958" i="27"/>
  <c r="H11959" i="27"/>
  <c r="I11959" i="27"/>
  <c r="H11960" i="27"/>
  <c r="I11960" i="27"/>
  <c r="H11961" i="27"/>
  <c r="I11961" i="27"/>
  <c r="H572" i="27"/>
  <c r="I572" i="27"/>
  <c r="H7900" i="27"/>
  <c r="I7900" i="27"/>
  <c r="H3703" i="27"/>
  <c r="I3703" i="27"/>
  <c r="H11962" i="27"/>
  <c r="I11962" i="27"/>
  <c r="H573" i="27"/>
  <c r="I573" i="27"/>
  <c r="H1514" i="27"/>
  <c r="I1514" i="27"/>
  <c r="H1515" i="27"/>
  <c r="I1515" i="27"/>
  <c r="H3704" i="27"/>
  <c r="I3704" i="27"/>
  <c r="H3705" i="27"/>
  <c r="I3705" i="27"/>
  <c r="H3706" i="27"/>
  <c r="I3706" i="27"/>
  <c r="H3707" i="27"/>
  <c r="I3707" i="27"/>
  <c r="H7901" i="27"/>
  <c r="I7901" i="27"/>
  <c r="H7902" i="27"/>
  <c r="I7902" i="27"/>
  <c r="H7903" i="27"/>
  <c r="I7903" i="27"/>
  <c r="H7904" i="27"/>
  <c r="I7904" i="27"/>
  <c r="H7905" i="27"/>
  <c r="I7905" i="27"/>
  <c r="H7906" i="27"/>
  <c r="I7906" i="27"/>
  <c r="H7907" i="27"/>
  <c r="I7907" i="27"/>
  <c r="H7908" i="27"/>
  <c r="I7908" i="27"/>
  <c r="H7909" i="27"/>
  <c r="I7909" i="27"/>
  <c r="H7910" i="27"/>
  <c r="I7910" i="27"/>
  <c r="H7911" i="27"/>
  <c r="I7911" i="27"/>
  <c r="H11963" i="27"/>
  <c r="I11963" i="27"/>
  <c r="H11964" i="27"/>
  <c r="I11964" i="27"/>
  <c r="H11965" i="27"/>
  <c r="I11965" i="27"/>
  <c r="H11966" i="27"/>
  <c r="I11966" i="27"/>
  <c r="H11967" i="27"/>
  <c r="I11967" i="27"/>
  <c r="H11968" i="27"/>
  <c r="I11968" i="27"/>
  <c r="H3708" i="27"/>
  <c r="I3708" i="27"/>
  <c r="H7912" i="27"/>
  <c r="I7912" i="27"/>
  <c r="H7913" i="27"/>
  <c r="I7913" i="27"/>
  <c r="H3709" i="27"/>
  <c r="I3709" i="27"/>
  <c r="H11969" i="27"/>
  <c r="I11969" i="27"/>
  <c r="H216" i="27"/>
  <c r="I216" i="27"/>
  <c r="H574" i="27"/>
  <c r="I574" i="27"/>
  <c r="H1516" i="27"/>
  <c r="I1516" i="27"/>
  <c r="H1517" i="27"/>
  <c r="I1517" i="27"/>
  <c r="H1518" i="27"/>
  <c r="I1518" i="27"/>
  <c r="H1519" i="27"/>
  <c r="I1519" i="27"/>
  <c r="H3710" i="27"/>
  <c r="I3710" i="27"/>
  <c r="H3711" i="27"/>
  <c r="I3711" i="27"/>
  <c r="H3712" i="27"/>
  <c r="I3712" i="27"/>
  <c r="H3713" i="27"/>
  <c r="I3713" i="27"/>
  <c r="H3714" i="27"/>
  <c r="I3714" i="27"/>
  <c r="H7914" i="27"/>
  <c r="I7914" i="27"/>
  <c r="H7915" i="27"/>
  <c r="I7915" i="27"/>
  <c r="H7916" i="27"/>
  <c r="I7916" i="27"/>
  <c r="H7917" i="27"/>
  <c r="I7917" i="27"/>
  <c r="H7918" i="27"/>
  <c r="I7918" i="27"/>
  <c r="H7919" i="27"/>
  <c r="I7919" i="27"/>
  <c r="H7920" i="27"/>
  <c r="I7920" i="27"/>
  <c r="H7921" i="27"/>
  <c r="I7921" i="27"/>
  <c r="H7922" i="27"/>
  <c r="I7922" i="27"/>
  <c r="H7923" i="27"/>
  <c r="I7923" i="27"/>
  <c r="H7924" i="27"/>
  <c r="I7924" i="27"/>
  <c r="H7925" i="27"/>
  <c r="I7925" i="27"/>
  <c r="H11970" i="27"/>
  <c r="I11970" i="27"/>
  <c r="H11971" i="27"/>
  <c r="I11971" i="27"/>
  <c r="H11972" i="27"/>
  <c r="I11972" i="27"/>
  <c r="H9382" i="27"/>
  <c r="I9382" i="27"/>
  <c r="H11974" i="27"/>
  <c r="I11974" i="27"/>
  <c r="H7926" i="27"/>
  <c r="I7926" i="27"/>
  <c r="H3715" i="27"/>
  <c r="I3715" i="27"/>
  <c r="H7927" i="27"/>
  <c r="I7927" i="27"/>
  <c r="H3716" i="27"/>
  <c r="I3716" i="27"/>
  <c r="H3717" i="27"/>
  <c r="I3717" i="27"/>
  <c r="H7928" i="27"/>
  <c r="I7928" i="27"/>
  <c r="H11975" i="27"/>
  <c r="I11975" i="27"/>
  <c r="H11976" i="27"/>
  <c r="I11976" i="27"/>
  <c r="H11977" i="27"/>
  <c r="I11977" i="27"/>
  <c r="H11978" i="27"/>
  <c r="I11978" i="27"/>
  <c r="H11979" i="27"/>
  <c r="I11979" i="27"/>
  <c r="H575" i="27"/>
  <c r="I575" i="27"/>
  <c r="H11980" i="27"/>
  <c r="I11980" i="27"/>
  <c r="H3718" i="27"/>
  <c r="I3718" i="27"/>
  <c r="H11981" i="27"/>
  <c r="I11981" i="27"/>
  <c r="H1520" i="27"/>
  <c r="I1520" i="27"/>
  <c r="H7929" i="27"/>
  <c r="I7929" i="27"/>
  <c r="H7930" i="27"/>
  <c r="I7930" i="27"/>
  <c r="H7931" i="27"/>
  <c r="I7931" i="27"/>
  <c r="H7932" i="27"/>
  <c r="I7932" i="27"/>
  <c r="H11982" i="27"/>
  <c r="I11982" i="27"/>
  <c r="H3719" i="27"/>
  <c r="I3719" i="27"/>
  <c r="H1521" i="27"/>
  <c r="I1521" i="27"/>
  <c r="H7933" i="27"/>
  <c r="I7933" i="27"/>
  <c r="H3720" i="27"/>
  <c r="I3720" i="27"/>
  <c r="H3721" i="27"/>
  <c r="I3721" i="27"/>
  <c r="H7934" i="27"/>
  <c r="I7934" i="27"/>
  <c r="H7935" i="27"/>
  <c r="I7935" i="27"/>
  <c r="H3722" i="27"/>
  <c r="I3722" i="27"/>
  <c r="H7936" i="27"/>
  <c r="I7936" i="27"/>
  <c r="H7937" i="27"/>
  <c r="I7937" i="27"/>
  <c r="H7938" i="27"/>
  <c r="I7938" i="27"/>
  <c r="H1522" i="27"/>
  <c r="I1522" i="27"/>
  <c r="H7939" i="27"/>
  <c r="I7939" i="27"/>
  <c r="H7940" i="27"/>
  <c r="I7940" i="27"/>
  <c r="H11983" i="27"/>
  <c r="I11983" i="27"/>
  <c r="H11984" i="27"/>
  <c r="I11984" i="27"/>
  <c r="H576" i="27"/>
  <c r="I576" i="27"/>
  <c r="H7941" i="27"/>
  <c r="I7941" i="27"/>
  <c r="H3723" i="27"/>
  <c r="I3723" i="27"/>
  <c r="H7942" i="27"/>
  <c r="I7942" i="27"/>
  <c r="H3724" i="27"/>
  <c r="I3724" i="27"/>
  <c r="H3725" i="27"/>
  <c r="I3725" i="27"/>
  <c r="H3726" i="27"/>
  <c r="I3726" i="27"/>
  <c r="H3727" i="27"/>
  <c r="I3727" i="27"/>
  <c r="H3728" i="27"/>
  <c r="I3728" i="27"/>
  <c r="H3729" i="27"/>
  <c r="I3729" i="27"/>
  <c r="H3730" i="27"/>
  <c r="I3730" i="27"/>
  <c r="H3731" i="27"/>
  <c r="I3731" i="27"/>
  <c r="H7943" i="27"/>
  <c r="I7943" i="27"/>
  <c r="H7944" i="27"/>
  <c r="I7944" i="27"/>
  <c r="H7945" i="27"/>
  <c r="I7945" i="27"/>
  <c r="H7946" i="27"/>
  <c r="I7946" i="27"/>
  <c r="H7947" i="27"/>
  <c r="I7947" i="27"/>
  <c r="H7948" i="27"/>
  <c r="I7948" i="27"/>
  <c r="H7949" i="27"/>
  <c r="I7949" i="27"/>
  <c r="H7950" i="27"/>
  <c r="I7950" i="27"/>
  <c r="H7951" i="27"/>
  <c r="I7951" i="27"/>
  <c r="H7952" i="27"/>
  <c r="I7952" i="27"/>
  <c r="H11985" i="27"/>
  <c r="I11985" i="27"/>
  <c r="H11986" i="27"/>
  <c r="I11986" i="27"/>
  <c r="H11987" i="27"/>
  <c r="I11987" i="27"/>
  <c r="H11988" i="27"/>
  <c r="I11988" i="27"/>
  <c r="H11989" i="27"/>
  <c r="I11989" i="27"/>
  <c r="H11990" i="27"/>
  <c r="I11990" i="27"/>
  <c r="H11991" i="27"/>
  <c r="I11991" i="27"/>
  <c r="H9393" i="27"/>
  <c r="I9393" i="27"/>
  <c r="H7953" i="27"/>
  <c r="I7953" i="27"/>
  <c r="H577" i="27"/>
  <c r="I577" i="27"/>
  <c r="H7954" i="27"/>
  <c r="I7954" i="27"/>
  <c r="H7955" i="27"/>
  <c r="I7955" i="27"/>
  <c r="H11993" i="27"/>
  <c r="I11993" i="27"/>
  <c r="H7956" i="27"/>
  <c r="I7956" i="27"/>
  <c r="H578" i="27"/>
  <c r="I578" i="27"/>
  <c r="H579" i="27"/>
  <c r="I579" i="27"/>
  <c r="H580" i="27"/>
  <c r="I580" i="27"/>
  <c r="H1523" i="27"/>
  <c r="I1523" i="27"/>
  <c r="H3732" i="27"/>
  <c r="I3732" i="27"/>
  <c r="H3733" i="27"/>
  <c r="I3733" i="27"/>
  <c r="H3734" i="27"/>
  <c r="I3734" i="27"/>
  <c r="H3735" i="27"/>
  <c r="I3735" i="27"/>
  <c r="H3736" i="27"/>
  <c r="I3736" i="27"/>
  <c r="H3737" i="27"/>
  <c r="I3737" i="27"/>
  <c r="H3738" i="27"/>
  <c r="I3738" i="27"/>
  <c r="H7957" i="27"/>
  <c r="I7957" i="27"/>
  <c r="H7958" i="27"/>
  <c r="I7958" i="27"/>
  <c r="H7959" i="27"/>
  <c r="I7959" i="27"/>
  <c r="H7960" i="27"/>
  <c r="I7960" i="27"/>
  <c r="H7961" i="27"/>
  <c r="I7961" i="27"/>
  <c r="H7962" i="27"/>
  <c r="I7962" i="27"/>
  <c r="H7963" i="27"/>
  <c r="I7963" i="27"/>
  <c r="H11994" i="27"/>
  <c r="I11994" i="27"/>
  <c r="H11995" i="27"/>
  <c r="I11995" i="27"/>
  <c r="H11996" i="27"/>
  <c r="I11996" i="27"/>
  <c r="H11997" i="27"/>
  <c r="I11997" i="27"/>
  <c r="H581" i="27"/>
  <c r="I581" i="27"/>
  <c r="H3739" i="27"/>
  <c r="I3739" i="27"/>
  <c r="H3740" i="27"/>
  <c r="I3740" i="27"/>
  <c r="H582" i="27"/>
  <c r="I582" i="27"/>
  <c r="H1524" i="27"/>
  <c r="I1524" i="27"/>
  <c r="H3741" i="27"/>
  <c r="I3741" i="27"/>
  <c r="H3742" i="27"/>
  <c r="I3742" i="27"/>
  <c r="H3743" i="27"/>
  <c r="I3743" i="27"/>
  <c r="H3744" i="27"/>
  <c r="I3744" i="27"/>
  <c r="H7964" i="27"/>
  <c r="I7964" i="27"/>
  <c r="H7965" i="27"/>
  <c r="I7965" i="27"/>
  <c r="H7966" i="27"/>
  <c r="I7966" i="27"/>
  <c r="H7967" i="27"/>
  <c r="I7967" i="27"/>
  <c r="H7968" i="27"/>
  <c r="I7968" i="27"/>
  <c r="H7969" i="27"/>
  <c r="I7969" i="27"/>
  <c r="H7970" i="27"/>
  <c r="I7970" i="27"/>
  <c r="H7971" i="27"/>
  <c r="I7971" i="27"/>
  <c r="H7972" i="27"/>
  <c r="I7972" i="27"/>
  <c r="H7973" i="27"/>
  <c r="I7973" i="27"/>
  <c r="H11998" i="27"/>
  <c r="I11998" i="27"/>
  <c r="H11999" i="27"/>
  <c r="I11999" i="27"/>
  <c r="H12000" i="27"/>
  <c r="I12000" i="27"/>
  <c r="H3745" i="27"/>
  <c r="I3745" i="27"/>
  <c r="H12001" i="27"/>
  <c r="I12001" i="27"/>
  <c r="H3746" i="27"/>
  <c r="I3746" i="27"/>
  <c r="H12002" i="27"/>
  <c r="I12002" i="27"/>
  <c r="H7974" i="27"/>
  <c r="I7974" i="27"/>
  <c r="H583" i="27"/>
  <c r="I583" i="27"/>
  <c r="H3747" i="27"/>
  <c r="I3747" i="27"/>
  <c r="H7975" i="27"/>
  <c r="I7975" i="27"/>
  <c r="H12003" i="27"/>
  <c r="I12003" i="27"/>
  <c r="H12004" i="27"/>
  <c r="I12004" i="27"/>
  <c r="H12005" i="27"/>
  <c r="I12005" i="27"/>
  <c r="H7976" i="27"/>
  <c r="I7976" i="27"/>
  <c r="H12006" i="27"/>
  <c r="I12006" i="27"/>
  <c r="H584" i="27"/>
  <c r="I584" i="27"/>
  <c r="H7977" i="27"/>
  <c r="I7977" i="27"/>
  <c r="H7978" i="27"/>
  <c r="I7978" i="27"/>
  <c r="H7979" i="27"/>
  <c r="I7979" i="27"/>
  <c r="H217" i="27"/>
  <c r="I217" i="27"/>
  <c r="H7980" i="27"/>
  <c r="I7980" i="27"/>
  <c r="H1525" i="27"/>
  <c r="I1525" i="27"/>
  <c r="H7981" i="27"/>
  <c r="I7981" i="27"/>
  <c r="H585" i="27"/>
  <c r="I585" i="27"/>
  <c r="H1526" i="27"/>
  <c r="I1526" i="27"/>
  <c r="H3748" i="27"/>
  <c r="I3748" i="27"/>
  <c r="H3749" i="27"/>
  <c r="I3749" i="27"/>
  <c r="H7982" i="27"/>
  <c r="I7982" i="27"/>
  <c r="H7983" i="27"/>
  <c r="I7983" i="27"/>
  <c r="H7984" i="27"/>
  <c r="I7984" i="27"/>
  <c r="H7985" i="27"/>
  <c r="I7985" i="27"/>
  <c r="H7986" i="27"/>
  <c r="I7986" i="27"/>
  <c r="H7987" i="27"/>
  <c r="I7987" i="27"/>
  <c r="H7988" i="27"/>
  <c r="I7988" i="27"/>
  <c r="H7989" i="27"/>
  <c r="I7989" i="27"/>
  <c r="H7990" i="27"/>
  <c r="I7990" i="27"/>
  <c r="H12007" i="27"/>
  <c r="I12007" i="27"/>
  <c r="H12008" i="27"/>
  <c r="I12008" i="27"/>
  <c r="H12009" i="27"/>
  <c r="I12009" i="27"/>
  <c r="H12010" i="27"/>
  <c r="I12010" i="27"/>
  <c r="H9503" i="27"/>
  <c r="I9503" i="27"/>
  <c r="H7992" i="27"/>
  <c r="I7992" i="27"/>
  <c r="H12011" i="27"/>
  <c r="I12011" i="27"/>
  <c r="H586" i="27"/>
  <c r="I586" i="27"/>
  <c r="H1527" i="27"/>
  <c r="I1527" i="27"/>
  <c r="H3750" i="27"/>
  <c r="I3750" i="27"/>
  <c r="H3751" i="27"/>
  <c r="I3751" i="27"/>
  <c r="H3752" i="27"/>
  <c r="I3752" i="27"/>
  <c r="H7993" i="27"/>
  <c r="I7993" i="27"/>
  <c r="H7994" i="27"/>
  <c r="I7994" i="27"/>
  <c r="H7995" i="27"/>
  <c r="I7995" i="27"/>
  <c r="H7996" i="27"/>
  <c r="I7996" i="27"/>
  <c r="H7997" i="27"/>
  <c r="I7997" i="27"/>
  <c r="H12012" i="27"/>
  <c r="I12012" i="27"/>
  <c r="H12013" i="27"/>
  <c r="I12013" i="27"/>
  <c r="H12014" i="27"/>
  <c r="I12014" i="27"/>
  <c r="H12015" i="27"/>
  <c r="I12015" i="27"/>
  <c r="H12016" i="27"/>
  <c r="I12016" i="27"/>
  <c r="H9629" i="27"/>
  <c r="I9629" i="27"/>
  <c r="H218" i="27"/>
  <c r="I218" i="27"/>
  <c r="H12017" i="27"/>
  <c r="I12017" i="27"/>
  <c r="H7999" i="27"/>
  <c r="I7999" i="27"/>
  <c r="H3753" i="27"/>
  <c r="I3753" i="27"/>
  <c r="H8000" i="27"/>
  <c r="I8000" i="27"/>
  <c r="H8001" i="27"/>
  <c r="I8001" i="27"/>
  <c r="H12018" i="27"/>
  <c r="I12018" i="27"/>
  <c r="H8002" i="27"/>
  <c r="I8002" i="27"/>
  <c r="H12019" i="27"/>
  <c r="I12019" i="27"/>
  <c r="H3754" i="27"/>
  <c r="I3754" i="27"/>
  <c r="H3755" i="27"/>
  <c r="I3755" i="27"/>
  <c r="H9679" i="27"/>
  <c r="I9679" i="27"/>
  <c r="H12020" i="27"/>
  <c r="I12020" i="27"/>
  <c r="H12021" i="27"/>
  <c r="I12021" i="27"/>
  <c r="H1528" i="27"/>
  <c r="I1528" i="27"/>
  <c r="H12022" i="27"/>
  <c r="I12022" i="27"/>
  <c r="H587" i="27"/>
  <c r="I587" i="27"/>
  <c r="H8004" i="27"/>
  <c r="I8004" i="27"/>
  <c r="H8005" i="27"/>
  <c r="I8005" i="27"/>
  <c r="H8006" i="27"/>
  <c r="I8006" i="27"/>
  <c r="H3756" i="27"/>
  <c r="I3756" i="27"/>
  <c r="H8007" i="27"/>
  <c r="I8007" i="27"/>
  <c r="H12023" i="27"/>
  <c r="I12023" i="27"/>
  <c r="H1529" i="27"/>
  <c r="I1529" i="27"/>
  <c r="H8008" i="27"/>
  <c r="I8008" i="27"/>
  <c r="H8009" i="27"/>
  <c r="I8009" i="27"/>
  <c r="H8010" i="27"/>
  <c r="I8010" i="27"/>
  <c r="H8011" i="27"/>
  <c r="I8011" i="27"/>
  <c r="H8012" i="27"/>
  <c r="I8012" i="27"/>
  <c r="H12024" i="27"/>
  <c r="I12024" i="27"/>
  <c r="H8013" i="27"/>
  <c r="I8013" i="27"/>
  <c r="H12025" i="27"/>
  <c r="I12025" i="27"/>
  <c r="H8014" i="27"/>
  <c r="I8014" i="27"/>
  <c r="H588" i="27"/>
  <c r="I588" i="27"/>
  <c r="H12026" i="27"/>
  <c r="I12026" i="27"/>
  <c r="H8015" i="27"/>
  <c r="I8015" i="27"/>
  <c r="H589" i="27"/>
  <c r="I589" i="27"/>
  <c r="H590" i="27"/>
  <c r="I590" i="27"/>
  <c r="H1530" i="27"/>
  <c r="I1530" i="27"/>
  <c r="H1531" i="27"/>
  <c r="I1531" i="27"/>
  <c r="H1532" i="27"/>
  <c r="I1532" i="27"/>
  <c r="H1533" i="27"/>
  <c r="I1533" i="27"/>
  <c r="H3757" i="27"/>
  <c r="I3757" i="27"/>
  <c r="H3758" i="27"/>
  <c r="I3758" i="27"/>
  <c r="H3759" i="27"/>
  <c r="I3759" i="27"/>
  <c r="H3760" i="27"/>
  <c r="I3760" i="27"/>
  <c r="H8016" i="27"/>
  <c r="I8016" i="27"/>
  <c r="H8017" i="27"/>
  <c r="I8017" i="27"/>
  <c r="H8018" i="27"/>
  <c r="I8018" i="27"/>
  <c r="H8019" i="27"/>
  <c r="I8019" i="27"/>
  <c r="H8020" i="27"/>
  <c r="I8020" i="27"/>
  <c r="H8021" i="27"/>
  <c r="I8021" i="27"/>
  <c r="H8022" i="27"/>
  <c r="I8022" i="27"/>
  <c r="H8023" i="27"/>
  <c r="I8023" i="27"/>
  <c r="H8024" i="27"/>
  <c r="I8024" i="27"/>
  <c r="H8025" i="27"/>
  <c r="I8025" i="27"/>
  <c r="H8026" i="27"/>
  <c r="I8026" i="27"/>
  <c r="H12027" i="27"/>
  <c r="I12027" i="27"/>
  <c r="H12028" i="27"/>
  <c r="I12028" i="27"/>
  <c r="H12029" i="27"/>
  <c r="I12029" i="27"/>
  <c r="H12030" i="27"/>
  <c r="I12030" i="27"/>
  <c r="H12031" i="27"/>
  <c r="I12031" i="27"/>
  <c r="H12032" i="27"/>
  <c r="I12032" i="27"/>
  <c r="H9722" i="27"/>
  <c r="I9722" i="27"/>
  <c r="H8027" i="27"/>
  <c r="I8027" i="27"/>
  <c r="H9690" i="27"/>
  <c r="I9690" i="27"/>
  <c r="H220" i="27"/>
  <c r="I220" i="27"/>
  <c r="H1534" i="27"/>
  <c r="I1534" i="27"/>
  <c r="H1535" i="27"/>
  <c r="I1535" i="27"/>
  <c r="H1536" i="27"/>
  <c r="I1536" i="27"/>
  <c r="H3761" i="27"/>
  <c r="I3761" i="27"/>
  <c r="H3762" i="27"/>
  <c r="I3762" i="27"/>
  <c r="H3763" i="27"/>
  <c r="I3763" i="27"/>
  <c r="H3764" i="27"/>
  <c r="I3764" i="27"/>
  <c r="H3765" i="27"/>
  <c r="I3765" i="27"/>
  <c r="H3766" i="27"/>
  <c r="I3766" i="27"/>
  <c r="H3767" i="27"/>
  <c r="I3767" i="27"/>
  <c r="H3768" i="27"/>
  <c r="I3768" i="27"/>
  <c r="H8028" i="27"/>
  <c r="I8028" i="27"/>
  <c r="H8029" i="27"/>
  <c r="I8029" i="27"/>
  <c r="H8030" i="27"/>
  <c r="I8030" i="27"/>
  <c r="H8031" i="27"/>
  <c r="I8031" i="27"/>
  <c r="H8032" i="27"/>
  <c r="I8032" i="27"/>
  <c r="H12034" i="27"/>
  <c r="I12034" i="27"/>
  <c r="H12035" i="27"/>
  <c r="I12035" i="27"/>
  <c r="H12036" i="27"/>
  <c r="I12036" i="27"/>
  <c r="H12037" i="27"/>
  <c r="I12037" i="27"/>
  <c r="H12038" i="27"/>
  <c r="I12038" i="27"/>
  <c r="H12039" i="27"/>
  <c r="I12039" i="27"/>
  <c r="H8033" i="27"/>
  <c r="I8033" i="27"/>
  <c r="H12040" i="27"/>
  <c r="I12040" i="27"/>
  <c r="H8034" i="27"/>
  <c r="I8034" i="27"/>
  <c r="H591" i="27"/>
  <c r="I591" i="27"/>
  <c r="H1537" i="27"/>
  <c r="I1537" i="27"/>
  <c r="H1538" i="27"/>
  <c r="I1538" i="27"/>
  <c r="H3769" i="27"/>
  <c r="I3769" i="27"/>
  <c r="H3770" i="27"/>
  <c r="I3770" i="27"/>
  <c r="H3771" i="27"/>
  <c r="I3771" i="27"/>
  <c r="H3772" i="27"/>
  <c r="I3772" i="27"/>
  <c r="H3773" i="27"/>
  <c r="I3773" i="27"/>
  <c r="H3774" i="27"/>
  <c r="I3774" i="27"/>
  <c r="H8035" i="27"/>
  <c r="I8035" i="27"/>
  <c r="H8036" i="27"/>
  <c r="I8036" i="27"/>
  <c r="H8037" i="27"/>
  <c r="I8037" i="27"/>
  <c r="H8038" i="27"/>
  <c r="I8038" i="27"/>
  <c r="H8039" i="27"/>
  <c r="I8039" i="27"/>
  <c r="H8040" i="27"/>
  <c r="I8040" i="27"/>
  <c r="H8041" i="27"/>
  <c r="I8041" i="27"/>
  <c r="H12041" i="27"/>
  <c r="I12041" i="27"/>
  <c r="H12042" i="27"/>
  <c r="I12042" i="27"/>
  <c r="H12043" i="27"/>
  <c r="I12043" i="27"/>
  <c r="H12044" i="27"/>
  <c r="I12044" i="27"/>
  <c r="H12045" i="27"/>
  <c r="I12045" i="27"/>
  <c r="H3775" i="27"/>
  <c r="I3775" i="27"/>
  <c r="H8042" i="27"/>
  <c r="I8042" i="27"/>
  <c r="H12046" i="27"/>
  <c r="I12046" i="27"/>
  <c r="H8043" i="27"/>
  <c r="I8043" i="27"/>
  <c r="H221" i="27"/>
  <c r="I221" i="27"/>
  <c r="H1539" i="27"/>
  <c r="I1539" i="27"/>
  <c r="H1540" i="27"/>
  <c r="I1540" i="27"/>
  <c r="H3776" i="27"/>
  <c r="I3776" i="27"/>
  <c r="H3777" i="27"/>
  <c r="I3777" i="27"/>
  <c r="H3778" i="27"/>
  <c r="I3778" i="27"/>
  <c r="H3779" i="27"/>
  <c r="I3779" i="27"/>
  <c r="H8044" i="27"/>
  <c r="I8044" i="27"/>
  <c r="H8045" i="27"/>
  <c r="I8045" i="27"/>
  <c r="H8046" i="27"/>
  <c r="I8046" i="27"/>
  <c r="H8047" i="27"/>
  <c r="I8047" i="27"/>
  <c r="H8048" i="27"/>
  <c r="I8048" i="27"/>
  <c r="H8049" i="27"/>
  <c r="I8049" i="27"/>
  <c r="H8050" i="27"/>
  <c r="I8050" i="27"/>
  <c r="H8051" i="27"/>
  <c r="I8051" i="27"/>
  <c r="H8052" i="27"/>
  <c r="I8052" i="27"/>
  <c r="H8053" i="27"/>
  <c r="I8053" i="27"/>
  <c r="H8054" i="27"/>
  <c r="I8054" i="27"/>
  <c r="H8055" i="27"/>
  <c r="I8055" i="27"/>
  <c r="H12047" i="27"/>
  <c r="I12047" i="27"/>
  <c r="H12048" i="27"/>
  <c r="I12048" i="27"/>
  <c r="H8056" i="27"/>
  <c r="I8056" i="27"/>
  <c r="H8057" i="27"/>
  <c r="I8057" i="27"/>
  <c r="H8058" i="27"/>
  <c r="I8058" i="27"/>
  <c r="H592" i="27"/>
  <c r="I592" i="27"/>
  <c r="H1541" i="27"/>
  <c r="I1541" i="27"/>
  <c r="H1542" i="27"/>
  <c r="I1542" i="27"/>
  <c r="H3780" i="27"/>
  <c r="I3780" i="27"/>
  <c r="H3781" i="27"/>
  <c r="I3781" i="27"/>
  <c r="H3782" i="27"/>
  <c r="I3782" i="27"/>
  <c r="H3783" i="27"/>
  <c r="I3783" i="27"/>
  <c r="H3784" i="27"/>
  <c r="I3784" i="27"/>
  <c r="H3785" i="27"/>
  <c r="I3785" i="27"/>
  <c r="H8059" i="27"/>
  <c r="I8059" i="27"/>
  <c r="H8060" i="27"/>
  <c r="I8060" i="27"/>
  <c r="H8061" i="27"/>
  <c r="I8061" i="27"/>
  <c r="H8062" i="27"/>
  <c r="I8062" i="27"/>
  <c r="H8063" i="27"/>
  <c r="I8063" i="27"/>
  <c r="H8064" i="27"/>
  <c r="I8064" i="27"/>
  <c r="H8065" i="27"/>
  <c r="I8065" i="27"/>
  <c r="H8066" i="27"/>
  <c r="I8066" i="27"/>
  <c r="H12049" i="27"/>
  <c r="I12049" i="27"/>
  <c r="H12050" i="27"/>
  <c r="I12050" i="27"/>
  <c r="H12051" i="27"/>
  <c r="I12051" i="27"/>
  <c r="H12052" i="27"/>
  <c r="I12052" i="27"/>
  <c r="H8067" i="27"/>
  <c r="I8067" i="27"/>
  <c r="H3786" i="27"/>
  <c r="I3786" i="27"/>
  <c r="H8068" i="27"/>
  <c r="I8068" i="27"/>
  <c r="H12053" i="27"/>
  <c r="I12053" i="27"/>
  <c r="H8069" i="27"/>
  <c r="I8069" i="27"/>
  <c r="H3787" i="27"/>
  <c r="I3787" i="27"/>
  <c r="H1543" i="27"/>
  <c r="I1543" i="27"/>
  <c r="H9695" i="27"/>
  <c r="I9695" i="27"/>
  <c r="H1545" i="27"/>
  <c r="I1545" i="27"/>
  <c r="H1546" i="27"/>
  <c r="I1546" i="27"/>
  <c r="H3788" i="27"/>
  <c r="I3788" i="27"/>
  <c r="H3789" i="27"/>
  <c r="I3789" i="27"/>
  <c r="H3790" i="27"/>
  <c r="I3790" i="27"/>
  <c r="H8070" i="27"/>
  <c r="I8070" i="27"/>
  <c r="H8071" i="27"/>
  <c r="I8071" i="27"/>
  <c r="H8072" i="27"/>
  <c r="I8072" i="27"/>
  <c r="H8073" i="27"/>
  <c r="I8073" i="27"/>
  <c r="H8074" i="27"/>
  <c r="I8074" i="27"/>
  <c r="H8075" i="27"/>
  <c r="I8075" i="27"/>
  <c r="H8076" i="27"/>
  <c r="I8076" i="27"/>
  <c r="H8077" i="27"/>
  <c r="I8077" i="27"/>
  <c r="H8078" i="27"/>
  <c r="I8078" i="27"/>
  <c r="H8079" i="27"/>
  <c r="I8079" i="27"/>
  <c r="H12054" i="27"/>
  <c r="I12054" i="27"/>
  <c r="H12055" i="27"/>
  <c r="I12055" i="27"/>
  <c r="H12056" i="27"/>
  <c r="I12056" i="27"/>
  <c r="H12057" i="27"/>
  <c r="I12057" i="27"/>
  <c r="H12058" i="27"/>
  <c r="I12058" i="27"/>
  <c r="H12059" i="27"/>
  <c r="I12059" i="27"/>
  <c r="H12060" i="27"/>
  <c r="I12060" i="27"/>
  <c r="H3791" i="27"/>
  <c r="I3791" i="27"/>
  <c r="H3792" i="27"/>
  <c r="I3792" i="27"/>
  <c r="H8080" i="27"/>
  <c r="I8080" i="27"/>
  <c r="H12061" i="27"/>
  <c r="I12061" i="27"/>
  <c r="H593" i="27"/>
  <c r="I593" i="27"/>
  <c r="H8081" i="27"/>
  <c r="I8081" i="27"/>
  <c r="H8082" i="27"/>
  <c r="I8082" i="27"/>
  <c r="H8083" i="27"/>
  <c r="I8083" i="27"/>
  <c r="H8084" i="27"/>
  <c r="I8084" i="27"/>
  <c r="H8085" i="27"/>
  <c r="I8085" i="27"/>
  <c r="H8086" i="27"/>
  <c r="I8086" i="27"/>
  <c r="H8087" i="27"/>
  <c r="I8087" i="27"/>
  <c r="H8088" i="27"/>
  <c r="I8088" i="27"/>
  <c r="H8089" i="27"/>
  <c r="I8089" i="27"/>
  <c r="H12062" i="27"/>
  <c r="I12062" i="27"/>
  <c r="H9739" i="27"/>
  <c r="I9739" i="27"/>
  <c r="H12064" i="27"/>
  <c r="I12064" i="27"/>
  <c r="H12065" i="27"/>
  <c r="I12065" i="27"/>
  <c r="H12066" i="27"/>
  <c r="I12066" i="27"/>
  <c r="H8090" i="27"/>
  <c r="I8090" i="27"/>
  <c r="H8091" i="27"/>
  <c r="I8091" i="27"/>
  <c r="H12067" i="27"/>
  <c r="I12067" i="27"/>
  <c r="H8092" i="27"/>
  <c r="I8092" i="27"/>
  <c r="H8093" i="27"/>
  <c r="I8093" i="27"/>
  <c r="H12068" i="27"/>
  <c r="I12068" i="27"/>
  <c r="H66" i="27"/>
  <c r="I66" i="27"/>
  <c r="H12069" i="27"/>
  <c r="I12069" i="27"/>
  <c r="H8094" i="27"/>
  <c r="I8094" i="27"/>
  <c r="H12070" i="27"/>
  <c r="I12070" i="27"/>
  <c r="H12071" i="27"/>
  <c r="I12071" i="27"/>
  <c r="H3793" i="27"/>
  <c r="I3793" i="27"/>
  <c r="H9719" i="27"/>
  <c r="I9719" i="27"/>
  <c r="H3794" i="27"/>
  <c r="I3794" i="27"/>
  <c r="H12073" i="27"/>
  <c r="I12073" i="27"/>
  <c r="H8095" i="27"/>
  <c r="I8095" i="27"/>
  <c r="H9741" i="27"/>
  <c r="I9741" i="27"/>
  <c r="H8096" i="27"/>
  <c r="I8096" i="27"/>
  <c r="H3796" i="27"/>
  <c r="I3796" i="27"/>
  <c r="H8097" i="27"/>
  <c r="I8097" i="27"/>
  <c r="H8098" i="27"/>
  <c r="I8098" i="27"/>
  <c r="H8099" i="27"/>
  <c r="I8099" i="27"/>
  <c r="H12074" i="27"/>
  <c r="I12074" i="27"/>
  <c r="H12075" i="27"/>
  <c r="I12075" i="27"/>
  <c r="H9743" i="27"/>
  <c r="I9743" i="27"/>
  <c r="H3797" i="27"/>
  <c r="I3797" i="27"/>
  <c r="H12076" i="27"/>
  <c r="I12076" i="27"/>
  <c r="H8101" i="27"/>
  <c r="I8101" i="27"/>
  <c r="H1547" i="27"/>
  <c r="I1547" i="27"/>
  <c r="H594" i="27"/>
  <c r="I594" i="27"/>
  <c r="H8102" i="27"/>
  <c r="I8102" i="27"/>
  <c r="H8103" i="27"/>
  <c r="I8103" i="27"/>
  <c r="H8104" i="27"/>
  <c r="I8104" i="27"/>
  <c r="H8105" i="27"/>
  <c r="I8105" i="27"/>
  <c r="H12077" i="27"/>
  <c r="I12077" i="27"/>
  <c r="H12078" i="27"/>
  <c r="I12078" i="27"/>
  <c r="H1548" i="27"/>
  <c r="I1548" i="27"/>
  <c r="H8106" i="27"/>
  <c r="I8106" i="27"/>
  <c r="H3798" i="27"/>
  <c r="I3798" i="27"/>
  <c r="H12079" i="27"/>
  <c r="I12079" i="27"/>
  <c r="H222" i="27"/>
  <c r="I222" i="27"/>
  <c r="H3799" i="27"/>
  <c r="I3799" i="27"/>
  <c r="H595" i="27"/>
  <c r="I595" i="27"/>
  <c r="H1549" i="27"/>
  <c r="I1549" i="27"/>
  <c r="H1550" i="27"/>
  <c r="I1550" i="27"/>
  <c r="H3800" i="27"/>
  <c r="I3800" i="27"/>
  <c r="H3801" i="27"/>
  <c r="I3801" i="27"/>
  <c r="H3802" i="27"/>
  <c r="I3802" i="27"/>
  <c r="H3803" i="27"/>
  <c r="I3803" i="27"/>
  <c r="H9976" i="27"/>
  <c r="I9976" i="27"/>
  <c r="H3805" i="27"/>
  <c r="I3805" i="27"/>
  <c r="H3806" i="27"/>
  <c r="I3806" i="27"/>
  <c r="H3807" i="27"/>
  <c r="I3807" i="27"/>
  <c r="H3808" i="27"/>
  <c r="I3808" i="27"/>
  <c r="H3809" i="27"/>
  <c r="I3809" i="27"/>
  <c r="H3810" i="27"/>
  <c r="I3810" i="27"/>
  <c r="H8107" i="27"/>
  <c r="I8107" i="27"/>
  <c r="H8108" i="27"/>
  <c r="I8108" i="27"/>
  <c r="H8109" i="27"/>
  <c r="I8109" i="27"/>
  <c r="H8110" i="27"/>
  <c r="I8110" i="27"/>
  <c r="H8111" i="27"/>
  <c r="I8111" i="27"/>
  <c r="H8112" i="27"/>
  <c r="I8112" i="27"/>
  <c r="H8113" i="27"/>
  <c r="I8113" i="27"/>
  <c r="H8114" i="27"/>
  <c r="I8114" i="27"/>
  <c r="H8115" i="27"/>
  <c r="I8115" i="27"/>
  <c r="H8116" i="27"/>
  <c r="I8116" i="27"/>
  <c r="H8117" i="27"/>
  <c r="I8117" i="27"/>
  <c r="H8118" i="27"/>
  <c r="I8118" i="27"/>
  <c r="H12080" i="27"/>
  <c r="I12080" i="27"/>
  <c r="H12081" i="27"/>
  <c r="I12081" i="27"/>
  <c r="H12082" i="27"/>
  <c r="I12082" i="27"/>
  <c r="H12083" i="27"/>
  <c r="I12083" i="27"/>
  <c r="H12084" i="27"/>
  <c r="I12084" i="27"/>
  <c r="H12085" i="27"/>
  <c r="I12085" i="27"/>
  <c r="H12086" i="27"/>
  <c r="I12086" i="27"/>
  <c r="H1551" i="27"/>
  <c r="I1551" i="27"/>
  <c r="H8119" i="27"/>
  <c r="I8119" i="27"/>
  <c r="H3811" i="27"/>
  <c r="I3811" i="27"/>
  <c r="H596" i="27"/>
  <c r="I596" i="27"/>
  <c r="H12087" i="27"/>
  <c r="I12087" i="27"/>
  <c r="H8120" i="27"/>
  <c r="I8120" i="27"/>
  <c r="H3812" i="27"/>
  <c r="I3812" i="27"/>
  <c r="H8121" i="27"/>
  <c r="I8121" i="27"/>
  <c r="H8122" i="27"/>
  <c r="I8122" i="27"/>
  <c r="H8123" i="27"/>
  <c r="I8123" i="27"/>
  <c r="H3813" i="27"/>
  <c r="I3813" i="27"/>
  <c r="H3814" i="27"/>
  <c r="I3814" i="27"/>
  <c r="H223" i="27"/>
  <c r="I223" i="27"/>
  <c r="H3815" i="27"/>
  <c r="I3815" i="27"/>
  <c r="H3816" i="27"/>
  <c r="I3816" i="27"/>
  <c r="H8124" i="27"/>
  <c r="I8124" i="27"/>
  <c r="H7235" i="27"/>
  <c r="I7235" i="27"/>
  <c r="H12089" i="27"/>
  <c r="I12089" i="27"/>
  <c r="H3817" i="27"/>
  <c r="I3817" i="27"/>
  <c r="H8125" i="27"/>
  <c r="I8125" i="27"/>
  <c r="H8126" i="27"/>
  <c r="I8126" i="27"/>
  <c r="H12090" i="27"/>
  <c r="I12090" i="27"/>
  <c r="H12091" i="27"/>
  <c r="I12091" i="27"/>
  <c r="H1552" i="27"/>
  <c r="I1552" i="27"/>
  <c r="H1553" i="27"/>
  <c r="I1553" i="27"/>
  <c r="H3818" i="27"/>
  <c r="I3818" i="27"/>
  <c r="H8127" i="27"/>
  <c r="I8127" i="27"/>
  <c r="H8128" i="27"/>
  <c r="I8128" i="27"/>
  <c r="H12092" i="27"/>
  <c r="I12092" i="27"/>
  <c r="H3819" i="27"/>
  <c r="I3819" i="27"/>
  <c r="H8129" i="27"/>
  <c r="I8129" i="27"/>
  <c r="H12093" i="27"/>
  <c r="I12093" i="27"/>
  <c r="H1554" i="27"/>
  <c r="I1554" i="27"/>
  <c r="H1555" i="27"/>
  <c r="I1555" i="27"/>
  <c r="H8130" i="27"/>
  <c r="I8130" i="27"/>
  <c r="H8131" i="27"/>
  <c r="I8131" i="27"/>
  <c r="H8132" i="27"/>
  <c r="I8132" i="27"/>
  <c r="H8133" i="27"/>
  <c r="I8133" i="27"/>
  <c r="H12094" i="27"/>
  <c r="I12094" i="27"/>
  <c r="H12095" i="27"/>
  <c r="I12095" i="27"/>
  <c r="H12096" i="27"/>
  <c r="I12096" i="27"/>
  <c r="H1556" i="27"/>
  <c r="I1556" i="27"/>
  <c r="H8134" i="27"/>
  <c r="I8134" i="27"/>
  <c r="H8135" i="27"/>
  <c r="I8135" i="27"/>
  <c r="H8136" i="27"/>
  <c r="I8136" i="27"/>
  <c r="H12097" i="27"/>
  <c r="I12097" i="27"/>
  <c r="H9757" i="27"/>
  <c r="I9757" i="27"/>
  <c r="H12099" i="27"/>
  <c r="I12099" i="27"/>
  <c r="H224" i="27"/>
  <c r="I224" i="27"/>
  <c r="H1557" i="27"/>
  <c r="I1557" i="27"/>
  <c r="H3820" i="27"/>
  <c r="I3820" i="27"/>
  <c r="H8137" i="27"/>
  <c r="I8137" i="27"/>
  <c r="H8138" i="27"/>
  <c r="I8138" i="27"/>
  <c r="H1558" i="27"/>
  <c r="I1558" i="27"/>
  <c r="H3821" i="27"/>
  <c r="I3821" i="27"/>
  <c r="H8139" i="27"/>
  <c r="I8139" i="27"/>
  <c r="H8140" i="27"/>
  <c r="I8140" i="27"/>
  <c r="H8141" i="27"/>
  <c r="I8141" i="27"/>
  <c r="H12100" i="27"/>
  <c r="I12100" i="27"/>
  <c r="H8142" i="27"/>
  <c r="I8142" i="27"/>
  <c r="H8143" i="27"/>
  <c r="I8143" i="27"/>
  <c r="H9897" i="27"/>
  <c r="I9897" i="27"/>
  <c r="H3823" i="27"/>
  <c r="I3823" i="27"/>
  <c r="H8144" i="27"/>
  <c r="I8144" i="27"/>
  <c r="H225" i="27"/>
  <c r="I225" i="27"/>
  <c r="H1559" i="27"/>
  <c r="I1559" i="27"/>
  <c r="H1560" i="27"/>
  <c r="I1560" i="27"/>
  <c r="H8145" i="27"/>
  <c r="I8145" i="27"/>
  <c r="H8146" i="27"/>
  <c r="I8146" i="27"/>
  <c r="H8147" i="27"/>
  <c r="I8147" i="27"/>
  <c r="H12101" i="27"/>
  <c r="I12101" i="27"/>
  <c r="H67" i="27"/>
  <c r="I67" i="27"/>
  <c r="H12102" i="27"/>
  <c r="I12102" i="27"/>
  <c r="H12103" i="27"/>
  <c r="I12103" i="27"/>
  <c r="H3824" i="27"/>
  <c r="I3824" i="27"/>
  <c r="H8148" i="27"/>
  <c r="I8148" i="27"/>
  <c r="H597" i="27"/>
  <c r="I597" i="27"/>
  <c r="H8149" i="27"/>
  <c r="I8149" i="27"/>
  <c r="H8150" i="27"/>
  <c r="I8150" i="27"/>
  <c r="H3825" i="27"/>
  <c r="I3825" i="27"/>
  <c r="H8151" i="27"/>
  <c r="I8151" i="27"/>
  <c r="H12104" i="27"/>
  <c r="I12104" i="27"/>
  <c r="H10019" i="27"/>
  <c r="I10019" i="27"/>
  <c r="H12106" i="27"/>
  <c r="I12106" i="27"/>
  <c r="H1561" i="27"/>
  <c r="I1561" i="27"/>
  <c r="H8152" i="27"/>
  <c r="I8152" i="27"/>
  <c r="H8153" i="27"/>
  <c r="I8153" i="27"/>
  <c r="H1562" i="27"/>
  <c r="I1562" i="27"/>
  <c r="H3826" i="27"/>
  <c r="I3826" i="27"/>
  <c r="H8154" i="27"/>
  <c r="I8154" i="27"/>
  <c r="H8155" i="27"/>
  <c r="I8155" i="27"/>
  <c r="H12107" i="27"/>
  <c r="I12107" i="27"/>
  <c r="H8156" i="27"/>
  <c r="I8156" i="27"/>
  <c r="H8157" i="27"/>
  <c r="I8157" i="27"/>
  <c r="H12108" i="27"/>
  <c r="I12108" i="27"/>
  <c r="H9902" i="27"/>
  <c r="I9902" i="27"/>
  <c r="H3828" i="27"/>
  <c r="I3828" i="27"/>
  <c r="H12109" i="27"/>
  <c r="I12109" i="27"/>
  <c r="H3829" i="27"/>
  <c r="I3829" i="27"/>
  <c r="H8158" i="27"/>
  <c r="I8158" i="27"/>
  <c r="H3830" i="27"/>
  <c r="I3830" i="27"/>
  <c r="H8159" i="27"/>
  <c r="I8159" i="27"/>
  <c r="H8160" i="27"/>
  <c r="I8160" i="27"/>
  <c r="H12110" i="27"/>
  <c r="I12110" i="27"/>
  <c r="H8161" i="27"/>
  <c r="I8161" i="27"/>
  <c r="H8162" i="27"/>
  <c r="I8162" i="27"/>
  <c r="H8163" i="27"/>
  <c r="I8163" i="27"/>
  <c r="H3831" i="27"/>
  <c r="I3831" i="27"/>
  <c r="H8164" i="27"/>
  <c r="I8164" i="27"/>
  <c r="H8165" i="27"/>
  <c r="I8165" i="27"/>
  <c r="H12111" i="27"/>
  <c r="I12111" i="27"/>
  <c r="H8166" i="27"/>
  <c r="I8166" i="27"/>
  <c r="H12112" i="27"/>
  <c r="I12112" i="27"/>
  <c r="H12113" i="27"/>
  <c r="I12113" i="27"/>
  <c r="H8167" i="27"/>
  <c r="I8167" i="27"/>
  <c r="H1563" i="27"/>
  <c r="I1563" i="27"/>
  <c r="H3832" i="27"/>
  <c r="I3832" i="27"/>
  <c r="H1564" i="27"/>
  <c r="I1564" i="27"/>
  <c r="H8168" i="27"/>
  <c r="I8168" i="27"/>
  <c r="H8169" i="27"/>
  <c r="I8169" i="27"/>
  <c r="H12114" i="27"/>
  <c r="I12114" i="27"/>
  <c r="H8170" i="27"/>
  <c r="I8170" i="27"/>
  <c r="H12115" i="27"/>
  <c r="I12115" i="27"/>
  <c r="H598" i="27"/>
  <c r="I598" i="27"/>
  <c r="H8171" i="27"/>
  <c r="I8171" i="27"/>
  <c r="H8172" i="27"/>
  <c r="I8172" i="27"/>
  <c r="H8173" i="27"/>
  <c r="I8173" i="27"/>
  <c r="H8174" i="27"/>
  <c r="I8174" i="27"/>
  <c r="H8175" i="27"/>
  <c r="I8175" i="27"/>
  <c r="H9982" i="27"/>
  <c r="I9982" i="27"/>
  <c r="H1565" i="27"/>
  <c r="I1565" i="27"/>
  <c r="H1566" i="27"/>
  <c r="I1566" i="27"/>
  <c r="H3833" i="27"/>
  <c r="I3833" i="27"/>
  <c r="H3834" i="27"/>
  <c r="I3834" i="27"/>
  <c r="H3835" i="27"/>
  <c r="I3835" i="27"/>
  <c r="H3836" i="27"/>
  <c r="I3836" i="27"/>
  <c r="H3837" i="27"/>
  <c r="I3837" i="27"/>
  <c r="H3838" i="27"/>
  <c r="I3838" i="27"/>
  <c r="H3839" i="27"/>
  <c r="I3839" i="27"/>
  <c r="H8177" i="27"/>
  <c r="I8177" i="27"/>
  <c r="H8178" i="27"/>
  <c r="I8178" i="27"/>
  <c r="H8179" i="27"/>
  <c r="I8179" i="27"/>
  <c r="H8180" i="27"/>
  <c r="I8180" i="27"/>
  <c r="H8181" i="27"/>
  <c r="I8181" i="27"/>
  <c r="H8182" i="27"/>
  <c r="I8182" i="27"/>
  <c r="H8183" i="27"/>
  <c r="I8183" i="27"/>
  <c r="H8184" i="27"/>
  <c r="I8184" i="27"/>
  <c r="H7352" i="27"/>
  <c r="I7352" i="27"/>
  <c r="H8186" i="27"/>
  <c r="I8186" i="27"/>
  <c r="H8187" i="27"/>
  <c r="I8187" i="27"/>
  <c r="H12116" i="27"/>
  <c r="I12116" i="27"/>
  <c r="H12117" i="27"/>
  <c r="I12117" i="27"/>
  <c r="H12118" i="27"/>
  <c r="I12118" i="27"/>
  <c r="H12119" i="27"/>
  <c r="I12119" i="27"/>
  <c r="H12120" i="27"/>
  <c r="I12120" i="27"/>
  <c r="H12121" i="27"/>
  <c r="I12121" i="27"/>
  <c r="H599" i="27"/>
  <c r="I599" i="27"/>
  <c r="H1567" i="27"/>
  <c r="I1567" i="27"/>
  <c r="H3840" i="27"/>
  <c r="I3840" i="27"/>
  <c r="H3841" i="27"/>
  <c r="I3841" i="27"/>
  <c r="H3842" i="27"/>
  <c r="I3842" i="27"/>
  <c r="H8188" i="27"/>
  <c r="I8188" i="27"/>
  <c r="H8189" i="27"/>
  <c r="I8189" i="27"/>
  <c r="H8190" i="27"/>
  <c r="I8190" i="27"/>
  <c r="H8191" i="27"/>
  <c r="I8191" i="27"/>
  <c r="H8192" i="27"/>
  <c r="I8192" i="27"/>
  <c r="H8193" i="27"/>
  <c r="I8193" i="27"/>
  <c r="H8194" i="27"/>
  <c r="I8194" i="27"/>
  <c r="H8195" i="27"/>
  <c r="I8195" i="27"/>
  <c r="H12122" i="27"/>
  <c r="I12122" i="27"/>
  <c r="H12123" i="27"/>
  <c r="I12123" i="27"/>
  <c r="H12124" i="27"/>
  <c r="I12124" i="27"/>
  <c r="H12125" i="27"/>
  <c r="I12125" i="27"/>
  <c r="H3843" i="27"/>
  <c r="I3843" i="27"/>
  <c r="H8463" i="27"/>
  <c r="I8463" i="27"/>
  <c r="H8197" i="27"/>
  <c r="I8197" i="27"/>
  <c r="H8198" i="27"/>
  <c r="I8198" i="27"/>
  <c r="H12126" i="27"/>
  <c r="I12126" i="27"/>
  <c r="H12127" i="27"/>
  <c r="I12127" i="27"/>
  <c r="H8199" i="27"/>
  <c r="I8199" i="27"/>
  <c r="H1568" i="27"/>
  <c r="I1568" i="27"/>
  <c r="H1569" i="27"/>
  <c r="I1569" i="27"/>
  <c r="H3844" i="27"/>
  <c r="I3844" i="27"/>
  <c r="H3845" i="27"/>
  <c r="I3845" i="27"/>
  <c r="H8200" i="27"/>
  <c r="I8200" i="27"/>
  <c r="H8201" i="27"/>
  <c r="I8201" i="27"/>
  <c r="H8202" i="27"/>
  <c r="I8202" i="27"/>
  <c r="H8203" i="27"/>
  <c r="I8203" i="27"/>
  <c r="H8204" i="27"/>
  <c r="I8204" i="27"/>
  <c r="H8205" i="27"/>
  <c r="I8205" i="27"/>
  <c r="H8206" i="27"/>
  <c r="I8206" i="27"/>
  <c r="H8207" i="27"/>
  <c r="I8207" i="27"/>
  <c r="H8208" i="27"/>
  <c r="I8208" i="27"/>
  <c r="H8209" i="27"/>
  <c r="I8209" i="27"/>
  <c r="H8210" i="27"/>
  <c r="I8210" i="27"/>
  <c r="H8211" i="27"/>
  <c r="I8211" i="27"/>
  <c r="H8212" i="27"/>
  <c r="I8212" i="27"/>
  <c r="H8213" i="27"/>
  <c r="I8213" i="27"/>
  <c r="H12128" i="27"/>
  <c r="I12128" i="27"/>
  <c r="H12129" i="27"/>
  <c r="I12129" i="27"/>
  <c r="H12130" i="27"/>
  <c r="I12130" i="27"/>
  <c r="H12131" i="27"/>
  <c r="I12131" i="27"/>
  <c r="H12132" i="27"/>
  <c r="I12132" i="27"/>
  <c r="H12133" i="27"/>
  <c r="I12133" i="27"/>
  <c r="H12134" i="27"/>
  <c r="I12134" i="27"/>
  <c r="H12135" i="27"/>
  <c r="I12135" i="27"/>
  <c r="H1570" i="27"/>
  <c r="I1570" i="27"/>
  <c r="H8214" i="27"/>
  <c r="I8214" i="27"/>
  <c r="H12136" i="27"/>
  <c r="I12136" i="27"/>
  <c r="H8215" i="27"/>
  <c r="I8215" i="27"/>
  <c r="H12137" i="27"/>
  <c r="I12137" i="27"/>
  <c r="H12138" i="27"/>
  <c r="I12138" i="27"/>
  <c r="H8216" i="27"/>
  <c r="I8216" i="27"/>
  <c r="H8217" i="27"/>
  <c r="I8217" i="27"/>
  <c r="H1571" i="27"/>
  <c r="I1571" i="27"/>
  <c r="H1572" i="27"/>
  <c r="I1572" i="27"/>
  <c r="H3846" i="27"/>
  <c r="I3846" i="27"/>
  <c r="H3847" i="27"/>
  <c r="I3847" i="27"/>
  <c r="H3848" i="27"/>
  <c r="I3848" i="27"/>
  <c r="H3849" i="27"/>
  <c r="I3849" i="27"/>
  <c r="H8218" i="27"/>
  <c r="I8218" i="27"/>
  <c r="H8219" i="27"/>
  <c r="I8219" i="27"/>
  <c r="H8220" i="27"/>
  <c r="I8220" i="27"/>
  <c r="H8221" i="27"/>
  <c r="I8221" i="27"/>
  <c r="H8222" i="27"/>
  <c r="I8222" i="27"/>
  <c r="H8223" i="27"/>
  <c r="I8223" i="27"/>
  <c r="H8224" i="27"/>
  <c r="I8224" i="27"/>
  <c r="H12139" i="27"/>
  <c r="I12139" i="27"/>
  <c r="H12140" i="27"/>
  <c r="I12140" i="27"/>
  <c r="H600" i="27"/>
  <c r="I600" i="27"/>
  <c r="H3850" i="27"/>
  <c r="I3850" i="27"/>
  <c r="H3851" i="27"/>
  <c r="I3851" i="27"/>
  <c r="H8225" i="27"/>
  <c r="I8225" i="27"/>
  <c r="H8226" i="27"/>
  <c r="I8226" i="27"/>
  <c r="H12141" i="27"/>
  <c r="I12141" i="27"/>
  <c r="H8227" i="27"/>
  <c r="I8227" i="27"/>
  <c r="H8228" i="27"/>
  <c r="I8228" i="27"/>
  <c r="H7393" i="27"/>
  <c r="I7393" i="27"/>
  <c r="H3852" i="27"/>
  <c r="I3852" i="27"/>
  <c r="H601" i="27"/>
  <c r="I601" i="27"/>
  <c r="H1573" i="27"/>
  <c r="I1573" i="27"/>
  <c r="H1574" i="27"/>
  <c r="I1574" i="27"/>
  <c r="H1575" i="27"/>
  <c r="I1575" i="27"/>
  <c r="H3853" i="27"/>
  <c r="I3853" i="27"/>
  <c r="H3854" i="27"/>
  <c r="I3854" i="27"/>
  <c r="H3855" i="27"/>
  <c r="I3855" i="27"/>
  <c r="H3856" i="27"/>
  <c r="I3856" i="27"/>
  <c r="H3857" i="27"/>
  <c r="I3857" i="27"/>
  <c r="H8229" i="27"/>
  <c r="I8229" i="27"/>
  <c r="H8230" i="27"/>
  <c r="I8230" i="27"/>
  <c r="H8231" i="27"/>
  <c r="I8231" i="27"/>
  <c r="H8232" i="27"/>
  <c r="I8232" i="27"/>
  <c r="H8233" i="27"/>
  <c r="I8233" i="27"/>
  <c r="H8234" i="27"/>
  <c r="I8234" i="27"/>
  <c r="H8235" i="27"/>
  <c r="I8235" i="27"/>
  <c r="H8236" i="27"/>
  <c r="I8236" i="27"/>
  <c r="H8237" i="27"/>
  <c r="I8237" i="27"/>
  <c r="H8238" i="27"/>
  <c r="I8238" i="27"/>
  <c r="H12143" i="27"/>
  <c r="I12143" i="27"/>
  <c r="H12144" i="27"/>
  <c r="I12144" i="27"/>
  <c r="H12145" i="27"/>
  <c r="I12145" i="27"/>
  <c r="H12146" i="27"/>
  <c r="I12146" i="27"/>
  <c r="H12147" i="27"/>
  <c r="I12147" i="27"/>
  <c r="H12148" i="27"/>
  <c r="I12148" i="27"/>
  <c r="H12149" i="27"/>
  <c r="I12149" i="27"/>
  <c r="H602" i="27"/>
  <c r="I602" i="27"/>
  <c r="H603" i="27"/>
  <c r="I603" i="27"/>
  <c r="H1576" i="27"/>
  <c r="I1576" i="27"/>
  <c r="H1577" i="27"/>
  <c r="I1577" i="27"/>
  <c r="H3858" i="27"/>
  <c r="I3858" i="27"/>
  <c r="H3859" i="27"/>
  <c r="I3859" i="27"/>
  <c r="H10030" i="27"/>
  <c r="I10030" i="27"/>
  <c r="H3861" i="27"/>
  <c r="I3861" i="27"/>
  <c r="H8239" i="27"/>
  <c r="I8239" i="27"/>
  <c r="H8240" i="27"/>
  <c r="I8240" i="27"/>
  <c r="H8241" i="27"/>
  <c r="I8241" i="27"/>
  <c r="H8242" i="27"/>
  <c r="I8242" i="27"/>
  <c r="H8243" i="27"/>
  <c r="I8243" i="27"/>
  <c r="H8244" i="27"/>
  <c r="I8244" i="27"/>
  <c r="H8245" i="27"/>
  <c r="I8245" i="27"/>
  <c r="H8246" i="27"/>
  <c r="I8246" i="27"/>
  <c r="H8247" i="27"/>
  <c r="I8247" i="27"/>
  <c r="H12150" i="27"/>
  <c r="I12150" i="27"/>
  <c r="H12151" i="27"/>
  <c r="I12151" i="27"/>
  <c r="H12152" i="27"/>
  <c r="I12152" i="27"/>
  <c r="H12153" i="27"/>
  <c r="I12153" i="27"/>
  <c r="H12154" i="27"/>
  <c r="I12154" i="27"/>
  <c r="H12155" i="27"/>
  <c r="I12155" i="27"/>
  <c r="H12156" i="27"/>
  <c r="I12156" i="27"/>
  <c r="H12157" i="27"/>
  <c r="I12157" i="27"/>
  <c r="H12158" i="27"/>
  <c r="I12158" i="27"/>
  <c r="H8248" i="27"/>
  <c r="I8248" i="27"/>
  <c r="H8249" i="27"/>
  <c r="I8249" i="27"/>
  <c r="H12159" i="27"/>
  <c r="I12159" i="27"/>
  <c r="H12160" i="27"/>
  <c r="I12160" i="27"/>
  <c r="H12161" i="27"/>
  <c r="I12161" i="27"/>
  <c r="H12162" i="27"/>
  <c r="I12162" i="27"/>
  <c r="H12163" i="27"/>
  <c r="I12163" i="27"/>
  <c r="H8250" i="27"/>
  <c r="I8250" i="27"/>
  <c r="H12164" i="27"/>
  <c r="I12164" i="27"/>
  <c r="H8251" i="27"/>
  <c r="I8251" i="27"/>
  <c r="H8252" i="27"/>
  <c r="I8252" i="27"/>
  <c r="H1578" i="27"/>
  <c r="I1578" i="27"/>
  <c r="H8253" i="27"/>
  <c r="I8253" i="27"/>
  <c r="H8254" i="27"/>
  <c r="I8254" i="27"/>
  <c r="H3862" i="27"/>
  <c r="I3862" i="27"/>
  <c r="H8255" i="27"/>
  <c r="I8255" i="27"/>
  <c r="H8256" i="27"/>
  <c r="I8256" i="27"/>
  <c r="H8257" i="27"/>
  <c r="I8257" i="27"/>
  <c r="H8258" i="27"/>
  <c r="I8258" i="27"/>
  <c r="H604" i="27"/>
  <c r="I604" i="27"/>
  <c r="H3863" i="27"/>
  <c r="I3863" i="27"/>
  <c r="H8259" i="27"/>
  <c r="I8259" i="27"/>
  <c r="H12165" i="27"/>
  <c r="I12165" i="27"/>
  <c r="H12166" i="27"/>
  <c r="I12166" i="27"/>
  <c r="H3864" i="27"/>
  <c r="I3864" i="27"/>
  <c r="H3865" i="27"/>
  <c r="I3865" i="27"/>
  <c r="H8260" i="27"/>
  <c r="I8260" i="27"/>
  <c r="H8261" i="27"/>
  <c r="I8261" i="27"/>
  <c r="H12167" i="27"/>
  <c r="I12167" i="27"/>
  <c r="H8262" i="27"/>
  <c r="I8262" i="27"/>
  <c r="H3866" i="27"/>
  <c r="I3866" i="27"/>
  <c r="H8263" i="27"/>
  <c r="I8263" i="27"/>
  <c r="H8264" i="27"/>
  <c r="I8264" i="27"/>
  <c r="H8265" i="27"/>
  <c r="I8265" i="27"/>
  <c r="H12168" i="27"/>
  <c r="I12168" i="27"/>
  <c r="H12169" i="27"/>
  <c r="I12169" i="27"/>
  <c r="H8266" i="27"/>
  <c r="I8266" i="27"/>
  <c r="H1579" i="27"/>
  <c r="I1579" i="27"/>
  <c r="H3867" i="27"/>
  <c r="I3867" i="27"/>
  <c r="H12170" i="27"/>
  <c r="I12170" i="27"/>
  <c r="H226" i="27"/>
  <c r="I226" i="27"/>
  <c r="H3868" i="27"/>
  <c r="I3868" i="27"/>
  <c r="H8267" i="27"/>
  <c r="I8267" i="27"/>
  <c r="H3869" i="27"/>
  <c r="I3869" i="27"/>
  <c r="H3870" i="27"/>
  <c r="I3870" i="27"/>
  <c r="H1580" i="27"/>
  <c r="I1580" i="27"/>
  <c r="H3871" i="27"/>
  <c r="I3871" i="27"/>
  <c r="H8268" i="27"/>
  <c r="I8268" i="27"/>
  <c r="H8269" i="27"/>
  <c r="I8269" i="27"/>
  <c r="H12171" i="27"/>
  <c r="I12171" i="27"/>
  <c r="H8270" i="27"/>
  <c r="I8270" i="27"/>
  <c r="H8271" i="27"/>
  <c r="I8271" i="27"/>
  <c r="H8272" i="27"/>
  <c r="I8272" i="27"/>
  <c r="H12172" i="27"/>
  <c r="I12172" i="27"/>
  <c r="H68" i="27"/>
  <c r="I68" i="27"/>
  <c r="H12173" i="27"/>
  <c r="I12173" i="27"/>
  <c r="H8273" i="27"/>
  <c r="I8273" i="27"/>
  <c r="H8274" i="27"/>
  <c r="I8274" i="27"/>
  <c r="H1581" i="27"/>
  <c r="I1581" i="27"/>
  <c r="H10134" i="27"/>
  <c r="I10134" i="27"/>
  <c r="H8276" i="27"/>
  <c r="I8276" i="27"/>
  <c r="H12174" i="27"/>
  <c r="I12174" i="27"/>
  <c r="H605" i="27"/>
  <c r="I605" i="27"/>
  <c r="H1582" i="27"/>
  <c r="I1582" i="27"/>
  <c r="H3872" i="27"/>
  <c r="I3872" i="27"/>
  <c r="H3873" i="27"/>
  <c r="I3873" i="27"/>
  <c r="H8277" i="27"/>
  <c r="I8277" i="27"/>
  <c r="H8278" i="27"/>
  <c r="I8278" i="27"/>
  <c r="H8279" i="27"/>
  <c r="I8279" i="27"/>
  <c r="H8540" i="27"/>
  <c r="I8540" i="27"/>
  <c r="H8281" i="27"/>
  <c r="I8281" i="27"/>
  <c r="H8282" i="27"/>
  <c r="I8282" i="27"/>
  <c r="H8283" i="27"/>
  <c r="I8283" i="27"/>
  <c r="H8284" i="27"/>
  <c r="I8284" i="27"/>
  <c r="H8285" i="27"/>
  <c r="I8285" i="27"/>
  <c r="H8286" i="27"/>
  <c r="I8286" i="27"/>
  <c r="H8287" i="27"/>
  <c r="I8287" i="27"/>
  <c r="H8288" i="27"/>
  <c r="I8288" i="27"/>
  <c r="H12175" i="27"/>
  <c r="I12175" i="27"/>
  <c r="H12176" i="27"/>
  <c r="I12176" i="27"/>
  <c r="H12177" i="27"/>
  <c r="I12177" i="27"/>
  <c r="H12178" i="27"/>
  <c r="I12178" i="27"/>
  <c r="H12179" i="27"/>
  <c r="I12179" i="27"/>
  <c r="H12180" i="27"/>
  <c r="I12180" i="27"/>
  <c r="H12181" i="27"/>
  <c r="I12181" i="27"/>
  <c r="H1583" i="27"/>
  <c r="I1583" i="27"/>
  <c r="H606" i="27"/>
  <c r="I606" i="27"/>
  <c r="H607" i="27"/>
  <c r="I607" i="27"/>
  <c r="H3874" i="27"/>
  <c r="I3874" i="27"/>
  <c r="H3875" i="27"/>
  <c r="I3875" i="27"/>
  <c r="H3876" i="27"/>
  <c r="I3876" i="27"/>
  <c r="H3877" i="27"/>
  <c r="I3877" i="27"/>
  <c r="H8289" i="27"/>
  <c r="I8289" i="27"/>
  <c r="H8290" i="27"/>
  <c r="I8290" i="27"/>
  <c r="H8291" i="27"/>
  <c r="I8291" i="27"/>
  <c r="H12182" i="27"/>
  <c r="I12182" i="27"/>
  <c r="H3878" i="27"/>
  <c r="I3878" i="27"/>
  <c r="H3879" i="27"/>
  <c r="I3879" i="27"/>
  <c r="H3880" i="27"/>
  <c r="I3880" i="27"/>
  <c r="H8292" i="27"/>
  <c r="I8292" i="27"/>
  <c r="H8293" i="27"/>
  <c r="I8293" i="27"/>
  <c r="H8294" i="27"/>
  <c r="I8294" i="27"/>
  <c r="H8295" i="27"/>
  <c r="I8295" i="27"/>
  <c r="H8296" i="27"/>
  <c r="I8296" i="27"/>
  <c r="H8297" i="27"/>
  <c r="I8297" i="27"/>
  <c r="H12183" i="27"/>
  <c r="I12183" i="27"/>
  <c r="H12184" i="27"/>
  <c r="I12184" i="27"/>
  <c r="H12185" i="27"/>
  <c r="I12185" i="27"/>
  <c r="H12186" i="27"/>
  <c r="I12186" i="27"/>
  <c r="H12187" i="27"/>
  <c r="I12187" i="27"/>
  <c r="H12188" i="27"/>
  <c r="I12188" i="27"/>
  <c r="H3881" i="27"/>
  <c r="I3881" i="27"/>
  <c r="H8298" i="27"/>
  <c r="I8298" i="27"/>
  <c r="H12189" i="27"/>
  <c r="I12189" i="27"/>
  <c r="H1584" i="27"/>
  <c r="I1584" i="27"/>
  <c r="H3882" i="27"/>
  <c r="I3882" i="27"/>
  <c r="H3883" i="27"/>
  <c r="I3883" i="27"/>
  <c r="H3884" i="27"/>
  <c r="I3884" i="27"/>
  <c r="H3885" i="27"/>
  <c r="I3885" i="27"/>
  <c r="H3886" i="27"/>
  <c r="I3886" i="27"/>
  <c r="H8299" i="27"/>
  <c r="I8299" i="27"/>
  <c r="H8300" i="27"/>
  <c r="I8300" i="27"/>
  <c r="H8301" i="27"/>
  <c r="I8301" i="27"/>
  <c r="H8302" i="27"/>
  <c r="I8302" i="27"/>
  <c r="H8303" i="27"/>
  <c r="I8303" i="27"/>
  <c r="H8304" i="27"/>
  <c r="I8304" i="27"/>
  <c r="H8305" i="27"/>
  <c r="I8305" i="27"/>
  <c r="H8306" i="27"/>
  <c r="I8306" i="27"/>
  <c r="H12190" i="27"/>
  <c r="I12190" i="27"/>
  <c r="H12191" i="27"/>
  <c r="I12191" i="27"/>
  <c r="H12192" i="27"/>
  <c r="I12192" i="27"/>
  <c r="H12193" i="27"/>
  <c r="I12193" i="27"/>
  <c r="H12194" i="27"/>
  <c r="I12194" i="27"/>
  <c r="H12195" i="27"/>
  <c r="I12195" i="27"/>
  <c r="H12196" i="27"/>
  <c r="I12196" i="27"/>
  <c r="H12197" i="27"/>
  <c r="I12197" i="27"/>
  <c r="H12198" i="27"/>
  <c r="I12198" i="27"/>
  <c r="H12199" i="27"/>
  <c r="I12199" i="27"/>
  <c r="H227" i="27"/>
  <c r="I227" i="27"/>
  <c r="H3887" i="27"/>
  <c r="I3887" i="27"/>
  <c r="H3888" i="27"/>
  <c r="I3888" i="27"/>
  <c r="H3889" i="27"/>
  <c r="I3889" i="27"/>
  <c r="H12200" i="27"/>
  <c r="I12200" i="27"/>
  <c r="H8307" i="27"/>
  <c r="I8307" i="27"/>
  <c r="H8308" i="27"/>
  <c r="I8308" i="27"/>
  <c r="H12201" i="27"/>
  <c r="I12201" i="27"/>
  <c r="H1585" i="27"/>
  <c r="I1585" i="27"/>
  <c r="H1586" i="27"/>
  <c r="I1586" i="27"/>
  <c r="H3890" i="27"/>
  <c r="I3890" i="27"/>
  <c r="H3891" i="27"/>
  <c r="I3891" i="27"/>
  <c r="H12202" i="27"/>
  <c r="I12202" i="27"/>
  <c r="H12203" i="27"/>
  <c r="I12203" i="27"/>
  <c r="H1587" i="27"/>
  <c r="I1587" i="27"/>
  <c r="H8309" i="27"/>
  <c r="I8309" i="27"/>
  <c r="H8310" i="27"/>
  <c r="I8310" i="27"/>
  <c r="H8311" i="27"/>
  <c r="I8311" i="27"/>
  <c r="H12204" i="27"/>
  <c r="I12204" i="27"/>
  <c r="H12205" i="27"/>
  <c r="I12205" i="27"/>
  <c r="H608" i="27"/>
  <c r="I608" i="27"/>
  <c r="H3892" i="27"/>
  <c r="I3892" i="27"/>
  <c r="H3893" i="27"/>
  <c r="I3893" i="27"/>
  <c r="H3894" i="27"/>
  <c r="I3894" i="27"/>
  <c r="H3895" i="27"/>
  <c r="I3895" i="27"/>
  <c r="H8312" i="27"/>
  <c r="I8312" i="27"/>
  <c r="H12206" i="27"/>
  <c r="I12206" i="27"/>
  <c r="H12207" i="27"/>
  <c r="I12207" i="27"/>
  <c r="H12208" i="27"/>
  <c r="I12208" i="27"/>
  <c r="H12209" i="27"/>
  <c r="I12209" i="27"/>
  <c r="H228" i="27"/>
  <c r="I228" i="27"/>
  <c r="H1588" i="27"/>
  <c r="I1588" i="27"/>
  <c r="H8313" i="27"/>
  <c r="I8313" i="27"/>
  <c r="H8314" i="27"/>
  <c r="I8314" i="27"/>
  <c r="H8315" i="27"/>
  <c r="I8315" i="27"/>
  <c r="H12210" i="27"/>
  <c r="I12210" i="27"/>
  <c r="H1589" i="27"/>
  <c r="I1589" i="27"/>
  <c r="H12211" i="27"/>
  <c r="I12211" i="27"/>
  <c r="H229" i="27"/>
  <c r="I229" i="27"/>
  <c r="H1590" i="27"/>
  <c r="I1590" i="27"/>
  <c r="H3896" i="27"/>
  <c r="I3896" i="27"/>
  <c r="H8316" i="27"/>
  <c r="I8316" i="27"/>
  <c r="H8317" i="27"/>
  <c r="I8317" i="27"/>
  <c r="H12212" i="27"/>
  <c r="I12212" i="27"/>
  <c r="H12213" i="27"/>
  <c r="I12213" i="27"/>
  <c r="H12214" i="27"/>
  <c r="I12214" i="27"/>
  <c r="H12215" i="27"/>
  <c r="I12215" i="27"/>
  <c r="H12216" i="27"/>
  <c r="I12216" i="27"/>
  <c r="H8318" i="27"/>
  <c r="I8318" i="27"/>
  <c r="H12217" i="27"/>
  <c r="I12217" i="27"/>
  <c r="H3897" i="27"/>
  <c r="I3897" i="27"/>
  <c r="H1591" i="27"/>
  <c r="I1591" i="27"/>
  <c r="H3898" i="27"/>
  <c r="I3898" i="27"/>
  <c r="H1592" i="27"/>
  <c r="I1592" i="27"/>
  <c r="H8319" i="27"/>
  <c r="I8319" i="27"/>
  <c r="H12218" i="27"/>
  <c r="I12218" i="27"/>
  <c r="H8320" i="27"/>
  <c r="I8320" i="27"/>
  <c r="H12219" i="27"/>
  <c r="I12219" i="27"/>
  <c r="H12220" i="27"/>
  <c r="I12220" i="27"/>
  <c r="H609" i="27"/>
  <c r="I609" i="27"/>
  <c r="H3899" i="27"/>
  <c r="I3899" i="27"/>
  <c r="H12221" i="27"/>
  <c r="I12221" i="27"/>
  <c r="H12222" i="27"/>
  <c r="I12222" i="27"/>
  <c r="H3900" i="27"/>
  <c r="I3900" i="27"/>
  <c r="H8321" i="27"/>
  <c r="I8321" i="27"/>
  <c r="H8322" i="27"/>
  <c r="I8322" i="27"/>
  <c r="H8323" i="27"/>
  <c r="I8323" i="27"/>
  <c r="H8324" i="27"/>
  <c r="I8324" i="27"/>
  <c r="H12223" i="27"/>
  <c r="I12223" i="27"/>
  <c r="H69" i="27"/>
  <c r="I69" i="27"/>
  <c r="H8325" i="27"/>
  <c r="I8325" i="27"/>
  <c r="H12224" i="27"/>
  <c r="I12224" i="27"/>
  <c r="H12225" i="27"/>
  <c r="I12225" i="27"/>
  <c r="H8326" i="27"/>
  <c r="I8326" i="27"/>
  <c r="H12226" i="27"/>
  <c r="I12226" i="27"/>
  <c r="H3901" i="27"/>
  <c r="I3901" i="27"/>
  <c r="H12227" i="27"/>
  <c r="I12227" i="27"/>
  <c r="H12228" i="27"/>
  <c r="I12228" i="27"/>
  <c r="H3902" i="27"/>
  <c r="I3902" i="27"/>
  <c r="H8327" i="27"/>
  <c r="I8327" i="27"/>
  <c r="H12229" i="27"/>
  <c r="I12229" i="27"/>
  <c r="H8328" i="27"/>
  <c r="I8328" i="27"/>
  <c r="H8329" i="27"/>
  <c r="I8329" i="27"/>
  <c r="H12230" i="27"/>
  <c r="I12230" i="27"/>
  <c r="H3903" i="27"/>
  <c r="I3903" i="27"/>
  <c r="H1593" i="27"/>
  <c r="I1593" i="27"/>
  <c r="H8330" i="27"/>
  <c r="I8330" i="27"/>
  <c r="H8331" i="27"/>
  <c r="I8331" i="27"/>
  <c r="H3904" i="27"/>
  <c r="I3904" i="27"/>
  <c r="H3905" i="27"/>
  <c r="I3905" i="27"/>
  <c r="H12231" i="27"/>
  <c r="I12231" i="27"/>
  <c r="H12232" i="27"/>
  <c r="I12232" i="27"/>
  <c r="H12233" i="27"/>
  <c r="I12233" i="27"/>
  <c r="H3906" i="27"/>
  <c r="I3906" i="27"/>
  <c r="H8332" i="27"/>
  <c r="I8332" i="27"/>
  <c r="H12234" i="27"/>
  <c r="I12234" i="27"/>
  <c r="H12235" i="27"/>
  <c r="I12235" i="27"/>
  <c r="H610" i="27"/>
  <c r="I610" i="27"/>
  <c r="H8333" i="27"/>
  <c r="I8333" i="27"/>
  <c r="H12236" i="27"/>
  <c r="I12236" i="27"/>
  <c r="H3907" i="27"/>
  <c r="I3907" i="27"/>
  <c r="H12237" i="27"/>
  <c r="I12237" i="27"/>
  <c r="H1594" i="27"/>
  <c r="I1594" i="27"/>
  <c r="H1595" i="27"/>
  <c r="I1595" i="27"/>
  <c r="H8334" i="27"/>
  <c r="I8334" i="27"/>
  <c r="H611" i="27"/>
  <c r="I611" i="27"/>
  <c r="H1596" i="27"/>
  <c r="I1596" i="27"/>
  <c r="H1597" i="27"/>
  <c r="I1597" i="27"/>
  <c r="H1598" i="27"/>
  <c r="I1598" i="27"/>
  <c r="H3908" i="27"/>
  <c r="I3908" i="27"/>
  <c r="H3909" i="27"/>
  <c r="I3909" i="27"/>
  <c r="H3910" i="27"/>
  <c r="I3910" i="27"/>
  <c r="H3911" i="27"/>
  <c r="I3911" i="27"/>
  <c r="H3912" i="27"/>
  <c r="I3912" i="27"/>
  <c r="H3913" i="27"/>
  <c r="I3913" i="27"/>
  <c r="H8335" i="27"/>
  <c r="I8335" i="27"/>
  <c r="H8336" i="27"/>
  <c r="I8336" i="27"/>
  <c r="H8337" i="27"/>
  <c r="I8337" i="27"/>
  <c r="H8338" i="27"/>
  <c r="I8338" i="27"/>
  <c r="H8339" i="27"/>
  <c r="I8339" i="27"/>
  <c r="H10155" i="27"/>
  <c r="I10155" i="27"/>
  <c r="H8341" i="27"/>
  <c r="I8341" i="27"/>
  <c r="H8342" i="27"/>
  <c r="I8342" i="27"/>
  <c r="H8343" i="27"/>
  <c r="I8343" i="27"/>
  <c r="H8344" i="27"/>
  <c r="I8344" i="27"/>
  <c r="H8345" i="27"/>
  <c r="I8345" i="27"/>
  <c r="H8346" i="27"/>
  <c r="I8346" i="27"/>
  <c r="H12238" i="27"/>
  <c r="I12238" i="27"/>
  <c r="H12239" i="27"/>
  <c r="I12239" i="27"/>
  <c r="H12240" i="27"/>
  <c r="I12240" i="27"/>
  <c r="H8347" i="27"/>
  <c r="I8347" i="27"/>
  <c r="H8348" i="27"/>
  <c r="I8348" i="27"/>
  <c r="H12241" i="27"/>
  <c r="I12241" i="27"/>
  <c r="H3914" i="27"/>
  <c r="I3914" i="27"/>
  <c r="H8349" i="27"/>
  <c r="I8349" i="27"/>
  <c r="H70" i="27"/>
  <c r="I70" i="27"/>
  <c r="H612" i="27"/>
  <c r="I612" i="27"/>
  <c r="H1599" i="27"/>
  <c r="I1599" i="27"/>
  <c r="H1600" i="27"/>
  <c r="I1600" i="27"/>
  <c r="H3915" i="27"/>
  <c r="I3915" i="27"/>
  <c r="H3916" i="27"/>
  <c r="I3916" i="27"/>
  <c r="H8350" i="27"/>
  <c r="I8350" i="27"/>
  <c r="H8351" i="27"/>
  <c r="I8351" i="27"/>
  <c r="H8352" i="27"/>
  <c r="I8352" i="27"/>
  <c r="H8353" i="27"/>
  <c r="I8353" i="27"/>
  <c r="H8354" i="27"/>
  <c r="I8354" i="27"/>
  <c r="H8355" i="27"/>
  <c r="I8355" i="27"/>
  <c r="H8356" i="27"/>
  <c r="I8356" i="27"/>
  <c r="H8357" i="27"/>
  <c r="I8357" i="27"/>
  <c r="H8358" i="27"/>
  <c r="I8358" i="27"/>
  <c r="H8359" i="27"/>
  <c r="I8359" i="27"/>
  <c r="H8360" i="27"/>
  <c r="I8360" i="27"/>
  <c r="H8361" i="27"/>
  <c r="I8361" i="27"/>
  <c r="H12242" i="27"/>
  <c r="I12242" i="27"/>
  <c r="H12243" i="27"/>
  <c r="I12243" i="27"/>
  <c r="H12244" i="27"/>
  <c r="I12244" i="27"/>
  <c r="H12245" i="27"/>
  <c r="I12245" i="27"/>
  <c r="H3917" i="27"/>
  <c r="I3917" i="27"/>
  <c r="H8362" i="27"/>
  <c r="I8362" i="27"/>
  <c r="H8363" i="27"/>
  <c r="I8363" i="27"/>
  <c r="H12246" i="27"/>
  <c r="I12246" i="27"/>
  <c r="H613" i="27"/>
  <c r="I613" i="27"/>
  <c r="H614" i="27"/>
  <c r="I614" i="27"/>
  <c r="H1601" i="27"/>
  <c r="I1601" i="27"/>
  <c r="H1602" i="27"/>
  <c r="I1602" i="27"/>
  <c r="H3918" i="27"/>
  <c r="I3918" i="27"/>
  <c r="H3919" i="27"/>
  <c r="I3919" i="27"/>
  <c r="H3920" i="27"/>
  <c r="I3920" i="27"/>
  <c r="H3921" i="27"/>
  <c r="I3921" i="27"/>
  <c r="H3922" i="27"/>
  <c r="I3922" i="27"/>
  <c r="H3923" i="27"/>
  <c r="I3923" i="27"/>
  <c r="H3924" i="27"/>
  <c r="I3924" i="27"/>
  <c r="H3925" i="27"/>
  <c r="I3925" i="27"/>
  <c r="H8364" i="27"/>
  <c r="I8364" i="27"/>
  <c r="H8365" i="27"/>
  <c r="I8365" i="27"/>
  <c r="H8366" i="27"/>
  <c r="I8366" i="27"/>
  <c r="H8367" i="27"/>
  <c r="I8367" i="27"/>
  <c r="H12247" i="27"/>
  <c r="I12247" i="27"/>
  <c r="H12248" i="27"/>
  <c r="I12248" i="27"/>
  <c r="H12249" i="27"/>
  <c r="I12249" i="27"/>
  <c r="H12250" i="27"/>
  <c r="I12250" i="27"/>
  <c r="H12251" i="27"/>
  <c r="I12251" i="27"/>
  <c r="H12252" i="27"/>
  <c r="I12252" i="27"/>
  <c r="H12253" i="27"/>
  <c r="I12253" i="27"/>
  <c r="H12254" i="27"/>
  <c r="I12254" i="27"/>
  <c r="H3926" i="27"/>
  <c r="I3926" i="27"/>
  <c r="H8368" i="27"/>
  <c r="I8368" i="27"/>
  <c r="H1603" i="27"/>
  <c r="I1603" i="27"/>
  <c r="H1604" i="27"/>
  <c r="I1604" i="27"/>
  <c r="H1605" i="27"/>
  <c r="I1605" i="27"/>
  <c r="H1606" i="27"/>
  <c r="I1606" i="27"/>
  <c r="H3927" i="27"/>
  <c r="I3927" i="27"/>
  <c r="H3928" i="27"/>
  <c r="I3928" i="27"/>
  <c r="H3929" i="27"/>
  <c r="I3929" i="27"/>
  <c r="H3930" i="27"/>
  <c r="I3930" i="27"/>
  <c r="H3931" i="27"/>
  <c r="I3931" i="27"/>
  <c r="H3932" i="27"/>
  <c r="I3932" i="27"/>
  <c r="H3933" i="27"/>
  <c r="I3933" i="27"/>
  <c r="H8369" i="27"/>
  <c r="I8369" i="27"/>
  <c r="H8370" i="27"/>
  <c r="I8370" i="27"/>
  <c r="H8371" i="27"/>
  <c r="I8371" i="27"/>
  <c r="H8372" i="27"/>
  <c r="I8372" i="27"/>
  <c r="H12255" i="27"/>
  <c r="I12255" i="27"/>
  <c r="H12256" i="27"/>
  <c r="I12256" i="27"/>
  <c r="H12257" i="27"/>
  <c r="I12257" i="27"/>
  <c r="H12258" i="27"/>
  <c r="I12258" i="27"/>
  <c r="H8811" i="27"/>
  <c r="I8811" i="27"/>
  <c r="H12259" i="27"/>
  <c r="I12259" i="27"/>
  <c r="H12260" i="27"/>
  <c r="I12260" i="27"/>
  <c r="H1607" i="27"/>
  <c r="I1607" i="27"/>
  <c r="H1608" i="27"/>
  <c r="I1608" i="27"/>
  <c r="H3934" i="27"/>
  <c r="I3934" i="27"/>
  <c r="H3935" i="27"/>
  <c r="I3935" i="27"/>
  <c r="H3936" i="27"/>
  <c r="I3936" i="27"/>
  <c r="H3937" i="27"/>
  <c r="I3937" i="27"/>
  <c r="H3938" i="27"/>
  <c r="I3938" i="27"/>
  <c r="H3939" i="27"/>
  <c r="I3939" i="27"/>
  <c r="H8374" i="27"/>
  <c r="I8374" i="27"/>
  <c r="H8375" i="27"/>
  <c r="I8375" i="27"/>
  <c r="H8376" i="27"/>
  <c r="I8376" i="27"/>
  <c r="H8377" i="27"/>
  <c r="I8377" i="27"/>
  <c r="H8378" i="27"/>
  <c r="I8378" i="27"/>
  <c r="H8379" i="27"/>
  <c r="I8379" i="27"/>
  <c r="H8380" i="27"/>
  <c r="I8380" i="27"/>
  <c r="H8381" i="27"/>
  <c r="I8381" i="27"/>
  <c r="H8382" i="27"/>
  <c r="I8382" i="27"/>
  <c r="H8383" i="27"/>
  <c r="I8383" i="27"/>
  <c r="H8384" i="27"/>
  <c r="I8384" i="27"/>
  <c r="H8385" i="27"/>
  <c r="I8385" i="27"/>
  <c r="H12261" i="27"/>
  <c r="I12261" i="27"/>
  <c r="H12262" i="27"/>
  <c r="I12262" i="27"/>
  <c r="H12263" i="27"/>
  <c r="I12263" i="27"/>
  <c r="H12264" i="27"/>
  <c r="I12264" i="27"/>
  <c r="H12265" i="27"/>
  <c r="I12265" i="27"/>
  <c r="H12266" i="27"/>
  <c r="I12266" i="27"/>
  <c r="H12267" i="27"/>
  <c r="I12267" i="27"/>
  <c r="H8386" i="27"/>
  <c r="I8386" i="27"/>
  <c r="H615" i="27"/>
  <c r="I615" i="27"/>
  <c r="H616" i="27"/>
  <c r="I616" i="27"/>
  <c r="H1609" i="27"/>
  <c r="I1609" i="27"/>
  <c r="H3940" i="27"/>
  <c r="I3940" i="27"/>
  <c r="H3941" i="27"/>
  <c r="I3941" i="27"/>
  <c r="H3942" i="27"/>
  <c r="I3942" i="27"/>
  <c r="H3943" i="27"/>
  <c r="I3943" i="27"/>
  <c r="H3944" i="27"/>
  <c r="I3944" i="27"/>
  <c r="H8387" i="27"/>
  <c r="I8387" i="27"/>
  <c r="H8388" i="27"/>
  <c r="I8388" i="27"/>
  <c r="H8389" i="27"/>
  <c r="I8389" i="27"/>
  <c r="H8390" i="27"/>
  <c r="I8390" i="27"/>
  <c r="H8391" i="27"/>
  <c r="I8391" i="27"/>
  <c r="H8392" i="27"/>
  <c r="I8392" i="27"/>
  <c r="H12268" i="27"/>
  <c r="I12268" i="27"/>
  <c r="H12269" i="27"/>
  <c r="I12269" i="27"/>
  <c r="H12270" i="27"/>
  <c r="I12270" i="27"/>
  <c r="H12271" i="27"/>
  <c r="I12271" i="27"/>
  <c r="H12272" i="27"/>
  <c r="I12272" i="27"/>
  <c r="H12273" i="27"/>
  <c r="I12273" i="27"/>
  <c r="H1610" i="27"/>
  <c r="I1610" i="27"/>
  <c r="H8393" i="27"/>
  <c r="I8393" i="27"/>
  <c r="H8394" i="27"/>
  <c r="I8394" i="27"/>
  <c r="H10206" i="27"/>
  <c r="I10206" i="27"/>
  <c r="H12275" i="27"/>
  <c r="I12275" i="27"/>
  <c r="H3945" i="27"/>
  <c r="I3945" i="27"/>
  <c r="H3946" i="27"/>
  <c r="I3946" i="27"/>
  <c r="H1611" i="27"/>
  <c r="I1611" i="27"/>
  <c r="H3947" i="27"/>
  <c r="I3947" i="27"/>
  <c r="H3948" i="27"/>
  <c r="I3948" i="27"/>
  <c r="H3949" i="27"/>
  <c r="I3949" i="27"/>
  <c r="H3950" i="27"/>
  <c r="I3950" i="27"/>
  <c r="H3951" i="27"/>
  <c r="I3951" i="27"/>
  <c r="H8395" i="27"/>
  <c r="I8395" i="27"/>
  <c r="H8396" i="27"/>
  <c r="I8396" i="27"/>
  <c r="H8397" i="27"/>
  <c r="I8397" i="27"/>
  <c r="H8398" i="27"/>
  <c r="I8398" i="27"/>
  <c r="H8399" i="27"/>
  <c r="I8399" i="27"/>
  <c r="H8400" i="27"/>
  <c r="I8400" i="27"/>
  <c r="H8401" i="27"/>
  <c r="I8401" i="27"/>
  <c r="H8402" i="27"/>
  <c r="I8402" i="27"/>
  <c r="H8403" i="27"/>
  <c r="I8403" i="27"/>
  <c r="H8404" i="27"/>
  <c r="I8404" i="27"/>
  <c r="H12276" i="27"/>
  <c r="I12276" i="27"/>
  <c r="H12277" i="27"/>
  <c r="I12277" i="27"/>
  <c r="H12278" i="27"/>
  <c r="I12278" i="27"/>
  <c r="H12279" i="27"/>
  <c r="I12279" i="27"/>
  <c r="H12280" i="27"/>
  <c r="I12280" i="27"/>
  <c r="H12281" i="27"/>
  <c r="I12281" i="27"/>
  <c r="H12282" i="27"/>
  <c r="I12282" i="27"/>
  <c r="H12283" i="27"/>
  <c r="I12283" i="27"/>
  <c r="H8405" i="27"/>
  <c r="I8405" i="27"/>
  <c r="H8406" i="27"/>
  <c r="I8406" i="27"/>
  <c r="H3952" i="27"/>
  <c r="I3952" i="27"/>
  <c r="H10208" i="27"/>
  <c r="I10208" i="27"/>
  <c r="H10178" i="27"/>
  <c r="I10178" i="27"/>
  <c r="H8408" i="27"/>
  <c r="I8408" i="27"/>
  <c r="H8409" i="27"/>
  <c r="I8409" i="27"/>
  <c r="H8410" i="27"/>
  <c r="I8410" i="27"/>
  <c r="H8411" i="27"/>
  <c r="I8411" i="27"/>
  <c r="H8412" i="27"/>
  <c r="I8412" i="27"/>
  <c r="H3954" i="27"/>
  <c r="I3954" i="27"/>
  <c r="H12284" i="27"/>
  <c r="I12284" i="27"/>
  <c r="H10241" i="27"/>
  <c r="I10241" i="27"/>
  <c r="H3956" i="27"/>
  <c r="I3956" i="27"/>
  <c r="H8413" i="27"/>
  <c r="I8413" i="27"/>
  <c r="H8414" i="27"/>
  <c r="I8414" i="27"/>
  <c r="H12285" i="27"/>
  <c r="I12285" i="27"/>
  <c r="H8415" i="27"/>
  <c r="I8415" i="27"/>
  <c r="H10313" i="27"/>
  <c r="I10313" i="27"/>
  <c r="H8417" i="27"/>
  <c r="I8417" i="27"/>
  <c r="H3957" i="27"/>
  <c r="I3957" i="27"/>
  <c r="H10414" i="27"/>
  <c r="I10414" i="27"/>
  <c r="H3958" i="27"/>
  <c r="I3958" i="27"/>
  <c r="H3959" i="27"/>
  <c r="I3959" i="27"/>
  <c r="H8418" i="27"/>
  <c r="I8418" i="27"/>
  <c r="H12287" i="27"/>
  <c r="I12287" i="27"/>
  <c r="H3960" i="27"/>
  <c r="I3960" i="27"/>
  <c r="H3961" i="27"/>
  <c r="I3961" i="27"/>
  <c r="H3962" i="27"/>
  <c r="I3962" i="27"/>
  <c r="H230" i="27"/>
  <c r="I230" i="27"/>
  <c r="H1612" i="27"/>
  <c r="I1612" i="27"/>
  <c r="H3963" i="27"/>
  <c r="I3963" i="27"/>
  <c r="H3964" i="27"/>
  <c r="I3964" i="27"/>
  <c r="H3965" i="27"/>
  <c r="I3965" i="27"/>
  <c r="H3966" i="27"/>
  <c r="I3966" i="27"/>
  <c r="H3967" i="27"/>
  <c r="I3967" i="27"/>
  <c r="H3968" i="27"/>
  <c r="I3968" i="27"/>
  <c r="H3969" i="27"/>
  <c r="I3969" i="27"/>
  <c r="H3970" i="27"/>
  <c r="I3970" i="27"/>
  <c r="H3971" i="27"/>
  <c r="I3971" i="27"/>
  <c r="H3972" i="27"/>
  <c r="I3972" i="27"/>
  <c r="H3973" i="27"/>
  <c r="I3973" i="27"/>
  <c r="H3974" i="27"/>
  <c r="I3974" i="27"/>
  <c r="H3975" i="27"/>
  <c r="I3975" i="27"/>
  <c r="H8419" i="27"/>
  <c r="I8419" i="27"/>
  <c r="H8420" i="27"/>
  <c r="I8420" i="27"/>
  <c r="H8421" i="27"/>
  <c r="I8421" i="27"/>
  <c r="H8422" i="27"/>
  <c r="I8422" i="27"/>
  <c r="H8423" i="27"/>
  <c r="I8423" i="27"/>
  <c r="H8424" i="27"/>
  <c r="I8424" i="27"/>
  <c r="H8425" i="27"/>
  <c r="I8425" i="27"/>
  <c r="H8426" i="27"/>
  <c r="I8426" i="27"/>
  <c r="H8427" i="27"/>
  <c r="I8427" i="27"/>
  <c r="H8428" i="27"/>
  <c r="I8428" i="27"/>
  <c r="H12288" i="27"/>
  <c r="I12288" i="27"/>
  <c r="H12289" i="27"/>
  <c r="I12289" i="27"/>
  <c r="H12290" i="27"/>
  <c r="I12290" i="27"/>
  <c r="H12291" i="27"/>
  <c r="I12291" i="27"/>
  <c r="H10477" i="27"/>
  <c r="I10477" i="27"/>
  <c r="H12293" i="27"/>
  <c r="I12293" i="27"/>
  <c r="H12294" i="27"/>
  <c r="I12294" i="27"/>
  <c r="H12295" i="27"/>
  <c r="I12295" i="27"/>
  <c r="H12296" i="27"/>
  <c r="I12296" i="27"/>
  <c r="H12297" i="27"/>
  <c r="I12297" i="27"/>
  <c r="H3976" i="27"/>
  <c r="I3976" i="27"/>
  <c r="H12298" i="27"/>
  <c r="I12298" i="27"/>
  <c r="H8429" i="27"/>
  <c r="I8429" i="27"/>
  <c r="H1613" i="27"/>
  <c r="I1613" i="27"/>
  <c r="H12299" i="27"/>
  <c r="I12299" i="27"/>
  <c r="H8430" i="27"/>
  <c r="I8430" i="27"/>
  <c r="H12300" i="27"/>
  <c r="I12300" i="27"/>
  <c r="H8431" i="27"/>
  <c r="I8431" i="27"/>
  <c r="H1614" i="27"/>
  <c r="I1614" i="27"/>
  <c r="H8432" i="27"/>
  <c r="I8432" i="27"/>
  <c r="H8433" i="27"/>
  <c r="I8433" i="27"/>
  <c r="H8434" i="27"/>
  <c r="I8434" i="27"/>
  <c r="H8435" i="27"/>
  <c r="I8435" i="27"/>
  <c r="H12301" i="27"/>
  <c r="I12301" i="27"/>
  <c r="H3977" i="27"/>
  <c r="I3977" i="27"/>
  <c r="H3978" i="27"/>
  <c r="I3978" i="27"/>
  <c r="H8436" i="27"/>
  <c r="I8436" i="27"/>
  <c r="H8437" i="27"/>
  <c r="I8437" i="27"/>
  <c r="H12302" i="27"/>
  <c r="I12302" i="27"/>
  <c r="H12303" i="27"/>
  <c r="I12303" i="27"/>
  <c r="H3979" i="27"/>
  <c r="I3979" i="27"/>
  <c r="H3980" i="27"/>
  <c r="I3980" i="27"/>
  <c r="H3981" i="27"/>
  <c r="I3981" i="27"/>
  <c r="H8438" i="27"/>
  <c r="I8438" i="27"/>
  <c r="H8439" i="27"/>
  <c r="I8439" i="27"/>
  <c r="H8440" i="27"/>
  <c r="I8440" i="27"/>
  <c r="H8441" i="27"/>
  <c r="I8441" i="27"/>
  <c r="H8442" i="27"/>
  <c r="I8442" i="27"/>
  <c r="H8443" i="27"/>
  <c r="I8443" i="27"/>
  <c r="H12304" i="27"/>
  <c r="I12304" i="27"/>
  <c r="H12305" i="27"/>
  <c r="I12305" i="27"/>
  <c r="H3982" i="27"/>
  <c r="I3982" i="27"/>
  <c r="H8444" i="27"/>
  <c r="I8444" i="27"/>
  <c r="H8445" i="27"/>
  <c r="I8445" i="27"/>
  <c r="H8446" i="27"/>
  <c r="I8446" i="27"/>
  <c r="H12306" i="27"/>
  <c r="I12306" i="27"/>
  <c r="H617" i="27"/>
  <c r="I617" i="27"/>
  <c r="H3983" i="27"/>
  <c r="I3983" i="27"/>
  <c r="H1615" i="27"/>
  <c r="I1615" i="27"/>
  <c r="H3984" i="27"/>
  <c r="I3984" i="27"/>
  <c r="H8447" i="27"/>
  <c r="I8447" i="27"/>
  <c r="H8448" i="27"/>
  <c r="I8448" i="27"/>
  <c r="H3985" i="27"/>
  <c r="I3985" i="27"/>
  <c r="H3986" i="27"/>
  <c r="I3986" i="27"/>
  <c r="H8449" i="27"/>
  <c r="I8449" i="27"/>
  <c r="H1616" i="27"/>
  <c r="I1616" i="27"/>
  <c r="H8450" i="27"/>
  <c r="I8450" i="27"/>
  <c r="H8451" i="27"/>
  <c r="I8451" i="27"/>
  <c r="H8452" i="27"/>
  <c r="I8452" i="27"/>
  <c r="H8453" i="27"/>
  <c r="I8453" i="27"/>
  <c r="H71" i="27"/>
  <c r="I71" i="27"/>
  <c r="H618" i="27"/>
  <c r="I618" i="27"/>
  <c r="H1617" i="27"/>
  <c r="I1617" i="27"/>
  <c r="H3987" i="27"/>
  <c r="I3987" i="27"/>
  <c r="H3988" i="27"/>
  <c r="I3988" i="27"/>
  <c r="H3989" i="27"/>
  <c r="I3989" i="27"/>
  <c r="H8454" i="27"/>
  <c r="I8454" i="27"/>
  <c r="H12307" i="27"/>
  <c r="I12307" i="27"/>
  <c r="H12308" i="27"/>
  <c r="I12308" i="27"/>
  <c r="H1618" i="27"/>
  <c r="I1618" i="27"/>
  <c r="H3990" i="27"/>
  <c r="I3990" i="27"/>
  <c r="H8455" i="27"/>
  <c r="I8455" i="27"/>
  <c r="H8456" i="27"/>
  <c r="I8456" i="27"/>
  <c r="H8457" i="27"/>
  <c r="I8457" i="27"/>
  <c r="H8458" i="27"/>
  <c r="I8458" i="27"/>
  <c r="H8459" i="27"/>
  <c r="I8459" i="27"/>
  <c r="H12309" i="27"/>
  <c r="I12309" i="27"/>
  <c r="H12310" i="27"/>
  <c r="I12310" i="27"/>
  <c r="H619" i="27"/>
  <c r="I619" i="27"/>
  <c r="H3991" i="27"/>
  <c r="I3991" i="27"/>
  <c r="H8460" i="27"/>
  <c r="I8460" i="27"/>
  <c r="H12311" i="27"/>
  <c r="I12311" i="27"/>
  <c r="H72" i="27"/>
  <c r="I72" i="27"/>
  <c r="H1619" i="27"/>
  <c r="I1619" i="27"/>
  <c r="H3992" i="27"/>
  <c r="I3992" i="27"/>
  <c r="H8461" i="27"/>
  <c r="I8461" i="27"/>
  <c r="H12312" i="27"/>
  <c r="I12312" i="27"/>
  <c r="H12313" i="27"/>
  <c r="I12313" i="27"/>
  <c r="H12314" i="27"/>
  <c r="I12314" i="27"/>
  <c r="H12315" i="27"/>
  <c r="I12315" i="27"/>
  <c r="H3993" i="27"/>
  <c r="I3993" i="27"/>
  <c r="H3994" i="27"/>
  <c r="I3994" i="27"/>
  <c r="H8462" i="27"/>
  <c r="I8462" i="27"/>
  <c r="H9030" i="27"/>
  <c r="I9030" i="27"/>
  <c r="H8464" i="27"/>
  <c r="I8464" i="27"/>
  <c r="H8465" i="27"/>
  <c r="I8465" i="27"/>
  <c r="H8466" i="27"/>
  <c r="I8466" i="27"/>
  <c r="H10467" i="27"/>
  <c r="I10467" i="27"/>
  <c r="H12317" i="27"/>
  <c r="I12317" i="27"/>
  <c r="H3995" i="27"/>
  <c r="I3995" i="27"/>
  <c r="H3996" i="27"/>
  <c r="I3996" i="27"/>
  <c r="H8467" i="27"/>
  <c r="I8467" i="27"/>
  <c r="H8468" i="27"/>
  <c r="I8468" i="27"/>
  <c r="H8469" i="27"/>
  <c r="I8469" i="27"/>
  <c r="H8470" i="27"/>
  <c r="I8470" i="27"/>
  <c r="H12318" i="27"/>
  <c r="I12318" i="27"/>
  <c r="H8471" i="27"/>
  <c r="I8471" i="27"/>
  <c r="H12319" i="27"/>
  <c r="I12319" i="27"/>
  <c r="H1620" i="27"/>
  <c r="I1620" i="27"/>
  <c r="H8472" i="27"/>
  <c r="I8472" i="27"/>
  <c r="H12320" i="27"/>
  <c r="I12320" i="27"/>
  <c r="H12321" i="27"/>
  <c r="I12321" i="27"/>
  <c r="H12322" i="27"/>
  <c r="I12322" i="27"/>
  <c r="H12323" i="27"/>
  <c r="I12323" i="27"/>
  <c r="H12324" i="27"/>
  <c r="I12324" i="27"/>
  <c r="H8473" i="27"/>
  <c r="I8473" i="27"/>
  <c r="H8474" i="27"/>
  <c r="I8474" i="27"/>
  <c r="H620" i="27"/>
  <c r="I620" i="27"/>
  <c r="H12325" i="27"/>
  <c r="I12325" i="27"/>
  <c r="H3997" i="27"/>
  <c r="I3997" i="27"/>
  <c r="H8475" i="27"/>
  <c r="I8475" i="27"/>
  <c r="H8476" i="27"/>
  <c r="I8476" i="27"/>
  <c r="H8477" i="27"/>
  <c r="I8477" i="27"/>
  <c r="H8478" i="27"/>
  <c r="I8478" i="27"/>
  <c r="H621" i="27"/>
  <c r="I621" i="27"/>
  <c r="H3998" i="27"/>
  <c r="I3998" i="27"/>
  <c r="H8479" i="27"/>
  <c r="I8479" i="27"/>
  <c r="H3999" i="27"/>
  <c r="I3999" i="27"/>
  <c r="H8480" i="27"/>
  <c r="I8480" i="27"/>
  <c r="H622" i="27"/>
  <c r="I622" i="27"/>
  <c r="H4000" i="27"/>
  <c r="I4000" i="27"/>
  <c r="H4001" i="27"/>
  <c r="I4001" i="27"/>
  <c r="H8481" i="27"/>
  <c r="I8481" i="27"/>
  <c r="H12326" i="27"/>
  <c r="I12326" i="27"/>
  <c r="H12327" i="27"/>
  <c r="I12327" i="27"/>
  <c r="H12328" i="27"/>
  <c r="I12328" i="27"/>
  <c r="H8482" i="27"/>
  <c r="I8482" i="27"/>
  <c r="H623" i="27"/>
  <c r="I623" i="27"/>
  <c r="H4002" i="27"/>
  <c r="I4002" i="27"/>
  <c r="H8483" i="27"/>
  <c r="I8483" i="27"/>
  <c r="H8484" i="27"/>
  <c r="I8484" i="27"/>
  <c r="H12329" i="27"/>
  <c r="I12329" i="27"/>
  <c r="H8485" i="27"/>
  <c r="I8485" i="27"/>
  <c r="H8486" i="27"/>
  <c r="I8486" i="27"/>
  <c r="H8487" i="27"/>
  <c r="I8487" i="27"/>
  <c r="H1621" i="27"/>
  <c r="I1621" i="27"/>
  <c r="H1622" i="27"/>
  <c r="I1622" i="27"/>
  <c r="H4003" i="27"/>
  <c r="I4003" i="27"/>
  <c r="H4004" i="27"/>
  <c r="I4004" i="27"/>
  <c r="H4005" i="27"/>
  <c r="I4005" i="27"/>
  <c r="H4006" i="27"/>
  <c r="I4006" i="27"/>
  <c r="H4007" i="27"/>
  <c r="I4007" i="27"/>
  <c r="H4008" i="27"/>
  <c r="I4008" i="27"/>
  <c r="H4009" i="27"/>
  <c r="I4009" i="27"/>
  <c r="H4010" i="27"/>
  <c r="I4010" i="27"/>
  <c r="H4011" i="27"/>
  <c r="I4011" i="27"/>
  <c r="H8488" i="27"/>
  <c r="I8488" i="27"/>
  <c r="H8489" i="27"/>
  <c r="I8489" i="27"/>
  <c r="H8490" i="27"/>
  <c r="I8490" i="27"/>
  <c r="H8491" i="27"/>
  <c r="I8491" i="27"/>
  <c r="H8492" i="27"/>
  <c r="I8492" i="27"/>
  <c r="H8493" i="27"/>
  <c r="I8493" i="27"/>
  <c r="H8494" i="27"/>
  <c r="I8494" i="27"/>
  <c r="H8495" i="27"/>
  <c r="I8495" i="27"/>
  <c r="H12330" i="27"/>
  <c r="I12330" i="27"/>
  <c r="H12331" i="27"/>
  <c r="I12331" i="27"/>
  <c r="H12332" i="27"/>
  <c r="I12332" i="27"/>
  <c r="H12333" i="27"/>
  <c r="I12333" i="27"/>
  <c r="H12334" i="27"/>
  <c r="I12334" i="27"/>
  <c r="H12335" i="27"/>
  <c r="I12335" i="27"/>
  <c r="H12336" i="27"/>
  <c r="I12336" i="27"/>
  <c r="H12337" i="27"/>
  <c r="I12337" i="27"/>
  <c r="H10468" i="27"/>
  <c r="I10468" i="27"/>
  <c r="H12339" i="27"/>
  <c r="I12339" i="27"/>
  <c r="H12340" i="27"/>
  <c r="I12340" i="27"/>
  <c r="H12341" i="27"/>
  <c r="I12341" i="27"/>
  <c r="H1623" i="27"/>
  <c r="I1623" i="27"/>
  <c r="H8496" i="27"/>
  <c r="I8496" i="27"/>
  <c r="H8497" i="27"/>
  <c r="I8497" i="27"/>
  <c r="H231" i="27"/>
  <c r="I231" i="27"/>
  <c r="H624" i="27"/>
  <c r="I624" i="27"/>
  <c r="H1624" i="27"/>
  <c r="I1624" i="27"/>
  <c r="H4012" i="27"/>
  <c r="I4012" i="27"/>
  <c r="H4013" i="27"/>
  <c r="I4013" i="27"/>
  <c r="H4014" i="27"/>
  <c r="I4014" i="27"/>
  <c r="H4015" i="27"/>
  <c r="I4015" i="27"/>
  <c r="H4016" i="27"/>
  <c r="I4016" i="27"/>
  <c r="H4017" i="27"/>
  <c r="I4017" i="27"/>
  <c r="H4018" i="27"/>
  <c r="I4018" i="27"/>
  <c r="H4019" i="27"/>
  <c r="I4019" i="27"/>
  <c r="H8498" i="27"/>
  <c r="I8498" i="27"/>
  <c r="H8499" i="27"/>
  <c r="I8499" i="27"/>
  <c r="H8500" i="27"/>
  <c r="I8500" i="27"/>
  <c r="H8501" i="27"/>
  <c r="I8501" i="27"/>
  <c r="H8502" i="27"/>
  <c r="I8502" i="27"/>
  <c r="H8503" i="27"/>
  <c r="I8503" i="27"/>
  <c r="H8504" i="27"/>
  <c r="I8504" i="27"/>
  <c r="H12342" i="27"/>
  <c r="I12342" i="27"/>
  <c r="H12343" i="27"/>
  <c r="I12343" i="27"/>
  <c r="H9104" i="27"/>
  <c r="I9104" i="27"/>
  <c r="H10582" i="27"/>
  <c r="I10582" i="27"/>
  <c r="H8505" i="27"/>
  <c r="I8505" i="27"/>
  <c r="H12344" i="27"/>
  <c r="I12344" i="27"/>
  <c r="H8506" i="27"/>
  <c r="I8506" i="27"/>
  <c r="H232" i="27"/>
  <c r="I232" i="27"/>
  <c r="H625" i="27"/>
  <c r="I625" i="27"/>
  <c r="H1625" i="27"/>
  <c r="I1625" i="27"/>
  <c r="H1626" i="27"/>
  <c r="I1626" i="27"/>
  <c r="H1627" i="27"/>
  <c r="I1627" i="27"/>
  <c r="H1628" i="27"/>
  <c r="I1628" i="27"/>
  <c r="H4022" i="27"/>
  <c r="I4022" i="27"/>
  <c r="H4023" i="27"/>
  <c r="I4023" i="27"/>
  <c r="H4024" i="27"/>
  <c r="I4024" i="27"/>
  <c r="H4025" i="27"/>
  <c r="I4025" i="27"/>
  <c r="H4026" i="27"/>
  <c r="I4026" i="27"/>
  <c r="H8507" i="27"/>
  <c r="I8507" i="27"/>
  <c r="H8508" i="27"/>
  <c r="I8508" i="27"/>
  <c r="H8509" i="27"/>
  <c r="I8509" i="27"/>
  <c r="H8510" i="27"/>
  <c r="I8510" i="27"/>
  <c r="H8511" i="27"/>
  <c r="I8511" i="27"/>
  <c r="H8512" i="27"/>
  <c r="I8512" i="27"/>
  <c r="H8513" i="27"/>
  <c r="I8513" i="27"/>
  <c r="H8514" i="27"/>
  <c r="I8514" i="27"/>
  <c r="H12345" i="27"/>
  <c r="I12345" i="27"/>
  <c r="H12346" i="27"/>
  <c r="I12346" i="27"/>
  <c r="H12347" i="27"/>
  <c r="I12347" i="27"/>
  <c r="H12348" i="27"/>
  <c r="I12348" i="27"/>
  <c r="H12349" i="27"/>
  <c r="I12349" i="27"/>
  <c r="H12350" i="27"/>
  <c r="I12350" i="27"/>
  <c r="H10521" i="27"/>
  <c r="I10521" i="27"/>
  <c r="H8515" i="27"/>
  <c r="I8515" i="27"/>
  <c r="H8516" i="27"/>
  <c r="I8516" i="27"/>
  <c r="H73" i="27"/>
  <c r="I73" i="27"/>
  <c r="H12351" i="27"/>
  <c r="I12351" i="27"/>
  <c r="H233" i="27"/>
  <c r="I233" i="27"/>
  <c r="H626" i="27"/>
  <c r="I626" i="27"/>
  <c r="H1629" i="27"/>
  <c r="I1629" i="27"/>
  <c r="H1630" i="27"/>
  <c r="I1630" i="27"/>
  <c r="H4028" i="27"/>
  <c r="I4028" i="27"/>
  <c r="H4029" i="27"/>
  <c r="I4029" i="27"/>
  <c r="H4030" i="27"/>
  <c r="I4030" i="27"/>
  <c r="H8517" i="27"/>
  <c r="I8517" i="27"/>
  <c r="H8518" i="27"/>
  <c r="I8518" i="27"/>
  <c r="H8519" i="27"/>
  <c r="I8519" i="27"/>
  <c r="H8520" i="27"/>
  <c r="I8520" i="27"/>
  <c r="H8521" i="27"/>
  <c r="I8521" i="27"/>
  <c r="H8522" i="27"/>
  <c r="I8522" i="27"/>
  <c r="H8523" i="27"/>
  <c r="I8523" i="27"/>
  <c r="H8524" i="27"/>
  <c r="I8524" i="27"/>
  <c r="H8525" i="27"/>
  <c r="I8525" i="27"/>
  <c r="H8526" i="27"/>
  <c r="I8526" i="27"/>
  <c r="H12352" i="27"/>
  <c r="I12352" i="27"/>
  <c r="H12353" i="27"/>
  <c r="I12353" i="27"/>
  <c r="H12354" i="27"/>
  <c r="I12354" i="27"/>
  <c r="H12355" i="27"/>
  <c r="I12355" i="27"/>
  <c r="H12356" i="27"/>
  <c r="I12356" i="27"/>
  <c r="H12357" i="27"/>
  <c r="I12357" i="27"/>
  <c r="H627" i="27"/>
  <c r="I627" i="27"/>
  <c r="H1631" i="27"/>
  <c r="I1631" i="27"/>
  <c r="H1632" i="27"/>
  <c r="I1632" i="27"/>
  <c r="H1633" i="27"/>
  <c r="I1633" i="27"/>
  <c r="H4031" i="27"/>
  <c r="I4031" i="27"/>
  <c r="H4032" i="27"/>
  <c r="I4032" i="27"/>
  <c r="H4033" i="27"/>
  <c r="I4033" i="27"/>
  <c r="H4034" i="27"/>
  <c r="I4034" i="27"/>
  <c r="H4035" i="27"/>
  <c r="I4035" i="27"/>
  <c r="H4036" i="27"/>
  <c r="I4036" i="27"/>
  <c r="H4037" i="27"/>
  <c r="I4037" i="27"/>
  <c r="H8527" i="27"/>
  <c r="I8527" i="27"/>
  <c r="H8528" i="27"/>
  <c r="I8528" i="27"/>
  <c r="H8529" i="27"/>
  <c r="I8529" i="27"/>
  <c r="H8530" i="27"/>
  <c r="I8530" i="27"/>
  <c r="H8531" i="27"/>
  <c r="I8531" i="27"/>
  <c r="H8532" i="27"/>
  <c r="I8532" i="27"/>
  <c r="H8533" i="27"/>
  <c r="I8533" i="27"/>
  <c r="H8534" i="27"/>
  <c r="I8534" i="27"/>
  <c r="H8535" i="27"/>
  <c r="I8535" i="27"/>
  <c r="H8536" i="27"/>
  <c r="I8536" i="27"/>
  <c r="H8537" i="27"/>
  <c r="I8537" i="27"/>
  <c r="H12358" i="27"/>
  <c r="I12358" i="27"/>
  <c r="H12359" i="27"/>
  <c r="I12359" i="27"/>
  <c r="H12360" i="27"/>
  <c r="I12360" i="27"/>
  <c r="H12361" i="27"/>
  <c r="I12361" i="27"/>
  <c r="H12362" i="27"/>
  <c r="I12362" i="27"/>
  <c r="H8538" i="27"/>
  <c r="I8538" i="27"/>
  <c r="H628" i="27"/>
  <c r="I628" i="27"/>
  <c r="H10523" i="27"/>
  <c r="I10523" i="27"/>
  <c r="H4038" i="27"/>
  <c r="I4038" i="27"/>
  <c r="H4039" i="27"/>
  <c r="I4039" i="27"/>
  <c r="H4040" i="27"/>
  <c r="I4040" i="27"/>
  <c r="H4041" i="27"/>
  <c r="I4041" i="27"/>
  <c r="H4042" i="27"/>
  <c r="I4042" i="27"/>
  <c r="H4043" i="27"/>
  <c r="I4043" i="27"/>
  <c r="H8539" i="27"/>
  <c r="I8539" i="27"/>
  <c r="H9214" i="27"/>
  <c r="I9214" i="27"/>
  <c r="H8541" i="27"/>
  <c r="I8541" i="27"/>
  <c r="H8542" i="27"/>
  <c r="I8542" i="27"/>
  <c r="H8543" i="27"/>
  <c r="I8543" i="27"/>
  <c r="H8544" i="27"/>
  <c r="I8544" i="27"/>
  <c r="H8545" i="27"/>
  <c r="I8545" i="27"/>
  <c r="H8546" i="27"/>
  <c r="I8546" i="27"/>
  <c r="H8547" i="27"/>
  <c r="I8547" i="27"/>
  <c r="H8548" i="27"/>
  <c r="I8548" i="27"/>
  <c r="H8549" i="27"/>
  <c r="I8549" i="27"/>
  <c r="H8550" i="27"/>
  <c r="I8550" i="27"/>
  <c r="H8551" i="27"/>
  <c r="I8551" i="27"/>
  <c r="H8552" i="27"/>
  <c r="I8552" i="27"/>
  <c r="H8553" i="27"/>
  <c r="I8553" i="27"/>
  <c r="H12363" i="27"/>
  <c r="I12363" i="27"/>
  <c r="H12364" i="27"/>
  <c r="I12364" i="27"/>
  <c r="H12365" i="27"/>
  <c r="I12365" i="27"/>
  <c r="H12366" i="27"/>
  <c r="I12366" i="27"/>
  <c r="H12367" i="27"/>
  <c r="I12367" i="27"/>
  <c r="H12368" i="27"/>
  <c r="I12368" i="27"/>
  <c r="H12369" i="27"/>
  <c r="I12369" i="27"/>
  <c r="H12370" i="27"/>
  <c r="I12370" i="27"/>
  <c r="H12371" i="27"/>
  <c r="I12371" i="27"/>
  <c r="H8554" i="27"/>
  <c r="I8554" i="27"/>
  <c r="H8555" i="27"/>
  <c r="I8555" i="27"/>
  <c r="H12372" i="27"/>
  <c r="I12372" i="27"/>
  <c r="H8556" i="27"/>
  <c r="I8556" i="27"/>
  <c r="H12373" i="27"/>
  <c r="I12373" i="27"/>
  <c r="H4044" i="27"/>
  <c r="I4044" i="27"/>
  <c r="H12374" i="27"/>
  <c r="I12374" i="27"/>
  <c r="H1635" i="27"/>
  <c r="I1635" i="27"/>
  <c r="H8557" i="27"/>
  <c r="I8557" i="27"/>
  <c r="H8558" i="27"/>
  <c r="I8558" i="27"/>
  <c r="H8559" i="27"/>
  <c r="I8559" i="27"/>
  <c r="H4045" i="27"/>
  <c r="I4045" i="27"/>
  <c r="H8560" i="27"/>
  <c r="I8560" i="27"/>
  <c r="H4046" i="27"/>
  <c r="I4046" i="27"/>
  <c r="H8561" i="27"/>
  <c r="I8561" i="27"/>
  <c r="H4047" i="27"/>
  <c r="I4047" i="27"/>
  <c r="H4048" i="27"/>
  <c r="I4048" i="27"/>
  <c r="H8562" i="27"/>
  <c r="I8562" i="27"/>
  <c r="H8563" i="27"/>
  <c r="I8563" i="27"/>
  <c r="H12375" i="27"/>
  <c r="I12375" i="27"/>
  <c r="H8564" i="27"/>
  <c r="I8564" i="27"/>
  <c r="H9242" i="27"/>
  <c r="I9242" i="27"/>
  <c r="H1636" i="27"/>
  <c r="I1636" i="27"/>
  <c r="H1637" i="27"/>
  <c r="I1637" i="27"/>
  <c r="H4049" i="27"/>
  <c r="I4049" i="27"/>
  <c r="H8565" i="27"/>
  <c r="I8565" i="27"/>
  <c r="H12377" i="27"/>
  <c r="I12377" i="27"/>
  <c r="H12378" i="27"/>
  <c r="I12378" i="27"/>
  <c r="H4050" i="27"/>
  <c r="I4050" i="27"/>
  <c r="H4051" i="27"/>
  <c r="I4051" i="27"/>
  <c r="H10731" i="27"/>
  <c r="I10731" i="27"/>
  <c r="H8566" i="27"/>
  <c r="I8566" i="27"/>
  <c r="H8567" i="27"/>
  <c r="I8567" i="27"/>
  <c r="H12379" i="27"/>
  <c r="I12379" i="27"/>
  <c r="H1638" i="27"/>
  <c r="I1638" i="27"/>
  <c r="H7811" i="27"/>
  <c r="I7811" i="27"/>
  <c r="H12381" i="27"/>
  <c r="I12381" i="27"/>
  <c r="H12382" i="27"/>
  <c r="I12382" i="27"/>
  <c r="H8568" i="27"/>
  <c r="I8568" i="27"/>
  <c r="H12383" i="27"/>
  <c r="I12383" i="27"/>
  <c r="H12384" i="27"/>
  <c r="I12384" i="27"/>
  <c r="H8185" i="27"/>
  <c r="I8185" i="27"/>
  <c r="H8569" i="27"/>
  <c r="I8569" i="27"/>
  <c r="H4053" i="27"/>
  <c r="I4053" i="27"/>
  <c r="H8570" i="27"/>
  <c r="I8570" i="27"/>
  <c r="H12386" i="27"/>
  <c r="I12386" i="27"/>
  <c r="H10759" i="27"/>
  <c r="I10759" i="27"/>
  <c r="H1640" i="27"/>
  <c r="I1640" i="27"/>
  <c r="H8571" i="27"/>
  <c r="I8571" i="27"/>
  <c r="H12387" i="27"/>
  <c r="I12387" i="27"/>
  <c r="H12388" i="27"/>
  <c r="I12388" i="27"/>
  <c r="H8572" i="27"/>
  <c r="I8572" i="27"/>
  <c r="H10547" i="27"/>
  <c r="I10547" i="27"/>
  <c r="H8573" i="27"/>
  <c r="I8573" i="27"/>
  <c r="H1641" i="27"/>
  <c r="I1641" i="27"/>
  <c r="H8860" i="27"/>
  <c r="I8860" i="27"/>
  <c r="H12390" i="27"/>
  <c r="I12390" i="27"/>
  <c r="H10909" i="27"/>
  <c r="I10909" i="27"/>
  <c r="H234" i="27"/>
  <c r="I234" i="27"/>
  <c r="H629" i="27"/>
  <c r="I629" i="27"/>
  <c r="H1642" i="27"/>
  <c r="I1642" i="27"/>
  <c r="H1643" i="27"/>
  <c r="I1643" i="27"/>
  <c r="H4055" i="27"/>
  <c r="I4055" i="27"/>
  <c r="H4056" i="27"/>
  <c r="I4056" i="27"/>
  <c r="H4057" i="27"/>
  <c r="I4057" i="27"/>
  <c r="H4058" i="27"/>
  <c r="I4058" i="27"/>
  <c r="H8575" i="27"/>
  <c r="I8575" i="27"/>
  <c r="H8576" i="27"/>
  <c r="I8576" i="27"/>
  <c r="H8577" i="27"/>
  <c r="I8577" i="27"/>
  <c r="H8578" i="27"/>
  <c r="I8578" i="27"/>
  <c r="H8579" i="27"/>
  <c r="I8579" i="27"/>
  <c r="H8580" i="27"/>
  <c r="I8580" i="27"/>
  <c r="H8581" i="27"/>
  <c r="I8581" i="27"/>
  <c r="H8582" i="27"/>
  <c r="I8582" i="27"/>
  <c r="H8583" i="27"/>
  <c r="I8583" i="27"/>
  <c r="H8584" i="27"/>
  <c r="I8584" i="27"/>
  <c r="H8585" i="27"/>
  <c r="I8585" i="27"/>
  <c r="H8586" i="27"/>
  <c r="I8586" i="27"/>
  <c r="H8587" i="27"/>
  <c r="I8587" i="27"/>
  <c r="H12391" i="27"/>
  <c r="I12391" i="27"/>
  <c r="H12392" i="27"/>
  <c r="I12392" i="27"/>
  <c r="H12393" i="27"/>
  <c r="I12393" i="27"/>
  <c r="H12394" i="27"/>
  <c r="I12394" i="27"/>
  <c r="H12395" i="27"/>
  <c r="I12395" i="27"/>
  <c r="H12396" i="27"/>
  <c r="I12396" i="27"/>
  <c r="H4059" i="27"/>
  <c r="I4059" i="27"/>
  <c r="H8588" i="27"/>
  <c r="I8588" i="27"/>
  <c r="H4060" i="27"/>
  <c r="I4060" i="27"/>
  <c r="H630" i="27"/>
  <c r="I630" i="27"/>
  <c r="H1644" i="27"/>
  <c r="I1644" i="27"/>
  <c r="H235" i="27"/>
  <c r="I235" i="27"/>
  <c r="H8589" i="27"/>
  <c r="I8589" i="27"/>
  <c r="H12397" i="27"/>
  <c r="I12397" i="27"/>
  <c r="H236" i="27"/>
  <c r="I236" i="27"/>
  <c r="H1645" i="27"/>
  <c r="I1645" i="27"/>
  <c r="H1646" i="27"/>
  <c r="I1646" i="27"/>
  <c r="H4061" i="27"/>
  <c r="I4061" i="27"/>
  <c r="H4062" i="27"/>
  <c r="I4062" i="27"/>
  <c r="H4063" i="27"/>
  <c r="I4063" i="27"/>
  <c r="H4064" i="27"/>
  <c r="I4064" i="27"/>
  <c r="H8590" i="27"/>
  <c r="I8590" i="27"/>
  <c r="H8591" i="27"/>
  <c r="I8591" i="27"/>
  <c r="H8592" i="27"/>
  <c r="I8592" i="27"/>
  <c r="H8593" i="27"/>
  <c r="I8593" i="27"/>
  <c r="H8594" i="27"/>
  <c r="I8594" i="27"/>
  <c r="H8595" i="27"/>
  <c r="I8595" i="27"/>
  <c r="H8596" i="27"/>
  <c r="I8596" i="27"/>
  <c r="H12398" i="27"/>
  <c r="I12398" i="27"/>
  <c r="H12399" i="27"/>
  <c r="I12399" i="27"/>
  <c r="H12400" i="27"/>
  <c r="I12400" i="27"/>
  <c r="H12401" i="27"/>
  <c r="I12401" i="27"/>
  <c r="H12402" i="27"/>
  <c r="I12402" i="27"/>
  <c r="H12403" i="27"/>
  <c r="I12403" i="27"/>
  <c r="H12404" i="27"/>
  <c r="I12404" i="27"/>
  <c r="H4065" i="27"/>
  <c r="I4065" i="27"/>
  <c r="H12405" i="27"/>
  <c r="I12405" i="27"/>
  <c r="H631" i="27"/>
  <c r="I631" i="27"/>
  <c r="H1647" i="27"/>
  <c r="I1647" i="27"/>
  <c r="H4066" i="27"/>
  <c r="I4066" i="27"/>
  <c r="H4067" i="27"/>
  <c r="I4067" i="27"/>
  <c r="H4068" i="27"/>
  <c r="I4068" i="27"/>
  <c r="H4069" i="27"/>
  <c r="I4069" i="27"/>
  <c r="H4070" i="27"/>
  <c r="I4070" i="27"/>
  <c r="H8597" i="27"/>
  <c r="I8597" i="27"/>
  <c r="H8598" i="27"/>
  <c r="I8598" i="27"/>
  <c r="H8599" i="27"/>
  <c r="I8599" i="27"/>
  <c r="H8600" i="27"/>
  <c r="I8600" i="27"/>
  <c r="H8601" i="27"/>
  <c r="I8601" i="27"/>
  <c r="H8602" i="27"/>
  <c r="I8602" i="27"/>
  <c r="H8603" i="27"/>
  <c r="I8603" i="27"/>
  <c r="H8604" i="27"/>
  <c r="I8604" i="27"/>
  <c r="H8605" i="27"/>
  <c r="I8605" i="27"/>
  <c r="H12406" i="27"/>
  <c r="I12406" i="27"/>
  <c r="H12407" i="27"/>
  <c r="I12407" i="27"/>
  <c r="H12408" i="27"/>
  <c r="I12408" i="27"/>
  <c r="H12409" i="27"/>
  <c r="I12409" i="27"/>
  <c r="H12410" i="27"/>
  <c r="I12410" i="27"/>
  <c r="H12411" i="27"/>
  <c r="I12411" i="27"/>
  <c r="H12412" i="27"/>
  <c r="I12412" i="27"/>
  <c r="H12413" i="27"/>
  <c r="I12413" i="27"/>
  <c r="H632" i="27"/>
  <c r="I632" i="27"/>
  <c r="H12414" i="27"/>
  <c r="I12414" i="27"/>
  <c r="H12415" i="27"/>
  <c r="I12415" i="27"/>
  <c r="H4071" i="27"/>
  <c r="I4071" i="27"/>
  <c r="H4072" i="27"/>
  <c r="I4072" i="27"/>
  <c r="H8606" i="27"/>
  <c r="I8606" i="27"/>
  <c r="H8607" i="27"/>
  <c r="I8607" i="27"/>
  <c r="H8608" i="27"/>
  <c r="I8608" i="27"/>
  <c r="H4073" i="27"/>
  <c r="I4073" i="27"/>
  <c r="H12416" i="27"/>
  <c r="I12416" i="27"/>
  <c r="H12417" i="27"/>
  <c r="I12417" i="27"/>
  <c r="H4074" i="27"/>
  <c r="I4074" i="27"/>
  <c r="H4075" i="27"/>
  <c r="I4075" i="27"/>
  <c r="H12418" i="27"/>
  <c r="I12418" i="27"/>
  <c r="H1648" i="27"/>
  <c r="I1648" i="27"/>
  <c r="H8609" i="27"/>
  <c r="I8609" i="27"/>
  <c r="H633" i="27"/>
  <c r="I633" i="27"/>
  <c r="H4076" i="27"/>
  <c r="I4076" i="27"/>
  <c r="H4077" i="27"/>
  <c r="I4077" i="27"/>
  <c r="H12419" i="27"/>
  <c r="I12419" i="27"/>
  <c r="H12420" i="27"/>
  <c r="I12420" i="27"/>
  <c r="H4078" i="27"/>
  <c r="I4078" i="27"/>
  <c r="H8610" i="27"/>
  <c r="I8610" i="27"/>
  <c r="H8611" i="27"/>
  <c r="I8611" i="27"/>
  <c r="H8612" i="27"/>
  <c r="I8612" i="27"/>
  <c r="H8613" i="27"/>
  <c r="I8613" i="27"/>
  <c r="H12421" i="27"/>
  <c r="I12421" i="27"/>
  <c r="H12422" i="27"/>
  <c r="I12422" i="27"/>
  <c r="H8614" i="27"/>
  <c r="I8614" i="27"/>
  <c r="H8615" i="27"/>
  <c r="I8615" i="27"/>
  <c r="H8616" i="27"/>
  <c r="I8616" i="27"/>
  <c r="H8617" i="27"/>
  <c r="I8617" i="27"/>
  <c r="H634" i="27"/>
  <c r="I634" i="27"/>
  <c r="H4079" i="27"/>
  <c r="I4079" i="27"/>
  <c r="H8618" i="27"/>
  <c r="I8618" i="27"/>
  <c r="H8619" i="27"/>
  <c r="I8619" i="27"/>
  <c r="H8620" i="27"/>
  <c r="I8620" i="27"/>
  <c r="H8621" i="27"/>
  <c r="I8621" i="27"/>
  <c r="H8622" i="27"/>
  <c r="I8622" i="27"/>
  <c r="H8623" i="27"/>
  <c r="I8623" i="27"/>
  <c r="H8624" i="27"/>
  <c r="I8624" i="27"/>
  <c r="H8625" i="27"/>
  <c r="I8625" i="27"/>
  <c r="H12423" i="27"/>
  <c r="I12423" i="27"/>
  <c r="H12424" i="27"/>
  <c r="I12424" i="27"/>
  <c r="H12425" i="27"/>
  <c r="I12425" i="27"/>
  <c r="H12426" i="27"/>
  <c r="I12426" i="27"/>
  <c r="H8626" i="27"/>
  <c r="I8626" i="27"/>
  <c r="H1649" i="27"/>
  <c r="I1649" i="27"/>
  <c r="H4080" i="27"/>
  <c r="I4080" i="27"/>
  <c r="H8627" i="27"/>
  <c r="I8627" i="27"/>
  <c r="H635" i="27"/>
  <c r="I635" i="27"/>
  <c r="H636" i="27"/>
  <c r="I636" i="27"/>
  <c r="H637" i="27"/>
  <c r="I637" i="27"/>
  <c r="H4081" i="27"/>
  <c r="I4081" i="27"/>
  <c r="H4082" i="27"/>
  <c r="I4082" i="27"/>
  <c r="H4083" i="27"/>
  <c r="I4083" i="27"/>
  <c r="H4084" i="27"/>
  <c r="I4084" i="27"/>
  <c r="H4085" i="27"/>
  <c r="I4085" i="27"/>
  <c r="H4086" i="27"/>
  <c r="I4086" i="27"/>
  <c r="H8628" i="27"/>
  <c r="I8628" i="27"/>
  <c r="H8629" i="27"/>
  <c r="I8629" i="27"/>
  <c r="H8630" i="27"/>
  <c r="I8630" i="27"/>
  <c r="H12427" i="27"/>
  <c r="I12427" i="27"/>
  <c r="H12428" i="27"/>
  <c r="I12428" i="27"/>
  <c r="H12429" i="27"/>
  <c r="I12429" i="27"/>
  <c r="H12430" i="27"/>
  <c r="I12430" i="27"/>
  <c r="H10550" i="27"/>
  <c r="I10550" i="27"/>
  <c r="H638" i="27"/>
  <c r="I638" i="27"/>
  <c r="H10757" i="27"/>
  <c r="I10757" i="27"/>
  <c r="H1650" i="27"/>
  <c r="I1650" i="27"/>
  <c r="H4087" i="27"/>
  <c r="I4087" i="27"/>
  <c r="H8632" i="27"/>
  <c r="I8632" i="27"/>
  <c r="H8633" i="27"/>
  <c r="I8633" i="27"/>
  <c r="H639" i="27"/>
  <c r="I639" i="27"/>
  <c r="H4088" i="27"/>
  <c r="I4088" i="27"/>
  <c r="H8634" i="27"/>
  <c r="I8634" i="27"/>
  <c r="H8635" i="27"/>
  <c r="I8635" i="27"/>
  <c r="H8636" i="27"/>
  <c r="I8636" i="27"/>
  <c r="H4089" i="27"/>
  <c r="I4089" i="27"/>
  <c r="H8637" i="27"/>
  <c r="I8637" i="27"/>
  <c r="H8638" i="27"/>
  <c r="I8638" i="27"/>
  <c r="H4090" i="27"/>
  <c r="I4090" i="27"/>
  <c r="H8639" i="27"/>
  <c r="I8639" i="27"/>
  <c r="H1651" i="27"/>
  <c r="I1651" i="27"/>
  <c r="H8640" i="27"/>
  <c r="I8640" i="27"/>
  <c r="H12432" i="27"/>
  <c r="I12432" i="27"/>
  <c r="H8641" i="27"/>
  <c r="I8641" i="27"/>
  <c r="H1652" i="27"/>
  <c r="I1652" i="27"/>
  <c r="H12433" i="27"/>
  <c r="I12433" i="27"/>
  <c r="H10819" i="27"/>
  <c r="I10819" i="27"/>
  <c r="H4091" i="27"/>
  <c r="I4091" i="27"/>
  <c r="H8642" i="27"/>
  <c r="I8642" i="27"/>
  <c r="H8643" i="27"/>
  <c r="I8643" i="27"/>
  <c r="H4092" i="27"/>
  <c r="I4092" i="27"/>
  <c r="H4093" i="27"/>
  <c r="I4093" i="27"/>
  <c r="H8644" i="27"/>
  <c r="I8644" i="27"/>
  <c r="H8645" i="27"/>
  <c r="I8645" i="27"/>
  <c r="H12434" i="27"/>
  <c r="I12434" i="27"/>
  <c r="H4094" i="27"/>
  <c r="I4094" i="27"/>
  <c r="H12435" i="27"/>
  <c r="I12435" i="27"/>
  <c r="H8646" i="27"/>
  <c r="I8646" i="27"/>
  <c r="H12436" i="27"/>
  <c r="I12436" i="27"/>
  <c r="H4095" i="27"/>
  <c r="I4095" i="27"/>
  <c r="H12437" i="27"/>
  <c r="I12437" i="27"/>
  <c r="H8647" i="27"/>
  <c r="I8647" i="27"/>
  <c r="H12438" i="27"/>
  <c r="I12438" i="27"/>
  <c r="H8648" i="27"/>
  <c r="I8648" i="27"/>
  <c r="H12439" i="27"/>
  <c r="I12439" i="27"/>
  <c r="H8649" i="27"/>
  <c r="I8649" i="27"/>
  <c r="H11041" i="27"/>
  <c r="I11041" i="27"/>
  <c r="H8650" i="27"/>
  <c r="I8650" i="27"/>
  <c r="H8651" i="27"/>
  <c r="I8651" i="27"/>
  <c r="H8652" i="27"/>
  <c r="I8652" i="27"/>
  <c r="H8653" i="27"/>
  <c r="I8653" i="27"/>
  <c r="H74" i="27"/>
  <c r="I74" i="27"/>
  <c r="H1654" i="27"/>
  <c r="I1654" i="27"/>
  <c r="H10829" i="27"/>
  <c r="I10829" i="27"/>
  <c r="H4097" i="27"/>
  <c r="I4097" i="27"/>
  <c r="H4098" i="27"/>
  <c r="I4098" i="27"/>
  <c r="H4099" i="27"/>
  <c r="I4099" i="27"/>
  <c r="H4100" i="27"/>
  <c r="I4100" i="27"/>
  <c r="H4101" i="27"/>
  <c r="I4101" i="27"/>
  <c r="H4102" i="27"/>
  <c r="I4102" i="27"/>
  <c r="H4103" i="27"/>
  <c r="I4103" i="27"/>
  <c r="H4104" i="27"/>
  <c r="I4104" i="27"/>
  <c r="H4105" i="27"/>
  <c r="I4105" i="27"/>
  <c r="H8654" i="27"/>
  <c r="I8654" i="27"/>
  <c r="H8655" i="27"/>
  <c r="I8655" i="27"/>
  <c r="H8656" i="27"/>
  <c r="I8656" i="27"/>
  <c r="H8657" i="27"/>
  <c r="I8657" i="27"/>
  <c r="H8658" i="27"/>
  <c r="I8658" i="27"/>
  <c r="H8659" i="27"/>
  <c r="I8659" i="27"/>
  <c r="H8660" i="27"/>
  <c r="I8660" i="27"/>
  <c r="H12440" i="27"/>
  <c r="I12440" i="27"/>
  <c r="H12441" i="27"/>
  <c r="I12441" i="27"/>
  <c r="H12442" i="27"/>
  <c r="I12442" i="27"/>
  <c r="H12443" i="27"/>
  <c r="I12443" i="27"/>
  <c r="H12444" i="27"/>
  <c r="I12444" i="27"/>
  <c r="H12445" i="27"/>
  <c r="I12445" i="27"/>
  <c r="H12446" i="27"/>
  <c r="I12446" i="27"/>
  <c r="H12447" i="27"/>
  <c r="I12447" i="27"/>
  <c r="H12448" i="27"/>
  <c r="I12448" i="27"/>
  <c r="H12449" i="27"/>
  <c r="I12449" i="27"/>
  <c r="H12450" i="27"/>
  <c r="I12450" i="27"/>
  <c r="H12451" i="27"/>
  <c r="I12451" i="27"/>
  <c r="H4106" i="27"/>
  <c r="I4106" i="27"/>
  <c r="H12452" i="27"/>
  <c r="I12452" i="27"/>
  <c r="H8661" i="27"/>
  <c r="I8661" i="27"/>
  <c r="H8662" i="27"/>
  <c r="I8662" i="27"/>
  <c r="H8663" i="27"/>
  <c r="I8663" i="27"/>
  <c r="H8664" i="27"/>
  <c r="I8664" i="27"/>
  <c r="H640" i="27"/>
  <c r="I640" i="27"/>
  <c r="H1656" i="27"/>
  <c r="I1656" i="27"/>
  <c r="H1657" i="27"/>
  <c r="I1657" i="27"/>
  <c r="H1658" i="27"/>
  <c r="I1658" i="27"/>
  <c r="H1659" i="27"/>
  <c r="I1659" i="27"/>
  <c r="H1660" i="27"/>
  <c r="I1660" i="27"/>
  <c r="H4107" i="27"/>
  <c r="I4107" i="27"/>
  <c r="H4108" i="27"/>
  <c r="I4108" i="27"/>
  <c r="H4109" i="27"/>
  <c r="I4109" i="27"/>
  <c r="H4110" i="27"/>
  <c r="I4110" i="27"/>
  <c r="H8665" i="27"/>
  <c r="I8665" i="27"/>
  <c r="H8666" i="27"/>
  <c r="I8666" i="27"/>
  <c r="H8667" i="27"/>
  <c r="I8667" i="27"/>
  <c r="H8668" i="27"/>
  <c r="I8668" i="27"/>
  <c r="H8669" i="27"/>
  <c r="I8669" i="27"/>
  <c r="H8670" i="27"/>
  <c r="I8670" i="27"/>
  <c r="H8671" i="27"/>
  <c r="I8671" i="27"/>
  <c r="H8672" i="27"/>
  <c r="I8672" i="27"/>
  <c r="H12453" i="27"/>
  <c r="I12453" i="27"/>
  <c r="H12454" i="27"/>
  <c r="I12454" i="27"/>
  <c r="H12455" i="27"/>
  <c r="I12455" i="27"/>
  <c r="H12456" i="27"/>
  <c r="I12456" i="27"/>
  <c r="H12457" i="27"/>
  <c r="I12457" i="27"/>
  <c r="H12458" i="27"/>
  <c r="I12458" i="27"/>
  <c r="H12459" i="27"/>
  <c r="I12459" i="27"/>
  <c r="H75" i="27"/>
  <c r="I75" i="27"/>
  <c r="H8959" i="27"/>
  <c r="I8959" i="27"/>
  <c r="H8673" i="27"/>
  <c r="I8673" i="27"/>
  <c r="H11161" i="27"/>
  <c r="I11161" i="27"/>
  <c r="H8674" i="27"/>
  <c r="I8674" i="27"/>
  <c r="H4111" i="27"/>
  <c r="I4111" i="27"/>
  <c r="H12461" i="27"/>
  <c r="I12461" i="27"/>
  <c r="H641" i="27"/>
  <c r="I641" i="27"/>
  <c r="H1662" i="27"/>
  <c r="I1662" i="27"/>
  <c r="H1663" i="27"/>
  <c r="I1663" i="27"/>
  <c r="H1664" i="27"/>
  <c r="I1664" i="27"/>
  <c r="H4112" i="27"/>
  <c r="I4112" i="27"/>
  <c r="H4113" i="27"/>
  <c r="I4113" i="27"/>
  <c r="H4114" i="27"/>
  <c r="I4114" i="27"/>
  <c r="H4115" i="27"/>
  <c r="I4115" i="27"/>
  <c r="H4116" i="27"/>
  <c r="I4116" i="27"/>
  <c r="H4117" i="27"/>
  <c r="I4117" i="27"/>
  <c r="H4118" i="27"/>
  <c r="I4118" i="27"/>
  <c r="H4119" i="27"/>
  <c r="I4119" i="27"/>
  <c r="H8675" i="27"/>
  <c r="I8675" i="27"/>
  <c r="H8676" i="27"/>
  <c r="I8676" i="27"/>
  <c r="H8677" i="27"/>
  <c r="I8677" i="27"/>
  <c r="H8678" i="27"/>
  <c r="I8678" i="27"/>
  <c r="H8679" i="27"/>
  <c r="I8679" i="27"/>
  <c r="H8680" i="27"/>
  <c r="I8680" i="27"/>
  <c r="H8681" i="27"/>
  <c r="I8681" i="27"/>
  <c r="H8682" i="27"/>
  <c r="I8682" i="27"/>
  <c r="H8683" i="27"/>
  <c r="I8683" i="27"/>
  <c r="H12462" i="27"/>
  <c r="I12462" i="27"/>
  <c r="H12463" i="27"/>
  <c r="I12463" i="27"/>
  <c r="H12464" i="27"/>
  <c r="I12464" i="27"/>
  <c r="H12465" i="27"/>
  <c r="I12465" i="27"/>
  <c r="H12466" i="27"/>
  <c r="I12466" i="27"/>
  <c r="H12467" i="27"/>
  <c r="I12467" i="27"/>
  <c r="H4120" i="27"/>
  <c r="I4120" i="27"/>
  <c r="H12468" i="27"/>
  <c r="I12468" i="27"/>
  <c r="H12469" i="27"/>
  <c r="I12469" i="27"/>
  <c r="H76" i="27"/>
  <c r="I76" i="27"/>
  <c r="H1665" i="27"/>
  <c r="I1665" i="27"/>
  <c r="H1666" i="27"/>
  <c r="I1666" i="27"/>
  <c r="H1667" i="27"/>
  <c r="I1667" i="27"/>
  <c r="H4121" i="27"/>
  <c r="I4121" i="27"/>
  <c r="H4122" i="27"/>
  <c r="I4122" i="27"/>
  <c r="H4123" i="27"/>
  <c r="I4123" i="27"/>
  <c r="H8684" i="27"/>
  <c r="I8684" i="27"/>
  <c r="H8685" i="27"/>
  <c r="I8685" i="27"/>
  <c r="H8686" i="27"/>
  <c r="I8686" i="27"/>
  <c r="H8687" i="27"/>
  <c r="I8687" i="27"/>
  <c r="H8688" i="27"/>
  <c r="I8688" i="27"/>
  <c r="H8689" i="27"/>
  <c r="I8689" i="27"/>
  <c r="H8690" i="27"/>
  <c r="I8690" i="27"/>
  <c r="H8691" i="27"/>
  <c r="I8691" i="27"/>
  <c r="H8692" i="27"/>
  <c r="I8692" i="27"/>
  <c r="H8693" i="27"/>
  <c r="I8693" i="27"/>
  <c r="H8694" i="27"/>
  <c r="I8694" i="27"/>
  <c r="H12470" i="27"/>
  <c r="I12470" i="27"/>
  <c r="H12471" i="27"/>
  <c r="I12471" i="27"/>
  <c r="H12472" i="27"/>
  <c r="I12472" i="27"/>
  <c r="H12473" i="27"/>
  <c r="I12473" i="27"/>
  <c r="H12474" i="27"/>
  <c r="I12474" i="27"/>
  <c r="H11226" i="27"/>
  <c r="I11226" i="27"/>
  <c r="H4125" i="27"/>
  <c r="I4125" i="27"/>
  <c r="H8695" i="27"/>
  <c r="I8695" i="27"/>
  <c r="H12475" i="27"/>
  <c r="I12475" i="27"/>
  <c r="H237" i="27"/>
  <c r="I237" i="27"/>
  <c r="H642" i="27"/>
  <c r="I642" i="27"/>
  <c r="H1668" i="27"/>
  <c r="I1668" i="27"/>
  <c r="H1669" i="27"/>
  <c r="I1669" i="27"/>
  <c r="H4126" i="27"/>
  <c r="I4126" i="27"/>
  <c r="H4127" i="27"/>
  <c r="I4127" i="27"/>
  <c r="H4128" i="27"/>
  <c r="I4128" i="27"/>
  <c r="H4129" i="27"/>
  <c r="I4129" i="27"/>
  <c r="H4130" i="27"/>
  <c r="I4130" i="27"/>
  <c r="H4131" i="27"/>
  <c r="I4131" i="27"/>
  <c r="H4132" i="27"/>
  <c r="I4132" i="27"/>
  <c r="H4133" i="27"/>
  <c r="I4133" i="27"/>
  <c r="H4134" i="27"/>
  <c r="I4134" i="27"/>
  <c r="H8696" i="27"/>
  <c r="I8696" i="27"/>
  <c r="H8697" i="27"/>
  <c r="I8697" i="27"/>
  <c r="H8698" i="27"/>
  <c r="I8698" i="27"/>
  <c r="H8699" i="27"/>
  <c r="I8699" i="27"/>
  <c r="H8700" i="27"/>
  <c r="I8700" i="27"/>
  <c r="H8701" i="27"/>
  <c r="I8701" i="27"/>
  <c r="H12476" i="27"/>
  <c r="I12476" i="27"/>
  <c r="H12477" i="27"/>
  <c r="I12477" i="27"/>
  <c r="H12478" i="27"/>
  <c r="I12478" i="27"/>
  <c r="H12479" i="27"/>
  <c r="I12479" i="27"/>
  <c r="H12480" i="27"/>
  <c r="I12480" i="27"/>
  <c r="H12481" i="27"/>
  <c r="I12481" i="27"/>
  <c r="H12482" i="27"/>
  <c r="I12482" i="27"/>
  <c r="H12483" i="27"/>
  <c r="I12483" i="27"/>
  <c r="H8702" i="27"/>
  <c r="I8702" i="27"/>
  <c r="H8703" i="27"/>
  <c r="I8703" i="27"/>
  <c r="H238" i="27"/>
  <c r="I238" i="27"/>
  <c r="H4135" i="27"/>
  <c r="I4135" i="27"/>
  <c r="H4136" i="27"/>
  <c r="I4136" i="27"/>
  <c r="H4137" i="27"/>
  <c r="I4137" i="27"/>
  <c r="H4138" i="27"/>
  <c r="I4138" i="27"/>
  <c r="H4139" i="27"/>
  <c r="I4139" i="27"/>
  <c r="H4140" i="27"/>
  <c r="I4140" i="27"/>
  <c r="H8704" i="27"/>
  <c r="I8704" i="27"/>
  <c r="H8705" i="27"/>
  <c r="I8705" i="27"/>
  <c r="H8706" i="27"/>
  <c r="I8706" i="27"/>
  <c r="H8707" i="27"/>
  <c r="I8707" i="27"/>
  <c r="H8708" i="27"/>
  <c r="I8708" i="27"/>
  <c r="H12484" i="27"/>
  <c r="I12484" i="27"/>
  <c r="H12485" i="27"/>
  <c r="I12485" i="27"/>
  <c r="H12486" i="27"/>
  <c r="I12486" i="27"/>
  <c r="H12487" i="27"/>
  <c r="I12487" i="27"/>
  <c r="H12488" i="27"/>
  <c r="I12488" i="27"/>
  <c r="H12489" i="27"/>
  <c r="I12489" i="27"/>
  <c r="H239" i="27"/>
  <c r="I239" i="27"/>
  <c r="H12490" i="27"/>
  <c r="I12490" i="27"/>
  <c r="H11141" i="27"/>
  <c r="I11141" i="27"/>
  <c r="H12492" i="27"/>
  <c r="I12492" i="27"/>
  <c r="H1670" i="27"/>
  <c r="I1670" i="27"/>
  <c r="H12493" i="27"/>
  <c r="I12493" i="27"/>
  <c r="H1671" i="27"/>
  <c r="I1671" i="27"/>
  <c r="H1672" i="27"/>
  <c r="I1672" i="27"/>
  <c r="H4141" i="27"/>
  <c r="I4141" i="27"/>
  <c r="H8709" i="27"/>
  <c r="I8709" i="27"/>
  <c r="H8710" i="27"/>
  <c r="I8710" i="27"/>
  <c r="H8711" i="27"/>
  <c r="I8711" i="27"/>
  <c r="H8712" i="27"/>
  <c r="I8712" i="27"/>
  <c r="H8713" i="27"/>
  <c r="I8713" i="27"/>
  <c r="H8714" i="27"/>
  <c r="I8714" i="27"/>
  <c r="H8715" i="27"/>
  <c r="I8715" i="27"/>
  <c r="H8716" i="27"/>
  <c r="I8716" i="27"/>
  <c r="H8717" i="27"/>
  <c r="I8717" i="27"/>
  <c r="H8718" i="27"/>
  <c r="I8718" i="27"/>
  <c r="H8719" i="27"/>
  <c r="I8719" i="27"/>
  <c r="H8720" i="27"/>
  <c r="I8720" i="27"/>
  <c r="H8721" i="27"/>
  <c r="I8721" i="27"/>
  <c r="H12494" i="27"/>
  <c r="I12494" i="27"/>
  <c r="H12495" i="27"/>
  <c r="I12495" i="27"/>
  <c r="H12496" i="27"/>
  <c r="I12496" i="27"/>
  <c r="H12497" i="27"/>
  <c r="I12497" i="27"/>
  <c r="H12498" i="27"/>
  <c r="I12498" i="27"/>
  <c r="H4142" i="27"/>
  <c r="I4142" i="27"/>
  <c r="H12499" i="27"/>
  <c r="I12499" i="27"/>
  <c r="H8722" i="27"/>
  <c r="I8722" i="27"/>
  <c r="H12500" i="27"/>
  <c r="I12500" i="27"/>
  <c r="H4143" i="27"/>
  <c r="I4143" i="27"/>
  <c r="H1673" i="27"/>
  <c r="I1673" i="27"/>
  <c r="H12501" i="27"/>
  <c r="I12501" i="27"/>
  <c r="H8723" i="27"/>
  <c r="I8723" i="27"/>
  <c r="H1674" i="27"/>
  <c r="I1674" i="27"/>
  <c r="H4144" i="27"/>
  <c r="I4144" i="27"/>
  <c r="H8724" i="27"/>
  <c r="I8724" i="27"/>
  <c r="H8725" i="27"/>
  <c r="I8725" i="27"/>
  <c r="H12502" i="27"/>
  <c r="I12502" i="27"/>
  <c r="H12503" i="27"/>
  <c r="I12503" i="27"/>
  <c r="H12504" i="27"/>
  <c r="I12504" i="27"/>
  <c r="H12505" i="27"/>
  <c r="I12505" i="27"/>
  <c r="H12506" i="27"/>
  <c r="I12506" i="27"/>
  <c r="H1675" i="27"/>
  <c r="I1675" i="27"/>
  <c r="H4145" i="27"/>
  <c r="I4145" i="27"/>
  <c r="H4146" i="27"/>
  <c r="I4146" i="27"/>
  <c r="H8726" i="27"/>
  <c r="I8726" i="27"/>
  <c r="H4147" i="27"/>
  <c r="I4147" i="27"/>
  <c r="H643" i="27"/>
  <c r="I643" i="27"/>
  <c r="H12507" i="27"/>
  <c r="I12507" i="27"/>
  <c r="H8727" i="27"/>
  <c r="I8727" i="27"/>
  <c r="H8728" i="27"/>
  <c r="I8728" i="27"/>
  <c r="H8729" i="27"/>
  <c r="I8729" i="27"/>
  <c r="H644" i="27"/>
  <c r="I644" i="27"/>
  <c r="H12508" i="27"/>
  <c r="I12508" i="27"/>
  <c r="H12509" i="27"/>
  <c r="I12509" i="27"/>
  <c r="H12510" i="27"/>
  <c r="I12510" i="27"/>
  <c r="H8730" i="27"/>
  <c r="I8730" i="27"/>
  <c r="H12511" i="27"/>
  <c r="I12511" i="27"/>
  <c r="H8731" i="27"/>
  <c r="I8731" i="27"/>
  <c r="H240" i="27"/>
  <c r="I240" i="27"/>
  <c r="H645" i="27"/>
  <c r="I645" i="27"/>
  <c r="H4148" i="27"/>
  <c r="I4148" i="27"/>
  <c r="H4149" i="27"/>
  <c r="I4149" i="27"/>
  <c r="H4150" i="27"/>
  <c r="I4150" i="27"/>
  <c r="H4151" i="27"/>
  <c r="I4151" i="27"/>
  <c r="H4152" i="27"/>
  <c r="I4152" i="27"/>
  <c r="H4153" i="27"/>
  <c r="I4153" i="27"/>
  <c r="H4154" i="27"/>
  <c r="I4154" i="27"/>
  <c r="H4155" i="27"/>
  <c r="I4155" i="27"/>
  <c r="H8732" i="27"/>
  <c r="I8732" i="27"/>
  <c r="H8733" i="27"/>
  <c r="I8733" i="27"/>
  <c r="H8734" i="27"/>
  <c r="I8734" i="27"/>
  <c r="H8735" i="27"/>
  <c r="I8735" i="27"/>
  <c r="H8736" i="27"/>
  <c r="I8736" i="27"/>
  <c r="H8737" i="27"/>
  <c r="I8737" i="27"/>
  <c r="H8738" i="27"/>
  <c r="I8738" i="27"/>
  <c r="H8739" i="27"/>
  <c r="I8739" i="27"/>
  <c r="H8740" i="27"/>
  <c r="I8740" i="27"/>
  <c r="H8741" i="27"/>
  <c r="I8741" i="27"/>
  <c r="H8742" i="27"/>
  <c r="I8742" i="27"/>
  <c r="H8743" i="27"/>
  <c r="I8743" i="27"/>
  <c r="H8744" i="27"/>
  <c r="I8744" i="27"/>
  <c r="H12512" i="27"/>
  <c r="I12512" i="27"/>
  <c r="H11590" i="27"/>
  <c r="I11590" i="27"/>
  <c r="H12514" i="27"/>
  <c r="I12514" i="27"/>
  <c r="H12515" i="27"/>
  <c r="I12515" i="27"/>
  <c r="H12516" i="27"/>
  <c r="I12516" i="27"/>
  <c r="H12517" i="27"/>
  <c r="I12517" i="27"/>
  <c r="H12518" i="27"/>
  <c r="I12518" i="27"/>
  <c r="H12519" i="27"/>
  <c r="I12519" i="27"/>
  <c r="H12520" i="27"/>
  <c r="I12520" i="27"/>
  <c r="H12521" i="27"/>
  <c r="I12521" i="27"/>
  <c r="H12522" i="27"/>
  <c r="I12522" i="27"/>
  <c r="H12523" i="27"/>
  <c r="I12523" i="27"/>
  <c r="H4156" i="27"/>
  <c r="I4156" i="27"/>
  <c r="H12524" i="27"/>
  <c r="I12524" i="27"/>
  <c r="H8745" i="27"/>
  <c r="I8745" i="27"/>
  <c r="H8746" i="27"/>
  <c r="I8746" i="27"/>
  <c r="H4157" i="27"/>
  <c r="I4157" i="27"/>
  <c r="H8747" i="27"/>
  <c r="I8747" i="27"/>
  <c r="H8748" i="27"/>
  <c r="I8748" i="27"/>
  <c r="H12525" i="27"/>
  <c r="I12525" i="27"/>
  <c r="H12526" i="27"/>
  <c r="I12526" i="27"/>
  <c r="H646" i="27"/>
  <c r="I646" i="27"/>
  <c r="H8749" i="27"/>
  <c r="I8749" i="27"/>
  <c r="H8750" i="27"/>
  <c r="I8750" i="27"/>
  <c r="H8751" i="27"/>
  <c r="I8751" i="27"/>
  <c r="H8752" i="27"/>
  <c r="I8752" i="27"/>
  <c r="H12527" i="27"/>
  <c r="I12527" i="27"/>
  <c r="H4158" i="27"/>
  <c r="I4158" i="27"/>
  <c r="H8753" i="27"/>
  <c r="I8753" i="27"/>
  <c r="H8754" i="27"/>
  <c r="I8754" i="27"/>
  <c r="H1676" i="27"/>
  <c r="I1676" i="27"/>
  <c r="H4159" i="27"/>
  <c r="I4159" i="27"/>
  <c r="H8755" i="27"/>
  <c r="I8755" i="27"/>
  <c r="H8756" i="27"/>
  <c r="I8756" i="27"/>
  <c r="H12528" i="27"/>
  <c r="I12528" i="27"/>
  <c r="H12529" i="27"/>
  <c r="I12529" i="27"/>
  <c r="H12530" i="27"/>
  <c r="I12530" i="27"/>
  <c r="H4160" i="27"/>
  <c r="I4160" i="27"/>
  <c r="H4161" i="27"/>
  <c r="I4161" i="27"/>
  <c r="H4162" i="27"/>
  <c r="I4162" i="27"/>
  <c r="H8757" i="27"/>
  <c r="I8757" i="27"/>
  <c r="H8758" i="27"/>
  <c r="I8758" i="27"/>
  <c r="H8759" i="27"/>
  <c r="I8759" i="27"/>
  <c r="H12531" i="27"/>
  <c r="I12531" i="27"/>
  <c r="H12532" i="27"/>
  <c r="I12532" i="27"/>
  <c r="H12533" i="27"/>
  <c r="I12533" i="27"/>
  <c r="H12534" i="27"/>
  <c r="I12534" i="27"/>
  <c r="H4163" i="27"/>
  <c r="I4163" i="27"/>
  <c r="H4164" i="27"/>
  <c r="I4164" i="27"/>
  <c r="H12535" i="27"/>
  <c r="I12535" i="27"/>
  <c r="H12536" i="27"/>
  <c r="I12536" i="27"/>
  <c r="H4165" i="27"/>
  <c r="I4165" i="27"/>
  <c r="H647" i="27"/>
  <c r="I647" i="27"/>
  <c r="H4166" i="27"/>
  <c r="I4166" i="27"/>
  <c r="H8760" i="27"/>
  <c r="I8760" i="27"/>
  <c r="H12537" i="27"/>
  <c r="I12537" i="27"/>
  <c r="H4167" i="27"/>
  <c r="I4167" i="27"/>
  <c r="H11664" i="27"/>
  <c r="I11664" i="27"/>
  <c r="H8762" i="27"/>
  <c r="I8762" i="27"/>
  <c r="H8763" i="27"/>
  <c r="I8763" i="27"/>
  <c r="H8764" i="27"/>
  <c r="I8764" i="27"/>
  <c r="H12538" i="27"/>
  <c r="I12538" i="27"/>
  <c r="H12539" i="27"/>
  <c r="I12539" i="27"/>
  <c r="H241" i="27"/>
  <c r="I241" i="27"/>
  <c r="H1677" i="27"/>
  <c r="I1677" i="27"/>
  <c r="H4168" i="27"/>
  <c r="I4168" i="27"/>
  <c r="H8765" i="27"/>
  <c r="I8765" i="27"/>
  <c r="H8766" i="27"/>
  <c r="I8766" i="27"/>
  <c r="H8767" i="27"/>
  <c r="I8767" i="27"/>
  <c r="H8768" i="27"/>
  <c r="I8768" i="27"/>
  <c r="H8769" i="27"/>
  <c r="I8769" i="27"/>
  <c r="H12540" i="27"/>
  <c r="I12540" i="27"/>
  <c r="H4169" i="27"/>
  <c r="I4169" i="27"/>
  <c r="H4170" i="27"/>
  <c r="I4170" i="27"/>
  <c r="H8770" i="27"/>
  <c r="I8770" i="27"/>
  <c r="H12541" i="27"/>
  <c r="I12541" i="27"/>
  <c r="H648" i="27"/>
  <c r="I648" i="27"/>
  <c r="H649" i="27"/>
  <c r="I649" i="27"/>
  <c r="H4171" i="27"/>
  <c r="I4171" i="27"/>
  <c r="H650" i="27"/>
  <c r="I650" i="27"/>
  <c r="H4172" i="27"/>
  <c r="I4172" i="27"/>
  <c r="H8771" i="27"/>
  <c r="I8771" i="27"/>
  <c r="H1678" i="27"/>
  <c r="I1678" i="27"/>
  <c r="H4173" i="27"/>
  <c r="I4173" i="27"/>
  <c r="H8772" i="27"/>
  <c r="I8772" i="27"/>
  <c r="H11297" i="27"/>
  <c r="I11297" i="27"/>
  <c r="H1679" i="27"/>
  <c r="I1679" i="27"/>
  <c r="H8774" i="27"/>
  <c r="I8774" i="27"/>
  <c r="H651" i="27"/>
  <c r="I651" i="27"/>
  <c r="H12542" i="27"/>
  <c r="I12542" i="27"/>
  <c r="H8775" i="27"/>
  <c r="I8775" i="27"/>
  <c r="H12543" i="27"/>
  <c r="I12543" i="27"/>
  <c r="H12544" i="27"/>
  <c r="I12544" i="27"/>
  <c r="H652" i="27"/>
  <c r="I652" i="27"/>
  <c r="H4174" i="27"/>
  <c r="I4174" i="27"/>
  <c r="H4175" i="27"/>
  <c r="I4175" i="27"/>
  <c r="H8776" i="27"/>
  <c r="I8776" i="27"/>
  <c r="H11666" i="27"/>
  <c r="I11666" i="27"/>
  <c r="H8778" i="27"/>
  <c r="I8778" i="27"/>
  <c r="H12545" i="27"/>
  <c r="I12545" i="27"/>
  <c r="H1680" i="27"/>
  <c r="I1680" i="27"/>
  <c r="H8779" i="27"/>
  <c r="I8779" i="27"/>
  <c r="H8780" i="27"/>
  <c r="I8780" i="27"/>
  <c r="H8781" i="27"/>
  <c r="I8781" i="27"/>
  <c r="H12546" i="27"/>
  <c r="I12546" i="27"/>
  <c r="H4176" i="27"/>
  <c r="I4176" i="27"/>
  <c r="H8782" i="27"/>
  <c r="I8782" i="27"/>
  <c r="H12547" i="27"/>
  <c r="I12547" i="27"/>
  <c r="H1681" i="27"/>
  <c r="I1681" i="27"/>
  <c r="H1682" i="27"/>
  <c r="I1682" i="27"/>
  <c r="H4177" i="27"/>
  <c r="I4177" i="27"/>
  <c r="H4178" i="27"/>
  <c r="I4178" i="27"/>
  <c r="H1683" i="27"/>
  <c r="I1683" i="27"/>
  <c r="H11687" i="27"/>
  <c r="I11687" i="27"/>
  <c r="H8784" i="27"/>
  <c r="I8784" i="27"/>
  <c r="H12548" i="27"/>
  <c r="I12548" i="27"/>
  <c r="H1684" i="27"/>
  <c r="I1684" i="27"/>
  <c r="H8785" i="27"/>
  <c r="I8785" i="27"/>
  <c r="H12549" i="27"/>
  <c r="I12549" i="27"/>
  <c r="H8786" i="27"/>
  <c r="I8786" i="27"/>
  <c r="H8787" i="27"/>
  <c r="I8787" i="27"/>
  <c r="H12550" i="27"/>
  <c r="I12550" i="27"/>
  <c r="H4179" i="27"/>
  <c r="I4179" i="27"/>
  <c r="H12551" i="27"/>
  <c r="I12551" i="27"/>
  <c r="H4180" i="27"/>
  <c r="I4180" i="27"/>
  <c r="H8788" i="27"/>
  <c r="I8788" i="27"/>
  <c r="H12552" i="27"/>
  <c r="I12552" i="27"/>
  <c r="H4181" i="27"/>
  <c r="I4181" i="27"/>
  <c r="H8789" i="27"/>
  <c r="I8789" i="27"/>
  <c r="H8790" i="27"/>
  <c r="I8790" i="27"/>
  <c r="H8791" i="27"/>
  <c r="I8791" i="27"/>
  <c r="H8792" i="27"/>
  <c r="I8792" i="27"/>
  <c r="H8793" i="27"/>
  <c r="I8793" i="27"/>
  <c r="H12553" i="27"/>
  <c r="I12553" i="27"/>
  <c r="H77" i="27"/>
  <c r="I77" i="27"/>
  <c r="H12554" i="27"/>
  <c r="I12554" i="27"/>
  <c r="H1685" i="27"/>
  <c r="I1685" i="27"/>
  <c r="H8794" i="27"/>
  <c r="I8794" i="27"/>
  <c r="H12555" i="27"/>
  <c r="I12555" i="27"/>
  <c r="H4182" i="27"/>
  <c r="I4182" i="27"/>
  <c r="H4183" i="27"/>
  <c r="I4183" i="27"/>
  <c r="H8795" i="27"/>
  <c r="I8795" i="27"/>
  <c r="H8796" i="27"/>
  <c r="I8796" i="27"/>
  <c r="H12556" i="27"/>
  <c r="I12556" i="27"/>
  <c r="H4184" i="27"/>
  <c r="I4184" i="27"/>
  <c r="H4185" i="27"/>
  <c r="I4185" i="27"/>
  <c r="H4186" i="27"/>
  <c r="I4186" i="27"/>
  <c r="H4187" i="27"/>
  <c r="I4187" i="27"/>
  <c r="H4188" i="27"/>
  <c r="I4188" i="27"/>
  <c r="H4189" i="27"/>
  <c r="I4189" i="27"/>
  <c r="H8797" i="27"/>
  <c r="I8797" i="27"/>
  <c r="H4190" i="27"/>
  <c r="I4190" i="27"/>
  <c r="H4191" i="27"/>
  <c r="I4191" i="27"/>
  <c r="H4192" i="27"/>
  <c r="I4192" i="27"/>
  <c r="H12557" i="27"/>
  <c r="I12557" i="27"/>
  <c r="H12558" i="27"/>
  <c r="I12558" i="27"/>
  <c r="H1686" i="27"/>
  <c r="I1686" i="27"/>
  <c r="H8798" i="27"/>
  <c r="I8798" i="27"/>
  <c r="H8799" i="27"/>
  <c r="I8799" i="27"/>
  <c r="H8800" i="27"/>
  <c r="I8800" i="27"/>
  <c r="H8801" i="27"/>
  <c r="I8801" i="27"/>
  <c r="H8802" i="27"/>
  <c r="I8802" i="27"/>
  <c r="H8803" i="27"/>
  <c r="I8803" i="27"/>
  <c r="H12559" i="27"/>
  <c r="I12559" i="27"/>
  <c r="H12560" i="27"/>
  <c r="I12560" i="27"/>
  <c r="H12561" i="27"/>
  <c r="I12561" i="27"/>
  <c r="H653" i="27"/>
  <c r="I653" i="27"/>
  <c r="H4193" i="27"/>
  <c r="I4193" i="27"/>
  <c r="H4194" i="27"/>
  <c r="I4194" i="27"/>
  <c r="H8804" i="27"/>
  <c r="I8804" i="27"/>
  <c r="H8805" i="27"/>
  <c r="I8805" i="27"/>
  <c r="H8806" i="27"/>
  <c r="I8806" i="27"/>
  <c r="H8807" i="27"/>
  <c r="I8807" i="27"/>
  <c r="H12562" i="27"/>
  <c r="I12562" i="27"/>
  <c r="H1687" i="27"/>
  <c r="I1687" i="27"/>
  <c r="H4195" i="27"/>
  <c r="I4195" i="27"/>
  <c r="H4196" i="27"/>
  <c r="I4196" i="27"/>
  <c r="H8808" i="27"/>
  <c r="I8808" i="27"/>
  <c r="H8809" i="27"/>
  <c r="I8809" i="27"/>
  <c r="H12563" i="27"/>
  <c r="I12563" i="27"/>
  <c r="H12564" i="27"/>
  <c r="I12564" i="27"/>
  <c r="H11690" i="27"/>
  <c r="I11690" i="27"/>
  <c r="H4197" i="27"/>
  <c r="I4197" i="27"/>
  <c r="H8810" i="27"/>
  <c r="I8810" i="27"/>
  <c r="H9634" i="27"/>
  <c r="I9634" i="27"/>
  <c r="H8812" i="27"/>
  <c r="I8812" i="27"/>
  <c r="H12565" i="27"/>
  <c r="I12565" i="27"/>
  <c r="H1689" i="27"/>
  <c r="I1689" i="27"/>
  <c r="H242" i="27"/>
  <c r="I242" i="27"/>
  <c r="H4198" i="27"/>
  <c r="I4198" i="27"/>
  <c r="H8813" i="27"/>
  <c r="I8813" i="27"/>
  <c r="H8814" i="27"/>
  <c r="I8814" i="27"/>
  <c r="H12566" i="27"/>
  <c r="I12566" i="27"/>
  <c r="H4199" i="27"/>
  <c r="I4199" i="27"/>
  <c r="H8815" i="27"/>
  <c r="I8815" i="27"/>
  <c r="H8816" i="27"/>
  <c r="I8816" i="27"/>
  <c r="H8817" i="27"/>
  <c r="I8817" i="27"/>
  <c r="H8818" i="27"/>
  <c r="I8818" i="27"/>
  <c r="H12567" i="27"/>
  <c r="I12567" i="27"/>
  <c r="H12568" i="27"/>
  <c r="I12568" i="27"/>
  <c r="H12569" i="27"/>
  <c r="I12569" i="27"/>
  <c r="H4200" i="27"/>
  <c r="I4200" i="27"/>
  <c r="H4201" i="27"/>
  <c r="I4201" i="27"/>
  <c r="H8819" i="27"/>
  <c r="I8819" i="27"/>
  <c r="H8820" i="27"/>
  <c r="I8820" i="27"/>
  <c r="H12570" i="27"/>
  <c r="I12570" i="27"/>
  <c r="H12571" i="27"/>
  <c r="I12571" i="27"/>
  <c r="H12572" i="27"/>
  <c r="I12572" i="27"/>
  <c r="H12573" i="27"/>
  <c r="I12573" i="27"/>
  <c r="H12574" i="27"/>
  <c r="I12574" i="27"/>
  <c r="H4202" i="27"/>
  <c r="I4202" i="27"/>
  <c r="H8821" i="27"/>
  <c r="I8821" i="27"/>
  <c r="H8822" i="27"/>
  <c r="I8822" i="27"/>
  <c r="H8823" i="27"/>
  <c r="I8823" i="27"/>
  <c r="H8824" i="27"/>
  <c r="I8824" i="27"/>
  <c r="H1690" i="27"/>
  <c r="I1690" i="27"/>
  <c r="H4203" i="27"/>
  <c r="I4203" i="27"/>
  <c r="H8825" i="27"/>
  <c r="I8825" i="27"/>
  <c r="H12575" i="27"/>
  <c r="I12575" i="27"/>
  <c r="H654" i="27"/>
  <c r="I654" i="27"/>
  <c r="H655" i="27"/>
  <c r="I655" i="27"/>
  <c r="H1691" i="27"/>
  <c r="I1691" i="27"/>
  <c r="H1692" i="27"/>
  <c r="I1692" i="27"/>
  <c r="H4204" i="27"/>
  <c r="I4204" i="27"/>
  <c r="H4205" i="27"/>
  <c r="I4205" i="27"/>
  <c r="H4206" i="27"/>
  <c r="I4206" i="27"/>
  <c r="H8826" i="27"/>
  <c r="I8826" i="27"/>
  <c r="H8827" i="27"/>
  <c r="I8827" i="27"/>
  <c r="H8828" i="27"/>
  <c r="I8828" i="27"/>
  <c r="H12576" i="27"/>
  <c r="I12576" i="27"/>
  <c r="H12577" i="27"/>
  <c r="I12577" i="27"/>
  <c r="H12578" i="27"/>
  <c r="I12578" i="27"/>
  <c r="H4207" i="27"/>
  <c r="I4207" i="27"/>
  <c r="H8829" i="27"/>
  <c r="I8829" i="27"/>
  <c r="H11973" i="27"/>
  <c r="I11973" i="27"/>
  <c r="H8830" i="27"/>
  <c r="I8830" i="27"/>
  <c r="H656" i="27"/>
  <c r="I656" i="27"/>
  <c r="H4208" i="27"/>
  <c r="I4208" i="27"/>
  <c r="H8831" i="27"/>
  <c r="I8831" i="27"/>
  <c r="H8832" i="27"/>
  <c r="I8832" i="27"/>
  <c r="H8833" i="27"/>
  <c r="I8833" i="27"/>
  <c r="H12580" i="27"/>
  <c r="I12580" i="27"/>
  <c r="H12581" i="27"/>
  <c r="I12581" i="27"/>
  <c r="H78" i="27"/>
  <c r="I78" i="27"/>
  <c r="H657" i="27"/>
  <c r="I657" i="27"/>
  <c r="H1693" i="27"/>
  <c r="I1693" i="27"/>
  <c r="H4209" i="27"/>
  <c r="I4209" i="27"/>
  <c r="H4210" i="27"/>
  <c r="I4210" i="27"/>
  <c r="H8834" i="27"/>
  <c r="I8834" i="27"/>
  <c r="H8835" i="27"/>
  <c r="I8835" i="27"/>
  <c r="H8836" i="27"/>
  <c r="I8836" i="27"/>
  <c r="H8837" i="27"/>
  <c r="I8837" i="27"/>
  <c r="H8838" i="27"/>
  <c r="I8838" i="27"/>
  <c r="H8839" i="27"/>
  <c r="I8839" i="27"/>
  <c r="H12582" i="27"/>
  <c r="I12582" i="27"/>
  <c r="H12583" i="27"/>
  <c r="I12583" i="27"/>
  <c r="H12584" i="27"/>
  <c r="I12584" i="27"/>
  <c r="H1694" i="27"/>
  <c r="I1694" i="27"/>
  <c r="H4211" i="27"/>
  <c r="I4211" i="27"/>
  <c r="H4212" i="27"/>
  <c r="I4212" i="27"/>
  <c r="H8840" i="27"/>
  <c r="I8840" i="27"/>
  <c r="H8841" i="27"/>
  <c r="I8841" i="27"/>
  <c r="H8842" i="27"/>
  <c r="I8842" i="27"/>
  <c r="H12585" i="27"/>
  <c r="I12585" i="27"/>
  <c r="H8843" i="27"/>
  <c r="I8843" i="27"/>
  <c r="H12586" i="27"/>
  <c r="I12586" i="27"/>
  <c r="H12587" i="27"/>
  <c r="I12587" i="27"/>
  <c r="H12588" i="27"/>
  <c r="I12588" i="27"/>
  <c r="H12589" i="27"/>
  <c r="I12589" i="27"/>
  <c r="H4213" i="27"/>
  <c r="I4213" i="27"/>
  <c r="H4214" i="27"/>
  <c r="I4214" i="27"/>
  <c r="H4215" i="27"/>
  <c r="I4215" i="27"/>
  <c r="H8844" i="27"/>
  <c r="I8844" i="27"/>
  <c r="H8845" i="27"/>
  <c r="I8845" i="27"/>
  <c r="H8846" i="27"/>
  <c r="I8846" i="27"/>
  <c r="H8847" i="27"/>
  <c r="I8847" i="27"/>
  <c r="H8848" i="27"/>
  <c r="I8848" i="27"/>
  <c r="H8849" i="27"/>
  <c r="I8849" i="27"/>
  <c r="H8850" i="27"/>
  <c r="I8850" i="27"/>
  <c r="H8851" i="27"/>
  <c r="I8851" i="27"/>
  <c r="H8852" i="27"/>
  <c r="I8852" i="27"/>
  <c r="H8853" i="27"/>
  <c r="I8853" i="27"/>
  <c r="H8854" i="27"/>
  <c r="I8854" i="27"/>
  <c r="H8855" i="27"/>
  <c r="I8855" i="27"/>
  <c r="H8856" i="27"/>
  <c r="I8856" i="27"/>
  <c r="H8857" i="27"/>
  <c r="I8857" i="27"/>
  <c r="H8858" i="27"/>
  <c r="I8858" i="27"/>
  <c r="H12590" i="27"/>
  <c r="I12590" i="27"/>
  <c r="H12591" i="27"/>
  <c r="I12591" i="27"/>
  <c r="H4216" i="27"/>
  <c r="I4216" i="27"/>
  <c r="H4217" i="27"/>
  <c r="I4217" i="27"/>
  <c r="H8859" i="27"/>
  <c r="I8859" i="27"/>
  <c r="H9259" i="27"/>
  <c r="I9259" i="27"/>
  <c r="H11652" i="27"/>
  <c r="I11652" i="27"/>
  <c r="H12593" i="27"/>
  <c r="I12593" i="27"/>
  <c r="H243" i="27"/>
  <c r="I243" i="27"/>
  <c r="H4218" i="27"/>
  <c r="I4218" i="27"/>
  <c r="H4219" i="27"/>
  <c r="I4219" i="27"/>
  <c r="H8861" i="27"/>
  <c r="I8861" i="27"/>
  <c r="H8862" i="27"/>
  <c r="I8862" i="27"/>
  <c r="H11992" i="27"/>
  <c r="I11992" i="27"/>
  <c r="H8863" i="27"/>
  <c r="I8863" i="27"/>
  <c r="H12594" i="27"/>
  <c r="I12594" i="27"/>
  <c r="H8864" i="27"/>
  <c r="I8864" i="27"/>
  <c r="H1695" i="27"/>
  <c r="I1695" i="27"/>
  <c r="H12595" i="27"/>
  <c r="I12595" i="27"/>
  <c r="H8865" i="27"/>
  <c r="I8865" i="27"/>
  <c r="H12596" i="27"/>
  <c r="I12596" i="27"/>
  <c r="H4221" i="27"/>
  <c r="I4221" i="27"/>
  <c r="H8866" i="27"/>
  <c r="I8866" i="27"/>
  <c r="H8867" i="27"/>
  <c r="I8867" i="27"/>
  <c r="H1696" i="27"/>
  <c r="I1696" i="27"/>
  <c r="H1697" i="27"/>
  <c r="I1697" i="27"/>
  <c r="H8868" i="27"/>
  <c r="I8868" i="27"/>
  <c r="H8869" i="27"/>
  <c r="I8869" i="27"/>
  <c r="H12597" i="27"/>
  <c r="I12597" i="27"/>
  <c r="H1698" i="27"/>
  <c r="I1698" i="27"/>
  <c r="H12033" i="27"/>
  <c r="I12033" i="27"/>
  <c r="H12598" i="27"/>
  <c r="I12598" i="27"/>
  <c r="H8871" i="27"/>
  <c r="I8871" i="27"/>
  <c r="H658" i="27"/>
  <c r="I658" i="27"/>
  <c r="H1699" i="27"/>
  <c r="I1699" i="27"/>
  <c r="H8872" i="27"/>
  <c r="I8872" i="27"/>
  <c r="H1700" i="27"/>
  <c r="I1700" i="27"/>
  <c r="H8873" i="27"/>
  <c r="I8873" i="27"/>
  <c r="H12063" i="27"/>
  <c r="I12063" i="27"/>
  <c r="H8874" i="27"/>
  <c r="I8874" i="27"/>
  <c r="H8875" i="27"/>
  <c r="I8875" i="27"/>
  <c r="H8876" i="27"/>
  <c r="I8876" i="27"/>
  <c r="H8877" i="27"/>
  <c r="I8877" i="27"/>
  <c r="H8878" i="27"/>
  <c r="I8878" i="27"/>
  <c r="H4223" i="27"/>
  <c r="I4223" i="27"/>
  <c r="H10013" i="27"/>
  <c r="I10013" i="27"/>
  <c r="H4224" i="27"/>
  <c r="I4224" i="27"/>
  <c r="H8879" i="27"/>
  <c r="I8879" i="27"/>
  <c r="H8880" i="27"/>
  <c r="I8880" i="27"/>
  <c r="H8881" i="27"/>
  <c r="I8881" i="27"/>
  <c r="H12600" i="27"/>
  <c r="I12600" i="27"/>
  <c r="H4225" i="27"/>
  <c r="I4225" i="27"/>
  <c r="H11808" i="27"/>
  <c r="I11808" i="27"/>
  <c r="H12602" i="27"/>
  <c r="I12602" i="27"/>
  <c r="H4226" i="27"/>
  <c r="I4226" i="27"/>
  <c r="H4227" i="27"/>
  <c r="I4227" i="27"/>
  <c r="H8882" i="27"/>
  <c r="I8882" i="27"/>
  <c r="H8883" i="27"/>
  <c r="I8883" i="27"/>
  <c r="H12603" i="27"/>
  <c r="I12603" i="27"/>
  <c r="H12604" i="27"/>
  <c r="I12604" i="27"/>
  <c r="H12605" i="27"/>
  <c r="I12605" i="27"/>
  <c r="H12606" i="27"/>
  <c r="I12606" i="27"/>
  <c r="H11890" i="27"/>
  <c r="I11890" i="27"/>
  <c r="H4228" i="27"/>
  <c r="I4228" i="27"/>
  <c r="H9917" i="27"/>
  <c r="I9917" i="27"/>
  <c r="H4229" i="27"/>
  <c r="I4229" i="27"/>
  <c r="H4230" i="27"/>
  <c r="I4230" i="27"/>
  <c r="H8884" i="27"/>
  <c r="I8884" i="27"/>
  <c r="H12098" i="27"/>
  <c r="I12098" i="27"/>
  <c r="H12609" i="27"/>
  <c r="I12609" i="27"/>
  <c r="H8886" i="27"/>
  <c r="I8886" i="27"/>
  <c r="H8887" i="27"/>
  <c r="I8887" i="27"/>
  <c r="H1701" i="27"/>
  <c r="I1701" i="27"/>
  <c r="H12072" i="27"/>
  <c r="I12072" i="27"/>
  <c r="H8888" i="27"/>
  <c r="I8888" i="27"/>
  <c r="H12105" i="27"/>
  <c r="I12105" i="27"/>
  <c r="H8889" i="27"/>
  <c r="I8889" i="27"/>
  <c r="H8890" i="27"/>
  <c r="I8890" i="27"/>
  <c r="H12611" i="27"/>
  <c r="I12611" i="27"/>
  <c r="H4232" i="27"/>
  <c r="I4232" i="27"/>
  <c r="H4233" i="27"/>
  <c r="I4233" i="27"/>
  <c r="H8891" i="27"/>
  <c r="I8891" i="27"/>
  <c r="H8892" i="27"/>
  <c r="I8892" i="27"/>
  <c r="H1702" i="27"/>
  <c r="I1702" i="27"/>
  <c r="H1703" i="27"/>
  <c r="I1703" i="27"/>
  <c r="H4234" i="27"/>
  <c r="I4234" i="27"/>
  <c r="H8893" i="27"/>
  <c r="I8893" i="27"/>
  <c r="H8894" i="27"/>
  <c r="I8894" i="27"/>
  <c r="H8895" i="27"/>
  <c r="I8895" i="27"/>
  <c r="H12612" i="27"/>
  <c r="I12612" i="27"/>
  <c r="H12613" i="27"/>
  <c r="I12613" i="27"/>
  <c r="H659" i="27"/>
  <c r="I659" i="27"/>
  <c r="H1704" i="27"/>
  <c r="I1704" i="27"/>
  <c r="H8896" i="27"/>
  <c r="I8896" i="27"/>
  <c r="H8897" i="27"/>
  <c r="I8897" i="27"/>
  <c r="H12614" i="27"/>
  <c r="I12614" i="27"/>
  <c r="H12615" i="27"/>
  <c r="I12615" i="27"/>
  <c r="H4235" i="27"/>
  <c r="I4235" i="27"/>
  <c r="H4236" i="27"/>
  <c r="I4236" i="27"/>
  <c r="H8898" i="27"/>
  <c r="I8898" i="27"/>
  <c r="H8899" i="27"/>
  <c r="I8899" i="27"/>
  <c r="H8900" i="27"/>
  <c r="I8900" i="27"/>
  <c r="H8901" i="27"/>
  <c r="I8901" i="27"/>
  <c r="H12616" i="27"/>
  <c r="I12616" i="27"/>
  <c r="H12617" i="27"/>
  <c r="I12617" i="27"/>
  <c r="H12618" i="27"/>
  <c r="I12618" i="27"/>
  <c r="H1705" i="27"/>
  <c r="I1705" i="27"/>
  <c r="H4237" i="27"/>
  <c r="I4237" i="27"/>
  <c r="H8902" i="27"/>
  <c r="I8902" i="27"/>
  <c r="H8903" i="27"/>
  <c r="I8903" i="27"/>
  <c r="H12619" i="27"/>
  <c r="I12619" i="27"/>
  <c r="H660" i="27"/>
  <c r="I660" i="27"/>
  <c r="H4238" i="27"/>
  <c r="I4238" i="27"/>
  <c r="H10198" i="27"/>
  <c r="I10198" i="27"/>
  <c r="H4240" i="27"/>
  <c r="I4240" i="27"/>
  <c r="H8904" i="27"/>
  <c r="I8904" i="27"/>
  <c r="H8905" i="27"/>
  <c r="I8905" i="27"/>
  <c r="H8906" i="27"/>
  <c r="I8906" i="27"/>
  <c r="H8907" i="27"/>
  <c r="I8907" i="27"/>
  <c r="H12620" i="27"/>
  <c r="I12620" i="27"/>
  <c r="H12621" i="27"/>
  <c r="I12621" i="27"/>
  <c r="H12622" i="27"/>
  <c r="I12622" i="27"/>
  <c r="H12623" i="27"/>
  <c r="I12623" i="27"/>
  <c r="H12624" i="27"/>
  <c r="I12624" i="27"/>
  <c r="H1706" i="27"/>
  <c r="I1706" i="27"/>
  <c r="H1707" i="27"/>
  <c r="I1707" i="27"/>
  <c r="H12625" i="27"/>
  <c r="I12625" i="27"/>
  <c r="H4241" i="27"/>
  <c r="I4241" i="27"/>
  <c r="H12626" i="27"/>
  <c r="I12626" i="27"/>
  <c r="H12627" i="27"/>
  <c r="I12627" i="27"/>
  <c r="H8908" i="27"/>
  <c r="I8908" i="27"/>
  <c r="H8909" i="27"/>
  <c r="I8909" i="27"/>
  <c r="H12628" i="27"/>
  <c r="I12628" i="27"/>
  <c r="H661" i="27"/>
  <c r="I661" i="27"/>
  <c r="H662" i="27"/>
  <c r="I662" i="27"/>
  <c r="H8910" i="27"/>
  <c r="I8910" i="27"/>
  <c r="H8911" i="27"/>
  <c r="I8911" i="27"/>
  <c r="H12629" i="27"/>
  <c r="I12629" i="27"/>
  <c r="H4242" i="27"/>
  <c r="I4242" i="27"/>
  <c r="H4243" i="27"/>
  <c r="I4243" i="27"/>
  <c r="H8912" i="27"/>
  <c r="I8912" i="27"/>
  <c r="H12630" i="27"/>
  <c r="I12630" i="27"/>
  <c r="H663" i="27"/>
  <c r="I663" i="27"/>
  <c r="H8913" i="27"/>
  <c r="I8913" i="27"/>
  <c r="H12631" i="27"/>
  <c r="I12631" i="27"/>
  <c r="H4244" i="27"/>
  <c r="I4244" i="27"/>
  <c r="H8914" i="27"/>
  <c r="I8914" i="27"/>
  <c r="H8915" i="27"/>
  <c r="I8915" i="27"/>
  <c r="H664" i="27"/>
  <c r="I664" i="27"/>
  <c r="H1708" i="27"/>
  <c r="I1708" i="27"/>
  <c r="H4245" i="27"/>
  <c r="I4245" i="27"/>
  <c r="H8916" i="27"/>
  <c r="I8916" i="27"/>
  <c r="H8917" i="27"/>
  <c r="I8917" i="27"/>
  <c r="H8918" i="27"/>
  <c r="I8918" i="27"/>
  <c r="H8919" i="27"/>
  <c r="I8919" i="27"/>
  <c r="H8920" i="27"/>
  <c r="I8920" i="27"/>
  <c r="H12632" i="27"/>
  <c r="I12632" i="27"/>
  <c r="H12633" i="27"/>
  <c r="I12633" i="27"/>
  <c r="H665" i="27"/>
  <c r="I665" i="27"/>
  <c r="H4246" i="27"/>
  <c r="I4246" i="27"/>
  <c r="H8921" i="27"/>
  <c r="I8921" i="27"/>
  <c r="H8922" i="27"/>
  <c r="I8922" i="27"/>
  <c r="H8923" i="27"/>
  <c r="I8923" i="27"/>
  <c r="H8924" i="27"/>
  <c r="I8924" i="27"/>
  <c r="H12634" i="27"/>
  <c r="I12634" i="27"/>
  <c r="H12635" i="27"/>
  <c r="I12635" i="27"/>
  <c r="H12636" i="27"/>
  <c r="I12636" i="27"/>
  <c r="H4247" i="27"/>
  <c r="I4247" i="27"/>
  <c r="H8925" i="27"/>
  <c r="I8925" i="27"/>
  <c r="H8926" i="27"/>
  <c r="I8926" i="27"/>
  <c r="H8927" i="27"/>
  <c r="I8927" i="27"/>
  <c r="H8928" i="27"/>
  <c r="I8928" i="27"/>
  <c r="H8929" i="27"/>
  <c r="I8929" i="27"/>
  <c r="H8930" i="27"/>
  <c r="I8930" i="27"/>
  <c r="H8931" i="27"/>
  <c r="I8931" i="27"/>
  <c r="H12637" i="27"/>
  <c r="I12637" i="27"/>
  <c r="H12638" i="27"/>
  <c r="I12638" i="27"/>
  <c r="H8932" i="27"/>
  <c r="I8932" i="27"/>
  <c r="H8933" i="27"/>
  <c r="I8933" i="27"/>
  <c r="H8934" i="27"/>
  <c r="I8934" i="27"/>
  <c r="H12639" i="27"/>
  <c r="I12639" i="27"/>
  <c r="H8935" i="27"/>
  <c r="I8935" i="27"/>
  <c r="H8936" i="27"/>
  <c r="I8936" i="27"/>
  <c r="H244" i="27"/>
  <c r="I244" i="27"/>
  <c r="H8937" i="27"/>
  <c r="I8937" i="27"/>
  <c r="H8938" i="27"/>
  <c r="I8938" i="27"/>
  <c r="H12640" i="27"/>
  <c r="I12640" i="27"/>
  <c r="H1709" i="27"/>
  <c r="I1709" i="27"/>
  <c r="H8939" i="27"/>
  <c r="I8939" i="27"/>
  <c r="H12641" i="27"/>
  <c r="I12641" i="27"/>
  <c r="H8940" i="27"/>
  <c r="I8940" i="27"/>
  <c r="H4248" i="27"/>
  <c r="I4248" i="27"/>
  <c r="H12642" i="27"/>
  <c r="I12642" i="27"/>
  <c r="H12643" i="27"/>
  <c r="I12643" i="27"/>
  <c r="H12644" i="27"/>
  <c r="I12644" i="27"/>
  <c r="H8941" i="27"/>
  <c r="I8941" i="27"/>
  <c r="H245" i="27"/>
  <c r="I245" i="27"/>
  <c r="H12645" i="27"/>
  <c r="I12645" i="27"/>
  <c r="H4249" i="27"/>
  <c r="I4249" i="27"/>
  <c r="H12646" i="27"/>
  <c r="I12646" i="27"/>
  <c r="H12647" i="27"/>
  <c r="I12647" i="27"/>
  <c r="H12648" i="27"/>
  <c r="I12648" i="27"/>
  <c r="H12649" i="27"/>
  <c r="I12649" i="27"/>
  <c r="H12650" i="27"/>
  <c r="I12650" i="27"/>
  <c r="H8942" i="27"/>
  <c r="I8942" i="27"/>
  <c r="H12651" i="27"/>
  <c r="I12651" i="27"/>
  <c r="H12652" i="27"/>
  <c r="I12652" i="27"/>
  <c r="H8943" i="27"/>
  <c r="I8943" i="27"/>
  <c r="H8944" i="27"/>
  <c r="I8944" i="27"/>
  <c r="H12653" i="27"/>
  <c r="I12653" i="27"/>
  <c r="H8945" i="27"/>
  <c r="I8945" i="27"/>
  <c r="H8946" i="27"/>
  <c r="I8946" i="27"/>
  <c r="H8947" i="27"/>
  <c r="I8947" i="27"/>
  <c r="H4250" i="27"/>
  <c r="I4250" i="27"/>
  <c r="H4251" i="27"/>
  <c r="I4251" i="27"/>
  <c r="H12654" i="27"/>
  <c r="I12654" i="27"/>
  <c r="H12655" i="27"/>
  <c r="I12655" i="27"/>
  <c r="H8948" i="27"/>
  <c r="I8948" i="27"/>
  <c r="H8949" i="27"/>
  <c r="I8949" i="27"/>
  <c r="H8950" i="27"/>
  <c r="I8950" i="27"/>
  <c r="H1710" i="27"/>
  <c r="I1710" i="27"/>
  <c r="H4252" i="27"/>
  <c r="I4252" i="27"/>
  <c r="H4253" i="27"/>
  <c r="I4253" i="27"/>
  <c r="H8951" i="27"/>
  <c r="I8951" i="27"/>
  <c r="H8952" i="27"/>
  <c r="I8952" i="27"/>
  <c r="H8953" i="27"/>
  <c r="I8953" i="27"/>
  <c r="H12656" i="27"/>
  <c r="I12656" i="27"/>
  <c r="H12657" i="27"/>
  <c r="I12657" i="27"/>
  <c r="H4254" i="27"/>
  <c r="I4254" i="27"/>
  <c r="H4255" i="27"/>
  <c r="I4255" i="27"/>
  <c r="H8954" i="27"/>
  <c r="I8954" i="27"/>
  <c r="H8955" i="27"/>
  <c r="I8955" i="27"/>
  <c r="H8956" i="27"/>
  <c r="I8956" i="27"/>
  <c r="H8957" i="27"/>
  <c r="I8957" i="27"/>
  <c r="H1711" i="27"/>
  <c r="I1711" i="27"/>
  <c r="H4256" i="27"/>
  <c r="I4256" i="27"/>
  <c r="H8958" i="27"/>
  <c r="I8958" i="27"/>
  <c r="H12088" i="27"/>
  <c r="I12088" i="27"/>
  <c r="H12658" i="27"/>
  <c r="I12658" i="27"/>
  <c r="H8960" i="27"/>
  <c r="I8960" i="27"/>
  <c r="H8961" i="27"/>
  <c r="I8961" i="27"/>
  <c r="H8962" i="27"/>
  <c r="I8962" i="27"/>
  <c r="H8963" i="27"/>
  <c r="I8963" i="27"/>
  <c r="H12659" i="27"/>
  <c r="I12659" i="27"/>
  <c r="H12660" i="27"/>
  <c r="I12660" i="27"/>
  <c r="H12661" i="27"/>
  <c r="I12661" i="27"/>
  <c r="H1712" i="27"/>
  <c r="I1712" i="27"/>
  <c r="H1713" i="27"/>
  <c r="I1713" i="27"/>
  <c r="H4257" i="27"/>
  <c r="I4257" i="27"/>
  <c r="H4258" i="27"/>
  <c r="I4258" i="27"/>
  <c r="H8964" i="27"/>
  <c r="I8964" i="27"/>
  <c r="H8965" i="27"/>
  <c r="I8965" i="27"/>
  <c r="H8966" i="27"/>
  <c r="I8966" i="27"/>
  <c r="H12662" i="27"/>
  <c r="I12662" i="27"/>
  <c r="H12663" i="27"/>
  <c r="I12663" i="27"/>
  <c r="H12664" i="27"/>
  <c r="I12664" i="27"/>
  <c r="H8967" i="27"/>
  <c r="I8967" i="27"/>
  <c r="H1714" i="27"/>
  <c r="I1714" i="27"/>
  <c r="H666" i="27"/>
  <c r="I666" i="27"/>
  <c r="H1715" i="27"/>
  <c r="I1715" i="27"/>
  <c r="H4259" i="27"/>
  <c r="I4259" i="27"/>
  <c r="H4260" i="27"/>
  <c r="I4260" i="27"/>
  <c r="H4261" i="27"/>
  <c r="I4261" i="27"/>
  <c r="H4262" i="27"/>
  <c r="I4262" i="27"/>
  <c r="H8968" i="27"/>
  <c r="I8968" i="27"/>
  <c r="H8969" i="27"/>
  <c r="I8969" i="27"/>
  <c r="H8970" i="27"/>
  <c r="I8970" i="27"/>
  <c r="H8971" i="27"/>
  <c r="I8971" i="27"/>
  <c r="H8972" i="27"/>
  <c r="I8972" i="27"/>
  <c r="H8973" i="27"/>
  <c r="I8973" i="27"/>
  <c r="H12665" i="27"/>
  <c r="I12665" i="27"/>
  <c r="H12666" i="27"/>
  <c r="I12666" i="27"/>
  <c r="H12667" i="27"/>
  <c r="I12667" i="27"/>
  <c r="H1716" i="27"/>
  <c r="I1716" i="27"/>
  <c r="H4263" i="27"/>
  <c r="I4263" i="27"/>
  <c r="H4264" i="27"/>
  <c r="I4264" i="27"/>
  <c r="H8974" i="27"/>
  <c r="I8974" i="27"/>
  <c r="H8975" i="27"/>
  <c r="I8975" i="27"/>
  <c r="H12274" i="27"/>
  <c r="I12274" i="27"/>
  <c r="H8977" i="27"/>
  <c r="I8977" i="27"/>
  <c r="H1717" i="27"/>
  <c r="I1717" i="27"/>
  <c r="H1718" i="27"/>
  <c r="I1718" i="27"/>
  <c r="H1719" i="27"/>
  <c r="I1719" i="27"/>
  <c r="H1720" i="27"/>
  <c r="I1720" i="27"/>
  <c r="H8978" i="27"/>
  <c r="I8978" i="27"/>
  <c r="H8979" i="27"/>
  <c r="I8979" i="27"/>
  <c r="H8980" i="27"/>
  <c r="I8980" i="27"/>
  <c r="H8981" i="27"/>
  <c r="I8981" i="27"/>
  <c r="H8982" i="27"/>
  <c r="I8982" i="27"/>
  <c r="H12668" i="27"/>
  <c r="I12668" i="27"/>
  <c r="H4265" i="27"/>
  <c r="I4265" i="27"/>
  <c r="H8983" i="27"/>
  <c r="I8983" i="27"/>
  <c r="H8984" i="27"/>
  <c r="I8984" i="27"/>
  <c r="H12669" i="27"/>
  <c r="I12669" i="27"/>
  <c r="H12670" i="27"/>
  <c r="I12670" i="27"/>
  <c r="H1721" i="27"/>
  <c r="I1721" i="27"/>
  <c r="H4266" i="27"/>
  <c r="I4266" i="27"/>
  <c r="H4267" i="27"/>
  <c r="I4267" i="27"/>
  <c r="H8985" i="27"/>
  <c r="I8985" i="27"/>
  <c r="H8986" i="27"/>
  <c r="I8986" i="27"/>
  <c r="H8987" i="27"/>
  <c r="I8987" i="27"/>
  <c r="H12671" i="27"/>
  <c r="I12671" i="27"/>
  <c r="H12672" i="27"/>
  <c r="I12672" i="27"/>
  <c r="H12673" i="27"/>
  <c r="I12673" i="27"/>
  <c r="H4268" i="27"/>
  <c r="I4268" i="27"/>
  <c r="H12286" i="27"/>
  <c r="I12286" i="27"/>
  <c r="H8989" i="27"/>
  <c r="I8989" i="27"/>
  <c r="H667" i="27"/>
  <c r="I667" i="27"/>
  <c r="H4269" i="27"/>
  <c r="I4269" i="27"/>
  <c r="H8990" i="27"/>
  <c r="I8990" i="27"/>
  <c r="H12674" i="27"/>
  <c r="I12674" i="27"/>
  <c r="H12292" i="27"/>
  <c r="I12292" i="27"/>
  <c r="H1722" i="27"/>
  <c r="I1722" i="27"/>
  <c r="H1723" i="27"/>
  <c r="I1723" i="27"/>
  <c r="H4270" i="27"/>
  <c r="I4270" i="27"/>
  <c r="H8992" i="27"/>
  <c r="I8992" i="27"/>
  <c r="H8993" i="27"/>
  <c r="I8993" i="27"/>
  <c r="H8994" i="27"/>
  <c r="I8994" i="27"/>
  <c r="H4271" i="27"/>
  <c r="I4271" i="27"/>
  <c r="H4272" i="27"/>
  <c r="I4272" i="27"/>
  <c r="H4273" i="27"/>
  <c r="I4273" i="27"/>
  <c r="H4274" i="27"/>
  <c r="I4274" i="27"/>
  <c r="H8995" i="27"/>
  <c r="I8995" i="27"/>
  <c r="H8996" i="27"/>
  <c r="I8996" i="27"/>
  <c r="H8997" i="27"/>
  <c r="I8997" i="27"/>
  <c r="H8998" i="27"/>
  <c r="I8998" i="27"/>
  <c r="H4275" i="27"/>
  <c r="I4275" i="27"/>
  <c r="H8999" i="27"/>
  <c r="I8999" i="27"/>
  <c r="H9000" i="27"/>
  <c r="I9000" i="27"/>
  <c r="H9001" i="27"/>
  <c r="I9001" i="27"/>
  <c r="H12675" i="27"/>
  <c r="I12675" i="27"/>
  <c r="H4276" i="27"/>
  <c r="I4276" i="27"/>
  <c r="H4277" i="27"/>
  <c r="I4277" i="27"/>
  <c r="H4278" i="27"/>
  <c r="I4278" i="27"/>
  <c r="H4279" i="27"/>
  <c r="I4279" i="27"/>
  <c r="H4280" i="27"/>
  <c r="I4280" i="27"/>
  <c r="H9002" i="27"/>
  <c r="I9002" i="27"/>
  <c r="H9003" i="27"/>
  <c r="I9003" i="27"/>
  <c r="H9004" i="27"/>
  <c r="I9004" i="27"/>
  <c r="H12676" i="27"/>
  <c r="I12676" i="27"/>
  <c r="H12677" i="27"/>
  <c r="I12677" i="27"/>
  <c r="H12678" i="27"/>
  <c r="I12678" i="27"/>
  <c r="H12679" i="27"/>
  <c r="I12679" i="27"/>
  <c r="H12680" i="27"/>
  <c r="I12680" i="27"/>
  <c r="H1724" i="27"/>
  <c r="I1724" i="27"/>
  <c r="H9005" i="27"/>
  <c r="I9005" i="27"/>
  <c r="H12681" i="27"/>
  <c r="I12681" i="27"/>
  <c r="H9006" i="27"/>
  <c r="I9006" i="27"/>
  <c r="H12682" i="27"/>
  <c r="I12682" i="27"/>
  <c r="H9007" i="27"/>
  <c r="I9007" i="27"/>
  <c r="H12683" i="27"/>
  <c r="I12683" i="27"/>
  <c r="H12316" i="27"/>
  <c r="I12316" i="27"/>
  <c r="H12684" i="27"/>
  <c r="I12684" i="27"/>
  <c r="H9009" i="27"/>
  <c r="I9009" i="27"/>
  <c r="H9010" i="27"/>
  <c r="I9010" i="27"/>
  <c r="H9011" i="27"/>
  <c r="I9011" i="27"/>
  <c r="H9012" i="27"/>
  <c r="I9012" i="27"/>
  <c r="H12685" i="27"/>
  <c r="I12685" i="27"/>
  <c r="H12686" i="27"/>
  <c r="I12686" i="27"/>
  <c r="H4281" i="27"/>
  <c r="I4281" i="27"/>
  <c r="H12338" i="27"/>
  <c r="I12338" i="27"/>
  <c r="H9013" i="27"/>
  <c r="I9013" i="27"/>
  <c r="H12687" i="27"/>
  <c r="I12687" i="27"/>
  <c r="H12389" i="27"/>
  <c r="I12389" i="27"/>
  <c r="H12431" i="27"/>
  <c r="I12431" i="27"/>
  <c r="H4282" i="27"/>
  <c r="I4282" i="27"/>
  <c r="H4283" i="27"/>
  <c r="I4283" i="27"/>
  <c r="H9016" i="27"/>
  <c r="I9016" i="27"/>
  <c r="H4284" i="27"/>
  <c r="I4284" i="27"/>
  <c r="H9017" i="27"/>
  <c r="I9017" i="27"/>
  <c r="H9018" i="27"/>
  <c r="I9018" i="27"/>
  <c r="H9019" i="27"/>
  <c r="I9019" i="27"/>
  <c r="H9020" i="27"/>
  <c r="I9020" i="27"/>
  <c r="H9021" i="27"/>
  <c r="I9021" i="27"/>
  <c r="H9022" i="27"/>
  <c r="I9022" i="27"/>
  <c r="H9023" i="27"/>
  <c r="I9023" i="27"/>
  <c r="H9024" i="27"/>
  <c r="I9024" i="27"/>
  <c r="H12688" i="27"/>
  <c r="I12688" i="27"/>
  <c r="H12689" i="27"/>
  <c r="I12689" i="27"/>
  <c r="H12690" i="27"/>
  <c r="I12690" i="27"/>
  <c r="H12691" i="27"/>
  <c r="I12691" i="27"/>
  <c r="H12692" i="27"/>
  <c r="I12692" i="27"/>
  <c r="H1726" i="27"/>
  <c r="I1726" i="27"/>
  <c r="H9025" i="27"/>
  <c r="I9025" i="27"/>
  <c r="H9026" i="27"/>
  <c r="I9026" i="27"/>
  <c r="H9027" i="27"/>
  <c r="I9027" i="27"/>
  <c r="H12693" i="27"/>
  <c r="I12693" i="27"/>
  <c r="H12694" i="27"/>
  <c r="I12694" i="27"/>
  <c r="H12695" i="27"/>
  <c r="I12695" i="27"/>
  <c r="H12696" i="27"/>
  <c r="I12696" i="27"/>
  <c r="H12697" i="27"/>
  <c r="I12697" i="27"/>
  <c r="H12698" i="27"/>
  <c r="I12698" i="27"/>
  <c r="H246" i="27"/>
  <c r="I246" i="27"/>
  <c r="H9028" i="27"/>
  <c r="I9028" i="27"/>
  <c r="H9029" i="27"/>
  <c r="I9029" i="27"/>
  <c r="H10815" i="27"/>
  <c r="I10815" i="27"/>
  <c r="H9031" i="27"/>
  <c r="I9031" i="27"/>
  <c r="H12699" i="27"/>
  <c r="I12699" i="27"/>
  <c r="H12700" i="27"/>
  <c r="I12700" i="27"/>
  <c r="H12701" i="27"/>
  <c r="I12701" i="27"/>
  <c r="H9032" i="27"/>
  <c r="I9032" i="27"/>
  <c r="H9033" i="27"/>
  <c r="I9033" i="27"/>
  <c r="H247" i="27"/>
  <c r="I247" i="27"/>
  <c r="H668" i="27"/>
  <c r="I668" i="27"/>
  <c r="H1727" i="27"/>
  <c r="I1727" i="27"/>
  <c r="H1728" i="27"/>
  <c r="I1728" i="27"/>
  <c r="H1729" i="27"/>
  <c r="I1729" i="27"/>
  <c r="H1730" i="27"/>
  <c r="I1730" i="27"/>
  <c r="H4285" i="27"/>
  <c r="I4285" i="27"/>
  <c r="H4286" i="27"/>
  <c r="I4286" i="27"/>
  <c r="H4287" i="27"/>
  <c r="I4287" i="27"/>
  <c r="H4288" i="27"/>
  <c r="I4288" i="27"/>
  <c r="H4289" i="27"/>
  <c r="I4289" i="27"/>
  <c r="H4290" i="27"/>
  <c r="I4290" i="27"/>
  <c r="H4291" i="27"/>
  <c r="I4291" i="27"/>
  <c r="H12142" i="27"/>
  <c r="I12142" i="27"/>
  <c r="H4293" i="27"/>
  <c r="I4293" i="27"/>
  <c r="H9034" i="27"/>
  <c r="I9034" i="27"/>
  <c r="H9035" i="27"/>
  <c r="I9035" i="27"/>
  <c r="H9036" i="27"/>
  <c r="I9036" i="27"/>
  <c r="H9037" i="27"/>
  <c r="I9037" i="27"/>
  <c r="H9038" i="27"/>
  <c r="I9038" i="27"/>
  <c r="H9039" i="27"/>
  <c r="I9039" i="27"/>
  <c r="H9040" i="27"/>
  <c r="I9040" i="27"/>
  <c r="H9041" i="27"/>
  <c r="I9041" i="27"/>
  <c r="H9042" i="27"/>
  <c r="I9042" i="27"/>
  <c r="H12702" i="27"/>
  <c r="I12702" i="27"/>
  <c r="H12703" i="27"/>
  <c r="I12703" i="27"/>
  <c r="H12704" i="27"/>
  <c r="I12704" i="27"/>
  <c r="H12705" i="27"/>
  <c r="I12705" i="27"/>
  <c r="H12706" i="27"/>
  <c r="I12706" i="27"/>
  <c r="H12707" i="27"/>
  <c r="I12707" i="27"/>
  <c r="H4294" i="27"/>
  <c r="I4294" i="27"/>
  <c r="H12491" i="27"/>
  <c r="I12491" i="27"/>
  <c r="H9043" i="27"/>
  <c r="I9043" i="27"/>
  <c r="H1731" i="27"/>
  <c r="I1731" i="27"/>
  <c r="H4295" i="27"/>
  <c r="I4295" i="27"/>
  <c r="H9044" i="27"/>
  <c r="I9044" i="27"/>
  <c r="H9045" i="27"/>
  <c r="I9045" i="27"/>
  <c r="H12709" i="27"/>
  <c r="I12709" i="27"/>
  <c r="H79" i="27"/>
  <c r="I79" i="27"/>
  <c r="H4296" i="27"/>
  <c r="I4296" i="27"/>
  <c r="H9046" i="27"/>
  <c r="I9046" i="27"/>
  <c r="H9047" i="27"/>
  <c r="I9047" i="27"/>
  <c r="H9048" i="27"/>
  <c r="I9048" i="27"/>
  <c r="H1732" i="27"/>
  <c r="I1732" i="27"/>
  <c r="H4297" i="27"/>
  <c r="I4297" i="27"/>
  <c r="H4298" i="27"/>
  <c r="I4298" i="27"/>
  <c r="H9049" i="27"/>
  <c r="I9049" i="27"/>
  <c r="H9050" i="27"/>
  <c r="I9050" i="27"/>
  <c r="H9051" i="27"/>
  <c r="I9051" i="27"/>
  <c r="H9052" i="27"/>
  <c r="I9052" i="27"/>
  <c r="H12710" i="27"/>
  <c r="I12710" i="27"/>
  <c r="H4299" i="27"/>
  <c r="I4299" i="27"/>
  <c r="H4300" i="27"/>
  <c r="I4300" i="27"/>
  <c r="H9053" i="27"/>
  <c r="I9053" i="27"/>
  <c r="H248" i="27"/>
  <c r="I248" i="27"/>
  <c r="H669" i="27"/>
  <c r="I669" i="27"/>
  <c r="H9054" i="27"/>
  <c r="I9054" i="27"/>
  <c r="H9055" i="27"/>
  <c r="I9055" i="27"/>
  <c r="H12711" i="27"/>
  <c r="I12711" i="27"/>
  <c r="H4301" i="27"/>
  <c r="I4301" i="27"/>
  <c r="H9056" i="27"/>
  <c r="I9056" i="27"/>
  <c r="H249" i="27"/>
  <c r="I249" i="27"/>
  <c r="H670" i="27"/>
  <c r="I670" i="27"/>
  <c r="H4302" i="27"/>
  <c r="I4302" i="27"/>
  <c r="H4303" i="27"/>
  <c r="I4303" i="27"/>
  <c r="H12712" i="27"/>
  <c r="I12712" i="27"/>
  <c r="H1733" i="27"/>
  <c r="I1733" i="27"/>
  <c r="H4304" i="27"/>
  <c r="I4304" i="27"/>
  <c r="H4305" i="27"/>
  <c r="I4305" i="27"/>
  <c r="H9057" i="27"/>
  <c r="I9057" i="27"/>
  <c r="H9058" i="27"/>
  <c r="I9058" i="27"/>
  <c r="H12713" i="27"/>
  <c r="I12713" i="27"/>
  <c r="H12714" i="27"/>
  <c r="I12714" i="27"/>
  <c r="H12715" i="27"/>
  <c r="I12715" i="27"/>
  <c r="H1734" i="27"/>
  <c r="I1734" i="27"/>
  <c r="H4306" i="27"/>
  <c r="I4306" i="27"/>
  <c r="H9059" i="27"/>
  <c r="I9059" i="27"/>
  <c r="H9060" i="27"/>
  <c r="I9060" i="27"/>
  <c r="H9061" i="27"/>
  <c r="I9061" i="27"/>
  <c r="H9062" i="27"/>
  <c r="I9062" i="27"/>
  <c r="H12716" i="27"/>
  <c r="I12716" i="27"/>
  <c r="H4307" i="27"/>
  <c r="I4307" i="27"/>
  <c r="H9063" i="27"/>
  <c r="I9063" i="27"/>
  <c r="H9064" i="27"/>
  <c r="I9064" i="27"/>
  <c r="H671" i="27"/>
  <c r="I671" i="27"/>
  <c r="H9065" i="27"/>
  <c r="I9065" i="27"/>
  <c r="H9066" i="27"/>
  <c r="I9066" i="27"/>
  <c r="H9067" i="27"/>
  <c r="I9067" i="27"/>
  <c r="H9068" i="27"/>
  <c r="I9068" i="27"/>
  <c r="H80" i="27"/>
  <c r="I80" i="27"/>
  <c r="H12717" i="27"/>
  <c r="I12717" i="27"/>
  <c r="H4308" i="27"/>
  <c r="I4308" i="27"/>
  <c r="H9069" i="27"/>
  <c r="I9069" i="27"/>
  <c r="H250" i="27"/>
  <c r="I250" i="27"/>
  <c r="H9070" i="27"/>
  <c r="I9070" i="27"/>
  <c r="H9071" i="27"/>
  <c r="I9071" i="27"/>
  <c r="H9072" i="27"/>
  <c r="I9072" i="27"/>
  <c r="H9073" i="27"/>
  <c r="I9073" i="27"/>
  <c r="H9074" i="27"/>
  <c r="I9074" i="27"/>
  <c r="H12718" i="27"/>
  <c r="I12718" i="27"/>
  <c r="H672" i="27"/>
  <c r="I672" i="27"/>
  <c r="H4309" i="27"/>
  <c r="I4309" i="27"/>
  <c r="H9075" i="27"/>
  <c r="I9075" i="27"/>
  <c r="H9076" i="27"/>
  <c r="I9076" i="27"/>
  <c r="H9077" i="27"/>
  <c r="I9077" i="27"/>
  <c r="H1735" i="27"/>
  <c r="I1735" i="27"/>
  <c r="H4310" i="27"/>
  <c r="I4310" i="27"/>
  <c r="H12719" i="27"/>
  <c r="I12719" i="27"/>
  <c r="H12720" i="27"/>
  <c r="I12720" i="27"/>
  <c r="H1736" i="27"/>
  <c r="I1736" i="27"/>
  <c r="H4311" i="27"/>
  <c r="I4311" i="27"/>
  <c r="H4312" i="27"/>
  <c r="I4312" i="27"/>
  <c r="H12721" i="27"/>
  <c r="I12721" i="27"/>
  <c r="H4313" i="27"/>
  <c r="I4313" i="27"/>
  <c r="H9078" i="27"/>
  <c r="I9078" i="27"/>
  <c r="H12722" i="27"/>
  <c r="I12722" i="27"/>
  <c r="H4314" i="27"/>
  <c r="I4314" i="27"/>
  <c r="H9079" i="27"/>
  <c r="I9079" i="27"/>
  <c r="H12723" i="27"/>
  <c r="I12723" i="27"/>
  <c r="H1737" i="27"/>
  <c r="I1737" i="27"/>
  <c r="H9080" i="27"/>
  <c r="I9080" i="27"/>
  <c r="H12724" i="27"/>
  <c r="I12724" i="27"/>
  <c r="H1738" i="27"/>
  <c r="I1738" i="27"/>
  <c r="H1739" i="27"/>
  <c r="I1739" i="27"/>
  <c r="H12725" i="27"/>
  <c r="I12725" i="27"/>
  <c r="H12726" i="27"/>
  <c r="I12726" i="27"/>
  <c r="H9081" i="27"/>
  <c r="I9081" i="27"/>
  <c r="H12727" i="27"/>
  <c r="I12727" i="27"/>
  <c r="H1740" i="27"/>
  <c r="I1740" i="27"/>
  <c r="H12728" i="27"/>
  <c r="I12728" i="27"/>
  <c r="H9082" i="27"/>
  <c r="I9082" i="27"/>
  <c r="H9083" i="27"/>
  <c r="I9083" i="27"/>
  <c r="H9084" i="27"/>
  <c r="I9084" i="27"/>
  <c r="H4315" i="27"/>
  <c r="I4315" i="27"/>
  <c r="H9085" i="27"/>
  <c r="I9085" i="27"/>
  <c r="H9086" i="27"/>
  <c r="I9086" i="27"/>
  <c r="H9087" i="27"/>
  <c r="I9087" i="27"/>
  <c r="H12729" i="27"/>
  <c r="I12729" i="27"/>
  <c r="H9088" i="27"/>
  <c r="I9088" i="27"/>
  <c r="H9089" i="27"/>
  <c r="I9089" i="27"/>
  <c r="H12730" i="27"/>
  <c r="I12730" i="27"/>
  <c r="H673" i="27"/>
  <c r="I673" i="27"/>
  <c r="H1741" i="27"/>
  <c r="I1741" i="27"/>
  <c r="H9090" i="27"/>
  <c r="I9090" i="27"/>
  <c r="H12731" i="27"/>
  <c r="I12731" i="27"/>
  <c r="H4316" i="27"/>
  <c r="I4316" i="27"/>
  <c r="H9091" i="27"/>
  <c r="I9091" i="27"/>
  <c r="H12732" i="27"/>
  <c r="I12732" i="27"/>
  <c r="H4317" i="27"/>
  <c r="I4317" i="27"/>
  <c r="H12733" i="27"/>
  <c r="I12733" i="27"/>
  <c r="H1742" i="27"/>
  <c r="I1742" i="27"/>
  <c r="H4318" i="27"/>
  <c r="I4318" i="27"/>
  <c r="H4319" i="27"/>
  <c r="I4319" i="27"/>
  <c r="H9092" i="27"/>
  <c r="I9092" i="27"/>
  <c r="H9093" i="27"/>
  <c r="I9093" i="27"/>
  <c r="H9094" i="27"/>
  <c r="I9094" i="27"/>
  <c r="H9095" i="27"/>
  <c r="I9095" i="27"/>
  <c r="H9096" i="27"/>
  <c r="I9096" i="27"/>
  <c r="H12734" i="27"/>
  <c r="I12734" i="27"/>
  <c r="H674" i="27"/>
  <c r="I674" i="27"/>
  <c r="H4320" i="27"/>
  <c r="I4320" i="27"/>
  <c r="H9097" i="27"/>
  <c r="I9097" i="27"/>
  <c r="H12735" i="27"/>
  <c r="I12735" i="27"/>
  <c r="H12736" i="27"/>
  <c r="I12736" i="27"/>
  <c r="H12737" i="27"/>
  <c r="I12737" i="27"/>
  <c r="H1743" i="27"/>
  <c r="I1743" i="27"/>
  <c r="H1744" i="27"/>
  <c r="I1744" i="27"/>
  <c r="H4321" i="27"/>
  <c r="I4321" i="27"/>
  <c r="H4322" i="27"/>
  <c r="I4322" i="27"/>
  <c r="H4323" i="27"/>
  <c r="I4323" i="27"/>
  <c r="H4324" i="27"/>
  <c r="I4324" i="27"/>
  <c r="H4325" i="27"/>
  <c r="I4325" i="27"/>
  <c r="H9098" i="27"/>
  <c r="I9098" i="27"/>
  <c r="H9099" i="27"/>
  <c r="I9099" i="27"/>
  <c r="H9100" i="27"/>
  <c r="I9100" i="27"/>
  <c r="H9101" i="27"/>
  <c r="I9101" i="27"/>
  <c r="H4326" i="27"/>
  <c r="I4326" i="27"/>
  <c r="H4327" i="27"/>
  <c r="I4327" i="27"/>
  <c r="H9102" i="27"/>
  <c r="I9102" i="27"/>
  <c r="H9103" i="27"/>
  <c r="I9103" i="27"/>
  <c r="H11005" i="27"/>
  <c r="I11005" i="27"/>
  <c r="H1745" i="27"/>
  <c r="I1745" i="27"/>
  <c r="H9105" i="27"/>
  <c r="I9105" i="27"/>
  <c r="H9106" i="27"/>
  <c r="I9106" i="27"/>
  <c r="H12738" i="27"/>
  <c r="I12738" i="27"/>
  <c r="H4328" i="27"/>
  <c r="I4328" i="27"/>
  <c r="H9107" i="27"/>
  <c r="I9107" i="27"/>
  <c r="H12739" i="27"/>
  <c r="I12739" i="27"/>
  <c r="H12740" i="27"/>
  <c r="I12740" i="27"/>
  <c r="H12741" i="27"/>
  <c r="I12741" i="27"/>
  <c r="H675" i="27"/>
  <c r="I675" i="27"/>
  <c r="H1746" i="27"/>
  <c r="I1746" i="27"/>
  <c r="H4329" i="27"/>
  <c r="I4329" i="27"/>
  <c r="H4330" i="27"/>
  <c r="I4330" i="27"/>
  <c r="H4331" i="27"/>
  <c r="I4331" i="27"/>
  <c r="H4332" i="27"/>
  <c r="I4332" i="27"/>
  <c r="H9108" i="27"/>
  <c r="I9108" i="27"/>
  <c r="H9109" i="27"/>
  <c r="I9109" i="27"/>
  <c r="H9110" i="27"/>
  <c r="I9110" i="27"/>
  <c r="H9111" i="27"/>
  <c r="I9111" i="27"/>
  <c r="H9112" i="27"/>
  <c r="I9112" i="27"/>
  <c r="H9113" i="27"/>
  <c r="I9113" i="27"/>
  <c r="H9114" i="27"/>
  <c r="I9114" i="27"/>
  <c r="H12742" i="27"/>
  <c r="I12742" i="27"/>
  <c r="H12743" i="27"/>
  <c r="I12743" i="27"/>
  <c r="H12744" i="27"/>
  <c r="I12744" i="27"/>
  <c r="H12745" i="27"/>
  <c r="I12745" i="27"/>
  <c r="H12746" i="27"/>
  <c r="I12746" i="27"/>
  <c r="H12747" i="27"/>
  <c r="I12747" i="27"/>
  <c r="H1747" i="27"/>
  <c r="I1747" i="27"/>
  <c r="H1748" i="27"/>
  <c r="I1748" i="27"/>
  <c r="H9115" i="27"/>
  <c r="I9115" i="27"/>
  <c r="H9116" i="27"/>
  <c r="I9116" i="27"/>
  <c r="H9117" i="27"/>
  <c r="I9117" i="27"/>
  <c r="H9118" i="27"/>
  <c r="I9118" i="27"/>
  <c r="H9119" i="27"/>
  <c r="I9119" i="27"/>
  <c r="H9120" i="27"/>
  <c r="I9120" i="27"/>
  <c r="H9121" i="27"/>
  <c r="I9121" i="27"/>
  <c r="H12748" i="27"/>
  <c r="I12748" i="27"/>
  <c r="H12749" i="27"/>
  <c r="I12749" i="27"/>
  <c r="H12750" i="27"/>
  <c r="I12750" i="27"/>
  <c r="H12751" i="27"/>
  <c r="I12751" i="27"/>
  <c r="H1749" i="27"/>
  <c r="I1749" i="27"/>
  <c r="H1750" i="27"/>
  <c r="I1750" i="27"/>
  <c r="H9122" i="27"/>
  <c r="I9122" i="27"/>
  <c r="H12752" i="27"/>
  <c r="I12752" i="27"/>
  <c r="H12753" i="27"/>
  <c r="I12753" i="27"/>
  <c r="H251" i="27"/>
  <c r="I251" i="27"/>
  <c r="H12460" i="27"/>
  <c r="I12460" i="27"/>
  <c r="H12380" i="27"/>
  <c r="I12380" i="27"/>
  <c r="H9123" i="27"/>
  <c r="I9123" i="27"/>
  <c r="H9124" i="27"/>
  <c r="I9124" i="27"/>
  <c r="H9125" i="27"/>
  <c r="I9125" i="27"/>
  <c r="H12754" i="27"/>
  <c r="I12754" i="27"/>
  <c r="H4335" i="27"/>
  <c r="I4335" i="27"/>
  <c r="H4336" i="27"/>
  <c r="I4336" i="27"/>
  <c r="H4337" i="27"/>
  <c r="I4337" i="27"/>
  <c r="H9126" i="27"/>
  <c r="I9126" i="27"/>
  <c r="H9127" i="27"/>
  <c r="I9127" i="27"/>
  <c r="H9128" i="27"/>
  <c r="I9128" i="27"/>
  <c r="H9129" i="27"/>
  <c r="I9129" i="27"/>
  <c r="H9130" i="27"/>
  <c r="I9130" i="27"/>
  <c r="H12755" i="27"/>
  <c r="I12755" i="27"/>
  <c r="H12756" i="27"/>
  <c r="I12756" i="27"/>
  <c r="H1751" i="27"/>
  <c r="I1751" i="27"/>
  <c r="H4338" i="27"/>
  <c r="I4338" i="27"/>
  <c r="H9131" i="27"/>
  <c r="I9131" i="27"/>
  <c r="H676" i="27"/>
  <c r="I676" i="27"/>
  <c r="H1752" i="27"/>
  <c r="I1752" i="27"/>
  <c r="H1753" i="27"/>
  <c r="I1753" i="27"/>
  <c r="H4339" i="27"/>
  <c r="I4339" i="27"/>
  <c r="H4340" i="27"/>
  <c r="I4340" i="27"/>
  <c r="H4341" i="27"/>
  <c r="I4341" i="27"/>
  <c r="H9132" i="27"/>
  <c r="I9132" i="27"/>
  <c r="H9133" i="27"/>
  <c r="I9133" i="27"/>
  <c r="H9134" i="27"/>
  <c r="I9134" i="27"/>
  <c r="H9135" i="27"/>
  <c r="I9135" i="27"/>
  <c r="H9136" i="27"/>
  <c r="I9136" i="27"/>
  <c r="H9137" i="27"/>
  <c r="I9137" i="27"/>
  <c r="H9138" i="27"/>
  <c r="I9138" i="27"/>
  <c r="H12757" i="27"/>
  <c r="I12757" i="27"/>
  <c r="H12758" i="27"/>
  <c r="I12758" i="27"/>
  <c r="H12759" i="27"/>
  <c r="I12759" i="27"/>
  <c r="H12760" i="27"/>
  <c r="I12760" i="27"/>
  <c r="H12761" i="27"/>
  <c r="I12761" i="27"/>
  <c r="H9139" i="27"/>
  <c r="I9139" i="27"/>
  <c r="H12762" i="27"/>
  <c r="I12762" i="27"/>
  <c r="H9140" i="27"/>
  <c r="I9140" i="27"/>
  <c r="H9141" i="27"/>
  <c r="I9141" i="27"/>
  <c r="H12763" i="27"/>
  <c r="I12763" i="27"/>
  <c r="H9142" i="27"/>
  <c r="I9142" i="27"/>
  <c r="H9143" i="27"/>
  <c r="I9143" i="27"/>
  <c r="H12764" i="27"/>
  <c r="I12764" i="27"/>
  <c r="H677" i="27"/>
  <c r="I677" i="27"/>
  <c r="H1754" i="27"/>
  <c r="I1754" i="27"/>
  <c r="H1755" i="27"/>
  <c r="I1755" i="27"/>
  <c r="H4342" i="27"/>
  <c r="I4342" i="27"/>
  <c r="H9144" i="27"/>
  <c r="I9144" i="27"/>
  <c r="H9145" i="27"/>
  <c r="I9145" i="27"/>
  <c r="H9146" i="27"/>
  <c r="I9146" i="27"/>
  <c r="H9147" i="27"/>
  <c r="I9147" i="27"/>
  <c r="H678" i="27"/>
  <c r="I678" i="27"/>
  <c r="H1756" i="27"/>
  <c r="I1756" i="27"/>
  <c r="H11014" i="27"/>
  <c r="I11014" i="27"/>
  <c r="H4344" i="27"/>
  <c r="I4344" i="27"/>
  <c r="H4345" i="27"/>
  <c r="I4345" i="27"/>
  <c r="H9148" i="27"/>
  <c r="I9148" i="27"/>
  <c r="H9149" i="27"/>
  <c r="I9149" i="27"/>
  <c r="H9150" i="27"/>
  <c r="I9150" i="27"/>
  <c r="H12765" i="27"/>
  <c r="I12765" i="27"/>
  <c r="H12513" i="27"/>
  <c r="I12513" i="27"/>
  <c r="H12767" i="27"/>
  <c r="I12767" i="27"/>
  <c r="H4346" i="27"/>
  <c r="I4346" i="27"/>
  <c r="H9151" i="27"/>
  <c r="I9151" i="27"/>
  <c r="H12768" i="27"/>
  <c r="I12768" i="27"/>
  <c r="H1757" i="27"/>
  <c r="I1757" i="27"/>
  <c r="H1758" i="27"/>
  <c r="I1758" i="27"/>
  <c r="H1759" i="27"/>
  <c r="I1759" i="27"/>
  <c r="H4347" i="27"/>
  <c r="I4347" i="27"/>
  <c r="H4348" i="27"/>
  <c r="I4348" i="27"/>
  <c r="H4349" i="27"/>
  <c r="I4349" i="27"/>
  <c r="H4350" i="27"/>
  <c r="I4350" i="27"/>
  <c r="H9152" i="27"/>
  <c r="I9152" i="27"/>
  <c r="H9153" i="27"/>
  <c r="I9153" i="27"/>
  <c r="H9154" i="27"/>
  <c r="I9154" i="27"/>
  <c r="H9155" i="27"/>
  <c r="I9155" i="27"/>
  <c r="H12769" i="27"/>
  <c r="I12769" i="27"/>
  <c r="H12770" i="27"/>
  <c r="I12770" i="27"/>
  <c r="H12771" i="27"/>
  <c r="I12771" i="27"/>
  <c r="H12579" i="27"/>
  <c r="I12579" i="27"/>
  <c r="H12773" i="27"/>
  <c r="I12773" i="27"/>
  <c r="H12774" i="27"/>
  <c r="I12774" i="27"/>
  <c r="H12775" i="27"/>
  <c r="I12775" i="27"/>
  <c r="H12776" i="27"/>
  <c r="I12776" i="27"/>
  <c r="H12592" i="27"/>
  <c r="I12592" i="27"/>
  <c r="H4351" i="27"/>
  <c r="I4351" i="27"/>
  <c r="H9156" i="27"/>
  <c r="I9156" i="27"/>
  <c r="H9157" i="27"/>
  <c r="I9157" i="27"/>
  <c r="H12601" i="27"/>
  <c r="I12601" i="27"/>
  <c r="H9159" i="27"/>
  <c r="I9159" i="27"/>
  <c r="H9160" i="27"/>
  <c r="I9160" i="27"/>
  <c r="H4352" i="27"/>
  <c r="I4352" i="27"/>
  <c r="H12778" i="27"/>
  <c r="I12778" i="27"/>
  <c r="H12607" i="27"/>
  <c r="I12607" i="27"/>
  <c r="H12779" i="27"/>
  <c r="I12779" i="27"/>
  <c r="H12780" i="27"/>
  <c r="I12780" i="27"/>
  <c r="H12781" i="27"/>
  <c r="I12781" i="27"/>
  <c r="H4353" i="27"/>
  <c r="I4353" i="27"/>
  <c r="H9161" i="27"/>
  <c r="I9161" i="27"/>
  <c r="H9162" i="27"/>
  <c r="I9162" i="27"/>
  <c r="H12782" i="27"/>
  <c r="I12782" i="27"/>
  <c r="H9163" i="27"/>
  <c r="I9163" i="27"/>
  <c r="H12783" i="27"/>
  <c r="I12783" i="27"/>
  <c r="H4354" i="27"/>
  <c r="I4354" i="27"/>
  <c r="H9164" i="27"/>
  <c r="I9164" i="27"/>
  <c r="H9165" i="27"/>
  <c r="I9165" i="27"/>
  <c r="H9166" i="27"/>
  <c r="I9166" i="27"/>
  <c r="H9167" i="27"/>
  <c r="I9167" i="27"/>
  <c r="H4355" i="27"/>
  <c r="I4355" i="27"/>
  <c r="H12784" i="27"/>
  <c r="I12784" i="27"/>
  <c r="H12785" i="27"/>
  <c r="I12785" i="27"/>
  <c r="H12708" i="27"/>
  <c r="I12708" i="27"/>
  <c r="H9169" i="27"/>
  <c r="I9169" i="27"/>
  <c r="H9170" i="27"/>
  <c r="I9170" i="27"/>
  <c r="H12786" i="27"/>
  <c r="I12786" i="27"/>
  <c r="H9171" i="27"/>
  <c r="I9171" i="27"/>
  <c r="H4356" i="27"/>
  <c r="I4356" i="27"/>
  <c r="H12787" i="27"/>
  <c r="I12787" i="27"/>
  <c r="H9172" i="27"/>
  <c r="I9172" i="27"/>
  <c r="H12788" i="27"/>
  <c r="I12788" i="27"/>
  <c r="H4357" i="27"/>
  <c r="I4357" i="27"/>
  <c r="H9173" i="27"/>
  <c r="I9173" i="27"/>
  <c r="H9174" i="27"/>
  <c r="I9174" i="27"/>
  <c r="H9175" i="27"/>
  <c r="I9175" i="27"/>
  <c r="H4358" i="27"/>
  <c r="I4358" i="27"/>
  <c r="H9176" i="27"/>
  <c r="I9176" i="27"/>
  <c r="H9177" i="27"/>
  <c r="I9177" i="27"/>
  <c r="H12789" i="27"/>
  <c r="I12789" i="27"/>
  <c r="H4359" i="27"/>
  <c r="I4359" i="27"/>
  <c r="H9178" i="27"/>
  <c r="I9178" i="27"/>
  <c r="H9179" i="27"/>
  <c r="I9179" i="27"/>
  <c r="H9180" i="27"/>
  <c r="I9180" i="27"/>
  <c r="H9181" i="27"/>
  <c r="I9181" i="27"/>
  <c r="H9182" i="27"/>
  <c r="I9182" i="27"/>
  <c r="H12790" i="27"/>
  <c r="I12790" i="27"/>
  <c r="H12791" i="27"/>
  <c r="I12791" i="27"/>
  <c r="H12792" i="27"/>
  <c r="I12792" i="27"/>
  <c r="H1761" i="27"/>
  <c r="I1761" i="27"/>
  <c r="H4360" i="27"/>
  <c r="I4360" i="27"/>
  <c r="H4361" i="27"/>
  <c r="I4361" i="27"/>
  <c r="H4362" i="27"/>
  <c r="I4362" i="27"/>
  <c r="H12766" i="27"/>
  <c r="I12766" i="27"/>
  <c r="H4364" i="27"/>
  <c r="I4364" i="27"/>
  <c r="H9183" i="27"/>
  <c r="I9183" i="27"/>
  <c r="H9184" i="27"/>
  <c r="I9184" i="27"/>
  <c r="H9185" i="27"/>
  <c r="I9185" i="27"/>
  <c r="H12793" i="27"/>
  <c r="I12793" i="27"/>
  <c r="H679" i="27"/>
  <c r="I679" i="27"/>
  <c r="H1762" i="27"/>
  <c r="I1762" i="27"/>
  <c r="H4365" i="27"/>
  <c r="I4365" i="27"/>
  <c r="H12794" i="27"/>
  <c r="I12794" i="27"/>
  <c r="H4366" i="27"/>
  <c r="I4366" i="27"/>
  <c r="H9186" i="27"/>
  <c r="I9186" i="27"/>
  <c r="H9187" i="27"/>
  <c r="I9187" i="27"/>
  <c r="H12795" i="27"/>
  <c r="I12795" i="27"/>
  <c r="H12796" i="27"/>
  <c r="I12796" i="27"/>
  <c r="H12610" i="27"/>
  <c r="I12610" i="27"/>
  <c r="H1763" i="27"/>
  <c r="I1763" i="27"/>
  <c r="H1764" i="27"/>
  <c r="I1764" i="27"/>
  <c r="H1765" i="27"/>
  <c r="I1765" i="27"/>
  <c r="H4367" i="27"/>
  <c r="I4367" i="27"/>
  <c r="H4368" i="27"/>
  <c r="I4368" i="27"/>
  <c r="H4369" i="27"/>
  <c r="I4369" i="27"/>
  <c r="H4370" i="27"/>
  <c r="I4370" i="27"/>
  <c r="H4371" i="27"/>
  <c r="I4371" i="27"/>
  <c r="H9188" i="27"/>
  <c r="I9188" i="27"/>
  <c r="H9189" i="27"/>
  <c r="I9189" i="27"/>
  <c r="H9190" i="27"/>
  <c r="I9190" i="27"/>
  <c r="H9191" i="27"/>
  <c r="I9191" i="27"/>
  <c r="H9192" i="27"/>
  <c r="I9192" i="27"/>
  <c r="H9193" i="27"/>
  <c r="I9193" i="27"/>
  <c r="H9194" i="27"/>
  <c r="I9194" i="27"/>
  <c r="H9195" i="27"/>
  <c r="I9195" i="27"/>
  <c r="H9196" i="27"/>
  <c r="I9196" i="27"/>
  <c r="H9197" i="27"/>
  <c r="I9197" i="27"/>
  <c r="H12798" i="27"/>
  <c r="I12798" i="27"/>
  <c r="H12799" i="27"/>
  <c r="I12799" i="27"/>
  <c r="H12800" i="27"/>
  <c r="I12800" i="27"/>
  <c r="H9198" i="27"/>
  <c r="I9198" i="27"/>
  <c r="H9199" i="27"/>
  <c r="I9199" i="27"/>
  <c r="H12801" i="27"/>
  <c r="I12801" i="27"/>
  <c r="H9200" i="27"/>
  <c r="I9200" i="27"/>
  <c r="H4372" i="27"/>
  <c r="I4372" i="27"/>
  <c r="H9201" i="27"/>
  <c r="I9201" i="27"/>
  <c r="H9202" i="27"/>
  <c r="I9202" i="27"/>
  <c r="H252" i="27"/>
  <c r="I252" i="27"/>
  <c r="H1766" i="27"/>
  <c r="I1766" i="27"/>
  <c r="H9203" i="27"/>
  <c r="I9203" i="27"/>
  <c r="H12802" i="27"/>
  <c r="I12802" i="27"/>
  <c r="H12772" i="27"/>
  <c r="I12772" i="27"/>
  <c r="H4373" i="27"/>
  <c r="I4373" i="27"/>
  <c r="H9204" i="27"/>
  <c r="I9204" i="27"/>
  <c r="H1767" i="27"/>
  <c r="I1767" i="27"/>
  <c r="H9205" i="27"/>
  <c r="I9205" i="27"/>
  <c r="H12803" i="27"/>
  <c r="I12803" i="27"/>
  <c r="H12804" i="27"/>
  <c r="I12804" i="27"/>
  <c r="H9206" i="27"/>
  <c r="I9206" i="27"/>
  <c r="H12805" i="27"/>
  <c r="I12805" i="27"/>
  <c r="H1768" i="27"/>
  <c r="I1768" i="27"/>
  <c r="H12806" i="27"/>
  <c r="I12806" i="27"/>
  <c r="H12807" i="27"/>
  <c r="I12807" i="27"/>
  <c r="H12808" i="27"/>
  <c r="I12808" i="27"/>
  <c r="H1769" i="27"/>
  <c r="I1769" i="27"/>
  <c r="H9207" i="27"/>
  <c r="I9207" i="27"/>
  <c r="H9208" i="27"/>
  <c r="I9208" i="27"/>
  <c r="H12809" i="27"/>
  <c r="I12809" i="27"/>
  <c r="H12810" i="27"/>
  <c r="I12810" i="27"/>
  <c r="H4374" i="27"/>
  <c r="I4374" i="27"/>
  <c r="H9209" i="27"/>
  <c r="I9209" i="27"/>
  <c r="H9210" i="27"/>
  <c r="I9210" i="27"/>
  <c r="H9211" i="27"/>
  <c r="I9211" i="27"/>
  <c r="H12811" i="27"/>
  <c r="I12811" i="27"/>
  <c r="H1770" i="27"/>
  <c r="I1770" i="27"/>
  <c r="H4375" i="27"/>
  <c r="I4375" i="27"/>
  <c r="H4376" i="27"/>
  <c r="I4376" i="27"/>
  <c r="H9212" i="27"/>
  <c r="I9212" i="27"/>
  <c r="H12777" i="27"/>
  <c r="I12777" i="27"/>
  <c r="H12812" i="27"/>
  <c r="I12812" i="27"/>
  <c r="H1771" i="27"/>
  <c r="I1771" i="27"/>
  <c r="H11777" i="27"/>
  <c r="I11777" i="27"/>
  <c r="H9215" i="27"/>
  <c r="I9215" i="27"/>
  <c r="H9216" i="27"/>
  <c r="I9216" i="27"/>
  <c r="H9217" i="27"/>
  <c r="I9217" i="27"/>
  <c r="H12813" i="27"/>
  <c r="I12813" i="27"/>
  <c r="H12814" i="27"/>
  <c r="I12814" i="27"/>
  <c r="H4377" i="27"/>
  <c r="I4377" i="27"/>
  <c r="H9218" i="27"/>
  <c r="I9218" i="27"/>
  <c r="H680" i="27"/>
  <c r="I680" i="27"/>
  <c r="H681" i="27"/>
  <c r="I681" i="27"/>
  <c r="H1772" i="27"/>
  <c r="I1772" i="27"/>
  <c r="H9219" i="27"/>
  <c r="I9219" i="27"/>
  <c r="H9220" i="27"/>
  <c r="I9220" i="27"/>
  <c r="H9221" i="27"/>
  <c r="I9221" i="27"/>
  <c r="H9222" i="27"/>
  <c r="I9222" i="27"/>
  <c r="H12815" i="27"/>
  <c r="I12815" i="27"/>
  <c r="H12816" i="27"/>
  <c r="I12816" i="27"/>
  <c r="H12817" i="27"/>
  <c r="I12817" i="27"/>
  <c r="H12818" i="27"/>
  <c r="I12818" i="27"/>
  <c r="H4378" i="27"/>
  <c r="I4378" i="27"/>
  <c r="H4379" i="27"/>
  <c r="I4379" i="27"/>
  <c r="H12819" i="27"/>
  <c r="I12819" i="27"/>
  <c r="H9223" i="27"/>
  <c r="I9223" i="27"/>
  <c r="H9224" i="27"/>
  <c r="I9224" i="27"/>
  <c r="H9225" i="27"/>
  <c r="I9225" i="27"/>
  <c r="H12820" i="27"/>
  <c r="I12820" i="27"/>
  <c r="H12821" i="27"/>
  <c r="I12821" i="27"/>
  <c r="H682" i="27"/>
  <c r="I682" i="27"/>
  <c r="H9226" i="27"/>
  <c r="I9226" i="27"/>
  <c r="H4380" i="27"/>
  <c r="I4380" i="27"/>
  <c r="H12822" i="27"/>
  <c r="I12822" i="27"/>
  <c r="H12823" i="27"/>
  <c r="I12823" i="27"/>
  <c r="H1773" i="27"/>
  <c r="I1773" i="27"/>
  <c r="H9227" i="27"/>
  <c r="I9227" i="27"/>
  <c r="H9228" i="27"/>
  <c r="I9228" i="27"/>
  <c r="H9229" i="27"/>
  <c r="I9229" i="27"/>
  <c r="H9230" i="27"/>
  <c r="I9230" i="27"/>
  <c r="H4381" i="27"/>
  <c r="I4381" i="27"/>
  <c r="H4382" i="27"/>
  <c r="I4382" i="27"/>
  <c r="H12824" i="27"/>
  <c r="I12824" i="27"/>
  <c r="H12825" i="27"/>
  <c r="I12825" i="27"/>
  <c r="H12826" i="27"/>
  <c r="I12826" i="27"/>
  <c r="H1774" i="27"/>
  <c r="I1774" i="27"/>
  <c r="H12827" i="27"/>
  <c r="I12827" i="27"/>
  <c r="H9231" i="27"/>
  <c r="I9231" i="27"/>
  <c r="H9232" i="27"/>
  <c r="I9232" i="27"/>
  <c r="H9233" i="27"/>
  <c r="I9233" i="27"/>
  <c r="H9234" i="27"/>
  <c r="I9234" i="27"/>
  <c r="H12828" i="27"/>
  <c r="I12828" i="27"/>
  <c r="H9235" i="27"/>
  <c r="I9235" i="27"/>
  <c r="H683" i="27"/>
  <c r="I683" i="27"/>
  <c r="H1775" i="27"/>
  <c r="I1775" i="27"/>
  <c r="H4383" i="27"/>
  <c r="I4383" i="27"/>
  <c r="H4384" i="27"/>
  <c r="I4384" i="27"/>
  <c r="H4385" i="27"/>
  <c r="I4385" i="27"/>
  <c r="H9236" i="27"/>
  <c r="I9236" i="27"/>
  <c r="H9237" i="27"/>
  <c r="I9237" i="27"/>
  <c r="H9238" i="27"/>
  <c r="I9238" i="27"/>
  <c r="H9239" i="27"/>
  <c r="I9239" i="27"/>
  <c r="H9240" i="27"/>
  <c r="I9240" i="27"/>
  <c r="H12829" i="27"/>
  <c r="I12829" i="27"/>
  <c r="H12830" i="27"/>
  <c r="I12830" i="27"/>
  <c r="H12831" i="27"/>
  <c r="I12831" i="27"/>
  <c r="H12832" i="27"/>
  <c r="I12832" i="27"/>
  <c r="H81" i="27"/>
  <c r="I81" i="27"/>
  <c r="H684" i="27"/>
  <c r="I684" i="27"/>
  <c r="H685" i="27"/>
  <c r="I685" i="27"/>
  <c r="H9241" i="27"/>
  <c r="I9241" i="27"/>
  <c r="H12376" i="27"/>
  <c r="I12376" i="27"/>
  <c r="H9243" i="27"/>
  <c r="I9243" i="27"/>
  <c r="H9244" i="27"/>
  <c r="I9244" i="27"/>
  <c r="H1776" i="27"/>
  <c r="I1776" i="27"/>
  <c r="H4386" i="27"/>
  <c r="I4386" i="27"/>
  <c r="H4387" i="27"/>
  <c r="I4387" i="27"/>
  <c r="H4388" i="27"/>
  <c r="I4388" i="27"/>
  <c r="H9245" i="27"/>
  <c r="I9245" i="27"/>
  <c r="H9246" i="27"/>
  <c r="I9246" i="27"/>
  <c r="H9247" i="27"/>
  <c r="I9247" i="27"/>
  <c r="H12833" i="27"/>
  <c r="I12833" i="27"/>
  <c r="H12834" i="27"/>
  <c r="I12834" i="27"/>
  <c r="H686" i="27"/>
  <c r="I686" i="27"/>
  <c r="H4389" i="27"/>
  <c r="I4389" i="27"/>
  <c r="H9248" i="27"/>
  <c r="I9248" i="27"/>
  <c r="H9249" i="27"/>
  <c r="I9249" i="27"/>
  <c r="H82" i="27"/>
  <c r="I82" i="27"/>
  <c r="H1777" i="27"/>
  <c r="I1777" i="27"/>
  <c r="H9250" i="27"/>
  <c r="I9250" i="27"/>
  <c r="H9251" i="27"/>
  <c r="I9251" i="27"/>
  <c r="H9252" i="27"/>
  <c r="I9252" i="27"/>
  <c r="H12835" i="27"/>
  <c r="I12835" i="27"/>
  <c r="H4390" i="27"/>
  <c r="I4390" i="27"/>
  <c r="H4391" i="27"/>
  <c r="I4391" i="27"/>
  <c r="H9253" i="27"/>
  <c r="I9253" i="27"/>
  <c r="H9254" i="27"/>
  <c r="I9254" i="27"/>
  <c r="H9255" i="27"/>
  <c r="I9255" i="27"/>
  <c r="H9256" i="27"/>
  <c r="I9256" i="27"/>
  <c r="H9257" i="27"/>
  <c r="I9257" i="27"/>
  <c r="H9258" i="27"/>
  <c r="I9258" i="27"/>
  <c r="H12385" i="27"/>
  <c r="I12385" i="27"/>
  <c r="H9260" i="27"/>
  <c r="I9260" i="27"/>
  <c r="H9261" i="27"/>
  <c r="I9261" i="27"/>
  <c r="H9262" i="27"/>
  <c r="I9262" i="27"/>
  <c r="H9263" i="27"/>
  <c r="I9263" i="27"/>
  <c r="H12836" i="27"/>
  <c r="I12836" i="27"/>
  <c r="H12837" i="27"/>
  <c r="I12837" i="27"/>
  <c r="H12838" i="27"/>
  <c r="I12838" i="27"/>
  <c r="H12839" i="27"/>
  <c r="I12839" i="27"/>
  <c r="H12840" i="27"/>
  <c r="I12840" i="27"/>
  <c r="H12841" i="27"/>
  <c r="I12841" i="27"/>
  <c r="H12842" i="27"/>
  <c r="I12842" i="27"/>
  <c r="H12843" i="27"/>
  <c r="I12843" i="27"/>
  <c r="H12844" i="27"/>
  <c r="I12844" i="27"/>
  <c r="H254" i="27"/>
  <c r="I254" i="27"/>
  <c r="H4392" i="27"/>
  <c r="I4392" i="27"/>
  <c r="H9264" i="27"/>
  <c r="I9264" i="27"/>
  <c r="H9265" i="27"/>
  <c r="I9265" i="27"/>
  <c r="H9266" i="27"/>
  <c r="I9266" i="27"/>
  <c r="H9267" i="27"/>
  <c r="I9267" i="27"/>
  <c r="H9268" i="27"/>
  <c r="I9268" i="27"/>
  <c r="H12845" i="27"/>
  <c r="I12845" i="27"/>
  <c r="H12846" i="27"/>
  <c r="I12846" i="27"/>
  <c r="H12847" i="27"/>
  <c r="I12847" i="27"/>
  <c r="H12848" i="27"/>
  <c r="I12848" i="27"/>
  <c r="H1778" i="27"/>
  <c r="I1778" i="27"/>
  <c r="H1779" i="27"/>
  <c r="I1779" i="27"/>
  <c r="H9269" i="27"/>
  <c r="I9269" i="27"/>
  <c r="H9270" i="27"/>
  <c r="I9270" i="27"/>
  <c r="H9271" i="27"/>
  <c r="I9271" i="27"/>
  <c r="H12849" i="27"/>
  <c r="I12849" i="27"/>
  <c r="H12850" i="27"/>
  <c r="I12850" i="27"/>
  <c r="H12851" i="27"/>
  <c r="I12851" i="27"/>
  <c r="H1780" i="27"/>
  <c r="I1780" i="27"/>
  <c r="H1781" i="27"/>
  <c r="I1781" i="27"/>
  <c r="H1782" i="27"/>
  <c r="I1782" i="27"/>
  <c r="H4393" i="27"/>
  <c r="I4393" i="27"/>
  <c r="H4394" i="27"/>
  <c r="I4394" i="27"/>
  <c r="H12608" i="27"/>
  <c r="I12608" i="27"/>
  <c r="H4396" i="27"/>
  <c r="I4396" i="27"/>
  <c r="H4397" i="27"/>
  <c r="I4397" i="27"/>
  <c r="H9272" i="27"/>
  <c r="I9272" i="27"/>
  <c r="H9273" i="27"/>
  <c r="I9273" i="27"/>
  <c r="H12852" i="27"/>
  <c r="I12852" i="27"/>
  <c r="H12853" i="27"/>
  <c r="I12853" i="27"/>
  <c r="H4398" i="27"/>
  <c r="I4398" i="27"/>
  <c r="H9274" i="27"/>
  <c r="I9274" i="27"/>
  <c r="H9275" i="27"/>
  <c r="I9275" i="27"/>
  <c r="H12854" i="27"/>
  <c r="I12854" i="27"/>
  <c r="H12855" i="27"/>
  <c r="I12855" i="27"/>
  <c r="H4399" i="27"/>
  <c r="I4399" i="27"/>
  <c r="H9276" i="27"/>
  <c r="I9276" i="27"/>
  <c r="H9277" i="27"/>
  <c r="I9277" i="27"/>
  <c r="H9278" i="27"/>
  <c r="I9278" i="27"/>
  <c r="H9279" i="27"/>
  <c r="I9279" i="27"/>
  <c r="H12856" i="27"/>
  <c r="I12856" i="27"/>
  <c r="H1783" i="27"/>
  <c r="I1783" i="27"/>
  <c r="H1784" i="27"/>
  <c r="I1784" i="27"/>
  <c r="H4400" i="27"/>
  <c r="I4400" i="27"/>
  <c r="H4401" i="27"/>
  <c r="I4401" i="27"/>
  <c r="H4402" i="27"/>
  <c r="I4402" i="27"/>
  <c r="H4403" i="27"/>
  <c r="I4403" i="27"/>
  <c r="H4404" i="27"/>
  <c r="I4404" i="27"/>
  <c r="H9280" i="27"/>
  <c r="I9280" i="27"/>
  <c r="H9281" i="27"/>
  <c r="I9281" i="27"/>
  <c r="H9282" i="27"/>
  <c r="I9282" i="27"/>
  <c r="H9283" i="27"/>
  <c r="I9283" i="27"/>
  <c r="H9284" i="27"/>
  <c r="I9284" i="27"/>
  <c r="H12857" i="27"/>
  <c r="I12857" i="27"/>
  <c r="H12858" i="27"/>
  <c r="I12858" i="27"/>
  <c r="H12859" i="27"/>
  <c r="I12859" i="27"/>
  <c r="H1785" i="27"/>
  <c r="I1785" i="27"/>
  <c r="H1786" i="27"/>
  <c r="I1786" i="27"/>
  <c r="H1787" i="27"/>
  <c r="I1787" i="27"/>
  <c r="H4405" i="27"/>
  <c r="I4405" i="27"/>
  <c r="H9285" i="27"/>
  <c r="I9285" i="27"/>
  <c r="H9286" i="27"/>
  <c r="I9286" i="27"/>
  <c r="H9287" i="27"/>
  <c r="I9287" i="27"/>
  <c r="H1788" i="27"/>
  <c r="I1788" i="27"/>
  <c r="H4406" i="27"/>
  <c r="I4406" i="27"/>
  <c r="H4407" i="27"/>
  <c r="I4407" i="27"/>
  <c r="H4408" i="27"/>
  <c r="I4408" i="27"/>
  <c r="H4409" i="27"/>
  <c r="I4409" i="27"/>
  <c r="H9288" i="27"/>
  <c r="I9288" i="27"/>
  <c r="H9289" i="27"/>
  <c r="I9289" i="27"/>
  <c r="H9290" i="27"/>
  <c r="I9290" i="27"/>
  <c r="H12860" i="27"/>
  <c r="I12860" i="27"/>
  <c r="H12861" i="27"/>
  <c r="I12861" i="27"/>
  <c r="H12862" i="27"/>
  <c r="I12862" i="27"/>
  <c r="H12863" i="27"/>
  <c r="I12863" i="27"/>
  <c r="H12864" i="27"/>
  <c r="I12864" i="27"/>
  <c r="H255" i="27"/>
  <c r="I255" i="27"/>
  <c r="H12797" i="27"/>
  <c r="I12797" i="27"/>
  <c r="H4411" i="27"/>
  <c r="I4411" i="27"/>
  <c r="H9291" i="27"/>
  <c r="I9291" i="27"/>
  <c r="H12865" i="27"/>
  <c r="I12865" i="27"/>
  <c r="H12866" i="27"/>
  <c r="I12866" i="27"/>
  <c r="H12867" i="27"/>
  <c r="I12867" i="27"/>
  <c r="H12868" i="27"/>
  <c r="I12868" i="27"/>
  <c r="H12869" i="27"/>
  <c r="I12869" i="27"/>
  <c r="H12870" i="27"/>
  <c r="I12870" i="27"/>
  <c r="H12871" i="27"/>
  <c r="I12871" i="27"/>
  <c r="H9292" i="27"/>
  <c r="I9292" i="27"/>
  <c r="H9293" i="27"/>
  <c r="I9293" i="27"/>
  <c r="H9294" i="27"/>
  <c r="I9294" i="27"/>
  <c r="H9295" i="27"/>
  <c r="I9295" i="27"/>
  <c r="H12872" i="27"/>
  <c r="I12872" i="27"/>
  <c r="H12873" i="27"/>
  <c r="I12873" i="27"/>
  <c r="H12874" i="27"/>
  <c r="I12874" i="27"/>
  <c r="H12599" i="27"/>
  <c r="I12599" i="27"/>
  <c r="H688" i="27"/>
  <c r="I688" i="27"/>
  <c r="H689" i="27"/>
  <c r="I689" i="27"/>
  <c r="H1789" i="27"/>
  <c r="I1789" i="27"/>
  <c r="H4412" i="27"/>
  <c r="I4412" i="27"/>
  <c r="H9296" i="27"/>
  <c r="I9296" i="27"/>
  <c r="H9297" i="27"/>
  <c r="I9297" i="27"/>
  <c r="H9298" i="27"/>
  <c r="I9298" i="27"/>
  <c r="H9299" i="27"/>
  <c r="I9299" i="27"/>
  <c r="H9300" i="27"/>
  <c r="I9300" i="27"/>
  <c r="H9301" i="27"/>
  <c r="I9301" i="27"/>
  <c r="H12875" i="27"/>
  <c r="I12875" i="27"/>
  <c r="H12876" i="27"/>
  <c r="I12876" i="27"/>
  <c r="H12877" i="27"/>
  <c r="I12877" i="27"/>
  <c r="H12878" i="27"/>
  <c r="I12878" i="27"/>
  <c r="H12879" i="27"/>
  <c r="I12879" i="27"/>
  <c r="H12880" i="27"/>
  <c r="I12880" i="27"/>
  <c r="H4413" i="27"/>
  <c r="I4413" i="27"/>
  <c r="H4414" i="27"/>
  <c r="I4414" i="27"/>
  <c r="H1790" i="27"/>
  <c r="I1790" i="27"/>
  <c r="H9302" i="27"/>
  <c r="I9302" i="27"/>
  <c r="H9303" i="27"/>
  <c r="I9303" i="27"/>
  <c r="H9304" i="27"/>
  <c r="I9304" i="27"/>
  <c r="H12881" i="27"/>
  <c r="I12881" i="27"/>
  <c r="H12882" i="27"/>
  <c r="I12882" i="27"/>
  <c r="H9305" i="27"/>
  <c r="I9305" i="27"/>
  <c r="H4415" i="27"/>
  <c r="I4415" i="27"/>
  <c r="H12883" i="27"/>
  <c r="I12883" i="27"/>
  <c r="H12884" i="27"/>
  <c r="I12884" i="27"/>
  <c r="H12885" i="27"/>
  <c r="I12885" i="27"/>
  <c r="H12886" i="27"/>
  <c r="I12886" i="27"/>
  <c r="H9306" i="27"/>
  <c r="I9306" i="27"/>
  <c r="I4416" i="27"/>
  <c r="H4416" i="27"/>
  <c r="J695" i="27" l="1"/>
  <c r="J4436" i="27"/>
  <c r="J1803" i="27"/>
  <c r="J9314" i="27"/>
  <c r="J4437" i="27"/>
  <c r="J1804" i="27"/>
  <c r="J1805" i="27"/>
  <c r="J4438" i="27"/>
  <c r="J9315" i="27"/>
  <c r="J696" i="27"/>
  <c r="J697" i="27"/>
  <c r="J1806" i="27"/>
  <c r="J4439" i="27"/>
  <c r="J4440" i="27"/>
  <c r="J1807" i="27"/>
  <c r="J9316" i="27"/>
  <c r="J4441" i="27"/>
  <c r="J4442" i="27"/>
  <c r="J9317" i="27"/>
  <c r="J698" i="27"/>
  <c r="J1808" i="27"/>
  <c r="J4443" i="27"/>
  <c r="J4444" i="27"/>
  <c r="J4445" i="27"/>
  <c r="J9318" i="27"/>
  <c r="J699" i="27"/>
  <c r="J700" i="27"/>
  <c r="J9319" i="27"/>
  <c r="J9320" i="27"/>
  <c r="J4446" i="27"/>
  <c r="J9321" i="27"/>
  <c r="J9322" i="27"/>
  <c r="J1809" i="27"/>
  <c r="J4447" i="27"/>
  <c r="J4448" i="27"/>
  <c r="J701" i="27"/>
  <c r="J1810" i="27"/>
  <c r="J4449" i="27"/>
  <c r="J9323" i="27"/>
  <c r="J4" i="27"/>
  <c r="J1811" i="27"/>
  <c r="J4450" i="27"/>
  <c r="J4451" i="27"/>
  <c r="J4452" i="27"/>
  <c r="J9324" i="27"/>
  <c r="J9325" i="27"/>
  <c r="J9326" i="27"/>
  <c r="J1812" i="27"/>
  <c r="J1813" i="27"/>
  <c r="J4453" i="27"/>
  <c r="J9327" i="27"/>
  <c r="J702" i="27"/>
  <c r="J4454" i="27"/>
  <c r="J4455" i="27"/>
  <c r="J4456" i="27"/>
  <c r="J4457" i="27"/>
  <c r="J258" i="27"/>
  <c r="J703" i="27"/>
  <c r="J1814" i="27"/>
  <c r="J4458" i="27"/>
  <c r="J9328" i="27"/>
  <c r="J4459" i="27"/>
  <c r="J4460" i="27"/>
  <c r="J9329" i="27"/>
  <c r="J9330" i="27"/>
  <c r="J5" i="27"/>
  <c r="J1815" i="27"/>
  <c r="J4461" i="27"/>
  <c r="J4462" i="27"/>
  <c r="J4463" i="27"/>
  <c r="J1816" i="27"/>
  <c r="J4464" i="27"/>
  <c r="J9331" i="27"/>
  <c r="J9332" i="27"/>
  <c r="J9333" i="27"/>
  <c r="J9334" i="27"/>
  <c r="J4465" i="27"/>
  <c r="J4466" i="27"/>
  <c r="J259" i="27"/>
  <c r="J1817" i="27"/>
  <c r="J1818" i="27"/>
  <c r="J1819" i="27"/>
  <c r="J9335" i="27"/>
  <c r="J4467" i="27"/>
  <c r="J1820" i="27"/>
  <c r="J4468" i="27"/>
  <c r="J9336" i="27"/>
  <c r="J1821" i="27"/>
  <c r="J4469" i="27"/>
  <c r="J6" i="27"/>
  <c r="J9337" i="27"/>
  <c r="J704" i="27"/>
  <c r="J1822" i="27"/>
  <c r="J4470" i="27"/>
  <c r="J4471" i="27"/>
  <c r="J4472" i="27"/>
  <c r="J4473" i="27"/>
  <c r="J9338" i="27"/>
  <c r="J9339" i="27"/>
  <c r="J4474" i="27"/>
  <c r="J9340" i="27"/>
  <c r="J1823" i="27"/>
  <c r="J1824" i="27"/>
  <c r="J1825" i="27"/>
  <c r="J4475" i="27"/>
  <c r="J9341" i="27"/>
  <c r="J9342" i="27"/>
  <c r="J4476" i="27"/>
  <c r="J4477" i="27"/>
  <c r="J9343" i="27"/>
  <c r="J705" i="27"/>
  <c r="J706" i="27"/>
  <c r="J4478" i="27"/>
  <c r="J4479" i="27"/>
  <c r="J1826" i="27"/>
  <c r="J1827" i="27"/>
  <c r="J4480" i="27"/>
  <c r="J4481" i="27"/>
  <c r="J4482" i="27"/>
  <c r="J9344" i="27"/>
  <c r="J260" i="27"/>
  <c r="J707" i="27"/>
  <c r="J708" i="27"/>
  <c r="J709" i="27"/>
  <c r="J1828" i="27"/>
  <c r="J4483" i="27"/>
  <c r="J4484" i="27"/>
  <c r="J4485" i="27"/>
  <c r="J4486" i="27"/>
  <c r="J9345" i="27"/>
  <c r="J1829" i="27"/>
  <c r="J4487" i="27"/>
  <c r="J4488" i="27"/>
  <c r="J4489" i="27"/>
  <c r="J285" i="27"/>
  <c r="J1830" i="27"/>
  <c r="J4491" i="27"/>
  <c r="J4492" i="27"/>
  <c r="J9346" i="27"/>
  <c r="J4493" i="27"/>
  <c r="J261" i="27"/>
  <c r="J1831" i="27"/>
  <c r="J9347" i="27"/>
  <c r="J710" i="27"/>
  <c r="J4494" i="27"/>
  <c r="J1832" i="27"/>
  <c r="J711" i="27"/>
  <c r="J4495" i="27"/>
  <c r="J4496" i="27"/>
  <c r="J4497" i="27"/>
  <c r="J712" i="27"/>
  <c r="J1833" i="27"/>
  <c r="J4498" i="27"/>
  <c r="J4499" i="27"/>
  <c r="J713" i="27"/>
  <c r="J1834" i="27"/>
  <c r="J9348" i="27"/>
  <c r="J4500" i="27"/>
  <c r="J9349" i="27"/>
  <c r="J9350" i="27"/>
  <c r="J9351" i="27"/>
  <c r="J1835" i="27"/>
  <c r="J262" i="27"/>
  <c r="J1836" i="27"/>
  <c r="J4501" i="27"/>
  <c r="J1837" i="27"/>
  <c r="J1838" i="27"/>
  <c r="J1839" i="27"/>
  <c r="J1840" i="27"/>
  <c r="J9352" i="27"/>
  <c r="J9353" i="27"/>
  <c r="J4502" i="27"/>
  <c r="J9354" i="27"/>
  <c r="J7" i="27"/>
  <c r="J714" i="27"/>
  <c r="J1841" i="27"/>
  <c r="J4503" i="27"/>
  <c r="J9355" i="27"/>
  <c r="J1842" i="27"/>
  <c r="J1843" i="27"/>
  <c r="J4504" i="27"/>
  <c r="J9356" i="27"/>
  <c r="J9357" i="27"/>
  <c r="J1844" i="27"/>
  <c r="J1845" i="27"/>
  <c r="J9358" i="27"/>
  <c r="J9359" i="27"/>
  <c r="J9360" i="27"/>
  <c r="J263" i="27"/>
  <c r="J1846" i="27"/>
  <c r="J264" i="27"/>
  <c r="J715" i="27"/>
  <c r="J265" i="27"/>
  <c r="J4505" i="27"/>
  <c r="J9361" i="27"/>
  <c r="J4506" i="27"/>
  <c r="J4507" i="27"/>
  <c r="J9362" i="27"/>
  <c r="J716" i="27"/>
  <c r="J4508" i="27"/>
  <c r="J4509" i="27"/>
  <c r="J1847" i="27"/>
  <c r="J9363" i="27"/>
  <c r="J1848" i="27"/>
  <c r="J4510" i="27"/>
  <c r="J4511" i="27"/>
  <c r="J9364" i="27"/>
  <c r="J4512" i="27"/>
  <c r="J4513" i="27"/>
  <c r="J4514" i="27"/>
  <c r="J717" i="27"/>
  <c r="J4515" i="27"/>
  <c r="J4516" i="27"/>
  <c r="J4517" i="27"/>
  <c r="J9365" i="27"/>
  <c r="J9366" i="27"/>
  <c r="J1849" i="27"/>
  <c r="J9367" i="27"/>
  <c r="J4518" i="27"/>
  <c r="J718" i="27"/>
  <c r="J4519" i="27"/>
  <c r="J9368" i="27"/>
  <c r="J1850" i="27"/>
  <c r="J4520" i="27"/>
  <c r="J1851" i="27"/>
  <c r="J83" i="27"/>
  <c r="J266" i="27"/>
  <c r="J9369" i="27"/>
  <c r="J267" i="27"/>
  <c r="J719" i="27"/>
  <c r="J4521" i="27"/>
  <c r="J9370" i="27"/>
  <c r="J1852" i="27"/>
  <c r="J268" i="27"/>
  <c r="J1853" i="27"/>
  <c r="J1854" i="27"/>
  <c r="J4522" i="27"/>
  <c r="J4523" i="27"/>
  <c r="J1855" i="27"/>
  <c r="J4524" i="27"/>
  <c r="J4525" i="27"/>
  <c r="J4526" i="27"/>
  <c r="J4527" i="27"/>
  <c r="J9371" i="27"/>
  <c r="J1856" i="27"/>
  <c r="J4528" i="27"/>
  <c r="J9372" i="27"/>
  <c r="J1857" i="27"/>
  <c r="J4529" i="27"/>
  <c r="J4530" i="27"/>
  <c r="J4531" i="27"/>
  <c r="J9373" i="27"/>
  <c r="J9374" i="27"/>
  <c r="J1858" i="27"/>
  <c r="J1859" i="27"/>
  <c r="J4532" i="27"/>
  <c r="J1860" i="27"/>
  <c r="J269" i="27"/>
  <c r="J270" i="27"/>
  <c r="J720" i="27"/>
  <c r="J1861" i="27"/>
  <c r="J1862" i="27"/>
  <c r="J4533" i="27"/>
  <c r="J9375" i="27"/>
  <c r="J9376" i="27"/>
  <c r="J4534" i="27"/>
  <c r="J9377" i="27"/>
  <c r="J721" i="27"/>
  <c r="J722" i="27"/>
  <c r="J9378" i="27"/>
  <c r="J9379" i="27"/>
  <c r="J1863" i="27"/>
  <c r="J4535" i="27"/>
  <c r="J271" i="27"/>
  <c r="J4536" i="27"/>
  <c r="J1864" i="27"/>
  <c r="J1865" i="27"/>
  <c r="J1866" i="27"/>
  <c r="J1867" i="27"/>
  <c r="J4537" i="27"/>
  <c r="J4538" i="27"/>
  <c r="J4539" i="27"/>
  <c r="J1868" i="27"/>
  <c r="J723" i="27"/>
  <c r="J1869" i="27"/>
  <c r="J4540" i="27"/>
  <c r="J9380" i="27"/>
  <c r="J9381" i="27"/>
  <c r="J1870" i="27"/>
  <c r="J1871" i="27"/>
  <c r="J1872" i="27"/>
  <c r="J4541" i="27"/>
  <c r="J724" i="27"/>
  <c r="J253" i="27"/>
  <c r="J1873" i="27"/>
  <c r="J18" i="27"/>
  <c r="J9384" i="27"/>
  <c r="J9385" i="27"/>
  <c r="J1874" i="27"/>
  <c r="J4542" i="27"/>
  <c r="J120" i="27"/>
  <c r="J4543" i="27"/>
  <c r="J4544" i="27"/>
  <c r="J4545" i="27"/>
  <c r="J4546" i="27"/>
  <c r="J4547" i="27"/>
  <c r="J272" i="27"/>
  <c r="J9387" i="27"/>
  <c r="J9388" i="27"/>
  <c r="J4548" i="27"/>
  <c r="J9389" i="27"/>
  <c r="J370" i="27"/>
  <c r="J9390" i="27"/>
  <c r="J9391" i="27"/>
  <c r="J9392" i="27"/>
  <c r="J794" i="27"/>
  <c r="J4550" i="27"/>
  <c r="J4551" i="27"/>
  <c r="J4552" i="27"/>
  <c r="J4553" i="27"/>
  <c r="J4554" i="27"/>
  <c r="J4555" i="27"/>
  <c r="J1875" i="27"/>
  <c r="J4556" i="27"/>
  <c r="J4557" i="27"/>
  <c r="J9394" i="27"/>
  <c r="J1876" i="27"/>
  <c r="J725" i="27"/>
  <c r="J726" i="27"/>
  <c r="J1877" i="27"/>
  <c r="J1878" i="27"/>
  <c r="J4558" i="27"/>
  <c r="J9395" i="27"/>
  <c r="J9396" i="27"/>
  <c r="J1879" i="27"/>
  <c r="J4559" i="27"/>
  <c r="J4560" i="27"/>
  <c r="J1880" i="27"/>
  <c r="J84" i="27"/>
  <c r="J1881" i="27"/>
  <c r="J9397" i="27"/>
  <c r="J9398" i="27"/>
  <c r="J4561" i="27"/>
  <c r="J273" i="27"/>
  <c r="J9399" i="27"/>
  <c r="J1882" i="27"/>
  <c r="J4562" i="27"/>
  <c r="J4563" i="27"/>
  <c r="J9400" i="27"/>
  <c r="J1883" i="27"/>
  <c r="J1884" i="27"/>
  <c r="J1885" i="27"/>
  <c r="J9401" i="27"/>
  <c r="J4564" i="27"/>
  <c r="J4565" i="27"/>
  <c r="J727" i="27"/>
  <c r="J9402" i="27"/>
  <c r="J9403" i="27"/>
  <c r="J274" i="27"/>
  <c r="J4566" i="27"/>
  <c r="J9404" i="27"/>
  <c r="J1886" i="27"/>
  <c r="J4567" i="27"/>
  <c r="J4568" i="27"/>
  <c r="J4569" i="27"/>
  <c r="J1887" i="27"/>
  <c r="J4570" i="27"/>
  <c r="J4571" i="27"/>
  <c r="J1888" i="27"/>
  <c r="J4572" i="27"/>
  <c r="J275" i="27"/>
  <c r="J728" i="27"/>
  <c r="J1889" i="27"/>
  <c r="J1890" i="27"/>
  <c r="J9405" i="27"/>
  <c r="J1891" i="27"/>
  <c r="J4573" i="27"/>
  <c r="J4574" i="27"/>
  <c r="J1892" i="27"/>
  <c r="J1893" i="27"/>
  <c r="J4575" i="27"/>
  <c r="J4576" i="27"/>
  <c r="J4577" i="27"/>
  <c r="J4578" i="27"/>
  <c r="J4579" i="27"/>
  <c r="J9406" i="27"/>
  <c r="J9407" i="27"/>
  <c r="J9408" i="27"/>
  <c r="J4580" i="27"/>
  <c r="J1894" i="27"/>
  <c r="J4581" i="27"/>
  <c r="J4582" i="27"/>
  <c r="J4583" i="27"/>
  <c r="J9409" i="27"/>
  <c r="J9410" i="27"/>
  <c r="J4584" i="27"/>
  <c r="J4585" i="27"/>
  <c r="J9411" i="27"/>
  <c r="J9412" i="27"/>
  <c r="J729" i="27"/>
  <c r="J4586" i="27"/>
  <c r="J4587" i="27"/>
  <c r="J4588" i="27"/>
  <c r="J9413" i="27"/>
  <c r="J1895" i="27"/>
  <c r="J9414" i="27"/>
  <c r="J1896" i="27"/>
  <c r="J4589" i="27"/>
  <c r="J9415" i="27"/>
  <c r="J730" i="27"/>
  <c r="J1897" i="27"/>
  <c r="J1898" i="27"/>
  <c r="J1899" i="27"/>
  <c r="J9416" i="27"/>
  <c r="J9417" i="27"/>
  <c r="J9418" i="27"/>
  <c r="J1900" i="27"/>
  <c r="J1901" i="27"/>
  <c r="J731" i="27"/>
  <c r="J9419" i="27"/>
  <c r="J9420" i="27"/>
  <c r="J276" i="27"/>
  <c r="J1902" i="27"/>
  <c r="J85" i="27"/>
  <c r="J9421" i="27"/>
  <c r="J1903" i="27"/>
  <c r="J9422" i="27"/>
  <c r="J9423" i="27"/>
  <c r="J9424" i="27"/>
  <c r="J732" i="27"/>
  <c r="J4590" i="27"/>
  <c r="J9425" i="27"/>
  <c r="J1904" i="27"/>
  <c r="J9426" i="27"/>
  <c r="J4591" i="27"/>
  <c r="J1905" i="27"/>
  <c r="J4592" i="27"/>
  <c r="J277" i="27"/>
  <c r="J4593" i="27"/>
  <c r="J4594" i="27"/>
  <c r="J4595" i="27"/>
  <c r="J4596" i="27"/>
  <c r="J278" i="27"/>
  <c r="J9427" i="27"/>
  <c r="J733" i="27"/>
  <c r="J4597" i="27"/>
  <c r="J9428" i="27"/>
  <c r="J4598" i="27"/>
  <c r="J9429" i="27"/>
  <c r="J1906" i="27"/>
  <c r="J9430" i="27"/>
  <c r="J9431" i="27"/>
  <c r="J734" i="27"/>
  <c r="J4599" i="27"/>
  <c r="J735" i="27"/>
  <c r="J1907" i="27"/>
  <c r="J1908" i="27"/>
  <c r="J1909" i="27"/>
  <c r="J4600" i="27"/>
  <c r="J9432" i="27"/>
  <c r="J9433" i="27"/>
  <c r="J279" i="27"/>
  <c r="J4601" i="27"/>
  <c r="J86" i="27"/>
  <c r="J4602" i="27"/>
  <c r="J736" i="27"/>
  <c r="J1910" i="27"/>
  <c r="J4603" i="27"/>
  <c r="J4604" i="27"/>
  <c r="J4605" i="27"/>
  <c r="J737" i="27"/>
  <c r="J1911" i="27"/>
  <c r="J738" i="27"/>
  <c r="J1912" i="27"/>
  <c r="J1913" i="27"/>
  <c r="J9434" i="27"/>
  <c r="J1914" i="27"/>
  <c r="J4606" i="27"/>
  <c r="J9435" i="27"/>
  <c r="J87" i="27"/>
  <c r="J280" i="27"/>
  <c r="J739" i="27"/>
  <c r="J4607" i="27"/>
  <c r="J4608" i="27"/>
  <c r="J9436" i="27"/>
  <c r="J9437" i="27"/>
  <c r="J9438" i="27"/>
  <c r="J4609" i="27"/>
  <c r="J740" i="27"/>
  <c r="J9439" i="27"/>
  <c r="J1915" i="27"/>
  <c r="J4610" i="27"/>
  <c r="J8" i="27"/>
  <c r="J1916" i="27"/>
  <c r="J1917" i="27"/>
  <c r="J1918" i="27"/>
  <c r="J1919" i="27"/>
  <c r="J9440" i="27"/>
  <c r="J4611" i="27"/>
  <c r="J9441" i="27"/>
  <c r="J4612" i="27"/>
  <c r="J9442" i="27"/>
  <c r="J9443" i="27"/>
  <c r="J88" i="27"/>
  <c r="J89" i="27"/>
  <c r="J1920" i="27"/>
  <c r="J4613" i="27"/>
  <c r="J9444" i="27"/>
  <c r="J9445" i="27"/>
  <c r="J281" i="27"/>
  <c r="J741" i="27"/>
  <c r="J4614" i="27"/>
  <c r="J4615" i="27"/>
  <c r="J4616" i="27"/>
  <c r="J4617" i="27"/>
  <c r="J742" i="27"/>
  <c r="J743" i="27"/>
  <c r="J1921" i="27"/>
  <c r="J1922" i="27"/>
  <c r="J4618" i="27"/>
  <c r="J1923" i="27"/>
  <c r="J9446" i="27"/>
  <c r="J9447" i="27"/>
  <c r="J1924" i="27"/>
  <c r="J4619" i="27"/>
  <c r="J4620" i="27"/>
  <c r="J9" i="27"/>
  <c r="J9448" i="27"/>
  <c r="J90" i="27"/>
  <c r="J91" i="27"/>
  <c r="J92" i="27"/>
  <c r="J744" i="27"/>
  <c r="J282" i="27"/>
  <c r="J1925" i="27"/>
  <c r="J4621" i="27"/>
  <c r="J4622" i="27"/>
  <c r="J1926" i="27"/>
  <c r="J4623" i="27"/>
  <c r="J1927" i="27"/>
  <c r="J9449" i="27"/>
  <c r="J9450" i="27"/>
  <c r="J745" i="27"/>
  <c r="J4624" i="27"/>
  <c r="J283" i="27"/>
  <c r="J9451" i="27"/>
  <c r="J1928" i="27"/>
  <c r="J1929" i="27"/>
  <c r="J1930" i="27"/>
  <c r="J746" i="27"/>
  <c r="J747" i="27"/>
  <c r="J1931" i="27"/>
  <c r="J9452" i="27"/>
  <c r="J536" i="27"/>
  <c r="J9453" i="27"/>
  <c r="J1932" i="27"/>
  <c r="J1933" i="27"/>
  <c r="J4626" i="27"/>
  <c r="J562" i="27"/>
  <c r="J4627" i="27"/>
  <c r="J284" i="27"/>
  <c r="J4628" i="27"/>
  <c r="J2217" i="27"/>
  <c r="J9454" i="27"/>
  <c r="J10" i="27"/>
  <c r="J4629" i="27"/>
  <c r="J748" i="27"/>
  <c r="J749" i="27"/>
  <c r="J1935" i="27"/>
  <c r="J4630" i="27"/>
  <c r="J4631" i="27"/>
  <c r="J1936" i="27"/>
  <c r="J4632" i="27"/>
  <c r="J1937" i="27"/>
  <c r="J4633" i="27"/>
  <c r="J4634" i="27"/>
  <c r="J4635" i="27"/>
  <c r="J9455" i="27"/>
  <c r="J4636" i="27"/>
  <c r="J4637" i="27"/>
  <c r="J4638" i="27"/>
  <c r="J1938" i="27"/>
  <c r="J4639" i="27"/>
  <c r="J4640" i="27"/>
  <c r="J4641" i="27"/>
  <c r="J4642" i="27"/>
  <c r="J1939" i="27"/>
  <c r="J1940" i="27"/>
  <c r="J1941" i="27"/>
  <c r="J4643" i="27"/>
  <c r="J4644" i="27"/>
  <c r="J4645" i="27"/>
  <c r="J4646" i="27"/>
  <c r="J4647" i="27"/>
  <c r="J9456" i="27"/>
  <c r="J4648" i="27"/>
  <c r="J93" i="27"/>
  <c r="J4649" i="27"/>
  <c r="J4650" i="27"/>
  <c r="J1942" i="27"/>
  <c r="J1943" i="27"/>
  <c r="J4651" i="27"/>
  <c r="J286" i="27"/>
  <c r="J4652" i="27"/>
  <c r="J4653" i="27"/>
  <c r="J9457" i="27"/>
  <c r="J750" i="27"/>
  <c r="J4654" i="27"/>
  <c r="J9458" i="27"/>
  <c r="J751" i="27"/>
  <c r="J752" i="27"/>
  <c r="J1944" i="27"/>
  <c r="J4655" i="27"/>
  <c r="J9459" i="27"/>
  <c r="J4656" i="27"/>
  <c r="J9460" i="27"/>
  <c r="J1945" i="27"/>
  <c r="J9461" i="27"/>
  <c r="J1946" i="27"/>
  <c r="J1947" i="27"/>
  <c r="J4657" i="27"/>
  <c r="J4658" i="27"/>
  <c r="J4659" i="27"/>
  <c r="J4660" i="27"/>
  <c r="J9462" i="27"/>
  <c r="J9463" i="27"/>
  <c r="J4661" i="27"/>
  <c r="J287" i="27"/>
  <c r="J4662" i="27"/>
  <c r="J4663" i="27"/>
  <c r="J1948" i="27"/>
  <c r="J1949" i="27"/>
  <c r="J1950" i="27"/>
  <c r="J4664" i="27"/>
  <c r="J1951" i="27"/>
  <c r="J4665" i="27"/>
  <c r="J4666" i="27"/>
  <c r="J9464" i="27"/>
  <c r="J753" i="27"/>
  <c r="J4667" i="27"/>
  <c r="J288" i="27"/>
  <c r="J9465" i="27"/>
  <c r="J1952" i="27"/>
  <c r="J4668" i="27"/>
  <c r="J9466" i="27"/>
  <c r="J1953" i="27"/>
  <c r="J9467" i="27"/>
  <c r="J1954" i="27"/>
  <c r="J4669" i="27"/>
  <c r="J4670" i="27"/>
  <c r="J1955" i="27"/>
  <c r="J4671" i="27"/>
  <c r="J9468" i="27"/>
  <c r="J9469" i="27"/>
  <c r="J1956" i="27"/>
  <c r="J289" i="27"/>
  <c r="J9470" i="27"/>
  <c r="J1957" i="27"/>
  <c r="J754" i="27"/>
  <c r="J1958" i="27"/>
  <c r="J755" i="27"/>
  <c r="J1959" i="27"/>
  <c r="J1960" i="27"/>
  <c r="J9471" i="27"/>
  <c r="J9472" i="27"/>
  <c r="J4672" i="27"/>
  <c r="J9473" i="27"/>
  <c r="J4673" i="27"/>
  <c r="J290" i="27"/>
  <c r="J9474" i="27"/>
  <c r="J4674" i="27"/>
  <c r="J1961" i="27"/>
  <c r="J4675" i="27"/>
  <c r="J4676" i="27"/>
  <c r="J4677" i="27"/>
  <c r="J4678" i="27"/>
  <c r="J9475" i="27"/>
  <c r="J1962" i="27"/>
  <c r="J4679" i="27"/>
  <c r="J291" i="27"/>
  <c r="J756" i="27"/>
  <c r="J4680" i="27"/>
  <c r="J9476" i="27"/>
  <c r="J757" i="27"/>
  <c r="J9477" i="27"/>
  <c r="J1963" i="27"/>
  <c r="J4681" i="27"/>
  <c r="J1964" i="27"/>
  <c r="J4682" i="27"/>
  <c r="J9478" i="27"/>
  <c r="J4683" i="27"/>
  <c r="J1965" i="27"/>
  <c r="J1966" i="27"/>
  <c r="J1967" i="27"/>
  <c r="J4684" i="27"/>
  <c r="J4685" i="27"/>
  <c r="J9479" i="27"/>
  <c r="J4686" i="27"/>
  <c r="J4687" i="27"/>
  <c r="J9480" i="27"/>
  <c r="J9481" i="27"/>
  <c r="J1968" i="27"/>
  <c r="J9482" i="27"/>
  <c r="J11" i="27"/>
  <c r="J292" i="27"/>
  <c r="J1969" i="27"/>
  <c r="J4688" i="27"/>
  <c r="J4689" i="27"/>
  <c r="J4690" i="27"/>
  <c r="J9483" i="27"/>
  <c r="J9484" i="27"/>
  <c r="J9485" i="27"/>
  <c r="J4691" i="27"/>
  <c r="J9486" i="27"/>
  <c r="J4692" i="27"/>
  <c r="J758" i="27"/>
  <c r="J1970" i="27"/>
  <c r="J4693" i="27"/>
  <c r="J4694" i="27"/>
  <c r="J759" i="27"/>
  <c r="J760" i="27"/>
  <c r="J1971" i="27"/>
  <c r="J1972" i="27"/>
  <c r="J4695" i="27"/>
  <c r="J4696" i="27"/>
  <c r="J4697" i="27"/>
  <c r="J9487" i="27"/>
  <c r="J9488" i="27"/>
  <c r="J1973" i="27"/>
  <c r="J761" i="27"/>
  <c r="J762" i="27"/>
  <c r="J763" i="27"/>
  <c r="J4698" i="27"/>
  <c r="J4699" i="27"/>
  <c r="J4700" i="27"/>
  <c r="J764" i="27"/>
  <c r="J1974" i="27"/>
  <c r="J4701" i="27"/>
  <c r="J293" i="27"/>
  <c r="J4702" i="27"/>
  <c r="J4703" i="27"/>
  <c r="J9489" i="27"/>
  <c r="J9490" i="27"/>
  <c r="J9491" i="27"/>
  <c r="J9492" i="27"/>
  <c r="J9493" i="27"/>
  <c r="J1975" i="27"/>
  <c r="J4704" i="27"/>
  <c r="J9494" i="27"/>
  <c r="J1976" i="27"/>
  <c r="J9495" i="27"/>
  <c r="J9496" i="27"/>
  <c r="J1977" i="27"/>
  <c r="J765" i="27"/>
  <c r="J1978" i="27"/>
  <c r="J4705" i="27"/>
  <c r="J4706" i="27"/>
  <c r="J4707" i="27"/>
  <c r="J4708" i="27"/>
  <c r="J1979" i="27"/>
  <c r="J4709" i="27"/>
  <c r="J9497" i="27"/>
  <c r="J294" i="27"/>
  <c r="J9498" i="27"/>
  <c r="J4710" i="27"/>
  <c r="J9499" i="27"/>
  <c r="J4711" i="27"/>
  <c r="J4712" i="27"/>
  <c r="J1980" i="27"/>
  <c r="J9500" i="27"/>
  <c r="J766" i="27"/>
  <c r="J1981" i="27"/>
  <c r="J94" i="27"/>
  <c r="J767" i="27"/>
  <c r="J4713" i="27"/>
  <c r="J4714" i="27"/>
  <c r="J9501" i="27"/>
  <c r="J768" i="27"/>
  <c r="J4715" i="27"/>
  <c r="J4716" i="27"/>
  <c r="J9502" i="27"/>
  <c r="J2262" i="27"/>
  <c r="J4718" i="27"/>
  <c r="J935" i="27"/>
  <c r="J1982" i="27"/>
  <c r="J3043" i="27"/>
  <c r="J4720" i="27"/>
  <c r="J769" i="27"/>
  <c r="J3362" i="27"/>
  <c r="J4722" i="27"/>
  <c r="J4723" i="27"/>
  <c r="J9504" i="27"/>
  <c r="J9505" i="27"/>
  <c r="J4724" i="27"/>
  <c r="J9506" i="27"/>
  <c r="J214" i="27"/>
  <c r="J295" i="27"/>
  <c r="J1983" i="27"/>
  <c r="J770" i="27"/>
  <c r="J4725" i="27"/>
  <c r="J9508" i="27"/>
  <c r="J9509" i="27"/>
  <c r="J1984" i="27"/>
  <c r="J9510" i="27"/>
  <c r="J9511" i="27"/>
  <c r="J771" i="27"/>
  <c r="J4726" i="27"/>
  <c r="J1985" i="27"/>
  <c r="J9512" i="27"/>
  <c r="J1986" i="27"/>
  <c r="J4727" i="27"/>
  <c r="J9513" i="27"/>
  <c r="J4728" i="27"/>
  <c r="J9514" i="27"/>
  <c r="J772" i="27"/>
  <c r="J9515" i="27"/>
  <c r="J4729" i="27"/>
  <c r="J4730" i="27"/>
  <c r="J1987" i="27"/>
  <c r="J4731" i="27"/>
  <c r="J9516" i="27"/>
  <c r="J296" i="27"/>
  <c r="J773" i="27"/>
  <c r="J4732" i="27"/>
  <c r="J4733" i="27"/>
  <c r="J774" i="27"/>
  <c r="J4734" i="27"/>
  <c r="J4735" i="27"/>
  <c r="J297" i="27"/>
  <c r="J775" i="27"/>
  <c r="J1988" i="27"/>
  <c r="J4736" i="27"/>
  <c r="J4737" i="27"/>
  <c r="J9517" i="27"/>
  <c r="J9518" i="27"/>
  <c r="J9519" i="27"/>
  <c r="J4738" i="27"/>
  <c r="J4739" i="27"/>
  <c r="J1989" i="27"/>
  <c r="J4740" i="27"/>
  <c r="J4741" i="27"/>
  <c r="J776" i="27"/>
  <c r="J1990" i="27"/>
  <c r="J4742" i="27"/>
  <c r="J4743" i="27"/>
  <c r="J4744" i="27"/>
  <c r="J9520" i="27"/>
  <c r="J4745" i="27"/>
  <c r="J4746" i="27"/>
  <c r="J9521" i="27"/>
  <c r="J9522" i="27"/>
  <c r="J4747" i="27"/>
  <c r="J1991" i="27"/>
  <c r="J1992" i="27"/>
  <c r="J4748" i="27"/>
  <c r="J4749" i="27"/>
  <c r="J9523" i="27"/>
  <c r="J9524" i="27"/>
  <c r="J4750" i="27"/>
  <c r="J9525" i="27"/>
  <c r="J9526" i="27"/>
  <c r="J1993" i="27"/>
  <c r="J4751" i="27"/>
  <c r="J9527" i="27"/>
  <c r="J9528" i="27"/>
  <c r="J9529" i="27"/>
  <c r="J9530" i="27"/>
  <c r="J1994" i="27"/>
  <c r="J4752" i="27"/>
  <c r="J4753" i="27"/>
  <c r="J4754" i="27"/>
  <c r="J9531" i="27"/>
  <c r="J4755" i="27"/>
  <c r="J4756" i="27"/>
  <c r="J1995" i="27"/>
  <c r="J777" i="27"/>
  <c r="J4757" i="27"/>
  <c r="J9532" i="27"/>
  <c r="J4758" i="27"/>
  <c r="J4759" i="27"/>
  <c r="J9533" i="27"/>
  <c r="J778" i="27"/>
  <c r="J9534" i="27"/>
  <c r="J4760" i="27"/>
  <c r="J4761" i="27"/>
  <c r="J9535" i="27"/>
  <c r="J4762" i="27"/>
  <c r="J9536" i="27"/>
  <c r="J779" i="27"/>
  <c r="J4763" i="27"/>
  <c r="J9537" i="27"/>
  <c r="J1996" i="27"/>
  <c r="J4764" i="27"/>
  <c r="J9538" i="27"/>
  <c r="J4765" i="27"/>
  <c r="J780" i="27"/>
  <c r="J781" i="27"/>
  <c r="J9539" i="27"/>
  <c r="J782" i="27"/>
  <c r="J4766" i="27"/>
  <c r="J9540" i="27"/>
  <c r="J783" i="27"/>
  <c r="J784" i="27"/>
  <c r="J1997" i="27"/>
  <c r="J9541" i="27"/>
  <c r="J298" i="27"/>
  <c r="J4767" i="27"/>
  <c r="J9542" i="27"/>
  <c r="J9543" i="27"/>
  <c r="J299" i="27"/>
  <c r="J1998" i="27"/>
  <c r="J9544" i="27"/>
  <c r="J4768" i="27"/>
  <c r="J4769" i="27"/>
  <c r="J4770" i="27"/>
  <c r="J4771" i="27"/>
  <c r="J4772" i="27"/>
  <c r="J785" i="27"/>
  <c r="J4773" i="27"/>
  <c r="J4774" i="27"/>
  <c r="J9545" i="27"/>
  <c r="J4775" i="27"/>
  <c r="J9546" i="27"/>
  <c r="J1999" i="27"/>
  <c r="J4776" i="27"/>
  <c r="J786" i="27"/>
  <c r="J9547" i="27"/>
  <c r="J4777" i="27"/>
  <c r="J9548" i="27"/>
  <c r="J2000" i="27"/>
  <c r="J9549" i="27"/>
  <c r="J4778" i="27"/>
  <c r="J2001" i="27"/>
  <c r="J4779" i="27"/>
  <c r="J9550" i="27"/>
  <c r="J4780" i="27"/>
  <c r="J4781" i="27"/>
  <c r="J9551" i="27"/>
  <c r="J300" i="27"/>
  <c r="J4782" i="27"/>
  <c r="J9552" i="27"/>
  <c r="J4783" i="27"/>
  <c r="J2002" i="27"/>
  <c r="J4784" i="27"/>
  <c r="J95" i="27"/>
  <c r="J96" i="27"/>
  <c r="J2003" i="27"/>
  <c r="J4785" i="27"/>
  <c r="J4786" i="27"/>
  <c r="J9553" i="27"/>
  <c r="J9554" i="27"/>
  <c r="J2004" i="27"/>
  <c r="J4787" i="27"/>
  <c r="J9555" i="27"/>
  <c r="J787" i="27"/>
  <c r="J4788" i="27"/>
  <c r="J4789" i="27"/>
  <c r="J9556" i="27"/>
  <c r="J2005" i="27"/>
  <c r="J2006" i="27"/>
  <c r="J2007" i="27"/>
  <c r="J4790" i="27"/>
  <c r="J4791" i="27"/>
  <c r="J4792" i="27"/>
  <c r="J4793" i="27"/>
  <c r="J9557" i="27"/>
  <c r="J4794" i="27"/>
  <c r="J4795" i="27"/>
  <c r="J301" i="27"/>
  <c r="J788" i="27"/>
  <c r="J2008" i="27"/>
  <c r="J4796" i="27"/>
  <c r="J9558" i="27"/>
  <c r="J9559" i="27"/>
  <c r="J2009" i="27"/>
  <c r="J9560" i="27"/>
  <c r="J4797" i="27"/>
  <c r="J9561" i="27"/>
  <c r="J4798" i="27"/>
  <c r="J219" i="27"/>
  <c r="J4800" i="27"/>
  <c r="J2010" i="27"/>
  <c r="J9562" i="27"/>
  <c r="J4801" i="27"/>
  <c r="J2011" i="27"/>
  <c r="J9563" i="27"/>
  <c r="J9564" i="27"/>
  <c r="J789" i="27"/>
  <c r="J4802" i="27"/>
  <c r="J9565" i="27"/>
  <c r="J9566" i="27"/>
  <c r="J4803" i="27"/>
  <c r="J2012" i="27"/>
  <c r="J4804" i="27"/>
  <c r="J804" i="27"/>
  <c r="J4806" i="27"/>
  <c r="J9567" i="27"/>
  <c r="J2013" i="27"/>
  <c r="J9568" i="27"/>
  <c r="J9569" i="27"/>
  <c r="J2014" i="27"/>
  <c r="J4807" i="27"/>
  <c r="J9570" i="27"/>
  <c r="J4808" i="27"/>
  <c r="J4809" i="27"/>
  <c r="J2015" i="27"/>
  <c r="J4810" i="27"/>
  <c r="J9571" i="27"/>
  <c r="J4811" i="27"/>
  <c r="J4812" i="27"/>
  <c r="J9572" i="27"/>
  <c r="J9573" i="27"/>
  <c r="J2016" i="27"/>
  <c r="J4813" i="27"/>
  <c r="J302" i="27"/>
  <c r="J4814" i="27"/>
  <c r="J9574" i="27"/>
  <c r="J4815" i="27"/>
  <c r="J958" i="27"/>
  <c r="J9575" i="27"/>
  <c r="J790" i="27"/>
  <c r="J2017" i="27"/>
  <c r="J4817" i="27"/>
  <c r="J97" i="27"/>
  <c r="J791" i="27"/>
  <c r="J2018" i="27"/>
  <c r="J2019" i="27"/>
  <c r="J4818" i="27"/>
  <c r="J4819" i="27"/>
  <c r="J4820" i="27"/>
  <c r="J9576" i="27"/>
  <c r="J4821" i="27"/>
  <c r="J4822" i="27"/>
  <c r="J4823" i="27"/>
  <c r="J4824" i="27"/>
  <c r="J2020" i="27"/>
  <c r="J9577" i="27"/>
  <c r="J9578" i="27"/>
  <c r="J4825" i="27"/>
  <c r="J9579" i="27"/>
  <c r="J9580" i="27"/>
  <c r="J9581" i="27"/>
  <c r="J2021" i="27"/>
  <c r="J9582" i="27"/>
  <c r="J303" i="27"/>
  <c r="J2022" i="27"/>
  <c r="J4826" i="27"/>
  <c r="J4827" i="27"/>
  <c r="J9583" i="27"/>
  <c r="J2023" i="27"/>
  <c r="J2024" i="27"/>
  <c r="J4828" i="27"/>
  <c r="J9584" i="27"/>
  <c r="J2025" i="27"/>
  <c r="J4829" i="27"/>
  <c r="J304" i="27"/>
  <c r="J4830" i="27"/>
  <c r="J4831" i="27"/>
  <c r="J792" i="27"/>
  <c r="J4832" i="27"/>
  <c r="J2026" i="27"/>
  <c r="J9585" i="27"/>
  <c r="J9586" i="27"/>
  <c r="J4833" i="27"/>
  <c r="J4834" i="27"/>
  <c r="J793" i="27"/>
  <c r="J4835" i="27"/>
  <c r="J9587" i="27"/>
  <c r="J9588" i="27"/>
  <c r="J4836" i="27"/>
  <c r="J4837" i="27"/>
  <c r="J9589" i="27"/>
  <c r="J9590" i="27"/>
  <c r="J4838" i="27"/>
  <c r="J4839" i="27"/>
  <c r="J9591" i="27"/>
  <c r="J4020" i="27"/>
  <c r="J4841" i="27"/>
  <c r="J9592" i="27"/>
  <c r="J9593" i="27"/>
  <c r="J9594" i="27"/>
  <c r="J4842" i="27"/>
  <c r="J9595" i="27"/>
  <c r="J9596" i="27"/>
  <c r="J9597" i="27"/>
  <c r="J2027" i="27"/>
  <c r="J4843" i="27"/>
  <c r="J4844" i="27"/>
  <c r="J2028" i="27"/>
  <c r="J4845" i="27"/>
  <c r="J9598" i="27"/>
  <c r="J9599" i="27"/>
  <c r="J9600" i="27"/>
  <c r="J9601" i="27"/>
  <c r="J4846" i="27"/>
  <c r="J4847" i="27"/>
  <c r="J9602" i="27"/>
  <c r="J305" i="27"/>
  <c r="J4848" i="27"/>
  <c r="J4849" i="27"/>
  <c r="J4850" i="27"/>
  <c r="J4851" i="27"/>
  <c r="J9603" i="27"/>
  <c r="J2029" i="27"/>
  <c r="J4852" i="27"/>
  <c r="J9604" i="27"/>
  <c r="J994" i="27"/>
  <c r="J9605" i="27"/>
  <c r="J2030" i="27"/>
  <c r="J9606" i="27"/>
  <c r="J9607" i="27"/>
  <c r="J9608" i="27"/>
  <c r="J2031" i="27"/>
  <c r="J4853" i="27"/>
  <c r="J9609" i="27"/>
  <c r="J98" i="27"/>
  <c r="J4854" i="27"/>
  <c r="J795" i="27"/>
  <c r="J4855" i="27"/>
  <c r="J796" i="27"/>
  <c r="J797" i="27"/>
  <c r="J2032" i="27"/>
  <c r="J4856" i="27"/>
  <c r="J9610" i="27"/>
  <c r="J9611" i="27"/>
  <c r="J9612" i="27"/>
  <c r="J99" i="27"/>
  <c r="J2033" i="27"/>
  <c r="J9613" i="27"/>
  <c r="J4857" i="27"/>
  <c r="J2034" i="27"/>
  <c r="J100" i="27"/>
  <c r="J798" i="27"/>
  <c r="J2035" i="27"/>
  <c r="J2036" i="27"/>
  <c r="J4858" i="27"/>
  <c r="J9614" i="27"/>
  <c r="J9615" i="27"/>
  <c r="J9616" i="27"/>
  <c r="J9617" i="27"/>
  <c r="J805" i="27"/>
  <c r="J4859" i="27"/>
  <c r="J799" i="27"/>
  <c r="J800" i="27"/>
  <c r="J2038" i="27"/>
  <c r="J9618" i="27"/>
  <c r="J801" i="27"/>
  <c r="J2039" i="27"/>
  <c r="J101" i="27"/>
  <c r="J802" i="27"/>
  <c r="J4860" i="27"/>
  <c r="J4861" i="27"/>
  <c r="J9619" i="27"/>
  <c r="J4862" i="27"/>
  <c r="J9620" i="27"/>
  <c r="J803" i="27"/>
  <c r="J9621" i="27"/>
  <c r="J9622" i="27"/>
  <c r="J102" i="27"/>
  <c r="J306" i="27"/>
  <c r="J4863" i="27"/>
  <c r="J2040" i="27"/>
  <c r="J4864" i="27"/>
  <c r="J9623" i="27"/>
  <c r="J9624" i="27"/>
  <c r="J2041" i="27"/>
  <c r="J4865" i="27"/>
  <c r="J4866" i="27"/>
  <c r="J2042" i="27"/>
  <c r="J2043" i="27"/>
  <c r="J4867" i="27"/>
  <c r="J4868" i="27"/>
  <c r="J4869" i="27"/>
  <c r="J4870" i="27"/>
  <c r="J4871" i="27"/>
  <c r="J2044" i="27"/>
  <c r="J4872" i="27"/>
  <c r="J9625" i="27"/>
  <c r="J4873" i="27"/>
  <c r="J1108" i="27"/>
  <c r="J9626" i="27"/>
  <c r="J4875" i="27"/>
  <c r="J4876" i="27"/>
  <c r="J103" i="27"/>
  <c r="J2045" i="27"/>
  <c r="J2046" i="27"/>
  <c r="J4877" i="27"/>
  <c r="J1481" i="27"/>
  <c r="J9628" i="27"/>
  <c r="J4878" i="27"/>
  <c r="J1486" i="27"/>
  <c r="J9630" i="27"/>
  <c r="J4879" i="27"/>
  <c r="J4880" i="27"/>
  <c r="J4881" i="27"/>
  <c r="J4882" i="27"/>
  <c r="J1544" i="27"/>
  <c r="J4883" i="27"/>
  <c r="J4884" i="27"/>
  <c r="J1639" i="27"/>
  <c r="J4885" i="27"/>
  <c r="J1760" i="27"/>
  <c r="J9631" i="27"/>
  <c r="J104" i="27"/>
  <c r="J2037" i="27"/>
  <c r="J9632" i="27"/>
  <c r="J9633" i="27"/>
  <c r="J4343" i="27"/>
  <c r="J4888" i="27"/>
  <c r="J4889" i="27"/>
  <c r="J2047" i="27"/>
  <c r="J2048" i="27"/>
  <c r="J4890" i="27"/>
  <c r="J4891" i="27"/>
  <c r="J2049" i="27"/>
  <c r="J4892" i="27"/>
  <c r="J9635" i="27"/>
  <c r="J4893" i="27"/>
  <c r="J4894" i="27"/>
  <c r="J4895" i="27"/>
  <c r="J2050" i="27"/>
  <c r="J2052" i="27"/>
  <c r="J2051" i="27"/>
  <c r="J4897" i="27"/>
  <c r="J2098" i="27"/>
  <c r="J2053" i="27"/>
  <c r="J4898" i="27"/>
  <c r="J4899" i="27"/>
  <c r="J9636" i="27"/>
  <c r="J4900" i="27"/>
  <c r="J12" i="27"/>
  <c r="J9637" i="27"/>
  <c r="J9638" i="27"/>
  <c r="J2054" i="27"/>
  <c r="J9639" i="27"/>
  <c r="J4901" i="27"/>
  <c r="J307" i="27"/>
  <c r="J2055" i="27"/>
  <c r="J2056" i="27"/>
  <c r="J2057" i="27"/>
  <c r="J9640" i="27"/>
  <c r="J9641" i="27"/>
  <c r="J2058" i="27"/>
  <c r="J2059" i="27"/>
  <c r="J9642" i="27"/>
  <c r="J4902" i="27"/>
  <c r="J9643" i="27"/>
  <c r="J9644" i="27"/>
  <c r="J4903" i="27"/>
  <c r="J4904" i="27"/>
  <c r="J4905" i="27"/>
  <c r="J9645" i="27"/>
  <c r="J9646" i="27"/>
  <c r="J13" i="27"/>
  <c r="J806" i="27"/>
  <c r="J4906" i="27"/>
  <c r="J4907" i="27"/>
  <c r="J9647" i="27"/>
  <c r="J4908" i="27"/>
  <c r="J4909" i="27"/>
  <c r="J9648" i="27"/>
  <c r="J4910" i="27"/>
  <c r="J4911" i="27"/>
  <c r="J9649" i="27"/>
  <c r="J2060" i="27"/>
  <c r="J4912" i="27"/>
  <c r="J9650" i="27"/>
  <c r="J9651" i="27"/>
  <c r="J9652" i="27"/>
  <c r="J308" i="27"/>
  <c r="J2061" i="27"/>
  <c r="J9653" i="27"/>
  <c r="J4913" i="27"/>
  <c r="J4914" i="27"/>
  <c r="J4915" i="27"/>
  <c r="J9654" i="27"/>
  <c r="J2062" i="27"/>
  <c r="J2063" i="27"/>
  <c r="J2064" i="27"/>
  <c r="J4916" i="27"/>
  <c r="J4917" i="27"/>
  <c r="J4918" i="27"/>
  <c r="J9655" i="27"/>
  <c r="J9656" i="27"/>
  <c r="J2065" i="27"/>
  <c r="J9657" i="27"/>
  <c r="J9658" i="27"/>
  <c r="J4919" i="27"/>
  <c r="J2066" i="27"/>
  <c r="J9659" i="27"/>
  <c r="J9660" i="27"/>
  <c r="J807" i="27"/>
  <c r="J105" i="27"/>
  <c r="J4920" i="27"/>
  <c r="J9661" i="27"/>
  <c r="J9662" i="27"/>
  <c r="J9663" i="27"/>
  <c r="J4921" i="27"/>
  <c r="J4922" i="27"/>
  <c r="J4923" i="27"/>
  <c r="J4924" i="27"/>
  <c r="J4925" i="27"/>
  <c r="J4926" i="27"/>
  <c r="J4927" i="27"/>
  <c r="J4928" i="27"/>
  <c r="J9664" i="27"/>
  <c r="J4929" i="27"/>
  <c r="J2067" i="27"/>
  <c r="J2068" i="27"/>
  <c r="J4930" i="27"/>
  <c r="J4931" i="27"/>
  <c r="J4932" i="27"/>
  <c r="J4933" i="27"/>
  <c r="J808" i="27"/>
  <c r="J2069" i="27"/>
  <c r="J4934" i="27"/>
  <c r="J9665" i="27"/>
  <c r="J2070" i="27"/>
  <c r="J9666" i="27"/>
  <c r="J2071" i="27"/>
  <c r="J9667" i="27"/>
  <c r="J809" i="27"/>
  <c r="J4935" i="27"/>
  <c r="J810" i="27"/>
  <c r="J811" i="27"/>
  <c r="J9668" i="27"/>
  <c r="J4936" i="27"/>
  <c r="J2072" i="27"/>
  <c r="J4937" i="27"/>
  <c r="J4938" i="27"/>
  <c r="J9669" i="27"/>
  <c r="J2073" i="27"/>
  <c r="J2074" i="27"/>
  <c r="J2075" i="27"/>
  <c r="J2076" i="27"/>
  <c r="J2077" i="27"/>
  <c r="J4939" i="27"/>
  <c r="J4940" i="27"/>
  <c r="J4941" i="27"/>
  <c r="J4942" i="27"/>
  <c r="J4943" i="27"/>
  <c r="J14" i="27"/>
  <c r="J2078" i="27"/>
  <c r="J9670" i="27"/>
  <c r="J2079" i="27"/>
  <c r="J4944" i="27"/>
  <c r="J4945" i="27"/>
  <c r="J106" i="27"/>
  <c r="J2080" i="27"/>
  <c r="J2081" i="27"/>
  <c r="J4946" i="27"/>
  <c r="J4947" i="27"/>
  <c r="J4948" i="27"/>
  <c r="J9671" i="27"/>
  <c r="J2082" i="27"/>
  <c r="J4949" i="27"/>
  <c r="J107" i="27"/>
  <c r="J4950" i="27"/>
  <c r="J9672" i="27"/>
  <c r="J9673" i="27"/>
  <c r="J4951" i="27"/>
  <c r="J812" i="27"/>
  <c r="J4952" i="27"/>
  <c r="J9674" i="27"/>
  <c r="J108" i="27"/>
  <c r="J813" i="27"/>
  <c r="J814" i="27"/>
  <c r="J2083" i="27"/>
  <c r="J2084" i="27"/>
  <c r="J2085" i="27"/>
  <c r="J4953" i="27"/>
  <c r="J4954" i="27"/>
  <c r="J4955" i="27"/>
  <c r="J2086" i="27"/>
  <c r="J4956" i="27"/>
  <c r="J4957" i="27"/>
  <c r="J9675" i="27"/>
  <c r="J15" i="27"/>
  <c r="J4958" i="27"/>
  <c r="J4959" i="27"/>
  <c r="J9676" i="27"/>
  <c r="J9677" i="27"/>
  <c r="J4960" i="27"/>
  <c r="J4961" i="27"/>
  <c r="J9678" i="27"/>
  <c r="J4962" i="27"/>
  <c r="J815" i="27"/>
  <c r="J2087" i="27"/>
  <c r="J2088" i="27"/>
  <c r="J4963" i="27"/>
  <c r="J4964" i="27"/>
  <c r="J4965" i="27"/>
  <c r="J1001" i="27"/>
  <c r="J4966" i="27"/>
  <c r="J1087" i="27"/>
  <c r="J4967" i="27"/>
  <c r="J9680" i="27"/>
  <c r="J9681" i="27"/>
  <c r="J9682" i="27"/>
  <c r="J9683" i="27"/>
  <c r="J4968" i="27"/>
  <c r="J1193" i="27"/>
  <c r="J816" i="27"/>
  <c r="J9684" i="27"/>
  <c r="J2091" i="27"/>
  <c r="J9685" i="27"/>
  <c r="J2092" i="27"/>
  <c r="J4969" i="27"/>
  <c r="J817" i="27"/>
  <c r="J4970" i="27"/>
  <c r="J4971" i="27"/>
  <c r="J4972" i="27"/>
  <c r="J4973" i="27"/>
  <c r="J9686" i="27"/>
  <c r="J4974" i="27"/>
  <c r="J9687" i="27"/>
  <c r="J9688" i="27"/>
  <c r="J2093" i="27"/>
  <c r="J9689" i="27"/>
  <c r="J2094" i="27"/>
  <c r="J4975" i="27"/>
  <c r="J2100" i="27"/>
  <c r="J4976" i="27"/>
  <c r="J109" i="27"/>
  <c r="J4977" i="27"/>
  <c r="J9691" i="27"/>
  <c r="J9692" i="27"/>
  <c r="J4978" i="27"/>
  <c r="J2095" i="27"/>
  <c r="J4979" i="27"/>
  <c r="J9693" i="27"/>
  <c r="J4980" i="27"/>
  <c r="J9694" i="27"/>
  <c r="J4981" i="27"/>
  <c r="J2096" i="27"/>
  <c r="J2097" i="27"/>
  <c r="J2147" i="27"/>
  <c r="J4982" i="27"/>
  <c r="J2099" i="27"/>
  <c r="J2212" i="27"/>
  <c r="J2101" i="27"/>
  <c r="J2342" i="27"/>
  <c r="J9696" i="27"/>
  <c r="J2102" i="27"/>
  <c r="J4983" i="27"/>
  <c r="J2103" i="27"/>
  <c r="J4984" i="27"/>
  <c r="J2104" i="27"/>
  <c r="J4985" i="27"/>
  <c r="J4986" i="27"/>
  <c r="J2369" i="27"/>
  <c r="J9697" i="27"/>
  <c r="J4988" i="27"/>
  <c r="J9698" i="27"/>
  <c r="J4989" i="27"/>
  <c r="J4990" i="27"/>
  <c r="J4991" i="27"/>
  <c r="J110" i="27"/>
  <c r="J4992" i="27"/>
  <c r="J4993" i="27"/>
  <c r="J4994" i="27"/>
  <c r="J4995" i="27"/>
  <c r="J4996" i="27"/>
  <c r="J4997" i="27"/>
  <c r="J9699" i="27"/>
  <c r="J9700" i="27"/>
  <c r="J2105" i="27"/>
  <c r="J2106" i="27"/>
  <c r="J4998" i="27"/>
  <c r="J4999" i="27"/>
  <c r="J2107" i="27"/>
  <c r="J5000" i="27"/>
  <c r="J2108" i="27"/>
  <c r="J5001" i="27"/>
  <c r="J5002" i="27"/>
  <c r="J9701" i="27"/>
  <c r="J818" i="27"/>
  <c r="J2109" i="27"/>
  <c r="J5003" i="27"/>
  <c r="J4395" i="27"/>
  <c r="J819" i="27"/>
  <c r="J4490" i="27"/>
  <c r="J9702" i="27"/>
  <c r="J820" i="27"/>
  <c r="J2110" i="27"/>
  <c r="J5006" i="27"/>
  <c r="J5007" i="27"/>
  <c r="J5008" i="27"/>
  <c r="J9703" i="27"/>
  <c r="J2111" i="27"/>
  <c r="J5009" i="27"/>
  <c r="J5010" i="27"/>
  <c r="J9704" i="27"/>
  <c r="J9705" i="27"/>
  <c r="J821" i="27"/>
  <c r="J9706" i="27"/>
  <c r="J2112" i="27"/>
  <c r="J9707" i="27"/>
  <c r="J5011" i="27"/>
  <c r="J5012" i="27"/>
  <c r="J9708" i="27"/>
  <c r="J9709" i="27"/>
  <c r="J9710" i="27"/>
  <c r="J16" i="27"/>
  <c r="J5013" i="27"/>
  <c r="J309" i="27"/>
  <c r="J9711" i="27"/>
  <c r="J17" i="27"/>
  <c r="J5014" i="27"/>
  <c r="J5015" i="27"/>
  <c r="J5016" i="27"/>
  <c r="J2113" i="27"/>
  <c r="J9712" i="27"/>
  <c r="J5017" i="27"/>
  <c r="J2114" i="27"/>
  <c r="J2115" i="27"/>
  <c r="J5018" i="27"/>
  <c r="J9713" i="27"/>
  <c r="J9714" i="27"/>
  <c r="J9715" i="27"/>
  <c r="J2116" i="27"/>
  <c r="J2117" i="27"/>
  <c r="J5019" i="27"/>
  <c r="J9716" i="27"/>
  <c r="J2420" i="27"/>
  <c r="J2118" i="27"/>
  <c r="J5020" i="27"/>
  <c r="J9717" i="27"/>
  <c r="J9718" i="27"/>
  <c r="J5021" i="27"/>
  <c r="J822" i="27"/>
  <c r="J2119" i="27"/>
  <c r="J823" i="27"/>
  <c r="J310" i="27"/>
  <c r="J824" i="27"/>
  <c r="J5022" i="27"/>
  <c r="J2435" i="27"/>
  <c r="J2120" i="27"/>
  <c r="J9720" i="27"/>
  <c r="J9721" i="27"/>
  <c r="J2121" i="27"/>
  <c r="J825" i="27"/>
  <c r="J5023" i="27"/>
  <c r="J1195" i="27"/>
  <c r="J826" i="27"/>
  <c r="J827" i="27"/>
  <c r="J2122" i="27"/>
  <c r="J5024" i="27"/>
  <c r="J9723" i="27"/>
  <c r="J2123" i="27"/>
  <c r="J5025" i="27"/>
  <c r="J9724" i="27"/>
  <c r="J5026" i="27"/>
  <c r="J311" i="27"/>
  <c r="J1241" i="27"/>
  <c r="J9725" i="27"/>
  <c r="J5027" i="27"/>
  <c r="J5028" i="27"/>
  <c r="J5029" i="27"/>
  <c r="J5030" i="27"/>
  <c r="J5031" i="27"/>
  <c r="J5032" i="27"/>
  <c r="J828" i="27"/>
  <c r="J2125" i="27"/>
  <c r="J2126" i="27"/>
  <c r="J5033" i="27"/>
  <c r="J9726" i="27"/>
  <c r="J9727" i="27"/>
  <c r="J9728" i="27"/>
  <c r="J9729" i="27"/>
  <c r="J9730" i="27"/>
  <c r="J312" i="27"/>
  <c r="J2127" i="27"/>
  <c r="J2128" i="27"/>
  <c r="J5034" i="27"/>
  <c r="J5035" i="27"/>
  <c r="J9731" i="27"/>
  <c r="J2129" i="27"/>
  <c r="J9732" i="27"/>
  <c r="J2130" i="27"/>
  <c r="J5036" i="27"/>
  <c r="J313" i="27"/>
  <c r="J5037" i="27"/>
  <c r="J829" i="27"/>
  <c r="J5038" i="27"/>
  <c r="J5039" i="27"/>
  <c r="J9733" i="27"/>
  <c r="J5040" i="27"/>
  <c r="J5041" i="27"/>
  <c r="J5042" i="27"/>
  <c r="J9734" i="27"/>
  <c r="J9735" i="27"/>
  <c r="J5043" i="27"/>
  <c r="J5044" i="27"/>
  <c r="J830" i="27"/>
  <c r="J2131" i="27"/>
  <c r="J2132" i="27"/>
  <c r="J5045" i="27"/>
  <c r="J5046" i="27"/>
  <c r="J9736" i="27"/>
  <c r="J2133" i="27"/>
  <c r="J2134" i="27"/>
  <c r="J5047" i="27"/>
  <c r="J9737" i="27"/>
  <c r="J2135" i="27"/>
  <c r="J111" i="27"/>
  <c r="J831" i="27"/>
  <c r="J832" i="27"/>
  <c r="J5048" i="27"/>
  <c r="J9738" i="27"/>
  <c r="J833" i="27"/>
  <c r="J5049" i="27"/>
  <c r="J2136" i="27"/>
  <c r="J2137" i="27"/>
  <c r="J1269" i="27"/>
  <c r="J834" i="27"/>
  <c r="J2138" i="27"/>
  <c r="J5050" i="27"/>
  <c r="J1300" i="27"/>
  <c r="J5051" i="27"/>
  <c r="J9740" i="27"/>
  <c r="J2443" i="27"/>
  <c r="J9742" i="27"/>
  <c r="J2473" i="27"/>
  <c r="J2140" i="27"/>
  <c r="J9744" i="27"/>
  <c r="J9745" i="27"/>
  <c r="J314" i="27"/>
  <c r="J2141" i="27"/>
  <c r="J5052" i="27"/>
  <c r="J5053" i="27"/>
  <c r="J5054" i="27"/>
  <c r="J9746" i="27"/>
  <c r="J9747" i="27"/>
  <c r="J2142" i="27"/>
  <c r="J9748" i="27"/>
  <c r="J2143" i="27"/>
  <c r="J2144" i="27"/>
  <c r="J2145" i="27"/>
  <c r="J5055" i="27"/>
  <c r="J5056" i="27"/>
  <c r="J2146" i="27"/>
  <c r="J9749" i="27"/>
  <c r="J9750" i="27"/>
  <c r="J9751" i="27"/>
  <c r="J9752" i="27"/>
  <c r="J2590" i="27"/>
  <c r="J5057" i="27"/>
  <c r="J5058" i="27"/>
  <c r="J2148" i="27"/>
  <c r="J5059" i="27"/>
  <c r="J5060" i="27"/>
  <c r="J9753" i="27"/>
  <c r="J9754" i="27"/>
  <c r="J2149" i="27"/>
  <c r="J5061" i="27"/>
  <c r="J9755" i="27"/>
  <c r="J835" i="27"/>
  <c r="J9756" i="27"/>
  <c r="J1395" i="27"/>
  <c r="J5062" i="27"/>
  <c r="J2150" i="27"/>
  <c r="J836" i="27"/>
  <c r="J9758" i="27"/>
  <c r="J837" i="27"/>
  <c r="J9759" i="27"/>
  <c r="J9760" i="27"/>
  <c r="J9761" i="27"/>
  <c r="J9762" i="27"/>
  <c r="J5063" i="27"/>
  <c r="J838" i="27"/>
  <c r="J5064" i="27"/>
  <c r="J9763" i="27"/>
  <c r="J9764" i="27"/>
  <c r="J5065" i="27"/>
  <c r="J5066" i="27"/>
  <c r="J5067" i="27"/>
  <c r="J5068" i="27"/>
  <c r="J5069" i="27"/>
  <c r="J9765" i="27"/>
  <c r="J839" i="27"/>
  <c r="J5070" i="27"/>
  <c r="J5071" i="27"/>
  <c r="J840" i="27"/>
  <c r="J841" i="27"/>
  <c r="J842" i="27"/>
  <c r="J5072" i="27"/>
  <c r="J9766" i="27"/>
  <c r="J9767" i="27"/>
  <c r="J2151" i="27"/>
  <c r="J112" i="27"/>
  <c r="J315" i="27"/>
  <c r="J843" i="27"/>
  <c r="J2152" i="27"/>
  <c r="J2153" i="27"/>
  <c r="J5073" i="27"/>
  <c r="J5074" i="27"/>
  <c r="J5075" i="27"/>
  <c r="J5076" i="27"/>
  <c r="J844" i="27"/>
  <c r="J5077" i="27"/>
  <c r="J9768" i="27"/>
  <c r="J5078" i="27"/>
  <c r="J9769" i="27"/>
  <c r="J9770" i="27"/>
  <c r="J2154" i="27"/>
  <c r="J5079" i="27"/>
  <c r="J845" i="27"/>
  <c r="J2155" i="27"/>
  <c r="J5080" i="27"/>
  <c r="J9771" i="27"/>
  <c r="J2156" i="27"/>
  <c r="J5081" i="27"/>
  <c r="J5082" i="27"/>
  <c r="J5083" i="27"/>
  <c r="J846" i="27"/>
  <c r="J847" i="27"/>
  <c r="J848" i="27"/>
  <c r="J2157" i="27"/>
  <c r="J9772" i="27"/>
  <c r="J9773" i="27"/>
  <c r="J9774" i="27"/>
  <c r="J9775" i="27"/>
  <c r="J5084" i="27"/>
  <c r="J9776" i="27"/>
  <c r="J9777" i="27"/>
  <c r="J1427" i="27"/>
  <c r="J2158" i="27"/>
  <c r="J5086" i="27"/>
  <c r="J9778" i="27"/>
  <c r="J2659" i="27"/>
  <c r="J5088" i="27"/>
  <c r="J2159" i="27"/>
  <c r="J5089" i="27"/>
  <c r="J9779" i="27"/>
  <c r="J2160" i="27"/>
  <c r="J5090" i="27"/>
  <c r="J5091" i="27"/>
  <c r="J5092" i="27"/>
  <c r="J2161" i="27"/>
  <c r="J9780" i="27"/>
  <c r="J2162" i="27"/>
  <c r="J2163" i="27"/>
  <c r="J2164" i="27"/>
  <c r="J2165" i="27"/>
  <c r="J2666" i="27"/>
  <c r="J1634" i="27"/>
  <c r="J9781" i="27"/>
  <c r="J5094" i="27"/>
  <c r="J2167" i="27"/>
  <c r="J9782" i="27"/>
  <c r="J5095" i="27"/>
  <c r="J9783" i="27"/>
  <c r="J2168" i="27"/>
  <c r="J5096" i="27"/>
  <c r="J316" i="27"/>
  <c r="J9784" i="27"/>
  <c r="J5097" i="27"/>
  <c r="J849" i="27"/>
  <c r="J2169" i="27"/>
  <c r="J9785" i="27"/>
  <c r="J850" i="27"/>
  <c r="J5098" i="27"/>
  <c r="J5099" i="27"/>
  <c r="J2170" i="27"/>
  <c r="J9786" i="27"/>
  <c r="J9787" i="27"/>
  <c r="J851" i="27"/>
  <c r="J5100" i="27"/>
  <c r="J9788" i="27"/>
  <c r="J2171" i="27"/>
  <c r="J9789" i="27"/>
  <c r="J5101" i="27"/>
  <c r="J5102" i="27"/>
  <c r="J9790" i="27"/>
  <c r="J9791" i="27"/>
  <c r="J9792" i="27"/>
  <c r="J2172" i="27"/>
  <c r="J5103" i="27"/>
  <c r="J9793" i="27"/>
  <c r="J852" i="27"/>
  <c r="J2173" i="27"/>
  <c r="J5104" i="27"/>
  <c r="J5105" i="27"/>
  <c r="J9794" i="27"/>
  <c r="J5106" i="27"/>
  <c r="J5107" i="27"/>
  <c r="J9795" i="27"/>
  <c r="J1653" i="27"/>
  <c r="J9796" i="27"/>
  <c r="J9797" i="27"/>
  <c r="J2175" i="27"/>
  <c r="J5108" i="27"/>
  <c r="J9798" i="27"/>
  <c r="J2708" i="27"/>
  <c r="J5110" i="27"/>
  <c r="J5111" i="27"/>
  <c r="J9799" i="27"/>
  <c r="J853" i="27"/>
  <c r="J1655" i="27"/>
  <c r="J5113" i="27"/>
  <c r="J5114" i="27"/>
  <c r="J2856" i="27"/>
  <c r="J9800" i="27"/>
  <c r="J2176" i="27"/>
  <c r="J5116" i="27"/>
  <c r="J9801" i="27"/>
  <c r="J2177" i="27"/>
  <c r="J854" i="27"/>
  <c r="J855" i="27"/>
  <c r="J2178" i="27"/>
  <c r="J5117" i="27"/>
  <c r="J5118" i="27"/>
  <c r="J5119" i="27"/>
  <c r="J9802" i="27"/>
  <c r="J9803" i="27"/>
  <c r="J2179" i="27"/>
  <c r="J5120" i="27"/>
  <c r="J5121" i="27"/>
  <c r="J5122" i="27"/>
  <c r="J317" i="27"/>
  <c r="J5123" i="27"/>
  <c r="J2180" i="27"/>
  <c r="J5124" i="27"/>
  <c r="J2181" i="27"/>
  <c r="J5125" i="27"/>
  <c r="J5126" i="27"/>
  <c r="J856" i="27"/>
  <c r="J5127" i="27"/>
  <c r="J5128" i="27"/>
  <c r="J857" i="27"/>
  <c r="J9804" i="27"/>
  <c r="J2182" i="27"/>
  <c r="J5129" i="27"/>
  <c r="J5130" i="27"/>
  <c r="J5131" i="27"/>
  <c r="J9805" i="27"/>
  <c r="J858" i="27"/>
  <c r="J9806" i="27"/>
  <c r="J5132" i="27"/>
  <c r="J9807" i="27"/>
  <c r="J9808" i="27"/>
  <c r="J2183" i="27"/>
  <c r="J9809" i="27"/>
  <c r="J9810" i="27"/>
  <c r="J2184" i="27"/>
  <c r="J2185" i="27"/>
  <c r="J5133" i="27"/>
  <c r="J5134" i="27"/>
  <c r="J2186" i="27"/>
  <c r="J5135" i="27"/>
  <c r="J5136" i="27"/>
  <c r="J859" i="27"/>
  <c r="J860" i="27"/>
  <c r="J5137" i="27"/>
  <c r="J5138" i="27"/>
  <c r="J5139" i="27"/>
  <c r="J9811" i="27"/>
  <c r="J5140" i="27"/>
  <c r="J5141" i="27"/>
  <c r="J19" i="27"/>
  <c r="J2187" i="27"/>
  <c r="J9812" i="27"/>
  <c r="J5142" i="27"/>
  <c r="J5143" i="27"/>
  <c r="J9813" i="27"/>
  <c r="J2188" i="27"/>
  <c r="J5144" i="27"/>
  <c r="J5145" i="27"/>
  <c r="J9814" i="27"/>
  <c r="J9815" i="27"/>
  <c r="J9816" i="27"/>
  <c r="J9817" i="27"/>
  <c r="J2189" i="27"/>
  <c r="J5146" i="27"/>
  <c r="J9818" i="27"/>
  <c r="J5147" i="27"/>
  <c r="J5148" i="27"/>
  <c r="J9819" i="27"/>
  <c r="J113" i="27"/>
  <c r="J5149" i="27"/>
  <c r="J5150" i="27"/>
  <c r="J861" i="27"/>
  <c r="J2190" i="27"/>
  <c r="J2191" i="27"/>
  <c r="J5151" i="27"/>
  <c r="J862" i="27"/>
  <c r="J2192" i="27"/>
  <c r="J5152" i="27"/>
  <c r="J9820" i="27"/>
  <c r="J863" i="27"/>
  <c r="J864" i="27"/>
  <c r="J2193" i="27"/>
  <c r="J9821" i="27"/>
  <c r="J2194" i="27"/>
  <c r="J5153" i="27"/>
  <c r="J318" i="27"/>
  <c r="J5154" i="27"/>
  <c r="J2195" i="27"/>
  <c r="J5155" i="27"/>
  <c r="J319" i="27"/>
  <c r="J865" i="27"/>
  <c r="J9822" i="27"/>
  <c r="J9823" i="27"/>
  <c r="J5156" i="27"/>
  <c r="J9824" i="27"/>
  <c r="J2196" i="27"/>
  <c r="J2197" i="27"/>
  <c r="J2198" i="27"/>
  <c r="J5157" i="27"/>
  <c r="J5158" i="27"/>
  <c r="J1688" i="27"/>
  <c r="J2200" i="27"/>
  <c r="J1725" i="27"/>
  <c r="J2201" i="27"/>
  <c r="J2202" i="27"/>
  <c r="J9825" i="27"/>
  <c r="J9826" i="27"/>
  <c r="J9827" i="27"/>
  <c r="J5160" i="27"/>
  <c r="J9828" i="27"/>
  <c r="J320" i="27"/>
  <c r="J5161" i="27"/>
  <c r="J9829" i="27"/>
  <c r="J9830" i="27"/>
  <c r="J9831" i="27"/>
  <c r="J9832" i="27"/>
  <c r="J2203" i="27"/>
  <c r="J2204" i="27"/>
  <c r="J2205" i="27"/>
  <c r="J9833" i="27"/>
  <c r="J2206" i="27"/>
  <c r="J2207" i="27"/>
  <c r="J2208" i="27"/>
  <c r="J9834" i="27"/>
  <c r="J866" i="27"/>
  <c r="J867" i="27"/>
  <c r="J5162" i="27"/>
  <c r="J5163" i="27"/>
  <c r="J9835" i="27"/>
  <c r="J9836" i="27"/>
  <c r="J9837" i="27"/>
  <c r="J5164" i="27"/>
  <c r="J321" i="27"/>
  <c r="J868" i="27"/>
  <c r="J5165" i="27"/>
  <c r="J9838" i="27"/>
  <c r="J9839" i="27"/>
  <c r="J5166" i="27"/>
  <c r="J5167" i="27"/>
  <c r="J5168" i="27"/>
  <c r="J5169" i="27"/>
  <c r="J9840" i="27"/>
  <c r="J5170" i="27"/>
  <c r="J9841" i="27"/>
  <c r="J9842" i="27"/>
  <c r="J2209" i="27"/>
  <c r="J5171" i="27"/>
  <c r="J1792" i="27"/>
  <c r="J2089" i="27"/>
  <c r="J9843" i="27"/>
  <c r="J2210" i="27"/>
  <c r="J2211" i="27"/>
  <c r="J5174" i="27"/>
  <c r="J9844" i="27"/>
  <c r="J5175" i="27"/>
  <c r="J3011" i="27"/>
  <c r="J5176" i="27"/>
  <c r="J2213" i="27"/>
  <c r="J5177" i="27"/>
  <c r="J2214" i="27"/>
  <c r="J2215" i="27"/>
  <c r="J5178" i="27"/>
  <c r="J9845" i="27"/>
  <c r="J9846" i="27"/>
  <c r="J2216" i="27"/>
  <c r="J9847" i="27"/>
  <c r="J4625" i="27"/>
  <c r="J9848" i="27"/>
  <c r="J5179" i="27"/>
  <c r="J5180" i="27"/>
  <c r="J5181" i="27"/>
  <c r="J2218" i="27"/>
  <c r="J9849" i="27"/>
  <c r="J5182" i="27"/>
  <c r="J2219" i="27"/>
  <c r="J9850" i="27"/>
  <c r="J2220" i="27"/>
  <c r="J5183" i="27"/>
  <c r="J869" i="27"/>
  <c r="J322" i="27"/>
  <c r="J2221" i="27"/>
  <c r="J9851" i="27"/>
  <c r="J5184" i="27"/>
  <c r="J323" i="27"/>
  <c r="J324" i="27"/>
  <c r="J325" i="27"/>
  <c r="J870" i="27"/>
  <c r="J2222" i="27"/>
  <c r="J5185" i="27"/>
  <c r="J5186" i="27"/>
  <c r="J5187" i="27"/>
  <c r="J9852" i="27"/>
  <c r="J2223" i="27"/>
  <c r="J9853" i="27"/>
  <c r="J5188" i="27"/>
  <c r="J2224" i="27"/>
  <c r="J2225" i="27"/>
  <c r="J2226" i="27"/>
  <c r="J5189" i="27"/>
  <c r="J5190" i="27"/>
  <c r="J5191" i="27"/>
  <c r="J5192" i="27"/>
  <c r="J9854" i="27"/>
  <c r="J9855" i="27"/>
  <c r="J5193" i="27"/>
  <c r="J2227" i="27"/>
  <c r="J5194" i="27"/>
  <c r="J9856" i="27"/>
  <c r="J5195" i="27"/>
  <c r="J9857" i="27"/>
  <c r="J2228" i="27"/>
  <c r="J9858" i="27"/>
  <c r="J5196" i="27"/>
  <c r="J9859" i="27"/>
  <c r="J326" i="27"/>
  <c r="J5197" i="27"/>
  <c r="J5198" i="27"/>
  <c r="J5199" i="27"/>
  <c r="J2229" i="27"/>
  <c r="J9860" i="27"/>
  <c r="J5200" i="27"/>
  <c r="J871" i="27"/>
  <c r="J2230" i="27"/>
  <c r="J2231" i="27"/>
  <c r="J9861" i="27"/>
  <c r="J2232" i="27"/>
  <c r="J5201" i="27"/>
  <c r="J9862" i="27"/>
  <c r="J5202" i="27"/>
  <c r="J872" i="27"/>
  <c r="J2233" i="27"/>
  <c r="J9863" i="27"/>
  <c r="J5203" i="27"/>
  <c r="J5204" i="27"/>
  <c r="J9864" i="27"/>
  <c r="J114" i="27"/>
  <c r="J2090" i="27"/>
  <c r="J9865" i="27"/>
  <c r="J2235" i="27"/>
  <c r="J2236" i="27"/>
  <c r="J873" i="27"/>
  <c r="J327" i="27"/>
  <c r="J9866" i="27"/>
  <c r="J874" i="27"/>
  <c r="J5205" i="27"/>
  <c r="J5206" i="27"/>
  <c r="J5207" i="27"/>
  <c r="J5208" i="27"/>
  <c r="J2237" i="27"/>
  <c r="J5209" i="27"/>
  <c r="J9867" i="27"/>
  <c r="J9868" i="27"/>
  <c r="J5210" i="27"/>
  <c r="J2238" i="27"/>
  <c r="J9869" i="27"/>
  <c r="J2239" i="27"/>
  <c r="J2240" i="27"/>
  <c r="J5211" i="27"/>
  <c r="J5212" i="27"/>
  <c r="J5213" i="27"/>
  <c r="J9870" i="27"/>
  <c r="J9871" i="27"/>
  <c r="J875" i="27"/>
  <c r="J2241" i="27"/>
  <c r="J5214" i="27"/>
  <c r="J5215" i="27"/>
  <c r="J5216" i="27"/>
  <c r="J5217" i="27"/>
  <c r="J5218" i="27"/>
  <c r="J9872" i="27"/>
  <c r="J328" i="27"/>
  <c r="J5219" i="27"/>
  <c r="J9873" i="27"/>
  <c r="J876" i="27"/>
  <c r="J2242" i="27"/>
  <c r="J2243" i="27"/>
  <c r="J2244" i="27"/>
  <c r="J2245" i="27"/>
  <c r="J5220" i="27"/>
  <c r="J9874" i="27"/>
  <c r="J9875" i="27"/>
  <c r="J9876" i="27"/>
  <c r="J2246" i="27"/>
  <c r="J5221" i="27"/>
  <c r="J2247" i="27"/>
  <c r="J115" i="27"/>
  <c r="J5222" i="27"/>
  <c r="J5223" i="27"/>
  <c r="J9877" i="27"/>
  <c r="J5224" i="27"/>
  <c r="J116" i="27"/>
  <c r="J9878" i="27"/>
  <c r="J9879" i="27"/>
  <c r="J9880" i="27"/>
  <c r="J877" i="27"/>
  <c r="J5225" i="27"/>
  <c r="J5226" i="27"/>
  <c r="J5227" i="27"/>
  <c r="J9881" i="27"/>
  <c r="J9882" i="27"/>
  <c r="J5228" i="27"/>
  <c r="J329" i="27"/>
  <c r="J878" i="27"/>
  <c r="J2248" i="27"/>
  <c r="J5229" i="27"/>
  <c r="J9883" i="27"/>
  <c r="J3012" i="27"/>
  <c r="J5231" i="27"/>
  <c r="J5232" i="27"/>
  <c r="J9884" i="27"/>
  <c r="J5233" i="27"/>
  <c r="J5234" i="27"/>
  <c r="J5235" i="27"/>
  <c r="J2249" i="27"/>
  <c r="J5236" i="27"/>
  <c r="J5237" i="27"/>
  <c r="J879" i="27"/>
  <c r="J9885" i="27"/>
  <c r="J9886" i="27"/>
  <c r="J2250" i="27"/>
  <c r="J2251" i="27"/>
  <c r="J5238" i="27"/>
  <c r="J9887" i="27"/>
  <c r="J2252" i="27"/>
  <c r="J5239" i="27"/>
  <c r="J5240" i="27"/>
  <c r="J5241" i="27"/>
  <c r="J9888" i="27"/>
  <c r="J2253" i="27"/>
  <c r="J9889" i="27"/>
  <c r="J880" i="27"/>
  <c r="J5242" i="27"/>
  <c r="J9890" i="27"/>
  <c r="J9891" i="27"/>
  <c r="J881" i="27"/>
  <c r="J5243" i="27"/>
  <c r="J2254" i="27"/>
  <c r="J9892" i="27"/>
  <c r="J2255" i="27"/>
  <c r="J5244" i="27"/>
  <c r="J9893" i="27"/>
  <c r="J9894" i="27"/>
  <c r="J5245" i="27"/>
  <c r="J9895" i="27"/>
  <c r="J5246" i="27"/>
  <c r="J5247" i="27"/>
  <c r="J5248" i="27"/>
  <c r="J9896" i="27"/>
  <c r="J882" i="27"/>
  <c r="J2124" i="27"/>
  <c r="J9898" i="27"/>
  <c r="J2256" i="27"/>
  <c r="J5249" i="27"/>
  <c r="J2257" i="27"/>
  <c r="J5250" i="27"/>
  <c r="J5251" i="27"/>
  <c r="J5252" i="27"/>
  <c r="J5253" i="27"/>
  <c r="J9899" i="27"/>
  <c r="J9900" i="27"/>
  <c r="J9901" i="27"/>
  <c r="J2139" i="27"/>
  <c r="J9903" i="27"/>
  <c r="J330" i="27"/>
  <c r="J2258" i="27"/>
  <c r="J5254" i="27"/>
  <c r="J5255" i="27"/>
  <c r="J9904" i="27"/>
  <c r="J9905" i="27"/>
  <c r="J9906" i="27"/>
  <c r="J883" i="27"/>
  <c r="J2259" i="27"/>
  <c r="J9907" i="27"/>
  <c r="J5256" i="27"/>
  <c r="J884" i="27"/>
  <c r="J2260" i="27"/>
  <c r="J9908" i="27"/>
  <c r="J2261" i="27"/>
  <c r="J5257" i="27"/>
  <c r="J331" i="27"/>
  <c r="J9909" i="27"/>
  <c r="J9910" i="27"/>
  <c r="J5258" i="27"/>
  <c r="J9911" i="27"/>
  <c r="J9912" i="27"/>
  <c r="J9913" i="27"/>
  <c r="J5259" i="27"/>
  <c r="J885" i="27"/>
  <c r="J886" i="27"/>
  <c r="J5260" i="27"/>
  <c r="J5261" i="27"/>
  <c r="J9914" i="27"/>
  <c r="J9915" i="27"/>
  <c r="J9916" i="27"/>
  <c r="J4717" i="27"/>
  <c r="J5262" i="27"/>
  <c r="J4719" i="27"/>
  <c r="J887" i="27"/>
  <c r="J9918" i="27"/>
  <c r="J9919" i="27"/>
  <c r="J9920" i="27"/>
  <c r="J332" i="27"/>
  <c r="J9921" i="27"/>
  <c r="J2263" i="27"/>
  <c r="J5263" i="27"/>
  <c r="J888" i="27"/>
  <c r="J5264" i="27"/>
  <c r="J2264" i="27"/>
  <c r="J5265" i="27"/>
  <c r="J5266" i="27"/>
  <c r="J9922" i="27"/>
  <c r="J889" i="27"/>
  <c r="J5267" i="27"/>
  <c r="J5268" i="27"/>
  <c r="J9923" i="27"/>
  <c r="J9924" i="27"/>
  <c r="J2265" i="27"/>
  <c r="J2266" i="27"/>
  <c r="J5269" i="27"/>
  <c r="J9925" i="27"/>
  <c r="J890" i="27"/>
  <c r="J891" i="27"/>
  <c r="J5270" i="27"/>
  <c r="J5271" i="27"/>
  <c r="J2267" i="27"/>
  <c r="J9926" i="27"/>
  <c r="J9927" i="27"/>
  <c r="J5272" i="27"/>
  <c r="J5273" i="27"/>
  <c r="J5274" i="27"/>
  <c r="J2268" i="27"/>
  <c r="J5275" i="27"/>
  <c r="J2269" i="27"/>
  <c r="J9928" i="27"/>
  <c r="J9929" i="27"/>
  <c r="J2270" i="27"/>
  <c r="J2271" i="27"/>
  <c r="J5276" i="27"/>
  <c r="J5277" i="27"/>
  <c r="J2272" i="27"/>
  <c r="J5278" i="27"/>
  <c r="J333" i="27"/>
  <c r="J2273" i="27"/>
  <c r="J5279" i="27"/>
  <c r="J2274" i="27"/>
  <c r="J5280" i="27"/>
  <c r="J2275" i="27"/>
  <c r="J2276" i="27"/>
  <c r="J9930" i="27"/>
  <c r="J5281" i="27"/>
  <c r="J9931" i="27"/>
  <c r="J892" i="27"/>
  <c r="J9932" i="27"/>
  <c r="J9933" i="27"/>
  <c r="J5282" i="27"/>
  <c r="J9934" i="27"/>
  <c r="J9935" i="27"/>
  <c r="J9936" i="27"/>
  <c r="J5283" i="27"/>
  <c r="J893" i="27"/>
  <c r="J5284" i="27"/>
  <c r="J5285" i="27"/>
  <c r="J894" i="27"/>
  <c r="J5286" i="27"/>
  <c r="J5287" i="27"/>
  <c r="J895" i="27"/>
  <c r="J2277" i="27"/>
  <c r="J5288" i="27"/>
  <c r="J2278" i="27"/>
  <c r="J2279" i="27"/>
  <c r="J2280" i="27"/>
  <c r="J9937" i="27"/>
  <c r="J9938" i="27"/>
  <c r="J9939" i="27"/>
  <c r="J896" i="27"/>
  <c r="J9940" i="27"/>
  <c r="J2281" i="27"/>
  <c r="J9941" i="27"/>
  <c r="J2282" i="27"/>
  <c r="J9942" i="27"/>
  <c r="J2283" i="27"/>
  <c r="J5289" i="27"/>
  <c r="J5290" i="27"/>
  <c r="J2284" i="27"/>
  <c r="J9943" i="27"/>
  <c r="J117" i="27"/>
  <c r="J5291" i="27"/>
  <c r="J5292" i="27"/>
  <c r="J5293" i="27"/>
  <c r="J9944" i="27"/>
  <c r="J9945" i="27"/>
  <c r="J897" i="27"/>
  <c r="J5294" i="27"/>
  <c r="J334" i="27"/>
  <c r="J5295" i="27"/>
  <c r="J9946" i="27"/>
  <c r="J9947" i="27"/>
  <c r="J335" i="27"/>
  <c r="J9948" i="27"/>
  <c r="J2285" i="27"/>
  <c r="J5296" i="27"/>
  <c r="J5297" i="27"/>
  <c r="J5298" i="27"/>
  <c r="J9949" i="27"/>
  <c r="J2286" i="27"/>
  <c r="J5299" i="27"/>
  <c r="J898" i="27"/>
  <c r="J899" i="27"/>
  <c r="J2287" i="27"/>
  <c r="J5300" i="27"/>
  <c r="J5301" i="27"/>
  <c r="J9950" i="27"/>
  <c r="J2288" i="27"/>
  <c r="J5302" i="27"/>
  <c r="J5303" i="27"/>
  <c r="J5304" i="27"/>
  <c r="J2289" i="27"/>
  <c r="J9951" i="27"/>
  <c r="J5305" i="27"/>
  <c r="J2290" i="27"/>
  <c r="J5306" i="27"/>
  <c r="J5307" i="27"/>
  <c r="J9952" i="27"/>
  <c r="J9953" i="27"/>
  <c r="J9954" i="27"/>
  <c r="J5308" i="27"/>
  <c r="J2291" i="27"/>
  <c r="J336" i="27"/>
  <c r="J2292" i="27"/>
  <c r="J2293" i="27"/>
  <c r="J5309" i="27"/>
  <c r="J5310" i="27"/>
  <c r="J5311" i="27"/>
  <c r="J5312" i="27"/>
  <c r="J9955" i="27"/>
  <c r="J9956" i="27"/>
  <c r="J9957" i="27"/>
  <c r="J9958" i="27"/>
  <c r="J2294" i="27"/>
  <c r="J5313" i="27"/>
  <c r="J9959" i="27"/>
  <c r="J900" i="27"/>
  <c r="J5314" i="27"/>
  <c r="J9960" i="27"/>
  <c r="J9961" i="27"/>
  <c r="J5315" i="27"/>
  <c r="J9962" i="27"/>
  <c r="J9963" i="27"/>
  <c r="J2295" i="27"/>
  <c r="J9964" i="27"/>
  <c r="J9965" i="27"/>
  <c r="J901" i="27"/>
  <c r="J9966" i="27"/>
  <c r="J902" i="27"/>
  <c r="J2296" i="27"/>
  <c r="J5316" i="27"/>
  <c r="J9967" i="27"/>
  <c r="J9968" i="27"/>
  <c r="J4721" i="27"/>
  <c r="J5318" i="27"/>
  <c r="J5319" i="27"/>
  <c r="J2297" i="27"/>
  <c r="J903" i="27"/>
  <c r="J5320" i="27"/>
  <c r="J9969" i="27"/>
  <c r="J9970" i="27"/>
  <c r="J2298" i="27"/>
  <c r="J5321" i="27"/>
  <c r="J2299" i="27"/>
  <c r="J2300" i="27"/>
  <c r="J5322" i="27"/>
  <c r="J904" i="27"/>
  <c r="J9971" i="27"/>
  <c r="J5323" i="27"/>
  <c r="J9972" i="27"/>
  <c r="J2301" i="27"/>
  <c r="J9973" i="27"/>
  <c r="J5324" i="27"/>
  <c r="J5325" i="27"/>
  <c r="J5326" i="27"/>
  <c r="J3350" i="27"/>
  <c r="J5328" i="27"/>
  <c r="J9974" i="27"/>
  <c r="J905" i="27"/>
  <c r="J906" i="27"/>
  <c r="J5329" i="27"/>
  <c r="J907" i="27"/>
  <c r="J2302" i="27"/>
  <c r="J5330" i="27"/>
  <c r="J9975" i="27"/>
  <c r="J3360" i="27"/>
  <c r="J9977" i="27"/>
  <c r="J5331" i="27"/>
  <c r="J337" i="27"/>
  <c r="J2303" i="27"/>
  <c r="J5332" i="27"/>
  <c r="J2304" i="27"/>
  <c r="J908" i="27"/>
  <c r="J5333" i="27"/>
  <c r="J9978" i="27"/>
  <c r="J3445" i="27"/>
  <c r="J5335" i="27"/>
  <c r="J5336" i="27"/>
  <c r="J5337" i="27"/>
  <c r="J5338" i="27"/>
  <c r="J5339" i="27"/>
  <c r="J9979" i="27"/>
  <c r="J9980" i="27"/>
  <c r="J2305" i="27"/>
  <c r="J5340" i="27"/>
  <c r="J9981" i="27"/>
  <c r="J5341" i="27"/>
  <c r="J2166" i="27"/>
  <c r="J5342" i="27"/>
  <c r="J2306" i="27"/>
  <c r="J9983" i="27"/>
  <c r="J5343" i="27"/>
  <c r="J9984" i="27"/>
  <c r="J338" i="27"/>
  <c r="J909" i="27"/>
  <c r="J5344" i="27"/>
  <c r="J5345" i="27"/>
  <c r="J5346" i="27"/>
  <c r="J9985" i="27"/>
  <c r="J2307" i="27"/>
  <c r="J2308" i="27"/>
  <c r="J5347" i="27"/>
  <c r="J9986" i="27"/>
  <c r="J2309" i="27"/>
  <c r="J9987" i="27"/>
  <c r="J9988" i="27"/>
  <c r="J5348" i="27"/>
  <c r="J9989" i="27"/>
  <c r="J2310" i="27"/>
  <c r="J9990" i="27"/>
  <c r="J5349" i="27"/>
  <c r="J5350" i="27"/>
  <c r="J9991" i="27"/>
  <c r="J2311" i="27"/>
  <c r="J5351" i="27"/>
  <c r="J2312" i="27"/>
  <c r="J5352" i="27"/>
  <c r="J910" i="27"/>
  <c r="J5353" i="27"/>
  <c r="J2313" i="27"/>
  <c r="J2314" i="27"/>
  <c r="J9992" i="27"/>
  <c r="J5354" i="27"/>
  <c r="J911" i="27"/>
  <c r="J912" i="27"/>
  <c r="J2315" i="27"/>
  <c r="J5355" i="27"/>
  <c r="J5356" i="27"/>
  <c r="J9993" i="27"/>
  <c r="J5357" i="27"/>
  <c r="J9994" i="27"/>
  <c r="J2316" i="27"/>
  <c r="J5358" i="27"/>
  <c r="J9995" i="27"/>
  <c r="J5359" i="27"/>
  <c r="J5360" i="27"/>
  <c r="J5361" i="27"/>
  <c r="J5362" i="27"/>
  <c r="J9996" i="27"/>
  <c r="J9997" i="27"/>
  <c r="J2317" i="27"/>
  <c r="J5363" i="27"/>
  <c r="J913" i="27"/>
  <c r="J2318" i="27"/>
  <c r="J9998" i="27"/>
  <c r="J9999" i="27"/>
  <c r="J2319" i="27"/>
  <c r="J2320" i="27"/>
  <c r="J5364" i="27"/>
  <c r="J10000" i="27"/>
  <c r="J10001" i="27"/>
  <c r="J10002" i="27"/>
  <c r="J10003" i="27"/>
  <c r="J914" i="27"/>
  <c r="J10004" i="27"/>
  <c r="J10005" i="27"/>
  <c r="J118" i="27"/>
  <c r="J339" i="27"/>
  <c r="J2321" i="27"/>
  <c r="J2322" i="27"/>
  <c r="J2323" i="27"/>
  <c r="J5365" i="27"/>
  <c r="J10006" i="27"/>
  <c r="J10007" i="27"/>
  <c r="J915" i="27"/>
  <c r="J2324" i="27"/>
  <c r="J5366" i="27"/>
  <c r="J5367" i="27"/>
  <c r="J5368" i="27"/>
  <c r="J5369" i="27"/>
  <c r="J5370" i="27"/>
  <c r="J5371" i="27"/>
  <c r="J916" i="27"/>
  <c r="J5372" i="27"/>
  <c r="J10008" i="27"/>
  <c r="J2325" i="27"/>
  <c r="J10009" i="27"/>
  <c r="J20" i="27"/>
  <c r="J5373" i="27"/>
  <c r="J5374" i="27"/>
  <c r="J10010" i="27"/>
  <c r="J10011" i="27"/>
  <c r="J5375" i="27"/>
  <c r="J10012" i="27"/>
  <c r="J5376" i="27"/>
  <c r="J687" i="27"/>
  <c r="J5377" i="27"/>
  <c r="J2326" i="27"/>
  <c r="J10014" i="27"/>
  <c r="J2327" i="27"/>
  <c r="J4840" i="27"/>
  <c r="J917" i="27"/>
  <c r="J2328" i="27"/>
  <c r="J5379" i="27"/>
  <c r="J10015" i="27"/>
  <c r="J10016" i="27"/>
  <c r="J2329" i="27"/>
  <c r="J5004" i="27"/>
  <c r="J918" i="27"/>
  <c r="J2330" i="27"/>
  <c r="J919" i="27"/>
  <c r="J2331" i="27"/>
  <c r="J10017" i="27"/>
  <c r="J340" i="27"/>
  <c r="J2332" i="27"/>
  <c r="J10018" i="27"/>
  <c r="J2333" i="27"/>
  <c r="J5381" i="27"/>
  <c r="J3486" i="27"/>
  <c r="J21" i="27"/>
  <c r="J5382" i="27"/>
  <c r="J10020" i="27"/>
  <c r="J5383" i="27"/>
  <c r="J10021" i="27"/>
  <c r="J341" i="27"/>
  <c r="J10022" i="27"/>
  <c r="J5384" i="27"/>
  <c r="J5385" i="27"/>
  <c r="J5386" i="27"/>
  <c r="J2334" i="27"/>
  <c r="J2335" i="27"/>
  <c r="J5387" i="27"/>
  <c r="J5388" i="27"/>
  <c r="J342" i="27"/>
  <c r="J5389" i="27"/>
  <c r="J920" i="27"/>
  <c r="J2336" i="27"/>
  <c r="J5390" i="27"/>
  <c r="J5391" i="27"/>
  <c r="J2337" i="27"/>
  <c r="J10023" i="27"/>
  <c r="J921" i="27"/>
  <c r="J10024" i="27"/>
  <c r="J5392" i="27"/>
  <c r="J10025" i="27"/>
  <c r="J922" i="27"/>
  <c r="J10026" i="27"/>
  <c r="J923" i="27"/>
  <c r="J10027" i="27"/>
  <c r="J119" i="27"/>
  <c r="J5393" i="27"/>
  <c r="J2338" i="27"/>
  <c r="J10028" i="27"/>
  <c r="J5394" i="27"/>
  <c r="J10029" i="27"/>
  <c r="J924" i="27"/>
  <c r="J2339" i="27"/>
  <c r="J925" i="27"/>
  <c r="J2340" i="27"/>
  <c r="J2341" i="27"/>
  <c r="J926" i="27"/>
  <c r="J5395" i="27"/>
  <c r="J5396" i="27"/>
  <c r="J2174" i="27"/>
  <c r="J10031" i="27"/>
  <c r="J5397" i="27"/>
  <c r="J5398" i="27"/>
  <c r="J5399" i="27"/>
  <c r="J10032" i="27"/>
  <c r="J343" i="27"/>
  <c r="J3651" i="27"/>
  <c r="J5400" i="27"/>
  <c r="J10033" i="27"/>
  <c r="J2343" i="27"/>
  <c r="J10034" i="27"/>
  <c r="J2344" i="27"/>
  <c r="J3795" i="27"/>
  <c r="J10035" i="27"/>
  <c r="J10036" i="27"/>
  <c r="J2345" i="27"/>
  <c r="J22" i="27"/>
  <c r="J2346" i="27"/>
  <c r="J5401" i="27"/>
  <c r="J927" i="27"/>
  <c r="J5402" i="27"/>
  <c r="J10037" i="27"/>
  <c r="J10038" i="27"/>
  <c r="J2199" i="27"/>
  <c r="J121" i="27"/>
  <c r="J2347" i="27"/>
  <c r="J5404" i="27"/>
  <c r="J5405" i="27"/>
  <c r="J5406" i="27"/>
  <c r="J10039" i="27"/>
  <c r="J5407" i="27"/>
  <c r="J5408" i="27"/>
  <c r="J10040" i="27"/>
  <c r="J928" i="27"/>
  <c r="J10041" i="27"/>
  <c r="J929" i="27"/>
  <c r="J5409" i="27"/>
  <c r="J5410" i="27"/>
  <c r="J10042" i="27"/>
  <c r="J10043" i="27"/>
  <c r="J10044" i="27"/>
  <c r="J10045" i="27"/>
  <c r="J5411" i="27"/>
  <c r="J5412" i="27"/>
  <c r="J5413" i="27"/>
  <c r="J2348" i="27"/>
  <c r="J5414" i="27"/>
  <c r="J344" i="27"/>
  <c r="J2349" i="27"/>
  <c r="J5415" i="27"/>
  <c r="J5416" i="27"/>
  <c r="J5417" i="27"/>
  <c r="J5418" i="27"/>
  <c r="J2350" i="27"/>
  <c r="J2351" i="27"/>
  <c r="J10046" i="27"/>
  <c r="J122" i="27"/>
  <c r="J2352" i="27"/>
  <c r="J2353" i="27"/>
  <c r="J10047" i="27"/>
  <c r="J345" i="27"/>
  <c r="J930" i="27"/>
  <c r="J931" i="27"/>
  <c r="J932" i="27"/>
  <c r="J5419" i="27"/>
  <c r="J10048" i="27"/>
  <c r="J10049" i="27"/>
  <c r="J10050" i="27"/>
  <c r="J5420" i="27"/>
  <c r="J10051" i="27"/>
  <c r="J5421" i="27"/>
  <c r="J5422" i="27"/>
  <c r="J5423" i="27"/>
  <c r="J10052" i="27"/>
  <c r="J5424" i="27"/>
  <c r="J5425" i="27"/>
  <c r="J10053" i="27"/>
  <c r="J10054" i="27"/>
  <c r="J933" i="27"/>
  <c r="J2354" i="27"/>
  <c r="J2355" i="27"/>
  <c r="J10055" i="27"/>
  <c r="J10056" i="27"/>
  <c r="J5426" i="27"/>
  <c r="J10057" i="27"/>
  <c r="J123" i="27"/>
  <c r="J10058" i="27"/>
  <c r="J5427" i="27"/>
  <c r="J10059" i="27"/>
  <c r="J2356" i="27"/>
  <c r="J2357" i="27"/>
  <c r="J10060" i="27"/>
  <c r="J10061" i="27"/>
  <c r="J10062" i="27"/>
  <c r="J5428" i="27"/>
  <c r="J10063" i="27"/>
  <c r="J5429" i="27"/>
  <c r="J5430" i="27"/>
  <c r="J10064" i="27"/>
  <c r="J346" i="27"/>
  <c r="J934" i="27"/>
  <c r="J2358" i="27"/>
  <c r="J2359" i="27"/>
  <c r="J5431" i="27"/>
  <c r="J5432" i="27"/>
  <c r="J5433" i="27"/>
  <c r="J10065" i="27"/>
  <c r="J10066" i="27"/>
  <c r="J5434" i="27"/>
  <c r="J5435" i="27"/>
  <c r="J10067" i="27"/>
  <c r="J10068" i="27"/>
  <c r="J2360" i="27"/>
  <c r="J5436" i="27"/>
  <c r="J5437" i="27"/>
  <c r="J10069" i="27"/>
  <c r="J10070" i="27"/>
  <c r="J124" i="27"/>
  <c r="J2361" i="27"/>
  <c r="J2362" i="27"/>
  <c r="J2363" i="27"/>
  <c r="J5438" i="27"/>
  <c r="J2234" i="27"/>
  <c r="J5439" i="27"/>
  <c r="J5440" i="27"/>
  <c r="J10071" i="27"/>
  <c r="J2365" i="27"/>
  <c r="J2366" i="27"/>
  <c r="J2367" i="27"/>
  <c r="J5441" i="27"/>
  <c r="J5442" i="27"/>
  <c r="J10072" i="27"/>
  <c r="J10073" i="27"/>
  <c r="J10074" i="27"/>
  <c r="J10075" i="27"/>
  <c r="J5443" i="27"/>
  <c r="J10076" i="27"/>
  <c r="J5444" i="27"/>
  <c r="J10077" i="27"/>
  <c r="J2368" i="27"/>
  <c r="J10078" i="27"/>
  <c r="J10079" i="27"/>
  <c r="J2364" i="27"/>
  <c r="J10080" i="27"/>
  <c r="J10081" i="27"/>
  <c r="J5446" i="27"/>
  <c r="J10082" i="27"/>
  <c r="J10083" i="27"/>
  <c r="J10084" i="27"/>
  <c r="J5447" i="27"/>
  <c r="J10085" i="27"/>
  <c r="J10086" i="27"/>
  <c r="J347" i="27"/>
  <c r="J3804" i="27"/>
  <c r="J5448" i="27"/>
  <c r="J10087" i="27"/>
  <c r="J2370" i="27"/>
  <c r="J2403" i="27"/>
  <c r="J5449" i="27"/>
  <c r="J2371" i="27"/>
  <c r="J2372" i="27"/>
  <c r="J2373" i="27"/>
  <c r="J2446" i="27"/>
  <c r="J125" i="27"/>
  <c r="J10088" i="27"/>
  <c r="J2374" i="27"/>
  <c r="J5451" i="27"/>
  <c r="J5452" i="27"/>
  <c r="J5453" i="27"/>
  <c r="J5454" i="27"/>
  <c r="J5455" i="27"/>
  <c r="J2375" i="27"/>
  <c r="J2376" i="27"/>
  <c r="J5456" i="27"/>
  <c r="J5457" i="27"/>
  <c r="J5458" i="27"/>
  <c r="J5459" i="27"/>
  <c r="J5460" i="27"/>
  <c r="J5461" i="27"/>
  <c r="J5462" i="27"/>
  <c r="J5463" i="27"/>
  <c r="J936" i="27"/>
  <c r="J5464" i="27"/>
  <c r="J10089" i="27"/>
  <c r="J2377" i="27"/>
  <c r="J937" i="27"/>
  <c r="J2378" i="27"/>
  <c r="J5465" i="27"/>
  <c r="J10090" i="27"/>
  <c r="J10091" i="27"/>
  <c r="J5466" i="27"/>
  <c r="J5467" i="27"/>
  <c r="J2379" i="27"/>
  <c r="J10092" i="27"/>
  <c r="J5468" i="27"/>
  <c r="J5469" i="27"/>
  <c r="J2380" i="27"/>
  <c r="J5470" i="27"/>
  <c r="J10093" i="27"/>
  <c r="J5471" i="27"/>
  <c r="J10094" i="27"/>
  <c r="J5472" i="27"/>
  <c r="J348" i="27"/>
  <c r="J5473" i="27"/>
  <c r="J5474" i="27"/>
  <c r="J5475" i="27"/>
  <c r="J10095" i="27"/>
  <c r="J10096" i="27"/>
  <c r="J10097" i="27"/>
  <c r="J23" i="27"/>
  <c r="J938" i="27"/>
  <c r="J2381" i="27"/>
  <c r="J5476" i="27"/>
  <c r="J5477" i="27"/>
  <c r="J5478" i="27"/>
  <c r="J10098" i="27"/>
  <c r="J2382" i="27"/>
  <c r="J939" i="27"/>
  <c r="J2383" i="27"/>
  <c r="J10099" i="27"/>
  <c r="J5479" i="27"/>
  <c r="J10100" i="27"/>
  <c r="J5480" i="27"/>
  <c r="J2384" i="27"/>
  <c r="J2385" i="27"/>
  <c r="J5481" i="27"/>
  <c r="J5482" i="27"/>
  <c r="J5483" i="27"/>
  <c r="J10101" i="27"/>
  <c r="J2386" i="27"/>
  <c r="J10102" i="27"/>
  <c r="J2387" i="27"/>
  <c r="J10103" i="27"/>
  <c r="J5484" i="27"/>
  <c r="J349" i="27"/>
  <c r="J5485" i="27"/>
  <c r="J5486" i="27"/>
  <c r="J10104" i="27"/>
  <c r="J2388" i="27"/>
  <c r="J2389" i="27"/>
  <c r="J10105" i="27"/>
  <c r="J350" i="27"/>
  <c r="J10106" i="27"/>
  <c r="J10107" i="27"/>
  <c r="J5487" i="27"/>
  <c r="J5488" i="27"/>
  <c r="J5489" i="27"/>
  <c r="J5490" i="27"/>
  <c r="J5491" i="27"/>
  <c r="J10108" i="27"/>
  <c r="J5492" i="27"/>
  <c r="J5493" i="27"/>
  <c r="J5494" i="27"/>
  <c r="J2390" i="27"/>
  <c r="J10109" i="27"/>
  <c r="J5495" i="27"/>
  <c r="J5496" i="27"/>
  <c r="J5497" i="27"/>
  <c r="J10110" i="27"/>
  <c r="J10111" i="27"/>
  <c r="J5498" i="27"/>
  <c r="J5499" i="27"/>
  <c r="J2391" i="27"/>
  <c r="J5500" i="27"/>
  <c r="J5501" i="27"/>
  <c r="J10112" i="27"/>
  <c r="J10113" i="27"/>
  <c r="J10114" i="27"/>
  <c r="J5502" i="27"/>
  <c r="J10115" i="27"/>
  <c r="J2392" i="27"/>
  <c r="J5503" i="27"/>
  <c r="J5504" i="27"/>
  <c r="J2393" i="27"/>
  <c r="J5505" i="27"/>
  <c r="J5506" i="27"/>
  <c r="J10116" i="27"/>
  <c r="J10117" i="27"/>
  <c r="J940" i="27"/>
  <c r="J5507" i="27"/>
  <c r="J5508" i="27"/>
  <c r="J5509" i="27"/>
  <c r="J5510" i="27"/>
  <c r="J5511" i="27"/>
  <c r="J5512" i="27"/>
  <c r="J941" i="27"/>
  <c r="J2394" i="27"/>
  <c r="J2395" i="27"/>
  <c r="J5513" i="27"/>
  <c r="J5514" i="27"/>
  <c r="J5515" i="27"/>
  <c r="J10118" i="27"/>
  <c r="J2396" i="27"/>
  <c r="J5516" i="27"/>
  <c r="J5517" i="27"/>
  <c r="J126" i="27"/>
  <c r="J2397" i="27"/>
  <c r="J5518" i="27"/>
  <c r="J10119" i="27"/>
  <c r="J127" i="27"/>
  <c r="J942" i="27"/>
  <c r="J2398" i="27"/>
  <c r="J2399" i="27"/>
  <c r="J5519" i="27"/>
  <c r="J5520" i="27"/>
  <c r="J10120" i="27"/>
  <c r="J10121" i="27"/>
  <c r="J128" i="27"/>
  <c r="J10122" i="27"/>
  <c r="J2400" i="27"/>
  <c r="J10123" i="27"/>
  <c r="J5521" i="27"/>
  <c r="J5522" i="27"/>
  <c r="J10124" i="27"/>
  <c r="J10125" i="27"/>
  <c r="J10126" i="27"/>
  <c r="J5523" i="27"/>
  <c r="J943" i="27"/>
  <c r="J10127" i="27"/>
  <c r="J5524" i="27"/>
  <c r="J351" i="27"/>
  <c r="J5525" i="27"/>
  <c r="J2401" i="27"/>
  <c r="J2402" i="27"/>
  <c r="J352" i="27"/>
  <c r="J2634" i="27"/>
  <c r="J10128" i="27"/>
  <c r="J10129" i="27"/>
  <c r="J10130" i="27"/>
  <c r="J944" i="27"/>
  <c r="J5526" i="27"/>
  <c r="J10131" i="27"/>
  <c r="J5527" i="27"/>
  <c r="J2404" i="27"/>
  <c r="J945" i="27"/>
  <c r="J2405" i="27"/>
  <c r="J5528" i="27"/>
  <c r="J10132" i="27"/>
  <c r="J10133" i="27"/>
  <c r="J2710" i="27"/>
  <c r="J2406" i="27"/>
  <c r="J3955" i="27"/>
  <c r="J2407" i="27"/>
  <c r="J2408" i="27"/>
  <c r="J10135" i="27"/>
  <c r="J5530" i="27"/>
  <c r="J10136" i="27"/>
  <c r="J10137" i="27"/>
  <c r="J946" i="27"/>
  <c r="J2409" i="27"/>
  <c r="J5531" i="27"/>
  <c r="J10138" i="27"/>
  <c r="J10139" i="27"/>
  <c r="J10140" i="27"/>
  <c r="J10141" i="27"/>
  <c r="J10142" i="27"/>
  <c r="J10143" i="27"/>
  <c r="J129" i="27"/>
  <c r="J10144" i="27"/>
  <c r="J10145" i="27"/>
  <c r="J353" i="27"/>
  <c r="J10146" i="27"/>
  <c r="J5532" i="27"/>
  <c r="J10147" i="27"/>
  <c r="J10148" i="27"/>
  <c r="J10149" i="27"/>
  <c r="J10150" i="27"/>
  <c r="J947" i="27"/>
  <c r="J2410" i="27"/>
  <c r="J2411" i="27"/>
  <c r="J5533" i="27"/>
  <c r="J10151" i="27"/>
  <c r="J10152" i="27"/>
  <c r="J10153" i="27"/>
  <c r="J2412" i="27"/>
  <c r="J24" i="27"/>
  <c r="J2413" i="27"/>
  <c r="J5534" i="27"/>
  <c r="J5535" i="27"/>
  <c r="J5536" i="27"/>
  <c r="J5537" i="27"/>
  <c r="J10154" i="27"/>
  <c r="J5538" i="27"/>
  <c r="J2885" i="27"/>
  <c r="J2414" i="27"/>
  <c r="J2415" i="27"/>
  <c r="J2416" i="27"/>
  <c r="J5539" i="27"/>
  <c r="J5540" i="27"/>
  <c r="J948" i="27"/>
  <c r="J2417" i="27"/>
  <c r="J10156" i="27"/>
  <c r="J5541" i="27"/>
  <c r="J10157" i="27"/>
  <c r="J10158" i="27"/>
  <c r="J2418" i="27"/>
  <c r="J5542" i="27"/>
  <c r="J10159" i="27"/>
  <c r="J949" i="27"/>
  <c r="J25" i="27"/>
  <c r="J10160" i="27"/>
  <c r="J10161" i="27"/>
  <c r="J5543" i="27"/>
  <c r="J5544" i="27"/>
  <c r="J5545" i="27"/>
  <c r="J5546" i="27"/>
  <c r="J5547" i="27"/>
  <c r="J5548" i="27"/>
  <c r="J5549" i="27"/>
  <c r="J5550" i="27"/>
  <c r="J10162" i="27"/>
  <c r="J10163" i="27"/>
  <c r="J5551" i="27"/>
  <c r="J10164" i="27"/>
  <c r="J2419" i="27"/>
  <c r="J4021" i="27"/>
  <c r="J2421" i="27"/>
  <c r="J5552" i="27"/>
  <c r="J5553" i="27"/>
  <c r="J5554" i="27"/>
  <c r="J10165" i="27"/>
  <c r="J354" i="27"/>
  <c r="J2422" i="27"/>
  <c r="J10166" i="27"/>
  <c r="J10167" i="27"/>
  <c r="J5555" i="27"/>
  <c r="J5556" i="27"/>
  <c r="J10168" i="27"/>
  <c r="J5557" i="27"/>
  <c r="J10169" i="27"/>
  <c r="J5558" i="27"/>
  <c r="J10170" i="27"/>
  <c r="J950" i="27"/>
  <c r="J2423" i="27"/>
  <c r="J2424" i="27"/>
  <c r="J130" i="27"/>
  <c r="J2425" i="27"/>
  <c r="J2426" i="27"/>
  <c r="J5559" i="27"/>
  <c r="J10171" i="27"/>
  <c r="J2427" i="27"/>
  <c r="J2428" i="27"/>
  <c r="J5560" i="27"/>
  <c r="J2429" i="27"/>
  <c r="J5561" i="27"/>
  <c r="J10172" i="27"/>
  <c r="J951" i="27"/>
  <c r="J2430" i="27"/>
  <c r="J5562" i="27"/>
  <c r="J10173" i="27"/>
  <c r="J131" i="27"/>
  <c r="J5563" i="27"/>
  <c r="J10174" i="27"/>
  <c r="J10175" i="27"/>
  <c r="J355" i="27"/>
  <c r="J952" i="27"/>
  <c r="J356" i="27"/>
  <c r="J2431" i="27"/>
  <c r="J357" i="27"/>
  <c r="J5564" i="27"/>
  <c r="J5565" i="27"/>
  <c r="J2432" i="27"/>
  <c r="J5566" i="27"/>
  <c r="J358" i="27"/>
  <c r="J5567" i="27"/>
  <c r="J10176" i="27"/>
  <c r="J2433" i="27"/>
  <c r="J10177" i="27"/>
  <c r="J2434" i="27"/>
  <c r="J5568" i="27"/>
  <c r="J4052" i="27"/>
  <c r="J10179" i="27"/>
  <c r="J26" i="27"/>
  <c r="J5569" i="27"/>
  <c r="J4096" i="27"/>
  <c r="J5570" i="27"/>
  <c r="J5571" i="27"/>
  <c r="J359" i="27"/>
  <c r="J2436" i="27"/>
  <c r="J10180" i="27"/>
  <c r="J5572" i="27"/>
  <c r="J2437" i="27"/>
  <c r="J5573" i="27"/>
  <c r="J10181" i="27"/>
  <c r="J10182" i="27"/>
  <c r="J10183" i="27"/>
  <c r="J5574" i="27"/>
  <c r="J5575" i="27"/>
  <c r="J5576" i="27"/>
  <c r="J5577" i="27"/>
  <c r="J10184" i="27"/>
  <c r="J10185" i="27"/>
  <c r="J5578" i="27"/>
  <c r="J5579" i="27"/>
  <c r="J5580" i="27"/>
  <c r="J5581" i="27"/>
  <c r="J5582" i="27"/>
  <c r="J2438" i="27"/>
  <c r="J5583" i="27"/>
  <c r="J5584" i="27"/>
  <c r="J5585" i="27"/>
  <c r="J10186" i="27"/>
  <c r="J10187" i="27"/>
  <c r="J2439" i="27"/>
  <c r="J5586" i="27"/>
  <c r="J10188" i="27"/>
  <c r="J953" i="27"/>
  <c r="J5587" i="27"/>
  <c r="J954" i="27"/>
  <c r="J2440" i="27"/>
  <c r="J2441" i="27"/>
  <c r="J10189" i="27"/>
  <c r="J5588" i="27"/>
  <c r="J10190" i="27"/>
  <c r="J5589" i="27"/>
  <c r="J955" i="27"/>
  <c r="J5590" i="27"/>
  <c r="J5591" i="27"/>
  <c r="J5592" i="27"/>
  <c r="J5593" i="27"/>
  <c r="J10191" i="27"/>
  <c r="J2442" i="27"/>
  <c r="J10192" i="27"/>
  <c r="J4124" i="27"/>
  <c r="J5594" i="27"/>
  <c r="J5595" i="27"/>
  <c r="J4231" i="27"/>
  <c r="J2444" i="27"/>
  <c r="J5597" i="27"/>
  <c r="J5598" i="27"/>
  <c r="J10193" i="27"/>
  <c r="J10194" i="27"/>
  <c r="J2445" i="27"/>
  <c r="J5599" i="27"/>
  <c r="J5600" i="27"/>
  <c r="J10195" i="27"/>
  <c r="J10196" i="27"/>
  <c r="J3018" i="27"/>
  <c r="J10197" i="27"/>
  <c r="J1159" i="27"/>
  <c r="J2447" i="27"/>
  <c r="J1422" i="27"/>
  <c r="J360" i="27"/>
  <c r="J956" i="27"/>
  <c r="J957" i="27"/>
  <c r="J2448" i="27"/>
  <c r="J10199" i="27"/>
  <c r="J10200" i="27"/>
  <c r="J2449" i="27"/>
  <c r="J2450" i="27"/>
  <c r="J2451" i="27"/>
  <c r="J10201" i="27"/>
  <c r="J10202" i="27"/>
  <c r="J10203" i="27"/>
  <c r="J10204" i="27"/>
  <c r="J5602" i="27"/>
  <c r="J5603" i="27"/>
  <c r="J3348" i="27"/>
  <c r="J5604" i="27"/>
  <c r="J5605" i="27"/>
  <c r="J10205" i="27"/>
  <c r="J5606" i="27"/>
  <c r="J5607" i="27"/>
  <c r="J4333" i="27"/>
  <c r="J5609" i="27"/>
  <c r="J3372" i="27"/>
  <c r="J5610" i="27"/>
  <c r="J10207" i="27"/>
  <c r="J3491" i="27"/>
  <c r="J959" i="27"/>
  <c r="J5611" i="27"/>
  <c r="J5612" i="27"/>
  <c r="J5613" i="27"/>
  <c r="J2452" i="27"/>
  <c r="J5614" i="27"/>
  <c r="J5615" i="27"/>
  <c r="J10209" i="27"/>
  <c r="J2453" i="27"/>
  <c r="J5616" i="27"/>
  <c r="J5617" i="27"/>
  <c r="J10210" i="27"/>
  <c r="J10211" i="27"/>
  <c r="J5618" i="27"/>
  <c r="J5619" i="27"/>
  <c r="J2454" i="27"/>
  <c r="J361" i="27"/>
  <c r="J10212" i="27"/>
  <c r="J10213" i="27"/>
  <c r="J5620" i="27"/>
  <c r="J5621" i="27"/>
  <c r="J5622" i="27"/>
  <c r="J10214" i="27"/>
  <c r="J10215" i="27"/>
  <c r="J960" i="27"/>
  <c r="J5623" i="27"/>
  <c r="J10216" i="27"/>
  <c r="J2455" i="27"/>
  <c r="J961" i="27"/>
  <c r="J5624" i="27"/>
  <c r="J2456" i="27"/>
  <c r="J2457" i="27"/>
  <c r="J5625" i="27"/>
  <c r="J10217" i="27"/>
  <c r="J10218" i="27"/>
  <c r="J10219" i="27"/>
  <c r="J5626" i="27"/>
  <c r="J132" i="27"/>
  <c r="J5627" i="27"/>
  <c r="J5628" i="27"/>
  <c r="J962" i="27"/>
  <c r="J5629" i="27"/>
  <c r="J10220" i="27"/>
  <c r="J2458" i="27"/>
  <c r="J10221" i="27"/>
  <c r="J10222" i="27"/>
  <c r="J2459" i="27"/>
  <c r="J362" i="27"/>
  <c r="J2460" i="27"/>
  <c r="J10223" i="27"/>
  <c r="J10224" i="27"/>
  <c r="J2461" i="27"/>
  <c r="J5630" i="27"/>
  <c r="J5631" i="27"/>
  <c r="J5632" i="27"/>
  <c r="J5633" i="27"/>
  <c r="J2462" i="27"/>
  <c r="J363" i="27"/>
  <c r="J5634" i="27"/>
  <c r="J364" i="27"/>
  <c r="J10225" i="27"/>
  <c r="J10226" i="27"/>
  <c r="J5635" i="27"/>
  <c r="J5636" i="27"/>
  <c r="J5637" i="27"/>
  <c r="J10227" i="27"/>
  <c r="J10228" i="27"/>
  <c r="J10229" i="27"/>
  <c r="J2463" i="27"/>
  <c r="J10230" i="27"/>
  <c r="J2464" i="27"/>
  <c r="J5638" i="27"/>
  <c r="J10231" i="27"/>
  <c r="J10232" i="27"/>
  <c r="J5639" i="27"/>
  <c r="J10233" i="27"/>
  <c r="J5640" i="27"/>
  <c r="J10234" i="27"/>
  <c r="J2465" i="27"/>
  <c r="J10235" i="27"/>
  <c r="J5641" i="27"/>
  <c r="J5642" i="27"/>
  <c r="J963" i="27"/>
  <c r="J2466" i="27"/>
  <c r="J2467" i="27"/>
  <c r="J2468" i="27"/>
  <c r="J5643" i="27"/>
  <c r="J10236" i="27"/>
  <c r="J5644" i="27"/>
  <c r="J2469" i="27"/>
  <c r="J365" i="27"/>
  <c r="J5645" i="27"/>
  <c r="J366" i="27"/>
  <c r="J2470" i="27"/>
  <c r="J5646" i="27"/>
  <c r="J10237" i="27"/>
  <c r="J5647" i="27"/>
  <c r="J2471" i="27"/>
  <c r="J5648" i="27"/>
  <c r="J10238" i="27"/>
  <c r="J10239" i="27"/>
  <c r="J10240" i="27"/>
  <c r="J5649" i="27"/>
  <c r="J2472" i="27"/>
  <c r="J4410" i="27"/>
  <c r="J5650" i="27"/>
  <c r="J4799" i="27"/>
  <c r="J133" i="27"/>
  <c r="J5651" i="27"/>
  <c r="J10242" i="27"/>
  <c r="J10243" i="27"/>
  <c r="J2474" i="27"/>
  <c r="J964" i="27"/>
  <c r="J5652" i="27"/>
  <c r="J5653" i="27"/>
  <c r="J27" i="27"/>
  <c r="J965" i="27"/>
  <c r="J5654" i="27"/>
  <c r="J10244" i="27"/>
  <c r="J10245" i="27"/>
  <c r="J367" i="27"/>
  <c r="J2475" i="27"/>
  <c r="J2476" i="27"/>
  <c r="J2477" i="27"/>
  <c r="J2478" i="27"/>
  <c r="J5655" i="27"/>
  <c r="J5656" i="27"/>
  <c r="J10246" i="27"/>
  <c r="J10247" i="27"/>
  <c r="J2479" i="27"/>
  <c r="J2480" i="27"/>
  <c r="J10248" i="27"/>
  <c r="J966" i="27"/>
  <c r="J5657" i="27"/>
  <c r="J10249" i="27"/>
  <c r="J967" i="27"/>
  <c r="J2481" i="27"/>
  <c r="J2482" i="27"/>
  <c r="J5658" i="27"/>
  <c r="J5659" i="27"/>
  <c r="J5660" i="27"/>
  <c r="J5661" i="27"/>
  <c r="J10250" i="27"/>
  <c r="J2483" i="27"/>
  <c r="J10251" i="27"/>
  <c r="J368" i="27"/>
  <c r="J2484" i="27"/>
  <c r="J5662" i="27"/>
  <c r="J5663" i="27"/>
  <c r="J10252" i="27"/>
  <c r="J10253" i="27"/>
  <c r="J10254" i="27"/>
  <c r="J5664" i="27"/>
  <c r="J10255" i="27"/>
  <c r="J5665" i="27"/>
  <c r="J2485" i="27"/>
  <c r="J2486" i="27"/>
  <c r="J5666" i="27"/>
  <c r="J369" i="27"/>
  <c r="J968" i="27"/>
  <c r="J10256" i="27"/>
  <c r="J2487" i="27"/>
  <c r="J5667" i="27"/>
  <c r="J5668" i="27"/>
  <c r="J10257" i="27"/>
  <c r="J10258" i="27"/>
  <c r="J10259" i="27"/>
  <c r="J10260" i="27"/>
  <c r="J10261" i="27"/>
  <c r="J10262" i="27"/>
  <c r="J10263" i="27"/>
  <c r="J3636" i="27"/>
  <c r="J10264" i="27"/>
  <c r="J10265" i="27"/>
  <c r="J2488" i="27"/>
  <c r="J10266" i="27"/>
  <c r="J371" i="27"/>
  <c r="J969" i="27"/>
  <c r="J10267" i="27"/>
  <c r="J970" i="27"/>
  <c r="J10268" i="27"/>
  <c r="J10269" i="27"/>
  <c r="J10270" i="27"/>
  <c r="J10271" i="27"/>
  <c r="J5669" i="27"/>
  <c r="J10272" i="27"/>
  <c r="J5670" i="27"/>
  <c r="J10273" i="27"/>
  <c r="J5671" i="27"/>
  <c r="J2489" i="27"/>
  <c r="J5672" i="27"/>
  <c r="J10274" i="27"/>
  <c r="J5673" i="27"/>
  <c r="J5674" i="27"/>
  <c r="J5675" i="27"/>
  <c r="J10275" i="27"/>
  <c r="J10276" i="27"/>
  <c r="J2490" i="27"/>
  <c r="J5676" i="27"/>
  <c r="J10277" i="27"/>
  <c r="J5677" i="27"/>
  <c r="J2491" i="27"/>
  <c r="J10278" i="27"/>
  <c r="J372" i="27"/>
  <c r="J2492" i="27"/>
  <c r="J5678" i="27"/>
  <c r="J10279" i="27"/>
  <c r="J10280" i="27"/>
  <c r="J10281" i="27"/>
  <c r="J10282" i="27"/>
  <c r="J10283" i="27"/>
  <c r="J373" i="27"/>
  <c r="J2493" i="27"/>
  <c r="J10284" i="27"/>
  <c r="J5679" i="27"/>
  <c r="J10285" i="27"/>
  <c r="J2494" i="27"/>
  <c r="J2495" i="27"/>
  <c r="J2496" i="27"/>
  <c r="J2497" i="27"/>
  <c r="J5680" i="27"/>
  <c r="J5681" i="27"/>
  <c r="J5682" i="27"/>
  <c r="J2498" i="27"/>
  <c r="J5683" i="27"/>
  <c r="J5684" i="27"/>
  <c r="J374" i="27"/>
  <c r="J2499" i="27"/>
  <c r="J5685" i="27"/>
  <c r="J5686" i="27"/>
  <c r="J5687" i="27"/>
  <c r="J5688" i="27"/>
  <c r="J5689" i="27"/>
  <c r="J5690" i="27"/>
  <c r="J10286" i="27"/>
  <c r="J2500" i="27"/>
  <c r="J2501" i="27"/>
  <c r="J971" i="27"/>
  <c r="J2502" i="27"/>
  <c r="J5691" i="27"/>
  <c r="J10287" i="27"/>
  <c r="J2503" i="27"/>
  <c r="J10288" i="27"/>
  <c r="J2504" i="27"/>
  <c r="J5692" i="27"/>
  <c r="J972" i="27"/>
  <c r="J5693" i="27"/>
  <c r="J10289" i="27"/>
  <c r="J2505" i="27"/>
  <c r="J10290" i="27"/>
  <c r="J10291" i="27"/>
  <c r="J5694" i="27"/>
  <c r="J10292" i="27"/>
  <c r="J10293" i="27"/>
  <c r="J10294" i="27"/>
  <c r="J2506" i="27"/>
  <c r="J2507" i="27"/>
  <c r="J10295" i="27"/>
  <c r="J973" i="27"/>
  <c r="J2508" i="27"/>
  <c r="J10296" i="27"/>
  <c r="J2509" i="27"/>
  <c r="J2510" i="27"/>
  <c r="J10297" i="27"/>
  <c r="J375" i="27"/>
  <c r="J5695" i="27"/>
  <c r="J5696" i="27"/>
  <c r="J5697" i="27"/>
  <c r="J5698" i="27"/>
  <c r="J10298" i="27"/>
  <c r="J2511" i="27"/>
  <c r="J10299" i="27"/>
  <c r="J2512" i="27"/>
  <c r="J2513" i="27"/>
  <c r="J5699" i="27"/>
  <c r="J10300" i="27"/>
  <c r="J10301" i="27"/>
  <c r="J5700" i="27"/>
  <c r="J10302" i="27"/>
  <c r="J10303" i="27"/>
  <c r="J5701" i="27"/>
  <c r="J2514" i="27"/>
  <c r="J5702" i="27"/>
  <c r="J2515" i="27"/>
  <c r="J5703" i="27"/>
  <c r="J10304" i="27"/>
  <c r="J974" i="27"/>
  <c r="J2516" i="27"/>
  <c r="J2517" i="27"/>
  <c r="J5704" i="27"/>
  <c r="J2518" i="27"/>
  <c r="J5705" i="27"/>
  <c r="J10305" i="27"/>
  <c r="J10306" i="27"/>
  <c r="J5706" i="27"/>
  <c r="J10307" i="27"/>
  <c r="J5707" i="27"/>
  <c r="J10308" i="27"/>
  <c r="J5708" i="27"/>
  <c r="J5709" i="27"/>
  <c r="J10309" i="27"/>
  <c r="J5710" i="27"/>
  <c r="J5711" i="27"/>
  <c r="J134" i="27"/>
  <c r="J975" i="27"/>
  <c r="J976" i="27"/>
  <c r="J2519" i="27"/>
  <c r="J2520" i="27"/>
  <c r="J5712" i="27"/>
  <c r="J5713" i="27"/>
  <c r="J5714" i="27"/>
  <c r="J10310" i="27"/>
  <c r="J2521" i="27"/>
  <c r="J5715" i="27"/>
  <c r="J10311" i="27"/>
  <c r="J2522" i="27"/>
  <c r="J5716" i="27"/>
  <c r="J977" i="27"/>
  <c r="J2523" i="27"/>
  <c r="J5717" i="27"/>
  <c r="J135" i="27"/>
  <c r="J2524" i="27"/>
  <c r="J2525" i="27"/>
  <c r="J2526" i="27"/>
  <c r="J10312" i="27"/>
  <c r="J5718" i="27"/>
  <c r="J3646" i="27"/>
  <c r="J2527" i="27"/>
  <c r="J2528" i="27"/>
  <c r="J2529" i="27"/>
  <c r="J2530" i="27"/>
  <c r="J2531" i="27"/>
  <c r="J5719" i="27"/>
  <c r="J2532" i="27"/>
  <c r="J5720" i="27"/>
  <c r="J10314" i="27"/>
  <c r="J376" i="27"/>
  <c r="J2533" i="27"/>
  <c r="J5721" i="27"/>
  <c r="J10315" i="27"/>
  <c r="J10316" i="27"/>
  <c r="J136" i="27"/>
  <c r="J978" i="27"/>
  <c r="J2534" i="27"/>
  <c r="J2535" i="27"/>
  <c r="J2536" i="27"/>
  <c r="J5722" i="27"/>
  <c r="J10317" i="27"/>
  <c r="J10318" i="27"/>
  <c r="J10319" i="27"/>
  <c r="J5723" i="27"/>
  <c r="J979" i="27"/>
  <c r="J980" i="27"/>
  <c r="J5724" i="27"/>
  <c r="J4805" i="27"/>
  <c r="J10320" i="27"/>
  <c r="J10321" i="27"/>
  <c r="J5726" i="27"/>
  <c r="J5727" i="27"/>
  <c r="J5728" i="27"/>
  <c r="J10322" i="27"/>
  <c r="J2537" i="27"/>
  <c r="J2538" i="27"/>
  <c r="J981" i="27"/>
  <c r="J5729" i="27"/>
  <c r="J10323" i="27"/>
  <c r="J10324" i="27"/>
  <c r="J10325" i="27"/>
  <c r="J982" i="27"/>
  <c r="J5730" i="27"/>
  <c r="J5731" i="27"/>
  <c r="J2539" i="27"/>
  <c r="J10326" i="27"/>
  <c r="J5732" i="27"/>
  <c r="J5733" i="27"/>
  <c r="J5734" i="27"/>
  <c r="J10327" i="27"/>
  <c r="J10328" i="27"/>
  <c r="J137" i="27"/>
  <c r="J377" i="27"/>
  <c r="J2540" i="27"/>
  <c r="J2541" i="27"/>
  <c r="J10329" i="27"/>
  <c r="J983" i="27"/>
  <c r="J5735" i="27"/>
  <c r="J5736" i="27"/>
  <c r="J2542" i="27"/>
  <c r="J5737" i="27"/>
  <c r="J10330" i="27"/>
  <c r="J2543" i="27"/>
  <c r="J10331" i="27"/>
  <c r="J2544" i="27"/>
  <c r="J10332" i="27"/>
  <c r="J2545" i="27"/>
  <c r="J10333" i="27"/>
  <c r="J378" i="27"/>
  <c r="J138" i="27"/>
  <c r="J984" i="27"/>
  <c r="J2546" i="27"/>
  <c r="J5738" i="27"/>
  <c r="J10334" i="27"/>
  <c r="J5739" i="27"/>
  <c r="J5740" i="27"/>
  <c r="J10335" i="27"/>
  <c r="J5741" i="27"/>
  <c r="J5742" i="27"/>
  <c r="J10336" i="27"/>
  <c r="J2547" i="27"/>
  <c r="J5743" i="27"/>
  <c r="J10337" i="27"/>
  <c r="J10338" i="27"/>
  <c r="J5744" i="27"/>
  <c r="J10339" i="27"/>
  <c r="J5745" i="27"/>
  <c r="J2548" i="27"/>
  <c r="J10340" i="27"/>
  <c r="J10341" i="27"/>
  <c r="J10342" i="27"/>
  <c r="J985" i="27"/>
  <c r="J5746" i="27"/>
  <c r="J2549" i="27"/>
  <c r="J10343" i="27"/>
  <c r="J986" i="27"/>
  <c r="J5747" i="27"/>
  <c r="J10344" i="27"/>
  <c r="J2550" i="27"/>
  <c r="J10345" i="27"/>
  <c r="J10346" i="27"/>
  <c r="J5748" i="27"/>
  <c r="J2551" i="27"/>
  <c r="J2552" i="27"/>
  <c r="J10347" i="27"/>
  <c r="J5749" i="27"/>
  <c r="J987" i="27"/>
  <c r="J5750" i="27"/>
  <c r="J5751" i="27"/>
  <c r="J5752" i="27"/>
  <c r="J5753" i="27"/>
  <c r="J5754" i="27"/>
  <c r="J10348" i="27"/>
  <c r="J10349" i="27"/>
  <c r="J379" i="27"/>
  <c r="J988" i="27"/>
  <c r="J10350" i="27"/>
  <c r="J10351" i="27"/>
  <c r="J5755" i="27"/>
  <c r="J2553" i="27"/>
  <c r="J2554" i="27"/>
  <c r="J10352" i="27"/>
  <c r="J10353" i="27"/>
  <c r="J989" i="27"/>
  <c r="J2555" i="27"/>
  <c r="J10354" i="27"/>
  <c r="J10355" i="27"/>
  <c r="J28" i="27"/>
  <c r="J2556" i="27"/>
  <c r="J5756" i="27"/>
  <c r="J4874" i="27"/>
  <c r="J10356" i="27"/>
  <c r="J139" i="27"/>
  <c r="J380" i="27"/>
  <c r="J2557" i="27"/>
  <c r="J5758" i="27"/>
  <c r="J5759" i="27"/>
  <c r="J10357" i="27"/>
  <c r="J10358" i="27"/>
  <c r="J2558" i="27"/>
  <c r="J5760" i="27"/>
  <c r="J381" i="27"/>
  <c r="J5761" i="27"/>
  <c r="J10359" i="27"/>
  <c r="J10360" i="27"/>
  <c r="J10361" i="27"/>
  <c r="J140" i="27"/>
  <c r="J2559" i="27"/>
  <c r="J2560" i="27"/>
  <c r="J5762" i="27"/>
  <c r="J10362" i="27"/>
  <c r="J5763" i="27"/>
  <c r="J5764" i="27"/>
  <c r="J5765" i="27"/>
  <c r="J5766" i="27"/>
  <c r="J5767" i="27"/>
  <c r="J10363" i="27"/>
  <c r="J2561" i="27"/>
  <c r="J5768" i="27"/>
  <c r="J10364" i="27"/>
  <c r="J10365" i="27"/>
  <c r="J990" i="27"/>
  <c r="J29" i="27"/>
  <c r="J382" i="27"/>
  <c r="J383" i="27"/>
  <c r="J10366" i="27"/>
  <c r="J141" i="27"/>
  <c r="J384" i="27"/>
  <c r="J2562" i="27"/>
  <c r="J5769" i="27"/>
  <c r="J10367" i="27"/>
  <c r="J991" i="27"/>
  <c r="J2563" i="27"/>
  <c r="J2564" i="27"/>
  <c r="J2565" i="27"/>
  <c r="J5770" i="27"/>
  <c r="J10368" i="27"/>
  <c r="J10369" i="27"/>
  <c r="J5771" i="27"/>
  <c r="J5772" i="27"/>
  <c r="J992" i="27"/>
  <c r="J2566" i="27"/>
  <c r="J2567" i="27"/>
  <c r="J10370" i="27"/>
  <c r="J385" i="27"/>
  <c r="J993" i="27"/>
  <c r="J5773" i="27"/>
  <c r="J5774" i="27"/>
  <c r="J5775" i="27"/>
  <c r="J10371" i="27"/>
  <c r="J5776" i="27"/>
  <c r="J10372" i="27"/>
  <c r="J3822" i="27"/>
  <c r="J386" i="27"/>
  <c r="J5777" i="27"/>
  <c r="J5778" i="27"/>
  <c r="J5779" i="27"/>
  <c r="J10373" i="27"/>
  <c r="J3827" i="27"/>
  <c r="J387" i="27"/>
  <c r="J2568" i="27"/>
  <c r="J10374" i="27"/>
  <c r="J2569" i="27"/>
  <c r="J5781" i="27"/>
  <c r="J142" i="27"/>
  <c r="J995" i="27"/>
  <c r="J996" i="27"/>
  <c r="J997" i="27"/>
  <c r="J2570" i="27"/>
  <c r="J2571" i="27"/>
  <c r="J2572" i="27"/>
  <c r="J5782" i="27"/>
  <c r="J5783" i="27"/>
  <c r="J5784" i="27"/>
  <c r="J5785" i="27"/>
  <c r="J5786" i="27"/>
  <c r="J10375" i="27"/>
  <c r="J998" i="27"/>
  <c r="J2573" i="27"/>
  <c r="J5787" i="27"/>
  <c r="J10376" i="27"/>
  <c r="J5788" i="27"/>
  <c r="J5789" i="27"/>
  <c r="J10377" i="27"/>
  <c r="J10378" i="27"/>
  <c r="J5790" i="27"/>
  <c r="J5791" i="27"/>
  <c r="J5792" i="27"/>
  <c r="J10379" i="27"/>
  <c r="J2574" i="27"/>
  <c r="J5793" i="27"/>
  <c r="J10380" i="27"/>
  <c r="J10381" i="27"/>
  <c r="J999" i="27"/>
  <c r="J5794" i="27"/>
  <c r="J1000" i="27"/>
  <c r="J2575" i="27"/>
  <c r="J5795" i="27"/>
  <c r="J10382" i="27"/>
  <c r="J2576" i="27"/>
  <c r="J388" i="27"/>
  <c r="J2577" i="27"/>
  <c r="J5796" i="27"/>
  <c r="J5797" i="27"/>
  <c r="J5798" i="27"/>
  <c r="J5799" i="27"/>
  <c r="J5800" i="27"/>
  <c r="J5801" i="27"/>
  <c r="J5802" i="27"/>
  <c r="J10383" i="27"/>
  <c r="J5803" i="27"/>
  <c r="J5804" i="27"/>
  <c r="J5805" i="27"/>
  <c r="J5806" i="27"/>
  <c r="J3860" i="27"/>
  <c r="J10384" i="27"/>
  <c r="J10385" i="27"/>
  <c r="J10386" i="27"/>
  <c r="J5808" i="27"/>
  <c r="J10387" i="27"/>
  <c r="J3953" i="27"/>
  <c r="J10388" i="27"/>
  <c r="J10389" i="27"/>
  <c r="J10390" i="27"/>
  <c r="J10391" i="27"/>
  <c r="J5809" i="27"/>
  <c r="J5810" i="27"/>
  <c r="J5811" i="27"/>
  <c r="J389" i="27"/>
  <c r="J10392" i="27"/>
  <c r="J10393" i="27"/>
  <c r="J5812" i="27"/>
  <c r="J10394" i="27"/>
  <c r="J2578" i="27"/>
  <c r="J4027" i="27"/>
  <c r="J10395" i="27"/>
  <c r="J10396" i="27"/>
  <c r="J1002" i="27"/>
  <c r="J5814" i="27"/>
  <c r="J10397" i="27"/>
  <c r="J5815" i="27"/>
  <c r="J10398" i="27"/>
  <c r="J5816" i="27"/>
  <c r="J5817" i="27"/>
  <c r="J10399" i="27"/>
  <c r="J5818" i="27"/>
  <c r="J10400" i="27"/>
  <c r="J10401" i="27"/>
  <c r="J2579" i="27"/>
  <c r="J5819" i="27"/>
  <c r="J5820" i="27"/>
  <c r="J10402" i="27"/>
  <c r="J2580" i="27"/>
  <c r="J2581" i="27"/>
  <c r="J10403" i="27"/>
  <c r="J10404" i="27"/>
  <c r="J5821" i="27"/>
  <c r="J10405" i="27"/>
  <c r="J10406" i="27"/>
  <c r="J10407" i="27"/>
  <c r="J2582" i="27"/>
  <c r="J5822" i="27"/>
  <c r="J5823" i="27"/>
  <c r="J10408" i="27"/>
  <c r="J5824" i="27"/>
  <c r="J5825" i="27"/>
  <c r="J10409" i="27"/>
  <c r="J2583" i="27"/>
  <c r="J2584" i="27"/>
  <c r="J2585" i="27"/>
  <c r="J2586" i="27"/>
  <c r="J2587" i="27"/>
  <c r="J5826" i="27"/>
  <c r="J5827" i="27"/>
  <c r="J10410" i="27"/>
  <c r="J10411" i="27"/>
  <c r="J10412" i="27"/>
  <c r="J2588" i="27"/>
  <c r="J2589" i="27"/>
  <c r="J5828" i="27"/>
  <c r="J5829" i="27"/>
  <c r="J10413" i="27"/>
  <c r="J5830" i="27"/>
  <c r="J4220" i="27"/>
  <c r="J5832" i="27"/>
  <c r="J4222" i="27"/>
  <c r="J5834" i="27"/>
  <c r="J390" i="27"/>
  <c r="J5835" i="27"/>
  <c r="J4363" i="27"/>
  <c r="J5836" i="27"/>
  <c r="J1003" i="27"/>
  <c r="J4886" i="27"/>
  <c r="J5837" i="27"/>
  <c r="J5838" i="27"/>
  <c r="J10415" i="27"/>
  <c r="J5839" i="27"/>
  <c r="J2591" i="27"/>
  <c r="J1004" i="27"/>
  <c r="J1005" i="27"/>
  <c r="J2592" i="27"/>
  <c r="J2593" i="27"/>
  <c r="J2594" i="27"/>
  <c r="J2595" i="27"/>
  <c r="J5840" i="27"/>
  <c r="J5841" i="27"/>
  <c r="J5842" i="27"/>
  <c r="J10416" i="27"/>
  <c r="J5843" i="27"/>
  <c r="J391" i="27"/>
  <c r="J2596" i="27"/>
  <c r="J10417" i="27"/>
  <c r="J10418" i="27"/>
  <c r="J2597" i="27"/>
  <c r="J5844" i="27"/>
  <c r="J5845" i="27"/>
  <c r="J1006" i="27"/>
  <c r="J5846" i="27"/>
  <c r="J5847" i="27"/>
  <c r="J1007" i="27"/>
  <c r="J2598" i="27"/>
  <c r="J5848" i="27"/>
  <c r="J1008" i="27"/>
  <c r="J10419" i="27"/>
  <c r="J10420" i="27"/>
  <c r="J392" i="27"/>
  <c r="J143" i="27"/>
  <c r="J5849" i="27"/>
  <c r="J10421" i="27"/>
  <c r="J10422" i="27"/>
  <c r="J5850" i="27"/>
  <c r="J10423" i="27"/>
  <c r="J10424" i="27"/>
  <c r="J5851" i="27"/>
  <c r="J5852" i="27"/>
  <c r="J2599" i="27"/>
  <c r="J5853" i="27"/>
  <c r="J5854" i="27"/>
  <c r="J5855" i="27"/>
  <c r="J5856" i="27"/>
  <c r="J2600" i="27"/>
  <c r="J2601" i="27"/>
  <c r="J1009" i="27"/>
  <c r="J2602" i="27"/>
  <c r="J5857" i="27"/>
  <c r="J1010" i="27"/>
  <c r="J30" i="27"/>
  <c r="J2603" i="27"/>
  <c r="J5858" i="27"/>
  <c r="J10425" i="27"/>
  <c r="J10426" i="27"/>
  <c r="J393" i="27"/>
  <c r="J5859" i="27"/>
  <c r="J2604" i="27"/>
  <c r="J5860" i="27"/>
  <c r="J10427" i="27"/>
  <c r="J10428" i="27"/>
  <c r="J2605" i="27"/>
  <c r="J2606" i="27"/>
  <c r="J5861" i="27"/>
  <c r="J10429" i="27"/>
  <c r="J31" i="27"/>
  <c r="J2607" i="27"/>
  <c r="J2608" i="27"/>
  <c r="J5862" i="27"/>
  <c r="J10430" i="27"/>
  <c r="J2609" i="27"/>
  <c r="J394" i="27"/>
  <c r="J1011" i="27"/>
  <c r="J1012" i="27"/>
  <c r="J5863" i="27"/>
  <c r="J10431" i="27"/>
  <c r="J395" i="27"/>
  <c r="J1013" i="27"/>
  <c r="J5864" i="27"/>
  <c r="J10432" i="27"/>
  <c r="J5865" i="27"/>
  <c r="J10433" i="27"/>
  <c r="J2610" i="27"/>
  <c r="J5866" i="27"/>
  <c r="J5867" i="27"/>
  <c r="J5868" i="27"/>
  <c r="J10434" i="27"/>
  <c r="J2611" i="27"/>
  <c r="J5869" i="27"/>
  <c r="J396" i="27"/>
  <c r="J1014" i="27"/>
  <c r="J10435" i="27"/>
  <c r="J1015" i="27"/>
  <c r="J5870" i="27"/>
  <c r="J10436" i="27"/>
  <c r="J1016" i="27"/>
  <c r="J2612" i="27"/>
  <c r="J5871" i="27"/>
  <c r="J5872" i="27"/>
  <c r="J5873" i="27"/>
  <c r="J5874" i="27"/>
  <c r="J397" i="27"/>
  <c r="J2613" i="27"/>
  <c r="J2614" i="27"/>
  <c r="J5875" i="27"/>
  <c r="J144" i="27"/>
  <c r="J10437" i="27"/>
  <c r="J10438" i="27"/>
  <c r="J10439" i="27"/>
  <c r="J5876" i="27"/>
  <c r="J5877" i="27"/>
  <c r="J2615" i="27"/>
  <c r="J2616" i="27"/>
  <c r="J1017" i="27"/>
  <c r="J5878" i="27"/>
  <c r="J2617" i="27"/>
  <c r="J5879" i="27"/>
  <c r="J2618" i="27"/>
  <c r="J5880" i="27"/>
  <c r="J10440" i="27"/>
  <c r="J5881" i="27"/>
  <c r="J5882" i="27"/>
  <c r="J5883" i="27"/>
  <c r="J5884" i="27"/>
  <c r="J10441" i="27"/>
  <c r="J5885" i="27"/>
  <c r="J5886" i="27"/>
  <c r="J5887" i="27"/>
  <c r="J398" i="27"/>
  <c r="J10442" i="27"/>
  <c r="J4887" i="27"/>
  <c r="J399" i="27"/>
  <c r="J400" i="27"/>
  <c r="J1018" i="27"/>
  <c r="J2619" i="27"/>
  <c r="J5889" i="27"/>
  <c r="J10443" i="27"/>
  <c r="J5890" i="27"/>
  <c r="J5891" i="27"/>
  <c r="J2620" i="27"/>
  <c r="J5892" i="27"/>
  <c r="J10444" i="27"/>
  <c r="J401" i="27"/>
  <c r="J5893" i="27"/>
  <c r="J2621" i="27"/>
  <c r="J2622" i="27"/>
  <c r="J5894" i="27"/>
  <c r="J5895" i="27"/>
  <c r="J5896" i="27"/>
  <c r="J2623" i="27"/>
  <c r="J2624" i="27"/>
  <c r="J2625" i="27"/>
  <c r="J5897" i="27"/>
  <c r="J5898" i="27"/>
  <c r="J5899" i="27"/>
  <c r="J5900" i="27"/>
  <c r="J10445" i="27"/>
  <c r="J10446" i="27"/>
  <c r="J10447" i="27"/>
  <c r="J10448" i="27"/>
  <c r="J2626" i="27"/>
  <c r="J5901" i="27"/>
  <c r="J2627" i="27"/>
  <c r="J10449" i="27"/>
  <c r="J5902" i="27"/>
  <c r="J10450" i="27"/>
  <c r="J10451" i="27"/>
  <c r="J1019" i="27"/>
  <c r="J10452" i="27"/>
  <c r="J2628" i="27"/>
  <c r="J10453" i="27"/>
  <c r="J145" i="27"/>
  <c r="J402" i="27"/>
  <c r="J2629" i="27"/>
  <c r="J2630" i="27"/>
  <c r="J2631" i="27"/>
  <c r="J2632" i="27"/>
  <c r="J5903" i="27"/>
  <c r="J10454" i="27"/>
  <c r="J10455" i="27"/>
  <c r="J10456" i="27"/>
  <c r="J10457" i="27"/>
  <c r="J10458" i="27"/>
  <c r="J5904" i="27"/>
  <c r="J5905" i="27"/>
  <c r="J5906" i="27"/>
  <c r="J5907" i="27"/>
  <c r="J5908" i="27"/>
  <c r="J2633" i="27"/>
  <c r="J5909" i="27"/>
  <c r="J10459" i="27"/>
  <c r="J5910" i="27"/>
  <c r="J10460" i="27"/>
  <c r="J4549" i="27"/>
  <c r="J2635" i="27"/>
  <c r="J2636" i="27"/>
  <c r="J5911" i="27"/>
  <c r="J5912" i="27"/>
  <c r="J10461" i="27"/>
  <c r="J1020" i="27"/>
  <c r="J4816" i="27"/>
  <c r="J5914" i="27"/>
  <c r="J10462" i="27"/>
  <c r="J10463" i="27"/>
  <c r="J146" i="27"/>
  <c r="J403" i="27"/>
  <c r="J404" i="27"/>
  <c r="J1021" i="27"/>
  <c r="J1022" i="27"/>
  <c r="J2637" i="27"/>
  <c r="J2638" i="27"/>
  <c r="J2639" i="27"/>
  <c r="J5915" i="27"/>
  <c r="J5916" i="27"/>
  <c r="J5917" i="27"/>
  <c r="J5918" i="27"/>
  <c r="J10464" i="27"/>
  <c r="J10465" i="27"/>
  <c r="J10466" i="27"/>
  <c r="J5085" i="27"/>
  <c r="J2640" i="27"/>
  <c r="J5920" i="27"/>
  <c r="J5112" i="27"/>
  <c r="J5159" i="27"/>
  <c r="J10469" i="27"/>
  <c r="J2641" i="27"/>
  <c r="J5921" i="27"/>
  <c r="J405" i="27"/>
  <c r="J1023" i="27"/>
  <c r="J5922" i="27"/>
  <c r="J5923" i="27"/>
  <c r="J10470" i="27"/>
  <c r="J5924" i="27"/>
  <c r="J1024" i="27"/>
  <c r="J2642" i="27"/>
  <c r="J5925" i="27"/>
  <c r="J5926" i="27"/>
  <c r="J2643" i="27"/>
  <c r="J2644" i="27"/>
  <c r="J5927" i="27"/>
  <c r="J5928" i="27"/>
  <c r="J2645" i="27"/>
  <c r="J1025" i="27"/>
  <c r="J2646" i="27"/>
  <c r="J10471" i="27"/>
  <c r="J406" i="27"/>
  <c r="J2647" i="27"/>
  <c r="J10472" i="27"/>
  <c r="J10473" i="27"/>
  <c r="J2648" i="27"/>
  <c r="J10474" i="27"/>
  <c r="J5929" i="27"/>
  <c r="J10475" i="27"/>
  <c r="J10476" i="27"/>
  <c r="J1026" i="27"/>
  <c r="J4896" i="27"/>
  <c r="J10478" i="27"/>
  <c r="J5930" i="27"/>
  <c r="J5931" i="27"/>
  <c r="J5932" i="27"/>
  <c r="J5933" i="27"/>
  <c r="J5934" i="27"/>
  <c r="J1027" i="27"/>
  <c r="J5935" i="27"/>
  <c r="J5936" i="27"/>
  <c r="J10479" i="27"/>
  <c r="J10480" i="27"/>
  <c r="J10481" i="27"/>
  <c r="J147" i="27"/>
  <c r="J5937" i="27"/>
  <c r="J10482" i="27"/>
  <c r="J5938" i="27"/>
  <c r="J10483" i="27"/>
  <c r="J2649" i="27"/>
  <c r="J2650" i="27"/>
  <c r="J5939" i="27"/>
  <c r="J5940" i="27"/>
  <c r="J10484" i="27"/>
  <c r="J5941" i="27"/>
  <c r="J1028" i="27"/>
  <c r="J407" i="27"/>
  <c r="J1029" i="27"/>
  <c r="J10485" i="27"/>
  <c r="J1030" i="27"/>
  <c r="J2651" i="27"/>
  <c r="J2652" i="27"/>
  <c r="J2653" i="27"/>
  <c r="J5942" i="27"/>
  <c r="J5943" i="27"/>
  <c r="J5944" i="27"/>
  <c r="J10486" i="27"/>
  <c r="J10487" i="27"/>
  <c r="J10488" i="27"/>
  <c r="J10489" i="27"/>
  <c r="J10490" i="27"/>
  <c r="J10491" i="27"/>
  <c r="J10492" i="27"/>
  <c r="J5945" i="27"/>
  <c r="J5946" i="27"/>
  <c r="J10493" i="27"/>
  <c r="J5947" i="27"/>
  <c r="J10494" i="27"/>
  <c r="J10495" i="27"/>
  <c r="J5948" i="27"/>
  <c r="J32" i="27"/>
  <c r="J10496" i="27"/>
  <c r="J5949" i="27"/>
  <c r="J408" i="27"/>
  <c r="J1031" i="27"/>
  <c r="J2654" i="27"/>
  <c r="J2655" i="27"/>
  <c r="J2656" i="27"/>
  <c r="J5950" i="27"/>
  <c r="J5951" i="27"/>
  <c r="J5952" i="27"/>
  <c r="J5953" i="27"/>
  <c r="J5954" i="27"/>
  <c r="J10497" i="27"/>
  <c r="J5955" i="27"/>
  <c r="J10498" i="27"/>
  <c r="J4987" i="27"/>
  <c r="J10499" i="27"/>
  <c r="J10500" i="27"/>
  <c r="J5957" i="27"/>
  <c r="J10501" i="27"/>
  <c r="J10502" i="27"/>
  <c r="J2657" i="27"/>
  <c r="J5958" i="27"/>
  <c r="J5959" i="27"/>
  <c r="J5960" i="27"/>
  <c r="J1032" i="27"/>
  <c r="J5961" i="27"/>
  <c r="J5962" i="27"/>
  <c r="J5963" i="27"/>
  <c r="J5964" i="27"/>
  <c r="J10503" i="27"/>
  <c r="J10504" i="27"/>
  <c r="J5965" i="27"/>
  <c r="J1033" i="27"/>
  <c r="J2658" i="27"/>
  <c r="J5087" i="27"/>
  <c r="J5966" i="27"/>
  <c r="J5967" i="27"/>
  <c r="J1034" i="27"/>
  <c r="J148" i="27"/>
  <c r="J1035" i="27"/>
  <c r="J5968" i="27"/>
  <c r="J5969" i="27"/>
  <c r="J5970" i="27"/>
  <c r="J5971" i="27"/>
  <c r="J5972" i="27"/>
  <c r="J10505" i="27"/>
  <c r="J10506" i="27"/>
  <c r="J5973" i="27"/>
  <c r="J5974" i="27"/>
  <c r="J10507" i="27"/>
  <c r="J2660" i="27"/>
  <c r="J2661" i="27"/>
  <c r="J2662" i="27"/>
  <c r="J5975" i="27"/>
  <c r="J5976" i="27"/>
  <c r="J5977" i="27"/>
  <c r="J5978" i="27"/>
  <c r="J5979" i="27"/>
  <c r="J5980" i="27"/>
  <c r="J5981" i="27"/>
  <c r="J2663" i="27"/>
  <c r="J5982" i="27"/>
  <c r="J5983" i="27"/>
  <c r="J5984" i="27"/>
  <c r="J5985" i="27"/>
  <c r="J2664" i="27"/>
  <c r="J5986" i="27"/>
  <c r="J10508" i="27"/>
  <c r="J5987" i="27"/>
  <c r="J10509" i="27"/>
  <c r="J5988" i="27"/>
  <c r="J5989" i="27"/>
  <c r="J5990" i="27"/>
  <c r="J10510" i="27"/>
  <c r="J2665" i="27"/>
  <c r="J5991" i="27"/>
  <c r="J1036" i="27"/>
  <c r="J5093" i="27"/>
  <c r="J1037" i="27"/>
  <c r="J5992" i="27"/>
  <c r="J5993" i="27"/>
  <c r="J10511" i="27"/>
  <c r="J5994" i="27"/>
  <c r="J2667" i="27"/>
  <c r="J5995" i="27"/>
  <c r="J10512" i="27"/>
  <c r="J2668" i="27"/>
  <c r="J5996" i="27"/>
  <c r="J409" i="27"/>
  <c r="J5997" i="27"/>
  <c r="J1038" i="27"/>
  <c r="J5998" i="27"/>
  <c r="J10513" i="27"/>
  <c r="J10514" i="27"/>
  <c r="J10515" i="27"/>
  <c r="J410" i="27"/>
  <c r="J5999" i="27"/>
  <c r="J10516" i="27"/>
  <c r="J10517" i="27"/>
  <c r="J6000" i="27"/>
  <c r="J2669" i="27"/>
  <c r="J10518" i="27"/>
  <c r="J6001" i="27"/>
  <c r="J10519" i="27"/>
  <c r="J10520" i="27"/>
  <c r="J5172" i="27"/>
  <c r="J10522" i="27"/>
  <c r="J6002" i="27"/>
  <c r="J33" i="27"/>
  <c r="J1039" i="27"/>
  <c r="J6003" i="27"/>
  <c r="J5173" i="27"/>
  <c r="J2670" i="27"/>
  <c r="J1040" i="27"/>
  <c r="J411" i="27"/>
  <c r="J6004" i="27"/>
  <c r="J34" i="27"/>
  <c r="J2671" i="27"/>
  <c r="J2672" i="27"/>
  <c r="J2673" i="27"/>
  <c r="J6005" i="27"/>
  <c r="J10524" i="27"/>
  <c r="J10525" i="27"/>
  <c r="J2674" i="27"/>
  <c r="J6006" i="27"/>
  <c r="J6007" i="27"/>
  <c r="J35" i="27"/>
  <c r="J10526" i="27"/>
  <c r="J1041" i="27"/>
  <c r="J2675" i="27"/>
  <c r="J2676" i="27"/>
  <c r="J2677" i="27"/>
  <c r="J6008" i="27"/>
  <c r="J6009" i="27"/>
  <c r="J6010" i="27"/>
  <c r="J6011" i="27"/>
  <c r="J6012" i="27"/>
  <c r="J10527" i="27"/>
  <c r="J10528" i="27"/>
  <c r="J10529" i="27"/>
  <c r="J10530" i="27"/>
  <c r="J2678" i="27"/>
  <c r="J2679" i="27"/>
  <c r="J6013" i="27"/>
  <c r="J6014" i="27"/>
  <c r="J2680" i="27"/>
  <c r="J10531" i="27"/>
  <c r="J1042" i="27"/>
  <c r="J2681" i="27"/>
  <c r="J10532" i="27"/>
  <c r="J1043" i="27"/>
  <c r="J1044" i="27"/>
  <c r="J2682" i="27"/>
  <c r="J2683" i="27"/>
  <c r="J2684" i="27"/>
  <c r="J2685" i="27"/>
  <c r="J6015" i="27"/>
  <c r="J6016" i="27"/>
  <c r="J6017" i="27"/>
  <c r="J6018" i="27"/>
  <c r="J6019" i="27"/>
  <c r="J10533" i="27"/>
  <c r="J10534" i="27"/>
  <c r="J10535" i="27"/>
  <c r="J10536" i="27"/>
  <c r="J10537" i="27"/>
  <c r="J6020" i="27"/>
  <c r="J2686" i="27"/>
  <c r="J6021" i="27"/>
  <c r="J10538" i="27"/>
  <c r="J6022" i="27"/>
  <c r="J10539" i="27"/>
  <c r="J6023" i="27"/>
  <c r="J6024" i="27"/>
  <c r="J10540" i="27"/>
  <c r="J2687" i="27"/>
  <c r="J2688" i="27"/>
  <c r="J6025" i="27"/>
  <c r="J6026" i="27"/>
  <c r="J10541" i="27"/>
  <c r="J2689" i="27"/>
  <c r="J6027" i="27"/>
  <c r="J1045" i="27"/>
  <c r="J1046" i="27"/>
  <c r="J1047" i="27"/>
  <c r="J1048" i="27"/>
  <c r="J1049" i="27"/>
  <c r="J2690" i="27"/>
  <c r="J2691" i="27"/>
  <c r="J2692" i="27"/>
  <c r="J2693" i="27"/>
  <c r="J2694" i="27"/>
  <c r="J2695" i="27"/>
  <c r="J2696" i="27"/>
  <c r="J2697" i="27"/>
  <c r="J6028" i="27"/>
  <c r="J10542" i="27"/>
  <c r="J10543" i="27"/>
  <c r="J1050" i="27"/>
  <c r="J5005" i="27"/>
  <c r="J1051" i="27"/>
  <c r="J10544" i="27"/>
  <c r="J10545" i="27"/>
  <c r="J2698" i="27"/>
  <c r="J10546" i="27"/>
  <c r="J2699" i="27"/>
  <c r="J2700" i="27"/>
  <c r="J5403" i="27"/>
  <c r="J10548" i="27"/>
  <c r="J412" i="27"/>
  <c r="J1052" i="27"/>
  <c r="J2701" i="27"/>
  <c r="J10549" i="27"/>
  <c r="J5109" i="27"/>
  <c r="J6031" i="27"/>
  <c r="J5445" i="27"/>
  <c r="J2702" i="27"/>
  <c r="J6032" i="27"/>
  <c r="J6033" i="27"/>
  <c r="J6034" i="27"/>
  <c r="J10551" i="27"/>
  <c r="J5115" i="27"/>
  <c r="J1053" i="27"/>
  <c r="J6036" i="27"/>
  <c r="J10552" i="27"/>
  <c r="J2703" i="27"/>
  <c r="J10553" i="27"/>
  <c r="J2704" i="27"/>
  <c r="J6037" i="27"/>
  <c r="J36" i="27"/>
  <c r="J2705" i="27"/>
  <c r="J6038" i="27"/>
  <c r="J2706" i="27"/>
  <c r="J10554" i="27"/>
  <c r="J6039" i="27"/>
  <c r="J10555" i="27"/>
  <c r="J2707" i="27"/>
  <c r="J1054" i="27"/>
  <c r="J1055" i="27"/>
  <c r="J149" i="27"/>
  <c r="J5230" i="27"/>
  <c r="J6040" i="27"/>
  <c r="J10556" i="27"/>
  <c r="J37" i="27"/>
  <c r="J6041" i="27"/>
  <c r="J6042" i="27"/>
  <c r="J6043" i="27"/>
  <c r="J413" i="27"/>
  <c r="J2709" i="27"/>
  <c r="J6044" i="27"/>
  <c r="J6045" i="27"/>
  <c r="J6046" i="27"/>
  <c r="J5450" i="27"/>
  <c r="J2711" i="27"/>
  <c r="J6047" i="27"/>
  <c r="J1056" i="27"/>
  <c r="J2712" i="27"/>
  <c r="J6048" i="27"/>
  <c r="J2713" i="27"/>
  <c r="J6049" i="27"/>
  <c r="J10557" i="27"/>
  <c r="J38" i="27"/>
  <c r="J6050" i="27"/>
  <c r="J6051" i="27"/>
  <c r="J1057" i="27"/>
  <c r="J1058" i="27"/>
  <c r="J2714" i="27"/>
  <c r="J2715" i="27"/>
  <c r="J6052" i="27"/>
  <c r="J414" i="27"/>
  <c r="J1059" i="27"/>
  <c r="J1060" i="27"/>
  <c r="J6053" i="27"/>
  <c r="J2716" i="27"/>
  <c r="J10558" i="27"/>
  <c r="J150" i="27"/>
  <c r="J2717" i="27"/>
  <c r="J6054" i="27"/>
  <c r="J10559" i="27"/>
  <c r="J1061" i="27"/>
  <c r="J6055" i="27"/>
  <c r="J2718" i="27"/>
  <c r="J6056" i="27"/>
  <c r="J6057" i="27"/>
  <c r="J10560" i="27"/>
  <c r="J1062" i="27"/>
  <c r="J2719" i="27"/>
  <c r="J2720" i="27"/>
  <c r="J6058" i="27"/>
  <c r="J2721" i="27"/>
  <c r="J1063" i="27"/>
  <c r="J6059" i="27"/>
  <c r="J6060" i="27"/>
  <c r="J2722" i="27"/>
  <c r="J10561" i="27"/>
  <c r="J10562" i="27"/>
  <c r="J10563" i="27"/>
  <c r="J2723" i="27"/>
  <c r="J6061" i="27"/>
  <c r="J39" i="27"/>
  <c r="J415" i="27"/>
  <c r="J1064" i="27"/>
  <c r="J2724" i="27"/>
  <c r="J2725" i="27"/>
  <c r="J2726" i="27"/>
  <c r="J2727" i="27"/>
  <c r="J6062" i="27"/>
  <c r="J6063" i="27"/>
  <c r="J6064" i="27"/>
  <c r="J6065" i="27"/>
  <c r="J10564" i="27"/>
  <c r="J1065" i="27"/>
  <c r="J1066" i="27"/>
  <c r="J2728" i="27"/>
  <c r="J151" i="27"/>
  <c r="J1067" i="27"/>
  <c r="J1068" i="27"/>
  <c r="J2729" i="27"/>
  <c r="J2730" i="27"/>
  <c r="J2731" i="27"/>
  <c r="J2732" i="27"/>
  <c r="J2733" i="27"/>
  <c r="J2734" i="27"/>
  <c r="J6066" i="27"/>
  <c r="J6067" i="27"/>
  <c r="J6068" i="27"/>
  <c r="J6069" i="27"/>
  <c r="J10565" i="27"/>
  <c r="J10566" i="27"/>
  <c r="J10567" i="27"/>
  <c r="J10568" i="27"/>
  <c r="J6070" i="27"/>
  <c r="J6071" i="27"/>
  <c r="J10569" i="27"/>
  <c r="J10570" i="27"/>
  <c r="J6072" i="27"/>
  <c r="J6073" i="27"/>
  <c r="J2735" i="27"/>
  <c r="J2736" i="27"/>
  <c r="J1069" i="27"/>
  <c r="J1070" i="27"/>
  <c r="J10571" i="27"/>
  <c r="J1071" i="27"/>
  <c r="J2737" i="27"/>
  <c r="J10572" i="27"/>
  <c r="J1072" i="27"/>
  <c r="J6074" i="27"/>
  <c r="J2738" i="27"/>
  <c r="J2739" i="27"/>
  <c r="J2740" i="27"/>
  <c r="J6075" i="27"/>
  <c r="J1073" i="27"/>
  <c r="J2741" i="27"/>
  <c r="J2742" i="27"/>
  <c r="J6076" i="27"/>
  <c r="J6077" i="27"/>
  <c r="J6078" i="27"/>
  <c r="J6079" i="27"/>
  <c r="J10573" i="27"/>
  <c r="J10574" i="27"/>
  <c r="J10575" i="27"/>
  <c r="J416" i="27"/>
  <c r="J2743" i="27"/>
  <c r="J6080" i="27"/>
  <c r="J6081" i="27"/>
  <c r="J10576" i="27"/>
  <c r="J1074" i="27"/>
  <c r="J2744" i="27"/>
  <c r="J2745" i="27"/>
  <c r="J2746" i="27"/>
  <c r="J6082" i="27"/>
  <c r="J6083" i="27"/>
  <c r="J10577" i="27"/>
  <c r="J10578" i="27"/>
  <c r="J10579" i="27"/>
  <c r="J2747" i="27"/>
  <c r="J2748" i="27"/>
  <c r="J6084" i="27"/>
  <c r="J6085" i="27"/>
  <c r="J10580" i="27"/>
  <c r="J2749" i="27"/>
  <c r="J10581" i="27"/>
  <c r="J5327" i="27"/>
  <c r="J10583" i="27"/>
  <c r="J6086" i="27"/>
  <c r="J10584" i="27"/>
  <c r="J6087" i="27"/>
  <c r="J6088" i="27"/>
  <c r="J10585" i="27"/>
  <c r="J2750" i="27"/>
  <c r="J6089" i="27"/>
  <c r="J2751" i="27"/>
  <c r="J6090" i="27"/>
  <c r="J1075" i="27"/>
  <c r="J2752" i="27"/>
  <c r="J10586" i="27"/>
  <c r="J1076" i="27"/>
  <c r="J1077" i="27"/>
  <c r="J1078" i="27"/>
  <c r="J2753" i="27"/>
  <c r="J6091" i="27"/>
  <c r="J6092" i="27"/>
  <c r="J1079" i="27"/>
  <c r="J1080" i="27"/>
  <c r="J10587" i="27"/>
  <c r="J417" i="27"/>
  <c r="J10588" i="27"/>
  <c r="J6093" i="27"/>
  <c r="J6094" i="27"/>
  <c r="J10589" i="27"/>
  <c r="J10590" i="27"/>
  <c r="J6095" i="27"/>
  <c r="J6096" i="27"/>
  <c r="J10591" i="27"/>
  <c r="J2754" i="27"/>
  <c r="J6097" i="27"/>
  <c r="J1081" i="27"/>
  <c r="J1082" i="27"/>
  <c r="J152" i="27"/>
  <c r="J2755" i="27"/>
  <c r="J10592" i="27"/>
  <c r="J10593" i="27"/>
  <c r="J2756" i="27"/>
  <c r="J2757" i="27"/>
  <c r="J10594" i="27"/>
  <c r="J2758" i="27"/>
  <c r="J10595" i="27"/>
  <c r="J6098" i="27"/>
  <c r="J10596" i="27"/>
  <c r="J6099" i="27"/>
  <c r="J2759" i="27"/>
  <c r="J10597" i="27"/>
  <c r="J6100" i="27"/>
  <c r="J1083" i="27"/>
  <c r="J2760" i="27"/>
  <c r="J2761" i="27"/>
  <c r="J6101" i="27"/>
  <c r="J6102" i="27"/>
  <c r="J6103" i="27"/>
  <c r="J6104" i="27"/>
  <c r="J10598" i="27"/>
  <c r="J10599" i="27"/>
  <c r="J6105" i="27"/>
  <c r="J6106" i="27"/>
  <c r="J6107" i="27"/>
  <c r="J10600" i="27"/>
  <c r="J2762" i="27"/>
  <c r="J2763" i="27"/>
  <c r="J6108" i="27"/>
  <c r="J10601" i="27"/>
  <c r="J2764" i="27"/>
  <c r="J2765" i="27"/>
  <c r="J6109" i="27"/>
  <c r="J6110" i="27"/>
  <c r="J6111" i="27"/>
  <c r="J10602" i="27"/>
  <c r="J10603" i="27"/>
  <c r="J10604" i="27"/>
  <c r="J1084" i="27"/>
  <c r="J2766" i="27"/>
  <c r="J6112" i="27"/>
  <c r="J6113" i="27"/>
  <c r="J6114" i="27"/>
  <c r="J6115" i="27"/>
  <c r="J10605" i="27"/>
  <c r="J10606" i="27"/>
  <c r="J2767" i="27"/>
  <c r="J2768" i="27"/>
  <c r="J6116" i="27"/>
  <c r="J6117" i="27"/>
  <c r="J2769" i="27"/>
  <c r="J1085" i="27"/>
  <c r="J6118" i="27"/>
  <c r="J10607" i="27"/>
  <c r="J2770" i="27"/>
  <c r="J6119" i="27"/>
  <c r="J6120" i="27"/>
  <c r="J6121" i="27"/>
  <c r="J10608" i="27"/>
  <c r="J6122" i="27"/>
  <c r="J10609" i="27"/>
  <c r="J2771" i="27"/>
  <c r="J2772" i="27"/>
  <c r="J6123" i="27"/>
  <c r="J6124" i="27"/>
  <c r="J6125" i="27"/>
  <c r="J6126" i="27"/>
  <c r="J1086" i="27"/>
  <c r="J6127" i="27"/>
  <c r="J6128" i="27"/>
  <c r="J2773" i="27"/>
  <c r="J6129" i="27"/>
  <c r="J6130" i="27"/>
  <c r="J6131" i="27"/>
  <c r="J10610" i="27"/>
  <c r="J5780" i="27"/>
  <c r="J6132" i="27"/>
  <c r="J10611" i="27"/>
  <c r="J6133" i="27"/>
  <c r="J418" i="27"/>
  <c r="J419" i="27"/>
  <c r="J420" i="27"/>
  <c r="J1088" i="27"/>
  <c r="J1089" i="27"/>
  <c r="J1090" i="27"/>
  <c r="J1091" i="27"/>
  <c r="J6134" i="27"/>
  <c r="J6135" i="27"/>
  <c r="J6136" i="27"/>
  <c r="J6137" i="27"/>
  <c r="J6138" i="27"/>
  <c r="J6139" i="27"/>
  <c r="J10612" i="27"/>
  <c r="J10613" i="27"/>
  <c r="J10614" i="27"/>
  <c r="J10615" i="27"/>
  <c r="J6140" i="27"/>
  <c r="J6141" i="27"/>
  <c r="J6142" i="27"/>
  <c r="J6143" i="27"/>
  <c r="J6144" i="27"/>
  <c r="J10616" i="27"/>
  <c r="J1092" i="27"/>
  <c r="J10617" i="27"/>
  <c r="J6145" i="27"/>
  <c r="J6146" i="27"/>
  <c r="J6147" i="27"/>
  <c r="J10618" i="27"/>
  <c r="J10619" i="27"/>
  <c r="J10620" i="27"/>
  <c r="J10621" i="27"/>
  <c r="J6148" i="27"/>
  <c r="J10622" i="27"/>
  <c r="J6149" i="27"/>
  <c r="J6150" i="27"/>
  <c r="J2774" i="27"/>
  <c r="J6151" i="27"/>
  <c r="J2775" i="27"/>
  <c r="J40" i="27"/>
  <c r="J2776" i="27"/>
  <c r="J2777" i="27"/>
  <c r="J6152" i="27"/>
  <c r="J6153" i="27"/>
  <c r="J10623" i="27"/>
  <c r="J10624" i="27"/>
  <c r="J1093" i="27"/>
  <c r="J6154" i="27"/>
  <c r="J6155" i="27"/>
  <c r="J6156" i="27"/>
  <c r="J6157" i="27"/>
  <c r="J10625" i="27"/>
  <c r="J10626" i="27"/>
  <c r="J10627" i="27"/>
  <c r="J6158" i="27"/>
  <c r="J1094" i="27"/>
  <c r="J2778" i="27"/>
  <c r="J10628" i="27"/>
  <c r="J2779" i="27"/>
  <c r="J1095" i="27"/>
  <c r="J6159" i="27"/>
  <c r="J2780" i="27"/>
  <c r="J2781" i="27"/>
  <c r="J10629" i="27"/>
  <c r="J2782" i="27"/>
  <c r="J2783" i="27"/>
  <c r="J2784" i="27"/>
  <c r="J1096" i="27"/>
  <c r="J2785" i="27"/>
  <c r="J6160" i="27"/>
  <c r="J6161" i="27"/>
  <c r="J10630" i="27"/>
  <c r="J6162" i="27"/>
  <c r="J10631" i="27"/>
  <c r="J2786" i="27"/>
  <c r="J6163" i="27"/>
  <c r="J2787" i="27"/>
  <c r="J6164" i="27"/>
  <c r="J6165" i="27"/>
  <c r="J6166" i="27"/>
  <c r="J6167" i="27"/>
  <c r="J421" i="27"/>
  <c r="J1097" i="27"/>
  <c r="J2788" i="27"/>
  <c r="J1098" i="27"/>
  <c r="J10632" i="27"/>
  <c r="J2789" i="27"/>
  <c r="J6168" i="27"/>
  <c r="J6169" i="27"/>
  <c r="J1099" i="27"/>
  <c r="J1100" i="27"/>
  <c r="J2790" i="27"/>
  <c r="J2791" i="27"/>
  <c r="J10633" i="27"/>
  <c r="J10634" i="27"/>
  <c r="J2792" i="27"/>
  <c r="J2793" i="27"/>
  <c r="J2794" i="27"/>
  <c r="J2795" i="27"/>
  <c r="J6170" i="27"/>
  <c r="J10635" i="27"/>
  <c r="J10636" i="27"/>
  <c r="J422" i="27"/>
  <c r="J6171" i="27"/>
  <c r="J6172" i="27"/>
  <c r="J10637" i="27"/>
  <c r="J10638" i="27"/>
  <c r="J10639" i="27"/>
  <c r="J6173" i="27"/>
  <c r="J6174" i="27"/>
  <c r="J10640" i="27"/>
  <c r="J2796" i="27"/>
  <c r="J2797" i="27"/>
  <c r="J5334" i="27"/>
  <c r="J10641" i="27"/>
  <c r="J2798" i="27"/>
  <c r="J2799" i="27"/>
  <c r="J2800" i="27"/>
  <c r="J6176" i="27"/>
  <c r="J6177" i="27"/>
  <c r="J10642" i="27"/>
  <c r="J10643" i="27"/>
  <c r="J10644" i="27"/>
  <c r="J6178" i="27"/>
  <c r="J6179" i="27"/>
  <c r="J1101" i="27"/>
  <c r="J2801" i="27"/>
  <c r="J2802" i="27"/>
  <c r="J6180" i="27"/>
  <c r="J10645" i="27"/>
  <c r="J10646" i="27"/>
  <c r="J2803" i="27"/>
  <c r="J6181" i="27"/>
  <c r="J2804" i="27"/>
  <c r="J6182" i="27"/>
  <c r="J6183" i="27"/>
  <c r="J6184" i="27"/>
  <c r="J10647" i="27"/>
  <c r="J6185" i="27"/>
  <c r="J6186" i="27"/>
  <c r="J2805" i="27"/>
  <c r="J10648" i="27"/>
  <c r="J10649" i="27"/>
  <c r="J10650" i="27"/>
  <c r="J6187" i="27"/>
  <c r="J10651" i="27"/>
  <c r="J6188" i="27"/>
  <c r="J1102" i="27"/>
  <c r="J10652" i="27"/>
  <c r="J10653" i="27"/>
  <c r="J423" i="27"/>
  <c r="J6189" i="27"/>
  <c r="J6190" i="27"/>
  <c r="J6191" i="27"/>
  <c r="J10654" i="27"/>
  <c r="J10655" i="27"/>
  <c r="J10656" i="27"/>
  <c r="J6192" i="27"/>
  <c r="J6193" i="27"/>
  <c r="J10657" i="27"/>
  <c r="J2806" i="27"/>
  <c r="J1103" i="27"/>
  <c r="J10658" i="27"/>
  <c r="J6194" i="27"/>
  <c r="J5807" i="27"/>
  <c r="J2807" i="27"/>
  <c r="J6196" i="27"/>
  <c r="J6197" i="27"/>
  <c r="J2808" i="27"/>
  <c r="J424" i="27"/>
  <c r="J1104" i="27"/>
  <c r="J153" i="27"/>
  <c r="J6198" i="27"/>
  <c r="J6199" i="27"/>
  <c r="J10659" i="27"/>
  <c r="J10660" i="27"/>
  <c r="J10661" i="27"/>
  <c r="J2809" i="27"/>
  <c r="J6200" i="27"/>
  <c r="J41" i="27"/>
  <c r="J6201" i="27"/>
  <c r="J10662" i="27"/>
  <c r="J1105" i="27"/>
  <c r="J2810" i="27"/>
  <c r="J2811" i="27"/>
  <c r="J6202" i="27"/>
  <c r="J6203" i="27"/>
  <c r="J10663" i="27"/>
  <c r="J10664" i="27"/>
  <c r="J2812" i="27"/>
  <c r="J425" i="27"/>
  <c r="J2813" i="27"/>
  <c r="J2814" i="27"/>
  <c r="J2815" i="27"/>
  <c r="J6204" i="27"/>
  <c r="J6205" i="27"/>
  <c r="J6206" i="27"/>
  <c r="J6207" i="27"/>
  <c r="J6208" i="27"/>
  <c r="J6209" i="27"/>
  <c r="J6210" i="27"/>
  <c r="J10665" i="27"/>
  <c r="J10666" i="27"/>
  <c r="J10667" i="27"/>
  <c r="J10668" i="27"/>
  <c r="J6211" i="27"/>
  <c r="J6212" i="27"/>
  <c r="J6213" i="27"/>
  <c r="J10669" i="27"/>
  <c r="J10670" i="27"/>
  <c r="J2816" i="27"/>
  <c r="J42" i="27"/>
  <c r="J10671" i="27"/>
  <c r="J154" i="27"/>
  <c r="J10672" i="27"/>
  <c r="J1106" i="27"/>
  <c r="J2817" i="27"/>
  <c r="J426" i="27"/>
  <c r="J2818" i="27"/>
  <c r="J6214" i="27"/>
  <c r="J6215" i="27"/>
  <c r="J6216" i="27"/>
  <c r="J2819" i="27"/>
  <c r="J2820" i="27"/>
  <c r="J6217" i="27"/>
  <c r="J10673" i="27"/>
  <c r="J10674" i="27"/>
  <c r="J10675" i="27"/>
  <c r="J10676" i="27"/>
  <c r="J43" i="27"/>
  <c r="J2821" i="27"/>
  <c r="J427" i="27"/>
  <c r="J428" i="27"/>
  <c r="J1107" i="27"/>
  <c r="J2822" i="27"/>
  <c r="J2823" i="27"/>
  <c r="J2824" i="27"/>
  <c r="J2825" i="27"/>
  <c r="J2826" i="27"/>
  <c r="J6218" i="27"/>
  <c r="J6219" i="27"/>
  <c r="J6220" i="27"/>
  <c r="J6221" i="27"/>
  <c r="J6222" i="27"/>
  <c r="J6223" i="27"/>
  <c r="J10677" i="27"/>
  <c r="J10678" i="27"/>
  <c r="J10679" i="27"/>
  <c r="J10680" i="27"/>
  <c r="J6224" i="27"/>
  <c r="J10681" i="27"/>
  <c r="J5529" i="27"/>
  <c r="J2827" i="27"/>
  <c r="J2828" i="27"/>
  <c r="J6225" i="27"/>
  <c r="J10682" i="27"/>
  <c r="J10683" i="27"/>
  <c r="J6226" i="27"/>
  <c r="J6227" i="27"/>
  <c r="J6228" i="27"/>
  <c r="J2829" i="27"/>
  <c r="J2830" i="27"/>
  <c r="J2831" i="27"/>
  <c r="J2832" i="27"/>
  <c r="J6229" i="27"/>
  <c r="J1109" i="27"/>
  <c r="J6230" i="27"/>
  <c r="J10684" i="27"/>
  <c r="J2833" i="27"/>
  <c r="J2834" i="27"/>
  <c r="J10685" i="27"/>
  <c r="J6231" i="27"/>
  <c r="J2835" i="27"/>
  <c r="J6232" i="27"/>
  <c r="J6233" i="27"/>
  <c r="J6234" i="27"/>
  <c r="J10686" i="27"/>
  <c r="J1110" i="27"/>
  <c r="J2836" i="27"/>
  <c r="J2837" i="27"/>
  <c r="J2838" i="27"/>
  <c r="J2839" i="27"/>
  <c r="J6235" i="27"/>
  <c r="J6236" i="27"/>
  <c r="J6237" i="27"/>
  <c r="J6238" i="27"/>
  <c r="J10687" i="27"/>
  <c r="J10688" i="27"/>
  <c r="J10689" i="27"/>
  <c r="J10690" i="27"/>
  <c r="J10691" i="27"/>
  <c r="J10692" i="27"/>
  <c r="J6239" i="27"/>
  <c r="J6240" i="27"/>
  <c r="J10693" i="27"/>
  <c r="J10694" i="27"/>
  <c r="J2840" i="27"/>
  <c r="J2841" i="27"/>
  <c r="J6241" i="27"/>
  <c r="J6242" i="27"/>
  <c r="J10695" i="27"/>
  <c r="J155" i="27"/>
  <c r="J6243" i="27"/>
  <c r="J10696" i="27"/>
  <c r="J1111" i="27"/>
  <c r="J1112" i="27"/>
  <c r="J2842" i="27"/>
  <c r="J2843" i="27"/>
  <c r="J10697" i="27"/>
  <c r="J2844" i="27"/>
  <c r="J2845" i="27"/>
  <c r="J6244" i="27"/>
  <c r="J1113" i="27"/>
  <c r="J2846" i="27"/>
  <c r="J6245" i="27"/>
  <c r="J10698" i="27"/>
  <c r="J6246" i="27"/>
  <c r="J10699" i="27"/>
  <c r="J2847" i="27"/>
  <c r="J6247" i="27"/>
  <c r="J2848" i="27"/>
  <c r="J10700" i="27"/>
  <c r="J6248" i="27"/>
  <c r="J6249" i="27"/>
  <c r="J6250" i="27"/>
  <c r="J2849" i="27"/>
  <c r="J2850" i="27"/>
  <c r="J5596" i="27"/>
  <c r="J10701" i="27"/>
  <c r="J2851" i="27"/>
  <c r="J1114" i="27"/>
  <c r="J6252" i="27"/>
  <c r="J10702" i="27"/>
  <c r="J2852" i="27"/>
  <c r="J1115" i="27"/>
  <c r="J6253" i="27"/>
  <c r="J2853" i="27"/>
  <c r="J6254" i="27"/>
  <c r="J6255" i="27"/>
  <c r="J10703" i="27"/>
  <c r="J2854" i="27"/>
  <c r="J6256" i="27"/>
  <c r="J6257" i="27"/>
  <c r="J2855" i="27"/>
  <c r="J6258" i="27"/>
  <c r="J6259" i="27"/>
  <c r="J6260" i="27"/>
  <c r="J6261" i="27"/>
  <c r="J1116" i="27"/>
  <c r="J5608" i="27"/>
  <c r="J6262" i="27"/>
  <c r="J6263" i="27"/>
  <c r="J6264" i="27"/>
  <c r="J2857" i="27"/>
  <c r="J6265" i="27"/>
  <c r="J2858" i="27"/>
  <c r="J10704" i="27"/>
  <c r="J6266" i="27"/>
  <c r="J10705" i="27"/>
  <c r="J1117" i="27"/>
  <c r="J6267" i="27"/>
  <c r="J6268" i="27"/>
  <c r="J6269" i="27"/>
  <c r="J429" i="27"/>
  <c r="J1118" i="27"/>
  <c r="J1119" i="27"/>
  <c r="J1120" i="27"/>
  <c r="J2859" i="27"/>
  <c r="J2860" i="27"/>
  <c r="J2861" i="27"/>
  <c r="J2862" i="27"/>
  <c r="J6270" i="27"/>
  <c r="J6271" i="27"/>
  <c r="J6272" i="27"/>
  <c r="J6273" i="27"/>
  <c r="J6274" i="27"/>
  <c r="J6275" i="27"/>
  <c r="J10706" i="27"/>
  <c r="J2863" i="27"/>
  <c r="J6276" i="27"/>
  <c r="J10707" i="27"/>
  <c r="J2864" i="27"/>
  <c r="J1121" i="27"/>
  <c r="J1122" i="27"/>
  <c r="J2865" i="27"/>
  <c r="J6277" i="27"/>
  <c r="J6278" i="27"/>
  <c r="J6279" i="27"/>
  <c r="J10708" i="27"/>
  <c r="J10709" i="27"/>
  <c r="J10710" i="27"/>
  <c r="J1123" i="27"/>
  <c r="J1124" i="27"/>
  <c r="J6280" i="27"/>
  <c r="J156" i="27"/>
  <c r="J430" i="27"/>
  <c r="J431" i="27"/>
  <c r="J2866" i="27"/>
  <c r="J2867" i="27"/>
  <c r="J6281" i="27"/>
  <c r="J6282" i="27"/>
  <c r="J6283" i="27"/>
  <c r="J6284" i="27"/>
  <c r="J6285" i="27"/>
  <c r="J6286" i="27"/>
  <c r="J6287" i="27"/>
  <c r="J10711" i="27"/>
  <c r="J10712" i="27"/>
  <c r="J6288" i="27"/>
  <c r="J2868" i="27"/>
  <c r="J1125" i="27"/>
  <c r="J6289" i="27"/>
  <c r="J6290" i="27"/>
  <c r="J2869" i="27"/>
  <c r="J10713" i="27"/>
  <c r="J10714" i="27"/>
  <c r="J6291" i="27"/>
  <c r="J6292" i="27"/>
  <c r="J432" i="27"/>
  <c r="J10715" i="27"/>
  <c r="J10716" i="27"/>
  <c r="J10717" i="27"/>
  <c r="J6293" i="27"/>
  <c r="J6294" i="27"/>
  <c r="J6295" i="27"/>
  <c r="J1126" i="27"/>
  <c r="J6296" i="27"/>
  <c r="J1127" i="27"/>
  <c r="J157" i="27"/>
  <c r="J10718" i="27"/>
  <c r="J2870" i="27"/>
  <c r="J6297" i="27"/>
  <c r="J433" i="27"/>
  <c r="J1128" i="27"/>
  <c r="J2871" i="27"/>
  <c r="J2872" i="27"/>
  <c r="J2873" i="27"/>
  <c r="J6298" i="27"/>
  <c r="J6299" i="27"/>
  <c r="J6300" i="27"/>
  <c r="J6301" i="27"/>
  <c r="J6302" i="27"/>
  <c r="J6303" i="27"/>
  <c r="J10719" i="27"/>
  <c r="J10720" i="27"/>
  <c r="J10721" i="27"/>
  <c r="J10722" i="27"/>
  <c r="J10723" i="27"/>
  <c r="J10724" i="27"/>
  <c r="J434" i="27"/>
  <c r="J6304" i="27"/>
  <c r="J6305" i="27"/>
  <c r="J10725" i="27"/>
  <c r="J10726" i="27"/>
  <c r="J1129" i="27"/>
  <c r="J6306" i="27"/>
  <c r="J435" i="27"/>
  <c r="J6307" i="27"/>
  <c r="J6308" i="27"/>
  <c r="J1130" i="27"/>
  <c r="J6309" i="27"/>
  <c r="J6310" i="27"/>
  <c r="J10727" i="27"/>
  <c r="J44" i="27"/>
  <c r="J2874" i="27"/>
  <c r="J10728" i="27"/>
  <c r="J10729" i="27"/>
  <c r="J6311" i="27"/>
  <c r="J10730" i="27"/>
  <c r="J2875" i="27"/>
  <c r="J5725" i="27"/>
  <c r="J10732" i="27"/>
  <c r="J10733" i="27"/>
  <c r="J1131" i="27"/>
  <c r="J2876" i="27"/>
  <c r="J2877" i="27"/>
  <c r="J10734" i="27"/>
  <c r="J10735" i="27"/>
  <c r="J1132" i="27"/>
  <c r="J6312" i="27"/>
  <c r="J6313" i="27"/>
  <c r="J6314" i="27"/>
  <c r="J158" i="27"/>
  <c r="J1133" i="27"/>
  <c r="J2878" i="27"/>
  <c r="J6315" i="27"/>
  <c r="J6316" i="27"/>
  <c r="J10736" i="27"/>
  <c r="J1134" i="27"/>
  <c r="J2879" i="27"/>
  <c r="J2880" i="27"/>
  <c r="J6317" i="27"/>
  <c r="J6318" i="27"/>
  <c r="J10737" i="27"/>
  <c r="J10738" i="27"/>
  <c r="J6319" i="27"/>
  <c r="J10739" i="27"/>
  <c r="J10740" i="27"/>
  <c r="J10741" i="27"/>
  <c r="J10742" i="27"/>
  <c r="J1661" i="27"/>
  <c r="J6320" i="27"/>
  <c r="J6321" i="27"/>
  <c r="J6322" i="27"/>
  <c r="J6323" i="27"/>
  <c r="J10743" i="27"/>
  <c r="J1135" i="27"/>
  <c r="J2882" i="27"/>
  <c r="J2883" i="27"/>
  <c r="J159" i="27"/>
  <c r="J10744" i="27"/>
  <c r="J6324" i="27"/>
  <c r="J6325" i="27"/>
  <c r="J6326" i="27"/>
  <c r="J6327" i="27"/>
  <c r="J10745" i="27"/>
  <c r="J6328" i="27"/>
  <c r="J6329" i="27"/>
  <c r="J45" i="27"/>
  <c r="J2884" i="27"/>
  <c r="J6330" i="27"/>
  <c r="J5813" i="27"/>
  <c r="J10746" i="27"/>
  <c r="J1136" i="27"/>
  <c r="J1137" i="27"/>
  <c r="J2886" i="27"/>
  <c r="J1138" i="27"/>
  <c r="J1139" i="27"/>
  <c r="J6331" i="27"/>
  <c r="J6332" i="27"/>
  <c r="J10747" i="27"/>
  <c r="J1140" i="27"/>
  <c r="J10748" i="27"/>
  <c r="J10749" i="27"/>
  <c r="J5757" i="27"/>
  <c r="J10750" i="27"/>
  <c r="J10751" i="27"/>
  <c r="J6334" i="27"/>
  <c r="J10752" i="27"/>
  <c r="J6335" i="27"/>
  <c r="J10753" i="27"/>
  <c r="J10754" i="27"/>
  <c r="J2887" i="27"/>
  <c r="J6336" i="27"/>
  <c r="J6337" i="27"/>
  <c r="J6338" i="27"/>
  <c r="J6339" i="27"/>
  <c r="J436" i="27"/>
  <c r="J437" i="27"/>
  <c r="J1141" i="27"/>
  <c r="J6340" i="27"/>
  <c r="J6341" i="27"/>
  <c r="J2888" i="27"/>
  <c r="J2889" i="27"/>
  <c r="J2890" i="27"/>
  <c r="J10755" i="27"/>
  <c r="J2891" i="27"/>
  <c r="J6342" i="27"/>
  <c r="J6343" i="27"/>
  <c r="J10756" i="27"/>
  <c r="J5831" i="27"/>
  <c r="J6344" i="27"/>
  <c r="J438" i="27"/>
  <c r="J1142" i="27"/>
  <c r="J6345" i="27"/>
  <c r="J6346" i="27"/>
  <c r="J6347" i="27"/>
  <c r="J6348" i="27"/>
  <c r="J439" i="27"/>
  <c r="J2892" i="27"/>
  <c r="J10758" i="27"/>
  <c r="J5888" i="27"/>
  <c r="J10760" i="27"/>
  <c r="J1143" i="27"/>
  <c r="J6349" i="27"/>
  <c r="J10761" i="27"/>
  <c r="J2893" i="27"/>
  <c r="J6350" i="27"/>
  <c r="J2894" i="27"/>
  <c r="J2895" i="27"/>
  <c r="J10762" i="27"/>
  <c r="J2896" i="27"/>
  <c r="J6351" i="27"/>
  <c r="J6352" i="27"/>
  <c r="J2897" i="27"/>
  <c r="J2898" i="27"/>
  <c r="J6353" i="27"/>
  <c r="J10763" i="27"/>
  <c r="J440" i="27"/>
  <c r="J2899" i="27"/>
  <c r="J6354" i="27"/>
  <c r="J6355" i="27"/>
  <c r="J6356" i="27"/>
  <c r="J6357" i="27"/>
  <c r="J6358" i="27"/>
  <c r="J6359" i="27"/>
  <c r="J10764" i="27"/>
  <c r="J10765" i="27"/>
  <c r="J10766" i="27"/>
  <c r="J10767" i="27"/>
  <c r="J10768" i="27"/>
  <c r="J6360" i="27"/>
  <c r="J6361" i="27"/>
  <c r="J10769" i="27"/>
  <c r="J6362" i="27"/>
  <c r="J6363" i="27"/>
  <c r="J10770" i="27"/>
  <c r="J10771" i="27"/>
  <c r="J2900" i="27"/>
  <c r="J6364" i="27"/>
  <c r="J1144" i="27"/>
  <c r="J1145" i="27"/>
  <c r="J2901" i="27"/>
  <c r="J2902" i="27"/>
  <c r="J2903" i="27"/>
  <c r="J2904" i="27"/>
  <c r="J6365" i="27"/>
  <c r="J6366" i="27"/>
  <c r="J6367" i="27"/>
  <c r="J6368" i="27"/>
  <c r="J6369" i="27"/>
  <c r="J10772" i="27"/>
  <c r="J10773" i="27"/>
  <c r="J10774" i="27"/>
  <c r="J10775" i="27"/>
  <c r="J10776" i="27"/>
  <c r="J6370" i="27"/>
  <c r="J10777" i="27"/>
  <c r="J10778" i="27"/>
  <c r="J46" i="27"/>
  <c r="J10779" i="27"/>
  <c r="J6371" i="27"/>
  <c r="J10780" i="27"/>
  <c r="J6372" i="27"/>
  <c r="J2905" i="27"/>
  <c r="J6373" i="27"/>
  <c r="J10781" i="27"/>
  <c r="J1146" i="27"/>
  <c r="J10782" i="27"/>
  <c r="J10783" i="27"/>
  <c r="J10784" i="27"/>
  <c r="J10785" i="27"/>
  <c r="J2906" i="27"/>
  <c r="J47" i="27"/>
  <c r="J2907" i="27"/>
  <c r="J6374" i="27"/>
  <c r="J6375" i="27"/>
  <c r="J6376" i="27"/>
  <c r="J10786" i="27"/>
  <c r="J10787" i="27"/>
  <c r="J1147" i="27"/>
  <c r="J1148" i="27"/>
  <c r="J10788" i="27"/>
  <c r="J10789" i="27"/>
  <c r="J2908" i="27"/>
  <c r="J10790" i="27"/>
  <c r="J6377" i="27"/>
  <c r="J6378" i="27"/>
  <c r="J441" i="27"/>
  <c r="J6379" i="27"/>
  <c r="J1149" i="27"/>
  <c r="J2909" i="27"/>
  <c r="J2910" i="27"/>
  <c r="J6380" i="27"/>
  <c r="J6381" i="27"/>
  <c r="J10791" i="27"/>
  <c r="J10792" i="27"/>
  <c r="J10793" i="27"/>
  <c r="J442" i="27"/>
  <c r="J2911" i="27"/>
  <c r="J6382" i="27"/>
  <c r="J6383" i="27"/>
  <c r="J443" i="27"/>
  <c r="J6384" i="27"/>
  <c r="J10794" i="27"/>
  <c r="J10795" i="27"/>
  <c r="J6385" i="27"/>
  <c r="J10796" i="27"/>
  <c r="J10797" i="27"/>
  <c r="J10798" i="27"/>
  <c r="J1150" i="27"/>
  <c r="J6386" i="27"/>
  <c r="J10799" i="27"/>
  <c r="J2912" i="27"/>
  <c r="J6387" i="27"/>
  <c r="J10800" i="27"/>
  <c r="J2913" i="27"/>
  <c r="J6388" i="27"/>
  <c r="J6389" i="27"/>
  <c r="J2914" i="27"/>
  <c r="J6390" i="27"/>
  <c r="J1151" i="27"/>
  <c r="J10801" i="27"/>
  <c r="J1152" i="27"/>
  <c r="J10802" i="27"/>
  <c r="J444" i="27"/>
  <c r="J10803" i="27"/>
  <c r="J6391" i="27"/>
  <c r="J10804" i="27"/>
  <c r="J160" i="27"/>
  <c r="J6392" i="27"/>
  <c r="J10805" i="27"/>
  <c r="J161" i="27"/>
  <c r="J10806" i="27"/>
  <c r="J6393" i="27"/>
  <c r="J6394" i="27"/>
  <c r="J1153" i="27"/>
  <c r="J6395" i="27"/>
  <c r="J6396" i="27"/>
  <c r="J10807" i="27"/>
  <c r="J162" i="27"/>
  <c r="J2915" i="27"/>
  <c r="J6397" i="27"/>
  <c r="J10808" i="27"/>
  <c r="J2916" i="27"/>
  <c r="J10809" i="27"/>
  <c r="J10810" i="27"/>
  <c r="J2917" i="27"/>
  <c r="J6398" i="27"/>
  <c r="J6399" i="27"/>
  <c r="J10811" i="27"/>
  <c r="J1154" i="27"/>
  <c r="J6400" i="27"/>
  <c r="J1155" i="27"/>
  <c r="J6401" i="27"/>
  <c r="J6402" i="27"/>
  <c r="J6403" i="27"/>
  <c r="J6404" i="27"/>
  <c r="J10812" i="27"/>
  <c r="J6405" i="27"/>
  <c r="J6406" i="27"/>
  <c r="J10813" i="27"/>
  <c r="J1156" i="27"/>
  <c r="J6407" i="27"/>
  <c r="J10814" i="27"/>
  <c r="J6408" i="27"/>
  <c r="J6409" i="27"/>
  <c r="J1157" i="27"/>
  <c r="J6410" i="27"/>
  <c r="J1158" i="27"/>
  <c r="J1934" i="27"/>
  <c r="J2918" i="27"/>
  <c r="J2919" i="27"/>
  <c r="J6412" i="27"/>
  <c r="J6413" i="27"/>
  <c r="J2920" i="27"/>
  <c r="J2881" i="27"/>
  <c r="J1160" i="27"/>
  <c r="J5317" i="27"/>
  <c r="J2921" i="27"/>
  <c r="J6414" i="27"/>
  <c r="J445" i="27"/>
  <c r="J6415" i="27"/>
  <c r="J6416" i="27"/>
  <c r="J10816" i="27"/>
  <c r="J10817" i="27"/>
  <c r="J10818" i="27"/>
  <c r="J5833" i="27"/>
  <c r="J10820" i="27"/>
  <c r="J2922" i="27"/>
  <c r="J10821" i="27"/>
  <c r="J1161" i="27"/>
  <c r="J2923" i="27"/>
  <c r="J2924" i="27"/>
  <c r="J6417" i="27"/>
  <c r="J6418" i="27"/>
  <c r="J6419" i="27"/>
  <c r="J10822" i="27"/>
  <c r="J10823" i="27"/>
  <c r="J10824" i="27"/>
  <c r="J10825" i="27"/>
  <c r="J1162" i="27"/>
  <c r="J2925" i="27"/>
  <c r="J10826" i="27"/>
  <c r="J10827" i="27"/>
  <c r="J1163" i="27"/>
  <c r="J10828" i="27"/>
  <c r="J446" i="27"/>
  <c r="J5913" i="27"/>
  <c r="J6420" i="27"/>
  <c r="J2926" i="27"/>
  <c r="J6421" i="27"/>
  <c r="J6422" i="27"/>
  <c r="J10830" i="27"/>
  <c r="J10831" i="27"/>
  <c r="J6423" i="27"/>
  <c r="J10832" i="27"/>
  <c r="J447" i="27"/>
  <c r="J2927" i="27"/>
  <c r="J1164" i="27"/>
  <c r="J6424" i="27"/>
  <c r="J6425" i="27"/>
  <c r="J6426" i="27"/>
  <c r="J6427" i="27"/>
  <c r="J10833" i="27"/>
  <c r="J1165" i="27"/>
  <c r="J2928" i="27"/>
  <c r="J2929" i="27"/>
  <c r="J6428" i="27"/>
  <c r="J5919" i="27"/>
  <c r="J10834" i="27"/>
  <c r="J2930" i="27"/>
  <c r="J2931" i="27"/>
  <c r="J6430" i="27"/>
  <c r="J6431" i="27"/>
  <c r="J6432" i="27"/>
  <c r="J6433" i="27"/>
  <c r="J6434" i="27"/>
  <c r="J6435" i="27"/>
  <c r="J6436" i="27"/>
  <c r="J10835" i="27"/>
  <c r="J10836" i="27"/>
  <c r="J1166" i="27"/>
  <c r="J10837" i="27"/>
  <c r="J448" i="27"/>
  <c r="J1167" i="27"/>
  <c r="J1168" i="27"/>
  <c r="J2932" i="27"/>
  <c r="J2933" i="27"/>
  <c r="J6437" i="27"/>
  <c r="J6438" i="27"/>
  <c r="J6439" i="27"/>
  <c r="J6440" i="27"/>
  <c r="J6441" i="27"/>
  <c r="J10838" i="27"/>
  <c r="J10839" i="27"/>
  <c r="J10840" i="27"/>
  <c r="J10841" i="27"/>
  <c r="J10842" i="27"/>
  <c r="J2934" i="27"/>
  <c r="J6442" i="27"/>
  <c r="J6443" i="27"/>
  <c r="J10843" i="27"/>
  <c r="J6444" i="27"/>
  <c r="J6445" i="27"/>
  <c r="J6446" i="27"/>
  <c r="J449" i="27"/>
  <c r="J6447" i="27"/>
  <c r="J10844" i="27"/>
  <c r="J6448" i="27"/>
  <c r="J10845" i="27"/>
  <c r="J10846" i="27"/>
  <c r="J6449" i="27"/>
  <c r="J163" i="27"/>
  <c r="J2935" i="27"/>
  <c r="J10847" i="27"/>
  <c r="J1169" i="27"/>
  <c r="J2936" i="27"/>
  <c r="J10848" i="27"/>
  <c r="J450" i="27"/>
  <c r="J2937" i="27"/>
  <c r="J2938" i="27"/>
  <c r="J2939" i="27"/>
  <c r="J6450" i="27"/>
  <c r="J6451" i="27"/>
  <c r="J10849" i="27"/>
  <c r="J10850" i="27"/>
  <c r="J10851" i="27"/>
  <c r="J10852" i="27"/>
  <c r="J10853" i="27"/>
  <c r="J6452" i="27"/>
  <c r="J10854" i="27"/>
  <c r="J2940" i="27"/>
  <c r="J6453" i="27"/>
  <c r="J2941" i="27"/>
  <c r="J10855" i="27"/>
  <c r="J6454" i="27"/>
  <c r="J6455" i="27"/>
  <c r="J6456" i="27"/>
  <c r="J1170" i="27"/>
  <c r="J6457" i="27"/>
  <c r="J6458" i="27"/>
  <c r="J10856" i="27"/>
  <c r="J10857" i="27"/>
  <c r="J10858" i="27"/>
  <c r="J10859" i="27"/>
  <c r="J2942" i="27"/>
  <c r="J6459" i="27"/>
  <c r="J6460" i="27"/>
  <c r="J2943" i="27"/>
  <c r="J6461" i="27"/>
  <c r="J10860" i="27"/>
  <c r="J2944" i="27"/>
  <c r="J2945" i="27"/>
  <c r="J2946" i="27"/>
  <c r="J6462" i="27"/>
  <c r="J6463" i="27"/>
  <c r="J6464" i="27"/>
  <c r="J6465" i="27"/>
  <c r="J6466" i="27"/>
  <c r="J10861" i="27"/>
  <c r="J10862" i="27"/>
  <c r="J10863" i="27"/>
  <c r="J10864" i="27"/>
  <c r="J6467" i="27"/>
  <c r="J2947" i="27"/>
  <c r="J6468" i="27"/>
  <c r="J10865" i="27"/>
  <c r="J1171" i="27"/>
  <c r="J10866" i="27"/>
  <c r="J10867" i="27"/>
  <c r="J2948" i="27"/>
  <c r="J2949" i="27"/>
  <c r="J6469" i="27"/>
  <c r="J6470" i="27"/>
  <c r="J10868" i="27"/>
  <c r="J1172" i="27"/>
  <c r="J2950" i="27"/>
  <c r="J1173" i="27"/>
  <c r="J2951" i="27"/>
  <c r="J2952" i="27"/>
  <c r="J2953" i="27"/>
  <c r="J6471" i="27"/>
  <c r="J6472" i="27"/>
  <c r="J6473" i="27"/>
  <c r="J10869" i="27"/>
  <c r="J6474" i="27"/>
  <c r="J6475" i="27"/>
  <c r="J2954" i="27"/>
  <c r="J6476" i="27"/>
  <c r="J6477" i="27"/>
  <c r="J6478" i="27"/>
  <c r="J1174" i="27"/>
  <c r="J1175" i="27"/>
  <c r="J2955" i="27"/>
  <c r="J2956" i="27"/>
  <c r="J6479" i="27"/>
  <c r="J6480" i="27"/>
  <c r="J6481" i="27"/>
  <c r="J10870" i="27"/>
  <c r="J10871" i="27"/>
  <c r="J10872" i="27"/>
  <c r="J451" i="27"/>
  <c r="J2957" i="27"/>
  <c r="J6482" i="27"/>
  <c r="J6483" i="27"/>
  <c r="J10873" i="27"/>
  <c r="J1176" i="27"/>
  <c r="J2958" i="27"/>
  <c r="J2959" i="27"/>
  <c r="J2960" i="27"/>
  <c r="J2961" i="27"/>
  <c r="J6484" i="27"/>
  <c r="J10874" i="27"/>
  <c r="J10875" i="27"/>
  <c r="J10876" i="27"/>
  <c r="J10877" i="27"/>
  <c r="J1177" i="27"/>
  <c r="J2962" i="27"/>
  <c r="J10878" i="27"/>
  <c r="J10879" i="27"/>
  <c r="J2963" i="27"/>
  <c r="J10880" i="27"/>
  <c r="J1178" i="27"/>
  <c r="J2964" i="27"/>
  <c r="J6485" i="27"/>
  <c r="J6486" i="27"/>
  <c r="J6487" i="27"/>
  <c r="J6488" i="27"/>
  <c r="J10881" i="27"/>
  <c r="J10882" i="27"/>
  <c r="J10883" i="27"/>
  <c r="J10884" i="27"/>
  <c r="J10885" i="27"/>
  <c r="J10886" i="27"/>
  <c r="J2965" i="27"/>
  <c r="J10887" i="27"/>
  <c r="J6489" i="27"/>
  <c r="J2966" i="27"/>
  <c r="J10888" i="27"/>
  <c r="J48" i="27"/>
  <c r="J2967" i="27"/>
  <c r="J6490" i="27"/>
  <c r="J6491" i="27"/>
  <c r="J1179" i="27"/>
  <c r="J6492" i="27"/>
  <c r="J6493" i="27"/>
  <c r="J6494" i="27"/>
  <c r="J6495" i="27"/>
  <c r="J10889" i="27"/>
  <c r="J10890" i="27"/>
  <c r="J2968" i="27"/>
  <c r="J10891" i="27"/>
  <c r="J10892" i="27"/>
  <c r="J2969" i="27"/>
  <c r="J2970" i="27"/>
  <c r="J6496" i="27"/>
  <c r="J452" i="27"/>
  <c r="J2971" i="27"/>
  <c r="J2972" i="27"/>
  <c r="J2973" i="27"/>
  <c r="J6497" i="27"/>
  <c r="J6498" i="27"/>
  <c r="J6499" i="27"/>
  <c r="J6500" i="27"/>
  <c r="J6501" i="27"/>
  <c r="J6502" i="27"/>
  <c r="J10893" i="27"/>
  <c r="J10894" i="27"/>
  <c r="J10895" i="27"/>
  <c r="J164" i="27"/>
  <c r="J2974" i="27"/>
  <c r="J6503" i="27"/>
  <c r="J6504" i="27"/>
  <c r="J10896" i="27"/>
  <c r="J10897" i="27"/>
  <c r="J10898" i="27"/>
  <c r="J2975" i="27"/>
  <c r="J2976" i="27"/>
  <c r="J6505" i="27"/>
  <c r="J6506" i="27"/>
  <c r="J6507" i="27"/>
  <c r="J6508" i="27"/>
  <c r="J10899" i="27"/>
  <c r="J10900" i="27"/>
  <c r="J10901" i="27"/>
  <c r="J10902" i="27"/>
  <c r="J10903" i="27"/>
  <c r="J10904" i="27"/>
  <c r="J6509" i="27"/>
  <c r="J2977" i="27"/>
  <c r="J6510" i="27"/>
  <c r="J6511" i="27"/>
  <c r="J10905" i="27"/>
  <c r="J6512" i="27"/>
  <c r="J10906" i="27"/>
  <c r="J2978" i="27"/>
  <c r="J6513" i="27"/>
  <c r="J10907" i="27"/>
  <c r="J10908" i="27"/>
  <c r="J1180" i="27"/>
  <c r="J2979" i="27"/>
  <c r="J6514" i="27"/>
  <c r="J5956" i="27"/>
  <c r="J2980" i="27"/>
  <c r="J6515" i="27"/>
  <c r="J6516" i="27"/>
  <c r="J1181" i="27"/>
  <c r="J6517" i="27"/>
  <c r="J10910" i="27"/>
  <c r="J6518" i="27"/>
  <c r="J6519" i="27"/>
  <c r="J10911" i="27"/>
  <c r="J10912" i="27"/>
  <c r="J6520" i="27"/>
  <c r="J10913" i="27"/>
  <c r="J2981" i="27"/>
  <c r="J6521" i="27"/>
  <c r="J453" i="27"/>
  <c r="J6522" i="27"/>
  <c r="J1182" i="27"/>
  <c r="J6523" i="27"/>
  <c r="J1183" i="27"/>
  <c r="J6524" i="27"/>
  <c r="J6525" i="27"/>
  <c r="J10914" i="27"/>
  <c r="J2982" i="27"/>
  <c r="J6526" i="27"/>
  <c r="J2983" i="27"/>
  <c r="J6527" i="27"/>
  <c r="J2984" i="27"/>
  <c r="J10915" i="27"/>
  <c r="J10916" i="27"/>
  <c r="J10917" i="27"/>
  <c r="J6528" i="27"/>
  <c r="J6529" i="27"/>
  <c r="J6530" i="27"/>
  <c r="J10918" i="27"/>
  <c r="J2985" i="27"/>
  <c r="J454" i="27"/>
  <c r="J6531" i="27"/>
  <c r="J6532" i="27"/>
  <c r="J6533" i="27"/>
  <c r="J6534" i="27"/>
  <c r="J455" i="27"/>
  <c r="J1184" i="27"/>
  <c r="J456" i="27"/>
  <c r="J457" i="27"/>
  <c r="J10919" i="27"/>
  <c r="J10920" i="27"/>
  <c r="J10921" i="27"/>
  <c r="J2986" i="27"/>
  <c r="J2987" i="27"/>
  <c r="J458" i="27"/>
  <c r="J6535" i="27"/>
  <c r="J2988" i="27"/>
  <c r="J49" i="27"/>
  <c r="J6536" i="27"/>
  <c r="J2989" i="27"/>
  <c r="J6537" i="27"/>
  <c r="J2990" i="27"/>
  <c r="J2991" i="27"/>
  <c r="J2992" i="27"/>
  <c r="J2993" i="27"/>
  <c r="J2994" i="27"/>
  <c r="J6538" i="27"/>
  <c r="J6539" i="27"/>
  <c r="J6540" i="27"/>
  <c r="J6541" i="27"/>
  <c r="J6542" i="27"/>
  <c r="J10922" i="27"/>
  <c r="J10923" i="27"/>
  <c r="J10924" i="27"/>
  <c r="J10925" i="27"/>
  <c r="J1185" i="27"/>
  <c r="J10926" i="27"/>
  <c r="J10927" i="27"/>
  <c r="J6543" i="27"/>
  <c r="J6544" i="27"/>
  <c r="J459" i="27"/>
  <c r="J1186" i="27"/>
  <c r="J2995" i="27"/>
  <c r="J2996" i="27"/>
  <c r="J2997" i="27"/>
  <c r="J6545" i="27"/>
  <c r="J6546" i="27"/>
  <c r="J6547" i="27"/>
  <c r="J6548" i="27"/>
  <c r="J6549" i="27"/>
  <c r="J6550" i="27"/>
  <c r="J6551" i="27"/>
  <c r="J10928" i="27"/>
  <c r="J10929" i="27"/>
  <c r="J2998" i="27"/>
  <c r="J460" i="27"/>
  <c r="J2999" i="27"/>
  <c r="J461" i="27"/>
  <c r="J462" i="27"/>
  <c r="J3000" i="27"/>
  <c r="J3001" i="27"/>
  <c r="J3002" i="27"/>
  <c r="J6552" i="27"/>
  <c r="J6553" i="27"/>
  <c r="J6554" i="27"/>
  <c r="J10930" i="27"/>
  <c r="J10931" i="27"/>
  <c r="J10932" i="27"/>
  <c r="J10933" i="27"/>
  <c r="J10934" i="27"/>
  <c r="J6555" i="27"/>
  <c r="J6556" i="27"/>
  <c r="J6557" i="27"/>
  <c r="J10935" i="27"/>
  <c r="J3003" i="27"/>
  <c r="J10936" i="27"/>
  <c r="J6558" i="27"/>
  <c r="J1187" i="27"/>
  <c r="J1188" i="27"/>
  <c r="J1189" i="27"/>
  <c r="J3004" i="27"/>
  <c r="J3005" i="27"/>
  <c r="J6559" i="27"/>
  <c r="J6560" i="27"/>
  <c r="J10937" i="27"/>
  <c r="J10938" i="27"/>
  <c r="J10939" i="27"/>
  <c r="J10940" i="27"/>
  <c r="J10941" i="27"/>
  <c r="J10942" i="27"/>
  <c r="J1190" i="27"/>
  <c r="J6561" i="27"/>
  <c r="J6562" i="27"/>
  <c r="J10943" i="27"/>
  <c r="J10944" i="27"/>
  <c r="J6563" i="27"/>
  <c r="J6564" i="27"/>
  <c r="J10945" i="27"/>
  <c r="J6565" i="27"/>
  <c r="J10946" i="27"/>
  <c r="J10947" i="27"/>
  <c r="J10948" i="27"/>
  <c r="J6566" i="27"/>
  <c r="J10949" i="27"/>
  <c r="J10950" i="27"/>
  <c r="J10951" i="27"/>
  <c r="J10952" i="27"/>
  <c r="J6567" i="27"/>
  <c r="J165" i="27"/>
  <c r="J1191" i="27"/>
  <c r="J3006" i="27"/>
  <c r="J3007" i="27"/>
  <c r="J3008" i="27"/>
  <c r="J6568" i="27"/>
  <c r="J10953" i="27"/>
  <c r="J10954" i="27"/>
  <c r="J6569" i="27"/>
  <c r="J1192" i="27"/>
  <c r="J3009" i="27"/>
  <c r="J6570" i="27"/>
  <c r="J6571" i="27"/>
  <c r="J6572" i="27"/>
  <c r="J6573" i="27"/>
  <c r="J10955" i="27"/>
  <c r="J10956" i="27"/>
  <c r="J6195" i="27"/>
  <c r="J6574" i="27"/>
  <c r="J463" i="27"/>
  <c r="J6575" i="27"/>
  <c r="J6576" i="27"/>
  <c r="J6577" i="27"/>
  <c r="J10957" i="27"/>
  <c r="J10958" i="27"/>
  <c r="J50" i="27"/>
  <c r="J10959" i="27"/>
  <c r="J10960" i="27"/>
  <c r="J3010" i="27"/>
  <c r="J6030" i="27"/>
  <c r="J10961" i="27"/>
  <c r="J6035" i="27"/>
  <c r="J6578" i="27"/>
  <c r="J10962" i="27"/>
  <c r="J10963" i="27"/>
  <c r="J10964" i="27"/>
  <c r="J6579" i="27"/>
  <c r="J6580" i="27"/>
  <c r="J3013" i="27"/>
  <c r="J3014" i="27"/>
  <c r="J6581" i="27"/>
  <c r="J6582" i="27"/>
  <c r="J10965" i="27"/>
  <c r="J3015" i="27"/>
  <c r="J3016" i="27"/>
  <c r="J10966" i="27"/>
  <c r="J3017" i="27"/>
  <c r="J1194" i="27"/>
  <c r="J6583" i="27"/>
  <c r="J10967" i="27"/>
  <c r="J6429" i="27"/>
  <c r="J6584" i="27"/>
  <c r="J10968" i="27"/>
  <c r="J10969" i="27"/>
  <c r="J464" i="27"/>
  <c r="J6687" i="27"/>
  <c r="J10970" i="27"/>
  <c r="J3019" i="27"/>
  <c r="J10971" i="27"/>
  <c r="J6585" i="27"/>
  <c r="J6586" i="27"/>
  <c r="J10972" i="27"/>
  <c r="J3020" i="27"/>
  <c r="J10973" i="27"/>
  <c r="J10974" i="27"/>
  <c r="J10975" i="27"/>
  <c r="J6587" i="27"/>
  <c r="J6588" i="27"/>
  <c r="J6589" i="27"/>
  <c r="J6590" i="27"/>
  <c r="J6591" i="27"/>
  <c r="J6592" i="27"/>
  <c r="J6593" i="27"/>
  <c r="J465" i="27"/>
  <c r="J6594" i="27"/>
  <c r="J6595" i="27"/>
  <c r="J1196" i="27"/>
  <c r="J3021" i="27"/>
  <c r="J6596" i="27"/>
  <c r="J6597" i="27"/>
  <c r="J10976" i="27"/>
  <c r="J10977" i="27"/>
  <c r="J10978" i="27"/>
  <c r="J10979" i="27"/>
  <c r="J3022" i="27"/>
  <c r="J10980" i="27"/>
  <c r="J3023" i="27"/>
  <c r="J10981" i="27"/>
  <c r="J10982" i="27"/>
  <c r="J1197" i="27"/>
  <c r="J3024" i="27"/>
  <c r="J10983" i="27"/>
  <c r="J10984" i="27"/>
  <c r="J1198" i="27"/>
  <c r="J3025" i="27"/>
  <c r="J10985" i="27"/>
  <c r="J6598" i="27"/>
  <c r="J6599" i="27"/>
  <c r="J466" i="27"/>
  <c r="J1199" i="27"/>
  <c r="J1200" i="27"/>
  <c r="J1201" i="27"/>
  <c r="J3026" i="27"/>
  <c r="J3027" i="27"/>
  <c r="J6600" i="27"/>
  <c r="J6601" i="27"/>
  <c r="J6602" i="27"/>
  <c r="J6603" i="27"/>
  <c r="J6604" i="27"/>
  <c r="J6605" i="27"/>
  <c r="J6606" i="27"/>
  <c r="J10986" i="27"/>
  <c r="J10987" i="27"/>
  <c r="J10988" i="27"/>
  <c r="J10989" i="27"/>
  <c r="J3028" i="27"/>
  <c r="J3029" i="27"/>
  <c r="J10990" i="27"/>
  <c r="J3030" i="27"/>
  <c r="J10991" i="27"/>
  <c r="J10992" i="27"/>
  <c r="J10993" i="27"/>
  <c r="J10994" i="27"/>
  <c r="J10995" i="27"/>
  <c r="J1202" i="27"/>
  <c r="J3031" i="27"/>
  <c r="J6607" i="27"/>
  <c r="J10996" i="27"/>
  <c r="J1203" i="27"/>
  <c r="J1204" i="27"/>
  <c r="J3032" i="27"/>
  <c r="J3033" i="27"/>
  <c r="J3034" i="27"/>
  <c r="J3035" i="27"/>
  <c r="J3036" i="27"/>
  <c r="J6608" i="27"/>
  <c r="J6609" i="27"/>
  <c r="J6610" i="27"/>
  <c r="J10997" i="27"/>
  <c r="J10998" i="27"/>
  <c r="J10999" i="27"/>
  <c r="J11000" i="27"/>
  <c r="J11001" i="27"/>
  <c r="J11002" i="27"/>
  <c r="J6611" i="27"/>
  <c r="J6612" i="27"/>
  <c r="J6613" i="27"/>
  <c r="J11003" i="27"/>
  <c r="J11004" i="27"/>
  <c r="J1205" i="27"/>
  <c r="J5378" i="27"/>
  <c r="J11006" i="27"/>
  <c r="J6614" i="27"/>
  <c r="J3037" i="27"/>
  <c r="J1206" i="27"/>
  <c r="J3038" i="27"/>
  <c r="J467" i="27"/>
  <c r="J3039" i="27"/>
  <c r="J3040" i="27"/>
  <c r="J6615" i="27"/>
  <c r="J6616" i="27"/>
  <c r="J6617" i="27"/>
  <c r="J6618" i="27"/>
  <c r="J6619" i="27"/>
  <c r="J6620" i="27"/>
  <c r="J6621" i="27"/>
  <c r="J6622" i="27"/>
  <c r="J6623" i="27"/>
  <c r="J6624" i="27"/>
  <c r="J11007" i="27"/>
  <c r="J11008" i="27"/>
  <c r="J11009" i="27"/>
  <c r="J11010" i="27"/>
  <c r="J11011" i="27"/>
  <c r="J11012" i="27"/>
  <c r="J3041" i="27"/>
  <c r="J3042" i="27"/>
  <c r="J11013" i="27"/>
  <c r="J5380" i="27"/>
  <c r="J6029" i="27"/>
  <c r="J11015" i="27"/>
  <c r="J11016" i="27"/>
  <c r="J3044" i="27"/>
  <c r="J6625" i="27"/>
  <c r="J6626" i="27"/>
  <c r="J11017" i="27"/>
  <c r="J1207" i="27"/>
  <c r="J6627" i="27"/>
  <c r="J11018" i="27"/>
  <c r="J3045" i="27"/>
  <c r="J11019" i="27"/>
  <c r="J3046" i="27"/>
  <c r="J1208" i="27"/>
  <c r="J3047" i="27"/>
  <c r="J6628" i="27"/>
  <c r="J11020" i="27"/>
  <c r="J11021" i="27"/>
  <c r="J3048" i="27"/>
  <c r="J6629" i="27"/>
  <c r="J11022" i="27"/>
  <c r="J6630" i="27"/>
  <c r="J6631" i="27"/>
  <c r="J11023" i="27"/>
  <c r="J3049" i="27"/>
  <c r="J3050" i="27"/>
  <c r="J6632" i="27"/>
  <c r="J11024" i="27"/>
  <c r="J11025" i="27"/>
  <c r="J11026" i="27"/>
  <c r="J1209" i="27"/>
  <c r="J1210" i="27"/>
  <c r="J6633" i="27"/>
  <c r="J468" i="27"/>
  <c r="J469" i="27"/>
  <c r="J3051" i="27"/>
  <c r="J3052" i="27"/>
  <c r="J6634" i="27"/>
  <c r="J6635" i="27"/>
  <c r="J6636" i="27"/>
  <c r="J6637" i="27"/>
  <c r="J11027" i="27"/>
  <c r="J11028" i="27"/>
  <c r="J1211" i="27"/>
  <c r="J3053" i="27"/>
  <c r="J3054" i="27"/>
  <c r="J6638" i="27"/>
  <c r="J6639" i="27"/>
  <c r="J6640" i="27"/>
  <c r="J11029" i="27"/>
  <c r="J11030" i="27"/>
  <c r="J11031" i="27"/>
  <c r="J470" i="27"/>
  <c r="J471" i="27"/>
  <c r="J11032" i="27"/>
  <c r="J3055" i="27"/>
  <c r="J6641" i="27"/>
  <c r="J11033" i="27"/>
  <c r="J3056" i="27"/>
  <c r="J6642" i="27"/>
  <c r="J11034" i="27"/>
  <c r="J6643" i="27"/>
  <c r="J1212" i="27"/>
  <c r="J1213" i="27"/>
  <c r="J6644" i="27"/>
  <c r="J6645" i="27"/>
  <c r="J6646" i="27"/>
  <c r="J11035" i="27"/>
  <c r="J6647" i="27"/>
  <c r="J11036" i="27"/>
  <c r="J11037" i="27"/>
  <c r="J6648" i="27"/>
  <c r="J11038" i="27"/>
  <c r="J3057" i="27"/>
  <c r="J3058" i="27"/>
  <c r="J6649" i="27"/>
  <c r="J11039" i="27"/>
  <c r="J1214" i="27"/>
  <c r="J11040" i="27"/>
  <c r="J3059" i="27"/>
  <c r="J3060" i="27"/>
  <c r="J6650" i="27"/>
  <c r="J6651" i="27"/>
  <c r="J1215" i="27"/>
  <c r="J1216" i="27"/>
  <c r="J3061" i="27"/>
  <c r="J6652" i="27"/>
  <c r="J6653" i="27"/>
  <c r="J6175" i="27"/>
  <c r="J3062" i="27"/>
  <c r="J6654" i="27"/>
  <c r="J1217" i="27"/>
  <c r="J6655" i="27"/>
  <c r="J6656" i="27"/>
  <c r="J6657" i="27"/>
  <c r="J6658" i="27"/>
  <c r="J11042" i="27"/>
  <c r="J3063" i="27"/>
  <c r="J3064" i="27"/>
  <c r="J166" i="27"/>
  <c r="J167" i="27"/>
  <c r="J3065" i="27"/>
  <c r="J6659" i="27"/>
  <c r="J3066" i="27"/>
  <c r="J3067" i="27"/>
  <c r="J6660" i="27"/>
  <c r="J11043" i="27"/>
  <c r="J11044" i="27"/>
  <c r="J3068" i="27"/>
  <c r="J3069" i="27"/>
  <c r="J6661" i="27"/>
  <c r="J11045" i="27"/>
  <c r="J472" i="27"/>
  <c r="J1218" i="27"/>
  <c r="J6662" i="27"/>
  <c r="J1219" i="27"/>
  <c r="J6663" i="27"/>
  <c r="J6664" i="27"/>
  <c r="J3070" i="27"/>
  <c r="J6665" i="27"/>
  <c r="J6666" i="27"/>
  <c r="J11046" i="27"/>
  <c r="J1220" i="27"/>
  <c r="J6667" i="27"/>
  <c r="J3071" i="27"/>
  <c r="J6668" i="27"/>
  <c r="J3072" i="27"/>
  <c r="J6669" i="27"/>
  <c r="J6670" i="27"/>
  <c r="J3073" i="27"/>
  <c r="J11047" i="27"/>
  <c r="J3074" i="27"/>
  <c r="J11048" i="27"/>
  <c r="J3075" i="27"/>
  <c r="J11049" i="27"/>
  <c r="J11050" i="27"/>
  <c r="J6671" i="27"/>
  <c r="J6672" i="27"/>
  <c r="J3076" i="27"/>
  <c r="J6673" i="27"/>
  <c r="J6674" i="27"/>
  <c r="J473" i="27"/>
  <c r="J11051" i="27"/>
  <c r="J6675" i="27"/>
  <c r="J1221" i="27"/>
  <c r="J3077" i="27"/>
  <c r="J6676" i="27"/>
  <c r="J6677" i="27"/>
  <c r="J1222" i="27"/>
  <c r="J3078" i="27"/>
  <c r="J3079" i="27"/>
  <c r="J3080" i="27"/>
  <c r="J3081" i="27"/>
  <c r="J6678" i="27"/>
  <c r="J6679" i="27"/>
  <c r="J6680" i="27"/>
  <c r="J6681" i="27"/>
  <c r="J6682" i="27"/>
  <c r="J6683" i="27"/>
  <c r="J11052" i="27"/>
  <c r="J11053" i="27"/>
  <c r="J11054" i="27"/>
  <c r="J11055" i="27"/>
  <c r="J11056" i="27"/>
  <c r="J6684" i="27"/>
  <c r="J474" i="27"/>
  <c r="J475" i="27"/>
  <c r="J168" i="27"/>
  <c r="J1223" i="27"/>
  <c r="J3082" i="27"/>
  <c r="J3083" i="27"/>
  <c r="J3084" i="27"/>
  <c r="J3085" i="27"/>
  <c r="J6685" i="27"/>
  <c r="J6686" i="27"/>
  <c r="J6886" i="27"/>
  <c r="J6688" i="27"/>
  <c r="J6689" i="27"/>
  <c r="J6690" i="27"/>
  <c r="J11057" i="27"/>
  <c r="J11058" i="27"/>
  <c r="J11059" i="27"/>
  <c r="J11060" i="27"/>
  <c r="J51" i="27"/>
  <c r="J169" i="27"/>
  <c r="J476" i="27"/>
  <c r="J1224" i="27"/>
  <c r="J3086" i="27"/>
  <c r="J3087" i="27"/>
  <c r="J6691" i="27"/>
  <c r="J11061" i="27"/>
  <c r="J11062" i="27"/>
  <c r="J6692" i="27"/>
  <c r="J11063" i="27"/>
  <c r="J3088" i="27"/>
  <c r="J6693" i="27"/>
  <c r="J11064" i="27"/>
  <c r="J1225" i="27"/>
  <c r="J6694" i="27"/>
  <c r="J6695" i="27"/>
  <c r="J170" i="27"/>
  <c r="J6696" i="27"/>
  <c r="J6697" i="27"/>
  <c r="J6698" i="27"/>
  <c r="J11065" i="27"/>
  <c r="J11066" i="27"/>
  <c r="J3089" i="27"/>
  <c r="J1226" i="27"/>
  <c r="J3090" i="27"/>
  <c r="J3091" i="27"/>
  <c r="J3092" i="27"/>
  <c r="J3093" i="27"/>
  <c r="J6699" i="27"/>
  <c r="J6700" i="27"/>
  <c r="J6701" i="27"/>
  <c r="J6702" i="27"/>
  <c r="J11067" i="27"/>
  <c r="J11068" i="27"/>
  <c r="J11069" i="27"/>
  <c r="J11070" i="27"/>
  <c r="J11071" i="27"/>
  <c r="J11072" i="27"/>
  <c r="J52" i="27"/>
  <c r="J6703" i="27"/>
  <c r="J6704" i="27"/>
  <c r="J6705" i="27"/>
  <c r="J6706" i="27"/>
  <c r="J6707" i="27"/>
  <c r="J6708" i="27"/>
  <c r="J3094" i="27"/>
  <c r="J3095" i="27"/>
  <c r="J3096" i="27"/>
  <c r="J3097" i="27"/>
  <c r="J6709" i="27"/>
  <c r="J6710" i="27"/>
  <c r="J6711" i="27"/>
  <c r="J11073" i="27"/>
  <c r="J11074" i="27"/>
  <c r="J11075" i="27"/>
  <c r="J11076" i="27"/>
  <c r="J11077" i="27"/>
  <c r="J11078" i="27"/>
  <c r="J11079" i="27"/>
  <c r="J477" i="27"/>
  <c r="J11080" i="27"/>
  <c r="J1227" i="27"/>
  <c r="J11081" i="27"/>
  <c r="J11082" i="27"/>
  <c r="J6712" i="27"/>
  <c r="J11083" i="27"/>
  <c r="J6713" i="27"/>
  <c r="J11084" i="27"/>
  <c r="J171" i="27"/>
  <c r="J11085" i="27"/>
  <c r="J3098" i="27"/>
  <c r="J6714" i="27"/>
  <c r="J1228" i="27"/>
  <c r="J6715" i="27"/>
  <c r="J6716" i="27"/>
  <c r="J6717" i="27"/>
  <c r="J6718" i="27"/>
  <c r="J6719" i="27"/>
  <c r="J6720" i="27"/>
  <c r="J6721" i="27"/>
  <c r="J478" i="27"/>
  <c r="J479" i="27"/>
  <c r="J1229" i="27"/>
  <c r="J3099" i="27"/>
  <c r="J3100" i="27"/>
  <c r="J3101" i="27"/>
  <c r="J3102" i="27"/>
  <c r="J6722" i="27"/>
  <c r="J6723" i="27"/>
  <c r="J6724" i="27"/>
  <c r="J6725" i="27"/>
  <c r="J6726" i="27"/>
  <c r="J6727" i="27"/>
  <c r="J6728" i="27"/>
  <c r="J6729" i="27"/>
  <c r="J6730" i="27"/>
  <c r="J6731" i="27"/>
  <c r="J11086" i="27"/>
  <c r="J11087" i="27"/>
  <c r="J11088" i="27"/>
  <c r="J6251" i="27"/>
  <c r="J11089" i="27"/>
  <c r="J6733" i="27"/>
  <c r="J6734" i="27"/>
  <c r="J11090" i="27"/>
  <c r="J3103" i="27"/>
  <c r="J11091" i="27"/>
  <c r="J1230" i="27"/>
  <c r="J6735" i="27"/>
  <c r="J3104" i="27"/>
  <c r="J6736" i="27"/>
  <c r="J6737" i="27"/>
  <c r="J6738" i="27"/>
  <c r="J6739" i="27"/>
  <c r="J11092" i="27"/>
  <c r="J480" i="27"/>
  <c r="J3105" i="27"/>
  <c r="J3106" i="27"/>
  <c r="J3107" i="27"/>
  <c r="J11093" i="27"/>
  <c r="J481" i="27"/>
  <c r="J3108" i="27"/>
  <c r="J3109" i="27"/>
  <c r="J6740" i="27"/>
  <c r="J3110" i="27"/>
  <c r="J6741" i="27"/>
  <c r="J3111" i="27"/>
  <c r="J6742" i="27"/>
  <c r="J6743" i="27"/>
  <c r="J11094" i="27"/>
  <c r="J11095" i="27"/>
  <c r="J11096" i="27"/>
  <c r="J6744" i="27"/>
  <c r="J6745" i="27"/>
  <c r="J11097" i="27"/>
  <c r="J6746" i="27"/>
  <c r="J3112" i="27"/>
  <c r="J6747" i="27"/>
  <c r="J11098" i="27"/>
  <c r="J11099" i="27"/>
  <c r="J1231" i="27"/>
  <c r="J3113" i="27"/>
  <c r="J11100" i="27"/>
  <c r="J11101" i="27"/>
  <c r="J11102" i="27"/>
  <c r="J11103" i="27"/>
  <c r="J6748" i="27"/>
  <c r="J1232" i="27"/>
  <c r="J6749" i="27"/>
  <c r="J3114" i="27"/>
  <c r="J11104" i="27"/>
  <c r="J6750" i="27"/>
  <c r="J11105" i="27"/>
  <c r="J6751" i="27"/>
  <c r="J6752" i="27"/>
  <c r="J6753" i="27"/>
  <c r="J11106" i="27"/>
  <c r="J482" i="27"/>
  <c r="J483" i="27"/>
  <c r="J1233" i="27"/>
  <c r="J3115" i="27"/>
  <c r="J3116" i="27"/>
  <c r="J6754" i="27"/>
  <c r="J6755" i="27"/>
  <c r="J6756" i="27"/>
  <c r="J11107" i="27"/>
  <c r="J11108" i="27"/>
  <c r="J11109" i="27"/>
  <c r="J11110" i="27"/>
  <c r="J11111" i="27"/>
  <c r="J11112" i="27"/>
  <c r="J11113" i="27"/>
  <c r="J11114" i="27"/>
  <c r="J3117" i="27"/>
  <c r="J1234" i="27"/>
  <c r="J11115" i="27"/>
  <c r="J6757" i="27"/>
  <c r="J11116" i="27"/>
  <c r="J3118" i="27"/>
  <c r="J3119" i="27"/>
  <c r="J172" i="27"/>
  <c r="J1235" i="27"/>
  <c r="J3120" i="27"/>
  <c r="J3121" i="27"/>
  <c r="J6758" i="27"/>
  <c r="J6759" i="27"/>
  <c r="J6760" i="27"/>
  <c r="J6761" i="27"/>
  <c r="J6762" i="27"/>
  <c r="J11117" i="27"/>
  <c r="J11118" i="27"/>
  <c r="J11119" i="27"/>
  <c r="J11120" i="27"/>
  <c r="J11121" i="27"/>
  <c r="J11122" i="27"/>
  <c r="J11123" i="27"/>
  <c r="J484" i="27"/>
  <c r="J3122" i="27"/>
  <c r="J3123" i="27"/>
  <c r="J6763" i="27"/>
  <c r="J173" i="27"/>
  <c r="J485" i="27"/>
  <c r="J3124" i="27"/>
  <c r="J3125" i="27"/>
  <c r="J3126" i="27"/>
  <c r="J6764" i="27"/>
  <c r="J6765" i="27"/>
  <c r="J6766" i="27"/>
  <c r="J6767" i="27"/>
  <c r="J6768" i="27"/>
  <c r="J6769" i="27"/>
  <c r="J6770" i="27"/>
  <c r="J11124" i="27"/>
  <c r="J11125" i="27"/>
  <c r="J11126" i="27"/>
  <c r="J11127" i="27"/>
  <c r="J11128" i="27"/>
  <c r="J6771" i="27"/>
  <c r="J1236" i="27"/>
  <c r="J6772" i="27"/>
  <c r="J1237" i="27"/>
  <c r="J3127" i="27"/>
  <c r="J6773" i="27"/>
  <c r="J6774" i="27"/>
  <c r="J6775" i="27"/>
  <c r="J6776" i="27"/>
  <c r="J11129" i="27"/>
  <c r="J486" i="27"/>
  <c r="J1238" i="27"/>
  <c r="J3128" i="27"/>
  <c r="J3129" i="27"/>
  <c r="J6777" i="27"/>
  <c r="J6778" i="27"/>
  <c r="J6779" i="27"/>
  <c r="J6780" i="27"/>
  <c r="J11130" i="27"/>
  <c r="J11131" i="27"/>
  <c r="J11132" i="27"/>
  <c r="J11133" i="27"/>
  <c r="J11134" i="27"/>
  <c r="J11135" i="27"/>
  <c r="J11136" i="27"/>
  <c r="J6781" i="27"/>
  <c r="J6782" i="27"/>
  <c r="J11137" i="27"/>
  <c r="J6783" i="27"/>
  <c r="J6784" i="27"/>
  <c r="J6785" i="27"/>
  <c r="J11138" i="27"/>
  <c r="J11139" i="27"/>
  <c r="J6786" i="27"/>
  <c r="J11140" i="27"/>
  <c r="J7042" i="27"/>
  <c r="J174" i="27"/>
  <c r="J6787" i="27"/>
  <c r="J487" i="27"/>
  <c r="J3130" i="27"/>
  <c r="J6788" i="27"/>
  <c r="J11142" i="27"/>
  <c r="J11143" i="27"/>
  <c r="J11144" i="27"/>
  <c r="J3131" i="27"/>
  <c r="J175" i="27"/>
  <c r="J3132" i="27"/>
  <c r="J6789" i="27"/>
  <c r="J11145" i="27"/>
  <c r="J1239" i="27"/>
  <c r="J3133" i="27"/>
  <c r="J3134" i="27"/>
  <c r="J6790" i="27"/>
  <c r="J6791" i="27"/>
  <c r="J11146" i="27"/>
  <c r="J3135" i="27"/>
  <c r="J3136" i="27"/>
  <c r="J3137" i="27"/>
  <c r="J3138" i="27"/>
  <c r="J6792" i="27"/>
  <c r="J6793" i="27"/>
  <c r="J6794" i="27"/>
  <c r="J6795" i="27"/>
  <c r="J6796" i="27"/>
  <c r="J6797" i="27"/>
  <c r="J11147" i="27"/>
  <c r="J11148" i="27"/>
  <c r="J11149" i="27"/>
  <c r="J11150" i="27"/>
  <c r="J11151" i="27"/>
  <c r="J11152" i="27"/>
  <c r="J176" i="27"/>
  <c r="J488" i="27"/>
  <c r="J1240" i="27"/>
  <c r="J7075" i="27"/>
  <c r="J3139" i="27"/>
  <c r="J6798" i="27"/>
  <c r="J6799" i="27"/>
  <c r="J11153" i="27"/>
  <c r="J3140" i="27"/>
  <c r="J11154" i="27"/>
  <c r="J1242" i="27"/>
  <c r="J3141" i="27"/>
  <c r="J3142" i="27"/>
  <c r="J3143" i="27"/>
  <c r="J6800" i="27"/>
  <c r="J11155" i="27"/>
  <c r="J11156" i="27"/>
  <c r="J11157" i="27"/>
  <c r="J11158" i="27"/>
  <c r="J11159" i="27"/>
  <c r="J11160" i="27"/>
  <c r="J6801" i="27"/>
  <c r="J6802" i="27"/>
  <c r="J6803" i="27"/>
  <c r="J6804" i="27"/>
  <c r="J6805" i="27"/>
  <c r="J6806" i="27"/>
  <c r="J6333" i="27"/>
  <c r="J3144" i="27"/>
  <c r="J3145" i="27"/>
  <c r="J6807" i="27"/>
  <c r="J1243" i="27"/>
  <c r="J3146" i="27"/>
  <c r="J6808" i="27"/>
  <c r="J3147" i="27"/>
  <c r="J6809" i="27"/>
  <c r="J6810" i="27"/>
  <c r="J11162" i="27"/>
  <c r="J6811" i="27"/>
  <c r="J6812" i="27"/>
  <c r="J11163" i="27"/>
  <c r="J1244" i="27"/>
  <c r="J3148" i="27"/>
  <c r="J6813" i="27"/>
  <c r="J11164" i="27"/>
  <c r="J6814" i="27"/>
  <c r="J6815" i="27"/>
  <c r="J6816" i="27"/>
  <c r="J6817" i="27"/>
  <c r="J6818" i="27"/>
  <c r="J11165" i="27"/>
  <c r="J3149" i="27"/>
  <c r="J6819" i="27"/>
  <c r="J11166" i="27"/>
  <c r="J3150" i="27"/>
  <c r="J11167" i="27"/>
  <c r="J489" i="27"/>
  <c r="J3151" i="27"/>
  <c r="J3152" i="27"/>
  <c r="J6820" i="27"/>
  <c r="J490" i="27"/>
  <c r="J6821" i="27"/>
  <c r="J11168" i="27"/>
  <c r="J3153" i="27"/>
  <c r="J6822" i="27"/>
  <c r="J1245" i="27"/>
  <c r="J3154" i="27"/>
  <c r="J6823" i="27"/>
  <c r="J6824" i="27"/>
  <c r="J3155" i="27"/>
  <c r="J3156" i="27"/>
  <c r="J11169" i="27"/>
  <c r="J11170" i="27"/>
  <c r="J1246" i="27"/>
  <c r="J6825" i="27"/>
  <c r="J6826" i="27"/>
  <c r="J6827" i="27"/>
  <c r="J11171" i="27"/>
  <c r="J11172" i="27"/>
  <c r="J6828" i="27"/>
  <c r="J1247" i="27"/>
  <c r="J6829" i="27"/>
  <c r="J177" i="27"/>
  <c r="J3157" i="27"/>
  <c r="J11173" i="27"/>
  <c r="J1248" i="27"/>
  <c r="J1249" i="27"/>
  <c r="J1250" i="27"/>
  <c r="J1251" i="27"/>
  <c r="J3158" i="27"/>
  <c r="J3159" i="27"/>
  <c r="J3160" i="27"/>
  <c r="J6830" i="27"/>
  <c r="J6831" i="27"/>
  <c r="J6832" i="27"/>
  <c r="J6833" i="27"/>
  <c r="J11174" i="27"/>
  <c r="J11175" i="27"/>
  <c r="J11176" i="27"/>
  <c r="J11177" i="27"/>
  <c r="J11178" i="27"/>
  <c r="J6834" i="27"/>
  <c r="J11179" i="27"/>
  <c r="J1252" i="27"/>
  <c r="J3161" i="27"/>
  <c r="J1253" i="27"/>
  <c r="J6835" i="27"/>
  <c r="J3162" i="27"/>
  <c r="J3163" i="27"/>
  <c r="J6836" i="27"/>
  <c r="J491" i="27"/>
  <c r="J492" i="27"/>
  <c r="J1254" i="27"/>
  <c r="J3164" i="27"/>
  <c r="J3165" i="27"/>
  <c r="J3166" i="27"/>
  <c r="J6837" i="27"/>
  <c r="J6838" i="27"/>
  <c r="J6839" i="27"/>
  <c r="J6840" i="27"/>
  <c r="J6841" i="27"/>
  <c r="J6842" i="27"/>
  <c r="J11180" i="27"/>
  <c r="J11181" i="27"/>
  <c r="J11182" i="27"/>
  <c r="J6843" i="27"/>
  <c r="J3167" i="27"/>
  <c r="J3168" i="27"/>
  <c r="J178" i="27"/>
  <c r="J493" i="27"/>
  <c r="J494" i="27"/>
  <c r="J1255" i="27"/>
  <c r="J1256" i="27"/>
  <c r="J1257" i="27"/>
  <c r="J3169" i="27"/>
  <c r="J3170" i="27"/>
  <c r="J3171" i="27"/>
  <c r="J3172" i="27"/>
  <c r="J6844" i="27"/>
  <c r="J6845" i="27"/>
  <c r="J6846" i="27"/>
  <c r="J6847" i="27"/>
  <c r="J6848" i="27"/>
  <c r="J11183" i="27"/>
  <c r="J11184" i="27"/>
  <c r="J3173" i="27"/>
  <c r="J6849" i="27"/>
  <c r="J11185" i="27"/>
  <c r="J179" i="27"/>
  <c r="J11186" i="27"/>
  <c r="J11187" i="27"/>
  <c r="J11188" i="27"/>
  <c r="J3174" i="27"/>
  <c r="J6850" i="27"/>
  <c r="J1258" i="27"/>
  <c r="J6851" i="27"/>
  <c r="J6852" i="27"/>
  <c r="J11189" i="27"/>
  <c r="J11190" i="27"/>
  <c r="J3175" i="27"/>
  <c r="J6853" i="27"/>
  <c r="J6854" i="27"/>
  <c r="J53" i="27"/>
  <c r="J180" i="27"/>
  <c r="J495" i="27"/>
  <c r="J496" i="27"/>
  <c r="J1259" i="27"/>
  <c r="J1260" i="27"/>
  <c r="J1261" i="27"/>
  <c r="J6855" i="27"/>
  <c r="J6856" i="27"/>
  <c r="J6857" i="27"/>
  <c r="J11191" i="27"/>
  <c r="J11192" i="27"/>
  <c r="J11193" i="27"/>
  <c r="J11194" i="27"/>
  <c r="J181" i="27"/>
  <c r="J3176" i="27"/>
  <c r="J6858" i="27"/>
  <c r="J11195" i="27"/>
  <c r="J11196" i="27"/>
  <c r="J11197" i="27"/>
  <c r="J11198" i="27"/>
  <c r="J6859" i="27"/>
  <c r="J1262" i="27"/>
  <c r="J3177" i="27"/>
  <c r="J6860" i="27"/>
  <c r="J3178" i="27"/>
  <c r="J6861" i="27"/>
  <c r="J6862" i="27"/>
  <c r="J11199" i="27"/>
  <c r="J6863" i="27"/>
  <c r="J11200" i="27"/>
  <c r="J1263" i="27"/>
  <c r="J1264" i="27"/>
  <c r="J3179" i="27"/>
  <c r="J3180" i="27"/>
  <c r="J11201" i="27"/>
  <c r="J11202" i="27"/>
  <c r="J3181" i="27"/>
  <c r="J3182" i="27"/>
  <c r="J6864" i="27"/>
  <c r="J3183" i="27"/>
  <c r="J3184" i="27"/>
  <c r="J3185" i="27"/>
  <c r="J6865" i="27"/>
  <c r="J6866" i="27"/>
  <c r="J6867" i="27"/>
  <c r="J11203" i="27"/>
  <c r="J11204" i="27"/>
  <c r="J11205" i="27"/>
  <c r="J1265" i="27"/>
  <c r="J6868" i="27"/>
  <c r="J11206" i="27"/>
  <c r="J11207" i="27"/>
  <c r="J182" i="27"/>
  <c r="J183" i="27"/>
  <c r="J497" i="27"/>
  <c r="J1266" i="27"/>
  <c r="J1267" i="27"/>
  <c r="J6869" i="27"/>
  <c r="J6870" i="27"/>
  <c r="J11208" i="27"/>
  <c r="J11209" i="27"/>
  <c r="J11210" i="27"/>
  <c r="J11211" i="27"/>
  <c r="J11212" i="27"/>
  <c r="J6871" i="27"/>
  <c r="J6872" i="27"/>
  <c r="J1268" i="27"/>
  <c r="J11213" i="27"/>
  <c r="J7123" i="27"/>
  <c r="J11214" i="27"/>
  <c r="J11215" i="27"/>
  <c r="J3186" i="27"/>
  <c r="J6873" i="27"/>
  <c r="J11216" i="27"/>
  <c r="J3187" i="27"/>
  <c r="J6874" i="27"/>
  <c r="J11217" i="27"/>
  <c r="J3188" i="27"/>
  <c r="J3189" i="27"/>
  <c r="J6875" i="27"/>
  <c r="J11218" i="27"/>
  <c r="J11219" i="27"/>
  <c r="J3190" i="27"/>
  <c r="J1270" i="27"/>
  <c r="J11220" i="27"/>
  <c r="J6876" i="27"/>
  <c r="J11221" i="27"/>
  <c r="J3191" i="27"/>
  <c r="J11222" i="27"/>
  <c r="J3192" i="27"/>
  <c r="J11223" i="27"/>
  <c r="J1271" i="27"/>
  <c r="J6877" i="27"/>
  <c r="J11224" i="27"/>
  <c r="J3193" i="27"/>
  <c r="J6878" i="27"/>
  <c r="J11225" i="27"/>
  <c r="J6879" i="27"/>
  <c r="J6732" i="27"/>
  <c r="J3194" i="27"/>
  <c r="J6880" i="27"/>
  <c r="J11227" i="27"/>
  <c r="J6881" i="27"/>
  <c r="J3195" i="27"/>
  <c r="J3196" i="27"/>
  <c r="J3197" i="27"/>
  <c r="J6882" i="27"/>
  <c r="J3198" i="27"/>
  <c r="J3199" i="27"/>
  <c r="J6883" i="27"/>
  <c r="J11228" i="27"/>
  <c r="J3200" i="27"/>
  <c r="J6884" i="27"/>
  <c r="J11229" i="27"/>
  <c r="J11230" i="27"/>
  <c r="J3201" i="27"/>
  <c r="J6885" i="27"/>
  <c r="J11231" i="27"/>
  <c r="J11232" i="27"/>
  <c r="J7144" i="27"/>
  <c r="J6887" i="27"/>
  <c r="J6888" i="27"/>
  <c r="J6889" i="27"/>
  <c r="J6890" i="27"/>
  <c r="J11233" i="27"/>
  <c r="J11234" i="27"/>
  <c r="J3202" i="27"/>
  <c r="J3203" i="27"/>
  <c r="J3204" i="27"/>
  <c r="J6891" i="27"/>
  <c r="J54" i="27"/>
  <c r="J6892" i="27"/>
  <c r="J11235" i="27"/>
  <c r="J6893" i="27"/>
  <c r="J3205" i="27"/>
  <c r="J6894" i="27"/>
  <c r="J6895" i="27"/>
  <c r="J6896" i="27"/>
  <c r="J6897" i="27"/>
  <c r="J1272" i="27"/>
  <c r="J6898" i="27"/>
  <c r="J1273" i="27"/>
  <c r="J11236" i="27"/>
  <c r="J498" i="27"/>
  <c r="J6899" i="27"/>
  <c r="J55" i="27"/>
  <c r="J1274" i="27"/>
  <c r="J3206" i="27"/>
  <c r="J6900" i="27"/>
  <c r="J6901" i="27"/>
  <c r="J6902" i="27"/>
  <c r="J6903" i="27"/>
  <c r="J6904" i="27"/>
  <c r="J6905" i="27"/>
  <c r="J11237" i="27"/>
  <c r="J11238" i="27"/>
  <c r="J11239" i="27"/>
  <c r="J11240" i="27"/>
  <c r="J11241" i="27"/>
  <c r="J11242" i="27"/>
  <c r="J11243" i="27"/>
  <c r="J6906" i="27"/>
  <c r="J184" i="27"/>
  <c r="J499" i="27"/>
  <c r="J11244" i="27"/>
  <c r="J3207" i="27"/>
  <c r="J3208" i="27"/>
  <c r="J6907" i="27"/>
  <c r="J6908" i="27"/>
  <c r="J11245" i="27"/>
  <c r="J11246" i="27"/>
  <c r="J185" i="27"/>
  <c r="J1275" i="27"/>
  <c r="J1276" i="27"/>
  <c r="J1277" i="27"/>
  <c r="J1278" i="27"/>
  <c r="J1279" i="27"/>
  <c r="J3209" i="27"/>
  <c r="J3210" i="27"/>
  <c r="J6909" i="27"/>
  <c r="J6910" i="27"/>
  <c r="J6911" i="27"/>
  <c r="J6912" i="27"/>
  <c r="J6913" i="27"/>
  <c r="J6914" i="27"/>
  <c r="J11247" i="27"/>
  <c r="J11248" i="27"/>
  <c r="J11249" i="27"/>
  <c r="J11250" i="27"/>
  <c r="J186" i="27"/>
  <c r="J500" i="27"/>
  <c r="J1280" i="27"/>
  <c r="J3211" i="27"/>
  <c r="J3212" i="27"/>
  <c r="J6915" i="27"/>
  <c r="J6916" i="27"/>
  <c r="J6917" i="27"/>
  <c r="J6918" i="27"/>
  <c r="J6919" i="27"/>
  <c r="J6920" i="27"/>
  <c r="J6921" i="27"/>
  <c r="J11251" i="27"/>
  <c r="J11252" i="27"/>
  <c r="J11253" i="27"/>
  <c r="J11254" i="27"/>
  <c r="J11255" i="27"/>
  <c r="J11256" i="27"/>
  <c r="J11257" i="27"/>
  <c r="J11258" i="27"/>
  <c r="J3213" i="27"/>
  <c r="J11259" i="27"/>
  <c r="J6922" i="27"/>
  <c r="J11260" i="27"/>
  <c r="J11261" i="27"/>
  <c r="J3214" i="27"/>
  <c r="J6923" i="27"/>
  <c r="J6924" i="27"/>
  <c r="J6925" i="27"/>
  <c r="J1281" i="27"/>
  <c r="J1282" i="27"/>
  <c r="J6926" i="27"/>
  <c r="J6927" i="27"/>
  <c r="J11262" i="27"/>
  <c r="J3215" i="27"/>
  <c r="J1283" i="27"/>
  <c r="J3216" i="27"/>
  <c r="J6928" i="27"/>
  <c r="J6929" i="27"/>
  <c r="J3217" i="27"/>
  <c r="J3218" i="27"/>
  <c r="J6930" i="27"/>
  <c r="J6931" i="27"/>
  <c r="J11263" i="27"/>
  <c r="J501" i="27"/>
  <c r="J6932" i="27"/>
  <c r="J6933" i="27"/>
  <c r="J6934" i="27"/>
  <c r="J3219" i="27"/>
  <c r="J11264" i="27"/>
  <c r="J3220" i="27"/>
  <c r="J11265" i="27"/>
  <c r="J11266" i="27"/>
  <c r="J3221" i="27"/>
  <c r="J6935" i="27"/>
  <c r="J3222" i="27"/>
  <c r="J11267" i="27"/>
  <c r="J6936" i="27"/>
  <c r="J6937" i="27"/>
  <c r="J6938" i="27"/>
  <c r="J11268" i="27"/>
  <c r="J3223" i="27"/>
  <c r="J6939" i="27"/>
  <c r="J6940" i="27"/>
  <c r="J11269" i="27"/>
  <c r="J3224" i="27"/>
  <c r="J6941" i="27"/>
  <c r="J11270" i="27"/>
  <c r="J11271" i="27"/>
  <c r="J3225" i="27"/>
  <c r="J6942" i="27"/>
  <c r="J6943" i="27"/>
  <c r="J3226" i="27"/>
  <c r="J3227" i="27"/>
  <c r="J11272" i="27"/>
  <c r="J3228" i="27"/>
  <c r="J11273" i="27"/>
  <c r="J6944" i="27"/>
  <c r="J11274" i="27"/>
  <c r="J11275" i="27"/>
  <c r="J3229" i="27"/>
  <c r="J6945" i="27"/>
  <c r="J6946" i="27"/>
  <c r="J502" i="27"/>
  <c r="J6947" i="27"/>
  <c r="J6948" i="27"/>
  <c r="J6949" i="27"/>
  <c r="J6950" i="27"/>
  <c r="J11276" i="27"/>
  <c r="J503" i="27"/>
  <c r="J11277" i="27"/>
  <c r="J1284" i="27"/>
  <c r="J3230" i="27"/>
  <c r="J3231" i="27"/>
  <c r="J11278" i="27"/>
  <c r="J3232" i="27"/>
  <c r="J6951" i="27"/>
  <c r="J11279" i="27"/>
  <c r="J11280" i="27"/>
  <c r="J1285" i="27"/>
  <c r="J1286" i="27"/>
  <c r="J6952" i="27"/>
  <c r="J11281" i="27"/>
  <c r="J3233" i="27"/>
  <c r="J6953" i="27"/>
  <c r="J6954" i="27"/>
  <c r="J1287" i="27"/>
  <c r="J6955" i="27"/>
  <c r="J6956" i="27"/>
  <c r="J11282" i="27"/>
  <c r="J3234" i="27"/>
  <c r="J6957" i="27"/>
  <c r="J6958" i="27"/>
  <c r="J6959" i="27"/>
  <c r="J6960" i="27"/>
  <c r="J11283" i="27"/>
  <c r="J6961" i="27"/>
  <c r="J6962" i="27"/>
  <c r="J6963" i="27"/>
  <c r="J3235" i="27"/>
  <c r="J6964" i="27"/>
  <c r="J3236" i="27"/>
  <c r="J6965" i="27"/>
  <c r="J3237" i="27"/>
  <c r="J1288" i="27"/>
  <c r="J1289" i="27"/>
  <c r="J3238" i="27"/>
  <c r="J6966" i="27"/>
  <c r="J6967" i="27"/>
  <c r="J6968" i="27"/>
  <c r="J6969" i="27"/>
  <c r="J6970" i="27"/>
  <c r="J6971" i="27"/>
  <c r="J6972" i="27"/>
  <c r="J11284" i="27"/>
  <c r="J11285" i="27"/>
  <c r="J11286" i="27"/>
  <c r="J11287" i="27"/>
  <c r="J11288" i="27"/>
  <c r="J11289" i="27"/>
  <c r="J6973" i="27"/>
  <c r="J6974" i="27"/>
  <c r="J11290" i="27"/>
  <c r="J6975" i="27"/>
  <c r="J3239" i="27"/>
  <c r="J6976" i="27"/>
  <c r="J6977" i="27"/>
  <c r="J11291" i="27"/>
  <c r="J1290" i="27"/>
  <c r="J1291" i="27"/>
  <c r="J3240" i="27"/>
  <c r="J3241" i="27"/>
  <c r="J3242" i="27"/>
  <c r="J3243" i="27"/>
  <c r="J3244" i="27"/>
  <c r="J6978" i="27"/>
  <c r="J6979" i="27"/>
  <c r="J11292" i="27"/>
  <c r="J11293" i="27"/>
  <c r="J11294" i="27"/>
  <c r="J11295" i="27"/>
  <c r="J11296" i="27"/>
  <c r="J1292" i="27"/>
  <c r="J6980" i="27"/>
  <c r="J7431" i="27"/>
  <c r="J11298" i="27"/>
  <c r="J11299" i="27"/>
  <c r="J11300" i="27"/>
  <c r="J6981" i="27"/>
  <c r="J11301" i="27"/>
  <c r="J187" i="27"/>
  <c r="J1293" i="27"/>
  <c r="J3245" i="27"/>
  <c r="J3246" i="27"/>
  <c r="J3247" i="27"/>
  <c r="J3248" i="27"/>
  <c r="J6982" i="27"/>
  <c r="J6983" i="27"/>
  <c r="J6984" i="27"/>
  <c r="J11302" i="27"/>
  <c r="J11303" i="27"/>
  <c r="J11304" i="27"/>
  <c r="J11305" i="27"/>
  <c r="J11306" i="27"/>
  <c r="J6985" i="27"/>
  <c r="J3249" i="27"/>
  <c r="J1294" i="27"/>
  <c r="J1295" i="27"/>
  <c r="J3250" i="27"/>
  <c r="J3251" i="27"/>
  <c r="J3252" i="27"/>
  <c r="J6986" i="27"/>
  <c r="J6987" i="27"/>
  <c r="J6988" i="27"/>
  <c r="J6989" i="27"/>
  <c r="J11307" i="27"/>
  <c r="J11308" i="27"/>
  <c r="J11309" i="27"/>
  <c r="J11310" i="27"/>
  <c r="J11311" i="27"/>
  <c r="J3253" i="27"/>
  <c r="J11312" i="27"/>
  <c r="J1296" i="27"/>
  <c r="J3254" i="27"/>
  <c r="J3255" i="27"/>
  <c r="J3256" i="27"/>
  <c r="J3257" i="27"/>
  <c r="J3258" i="27"/>
  <c r="J3259" i="27"/>
  <c r="J6990" i="27"/>
  <c r="J6991" i="27"/>
  <c r="J6992" i="27"/>
  <c r="J6993" i="27"/>
  <c r="J6994" i="27"/>
  <c r="J6995" i="27"/>
  <c r="J6996" i="27"/>
  <c r="J6997" i="27"/>
  <c r="J11313" i="27"/>
  <c r="J11314" i="27"/>
  <c r="J11315" i="27"/>
  <c r="J11316" i="27"/>
  <c r="J11317" i="27"/>
  <c r="J11318" i="27"/>
  <c r="J11319" i="27"/>
  <c r="J3260" i="27"/>
  <c r="J11320" i="27"/>
  <c r="J1297" i="27"/>
  <c r="J11321" i="27"/>
  <c r="J6998" i="27"/>
  <c r="J6999" i="27"/>
  <c r="J7000" i="27"/>
  <c r="J1298" i="27"/>
  <c r="J11322" i="27"/>
  <c r="J7001" i="27"/>
  <c r="J1299" i="27"/>
  <c r="J11323" i="27"/>
  <c r="J11324" i="27"/>
  <c r="J7002" i="27"/>
  <c r="J11325" i="27"/>
  <c r="J7003" i="27"/>
  <c r="J3261" i="27"/>
  <c r="J7004" i="27"/>
  <c r="J11326" i="27"/>
  <c r="J7005" i="27"/>
  <c r="J7006" i="27"/>
  <c r="J11327" i="27"/>
  <c r="J7242" i="27"/>
  <c r="J7007" i="27"/>
  <c r="J504" i="27"/>
  <c r="J1301" i="27"/>
  <c r="J3262" i="27"/>
  <c r="J3263" i="27"/>
  <c r="J3264" i="27"/>
  <c r="J3265" i="27"/>
  <c r="J3266" i="27"/>
  <c r="J3267" i="27"/>
  <c r="J7008" i="27"/>
  <c r="J7009" i="27"/>
  <c r="J7010" i="27"/>
  <c r="J7011" i="27"/>
  <c r="J7012" i="27"/>
  <c r="J7013" i="27"/>
  <c r="J7014" i="27"/>
  <c r="J7015" i="27"/>
  <c r="J7016" i="27"/>
  <c r="J7017" i="27"/>
  <c r="J11328" i="27"/>
  <c r="J11329" i="27"/>
  <c r="J11330" i="27"/>
  <c r="J11331" i="27"/>
  <c r="J11332" i="27"/>
  <c r="J1302" i="27"/>
  <c r="J7018" i="27"/>
  <c r="J3268" i="27"/>
  <c r="J7019" i="27"/>
  <c r="J7020" i="27"/>
  <c r="J11333" i="27"/>
  <c r="J3269" i="27"/>
  <c r="J7021" i="27"/>
  <c r="J505" i="27"/>
  <c r="J7022" i="27"/>
  <c r="J7023" i="27"/>
  <c r="J56" i="27"/>
  <c r="J3270" i="27"/>
  <c r="J7024" i="27"/>
  <c r="J11334" i="27"/>
  <c r="J11335" i="27"/>
  <c r="J7025" i="27"/>
  <c r="J11336" i="27"/>
  <c r="J11337" i="27"/>
  <c r="J11338" i="27"/>
  <c r="J506" i="27"/>
  <c r="J1303" i="27"/>
  <c r="J3271" i="27"/>
  <c r="J3272" i="27"/>
  <c r="J3273" i="27"/>
  <c r="J7026" i="27"/>
  <c r="J7027" i="27"/>
  <c r="J7028" i="27"/>
  <c r="J7029" i="27"/>
  <c r="J7030" i="27"/>
  <c r="J7031" i="27"/>
  <c r="J11339" i="27"/>
  <c r="J11340" i="27"/>
  <c r="J11341" i="27"/>
  <c r="J1304" i="27"/>
  <c r="J3274" i="27"/>
  <c r="J7032" i="27"/>
  <c r="J1305" i="27"/>
  <c r="J1306" i="27"/>
  <c r="J3275" i="27"/>
  <c r="J3276" i="27"/>
  <c r="J3277" i="27"/>
  <c r="J7033" i="27"/>
  <c r="J7034" i="27"/>
  <c r="J7035" i="27"/>
  <c r="J11342" i="27"/>
  <c r="J11343" i="27"/>
  <c r="J11344" i="27"/>
  <c r="J11345" i="27"/>
  <c r="J11346" i="27"/>
  <c r="J7036" i="27"/>
  <c r="J3278" i="27"/>
  <c r="J188" i="27"/>
  <c r="J507" i="27"/>
  <c r="J1307" i="27"/>
  <c r="J3279" i="27"/>
  <c r="J3280" i="27"/>
  <c r="J3281" i="27"/>
  <c r="J3282" i="27"/>
  <c r="J7037" i="27"/>
  <c r="J7038" i="27"/>
  <c r="J7039" i="27"/>
  <c r="J7040" i="27"/>
  <c r="J7041" i="27"/>
  <c r="J7277" i="27"/>
  <c r="J7043" i="27"/>
  <c r="J7044" i="27"/>
  <c r="J7045" i="27"/>
  <c r="J7046" i="27"/>
  <c r="J7047" i="27"/>
  <c r="J11347" i="27"/>
  <c r="J11348" i="27"/>
  <c r="J11349" i="27"/>
  <c r="J11350" i="27"/>
  <c r="J11351" i="27"/>
  <c r="J3283" i="27"/>
  <c r="J7048" i="27"/>
  <c r="J7049" i="27"/>
  <c r="J11352" i="27"/>
  <c r="J7050" i="27"/>
  <c r="J3284" i="27"/>
  <c r="J7051" i="27"/>
  <c r="J3393" i="27"/>
  <c r="J1308" i="27"/>
  <c r="J3285" i="27"/>
  <c r="J7053" i="27"/>
  <c r="J7054" i="27"/>
  <c r="J11353" i="27"/>
  <c r="J1309" i="27"/>
  <c r="J3286" i="27"/>
  <c r="J7055" i="27"/>
  <c r="J7056" i="27"/>
  <c r="J7057" i="27"/>
  <c r="J7058" i="27"/>
  <c r="J7059" i="27"/>
  <c r="J7060" i="27"/>
  <c r="J11354" i="27"/>
  <c r="J11355" i="27"/>
  <c r="J11356" i="27"/>
  <c r="J11357" i="27"/>
  <c r="J1310" i="27"/>
  <c r="J3287" i="27"/>
  <c r="J7061" i="27"/>
  <c r="J11358" i="27"/>
  <c r="J508" i="27"/>
  <c r="J189" i="27"/>
  <c r="J1311" i="27"/>
  <c r="J1312" i="27"/>
  <c r="J3288" i="27"/>
  <c r="J3289" i="27"/>
  <c r="J7062" i="27"/>
  <c r="J7063" i="27"/>
  <c r="J7064" i="27"/>
  <c r="J7065" i="27"/>
  <c r="J7066" i="27"/>
  <c r="J7067" i="27"/>
  <c r="J7068" i="27"/>
  <c r="J11359" i="27"/>
  <c r="J11360" i="27"/>
  <c r="J11361" i="27"/>
  <c r="J11362" i="27"/>
  <c r="J1313" i="27"/>
  <c r="J7069" i="27"/>
  <c r="J7070" i="27"/>
  <c r="J3290" i="27"/>
  <c r="J7071" i="27"/>
  <c r="J7072" i="27"/>
  <c r="J190" i="27"/>
  <c r="J7073" i="27"/>
  <c r="J7074" i="27"/>
  <c r="J7463" i="27"/>
  <c r="J11363" i="27"/>
  <c r="J11364" i="27"/>
  <c r="J11365" i="27"/>
  <c r="J7076" i="27"/>
  <c r="J7077" i="27"/>
  <c r="J7078" i="27"/>
  <c r="J7079" i="27"/>
  <c r="J7080" i="27"/>
  <c r="J11366" i="27"/>
  <c r="J7081" i="27"/>
  <c r="J7082" i="27"/>
  <c r="J7083" i="27"/>
  <c r="J7084" i="27"/>
  <c r="J3291" i="27"/>
  <c r="J7085" i="27"/>
  <c r="J7086" i="27"/>
  <c r="J7087" i="27"/>
  <c r="J3292" i="27"/>
  <c r="J7088" i="27"/>
  <c r="J7089" i="27"/>
  <c r="J11367" i="27"/>
  <c r="J11368" i="27"/>
  <c r="J11369" i="27"/>
  <c r="J1314" i="27"/>
  <c r="J3293" i="27"/>
  <c r="J7090" i="27"/>
  <c r="J191" i="27"/>
  <c r="J3294" i="27"/>
  <c r="J7091" i="27"/>
  <c r="J7092" i="27"/>
  <c r="J7093" i="27"/>
  <c r="J7094" i="27"/>
  <c r="J7095" i="27"/>
  <c r="J1315" i="27"/>
  <c r="J7096" i="27"/>
  <c r="J1316" i="27"/>
  <c r="J3295" i="27"/>
  <c r="J3296" i="27"/>
  <c r="J3297" i="27"/>
  <c r="J3298" i="27"/>
  <c r="J3299" i="27"/>
  <c r="J3300" i="27"/>
  <c r="J3301" i="27"/>
  <c r="J7097" i="27"/>
  <c r="J7098" i="27"/>
  <c r="J7099" i="27"/>
  <c r="J7100" i="27"/>
  <c r="J7101" i="27"/>
  <c r="J7102" i="27"/>
  <c r="J7103" i="27"/>
  <c r="J7104" i="27"/>
  <c r="J7105" i="27"/>
  <c r="J7106" i="27"/>
  <c r="J11370" i="27"/>
  <c r="J11371" i="27"/>
  <c r="J11372" i="27"/>
  <c r="J11373" i="27"/>
  <c r="J11374" i="27"/>
  <c r="J11375" i="27"/>
  <c r="J7107" i="27"/>
  <c r="J7108" i="27"/>
  <c r="J11376" i="27"/>
  <c r="J1317" i="27"/>
  <c r="J7109" i="27"/>
  <c r="J7110" i="27"/>
  <c r="J1318" i="27"/>
  <c r="J509" i="27"/>
  <c r="J1319" i="27"/>
  <c r="J1320" i="27"/>
  <c r="J1321" i="27"/>
  <c r="J3302" i="27"/>
  <c r="J3303" i="27"/>
  <c r="J3304" i="27"/>
  <c r="J3305" i="27"/>
  <c r="J7111" i="27"/>
  <c r="J7112" i="27"/>
  <c r="J11377" i="27"/>
  <c r="J11378" i="27"/>
  <c r="J11379" i="27"/>
  <c r="J11380" i="27"/>
  <c r="J192" i="27"/>
  <c r="J3306" i="27"/>
  <c r="J7113" i="27"/>
  <c r="J7114" i="27"/>
  <c r="J1322" i="27"/>
  <c r="J7115" i="27"/>
  <c r="J11381" i="27"/>
  <c r="J510" i="27"/>
  <c r="J1323" i="27"/>
  <c r="J1324" i="27"/>
  <c r="J3307" i="27"/>
  <c r="J3308" i="27"/>
  <c r="J3309" i="27"/>
  <c r="J7116" i="27"/>
  <c r="J7117" i="27"/>
  <c r="J7118" i="27"/>
  <c r="J7119" i="27"/>
  <c r="J7120" i="27"/>
  <c r="J7121" i="27"/>
  <c r="J7122" i="27"/>
  <c r="J7476" i="27"/>
  <c r="J11382" i="27"/>
  <c r="J11383" i="27"/>
  <c r="J11384" i="27"/>
  <c r="J11385" i="27"/>
  <c r="J7124" i="27"/>
  <c r="J11386" i="27"/>
  <c r="J11387" i="27"/>
  <c r="J7125" i="27"/>
  <c r="J11388" i="27"/>
  <c r="J7126" i="27"/>
  <c r="J11389" i="27"/>
  <c r="J7127" i="27"/>
  <c r="J7128" i="27"/>
  <c r="J7129" i="27"/>
  <c r="J511" i="27"/>
  <c r="J1325" i="27"/>
  <c r="J1326" i="27"/>
  <c r="J3310" i="27"/>
  <c r="J3311" i="27"/>
  <c r="J3312" i="27"/>
  <c r="J3313" i="27"/>
  <c r="J7130" i="27"/>
  <c r="J7131" i="27"/>
  <c r="J7132" i="27"/>
  <c r="J7133" i="27"/>
  <c r="J7134" i="27"/>
  <c r="J7135" i="27"/>
  <c r="J7136" i="27"/>
  <c r="J11390" i="27"/>
  <c r="J11391" i="27"/>
  <c r="J11392" i="27"/>
  <c r="J11393" i="27"/>
  <c r="J11394" i="27"/>
  <c r="J1327" i="27"/>
  <c r="J7137" i="27"/>
  <c r="J3314" i="27"/>
  <c r="J7138" i="27"/>
  <c r="J3315" i="27"/>
  <c r="J1328" i="27"/>
  <c r="J3316" i="27"/>
  <c r="J3317" i="27"/>
  <c r="J3318" i="27"/>
  <c r="J3319" i="27"/>
  <c r="J1329" i="27"/>
  <c r="J1330" i="27"/>
  <c r="J3320" i="27"/>
  <c r="J7139" i="27"/>
  <c r="J7140" i="27"/>
  <c r="J7141" i="27"/>
  <c r="J7142" i="27"/>
  <c r="J7143" i="27"/>
  <c r="J7478" i="27"/>
  <c r="J7145" i="27"/>
  <c r="J7146" i="27"/>
  <c r="J11395" i="27"/>
  <c r="J11396" i="27"/>
  <c r="J11397" i="27"/>
  <c r="J1331" i="27"/>
  <c r="J7147" i="27"/>
  <c r="J7148" i="27"/>
  <c r="J7149" i="27"/>
  <c r="J7150" i="27"/>
  <c r="J11398" i="27"/>
  <c r="J1332" i="27"/>
  <c r="J7151" i="27"/>
  <c r="J7152" i="27"/>
  <c r="J7153" i="27"/>
  <c r="J7154" i="27"/>
  <c r="J57" i="27"/>
  <c r="J1333" i="27"/>
  <c r="J1334" i="27"/>
  <c r="J3321" i="27"/>
  <c r="J7155" i="27"/>
  <c r="J7156" i="27"/>
  <c r="J7157" i="27"/>
  <c r="J7158" i="27"/>
  <c r="J7159" i="27"/>
  <c r="J11399" i="27"/>
  <c r="J11400" i="27"/>
  <c r="J11401" i="27"/>
  <c r="J11402" i="27"/>
  <c r="J11403" i="27"/>
  <c r="J7160" i="27"/>
  <c r="J3322" i="27"/>
  <c r="J7161" i="27"/>
  <c r="J11404" i="27"/>
  <c r="J3323" i="27"/>
  <c r="J3324" i="27"/>
  <c r="J11405" i="27"/>
  <c r="J3325" i="27"/>
  <c r="J11406" i="27"/>
  <c r="J3326" i="27"/>
  <c r="J11407" i="27"/>
  <c r="J3327" i="27"/>
  <c r="J11408" i="27"/>
  <c r="J3328" i="27"/>
  <c r="J11409" i="27"/>
  <c r="J11410" i="27"/>
  <c r="J7162" i="27"/>
  <c r="J7163" i="27"/>
  <c r="J3329" i="27"/>
  <c r="J3330" i="27"/>
  <c r="J11411" i="27"/>
  <c r="J7164" i="27"/>
  <c r="J7165" i="27"/>
  <c r="J1335" i="27"/>
  <c r="J3331" i="27"/>
  <c r="J7166" i="27"/>
  <c r="J11412" i="27"/>
  <c r="J11413" i="27"/>
  <c r="J7167" i="27"/>
  <c r="J11414" i="27"/>
  <c r="J11415" i="27"/>
  <c r="J3332" i="27"/>
  <c r="J7168" i="27"/>
  <c r="J7169" i="27"/>
  <c r="J3333" i="27"/>
  <c r="J512" i="27"/>
  <c r="J11416" i="27"/>
  <c r="J11417" i="27"/>
  <c r="J7170" i="27"/>
  <c r="J7171" i="27"/>
  <c r="J11418" i="27"/>
  <c r="J11419" i="27"/>
  <c r="J7172" i="27"/>
  <c r="J7173" i="27"/>
  <c r="J7174" i="27"/>
  <c r="J3334" i="27"/>
  <c r="J7175" i="27"/>
  <c r="J513" i="27"/>
  <c r="J11420" i="27"/>
  <c r="J3335" i="27"/>
  <c r="J7176" i="27"/>
  <c r="J193" i="27"/>
  <c r="J7177" i="27"/>
  <c r="J514" i="27"/>
  <c r="J1336" i="27"/>
  <c r="J1337" i="27"/>
  <c r="J3336" i="27"/>
  <c r="J3337" i="27"/>
  <c r="J3338" i="27"/>
  <c r="J3339" i="27"/>
  <c r="J3340" i="27"/>
  <c r="J3341" i="27"/>
  <c r="J3342" i="27"/>
  <c r="J7178" i="27"/>
  <c r="J7179" i="27"/>
  <c r="J7180" i="27"/>
  <c r="J7181" i="27"/>
  <c r="J7182" i="27"/>
  <c r="J7183" i="27"/>
  <c r="J11421" i="27"/>
  <c r="J11422" i="27"/>
  <c r="J11423" i="27"/>
  <c r="J11424" i="27"/>
  <c r="J11425" i="27"/>
  <c r="J11426" i="27"/>
  <c r="J11427" i="27"/>
  <c r="J3343" i="27"/>
  <c r="J7184" i="27"/>
  <c r="J7185" i="27"/>
  <c r="J7186" i="27"/>
  <c r="J7187" i="27"/>
  <c r="J3344" i="27"/>
  <c r="J7188" i="27"/>
  <c r="J7189" i="27"/>
  <c r="J1338" i="27"/>
  <c r="J1339" i="27"/>
  <c r="J1340" i="27"/>
  <c r="J3345" i="27"/>
  <c r="J3346" i="27"/>
  <c r="J3347" i="27"/>
  <c r="J7491" i="27"/>
  <c r="J7190" i="27"/>
  <c r="J7191" i="27"/>
  <c r="J7192" i="27"/>
  <c r="J7193" i="27"/>
  <c r="J7194" i="27"/>
  <c r="J7195" i="27"/>
  <c r="J7196" i="27"/>
  <c r="J7197" i="27"/>
  <c r="J11428" i="27"/>
  <c r="J11429" i="27"/>
  <c r="J11430" i="27"/>
  <c r="J11431" i="27"/>
  <c r="J11432" i="27"/>
  <c r="J11433" i="27"/>
  <c r="J11434" i="27"/>
  <c r="J7198" i="27"/>
  <c r="J515" i="27"/>
  <c r="J516" i="27"/>
  <c r="J1341" i="27"/>
  <c r="J1342" i="27"/>
  <c r="J3349" i="27"/>
  <c r="J7545" i="27"/>
  <c r="J7199" i="27"/>
  <c r="J7200" i="27"/>
  <c r="J7201" i="27"/>
  <c r="J7202" i="27"/>
  <c r="J7203" i="27"/>
  <c r="J7204" i="27"/>
  <c r="J7205" i="27"/>
  <c r="J7206" i="27"/>
  <c r="J7207" i="27"/>
  <c r="J11435" i="27"/>
  <c r="J11436" i="27"/>
  <c r="J11437" i="27"/>
  <c r="J11438" i="27"/>
  <c r="J11439" i="27"/>
  <c r="J11440" i="27"/>
  <c r="J11441" i="27"/>
  <c r="J11442" i="27"/>
  <c r="J11443" i="27"/>
  <c r="J7208" i="27"/>
  <c r="J7209" i="27"/>
  <c r="J11444" i="27"/>
  <c r="J7210" i="27"/>
  <c r="J11445" i="27"/>
  <c r="J11446" i="27"/>
  <c r="J11447" i="27"/>
  <c r="J3351" i="27"/>
  <c r="J3352" i="27"/>
  <c r="J7211" i="27"/>
  <c r="J11448" i="27"/>
  <c r="J7212" i="27"/>
  <c r="J7213" i="27"/>
  <c r="J7214" i="27"/>
  <c r="J11449" i="27"/>
  <c r="J3353" i="27"/>
  <c r="J11450" i="27"/>
  <c r="J1343" i="27"/>
  <c r="J7215" i="27"/>
  <c r="J7216" i="27"/>
  <c r="J7217" i="27"/>
  <c r="J7218" i="27"/>
  <c r="J11451" i="27"/>
  <c r="J517" i="27"/>
  <c r="J7219" i="27"/>
  <c r="J7220" i="27"/>
  <c r="J7221" i="27"/>
  <c r="J11452" i="27"/>
  <c r="J11453" i="27"/>
  <c r="J3354" i="27"/>
  <c r="J3355" i="27"/>
  <c r="J7222" i="27"/>
  <c r="J7223" i="27"/>
  <c r="J7224" i="27"/>
  <c r="J7225" i="27"/>
  <c r="J11454" i="27"/>
  <c r="J3356" i="27"/>
  <c r="J3357" i="27"/>
  <c r="J7226" i="27"/>
  <c r="J7227" i="27"/>
  <c r="J7228" i="27"/>
  <c r="J7229" i="27"/>
  <c r="J194" i="27"/>
  <c r="J3358" i="27"/>
  <c r="J7230" i="27"/>
  <c r="J7231" i="27"/>
  <c r="J7232" i="27"/>
  <c r="J7233" i="27"/>
  <c r="J7234" i="27"/>
  <c r="J3567" i="27"/>
  <c r="J195" i="27"/>
  <c r="J3359" i="27"/>
  <c r="J7564" i="27"/>
  <c r="J7236" i="27"/>
  <c r="J11455" i="27"/>
  <c r="J11456" i="27"/>
  <c r="J11457" i="27"/>
  <c r="J7237" i="27"/>
  <c r="J3361" i="27"/>
  <c r="J7238" i="27"/>
  <c r="J7239" i="27"/>
  <c r="J11458" i="27"/>
  <c r="J7241" i="27"/>
  <c r="J7240" i="27"/>
  <c r="J11459" i="27"/>
  <c r="J196" i="27"/>
  <c r="J11460" i="27"/>
  <c r="J11461" i="27"/>
  <c r="J3363" i="27"/>
  <c r="J11462" i="27"/>
  <c r="J518" i="27"/>
  <c r="J1344" i="27"/>
  <c r="J11463" i="27"/>
  <c r="J3364" i="27"/>
  <c r="J11464" i="27"/>
  <c r="J11465" i="27"/>
  <c r="J3365" i="27"/>
  <c r="J7296" i="27"/>
  <c r="J11466" i="27"/>
  <c r="J1345" i="27"/>
  <c r="J1346" i="27"/>
  <c r="J7512" i="27"/>
  <c r="J7243" i="27"/>
  <c r="J7244" i="27"/>
  <c r="J7245" i="27"/>
  <c r="J11467" i="27"/>
  <c r="J58" i="27"/>
  <c r="J3366" i="27"/>
  <c r="J3367" i="27"/>
  <c r="J3368" i="27"/>
  <c r="J7246" i="27"/>
  <c r="J11468" i="27"/>
  <c r="J7247" i="27"/>
  <c r="J11469" i="27"/>
  <c r="J11470" i="27"/>
  <c r="J1347" i="27"/>
  <c r="J3369" i="27"/>
  <c r="J7248" i="27"/>
  <c r="J11471" i="27"/>
  <c r="J3370" i="27"/>
  <c r="J7249" i="27"/>
  <c r="J7250" i="27"/>
  <c r="J59" i="27"/>
  <c r="J3371" i="27"/>
  <c r="J7251" i="27"/>
  <c r="J7252" i="27"/>
  <c r="J11472" i="27"/>
  <c r="J7537" i="27"/>
  <c r="J7253" i="27"/>
  <c r="J7254" i="27"/>
  <c r="J11473" i="27"/>
  <c r="J197" i="27"/>
  <c r="J11474" i="27"/>
  <c r="J7255" i="27"/>
  <c r="J7256" i="27"/>
  <c r="J3373" i="27"/>
  <c r="J3374" i="27"/>
  <c r="J7257" i="27"/>
  <c r="J7258" i="27"/>
  <c r="J7259" i="27"/>
  <c r="J11475" i="27"/>
  <c r="J1348" i="27"/>
  <c r="J3375" i="27"/>
  <c r="J11476" i="27"/>
  <c r="J11477" i="27"/>
  <c r="J11478" i="27"/>
  <c r="J3376" i="27"/>
  <c r="J7260" i="27"/>
  <c r="J7261" i="27"/>
  <c r="J7262" i="27"/>
  <c r="J7263" i="27"/>
  <c r="J3377" i="27"/>
  <c r="J7264" i="27"/>
  <c r="J519" i="27"/>
  <c r="J3378" i="27"/>
  <c r="J7265" i="27"/>
  <c r="J7266" i="27"/>
  <c r="J3379" i="27"/>
  <c r="J11479" i="27"/>
  <c r="J1349" i="27"/>
  <c r="J7267" i="27"/>
  <c r="J11480" i="27"/>
  <c r="J7268" i="27"/>
  <c r="J3380" i="27"/>
  <c r="J3381" i="27"/>
  <c r="J11481" i="27"/>
  <c r="J7269" i="27"/>
  <c r="J11482" i="27"/>
  <c r="J7270" i="27"/>
  <c r="J11483" i="27"/>
  <c r="J7271" i="27"/>
  <c r="J520" i="27"/>
  <c r="J11484" i="27"/>
  <c r="J11485" i="27"/>
  <c r="J11486" i="27"/>
  <c r="J1350" i="27"/>
  <c r="J7272" i="27"/>
  <c r="J11487" i="27"/>
  <c r="J521" i="27"/>
  <c r="J11488" i="27"/>
  <c r="J3382" i="27"/>
  <c r="J3383" i="27"/>
  <c r="J11489" i="27"/>
  <c r="J60" i="27"/>
  <c r="J522" i="27"/>
  <c r="J1351" i="27"/>
  <c r="J1352" i="27"/>
  <c r="J1353" i="27"/>
  <c r="J3384" i="27"/>
  <c r="J3385" i="27"/>
  <c r="J3386" i="27"/>
  <c r="J3387" i="27"/>
  <c r="J7273" i="27"/>
  <c r="J7274" i="27"/>
  <c r="J7275" i="27"/>
  <c r="J7276" i="27"/>
  <c r="J7543" i="27"/>
  <c r="J7278" i="27"/>
  <c r="J7279" i="27"/>
  <c r="J11490" i="27"/>
  <c r="J11491" i="27"/>
  <c r="J11492" i="27"/>
  <c r="J11493" i="27"/>
  <c r="J11494" i="27"/>
  <c r="J3388" i="27"/>
  <c r="J11495" i="27"/>
  <c r="J11496" i="27"/>
  <c r="J11497" i="27"/>
  <c r="J1354" i="27"/>
  <c r="J1355" i="27"/>
  <c r="J3389" i="27"/>
  <c r="J3390" i="27"/>
  <c r="J3391" i="27"/>
  <c r="J7280" i="27"/>
  <c r="J7281" i="27"/>
  <c r="J7282" i="27"/>
  <c r="J7283" i="27"/>
  <c r="J11498" i="27"/>
  <c r="J11499" i="27"/>
  <c r="J11500" i="27"/>
  <c r="J11501" i="27"/>
  <c r="J11502" i="27"/>
  <c r="J11503" i="27"/>
  <c r="J11504" i="27"/>
  <c r="J1356" i="27"/>
  <c r="J3392" i="27"/>
  <c r="J3661" i="27"/>
  <c r="J7284" i="27"/>
  <c r="J7285" i="27"/>
  <c r="J7286" i="27"/>
  <c r="J7287" i="27"/>
  <c r="J11505" i="27"/>
  <c r="J11506" i="27"/>
  <c r="J523" i="27"/>
  <c r="J1357" i="27"/>
  <c r="J3394" i="27"/>
  <c r="J3395" i="27"/>
  <c r="J3396" i="27"/>
  <c r="J7288" i="27"/>
  <c r="J7289" i="27"/>
  <c r="J7290" i="27"/>
  <c r="J7291" i="27"/>
  <c r="J11507" i="27"/>
  <c r="J11508" i="27"/>
  <c r="J11509" i="27"/>
  <c r="J11510" i="27"/>
  <c r="J11511" i="27"/>
  <c r="J11512" i="27"/>
  <c r="J11513" i="27"/>
  <c r="J11514" i="27"/>
  <c r="J11515" i="27"/>
  <c r="J3397" i="27"/>
  <c r="J11516" i="27"/>
  <c r="J11517" i="27"/>
  <c r="J7292" i="27"/>
  <c r="J7293" i="27"/>
  <c r="J7294" i="27"/>
  <c r="J198" i="27"/>
  <c r="J1358" i="27"/>
  <c r="J1359" i="27"/>
  <c r="J3398" i="27"/>
  <c r="J3399" i="27"/>
  <c r="J3400" i="27"/>
  <c r="J3401" i="27"/>
  <c r="J3402" i="27"/>
  <c r="J3403" i="27"/>
  <c r="J3404" i="27"/>
  <c r="J7295" i="27"/>
  <c r="J7380" i="27"/>
  <c r="J7297" i="27"/>
  <c r="J7298" i="27"/>
  <c r="J11518" i="27"/>
  <c r="J11519" i="27"/>
  <c r="J11520" i="27"/>
  <c r="J11521" i="27"/>
  <c r="J11522" i="27"/>
  <c r="J11523" i="27"/>
  <c r="J11524" i="27"/>
  <c r="J11525" i="27"/>
  <c r="J3405" i="27"/>
  <c r="J7299" i="27"/>
  <c r="J11526" i="27"/>
  <c r="J11527" i="27"/>
  <c r="J61" i="27"/>
  <c r="J1360" i="27"/>
  <c r="J1361" i="27"/>
  <c r="J3406" i="27"/>
  <c r="J3407" i="27"/>
  <c r="J3408" i="27"/>
  <c r="J7300" i="27"/>
  <c r="J7301" i="27"/>
  <c r="J7302" i="27"/>
  <c r="J7303" i="27"/>
  <c r="J7304" i="27"/>
  <c r="J7305" i="27"/>
  <c r="J7306" i="27"/>
  <c r="J11528" i="27"/>
  <c r="J11529" i="27"/>
  <c r="J11530" i="27"/>
  <c r="J11531" i="27"/>
  <c r="J11532" i="27"/>
  <c r="J11533" i="27"/>
  <c r="J11534" i="27"/>
  <c r="J3409" i="27"/>
  <c r="J1362" i="27"/>
  <c r="J7307" i="27"/>
  <c r="J11535" i="27"/>
  <c r="J11536" i="27"/>
  <c r="J7308" i="27"/>
  <c r="J3410" i="27"/>
  <c r="J524" i="27"/>
  <c r="J7309" i="27"/>
  <c r="J7310" i="27"/>
  <c r="J11537" i="27"/>
  <c r="J525" i="27"/>
  <c r="J526" i="27"/>
  <c r="J1363" i="27"/>
  <c r="J1364" i="27"/>
  <c r="J1365" i="27"/>
  <c r="J1366" i="27"/>
  <c r="J3411" i="27"/>
  <c r="J3412" i="27"/>
  <c r="J7311" i="27"/>
  <c r="J7312" i="27"/>
  <c r="J7313" i="27"/>
  <c r="J7314" i="27"/>
  <c r="J7315" i="27"/>
  <c r="J7316" i="27"/>
  <c r="J7317" i="27"/>
  <c r="J7318" i="27"/>
  <c r="J7319" i="27"/>
  <c r="J7320" i="27"/>
  <c r="J11538" i="27"/>
  <c r="J11539" i="27"/>
  <c r="J11540" i="27"/>
  <c r="J11541" i="27"/>
  <c r="J11542" i="27"/>
  <c r="J7321" i="27"/>
  <c r="J7322" i="27"/>
  <c r="J3413" i="27"/>
  <c r="J11543" i="27"/>
  <c r="J7323" i="27"/>
  <c r="J1367" i="27"/>
  <c r="J199" i="27"/>
  <c r="J11544" i="27"/>
  <c r="J11545" i="27"/>
  <c r="J3414" i="27"/>
  <c r="J11546" i="27"/>
  <c r="J7324" i="27"/>
  <c r="J7325" i="27"/>
  <c r="J11547" i="27"/>
  <c r="J1368" i="27"/>
  <c r="J7326" i="27"/>
  <c r="J11548" i="27"/>
  <c r="J7327" i="27"/>
  <c r="J3415" i="27"/>
  <c r="J3416" i="27"/>
  <c r="J7328" i="27"/>
  <c r="J11549" i="27"/>
  <c r="J1369" i="27"/>
  <c r="J11550" i="27"/>
  <c r="J7329" i="27"/>
  <c r="J11551" i="27"/>
  <c r="J11552" i="27"/>
  <c r="J11553" i="27"/>
  <c r="J11554" i="27"/>
  <c r="J7330" i="27"/>
  <c r="J3417" i="27"/>
  <c r="J7331" i="27"/>
  <c r="J11555" i="27"/>
  <c r="J11556" i="27"/>
  <c r="J3418" i="27"/>
  <c r="J1370" i="27"/>
  <c r="J11557" i="27"/>
  <c r="J7332" i="27"/>
  <c r="J527" i="27"/>
  <c r="J1371" i="27"/>
  <c r="J1372" i="27"/>
  <c r="J1373" i="27"/>
  <c r="J3419" i="27"/>
  <c r="J3420" i="27"/>
  <c r="J3421" i="27"/>
  <c r="J3422" i="27"/>
  <c r="J3423" i="27"/>
  <c r="J7333" i="27"/>
  <c r="J7334" i="27"/>
  <c r="J7335" i="27"/>
  <c r="J7336" i="27"/>
  <c r="J7337" i="27"/>
  <c r="J7338" i="27"/>
  <c r="J11558" i="27"/>
  <c r="J11559" i="27"/>
  <c r="J11560" i="27"/>
  <c r="J11561" i="27"/>
  <c r="J11562" i="27"/>
  <c r="J11563" i="27"/>
  <c r="J11564" i="27"/>
  <c r="J11565" i="27"/>
  <c r="J11566" i="27"/>
  <c r="J11567" i="27"/>
  <c r="J7339" i="27"/>
  <c r="J7340" i="27"/>
  <c r="J7341" i="27"/>
  <c r="J7342" i="27"/>
  <c r="J7343" i="27"/>
  <c r="J11568" i="27"/>
  <c r="J11569" i="27"/>
  <c r="J528" i="27"/>
  <c r="J7344" i="27"/>
  <c r="J1374" i="27"/>
  <c r="J11570" i="27"/>
  <c r="J11571" i="27"/>
  <c r="J7345" i="27"/>
  <c r="J7346" i="27"/>
  <c r="J1375" i="27"/>
  <c r="J3424" i="27"/>
  <c r="J7347" i="27"/>
  <c r="J3425" i="27"/>
  <c r="J7348" i="27"/>
  <c r="J7349" i="27"/>
  <c r="J529" i="27"/>
  <c r="J530" i="27"/>
  <c r="J1376" i="27"/>
  <c r="J1377" i="27"/>
  <c r="J1378" i="27"/>
  <c r="J3426" i="27"/>
  <c r="J3427" i="27"/>
  <c r="J3428" i="27"/>
  <c r="J3429" i="27"/>
  <c r="J3430" i="27"/>
  <c r="J7350" i="27"/>
  <c r="J7351" i="27"/>
  <c r="J4054" i="27"/>
  <c r="J7353" i="27"/>
  <c r="J7354" i="27"/>
  <c r="J7355" i="27"/>
  <c r="J7356" i="27"/>
  <c r="J7357" i="27"/>
  <c r="J11572" i="27"/>
  <c r="J11573" i="27"/>
  <c r="J11574" i="27"/>
  <c r="J11575" i="27"/>
  <c r="J1379" i="27"/>
  <c r="J1380" i="27"/>
  <c r="J7358" i="27"/>
  <c r="J3431" i="27"/>
  <c r="J7359" i="27"/>
  <c r="J1381" i="27"/>
  <c r="J3432" i="27"/>
  <c r="J3433" i="27"/>
  <c r="J7360" i="27"/>
  <c r="J7361" i="27"/>
  <c r="J7362" i="27"/>
  <c r="J7363" i="27"/>
  <c r="J7364" i="27"/>
  <c r="J7365" i="27"/>
  <c r="J7366" i="27"/>
  <c r="J11576" i="27"/>
  <c r="J11577" i="27"/>
  <c r="J11578" i="27"/>
  <c r="J11579" i="27"/>
  <c r="J11580" i="27"/>
  <c r="J11581" i="27"/>
  <c r="J11582" i="27"/>
  <c r="J11583" i="27"/>
  <c r="J11584" i="27"/>
  <c r="J11585" i="27"/>
  <c r="J11586" i="27"/>
  <c r="J7367" i="27"/>
  <c r="J7368" i="27"/>
  <c r="J1382" i="27"/>
  <c r="J11587" i="27"/>
  <c r="J7369" i="27"/>
  <c r="J7370" i="27"/>
  <c r="J7371" i="27"/>
  <c r="J11588" i="27"/>
  <c r="J11589" i="27"/>
  <c r="J7372" i="27"/>
  <c r="J7373" i="27"/>
  <c r="J7374" i="27"/>
  <c r="J7375" i="27"/>
  <c r="J7376" i="27"/>
  <c r="J7377" i="27"/>
  <c r="J1383" i="27"/>
  <c r="J7731" i="27"/>
  <c r="J11591" i="27"/>
  <c r="J200" i="27"/>
  <c r="J1384" i="27"/>
  <c r="J3434" i="27"/>
  <c r="J3435" i="27"/>
  <c r="J3436" i="27"/>
  <c r="J3437" i="27"/>
  <c r="J3438" i="27"/>
  <c r="J3439" i="27"/>
  <c r="J7378" i="27"/>
  <c r="J7379" i="27"/>
  <c r="J7584" i="27"/>
  <c r="J7381" i="27"/>
  <c r="J11592" i="27"/>
  <c r="J11593" i="27"/>
  <c r="J11594" i="27"/>
  <c r="J11595" i="27"/>
  <c r="J11596" i="27"/>
  <c r="J11597" i="27"/>
  <c r="J11598" i="27"/>
  <c r="J1385" i="27"/>
  <c r="J7382" i="27"/>
  <c r="J11599" i="27"/>
  <c r="J531" i="27"/>
  <c r="J532" i="27"/>
  <c r="J1386" i="27"/>
  <c r="J1387" i="27"/>
  <c r="J1388" i="27"/>
  <c r="J1389" i="27"/>
  <c r="J3440" i="27"/>
  <c r="J3441" i="27"/>
  <c r="J7383" i="27"/>
  <c r="J7384" i="27"/>
  <c r="J7385" i="27"/>
  <c r="J7386" i="27"/>
  <c r="J7387" i="27"/>
  <c r="J7388" i="27"/>
  <c r="J11600" i="27"/>
  <c r="J11601" i="27"/>
  <c r="J11602" i="27"/>
  <c r="J7389" i="27"/>
  <c r="J3442" i="27"/>
  <c r="J11603" i="27"/>
  <c r="J1390" i="27"/>
  <c r="J7390" i="27"/>
  <c r="J7391" i="27"/>
  <c r="J1391" i="27"/>
  <c r="J7392" i="27"/>
  <c r="J1392" i="27"/>
  <c r="J3443" i="27"/>
  <c r="J3444" i="27"/>
  <c r="J4239" i="27"/>
  <c r="J7394" i="27"/>
  <c r="J7614" i="27"/>
  <c r="J7395" i="27"/>
  <c r="J7396" i="27"/>
  <c r="J7397" i="27"/>
  <c r="J11604" i="27"/>
  <c r="J11605" i="27"/>
  <c r="J3446" i="27"/>
  <c r="J11606" i="27"/>
  <c r="J3447" i="27"/>
  <c r="J11607" i="27"/>
  <c r="J11608" i="27"/>
  <c r="J7398" i="27"/>
  <c r="J11609" i="27"/>
  <c r="J1393" i="27"/>
  <c r="J7399" i="27"/>
  <c r="J7400" i="27"/>
  <c r="J7401" i="27"/>
  <c r="J7402" i="27"/>
  <c r="J7403" i="27"/>
  <c r="J7404" i="27"/>
  <c r="J533" i="27"/>
  <c r="J7405" i="27"/>
  <c r="J11610" i="27"/>
  <c r="J7406" i="27"/>
  <c r="J7407" i="27"/>
  <c r="J11611" i="27"/>
  <c r="J7408" i="27"/>
  <c r="J7409" i="27"/>
  <c r="J11612" i="27"/>
  <c r="J7410" i="27"/>
  <c r="J11613" i="27"/>
  <c r="J11614" i="27"/>
  <c r="J11615" i="27"/>
  <c r="J11616" i="27"/>
  <c r="J7411" i="27"/>
  <c r="J11617" i="27"/>
  <c r="J7412" i="27"/>
  <c r="J7413" i="27"/>
  <c r="J11618" i="27"/>
  <c r="J1394" i="27"/>
  <c r="J7767" i="27"/>
  <c r="J1396" i="27"/>
  <c r="J1397" i="27"/>
  <c r="J1398" i="27"/>
  <c r="J3448" i="27"/>
  <c r="J3449" i="27"/>
  <c r="J3450" i="27"/>
  <c r="J3451" i="27"/>
  <c r="J3452" i="27"/>
  <c r="J3453" i="27"/>
  <c r="J3454" i="27"/>
  <c r="J3455" i="27"/>
  <c r="J7414" i="27"/>
  <c r="J7415" i="27"/>
  <c r="J7416" i="27"/>
  <c r="J7417" i="27"/>
  <c r="J7418" i="27"/>
  <c r="J7419" i="27"/>
  <c r="J7420" i="27"/>
  <c r="J7421" i="27"/>
  <c r="J7422" i="27"/>
  <c r="J11619" i="27"/>
  <c r="J11620" i="27"/>
  <c r="J11621" i="27"/>
  <c r="J11622" i="27"/>
  <c r="J11623" i="27"/>
  <c r="J11624" i="27"/>
  <c r="J534" i="27"/>
  <c r="J1399" i="27"/>
  <c r="J1400" i="27"/>
  <c r="J3456" i="27"/>
  <c r="J3457" i="27"/>
  <c r="J3458" i="27"/>
  <c r="J3459" i="27"/>
  <c r="J7423" i="27"/>
  <c r="J7424" i="27"/>
  <c r="J7425" i="27"/>
  <c r="J7426" i="27"/>
  <c r="J7427" i="27"/>
  <c r="J7428" i="27"/>
  <c r="J7429" i="27"/>
  <c r="J7430" i="27"/>
  <c r="J11625" i="27"/>
  <c r="J11626" i="27"/>
  <c r="J11627" i="27"/>
  <c r="J11628" i="27"/>
  <c r="J201" i="27"/>
  <c r="J1401" i="27"/>
  <c r="J3460" i="27"/>
  <c r="J7631" i="27"/>
  <c r="J7432" i="27"/>
  <c r="J202" i="27"/>
  <c r="J203" i="27"/>
  <c r="J535" i="27"/>
  <c r="J1402" i="27"/>
  <c r="J3461" i="27"/>
  <c r="J7433" i="27"/>
  <c r="J7434" i="27"/>
  <c r="J7435" i="27"/>
  <c r="J7436" i="27"/>
  <c r="J7437" i="27"/>
  <c r="J7438" i="27"/>
  <c r="J7439" i="27"/>
  <c r="J7440" i="27"/>
  <c r="J11629" i="27"/>
  <c r="J11630" i="27"/>
  <c r="J7441" i="27"/>
  <c r="J7442" i="27"/>
  <c r="J7874" i="27"/>
  <c r="J537" i="27"/>
  <c r="J1403" i="27"/>
  <c r="J1404" i="27"/>
  <c r="J3462" i="27"/>
  <c r="J3463" i="27"/>
  <c r="J7443" i="27"/>
  <c r="J7444" i="27"/>
  <c r="J7445" i="27"/>
  <c r="J7446" i="27"/>
  <c r="J7447" i="27"/>
  <c r="J7448" i="27"/>
  <c r="J7449" i="27"/>
  <c r="J7450" i="27"/>
  <c r="J7451" i="27"/>
  <c r="J7452" i="27"/>
  <c r="J11631" i="27"/>
  <c r="J11632" i="27"/>
  <c r="J11633" i="27"/>
  <c r="J11634" i="27"/>
  <c r="J11635" i="27"/>
  <c r="J11636" i="27"/>
  <c r="J11637" i="27"/>
  <c r="J204" i="27"/>
  <c r="J3464" i="27"/>
  <c r="J11638" i="27"/>
  <c r="J11639" i="27"/>
  <c r="J11640" i="27"/>
  <c r="J1405" i="27"/>
  <c r="J1406" i="27"/>
  <c r="J1407" i="27"/>
  <c r="J3465" i="27"/>
  <c r="J3466" i="27"/>
  <c r="J3467" i="27"/>
  <c r="J3468" i="27"/>
  <c r="J7453" i="27"/>
  <c r="J7454" i="27"/>
  <c r="J7455" i="27"/>
  <c r="J7456" i="27"/>
  <c r="J7457" i="27"/>
  <c r="J7458" i="27"/>
  <c r="J7459" i="27"/>
  <c r="J7460" i="27"/>
  <c r="J11641" i="27"/>
  <c r="J11642" i="27"/>
  <c r="J11643" i="27"/>
  <c r="J11644" i="27"/>
  <c r="J11645" i="27"/>
  <c r="J11646" i="27"/>
  <c r="J3469" i="27"/>
  <c r="J7461" i="27"/>
  <c r="J538" i="27"/>
  <c r="J539" i="27"/>
  <c r="J3470" i="27"/>
  <c r="J3471" i="27"/>
  <c r="J3472" i="27"/>
  <c r="J7462" i="27"/>
  <c r="J7813" i="27"/>
  <c r="J7464" i="27"/>
  <c r="J7465" i="27"/>
  <c r="J11647" i="27"/>
  <c r="J11648" i="27"/>
  <c r="J11649" i="27"/>
  <c r="J1408" i="27"/>
  <c r="J3473" i="27"/>
  <c r="J3474" i="27"/>
  <c r="J11650" i="27"/>
  <c r="J11651" i="27"/>
  <c r="J1409" i="27"/>
  <c r="J1410" i="27"/>
  <c r="J1411" i="27"/>
  <c r="J1412" i="27"/>
  <c r="J3475" i="27"/>
  <c r="J3476" i="27"/>
  <c r="J3477" i="27"/>
  <c r="J7466" i="27"/>
  <c r="J7467" i="27"/>
  <c r="J7468" i="27"/>
  <c r="J7469" i="27"/>
  <c r="J7998" i="27"/>
  <c r="J11653" i="27"/>
  <c r="J11654" i="27"/>
  <c r="J11655" i="27"/>
  <c r="J3478" i="27"/>
  <c r="J540" i="27"/>
  <c r="J3479" i="27"/>
  <c r="J11656" i="27"/>
  <c r="J3480" i="27"/>
  <c r="J3481" i="27"/>
  <c r="J7470" i="27"/>
  <c r="J3482" i="27"/>
  <c r="J7471" i="27"/>
  <c r="J3483" i="27"/>
  <c r="J3484" i="27"/>
  <c r="J7472" i="27"/>
  <c r="J7473" i="27"/>
  <c r="J7474" i="27"/>
  <c r="J3485" i="27"/>
  <c r="J8100" i="27"/>
  <c r="J7475" i="27"/>
  <c r="J11657" i="27"/>
  <c r="J1413" i="27"/>
  <c r="J7862" i="27"/>
  <c r="J11658" i="27"/>
  <c r="J11659" i="27"/>
  <c r="J1414" i="27"/>
  <c r="J3487" i="27"/>
  <c r="J3488" i="27"/>
  <c r="J7477" i="27"/>
  <c r="J11660" i="27"/>
  <c r="J7991" i="27"/>
  <c r="J11661" i="27"/>
  <c r="J7479" i="27"/>
  <c r="J7480" i="27"/>
  <c r="J7481" i="27"/>
  <c r="J11662" i="27"/>
  <c r="J3489" i="27"/>
  <c r="J7482" i="27"/>
  <c r="J3490" i="27"/>
  <c r="J7483" i="27"/>
  <c r="J7484" i="27"/>
  <c r="J8003" i="27"/>
  <c r="J11663" i="27"/>
  <c r="J3492" i="27"/>
  <c r="J1415" i="27"/>
  <c r="J7485" i="27"/>
  <c r="J7486" i="27"/>
  <c r="J7487" i="27"/>
  <c r="J7488" i="27"/>
  <c r="J8176" i="27"/>
  <c r="J11665" i="27"/>
  <c r="J7489" i="27"/>
  <c r="J7490" i="27"/>
  <c r="J8275" i="27"/>
  <c r="J7492" i="27"/>
  <c r="J8340" i="27"/>
  <c r="J7493" i="27"/>
  <c r="J7494" i="27"/>
  <c r="J7495" i="27"/>
  <c r="J11667" i="27"/>
  <c r="J7496" i="27"/>
  <c r="J3493" i="27"/>
  <c r="J7497" i="27"/>
  <c r="J7498" i="27"/>
  <c r="J11668" i="27"/>
  <c r="J3494" i="27"/>
  <c r="J7499" i="27"/>
  <c r="J11669" i="27"/>
  <c r="J1416" i="27"/>
  <c r="J1417" i="27"/>
  <c r="J1418" i="27"/>
  <c r="J1419" i="27"/>
  <c r="J3495" i="27"/>
  <c r="J3496" i="27"/>
  <c r="J3497" i="27"/>
  <c r="J3498" i="27"/>
  <c r="J7500" i="27"/>
  <c r="J7501" i="27"/>
  <c r="J7502" i="27"/>
  <c r="J7503" i="27"/>
  <c r="J7504" i="27"/>
  <c r="J7505" i="27"/>
  <c r="J7506" i="27"/>
  <c r="J7507" i="27"/>
  <c r="J7508" i="27"/>
  <c r="J7509" i="27"/>
  <c r="J7510" i="27"/>
  <c r="J7511" i="27"/>
  <c r="J8416" i="27"/>
  <c r="J7513" i="27"/>
  <c r="J11670" i="27"/>
  <c r="J11671" i="27"/>
  <c r="J11672" i="27"/>
  <c r="J11673" i="27"/>
  <c r="J11674" i="27"/>
  <c r="J7514" i="27"/>
  <c r="J7515" i="27"/>
  <c r="J7516" i="27"/>
  <c r="J1420" i="27"/>
  <c r="J7517" i="27"/>
  <c r="J7518" i="27"/>
  <c r="J7519" i="27"/>
  <c r="J7520" i="27"/>
  <c r="J541" i="27"/>
  <c r="J7521" i="27"/>
  <c r="J11675" i="27"/>
  <c r="J11676" i="27"/>
  <c r="J7522" i="27"/>
  <c r="J1421" i="27"/>
  <c r="J3499" i="27"/>
  <c r="J11677" i="27"/>
  <c r="J3500" i="27"/>
  <c r="J7523" i="27"/>
  <c r="J11678" i="27"/>
  <c r="J11679" i="27"/>
  <c r="J11680" i="27"/>
  <c r="J7524" i="27"/>
  <c r="J11681" i="27"/>
  <c r="J3501" i="27"/>
  <c r="J11682" i="27"/>
  <c r="J4292" i="27"/>
  <c r="J3502" i="27"/>
  <c r="J7525" i="27"/>
  <c r="J7526" i="27"/>
  <c r="J11683" i="27"/>
  <c r="J11684" i="27"/>
  <c r="J11685" i="27"/>
  <c r="J11686" i="27"/>
  <c r="J8631" i="27"/>
  <c r="J542" i="27"/>
  <c r="J7527" i="27"/>
  <c r="J7528" i="27"/>
  <c r="J11688" i="27"/>
  <c r="J11689" i="27"/>
  <c r="J1423" i="27"/>
  <c r="J1424" i="27"/>
  <c r="J3503" i="27"/>
  <c r="J7529" i="27"/>
  <c r="J7530" i="27"/>
  <c r="J8761" i="27"/>
  <c r="J11691" i="27"/>
  <c r="J3504" i="27"/>
  <c r="J7531" i="27"/>
  <c r="J7532" i="27"/>
  <c r="J11692" i="27"/>
  <c r="J11693" i="27"/>
  <c r="J7533" i="27"/>
  <c r="J11694" i="27"/>
  <c r="J1425" i="27"/>
  <c r="J11695" i="27"/>
  <c r="J11696" i="27"/>
  <c r="J11697" i="27"/>
  <c r="J11698" i="27"/>
  <c r="J62" i="27"/>
  <c r="J1426" i="27"/>
  <c r="J3505" i="27"/>
  <c r="J7534" i="27"/>
  <c r="J543" i="27"/>
  <c r="J8777" i="27"/>
  <c r="J3506" i="27"/>
  <c r="J3507" i="27"/>
  <c r="J7535" i="27"/>
  <c r="J11699" i="27"/>
  <c r="J1428" i="27"/>
  <c r="J3508" i="27"/>
  <c r="J7536" i="27"/>
  <c r="J3509" i="27"/>
  <c r="J3510" i="27"/>
  <c r="J8783" i="27"/>
  <c r="J7538" i="27"/>
  <c r="J3511" i="27"/>
  <c r="J7539" i="27"/>
  <c r="J3512" i="27"/>
  <c r="J3513" i="27"/>
  <c r="J7540" i="27"/>
  <c r="J11700" i="27"/>
  <c r="J544" i="27"/>
  <c r="J7541" i="27"/>
  <c r="J11701" i="27"/>
  <c r="J1429" i="27"/>
  <c r="J7542" i="27"/>
  <c r="J63" i="27"/>
  <c r="J8870" i="27"/>
  <c r="J3514" i="27"/>
  <c r="J3515" i="27"/>
  <c r="J11702" i="27"/>
  <c r="J11703" i="27"/>
  <c r="J545" i="27"/>
  <c r="J3516" i="27"/>
  <c r="J1430" i="27"/>
  <c r="J7544" i="27"/>
  <c r="J11704" i="27"/>
  <c r="J8407" i="27"/>
  <c r="J7546" i="27"/>
  <c r="J11705" i="27"/>
  <c r="J1431" i="27"/>
  <c r="J11706" i="27"/>
  <c r="J3517" i="27"/>
  <c r="J7547" i="27"/>
  <c r="J7548" i="27"/>
  <c r="J3518" i="27"/>
  <c r="J7549" i="27"/>
  <c r="J7550" i="27"/>
  <c r="J7551" i="27"/>
  <c r="J7552" i="27"/>
  <c r="J11707" i="27"/>
  <c r="J1432" i="27"/>
  <c r="J3519" i="27"/>
  <c r="J1433" i="27"/>
  <c r="J11708" i="27"/>
  <c r="J7553" i="27"/>
  <c r="J11709" i="27"/>
  <c r="J3520" i="27"/>
  <c r="J7554" i="27"/>
  <c r="J3521" i="27"/>
  <c r="J11710" i="27"/>
  <c r="J3522" i="27"/>
  <c r="J11711" i="27"/>
  <c r="J7555" i="27"/>
  <c r="J7556" i="27"/>
  <c r="J1434" i="27"/>
  <c r="J7557" i="27"/>
  <c r="J7558" i="27"/>
  <c r="J7559" i="27"/>
  <c r="J11712" i="27"/>
  <c r="J11713" i="27"/>
  <c r="J11714" i="27"/>
  <c r="J546" i="27"/>
  <c r="J547" i="27"/>
  <c r="J1435" i="27"/>
  <c r="J3523" i="27"/>
  <c r="J3524" i="27"/>
  <c r="J3525" i="27"/>
  <c r="J3526" i="27"/>
  <c r="J3527" i="27"/>
  <c r="J7560" i="27"/>
  <c r="J7561" i="27"/>
  <c r="J7562" i="27"/>
  <c r="J7563" i="27"/>
  <c r="J8574" i="27"/>
  <c r="J7565" i="27"/>
  <c r="J7566" i="27"/>
  <c r="J7567" i="27"/>
  <c r="J7568" i="27"/>
  <c r="J11715" i="27"/>
  <c r="J11716" i="27"/>
  <c r="J11717" i="27"/>
  <c r="J11718" i="27"/>
  <c r="J11719" i="27"/>
  <c r="J7569" i="27"/>
  <c r="J11720" i="27"/>
  <c r="J1436" i="27"/>
  <c r="J3528" i="27"/>
  <c r="J1437" i="27"/>
  <c r="J1438" i="27"/>
  <c r="J1439" i="27"/>
  <c r="J3529" i="27"/>
  <c r="J7570" i="27"/>
  <c r="J7571" i="27"/>
  <c r="J7572" i="27"/>
  <c r="J11721" i="27"/>
  <c r="J11722" i="27"/>
  <c r="J11723" i="27"/>
  <c r="J11724" i="27"/>
  <c r="J1440" i="27"/>
  <c r="J7573" i="27"/>
  <c r="J11725" i="27"/>
  <c r="J7574" i="27"/>
  <c r="J3530" i="27"/>
  <c r="J1441" i="27"/>
  <c r="J1442" i="27"/>
  <c r="J3531" i="27"/>
  <c r="J3532" i="27"/>
  <c r="J3533" i="27"/>
  <c r="J3534" i="27"/>
  <c r="J3535" i="27"/>
  <c r="J3536" i="27"/>
  <c r="J7575" i="27"/>
  <c r="J7576" i="27"/>
  <c r="J7577" i="27"/>
  <c r="J7578" i="27"/>
  <c r="J7579" i="27"/>
  <c r="J7580" i="27"/>
  <c r="J11726" i="27"/>
  <c r="J11727" i="27"/>
  <c r="J11728" i="27"/>
  <c r="J11729" i="27"/>
  <c r="J11730" i="27"/>
  <c r="J7581" i="27"/>
  <c r="J3537" i="27"/>
  <c r="J3538" i="27"/>
  <c r="J7582" i="27"/>
  <c r="J11731" i="27"/>
  <c r="J548" i="27"/>
  <c r="J3539" i="27"/>
  <c r="J3540" i="27"/>
  <c r="J3541" i="27"/>
  <c r="J3542" i="27"/>
  <c r="J7583" i="27"/>
  <c r="J8196" i="27"/>
  <c r="J7585" i="27"/>
  <c r="J7586" i="27"/>
  <c r="J7587" i="27"/>
  <c r="J7588" i="27"/>
  <c r="J7589" i="27"/>
  <c r="J7590" i="27"/>
  <c r="J7591" i="27"/>
  <c r="J11732" i="27"/>
  <c r="J11733" i="27"/>
  <c r="J11734" i="27"/>
  <c r="J11735" i="27"/>
  <c r="J11736" i="27"/>
  <c r="J11737" i="27"/>
  <c r="J3543" i="27"/>
  <c r="J7592" i="27"/>
  <c r="J7593" i="27"/>
  <c r="J7594" i="27"/>
  <c r="J7595" i="27"/>
  <c r="J1443" i="27"/>
  <c r="J1444" i="27"/>
  <c r="J3544" i="27"/>
  <c r="J3545" i="27"/>
  <c r="J3546" i="27"/>
  <c r="J3547" i="27"/>
  <c r="J3548" i="27"/>
  <c r="J7596" i="27"/>
  <c r="J7597" i="27"/>
  <c r="J7598" i="27"/>
  <c r="J7599" i="27"/>
  <c r="J7600" i="27"/>
  <c r="J7601" i="27"/>
  <c r="J7602" i="27"/>
  <c r="J11738" i="27"/>
  <c r="J549" i="27"/>
  <c r="J7603" i="27"/>
  <c r="J7604" i="27"/>
  <c r="J11739" i="27"/>
  <c r="J1445" i="27"/>
  <c r="J1446" i="27"/>
  <c r="J3549" i="27"/>
  <c r="J3550" i="27"/>
  <c r="J3551" i="27"/>
  <c r="J3552" i="27"/>
  <c r="J3553" i="27"/>
  <c r="J3554" i="27"/>
  <c r="J3555" i="27"/>
  <c r="J7605" i="27"/>
  <c r="J7606" i="27"/>
  <c r="J7607" i="27"/>
  <c r="J7608" i="27"/>
  <c r="J7609" i="27"/>
  <c r="J7610" i="27"/>
  <c r="J7611" i="27"/>
  <c r="J7612" i="27"/>
  <c r="J7613" i="27"/>
  <c r="J8773" i="27"/>
  <c r="J7615" i="27"/>
  <c r="J7616" i="27"/>
  <c r="J7617" i="27"/>
  <c r="J11740" i="27"/>
  <c r="J11741" i="27"/>
  <c r="J11742" i="27"/>
  <c r="J11743" i="27"/>
  <c r="J11744" i="27"/>
  <c r="J7618" i="27"/>
  <c r="J11745" i="27"/>
  <c r="J1447" i="27"/>
  <c r="J7619" i="27"/>
  <c r="J7620" i="27"/>
  <c r="J7621" i="27"/>
  <c r="J11746" i="27"/>
  <c r="J3556" i="27"/>
  <c r="J11747" i="27"/>
  <c r="J7622" i="27"/>
  <c r="J7623" i="27"/>
  <c r="J7624" i="27"/>
  <c r="J7625" i="27"/>
  <c r="J11748" i="27"/>
  <c r="J11749" i="27"/>
  <c r="J7626" i="27"/>
  <c r="J7627" i="27"/>
  <c r="J7628" i="27"/>
  <c r="J7629" i="27"/>
  <c r="J550" i="27"/>
  <c r="J1448" i="27"/>
  <c r="J3557" i="27"/>
  <c r="J3558" i="27"/>
  <c r="J7630" i="27"/>
  <c r="J8991" i="27"/>
  <c r="J11750" i="27"/>
  <c r="J1449" i="27"/>
  <c r="J3559" i="27"/>
  <c r="J3560" i="27"/>
  <c r="J3561" i="27"/>
  <c r="J7632" i="27"/>
  <c r="J7633" i="27"/>
  <c r="J7634" i="27"/>
  <c r="J7635" i="27"/>
  <c r="J7636" i="27"/>
  <c r="J7637" i="27"/>
  <c r="J7638" i="27"/>
  <c r="J7639" i="27"/>
  <c r="J11751" i="27"/>
  <c r="J11752" i="27"/>
  <c r="J11753" i="27"/>
  <c r="J11754" i="27"/>
  <c r="J3562" i="27"/>
  <c r="J11755" i="27"/>
  <c r="J11756" i="27"/>
  <c r="J7640" i="27"/>
  <c r="J3563" i="27"/>
  <c r="J3564" i="27"/>
  <c r="J7641" i="27"/>
  <c r="J11757" i="27"/>
  <c r="J3565" i="27"/>
  <c r="J3566" i="27"/>
  <c r="J551" i="27"/>
  <c r="J552" i="27"/>
  <c r="J553" i="27"/>
  <c r="J1450" i="27"/>
  <c r="J1451" i="27"/>
  <c r="J4334" i="27"/>
  <c r="J3568" i="27"/>
  <c r="J3569" i="27"/>
  <c r="J3570" i="27"/>
  <c r="J3571" i="27"/>
  <c r="J3572" i="27"/>
  <c r="J7642" i="27"/>
  <c r="J7643" i="27"/>
  <c r="J7644" i="27"/>
  <c r="J7645" i="27"/>
  <c r="J7646" i="27"/>
  <c r="J7647" i="27"/>
  <c r="J7648" i="27"/>
  <c r="J11758" i="27"/>
  <c r="J11759" i="27"/>
  <c r="J11760" i="27"/>
  <c r="J11761" i="27"/>
  <c r="J3573" i="27"/>
  <c r="J7649" i="27"/>
  <c r="J11762" i="27"/>
  <c r="J11763" i="27"/>
  <c r="J3574" i="27"/>
  <c r="J3575" i="27"/>
  <c r="J7650" i="27"/>
  <c r="J205" i="27"/>
  <c r="J554" i="27"/>
  <c r="J3576" i="27"/>
  <c r="J3577" i="27"/>
  <c r="J3578" i="27"/>
  <c r="J7651" i="27"/>
  <c r="J7652" i="27"/>
  <c r="J7653" i="27"/>
  <c r="J7654" i="27"/>
  <c r="J7655" i="27"/>
  <c r="J7656" i="27"/>
  <c r="J7657" i="27"/>
  <c r="J7658" i="27"/>
  <c r="J11764" i="27"/>
  <c r="J11765" i="27"/>
  <c r="J11766" i="27"/>
  <c r="J11767" i="27"/>
  <c r="J7659" i="27"/>
  <c r="J11768" i="27"/>
  <c r="J3579" i="27"/>
  <c r="J555" i="27"/>
  <c r="J11769" i="27"/>
  <c r="J11770" i="27"/>
  <c r="J7660" i="27"/>
  <c r="J11771" i="27"/>
  <c r="J11772" i="27"/>
  <c r="J11773" i="27"/>
  <c r="J7661" i="27"/>
  <c r="J3580" i="27"/>
  <c r="J11774" i="27"/>
  <c r="J11775" i="27"/>
  <c r="J556" i="27"/>
  <c r="J1452" i="27"/>
  <c r="J3581" i="27"/>
  <c r="J3582" i="27"/>
  <c r="J3583" i="27"/>
  <c r="J3584" i="27"/>
  <c r="J3585" i="27"/>
  <c r="J3586" i="27"/>
  <c r="J3587" i="27"/>
  <c r="J7662" i="27"/>
  <c r="J7663" i="27"/>
  <c r="J7664" i="27"/>
  <c r="J7665" i="27"/>
  <c r="J7666" i="27"/>
  <c r="J7667" i="27"/>
  <c r="J11776" i="27"/>
  <c r="J8280" i="27"/>
  <c r="J11778" i="27"/>
  <c r="J7668" i="27"/>
  <c r="J7669" i="27"/>
  <c r="J7670" i="27"/>
  <c r="J7671" i="27"/>
  <c r="J7672" i="27"/>
  <c r="J11779" i="27"/>
  <c r="J11780" i="27"/>
  <c r="J11781" i="27"/>
  <c r="J206" i="27"/>
  <c r="J557" i="27"/>
  <c r="J1453" i="27"/>
  <c r="J3588" i="27"/>
  <c r="J3589" i="27"/>
  <c r="J3590" i="27"/>
  <c r="J7673" i="27"/>
  <c r="J7674" i="27"/>
  <c r="J7675" i="27"/>
  <c r="J7676" i="27"/>
  <c r="J7677" i="27"/>
  <c r="J11782" i="27"/>
  <c r="J7678" i="27"/>
  <c r="J11783" i="27"/>
  <c r="J7679" i="27"/>
  <c r="J7680" i="27"/>
  <c r="J11784" i="27"/>
  <c r="J7681" i="27"/>
  <c r="J3591" i="27"/>
  <c r="J11785" i="27"/>
  <c r="J11786" i="27"/>
  <c r="J7682" i="27"/>
  <c r="J1454" i="27"/>
  <c r="J3592" i="27"/>
  <c r="J7683" i="27"/>
  <c r="J11787" i="27"/>
  <c r="J7684" i="27"/>
  <c r="J7685" i="27"/>
  <c r="J1455" i="27"/>
  <c r="J11788" i="27"/>
  <c r="J1456" i="27"/>
  <c r="J7686" i="27"/>
  <c r="J3593" i="27"/>
  <c r="J3594" i="27"/>
  <c r="J7687" i="27"/>
  <c r="J1457" i="27"/>
  <c r="J11789" i="27"/>
  <c r="J3595" i="27"/>
  <c r="J7688" i="27"/>
  <c r="J207" i="27"/>
  <c r="J1458" i="27"/>
  <c r="J3596" i="27"/>
  <c r="J7689" i="27"/>
  <c r="J1459" i="27"/>
  <c r="J7690" i="27"/>
  <c r="J11790" i="27"/>
  <c r="J3597" i="27"/>
  <c r="J3598" i="27"/>
  <c r="J11791" i="27"/>
  <c r="J11792" i="27"/>
  <c r="J7691" i="27"/>
  <c r="J11793" i="27"/>
  <c r="J7692" i="27"/>
  <c r="J7693" i="27"/>
  <c r="J208" i="27"/>
  <c r="J1460" i="27"/>
  <c r="J64" i="27"/>
  <c r="J558" i="27"/>
  <c r="J11794" i="27"/>
  <c r="J11795" i="27"/>
  <c r="J11796" i="27"/>
  <c r="J1461" i="27"/>
  <c r="J7694" i="27"/>
  <c r="J11797" i="27"/>
  <c r="J3599" i="27"/>
  <c r="J3600" i="27"/>
  <c r="J3601" i="27"/>
  <c r="J1462" i="27"/>
  <c r="J11798" i="27"/>
  <c r="J7695" i="27"/>
  <c r="J11799" i="27"/>
  <c r="J1463" i="27"/>
  <c r="J11800" i="27"/>
  <c r="J7696" i="27"/>
  <c r="J11801" i="27"/>
  <c r="J7697" i="27"/>
  <c r="J11802" i="27"/>
  <c r="J11803" i="27"/>
  <c r="J7698" i="27"/>
  <c r="J11804" i="27"/>
  <c r="J559" i="27"/>
  <c r="J3602" i="27"/>
  <c r="J3603" i="27"/>
  <c r="J3604" i="27"/>
  <c r="J3605" i="27"/>
  <c r="J3606" i="27"/>
  <c r="J7699" i="27"/>
  <c r="J7700" i="27"/>
  <c r="J7701" i="27"/>
  <c r="J7702" i="27"/>
  <c r="J7703" i="27"/>
  <c r="J7704" i="27"/>
  <c r="J7705" i="27"/>
  <c r="J7706" i="27"/>
  <c r="J7707" i="27"/>
  <c r="J7708" i="27"/>
  <c r="J7709" i="27"/>
  <c r="J7710" i="27"/>
  <c r="J7711" i="27"/>
  <c r="J7712" i="27"/>
  <c r="J11805" i="27"/>
  <c r="J11806" i="27"/>
  <c r="J11807" i="27"/>
  <c r="J9158" i="27"/>
  <c r="J11809" i="27"/>
  <c r="J11810" i="27"/>
  <c r="J11811" i="27"/>
  <c r="J11812" i="27"/>
  <c r="J11813" i="27"/>
  <c r="J7713" i="27"/>
  <c r="J11814" i="27"/>
  <c r="J560" i="27"/>
  <c r="J561" i="27"/>
  <c r="J1464" i="27"/>
  <c r="J1465" i="27"/>
  <c r="J3607" i="27"/>
  <c r="J3608" i="27"/>
  <c r="J3609" i="27"/>
  <c r="J3610" i="27"/>
  <c r="J3611" i="27"/>
  <c r="J7714" i="27"/>
  <c r="J11815" i="27"/>
  <c r="J11816" i="27"/>
  <c r="J11817" i="27"/>
  <c r="J11818" i="27"/>
  <c r="J11819" i="27"/>
  <c r="J11820" i="27"/>
  <c r="J11821" i="27"/>
  <c r="J11822" i="27"/>
  <c r="J5601" i="27"/>
  <c r="J3612" i="27"/>
  <c r="J7715" i="27"/>
  <c r="J11823" i="27"/>
  <c r="J209" i="27"/>
  <c r="J3613" i="27"/>
  <c r="J7716" i="27"/>
  <c r="J7717" i="27"/>
  <c r="J1466" i="27"/>
  <c r="J1467" i="27"/>
  <c r="J1468" i="27"/>
  <c r="J3614" i="27"/>
  <c r="J3615" i="27"/>
  <c r="J3616" i="27"/>
  <c r="J7718" i="27"/>
  <c r="J7719" i="27"/>
  <c r="J7720" i="27"/>
  <c r="J7721" i="27"/>
  <c r="J7722" i="27"/>
  <c r="J7723" i="27"/>
  <c r="J7724" i="27"/>
  <c r="J7725" i="27"/>
  <c r="J11824" i="27"/>
  <c r="J11825" i="27"/>
  <c r="J11826" i="27"/>
  <c r="J11827" i="27"/>
  <c r="J11828" i="27"/>
  <c r="J11829" i="27"/>
  <c r="J11830" i="27"/>
  <c r="J11831" i="27"/>
  <c r="J11832" i="27"/>
  <c r="J210" i="27"/>
  <c r="J1469" i="27"/>
  <c r="J3617" i="27"/>
  <c r="J3618" i="27"/>
  <c r="J3619" i="27"/>
  <c r="J3620" i="27"/>
  <c r="J3621" i="27"/>
  <c r="J7726" i="27"/>
  <c r="J7727" i="27"/>
  <c r="J7728" i="27"/>
  <c r="J11833" i="27"/>
  <c r="J11834" i="27"/>
  <c r="J11835" i="27"/>
  <c r="J11836" i="27"/>
  <c r="J11837" i="27"/>
  <c r="J11838" i="27"/>
  <c r="J3622" i="27"/>
  <c r="J7729" i="27"/>
  <c r="J11839" i="27"/>
  <c r="J11840" i="27"/>
  <c r="J1470" i="27"/>
  <c r="J3623" i="27"/>
  <c r="J7730" i="27"/>
  <c r="J211" i="27"/>
  <c r="J1471" i="27"/>
  <c r="J1472" i="27"/>
  <c r="J3624" i="27"/>
  <c r="J3625" i="27"/>
  <c r="J3626" i="27"/>
  <c r="J3627" i="27"/>
  <c r="J8885" i="27"/>
  <c r="J7732" i="27"/>
  <c r="J7733" i="27"/>
  <c r="J7734" i="27"/>
  <c r="J7735" i="27"/>
  <c r="J7736" i="27"/>
  <c r="J7737" i="27"/>
  <c r="J7738" i="27"/>
  <c r="J7739" i="27"/>
  <c r="J11841" i="27"/>
  <c r="J11842" i="27"/>
  <c r="J11843" i="27"/>
  <c r="J11844" i="27"/>
  <c r="J11845" i="27"/>
  <c r="J11846" i="27"/>
  <c r="J3628" i="27"/>
  <c r="J7740" i="27"/>
  <c r="J7741" i="27"/>
  <c r="J11847" i="27"/>
  <c r="J563" i="27"/>
  <c r="J1473" i="27"/>
  <c r="J1474" i="27"/>
  <c r="J3629" i="27"/>
  <c r="J3630" i="27"/>
  <c r="J3631" i="27"/>
  <c r="J7742" i="27"/>
  <c r="J7743" i="27"/>
  <c r="J7744" i="27"/>
  <c r="J7745" i="27"/>
  <c r="J7746" i="27"/>
  <c r="J7747" i="27"/>
  <c r="J7748" i="27"/>
  <c r="J7749" i="27"/>
  <c r="J7750" i="27"/>
  <c r="J7751" i="27"/>
  <c r="J11848" i="27"/>
  <c r="J1475" i="27"/>
  <c r="J11849" i="27"/>
  <c r="J11850" i="27"/>
  <c r="J3632" i="27"/>
  <c r="J3633" i="27"/>
  <c r="J7752" i="27"/>
  <c r="J7753" i="27"/>
  <c r="J7754" i="27"/>
  <c r="J8976" i="27"/>
  <c r="J213" i="27"/>
  <c r="J564" i="27"/>
  <c r="J1476" i="27"/>
  <c r="J1477" i="27"/>
  <c r="J1478" i="27"/>
  <c r="J3634" i="27"/>
  <c r="J3635" i="27"/>
  <c r="J7755" i="27"/>
  <c r="J7756" i="27"/>
  <c r="J7757" i="27"/>
  <c r="J7758" i="27"/>
  <c r="J7759" i="27"/>
  <c r="J7760" i="27"/>
  <c r="J11851" i="27"/>
  <c r="J11852" i="27"/>
  <c r="J11853" i="27"/>
  <c r="J11854" i="27"/>
  <c r="J11855" i="27"/>
  <c r="J11856" i="27"/>
  <c r="J11857" i="27"/>
  <c r="J1479" i="27"/>
  <c r="J7761" i="27"/>
  <c r="J7762" i="27"/>
  <c r="J7763" i="27"/>
  <c r="J7764" i="27"/>
  <c r="J11858" i="27"/>
  <c r="J11859" i="27"/>
  <c r="J8988" i="27"/>
  <c r="J3637" i="27"/>
  <c r="J7765" i="27"/>
  <c r="J11860" i="27"/>
  <c r="J7766" i="27"/>
  <c r="J11861" i="27"/>
  <c r="J9008" i="27"/>
  <c r="J3638" i="27"/>
  <c r="J11862" i="27"/>
  <c r="J7768" i="27"/>
  <c r="J11863" i="27"/>
  <c r="J11864" i="27"/>
  <c r="J565" i="27"/>
  <c r="J11865" i="27"/>
  <c r="J11866" i="27"/>
  <c r="J3639" i="27"/>
  <c r="J7769" i="27"/>
  <c r="J1480" i="27"/>
  <c r="J3640" i="27"/>
  <c r="J9213" i="27"/>
  <c r="J11867" i="27"/>
  <c r="J7770" i="27"/>
  <c r="J7771" i="27"/>
  <c r="J11868" i="27"/>
  <c r="J11869" i="27"/>
  <c r="J11870" i="27"/>
  <c r="J7772" i="27"/>
  <c r="J11871" i="27"/>
  <c r="J3641" i="27"/>
  <c r="J9383" i="27"/>
  <c r="J7773" i="27"/>
  <c r="J7774" i="27"/>
  <c r="J7775" i="27"/>
  <c r="J7776" i="27"/>
  <c r="J1482" i="27"/>
  <c r="J1483" i="27"/>
  <c r="J1484" i="27"/>
  <c r="J1485" i="27"/>
  <c r="J3642" i="27"/>
  <c r="J3643" i="27"/>
  <c r="J3644" i="27"/>
  <c r="J3645" i="27"/>
  <c r="J7777" i="27"/>
  <c r="J7778" i="27"/>
  <c r="J7779" i="27"/>
  <c r="J7780" i="27"/>
  <c r="J7781" i="27"/>
  <c r="J7782" i="27"/>
  <c r="J7783" i="27"/>
  <c r="J7784" i="27"/>
  <c r="J7785" i="27"/>
  <c r="J11872" i="27"/>
  <c r="J11873" i="27"/>
  <c r="J11874" i="27"/>
  <c r="J11875" i="27"/>
  <c r="J11876" i="27"/>
  <c r="J11877" i="27"/>
  <c r="J11878" i="27"/>
  <c r="J11879" i="27"/>
  <c r="J9386" i="27"/>
  <c r="J7786" i="27"/>
  <c r="J9014" i="27"/>
  <c r="J7787" i="27"/>
  <c r="J7788" i="27"/>
  <c r="J7789" i="27"/>
  <c r="J11880" i="27"/>
  <c r="J3647" i="27"/>
  <c r="J7790" i="27"/>
  <c r="J7791" i="27"/>
  <c r="J11881" i="27"/>
  <c r="J11882" i="27"/>
  <c r="J1487" i="27"/>
  <c r="J7792" i="27"/>
  <c r="J566" i="27"/>
  <c r="J1488" i="27"/>
  <c r="J1489" i="27"/>
  <c r="J1490" i="27"/>
  <c r="J1491" i="27"/>
  <c r="J1492" i="27"/>
  <c r="J3648" i="27"/>
  <c r="J3649" i="27"/>
  <c r="J3650" i="27"/>
  <c r="J9507" i="27"/>
  <c r="J3652" i="27"/>
  <c r="J3653" i="27"/>
  <c r="J3654" i="27"/>
  <c r="J3655" i="27"/>
  <c r="J7793" i="27"/>
  <c r="J7794" i="27"/>
  <c r="J7795" i="27"/>
  <c r="J7796" i="27"/>
  <c r="J7797" i="27"/>
  <c r="J7798" i="27"/>
  <c r="J7799" i="27"/>
  <c r="J7800" i="27"/>
  <c r="J7801" i="27"/>
  <c r="J7802" i="27"/>
  <c r="J7803" i="27"/>
  <c r="J7804" i="27"/>
  <c r="J11883" i="27"/>
  <c r="J11884" i="27"/>
  <c r="J11885" i="27"/>
  <c r="J11886" i="27"/>
  <c r="J11887" i="27"/>
  <c r="J11888" i="27"/>
  <c r="J7805" i="27"/>
  <c r="J7806" i="27"/>
  <c r="J11889" i="27"/>
  <c r="J1493" i="27"/>
  <c r="J7807" i="27"/>
  <c r="J7808" i="27"/>
  <c r="J7809" i="27"/>
  <c r="J9627" i="27"/>
  <c r="J11891" i="27"/>
  <c r="J7810" i="27"/>
  <c r="J11892" i="27"/>
  <c r="J1494" i="27"/>
  <c r="J3656" i="27"/>
  <c r="J6411" i="27"/>
  <c r="J7812" i="27"/>
  <c r="J9015" i="27"/>
  <c r="J7814" i="27"/>
  <c r="J11893" i="27"/>
  <c r="J3657" i="27"/>
  <c r="J7815" i="27"/>
  <c r="J7816" i="27"/>
  <c r="J7817" i="27"/>
  <c r="J11894" i="27"/>
  <c r="J3658" i="27"/>
  <c r="J7818" i="27"/>
  <c r="J7819" i="27"/>
  <c r="J7820" i="27"/>
  <c r="J11895" i="27"/>
  <c r="J11896" i="27"/>
  <c r="J11897" i="27"/>
  <c r="J11898" i="27"/>
  <c r="J7821" i="27"/>
  <c r="J7822" i="27"/>
  <c r="J11899" i="27"/>
  <c r="J3659" i="27"/>
  <c r="J7823" i="27"/>
  <c r="J11900" i="27"/>
  <c r="J3660" i="27"/>
  <c r="J11901" i="27"/>
  <c r="J11902" i="27"/>
  <c r="J567" i="27"/>
  <c r="J7052" i="27"/>
  <c r="J3662" i="27"/>
  <c r="J7824" i="27"/>
  <c r="J7825" i="27"/>
  <c r="J7826" i="27"/>
  <c r="J7827" i="27"/>
  <c r="J11903" i="27"/>
  <c r="J11904" i="27"/>
  <c r="J11905" i="27"/>
  <c r="J1495" i="27"/>
  <c r="J3663" i="27"/>
  <c r="J3664" i="27"/>
  <c r="J7828" i="27"/>
  <c r="J7829" i="27"/>
  <c r="J7830" i="27"/>
  <c r="J7831" i="27"/>
  <c r="J11906" i="27"/>
  <c r="J11907" i="27"/>
  <c r="J11908" i="27"/>
  <c r="J1496" i="27"/>
  <c r="J1497" i="27"/>
  <c r="J7832" i="27"/>
  <c r="J11909" i="27"/>
  <c r="J11910" i="27"/>
  <c r="J11911" i="27"/>
  <c r="J7833" i="27"/>
  <c r="J1498" i="27"/>
  <c r="J3665" i="27"/>
  <c r="J11912" i="27"/>
  <c r="J3666" i="27"/>
  <c r="J3667" i="27"/>
  <c r="J3668" i="27"/>
  <c r="J7834" i="27"/>
  <c r="J7835" i="27"/>
  <c r="J7836" i="27"/>
  <c r="J7837" i="27"/>
  <c r="J7838" i="27"/>
  <c r="J11913" i="27"/>
  <c r="J11914" i="27"/>
  <c r="J568" i="27"/>
  <c r="J3669" i="27"/>
  <c r="J3670" i="27"/>
  <c r="J7839" i="27"/>
  <c r="J1499" i="27"/>
  <c r="J11915" i="27"/>
  <c r="J1500" i="27"/>
  <c r="J3671" i="27"/>
  <c r="J7840" i="27"/>
  <c r="J7841" i="27"/>
  <c r="J11916" i="27"/>
  <c r="J1501" i="27"/>
  <c r="J11917" i="27"/>
  <c r="J1502" i="27"/>
  <c r="J3672" i="27"/>
  <c r="J3673" i="27"/>
  <c r="J7842" i="27"/>
  <c r="J7843" i="27"/>
  <c r="J7844" i="27"/>
  <c r="J7845" i="27"/>
  <c r="J11918" i="27"/>
  <c r="J11919" i="27"/>
  <c r="J3674" i="27"/>
  <c r="J3675" i="27"/>
  <c r="J3676" i="27"/>
  <c r="J7846" i="27"/>
  <c r="J11920" i="27"/>
  <c r="J7847" i="27"/>
  <c r="J7848" i="27"/>
  <c r="J65" i="27"/>
  <c r="J3677" i="27"/>
  <c r="J3678" i="27"/>
  <c r="J3679" i="27"/>
  <c r="J3680" i="27"/>
  <c r="J7849" i="27"/>
  <c r="J11921" i="27"/>
  <c r="J7850" i="27"/>
  <c r="J7851" i="27"/>
  <c r="J11922" i="27"/>
  <c r="J3681" i="27"/>
  <c r="J569" i="27"/>
  <c r="J3682" i="27"/>
  <c r="J3683" i="27"/>
  <c r="J3684" i="27"/>
  <c r="J7852" i="27"/>
  <c r="J7853" i="27"/>
  <c r="J11923" i="27"/>
  <c r="J7854" i="27"/>
  <c r="J1503" i="27"/>
  <c r="J7855" i="27"/>
  <c r="J11924" i="27"/>
  <c r="J11925" i="27"/>
  <c r="J11926" i="27"/>
  <c r="J1504" i="27"/>
  <c r="J11927" i="27"/>
  <c r="J7856" i="27"/>
  <c r="J215" i="27"/>
  <c r="J1505" i="27"/>
  <c r="J3685" i="27"/>
  <c r="J7857" i="27"/>
  <c r="J11928" i="27"/>
  <c r="J1506" i="27"/>
  <c r="J1507" i="27"/>
  <c r="J3686" i="27"/>
  <c r="J3687" i="27"/>
  <c r="J3688" i="27"/>
  <c r="J3689" i="27"/>
  <c r="J3690" i="27"/>
  <c r="J7858" i="27"/>
  <c r="J7859" i="27"/>
  <c r="J7860" i="27"/>
  <c r="J7861" i="27"/>
  <c r="J9168" i="27"/>
  <c r="J7863" i="27"/>
  <c r="J7864" i="27"/>
  <c r="J7865" i="27"/>
  <c r="J7866" i="27"/>
  <c r="J7867" i="27"/>
  <c r="J7868" i="27"/>
  <c r="J11929" i="27"/>
  <c r="J11930" i="27"/>
  <c r="J11931" i="27"/>
  <c r="J11932" i="27"/>
  <c r="J11933" i="27"/>
  <c r="J11934" i="27"/>
  <c r="J11935" i="27"/>
  <c r="J11936" i="27"/>
  <c r="J11937" i="27"/>
  <c r="J7869" i="27"/>
  <c r="J7870" i="27"/>
  <c r="J7871" i="27"/>
  <c r="J7872" i="27"/>
  <c r="J1508" i="27"/>
  <c r="J3691" i="27"/>
  <c r="J3692" i="27"/>
  <c r="J3693" i="27"/>
  <c r="J7873" i="27"/>
  <c r="J8373" i="27"/>
  <c r="J7875" i="27"/>
  <c r="J7876" i="27"/>
  <c r="J7877" i="27"/>
  <c r="J7878" i="27"/>
  <c r="J7879" i="27"/>
  <c r="J7880" i="27"/>
  <c r="J7881" i="27"/>
  <c r="J7882" i="27"/>
  <c r="J11938" i="27"/>
  <c r="J11939" i="27"/>
  <c r="J11940" i="27"/>
  <c r="J11941" i="27"/>
  <c r="J11942" i="27"/>
  <c r="J11943" i="27"/>
  <c r="J11944" i="27"/>
  <c r="J11945" i="27"/>
  <c r="J11946" i="27"/>
  <c r="J11947" i="27"/>
  <c r="J1509" i="27"/>
  <c r="J11948" i="27"/>
  <c r="J3694" i="27"/>
  <c r="J7883" i="27"/>
  <c r="J570" i="27"/>
  <c r="J571" i="27"/>
  <c r="J1510" i="27"/>
  <c r="J3695" i="27"/>
  <c r="J3696" i="27"/>
  <c r="J3697" i="27"/>
  <c r="J7884" i="27"/>
  <c r="J7885" i="27"/>
  <c r="J7886" i="27"/>
  <c r="J7887" i="27"/>
  <c r="J7888" i="27"/>
  <c r="J7889" i="27"/>
  <c r="J7890" i="27"/>
  <c r="J7891" i="27"/>
  <c r="J7892" i="27"/>
  <c r="J7893" i="27"/>
  <c r="J7894" i="27"/>
  <c r="J11949" i="27"/>
  <c r="J11950" i="27"/>
  <c r="J11951" i="27"/>
  <c r="J11952" i="27"/>
  <c r="J11953" i="27"/>
  <c r="J11954" i="27"/>
  <c r="J7895" i="27"/>
  <c r="J11955" i="27"/>
  <c r="J1511" i="27"/>
  <c r="J1512" i="27"/>
  <c r="J1513" i="27"/>
  <c r="J3698" i="27"/>
  <c r="J3699" i="27"/>
  <c r="J3700" i="27"/>
  <c r="J3701" i="27"/>
  <c r="J3702" i="27"/>
  <c r="J7896" i="27"/>
  <c r="J7897" i="27"/>
  <c r="J7898" i="27"/>
  <c r="J7899" i="27"/>
  <c r="J11956" i="27"/>
  <c r="J11957" i="27"/>
  <c r="J11958" i="27"/>
  <c r="J11959" i="27"/>
  <c r="J11960" i="27"/>
  <c r="J11961" i="27"/>
  <c r="J572" i="27"/>
  <c r="J7900" i="27"/>
  <c r="J3703" i="27"/>
  <c r="J11962" i="27"/>
  <c r="J573" i="27"/>
  <c r="J1514" i="27"/>
  <c r="J1515" i="27"/>
  <c r="J3704" i="27"/>
  <c r="J3705" i="27"/>
  <c r="J3706" i="27"/>
  <c r="J3707" i="27"/>
  <c r="J7901" i="27"/>
  <c r="J7902" i="27"/>
  <c r="J7903" i="27"/>
  <c r="J7904" i="27"/>
  <c r="J7905" i="27"/>
  <c r="J7906" i="27"/>
  <c r="J7907" i="27"/>
  <c r="J7908" i="27"/>
  <c r="J7909" i="27"/>
  <c r="J7910" i="27"/>
  <c r="J7911" i="27"/>
  <c r="J11963" i="27"/>
  <c r="J11964" i="27"/>
  <c r="J11965" i="27"/>
  <c r="J11966" i="27"/>
  <c r="J11967" i="27"/>
  <c r="J11968" i="27"/>
  <c r="J3708" i="27"/>
  <c r="J7912" i="27"/>
  <c r="J7913" i="27"/>
  <c r="J3709" i="27"/>
  <c r="J11969" i="27"/>
  <c r="J216" i="27"/>
  <c r="J574" i="27"/>
  <c r="J1516" i="27"/>
  <c r="J1517" i="27"/>
  <c r="J1518" i="27"/>
  <c r="J1519" i="27"/>
  <c r="J3710" i="27"/>
  <c r="J3711" i="27"/>
  <c r="J3712" i="27"/>
  <c r="J3713" i="27"/>
  <c r="J3714" i="27"/>
  <c r="J7914" i="27"/>
  <c r="J7915" i="27"/>
  <c r="J7916" i="27"/>
  <c r="J7917" i="27"/>
  <c r="J7918" i="27"/>
  <c r="J7919" i="27"/>
  <c r="J7920" i="27"/>
  <c r="J7921" i="27"/>
  <c r="J7922" i="27"/>
  <c r="J7923" i="27"/>
  <c r="J7924" i="27"/>
  <c r="J7925" i="27"/>
  <c r="J11970" i="27"/>
  <c r="J11971" i="27"/>
  <c r="J11972" i="27"/>
  <c r="J9382" i="27"/>
  <c r="J11974" i="27"/>
  <c r="J7926" i="27"/>
  <c r="J3715" i="27"/>
  <c r="J7927" i="27"/>
  <c r="J3716" i="27"/>
  <c r="J3717" i="27"/>
  <c r="J7928" i="27"/>
  <c r="J11975" i="27"/>
  <c r="J11976" i="27"/>
  <c r="J11977" i="27"/>
  <c r="J11978" i="27"/>
  <c r="J11979" i="27"/>
  <c r="J575" i="27"/>
  <c r="J11980" i="27"/>
  <c r="J3718" i="27"/>
  <c r="J11981" i="27"/>
  <c r="J1520" i="27"/>
  <c r="J7929" i="27"/>
  <c r="J7930" i="27"/>
  <c r="J7931" i="27"/>
  <c r="J7932" i="27"/>
  <c r="J11982" i="27"/>
  <c r="J3719" i="27"/>
  <c r="J1521" i="27"/>
  <c r="J7933" i="27"/>
  <c r="J3720" i="27"/>
  <c r="J3721" i="27"/>
  <c r="J7934" i="27"/>
  <c r="J7935" i="27"/>
  <c r="J3722" i="27"/>
  <c r="J7936" i="27"/>
  <c r="J7937" i="27"/>
  <c r="J7938" i="27"/>
  <c r="J1522" i="27"/>
  <c r="J7939" i="27"/>
  <c r="J7940" i="27"/>
  <c r="J11983" i="27"/>
  <c r="J11984" i="27"/>
  <c r="J576" i="27"/>
  <c r="J7941" i="27"/>
  <c r="J3723" i="27"/>
  <c r="J7942" i="27"/>
  <c r="J3724" i="27"/>
  <c r="J3725" i="27"/>
  <c r="J3726" i="27"/>
  <c r="J3727" i="27"/>
  <c r="J3728" i="27"/>
  <c r="J3729" i="27"/>
  <c r="J3730" i="27"/>
  <c r="J3731" i="27"/>
  <c r="J7943" i="27"/>
  <c r="J7944" i="27"/>
  <c r="J7945" i="27"/>
  <c r="J7946" i="27"/>
  <c r="J7947" i="27"/>
  <c r="J7948" i="27"/>
  <c r="J7949" i="27"/>
  <c r="J7950" i="27"/>
  <c r="J7951" i="27"/>
  <c r="J7952" i="27"/>
  <c r="J11985" i="27"/>
  <c r="J11986" i="27"/>
  <c r="J11987" i="27"/>
  <c r="J11988" i="27"/>
  <c r="J11989" i="27"/>
  <c r="J11990" i="27"/>
  <c r="J11991" i="27"/>
  <c r="J9393" i="27"/>
  <c r="J7953" i="27"/>
  <c r="J577" i="27"/>
  <c r="J7954" i="27"/>
  <c r="J7955" i="27"/>
  <c r="J11993" i="27"/>
  <c r="J7956" i="27"/>
  <c r="J578" i="27"/>
  <c r="J579" i="27"/>
  <c r="J580" i="27"/>
  <c r="J1523" i="27"/>
  <c r="J3732" i="27"/>
  <c r="J3733" i="27"/>
  <c r="J3734" i="27"/>
  <c r="J3735" i="27"/>
  <c r="J3736" i="27"/>
  <c r="J3737" i="27"/>
  <c r="J3738" i="27"/>
  <c r="J7957" i="27"/>
  <c r="J7958" i="27"/>
  <c r="J7959" i="27"/>
  <c r="J7960" i="27"/>
  <c r="J7961" i="27"/>
  <c r="J7962" i="27"/>
  <c r="J7963" i="27"/>
  <c r="J11994" i="27"/>
  <c r="J11995" i="27"/>
  <c r="J11996" i="27"/>
  <c r="J11997" i="27"/>
  <c r="J581" i="27"/>
  <c r="J3739" i="27"/>
  <c r="J3740" i="27"/>
  <c r="J582" i="27"/>
  <c r="J1524" i="27"/>
  <c r="J3741" i="27"/>
  <c r="J3742" i="27"/>
  <c r="J3743" i="27"/>
  <c r="J3744" i="27"/>
  <c r="J7964" i="27"/>
  <c r="J7965" i="27"/>
  <c r="J7966" i="27"/>
  <c r="J7967" i="27"/>
  <c r="J7968" i="27"/>
  <c r="J7969" i="27"/>
  <c r="J7970" i="27"/>
  <c r="J7971" i="27"/>
  <c r="J7972" i="27"/>
  <c r="J7973" i="27"/>
  <c r="J11998" i="27"/>
  <c r="J11999" i="27"/>
  <c r="J12000" i="27"/>
  <c r="J3745" i="27"/>
  <c r="J12001" i="27"/>
  <c r="J3746" i="27"/>
  <c r="J12002" i="27"/>
  <c r="J7974" i="27"/>
  <c r="J583" i="27"/>
  <c r="J3747" i="27"/>
  <c r="J7975" i="27"/>
  <c r="J12003" i="27"/>
  <c r="J12004" i="27"/>
  <c r="J12005" i="27"/>
  <c r="J7976" i="27"/>
  <c r="J12006" i="27"/>
  <c r="J584" i="27"/>
  <c r="J7977" i="27"/>
  <c r="J7978" i="27"/>
  <c r="J7979" i="27"/>
  <c r="J217" i="27"/>
  <c r="J7980" i="27"/>
  <c r="J1525" i="27"/>
  <c r="J7981" i="27"/>
  <c r="J585" i="27"/>
  <c r="J1526" i="27"/>
  <c r="J3748" i="27"/>
  <c r="J3749" i="27"/>
  <c r="J7982" i="27"/>
  <c r="J7983" i="27"/>
  <c r="J7984" i="27"/>
  <c r="J7985" i="27"/>
  <c r="J7986" i="27"/>
  <c r="J7987" i="27"/>
  <c r="J7988" i="27"/>
  <c r="J7989" i="27"/>
  <c r="J7990" i="27"/>
  <c r="J12007" i="27"/>
  <c r="J12008" i="27"/>
  <c r="J12009" i="27"/>
  <c r="J12010" i="27"/>
  <c r="J9503" i="27"/>
  <c r="J7992" i="27"/>
  <c r="J12011" i="27"/>
  <c r="J586" i="27"/>
  <c r="J1527" i="27"/>
  <c r="J3750" i="27"/>
  <c r="J3751" i="27"/>
  <c r="J3752" i="27"/>
  <c r="J7993" i="27"/>
  <c r="J7994" i="27"/>
  <c r="J7995" i="27"/>
  <c r="J7996" i="27"/>
  <c r="J7997" i="27"/>
  <c r="J12012" i="27"/>
  <c r="J12013" i="27"/>
  <c r="J12014" i="27"/>
  <c r="J12015" i="27"/>
  <c r="J12016" i="27"/>
  <c r="J9629" i="27"/>
  <c r="J218" i="27"/>
  <c r="J12017" i="27"/>
  <c r="J7999" i="27"/>
  <c r="J3753" i="27"/>
  <c r="J8000" i="27"/>
  <c r="J8001" i="27"/>
  <c r="J12018" i="27"/>
  <c r="J8002" i="27"/>
  <c r="J12019" i="27"/>
  <c r="J3754" i="27"/>
  <c r="J3755" i="27"/>
  <c r="J9679" i="27"/>
  <c r="J12020" i="27"/>
  <c r="J12021" i="27"/>
  <c r="J1528" i="27"/>
  <c r="J12022" i="27"/>
  <c r="J587" i="27"/>
  <c r="J8004" i="27"/>
  <c r="J8005" i="27"/>
  <c r="J8006" i="27"/>
  <c r="J3756" i="27"/>
  <c r="J8007" i="27"/>
  <c r="J12023" i="27"/>
  <c r="J1529" i="27"/>
  <c r="J8008" i="27"/>
  <c r="J8009" i="27"/>
  <c r="J8010" i="27"/>
  <c r="J8011" i="27"/>
  <c r="J8012" i="27"/>
  <c r="J12024" i="27"/>
  <c r="J8013" i="27"/>
  <c r="J12025" i="27"/>
  <c r="J8014" i="27"/>
  <c r="J588" i="27"/>
  <c r="J12026" i="27"/>
  <c r="J8015" i="27"/>
  <c r="J589" i="27"/>
  <c r="J590" i="27"/>
  <c r="J1530" i="27"/>
  <c r="J1531" i="27"/>
  <c r="J1532" i="27"/>
  <c r="J1533" i="27"/>
  <c r="J3757" i="27"/>
  <c r="J3758" i="27"/>
  <c r="J3759" i="27"/>
  <c r="J3760" i="27"/>
  <c r="J8016" i="27"/>
  <c r="J8017" i="27"/>
  <c r="J8018" i="27"/>
  <c r="J8019" i="27"/>
  <c r="J8020" i="27"/>
  <c r="J8021" i="27"/>
  <c r="J8022" i="27"/>
  <c r="J8023" i="27"/>
  <c r="J8024" i="27"/>
  <c r="J8025" i="27"/>
  <c r="J8026" i="27"/>
  <c r="J12027" i="27"/>
  <c r="J12028" i="27"/>
  <c r="J12029" i="27"/>
  <c r="J12030" i="27"/>
  <c r="J12031" i="27"/>
  <c r="J12032" i="27"/>
  <c r="J9722" i="27"/>
  <c r="J8027" i="27"/>
  <c r="J9690" i="27"/>
  <c r="J220" i="27"/>
  <c r="J1534" i="27"/>
  <c r="J1535" i="27"/>
  <c r="J1536" i="27"/>
  <c r="J3761" i="27"/>
  <c r="J3762" i="27"/>
  <c r="J3763" i="27"/>
  <c r="J3764" i="27"/>
  <c r="J3765" i="27"/>
  <c r="J3766" i="27"/>
  <c r="J3767" i="27"/>
  <c r="J3768" i="27"/>
  <c r="J8028" i="27"/>
  <c r="J8029" i="27"/>
  <c r="J8030" i="27"/>
  <c r="J8031" i="27"/>
  <c r="J8032" i="27"/>
  <c r="J12034" i="27"/>
  <c r="J12035" i="27"/>
  <c r="J12036" i="27"/>
  <c r="J12037" i="27"/>
  <c r="J12038" i="27"/>
  <c r="J12039" i="27"/>
  <c r="J8033" i="27"/>
  <c r="J12040" i="27"/>
  <c r="J8034" i="27"/>
  <c r="J591" i="27"/>
  <c r="J1537" i="27"/>
  <c r="J1538" i="27"/>
  <c r="J3769" i="27"/>
  <c r="J3770" i="27"/>
  <c r="J3771" i="27"/>
  <c r="J3772" i="27"/>
  <c r="J3773" i="27"/>
  <c r="J3774" i="27"/>
  <c r="J8035" i="27"/>
  <c r="J8036" i="27"/>
  <c r="J8037" i="27"/>
  <c r="J8038" i="27"/>
  <c r="J8039" i="27"/>
  <c r="J8040" i="27"/>
  <c r="J8041" i="27"/>
  <c r="J12041" i="27"/>
  <c r="J12042" i="27"/>
  <c r="J12043" i="27"/>
  <c r="J12044" i="27"/>
  <c r="J12045" i="27"/>
  <c r="J3775" i="27"/>
  <c r="J8042" i="27"/>
  <c r="J12046" i="27"/>
  <c r="J8043" i="27"/>
  <c r="J221" i="27"/>
  <c r="J1539" i="27"/>
  <c r="J1540" i="27"/>
  <c r="J3776" i="27"/>
  <c r="J3777" i="27"/>
  <c r="J3778" i="27"/>
  <c r="J3779" i="27"/>
  <c r="J8044" i="27"/>
  <c r="J8045" i="27"/>
  <c r="J8046" i="27"/>
  <c r="J8047" i="27"/>
  <c r="J8048" i="27"/>
  <c r="J8049" i="27"/>
  <c r="J8050" i="27"/>
  <c r="J8051" i="27"/>
  <c r="J8052" i="27"/>
  <c r="J8053" i="27"/>
  <c r="J8054" i="27"/>
  <c r="J8055" i="27"/>
  <c r="J12047" i="27"/>
  <c r="J12048" i="27"/>
  <c r="J8056" i="27"/>
  <c r="J8057" i="27"/>
  <c r="J8058" i="27"/>
  <c r="J592" i="27"/>
  <c r="J1541" i="27"/>
  <c r="J1542" i="27"/>
  <c r="J3780" i="27"/>
  <c r="J3781" i="27"/>
  <c r="J3782" i="27"/>
  <c r="J3783" i="27"/>
  <c r="J3784" i="27"/>
  <c r="J3785" i="27"/>
  <c r="J8059" i="27"/>
  <c r="J8060" i="27"/>
  <c r="J8061" i="27"/>
  <c r="J8062" i="27"/>
  <c r="J8063" i="27"/>
  <c r="J8064" i="27"/>
  <c r="J8065" i="27"/>
  <c r="J8066" i="27"/>
  <c r="J12049" i="27"/>
  <c r="J12050" i="27"/>
  <c r="J12051" i="27"/>
  <c r="J12052" i="27"/>
  <c r="J8067" i="27"/>
  <c r="J3786" i="27"/>
  <c r="J8068" i="27"/>
  <c r="J12053" i="27"/>
  <c r="J8069" i="27"/>
  <c r="J3787" i="27"/>
  <c r="J1543" i="27"/>
  <c r="J9695" i="27"/>
  <c r="J1545" i="27"/>
  <c r="J1546" i="27"/>
  <c r="J3788" i="27"/>
  <c r="J3789" i="27"/>
  <c r="J3790" i="27"/>
  <c r="J8070" i="27"/>
  <c r="J8071" i="27"/>
  <c r="J8072" i="27"/>
  <c r="J8073" i="27"/>
  <c r="J8074" i="27"/>
  <c r="J8075" i="27"/>
  <c r="J8076" i="27"/>
  <c r="J8077" i="27"/>
  <c r="J8078" i="27"/>
  <c r="J8079" i="27"/>
  <c r="J12054" i="27"/>
  <c r="J12055" i="27"/>
  <c r="J12056" i="27"/>
  <c r="J12057" i="27"/>
  <c r="J12058" i="27"/>
  <c r="J12059" i="27"/>
  <c r="J12060" i="27"/>
  <c r="J3791" i="27"/>
  <c r="J3792" i="27"/>
  <c r="J8080" i="27"/>
  <c r="J12061" i="27"/>
  <c r="J593" i="27"/>
  <c r="J8081" i="27"/>
  <c r="J8082" i="27"/>
  <c r="J8083" i="27"/>
  <c r="J8084" i="27"/>
  <c r="J8085" i="27"/>
  <c r="J8086" i="27"/>
  <c r="J8087" i="27"/>
  <c r="J8088" i="27"/>
  <c r="J8089" i="27"/>
  <c r="J12062" i="27"/>
  <c r="J9739" i="27"/>
  <c r="J12064" i="27"/>
  <c r="J12065" i="27"/>
  <c r="J12066" i="27"/>
  <c r="J8090" i="27"/>
  <c r="J8091" i="27"/>
  <c r="J12067" i="27"/>
  <c r="J8092" i="27"/>
  <c r="J8093" i="27"/>
  <c r="J12068" i="27"/>
  <c r="J66" i="27"/>
  <c r="J12069" i="27"/>
  <c r="J8094" i="27"/>
  <c r="J12070" i="27"/>
  <c r="J12071" i="27"/>
  <c r="J3793" i="27"/>
  <c r="J9719" i="27"/>
  <c r="J3794" i="27"/>
  <c r="J12073" i="27"/>
  <c r="J8095" i="27"/>
  <c r="J9741" i="27"/>
  <c r="J8096" i="27"/>
  <c r="J3796" i="27"/>
  <c r="J8097" i="27"/>
  <c r="J8098" i="27"/>
  <c r="J8099" i="27"/>
  <c r="J12074" i="27"/>
  <c r="J12075" i="27"/>
  <c r="J9743" i="27"/>
  <c r="J3797" i="27"/>
  <c r="J12076" i="27"/>
  <c r="J8101" i="27"/>
  <c r="J1547" i="27"/>
  <c r="J594" i="27"/>
  <c r="J8102" i="27"/>
  <c r="J8103" i="27"/>
  <c r="J8104" i="27"/>
  <c r="J8105" i="27"/>
  <c r="J12077" i="27"/>
  <c r="J12078" i="27"/>
  <c r="J1548" i="27"/>
  <c r="J8106" i="27"/>
  <c r="J3798" i="27"/>
  <c r="J12079" i="27"/>
  <c r="J222" i="27"/>
  <c r="J3799" i="27"/>
  <c r="J595" i="27"/>
  <c r="J1549" i="27"/>
  <c r="J1550" i="27"/>
  <c r="J3800" i="27"/>
  <c r="J3801" i="27"/>
  <c r="J3802" i="27"/>
  <c r="J3803" i="27"/>
  <c r="J9976" i="27"/>
  <c r="J3805" i="27"/>
  <c r="J3806" i="27"/>
  <c r="J3807" i="27"/>
  <c r="J3808" i="27"/>
  <c r="J3809" i="27"/>
  <c r="J3810" i="27"/>
  <c r="J8107" i="27"/>
  <c r="J8108" i="27"/>
  <c r="J8109" i="27"/>
  <c r="J8110" i="27"/>
  <c r="J8111" i="27"/>
  <c r="J8112" i="27"/>
  <c r="J8113" i="27"/>
  <c r="J8114" i="27"/>
  <c r="J8115" i="27"/>
  <c r="J8116" i="27"/>
  <c r="J8117" i="27"/>
  <c r="J8118" i="27"/>
  <c r="J12080" i="27"/>
  <c r="J12081" i="27"/>
  <c r="J12082" i="27"/>
  <c r="J12083" i="27"/>
  <c r="J12084" i="27"/>
  <c r="J12085" i="27"/>
  <c r="J12086" i="27"/>
  <c r="J1551" i="27"/>
  <c r="J8119" i="27"/>
  <c r="J3811" i="27"/>
  <c r="J596" i="27"/>
  <c r="J12087" i="27"/>
  <c r="J8120" i="27"/>
  <c r="J3812" i="27"/>
  <c r="J8121" i="27"/>
  <c r="J8122" i="27"/>
  <c r="J8123" i="27"/>
  <c r="J3813" i="27"/>
  <c r="J3814" i="27"/>
  <c r="J223" i="27"/>
  <c r="J3815" i="27"/>
  <c r="J3816" i="27"/>
  <c r="J8124" i="27"/>
  <c r="J7235" i="27"/>
  <c r="J12089" i="27"/>
  <c r="J3817" i="27"/>
  <c r="J8125" i="27"/>
  <c r="J8126" i="27"/>
  <c r="J12090" i="27"/>
  <c r="J12091" i="27"/>
  <c r="J1552" i="27"/>
  <c r="J1553" i="27"/>
  <c r="J3818" i="27"/>
  <c r="J8127" i="27"/>
  <c r="J8128" i="27"/>
  <c r="J12092" i="27"/>
  <c r="J3819" i="27"/>
  <c r="J8129" i="27"/>
  <c r="J12093" i="27"/>
  <c r="J1554" i="27"/>
  <c r="J1555" i="27"/>
  <c r="J8130" i="27"/>
  <c r="J8131" i="27"/>
  <c r="J8132" i="27"/>
  <c r="J8133" i="27"/>
  <c r="J12094" i="27"/>
  <c r="J12095" i="27"/>
  <c r="J12096" i="27"/>
  <c r="J1556" i="27"/>
  <c r="J8134" i="27"/>
  <c r="J8135" i="27"/>
  <c r="J8136" i="27"/>
  <c r="J12097" i="27"/>
  <c r="J9757" i="27"/>
  <c r="J12099" i="27"/>
  <c r="J224" i="27"/>
  <c r="J1557" i="27"/>
  <c r="J3820" i="27"/>
  <c r="J8137" i="27"/>
  <c r="J8138" i="27"/>
  <c r="J1558" i="27"/>
  <c r="J3821" i="27"/>
  <c r="J8139" i="27"/>
  <c r="J8140" i="27"/>
  <c r="J8141" i="27"/>
  <c r="J12100" i="27"/>
  <c r="J8142" i="27"/>
  <c r="J8143" i="27"/>
  <c r="J9897" i="27"/>
  <c r="J3823" i="27"/>
  <c r="J8144" i="27"/>
  <c r="J225" i="27"/>
  <c r="J1559" i="27"/>
  <c r="J1560" i="27"/>
  <c r="J8145" i="27"/>
  <c r="J8146" i="27"/>
  <c r="J8147" i="27"/>
  <c r="J12101" i="27"/>
  <c r="J67" i="27"/>
  <c r="J12102" i="27"/>
  <c r="J12103" i="27"/>
  <c r="J3824" i="27"/>
  <c r="J8148" i="27"/>
  <c r="J597" i="27"/>
  <c r="J8149" i="27"/>
  <c r="J8150" i="27"/>
  <c r="J3825" i="27"/>
  <c r="J8151" i="27"/>
  <c r="J12104" i="27"/>
  <c r="J10019" i="27"/>
  <c r="J12106" i="27"/>
  <c r="J1561" i="27"/>
  <c r="J8152" i="27"/>
  <c r="J8153" i="27"/>
  <c r="J1562" i="27"/>
  <c r="J3826" i="27"/>
  <c r="J8154" i="27"/>
  <c r="J8155" i="27"/>
  <c r="J12107" i="27"/>
  <c r="J8156" i="27"/>
  <c r="J8157" i="27"/>
  <c r="J12108" i="27"/>
  <c r="J9902" i="27"/>
  <c r="J3828" i="27"/>
  <c r="J12109" i="27"/>
  <c r="J3829" i="27"/>
  <c r="J8158" i="27"/>
  <c r="J3830" i="27"/>
  <c r="J8159" i="27"/>
  <c r="J8160" i="27"/>
  <c r="J12110" i="27"/>
  <c r="J8161" i="27"/>
  <c r="J8162" i="27"/>
  <c r="J8163" i="27"/>
  <c r="J3831" i="27"/>
  <c r="J8164" i="27"/>
  <c r="J8165" i="27"/>
  <c r="J12111" i="27"/>
  <c r="J8166" i="27"/>
  <c r="J12112" i="27"/>
  <c r="J12113" i="27"/>
  <c r="J8167" i="27"/>
  <c r="J1563" i="27"/>
  <c r="J3832" i="27"/>
  <c r="J1564" i="27"/>
  <c r="J8168" i="27"/>
  <c r="J8169" i="27"/>
  <c r="J12114" i="27"/>
  <c r="J8170" i="27"/>
  <c r="J12115" i="27"/>
  <c r="J598" i="27"/>
  <c r="J8171" i="27"/>
  <c r="J8172" i="27"/>
  <c r="J8173" i="27"/>
  <c r="J8174" i="27"/>
  <c r="J8175" i="27"/>
  <c r="J9982" i="27"/>
  <c r="J1565" i="27"/>
  <c r="J1566" i="27"/>
  <c r="J3833" i="27"/>
  <c r="J3834" i="27"/>
  <c r="J3835" i="27"/>
  <c r="J3836" i="27"/>
  <c r="J3837" i="27"/>
  <c r="J3838" i="27"/>
  <c r="J3839" i="27"/>
  <c r="J8177" i="27"/>
  <c r="J8178" i="27"/>
  <c r="J8179" i="27"/>
  <c r="J8180" i="27"/>
  <c r="J8181" i="27"/>
  <c r="J8182" i="27"/>
  <c r="J8183" i="27"/>
  <c r="J8184" i="27"/>
  <c r="J7352" i="27"/>
  <c r="J8186" i="27"/>
  <c r="J8187" i="27"/>
  <c r="J12116" i="27"/>
  <c r="J12117" i="27"/>
  <c r="J12118" i="27"/>
  <c r="J12119" i="27"/>
  <c r="J12120" i="27"/>
  <c r="J12121" i="27"/>
  <c r="J599" i="27"/>
  <c r="J1567" i="27"/>
  <c r="J3840" i="27"/>
  <c r="J3841" i="27"/>
  <c r="J3842" i="27"/>
  <c r="J8188" i="27"/>
  <c r="J8189" i="27"/>
  <c r="J8190" i="27"/>
  <c r="J8191" i="27"/>
  <c r="J8192" i="27"/>
  <c r="J8193" i="27"/>
  <c r="J8194" i="27"/>
  <c r="J8195" i="27"/>
  <c r="J12122" i="27"/>
  <c r="J12123" i="27"/>
  <c r="J12124" i="27"/>
  <c r="J12125" i="27"/>
  <c r="J3843" i="27"/>
  <c r="J8463" i="27"/>
  <c r="J8197" i="27"/>
  <c r="J8198" i="27"/>
  <c r="J12126" i="27"/>
  <c r="J12127" i="27"/>
  <c r="J8199" i="27"/>
  <c r="J1568" i="27"/>
  <c r="J1569" i="27"/>
  <c r="J3844" i="27"/>
  <c r="J3845" i="27"/>
  <c r="J8200" i="27"/>
  <c r="J8201" i="27"/>
  <c r="J8202" i="27"/>
  <c r="J8203" i="27"/>
  <c r="J8204" i="27"/>
  <c r="J8205" i="27"/>
  <c r="J8206" i="27"/>
  <c r="J8207" i="27"/>
  <c r="J8208" i="27"/>
  <c r="J8209" i="27"/>
  <c r="J8210" i="27"/>
  <c r="J8211" i="27"/>
  <c r="J8212" i="27"/>
  <c r="J8213" i="27"/>
  <c r="J12128" i="27"/>
  <c r="J12129" i="27"/>
  <c r="J12130" i="27"/>
  <c r="J12131" i="27"/>
  <c r="J12132" i="27"/>
  <c r="J12133" i="27"/>
  <c r="J12134" i="27"/>
  <c r="J12135" i="27"/>
  <c r="J1570" i="27"/>
  <c r="J8214" i="27"/>
  <c r="J12136" i="27"/>
  <c r="J8215" i="27"/>
  <c r="J12137" i="27"/>
  <c r="J12138" i="27"/>
  <c r="J8216" i="27"/>
  <c r="J8217" i="27"/>
  <c r="J1571" i="27"/>
  <c r="J1572" i="27"/>
  <c r="J3846" i="27"/>
  <c r="J3847" i="27"/>
  <c r="J3848" i="27"/>
  <c r="J3849" i="27"/>
  <c r="J8218" i="27"/>
  <c r="J8219" i="27"/>
  <c r="J8220" i="27"/>
  <c r="J8221" i="27"/>
  <c r="J8222" i="27"/>
  <c r="J8223" i="27"/>
  <c r="J8224" i="27"/>
  <c r="J12139" i="27"/>
  <c r="J12140" i="27"/>
  <c r="J600" i="27"/>
  <c r="J3850" i="27"/>
  <c r="J3851" i="27"/>
  <c r="J8225" i="27"/>
  <c r="J8226" i="27"/>
  <c r="J12141" i="27"/>
  <c r="J8227" i="27"/>
  <c r="J8228" i="27"/>
  <c r="J7393" i="27"/>
  <c r="J3852" i="27"/>
  <c r="J601" i="27"/>
  <c r="J1573" i="27"/>
  <c r="J1574" i="27"/>
  <c r="J1575" i="27"/>
  <c r="J3853" i="27"/>
  <c r="J3854" i="27"/>
  <c r="J3855" i="27"/>
  <c r="J3856" i="27"/>
  <c r="J3857" i="27"/>
  <c r="J8229" i="27"/>
  <c r="J8230" i="27"/>
  <c r="J8231" i="27"/>
  <c r="J8232" i="27"/>
  <c r="J8233" i="27"/>
  <c r="J8234" i="27"/>
  <c r="J8235" i="27"/>
  <c r="J8236" i="27"/>
  <c r="J8237" i="27"/>
  <c r="J8238" i="27"/>
  <c r="J12143" i="27"/>
  <c r="J12144" i="27"/>
  <c r="J12145" i="27"/>
  <c r="J12146" i="27"/>
  <c r="J12147" i="27"/>
  <c r="J12148" i="27"/>
  <c r="J12149" i="27"/>
  <c r="J602" i="27"/>
  <c r="J603" i="27"/>
  <c r="J1576" i="27"/>
  <c r="J1577" i="27"/>
  <c r="J3858" i="27"/>
  <c r="J3859" i="27"/>
  <c r="J10030" i="27"/>
  <c r="J3861" i="27"/>
  <c r="J8239" i="27"/>
  <c r="J8240" i="27"/>
  <c r="J8241" i="27"/>
  <c r="J8242" i="27"/>
  <c r="J8243" i="27"/>
  <c r="J8244" i="27"/>
  <c r="J8245" i="27"/>
  <c r="J8246" i="27"/>
  <c r="J8247" i="27"/>
  <c r="J12150" i="27"/>
  <c r="J12151" i="27"/>
  <c r="J12152" i="27"/>
  <c r="J12153" i="27"/>
  <c r="J12154" i="27"/>
  <c r="J12155" i="27"/>
  <c r="J12156" i="27"/>
  <c r="J12157" i="27"/>
  <c r="J12158" i="27"/>
  <c r="J8248" i="27"/>
  <c r="J8249" i="27"/>
  <c r="J12159" i="27"/>
  <c r="J12160" i="27"/>
  <c r="J12161" i="27"/>
  <c r="J12162" i="27"/>
  <c r="J12163" i="27"/>
  <c r="J8250" i="27"/>
  <c r="J12164" i="27"/>
  <c r="J8251" i="27"/>
  <c r="J8252" i="27"/>
  <c r="J1578" i="27"/>
  <c r="J8253" i="27"/>
  <c r="J8254" i="27"/>
  <c r="J3862" i="27"/>
  <c r="J8255" i="27"/>
  <c r="J8256" i="27"/>
  <c r="J8257" i="27"/>
  <c r="J8258" i="27"/>
  <c r="J604" i="27"/>
  <c r="J3863" i="27"/>
  <c r="J8259" i="27"/>
  <c r="J12165" i="27"/>
  <c r="J12166" i="27"/>
  <c r="J3864" i="27"/>
  <c r="J3865" i="27"/>
  <c r="J8260" i="27"/>
  <c r="J8261" i="27"/>
  <c r="J12167" i="27"/>
  <c r="J8262" i="27"/>
  <c r="J3866" i="27"/>
  <c r="J8263" i="27"/>
  <c r="J8264" i="27"/>
  <c r="J8265" i="27"/>
  <c r="J12168" i="27"/>
  <c r="J12169" i="27"/>
  <c r="J8266" i="27"/>
  <c r="J1579" i="27"/>
  <c r="J3867" i="27"/>
  <c r="J12170" i="27"/>
  <c r="J226" i="27"/>
  <c r="J3868" i="27"/>
  <c r="J8267" i="27"/>
  <c r="J3869" i="27"/>
  <c r="J3870" i="27"/>
  <c r="J1580" i="27"/>
  <c r="J3871" i="27"/>
  <c r="J8268" i="27"/>
  <c r="J8269" i="27"/>
  <c r="J12171" i="27"/>
  <c r="J8270" i="27"/>
  <c r="J8271" i="27"/>
  <c r="J8272" i="27"/>
  <c r="J12172" i="27"/>
  <c r="J68" i="27"/>
  <c r="J12173" i="27"/>
  <c r="J8273" i="27"/>
  <c r="J8274" i="27"/>
  <c r="J1581" i="27"/>
  <c r="J10134" i="27"/>
  <c r="J8276" i="27"/>
  <c r="J12174" i="27"/>
  <c r="J605" i="27"/>
  <c r="J1582" i="27"/>
  <c r="J3872" i="27"/>
  <c r="J3873" i="27"/>
  <c r="J8277" i="27"/>
  <c r="J8278" i="27"/>
  <c r="J8279" i="27"/>
  <c r="J8540" i="27"/>
  <c r="J8281" i="27"/>
  <c r="J8282" i="27"/>
  <c r="J8283" i="27"/>
  <c r="J8284" i="27"/>
  <c r="J8285" i="27"/>
  <c r="J8286" i="27"/>
  <c r="J8287" i="27"/>
  <c r="J8288" i="27"/>
  <c r="J12175" i="27"/>
  <c r="J12176" i="27"/>
  <c r="J12177" i="27"/>
  <c r="J12178" i="27"/>
  <c r="J12179" i="27"/>
  <c r="J12180" i="27"/>
  <c r="J12181" i="27"/>
  <c r="J1583" i="27"/>
  <c r="J606" i="27"/>
  <c r="J607" i="27"/>
  <c r="J3874" i="27"/>
  <c r="J3875" i="27"/>
  <c r="J3876" i="27"/>
  <c r="J3877" i="27"/>
  <c r="J8289" i="27"/>
  <c r="J8290" i="27"/>
  <c r="J8291" i="27"/>
  <c r="J12182" i="27"/>
  <c r="J3878" i="27"/>
  <c r="J3879" i="27"/>
  <c r="J3880" i="27"/>
  <c r="J8292" i="27"/>
  <c r="J8293" i="27"/>
  <c r="J8294" i="27"/>
  <c r="J8295" i="27"/>
  <c r="J8296" i="27"/>
  <c r="J8297" i="27"/>
  <c r="J12183" i="27"/>
  <c r="J12184" i="27"/>
  <c r="J12185" i="27"/>
  <c r="J12186" i="27"/>
  <c r="J12187" i="27"/>
  <c r="J12188" i="27"/>
  <c r="J3881" i="27"/>
  <c r="J8298" i="27"/>
  <c r="J12189" i="27"/>
  <c r="J1584" i="27"/>
  <c r="J3882" i="27"/>
  <c r="J3883" i="27"/>
  <c r="J3884" i="27"/>
  <c r="J3885" i="27"/>
  <c r="J3886" i="27"/>
  <c r="J8299" i="27"/>
  <c r="J8300" i="27"/>
  <c r="J8301" i="27"/>
  <c r="J8302" i="27"/>
  <c r="J8303" i="27"/>
  <c r="J8304" i="27"/>
  <c r="J8305" i="27"/>
  <c r="J8306" i="27"/>
  <c r="J12190" i="27"/>
  <c r="J12191" i="27"/>
  <c r="J12192" i="27"/>
  <c r="J12193" i="27"/>
  <c r="J12194" i="27"/>
  <c r="J12195" i="27"/>
  <c r="J12196" i="27"/>
  <c r="J12197" i="27"/>
  <c r="J12198" i="27"/>
  <c r="J12199" i="27"/>
  <c r="J227" i="27"/>
  <c r="J3887" i="27"/>
  <c r="J3888" i="27"/>
  <c r="J3889" i="27"/>
  <c r="J12200" i="27"/>
  <c r="J8307" i="27"/>
  <c r="J8308" i="27"/>
  <c r="J12201" i="27"/>
  <c r="J1585" i="27"/>
  <c r="J1586" i="27"/>
  <c r="J3890" i="27"/>
  <c r="J3891" i="27"/>
  <c r="J12202" i="27"/>
  <c r="J12203" i="27"/>
  <c r="J1587" i="27"/>
  <c r="J8309" i="27"/>
  <c r="J8310" i="27"/>
  <c r="J8311" i="27"/>
  <c r="J12204" i="27"/>
  <c r="J12205" i="27"/>
  <c r="J608" i="27"/>
  <c r="J3892" i="27"/>
  <c r="J3893" i="27"/>
  <c r="J3894" i="27"/>
  <c r="J3895" i="27"/>
  <c r="J8312" i="27"/>
  <c r="J12206" i="27"/>
  <c r="J12207" i="27"/>
  <c r="J12208" i="27"/>
  <c r="J12209" i="27"/>
  <c r="J228" i="27"/>
  <c r="J1588" i="27"/>
  <c r="J8313" i="27"/>
  <c r="J8314" i="27"/>
  <c r="J8315" i="27"/>
  <c r="J12210" i="27"/>
  <c r="J1589" i="27"/>
  <c r="J12211" i="27"/>
  <c r="J229" i="27"/>
  <c r="J1590" i="27"/>
  <c r="J3896" i="27"/>
  <c r="J8316" i="27"/>
  <c r="J8317" i="27"/>
  <c r="J12212" i="27"/>
  <c r="J12213" i="27"/>
  <c r="J12214" i="27"/>
  <c r="J12215" i="27"/>
  <c r="J12216" i="27"/>
  <c r="J8318" i="27"/>
  <c r="J12217" i="27"/>
  <c r="J3897" i="27"/>
  <c r="J1591" i="27"/>
  <c r="J3898" i="27"/>
  <c r="J1592" i="27"/>
  <c r="J8319" i="27"/>
  <c r="J12218" i="27"/>
  <c r="J8320" i="27"/>
  <c r="J12219" i="27"/>
  <c r="J12220" i="27"/>
  <c r="J609" i="27"/>
  <c r="J3899" i="27"/>
  <c r="J12221" i="27"/>
  <c r="J12222" i="27"/>
  <c r="J3900" i="27"/>
  <c r="J8321" i="27"/>
  <c r="J8322" i="27"/>
  <c r="J8323" i="27"/>
  <c r="J8324" i="27"/>
  <c r="J12223" i="27"/>
  <c r="J69" i="27"/>
  <c r="J8325" i="27"/>
  <c r="J12224" i="27"/>
  <c r="J12225" i="27"/>
  <c r="J8326" i="27"/>
  <c r="J12226" i="27"/>
  <c r="J3901" i="27"/>
  <c r="J12227" i="27"/>
  <c r="J12228" i="27"/>
  <c r="J3902" i="27"/>
  <c r="J8327" i="27"/>
  <c r="J12229" i="27"/>
  <c r="J8328" i="27"/>
  <c r="J8329" i="27"/>
  <c r="J12230" i="27"/>
  <c r="J3903" i="27"/>
  <c r="J1593" i="27"/>
  <c r="J8330" i="27"/>
  <c r="J8331" i="27"/>
  <c r="J3904" i="27"/>
  <c r="J3905" i="27"/>
  <c r="J12231" i="27"/>
  <c r="J12232" i="27"/>
  <c r="J12233" i="27"/>
  <c r="J3906" i="27"/>
  <c r="J8332" i="27"/>
  <c r="J12234" i="27"/>
  <c r="J12235" i="27"/>
  <c r="J610" i="27"/>
  <c r="J8333" i="27"/>
  <c r="J12236" i="27"/>
  <c r="J3907" i="27"/>
  <c r="J12237" i="27"/>
  <c r="J1594" i="27"/>
  <c r="J1595" i="27"/>
  <c r="J8334" i="27"/>
  <c r="J611" i="27"/>
  <c r="J1596" i="27"/>
  <c r="J1597" i="27"/>
  <c r="J1598" i="27"/>
  <c r="J3908" i="27"/>
  <c r="J3909" i="27"/>
  <c r="J3910" i="27"/>
  <c r="J3911" i="27"/>
  <c r="J3912" i="27"/>
  <c r="J3913" i="27"/>
  <c r="J8335" i="27"/>
  <c r="J8336" i="27"/>
  <c r="J8337" i="27"/>
  <c r="J8338" i="27"/>
  <c r="J8339" i="27"/>
  <c r="J10155" i="27"/>
  <c r="J8341" i="27"/>
  <c r="J8342" i="27"/>
  <c r="J8343" i="27"/>
  <c r="J8344" i="27"/>
  <c r="J8345" i="27"/>
  <c r="J8346" i="27"/>
  <c r="J12238" i="27"/>
  <c r="J12239" i="27"/>
  <c r="J12240" i="27"/>
  <c r="J8347" i="27"/>
  <c r="J8348" i="27"/>
  <c r="J12241" i="27"/>
  <c r="J3914" i="27"/>
  <c r="J8349" i="27"/>
  <c r="J70" i="27"/>
  <c r="J612" i="27"/>
  <c r="J1599" i="27"/>
  <c r="J1600" i="27"/>
  <c r="J3915" i="27"/>
  <c r="J3916" i="27"/>
  <c r="J8350" i="27"/>
  <c r="J8351" i="27"/>
  <c r="J8352" i="27"/>
  <c r="J8353" i="27"/>
  <c r="J8354" i="27"/>
  <c r="J8355" i="27"/>
  <c r="J8356" i="27"/>
  <c r="J8357" i="27"/>
  <c r="J8358" i="27"/>
  <c r="J8359" i="27"/>
  <c r="J8360" i="27"/>
  <c r="J8361" i="27"/>
  <c r="J12242" i="27"/>
  <c r="J12243" i="27"/>
  <c r="J12244" i="27"/>
  <c r="J12245" i="27"/>
  <c r="J3917" i="27"/>
  <c r="J8362" i="27"/>
  <c r="J8363" i="27"/>
  <c r="J12246" i="27"/>
  <c r="J613" i="27"/>
  <c r="J614" i="27"/>
  <c r="J1601" i="27"/>
  <c r="J1602" i="27"/>
  <c r="J3918" i="27"/>
  <c r="J3919" i="27"/>
  <c r="J3920" i="27"/>
  <c r="J3921" i="27"/>
  <c r="J3922" i="27"/>
  <c r="J3923" i="27"/>
  <c r="J3924" i="27"/>
  <c r="J3925" i="27"/>
  <c r="J8364" i="27"/>
  <c r="J8365" i="27"/>
  <c r="J8366" i="27"/>
  <c r="J8367" i="27"/>
  <c r="J12247" i="27"/>
  <c r="J12248" i="27"/>
  <c r="J12249" i="27"/>
  <c r="J12250" i="27"/>
  <c r="J12251" i="27"/>
  <c r="J12252" i="27"/>
  <c r="J12253" i="27"/>
  <c r="J12254" i="27"/>
  <c r="J3926" i="27"/>
  <c r="J8368" i="27"/>
  <c r="J1603" i="27"/>
  <c r="J1604" i="27"/>
  <c r="J1605" i="27"/>
  <c r="J1606" i="27"/>
  <c r="J3927" i="27"/>
  <c r="J3928" i="27"/>
  <c r="J3929" i="27"/>
  <c r="J3930" i="27"/>
  <c r="J3931" i="27"/>
  <c r="J3932" i="27"/>
  <c r="J3933" i="27"/>
  <c r="J8369" i="27"/>
  <c r="J8370" i="27"/>
  <c r="J8371" i="27"/>
  <c r="J8372" i="27"/>
  <c r="J12255" i="27"/>
  <c r="J12256" i="27"/>
  <c r="J12257" i="27"/>
  <c r="J12258" i="27"/>
  <c r="J8811" i="27"/>
  <c r="J12259" i="27"/>
  <c r="J12260" i="27"/>
  <c r="J1607" i="27"/>
  <c r="J1608" i="27"/>
  <c r="J3934" i="27"/>
  <c r="J3935" i="27"/>
  <c r="J3936" i="27"/>
  <c r="J3937" i="27"/>
  <c r="J3938" i="27"/>
  <c r="J3939" i="27"/>
  <c r="J8374" i="27"/>
  <c r="J8375" i="27"/>
  <c r="J8376" i="27"/>
  <c r="J8377" i="27"/>
  <c r="J8378" i="27"/>
  <c r="J8379" i="27"/>
  <c r="J8380" i="27"/>
  <c r="J8381" i="27"/>
  <c r="J8382" i="27"/>
  <c r="J8383" i="27"/>
  <c r="J8384" i="27"/>
  <c r="J8385" i="27"/>
  <c r="J12261" i="27"/>
  <c r="J12262" i="27"/>
  <c r="J12263" i="27"/>
  <c r="J12264" i="27"/>
  <c r="J12265" i="27"/>
  <c r="J12266" i="27"/>
  <c r="J12267" i="27"/>
  <c r="J8386" i="27"/>
  <c r="J615" i="27"/>
  <c r="J616" i="27"/>
  <c r="J1609" i="27"/>
  <c r="J3940" i="27"/>
  <c r="J3941" i="27"/>
  <c r="J3942" i="27"/>
  <c r="J3943" i="27"/>
  <c r="J3944" i="27"/>
  <c r="J8387" i="27"/>
  <c r="J8388" i="27"/>
  <c r="J8389" i="27"/>
  <c r="J8390" i="27"/>
  <c r="J8391" i="27"/>
  <c r="J8392" i="27"/>
  <c r="J12268" i="27"/>
  <c r="J12269" i="27"/>
  <c r="J12270" i="27"/>
  <c r="J12271" i="27"/>
  <c r="J12272" i="27"/>
  <c r="J12273" i="27"/>
  <c r="J1610" i="27"/>
  <c r="J8393" i="27"/>
  <c r="J8394" i="27"/>
  <c r="J10206" i="27"/>
  <c r="J12275" i="27"/>
  <c r="J3945" i="27"/>
  <c r="J3946" i="27"/>
  <c r="J1611" i="27"/>
  <c r="J3947" i="27"/>
  <c r="J3948" i="27"/>
  <c r="J3949" i="27"/>
  <c r="J3950" i="27"/>
  <c r="J3951" i="27"/>
  <c r="J8395" i="27"/>
  <c r="J8396" i="27"/>
  <c r="J8397" i="27"/>
  <c r="J8398" i="27"/>
  <c r="J8399" i="27"/>
  <c r="J8400" i="27"/>
  <c r="J8401" i="27"/>
  <c r="J8402" i="27"/>
  <c r="J8403" i="27"/>
  <c r="J8404" i="27"/>
  <c r="J12276" i="27"/>
  <c r="J12277" i="27"/>
  <c r="J12278" i="27"/>
  <c r="J12279" i="27"/>
  <c r="J12280" i="27"/>
  <c r="J12281" i="27"/>
  <c r="J12282" i="27"/>
  <c r="J12283" i="27"/>
  <c r="J8405" i="27"/>
  <c r="J8406" i="27"/>
  <c r="J3952" i="27"/>
  <c r="J10208" i="27"/>
  <c r="J10178" i="27"/>
  <c r="J8408" i="27"/>
  <c r="J8409" i="27"/>
  <c r="J8410" i="27"/>
  <c r="J8411" i="27"/>
  <c r="J8412" i="27"/>
  <c r="J3954" i="27"/>
  <c r="J12284" i="27"/>
  <c r="J10241" i="27"/>
  <c r="J3956" i="27"/>
  <c r="J8413" i="27"/>
  <c r="J8414" i="27"/>
  <c r="J12285" i="27"/>
  <c r="J8415" i="27"/>
  <c r="J10313" i="27"/>
  <c r="J8417" i="27"/>
  <c r="J3957" i="27"/>
  <c r="J10414" i="27"/>
  <c r="J3958" i="27"/>
  <c r="J3959" i="27"/>
  <c r="J8418" i="27"/>
  <c r="J12287" i="27"/>
  <c r="J3960" i="27"/>
  <c r="J3961" i="27"/>
  <c r="J3962" i="27"/>
  <c r="J230" i="27"/>
  <c r="J1612" i="27"/>
  <c r="J3963" i="27"/>
  <c r="J3964" i="27"/>
  <c r="J3965" i="27"/>
  <c r="J3966" i="27"/>
  <c r="J3967" i="27"/>
  <c r="J3968" i="27"/>
  <c r="J3969" i="27"/>
  <c r="J3970" i="27"/>
  <c r="J3971" i="27"/>
  <c r="J3972" i="27"/>
  <c r="J3973" i="27"/>
  <c r="J3974" i="27"/>
  <c r="J3975" i="27"/>
  <c r="J8419" i="27"/>
  <c r="J8420" i="27"/>
  <c r="J8421" i="27"/>
  <c r="J8422" i="27"/>
  <c r="J8423" i="27"/>
  <c r="J8424" i="27"/>
  <c r="J8425" i="27"/>
  <c r="J8426" i="27"/>
  <c r="J8427" i="27"/>
  <c r="J8428" i="27"/>
  <c r="J12288" i="27"/>
  <c r="J12289" i="27"/>
  <c r="J12290" i="27"/>
  <c r="J12291" i="27"/>
  <c r="J10477" i="27"/>
  <c r="J12293" i="27"/>
  <c r="J12294" i="27"/>
  <c r="J12295" i="27"/>
  <c r="J12296" i="27"/>
  <c r="J12297" i="27"/>
  <c r="J3976" i="27"/>
  <c r="J12298" i="27"/>
  <c r="J8429" i="27"/>
  <c r="J1613" i="27"/>
  <c r="J12299" i="27"/>
  <c r="J8430" i="27"/>
  <c r="J12300" i="27"/>
  <c r="J8431" i="27"/>
  <c r="J1614" i="27"/>
  <c r="J8432" i="27"/>
  <c r="J8433" i="27"/>
  <c r="J8434" i="27"/>
  <c r="J8435" i="27"/>
  <c r="J12301" i="27"/>
  <c r="J3977" i="27"/>
  <c r="J3978" i="27"/>
  <c r="J8436" i="27"/>
  <c r="J8437" i="27"/>
  <c r="J12302" i="27"/>
  <c r="J12303" i="27"/>
  <c r="J3979" i="27"/>
  <c r="J3980" i="27"/>
  <c r="J3981" i="27"/>
  <c r="J8438" i="27"/>
  <c r="J8439" i="27"/>
  <c r="J8440" i="27"/>
  <c r="J8441" i="27"/>
  <c r="J8442" i="27"/>
  <c r="J8443" i="27"/>
  <c r="J12304" i="27"/>
  <c r="J12305" i="27"/>
  <c r="J3982" i="27"/>
  <c r="J8444" i="27"/>
  <c r="J8445" i="27"/>
  <c r="J8446" i="27"/>
  <c r="J12306" i="27"/>
  <c r="J617" i="27"/>
  <c r="J3983" i="27"/>
  <c r="J1615" i="27"/>
  <c r="J3984" i="27"/>
  <c r="J8447" i="27"/>
  <c r="J8448" i="27"/>
  <c r="J3985" i="27"/>
  <c r="J3986" i="27"/>
  <c r="J8449" i="27"/>
  <c r="J1616" i="27"/>
  <c r="J8450" i="27"/>
  <c r="J8451" i="27"/>
  <c r="J8452" i="27"/>
  <c r="J8453" i="27"/>
  <c r="J71" i="27"/>
  <c r="J618" i="27"/>
  <c r="J1617" i="27"/>
  <c r="J3987" i="27"/>
  <c r="J3988" i="27"/>
  <c r="J3989" i="27"/>
  <c r="J8454" i="27"/>
  <c r="J12307" i="27"/>
  <c r="J12308" i="27"/>
  <c r="J1618" i="27"/>
  <c r="J3990" i="27"/>
  <c r="J8455" i="27"/>
  <c r="J8456" i="27"/>
  <c r="J8457" i="27"/>
  <c r="J8458" i="27"/>
  <c r="J8459" i="27"/>
  <c r="J12309" i="27"/>
  <c r="J12310" i="27"/>
  <c r="J619" i="27"/>
  <c r="J3991" i="27"/>
  <c r="J8460" i="27"/>
  <c r="J12311" i="27"/>
  <c r="J72" i="27"/>
  <c r="J1619" i="27"/>
  <c r="J3992" i="27"/>
  <c r="J8461" i="27"/>
  <c r="J12312" i="27"/>
  <c r="J12313" i="27"/>
  <c r="J12314" i="27"/>
  <c r="J12315" i="27"/>
  <c r="J3993" i="27"/>
  <c r="J3994" i="27"/>
  <c r="J8462" i="27"/>
  <c r="J9030" i="27"/>
  <c r="J8464" i="27"/>
  <c r="J8465" i="27"/>
  <c r="J8466" i="27"/>
  <c r="J10467" i="27"/>
  <c r="J12317" i="27"/>
  <c r="J3995" i="27"/>
  <c r="J3996" i="27"/>
  <c r="J8467" i="27"/>
  <c r="J8468" i="27"/>
  <c r="J8469" i="27"/>
  <c r="J8470" i="27"/>
  <c r="J12318" i="27"/>
  <c r="J8471" i="27"/>
  <c r="J12319" i="27"/>
  <c r="J1620" i="27"/>
  <c r="J8472" i="27"/>
  <c r="J12320" i="27"/>
  <c r="J12321" i="27"/>
  <c r="J12322" i="27"/>
  <c r="J12323" i="27"/>
  <c r="J12324" i="27"/>
  <c r="J8473" i="27"/>
  <c r="J8474" i="27"/>
  <c r="J620" i="27"/>
  <c r="J12325" i="27"/>
  <c r="J3997" i="27"/>
  <c r="J8475" i="27"/>
  <c r="J8476" i="27"/>
  <c r="J8477" i="27"/>
  <c r="J8478" i="27"/>
  <c r="J621" i="27"/>
  <c r="J3998" i="27"/>
  <c r="J8479" i="27"/>
  <c r="J3999" i="27"/>
  <c r="J8480" i="27"/>
  <c r="J622" i="27"/>
  <c r="J4000" i="27"/>
  <c r="J4001" i="27"/>
  <c r="J8481" i="27"/>
  <c r="J12326" i="27"/>
  <c r="J12327" i="27"/>
  <c r="J12328" i="27"/>
  <c r="J8482" i="27"/>
  <c r="J623" i="27"/>
  <c r="J4002" i="27"/>
  <c r="J8483" i="27"/>
  <c r="J8484" i="27"/>
  <c r="J12329" i="27"/>
  <c r="J8485" i="27"/>
  <c r="J8486" i="27"/>
  <c r="J8487" i="27"/>
  <c r="J1621" i="27"/>
  <c r="J1622" i="27"/>
  <c r="J4003" i="27"/>
  <c r="J4004" i="27"/>
  <c r="J4005" i="27"/>
  <c r="J4006" i="27"/>
  <c r="J4007" i="27"/>
  <c r="J4008" i="27"/>
  <c r="J4009" i="27"/>
  <c r="J4010" i="27"/>
  <c r="J4011" i="27"/>
  <c r="J8488" i="27"/>
  <c r="J8489" i="27"/>
  <c r="J8490" i="27"/>
  <c r="J8491" i="27"/>
  <c r="J8492" i="27"/>
  <c r="J8493" i="27"/>
  <c r="J8494" i="27"/>
  <c r="J8495" i="27"/>
  <c r="J12330" i="27"/>
  <c r="J12331" i="27"/>
  <c r="J12332" i="27"/>
  <c r="J12333" i="27"/>
  <c r="J12334" i="27"/>
  <c r="J12335" i="27"/>
  <c r="J12336" i="27"/>
  <c r="J12337" i="27"/>
  <c r="J10468" i="27"/>
  <c r="J12339" i="27"/>
  <c r="J12340" i="27"/>
  <c r="J12341" i="27"/>
  <c r="J1623" i="27"/>
  <c r="J8496" i="27"/>
  <c r="J8497" i="27"/>
  <c r="J231" i="27"/>
  <c r="J624" i="27"/>
  <c r="J1624" i="27"/>
  <c r="J4012" i="27"/>
  <c r="J4013" i="27"/>
  <c r="J4014" i="27"/>
  <c r="J4015" i="27"/>
  <c r="J4016" i="27"/>
  <c r="J4017" i="27"/>
  <c r="J4018" i="27"/>
  <c r="J4019" i="27"/>
  <c r="J8498" i="27"/>
  <c r="J8499" i="27"/>
  <c r="J8500" i="27"/>
  <c r="J8501" i="27"/>
  <c r="J8502" i="27"/>
  <c r="J8503" i="27"/>
  <c r="J8504" i="27"/>
  <c r="J12342" i="27"/>
  <c r="J12343" i="27"/>
  <c r="J9104" i="27"/>
  <c r="J10582" i="27"/>
  <c r="J8505" i="27"/>
  <c r="J12344" i="27"/>
  <c r="J8506" i="27"/>
  <c r="J232" i="27"/>
  <c r="J625" i="27"/>
  <c r="J1625" i="27"/>
  <c r="J1626" i="27"/>
  <c r="J1627" i="27"/>
  <c r="J1628" i="27"/>
  <c r="J4022" i="27"/>
  <c r="J4023" i="27"/>
  <c r="J4024" i="27"/>
  <c r="J4025" i="27"/>
  <c r="J4026" i="27"/>
  <c r="J8507" i="27"/>
  <c r="J8508" i="27"/>
  <c r="J8509" i="27"/>
  <c r="J8510" i="27"/>
  <c r="J8511" i="27"/>
  <c r="J8512" i="27"/>
  <c r="J8513" i="27"/>
  <c r="J8514" i="27"/>
  <c r="J12345" i="27"/>
  <c r="J12346" i="27"/>
  <c r="J12347" i="27"/>
  <c r="J12348" i="27"/>
  <c r="J12349" i="27"/>
  <c r="J12350" i="27"/>
  <c r="J10521" i="27"/>
  <c r="J8515" i="27"/>
  <c r="J8516" i="27"/>
  <c r="J73" i="27"/>
  <c r="J12351" i="27"/>
  <c r="J233" i="27"/>
  <c r="J626" i="27"/>
  <c r="J1629" i="27"/>
  <c r="J1630" i="27"/>
  <c r="J4028" i="27"/>
  <c r="J4029" i="27"/>
  <c r="J4030" i="27"/>
  <c r="J8517" i="27"/>
  <c r="J8518" i="27"/>
  <c r="J8519" i="27"/>
  <c r="J8520" i="27"/>
  <c r="J8521" i="27"/>
  <c r="J8522" i="27"/>
  <c r="J8523" i="27"/>
  <c r="J8524" i="27"/>
  <c r="J8525" i="27"/>
  <c r="J8526" i="27"/>
  <c r="J12352" i="27"/>
  <c r="J12353" i="27"/>
  <c r="J12354" i="27"/>
  <c r="J12355" i="27"/>
  <c r="J12356" i="27"/>
  <c r="J12357" i="27"/>
  <c r="J627" i="27"/>
  <c r="J1631" i="27"/>
  <c r="J1632" i="27"/>
  <c r="J1633" i="27"/>
  <c r="J4031" i="27"/>
  <c r="J4032" i="27"/>
  <c r="J4033" i="27"/>
  <c r="J4034" i="27"/>
  <c r="J4035" i="27"/>
  <c r="J4036" i="27"/>
  <c r="J4037" i="27"/>
  <c r="J8527" i="27"/>
  <c r="J8528" i="27"/>
  <c r="J8529" i="27"/>
  <c r="J8530" i="27"/>
  <c r="J8531" i="27"/>
  <c r="J8532" i="27"/>
  <c r="J8533" i="27"/>
  <c r="J8534" i="27"/>
  <c r="J8535" i="27"/>
  <c r="J8536" i="27"/>
  <c r="J8537" i="27"/>
  <c r="J12358" i="27"/>
  <c r="J12359" i="27"/>
  <c r="J12360" i="27"/>
  <c r="J12361" i="27"/>
  <c r="J12362" i="27"/>
  <c r="J8538" i="27"/>
  <c r="J628" i="27"/>
  <c r="J10523" i="27"/>
  <c r="J4038" i="27"/>
  <c r="J4039" i="27"/>
  <c r="J4040" i="27"/>
  <c r="J4041" i="27"/>
  <c r="J4042" i="27"/>
  <c r="J4043" i="27"/>
  <c r="J8539" i="27"/>
  <c r="J9214" i="27"/>
  <c r="J8541" i="27"/>
  <c r="J8542" i="27"/>
  <c r="J8543" i="27"/>
  <c r="J8544" i="27"/>
  <c r="J8545" i="27"/>
  <c r="J8546" i="27"/>
  <c r="J8547" i="27"/>
  <c r="J8548" i="27"/>
  <c r="J8549" i="27"/>
  <c r="J8550" i="27"/>
  <c r="J8551" i="27"/>
  <c r="J8552" i="27"/>
  <c r="J8553" i="27"/>
  <c r="J12363" i="27"/>
  <c r="J12364" i="27"/>
  <c r="J12365" i="27"/>
  <c r="J12366" i="27"/>
  <c r="J12367" i="27"/>
  <c r="J12368" i="27"/>
  <c r="J12369" i="27"/>
  <c r="J12370" i="27"/>
  <c r="J12371" i="27"/>
  <c r="J8554" i="27"/>
  <c r="J8555" i="27"/>
  <c r="J12372" i="27"/>
  <c r="J8556" i="27"/>
  <c r="J12373" i="27"/>
  <c r="J4044" i="27"/>
  <c r="J12374" i="27"/>
  <c r="J1635" i="27"/>
  <c r="J8557" i="27"/>
  <c r="J8558" i="27"/>
  <c r="J8559" i="27"/>
  <c r="J4045" i="27"/>
  <c r="J8560" i="27"/>
  <c r="J4046" i="27"/>
  <c r="J8561" i="27"/>
  <c r="J4047" i="27"/>
  <c r="J4048" i="27"/>
  <c r="J8562" i="27"/>
  <c r="J8563" i="27"/>
  <c r="J12375" i="27"/>
  <c r="J8564" i="27"/>
  <c r="J9242" i="27"/>
  <c r="J1636" i="27"/>
  <c r="J1637" i="27"/>
  <c r="J4049" i="27"/>
  <c r="J8565" i="27"/>
  <c r="J12377" i="27"/>
  <c r="J12378" i="27"/>
  <c r="J4050" i="27"/>
  <c r="J4051" i="27"/>
  <c r="J10731" i="27"/>
  <c r="J8566" i="27"/>
  <c r="J8567" i="27"/>
  <c r="J12379" i="27"/>
  <c r="J1638" i="27"/>
  <c r="J7811" i="27"/>
  <c r="J12381" i="27"/>
  <c r="J12382" i="27"/>
  <c r="J8568" i="27"/>
  <c r="J12383" i="27"/>
  <c r="J12384" i="27"/>
  <c r="J8185" i="27"/>
  <c r="J8569" i="27"/>
  <c r="J4053" i="27"/>
  <c r="J8570" i="27"/>
  <c r="J12386" i="27"/>
  <c r="J10759" i="27"/>
  <c r="J1640" i="27"/>
  <c r="J8571" i="27"/>
  <c r="J12387" i="27"/>
  <c r="J12388" i="27"/>
  <c r="J8572" i="27"/>
  <c r="J10547" i="27"/>
  <c r="J8573" i="27"/>
  <c r="J1641" i="27"/>
  <c r="J8860" i="27"/>
  <c r="J12390" i="27"/>
  <c r="J10909" i="27"/>
  <c r="J234" i="27"/>
  <c r="J629" i="27"/>
  <c r="J1642" i="27"/>
  <c r="J1643" i="27"/>
  <c r="J4055" i="27"/>
  <c r="J4056" i="27"/>
  <c r="J4057" i="27"/>
  <c r="J4058" i="27"/>
  <c r="J8575" i="27"/>
  <c r="J8576" i="27"/>
  <c r="J8577" i="27"/>
  <c r="J8578" i="27"/>
  <c r="J8579" i="27"/>
  <c r="J8580" i="27"/>
  <c r="J8581" i="27"/>
  <c r="J8582" i="27"/>
  <c r="J8583" i="27"/>
  <c r="J8584" i="27"/>
  <c r="J8585" i="27"/>
  <c r="J8586" i="27"/>
  <c r="J8587" i="27"/>
  <c r="J12391" i="27"/>
  <c r="J12392" i="27"/>
  <c r="J12393" i="27"/>
  <c r="J12394" i="27"/>
  <c r="J12395" i="27"/>
  <c r="J12396" i="27"/>
  <c r="J4059" i="27"/>
  <c r="J8588" i="27"/>
  <c r="J4060" i="27"/>
  <c r="J630" i="27"/>
  <c r="J1644" i="27"/>
  <c r="J235" i="27"/>
  <c r="J8589" i="27"/>
  <c r="J12397" i="27"/>
  <c r="J236" i="27"/>
  <c r="J1645" i="27"/>
  <c r="J1646" i="27"/>
  <c r="J4061" i="27"/>
  <c r="J4062" i="27"/>
  <c r="J4063" i="27"/>
  <c r="J4064" i="27"/>
  <c r="J8590" i="27"/>
  <c r="J8591" i="27"/>
  <c r="J8592" i="27"/>
  <c r="J8593" i="27"/>
  <c r="J8594" i="27"/>
  <c r="J8595" i="27"/>
  <c r="J8596" i="27"/>
  <c r="J12398" i="27"/>
  <c r="J12399" i="27"/>
  <c r="J12400" i="27"/>
  <c r="J12401" i="27"/>
  <c r="J12402" i="27"/>
  <c r="J12403" i="27"/>
  <c r="J12404" i="27"/>
  <c r="J4065" i="27"/>
  <c r="J12405" i="27"/>
  <c r="J631" i="27"/>
  <c r="J1647" i="27"/>
  <c r="J4066" i="27"/>
  <c r="J4067" i="27"/>
  <c r="J4068" i="27"/>
  <c r="J4069" i="27"/>
  <c r="J4070" i="27"/>
  <c r="J8597" i="27"/>
  <c r="J8598" i="27"/>
  <c r="J8599" i="27"/>
  <c r="J8600" i="27"/>
  <c r="J8601" i="27"/>
  <c r="J8602" i="27"/>
  <c r="J8603" i="27"/>
  <c r="J8604" i="27"/>
  <c r="J8605" i="27"/>
  <c r="J12406" i="27"/>
  <c r="J12407" i="27"/>
  <c r="J12408" i="27"/>
  <c r="J12409" i="27"/>
  <c r="J12410" i="27"/>
  <c r="J12411" i="27"/>
  <c r="J12412" i="27"/>
  <c r="J12413" i="27"/>
  <c r="J632" i="27"/>
  <c r="J12414" i="27"/>
  <c r="J12415" i="27"/>
  <c r="J4071" i="27"/>
  <c r="J4072" i="27"/>
  <c r="J8606" i="27"/>
  <c r="J8607" i="27"/>
  <c r="J8608" i="27"/>
  <c r="J4073" i="27"/>
  <c r="J12416" i="27"/>
  <c r="J12417" i="27"/>
  <c r="J4074" i="27"/>
  <c r="J4075" i="27"/>
  <c r="J12418" i="27"/>
  <c r="J1648" i="27"/>
  <c r="J8609" i="27"/>
  <c r="J633" i="27"/>
  <c r="J4076" i="27"/>
  <c r="J4077" i="27"/>
  <c r="J12419" i="27"/>
  <c r="J12420" i="27"/>
  <c r="J4078" i="27"/>
  <c r="J8610" i="27"/>
  <c r="J8611" i="27"/>
  <c r="J8612" i="27"/>
  <c r="J8613" i="27"/>
  <c r="J12421" i="27"/>
  <c r="J12422" i="27"/>
  <c r="J8614" i="27"/>
  <c r="J8615" i="27"/>
  <c r="J8616" i="27"/>
  <c r="J8617" i="27"/>
  <c r="J634" i="27"/>
  <c r="J4079" i="27"/>
  <c r="J8618" i="27"/>
  <c r="J8619" i="27"/>
  <c r="J8620" i="27"/>
  <c r="J8621" i="27"/>
  <c r="J8622" i="27"/>
  <c r="J8623" i="27"/>
  <c r="J8624" i="27"/>
  <c r="J8625" i="27"/>
  <c r="J12423" i="27"/>
  <c r="J12424" i="27"/>
  <c r="J12425" i="27"/>
  <c r="J12426" i="27"/>
  <c r="J8626" i="27"/>
  <c r="J1649" i="27"/>
  <c r="J4080" i="27"/>
  <c r="J8627" i="27"/>
  <c r="J635" i="27"/>
  <c r="J636" i="27"/>
  <c r="J637" i="27"/>
  <c r="J4081" i="27"/>
  <c r="J4082" i="27"/>
  <c r="J4083" i="27"/>
  <c r="J4084" i="27"/>
  <c r="J4085" i="27"/>
  <c r="J4086" i="27"/>
  <c r="J8628" i="27"/>
  <c r="J8629" i="27"/>
  <c r="J8630" i="27"/>
  <c r="J12427" i="27"/>
  <c r="J12428" i="27"/>
  <c r="J12429" i="27"/>
  <c r="J12430" i="27"/>
  <c r="J10550" i="27"/>
  <c r="J638" i="27"/>
  <c r="J10757" i="27"/>
  <c r="J1650" i="27"/>
  <c r="J4087" i="27"/>
  <c r="J8632" i="27"/>
  <c r="J8633" i="27"/>
  <c r="J639" i="27"/>
  <c r="J4088" i="27"/>
  <c r="J8634" i="27"/>
  <c r="J8635" i="27"/>
  <c r="J8636" i="27"/>
  <c r="J4089" i="27"/>
  <c r="J8637" i="27"/>
  <c r="J8638" i="27"/>
  <c r="J4090" i="27"/>
  <c r="J8639" i="27"/>
  <c r="J1651" i="27"/>
  <c r="J8640" i="27"/>
  <c r="J12432" i="27"/>
  <c r="J8641" i="27"/>
  <c r="J1652" i="27"/>
  <c r="J12433" i="27"/>
  <c r="J10819" i="27"/>
  <c r="J4091" i="27"/>
  <c r="J8642" i="27"/>
  <c r="J8643" i="27"/>
  <c r="J4092" i="27"/>
  <c r="J4093" i="27"/>
  <c r="J8644" i="27"/>
  <c r="J8645" i="27"/>
  <c r="J12434" i="27"/>
  <c r="J4094" i="27"/>
  <c r="J12435" i="27"/>
  <c r="J8646" i="27"/>
  <c r="J12436" i="27"/>
  <c r="J4095" i="27"/>
  <c r="J12437" i="27"/>
  <c r="J8647" i="27"/>
  <c r="J12438" i="27"/>
  <c r="J8648" i="27"/>
  <c r="J12439" i="27"/>
  <c r="J8649" i="27"/>
  <c r="J11041" i="27"/>
  <c r="J8650" i="27"/>
  <c r="J8651" i="27"/>
  <c r="J8652" i="27"/>
  <c r="J8653" i="27"/>
  <c r="J74" i="27"/>
  <c r="J1654" i="27"/>
  <c r="J10829" i="27"/>
  <c r="J4097" i="27"/>
  <c r="J4098" i="27"/>
  <c r="J4099" i="27"/>
  <c r="J4100" i="27"/>
  <c r="J4101" i="27"/>
  <c r="J4102" i="27"/>
  <c r="J4103" i="27"/>
  <c r="J4104" i="27"/>
  <c r="J4105" i="27"/>
  <c r="J8654" i="27"/>
  <c r="J8655" i="27"/>
  <c r="J8656" i="27"/>
  <c r="J8657" i="27"/>
  <c r="J8658" i="27"/>
  <c r="J8659" i="27"/>
  <c r="J8660" i="27"/>
  <c r="J12440" i="27"/>
  <c r="J12441" i="27"/>
  <c r="J12442" i="27"/>
  <c r="J12443" i="27"/>
  <c r="J12444" i="27"/>
  <c r="J12445" i="27"/>
  <c r="J12446" i="27"/>
  <c r="J12447" i="27"/>
  <c r="J12448" i="27"/>
  <c r="J12449" i="27"/>
  <c r="J12450" i="27"/>
  <c r="J12451" i="27"/>
  <c r="J4106" i="27"/>
  <c r="J12452" i="27"/>
  <c r="J8661" i="27"/>
  <c r="J8662" i="27"/>
  <c r="J8663" i="27"/>
  <c r="J8664" i="27"/>
  <c r="J640" i="27"/>
  <c r="J1656" i="27"/>
  <c r="J1657" i="27"/>
  <c r="J1658" i="27"/>
  <c r="J1659" i="27"/>
  <c r="J1660" i="27"/>
  <c r="J4107" i="27"/>
  <c r="J4108" i="27"/>
  <c r="J4109" i="27"/>
  <c r="J4110" i="27"/>
  <c r="J8665" i="27"/>
  <c r="J8666" i="27"/>
  <c r="J8667" i="27"/>
  <c r="J8668" i="27"/>
  <c r="J8669" i="27"/>
  <c r="J8670" i="27"/>
  <c r="J8671" i="27"/>
  <c r="J8672" i="27"/>
  <c r="J12453" i="27"/>
  <c r="J12454" i="27"/>
  <c r="J12455" i="27"/>
  <c r="J12456" i="27"/>
  <c r="J12457" i="27"/>
  <c r="J12458" i="27"/>
  <c r="J12459" i="27"/>
  <c r="J75" i="27"/>
  <c r="J8959" i="27"/>
  <c r="J8673" i="27"/>
  <c r="J11161" i="27"/>
  <c r="J8674" i="27"/>
  <c r="J4111" i="27"/>
  <c r="J12461" i="27"/>
  <c r="J641" i="27"/>
  <c r="J1662" i="27"/>
  <c r="J1663" i="27"/>
  <c r="J1664" i="27"/>
  <c r="J4112" i="27"/>
  <c r="J4113" i="27"/>
  <c r="J4114" i="27"/>
  <c r="J4115" i="27"/>
  <c r="J4116" i="27"/>
  <c r="J4117" i="27"/>
  <c r="J4118" i="27"/>
  <c r="J4119" i="27"/>
  <c r="J8675" i="27"/>
  <c r="J8676" i="27"/>
  <c r="J8677" i="27"/>
  <c r="J8678" i="27"/>
  <c r="J8679" i="27"/>
  <c r="J8680" i="27"/>
  <c r="J8681" i="27"/>
  <c r="J8682" i="27"/>
  <c r="J8683" i="27"/>
  <c r="J12462" i="27"/>
  <c r="J12463" i="27"/>
  <c r="J12464" i="27"/>
  <c r="J12465" i="27"/>
  <c r="J12466" i="27"/>
  <c r="J12467" i="27"/>
  <c r="J4120" i="27"/>
  <c r="J12468" i="27"/>
  <c r="J12469" i="27"/>
  <c r="J76" i="27"/>
  <c r="J1665" i="27"/>
  <c r="J1666" i="27"/>
  <c r="J1667" i="27"/>
  <c r="J4121" i="27"/>
  <c r="J4122" i="27"/>
  <c r="J4123" i="27"/>
  <c r="J8684" i="27"/>
  <c r="J8685" i="27"/>
  <c r="J8686" i="27"/>
  <c r="J8687" i="27"/>
  <c r="J8688" i="27"/>
  <c r="J8689" i="27"/>
  <c r="J8690" i="27"/>
  <c r="J8691" i="27"/>
  <c r="J8692" i="27"/>
  <c r="J8693" i="27"/>
  <c r="J8694" i="27"/>
  <c r="J12470" i="27"/>
  <c r="J12471" i="27"/>
  <c r="J12472" i="27"/>
  <c r="J12473" i="27"/>
  <c r="J12474" i="27"/>
  <c r="J11226" i="27"/>
  <c r="J4125" i="27"/>
  <c r="J8695" i="27"/>
  <c r="J12475" i="27"/>
  <c r="J237" i="27"/>
  <c r="J642" i="27"/>
  <c r="J1668" i="27"/>
  <c r="J1669" i="27"/>
  <c r="J4126" i="27"/>
  <c r="J4127" i="27"/>
  <c r="J4128" i="27"/>
  <c r="J4129" i="27"/>
  <c r="J4130" i="27"/>
  <c r="J4131" i="27"/>
  <c r="J4132" i="27"/>
  <c r="J4133" i="27"/>
  <c r="J4134" i="27"/>
  <c r="J8696" i="27"/>
  <c r="J8697" i="27"/>
  <c r="J8698" i="27"/>
  <c r="J8699" i="27"/>
  <c r="J8700" i="27"/>
  <c r="J8701" i="27"/>
  <c r="J12476" i="27"/>
  <c r="J12477" i="27"/>
  <c r="J12478" i="27"/>
  <c r="J12479" i="27"/>
  <c r="J12480" i="27"/>
  <c r="J12481" i="27"/>
  <c r="J12482" i="27"/>
  <c r="J12483" i="27"/>
  <c r="J8702" i="27"/>
  <c r="J8703" i="27"/>
  <c r="J238" i="27"/>
  <c r="J4135" i="27"/>
  <c r="J4136" i="27"/>
  <c r="J4137" i="27"/>
  <c r="J4138" i="27"/>
  <c r="J4139" i="27"/>
  <c r="J4140" i="27"/>
  <c r="J8704" i="27"/>
  <c r="J8705" i="27"/>
  <c r="J8706" i="27"/>
  <c r="J8707" i="27"/>
  <c r="J8708" i="27"/>
  <c r="J12484" i="27"/>
  <c r="J12485" i="27"/>
  <c r="J12486" i="27"/>
  <c r="J12487" i="27"/>
  <c r="J12488" i="27"/>
  <c r="J12489" i="27"/>
  <c r="J239" i="27"/>
  <c r="J12490" i="27"/>
  <c r="J11141" i="27"/>
  <c r="J12492" i="27"/>
  <c r="J1670" i="27"/>
  <c r="J12493" i="27"/>
  <c r="J1671" i="27"/>
  <c r="J1672" i="27"/>
  <c r="J4141" i="27"/>
  <c r="J8709" i="27"/>
  <c r="J8710" i="27"/>
  <c r="J8711" i="27"/>
  <c r="J8712" i="27"/>
  <c r="J8713" i="27"/>
  <c r="J8714" i="27"/>
  <c r="J8715" i="27"/>
  <c r="J8716" i="27"/>
  <c r="J8717" i="27"/>
  <c r="J8718" i="27"/>
  <c r="J8719" i="27"/>
  <c r="J8720" i="27"/>
  <c r="J8721" i="27"/>
  <c r="J12494" i="27"/>
  <c r="J12495" i="27"/>
  <c r="J12496" i="27"/>
  <c r="J12497" i="27"/>
  <c r="J12498" i="27"/>
  <c r="J4142" i="27"/>
  <c r="J12499" i="27"/>
  <c r="J8722" i="27"/>
  <c r="J12500" i="27"/>
  <c r="J4143" i="27"/>
  <c r="J1673" i="27"/>
  <c r="J12501" i="27"/>
  <c r="J8723" i="27"/>
  <c r="J1674" i="27"/>
  <c r="J4144" i="27"/>
  <c r="J8724" i="27"/>
  <c r="J8725" i="27"/>
  <c r="J12502" i="27"/>
  <c r="J12503" i="27"/>
  <c r="J12504" i="27"/>
  <c r="J12505" i="27"/>
  <c r="J12506" i="27"/>
  <c r="J1675" i="27"/>
  <c r="J4145" i="27"/>
  <c r="J4146" i="27"/>
  <c r="J8726" i="27"/>
  <c r="J4147" i="27"/>
  <c r="J643" i="27"/>
  <c r="J12507" i="27"/>
  <c r="J8727" i="27"/>
  <c r="J8728" i="27"/>
  <c r="J8729" i="27"/>
  <c r="J644" i="27"/>
  <c r="J12508" i="27"/>
  <c r="J12509" i="27"/>
  <c r="J12510" i="27"/>
  <c r="J8730" i="27"/>
  <c r="J12511" i="27"/>
  <c r="J8731" i="27"/>
  <c r="J240" i="27"/>
  <c r="J645" i="27"/>
  <c r="J4148" i="27"/>
  <c r="J4149" i="27"/>
  <c r="J4150" i="27"/>
  <c r="J4151" i="27"/>
  <c r="J4152" i="27"/>
  <c r="J4153" i="27"/>
  <c r="J4154" i="27"/>
  <c r="J4155" i="27"/>
  <c r="J8732" i="27"/>
  <c r="J8733" i="27"/>
  <c r="J8734" i="27"/>
  <c r="J8735" i="27"/>
  <c r="J8736" i="27"/>
  <c r="J8737" i="27"/>
  <c r="J8738" i="27"/>
  <c r="J8739" i="27"/>
  <c r="J8740" i="27"/>
  <c r="J8741" i="27"/>
  <c r="J8742" i="27"/>
  <c r="J8743" i="27"/>
  <c r="J8744" i="27"/>
  <c r="J12512" i="27"/>
  <c r="J11590" i="27"/>
  <c r="J12514" i="27"/>
  <c r="J12515" i="27"/>
  <c r="J12516" i="27"/>
  <c r="J12517" i="27"/>
  <c r="J12518" i="27"/>
  <c r="J12519" i="27"/>
  <c r="J12520" i="27"/>
  <c r="J12521" i="27"/>
  <c r="J12522" i="27"/>
  <c r="J12523" i="27"/>
  <c r="J4156" i="27"/>
  <c r="J12524" i="27"/>
  <c r="J8745" i="27"/>
  <c r="J8746" i="27"/>
  <c r="J4157" i="27"/>
  <c r="J8747" i="27"/>
  <c r="J8748" i="27"/>
  <c r="J12525" i="27"/>
  <c r="J12526" i="27"/>
  <c r="J646" i="27"/>
  <c r="J8749" i="27"/>
  <c r="J8750" i="27"/>
  <c r="J8751" i="27"/>
  <c r="J8752" i="27"/>
  <c r="J12527" i="27"/>
  <c r="J4158" i="27"/>
  <c r="J8753" i="27"/>
  <c r="J8754" i="27"/>
  <c r="J1676" i="27"/>
  <c r="J4159" i="27"/>
  <c r="J8755" i="27"/>
  <c r="J8756" i="27"/>
  <c r="J12528" i="27"/>
  <c r="J12529" i="27"/>
  <c r="J12530" i="27"/>
  <c r="J4160" i="27"/>
  <c r="J4161" i="27"/>
  <c r="J4162" i="27"/>
  <c r="J8757" i="27"/>
  <c r="J8758" i="27"/>
  <c r="J8759" i="27"/>
  <c r="J12531" i="27"/>
  <c r="J12532" i="27"/>
  <c r="J12533" i="27"/>
  <c r="J12534" i="27"/>
  <c r="J4163" i="27"/>
  <c r="J4164" i="27"/>
  <c r="J12535" i="27"/>
  <c r="J12536" i="27"/>
  <c r="J4165" i="27"/>
  <c r="J647" i="27"/>
  <c r="J4166" i="27"/>
  <c r="J8760" i="27"/>
  <c r="J12537" i="27"/>
  <c r="J4167" i="27"/>
  <c r="J11664" i="27"/>
  <c r="J8762" i="27"/>
  <c r="J8763" i="27"/>
  <c r="J8764" i="27"/>
  <c r="J12538" i="27"/>
  <c r="J12539" i="27"/>
  <c r="J241" i="27"/>
  <c r="J1677" i="27"/>
  <c r="J4168" i="27"/>
  <c r="J8765" i="27"/>
  <c r="J8766" i="27"/>
  <c r="J8767" i="27"/>
  <c r="J8768" i="27"/>
  <c r="J8769" i="27"/>
  <c r="J12540" i="27"/>
  <c r="J4169" i="27"/>
  <c r="J4170" i="27"/>
  <c r="J8770" i="27"/>
  <c r="J12541" i="27"/>
  <c r="J648" i="27"/>
  <c r="J649" i="27"/>
  <c r="J4171" i="27"/>
  <c r="J650" i="27"/>
  <c r="J4172" i="27"/>
  <c r="J8771" i="27"/>
  <c r="J1678" i="27"/>
  <c r="J4173" i="27"/>
  <c r="J8772" i="27"/>
  <c r="J11297" i="27"/>
  <c r="J1679" i="27"/>
  <c r="J8774" i="27"/>
  <c r="J651" i="27"/>
  <c r="J12542" i="27"/>
  <c r="J8775" i="27"/>
  <c r="J12543" i="27"/>
  <c r="J12544" i="27"/>
  <c r="J652" i="27"/>
  <c r="J4174" i="27"/>
  <c r="J4175" i="27"/>
  <c r="J8776" i="27"/>
  <c r="J11666" i="27"/>
  <c r="J8778" i="27"/>
  <c r="J12545" i="27"/>
  <c r="J1680" i="27"/>
  <c r="J8779" i="27"/>
  <c r="J8780" i="27"/>
  <c r="J8781" i="27"/>
  <c r="J12546" i="27"/>
  <c r="J4176" i="27"/>
  <c r="J8782" i="27"/>
  <c r="J12547" i="27"/>
  <c r="J1681" i="27"/>
  <c r="J1682" i="27"/>
  <c r="J4177" i="27"/>
  <c r="J4178" i="27"/>
  <c r="J1683" i="27"/>
  <c r="J11687" i="27"/>
  <c r="J8784" i="27"/>
  <c r="J12548" i="27"/>
  <c r="J1684" i="27"/>
  <c r="J8785" i="27"/>
  <c r="J12549" i="27"/>
  <c r="J8786" i="27"/>
  <c r="J8787" i="27"/>
  <c r="J12550" i="27"/>
  <c r="J4179" i="27"/>
  <c r="J12551" i="27"/>
  <c r="J4180" i="27"/>
  <c r="J8788" i="27"/>
  <c r="J12552" i="27"/>
  <c r="J4181" i="27"/>
  <c r="J8789" i="27"/>
  <c r="J8790" i="27"/>
  <c r="J8791" i="27"/>
  <c r="J8792" i="27"/>
  <c r="J8793" i="27"/>
  <c r="J12553" i="27"/>
  <c r="J77" i="27"/>
  <c r="J12554" i="27"/>
  <c r="J1685" i="27"/>
  <c r="J8794" i="27"/>
  <c r="J12555" i="27"/>
  <c r="J4182" i="27"/>
  <c r="J4183" i="27"/>
  <c r="J8795" i="27"/>
  <c r="J8796" i="27"/>
  <c r="J12556" i="27"/>
  <c r="J4184" i="27"/>
  <c r="J4185" i="27"/>
  <c r="J4186" i="27"/>
  <c r="J4187" i="27"/>
  <c r="J4188" i="27"/>
  <c r="J4189" i="27"/>
  <c r="J8797" i="27"/>
  <c r="J4190" i="27"/>
  <c r="J4191" i="27"/>
  <c r="J4192" i="27"/>
  <c r="J12557" i="27"/>
  <c r="J12558" i="27"/>
  <c r="J1686" i="27"/>
  <c r="J8798" i="27"/>
  <c r="J8799" i="27"/>
  <c r="J8800" i="27"/>
  <c r="J8801" i="27"/>
  <c r="J8802" i="27"/>
  <c r="J8803" i="27"/>
  <c r="J12559" i="27"/>
  <c r="J12560" i="27"/>
  <c r="J12561" i="27"/>
  <c r="J653" i="27"/>
  <c r="J4193" i="27"/>
  <c r="J4194" i="27"/>
  <c r="J8804" i="27"/>
  <c r="J8805" i="27"/>
  <c r="J8806" i="27"/>
  <c r="J8807" i="27"/>
  <c r="J12562" i="27"/>
  <c r="J1687" i="27"/>
  <c r="J4195" i="27"/>
  <c r="J4196" i="27"/>
  <c r="J8808" i="27"/>
  <c r="J8809" i="27"/>
  <c r="J12563" i="27"/>
  <c r="J12564" i="27"/>
  <c r="J11690" i="27"/>
  <c r="J4197" i="27"/>
  <c r="J8810" i="27"/>
  <c r="J9634" i="27"/>
  <c r="J8812" i="27"/>
  <c r="J12565" i="27"/>
  <c r="J1689" i="27"/>
  <c r="J242" i="27"/>
  <c r="J4198" i="27"/>
  <c r="J8813" i="27"/>
  <c r="J8814" i="27"/>
  <c r="J12566" i="27"/>
  <c r="J4199" i="27"/>
  <c r="J8815" i="27"/>
  <c r="J8816" i="27"/>
  <c r="J8817" i="27"/>
  <c r="J8818" i="27"/>
  <c r="J12567" i="27"/>
  <c r="J12568" i="27"/>
  <c r="J12569" i="27"/>
  <c r="J4200" i="27"/>
  <c r="J4201" i="27"/>
  <c r="J8819" i="27"/>
  <c r="J8820" i="27"/>
  <c r="J12570" i="27"/>
  <c r="J12571" i="27"/>
  <c r="J12572" i="27"/>
  <c r="J12573" i="27"/>
  <c r="J12574" i="27"/>
  <c r="J4202" i="27"/>
  <c r="J8821" i="27"/>
  <c r="J8822" i="27"/>
  <c r="J8823" i="27"/>
  <c r="J8824" i="27"/>
  <c r="J1690" i="27"/>
  <c r="J4203" i="27"/>
  <c r="J8825" i="27"/>
  <c r="J12575" i="27"/>
  <c r="J654" i="27"/>
  <c r="J655" i="27"/>
  <c r="J1691" i="27"/>
  <c r="J1692" i="27"/>
  <c r="J4204" i="27"/>
  <c r="J4205" i="27"/>
  <c r="J4206" i="27"/>
  <c r="J8826" i="27"/>
  <c r="J8827" i="27"/>
  <c r="J8828" i="27"/>
  <c r="J12576" i="27"/>
  <c r="J12577" i="27"/>
  <c r="J12578" i="27"/>
  <c r="J4207" i="27"/>
  <c r="J8829" i="27"/>
  <c r="J11973" i="27"/>
  <c r="J8830" i="27"/>
  <c r="J656" i="27"/>
  <c r="J4208" i="27"/>
  <c r="J8831" i="27"/>
  <c r="J8832" i="27"/>
  <c r="J8833" i="27"/>
  <c r="J12580" i="27"/>
  <c r="J12581" i="27"/>
  <c r="J78" i="27"/>
  <c r="J657" i="27"/>
  <c r="J1693" i="27"/>
  <c r="J4209" i="27"/>
  <c r="J4210" i="27"/>
  <c r="J8834" i="27"/>
  <c r="J8835" i="27"/>
  <c r="J8836" i="27"/>
  <c r="J8837" i="27"/>
  <c r="J8838" i="27"/>
  <c r="J8839" i="27"/>
  <c r="J12582" i="27"/>
  <c r="J12583" i="27"/>
  <c r="J12584" i="27"/>
  <c r="J1694" i="27"/>
  <c r="J4211" i="27"/>
  <c r="J4212" i="27"/>
  <c r="J8840" i="27"/>
  <c r="J8841" i="27"/>
  <c r="J8842" i="27"/>
  <c r="J12585" i="27"/>
  <c r="J8843" i="27"/>
  <c r="J12586" i="27"/>
  <c r="J12587" i="27"/>
  <c r="J12588" i="27"/>
  <c r="J12589" i="27"/>
  <c r="J4213" i="27"/>
  <c r="J4214" i="27"/>
  <c r="J4215" i="27"/>
  <c r="J8844" i="27"/>
  <c r="J8845" i="27"/>
  <c r="J8846" i="27"/>
  <c r="J8847" i="27"/>
  <c r="J8848" i="27"/>
  <c r="J8849" i="27"/>
  <c r="J8850" i="27"/>
  <c r="J8851" i="27"/>
  <c r="J8852" i="27"/>
  <c r="J8853" i="27"/>
  <c r="J8854" i="27"/>
  <c r="J8855" i="27"/>
  <c r="J8856" i="27"/>
  <c r="J8857" i="27"/>
  <c r="J8858" i="27"/>
  <c r="J12590" i="27"/>
  <c r="J12591" i="27"/>
  <c r="J4216" i="27"/>
  <c r="J4217" i="27"/>
  <c r="J8859" i="27"/>
  <c r="J9259" i="27"/>
  <c r="J11652" i="27"/>
  <c r="J12593" i="27"/>
  <c r="J243" i="27"/>
  <c r="J4218" i="27"/>
  <c r="J4219" i="27"/>
  <c r="J8861" i="27"/>
  <c r="J8862" i="27"/>
  <c r="J11992" i="27"/>
  <c r="J8863" i="27"/>
  <c r="J12594" i="27"/>
  <c r="J8864" i="27"/>
  <c r="J1695" i="27"/>
  <c r="J12595" i="27"/>
  <c r="J8865" i="27"/>
  <c r="J12596" i="27"/>
  <c r="J4221" i="27"/>
  <c r="J8866" i="27"/>
  <c r="J8867" i="27"/>
  <c r="J1696" i="27"/>
  <c r="J1697" i="27"/>
  <c r="J8868" i="27"/>
  <c r="J8869" i="27"/>
  <c r="J12597" i="27"/>
  <c r="J1698" i="27"/>
  <c r="J12033" i="27"/>
  <c r="J12598" i="27"/>
  <c r="J8871" i="27"/>
  <c r="J658" i="27"/>
  <c r="J1699" i="27"/>
  <c r="J8872" i="27"/>
  <c r="J1700" i="27"/>
  <c r="J8873" i="27"/>
  <c r="J12063" i="27"/>
  <c r="J8874" i="27"/>
  <c r="J8875" i="27"/>
  <c r="J8876" i="27"/>
  <c r="J8877" i="27"/>
  <c r="J8878" i="27"/>
  <c r="J4223" i="27"/>
  <c r="J10013" i="27"/>
  <c r="J4224" i="27"/>
  <c r="J8879" i="27"/>
  <c r="J8880" i="27"/>
  <c r="J8881" i="27"/>
  <c r="J12600" i="27"/>
  <c r="J4225" i="27"/>
  <c r="J11808" i="27"/>
  <c r="J12602" i="27"/>
  <c r="J4226" i="27"/>
  <c r="J4227" i="27"/>
  <c r="J8882" i="27"/>
  <c r="J8883" i="27"/>
  <c r="J12603" i="27"/>
  <c r="J12604" i="27"/>
  <c r="J12605" i="27"/>
  <c r="J12606" i="27"/>
  <c r="J11890" i="27"/>
  <c r="J4228" i="27"/>
  <c r="J9917" i="27"/>
  <c r="J4229" i="27"/>
  <c r="J4230" i="27"/>
  <c r="J8884" i="27"/>
  <c r="J12098" i="27"/>
  <c r="J12609" i="27"/>
  <c r="J8886" i="27"/>
  <c r="J8887" i="27"/>
  <c r="J1701" i="27"/>
  <c r="J12072" i="27"/>
  <c r="J8888" i="27"/>
  <c r="J12105" i="27"/>
  <c r="J8889" i="27"/>
  <c r="J8890" i="27"/>
  <c r="J12611" i="27"/>
  <c r="J4232" i="27"/>
  <c r="J4233" i="27"/>
  <c r="J8891" i="27"/>
  <c r="J8892" i="27"/>
  <c r="J1702" i="27"/>
  <c r="J1703" i="27"/>
  <c r="J4234" i="27"/>
  <c r="J8893" i="27"/>
  <c r="J8894" i="27"/>
  <c r="J8895" i="27"/>
  <c r="J12612" i="27"/>
  <c r="J12613" i="27"/>
  <c r="J659" i="27"/>
  <c r="J1704" i="27"/>
  <c r="J8896" i="27"/>
  <c r="J8897" i="27"/>
  <c r="J12614" i="27"/>
  <c r="J12615" i="27"/>
  <c r="J4235" i="27"/>
  <c r="J4236" i="27"/>
  <c r="J8898" i="27"/>
  <c r="J8899" i="27"/>
  <c r="J8900" i="27"/>
  <c r="J8901" i="27"/>
  <c r="J12616" i="27"/>
  <c r="J12617" i="27"/>
  <c r="J12618" i="27"/>
  <c r="J1705" i="27"/>
  <c r="J4237" i="27"/>
  <c r="J8902" i="27"/>
  <c r="J8903" i="27"/>
  <c r="J12619" i="27"/>
  <c r="J660" i="27"/>
  <c r="J4238" i="27"/>
  <c r="J10198" i="27"/>
  <c r="J4240" i="27"/>
  <c r="J8904" i="27"/>
  <c r="J8905" i="27"/>
  <c r="J8906" i="27"/>
  <c r="J8907" i="27"/>
  <c r="J12620" i="27"/>
  <c r="J12621" i="27"/>
  <c r="J12622" i="27"/>
  <c r="J12623" i="27"/>
  <c r="J12624" i="27"/>
  <c r="J1706" i="27"/>
  <c r="J1707" i="27"/>
  <c r="J12625" i="27"/>
  <c r="J4241" i="27"/>
  <c r="J12626" i="27"/>
  <c r="J12627" i="27"/>
  <c r="J8908" i="27"/>
  <c r="J8909" i="27"/>
  <c r="J12628" i="27"/>
  <c r="J661" i="27"/>
  <c r="J662" i="27"/>
  <c r="J8910" i="27"/>
  <c r="J8911" i="27"/>
  <c r="J12629" i="27"/>
  <c r="J4242" i="27"/>
  <c r="J4243" i="27"/>
  <c r="J8912" i="27"/>
  <c r="J12630" i="27"/>
  <c r="J663" i="27"/>
  <c r="J8913" i="27"/>
  <c r="J12631" i="27"/>
  <c r="J4244" i="27"/>
  <c r="J8914" i="27"/>
  <c r="J8915" i="27"/>
  <c r="J664" i="27"/>
  <c r="J1708" i="27"/>
  <c r="J4245" i="27"/>
  <c r="J8916" i="27"/>
  <c r="J8917" i="27"/>
  <c r="J8918" i="27"/>
  <c r="J8919" i="27"/>
  <c r="J8920" i="27"/>
  <c r="J12632" i="27"/>
  <c r="J12633" i="27"/>
  <c r="J665" i="27"/>
  <c r="J4246" i="27"/>
  <c r="J8921" i="27"/>
  <c r="J8922" i="27"/>
  <c r="J8923" i="27"/>
  <c r="J8924" i="27"/>
  <c r="J12634" i="27"/>
  <c r="J12635" i="27"/>
  <c r="J12636" i="27"/>
  <c r="J4247" i="27"/>
  <c r="J8925" i="27"/>
  <c r="J8926" i="27"/>
  <c r="J8927" i="27"/>
  <c r="J8928" i="27"/>
  <c r="J8929" i="27"/>
  <c r="J8930" i="27"/>
  <c r="J8931" i="27"/>
  <c r="J12637" i="27"/>
  <c r="J12638" i="27"/>
  <c r="J8932" i="27"/>
  <c r="J8933" i="27"/>
  <c r="J8934" i="27"/>
  <c r="J12639" i="27"/>
  <c r="J8935" i="27"/>
  <c r="J8936" i="27"/>
  <c r="J244" i="27"/>
  <c r="J8937" i="27"/>
  <c r="J8938" i="27"/>
  <c r="J12640" i="27"/>
  <c r="J1709" i="27"/>
  <c r="J8939" i="27"/>
  <c r="J12641" i="27"/>
  <c r="J8940" i="27"/>
  <c r="J4248" i="27"/>
  <c r="J12642" i="27"/>
  <c r="J12643" i="27"/>
  <c r="J12644" i="27"/>
  <c r="J8941" i="27"/>
  <c r="J245" i="27"/>
  <c r="J12645" i="27"/>
  <c r="J4249" i="27"/>
  <c r="J12646" i="27"/>
  <c r="J12647" i="27"/>
  <c r="J12648" i="27"/>
  <c r="J12649" i="27"/>
  <c r="J12650" i="27"/>
  <c r="J8942" i="27"/>
  <c r="J12651" i="27"/>
  <c r="J12652" i="27"/>
  <c r="J8943" i="27"/>
  <c r="J8944" i="27"/>
  <c r="J12653" i="27"/>
  <c r="J8945" i="27"/>
  <c r="J8946" i="27"/>
  <c r="J8947" i="27"/>
  <c r="J4250" i="27"/>
  <c r="J4251" i="27"/>
  <c r="J12654" i="27"/>
  <c r="J12655" i="27"/>
  <c r="J8948" i="27"/>
  <c r="J8949" i="27"/>
  <c r="J8950" i="27"/>
  <c r="J1710" i="27"/>
  <c r="J4252" i="27"/>
  <c r="J4253" i="27"/>
  <c r="J8951" i="27"/>
  <c r="J8952" i="27"/>
  <c r="J8953" i="27"/>
  <c r="J12656" i="27"/>
  <c r="J12657" i="27"/>
  <c r="J4254" i="27"/>
  <c r="J4255" i="27"/>
  <c r="J8954" i="27"/>
  <c r="J8955" i="27"/>
  <c r="J8956" i="27"/>
  <c r="J8957" i="27"/>
  <c r="J1711" i="27"/>
  <c r="J4256" i="27"/>
  <c r="J8958" i="27"/>
  <c r="J12088" i="27"/>
  <c r="J12658" i="27"/>
  <c r="J8960" i="27"/>
  <c r="J8961" i="27"/>
  <c r="J8962" i="27"/>
  <c r="J8963" i="27"/>
  <c r="J12659" i="27"/>
  <c r="J12660" i="27"/>
  <c r="J12661" i="27"/>
  <c r="J1712" i="27"/>
  <c r="J1713" i="27"/>
  <c r="J4257" i="27"/>
  <c r="J4258" i="27"/>
  <c r="J8964" i="27"/>
  <c r="J8965" i="27"/>
  <c r="J8966" i="27"/>
  <c r="J12662" i="27"/>
  <c r="J12663" i="27"/>
  <c r="J12664" i="27"/>
  <c r="J8967" i="27"/>
  <c r="J1714" i="27"/>
  <c r="J666" i="27"/>
  <c r="J1715" i="27"/>
  <c r="J4259" i="27"/>
  <c r="J4260" i="27"/>
  <c r="J4261" i="27"/>
  <c r="J4262" i="27"/>
  <c r="J8968" i="27"/>
  <c r="J8969" i="27"/>
  <c r="J8970" i="27"/>
  <c r="J8971" i="27"/>
  <c r="J8972" i="27"/>
  <c r="J8973" i="27"/>
  <c r="J12665" i="27"/>
  <c r="J12666" i="27"/>
  <c r="J12667" i="27"/>
  <c r="J1716" i="27"/>
  <c r="J4263" i="27"/>
  <c r="J4264" i="27"/>
  <c r="J8974" i="27"/>
  <c r="J8975" i="27"/>
  <c r="J12274" i="27"/>
  <c r="J8977" i="27"/>
  <c r="J1717" i="27"/>
  <c r="J1718" i="27"/>
  <c r="J1719" i="27"/>
  <c r="J1720" i="27"/>
  <c r="J8978" i="27"/>
  <c r="J8979" i="27"/>
  <c r="J8980" i="27"/>
  <c r="J8981" i="27"/>
  <c r="J8982" i="27"/>
  <c r="J12668" i="27"/>
  <c r="J4265" i="27"/>
  <c r="J8983" i="27"/>
  <c r="J8984" i="27"/>
  <c r="J12669" i="27"/>
  <c r="J12670" i="27"/>
  <c r="J1721" i="27"/>
  <c r="J4266" i="27"/>
  <c r="J4267" i="27"/>
  <c r="J8985" i="27"/>
  <c r="J8986" i="27"/>
  <c r="J8987" i="27"/>
  <c r="J12671" i="27"/>
  <c r="J12672" i="27"/>
  <c r="J12673" i="27"/>
  <c r="J4268" i="27"/>
  <c r="J12286" i="27"/>
  <c r="J8989" i="27"/>
  <c r="J667" i="27"/>
  <c r="J4269" i="27"/>
  <c r="J8990" i="27"/>
  <c r="J12674" i="27"/>
  <c r="J12292" i="27"/>
  <c r="J1722" i="27"/>
  <c r="J1723" i="27"/>
  <c r="J4270" i="27"/>
  <c r="J8992" i="27"/>
  <c r="J8993" i="27"/>
  <c r="J8994" i="27"/>
  <c r="J4271" i="27"/>
  <c r="J4272" i="27"/>
  <c r="J4273" i="27"/>
  <c r="J4274" i="27"/>
  <c r="J8995" i="27"/>
  <c r="J8996" i="27"/>
  <c r="J8997" i="27"/>
  <c r="J8998" i="27"/>
  <c r="J4275" i="27"/>
  <c r="J8999" i="27"/>
  <c r="J9000" i="27"/>
  <c r="J9001" i="27"/>
  <c r="J12675" i="27"/>
  <c r="J4276" i="27"/>
  <c r="J4277" i="27"/>
  <c r="J4278" i="27"/>
  <c r="J4279" i="27"/>
  <c r="J4280" i="27"/>
  <c r="J9002" i="27"/>
  <c r="J9003" i="27"/>
  <c r="J9004" i="27"/>
  <c r="J12676" i="27"/>
  <c r="J12677" i="27"/>
  <c r="J12678" i="27"/>
  <c r="J12679" i="27"/>
  <c r="J12680" i="27"/>
  <c r="J1724" i="27"/>
  <c r="J9005" i="27"/>
  <c r="J12681" i="27"/>
  <c r="J9006" i="27"/>
  <c r="J12682" i="27"/>
  <c r="J9007" i="27"/>
  <c r="J12683" i="27"/>
  <c r="J12316" i="27"/>
  <c r="J12684" i="27"/>
  <c r="J9009" i="27"/>
  <c r="J9010" i="27"/>
  <c r="J9011" i="27"/>
  <c r="J9012" i="27"/>
  <c r="J12685" i="27"/>
  <c r="J12686" i="27"/>
  <c r="J4281" i="27"/>
  <c r="J12338" i="27"/>
  <c r="J9013" i="27"/>
  <c r="J12687" i="27"/>
  <c r="J12389" i="27"/>
  <c r="J12431" i="27"/>
  <c r="J4282" i="27"/>
  <c r="J4283" i="27"/>
  <c r="J9016" i="27"/>
  <c r="J4284" i="27"/>
  <c r="J9017" i="27"/>
  <c r="J9018" i="27"/>
  <c r="J9019" i="27"/>
  <c r="J9020" i="27"/>
  <c r="J9021" i="27"/>
  <c r="J9022" i="27"/>
  <c r="J9023" i="27"/>
  <c r="J9024" i="27"/>
  <c r="J12688" i="27"/>
  <c r="J12689" i="27"/>
  <c r="J12690" i="27"/>
  <c r="J12691" i="27"/>
  <c r="J12692" i="27"/>
  <c r="J1726" i="27"/>
  <c r="J9025" i="27"/>
  <c r="J9026" i="27"/>
  <c r="J9027" i="27"/>
  <c r="J12693" i="27"/>
  <c r="J12694" i="27"/>
  <c r="J12695" i="27"/>
  <c r="J12696" i="27"/>
  <c r="J12697" i="27"/>
  <c r="J12698" i="27"/>
  <c r="J246" i="27"/>
  <c r="J9028" i="27"/>
  <c r="J9029" i="27"/>
  <c r="J10815" i="27"/>
  <c r="J9031" i="27"/>
  <c r="J12699" i="27"/>
  <c r="J12700" i="27"/>
  <c r="J12701" i="27"/>
  <c r="J9032" i="27"/>
  <c r="J9033" i="27"/>
  <c r="J247" i="27"/>
  <c r="J668" i="27"/>
  <c r="J1727" i="27"/>
  <c r="J1728" i="27"/>
  <c r="J1729" i="27"/>
  <c r="J1730" i="27"/>
  <c r="J4285" i="27"/>
  <c r="J4286" i="27"/>
  <c r="J4287" i="27"/>
  <c r="J4288" i="27"/>
  <c r="J4289" i="27"/>
  <c r="J4290" i="27"/>
  <c r="J4291" i="27"/>
  <c r="J12142" i="27"/>
  <c r="J4293" i="27"/>
  <c r="J9034" i="27"/>
  <c r="J9035" i="27"/>
  <c r="J9036" i="27"/>
  <c r="J9037" i="27"/>
  <c r="J9038" i="27"/>
  <c r="J9039" i="27"/>
  <c r="J9040" i="27"/>
  <c r="J9041" i="27"/>
  <c r="J9042" i="27"/>
  <c r="J12702" i="27"/>
  <c r="J12703" i="27"/>
  <c r="J12704" i="27"/>
  <c r="J12705" i="27"/>
  <c r="J12706" i="27"/>
  <c r="J12707" i="27"/>
  <c r="J4294" i="27"/>
  <c r="J12491" i="27"/>
  <c r="J9043" i="27"/>
  <c r="J1731" i="27"/>
  <c r="J4295" i="27"/>
  <c r="J9044" i="27"/>
  <c r="J9045" i="27"/>
  <c r="J12709" i="27"/>
  <c r="J79" i="27"/>
  <c r="J4296" i="27"/>
  <c r="J9046" i="27"/>
  <c r="J9047" i="27"/>
  <c r="J9048" i="27"/>
  <c r="J1732" i="27"/>
  <c r="J4297" i="27"/>
  <c r="J4298" i="27"/>
  <c r="J9049" i="27"/>
  <c r="J9050" i="27"/>
  <c r="J9051" i="27"/>
  <c r="J9052" i="27"/>
  <c r="J12710" i="27"/>
  <c r="J4299" i="27"/>
  <c r="J4300" i="27"/>
  <c r="J9053" i="27"/>
  <c r="J248" i="27"/>
  <c r="J669" i="27"/>
  <c r="J9054" i="27"/>
  <c r="J9055" i="27"/>
  <c r="J12711" i="27"/>
  <c r="J4301" i="27"/>
  <c r="J9056" i="27"/>
  <c r="J249" i="27"/>
  <c r="J670" i="27"/>
  <c r="J4302" i="27"/>
  <c r="J4303" i="27"/>
  <c r="J12712" i="27"/>
  <c r="J1733" i="27"/>
  <c r="J4304" i="27"/>
  <c r="J4305" i="27"/>
  <c r="J9057" i="27"/>
  <c r="J9058" i="27"/>
  <c r="J12713" i="27"/>
  <c r="J12714" i="27"/>
  <c r="J12715" i="27"/>
  <c r="J1734" i="27"/>
  <c r="J4306" i="27"/>
  <c r="J9059" i="27"/>
  <c r="J9060" i="27"/>
  <c r="J9061" i="27"/>
  <c r="J9062" i="27"/>
  <c r="J12716" i="27"/>
  <c r="J4307" i="27"/>
  <c r="J9063" i="27"/>
  <c r="J9064" i="27"/>
  <c r="J671" i="27"/>
  <c r="J9065" i="27"/>
  <c r="J9066" i="27"/>
  <c r="J9067" i="27"/>
  <c r="J9068" i="27"/>
  <c r="J80" i="27"/>
  <c r="J12717" i="27"/>
  <c r="J4308" i="27"/>
  <c r="J9069" i="27"/>
  <c r="J250" i="27"/>
  <c r="J9070" i="27"/>
  <c r="J9071" i="27"/>
  <c r="J9072" i="27"/>
  <c r="J9073" i="27"/>
  <c r="J9074" i="27"/>
  <c r="J12718" i="27"/>
  <c r="J672" i="27"/>
  <c r="J4309" i="27"/>
  <c r="J9075" i="27"/>
  <c r="J9076" i="27"/>
  <c r="J9077" i="27"/>
  <c r="J1735" i="27"/>
  <c r="J4310" i="27"/>
  <c r="J12719" i="27"/>
  <c r="J12720" i="27"/>
  <c r="J1736" i="27"/>
  <c r="J4311" i="27"/>
  <c r="J4312" i="27"/>
  <c r="J12721" i="27"/>
  <c r="J4313" i="27"/>
  <c r="J9078" i="27"/>
  <c r="J12722" i="27"/>
  <c r="J4314" i="27"/>
  <c r="J9079" i="27"/>
  <c r="J12723" i="27"/>
  <c r="J1737" i="27"/>
  <c r="J9080" i="27"/>
  <c r="J12724" i="27"/>
  <c r="J1738" i="27"/>
  <c r="J1739" i="27"/>
  <c r="J12725" i="27"/>
  <c r="J12726" i="27"/>
  <c r="J9081" i="27"/>
  <c r="J12727" i="27"/>
  <c r="J1740" i="27"/>
  <c r="J12728" i="27"/>
  <c r="J9082" i="27"/>
  <c r="J9083" i="27"/>
  <c r="J9084" i="27"/>
  <c r="J4315" i="27"/>
  <c r="J9085" i="27"/>
  <c r="J9086" i="27"/>
  <c r="J9087" i="27"/>
  <c r="J12729" i="27"/>
  <c r="J9088" i="27"/>
  <c r="J9089" i="27"/>
  <c r="J12730" i="27"/>
  <c r="J673" i="27"/>
  <c r="J1741" i="27"/>
  <c r="J9090" i="27"/>
  <c r="J12731" i="27"/>
  <c r="J4316" i="27"/>
  <c r="J9091" i="27"/>
  <c r="J12732" i="27"/>
  <c r="J4317" i="27"/>
  <c r="J12733" i="27"/>
  <c r="J1742" i="27"/>
  <c r="J4318" i="27"/>
  <c r="J4319" i="27"/>
  <c r="J9092" i="27"/>
  <c r="J9093" i="27"/>
  <c r="J9094" i="27"/>
  <c r="J9095" i="27"/>
  <c r="J9096" i="27"/>
  <c r="J12734" i="27"/>
  <c r="J674" i="27"/>
  <c r="J4320" i="27"/>
  <c r="J9097" i="27"/>
  <c r="J12735" i="27"/>
  <c r="J12736" i="27"/>
  <c r="J12737" i="27"/>
  <c r="J1743" i="27"/>
  <c r="J1744" i="27"/>
  <c r="J4321" i="27"/>
  <c r="J4322" i="27"/>
  <c r="J4323" i="27"/>
  <c r="J4324" i="27"/>
  <c r="J4325" i="27"/>
  <c r="J9098" i="27"/>
  <c r="J9099" i="27"/>
  <c r="J9100" i="27"/>
  <c r="J9101" i="27"/>
  <c r="J4326" i="27"/>
  <c r="J4327" i="27"/>
  <c r="J9102" i="27"/>
  <c r="J9103" i="27"/>
  <c r="J11005" i="27"/>
  <c r="J1745" i="27"/>
  <c r="J9105" i="27"/>
  <c r="J9106" i="27"/>
  <c r="J12738" i="27"/>
  <c r="J4328" i="27"/>
  <c r="J9107" i="27"/>
  <c r="J12739" i="27"/>
  <c r="J12740" i="27"/>
  <c r="J12741" i="27"/>
  <c r="J675" i="27"/>
  <c r="J1746" i="27"/>
  <c r="J4329" i="27"/>
  <c r="J4330" i="27"/>
  <c r="J4331" i="27"/>
  <c r="J4332" i="27"/>
  <c r="J9108" i="27"/>
  <c r="J9109" i="27"/>
  <c r="J9110" i="27"/>
  <c r="J9111" i="27"/>
  <c r="J9112" i="27"/>
  <c r="J9113" i="27"/>
  <c r="J9114" i="27"/>
  <c r="J12742" i="27"/>
  <c r="J12743" i="27"/>
  <c r="J12744" i="27"/>
  <c r="J12745" i="27"/>
  <c r="J12746" i="27"/>
  <c r="J12747" i="27"/>
  <c r="J1747" i="27"/>
  <c r="J1748" i="27"/>
  <c r="J9115" i="27"/>
  <c r="J9116" i="27"/>
  <c r="J9117" i="27"/>
  <c r="J9118" i="27"/>
  <c r="J9119" i="27"/>
  <c r="J9120" i="27"/>
  <c r="J9121" i="27"/>
  <c r="J12748" i="27"/>
  <c r="J12749" i="27"/>
  <c r="J12750" i="27"/>
  <c r="J12751" i="27"/>
  <c r="J1749" i="27"/>
  <c r="J1750" i="27"/>
  <c r="J9122" i="27"/>
  <c r="J12752" i="27"/>
  <c r="J12753" i="27"/>
  <c r="J251" i="27"/>
  <c r="J12460" i="27"/>
  <c r="J12380" i="27"/>
  <c r="J9123" i="27"/>
  <c r="J9124" i="27"/>
  <c r="J9125" i="27"/>
  <c r="J12754" i="27"/>
  <c r="J4335" i="27"/>
  <c r="J4336" i="27"/>
  <c r="J4337" i="27"/>
  <c r="J9126" i="27"/>
  <c r="J9127" i="27"/>
  <c r="J9128" i="27"/>
  <c r="J9129" i="27"/>
  <c r="J9130" i="27"/>
  <c r="J12755" i="27"/>
  <c r="J12756" i="27"/>
  <c r="J1751" i="27"/>
  <c r="J4338" i="27"/>
  <c r="J9131" i="27"/>
  <c r="J676" i="27"/>
  <c r="J1752" i="27"/>
  <c r="J1753" i="27"/>
  <c r="J4339" i="27"/>
  <c r="J4340" i="27"/>
  <c r="J4341" i="27"/>
  <c r="J9132" i="27"/>
  <c r="J9133" i="27"/>
  <c r="J9134" i="27"/>
  <c r="J9135" i="27"/>
  <c r="J9136" i="27"/>
  <c r="J9137" i="27"/>
  <c r="J9138" i="27"/>
  <c r="J12757" i="27"/>
  <c r="J12758" i="27"/>
  <c r="J12759" i="27"/>
  <c r="J12760" i="27"/>
  <c r="J12761" i="27"/>
  <c r="J9139" i="27"/>
  <c r="J12762" i="27"/>
  <c r="J9140" i="27"/>
  <c r="J9141" i="27"/>
  <c r="J12763" i="27"/>
  <c r="J9142" i="27"/>
  <c r="J9143" i="27"/>
  <c r="J12764" i="27"/>
  <c r="J677" i="27"/>
  <c r="J1754" i="27"/>
  <c r="J1755" i="27"/>
  <c r="J4342" i="27"/>
  <c r="J9144" i="27"/>
  <c r="J9145" i="27"/>
  <c r="J9146" i="27"/>
  <c r="J9147" i="27"/>
  <c r="J678" i="27"/>
  <c r="J1756" i="27"/>
  <c r="J11014" i="27"/>
  <c r="J4344" i="27"/>
  <c r="J4345" i="27"/>
  <c r="J9148" i="27"/>
  <c r="J9149" i="27"/>
  <c r="J9150" i="27"/>
  <c r="J12765" i="27"/>
  <c r="J12513" i="27"/>
  <c r="J12767" i="27"/>
  <c r="J4346" i="27"/>
  <c r="J9151" i="27"/>
  <c r="J12768" i="27"/>
  <c r="J1757" i="27"/>
  <c r="J1758" i="27"/>
  <c r="J1759" i="27"/>
  <c r="J4347" i="27"/>
  <c r="J4348" i="27"/>
  <c r="J4349" i="27"/>
  <c r="J4350" i="27"/>
  <c r="J9152" i="27"/>
  <c r="J9153" i="27"/>
  <c r="J9154" i="27"/>
  <c r="J9155" i="27"/>
  <c r="J12769" i="27"/>
  <c r="J12770" i="27"/>
  <c r="J12771" i="27"/>
  <c r="J12579" i="27"/>
  <c r="J12773" i="27"/>
  <c r="J12774" i="27"/>
  <c r="J12775" i="27"/>
  <c r="J12776" i="27"/>
  <c r="J12592" i="27"/>
  <c r="J4351" i="27"/>
  <c r="J9156" i="27"/>
  <c r="J9157" i="27"/>
  <c r="J12601" i="27"/>
  <c r="J9159" i="27"/>
  <c r="J9160" i="27"/>
  <c r="J4352" i="27"/>
  <c r="J12778" i="27"/>
  <c r="J12607" i="27"/>
  <c r="J12779" i="27"/>
  <c r="J12780" i="27"/>
  <c r="J12781" i="27"/>
  <c r="J4353" i="27"/>
  <c r="J9161" i="27"/>
  <c r="J9162" i="27"/>
  <c r="J12782" i="27"/>
  <c r="J9163" i="27"/>
  <c r="J12783" i="27"/>
  <c r="J4354" i="27"/>
  <c r="J9164" i="27"/>
  <c r="J9165" i="27"/>
  <c r="J9166" i="27"/>
  <c r="J9167" i="27"/>
  <c r="J4355" i="27"/>
  <c r="J12784" i="27"/>
  <c r="J12785" i="27"/>
  <c r="J12708" i="27"/>
  <c r="J9169" i="27"/>
  <c r="J9170" i="27"/>
  <c r="J12786" i="27"/>
  <c r="J9171" i="27"/>
  <c r="J4356" i="27"/>
  <c r="J12787" i="27"/>
  <c r="J9172" i="27"/>
  <c r="J12788" i="27"/>
  <c r="J4357" i="27"/>
  <c r="J9173" i="27"/>
  <c r="J9174" i="27"/>
  <c r="J9175" i="27"/>
  <c r="J4358" i="27"/>
  <c r="J9176" i="27"/>
  <c r="J9177" i="27"/>
  <c r="J12789" i="27"/>
  <c r="J4359" i="27"/>
  <c r="J9178" i="27"/>
  <c r="J9179" i="27"/>
  <c r="J9180" i="27"/>
  <c r="J9181" i="27"/>
  <c r="J9182" i="27"/>
  <c r="J12790" i="27"/>
  <c r="J12791" i="27"/>
  <c r="J12792" i="27"/>
  <c r="J1761" i="27"/>
  <c r="J4360" i="27"/>
  <c r="J4361" i="27"/>
  <c r="J4362" i="27"/>
  <c r="J12766" i="27"/>
  <c r="J4364" i="27"/>
  <c r="J9183" i="27"/>
  <c r="J9184" i="27"/>
  <c r="J9185" i="27"/>
  <c r="J12793" i="27"/>
  <c r="J679" i="27"/>
  <c r="J1762" i="27"/>
  <c r="J4365" i="27"/>
  <c r="J12794" i="27"/>
  <c r="J4366" i="27"/>
  <c r="J9186" i="27"/>
  <c r="J9187" i="27"/>
  <c r="J12795" i="27"/>
  <c r="J12796" i="27"/>
  <c r="J12610" i="27"/>
  <c r="J1763" i="27"/>
  <c r="J1764" i="27"/>
  <c r="J1765" i="27"/>
  <c r="J4367" i="27"/>
  <c r="J4368" i="27"/>
  <c r="J4369" i="27"/>
  <c r="J4370" i="27"/>
  <c r="J4371" i="27"/>
  <c r="J9188" i="27"/>
  <c r="J9189" i="27"/>
  <c r="J9190" i="27"/>
  <c r="J9191" i="27"/>
  <c r="J9192" i="27"/>
  <c r="J9193" i="27"/>
  <c r="J9194" i="27"/>
  <c r="J9195" i="27"/>
  <c r="J9196" i="27"/>
  <c r="J9197" i="27"/>
  <c r="J12798" i="27"/>
  <c r="J12799" i="27"/>
  <c r="J12800" i="27"/>
  <c r="J9198" i="27"/>
  <c r="J9199" i="27"/>
  <c r="J12801" i="27"/>
  <c r="J9200" i="27"/>
  <c r="J4372" i="27"/>
  <c r="J9201" i="27"/>
  <c r="J9202" i="27"/>
  <c r="J252" i="27"/>
  <c r="J1766" i="27"/>
  <c r="J9203" i="27"/>
  <c r="J12802" i="27"/>
  <c r="J12772" i="27"/>
  <c r="J4373" i="27"/>
  <c r="J9204" i="27"/>
  <c r="J1767" i="27"/>
  <c r="J9205" i="27"/>
  <c r="J12803" i="27"/>
  <c r="J12804" i="27"/>
  <c r="J9206" i="27"/>
  <c r="J12805" i="27"/>
  <c r="J1768" i="27"/>
  <c r="J12806" i="27"/>
  <c r="J12807" i="27"/>
  <c r="J12808" i="27"/>
  <c r="J1769" i="27"/>
  <c r="J9207" i="27"/>
  <c r="J9208" i="27"/>
  <c r="J12809" i="27"/>
  <c r="J12810" i="27"/>
  <c r="J4374" i="27"/>
  <c r="J9209" i="27"/>
  <c r="J9210" i="27"/>
  <c r="J9211" i="27"/>
  <c r="J12811" i="27"/>
  <c r="J1770" i="27"/>
  <c r="J4375" i="27"/>
  <c r="J4376" i="27"/>
  <c r="J9212" i="27"/>
  <c r="J12777" i="27"/>
  <c r="J12812" i="27"/>
  <c r="J1771" i="27"/>
  <c r="J11777" i="27"/>
  <c r="J9215" i="27"/>
  <c r="J9216" i="27"/>
  <c r="J9217" i="27"/>
  <c r="J12813" i="27"/>
  <c r="J12814" i="27"/>
  <c r="J4377" i="27"/>
  <c r="J9218" i="27"/>
  <c r="J680" i="27"/>
  <c r="J681" i="27"/>
  <c r="J1772" i="27"/>
  <c r="J9219" i="27"/>
  <c r="J9220" i="27"/>
  <c r="J9221" i="27"/>
  <c r="J9222" i="27"/>
  <c r="J12815" i="27"/>
  <c r="J12816" i="27"/>
  <c r="J12817" i="27"/>
  <c r="J12818" i="27"/>
  <c r="J4378" i="27"/>
  <c r="J4379" i="27"/>
  <c r="J12819" i="27"/>
  <c r="J9223" i="27"/>
  <c r="J9224" i="27"/>
  <c r="J9225" i="27"/>
  <c r="J12820" i="27"/>
  <c r="J12821" i="27"/>
  <c r="J682" i="27"/>
  <c r="J9226" i="27"/>
  <c r="J4380" i="27"/>
  <c r="J12822" i="27"/>
  <c r="J12823" i="27"/>
  <c r="J1773" i="27"/>
  <c r="J9227" i="27"/>
  <c r="J9228" i="27"/>
  <c r="J9229" i="27"/>
  <c r="J9230" i="27"/>
  <c r="J4381" i="27"/>
  <c r="J4382" i="27"/>
  <c r="J12824" i="27"/>
  <c r="J12825" i="27"/>
  <c r="J12826" i="27"/>
  <c r="J1774" i="27"/>
  <c r="J12827" i="27"/>
  <c r="J9231" i="27"/>
  <c r="J9232" i="27"/>
  <c r="J9233" i="27"/>
  <c r="J9234" i="27"/>
  <c r="J12828" i="27"/>
  <c r="J9235" i="27"/>
  <c r="J683" i="27"/>
  <c r="J1775" i="27"/>
  <c r="J4383" i="27"/>
  <c r="J4384" i="27"/>
  <c r="J4385" i="27"/>
  <c r="J9236" i="27"/>
  <c r="J9237" i="27"/>
  <c r="J9238" i="27"/>
  <c r="J9239" i="27"/>
  <c r="J9240" i="27"/>
  <c r="J12829" i="27"/>
  <c r="J12830" i="27"/>
  <c r="J12831" i="27"/>
  <c r="J12832" i="27"/>
  <c r="J81" i="27"/>
  <c r="J684" i="27"/>
  <c r="J685" i="27"/>
  <c r="J9241" i="27"/>
  <c r="J12376" i="27"/>
  <c r="J9243" i="27"/>
  <c r="J9244" i="27"/>
  <c r="J1776" i="27"/>
  <c r="J4386" i="27"/>
  <c r="J4387" i="27"/>
  <c r="J4388" i="27"/>
  <c r="J9245" i="27"/>
  <c r="J9246" i="27"/>
  <c r="J9247" i="27"/>
  <c r="J12833" i="27"/>
  <c r="J12834" i="27"/>
  <c r="J686" i="27"/>
  <c r="J4389" i="27"/>
  <c r="J9248" i="27"/>
  <c r="J9249" i="27"/>
  <c r="J82" i="27"/>
  <c r="J1777" i="27"/>
  <c r="J9250" i="27"/>
  <c r="J9251" i="27"/>
  <c r="J9252" i="27"/>
  <c r="J12835" i="27"/>
  <c r="J4390" i="27"/>
  <c r="J4391" i="27"/>
  <c r="J9253" i="27"/>
  <c r="J9254" i="27"/>
  <c r="J9255" i="27"/>
  <c r="J9256" i="27"/>
  <c r="J9257" i="27"/>
  <c r="J9258" i="27"/>
  <c r="J12385" i="27"/>
  <c r="J9260" i="27"/>
  <c r="J9261" i="27"/>
  <c r="J9262" i="27"/>
  <c r="J9263" i="27"/>
  <c r="J12836" i="27"/>
  <c r="J12837" i="27"/>
  <c r="J12838" i="27"/>
  <c r="J12839" i="27"/>
  <c r="J12840" i="27"/>
  <c r="J12841" i="27"/>
  <c r="J12842" i="27"/>
  <c r="J12843" i="27"/>
  <c r="J12844" i="27"/>
  <c r="J254" i="27"/>
  <c r="J4392" i="27"/>
  <c r="J9264" i="27"/>
  <c r="J9265" i="27"/>
  <c r="J9266" i="27"/>
  <c r="J9267" i="27"/>
  <c r="J9268" i="27"/>
  <c r="J12845" i="27"/>
  <c r="J12846" i="27"/>
  <c r="J12847" i="27"/>
  <c r="J12848" i="27"/>
  <c r="J1778" i="27"/>
  <c r="J1779" i="27"/>
  <c r="J9269" i="27"/>
  <c r="J9270" i="27"/>
  <c r="J9271" i="27"/>
  <c r="J12849" i="27"/>
  <c r="J12850" i="27"/>
  <c r="J12851" i="27"/>
  <c r="J1780" i="27"/>
  <c r="J1781" i="27"/>
  <c r="J1782" i="27"/>
  <c r="J4393" i="27"/>
  <c r="J4394" i="27"/>
  <c r="J12608" i="27"/>
  <c r="J4396" i="27"/>
  <c r="J4397" i="27"/>
  <c r="J9272" i="27"/>
  <c r="J9273" i="27"/>
  <c r="J12852" i="27"/>
  <c r="J12853" i="27"/>
  <c r="J4398" i="27"/>
  <c r="J9274" i="27"/>
  <c r="J9275" i="27"/>
  <c r="J12854" i="27"/>
  <c r="J12855" i="27"/>
  <c r="J4399" i="27"/>
  <c r="J9276" i="27"/>
  <c r="J9277" i="27"/>
  <c r="J9278" i="27"/>
  <c r="J9279" i="27"/>
  <c r="J12856" i="27"/>
  <c r="J1783" i="27"/>
  <c r="J1784" i="27"/>
  <c r="J4400" i="27"/>
  <c r="J4401" i="27"/>
  <c r="J4402" i="27"/>
  <c r="J4403" i="27"/>
  <c r="J4404" i="27"/>
  <c r="J9280" i="27"/>
  <c r="J9281" i="27"/>
  <c r="J9282" i="27"/>
  <c r="J9283" i="27"/>
  <c r="J9284" i="27"/>
  <c r="J12857" i="27"/>
  <c r="J12858" i="27"/>
  <c r="J12859" i="27"/>
  <c r="J1785" i="27"/>
  <c r="J1786" i="27"/>
  <c r="J1787" i="27"/>
  <c r="J4405" i="27"/>
  <c r="J9285" i="27"/>
  <c r="J9286" i="27"/>
  <c r="J9287" i="27"/>
  <c r="J1788" i="27"/>
  <c r="J4406" i="27"/>
  <c r="J4407" i="27"/>
  <c r="J4408" i="27"/>
  <c r="J4409" i="27"/>
  <c r="J9288" i="27"/>
  <c r="J9289" i="27"/>
  <c r="J9290" i="27"/>
  <c r="J12860" i="27"/>
  <c r="J12861" i="27"/>
  <c r="J12862" i="27"/>
  <c r="J12863" i="27"/>
  <c r="J12864" i="27"/>
  <c r="J255" i="27"/>
  <c r="J12797" i="27"/>
  <c r="J4411" i="27"/>
  <c r="J9291" i="27"/>
  <c r="J12865" i="27"/>
  <c r="J12866" i="27"/>
  <c r="J12867" i="27"/>
  <c r="J12868" i="27"/>
  <c r="J12869" i="27"/>
  <c r="J12870" i="27"/>
  <c r="J12871" i="27"/>
  <c r="J9292" i="27"/>
  <c r="J9293" i="27"/>
  <c r="J9294" i="27"/>
  <c r="J9295" i="27"/>
  <c r="J12872" i="27"/>
  <c r="J12873" i="27"/>
  <c r="J12874" i="27"/>
  <c r="J12599" i="27"/>
  <c r="J688" i="27"/>
  <c r="J689" i="27"/>
  <c r="J1789" i="27"/>
  <c r="J4412" i="27"/>
  <c r="J9296" i="27"/>
  <c r="J9297" i="27"/>
  <c r="J9298" i="27"/>
  <c r="J9299" i="27"/>
  <c r="J9300" i="27"/>
  <c r="J9301" i="27"/>
  <c r="J12875" i="27"/>
  <c r="J12876" i="27"/>
  <c r="J12877" i="27"/>
  <c r="J12878" i="27"/>
  <c r="J12879" i="27"/>
  <c r="J12880" i="27"/>
  <c r="J4413" i="27"/>
  <c r="J4414" i="27"/>
  <c r="J1790" i="27"/>
  <c r="J9302" i="27"/>
  <c r="J9303" i="27"/>
  <c r="J9304" i="27"/>
  <c r="J12881" i="27"/>
  <c r="J12882" i="27"/>
  <c r="J9305" i="27"/>
  <c r="J4415" i="27"/>
  <c r="J12883" i="27"/>
  <c r="J12884" i="27"/>
  <c r="J12885" i="27"/>
  <c r="J12886" i="27"/>
  <c r="J9306" i="27"/>
  <c r="J4417" i="27"/>
  <c r="J1791" i="27"/>
  <c r="J9307" i="27"/>
  <c r="J256" i="27"/>
  <c r="J9308" i="27"/>
  <c r="J212" i="27"/>
  <c r="J690" i="27"/>
  <c r="J4418" i="27"/>
  <c r="J4419" i="27"/>
  <c r="J4420" i="27"/>
  <c r="J4421" i="27"/>
  <c r="J4422" i="27"/>
  <c r="J4423" i="27"/>
  <c r="J1793" i="27"/>
  <c r="J4424" i="27"/>
  <c r="J9309" i="27"/>
  <c r="J1794" i="27"/>
  <c r="J1795" i="27"/>
  <c r="J4425" i="27"/>
  <c r="J9310" i="27"/>
  <c r="J1796" i="27"/>
  <c r="J691" i="27"/>
  <c r="J9311" i="27"/>
  <c r="J692" i="27"/>
  <c r="J4426" i="27"/>
  <c r="J4427" i="27"/>
  <c r="J4428" i="27"/>
  <c r="J1797" i="27"/>
  <c r="J1798" i="27"/>
  <c r="J4429" i="27"/>
  <c r="J4430" i="27"/>
  <c r="J9312" i="27"/>
  <c r="J1799" i="27"/>
  <c r="J693" i="27"/>
  <c r="J1800" i="27"/>
  <c r="J4431" i="27"/>
  <c r="J4432" i="27"/>
  <c r="J9313" i="27"/>
  <c r="J4433" i="27"/>
  <c r="J257" i="27"/>
  <c r="J694" i="27"/>
  <c r="J1801" i="27"/>
  <c r="J1802" i="27"/>
  <c r="J4434" i="27"/>
  <c r="J4435" i="27"/>
  <c r="J4416" i="27"/>
  <c r="E41" i="14" l="1"/>
  <c r="G29" i="14"/>
  <c r="I32" i="14"/>
  <c r="H32" i="14"/>
  <c r="G32" i="14"/>
  <c r="F39" i="14"/>
  <c r="L35" i="14"/>
  <c r="E46" i="14"/>
  <c r="H38" i="14"/>
  <c r="L30" i="14"/>
  <c r="I27" i="14"/>
  <c r="J34" i="14"/>
  <c r="C42" i="14"/>
  <c r="L29" i="14"/>
  <c r="J32" i="14"/>
  <c r="D31" i="14"/>
  <c r="D46" i="14"/>
  <c r="I41" i="14"/>
  <c r="C35" i="14"/>
  <c r="G38" i="14"/>
  <c r="I46" i="14"/>
  <c r="E45" i="14"/>
  <c r="C30" i="14"/>
  <c r="D34" i="14"/>
  <c r="J41" i="14"/>
  <c r="D42" i="14"/>
  <c r="I31" i="14"/>
  <c r="L34" i="14"/>
  <c r="K32" i="14"/>
  <c r="E35" i="14"/>
  <c r="C45" i="14"/>
  <c r="E34" i="14"/>
  <c r="E22" i="14" s="1"/>
  <c r="E30" i="14"/>
  <c r="E27" i="14"/>
  <c r="K27" i="14"/>
  <c r="L32" i="14"/>
  <c r="E26" i="14"/>
  <c r="J30" i="14"/>
  <c r="F41" i="14"/>
  <c r="G45" i="14"/>
  <c r="D39" i="14"/>
  <c r="H33" i="14"/>
  <c r="I42" i="14"/>
  <c r="I34" i="14"/>
  <c r="D47" i="14"/>
  <c r="I39" i="14"/>
  <c r="J44" i="14"/>
  <c r="J47" i="14"/>
  <c r="L31" i="14"/>
  <c r="D43" i="14"/>
  <c r="I45" i="14"/>
  <c r="H45" i="14"/>
  <c r="D28" i="14"/>
  <c r="K38" i="14"/>
  <c r="K42" i="14"/>
  <c r="F30" i="14"/>
  <c r="L44" i="14"/>
  <c r="G26" i="14"/>
  <c r="G14" i="14" s="1"/>
  <c r="G30" i="14"/>
  <c r="D32" i="14"/>
  <c r="D30" i="14"/>
  <c r="D18" i="14" s="1"/>
  <c r="F35" i="14"/>
  <c r="J46" i="14"/>
  <c r="G43" i="14"/>
  <c r="L43" i="14"/>
  <c r="J38" i="14"/>
  <c r="H27" i="14"/>
  <c r="K39" i="14"/>
  <c r="G41" i="14"/>
  <c r="C29" i="14"/>
  <c r="F28" i="14"/>
  <c r="G34" i="14"/>
  <c r="K46" i="14"/>
  <c r="C47" i="14"/>
  <c r="K41" i="14"/>
  <c r="H47" i="14"/>
  <c r="J40" i="14"/>
  <c r="E31" i="14"/>
  <c r="E38" i="14"/>
  <c r="H39" i="14"/>
  <c r="L27" i="14"/>
  <c r="G31" i="14"/>
  <c r="G19" i="14" s="1"/>
  <c r="J26" i="14"/>
  <c r="C43" i="14"/>
  <c r="K29" i="14"/>
  <c r="K17" i="14" s="1"/>
  <c r="D45" i="14"/>
  <c r="D26" i="14"/>
  <c r="L26" i="14"/>
  <c r="F44" i="14"/>
  <c r="H41" i="14"/>
  <c r="E44" i="14"/>
  <c r="J35" i="14"/>
  <c r="J23" i="14" s="1"/>
  <c r="J33" i="14"/>
  <c r="K26" i="14"/>
  <c r="K14" i="14" s="1"/>
  <c r="C26" i="14"/>
  <c r="G44" i="14"/>
  <c r="F33" i="14"/>
  <c r="C40" i="14"/>
  <c r="E39" i="14"/>
  <c r="H46" i="14"/>
  <c r="D40" i="14"/>
  <c r="E28" i="14"/>
  <c r="D41" i="14"/>
  <c r="L47" i="14"/>
  <c r="C39" i="14"/>
  <c r="J39" i="14"/>
  <c r="F32" i="14"/>
  <c r="I29" i="14"/>
  <c r="I17" i="14" s="1"/>
  <c r="K31" i="14"/>
  <c r="H29" i="14"/>
  <c r="H17" i="14" s="1"/>
  <c r="F34" i="14"/>
  <c r="L38" i="14"/>
  <c r="D27" i="14"/>
  <c r="D15" i="14" s="1"/>
  <c r="H43" i="14"/>
  <c r="G40" i="14"/>
  <c r="F27" i="14"/>
  <c r="F15" i="14" s="1"/>
  <c r="D33" i="14"/>
  <c r="D21" i="14" s="1"/>
  <c r="H31" i="14"/>
  <c r="H19" i="14" s="1"/>
  <c r="H26" i="14"/>
  <c r="H14" i="14" s="1"/>
  <c r="L33" i="14"/>
  <c r="I30" i="14"/>
  <c r="I18" i="14" s="1"/>
  <c r="I26" i="14"/>
  <c r="K33" i="14"/>
  <c r="C32" i="14"/>
  <c r="K43" i="14"/>
  <c r="F40" i="14"/>
  <c r="J28" i="14"/>
  <c r="D38" i="14"/>
  <c r="G33" i="14"/>
  <c r="G21" i="14" s="1"/>
  <c r="F43" i="14"/>
  <c r="F42" i="14"/>
  <c r="I44" i="14"/>
  <c r="G27" i="14"/>
  <c r="C28" i="14"/>
  <c r="C16" i="14" s="1"/>
  <c r="L39" i="14"/>
  <c r="L42" i="14"/>
  <c r="C33" i="14"/>
  <c r="C21" i="14" s="1"/>
  <c r="F26" i="14"/>
  <c r="K47" i="14"/>
  <c r="L28" i="14"/>
  <c r="D35" i="14"/>
  <c r="D23" i="14" s="1"/>
  <c r="H28" i="14"/>
  <c r="I47" i="14"/>
  <c r="H30" i="14"/>
  <c r="I28" i="14"/>
  <c r="G28" i="14"/>
  <c r="G16" i="14" s="1"/>
  <c r="H40" i="14"/>
  <c r="H42" i="14"/>
  <c r="K34" i="14"/>
  <c r="K22" i="14" s="1"/>
  <c r="F29" i="14"/>
  <c r="F17" i="14" s="1"/>
  <c r="G42" i="14"/>
  <c r="D29" i="14"/>
  <c r="D17" i="14" s="1"/>
  <c r="E47" i="14"/>
  <c r="I40" i="14"/>
  <c r="K30" i="14"/>
  <c r="K18" i="14" s="1"/>
  <c r="L41" i="14"/>
  <c r="C44" i="14"/>
  <c r="H34" i="14"/>
  <c r="H22" i="14" s="1"/>
  <c r="I43" i="14"/>
  <c r="C38" i="14"/>
  <c r="I33" i="14"/>
  <c r="I21" i="14" s="1"/>
  <c r="F31" i="14"/>
  <c r="F19" i="14" s="1"/>
  <c r="F46" i="14"/>
  <c r="F38" i="14"/>
  <c r="E42" i="14"/>
  <c r="J42" i="14"/>
  <c r="C31" i="14"/>
  <c r="C19" i="14" s="1"/>
  <c r="F47" i="14"/>
  <c r="H35" i="14"/>
  <c r="H23" i="14" s="1"/>
  <c r="L40" i="14"/>
  <c r="C27" i="14"/>
  <c r="C15" i="14" s="1"/>
  <c r="D44" i="14"/>
  <c r="C34" i="14"/>
  <c r="J29" i="14"/>
  <c r="J17" i="14" s="1"/>
  <c r="E33" i="14"/>
  <c r="E21" i="14" s="1"/>
  <c r="P23" i="10" s="1" a="1"/>
  <c r="P23" i="10" s="1"/>
  <c r="K40" i="14"/>
  <c r="L46" i="14"/>
  <c r="E32" i="14"/>
  <c r="E20" i="14" s="1"/>
  <c r="C46" i="14"/>
  <c r="G47" i="14"/>
  <c r="K35" i="14"/>
  <c r="K23" i="14" s="1"/>
  <c r="K28" i="14"/>
  <c r="L45" i="14"/>
  <c r="H44" i="14"/>
  <c r="J43" i="14"/>
  <c r="G39" i="14"/>
  <c r="K45" i="14"/>
  <c r="E40" i="14"/>
  <c r="G35" i="14"/>
  <c r="E29" i="14"/>
  <c r="E17" i="14" s="1"/>
  <c r="E43" i="14"/>
  <c r="C41" i="14"/>
  <c r="I38" i="14"/>
  <c r="J27" i="14"/>
  <c r="J15" i="14" s="1"/>
  <c r="G46" i="14"/>
  <c r="J31" i="14"/>
  <c r="K44" i="14"/>
  <c r="J45" i="14"/>
  <c r="F45" i="14"/>
  <c r="I35" i="14"/>
  <c r="I23" i="14" s="1"/>
  <c r="J16" i="14" l="1"/>
  <c r="O23" i="10" s="1"/>
  <c r="J19" i="14"/>
  <c r="O27" i="10" s="1"/>
  <c r="J14" i="14"/>
  <c r="O33" i="10"/>
  <c r="O31" i="10"/>
  <c r="O45" i="10"/>
  <c r="P17" i="10" a="1"/>
  <c r="P17" i="10" s="1"/>
  <c r="P21" i="10" a="1"/>
  <c r="P21" i="10" s="1"/>
  <c r="P30" i="10" a="1"/>
  <c r="P30" i="10" s="1"/>
  <c r="P10" i="10" a="1"/>
  <c r="P10" i="10" s="1"/>
  <c r="O22" i="10"/>
  <c r="O35" i="10"/>
  <c r="P44" i="10" a="1"/>
  <c r="P44" i="10" s="1"/>
  <c r="O40" i="10"/>
  <c r="O24" i="10"/>
  <c r="O18" i="10"/>
  <c r="P50" i="10" a="1"/>
  <c r="P50" i="10" s="1"/>
  <c r="O9" i="10"/>
  <c r="P9" i="10" a="1"/>
  <c r="P9" i="10" s="1"/>
  <c r="O50" i="10"/>
  <c r="O6" i="10"/>
  <c r="P39" i="10" a="1"/>
  <c r="P39" i="10" s="1"/>
  <c r="O7" i="10"/>
  <c r="P38" i="10" a="1"/>
  <c r="P38" i="10" s="1"/>
  <c r="O52" i="10"/>
  <c r="BL52" i="10" s="1" a="1"/>
  <c r="BL52" i="10" s="1"/>
  <c r="P13" i="10" a="1"/>
  <c r="P13" i="10" s="1"/>
  <c r="P36" i="10" a="1"/>
  <c r="P36" i="10" s="1"/>
  <c r="P29" i="10" a="1"/>
  <c r="P29" i="10" s="1"/>
  <c r="P8" i="10" a="1"/>
  <c r="P8" i="10" s="1"/>
  <c r="O34" i="10"/>
  <c r="P19" i="10" a="1"/>
  <c r="P19" i="10" s="1"/>
  <c r="BP23" i="10" a="1"/>
  <c r="BP23" i="10" s="1"/>
  <c r="BQ23" i="10" a="1"/>
  <c r="BQ23" i="10" s="1"/>
  <c r="BT23" i="10" a="1"/>
  <c r="BT23" i="10" s="1"/>
  <c r="BV23" i="10" a="1"/>
  <c r="BV23" i="10" s="1"/>
  <c r="BX23" i="10" a="1"/>
  <c r="BX23" i="10" s="1"/>
  <c r="BZ23" i="10" a="1"/>
  <c r="BZ23" i="10" s="1"/>
  <c r="CB23" i="10" a="1"/>
  <c r="CB23" i="10" s="1"/>
  <c r="CD23" i="10" a="1"/>
  <c r="CD23" i="10" s="1"/>
  <c r="CF23" i="10" a="1"/>
  <c r="CF23" i="10" s="1"/>
  <c r="CH23" i="10" a="1"/>
  <c r="CH23" i="10" s="1"/>
  <c r="CJ23" i="10" a="1"/>
  <c r="CJ23" i="10" s="1"/>
  <c r="CL23" i="10" a="1"/>
  <c r="CL23" i="10" s="1"/>
  <c r="CN23" i="10" a="1"/>
  <c r="CN23" i="10" s="1"/>
  <c r="CP23" i="10" a="1"/>
  <c r="CP23" i="10" s="1"/>
  <c r="CR23" i="10" a="1"/>
  <c r="CR23" i="10" s="1"/>
  <c r="CT23" i="10" a="1"/>
  <c r="CT23" i="10" s="1"/>
  <c r="CV23" i="10" a="1"/>
  <c r="CV23" i="10" s="1"/>
  <c r="CX23" i="10" a="1"/>
  <c r="CX23" i="10" s="1"/>
  <c r="CZ23" i="10" a="1"/>
  <c r="CZ23" i="10" s="1"/>
  <c r="DB23" i="10" a="1"/>
  <c r="DB23" i="10" s="1"/>
  <c r="DD23" i="10" a="1"/>
  <c r="DD23" i="10" s="1"/>
  <c r="DF23" i="10" a="1"/>
  <c r="DF23" i="10" s="1"/>
  <c r="DH23" i="10" a="1"/>
  <c r="DH23" i="10" s="1"/>
  <c r="DJ23" i="10" a="1"/>
  <c r="DJ23" i="10" s="1"/>
  <c r="DL23" i="10" a="1"/>
  <c r="DL23" i="10" s="1"/>
  <c r="BR23" i="10" a="1"/>
  <c r="BR23" i="10" s="1"/>
  <c r="BS23" i="10" a="1"/>
  <c r="BS23" i="10" s="1"/>
  <c r="BU23" i="10" a="1"/>
  <c r="BU23" i="10" s="1"/>
  <c r="BW23" i="10" a="1"/>
  <c r="BW23" i="10" s="1"/>
  <c r="BY23" i="10" a="1"/>
  <c r="BY23" i="10" s="1"/>
  <c r="CA23" i="10" a="1"/>
  <c r="CA23" i="10" s="1"/>
  <c r="CC23" i="10" a="1"/>
  <c r="CC23" i="10" s="1"/>
  <c r="CE23" i="10" a="1"/>
  <c r="CE23" i="10" s="1"/>
  <c r="CG23" i="10" a="1"/>
  <c r="CG23" i="10" s="1"/>
  <c r="CI23" i="10" a="1"/>
  <c r="CI23" i="10" s="1"/>
  <c r="CK23" i="10" a="1"/>
  <c r="CK23" i="10" s="1"/>
  <c r="CM23" i="10" a="1"/>
  <c r="CM23" i="10" s="1"/>
  <c r="CO23" i="10" a="1"/>
  <c r="CO23" i="10" s="1"/>
  <c r="CQ23" i="10" a="1"/>
  <c r="CQ23" i="10" s="1"/>
  <c r="CS23" i="10" a="1"/>
  <c r="CS23" i="10" s="1"/>
  <c r="CU23" i="10" a="1"/>
  <c r="CU23" i="10" s="1"/>
  <c r="CW23" i="10" a="1"/>
  <c r="CW23" i="10" s="1"/>
  <c r="CY23" i="10" a="1"/>
  <c r="CY23" i="10" s="1"/>
  <c r="DA23" i="10" a="1"/>
  <c r="DA23" i="10" s="1"/>
  <c r="DC23" i="10" a="1"/>
  <c r="DC23" i="10" s="1"/>
  <c r="DE23" i="10" a="1"/>
  <c r="DE23" i="10" s="1"/>
  <c r="DG23" i="10" a="1"/>
  <c r="DG23" i="10" s="1"/>
  <c r="DI23" i="10" a="1"/>
  <c r="DI23" i="10" s="1"/>
  <c r="DK23" i="10" a="1"/>
  <c r="DK23" i="10" s="1"/>
  <c r="DM23" i="10" a="1"/>
  <c r="DM23" i="10" s="1"/>
  <c r="H18" i="14"/>
  <c r="L16" i="14"/>
  <c r="C20" i="14"/>
  <c r="L21" i="14"/>
  <c r="L14" i="14"/>
  <c r="G22" i="14"/>
  <c r="D20" i="14"/>
  <c r="F18" i="14"/>
  <c r="P51" i="10" s="1" a="1"/>
  <c r="P51" i="10" s="1"/>
  <c r="I22" i="14"/>
  <c r="L20" i="14"/>
  <c r="L22" i="14"/>
  <c r="D22" i="14"/>
  <c r="D19" i="14"/>
  <c r="J22" i="14"/>
  <c r="H20" i="14"/>
  <c r="O14" i="10" s="1"/>
  <c r="K21" i="14"/>
  <c r="F22" i="14"/>
  <c r="F20" i="14"/>
  <c r="C14" i="14"/>
  <c r="D14" i="14"/>
  <c r="F16" i="14"/>
  <c r="H15" i="14"/>
  <c r="G18" i="14"/>
  <c r="K15" i="14"/>
  <c r="I19" i="14"/>
  <c r="P14" i="10" s="1" a="1"/>
  <c r="P14" i="10" s="1"/>
  <c r="C18" i="14"/>
  <c r="C23" i="14"/>
  <c r="J20" i="14"/>
  <c r="I15" i="14"/>
  <c r="L23" i="14"/>
  <c r="I20" i="14"/>
  <c r="K16" i="14"/>
  <c r="H16" i="14"/>
  <c r="F14" i="14"/>
  <c r="I14" i="14"/>
  <c r="E16" i="14"/>
  <c r="E19" i="14"/>
  <c r="C17" i="14"/>
  <c r="F23" i="14"/>
  <c r="H21" i="14"/>
  <c r="J18" i="14"/>
  <c r="E15" i="14"/>
  <c r="E23" i="14"/>
  <c r="L17" i="14"/>
  <c r="L18" i="14"/>
  <c r="G17" i="14"/>
  <c r="O51" i="10" s="1"/>
  <c r="G23" i="14"/>
  <c r="C22" i="14"/>
  <c r="I16" i="14"/>
  <c r="G15" i="14"/>
  <c r="K19" i="14"/>
  <c r="F21" i="14"/>
  <c r="J21" i="14"/>
  <c r="L15" i="14"/>
  <c r="D16" i="14"/>
  <c r="L19" i="14"/>
  <c r="E14" i="14"/>
  <c r="E18" i="14"/>
  <c r="K20" i="14"/>
  <c r="G20" i="14"/>
  <c r="O47" i="10" l="1"/>
  <c r="BN47" i="10" s="1" a="1"/>
  <c r="BN47" i="10" s="1"/>
  <c r="P43" i="10" a="1"/>
  <c r="P43" i="10" s="1"/>
  <c r="CD43" i="10" s="1" a="1"/>
  <c r="CD43" i="10" s="1"/>
  <c r="AI52" i="10" a="1"/>
  <c r="AI52" i="10" s="1"/>
  <c r="AG52" i="10" a="1"/>
  <c r="AG52" i="10" s="1"/>
  <c r="AN52" i="10" a="1"/>
  <c r="AN52" i="10" s="1"/>
  <c r="BM52" i="10" a="1"/>
  <c r="BM52" i="10" s="1"/>
  <c r="AL52" i="10" a="1"/>
  <c r="AL52" i="10" s="1"/>
  <c r="Z52" i="10" a="1"/>
  <c r="Z52" i="10" s="1"/>
  <c r="BI52" i="10" a="1"/>
  <c r="BI52" i="10" s="1"/>
  <c r="BC52" i="10" a="1"/>
  <c r="BC52" i="10" s="1"/>
  <c r="W52" i="10" a="1"/>
  <c r="W52" i="10" s="1"/>
  <c r="AO52" i="10" a="1"/>
  <c r="AO52" i="10" s="1"/>
  <c r="AX52" i="10" a="1"/>
  <c r="AX52" i="10" s="1"/>
  <c r="AB52" i="10" a="1"/>
  <c r="AB52" i="10" s="1"/>
  <c r="AS52" i="10" a="1"/>
  <c r="AS52" i="10" s="1"/>
  <c r="AP52" i="10" a="1"/>
  <c r="AP52" i="10" s="1"/>
  <c r="AD52" i="10" a="1"/>
  <c r="AD52" i="10" s="1"/>
  <c r="BF52" i="10" a="1"/>
  <c r="BF52" i="10" s="1"/>
  <c r="AR52" i="10" a="1"/>
  <c r="AR52" i="10" s="1"/>
  <c r="AF52" i="10" a="1"/>
  <c r="AF52" i="10" s="1"/>
  <c r="BB52" i="10" a="1"/>
  <c r="BB52" i="10" s="1"/>
  <c r="AE52" i="10" a="1"/>
  <c r="AE52" i="10" s="1"/>
  <c r="T52" i="10" a="1"/>
  <c r="T52" i="10" s="1"/>
  <c r="AT52" i="10" a="1"/>
  <c r="AT52" i="10" s="1"/>
  <c r="BE52" i="10" a="1"/>
  <c r="BE52" i="10" s="1"/>
  <c r="R52" i="10" a="1"/>
  <c r="R52" i="10" s="1"/>
  <c r="AY52" i="10" a="1"/>
  <c r="AY52" i="10" s="1"/>
  <c r="U52" i="10" a="1"/>
  <c r="U52" i="10" s="1"/>
  <c r="AQ52" i="10" a="1"/>
  <c r="AQ52" i="10" s="1"/>
  <c r="AK52" i="10" a="1"/>
  <c r="AK52" i="10" s="1"/>
  <c r="BH52" i="10" a="1"/>
  <c r="BH52" i="10" s="1"/>
  <c r="BJ52" i="10" a="1"/>
  <c r="BJ52" i="10" s="1"/>
  <c r="BD52" i="10" a="1"/>
  <c r="BD52" i="10" s="1"/>
  <c r="BK52" i="10" a="1"/>
  <c r="BK52" i="10" s="1"/>
  <c r="AW52" i="10" a="1"/>
  <c r="AW52" i="10" s="1"/>
  <c r="AM52" i="10" a="1"/>
  <c r="AM52" i="10" s="1"/>
  <c r="AA52" i="10" a="1"/>
  <c r="AA52" i="10" s="1"/>
  <c r="AZ52" i="10" a="1"/>
  <c r="AZ52" i="10" s="1"/>
  <c r="AV52" i="10" a="1"/>
  <c r="AV52" i="10" s="1"/>
  <c r="Q52" i="10" a="1"/>
  <c r="Q52" i="10" s="1"/>
  <c r="AU52" i="10" a="1"/>
  <c r="AU52" i="10" s="1"/>
  <c r="AJ52" i="10" a="1"/>
  <c r="AJ52" i="10" s="1"/>
  <c r="S52" i="10" a="1"/>
  <c r="S52" i="10" s="1"/>
  <c r="X52" i="10" a="1"/>
  <c r="X52" i="10" s="1"/>
  <c r="AH52" i="10" a="1"/>
  <c r="AH52" i="10" s="1"/>
  <c r="BG52" i="10" a="1"/>
  <c r="BG52" i="10" s="1"/>
  <c r="V52" i="10" a="1"/>
  <c r="V52" i="10" s="1"/>
  <c r="BA52" i="10" a="1"/>
  <c r="BA52" i="10" s="1"/>
  <c r="Y52" i="10" a="1"/>
  <c r="Y52" i="10" s="1"/>
  <c r="AC52" i="10" a="1"/>
  <c r="AC52" i="10" s="1"/>
  <c r="BN52" i="10" a="1"/>
  <c r="BN52" i="10" s="1"/>
  <c r="O8" i="10"/>
  <c r="O36" i="10"/>
  <c r="O29" i="10"/>
  <c r="P48" i="10" a="1"/>
  <c r="P48" i="10" s="1"/>
  <c r="P25" i="10" a="1"/>
  <c r="P25" i="10" s="1"/>
  <c r="P53" i="10" a="1"/>
  <c r="P53" i="10" s="1"/>
  <c r="BW53" i="10" s="1" a="1"/>
  <c r="BW53" i="10" s="1"/>
  <c r="P41" i="10" a="1"/>
  <c r="P41" i="10" s="1"/>
  <c r="O12" i="10"/>
  <c r="P46" i="10" a="1"/>
  <c r="P46" i="10" s="1"/>
  <c r="P6" i="10"/>
  <c r="O39" i="10"/>
  <c r="O11" i="10"/>
  <c r="P49" i="10" a="1"/>
  <c r="P49" i="10" s="1"/>
  <c r="O49" i="10"/>
  <c r="P11" i="10" a="1"/>
  <c r="P11" i="10" s="1"/>
  <c r="O30" i="10"/>
  <c r="O10" i="10"/>
  <c r="P52" i="10" a="1"/>
  <c r="P52" i="10" s="1"/>
  <c r="BY52" i="10" s="1" a="1"/>
  <c r="BY52" i="10" s="1"/>
  <c r="P7" i="10" a="1"/>
  <c r="P7" i="10" s="1"/>
  <c r="O13" i="10"/>
  <c r="O38" i="10"/>
  <c r="P47" i="10" a="1"/>
  <c r="P47" i="10" s="1"/>
  <c r="P27" i="10" a="1"/>
  <c r="P27" i="10" s="1"/>
  <c r="O43" i="10"/>
  <c r="P45" i="10" a="1"/>
  <c r="P45" i="10" s="1"/>
  <c r="O21" i="10"/>
  <c r="P31" i="10" a="1"/>
  <c r="P31" i="10" s="1"/>
  <c r="O17" i="10"/>
  <c r="P33" i="10" a="1"/>
  <c r="P33" i="10" s="1"/>
  <c r="O20" i="10"/>
  <c r="P20" i="10" a="1"/>
  <c r="P20" i="10" s="1"/>
  <c r="P34" i="10" a="1"/>
  <c r="P34" i="10" s="1"/>
  <c r="O19" i="10"/>
  <c r="O28" i="10"/>
  <c r="P42" i="10" a="1"/>
  <c r="P42" i="10" s="1"/>
  <c r="P37" i="10" a="1"/>
  <c r="P37" i="10" s="1"/>
  <c r="O32" i="10"/>
  <c r="O15" i="10"/>
  <c r="O16" i="10"/>
  <c r="O26" i="10"/>
  <c r="O37" i="10"/>
  <c r="O42" i="10"/>
  <c r="P15" i="10" a="1"/>
  <c r="P15" i="10" s="1"/>
  <c r="P26" i="10" a="1"/>
  <c r="P26" i="10" s="1"/>
  <c r="P16" i="10" a="1"/>
  <c r="P16" i="10" s="1"/>
  <c r="P32" i="10" a="1"/>
  <c r="P32" i="10" s="1"/>
  <c r="P28" i="10" a="1"/>
  <c r="P28" i="10" s="1"/>
  <c r="O25" i="10"/>
  <c r="P12" i="10" a="1"/>
  <c r="P12" i="10" s="1"/>
  <c r="O41" i="10"/>
  <c r="O53" i="10"/>
  <c r="AW53" i="10" s="1" a="1"/>
  <c r="AW53" i="10" s="1"/>
  <c r="O48" i="10"/>
  <c r="O46" i="10"/>
  <c r="P40" i="10" a="1"/>
  <c r="P40" i="10" s="1"/>
  <c r="P24" i="10" a="1"/>
  <c r="P24" i="10" s="1"/>
  <c r="O44" i="10"/>
  <c r="P35" i="10" a="1"/>
  <c r="P35" i="10" s="1"/>
  <c r="P18" i="10" a="1"/>
  <c r="P18" i="10" s="1"/>
  <c r="P22" i="10" a="1"/>
  <c r="P22" i="10" s="1"/>
  <c r="Q51" i="10" a="1"/>
  <c r="Q51" i="10" s="1"/>
  <c r="BL51" i="10" a="1"/>
  <c r="BL51" i="10" s="1"/>
  <c r="AV51" i="10" a="1"/>
  <c r="AV51" i="10" s="1"/>
  <c r="AF51" i="10" a="1"/>
  <c r="AF51" i="10" s="1"/>
  <c r="BM51" i="10" a="1"/>
  <c r="BM51" i="10" s="1"/>
  <c r="BH51" i="10" a="1"/>
  <c r="BH51" i="10" s="1"/>
  <c r="AR51" i="10" a="1"/>
  <c r="AR51" i="10" s="1"/>
  <c r="AB51" i="10" a="1"/>
  <c r="AB51" i="10" s="1"/>
  <c r="BD51" i="10" a="1"/>
  <c r="BD51" i="10" s="1"/>
  <c r="AN51" i="10" a="1"/>
  <c r="AN51" i="10" s="1"/>
  <c r="X51" i="10" a="1"/>
  <c r="X51" i="10" s="1"/>
  <c r="T51" i="10" a="1"/>
  <c r="T51" i="10" s="1"/>
  <c r="BK51" i="10" a="1"/>
  <c r="BK51" i="10" s="1"/>
  <c r="AU51" i="10" a="1"/>
  <c r="AU51" i="10" s="1"/>
  <c r="AE51" i="10" a="1"/>
  <c r="AE51" i="10" s="1"/>
  <c r="BF51" i="10" a="1"/>
  <c r="BF51" i="10" s="1"/>
  <c r="AP51" i="10" a="1"/>
  <c r="AP51" i="10" s="1"/>
  <c r="Z51" i="10" a="1"/>
  <c r="Z51" i="10" s="1"/>
  <c r="BA51" i="10" a="1"/>
  <c r="BA51" i="10" s="1"/>
  <c r="AK51" i="10" a="1"/>
  <c r="AK51" i="10" s="1"/>
  <c r="U51" i="10" a="1"/>
  <c r="U51" i="10" s="1"/>
  <c r="BN51" i="10" a="1"/>
  <c r="BN51" i="10" s="1"/>
  <c r="BG51" i="10" a="1"/>
  <c r="BG51" i="10" s="1"/>
  <c r="AQ51" i="10" a="1"/>
  <c r="AQ51" i="10" s="1"/>
  <c r="AA51" i="10" a="1"/>
  <c r="AA51" i="10" s="1"/>
  <c r="BB51" i="10" a="1"/>
  <c r="BB51" i="10" s="1"/>
  <c r="AL51" i="10" a="1"/>
  <c r="AL51" i="10" s="1"/>
  <c r="V51" i="10" a="1"/>
  <c r="V51" i="10" s="1"/>
  <c r="AW51" i="10" a="1"/>
  <c r="AW51" i="10" s="1"/>
  <c r="AG51" i="10" a="1"/>
  <c r="AG51" i="10" s="1"/>
  <c r="AZ51" i="10" a="1"/>
  <c r="AZ51" i="10" s="1"/>
  <c r="BC51" i="10" a="1"/>
  <c r="BC51" i="10" s="1"/>
  <c r="AM51" i="10" a="1"/>
  <c r="AM51" i="10" s="1"/>
  <c r="W51" i="10" a="1"/>
  <c r="W51" i="10" s="1"/>
  <c r="AX51" i="10" a="1"/>
  <c r="AX51" i="10" s="1"/>
  <c r="AH51" i="10" a="1"/>
  <c r="AH51" i="10" s="1"/>
  <c r="R51" i="10" a="1"/>
  <c r="R51" i="10" s="1"/>
  <c r="BI51" i="10" a="1"/>
  <c r="BI51" i="10" s="1"/>
  <c r="AS51" i="10" a="1"/>
  <c r="AS51" i="10" s="1"/>
  <c r="AC51" i="10" a="1"/>
  <c r="AC51" i="10" s="1"/>
  <c r="AJ51" i="10" a="1"/>
  <c r="AJ51" i="10" s="1"/>
  <c r="AY51" i="10" a="1"/>
  <c r="AY51" i="10" s="1"/>
  <c r="AI51" i="10" a="1"/>
  <c r="AI51" i="10" s="1"/>
  <c r="S51" i="10" a="1"/>
  <c r="S51" i="10" s="1"/>
  <c r="BJ51" i="10" a="1"/>
  <c r="BJ51" i="10" s="1"/>
  <c r="AT51" i="10" a="1"/>
  <c r="AT51" i="10" s="1"/>
  <c r="AD51" i="10" a="1"/>
  <c r="AD51" i="10" s="1"/>
  <c r="BE51" i="10" a="1"/>
  <c r="BE51" i="10" s="1"/>
  <c r="AO51" i="10" a="1"/>
  <c r="AO51" i="10" s="1"/>
  <c r="Y51" i="10" a="1"/>
  <c r="Y51" i="10" s="1"/>
  <c r="BP51" i="10" a="1"/>
  <c r="BP51" i="10" s="1"/>
  <c r="DG51" i="10" a="1"/>
  <c r="DG51" i="10" s="1"/>
  <c r="CQ51" i="10" a="1"/>
  <c r="CQ51" i="10" s="1"/>
  <c r="CA51" i="10" a="1"/>
  <c r="CA51" i="10" s="1"/>
  <c r="DJ51" i="10" a="1"/>
  <c r="DJ51" i="10" s="1"/>
  <c r="CT51" i="10" a="1"/>
  <c r="CT51" i="10" s="1"/>
  <c r="CD51" i="10" a="1"/>
  <c r="CD51" i="10" s="1"/>
  <c r="DE51" i="10" a="1"/>
  <c r="DE51" i="10" s="1"/>
  <c r="CO51" i="10" a="1"/>
  <c r="CO51" i="10" s="1"/>
  <c r="BY51" i="10" a="1"/>
  <c r="BY51" i="10" s="1"/>
  <c r="DD51" i="10" a="1"/>
  <c r="DD51" i="10" s="1"/>
  <c r="CN51" i="10" a="1"/>
  <c r="CN51" i="10" s="1"/>
  <c r="BX51" i="10" a="1"/>
  <c r="BX51" i="10" s="1"/>
  <c r="DC51" i="10" a="1"/>
  <c r="DC51" i="10" s="1"/>
  <c r="CM51" i="10" a="1"/>
  <c r="CM51" i="10" s="1"/>
  <c r="BW51" i="10" a="1"/>
  <c r="BW51" i="10" s="1"/>
  <c r="DF51" i="10" a="1"/>
  <c r="DF51" i="10" s="1"/>
  <c r="CP51" i="10" a="1"/>
  <c r="CP51" i="10" s="1"/>
  <c r="BZ51" i="10" a="1"/>
  <c r="BZ51" i="10" s="1"/>
  <c r="DA51" i="10" a="1"/>
  <c r="DA51" i="10" s="1"/>
  <c r="CK51" i="10" a="1"/>
  <c r="CK51" i="10" s="1"/>
  <c r="BU51" i="10" a="1"/>
  <c r="BU51" i="10" s="1"/>
  <c r="CZ51" i="10" a="1"/>
  <c r="CZ51" i="10" s="1"/>
  <c r="CJ51" i="10" a="1"/>
  <c r="CJ51" i="10" s="1"/>
  <c r="BT51" i="10" a="1"/>
  <c r="BT51" i="10" s="1"/>
  <c r="CY51" i="10" a="1"/>
  <c r="CY51" i="10" s="1"/>
  <c r="CI51" i="10" a="1"/>
  <c r="CI51" i="10" s="1"/>
  <c r="BS51" i="10" a="1"/>
  <c r="BS51" i="10" s="1"/>
  <c r="DB51" i="10" a="1"/>
  <c r="DB51" i="10" s="1"/>
  <c r="CL51" i="10" a="1"/>
  <c r="CL51" i="10" s="1"/>
  <c r="BV51" i="10" a="1"/>
  <c r="BV51" i="10" s="1"/>
  <c r="DM51" i="10" a="1"/>
  <c r="DM51" i="10" s="1"/>
  <c r="CW51" i="10" a="1"/>
  <c r="CW51" i="10" s="1"/>
  <c r="CG51" i="10" a="1"/>
  <c r="CG51" i="10" s="1"/>
  <c r="BQ51" i="10" a="1"/>
  <c r="BQ51" i="10" s="1"/>
  <c r="DL51" i="10" a="1"/>
  <c r="DL51" i="10" s="1"/>
  <c r="CV51" i="10" a="1"/>
  <c r="CV51" i="10" s="1"/>
  <c r="CF51" i="10" a="1"/>
  <c r="CF51" i="10" s="1"/>
  <c r="CE51" i="10" a="1"/>
  <c r="CE51" i="10" s="1"/>
  <c r="CS51" i="10" a="1"/>
  <c r="CS51" i="10" s="1"/>
  <c r="CX51" i="10" a="1"/>
  <c r="CX51" i="10" s="1"/>
  <c r="CC51" i="10" a="1"/>
  <c r="CC51" i="10" s="1"/>
  <c r="DH51" i="10" a="1"/>
  <c r="DH51" i="10" s="1"/>
  <c r="DK51" i="10" a="1"/>
  <c r="DK51" i="10" s="1"/>
  <c r="CH51" i="10" a="1"/>
  <c r="CH51" i="10" s="1"/>
  <c r="CR51" i="10" a="1"/>
  <c r="CR51" i="10" s="1"/>
  <c r="CU51" i="10" a="1"/>
  <c r="CU51" i="10" s="1"/>
  <c r="BR51" i="10" a="1"/>
  <c r="BR51" i="10" s="1"/>
  <c r="DI51" i="10" a="1"/>
  <c r="DI51" i="10" s="1"/>
  <c r="CB51" i="10" a="1"/>
  <c r="CB51" i="10" s="1"/>
  <c r="CZ50" i="10" a="1"/>
  <c r="CZ50" i="10" s="1"/>
  <c r="DI50" i="10" a="1"/>
  <c r="DI50" i="10" s="1"/>
  <c r="DL50" i="10" a="1"/>
  <c r="DL50" i="10" s="1"/>
  <c r="BS50" i="10" a="1"/>
  <c r="BS50" i="10" s="1"/>
  <c r="CA50" i="10" a="1"/>
  <c r="CA50" i="10" s="1"/>
  <c r="CI50" i="10" a="1"/>
  <c r="CI50" i="10" s="1"/>
  <c r="CQ50" i="10" a="1"/>
  <c r="CQ50" i="10" s="1"/>
  <c r="BP50" i="10" a="1"/>
  <c r="BP50" i="10" s="1"/>
  <c r="BX50" i="10" a="1"/>
  <c r="BX50" i="10" s="1"/>
  <c r="CF50" i="10" a="1"/>
  <c r="CF50" i="10" s="1"/>
  <c r="CN50" i="10" a="1"/>
  <c r="CN50" i="10" s="1"/>
  <c r="CV50" i="10" a="1"/>
  <c r="CV50" i="10" s="1"/>
  <c r="DG50" i="10" a="1"/>
  <c r="DG50" i="10" s="1"/>
  <c r="DB50" i="10" a="1"/>
  <c r="DB50" i="10" s="1"/>
  <c r="DE50" i="10" a="1"/>
  <c r="DE50" i="10" s="1"/>
  <c r="DH50" i="10" a="1"/>
  <c r="DH50" i="10" s="1"/>
  <c r="BU50" i="10" a="1"/>
  <c r="BU50" i="10" s="1"/>
  <c r="CC50" i="10" a="1"/>
  <c r="CC50" i="10" s="1"/>
  <c r="CK50" i="10" a="1"/>
  <c r="CK50" i="10" s="1"/>
  <c r="CS50" i="10" a="1"/>
  <c r="CS50" i="10" s="1"/>
  <c r="BR50" i="10" a="1"/>
  <c r="BR50" i="10" s="1"/>
  <c r="BZ50" i="10" a="1"/>
  <c r="BZ50" i="10" s="1"/>
  <c r="CH50" i="10" a="1"/>
  <c r="CH50" i="10" s="1"/>
  <c r="CP50" i="10" a="1"/>
  <c r="CP50" i="10" s="1"/>
  <c r="DC50" i="10" a="1"/>
  <c r="DC50" i="10" s="1"/>
  <c r="CX50" i="10" a="1"/>
  <c r="CX50" i="10" s="1"/>
  <c r="DA50" i="10" a="1"/>
  <c r="DA50" i="10" s="1"/>
  <c r="DD50" i="10" a="1"/>
  <c r="DD50" i="10" s="1"/>
  <c r="BW50" i="10" a="1"/>
  <c r="BW50" i="10" s="1"/>
  <c r="CE50" i="10" a="1"/>
  <c r="CE50" i="10" s="1"/>
  <c r="CM50" i="10" a="1"/>
  <c r="CM50" i="10" s="1"/>
  <c r="CU50" i="10" a="1"/>
  <c r="CU50" i="10" s="1"/>
  <c r="BT50" i="10" a="1"/>
  <c r="BT50" i="10" s="1"/>
  <c r="CB50" i="10" a="1"/>
  <c r="CB50" i="10" s="1"/>
  <c r="CJ50" i="10" a="1"/>
  <c r="CJ50" i="10" s="1"/>
  <c r="CR50" i="10" a="1"/>
  <c r="CR50" i="10" s="1"/>
  <c r="CY50" i="10" a="1"/>
  <c r="CY50" i="10" s="1"/>
  <c r="DJ50" i="10" a="1"/>
  <c r="DJ50" i="10" s="1"/>
  <c r="BQ50" i="10" a="1"/>
  <c r="BQ50" i="10" s="1"/>
  <c r="CW50" i="10" a="1"/>
  <c r="CW50" i="10" s="1"/>
  <c r="CT50" i="10" a="1"/>
  <c r="CT50" i="10" s="1"/>
  <c r="DF50" i="10" a="1"/>
  <c r="DF50" i="10" s="1"/>
  <c r="DM50" i="10" a="1"/>
  <c r="DM50" i="10" s="1"/>
  <c r="BY50" i="10" a="1"/>
  <c r="BY50" i="10" s="1"/>
  <c r="BV50" i="10" a="1"/>
  <c r="BV50" i="10" s="1"/>
  <c r="CG50" i="10" a="1"/>
  <c r="CG50" i="10" s="1"/>
  <c r="CD50" i="10" a="1"/>
  <c r="CD50" i="10" s="1"/>
  <c r="DK50" i="10" a="1"/>
  <c r="DK50" i="10" s="1"/>
  <c r="CO50" i="10" a="1"/>
  <c r="CO50" i="10" s="1"/>
  <c r="CL50" i="10" a="1"/>
  <c r="CL50" i="10" s="1"/>
  <c r="Q50" i="10" a="1"/>
  <c r="Q50" i="10" s="1"/>
  <c r="BK50" i="10" a="1"/>
  <c r="BK50" i="10" s="1"/>
  <c r="AU50" i="10" a="1"/>
  <c r="AU50" i="10" s="1"/>
  <c r="AE50" i="10" a="1"/>
  <c r="AE50" i="10" s="1"/>
  <c r="BG50" i="10" a="1"/>
  <c r="BG50" i="10" s="1"/>
  <c r="AQ50" i="10" a="1"/>
  <c r="AQ50" i="10" s="1"/>
  <c r="AA50" i="10" a="1"/>
  <c r="AA50" i="10" s="1"/>
  <c r="BN50" i="10" a="1"/>
  <c r="BN50" i="10" s="1"/>
  <c r="BM50" i="10" a="1"/>
  <c r="BM50" i="10" s="1"/>
  <c r="BC50" i="10" a="1"/>
  <c r="BC50" i="10" s="1"/>
  <c r="AM50" i="10" a="1"/>
  <c r="AM50" i="10" s="1"/>
  <c r="W50" i="10" a="1"/>
  <c r="W50" i="10" s="1"/>
  <c r="BJ50" i="10" a="1"/>
  <c r="BJ50" i="10" s="1"/>
  <c r="AT50" i="10" a="1"/>
  <c r="AT50" i="10" s="1"/>
  <c r="AD50" i="10" a="1"/>
  <c r="AD50" i="10" s="1"/>
  <c r="BE50" i="10" a="1"/>
  <c r="BE50" i="10" s="1"/>
  <c r="AO50" i="10" a="1"/>
  <c r="AO50" i="10" s="1"/>
  <c r="Y50" i="10" a="1"/>
  <c r="Y50" i="10" s="1"/>
  <c r="AZ50" i="10" a="1"/>
  <c r="AZ50" i="10" s="1"/>
  <c r="AJ50" i="10" a="1"/>
  <c r="AJ50" i="10" s="1"/>
  <c r="T50" i="10" a="1"/>
  <c r="T50" i="10" s="1"/>
  <c r="AY50" i="10" a="1"/>
  <c r="AY50" i="10" s="1"/>
  <c r="BF50" i="10" a="1"/>
  <c r="BF50" i="10" s="1"/>
  <c r="AP50" i="10" a="1"/>
  <c r="AP50" i="10" s="1"/>
  <c r="Z50" i="10" a="1"/>
  <c r="Z50" i="10" s="1"/>
  <c r="BA50" i="10" a="1"/>
  <c r="BA50" i="10" s="1"/>
  <c r="AK50" i="10" a="1"/>
  <c r="AK50" i="10" s="1"/>
  <c r="U50" i="10" a="1"/>
  <c r="U50" i="10" s="1"/>
  <c r="BL50" i="10" a="1"/>
  <c r="BL50" i="10" s="1"/>
  <c r="AV50" i="10" a="1"/>
  <c r="AV50" i="10" s="1"/>
  <c r="AF50" i="10" a="1"/>
  <c r="AF50" i="10" s="1"/>
  <c r="AI50" i="10" a="1"/>
  <c r="AI50" i="10" s="1"/>
  <c r="BB50" i="10" a="1"/>
  <c r="BB50" i="10" s="1"/>
  <c r="AL50" i="10" a="1"/>
  <c r="AL50" i="10" s="1"/>
  <c r="V50" i="10" a="1"/>
  <c r="V50" i="10" s="1"/>
  <c r="AW50" i="10" a="1"/>
  <c r="AW50" i="10" s="1"/>
  <c r="AG50" i="10" a="1"/>
  <c r="AG50" i="10" s="1"/>
  <c r="BH50" i="10" a="1"/>
  <c r="BH50" i="10" s="1"/>
  <c r="AR50" i="10" a="1"/>
  <c r="AR50" i="10" s="1"/>
  <c r="AB50" i="10" a="1"/>
  <c r="AB50" i="10" s="1"/>
  <c r="S50" i="10" a="1"/>
  <c r="S50" i="10" s="1"/>
  <c r="AX50" i="10" a="1"/>
  <c r="AX50" i="10" s="1"/>
  <c r="AH50" i="10" a="1"/>
  <c r="AH50" i="10" s="1"/>
  <c r="R50" i="10" a="1"/>
  <c r="R50" i="10" s="1"/>
  <c r="BI50" i="10" a="1"/>
  <c r="BI50" i="10" s="1"/>
  <c r="AS50" i="10" a="1"/>
  <c r="AS50" i="10" s="1"/>
  <c r="AC50" i="10" a="1"/>
  <c r="AC50" i="10" s="1"/>
  <c r="BD50" i="10" a="1"/>
  <c r="BD50" i="10" s="1"/>
  <c r="AN50" i="10" a="1"/>
  <c r="AN50" i="10" s="1"/>
  <c r="X50" i="10" a="1"/>
  <c r="X50" i="10" s="1"/>
  <c r="H23" i="10"/>
  <c r="BQ38" i="10" a="1"/>
  <c r="BQ38" i="10" s="1"/>
  <c r="BS38" i="10" a="1"/>
  <c r="BS38" i="10" s="1"/>
  <c r="BU38" i="10" a="1"/>
  <c r="BU38" i="10" s="1"/>
  <c r="BW38" i="10" a="1"/>
  <c r="BW38" i="10" s="1"/>
  <c r="BY38" i="10" a="1"/>
  <c r="BY38" i="10" s="1"/>
  <c r="CA38" i="10" a="1"/>
  <c r="CA38" i="10" s="1"/>
  <c r="CC38" i="10" a="1"/>
  <c r="CC38" i="10" s="1"/>
  <c r="CE38" i="10" a="1"/>
  <c r="CE38" i="10" s="1"/>
  <c r="CG38" i="10" a="1"/>
  <c r="CG38" i="10" s="1"/>
  <c r="CI38" i="10" a="1"/>
  <c r="CI38" i="10" s="1"/>
  <c r="CK38" i="10" a="1"/>
  <c r="CK38" i="10" s="1"/>
  <c r="CM38" i="10" a="1"/>
  <c r="CM38" i="10" s="1"/>
  <c r="CO38" i="10" a="1"/>
  <c r="CO38" i="10" s="1"/>
  <c r="CQ38" i="10" a="1"/>
  <c r="CQ38" i="10" s="1"/>
  <c r="CS38" i="10" a="1"/>
  <c r="CS38" i="10" s="1"/>
  <c r="CU38" i="10" a="1"/>
  <c r="CU38" i="10" s="1"/>
  <c r="CW38" i="10" a="1"/>
  <c r="CW38" i="10" s="1"/>
  <c r="CY38" i="10" a="1"/>
  <c r="CY38" i="10" s="1"/>
  <c r="DA38" i="10" a="1"/>
  <c r="DA38" i="10" s="1"/>
  <c r="DC38" i="10" a="1"/>
  <c r="DC38" i="10" s="1"/>
  <c r="DE38" i="10" a="1"/>
  <c r="DE38" i="10" s="1"/>
  <c r="BP38" i="10" a="1"/>
  <c r="BP38" i="10" s="1"/>
  <c r="BR38" i="10" a="1"/>
  <c r="BR38" i="10" s="1"/>
  <c r="BT38" i="10" a="1"/>
  <c r="BT38" i="10" s="1"/>
  <c r="BV38" i="10" a="1"/>
  <c r="BV38" i="10" s="1"/>
  <c r="BX38" i="10" a="1"/>
  <c r="BX38" i="10" s="1"/>
  <c r="BZ38" i="10" a="1"/>
  <c r="BZ38" i="10" s="1"/>
  <c r="CB38" i="10" a="1"/>
  <c r="CB38" i="10" s="1"/>
  <c r="CD38" i="10" a="1"/>
  <c r="CD38" i="10" s="1"/>
  <c r="CF38" i="10" a="1"/>
  <c r="CF38" i="10" s="1"/>
  <c r="CH38" i="10" a="1"/>
  <c r="CH38" i="10" s="1"/>
  <c r="CJ38" i="10" a="1"/>
  <c r="CJ38" i="10" s="1"/>
  <c r="CL38" i="10" a="1"/>
  <c r="CL38" i="10" s="1"/>
  <c r="CN38" i="10" a="1"/>
  <c r="CN38" i="10" s="1"/>
  <c r="CP38" i="10" a="1"/>
  <c r="CP38" i="10" s="1"/>
  <c r="CR38" i="10" a="1"/>
  <c r="CR38" i="10" s="1"/>
  <c r="CT38" i="10" a="1"/>
  <c r="CT38" i="10" s="1"/>
  <c r="CV38" i="10" a="1"/>
  <c r="CV38" i="10" s="1"/>
  <c r="CX38" i="10" a="1"/>
  <c r="CX38" i="10" s="1"/>
  <c r="CZ38" i="10" a="1"/>
  <c r="CZ38" i="10" s="1"/>
  <c r="DB38" i="10" a="1"/>
  <c r="DB38" i="10" s="1"/>
  <c r="DH38" i="10" a="1"/>
  <c r="DH38" i="10" s="1"/>
  <c r="DL38" i="10" a="1"/>
  <c r="DL38" i="10" s="1"/>
  <c r="DD38" i="10" a="1"/>
  <c r="DD38" i="10" s="1"/>
  <c r="DI38" i="10" a="1"/>
  <c r="DI38" i="10" s="1"/>
  <c r="DM38" i="10" a="1"/>
  <c r="DM38" i="10" s="1"/>
  <c r="DF38" i="10" a="1"/>
  <c r="DF38" i="10" s="1"/>
  <c r="DJ38" i="10" a="1"/>
  <c r="DJ38" i="10" s="1"/>
  <c r="DG38" i="10" a="1"/>
  <c r="DG38" i="10" s="1"/>
  <c r="DK38" i="10" a="1"/>
  <c r="DK38" i="10" s="1"/>
  <c r="BQ9" i="10" a="1"/>
  <c r="BQ9" i="10" s="1"/>
  <c r="BU9" i="10" a="1"/>
  <c r="BU9" i="10" s="1"/>
  <c r="BY9" i="10" a="1"/>
  <c r="BY9" i="10" s="1"/>
  <c r="CC9" i="10" a="1"/>
  <c r="CC9" i="10" s="1"/>
  <c r="CG9" i="10" a="1"/>
  <c r="CG9" i="10" s="1"/>
  <c r="CK9" i="10" a="1"/>
  <c r="CK9" i="10" s="1"/>
  <c r="CO9" i="10" a="1"/>
  <c r="CO9" i="10" s="1"/>
  <c r="CS9" i="10" a="1"/>
  <c r="CS9" i="10" s="1"/>
  <c r="CW9" i="10" a="1"/>
  <c r="CW9" i="10" s="1"/>
  <c r="DA9" i="10" a="1"/>
  <c r="DA9" i="10" s="1"/>
  <c r="DE9" i="10" a="1"/>
  <c r="DE9" i="10" s="1"/>
  <c r="DI9" i="10" a="1"/>
  <c r="DI9" i="10" s="1"/>
  <c r="DM9" i="10" a="1"/>
  <c r="DM9" i="10" s="1"/>
  <c r="BR9" i="10" a="1"/>
  <c r="BR9" i="10" s="1"/>
  <c r="BV9" i="10" a="1"/>
  <c r="BV9" i="10" s="1"/>
  <c r="BZ9" i="10" a="1"/>
  <c r="BZ9" i="10" s="1"/>
  <c r="CD9" i="10" a="1"/>
  <c r="CD9" i="10" s="1"/>
  <c r="CH9" i="10" a="1"/>
  <c r="CH9" i="10" s="1"/>
  <c r="CL9" i="10" a="1"/>
  <c r="CL9" i="10" s="1"/>
  <c r="CP9" i="10" a="1"/>
  <c r="CP9" i="10" s="1"/>
  <c r="CT9" i="10" a="1"/>
  <c r="CT9" i="10" s="1"/>
  <c r="CX9" i="10" a="1"/>
  <c r="CX9" i="10" s="1"/>
  <c r="DB9" i="10" a="1"/>
  <c r="DB9" i="10" s="1"/>
  <c r="DF9" i="10" a="1"/>
  <c r="DF9" i="10" s="1"/>
  <c r="DJ9" i="10" a="1"/>
  <c r="DJ9" i="10" s="1"/>
  <c r="BS9" i="10" a="1"/>
  <c r="BS9" i="10" s="1"/>
  <c r="BW9" i="10" a="1"/>
  <c r="BW9" i="10" s="1"/>
  <c r="CA9" i="10" a="1"/>
  <c r="CA9" i="10" s="1"/>
  <c r="CE9" i="10" a="1"/>
  <c r="CE9" i="10" s="1"/>
  <c r="CI9" i="10" a="1"/>
  <c r="CI9" i="10" s="1"/>
  <c r="CM9" i="10" a="1"/>
  <c r="CM9" i="10" s="1"/>
  <c r="CQ9" i="10" a="1"/>
  <c r="CQ9" i="10" s="1"/>
  <c r="CU9" i="10" a="1"/>
  <c r="CU9" i="10" s="1"/>
  <c r="CY9" i="10" a="1"/>
  <c r="CY9" i="10" s="1"/>
  <c r="DC9" i="10" a="1"/>
  <c r="DC9" i="10" s="1"/>
  <c r="DG9" i="10" a="1"/>
  <c r="DG9" i="10" s="1"/>
  <c r="DK9" i="10" a="1"/>
  <c r="DK9" i="10" s="1"/>
  <c r="BP9" i="10" a="1"/>
  <c r="BP9" i="10" s="1"/>
  <c r="BT9" i="10" a="1"/>
  <c r="BT9" i="10" s="1"/>
  <c r="BX9" i="10" a="1"/>
  <c r="BX9" i="10" s="1"/>
  <c r="CB9" i="10" a="1"/>
  <c r="CB9" i="10" s="1"/>
  <c r="CF9" i="10" a="1"/>
  <c r="CF9" i="10" s="1"/>
  <c r="CJ9" i="10" a="1"/>
  <c r="CJ9" i="10" s="1"/>
  <c r="CN9" i="10" a="1"/>
  <c r="CN9" i="10" s="1"/>
  <c r="CR9" i="10" a="1"/>
  <c r="CR9" i="10" s="1"/>
  <c r="CV9" i="10" a="1"/>
  <c r="CV9" i="10" s="1"/>
  <c r="CZ9" i="10" a="1"/>
  <c r="CZ9" i="10" s="1"/>
  <c r="DD9" i="10" a="1"/>
  <c r="DD9" i="10" s="1"/>
  <c r="DH9" i="10" a="1"/>
  <c r="DH9" i="10" s="1"/>
  <c r="DL9" i="10" a="1"/>
  <c r="DL9" i="10" s="1"/>
  <c r="BP21" i="10" a="1"/>
  <c r="BP21" i="10" s="1"/>
  <c r="BT21" i="10" a="1"/>
  <c r="BT21" i="10" s="1"/>
  <c r="BX21" i="10" a="1"/>
  <c r="BX21" i="10" s="1"/>
  <c r="CB21" i="10" a="1"/>
  <c r="CB21" i="10" s="1"/>
  <c r="CF21" i="10" a="1"/>
  <c r="CF21" i="10" s="1"/>
  <c r="CJ21" i="10" a="1"/>
  <c r="CJ21" i="10" s="1"/>
  <c r="CN21" i="10" a="1"/>
  <c r="CN21" i="10" s="1"/>
  <c r="CR21" i="10" a="1"/>
  <c r="CR21" i="10" s="1"/>
  <c r="CV21" i="10" a="1"/>
  <c r="CV21" i="10" s="1"/>
  <c r="CZ21" i="10" a="1"/>
  <c r="CZ21" i="10" s="1"/>
  <c r="DD21" i="10" a="1"/>
  <c r="DD21" i="10" s="1"/>
  <c r="DH21" i="10" a="1"/>
  <c r="DH21" i="10" s="1"/>
  <c r="DL21" i="10" a="1"/>
  <c r="DL21" i="10" s="1"/>
  <c r="BQ21" i="10" a="1"/>
  <c r="BQ21" i="10" s="1"/>
  <c r="BU21" i="10" a="1"/>
  <c r="BU21" i="10" s="1"/>
  <c r="BY21" i="10" a="1"/>
  <c r="BY21" i="10" s="1"/>
  <c r="CC21" i="10" a="1"/>
  <c r="CC21" i="10" s="1"/>
  <c r="CG21" i="10" a="1"/>
  <c r="CG21" i="10" s="1"/>
  <c r="CK21" i="10" a="1"/>
  <c r="CK21" i="10" s="1"/>
  <c r="CO21" i="10" a="1"/>
  <c r="CO21" i="10" s="1"/>
  <c r="CS21" i="10" a="1"/>
  <c r="CS21" i="10" s="1"/>
  <c r="CW21" i="10" a="1"/>
  <c r="CW21" i="10" s="1"/>
  <c r="DA21" i="10" a="1"/>
  <c r="DA21" i="10" s="1"/>
  <c r="DE21" i="10" a="1"/>
  <c r="DE21" i="10" s="1"/>
  <c r="DI21" i="10" a="1"/>
  <c r="DI21" i="10" s="1"/>
  <c r="DM21" i="10" a="1"/>
  <c r="DM21" i="10" s="1"/>
  <c r="BR21" i="10" a="1"/>
  <c r="BR21" i="10" s="1"/>
  <c r="BV21" i="10" a="1"/>
  <c r="BV21" i="10" s="1"/>
  <c r="BZ21" i="10" a="1"/>
  <c r="BZ21" i="10" s="1"/>
  <c r="CD21" i="10" a="1"/>
  <c r="CD21" i="10" s="1"/>
  <c r="CH21" i="10" a="1"/>
  <c r="CH21" i="10" s="1"/>
  <c r="CL21" i="10" a="1"/>
  <c r="CL21" i="10" s="1"/>
  <c r="CP21" i="10" a="1"/>
  <c r="CP21" i="10" s="1"/>
  <c r="CT21" i="10" a="1"/>
  <c r="CT21" i="10" s="1"/>
  <c r="CX21" i="10" a="1"/>
  <c r="CX21" i="10" s="1"/>
  <c r="DB21" i="10" a="1"/>
  <c r="DB21" i="10" s="1"/>
  <c r="DF21" i="10" a="1"/>
  <c r="DF21" i="10" s="1"/>
  <c r="DJ21" i="10" a="1"/>
  <c r="DJ21" i="10" s="1"/>
  <c r="BS21" i="10" a="1"/>
  <c r="BS21" i="10" s="1"/>
  <c r="BW21" i="10" a="1"/>
  <c r="BW21" i="10" s="1"/>
  <c r="CA21" i="10" a="1"/>
  <c r="CA21" i="10" s="1"/>
  <c r="CE21" i="10" a="1"/>
  <c r="CE21" i="10" s="1"/>
  <c r="CI21" i="10" a="1"/>
  <c r="CI21" i="10" s="1"/>
  <c r="CM21" i="10" a="1"/>
  <c r="CM21" i="10" s="1"/>
  <c r="CQ21" i="10" a="1"/>
  <c r="CQ21" i="10" s="1"/>
  <c r="CU21" i="10" a="1"/>
  <c r="CU21" i="10" s="1"/>
  <c r="CY21" i="10" a="1"/>
  <c r="CY21" i="10" s="1"/>
  <c r="DC21" i="10" a="1"/>
  <c r="DC21" i="10" s="1"/>
  <c r="DG21" i="10" a="1"/>
  <c r="DG21" i="10" s="1"/>
  <c r="DK21" i="10" a="1"/>
  <c r="DK21" i="10" s="1"/>
  <c r="BP44" i="10" a="1"/>
  <c r="BP44" i="10" s="1"/>
  <c r="BT44" i="10" a="1"/>
  <c r="BT44" i="10" s="1"/>
  <c r="BX44" i="10" a="1"/>
  <c r="BX44" i="10" s="1"/>
  <c r="CB44" i="10" a="1"/>
  <c r="CB44" i="10" s="1"/>
  <c r="CF44" i="10" a="1"/>
  <c r="CF44" i="10" s="1"/>
  <c r="CJ44" i="10" a="1"/>
  <c r="CJ44" i="10" s="1"/>
  <c r="CN44" i="10" a="1"/>
  <c r="CN44" i="10" s="1"/>
  <c r="CR44" i="10" a="1"/>
  <c r="CR44" i="10" s="1"/>
  <c r="CV44" i="10" a="1"/>
  <c r="CV44" i="10" s="1"/>
  <c r="CZ44" i="10" a="1"/>
  <c r="CZ44" i="10" s="1"/>
  <c r="DD44" i="10" a="1"/>
  <c r="DD44" i="10" s="1"/>
  <c r="DH44" i="10" a="1"/>
  <c r="DH44" i="10" s="1"/>
  <c r="DL44" i="10" a="1"/>
  <c r="DL44" i="10" s="1"/>
  <c r="BQ44" i="10" a="1"/>
  <c r="BQ44" i="10" s="1"/>
  <c r="BU44" i="10" a="1"/>
  <c r="BU44" i="10" s="1"/>
  <c r="BY44" i="10" a="1"/>
  <c r="BY44" i="10" s="1"/>
  <c r="CC44" i="10" a="1"/>
  <c r="CC44" i="10" s="1"/>
  <c r="CG44" i="10" a="1"/>
  <c r="CG44" i="10" s="1"/>
  <c r="CK44" i="10" a="1"/>
  <c r="CK44" i="10" s="1"/>
  <c r="CO44" i="10" a="1"/>
  <c r="CO44" i="10" s="1"/>
  <c r="CS44" i="10" a="1"/>
  <c r="CS44" i="10" s="1"/>
  <c r="CW44" i="10" a="1"/>
  <c r="CW44" i="10" s="1"/>
  <c r="DA44" i="10" a="1"/>
  <c r="DA44" i="10" s="1"/>
  <c r="DE44" i="10" a="1"/>
  <c r="DE44" i="10" s="1"/>
  <c r="DI44" i="10" a="1"/>
  <c r="DI44" i="10" s="1"/>
  <c r="DM44" i="10" a="1"/>
  <c r="DM44" i="10" s="1"/>
  <c r="BR44" i="10" a="1"/>
  <c r="BR44" i="10" s="1"/>
  <c r="BV44" i="10" a="1"/>
  <c r="BV44" i="10" s="1"/>
  <c r="BZ44" i="10" a="1"/>
  <c r="BZ44" i="10" s="1"/>
  <c r="CD44" i="10" a="1"/>
  <c r="CD44" i="10" s="1"/>
  <c r="CH44" i="10" a="1"/>
  <c r="CH44" i="10" s="1"/>
  <c r="CL44" i="10" a="1"/>
  <c r="CL44" i="10" s="1"/>
  <c r="CP44" i="10" a="1"/>
  <c r="CP44" i="10" s="1"/>
  <c r="CT44" i="10" a="1"/>
  <c r="CT44" i="10" s="1"/>
  <c r="CX44" i="10" a="1"/>
  <c r="CX44" i="10" s="1"/>
  <c r="DB44" i="10" a="1"/>
  <c r="DB44" i="10" s="1"/>
  <c r="DF44" i="10" a="1"/>
  <c r="DF44" i="10" s="1"/>
  <c r="DJ44" i="10" a="1"/>
  <c r="DJ44" i="10" s="1"/>
  <c r="BS44" i="10" a="1"/>
  <c r="BS44" i="10" s="1"/>
  <c r="BW44" i="10" a="1"/>
  <c r="BW44" i="10" s="1"/>
  <c r="CA44" i="10" a="1"/>
  <c r="CA44" i="10" s="1"/>
  <c r="CE44" i="10" a="1"/>
  <c r="CE44" i="10" s="1"/>
  <c r="CI44" i="10" a="1"/>
  <c r="CI44" i="10" s="1"/>
  <c r="CM44" i="10" a="1"/>
  <c r="CM44" i="10" s="1"/>
  <c r="CQ44" i="10" a="1"/>
  <c r="CQ44" i="10" s="1"/>
  <c r="CU44" i="10" a="1"/>
  <c r="CU44" i="10" s="1"/>
  <c r="CY44" i="10" a="1"/>
  <c r="CY44" i="10" s="1"/>
  <c r="DC44" i="10" a="1"/>
  <c r="DC44" i="10" s="1"/>
  <c r="DG44" i="10" a="1"/>
  <c r="DG44" i="10" s="1"/>
  <c r="DK44" i="10" a="1"/>
  <c r="DK44" i="10" s="1"/>
  <c r="BR13" i="10" a="1"/>
  <c r="BR13" i="10" s="1"/>
  <c r="BV13" i="10" a="1"/>
  <c r="BV13" i="10" s="1"/>
  <c r="BZ13" i="10" a="1"/>
  <c r="BZ13" i="10" s="1"/>
  <c r="CD13" i="10" a="1"/>
  <c r="CD13" i="10" s="1"/>
  <c r="CH13" i="10" a="1"/>
  <c r="CH13" i="10" s="1"/>
  <c r="CL13" i="10" a="1"/>
  <c r="CL13" i="10" s="1"/>
  <c r="CP13" i="10" a="1"/>
  <c r="CP13" i="10" s="1"/>
  <c r="CT13" i="10" a="1"/>
  <c r="CT13" i="10" s="1"/>
  <c r="CX13" i="10" a="1"/>
  <c r="CX13" i="10" s="1"/>
  <c r="DB13" i="10" a="1"/>
  <c r="DB13" i="10" s="1"/>
  <c r="DF13" i="10" a="1"/>
  <c r="DF13" i="10" s="1"/>
  <c r="DJ13" i="10" a="1"/>
  <c r="DJ13" i="10" s="1"/>
  <c r="BS13" i="10" a="1"/>
  <c r="BS13" i="10" s="1"/>
  <c r="BW13" i="10" a="1"/>
  <c r="BW13" i="10" s="1"/>
  <c r="CA13" i="10" a="1"/>
  <c r="CA13" i="10" s="1"/>
  <c r="CE13" i="10" a="1"/>
  <c r="CE13" i="10" s="1"/>
  <c r="CI13" i="10" a="1"/>
  <c r="CI13" i="10" s="1"/>
  <c r="CM13" i="10" a="1"/>
  <c r="CM13" i="10" s="1"/>
  <c r="CQ13" i="10" a="1"/>
  <c r="CQ13" i="10" s="1"/>
  <c r="CU13" i="10" a="1"/>
  <c r="CU13" i="10" s="1"/>
  <c r="CY13" i="10" a="1"/>
  <c r="CY13" i="10" s="1"/>
  <c r="DC13" i="10" a="1"/>
  <c r="DC13" i="10" s="1"/>
  <c r="DG13" i="10" a="1"/>
  <c r="DG13" i="10" s="1"/>
  <c r="DK13" i="10" a="1"/>
  <c r="DK13" i="10" s="1"/>
  <c r="BP13" i="10" a="1"/>
  <c r="BP13" i="10" s="1"/>
  <c r="BT13" i="10" a="1"/>
  <c r="BT13" i="10" s="1"/>
  <c r="BX13" i="10" a="1"/>
  <c r="BX13" i="10" s="1"/>
  <c r="CB13" i="10" a="1"/>
  <c r="CB13" i="10" s="1"/>
  <c r="CF13" i="10" a="1"/>
  <c r="CF13" i="10" s="1"/>
  <c r="CJ13" i="10" a="1"/>
  <c r="CJ13" i="10" s="1"/>
  <c r="CN13" i="10" a="1"/>
  <c r="CN13" i="10" s="1"/>
  <c r="CR13" i="10" a="1"/>
  <c r="CR13" i="10" s="1"/>
  <c r="CV13" i="10" a="1"/>
  <c r="CV13" i="10" s="1"/>
  <c r="CZ13" i="10" a="1"/>
  <c r="CZ13" i="10" s="1"/>
  <c r="DD13" i="10" a="1"/>
  <c r="DD13" i="10" s="1"/>
  <c r="DH13" i="10" a="1"/>
  <c r="DH13" i="10" s="1"/>
  <c r="DL13" i="10" a="1"/>
  <c r="DL13" i="10" s="1"/>
  <c r="BQ13" i="10" a="1"/>
  <c r="BQ13" i="10" s="1"/>
  <c r="BU13" i="10" a="1"/>
  <c r="BU13" i="10" s="1"/>
  <c r="BY13" i="10" a="1"/>
  <c r="BY13" i="10" s="1"/>
  <c r="CC13" i="10" a="1"/>
  <c r="CC13" i="10" s="1"/>
  <c r="CG13" i="10" a="1"/>
  <c r="CG13" i="10" s="1"/>
  <c r="CK13" i="10" a="1"/>
  <c r="CK13" i="10" s="1"/>
  <c r="CO13" i="10" a="1"/>
  <c r="CO13" i="10" s="1"/>
  <c r="CS13" i="10" a="1"/>
  <c r="CS13" i="10" s="1"/>
  <c r="CW13" i="10" a="1"/>
  <c r="CW13" i="10" s="1"/>
  <c r="DA13" i="10" a="1"/>
  <c r="DA13" i="10" s="1"/>
  <c r="DE13" i="10" a="1"/>
  <c r="DE13" i="10" s="1"/>
  <c r="DI13" i="10" a="1"/>
  <c r="DI13" i="10" s="1"/>
  <c r="DM13" i="10" a="1"/>
  <c r="DM13" i="10" s="1"/>
  <c r="BP19" i="10" a="1"/>
  <c r="BP19" i="10" s="1"/>
  <c r="BT19" i="10" a="1"/>
  <c r="BT19" i="10" s="1"/>
  <c r="BX19" i="10" a="1"/>
  <c r="BX19" i="10" s="1"/>
  <c r="CB19" i="10" a="1"/>
  <c r="CB19" i="10" s="1"/>
  <c r="CF19" i="10" a="1"/>
  <c r="CF19" i="10" s="1"/>
  <c r="CJ19" i="10" a="1"/>
  <c r="CJ19" i="10" s="1"/>
  <c r="CN19" i="10" a="1"/>
  <c r="CN19" i="10" s="1"/>
  <c r="CR19" i="10" a="1"/>
  <c r="CR19" i="10" s="1"/>
  <c r="CV19" i="10" a="1"/>
  <c r="CV19" i="10" s="1"/>
  <c r="CZ19" i="10" a="1"/>
  <c r="CZ19" i="10" s="1"/>
  <c r="DD19" i="10" a="1"/>
  <c r="DD19" i="10" s="1"/>
  <c r="DH19" i="10" a="1"/>
  <c r="DH19" i="10" s="1"/>
  <c r="DL19" i="10" a="1"/>
  <c r="DL19" i="10" s="1"/>
  <c r="BQ19" i="10" a="1"/>
  <c r="BQ19" i="10" s="1"/>
  <c r="BU19" i="10" a="1"/>
  <c r="BU19" i="10" s="1"/>
  <c r="BY19" i="10" a="1"/>
  <c r="BY19" i="10" s="1"/>
  <c r="CC19" i="10" a="1"/>
  <c r="CC19" i="10" s="1"/>
  <c r="CG19" i="10" a="1"/>
  <c r="CG19" i="10" s="1"/>
  <c r="CK19" i="10" a="1"/>
  <c r="CK19" i="10" s="1"/>
  <c r="CO19" i="10" a="1"/>
  <c r="CO19" i="10" s="1"/>
  <c r="CS19" i="10" a="1"/>
  <c r="CS19" i="10" s="1"/>
  <c r="CW19" i="10" a="1"/>
  <c r="CW19" i="10" s="1"/>
  <c r="DA19" i="10" a="1"/>
  <c r="DA19" i="10" s="1"/>
  <c r="DE19" i="10" a="1"/>
  <c r="DE19" i="10" s="1"/>
  <c r="DI19" i="10" a="1"/>
  <c r="DI19" i="10" s="1"/>
  <c r="DM19" i="10" a="1"/>
  <c r="DM19" i="10" s="1"/>
  <c r="BR19" i="10" a="1"/>
  <c r="BR19" i="10" s="1"/>
  <c r="BV19" i="10" a="1"/>
  <c r="BV19" i="10" s="1"/>
  <c r="BZ19" i="10" a="1"/>
  <c r="BZ19" i="10" s="1"/>
  <c r="CD19" i="10" a="1"/>
  <c r="CD19" i="10" s="1"/>
  <c r="CH19" i="10" a="1"/>
  <c r="CH19" i="10" s="1"/>
  <c r="CL19" i="10" a="1"/>
  <c r="CL19" i="10" s="1"/>
  <c r="CP19" i="10" a="1"/>
  <c r="CP19" i="10" s="1"/>
  <c r="CT19" i="10" a="1"/>
  <c r="CT19" i="10" s="1"/>
  <c r="CX19" i="10" a="1"/>
  <c r="CX19" i="10" s="1"/>
  <c r="DB19" i="10" a="1"/>
  <c r="DB19" i="10" s="1"/>
  <c r="DF19" i="10" a="1"/>
  <c r="DF19" i="10" s="1"/>
  <c r="DJ19" i="10" a="1"/>
  <c r="DJ19" i="10" s="1"/>
  <c r="BS19" i="10" a="1"/>
  <c r="BS19" i="10" s="1"/>
  <c r="BW19" i="10" a="1"/>
  <c r="BW19" i="10" s="1"/>
  <c r="CA19" i="10" a="1"/>
  <c r="CA19" i="10" s="1"/>
  <c r="CE19" i="10" a="1"/>
  <c r="CE19" i="10" s="1"/>
  <c r="CI19" i="10" a="1"/>
  <c r="CI19" i="10" s="1"/>
  <c r="CM19" i="10" a="1"/>
  <c r="CM19" i="10" s="1"/>
  <c r="CQ19" i="10" a="1"/>
  <c r="CQ19" i="10" s="1"/>
  <c r="CU19" i="10" a="1"/>
  <c r="CU19" i="10" s="1"/>
  <c r="CY19" i="10" a="1"/>
  <c r="CY19" i="10" s="1"/>
  <c r="DC19" i="10" a="1"/>
  <c r="DC19" i="10" s="1"/>
  <c r="DG19" i="10" a="1"/>
  <c r="DG19" i="10" s="1"/>
  <c r="DK19" i="10" a="1"/>
  <c r="DK19" i="10" s="1"/>
  <c r="BS8" i="10" a="1"/>
  <c r="BS8" i="10" s="1"/>
  <c r="BW8" i="10" a="1"/>
  <c r="BW8" i="10" s="1"/>
  <c r="CA8" i="10" a="1"/>
  <c r="CA8" i="10" s="1"/>
  <c r="CE8" i="10" a="1"/>
  <c r="CE8" i="10" s="1"/>
  <c r="CI8" i="10" a="1"/>
  <c r="CI8" i="10" s="1"/>
  <c r="CM8" i="10" a="1"/>
  <c r="CM8" i="10" s="1"/>
  <c r="CQ8" i="10" a="1"/>
  <c r="CQ8" i="10" s="1"/>
  <c r="CU8" i="10" a="1"/>
  <c r="CU8" i="10" s="1"/>
  <c r="CY8" i="10" a="1"/>
  <c r="CY8" i="10" s="1"/>
  <c r="DC8" i="10" a="1"/>
  <c r="DC8" i="10" s="1"/>
  <c r="DG8" i="10" a="1"/>
  <c r="DG8" i="10" s="1"/>
  <c r="DK8" i="10" a="1"/>
  <c r="DK8" i="10" s="1"/>
  <c r="BP8" i="10" a="1"/>
  <c r="BP8" i="10" s="1"/>
  <c r="BT8" i="10" a="1"/>
  <c r="BT8" i="10" s="1"/>
  <c r="BX8" i="10" a="1"/>
  <c r="BX8" i="10" s="1"/>
  <c r="CB8" i="10" a="1"/>
  <c r="CB8" i="10" s="1"/>
  <c r="CF8" i="10" a="1"/>
  <c r="CF8" i="10" s="1"/>
  <c r="CJ8" i="10" a="1"/>
  <c r="CJ8" i="10" s="1"/>
  <c r="CN8" i="10" a="1"/>
  <c r="CN8" i="10" s="1"/>
  <c r="CR8" i="10" a="1"/>
  <c r="CR8" i="10" s="1"/>
  <c r="CV8" i="10" a="1"/>
  <c r="CV8" i="10" s="1"/>
  <c r="CZ8" i="10" a="1"/>
  <c r="CZ8" i="10" s="1"/>
  <c r="DD8" i="10" a="1"/>
  <c r="DD8" i="10" s="1"/>
  <c r="DH8" i="10" a="1"/>
  <c r="DH8" i="10" s="1"/>
  <c r="DL8" i="10" a="1"/>
  <c r="DL8" i="10" s="1"/>
  <c r="BQ8" i="10" a="1"/>
  <c r="BQ8" i="10" s="1"/>
  <c r="BU8" i="10" a="1"/>
  <c r="BU8" i="10" s="1"/>
  <c r="BY8" i="10" a="1"/>
  <c r="BY8" i="10" s="1"/>
  <c r="CC8" i="10" a="1"/>
  <c r="CC8" i="10" s="1"/>
  <c r="CG8" i="10" a="1"/>
  <c r="CG8" i="10" s="1"/>
  <c r="CK8" i="10" a="1"/>
  <c r="CK8" i="10" s="1"/>
  <c r="CO8" i="10" a="1"/>
  <c r="CO8" i="10" s="1"/>
  <c r="CS8" i="10" a="1"/>
  <c r="CS8" i="10" s="1"/>
  <c r="CW8" i="10" a="1"/>
  <c r="CW8" i="10" s="1"/>
  <c r="DA8" i="10" a="1"/>
  <c r="DA8" i="10" s="1"/>
  <c r="DE8" i="10" a="1"/>
  <c r="DE8" i="10" s="1"/>
  <c r="DI8" i="10" a="1"/>
  <c r="DI8" i="10" s="1"/>
  <c r="DM8" i="10" a="1"/>
  <c r="DM8" i="10" s="1"/>
  <c r="BR8" i="10" a="1"/>
  <c r="BR8" i="10" s="1"/>
  <c r="BV8" i="10" a="1"/>
  <c r="BV8" i="10" s="1"/>
  <c r="BZ8" i="10" a="1"/>
  <c r="BZ8" i="10" s="1"/>
  <c r="CD8" i="10" a="1"/>
  <c r="CD8" i="10" s="1"/>
  <c r="CH8" i="10" a="1"/>
  <c r="CH8" i="10" s="1"/>
  <c r="CL8" i="10" a="1"/>
  <c r="CL8" i="10" s="1"/>
  <c r="CP8" i="10" a="1"/>
  <c r="CP8" i="10" s="1"/>
  <c r="CT8" i="10" a="1"/>
  <c r="CT8" i="10" s="1"/>
  <c r="CX8" i="10" a="1"/>
  <c r="CX8" i="10" s="1"/>
  <c r="DB8" i="10" a="1"/>
  <c r="DB8" i="10" s="1"/>
  <c r="DF8" i="10" a="1"/>
  <c r="DF8" i="10" s="1"/>
  <c r="DJ8" i="10" a="1"/>
  <c r="DJ8" i="10" s="1"/>
  <c r="BS17" i="10" a="1"/>
  <c r="BS17" i="10" s="1"/>
  <c r="BW17" i="10" a="1"/>
  <c r="BW17" i="10" s="1"/>
  <c r="CA17" i="10" a="1"/>
  <c r="CA17" i="10" s="1"/>
  <c r="BP17" i="10" a="1"/>
  <c r="BP17" i="10" s="1"/>
  <c r="BT17" i="10" a="1"/>
  <c r="BT17" i="10" s="1"/>
  <c r="BX17" i="10" a="1"/>
  <c r="BX17" i="10" s="1"/>
  <c r="CD17" i="10" a="1"/>
  <c r="CD17" i="10" s="1"/>
  <c r="CF17" i="10" a="1"/>
  <c r="CF17" i="10" s="1"/>
  <c r="CH17" i="10" a="1"/>
  <c r="CH17" i="10" s="1"/>
  <c r="CJ17" i="10" a="1"/>
  <c r="CJ17" i="10" s="1"/>
  <c r="CL17" i="10" a="1"/>
  <c r="CL17" i="10" s="1"/>
  <c r="CN17" i="10" a="1"/>
  <c r="CN17" i="10" s="1"/>
  <c r="CP17" i="10" a="1"/>
  <c r="CP17" i="10" s="1"/>
  <c r="CR17" i="10" a="1"/>
  <c r="CR17" i="10" s="1"/>
  <c r="CT17" i="10" a="1"/>
  <c r="CT17" i="10" s="1"/>
  <c r="CV17" i="10" a="1"/>
  <c r="CV17" i="10" s="1"/>
  <c r="CX17" i="10" a="1"/>
  <c r="CX17" i="10" s="1"/>
  <c r="CZ17" i="10" a="1"/>
  <c r="CZ17" i="10" s="1"/>
  <c r="DB17" i="10" a="1"/>
  <c r="DB17" i="10" s="1"/>
  <c r="DD17" i="10" a="1"/>
  <c r="DD17" i="10" s="1"/>
  <c r="DF17" i="10" a="1"/>
  <c r="DF17" i="10" s="1"/>
  <c r="DH17" i="10" a="1"/>
  <c r="DH17" i="10" s="1"/>
  <c r="DJ17" i="10" a="1"/>
  <c r="DJ17" i="10" s="1"/>
  <c r="DL17" i="10" a="1"/>
  <c r="DL17" i="10" s="1"/>
  <c r="BQ17" i="10" a="1"/>
  <c r="BQ17" i="10" s="1"/>
  <c r="BU17" i="10" a="1"/>
  <c r="BU17" i="10" s="1"/>
  <c r="BY17" i="10" a="1"/>
  <c r="BY17" i="10" s="1"/>
  <c r="CB17" i="10" a="1"/>
  <c r="CB17" i="10" s="1"/>
  <c r="BR17" i="10" a="1"/>
  <c r="BR17" i="10" s="1"/>
  <c r="BV17" i="10" a="1"/>
  <c r="BV17" i="10" s="1"/>
  <c r="BZ17" i="10" a="1"/>
  <c r="BZ17" i="10" s="1"/>
  <c r="CC17" i="10" a="1"/>
  <c r="CC17" i="10" s="1"/>
  <c r="CE17" i="10" a="1"/>
  <c r="CE17" i="10" s="1"/>
  <c r="CG17" i="10" a="1"/>
  <c r="CG17" i="10" s="1"/>
  <c r="CI17" i="10" a="1"/>
  <c r="CI17" i="10" s="1"/>
  <c r="CK17" i="10" a="1"/>
  <c r="CK17" i="10" s="1"/>
  <c r="CM17" i="10" a="1"/>
  <c r="CM17" i="10" s="1"/>
  <c r="CO17" i="10" a="1"/>
  <c r="CO17" i="10" s="1"/>
  <c r="CQ17" i="10" a="1"/>
  <c r="CQ17" i="10" s="1"/>
  <c r="CS17" i="10" a="1"/>
  <c r="CS17" i="10" s="1"/>
  <c r="CU17" i="10" a="1"/>
  <c r="CU17" i="10" s="1"/>
  <c r="CW17" i="10" a="1"/>
  <c r="CW17" i="10" s="1"/>
  <c r="CY17" i="10" a="1"/>
  <c r="CY17" i="10" s="1"/>
  <c r="DA17" i="10" a="1"/>
  <c r="DA17" i="10" s="1"/>
  <c r="DC17" i="10" a="1"/>
  <c r="DC17" i="10" s="1"/>
  <c r="DE17" i="10" a="1"/>
  <c r="DE17" i="10" s="1"/>
  <c r="DG17" i="10" a="1"/>
  <c r="DG17" i="10" s="1"/>
  <c r="DI17" i="10" a="1"/>
  <c r="DI17" i="10" s="1"/>
  <c r="DK17" i="10" a="1"/>
  <c r="DK17" i="10" s="1"/>
  <c r="DM17" i="10" a="1"/>
  <c r="DM17" i="10" s="1"/>
  <c r="BQ29" i="10" a="1"/>
  <c r="BQ29" i="10" s="1"/>
  <c r="BU29" i="10" a="1"/>
  <c r="BU29" i="10" s="1"/>
  <c r="BY29" i="10" a="1"/>
  <c r="BY29" i="10" s="1"/>
  <c r="CC29" i="10" a="1"/>
  <c r="CC29" i="10" s="1"/>
  <c r="CG29" i="10" a="1"/>
  <c r="CG29" i="10" s="1"/>
  <c r="CK29" i="10" a="1"/>
  <c r="CK29" i="10" s="1"/>
  <c r="CO29" i="10" a="1"/>
  <c r="CO29" i="10" s="1"/>
  <c r="CS29" i="10" a="1"/>
  <c r="CS29" i="10" s="1"/>
  <c r="CW29" i="10" a="1"/>
  <c r="CW29" i="10" s="1"/>
  <c r="DA29" i="10" a="1"/>
  <c r="DA29" i="10" s="1"/>
  <c r="DE29" i="10" a="1"/>
  <c r="DE29" i="10" s="1"/>
  <c r="DI29" i="10" a="1"/>
  <c r="DI29" i="10" s="1"/>
  <c r="DM29" i="10" a="1"/>
  <c r="DM29" i="10" s="1"/>
  <c r="BR29" i="10" a="1"/>
  <c r="BR29" i="10" s="1"/>
  <c r="BV29" i="10" a="1"/>
  <c r="BV29" i="10" s="1"/>
  <c r="BZ29" i="10" a="1"/>
  <c r="BZ29" i="10" s="1"/>
  <c r="CD29" i="10" a="1"/>
  <c r="CD29" i="10" s="1"/>
  <c r="CH29" i="10" a="1"/>
  <c r="CH29" i="10" s="1"/>
  <c r="CL29" i="10" a="1"/>
  <c r="CL29" i="10" s="1"/>
  <c r="CP29" i="10" a="1"/>
  <c r="CP29" i="10" s="1"/>
  <c r="CT29" i="10" a="1"/>
  <c r="CT29" i="10" s="1"/>
  <c r="CX29" i="10" a="1"/>
  <c r="CX29" i="10" s="1"/>
  <c r="DB29" i="10" a="1"/>
  <c r="DB29" i="10" s="1"/>
  <c r="DF29" i="10" a="1"/>
  <c r="DF29" i="10" s="1"/>
  <c r="DJ29" i="10" a="1"/>
  <c r="DJ29" i="10" s="1"/>
  <c r="BS29" i="10" a="1"/>
  <c r="BS29" i="10" s="1"/>
  <c r="BW29" i="10" a="1"/>
  <c r="BW29" i="10" s="1"/>
  <c r="CA29" i="10" a="1"/>
  <c r="CA29" i="10" s="1"/>
  <c r="CE29" i="10" a="1"/>
  <c r="CE29" i="10" s="1"/>
  <c r="CI29" i="10" a="1"/>
  <c r="CI29" i="10" s="1"/>
  <c r="CM29" i="10" a="1"/>
  <c r="CM29" i="10" s="1"/>
  <c r="CQ29" i="10" a="1"/>
  <c r="CQ29" i="10" s="1"/>
  <c r="CU29" i="10" a="1"/>
  <c r="CU29" i="10" s="1"/>
  <c r="CY29" i="10" a="1"/>
  <c r="CY29" i="10" s="1"/>
  <c r="DC29" i="10" a="1"/>
  <c r="DC29" i="10" s="1"/>
  <c r="DG29" i="10" a="1"/>
  <c r="DG29" i="10" s="1"/>
  <c r="DK29" i="10" a="1"/>
  <c r="DK29" i="10" s="1"/>
  <c r="BP29" i="10" a="1"/>
  <c r="BP29" i="10" s="1"/>
  <c r="BT29" i="10" a="1"/>
  <c r="BT29" i="10" s="1"/>
  <c r="BX29" i="10" a="1"/>
  <c r="BX29" i="10" s="1"/>
  <c r="CB29" i="10" a="1"/>
  <c r="CB29" i="10" s="1"/>
  <c r="CF29" i="10" a="1"/>
  <c r="CF29" i="10" s="1"/>
  <c r="CJ29" i="10" a="1"/>
  <c r="CJ29" i="10" s="1"/>
  <c r="CN29" i="10" a="1"/>
  <c r="CN29" i="10" s="1"/>
  <c r="CR29" i="10" a="1"/>
  <c r="CR29" i="10" s="1"/>
  <c r="CV29" i="10" a="1"/>
  <c r="CV29" i="10" s="1"/>
  <c r="CZ29" i="10" a="1"/>
  <c r="CZ29" i="10" s="1"/>
  <c r="DD29" i="10" a="1"/>
  <c r="DD29" i="10" s="1"/>
  <c r="DH29" i="10" a="1"/>
  <c r="DH29" i="10" s="1"/>
  <c r="DL29" i="10" a="1"/>
  <c r="DL29" i="10" s="1"/>
  <c r="BS10" i="10" a="1"/>
  <c r="BS10" i="10" s="1"/>
  <c r="BW10" i="10" a="1"/>
  <c r="BW10" i="10" s="1"/>
  <c r="CA10" i="10" a="1"/>
  <c r="CA10" i="10" s="1"/>
  <c r="CE10" i="10" a="1"/>
  <c r="CE10" i="10" s="1"/>
  <c r="CI10" i="10" a="1"/>
  <c r="CI10" i="10" s="1"/>
  <c r="BP10" i="10" a="1"/>
  <c r="BP10" i="10" s="1"/>
  <c r="BT10" i="10" a="1"/>
  <c r="BT10" i="10" s="1"/>
  <c r="BX10" i="10" a="1"/>
  <c r="BX10" i="10" s="1"/>
  <c r="CB10" i="10" a="1"/>
  <c r="CB10" i="10" s="1"/>
  <c r="CF10" i="10" a="1"/>
  <c r="CF10" i="10" s="1"/>
  <c r="CJ10" i="10" a="1"/>
  <c r="CJ10" i="10" s="1"/>
  <c r="CL10" i="10" a="1"/>
  <c r="CL10" i="10" s="1"/>
  <c r="CN10" i="10" a="1"/>
  <c r="CN10" i="10" s="1"/>
  <c r="CP10" i="10" a="1"/>
  <c r="CP10" i="10" s="1"/>
  <c r="CR10" i="10" a="1"/>
  <c r="CR10" i="10" s="1"/>
  <c r="CT10" i="10" a="1"/>
  <c r="CT10" i="10" s="1"/>
  <c r="CV10" i="10" a="1"/>
  <c r="CV10" i="10" s="1"/>
  <c r="BQ10" i="10" a="1"/>
  <c r="BQ10" i="10" s="1"/>
  <c r="BU10" i="10" a="1"/>
  <c r="BU10" i="10" s="1"/>
  <c r="BY10" i="10" a="1"/>
  <c r="BY10" i="10" s="1"/>
  <c r="CC10" i="10" a="1"/>
  <c r="CC10" i="10" s="1"/>
  <c r="CG10" i="10" a="1"/>
  <c r="CG10" i="10" s="1"/>
  <c r="BR10" i="10" a="1"/>
  <c r="BR10" i="10" s="1"/>
  <c r="BV10" i="10" a="1"/>
  <c r="BV10" i="10" s="1"/>
  <c r="BZ10" i="10" a="1"/>
  <c r="BZ10" i="10" s="1"/>
  <c r="CD10" i="10" a="1"/>
  <c r="CD10" i="10" s="1"/>
  <c r="CH10" i="10" a="1"/>
  <c r="CH10" i="10" s="1"/>
  <c r="CK10" i="10" a="1"/>
  <c r="CK10" i="10" s="1"/>
  <c r="CM10" i="10" a="1"/>
  <c r="CM10" i="10" s="1"/>
  <c r="CO10" i="10" a="1"/>
  <c r="CO10" i="10" s="1"/>
  <c r="CQ10" i="10" a="1"/>
  <c r="CQ10" i="10" s="1"/>
  <c r="CS10" i="10" a="1"/>
  <c r="CS10" i="10" s="1"/>
  <c r="CU10" i="10" a="1"/>
  <c r="CU10" i="10" s="1"/>
  <c r="CW10" i="10" a="1"/>
  <c r="CW10" i="10" s="1"/>
  <c r="CY10" i="10" a="1"/>
  <c r="CY10" i="10" s="1"/>
  <c r="DA10" i="10" a="1"/>
  <c r="DA10" i="10" s="1"/>
  <c r="DC10" i="10" a="1"/>
  <c r="DC10" i="10" s="1"/>
  <c r="CX10" i="10" a="1"/>
  <c r="CX10" i="10" s="1"/>
  <c r="DE10" i="10" a="1"/>
  <c r="DE10" i="10" s="1"/>
  <c r="DI10" i="10" a="1"/>
  <c r="DI10" i="10" s="1"/>
  <c r="DM10" i="10" a="1"/>
  <c r="DM10" i="10" s="1"/>
  <c r="CZ10" i="10" a="1"/>
  <c r="CZ10" i="10" s="1"/>
  <c r="DF10" i="10" a="1"/>
  <c r="DF10" i="10" s="1"/>
  <c r="DJ10" i="10" a="1"/>
  <c r="DJ10" i="10" s="1"/>
  <c r="DB10" i="10" a="1"/>
  <c r="DB10" i="10" s="1"/>
  <c r="DG10" i="10" a="1"/>
  <c r="DG10" i="10" s="1"/>
  <c r="DK10" i="10" a="1"/>
  <c r="DK10" i="10" s="1"/>
  <c r="DD10" i="10" a="1"/>
  <c r="DD10" i="10" s="1"/>
  <c r="DH10" i="10" a="1"/>
  <c r="DH10" i="10" s="1"/>
  <c r="DL10" i="10" a="1"/>
  <c r="DL10" i="10" s="1"/>
  <c r="BP36" i="10" a="1"/>
  <c r="BP36" i="10" s="1"/>
  <c r="BU36" i="10" a="1"/>
  <c r="BU36" i="10" s="1"/>
  <c r="BX36" i="10" a="1"/>
  <c r="BX36" i="10" s="1"/>
  <c r="CC36" i="10" a="1"/>
  <c r="CC36" i="10" s="1"/>
  <c r="CF36" i="10" a="1"/>
  <c r="CF36" i="10" s="1"/>
  <c r="CK36" i="10" a="1"/>
  <c r="CK36" i="10" s="1"/>
  <c r="CN36" i="10" a="1"/>
  <c r="CN36" i="10" s="1"/>
  <c r="BS36" i="10" a="1"/>
  <c r="BS36" i="10" s="1"/>
  <c r="BV36" i="10" a="1"/>
  <c r="BV36" i="10" s="1"/>
  <c r="CA36" i="10" a="1"/>
  <c r="CA36" i="10" s="1"/>
  <c r="CD36" i="10" a="1"/>
  <c r="CD36" i="10" s="1"/>
  <c r="CI36" i="10" a="1"/>
  <c r="CI36" i="10" s="1"/>
  <c r="CL36" i="10" a="1"/>
  <c r="CL36" i="10" s="1"/>
  <c r="CQ36" i="10" a="1"/>
  <c r="CQ36" i="10" s="1"/>
  <c r="CS36" i="10" a="1"/>
  <c r="CS36" i="10" s="1"/>
  <c r="CU36" i="10" a="1"/>
  <c r="CU36" i="10" s="1"/>
  <c r="CW36" i="10" a="1"/>
  <c r="CW36" i="10" s="1"/>
  <c r="CY36" i="10" a="1"/>
  <c r="CY36" i="10" s="1"/>
  <c r="DA36" i="10" a="1"/>
  <c r="DA36" i="10" s="1"/>
  <c r="DC36" i="10" a="1"/>
  <c r="DC36" i="10" s="1"/>
  <c r="DE36" i="10" a="1"/>
  <c r="DE36" i="10" s="1"/>
  <c r="DG36" i="10" a="1"/>
  <c r="DG36" i="10" s="1"/>
  <c r="DI36" i="10" a="1"/>
  <c r="DI36" i="10" s="1"/>
  <c r="DK36" i="10" a="1"/>
  <c r="DK36" i="10" s="1"/>
  <c r="DM36" i="10" a="1"/>
  <c r="DM36" i="10" s="1"/>
  <c r="BQ36" i="10" a="1"/>
  <c r="BQ36" i="10" s="1"/>
  <c r="BT36" i="10" a="1"/>
  <c r="BT36" i="10" s="1"/>
  <c r="BY36" i="10" a="1"/>
  <c r="BY36" i="10" s="1"/>
  <c r="CB36" i="10" a="1"/>
  <c r="CB36" i="10" s="1"/>
  <c r="CG36" i="10" a="1"/>
  <c r="CG36" i="10" s="1"/>
  <c r="CJ36" i="10" a="1"/>
  <c r="CJ36" i="10" s="1"/>
  <c r="CO36" i="10" a="1"/>
  <c r="CO36" i="10" s="1"/>
  <c r="BR36" i="10" a="1"/>
  <c r="BR36" i="10" s="1"/>
  <c r="BW36" i="10" a="1"/>
  <c r="BW36" i="10" s="1"/>
  <c r="BZ36" i="10" a="1"/>
  <c r="BZ36" i="10" s="1"/>
  <c r="CE36" i="10" a="1"/>
  <c r="CE36" i="10" s="1"/>
  <c r="CH36" i="10" a="1"/>
  <c r="CH36" i="10" s="1"/>
  <c r="CM36" i="10" a="1"/>
  <c r="CM36" i="10" s="1"/>
  <c r="CP36" i="10" a="1"/>
  <c r="CP36" i="10" s="1"/>
  <c r="CR36" i="10" a="1"/>
  <c r="CR36" i="10" s="1"/>
  <c r="CT36" i="10" a="1"/>
  <c r="CT36" i="10" s="1"/>
  <c r="CV36" i="10" a="1"/>
  <c r="CV36" i="10" s="1"/>
  <c r="CX36" i="10" a="1"/>
  <c r="CX36" i="10" s="1"/>
  <c r="CZ36" i="10" a="1"/>
  <c r="CZ36" i="10" s="1"/>
  <c r="DB36" i="10" a="1"/>
  <c r="DB36" i="10" s="1"/>
  <c r="DD36" i="10" a="1"/>
  <c r="DD36" i="10" s="1"/>
  <c r="DF36" i="10" a="1"/>
  <c r="DF36" i="10" s="1"/>
  <c r="DH36" i="10" a="1"/>
  <c r="DH36" i="10" s="1"/>
  <c r="DJ36" i="10" a="1"/>
  <c r="DJ36" i="10" s="1"/>
  <c r="DL36" i="10" a="1"/>
  <c r="DL36" i="10" s="1"/>
  <c r="BR39" i="10" a="1"/>
  <c r="BR39" i="10" s="1"/>
  <c r="BV39" i="10" a="1"/>
  <c r="BV39" i="10" s="1"/>
  <c r="BZ39" i="10" a="1"/>
  <c r="BZ39" i="10" s="1"/>
  <c r="CD39" i="10" a="1"/>
  <c r="CD39" i="10" s="1"/>
  <c r="CH39" i="10" a="1"/>
  <c r="CH39" i="10" s="1"/>
  <c r="CL39" i="10" a="1"/>
  <c r="CL39" i="10" s="1"/>
  <c r="CP39" i="10" a="1"/>
  <c r="CP39" i="10" s="1"/>
  <c r="CT39" i="10" a="1"/>
  <c r="CT39" i="10" s="1"/>
  <c r="CX39" i="10" a="1"/>
  <c r="CX39" i="10" s="1"/>
  <c r="DB39" i="10" a="1"/>
  <c r="DB39" i="10" s="1"/>
  <c r="DF39" i="10" a="1"/>
  <c r="DF39" i="10" s="1"/>
  <c r="DJ39" i="10" a="1"/>
  <c r="DJ39" i="10" s="1"/>
  <c r="BS39" i="10" a="1"/>
  <c r="BS39" i="10" s="1"/>
  <c r="BW39" i="10" a="1"/>
  <c r="BW39" i="10" s="1"/>
  <c r="CA39" i="10" a="1"/>
  <c r="CA39" i="10" s="1"/>
  <c r="CE39" i="10" a="1"/>
  <c r="CE39" i="10" s="1"/>
  <c r="CI39" i="10" a="1"/>
  <c r="CI39" i="10" s="1"/>
  <c r="CM39" i="10" a="1"/>
  <c r="CM39" i="10" s="1"/>
  <c r="CQ39" i="10" a="1"/>
  <c r="CQ39" i="10" s="1"/>
  <c r="CU39" i="10" a="1"/>
  <c r="CU39" i="10" s="1"/>
  <c r="CY39" i="10" a="1"/>
  <c r="CY39" i="10" s="1"/>
  <c r="DC39" i="10" a="1"/>
  <c r="DC39" i="10" s="1"/>
  <c r="DG39" i="10" a="1"/>
  <c r="DG39" i="10" s="1"/>
  <c r="DK39" i="10" a="1"/>
  <c r="DK39" i="10" s="1"/>
  <c r="BP39" i="10" a="1"/>
  <c r="BP39" i="10" s="1"/>
  <c r="BT39" i="10" a="1"/>
  <c r="BT39" i="10" s="1"/>
  <c r="BX39" i="10" a="1"/>
  <c r="BX39" i="10" s="1"/>
  <c r="CB39" i="10" a="1"/>
  <c r="CB39" i="10" s="1"/>
  <c r="CF39" i="10" a="1"/>
  <c r="CF39" i="10" s="1"/>
  <c r="CJ39" i="10" a="1"/>
  <c r="CJ39" i="10" s="1"/>
  <c r="CN39" i="10" a="1"/>
  <c r="CN39" i="10" s="1"/>
  <c r="CR39" i="10" a="1"/>
  <c r="CR39" i="10" s="1"/>
  <c r="CV39" i="10" a="1"/>
  <c r="CV39" i="10" s="1"/>
  <c r="CZ39" i="10" a="1"/>
  <c r="CZ39" i="10" s="1"/>
  <c r="DD39" i="10" a="1"/>
  <c r="DD39" i="10" s="1"/>
  <c r="DH39" i="10" a="1"/>
  <c r="DH39" i="10" s="1"/>
  <c r="DL39" i="10" a="1"/>
  <c r="DL39" i="10" s="1"/>
  <c r="BQ39" i="10" a="1"/>
  <c r="BQ39" i="10" s="1"/>
  <c r="BU39" i="10" a="1"/>
  <c r="BU39" i="10" s="1"/>
  <c r="BY39" i="10" a="1"/>
  <c r="BY39" i="10" s="1"/>
  <c r="CC39" i="10" a="1"/>
  <c r="CC39" i="10" s="1"/>
  <c r="CG39" i="10" a="1"/>
  <c r="CG39" i="10" s="1"/>
  <c r="CK39" i="10" a="1"/>
  <c r="CK39" i="10" s="1"/>
  <c r="CO39" i="10" a="1"/>
  <c r="CO39" i="10" s="1"/>
  <c r="CS39" i="10" a="1"/>
  <c r="CS39" i="10" s="1"/>
  <c r="CW39" i="10" a="1"/>
  <c r="CW39" i="10" s="1"/>
  <c r="DA39" i="10" a="1"/>
  <c r="DA39" i="10" s="1"/>
  <c r="DE39" i="10" a="1"/>
  <c r="DE39" i="10" s="1"/>
  <c r="DI39" i="10" a="1"/>
  <c r="DI39" i="10" s="1"/>
  <c r="DM39" i="10" a="1"/>
  <c r="DM39" i="10" s="1"/>
  <c r="BS30" i="10" a="1"/>
  <c r="BS30" i="10" s="1"/>
  <c r="BW30" i="10" a="1"/>
  <c r="BW30" i="10" s="1"/>
  <c r="CA30" i="10" a="1"/>
  <c r="CA30" i="10" s="1"/>
  <c r="CE30" i="10" a="1"/>
  <c r="CE30" i="10" s="1"/>
  <c r="CI30" i="10" a="1"/>
  <c r="CI30" i="10" s="1"/>
  <c r="CM30" i="10" a="1"/>
  <c r="CM30" i="10" s="1"/>
  <c r="CQ30" i="10" a="1"/>
  <c r="CQ30" i="10" s="1"/>
  <c r="CU30" i="10" a="1"/>
  <c r="CU30" i="10" s="1"/>
  <c r="CY30" i="10" a="1"/>
  <c r="CY30" i="10" s="1"/>
  <c r="DC30" i="10" a="1"/>
  <c r="DC30" i="10" s="1"/>
  <c r="DG30" i="10" a="1"/>
  <c r="DG30" i="10" s="1"/>
  <c r="DK30" i="10" a="1"/>
  <c r="DK30" i="10" s="1"/>
  <c r="BP30" i="10" a="1"/>
  <c r="BP30" i="10" s="1"/>
  <c r="BT30" i="10" a="1"/>
  <c r="BT30" i="10" s="1"/>
  <c r="BX30" i="10" a="1"/>
  <c r="BX30" i="10" s="1"/>
  <c r="CB30" i="10" a="1"/>
  <c r="CB30" i="10" s="1"/>
  <c r="CF30" i="10" a="1"/>
  <c r="CF30" i="10" s="1"/>
  <c r="CJ30" i="10" a="1"/>
  <c r="CJ30" i="10" s="1"/>
  <c r="CN30" i="10" a="1"/>
  <c r="CN30" i="10" s="1"/>
  <c r="CR30" i="10" a="1"/>
  <c r="CR30" i="10" s="1"/>
  <c r="CV30" i="10" a="1"/>
  <c r="CV30" i="10" s="1"/>
  <c r="CZ30" i="10" a="1"/>
  <c r="CZ30" i="10" s="1"/>
  <c r="DD30" i="10" a="1"/>
  <c r="DD30" i="10" s="1"/>
  <c r="DH30" i="10" a="1"/>
  <c r="DH30" i="10" s="1"/>
  <c r="DL30" i="10" a="1"/>
  <c r="DL30" i="10" s="1"/>
  <c r="BQ30" i="10" a="1"/>
  <c r="BQ30" i="10" s="1"/>
  <c r="BU30" i="10" a="1"/>
  <c r="BU30" i="10" s="1"/>
  <c r="BY30" i="10" a="1"/>
  <c r="BY30" i="10" s="1"/>
  <c r="CC30" i="10" a="1"/>
  <c r="CC30" i="10" s="1"/>
  <c r="CG30" i="10" a="1"/>
  <c r="CG30" i="10" s="1"/>
  <c r="CK30" i="10" a="1"/>
  <c r="CK30" i="10" s="1"/>
  <c r="CO30" i="10" a="1"/>
  <c r="CO30" i="10" s="1"/>
  <c r="CS30" i="10" a="1"/>
  <c r="CS30" i="10" s="1"/>
  <c r="CW30" i="10" a="1"/>
  <c r="CW30" i="10" s="1"/>
  <c r="DA30" i="10" a="1"/>
  <c r="DA30" i="10" s="1"/>
  <c r="DE30" i="10" a="1"/>
  <c r="DE30" i="10" s="1"/>
  <c r="DI30" i="10" a="1"/>
  <c r="DI30" i="10" s="1"/>
  <c r="DM30" i="10" a="1"/>
  <c r="DM30" i="10" s="1"/>
  <c r="BR30" i="10" a="1"/>
  <c r="BR30" i="10" s="1"/>
  <c r="BV30" i="10" a="1"/>
  <c r="BV30" i="10" s="1"/>
  <c r="BZ30" i="10" a="1"/>
  <c r="BZ30" i="10" s="1"/>
  <c r="CD30" i="10" a="1"/>
  <c r="CD30" i="10" s="1"/>
  <c r="CH30" i="10" a="1"/>
  <c r="CH30" i="10" s="1"/>
  <c r="CL30" i="10" a="1"/>
  <c r="CL30" i="10" s="1"/>
  <c r="CP30" i="10" a="1"/>
  <c r="CP30" i="10" s="1"/>
  <c r="CT30" i="10" a="1"/>
  <c r="CT30" i="10" s="1"/>
  <c r="CX30" i="10" a="1"/>
  <c r="CX30" i="10" s="1"/>
  <c r="DB30" i="10" a="1"/>
  <c r="DB30" i="10" s="1"/>
  <c r="DF30" i="10" a="1"/>
  <c r="DF30" i="10" s="1"/>
  <c r="DJ30" i="10" a="1"/>
  <c r="DJ30" i="10" s="1"/>
  <c r="BR43" i="10" a="1"/>
  <c r="BR43" i="10" s="1"/>
  <c r="BM24" i="10" a="1"/>
  <c r="BM24" i="10" s="1"/>
  <c r="BN24" i="10" a="1"/>
  <c r="BN24" i="10" s="1"/>
  <c r="BM34" i="10" a="1"/>
  <c r="BM34" i="10" s="1"/>
  <c r="BN34" i="10" a="1"/>
  <c r="BN34" i="10" s="1"/>
  <c r="BM7" i="10" a="1"/>
  <c r="BM7" i="10" s="1"/>
  <c r="BN7" i="10" a="1"/>
  <c r="BN7" i="10" s="1"/>
  <c r="BM33" i="10" a="1"/>
  <c r="BM33" i="10" s="1"/>
  <c r="BN33" i="10" a="1"/>
  <c r="BN33" i="10" s="1"/>
  <c r="BM23" i="10" a="1"/>
  <c r="BM23" i="10" s="1"/>
  <c r="BN23" i="10" a="1"/>
  <c r="BN23" i="10" s="1"/>
  <c r="BM40" i="10" a="1"/>
  <c r="BM40" i="10" s="1"/>
  <c r="BN40" i="10" a="1"/>
  <c r="BN40" i="10" s="1"/>
  <c r="BM27" i="10" a="1"/>
  <c r="BM27" i="10" s="1"/>
  <c r="BN27" i="10" a="1"/>
  <c r="BN27" i="10" s="1"/>
  <c r="BM31" i="10" a="1"/>
  <c r="BM31" i="10" s="1"/>
  <c r="BN31" i="10" a="1"/>
  <c r="BN31" i="10" s="1"/>
  <c r="BM45" i="10" a="1"/>
  <c r="BM45" i="10" s="1"/>
  <c r="BN45" i="10" a="1"/>
  <c r="BN45" i="10" s="1"/>
  <c r="BM9" i="10" a="1"/>
  <c r="BM9" i="10" s="1"/>
  <c r="BN9" i="10" a="1"/>
  <c r="BN9" i="10" s="1"/>
  <c r="BM18" i="10" a="1"/>
  <c r="BM18" i="10" s="1"/>
  <c r="BN18" i="10" a="1"/>
  <c r="BN18" i="10" s="1"/>
  <c r="BM35" i="10" a="1"/>
  <c r="BM35" i="10" s="1"/>
  <c r="BN35" i="10" a="1"/>
  <c r="BN35" i="10" s="1"/>
  <c r="BM22" i="10" a="1"/>
  <c r="BM22" i="10" s="1"/>
  <c r="BN22" i="10" a="1"/>
  <c r="BN22" i="10" s="1"/>
  <c r="BM47" i="10" a="1"/>
  <c r="BM47" i="10" s="1"/>
  <c r="BM6" i="10" a="1"/>
  <c r="BM6" i="10" s="1"/>
  <c r="BN6" i="10" a="1"/>
  <c r="BN6" i="10" s="1"/>
  <c r="AH24" i="10" a="1"/>
  <c r="AH24" i="10" s="1"/>
  <c r="AI24" i="10" a="1"/>
  <c r="AI24" i="10" s="1"/>
  <c r="AX24" i="10" a="1"/>
  <c r="AX24" i="10" s="1"/>
  <c r="BG24" i="10" a="1"/>
  <c r="BG24" i="10" s="1"/>
  <c r="AL24" i="10" a="1"/>
  <c r="AL24" i="10" s="1"/>
  <c r="AF24" i="10" a="1"/>
  <c r="AF24" i="10" s="1"/>
  <c r="AY24" i="10" a="1"/>
  <c r="AY24" i="10" s="1"/>
  <c r="AO24" i="10" a="1"/>
  <c r="AO24" i="10" s="1"/>
  <c r="T24" i="10" a="1"/>
  <c r="T24" i="10" s="1"/>
  <c r="AP24" i="10" a="1"/>
  <c r="AP24" i="10" s="1"/>
  <c r="AN24" i="10" a="1"/>
  <c r="AN24" i="10" s="1"/>
  <c r="BH24" i="10" a="1"/>
  <c r="BH24" i="10" s="1"/>
  <c r="AE24" i="10" a="1"/>
  <c r="AE24" i="10" s="1"/>
  <c r="AK24" i="10" a="1"/>
  <c r="AK24" i="10" s="1"/>
  <c r="BJ24" i="10" a="1"/>
  <c r="BJ24" i="10" s="1"/>
  <c r="AW24" i="10" a="1"/>
  <c r="AW24" i="10" s="1"/>
  <c r="U24" i="10" a="1"/>
  <c r="U24" i="10" s="1"/>
  <c r="X24" i="10" a="1"/>
  <c r="X24" i="10" s="1"/>
  <c r="AJ24" i="10" a="1"/>
  <c r="AJ24" i="10" s="1"/>
  <c r="AA24" i="10" a="1"/>
  <c r="AA24" i="10" s="1"/>
  <c r="Q24" i="10" a="1"/>
  <c r="Q24" i="10" s="1"/>
  <c r="BC24" i="10" a="1"/>
  <c r="BC24" i="10" s="1"/>
  <c r="BE24" i="10" a="1"/>
  <c r="BE24" i="10" s="1"/>
  <c r="AU24" i="10" a="1"/>
  <c r="AU24" i="10" s="1"/>
  <c r="Z24" i="10" a="1"/>
  <c r="Z24" i="10" s="1"/>
  <c r="BD24" i="10" a="1"/>
  <c r="BD24" i="10" s="1"/>
  <c r="BI24" i="10" a="1"/>
  <c r="BI24" i="10" s="1"/>
  <c r="AD24" i="10" a="1"/>
  <c r="AD24" i="10" s="1"/>
  <c r="AC24" i="10" a="1"/>
  <c r="AC24" i="10" s="1"/>
  <c r="AT24" i="10" a="1"/>
  <c r="AT24" i="10" s="1"/>
  <c r="Y24" i="10" a="1"/>
  <c r="Y24" i="10" s="1"/>
  <c r="BB24" i="10" a="1"/>
  <c r="BB24" i="10" s="1"/>
  <c r="AV24" i="10" a="1"/>
  <c r="AV24" i="10" s="1"/>
  <c r="AQ24" i="10" a="1"/>
  <c r="AQ24" i="10" s="1"/>
  <c r="V24" i="10" a="1"/>
  <c r="V24" i="10" s="1"/>
  <c r="BA24" i="10" a="1"/>
  <c r="BA24" i="10" s="1"/>
  <c r="AB24" i="10" a="1"/>
  <c r="AB24" i="10" s="1"/>
  <c r="AM24" i="10" a="1"/>
  <c r="AM24" i="10" s="1"/>
  <c r="BL24" i="10" a="1"/>
  <c r="BL24" i="10" s="1"/>
  <c r="AR24" i="10" a="1"/>
  <c r="AR24" i="10" s="1"/>
  <c r="AS24" i="10" a="1"/>
  <c r="AS24" i="10" s="1"/>
  <c r="BF24" i="10" a="1"/>
  <c r="BF24" i="10" s="1"/>
  <c r="R24" i="10" a="1"/>
  <c r="R24" i="10" s="1"/>
  <c r="W24" i="10" a="1"/>
  <c r="W24" i="10" s="1"/>
  <c r="AG24" i="10" a="1"/>
  <c r="AG24" i="10" s="1"/>
  <c r="BK24" i="10" a="1"/>
  <c r="BK24" i="10" s="1"/>
  <c r="S24" i="10" a="1"/>
  <c r="S24" i="10" s="1"/>
  <c r="AZ24" i="10" a="1"/>
  <c r="AZ24" i="10" s="1"/>
  <c r="AZ27" i="10" a="1"/>
  <c r="AZ27" i="10" s="1"/>
  <c r="BF27" i="10" a="1"/>
  <c r="BF27" i="10" s="1"/>
  <c r="Y27" i="10" a="1"/>
  <c r="Y27" i="10" s="1"/>
  <c r="AK27" i="10" a="1"/>
  <c r="AK27" i="10" s="1"/>
  <c r="BI27" i="10" a="1"/>
  <c r="BI27" i="10" s="1"/>
  <c r="AN27" i="10" a="1"/>
  <c r="AN27" i="10" s="1"/>
  <c r="AG27" i="10" a="1"/>
  <c r="AG27" i="10" s="1"/>
  <c r="BJ27" i="10" a="1"/>
  <c r="BJ27" i="10" s="1"/>
  <c r="BG27" i="10" a="1"/>
  <c r="BG27" i="10" s="1"/>
  <c r="BC27" i="10" a="1"/>
  <c r="BC27" i="10" s="1"/>
  <c r="BL27" i="10" a="1"/>
  <c r="BL27" i="10" s="1"/>
  <c r="BH27" i="10" a="1"/>
  <c r="BH27" i="10" s="1"/>
  <c r="W27" i="10" a="1"/>
  <c r="W27" i="10" s="1"/>
  <c r="AF27" i="10" a="1"/>
  <c r="AF27" i="10" s="1"/>
  <c r="AM27" i="10" a="1"/>
  <c r="AM27" i="10" s="1"/>
  <c r="AS27" i="10" a="1"/>
  <c r="AS27" i="10" s="1"/>
  <c r="Z27" i="10" a="1"/>
  <c r="Z27" i="10" s="1"/>
  <c r="AH27" i="10" a="1"/>
  <c r="AH27" i="10" s="1"/>
  <c r="AY27" i="10" a="1"/>
  <c r="AY27" i="10" s="1"/>
  <c r="AB27" i="10" a="1"/>
  <c r="AB27" i="10" s="1"/>
  <c r="AD27" i="10" a="1"/>
  <c r="AD27" i="10" s="1"/>
  <c r="AP27" i="10" a="1"/>
  <c r="AP27" i="10" s="1"/>
  <c r="V27" i="10" a="1"/>
  <c r="V27" i="10" s="1"/>
  <c r="AC27" i="10" a="1"/>
  <c r="AC27" i="10" s="1"/>
  <c r="AL27" i="10" a="1"/>
  <c r="AL27" i="10" s="1"/>
  <c r="AA27" i="10" a="1"/>
  <c r="AA27" i="10" s="1"/>
  <c r="Q27" i="10" a="1"/>
  <c r="Q27" i="10" s="1"/>
  <c r="AJ27" i="10" a="1"/>
  <c r="AJ27" i="10" s="1"/>
  <c r="AV27" i="10" a="1"/>
  <c r="AV27" i="10" s="1"/>
  <c r="BB27" i="10" a="1"/>
  <c r="BB27" i="10" s="1"/>
  <c r="U27" i="10" a="1"/>
  <c r="U27" i="10" s="1"/>
  <c r="AI27" i="10" a="1"/>
  <c r="AI27" i="10" s="1"/>
  <c r="AX27" i="10" a="1"/>
  <c r="AX27" i="10" s="1"/>
  <c r="S27" i="10" a="1"/>
  <c r="S27" i="10" s="1"/>
  <c r="BE27" i="10" a="1"/>
  <c r="BE27" i="10" s="1"/>
  <c r="T27" i="10" a="1"/>
  <c r="T27" i="10" s="1"/>
  <c r="AT27" i="10" a="1"/>
  <c r="AT27" i="10" s="1"/>
  <c r="BA27" i="10" a="1"/>
  <c r="BA27" i="10" s="1"/>
  <c r="BD27" i="10" a="1"/>
  <c r="BD27" i="10" s="1"/>
  <c r="X27" i="10" a="1"/>
  <c r="X27" i="10" s="1"/>
  <c r="AQ27" i="10" a="1"/>
  <c r="AQ27" i="10" s="1"/>
  <c r="AW27" i="10" a="1"/>
  <c r="AW27" i="10" s="1"/>
  <c r="AE27" i="10" a="1"/>
  <c r="AE27" i="10" s="1"/>
  <c r="R27" i="10" a="1"/>
  <c r="R27" i="10" s="1"/>
  <c r="AU27" i="10" a="1"/>
  <c r="AU27" i="10" s="1"/>
  <c r="BK27" i="10" a="1"/>
  <c r="BK27" i="10" s="1"/>
  <c r="AR27" i="10" a="1"/>
  <c r="AR27" i="10" s="1"/>
  <c r="AO27" i="10" a="1"/>
  <c r="AO27" i="10" s="1"/>
  <c r="AD33" i="10" a="1"/>
  <c r="AD33" i="10" s="1"/>
  <c r="AB33" i="10" a="1"/>
  <c r="AB33" i="10" s="1"/>
  <c r="BE33" i="10" a="1"/>
  <c r="BE33" i="10" s="1"/>
  <c r="AN33" i="10" a="1"/>
  <c r="AN33" i="10" s="1"/>
  <c r="Z33" i="10" a="1"/>
  <c r="Z33" i="10" s="1"/>
  <c r="Q33" i="10" a="1"/>
  <c r="Q33" i="10" s="1"/>
  <c r="U33" i="10" a="1"/>
  <c r="U33" i="10" s="1"/>
  <c r="AI33" i="10" a="1"/>
  <c r="AI33" i="10" s="1"/>
  <c r="X33" i="10" a="1"/>
  <c r="X33" i="10" s="1"/>
  <c r="AS33" i="10" a="1"/>
  <c r="AS33" i="10" s="1"/>
  <c r="T33" i="10" a="1"/>
  <c r="T33" i="10" s="1"/>
  <c r="AR33" i="10" a="1"/>
  <c r="AR33" i="10" s="1"/>
  <c r="BK33" i="10" a="1"/>
  <c r="BK33" i="10" s="1"/>
  <c r="AO33" i="10" a="1"/>
  <c r="AO33" i="10" s="1"/>
  <c r="AX33" i="10" a="1"/>
  <c r="AX33" i="10" s="1"/>
  <c r="BA33" i="10" a="1"/>
  <c r="BA33" i="10" s="1"/>
  <c r="BF33" i="10" a="1"/>
  <c r="BF33" i="10" s="1"/>
  <c r="R33" i="10" a="1"/>
  <c r="R33" i="10" s="1"/>
  <c r="BH33" i="10" a="1"/>
  <c r="BH33" i="10" s="1"/>
  <c r="AZ33" i="10" a="1"/>
  <c r="AZ33" i="10" s="1"/>
  <c r="AE33" i="10" a="1"/>
  <c r="AE33" i="10" s="1"/>
  <c r="AW33" i="10" a="1"/>
  <c r="AW33" i="10" s="1"/>
  <c r="AL33" i="10" a="1"/>
  <c r="AL33" i="10" s="1"/>
  <c r="AH33" i="10" a="1"/>
  <c r="AH33" i="10" s="1"/>
  <c r="BL33" i="10" a="1"/>
  <c r="BL33" i="10" s="1"/>
  <c r="AC33" i="10" a="1"/>
  <c r="AC33" i="10" s="1"/>
  <c r="BG33" i="10" a="1"/>
  <c r="BG33" i="10" s="1"/>
  <c r="AQ33" i="10" a="1"/>
  <c r="AQ33" i="10" s="1"/>
  <c r="S33" i="10" a="1"/>
  <c r="S33" i="10" s="1"/>
  <c r="BI33" i="10" a="1"/>
  <c r="BI33" i="10" s="1"/>
  <c r="BD33" i="10" a="1"/>
  <c r="BD33" i="10" s="1"/>
  <c r="Y33" i="10" a="1"/>
  <c r="Y33" i="10" s="1"/>
  <c r="V33" i="10" a="1"/>
  <c r="V33" i="10" s="1"/>
  <c r="AG33" i="10" a="1"/>
  <c r="AG33" i="10" s="1"/>
  <c r="AV33" i="10" a="1"/>
  <c r="AV33" i="10" s="1"/>
  <c r="AY33" i="10" a="1"/>
  <c r="AY33" i="10" s="1"/>
  <c r="W33" i="10" a="1"/>
  <c r="W33" i="10" s="1"/>
  <c r="AP33" i="10" a="1"/>
  <c r="AP33" i="10" s="1"/>
  <c r="AM33" i="10" a="1"/>
  <c r="AM33" i="10" s="1"/>
  <c r="AT33" i="10" a="1"/>
  <c r="AT33" i="10" s="1"/>
  <c r="AU33" i="10" a="1"/>
  <c r="AU33" i="10" s="1"/>
  <c r="AF33" i="10" a="1"/>
  <c r="AF33" i="10" s="1"/>
  <c r="AJ33" i="10" a="1"/>
  <c r="AJ33" i="10" s="1"/>
  <c r="BJ33" i="10" a="1"/>
  <c r="BJ33" i="10" s="1"/>
  <c r="BB33" i="10" a="1"/>
  <c r="BB33" i="10" s="1"/>
  <c r="BC33" i="10" a="1"/>
  <c r="BC33" i="10" s="1"/>
  <c r="AK33" i="10" a="1"/>
  <c r="AK33" i="10" s="1"/>
  <c r="AA33" i="10" a="1"/>
  <c r="AA33" i="10" s="1"/>
  <c r="AF23" i="10" a="1"/>
  <c r="AF23" i="10" s="1"/>
  <c r="Y23" i="10" a="1"/>
  <c r="Y23" i="10" s="1"/>
  <c r="T23" i="10" a="1"/>
  <c r="T23" i="10" s="1"/>
  <c r="R23" i="10" a="1"/>
  <c r="R23" i="10" s="1"/>
  <c r="U23" i="10" a="1"/>
  <c r="U23" i="10" s="1"/>
  <c r="AB23" i="10" a="1"/>
  <c r="AB23" i="10" s="1"/>
  <c r="S23" i="10" a="1"/>
  <c r="S23" i="10" s="1"/>
  <c r="AH23" i="10" a="1"/>
  <c r="AH23" i="10" s="1"/>
  <c r="BD23" i="10" a="1"/>
  <c r="BD23" i="10" s="1"/>
  <c r="X23" i="10" a="1"/>
  <c r="X23" i="10" s="1"/>
  <c r="AK23" i="10" a="1"/>
  <c r="AK23" i="10" s="1"/>
  <c r="AP23" i="10" a="1"/>
  <c r="AP23" i="10" s="1"/>
  <c r="AW23" i="10" a="1"/>
  <c r="AW23" i="10" s="1"/>
  <c r="AI23" i="10" a="1"/>
  <c r="AI23" i="10" s="1"/>
  <c r="BJ23" i="10" a="1"/>
  <c r="BJ23" i="10" s="1"/>
  <c r="BH23" i="10" a="1"/>
  <c r="BH23" i="10" s="1"/>
  <c r="AY23" i="10" a="1"/>
  <c r="AY23" i="10" s="1"/>
  <c r="Q23" i="10" a="1"/>
  <c r="Q23" i="10" s="1"/>
  <c r="AZ23" i="10" a="1"/>
  <c r="AZ23" i="10" s="1"/>
  <c r="AG23" i="10" a="1"/>
  <c r="AG23" i="10" s="1"/>
  <c r="BI23" i="10" a="1"/>
  <c r="BI23" i="10" s="1"/>
  <c r="AL23" i="10" a="1"/>
  <c r="AL23" i="10" s="1"/>
  <c r="AR23" i="10" a="1"/>
  <c r="AR23" i="10" s="1"/>
  <c r="BK23" i="10" a="1"/>
  <c r="BK23" i="10" s="1"/>
  <c r="AM23" i="10" a="1"/>
  <c r="AM23" i="10" s="1"/>
  <c r="BE23" i="10" a="1"/>
  <c r="BE23" i="10" s="1"/>
  <c r="AX23" i="10" a="1"/>
  <c r="AX23" i="10" s="1"/>
  <c r="BB23" i="10" a="1"/>
  <c r="BB23" i="10" s="1"/>
  <c r="AQ23" i="10" a="1"/>
  <c r="AQ23" i="10" s="1"/>
  <c r="AU23" i="10" a="1"/>
  <c r="AU23" i="10" s="1"/>
  <c r="AT23" i="10" a="1"/>
  <c r="AT23" i="10" s="1"/>
  <c r="AE23" i="10" a="1"/>
  <c r="AE23" i="10" s="1"/>
  <c r="BC23" i="10" a="1"/>
  <c r="BC23" i="10" s="1"/>
  <c r="V23" i="10" a="1"/>
  <c r="V23" i="10" s="1"/>
  <c r="AA23" i="10" a="1"/>
  <c r="AA23" i="10" s="1"/>
  <c r="BG23" i="10" a="1"/>
  <c r="BG23" i="10" s="1"/>
  <c r="AJ23" i="10" a="1"/>
  <c r="AJ23" i="10" s="1"/>
  <c r="AD23" i="10" a="1"/>
  <c r="AD23" i="10" s="1"/>
  <c r="AC23" i="10" a="1"/>
  <c r="AC23" i="10" s="1"/>
  <c r="BL23" i="10" a="1"/>
  <c r="BL23" i="10" s="1"/>
  <c r="Z23" i="10" a="1"/>
  <c r="Z23" i="10" s="1"/>
  <c r="W23" i="10" a="1"/>
  <c r="W23" i="10" s="1"/>
  <c r="AV23" i="10" a="1"/>
  <c r="AV23" i="10" s="1"/>
  <c r="BA23" i="10" a="1"/>
  <c r="BA23" i="10" s="1"/>
  <c r="AS23" i="10" a="1"/>
  <c r="AS23" i="10" s="1"/>
  <c r="AO23" i="10" a="1"/>
  <c r="AO23" i="10" s="1"/>
  <c r="BF23" i="10" a="1"/>
  <c r="BF23" i="10" s="1"/>
  <c r="AN23" i="10" a="1"/>
  <c r="AN23" i="10" s="1"/>
  <c r="BB40" i="10" a="1"/>
  <c r="BB40" i="10" s="1"/>
  <c r="AL40" i="10" a="1"/>
  <c r="AL40" i="10" s="1"/>
  <c r="W40" i="10" a="1"/>
  <c r="W40" i="10" s="1"/>
  <c r="AW40" i="10" a="1"/>
  <c r="AW40" i="10" s="1"/>
  <c r="AE40" i="10" a="1"/>
  <c r="AE40" i="10" s="1"/>
  <c r="AC40" i="10" a="1"/>
  <c r="AC40" i="10" s="1"/>
  <c r="BE40" i="10" a="1"/>
  <c r="BE40" i="10" s="1"/>
  <c r="BF40" i="10" a="1"/>
  <c r="BF40" i="10" s="1"/>
  <c r="Y40" i="10" a="1"/>
  <c r="Y40" i="10" s="1"/>
  <c r="AV40" i="10" a="1"/>
  <c r="AV40" i="10" s="1"/>
  <c r="AU40" i="10" a="1"/>
  <c r="AU40" i="10" s="1"/>
  <c r="AK40" i="10" a="1"/>
  <c r="AK40" i="10" s="1"/>
  <c r="BG40" i="10" a="1"/>
  <c r="BG40" i="10" s="1"/>
  <c r="AF40" i="10" a="1"/>
  <c r="AF40" i="10" s="1"/>
  <c r="X40" i="10" a="1"/>
  <c r="X40" i="10" s="1"/>
  <c r="AG40" i="10" a="1"/>
  <c r="AG40" i="10" s="1"/>
  <c r="Z40" i="10" a="1"/>
  <c r="Z40" i="10" s="1"/>
  <c r="AO40" i="10" a="1"/>
  <c r="AO40" i="10" s="1"/>
  <c r="AS40" i="10" a="1"/>
  <c r="AS40" i="10" s="1"/>
  <c r="R40" i="10" a="1"/>
  <c r="R40" i="10" s="1"/>
  <c r="AB40" i="10" a="1"/>
  <c r="AB40" i="10" s="1"/>
  <c r="AJ40" i="10" a="1"/>
  <c r="AJ40" i="10" s="1"/>
  <c r="AM40" i="10" a="1"/>
  <c r="AM40" i="10" s="1"/>
  <c r="AH40" i="10" a="1"/>
  <c r="AH40" i="10" s="1"/>
  <c r="BA40" i="10" a="1"/>
  <c r="BA40" i="10" s="1"/>
  <c r="U40" i="10" a="1"/>
  <c r="U40" i="10" s="1"/>
  <c r="AX40" i="10" a="1"/>
  <c r="AX40" i="10" s="1"/>
  <c r="AY40" i="10" a="1"/>
  <c r="AY40" i="10" s="1"/>
  <c r="AD40" i="10" a="1"/>
  <c r="AD40" i="10" s="1"/>
  <c r="AR40" i="10" a="1"/>
  <c r="AR40" i="10" s="1"/>
  <c r="AT40" i="10" a="1"/>
  <c r="AT40" i="10" s="1"/>
  <c r="BH40" i="10" a="1"/>
  <c r="BH40" i="10" s="1"/>
  <c r="BL40" i="10" a="1"/>
  <c r="BL40" i="10" s="1"/>
  <c r="BD40" i="10" a="1"/>
  <c r="BD40" i="10" s="1"/>
  <c r="V40" i="10" a="1"/>
  <c r="V40" i="10" s="1"/>
  <c r="AQ40" i="10" a="1"/>
  <c r="AQ40" i="10" s="1"/>
  <c r="BJ40" i="10" a="1"/>
  <c r="BJ40" i="10" s="1"/>
  <c r="T40" i="10" a="1"/>
  <c r="T40" i="10" s="1"/>
  <c r="BI40" i="10" a="1"/>
  <c r="BI40" i="10" s="1"/>
  <c r="AZ40" i="10" a="1"/>
  <c r="AZ40" i="10" s="1"/>
  <c r="BK40" i="10" a="1"/>
  <c r="BK40" i="10" s="1"/>
  <c r="Q40" i="10" a="1"/>
  <c r="Q40" i="10" s="1"/>
  <c r="AN40" i="10" a="1"/>
  <c r="AN40" i="10" s="1"/>
  <c r="AP40" i="10" a="1"/>
  <c r="AP40" i="10" s="1"/>
  <c r="S40" i="10" a="1"/>
  <c r="S40" i="10" s="1"/>
  <c r="AA40" i="10" a="1"/>
  <c r="AA40" i="10" s="1"/>
  <c r="AI40" i="10" a="1"/>
  <c r="AI40" i="10" s="1"/>
  <c r="BC40" i="10" a="1"/>
  <c r="BC40" i="10" s="1"/>
  <c r="BA34" i="10" a="1"/>
  <c r="BA34" i="10" s="1"/>
  <c r="W34" i="10" a="1"/>
  <c r="W34" i="10" s="1"/>
  <c r="BF34" i="10" a="1"/>
  <c r="BF34" i="10" s="1"/>
  <c r="BL34" i="10" a="1"/>
  <c r="BL34" i="10" s="1"/>
  <c r="AZ34" i="10" a="1"/>
  <c r="AZ34" i="10" s="1"/>
  <c r="AC34" i="10" a="1"/>
  <c r="AC34" i="10" s="1"/>
  <c r="AA34" i="10" a="1"/>
  <c r="AA34" i="10" s="1"/>
  <c r="BJ34" i="10" a="1"/>
  <c r="BJ34" i="10" s="1"/>
  <c r="AS34" i="10" a="1"/>
  <c r="AS34" i="10" s="1"/>
  <c r="AQ34" i="10" a="1"/>
  <c r="AQ34" i="10" s="1"/>
  <c r="AJ34" i="10" a="1"/>
  <c r="AJ34" i="10" s="1"/>
  <c r="BB34" i="10" a="1"/>
  <c r="BB34" i="10" s="1"/>
  <c r="AT34" i="10" a="1"/>
  <c r="AT34" i="10" s="1"/>
  <c r="U34" i="10" a="1"/>
  <c r="U34" i="10" s="1"/>
  <c r="Q34" i="10" a="1"/>
  <c r="Q34" i="10" s="1"/>
  <c r="BH34" i="10" a="1"/>
  <c r="BH34" i="10" s="1"/>
  <c r="AH34" i="10" a="1"/>
  <c r="AH34" i="10" s="1"/>
  <c r="AX34" i="10" a="1"/>
  <c r="AX34" i="10" s="1"/>
  <c r="AP34" i="10" a="1"/>
  <c r="AP34" i="10" s="1"/>
  <c r="AM34" i="10" a="1"/>
  <c r="AM34" i="10" s="1"/>
  <c r="AO34" i="10" a="1"/>
  <c r="AO34" i="10" s="1"/>
  <c r="BG34" i="10" a="1"/>
  <c r="BG34" i="10" s="1"/>
  <c r="AV34" i="10" a="1"/>
  <c r="AV34" i="10" s="1"/>
  <c r="AD34" i="10" a="1"/>
  <c r="AD34" i="10" s="1"/>
  <c r="Z34" i="10" a="1"/>
  <c r="Z34" i="10" s="1"/>
  <c r="AK34" i="10" a="1"/>
  <c r="AK34" i="10" s="1"/>
  <c r="AN34" i="10" a="1"/>
  <c r="AN34" i="10" s="1"/>
  <c r="BI34" i="10" a="1"/>
  <c r="BI34" i="10" s="1"/>
  <c r="BD34" i="10" a="1"/>
  <c r="BD34" i="10" s="1"/>
  <c r="S34" i="10" a="1"/>
  <c r="S34" i="10" s="1"/>
  <c r="AB34" i="10" a="1"/>
  <c r="AB34" i="10" s="1"/>
  <c r="AL34" i="10" a="1"/>
  <c r="AL34" i="10" s="1"/>
  <c r="AE34" i="10" a="1"/>
  <c r="AE34" i="10" s="1"/>
  <c r="AF34" i="10" a="1"/>
  <c r="AF34" i="10" s="1"/>
  <c r="AU34" i="10" a="1"/>
  <c r="AU34" i="10" s="1"/>
  <c r="AR34" i="10" a="1"/>
  <c r="AR34" i="10" s="1"/>
  <c r="AW34" i="10" a="1"/>
  <c r="AW34" i="10" s="1"/>
  <c r="BK34" i="10" a="1"/>
  <c r="BK34" i="10" s="1"/>
  <c r="AG34" i="10" a="1"/>
  <c r="AG34" i="10" s="1"/>
  <c r="BE34" i="10" a="1"/>
  <c r="BE34" i="10" s="1"/>
  <c r="X34" i="10" a="1"/>
  <c r="X34" i="10" s="1"/>
  <c r="Y34" i="10" a="1"/>
  <c r="Y34" i="10" s="1"/>
  <c r="AI34" i="10" a="1"/>
  <c r="AI34" i="10" s="1"/>
  <c r="BC34" i="10" a="1"/>
  <c r="BC34" i="10" s="1"/>
  <c r="T34" i="10" a="1"/>
  <c r="T34" i="10" s="1"/>
  <c r="V34" i="10" a="1"/>
  <c r="V34" i="10" s="1"/>
  <c r="AY34" i="10" a="1"/>
  <c r="AY34" i="10" s="1"/>
  <c r="R34" i="10" a="1"/>
  <c r="R34" i="10" s="1"/>
  <c r="AS7" i="10" a="1"/>
  <c r="AS7" i="10" s="1"/>
  <c r="U7" i="10" a="1"/>
  <c r="U7" i="10" s="1"/>
  <c r="BD7" i="10" a="1"/>
  <c r="BD7" i="10" s="1"/>
  <c r="AK7" i="10" a="1"/>
  <c r="AK7" i="10" s="1"/>
  <c r="Z7" i="10" a="1"/>
  <c r="Z7" i="10" s="1"/>
  <c r="AR7" i="10" a="1"/>
  <c r="AR7" i="10" s="1"/>
  <c r="Q7" i="10" a="1"/>
  <c r="Q7" i="10" s="1"/>
  <c r="BH7" i="10" a="1"/>
  <c r="BH7" i="10" s="1"/>
  <c r="BK7" i="10" a="1"/>
  <c r="BK7" i="10" s="1"/>
  <c r="AM7" i="10" a="1"/>
  <c r="AM7" i="10" s="1"/>
  <c r="AF7" i="10" a="1"/>
  <c r="AF7" i="10" s="1"/>
  <c r="AB7" i="10" a="1"/>
  <c r="AB7" i="10" s="1"/>
  <c r="BC7" i="10" a="1"/>
  <c r="BC7" i="10" s="1"/>
  <c r="BJ7" i="10" a="1"/>
  <c r="BJ7" i="10" s="1"/>
  <c r="T7" i="10" a="1"/>
  <c r="T7" i="10" s="1"/>
  <c r="V7" i="10" a="1"/>
  <c r="V7" i="10" s="1"/>
  <c r="X7" i="10" a="1"/>
  <c r="X7" i="10" s="1"/>
  <c r="W7" i="10" a="1"/>
  <c r="W7" i="10" s="1"/>
  <c r="AN7" i="10" a="1"/>
  <c r="AN7" i="10" s="1"/>
  <c r="AQ7" i="10" a="1"/>
  <c r="AQ7" i="10" s="1"/>
  <c r="AL7" i="10" a="1"/>
  <c r="AL7" i="10" s="1"/>
  <c r="AY7" i="10" a="1"/>
  <c r="AY7" i="10" s="1"/>
  <c r="AD7" i="10" a="1"/>
  <c r="AD7" i="10" s="1"/>
  <c r="BE7" i="10" a="1"/>
  <c r="BE7" i="10" s="1"/>
  <c r="AX7" i="10" a="1"/>
  <c r="AX7" i="10" s="1"/>
  <c r="AE7" i="10" a="1"/>
  <c r="AE7" i="10" s="1"/>
  <c r="BL7" i="10" a="1"/>
  <c r="BL7" i="10" s="1"/>
  <c r="AZ7" i="10" a="1"/>
  <c r="AZ7" i="10" s="1"/>
  <c r="AH7" i="10" a="1"/>
  <c r="AH7" i="10" s="1"/>
  <c r="AT7" i="10" a="1"/>
  <c r="AT7" i="10" s="1"/>
  <c r="BB7" i="10" a="1"/>
  <c r="BB7" i="10" s="1"/>
  <c r="AA7" i="10" a="1"/>
  <c r="AA7" i="10" s="1"/>
  <c r="AP7" i="10" a="1"/>
  <c r="AP7" i="10" s="1"/>
  <c r="BA7" i="10" a="1"/>
  <c r="BA7" i="10" s="1"/>
  <c r="BF7" i="10" a="1"/>
  <c r="BF7" i="10" s="1"/>
  <c r="Y7" i="10" a="1"/>
  <c r="Y7" i="10" s="1"/>
  <c r="AG7" i="10" a="1"/>
  <c r="AG7" i="10" s="1"/>
  <c r="S7" i="10" a="1"/>
  <c r="S7" i="10" s="1"/>
  <c r="AO7" i="10" a="1"/>
  <c r="AO7" i="10" s="1"/>
  <c r="AV7" i="10" a="1"/>
  <c r="AV7" i="10" s="1"/>
  <c r="AJ7" i="10" a="1"/>
  <c r="AJ7" i="10" s="1"/>
  <c r="AI7" i="10" a="1"/>
  <c r="AI7" i="10" s="1"/>
  <c r="AC7" i="10" a="1"/>
  <c r="AC7" i="10" s="1"/>
  <c r="AU7" i="10" a="1"/>
  <c r="AU7" i="10" s="1"/>
  <c r="BG7" i="10" a="1"/>
  <c r="BG7" i="10" s="1"/>
  <c r="R7" i="10" a="1"/>
  <c r="R7" i="10" s="1"/>
  <c r="BI7" i="10" a="1"/>
  <c r="BI7" i="10" s="1"/>
  <c r="AW7" i="10" a="1"/>
  <c r="AW7" i="10" s="1"/>
  <c r="AJ31" i="10" a="1"/>
  <c r="AJ31" i="10" s="1"/>
  <c r="AH31" i="10" a="1"/>
  <c r="AH31" i="10" s="1"/>
  <c r="AF31" i="10" a="1"/>
  <c r="AF31" i="10" s="1"/>
  <c r="AI31" i="10" a="1"/>
  <c r="AI31" i="10" s="1"/>
  <c r="BJ31" i="10" a="1"/>
  <c r="BJ31" i="10" s="1"/>
  <c r="BC31" i="10" a="1"/>
  <c r="BC31" i="10" s="1"/>
  <c r="Z31" i="10" a="1"/>
  <c r="Z31" i="10" s="1"/>
  <c r="AA31" i="10" a="1"/>
  <c r="AA31" i="10" s="1"/>
  <c r="AL31" i="10" a="1"/>
  <c r="AL31" i="10" s="1"/>
  <c r="T31" i="10" a="1"/>
  <c r="T31" i="10" s="1"/>
  <c r="AQ31" i="10" a="1"/>
  <c r="AQ31" i="10" s="1"/>
  <c r="AK31" i="10" a="1"/>
  <c r="AK31" i="10" s="1"/>
  <c r="W31" i="10" a="1"/>
  <c r="W31" i="10" s="1"/>
  <c r="BI31" i="10" a="1"/>
  <c r="BI31" i="10" s="1"/>
  <c r="V31" i="10" a="1"/>
  <c r="V31" i="10" s="1"/>
  <c r="AM31" i="10" a="1"/>
  <c r="AM31" i="10" s="1"/>
  <c r="BB31" i="10" a="1"/>
  <c r="BB31" i="10" s="1"/>
  <c r="AB31" i="10" a="1"/>
  <c r="AB31" i="10" s="1"/>
  <c r="AO31" i="10" a="1"/>
  <c r="AO31" i="10" s="1"/>
  <c r="AN31" i="10" a="1"/>
  <c r="AN31" i="10" s="1"/>
  <c r="Y31" i="10" a="1"/>
  <c r="Y31" i="10" s="1"/>
  <c r="BA31" i="10" a="1"/>
  <c r="BA31" i="10" s="1"/>
  <c r="U31" i="10" a="1"/>
  <c r="U31" i="10" s="1"/>
  <c r="AZ31" i="10" a="1"/>
  <c r="AZ31" i="10" s="1"/>
  <c r="AT31" i="10" a="1"/>
  <c r="AT31" i="10" s="1"/>
  <c r="AU31" i="10" a="1"/>
  <c r="AU31" i="10" s="1"/>
  <c r="BF31" i="10" a="1"/>
  <c r="BF31" i="10" s="1"/>
  <c r="X31" i="10" a="1"/>
  <c r="X31" i="10" s="1"/>
  <c r="AR31" i="10" a="1"/>
  <c r="AR31" i="10" s="1"/>
  <c r="BH31" i="10" a="1"/>
  <c r="BH31" i="10" s="1"/>
  <c r="AW31" i="10" a="1"/>
  <c r="AW31" i="10" s="1"/>
  <c r="AX31" i="10" a="1"/>
  <c r="AX31" i="10" s="1"/>
  <c r="BL31" i="10" a="1"/>
  <c r="BL31" i="10" s="1"/>
  <c r="BG31" i="10" a="1"/>
  <c r="BG31" i="10" s="1"/>
  <c r="AD31" i="10" a="1"/>
  <c r="AD31" i="10" s="1"/>
  <c r="AS31" i="10" a="1"/>
  <c r="AS31" i="10" s="1"/>
  <c r="AV31" i="10" a="1"/>
  <c r="AV31" i="10" s="1"/>
  <c r="AY31" i="10" a="1"/>
  <c r="AY31" i="10" s="1"/>
  <c r="AP31" i="10" a="1"/>
  <c r="AP31" i="10" s="1"/>
  <c r="BE31" i="10" a="1"/>
  <c r="BE31" i="10" s="1"/>
  <c r="S31" i="10" a="1"/>
  <c r="S31" i="10" s="1"/>
  <c r="AG31" i="10" a="1"/>
  <c r="AG31" i="10" s="1"/>
  <c r="Q31" i="10" a="1"/>
  <c r="Q31" i="10" s="1"/>
  <c r="AE31" i="10" a="1"/>
  <c r="AE31" i="10" s="1"/>
  <c r="BD31" i="10" a="1"/>
  <c r="BD31" i="10" s="1"/>
  <c r="R31" i="10" a="1"/>
  <c r="R31" i="10" s="1"/>
  <c r="AC31" i="10" a="1"/>
  <c r="AC31" i="10" s="1"/>
  <c r="BK31" i="10" a="1"/>
  <c r="BK31" i="10" s="1"/>
  <c r="AB45" i="10" a="1"/>
  <c r="AB45" i="10" s="1"/>
  <c r="AG45" i="10" a="1"/>
  <c r="AG45" i="10" s="1"/>
  <c r="AY45" i="10" a="1"/>
  <c r="AY45" i="10" s="1"/>
  <c r="AO45" i="10" a="1"/>
  <c r="AO45" i="10" s="1"/>
  <c r="AA45" i="10" a="1"/>
  <c r="AA45" i="10" s="1"/>
  <c r="X45" i="10" a="1"/>
  <c r="X45" i="10" s="1"/>
  <c r="BF45" i="10" a="1"/>
  <c r="BF45" i="10" s="1"/>
  <c r="AC45" i="10" a="1"/>
  <c r="AC45" i="10" s="1"/>
  <c r="AF45" i="10" a="1"/>
  <c r="AF45" i="10" s="1"/>
  <c r="R45" i="10" a="1"/>
  <c r="R45" i="10" s="1"/>
  <c r="BE45" i="10" a="1"/>
  <c r="BE45" i="10" s="1"/>
  <c r="AU45" i="10" a="1"/>
  <c r="AU45" i="10" s="1"/>
  <c r="AI45" i="10" a="1"/>
  <c r="AI45" i="10" s="1"/>
  <c r="T45" i="10" a="1"/>
  <c r="T45" i="10" s="1"/>
  <c r="AT45" i="10" a="1"/>
  <c r="AT45" i="10" s="1"/>
  <c r="BD45" i="10" a="1"/>
  <c r="BD45" i="10" s="1"/>
  <c r="BC45" i="10" a="1"/>
  <c r="BC45" i="10" s="1"/>
  <c r="U45" i="10" a="1"/>
  <c r="U45" i="10" s="1"/>
  <c r="AW45" i="10" a="1"/>
  <c r="AW45" i="10" s="1"/>
  <c r="AX45" i="10" a="1"/>
  <c r="AX45" i="10" s="1"/>
  <c r="Q45" i="10" a="1"/>
  <c r="Q45" i="10" s="1"/>
  <c r="AQ45" i="10" a="1"/>
  <c r="AQ45" i="10" s="1"/>
  <c r="AZ45" i="10" a="1"/>
  <c r="AZ45" i="10" s="1"/>
  <c r="AM45" i="10" a="1"/>
  <c r="AM45" i="10" s="1"/>
  <c r="BG45" i="10" a="1"/>
  <c r="BG45" i="10" s="1"/>
  <c r="BA45" i="10" a="1"/>
  <c r="BA45" i="10" s="1"/>
  <c r="BI45" i="10" a="1"/>
  <c r="BI45" i="10" s="1"/>
  <c r="AV45" i="10" a="1"/>
  <c r="AV45" i="10" s="1"/>
  <c r="BB45" i="10" a="1"/>
  <c r="BB45" i="10" s="1"/>
  <c r="BL45" i="10" a="1"/>
  <c r="BL45" i="10" s="1"/>
  <c r="BJ45" i="10" a="1"/>
  <c r="BJ45" i="10" s="1"/>
  <c r="AN45" i="10" a="1"/>
  <c r="AN45" i="10" s="1"/>
  <c r="AH45" i="10" a="1"/>
  <c r="AH45" i="10" s="1"/>
  <c r="V45" i="10" a="1"/>
  <c r="V45" i="10" s="1"/>
  <c r="AJ45" i="10" a="1"/>
  <c r="AJ45" i="10" s="1"/>
  <c r="AD45" i="10" a="1"/>
  <c r="AD45" i="10" s="1"/>
  <c r="BK45" i="10" a="1"/>
  <c r="BK45" i="10" s="1"/>
  <c r="W45" i="10" a="1"/>
  <c r="W45" i="10" s="1"/>
  <c r="AK45" i="10" a="1"/>
  <c r="AK45" i="10" s="1"/>
  <c r="S45" i="10" a="1"/>
  <c r="S45" i="10" s="1"/>
  <c r="Y45" i="10" a="1"/>
  <c r="Y45" i="10" s="1"/>
  <c r="Z45" i="10" a="1"/>
  <c r="Z45" i="10" s="1"/>
  <c r="BH45" i="10" a="1"/>
  <c r="BH45" i="10" s="1"/>
  <c r="AP45" i="10" a="1"/>
  <c r="AP45" i="10" s="1"/>
  <c r="AR45" i="10" a="1"/>
  <c r="AR45" i="10" s="1"/>
  <c r="AE45" i="10" a="1"/>
  <c r="AE45" i="10" s="1"/>
  <c r="AL45" i="10" a="1"/>
  <c r="AL45" i="10" s="1"/>
  <c r="AS45" i="10" a="1"/>
  <c r="AS45" i="10" s="1"/>
  <c r="V47" i="10" a="1"/>
  <c r="V47" i="10" s="1"/>
  <c r="BL47" i="10" a="1"/>
  <c r="BL47" i="10" s="1"/>
  <c r="AX47" i="10" a="1"/>
  <c r="AX47" i="10" s="1"/>
  <c r="Z47" i="10" a="1"/>
  <c r="Z47" i="10" s="1"/>
  <c r="AN47" i="10" a="1"/>
  <c r="AN47" i="10" s="1"/>
  <c r="AE47" i="10" a="1"/>
  <c r="AE47" i="10" s="1"/>
  <c r="AU47" i="10" a="1"/>
  <c r="AU47" i="10" s="1"/>
  <c r="S47" i="10" a="1"/>
  <c r="S47" i="10" s="1"/>
  <c r="BD47" i="10" a="1"/>
  <c r="BD47" i="10" s="1"/>
  <c r="AR47" i="10" a="1"/>
  <c r="AR47" i="10" s="1"/>
  <c r="AV47" i="10" a="1"/>
  <c r="AV47" i="10" s="1"/>
  <c r="BB47" i="10" a="1"/>
  <c r="BB47" i="10" s="1"/>
  <c r="Z9" i="10" a="1"/>
  <c r="Z9" i="10" s="1"/>
  <c r="BA9" i="10" a="1"/>
  <c r="BA9" i="10" s="1"/>
  <c r="BB9" i="10" a="1"/>
  <c r="BB9" i="10" s="1"/>
  <c r="BH9" i="10" a="1"/>
  <c r="BH9" i="10" s="1"/>
  <c r="S9" i="10" a="1"/>
  <c r="S9" i="10" s="1"/>
  <c r="AJ9" i="10" a="1"/>
  <c r="AJ9" i="10" s="1"/>
  <c r="AS9" i="10" a="1"/>
  <c r="AS9" i="10" s="1"/>
  <c r="AX9" i="10" a="1"/>
  <c r="AX9" i="10" s="1"/>
  <c r="AE9" i="10" a="1"/>
  <c r="AE9" i="10" s="1"/>
  <c r="AT9" i="10" a="1"/>
  <c r="AT9" i="10" s="1"/>
  <c r="BD9" i="10" a="1"/>
  <c r="BD9" i="10" s="1"/>
  <c r="AL9" i="10" a="1"/>
  <c r="AL9" i="10" s="1"/>
  <c r="AV9" i="10" a="1"/>
  <c r="AV9" i="10" s="1"/>
  <c r="AY9" i="10" a="1"/>
  <c r="AY9" i="10" s="1"/>
  <c r="AG9" i="10" a="1"/>
  <c r="AG9" i="10" s="1"/>
  <c r="AU9" i="10" a="1"/>
  <c r="AU9" i="10" s="1"/>
  <c r="AM9" i="10" a="1"/>
  <c r="AM9" i="10" s="1"/>
  <c r="AH9" i="10" a="1"/>
  <c r="AH9" i="10" s="1"/>
  <c r="U9" i="10" a="1"/>
  <c r="U9" i="10" s="1"/>
  <c r="AR9" i="10" a="1"/>
  <c r="AR9" i="10" s="1"/>
  <c r="AI9" i="10" a="1"/>
  <c r="AI9" i="10" s="1"/>
  <c r="BG9" i="10" a="1"/>
  <c r="BG9" i="10" s="1"/>
  <c r="AB9" i="10" a="1"/>
  <c r="AB9" i="10" s="1"/>
  <c r="BI9" i="10" a="1"/>
  <c r="BI9" i="10" s="1"/>
  <c r="AK9" i="10" a="1"/>
  <c r="AK9" i="10" s="1"/>
  <c r="AN9" i="10" a="1"/>
  <c r="AN9" i="10" s="1"/>
  <c r="W9" i="10" a="1"/>
  <c r="W9" i="10" s="1"/>
  <c r="R9" i="10" a="1"/>
  <c r="R9" i="10" s="1"/>
  <c r="AA9" i="10" a="1"/>
  <c r="AA9" i="10" s="1"/>
  <c r="AF9" i="10" a="1"/>
  <c r="AF9" i="10" s="1"/>
  <c r="BE9" i="10" a="1"/>
  <c r="BE9" i="10" s="1"/>
  <c r="Q9" i="10" a="1"/>
  <c r="Q9" i="10" s="1"/>
  <c r="AO9" i="10" a="1"/>
  <c r="AO9" i="10" s="1"/>
  <c r="AQ9" i="10" a="1"/>
  <c r="AQ9" i="10" s="1"/>
  <c r="BL9" i="10" a="1"/>
  <c r="BL9" i="10" s="1"/>
  <c r="BC9" i="10" a="1"/>
  <c r="BC9" i="10" s="1"/>
  <c r="AZ9" i="10" a="1"/>
  <c r="AZ9" i="10" s="1"/>
  <c r="AP9" i="10" a="1"/>
  <c r="AP9" i="10" s="1"/>
  <c r="AC9" i="10" a="1"/>
  <c r="AC9" i="10" s="1"/>
  <c r="BF9" i="10" a="1"/>
  <c r="BF9" i="10" s="1"/>
  <c r="T9" i="10" a="1"/>
  <c r="T9" i="10" s="1"/>
  <c r="V9" i="10" a="1"/>
  <c r="V9" i="10" s="1"/>
  <c r="Y9" i="10" a="1"/>
  <c r="Y9" i="10" s="1"/>
  <c r="BJ9" i="10" a="1"/>
  <c r="BJ9" i="10" s="1"/>
  <c r="X9" i="10" a="1"/>
  <c r="X9" i="10" s="1"/>
  <c r="BK9" i="10" a="1"/>
  <c r="BK9" i="10" s="1"/>
  <c r="AD9" i="10" a="1"/>
  <c r="AD9" i="10" s="1"/>
  <c r="AW9" i="10" a="1"/>
  <c r="AW9" i="10" s="1"/>
  <c r="U6" i="10" a="1"/>
  <c r="U6" i="10" s="1"/>
  <c r="BK6" i="10" a="1"/>
  <c r="BK6" i="10" s="1"/>
  <c r="AT6" i="10" a="1"/>
  <c r="AT6" i="10" s="1"/>
  <c r="AZ6" i="10" a="1"/>
  <c r="AZ6" i="10" s="1"/>
  <c r="BC6" i="10" a="1"/>
  <c r="BC6" i="10" s="1"/>
  <c r="AW6" i="10" a="1"/>
  <c r="AW6" i="10" s="1"/>
  <c r="R6" i="10" a="1"/>
  <c r="R6" i="10" s="1"/>
  <c r="AB6" i="10" a="1"/>
  <c r="AB6" i="10" s="1"/>
  <c r="Y6" i="10" a="1"/>
  <c r="Y6" i="10" s="1"/>
  <c r="AU6" i="10" a="1"/>
  <c r="AU6" i="10" s="1"/>
  <c r="AK6" i="10" a="1"/>
  <c r="AK6" i="10" s="1"/>
  <c r="Q6" i="10" a="1"/>
  <c r="Q6" i="10" s="1"/>
  <c r="AI6" i="10" a="1"/>
  <c r="AI6" i="10" s="1"/>
  <c r="X6" i="10" a="1"/>
  <c r="X6" i="10" s="1"/>
  <c r="AX6" i="10" a="1"/>
  <c r="AX6" i="10" s="1"/>
  <c r="S6" i="10" a="1"/>
  <c r="S6" i="10" s="1"/>
  <c r="AF6" i="10" a="1"/>
  <c r="AF6" i="10" s="1"/>
  <c r="AL6" i="10" a="1"/>
  <c r="AL6" i="10" s="1"/>
  <c r="BF6" i="10" a="1"/>
  <c r="BF6" i="10" s="1"/>
  <c r="AS6" i="10" a="1"/>
  <c r="AS6" i="10" s="1"/>
  <c r="AC6" i="10" a="1"/>
  <c r="AC6" i="10" s="1"/>
  <c r="W6" i="10" a="1"/>
  <c r="W6" i="10" s="1"/>
  <c r="AH6" i="10" a="1"/>
  <c r="AH6" i="10" s="1"/>
  <c r="AD6" i="10" a="1"/>
  <c r="AD6" i="10" s="1"/>
  <c r="AE6" i="10" a="1"/>
  <c r="AE6" i="10" s="1"/>
  <c r="BJ6" i="10" a="1"/>
  <c r="BJ6" i="10" s="1"/>
  <c r="AJ6" i="10" a="1"/>
  <c r="AJ6" i="10" s="1"/>
  <c r="BL6" i="10" a="1"/>
  <c r="BL6" i="10" s="1"/>
  <c r="AR6" i="10" a="1"/>
  <c r="AR6" i="10" s="1"/>
  <c r="AQ6" i="10" a="1"/>
  <c r="AQ6" i="10" s="1"/>
  <c r="V6" i="10" a="1"/>
  <c r="V6" i="10" s="1"/>
  <c r="BA6" i="10" a="1"/>
  <c r="BA6" i="10" s="1"/>
  <c r="BI6" i="10" a="1"/>
  <c r="BI6" i="10" s="1"/>
  <c r="AY6" i="10" a="1"/>
  <c r="AY6" i="10" s="1"/>
  <c r="AN6" i="10" a="1"/>
  <c r="AN6" i="10" s="1"/>
  <c r="AA6" i="10" a="1"/>
  <c r="AA6" i="10" s="1"/>
  <c r="Z6" i="10" a="1"/>
  <c r="Z6" i="10" s="1"/>
  <c r="BB6" i="10" a="1"/>
  <c r="BB6" i="10" s="1"/>
  <c r="BD6" i="10" a="1"/>
  <c r="BD6" i="10" s="1"/>
  <c r="T6" i="10" a="1"/>
  <c r="T6" i="10" s="1"/>
  <c r="BH6" i="10" a="1"/>
  <c r="BH6" i="10" s="1"/>
  <c r="AV6" i="10" a="1"/>
  <c r="AV6" i="10" s="1"/>
  <c r="AG6" i="10" a="1"/>
  <c r="AG6" i="10" s="1"/>
  <c r="AO6" i="10" a="1"/>
  <c r="AO6" i="10" s="1"/>
  <c r="BG6" i="10" a="1"/>
  <c r="BG6" i="10" s="1"/>
  <c r="AP6" i="10" a="1"/>
  <c r="AP6" i="10" s="1"/>
  <c r="BE6" i="10" a="1"/>
  <c r="BE6" i="10" s="1"/>
  <c r="AM6" i="10" a="1"/>
  <c r="AM6" i="10" s="1"/>
  <c r="BG18" i="10" a="1"/>
  <c r="BG18" i="10" s="1"/>
  <c r="AT18" i="10" a="1"/>
  <c r="AT18" i="10" s="1"/>
  <c r="AN18" i="10" a="1"/>
  <c r="AN18" i="10" s="1"/>
  <c r="BD18" i="10" a="1"/>
  <c r="BD18" i="10" s="1"/>
  <c r="AC18" i="10" a="1"/>
  <c r="AC18" i="10" s="1"/>
  <c r="BJ18" i="10" a="1"/>
  <c r="BJ18" i="10" s="1"/>
  <c r="AM18" i="10" a="1"/>
  <c r="AM18" i="10" s="1"/>
  <c r="AK18" i="10" a="1"/>
  <c r="AK18" i="10" s="1"/>
  <c r="AX18" i="10" a="1"/>
  <c r="AX18" i="10" s="1"/>
  <c r="AU18" i="10" a="1"/>
  <c r="AU18" i="10" s="1"/>
  <c r="S18" i="10" a="1"/>
  <c r="S18" i="10" s="1"/>
  <c r="BF18" i="10" a="1"/>
  <c r="BF18" i="10" s="1"/>
  <c r="AQ18" i="10" a="1"/>
  <c r="AQ18" i="10" s="1"/>
  <c r="AG18" i="10" a="1"/>
  <c r="AG18" i="10" s="1"/>
  <c r="W18" i="10" a="1"/>
  <c r="W18" i="10" s="1"/>
  <c r="BA18" i="10" a="1"/>
  <c r="BA18" i="10" s="1"/>
  <c r="BI18" i="10" a="1"/>
  <c r="BI18" i="10" s="1"/>
  <c r="BC18" i="10" a="1"/>
  <c r="BC18" i="10" s="1"/>
  <c r="AJ18" i="10" a="1"/>
  <c r="AJ18" i="10" s="1"/>
  <c r="AY18" i="10" a="1"/>
  <c r="AY18" i="10" s="1"/>
  <c r="AR18" i="10" a="1"/>
  <c r="AR18" i="10" s="1"/>
  <c r="AI18" i="10" a="1"/>
  <c r="AI18" i="10" s="1"/>
  <c r="U18" i="10" a="1"/>
  <c r="U18" i="10" s="1"/>
  <c r="Q18" i="10" a="1"/>
  <c r="Q18" i="10" s="1"/>
  <c r="AL18" i="10" a="1"/>
  <c r="AL18" i="10" s="1"/>
  <c r="BL18" i="10" a="1"/>
  <c r="BL18" i="10" s="1"/>
  <c r="AH18" i="10" a="1"/>
  <c r="AH18" i="10" s="1"/>
  <c r="AP18" i="10" a="1"/>
  <c r="AP18" i="10" s="1"/>
  <c r="BK18" i="10" a="1"/>
  <c r="BK18" i="10" s="1"/>
  <c r="AA18" i="10" a="1"/>
  <c r="AA18" i="10" s="1"/>
  <c r="X18" i="10" a="1"/>
  <c r="X18" i="10" s="1"/>
  <c r="Y18" i="10" a="1"/>
  <c r="Y18" i="10" s="1"/>
  <c r="T18" i="10" a="1"/>
  <c r="T18" i="10" s="1"/>
  <c r="BE18" i="10" a="1"/>
  <c r="BE18" i="10" s="1"/>
  <c r="V18" i="10" a="1"/>
  <c r="V18" i="10" s="1"/>
  <c r="AE18" i="10" a="1"/>
  <c r="AE18" i="10" s="1"/>
  <c r="AW18" i="10" a="1"/>
  <c r="AW18" i="10" s="1"/>
  <c r="AZ18" i="10" a="1"/>
  <c r="AZ18" i="10" s="1"/>
  <c r="BH18" i="10" a="1"/>
  <c r="BH18" i="10" s="1"/>
  <c r="Z18" i="10" a="1"/>
  <c r="Z18" i="10" s="1"/>
  <c r="AF18" i="10" a="1"/>
  <c r="AF18" i="10" s="1"/>
  <c r="AO18" i="10" a="1"/>
  <c r="AO18" i="10" s="1"/>
  <c r="AV18" i="10" a="1"/>
  <c r="AV18" i="10" s="1"/>
  <c r="AB18" i="10" a="1"/>
  <c r="AB18" i="10" s="1"/>
  <c r="AS18" i="10" a="1"/>
  <c r="AS18" i="10" s="1"/>
  <c r="R18" i="10" a="1"/>
  <c r="R18" i="10" s="1"/>
  <c r="BB18" i="10" a="1"/>
  <c r="BB18" i="10" s="1"/>
  <c r="AD18" i="10" a="1"/>
  <c r="AD18" i="10" s="1"/>
  <c r="BB35" i="10" a="1"/>
  <c r="BB35" i="10" s="1"/>
  <c r="V35" i="10" a="1"/>
  <c r="V35" i="10" s="1"/>
  <c r="AT35" i="10" a="1"/>
  <c r="AT35" i="10" s="1"/>
  <c r="BL35" i="10" a="1"/>
  <c r="BL35" i="10" s="1"/>
  <c r="AG35" i="10" a="1"/>
  <c r="AG35" i="10" s="1"/>
  <c r="AH35" i="10" a="1"/>
  <c r="AH35" i="10" s="1"/>
  <c r="AZ35" i="10" a="1"/>
  <c r="AZ35" i="10" s="1"/>
  <c r="BD35" i="10" a="1"/>
  <c r="BD35" i="10" s="1"/>
  <c r="BE35" i="10" a="1"/>
  <c r="BE35" i="10" s="1"/>
  <c r="BC35" i="10" a="1"/>
  <c r="BC35" i="10" s="1"/>
  <c r="AS35" i="10" a="1"/>
  <c r="AS35" i="10" s="1"/>
  <c r="AN35" i="10" a="1"/>
  <c r="AN35" i="10" s="1"/>
  <c r="BI35" i="10" a="1"/>
  <c r="BI35" i="10" s="1"/>
  <c r="AC35" i="10" a="1"/>
  <c r="AC35" i="10" s="1"/>
  <c r="X35" i="10" a="1"/>
  <c r="X35" i="10" s="1"/>
  <c r="AD35" i="10" a="1"/>
  <c r="AD35" i="10" s="1"/>
  <c r="R35" i="10" a="1"/>
  <c r="R35" i="10" s="1"/>
  <c r="BF35" i="10" a="1"/>
  <c r="BF35" i="10" s="1"/>
  <c r="AB35" i="10" a="1"/>
  <c r="AB35" i="10" s="1"/>
  <c r="AI35" i="10" a="1"/>
  <c r="AI35" i="10" s="1"/>
  <c r="AW35" i="10" a="1"/>
  <c r="AW35" i="10" s="1"/>
  <c r="S35" i="10" a="1"/>
  <c r="S35" i="10" s="1"/>
  <c r="AX35" i="10" a="1"/>
  <c r="AX35" i="10" s="1"/>
  <c r="AY35" i="10" a="1"/>
  <c r="AY35" i="10" s="1"/>
  <c r="AV35" i="10" a="1"/>
  <c r="AV35" i="10" s="1"/>
  <c r="U35" i="10" a="1"/>
  <c r="U35" i="10" s="1"/>
  <c r="AA35" i="10" a="1"/>
  <c r="AA35" i="10" s="1"/>
  <c r="AR35" i="10" a="1"/>
  <c r="AR35" i="10" s="1"/>
  <c r="W35" i="10" a="1"/>
  <c r="W35" i="10" s="1"/>
  <c r="Z35" i="10" a="1"/>
  <c r="Z35" i="10" s="1"/>
  <c r="AK35" i="10" a="1"/>
  <c r="AK35" i="10" s="1"/>
  <c r="BA35" i="10" a="1"/>
  <c r="BA35" i="10" s="1"/>
  <c r="AM35" i="10" a="1"/>
  <c r="AM35" i="10" s="1"/>
  <c r="BK35" i="10" a="1"/>
  <c r="BK35" i="10" s="1"/>
  <c r="AP35" i="10" a="1"/>
  <c r="AP35" i="10" s="1"/>
  <c r="Q35" i="10" a="1"/>
  <c r="Q35" i="10" s="1"/>
  <c r="BG35" i="10" a="1"/>
  <c r="BG35" i="10" s="1"/>
  <c r="AF35" i="10" a="1"/>
  <c r="AF35" i="10" s="1"/>
  <c r="BH35" i="10" a="1"/>
  <c r="BH35" i="10" s="1"/>
  <c r="AO35" i="10" a="1"/>
  <c r="AO35" i="10" s="1"/>
  <c r="AU35" i="10" a="1"/>
  <c r="AU35" i="10" s="1"/>
  <c r="AJ35" i="10" a="1"/>
  <c r="AJ35" i="10" s="1"/>
  <c r="AQ35" i="10" a="1"/>
  <c r="AQ35" i="10" s="1"/>
  <c r="BJ35" i="10" a="1"/>
  <c r="BJ35" i="10" s="1"/>
  <c r="AL35" i="10" a="1"/>
  <c r="AL35" i="10" s="1"/>
  <c r="AE35" i="10" a="1"/>
  <c r="AE35" i="10" s="1"/>
  <c r="Y35" i="10" a="1"/>
  <c r="Y35" i="10" s="1"/>
  <c r="T35" i="10" a="1"/>
  <c r="T35" i="10" s="1"/>
  <c r="S22" i="10" a="1"/>
  <c r="S22" i="10" s="1"/>
  <c r="V22" i="10" a="1"/>
  <c r="V22" i="10" s="1"/>
  <c r="AB22" i="10" a="1"/>
  <c r="AB22" i="10" s="1"/>
  <c r="BG22" i="10" a="1"/>
  <c r="BG22" i="10" s="1"/>
  <c r="AD22" i="10" a="1"/>
  <c r="AD22" i="10" s="1"/>
  <c r="AH22" i="10" a="1"/>
  <c r="AH22" i="10" s="1"/>
  <c r="BB22" i="10" a="1"/>
  <c r="BB22" i="10" s="1"/>
  <c r="T22" i="10" a="1"/>
  <c r="T22" i="10" s="1"/>
  <c r="AU22" i="10" a="1"/>
  <c r="AU22" i="10" s="1"/>
  <c r="AR22" i="10" a="1"/>
  <c r="AR22" i="10" s="1"/>
  <c r="AW22" i="10" a="1"/>
  <c r="AW22" i="10" s="1"/>
  <c r="AZ22" i="10" a="1"/>
  <c r="AZ22" i="10" s="1"/>
  <c r="BF22" i="10" a="1"/>
  <c r="BF22" i="10" s="1"/>
  <c r="AN22" i="10" a="1"/>
  <c r="AN22" i="10" s="1"/>
  <c r="AE22" i="10" a="1"/>
  <c r="AE22" i="10" s="1"/>
  <c r="BE22" i="10" a="1"/>
  <c r="BE22" i="10" s="1"/>
  <c r="BA22" i="10" a="1"/>
  <c r="BA22" i="10" s="1"/>
  <c r="AX22" i="10" a="1"/>
  <c r="AX22" i="10" s="1"/>
  <c r="AV22" i="10" a="1"/>
  <c r="AV22" i="10" s="1"/>
  <c r="X22" i="10" a="1"/>
  <c r="X22" i="10" s="1"/>
  <c r="AQ22" i="10" a="1"/>
  <c r="AQ22" i="10" s="1"/>
  <c r="AA22" i="10" a="1"/>
  <c r="AA22" i="10" s="1"/>
  <c r="BC22" i="10" a="1"/>
  <c r="BC22" i="10" s="1"/>
  <c r="AS22" i="10" a="1"/>
  <c r="AS22" i="10" s="1"/>
  <c r="Z22" i="10" a="1"/>
  <c r="Z22" i="10" s="1"/>
  <c r="Y22" i="10" a="1"/>
  <c r="Y22" i="10" s="1"/>
  <c r="AF22" i="10" a="1"/>
  <c r="AF22" i="10" s="1"/>
  <c r="AP22" i="10" a="1"/>
  <c r="AP22" i="10" s="1"/>
  <c r="AT22" i="10" a="1"/>
  <c r="AT22" i="10" s="1"/>
  <c r="BI22" i="10" a="1"/>
  <c r="BI22" i="10" s="1"/>
  <c r="BH22" i="10" a="1"/>
  <c r="BH22" i="10" s="1"/>
  <c r="AJ22" i="10" a="1"/>
  <c r="AJ22" i="10" s="1"/>
  <c r="BL22" i="10" a="1"/>
  <c r="BL22" i="10" s="1"/>
  <c r="AG22" i="10" a="1"/>
  <c r="AG22" i="10" s="1"/>
  <c r="AY22" i="10" a="1"/>
  <c r="AY22" i="10" s="1"/>
  <c r="AM22" i="10" a="1"/>
  <c r="AM22" i="10" s="1"/>
  <c r="AK22" i="10" a="1"/>
  <c r="AK22" i="10" s="1"/>
  <c r="Q22" i="10" a="1"/>
  <c r="Q22" i="10" s="1"/>
  <c r="BJ22" i="10" a="1"/>
  <c r="BJ22" i="10" s="1"/>
  <c r="W22" i="10" a="1"/>
  <c r="W22" i="10" s="1"/>
  <c r="AL22" i="10" a="1"/>
  <c r="AL22" i="10" s="1"/>
  <c r="BK22" i="10" a="1"/>
  <c r="BK22" i="10" s="1"/>
  <c r="AO22" i="10" a="1"/>
  <c r="AO22" i="10" s="1"/>
  <c r="R22" i="10" a="1"/>
  <c r="R22" i="10" s="1"/>
  <c r="BD22" i="10" a="1"/>
  <c r="BD22" i="10" s="1"/>
  <c r="U22" i="10" a="1"/>
  <c r="U22" i="10" s="1"/>
  <c r="AC22" i="10" a="1"/>
  <c r="AC22" i="10" s="1"/>
  <c r="AI22" i="10" a="1"/>
  <c r="AI22" i="10" s="1"/>
  <c r="CV43" i="10" l="1" a="1"/>
  <c r="CV43" i="10" s="1"/>
  <c r="CI43" i="10" a="1"/>
  <c r="CI43" i="10" s="1"/>
  <c r="DI43" i="10" a="1"/>
  <c r="DI43" i="10" s="1"/>
  <c r="CC43" i="10" a="1"/>
  <c r="CC43" i="10" s="1"/>
  <c r="BP43" i="10" a="1"/>
  <c r="BP43" i="10" s="1"/>
  <c r="CX43" i="10" a="1"/>
  <c r="CX43" i="10" s="1"/>
  <c r="DL43" i="10" a="1"/>
  <c r="DL43" i="10" s="1"/>
  <c r="CY43" i="10" a="1"/>
  <c r="CY43" i="10" s="1"/>
  <c r="CH43" i="10" a="1"/>
  <c r="CH43" i="10" s="1"/>
  <c r="CS43" i="10" a="1"/>
  <c r="CS43" i="10" s="1"/>
  <c r="CF43" i="10" a="1"/>
  <c r="CF43" i="10" s="1"/>
  <c r="BS43" i="10" a="1"/>
  <c r="BS43" i="10" s="1"/>
  <c r="X47" i="10" a="1"/>
  <c r="X47" i="10" s="1"/>
  <c r="BE47" i="10" a="1"/>
  <c r="BE47" i="10" s="1"/>
  <c r="AW47" i="10" a="1"/>
  <c r="AW47" i="10" s="1"/>
  <c r="AH47" i="10" a="1"/>
  <c r="AH47" i="10" s="1"/>
  <c r="BF47" i="10" a="1"/>
  <c r="BF47" i="10" s="1"/>
  <c r="AT47" i="10" a="1"/>
  <c r="AT47" i="10" s="1"/>
  <c r="AQ47" i="10" a="1"/>
  <c r="AQ47" i="10" s="1"/>
  <c r="AA47" i="10" a="1"/>
  <c r="AA47" i="10" s="1"/>
  <c r="AZ47" i="10" a="1"/>
  <c r="AZ47" i="10" s="1"/>
  <c r="AC47" i="10" a="1"/>
  <c r="AC47" i="10" s="1"/>
  <c r="AY47" i="10" a="1"/>
  <c r="AY47" i="10" s="1"/>
  <c r="Y47" i="10" a="1"/>
  <c r="Y47" i="10" s="1"/>
  <c r="BA47" i="10" a="1"/>
  <c r="BA47" i="10" s="1"/>
  <c r="BJ47" i="10" a="1"/>
  <c r="BJ47" i="10" s="1"/>
  <c r="AS47" i="10" a="1"/>
  <c r="AS47" i="10" s="1"/>
  <c r="W47" i="10" a="1"/>
  <c r="W47" i="10" s="1"/>
  <c r="T47" i="10" a="1"/>
  <c r="T47" i="10" s="1"/>
  <c r="AI47" i="10" a="1"/>
  <c r="AI47" i="10" s="1"/>
  <c r="BC47" i="10" a="1"/>
  <c r="BC47" i="10" s="1"/>
  <c r="AB47" i="10" a="1"/>
  <c r="AB47" i="10" s="1"/>
  <c r="AM47" i="10" a="1"/>
  <c r="AM47" i="10" s="1"/>
  <c r="AO47" i="10" a="1"/>
  <c r="AO47" i="10" s="1"/>
  <c r="AD47" i="10" a="1"/>
  <c r="AD47" i="10" s="1"/>
  <c r="AJ47" i="10" a="1"/>
  <c r="AJ47" i="10" s="1"/>
  <c r="BK47" i="10" a="1"/>
  <c r="BK47" i="10" s="1"/>
  <c r="BG47" i="10" a="1"/>
  <c r="BG47" i="10" s="1"/>
  <c r="U47" i="10" a="1"/>
  <c r="U47" i="10" s="1"/>
  <c r="AL47" i="10" a="1"/>
  <c r="AL47" i="10" s="1"/>
  <c r="AK47" i="10" a="1"/>
  <c r="AK47" i="10" s="1"/>
  <c r="AP47" i="10" a="1"/>
  <c r="AP47" i="10" s="1"/>
  <c r="Q47" i="10" a="1"/>
  <c r="Q47" i="10" s="1"/>
  <c r="R47" i="10" a="1"/>
  <c r="R47" i="10" s="1"/>
  <c r="BH47" i="10" a="1"/>
  <c r="BH47" i="10" s="1"/>
  <c r="BI47" i="10" a="1"/>
  <c r="BI47" i="10" s="1"/>
  <c r="AG47" i="10" a="1"/>
  <c r="AG47" i="10" s="1"/>
  <c r="AF47" i="10" a="1"/>
  <c r="AF47" i="10" s="1"/>
  <c r="DA43" i="10" a="1"/>
  <c r="DA43" i="10" s="1"/>
  <c r="CK43" i="10" a="1"/>
  <c r="CK43" i="10" s="1"/>
  <c r="BU43" i="10" a="1"/>
  <c r="BU43" i="10" s="1"/>
  <c r="DD43" i="10" a="1"/>
  <c r="DD43" i="10" s="1"/>
  <c r="CN43" i="10" a="1"/>
  <c r="CN43" i="10" s="1"/>
  <c r="BX43" i="10" a="1"/>
  <c r="BX43" i="10" s="1"/>
  <c r="DG43" i="10" a="1"/>
  <c r="DG43" i="10" s="1"/>
  <c r="CQ43" i="10" a="1"/>
  <c r="CQ43" i="10" s="1"/>
  <c r="CA43" i="10" a="1"/>
  <c r="CA43" i="10" s="1"/>
  <c r="DF43" i="10" a="1"/>
  <c r="DF43" i="10" s="1"/>
  <c r="CP43" i="10" a="1"/>
  <c r="CP43" i="10" s="1"/>
  <c r="BZ43" i="10" a="1"/>
  <c r="BZ43" i="10" s="1"/>
  <c r="DM43" i="10" a="1"/>
  <c r="DM43" i="10" s="1"/>
  <c r="CW43" i="10" a="1"/>
  <c r="CW43" i="10" s="1"/>
  <c r="CG43" i="10" a="1"/>
  <c r="CG43" i="10" s="1"/>
  <c r="BQ43" i="10" a="1"/>
  <c r="BQ43" i="10" s="1"/>
  <c r="CZ43" i="10" a="1"/>
  <c r="CZ43" i="10" s="1"/>
  <c r="CJ43" i="10" a="1"/>
  <c r="CJ43" i="10" s="1"/>
  <c r="BT43" i="10" a="1"/>
  <c r="BT43" i="10" s="1"/>
  <c r="DC43" i="10" a="1"/>
  <c r="DC43" i="10" s="1"/>
  <c r="CM43" i="10" a="1"/>
  <c r="CM43" i="10" s="1"/>
  <c r="BW43" i="10" a="1"/>
  <c r="BW43" i="10" s="1"/>
  <c r="DB43" i="10" a="1"/>
  <c r="DB43" i="10" s="1"/>
  <c r="CL43" i="10" a="1"/>
  <c r="CL43" i="10" s="1"/>
  <c r="BV43" i="10" a="1"/>
  <c r="BV43" i="10" s="1"/>
  <c r="DE43" i="10" a="1"/>
  <c r="DE43" i="10" s="1"/>
  <c r="CO43" i="10" a="1"/>
  <c r="CO43" i="10" s="1"/>
  <c r="BY43" i="10" a="1"/>
  <c r="BY43" i="10" s="1"/>
  <c r="DH43" i="10" a="1"/>
  <c r="DH43" i="10" s="1"/>
  <c r="CR43" i="10" a="1"/>
  <c r="CR43" i="10" s="1"/>
  <c r="CB43" i="10" a="1"/>
  <c r="CB43" i="10" s="1"/>
  <c r="DK43" i="10" a="1"/>
  <c r="DK43" i="10" s="1"/>
  <c r="CU43" i="10" a="1"/>
  <c r="CU43" i="10" s="1"/>
  <c r="CE43" i="10" a="1"/>
  <c r="CE43" i="10" s="1"/>
  <c r="DJ43" i="10" a="1"/>
  <c r="DJ43" i="10" s="1"/>
  <c r="CT43" i="10" a="1"/>
  <c r="CT43" i="10" s="1"/>
  <c r="AA53" i="10" a="1"/>
  <c r="AA53" i="10" s="1"/>
  <c r="AG53" i="10" a="1"/>
  <c r="AG53" i="10" s="1"/>
  <c r="AQ53" i="10" a="1"/>
  <c r="AQ53" i="10" s="1"/>
  <c r="X53" i="10" a="1"/>
  <c r="X53" i="10" s="1"/>
  <c r="AB53" i="10" a="1"/>
  <c r="AB53" i="10" s="1"/>
  <c r="AC53" i="10" a="1"/>
  <c r="AC53" i="10" s="1"/>
  <c r="BE53" i="10" a="1"/>
  <c r="BE53" i="10" s="1"/>
  <c r="BL53" i="10" a="1"/>
  <c r="BL53" i="10" s="1"/>
  <c r="S53" i="10" a="1"/>
  <c r="S53" i="10" s="1"/>
  <c r="BN53" i="10" a="1"/>
  <c r="BN53" i="10" s="1"/>
  <c r="Z53" i="10" a="1"/>
  <c r="Z53" i="10" s="1"/>
  <c r="AD53" i="10" a="1"/>
  <c r="AD53" i="10" s="1"/>
  <c r="AM53" i="10" a="1"/>
  <c r="AM53" i="10" s="1"/>
  <c r="AF53" i="10" a="1"/>
  <c r="AF53" i="10" s="1"/>
  <c r="AH53" i="10" a="1"/>
  <c r="AH53" i="10" s="1"/>
  <c r="AJ53" i="10" a="1"/>
  <c r="AJ53" i="10" s="1"/>
  <c r="AL53" i="10" a="1"/>
  <c r="AL53" i="10" s="1"/>
  <c r="AK53" i="10" a="1"/>
  <c r="AK53" i="10" s="1"/>
  <c r="AU53" i="10" a="1"/>
  <c r="AU53" i="10" s="1"/>
  <c r="Q53" i="10" a="1"/>
  <c r="Q53" i="10" s="1"/>
  <c r="BD53" i="10" a="1"/>
  <c r="BD53" i="10" s="1"/>
  <c r="BF53" i="10" a="1"/>
  <c r="BF53" i="10" s="1"/>
  <c r="BH53" i="10" a="1"/>
  <c r="BH53" i="10" s="1"/>
  <c r="BJ53" i="10" a="1"/>
  <c r="BJ53" i="10" s="1"/>
  <c r="BI53" i="10" a="1"/>
  <c r="BI53" i="10" s="1"/>
  <c r="Y53" i="10" a="1"/>
  <c r="Y53" i="10" s="1"/>
  <c r="CC53" i="10" a="1"/>
  <c r="CC53" i="10" s="1"/>
  <c r="CI53" i="10" a="1"/>
  <c r="CI53" i="10" s="1"/>
  <c r="CE52" i="10" a="1"/>
  <c r="CE52" i="10" s="1"/>
  <c r="CH53" i="10" a="1"/>
  <c r="CH53" i="10" s="1"/>
  <c r="DH53" i="10" a="1"/>
  <c r="DH53" i="10" s="1"/>
  <c r="BX52" i="10" a="1"/>
  <c r="BX52" i="10" s="1"/>
  <c r="CO53" i="10" a="1"/>
  <c r="CO53" i="10" s="1"/>
  <c r="DK53" i="10" a="1"/>
  <c r="DK53" i="10" s="1"/>
  <c r="CM53" i="10" a="1"/>
  <c r="CM53" i="10" s="1"/>
  <c r="CO52" i="10" a="1"/>
  <c r="CO52" i="10" s="1"/>
  <c r="DE53" i="10" a="1"/>
  <c r="DE53" i="10" s="1"/>
  <c r="BV53" i="10" a="1"/>
  <c r="BV53" i="10" s="1"/>
  <c r="DJ52" i="10" a="1"/>
  <c r="DJ52" i="10" s="1"/>
  <c r="CJ52" i="10" a="1"/>
  <c r="CJ52" i="10" s="1"/>
  <c r="CK52" i="10" a="1"/>
  <c r="CK52" i="10" s="1"/>
  <c r="DG53" i="10" a="1"/>
  <c r="DG53" i="10" s="1"/>
  <c r="BQ53" i="10" a="1"/>
  <c r="BQ53" i="10" s="1"/>
  <c r="BZ53" i="10" a="1"/>
  <c r="BZ53" i="10" s="1"/>
  <c r="DL52" i="10" a="1"/>
  <c r="DL52" i="10" s="1"/>
  <c r="CW52" i="10" a="1"/>
  <c r="CW52" i="10" s="1"/>
  <c r="DF52" i="10" a="1"/>
  <c r="DF52" i="10" s="1"/>
  <c r="BP52" i="10" a="1"/>
  <c r="BP52" i="10" s="1"/>
  <c r="DB52" i="10" a="1"/>
  <c r="DB52" i="10" s="1"/>
  <c r="CB52" i="10" a="1"/>
  <c r="CB52" i="10" s="1"/>
  <c r="CT52" i="10" a="1"/>
  <c r="CT52" i="10" s="1"/>
  <c r="CA52" i="10" a="1"/>
  <c r="CA52" i="10" s="1"/>
  <c r="CC52" i="10" a="1"/>
  <c r="CC52" i="10" s="1"/>
  <c r="CS52" i="10" a="1"/>
  <c r="CS52" i="10" s="1"/>
  <c r="CU52" i="10" a="1"/>
  <c r="CU52" i="10" s="1"/>
  <c r="CZ52" i="10" a="1"/>
  <c r="CZ52" i="10" s="1"/>
  <c r="DM52" i="10" a="1"/>
  <c r="DM52" i="10" s="1"/>
  <c r="BS52" i="10" a="1"/>
  <c r="BS52" i="10" s="1"/>
  <c r="CN52" i="10" a="1"/>
  <c r="CN52" i="10" s="1"/>
  <c r="DA52" i="10" a="1"/>
  <c r="DA52" i="10" s="1"/>
  <c r="BW52" i="10" a="1"/>
  <c r="BW52" i="10" s="1"/>
  <c r="CR52" i="10" a="1"/>
  <c r="CR52" i="10" s="1"/>
  <c r="DE52" i="10" a="1"/>
  <c r="DE52" i="10" s="1"/>
  <c r="DL53" i="10" a="1"/>
  <c r="DL53" i="10" s="1"/>
  <c r="DJ53" i="10" a="1"/>
  <c r="DJ53" i="10" s="1"/>
  <c r="CQ53" i="10" a="1"/>
  <c r="CQ53" i="10" s="1"/>
  <c r="BT53" i="10" a="1"/>
  <c r="BT53" i="10" s="1"/>
  <c r="CS53" i="10" a="1"/>
  <c r="CS53" i="10" s="1"/>
  <c r="CX53" i="10" a="1"/>
  <c r="CX53" i="10" s="1"/>
  <c r="BX53" i="10" a="1"/>
  <c r="BX53" i="10" s="1"/>
  <c r="CG53" i="10" a="1"/>
  <c r="CG53" i="10" s="1"/>
  <c r="CL53" i="10" a="1"/>
  <c r="CL53" i="10" s="1"/>
  <c r="CY53" i="10" a="1"/>
  <c r="CY53" i="10" s="1"/>
  <c r="BU53" i="10" a="1"/>
  <c r="BU53" i="10" s="1"/>
  <c r="CP53" i="10" a="1"/>
  <c r="CP53" i="10" s="1"/>
  <c r="DC53" i="10" a="1"/>
  <c r="DC53" i="10" s="1"/>
  <c r="CF52" i="10" a="1"/>
  <c r="CF52" i="10" s="1"/>
  <c r="CV52" i="10" a="1"/>
  <c r="CV52" i="10" s="1"/>
  <c r="CD52" i="10" a="1"/>
  <c r="CD52" i="10" s="1"/>
  <c r="CH52" i="10" a="1"/>
  <c r="CH52" i="10" s="1"/>
  <c r="DK52" i="10" a="1"/>
  <c r="DK52" i="10" s="1"/>
  <c r="BQ52" i="10" a="1"/>
  <c r="BQ52" i="10" s="1"/>
  <c r="BV52" i="10" a="1"/>
  <c r="BV52" i="10" s="1"/>
  <c r="CI52" i="10" a="1"/>
  <c r="CI52" i="10" s="1"/>
  <c r="DD52" i="10" a="1"/>
  <c r="DD52" i="10" s="1"/>
  <c r="BZ52" i="10" a="1"/>
  <c r="BZ52" i="10" s="1"/>
  <c r="CM52" i="10" a="1"/>
  <c r="CM52" i="10" s="1"/>
  <c r="DH52" i="10" a="1"/>
  <c r="DH52" i="10" s="1"/>
  <c r="BR52" i="10" a="1"/>
  <c r="BR52" i="10" s="1"/>
  <c r="BY53" i="10" a="1"/>
  <c r="BY53" i="10" s="1"/>
  <c r="CA53" i="10" a="1"/>
  <c r="CA53" i="10" s="1"/>
  <c r="CV53" i="10" a="1"/>
  <c r="CV53" i="10" s="1"/>
  <c r="CJ53" i="10" a="1"/>
  <c r="CJ53" i="10" s="1"/>
  <c r="DI53" i="10" a="1"/>
  <c r="DI53" i="10" s="1"/>
  <c r="CE53" i="10" a="1"/>
  <c r="CE53" i="10" s="1"/>
  <c r="CN53" i="10" a="1"/>
  <c r="CN53" i="10" s="1"/>
  <c r="CW53" i="10" a="1"/>
  <c r="CW53" i="10" s="1"/>
  <c r="DB53" i="10" a="1"/>
  <c r="DB53" i="10" s="1"/>
  <c r="CB53" i="10" a="1"/>
  <c r="CB53" i="10" s="1"/>
  <c r="CK53" i="10" a="1"/>
  <c r="CK53" i="10" s="1"/>
  <c r="DF53" i="10" a="1"/>
  <c r="DF53" i="10" s="1"/>
  <c r="BP53" i="10" a="1"/>
  <c r="BP53" i="10" s="1"/>
  <c r="F52" i="10"/>
  <c r="DI52" i="10" a="1"/>
  <c r="DI52" i="10" s="1"/>
  <c r="CQ52" i="10" a="1"/>
  <c r="CQ52" i="10" s="1"/>
  <c r="DG52" i="10" a="1"/>
  <c r="DG52" i="10" s="1"/>
  <c r="CX52" i="10" a="1"/>
  <c r="CX52" i="10" s="1"/>
  <c r="BT52" i="10" a="1"/>
  <c r="BT52" i="10" s="1"/>
  <c r="CG52" i="10" a="1"/>
  <c r="CG52" i="10" s="1"/>
  <c r="CL52" i="10" a="1"/>
  <c r="CL52" i="10" s="1"/>
  <c r="CY52" i="10" a="1"/>
  <c r="CY52" i="10" s="1"/>
  <c r="BU52" i="10" a="1"/>
  <c r="BU52" i="10" s="1"/>
  <c r="CP52" i="10" a="1"/>
  <c r="CP52" i="10" s="1"/>
  <c r="DC52" i="10" a="1"/>
  <c r="DC52" i="10" s="1"/>
  <c r="CT53" i="10" a="1"/>
  <c r="CT53" i="10" s="1"/>
  <c r="CF53" i="10" a="1"/>
  <c r="CF53" i="10" s="1"/>
  <c r="CD53" i="10" a="1"/>
  <c r="CD53" i="10" s="1"/>
  <c r="CZ53" i="10" a="1"/>
  <c r="CZ53" i="10" s="1"/>
  <c r="BR53" i="10" a="1"/>
  <c r="BR53" i="10" s="1"/>
  <c r="CU53" i="10" a="1"/>
  <c r="CU53" i="10" s="1"/>
  <c r="DD53" i="10" a="1"/>
  <c r="DD53" i="10" s="1"/>
  <c r="DM53" i="10" a="1"/>
  <c r="DM53" i="10" s="1"/>
  <c r="BS53" i="10" a="1"/>
  <c r="BS53" i="10" s="1"/>
  <c r="CR53" i="10" a="1"/>
  <c r="CR53" i="10" s="1"/>
  <c r="DA53" i="10" a="1"/>
  <c r="DA53" i="10" s="1"/>
  <c r="AN53" i="10" a="1"/>
  <c r="AN53" i="10" s="1"/>
  <c r="AI53" i="10" a="1"/>
  <c r="AI53" i="10" s="1"/>
  <c r="AP53" i="10" a="1"/>
  <c r="AP53" i="10" s="1"/>
  <c r="BM53" i="10" a="1"/>
  <c r="BM53" i="10" s="1"/>
  <c r="AR53" i="10" a="1"/>
  <c r="AR53" i="10" s="1"/>
  <c r="AY53" i="10" a="1"/>
  <c r="AY53" i="10" s="1"/>
  <c r="AT53" i="10" a="1"/>
  <c r="AT53" i="10" s="1"/>
  <c r="BG53" i="10" a="1"/>
  <c r="BG53" i="10" s="1"/>
  <c r="AS53" i="10" a="1"/>
  <c r="AS53" i="10" s="1"/>
  <c r="W53" i="10" a="1"/>
  <c r="W53" i="10" s="1"/>
  <c r="BC53" i="10" a="1"/>
  <c r="BC53" i="10" s="1"/>
  <c r="AO53" i="10" a="1"/>
  <c r="AO53" i="10" s="1"/>
  <c r="AV53" i="10" a="1"/>
  <c r="AV53" i="10" s="1"/>
  <c r="R53" i="10" a="1"/>
  <c r="R53" i="10" s="1"/>
  <c r="AX53" i="10" a="1"/>
  <c r="AX53" i="10" s="1"/>
  <c r="T53" i="10" a="1"/>
  <c r="T53" i="10" s="1"/>
  <c r="AZ53" i="10" a="1"/>
  <c r="AZ53" i="10" s="1"/>
  <c r="V53" i="10" a="1"/>
  <c r="V53" i="10" s="1"/>
  <c r="BB53" i="10" a="1"/>
  <c r="BB53" i="10" s="1"/>
  <c r="U53" i="10" a="1"/>
  <c r="U53" i="10" s="1"/>
  <c r="BA53" i="10" a="1"/>
  <c r="BA53" i="10" s="1"/>
  <c r="AE53" i="10" a="1"/>
  <c r="AE53" i="10" s="1"/>
  <c r="BK53" i="10" a="1"/>
  <c r="BK53" i="10" s="1"/>
  <c r="F50" i="10"/>
  <c r="H51" i="10"/>
  <c r="F51" i="10"/>
  <c r="H50" i="10"/>
  <c r="BQ49" i="10" a="1"/>
  <c r="BQ49" i="10" s="1"/>
  <c r="BY49" i="10" a="1"/>
  <c r="BY49" i="10" s="1"/>
  <c r="CG49" i="10" a="1"/>
  <c r="CG49" i="10" s="1"/>
  <c r="CO49" i="10" a="1"/>
  <c r="CO49" i="10" s="1"/>
  <c r="CW49" i="10" a="1"/>
  <c r="CW49" i="10" s="1"/>
  <c r="DE49" i="10" a="1"/>
  <c r="DE49" i="10" s="1"/>
  <c r="DM49" i="10" a="1"/>
  <c r="DM49" i="10" s="1"/>
  <c r="BV49" i="10" a="1"/>
  <c r="BV49" i="10" s="1"/>
  <c r="CD49" i="10" a="1"/>
  <c r="CD49" i="10" s="1"/>
  <c r="CL49" i="10" a="1"/>
  <c r="CL49" i="10" s="1"/>
  <c r="CT49" i="10" a="1"/>
  <c r="CT49" i="10" s="1"/>
  <c r="DB49" i="10" a="1"/>
  <c r="DB49" i="10" s="1"/>
  <c r="DJ49" i="10" a="1"/>
  <c r="DJ49" i="10" s="1"/>
  <c r="BS49" i="10" a="1"/>
  <c r="BS49" i="10" s="1"/>
  <c r="CA49" i="10" a="1"/>
  <c r="CA49" i="10" s="1"/>
  <c r="CI49" i="10" a="1"/>
  <c r="CI49" i="10" s="1"/>
  <c r="CQ49" i="10" a="1"/>
  <c r="CQ49" i="10" s="1"/>
  <c r="CY49" i="10" a="1"/>
  <c r="CY49" i="10" s="1"/>
  <c r="DG49" i="10" a="1"/>
  <c r="DG49" i="10" s="1"/>
  <c r="BP49" i="10" a="1"/>
  <c r="BP49" i="10" s="1"/>
  <c r="BX49" i="10" a="1"/>
  <c r="BX49" i="10" s="1"/>
  <c r="CF49" i="10" a="1"/>
  <c r="CF49" i="10" s="1"/>
  <c r="CN49" i="10" a="1"/>
  <c r="CN49" i="10" s="1"/>
  <c r="CV49" i="10" a="1"/>
  <c r="CV49" i="10" s="1"/>
  <c r="DD49" i="10" a="1"/>
  <c r="DD49" i="10" s="1"/>
  <c r="DL49" i="10" a="1"/>
  <c r="DL49" i="10" s="1"/>
  <c r="BU49" i="10" a="1"/>
  <c r="BU49" i="10" s="1"/>
  <c r="CC49" i="10" a="1"/>
  <c r="CC49" i="10" s="1"/>
  <c r="CK49" i="10" a="1"/>
  <c r="CK49" i="10" s="1"/>
  <c r="CS49" i="10" a="1"/>
  <c r="CS49" i="10" s="1"/>
  <c r="DA49" i="10" a="1"/>
  <c r="DA49" i="10" s="1"/>
  <c r="DI49" i="10" a="1"/>
  <c r="DI49" i="10" s="1"/>
  <c r="BR49" i="10" a="1"/>
  <c r="BR49" i="10" s="1"/>
  <c r="BZ49" i="10" a="1"/>
  <c r="BZ49" i="10" s="1"/>
  <c r="CH49" i="10" a="1"/>
  <c r="CH49" i="10" s="1"/>
  <c r="CP49" i="10" a="1"/>
  <c r="CP49" i="10" s="1"/>
  <c r="CX49" i="10" a="1"/>
  <c r="CX49" i="10" s="1"/>
  <c r="DF49" i="10" a="1"/>
  <c r="DF49" i="10" s="1"/>
  <c r="BW49" i="10" a="1"/>
  <c r="BW49" i="10" s="1"/>
  <c r="DC49" i="10" a="1"/>
  <c r="DC49" i="10" s="1"/>
  <c r="CJ49" i="10" a="1"/>
  <c r="CJ49" i="10" s="1"/>
  <c r="CE49" i="10" a="1"/>
  <c r="CE49" i="10" s="1"/>
  <c r="DK49" i="10" a="1"/>
  <c r="DK49" i="10" s="1"/>
  <c r="CR49" i="10" a="1"/>
  <c r="CR49" i="10" s="1"/>
  <c r="CM49" i="10" a="1"/>
  <c r="CM49" i="10" s="1"/>
  <c r="BT49" i="10" a="1"/>
  <c r="BT49" i="10" s="1"/>
  <c r="CZ49" i="10" a="1"/>
  <c r="CZ49" i="10" s="1"/>
  <c r="CU49" i="10" a="1"/>
  <c r="CU49" i="10" s="1"/>
  <c r="CB49" i="10" a="1"/>
  <c r="CB49" i="10" s="1"/>
  <c r="DH49" i="10" a="1"/>
  <c r="DH49" i="10" s="1"/>
  <c r="BM49" i="10" a="1"/>
  <c r="BM49" i="10" s="1"/>
  <c r="BN49" i="10" a="1"/>
  <c r="BN49" i="10" s="1"/>
  <c r="R49" i="10" a="1"/>
  <c r="R49" i="10" s="1"/>
  <c r="Z49" i="10" a="1"/>
  <c r="Z49" i="10" s="1"/>
  <c r="S49" i="10" a="1"/>
  <c r="S49" i="10" s="1"/>
  <c r="AA49" i="10" a="1"/>
  <c r="AA49" i="10" s="1"/>
  <c r="AI49" i="10" a="1"/>
  <c r="AI49" i="10" s="1"/>
  <c r="BJ49" i="10" a="1"/>
  <c r="BJ49" i="10" s="1"/>
  <c r="T49" i="10" a="1"/>
  <c r="T49" i="10" s="1"/>
  <c r="AB49" i="10" a="1"/>
  <c r="AB49" i="10" s="1"/>
  <c r="U49" i="10" a="1"/>
  <c r="U49" i="10" s="1"/>
  <c r="AC49" i="10" a="1"/>
  <c r="AC49" i="10" s="1"/>
  <c r="BF49" i="10" a="1"/>
  <c r="BF49" i="10" s="1"/>
  <c r="V49" i="10" a="1"/>
  <c r="V49" i="10" s="1"/>
  <c r="AD49" i="10" a="1"/>
  <c r="AD49" i="10" s="1"/>
  <c r="W49" i="10" a="1"/>
  <c r="W49" i="10" s="1"/>
  <c r="AE49" i="10" a="1"/>
  <c r="AE49" i="10" s="1"/>
  <c r="X49" i="10" a="1"/>
  <c r="X49" i="10" s="1"/>
  <c r="BB49" i="10" a="1"/>
  <c r="BB49" i="10" s="1"/>
  <c r="AL49" i="10" a="1"/>
  <c r="AL49" i="10" s="1"/>
  <c r="BI49" i="10" a="1"/>
  <c r="BI49" i="10" s="1"/>
  <c r="AS49" i="10" a="1"/>
  <c r="AS49" i="10" s="1"/>
  <c r="BD49" i="10" a="1"/>
  <c r="BD49" i="10" s="1"/>
  <c r="AN49" i="10" a="1"/>
  <c r="AN49" i="10" s="1"/>
  <c r="AY49" i="10" a="1"/>
  <c r="AY49" i="10" s="1"/>
  <c r="AH49" i="10" a="1"/>
  <c r="AH49" i="10" s="1"/>
  <c r="AF49" i="10" a="1"/>
  <c r="AF49" i="10" s="1"/>
  <c r="AX49" i="10" a="1"/>
  <c r="AX49" i="10" s="1"/>
  <c r="BE49" i="10" a="1"/>
  <c r="BE49" i="10" s="1"/>
  <c r="AO49" i="10" a="1"/>
  <c r="AO49" i="10" s="1"/>
  <c r="AZ49" i="10" a="1"/>
  <c r="AZ49" i="10" s="1"/>
  <c r="AJ49" i="10" a="1"/>
  <c r="AJ49" i="10" s="1"/>
  <c r="BK49" i="10" a="1"/>
  <c r="BK49" i="10" s="1"/>
  <c r="AU49" i="10" a="1"/>
  <c r="AU49" i="10" s="1"/>
  <c r="Y49" i="10" a="1"/>
  <c r="Y49" i="10" s="1"/>
  <c r="AT49" i="10" a="1"/>
  <c r="AT49" i="10" s="1"/>
  <c r="BA49" i="10" a="1"/>
  <c r="BA49" i="10" s="1"/>
  <c r="AK49" i="10" a="1"/>
  <c r="AK49" i="10" s="1"/>
  <c r="BL49" i="10" a="1"/>
  <c r="BL49" i="10" s="1"/>
  <c r="AV49" i="10" a="1"/>
  <c r="AV49" i="10" s="1"/>
  <c r="BG49" i="10" a="1"/>
  <c r="BG49" i="10" s="1"/>
  <c r="AQ49" i="10" a="1"/>
  <c r="AQ49" i="10" s="1"/>
  <c r="Q49" i="10" a="1"/>
  <c r="Q49" i="10" s="1"/>
  <c r="AG49" i="10" a="1"/>
  <c r="AG49" i="10" s="1"/>
  <c r="AP49" i="10" a="1"/>
  <c r="AP49" i="10" s="1"/>
  <c r="AW49" i="10" a="1"/>
  <c r="AW49" i="10" s="1"/>
  <c r="BH49" i="10" a="1"/>
  <c r="BH49" i="10" s="1"/>
  <c r="AR49" i="10" a="1"/>
  <c r="AR49" i="10" s="1"/>
  <c r="BC49" i="10" a="1"/>
  <c r="BC49" i="10" s="1"/>
  <c r="AM49" i="10" a="1"/>
  <c r="AM49" i="10" s="1"/>
  <c r="H10" i="10"/>
  <c r="H39" i="10"/>
  <c r="H19" i="10"/>
  <c r="H44" i="10"/>
  <c r="H29" i="10"/>
  <c r="H17" i="10"/>
  <c r="H38" i="10"/>
  <c r="H30" i="10"/>
  <c r="H36" i="10"/>
  <c r="H8" i="10"/>
  <c r="H13" i="10"/>
  <c r="H21" i="10"/>
  <c r="H9" i="10"/>
  <c r="F33" i="10"/>
  <c r="L33" i="10" s="1"/>
  <c r="F9" i="10"/>
  <c r="L9" i="10" s="1"/>
  <c r="F31" i="10"/>
  <c r="L31" i="10" s="1"/>
  <c r="F7" i="10"/>
  <c r="L7" i="10" s="1"/>
  <c r="F34" i="10"/>
  <c r="L34" i="10" s="1"/>
  <c r="F22" i="10"/>
  <c r="L22" i="10" s="1"/>
  <c r="F35" i="10"/>
  <c r="L35" i="10" s="1"/>
  <c r="F18" i="10"/>
  <c r="L18" i="10" s="1"/>
  <c r="F24" i="10"/>
  <c r="L24" i="10" s="1"/>
  <c r="F40" i="10"/>
  <c r="L40" i="10" s="1"/>
  <c r="F23" i="10"/>
  <c r="L23" i="10" s="1"/>
  <c r="F27" i="10"/>
  <c r="L27" i="10" s="1"/>
  <c r="F45" i="10"/>
  <c r="L45" i="10" s="1"/>
  <c r="F6" i="10"/>
  <c r="BQ12" i="10" a="1"/>
  <c r="BQ12" i="10" s="1"/>
  <c r="BU12" i="10" a="1"/>
  <c r="BU12" i="10" s="1"/>
  <c r="BY12" i="10" a="1"/>
  <c r="BY12" i="10" s="1"/>
  <c r="CA12" i="10" a="1"/>
  <c r="CA12" i="10" s="1"/>
  <c r="CC12" i="10" a="1"/>
  <c r="CC12" i="10" s="1"/>
  <c r="CE12" i="10" a="1"/>
  <c r="CE12" i="10" s="1"/>
  <c r="CG12" i="10" a="1"/>
  <c r="CG12" i="10" s="1"/>
  <c r="CI12" i="10" a="1"/>
  <c r="CI12" i="10" s="1"/>
  <c r="CK12" i="10" a="1"/>
  <c r="CK12" i="10" s="1"/>
  <c r="CM12" i="10" a="1"/>
  <c r="CM12" i="10" s="1"/>
  <c r="CO12" i="10" a="1"/>
  <c r="CO12" i="10" s="1"/>
  <c r="CQ12" i="10" a="1"/>
  <c r="CQ12" i="10" s="1"/>
  <c r="CS12" i="10" a="1"/>
  <c r="CS12" i="10" s="1"/>
  <c r="CU12" i="10" a="1"/>
  <c r="CU12" i="10" s="1"/>
  <c r="CW12" i="10" a="1"/>
  <c r="CW12" i="10" s="1"/>
  <c r="CY12" i="10" a="1"/>
  <c r="CY12" i="10" s="1"/>
  <c r="BR12" i="10" a="1"/>
  <c r="BR12" i="10" s="1"/>
  <c r="BV12" i="10" a="1"/>
  <c r="BV12" i="10" s="1"/>
  <c r="BS12" i="10" a="1"/>
  <c r="BS12" i="10" s="1"/>
  <c r="BW12" i="10" a="1"/>
  <c r="BW12" i="10" s="1"/>
  <c r="BZ12" i="10" a="1"/>
  <c r="BZ12" i="10" s="1"/>
  <c r="CB12" i="10" a="1"/>
  <c r="CB12" i="10" s="1"/>
  <c r="CD12" i="10" a="1"/>
  <c r="CD12" i="10" s="1"/>
  <c r="CF12" i="10" a="1"/>
  <c r="CF12" i="10" s="1"/>
  <c r="CH12" i="10" a="1"/>
  <c r="CH12" i="10" s="1"/>
  <c r="CJ12" i="10" a="1"/>
  <c r="CJ12" i="10" s="1"/>
  <c r="CL12" i="10" a="1"/>
  <c r="CL12" i="10" s="1"/>
  <c r="CN12" i="10" a="1"/>
  <c r="CN12" i="10" s="1"/>
  <c r="CP12" i="10" a="1"/>
  <c r="CP12" i="10" s="1"/>
  <c r="CR12" i="10" a="1"/>
  <c r="CR12" i="10" s="1"/>
  <c r="CT12" i="10" a="1"/>
  <c r="CT12" i="10" s="1"/>
  <c r="CV12" i="10" a="1"/>
  <c r="CV12" i="10" s="1"/>
  <c r="CX12" i="10" a="1"/>
  <c r="CX12" i="10" s="1"/>
  <c r="BP12" i="10" a="1"/>
  <c r="BP12" i="10" s="1"/>
  <c r="BT12" i="10" a="1"/>
  <c r="BT12" i="10" s="1"/>
  <c r="BX12" i="10" a="1"/>
  <c r="BX12" i="10" s="1"/>
  <c r="CZ12" i="10" a="1"/>
  <c r="CZ12" i="10" s="1"/>
  <c r="DD12" i="10" a="1"/>
  <c r="DD12" i="10" s="1"/>
  <c r="DH12" i="10" a="1"/>
  <c r="DH12" i="10" s="1"/>
  <c r="DL12" i="10" a="1"/>
  <c r="DL12" i="10" s="1"/>
  <c r="DA12" i="10" a="1"/>
  <c r="DA12" i="10" s="1"/>
  <c r="DE12" i="10" a="1"/>
  <c r="DE12" i="10" s="1"/>
  <c r="DI12" i="10" a="1"/>
  <c r="DI12" i="10" s="1"/>
  <c r="DM12" i="10" a="1"/>
  <c r="DM12" i="10" s="1"/>
  <c r="DB12" i="10" a="1"/>
  <c r="DB12" i="10" s="1"/>
  <c r="DF12" i="10" a="1"/>
  <c r="DF12" i="10" s="1"/>
  <c r="DJ12" i="10" a="1"/>
  <c r="DJ12" i="10" s="1"/>
  <c r="DC12" i="10" a="1"/>
  <c r="DC12" i="10" s="1"/>
  <c r="DG12" i="10" a="1"/>
  <c r="DG12" i="10" s="1"/>
  <c r="DK12" i="10" a="1"/>
  <c r="DK12" i="10" s="1"/>
  <c r="BP18" i="10" a="1"/>
  <c r="BP18" i="10" s="1"/>
  <c r="BR18" i="10" a="1"/>
  <c r="BR18" i="10" s="1"/>
  <c r="BT18" i="10" a="1"/>
  <c r="BT18" i="10" s="1"/>
  <c r="BV18" i="10" a="1"/>
  <c r="BV18" i="10" s="1"/>
  <c r="BX18" i="10" a="1"/>
  <c r="BX18" i="10" s="1"/>
  <c r="BZ18" i="10" a="1"/>
  <c r="BZ18" i="10" s="1"/>
  <c r="CB18" i="10" a="1"/>
  <c r="CB18" i="10" s="1"/>
  <c r="CD18" i="10" a="1"/>
  <c r="CD18" i="10" s="1"/>
  <c r="BQ18" i="10" a="1"/>
  <c r="BQ18" i="10" s="1"/>
  <c r="BS18" i="10" a="1"/>
  <c r="BS18" i="10" s="1"/>
  <c r="BU18" i="10" a="1"/>
  <c r="BU18" i="10" s="1"/>
  <c r="BW18" i="10" a="1"/>
  <c r="BW18" i="10" s="1"/>
  <c r="BY18" i="10" a="1"/>
  <c r="BY18" i="10" s="1"/>
  <c r="CA18" i="10" a="1"/>
  <c r="CA18" i="10" s="1"/>
  <c r="CC18" i="10" a="1"/>
  <c r="CC18" i="10" s="1"/>
  <c r="CE18" i="10" a="1"/>
  <c r="CE18" i="10" s="1"/>
  <c r="CG18" i="10" a="1"/>
  <c r="CG18" i="10" s="1"/>
  <c r="CI18" i="10" a="1"/>
  <c r="CI18" i="10" s="1"/>
  <c r="CF18" i="10" a="1"/>
  <c r="CF18" i="10" s="1"/>
  <c r="CL18" i="10" a="1"/>
  <c r="CL18" i="10" s="1"/>
  <c r="CP18" i="10" a="1"/>
  <c r="CP18" i="10" s="1"/>
  <c r="CT18" i="10" a="1"/>
  <c r="CT18" i="10" s="1"/>
  <c r="CX18" i="10" a="1"/>
  <c r="CX18" i="10" s="1"/>
  <c r="DB18" i="10" a="1"/>
  <c r="DB18" i="10" s="1"/>
  <c r="DF18" i="10" a="1"/>
  <c r="DF18" i="10" s="1"/>
  <c r="DJ18" i="10" a="1"/>
  <c r="DJ18" i="10" s="1"/>
  <c r="CH18" i="10" a="1"/>
  <c r="CH18" i="10" s="1"/>
  <c r="CM18" i="10" a="1"/>
  <c r="CM18" i="10" s="1"/>
  <c r="CQ18" i="10" a="1"/>
  <c r="CQ18" i="10" s="1"/>
  <c r="CU18" i="10" a="1"/>
  <c r="CU18" i="10" s="1"/>
  <c r="CY18" i="10" a="1"/>
  <c r="CY18" i="10" s="1"/>
  <c r="DC18" i="10" a="1"/>
  <c r="DC18" i="10" s="1"/>
  <c r="DG18" i="10" a="1"/>
  <c r="DG18" i="10" s="1"/>
  <c r="DK18" i="10" a="1"/>
  <c r="DK18" i="10" s="1"/>
  <c r="CJ18" i="10" a="1"/>
  <c r="CJ18" i="10" s="1"/>
  <c r="CN18" i="10" a="1"/>
  <c r="CN18" i="10" s="1"/>
  <c r="CR18" i="10" a="1"/>
  <c r="CR18" i="10" s="1"/>
  <c r="CV18" i="10" a="1"/>
  <c r="CV18" i="10" s="1"/>
  <c r="CZ18" i="10" a="1"/>
  <c r="CZ18" i="10" s="1"/>
  <c r="DD18" i="10" a="1"/>
  <c r="DD18" i="10" s="1"/>
  <c r="DH18" i="10" a="1"/>
  <c r="DH18" i="10" s="1"/>
  <c r="DL18" i="10" a="1"/>
  <c r="DL18" i="10" s="1"/>
  <c r="CK18" i="10" a="1"/>
  <c r="CK18" i="10" s="1"/>
  <c r="CO18" i="10" a="1"/>
  <c r="CO18" i="10" s="1"/>
  <c r="CS18" i="10" a="1"/>
  <c r="CS18" i="10" s="1"/>
  <c r="CW18" i="10" a="1"/>
  <c r="CW18" i="10" s="1"/>
  <c r="DA18" i="10" a="1"/>
  <c r="DA18" i="10" s="1"/>
  <c r="DE18" i="10" a="1"/>
  <c r="DE18" i="10" s="1"/>
  <c r="DI18" i="10" a="1"/>
  <c r="DI18" i="10" s="1"/>
  <c r="DM18" i="10" a="1"/>
  <c r="DM18" i="10" s="1"/>
  <c r="BQ16" i="10" a="1"/>
  <c r="BQ16" i="10" s="1"/>
  <c r="BU16" i="10" a="1"/>
  <c r="BU16" i="10" s="1"/>
  <c r="BY16" i="10" a="1"/>
  <c r="BY16" i="10" s="1"/>
  <c r="CC16" i="10" a="1"/>
  <c r="CC16" i="10" s="1"/>
  <c r="CG16" i="10" a="1"/>
  <c r="CG16" i="10" s="1"/>
  <c r="CK16" i="10" a="1"/>
  <c r="CK16" i="10" s="1"/>
  <c r="CO16" i="10" a="1"/>
  <c r="CO16" i="10" s="1"/>
  <c r="CS16" i="10" a="1"/>
  <c r="CS16" i="10" s="1"/>
  <c r="CW16" i="10" a="1"/>
  <c r="CW16" i="10" s="1"/>
  <c r="DA16" i="10" a="1"/>
  <c r="DA16" i="10" s="1"/>
  <c r="DE16" i="10" a="1"/>
  <c r="DE16" i="10" s="1"/>
  <c r="DI16" i="10" a="1"/>
  <c r="DI16" i="10" s="1"/>
  <c r="DM16" i="10" a="1"/>
  <c r="DM16" i="10" s="1"/>
  <c r="BR16" i="10" a="1"/>
  <c r="BR16" i="10" s="1"/>
  <c r="BV16" i="10" a="1"/>
  <c r="BV16" i="10" s="1"/>
  <c r="BZ16" i="10" a="1"/>
  <c r="BZ16" i="10" s="1"/>
  <c r="CD16" i="10" a="1"/>
  <c r="CD16" i="10" s="1"/>
  <c r="CH16" i="10" a="1"/>
  <c r="CH16" i="10" s="1"/>
  <c r="CL16" i="10" a="1"/>
  <c r="CL16" i="10" s="1"/>
  <c r="CP16" i="10" a="1"/>
  <c r="CP16" i="10" s="1"/>
  <c r="CT16" i="10" a="1"/>
  <c r="CT16" i="10" s="1"/>
  <c r="CX16" i="10" a="1"/>
  <c r="CX16" i="10" s="1"/>
  <c r="DB16" i="10" a="1"/>
  <c r="DB16" i="10" s="1"/>
  <c r="DF16" i="10" a="1"/>
  <c r="DF16" i="10" s="1"/>
  <c r="DJ16" i="10" a="1"/>
  <c r="DJ16" i="10" s="1"/>
  <c r="BS16" i="10" a="1"/>
  <c r="BS16" i="10" s="1"/>
  <c r="BW16" i="10" a="1"/>
  <c r="BW16" i="10" s="1"/>
  <c r="CA16" i="10" a="1"/>
  <c r="CA16" i="10" s="1"/>
  <c r="CE16" i="10" a="1"/>
  <c r="CE16" i="10" s="1"/>
  <c r="CI16" i="10" a="1"/>
  <c r="CI16" i="10" s="1"/>
  <c r="CM16" i="10" a="1"/>
  <c r="CM16" i="10" s="1"/>
  <c r="CQ16" i="10" a="1"/>
  <c r="CQ16" i="10" s="1"/>
  <c r="CU16" i="10" a="1"/>
  <c r="CU16" i="10" s="1"/>
  <c r="CY16" i="10" a="1"/>
  <c r="CY16" i="10" s="1"/>
  <c r="DC16" i="10" a="1"/>
  <c r="DC16" i="10" s="1"/>
  <c r="DG16" i="10" a="1"/>
  <c r="DG16" i="10" s="1"/>
  <c r="DK16" i="10" a="1"/>
  <c r="DK16" i="10" s="1"/>
  <c r="BP16" i="10" a="1"/>
  <c r="BP16" i="10" s="1"/>
  <c r="BT16" i="10" a="1"/>
  <c r="BT16" i="10" s="1"/>
  <c r="BX16" i="10" a="1"/>
  <c r="BX16" i="10" s="1"/>
  <c r="CB16" i="10" a="1"/>
  <c r="CB16" i="10" s="1"/>
  <c r="CF16" i="10" a="1"/>
  <c r="CF16" i="10" s="1"/>
  <c r="CJ16" i="10" a="1"/>
  <c r="CJ16" i="10" s="1"/>
  <c r="CN16" i="10" a="1"/>
  <c r="CN16" i="10" s="1"/>
  <c r="CR16" i="10" a="1"/>
  <c r="CR16" i="10" s="1"/>
  <c r="CV16" i="10" a="1"/>
  <c r="CV16" i="10" s="1"/>
  <c r="CZ16" i="10" a="1"/>
  <c r="CZ16" i="10" s="1"/>
  <c r="DD16" i="10" a="1"/>
  <c r="DD16" i="10" s="1"/>
  <c r="DH16" i="10" a="1"/>
  <c r="DH16" i="10" s="1"/>
  <c r="DL16" i="10" a="1"/>
  <c r="DL16" i="10" s="1"/>
  <c r="BS28" i="10" a="1"/>
  <c r="BS28" i="10" s="1"/>
  <c r="BW28" i="10" a="1"/>
  <c r="BW28" i="10" s="1"/>
  <c r="CA28" i="10" a="1"/>
  <c r="CA28" i="10" s="1"/>
  <c r="CE28" i="10" a="1"/>
  <c r="CE28" i="10" s="1"/>
  <c r="CI28" i="10" a="1"/>
  <c r="CI28" i="10" s="1"/>
  <c r="CM28" i="10" a="1"/>
  <c r="CM28" i="10" s="1"/>
  <c r="CQ28" i="10" a="1"/>
  <c r="CQ28" i="10" s="1"/>
  <c r="CU28" i="10" a="1"/>
  <c r="CU28" i="10" s="1"/>
  <c r="CY28" i="10" a="1"/>
  <c r="CY28" i="10" s="1"/>
  <c r="DC28" i="10" a="1"/>
  <c r="DC28" i="10" s="1"/>
  <c r="DG28" i="10" a="1"/>
  <c r="DG28" i="10" s="1"/>
  <c r="DK28" i="10" a="1"/>
  <c r="DK28" i="10" s="1"/>
  <c r="BP28" i="10" a="1"/>
  <c r="BP28" i="10" s="1"/>
  <c r="BT28" i="10" a="1"/>
  <c r="BT28" i="10" s="1"/>
  <c r="BX28" i="10" a="1"/>
  <c r="BX28" i="10" s="1"/>
  <c r="CB28" i="10" a="1"/>
  <c r="CB28" i="10" s="1"/>
  <c r="CF28" i="10" a="1"/>
  <c r="CF28" i="10" s="1"/>
  <c r="CJ28" i="10" a="1"/>
  <c r="CJ28" i="10" s="1"/>
  <c r="CN28" i="10" a="1"/>
  <c r="CN28" i="10" s="1"/>
  <c r="CR28" i="10" a="1"/>
  <c r="CR28" i="10" s="1"/>
  <c r="CV28" i="10" a="1"/>
  <c r="CV28" i="10" s="1"/>
  <c r="CZ28" i="10" a="1"/>
  <c r="CZ28" i="10" s="1"/>
  <c r="DD28" i="10" a="1"/>
  <c r="DD28" i="10" s="1"/>
  <c r="DH28" i="10" a="1"/>
  <c r="DH28" i="10" s="1"/>
  <c r="DL28" i="10" a="1"/>
  <c r="DL28" i="10" s="1"/>
  <c r="BQ28" i="10" a="1"/>
  <c r="BQ28" i="10" s="1"/>
  <c r="BU28" i="10" a="1"/>
  <c r="BU28" i="10" s="1"/>
  <c r="BY28" i="10" a="1"/>
  <c r="BY28" i="10" s="1"/>
  <c r="CC28" i="10" a="1"/>
  <c r="CC28" i="10" s="1"/>
  <c r="CG28" i="10" a="1"/>
  <c r="CG28" i="10" s="1"/>
  <c r="CK28" i="10" a="1"/>
  <c r="CK28" i="10" s="1"/>
  <c r="CO28" i="10" a="1"/>
  <c r="CO28" i="10" s="1"/>
  <c r="CS28" i="10" a="1"/>
  <c r="CS28" i="10" s="1"/>
  <c r="CW28" i="10" a="1"/>
  <c r="CW28" i="10" s="1"/>
  <c r="DA28" i="10" a="1"/>
  <c r="DA28" i="10" s="1"/>
  <c r="DE28" i="10" a="1"/>
  <c r="DE28" i="10" s="1"/>
  <c r="DI28" i="10" a="1"/>
  <c r="DI28" i="10" s="1"/>
  <c r="DM28" i="10" a="1"/>
  <c r="DM28" i="10" s="1"/>
  <c r="BR28" i="10" a="1"/>
  <c r="BR28" i="10" s="1"/>
  <c r="BV28" i="10" a="1"/>
  <c r="BV28" i="10" s="1"/>
  <c r="BZ28" i="10" a="1"/>
  <c r="BZ28" i="10" s="1"/>
  <c r="CD28" i="10" a="1"/>
  <c r="CD28" i="10" s="1"/>
  <c r="CH28" i="10" a="1"/>
  <c r="CH28" i="10" s="1"/>
  <c r="CL28" i="10" a="1"/>
  <c r="CL28" i="10" s="1"/>
  <c r="CP28" i="10" a="1"/>
  <c r="CP28" i="10" s="1"/>
  <c r="CT28" i="10" a="1"/>
  <c r="CT28" i="10" s="1"/>
  <c r="CX28" i="10" a="1"/>
  <c r="CX28" i="10" s="1"/>
  <c r="DB28" i="10" a="1"/>
  <c r="DB28" i="10" s="1"/>
  <c r="DF28" i="10" a="1"/>
  <c r="DF28" i="10" s="1"/>
  <c r="DJ28" i="10" a="1"/>
  <c r="DJ28" i="10" s="1"/>
  <c r="BP46" i="10" a="1"/>
  <c r="BP46" i="10" s="1"/>
  <c r="BT46" i="10" a="1"/>
  <c r="BT46" i="10" s="1"/>
  <c r="BX46" i="10" a="1"/>
  <c r="BX46" i="10" s="1"/>
  <c r="CB46" i="10" a="1"/>
  <c r="CB46" i="10" s="1"/>
  <c r="CF46" i="10" a="1"/>
  <c r="CF46" i="10" s="1"/>
  <c r="CJ46" i="10" a="1"/>
  <c r="CJ46" i="10" s="1"/>
  <c r="CN46" i="10" a="1"/>
  <c r="CN46" i="10" s="1"/>
  <c r="CR46" i="10" a="1"/>
  <c r="CR46" i="10" s="1"/>
  <c r="CV46" i="10" a="1"/>
  <c r="CV46" i="10" s="1"/>
  <c r="CZ46" i="10" a="1"/>
  <c r="CZ46" i="10" s="1"/>
  <c r="DD46" i="10" a="1"/>
  <c r="DD46" i="10" s="1"/>
  <c r="DH46" i="10" a="1"/>
  <c r="DH46" i="10" s="1"/>
  <c r="DL46" i="10" a="1"/>
  <c r="DL46" i="10" s="1"/>
  <c r="BQ46" i="10" a="1"/>
  <c r="BQ46" i="10" s="1"/>
  <c r="BU46" i="10" a="1"/>
  <c r="BU46" i="10" s="1"/>
  <c r="BY46" i="10" a="1"/>
  <c r="BY46" i="10" s="1"/>
  <c r="CC46" i="10" a="1"/>
  <c r="CC46" i="10" s="1"/>
  <c r="CG46" i="10" a="1"/>
  <c r="CG46" i="10" s="1"/>
  <c r="CK46" i="10" a="1"/>
  <c r="CK46" i="10" s="1"/>
  <c r="CO46" i="10" a="1"/>
  <c r="CO46" i="10" s="1"/>
  <c r="CS46" i="10" a="1"/>
  <c r="CS46" i="10" s="1"/>
  <c r="CW46" i="10" a="1"/>
  <c r="CW46" i="10" s="1"/>
  <c r="DA46" i="10" a="1"/>
  <c r="DA46" i="10" s="1"/>
  <c r="DE46" i="10" a="1"/>
  <c r="DE46" i="10" s="1"/>
  <c r="DI46" i="10" a="1"/>
  <c r="DI46" i="10" s="1"/>
  <c r="DM46" i="10" a="1"/>
  <c r="DM46" i="10" s="1"/>
  <c r="BR46" i="10" a="1"/>
  <c r="BR46" i="10" s="1"/>
  <c r="BV46" i="10" a="1"/>
  <c r="BV46" i="10" s="1"/>
  <c r="BZ46" i="10" a="1"/>
  <c r="BZ46" i="10" s="1"/>
  <c r="CD46" i="10" a="1"/>
  <c r="CD46" i="10" s="1"/>
  <c r="CH46" i="10" a="1"/>
  <c r="CH46" i="10" s="1"/>
  <c r="CL46" i="10" a="1"/>
  <c r="CL46" i="10" s="1"/>
  <c r="CP46" i="10" a="1"/>
  <c r="CP46" i="10" s="1"/>
  <c r="CT46" i="10" a="1"/>
  <c r="CT46" i="10" s="1"/>
  <c r="CX46" i="10" a="1"/>
  <c r="CX46" i="10" s="1"/>
  <c r="DB46" i="10" a="1"/>
  <c r="DB46" i="10" s="1"/>
  <c r="DF46" i="10" a="1"/>
  <c r="DF46" i="10" s="1"/>
  <c r="DJ46" i="10" a="1"/>
  <c r="DJ46" i="10" s="1"/>
  <c r="BS46" i="10" a="1"/>
  <c r="BS46" i="10" s="1"/>
  <c r="BW46" i="10" a="1"/>
  <c r="BW46" i="10" s="1"/>
  <c r="CA46" i="10" a="1"/>
  <c r="CA46" i="10" s="1"/>
  <c r="CE46" i="10" a="1"/>
  <c r="CE46" i="10" s="1"/>
  <c r="CI46" i="10" a="1"/>
  <c r="CI46" i="10" s="1"/>
  <c r="CM46" i="10" a="1"/>
  <c r="CM46" i="10" s="1"/>
  <c r="CQ46" i="10" a="1"/>
  <c r="CQ46" i="10" s="1"/>
  <c r="CU46" i="10" a="1"/>
  <c r="CU46" i="10" s="1"/>
  <c r="CY46" i="10" a="1"/>
  <c r="CY46" i="10" s="1"/>
  <c r="DC46" i="10" a="1"/>
  <c r="DC46" i="10" s="1"/>
  <c r="DG46" i="10" a="1"/>
  <c r="DG46" i="10" s="1"/>
  <c r="DK46" i="10" a="1"/>
  <c r="DK46" i="10" s="1"/>
  <c r="BS11" i="10" a="1"/>
  <c r="BS11" i="10" s="1"/>
  <c r="BW11" i="10" a="1"/>
  <c r="BW11" i="10" s="1"/>
  <c r="CA11" i="10" a="1"/>
  <c r="CA11" i="10" s="1"/>
  <c r="CE11" i="10" a="1"/>
  <c r="CE11" i="10" s="1"/>
  <c r="CI11" i="10" a="1"/>
  <c r="CI11" i="10" s="1"/>
  <c r="CM11" i="10" a="1"/>
  <c r="CM11" i="10" s="1"/>
  <c r="CQ11" i="10" a="1"/>
  <c r="CQ11" i="10" s="1"/>
  <c r="CU11" i="10" a="1"/>
  <c r="CU11" i="10" s="1"/>
  <c r="CY11" i="10" a="1"/>
  <c r="CY11" i="10" s="1"/>
  <c r="DC11" i="10" a="1"/>
  <c r="DC11" i="10" s="1"/>
  <c r="DG11" i="10" a="1"/>
  <c r="DG11" i="10" s="1"/>
  <c r="DK11" i="10" a="1"/>
  <c r="DK11" i="10" s="1"/>
  <c r="BP11" i="10" a="1"/>
  <c r="BP11" i="10" s="1"/>
  <c r="BT11" i="10" a="1"/>
  <c r="BT11" i="10" s="1"/>
  <c r="BX11" i="10" a="1"/>
  <c r="BX11" i="10" s="1"/>
  <c r="CB11" i="10" a="1"/>
  <c r="CB11" i="10" s="1"/>
  <c r="CF11" i="10" a="1"/>
  <c r="CF11" i="10" s="1"/>
  <c r="CJ11" i="10" a="1"/>
  <c r="CJ11" i="10" s="1"/>
  <c r="CN11" i="10" a="1"/>
  <c r="CN11" i="10" s="1"/>
  <c r="CR11" i="10" a="1"/>
  <c r="CR11" i="10" s="1"/>
  <c r="CV11" i="10" a="1"/>
  <c r="CV11" i="10" s="1"/>
  <c r="CZ11" i="10" a="1"/>
  <c r="CZ11" i="10" s="1"/>
  <c r="DD11" i="10" a="1"/>
  <c r="DD11" i="10" s="1"/>
  <c r="DH11" i="10" a="1"/>
  <c r="DH11" i="10" s="1"/>
  <c r="DL11" i="10" a="1"/>
  <c r="DL11" i="10" s="1"/>
  <c r="BQ11" i="10" a="1"/>
  <c r="BQ11" i="10" s="1"/>
  <c r="BU11" i="10" a="1"/>
  <c r="BU11" i="10" s="1"/>
  <c r="BY11" i="10" a="1"/>
  <c r="BY11" i="10" s="1"/>
  <c r="CC11" i="10" a="1"/>
  <c r="CC11" i="10" s="1"/>
  <c r="CG11" i="10" a="1"/>
  <c r="CG11" i="10" s="1"/>
  <c r="CK11" i="10" a="1"/>
  <c r="CK11" i="10" s="1"/>
  <c r="CO11" i="10" a="1"/>
  <c r="CO11" i="10" s="1"/>
  <c r="CS11" i="10" a="1"/>
  <c r="CS11" i="10" s="1"/>
  <c r="CW11" i="10" a="1"/>
  <c r="CW11" i="10" s="1"/>
  <c r="DA11" i="10" a="1"/>
  <c r="DA11" i="10" s="1"/>
  <c r="DE11" i="10" a="1"/>
  <c r="DE11" i="10" s="1"/>
  <c r="DI11" i="10" a="1"/>
  <c r="DI11" i="10" s="1"/>
  <c r="DM11" i="10" a="1"/>
  <c r="DM11" i="10" s="1"/>
  <c r="BR11" i="10" a="1"/>
  <c r="BR11" i="10" s="1"/>
  <c r="BV11" i="10" a="1"/>
  <c r="BV11" i="10" s="1"/>
  <c r="BZ11" i="10" a="1"/>
  <c r="BZ11" i="10" s="1"/>
  <c r="CD11" i="10" a="1"/>
  <c r="CD11" i="10" s="1"/>
  <c r="CH11" i="10" a="1"/>
  <c r="CH11" i="10" s="1"/>
  <c r="CL11" i="10" a="1"/>
  <c r="CL11" i="10" s="1"/>
  <c r="CP11" i="10" a="1"/>
  <c r="CP11" i="10" s="1"/>
  <c r="CT11" i="10" a="1"/>
  <c r="CT11" i="10" s="1"/>
  <c r="CX11" i="10" a="1"/>
  <c r="CX11" i="10" s="1"/>
  <c r="DB11" i="10" a="1"/>
  <c r="DB11" i="10" s="1"/>
  <c r="DF11" i="10" a="1"/>
  <c r="DF11" i="10" s="1"/>
  <c r="DJ11" i="10" a="1"/>
  <c r="DJ11" i="10" s="1"/>
  <c r="BQ37" i="10" a="1"/>
  <c r="BQ37" i="10" s="1"/>
  <c r="BS37" i="10" a="1"/>
  <c r="BS37" i="10" s="1"/>
  <c r="BU37" i="10" a="1"/>
  <c r="BU37" i="10" s="1"/>
  <c r="BW37" i="10" a="1"/>
  <c r="BW37" i="10" s="1"/>
  <c r="BY37" i="10" a="1"/>
  <c r="BY37" i="10" s="1"/>
  <c r="CA37" i="10" a="1"/>
  <c r="CA37" i="10" s="1"/>
  <c r="CC37" i="10" a="1"/>
  <c r="CC37" i="10" s="1"/>
  <c r="CE37" i="10" a="1"/>
  <c r="CE37" i="10" s="1"/>
  <c r="CG37" i="10" a="1"/>
  <c r="CG37" i="10" s="1"/>
  <c r="CI37" i="10" a="1"/>
  <c r="CI37" i="10" s="1"/>
  <c r="CK37" i="10" a="1"/>
  <c r="CK37" i="10" s="1"/>
  <c r="CM37" i="10" a="1"/>
  <c r="CM37" i="10" s="1"/>
  <c r="CO37" i="10" a="1"/>
  <c r="CO37" i="10" s="1"/>
  <c r="CQ37" i="10" a="1"/>
  <c r="CQ37" i="10" s="1"/>
  <c r="CS37" i="10" a="1"/>
  <c r="CS37" i="10" s="1"/>
  <c r="CU37" i="10" a="1"/>
  <c r="CU37" i="10" s="1"/>
  <c r="CW37" i="10" a="1"/>
  <c r="CW37" i="10" s="1"/>
  <c r="CY37" i="10" a="1"/>
  <c r="CY37" i="10" s="1"/>
  <c r="DA37" i="10" a="1"/>
  <c r="DA37" i="10" s="1"/>
  <c r="DC37" i="10" a="1"/>
  <c r="DC37" i="10" s="1"/>
  <c r="DE37" i="10" a="1"/>
  <c r="DE37" i="10" s="1"/>
  <c r="DG37" i="10" a="1"/>
  <c r="DG37" i="10" s="1"/>
  <c r="DI37" i="10" a="1"/>
  <c r="DI37" i="10" s="1"/>
  <c r="DK37" i="10" a="1"/>
  <c r="DK37" i="10" s="1"/>
  <c r="DM37" i="10" a="1"/>
  <c r="DM37" i="10" s="1"/>
  <c r="BP37" i="10" a="1"/>
  <c r="BP37" i="10" s="1"/>
  <c r="BR37" i="10" a="1"/>
  <c r="BR37" i="10" s="1"/>
  <c r="BT37" i="10" a="1"/>
  <c r="BT37" i="10" s="1"/>
  <c r="BV37" i="10" a="1"/>
  <c r="BV37" i="10" s="1"/>
  <c r="BX37" i="10" a="1"/>
  <c r="BX37" i="10" s="1"/>
  <c r="BZ37" i="10" a="1"/>
  <c r="BZ37" i="10" s="1"/>
  <c r="CB37" i="10" a="1"/>
  <c r="CB37" i="10" s="1"/>
  <c r="CD37" i="10" a="1"/>
  <c r="CD37" i="10" s="1"/>
  <c r="CF37" i="10" a="1"/>
  <c r="CF37" i="10" s="1"/>
  <c r="CH37" i="10" a="1"/>
  <c r="CH37" i="10" s="1"/>
  <c r="CJ37" i="10" a="1"/>
  <c r="CJ37" i="10" s="1"/>
  <c r="CL37" i="10" a="1"/>
  <c r="CL37" i="10" s="1"/>
  <c r="CN37" i="10" a="1"/>
  <c r="CN37" i="10" s="1"/>
  <c r="CP37" i="10" a="1"/>
  <c r="CP37" i="10" s="1"/>
  <c r="CR37" i="10" a="1"/>
  <c r="CR37" i="10" s="1"/>
  <c r="CT37" i="10" a="1"/>
  <c r="CT37" i="10" s="1"/>
  <c r="CV37" i="10" a="1"/>
  <c r="CV37" i="10" s="1"/>
  <c r="CX37" i="10" a="1"/>
  <c r="CX37" i="10" s="1"/>
  <c r="CZ37" i="10" a="1"/>
  <c r="CZ37" i="10" s="1"/>
  <c r="DB37" i="10" a="1"/>
  <c r="DB37" i="10" s="1"/>
  <c r="DD37" i="10" a="1"/>
  <c r="DD37" i="10" s="1"/>
  <c r="DF37" i="10" a="1"/>
  <c r="DF37" i="10" s="1"/>
  <c r="DH37" i="10" a="1"/>
  <c r="DH37" i="10" s="1"/>
  <c r="DJ37" i="10" a="1"/>
  <c r="DJ37" i="10" s="1"/>
  <c r="DL37" i="10" a="1"/>
  <c r="DL37" i="10" s="1"/>
  <c r="BQ31" i="10" a="1"/>
  <c r="BQ31" i="10" s="1"/>
  <c r="BU31" i="10" a="1"/>
  <c r="BU31" i="10" s="1"/>
  <c r="BY31" i="10" a="1"/>
  <c r="BY31" i="10" s="1"/>
  <c r="CC31" i="10" a="1"/>
  <c r="CC31" i="10" s="1"/>
  <c r="CG31" i="10" a="1"/>
  <c r="CG31" i="10" s="1"/>
  <c r="CK31" i="10" a="1"/>
  <c r="CK31" i="10" s="1"/>
  <c r="CO31" i="10" a="1"/>
  <c r="CO31" i="10" s="1"/>
  <c r="CS31" i="10" a="1"/>
  <c r="CS31" i="10" s="1"/>
  <c r="CW31" i="10" a="1"/>
  <c r="CW31" i="10" s="1"/>
  <c r="DA31" i="10" a="1"/>
  <c r="DA31" i="10" s="1"/>
  <c r="DE31" i="10" a="1"/>
  <c r="DE31" i="10" s="1"/>
  <c r="DI31" i="10" a="1"/>
  <c r="DI31" i="10" s="1"/>
  <c r="DM31" i="10" a="1"/>
  <c r="DM31" i="10" s="1"/>
  <c r="BR31" i="10" a="1"/>
  <c r="BR31" i="10" s="1"/>
  <c r="BV31" i="10" a="1"/>
  <c r="BV31" i="10" s="1"/>
  <c r="BZ31" i="10" a="1"/>
  <c r="BZ31" i="10" s="1"/>
  <c r="CD31" i="10" a="1"/>
  <c r="CD31" i="10" s="1"/>
  <c r="CH31" i="10" a="1"/>
  <c r="CH31" i="10" s="1"/>
  <c r="CL31" i="10" a="1"/>
  <c r="CL31" i="10" s="1"/>
  <c r="CP31" i="10" a="1"/>
  <c r="CP31" i="10" s="1"/>
  <c r="CT31" i="10" a="1"/>
  <c r="CT31" i="10" s="1"/>
  <c r="CX31" i="10" a="1"/>
  <c r="CX31" i="10" s="1"/>
  <c r="DB31" i="10" a="1"/>
  <c r="DB31" i="10" s="1"/>
  <c r="DF31" i="10" a="1"/>
  <c r="DF31" i="10" s="1"/>
  <c r="DJ31" i="10" a="1"/>
  <c r="DJ31" i="10" s="1"/>
  <c r="BS31" i="10" a="1"/>
  <c r="BS31" i="10" s="1"/>
  <c r="BW31" i="10" a="1"/>
  <c r="BW31" i="10" s="1"/>
  <c r="CA31" i="10" a="1"/>
  <c r="CA31" i="10" s="1"/>
  <c r="CE31" i="10" a="1"/>
  <c r="CE31" i="10" s="1"/>
  <c r="CI31" i="10" a="1"/>
  <c r="CI31" i="10" s="1"/>
  <c r="CM31" i="10" a="1"/>
  <c r="CM31" i="10" s="1"/>
  <c r="CQ31" i="10" a="1"/>
  <c r="CQ31" i="10" s="1"/>
  <c r="CU31" i="10" a="1"/>
  <c r="CU31" i="10" s="1"/>
  <c r="CY31" i="10" a="1"/>
  <c r="CY31" i="10" s="1"/>
  <c r="DC31" i="10" a="1"/>
  <c r="DC31" i="10" s="1"/>
  <c r="DG31" i="10" a="1"/>
  <c r="DG31" i="10" s="1"/>
  <c r="DK31" i="10" a="1"/>
  <c r="DK31" i="10" s="1"/>
  <c r="BP31" i="10" a="1"/>
  <c r="BP31" i="10" s="1"/>
  <c r="BT31" i="10" a="1"/>
  <c r="BT31" i="10" s="1"/>
  <c r="BX31" i="10" a="1"/>
  <c r="BX31" i="10" s="1"/>
  <c r="CB31" i="10" a="1"/>
  <c r="CB31" i="10" s="1"/>
  <c r="CF31" i="10" a="1"/>
  <c r="CF31" i="10" s="1"/>
  <c r="CJ31" i="10" a="1"/>
  <c r="CJ31" i="10" s="1"/>
  <c r="CN31" i="10" a="1"/>
  <c r="CN31" i="10" s="1"/>
  <c r="CR31" i="10" a="1"/>
  <c r="CR31" i="10" s="1"/>
  <c r="CV31" i="10" a="1"/>
  <c r="CV31" i="10" s="1"/>
  <c r="CZ31" i="10" a="1"/>
  <c r="CZ31" i="10" s="1"/>
  <c r="DD31" i="10" a="1"/>
  <c r="DD31" i="10" s="1"/>
  <c r="DH31" i="10" a="1"/>
  <c r="DH31" i="10" s="1"/>
  <c r="DL31" i="10" a="1"/>
  <c r="DL31" i="10" s="1"/>
  <c r="BQ27" i="10" a="1"/>
  <c r="BQ27" i="10" s="1"/>
  <c r="BU27" i="10" a="1"/>
  <c r="BU27" i="10" s="1"/>
  <c r="BY27" i="10" a="1"/>
  <c r="BY27" i="10" s="1"/>
  <c r="CC27" i="10" a="1"/>
  <c r="CC27" i="10" s="1"/>
  <c r="CG27" i="10" a="1"/>
  <c r="CG27" i="10" s="1"/>
  <c r="CK27" i="10" a="1"/>
  <c r="CK27" i="10" s="1"/>
  <c r="CO27" i="10" a="1"/>
  <c r="CO27" i="10" s="1"/>
  <c r="CS27" i="10" a="1"/>
  <c r="CS27" i="10" s="1"/>
  <c r="CW27" i="10" a="1"/>
  <c r="CW27" i="10" s="1"/>
  <c r="DA27" i="10" a="1"/>
  <c r="DA27" i="10" s="1"/>
  <c r="DE27" i="10" a="1"/>
  <c r="DE27" i="10" s="1"/>
  <c r="DI27" i="10" a="1"/>
  <c r="DI27" i="10" s="1"/>
  <c r="DM27" i="10" a="1"/>
  <c r="DM27" i="10" s="1"/>
  <c r="BR27" i="10" a="1"/>
  <c r="BR27" i="10" s="1"/>
  <c r="BV27" i="10" a="1"/>
  <c r="BV27" i="10" s="1"/>
  <c r="BZ27" i="10" a="1"/>
  <c r="BZ27" i="10" s="1"/>
  <c r="CD27" i="10" a="1"/>
  <c r="CD27" i="10" s="1"/>
  <c r="CH27" i="10" a="1"/>
  <c r="CH27" i="10" s="1"/>
  <c r="CL27" i="10" a="1"/>
  <c r="CL27" i="10" s="1"/>
  <c r="CP27" i="10" a="1"/>
  <c r="CP27" i="10" s="1"/>
  <c r="CT27" i="10" a="1"/>
  <c r="CT27" i="10" s="1"/>
  <c r="CX27" i="10" a="1"/>
  <c r="CX27" i="10" s="1"/>
  <c r="DB27" i="10" a="1"/>
  <c r="DB27" i="10" s="1"/>
  <c r="DF27" i="10" a="1"/>
  <c r="DF27" i="10" s="1"/>
  <c r="DJ27" i="10" a="1"/>
  <c r="DJ27" i="10" s="1"/>
  <c r="BS27" i="10" a="1"/>
  <c r="BS27" i="10" s="1"/>
  <c r="BW27" i="10" a="1"/>
  <c r="BW27" i="10" s="1"/>
  <c r="CA27" i="10" a="1"/>
  <c r="CA27" i="10" s="1"/>
  <c r="CE27" i="10" a="1"/>
  <c r="CE27" i="10" s="1"/>
  <c r="CI27" i="10" a="1"/>
  <c r="CI27" i="10" s="1"/>
  <c r="CM27" i="10" a="1"/>
  <c r="CM27" i="10" s="1"/>
  <c r="CQ27" i="10" a="1"/>
  <c r="CQ27" i="10" s="1"/>
  <c r="CU27" i="10" a="1"/>
  <c r="CU27" i="10" s="1"/>
  <c r="CY27" i="10" a="1"/>
  <c r="CY27" i="10" s="1"/>
  <c r="DC27" i="10" a="1"/>
  <c r="DC27" i="10" s="1"/>
  <c r="DG27" i="10" a="1"/>
  <c r="DG27" i="10" s="1"/>
  <c r="DK27" i="10" a="1"/>
  <c r="DK27" i="10" s="1"/>
  <c r="BP27" i="10" a="1"/>
  <c r="BP27" i="10" s="1"/>
  <c r="BT27" i="10" a="1"/>
  <c r="BT27" i="10" s="1"/>
  <c r="BX27" i="10" a="1"/>
  <c r="BX27" i="10" s="1"/>
  <c r="CB27" i="10" a="1"/>
  <c r="CB27" i="10" s="1"/>
  <c r="CF27" i="10" a="1"/>
  <c r="CF27" i="10" s="1"/>
  <c r="CJ27" i="10" a="1"/>
  <c r="CJ27" i="10" s="1"/>
  <c r="CN27" i="10" a="1"/>
  <c r="CN27" i="10" s="1"/>
  <c r="CR27" i="10" a="1"/>
  <c r="CR27" i="10" s="1"/>
  <c r="CV27" i="10" a="1"/>
  <c r="CV27" i="10" s="1"/>
  <c r="CZ27" i="10" a="1"/>
  <c r="CZ27" i="10" s="1"/>
  <c r="DD27" i="10" a="1"/>
  <c r="DD27" i="10" s="1"/>
  <c r="DH27" i="10" a="1"/>
  <c r="DH27" i="10" s="1"/>
  <c r="DL27" i="10" a="1"/>
  <c r="DL27" i="10" s="1"/>
  <c r="BQ35" i="10" a="1"/>
  <c r="BQ35" i="10" s="1"/>
  <c r="BU35" i="10" a="1"/>
  <c r="BU35" i="10" s="1"/>
  <c r="BY35" i="10" a="1"/>
  <c r="BY35" i="10" s="1"/>
  <c r="CC35" i="10" a="1"/>
  <c r="CC35" i="10" s="1"/>
  <c r="CG35" i="10" a="1"/>
  <c r="CG35" i="10" s="1"/>
  <c r="CK35" i="10" a="1"/>
  <c r="CK35" i="10" s="1"/>
  <c r="CO35" i="10" a="1"/>
  <c r="CO35" i="10" s="1"/>
  <c r="CS35" i="10" a="1"/>
  <c r="CS35" i="10" s="1"/>
  <c r="CW35" i="10" a="1"/>
  <c r="CW35" i="10" s="1"/>
  <c r="DC35" i="10" a="1"/>
  <c r="DC35" i="10" s="1"/>
  <c r="DF35" i="10" a="1"/>
  <c r="DF35" i="10" s="1"/>
  <c r="DK35" i="10" a="1"/>
  <c r="DK35" i="10" s="1"/>
  <c r="BR35" i="10" a="1"/>
  <c r="BR35" i="10" s="1"/>
  <c r="BV35" i="10" a="1"/>
  <c r="BV35" i="10" s="1"/>
  <c r="BZ35" i="10" a="1"/>
  <c r="BZ35" i="10" s="1"/>
  <c r="CD35" i="10" a="1"/>
  <c r="CD35" i="10" s="1"/>
  <c r="CH35" i="10" a="1"/>
  <c r="CH35" i="10" s="1"/>
  <c r="CL35" i="10" a="1"/>
  <c r="CL35" i="10" s="1"/>
  <c r="CP35" i="10" a="1"/>
  <c r="CP35" i="10" s="1"/>
  <c r="CT35" i="10" a="1"/>
  <c r="CT35" i="10" s="1"/>
  <c r="CX35" i="10" a="1"/>
  <c r="CX35" i="10" s="1"/>
  <c r="DA35" i="10" a="1"/>
  <c r="DA35" i="10" s="1"/>
  <c r="DD35" i="10" a="1"/>
  <c r="DD35" i="10" s="1"/>
  <c r="DI35" i="10" a="1"/>
  <c r="DI35" i="10" s="1"/>
  <c r="DL35" i="10" a="1"/>
  <c r="DL35" i="10" s="1"/>
  <c r="BS35" i="10" a="1"/>
  <c r="BS35" i="10" s="1"/>
  <c r="BW35" i="10" a="1"/>
  <c r="BW35" i="10" s="1"/>
  <c r="CA35" i="10" a="1"/>
  <c r="CA35" i="10" s="1"/>
  <c r="CE35" i="10" a="1"/>
  <c r="CE35" i="10" s="1"/>
  <c r="CI35" i="10" a="1"/>
  <c r="CI35" i="10" s="1"/>
  <c r="CM35" i="10" a="1"/>
  <c r="CM35" i="10" s="1"/>
  <c r="CQ35" i="10" a="1"/>
  <c r="CQ35" i="10" s="1"/>
  <c r="CU35" i="10" a="1"/>
  <c r="CU35" i="10" s="1"/>
  <c r="CY35" i="10" a="1"/>
  <c r="CY35" i="10" s="1"/>
  <c r="DB35" i="10" a="1"/>
  <c r="DB35" i="10" s="1"/>
  <c r="DG35" i="10" a="1"/>
  <c r="DG35" i="10" s="1"/>
  <c r="DJ35" i="10" a="1"/>
  <c r="DJ35" i="10" s="1"/>
  <c r="BP35" i="10" a="1"/>
  <c r="BP35" i="10" s="1"/>
  <c r="BT35" i="10" a="1"/>
  <c r="BT35" i="10" s="1"/>
  <c r="BX35" i="10" a="1"/>
  <c r="BX35" i="10" s="1"/>
  <c r="CB35" i="10" a="1"/>
  <c r="CB35" i="10" s="1"/>
  <c r="CF35" i="10" a="1"/>
  <c r="CF35" i="10" s="1"/>
  <c r="CJ35" i="10" a="1"/>
  <c r="CJ35" i="10" s="1"/>
  <c r="CN35" i="10" a="1"/>
  <c r="CN35" i="10" s="1"/>
  <c r="CR35" i="10" a="1"/>
  <c r="CR35" i="10" s="1"/>
  <c r="CV35" i="10" a="1"/>
  <c r="CV35" i="10" s="1"/>
  <c r="CZ35" i="10" a="1"/>
  <c r="CZ35" i="10" s="1"/>
  <c r="DE35" i="10" a="1"/>
  <c r="DE35" i="10" s="1"/>
  <c r="DH35" i="10" a="1"/>
  <c r="DH35" i="10" s="1"/>
  <c r="DM35" i="10" a="1"/>
  <c r="DM35" i="10" s="1"/>
  <c r="BP14" i="10" a="1"/>
  <c r="BP14" i="10" s="1"/>
  <c r="BT14" i="10" a="1"/>
  <c r="BT14" i="10" s="1"/>
  <c r="BX14" i="10" a="1"/>
  <c r="BX14" i="10" s="1"/>
  <c r="CB14" i="10" a="1"/>
  <c r="CB14" i="10" s="1"/>
  <c r="CF14" i="10" a="1"/>
  <c r="CF14" i="10" s="1"/>
  <c r="CJ14" i="10" a="1"/>
  <c r="CJ14" i="10" s="1"/>
  <c r="CN14" i="10" a="1"/>
  <c r="CN14" i="10" s="1"/>
  <c r="CR14" i="10" a="1"/>
  <c r="CR14" i="10" s="1"/>
  <c r="CV14" i="10" a="1"/>
  <c r="CV14" i="10" s="1"/>
  <c r="CZ14" i="10" a="1"/>
  <c r="CZ14" i="10" s="1"/>
  <c r="DD14" i="10" a="1"/>
  <c r="DD14" i="10" s="1"/>
  <c r="DH14" i="10" a="1"/>
  <c r="DH14" i="10" s="1"/>
  <c r="BQ14" i="10" a="1"/>
  <c r="BQ14" i="10" s="1"/>
  <c r="BU14" i="10" a="1"/>
  <c r="BU14" i="10" s="1"/>
  <c r="BY14" i="10" a="1"/>
  <c r="BY14" i="10" s="1"/>
  <c r="CC14" i="10" a="1"/>
  <c r="CC14" i="10" s="1"/>
  <c r="CG14" i="10" a="1"/>
  <c r="CG14" i="10" s="1"/>
  <c r="CK14" i="10" a="1"/>
  <c r="CK14" i="10" s="1"/>
  <c r="CO14" i="10" a="1"/>
  <c r="CO14" i="10" s="1"/>
  <c r="CS14" i="10" a="1"/>
  <c r="CS14" i="10" s="1"/>
  <c r="CW14" i="10" a="1"/>
  <c r="CW14" i="10" s="1"/>
  <c r="DA14" i="10" a="1"/>
  <c r="DA14" i="10" s="1"/>
  <c r="DE14" i="10" a="1"/>
  <c r="DE14" i="10" s="1"/>
  <c r="DK14" i="10" a="1"/>
  <c r="DK14" i="10" s="1"/>
  <c r="DM14" i="10" a="1"/>
  <c r="DM14" i="10" s="1"/>
  <c r="BR14" i="10" a="1"/>
  <c r="BR14" i="10" s="1"/>
  <c r="BV14" i="10" a="1"/>
  <c r="BV14" i="10" s="1"/>
  <c r="BZ14" i="10" a="1"/>
  <c r="BZ14" i="10" s="1"/>
  <c r="CD14" i="10" a="1"/>
  <c r="CD14" i="10" s="1"/>
  <c r="CH14" i="10" a="1"/>
  <c r="CH14" i="10" s="1"/>
  <c r="CL14" i="10" a="1"/>
  <c r="CL14" i="10" s="1"/>
  <c r="CP14" i="10" a="1"/>
  <c r="CP14" i="10" s="1"/>
  <c r="CT14" i="10" a="1"/>
  <c r="CT14" i="10" s="1"/>
  <c r="CX14" i="10" a="1"/>
  <c r="CX14" i="10" s="1"/>
  <c r="DB14" i="10" a="1"/>
  <c r="DB14" i="10" s="1"/>
  <c r="DF14" i="10" a="1"/>
  <c r="DF14" i="10" s="1"/>
  <c r="DI14" i="10" a="1"/>
  <c r="DI14" i="10" s="1"/>
  <c r="BS14" i="10" a="1"/>
  <c r="BS14" i="10" s="1"/>
  <c r="BW14" i="10" a="1"/>
  <c r="BW14" i="10" s="1"/>
  <c r="CA14" i="10" a="1"/>
  <c r="CA14" i="10" s="1"/>
  <c r="CE14" i="10" a="1"/>
  <c r="CE14" i="10" s="1"/>
  <c r="CI14" i="10" a="1"/>
  <c r="CI14" i="10" s="1"/>
  <c r="CM14" i="10" a="1"/>
  <c r="CM14" i="10" s="1"/>
  <c r="CQ14" i="10" a="1"/>
  <c r="CQ14" i="10" s="1"/>
  <c r="CU14" i="10" a="1"/>
  <c r="CU14" i="10" s="1"/>
  <c r="CY14" i="10" a="1"/>
  <c r="CY14" i="10" s="1"/>
  <c r="DC14" i="10" a="1"/>
  <c r="DC14" i="10" s="1"/>
  <c r="DG14" i="10" a="1"/>
  <c r="DG14" i="10" s="1"/>
  <c r="DJ14" i="10" a="1"/>
  <c r="DJ14" i="10" s="1"/>
  <c r="DL14" i="10" a="1"/>
  <c r="DL14" i="10" s="1"/>
  <c r="BP7" i="10" a="1"/>
  <c r="BP7" i="10" s="1"/>
  <c r="BR7" i="10" a="1"/>
  <c r="BR7" i="10" s="1"/>
  <c r="BT7" i="10" a="1"/>
  <c r="BT7" i="10" s="1"/>
  <c r="BV7" i="10" a="1"/>
  <c r="BV7" i="10" s="1"/>
  <c r="BQ7" i="10" a="1"/>
  <c r="BQ7" i="10" s="1"/>
  <c r="BS7" i="10" a="1"/>
  <c r="BS7" i="10" s="1"/>
  <c r="BU7" i="10" a="1"/>
  <c r="BU7" i="10" s="1"/>
  <c r="BW7" i="10" a="1"/>
  <c r="BW7" i="10" s="1"/>
  <c r="BY7" i="10" a="1"/>
  <c r="BY7" i="10" s="1"/>
  <c r="BX7" i="10" a="1"/>
  <c r="BX7" i="10" s="1"/>
  <c r="CC7" i="10" a="1"/>
  <c r="CC7" i="10" s="1"/>
  <c r="CG7" i="10" a="1"/>
  <c r="CG7" i="10" s="1"/>
  <c r="CK7" i="10" a="1"/>
  <c r="CK7" i="10" s="1"/>
  <c r="CO7" i="10" a="1"/>
  <c r="CO7" i="10" s="1"/>
  <c r="CS7" i="10" a="1"/>
  <c r="CS7" i="10" s="1"/>
  <c r="CW7" i="10" a="1"/>
  <c r="CW7" i="10" s="1"/>
  <c r="DA7" i="10" a="1"/>
  <c r="DA7" i="10" s="1"/>
  <c r="DE7" i="10" a="1"/>
  <c r="DE7" i="10" s="1"/>
  <c r="DI7" i="10" a="1"/>
  <c r="DI7" i="10" s="1"/>
  <c r="DM7" i="10" a="1"/>
  <c r="DM7" i="10" s="1"/>
  <c r="BZ7" i="10" a="1"/>
  <c r="BZ7" i="10" s="1"/>
  <c r="CD7" i="10" a="1"/>
  <c r="CD7" i="10" s="1"/>
  <c r="CH7" i="10" a="1"/>
  <c r="CH7" i="10" s="1"/>
  <c r="CL7" i="10" a="1"/>
  <c r="CL7" i="10" s="1"/>
  <c r="CP7" i="10" a="1"/>
  <c r="CP7" i="10" s="1"/>
  <c r="CT7" i="10" a="1"/>
  <c r="CT7" i="10" s="1"/>
  <c r="CX7" i="10" a="1"/>
  <c r="CX7" i="10" s="1"/>
  <c r="DB7" i="10" a="1"/>
  <c r="DB7" i="10" s="1"/>
  <c r="DF7" i="10" a="1"/>
  <c r="DF7" i="10" s="1"/>
  <c r="DJ7" i="10" a="1"/>
  <c r="DJ7" i="10" s="1"/>
  <c r="CA7" i="10" a="1"/>
  <c r="CA7" i="10" s="1"/>
  <c r="CE7" i="10" a="1"/>
  <c r="CE7" i="10" s="1"/>
  <c r="CI7" i="10" a="1"/>
  <c r="CI7" i="10" s="1"/>
  <c r="CM7" i="10" a="1"/>
  <c r="CM7" i="10" s="1"/>
  <c r="CQ7" i="10" a="1"/>
  <c r="CQ7" i="10" s="1"/>
  <c r="CU7" i="10" a="1"/>
  <c r="CU7" i="10" s="1"/>
  <c r="CY7" i="10" a="1"/>
  <c r="CY7" i="10" s="1"/>
  <c r="DC7" i="10" a="1"/>
  <c r="DC7" i="10" s="1"/>
  <c r="DG7" i="10" a="1"/>
  <c r="DG7" i="10" s="1"/>
  <c r="DK7" i="10" a="1"/>
  <c r="DK7" i="10" s="1"/>
  <c r="CB7" i="10" a="1"/>
  <c r="CB7" i="10" s="1"/>
  <c r="CF7" i="10" a="1"/>
  <c r="CF7" i="10" s="1"/>
  <c r="CJ7" i="10" a="1"/>
  <c r="CJ7" i="10" s="1"/>
  <c r="CN7" i="10" a="1"/>
  <c r="CN7" i="10" s="1"/>
  <c r="CR7" i="10" a="1"/>
  <c r="CR7" i="10" s="1"/>
  <c r="CV7" i="10" a="1"/>
  <c r="CV7" i="10" s="1"/>
  <c r="CZ7" i="10" a="1"/>
  <c r="CZ7" i="10" s="1"/>
  <c r="DD7" i="10" a="1"/>
  <c r="DD7" i="10" s="1"/>
  <c r="DH7" i="10" a="1"/>
  <c r="DH7" i="10" s="1"/>
  <c r="DL7" i="10" a="1"/>
  <c r="DL7" i="10" s="1"/>
  <c r="BR41" i="10" a="1"/>
  <c r="BR41" i="10" s="1"/>
  <c r="BV41" i="10" a="1"/>
  <c r="BV41" i="10" s="1"/>
  <c r="BZ41" i="10" a="1"/>
  <c r="BZ41" i="10" s="1"/>
  <c r="CD41" i="10" a="1"/>
  <c r="CD41" i="10" s="1"/>
  <c r="CH41" i="10" a="1"/>
  <c r="CH41" i="10" s="1"/>
  <c r="CL41" i="10" a="1"/>
  <c r="CL41" i="10" s="1"/>
  <c r="CP41" i="10" a="1"/>
  <c r="CP41" i="10" s="1"/>
  <c r="CT41" i="10" a="1"/>
  <c r="CT41" i="10" s="1"/>
  <c r="CX41" i="10" a="1"/>
  <c r="CX41" i="10" s="1"/>
  <c r="DB41" i="10" a="1"/>
  <c r="DB41" i="10" s="1"/>
  <c r="DF41" i="10" a="1"/>
  <c r="DF41" i="10" s="1"/>
  <c r="DJ41" i="10" a="1"/>
  <c r="DJ41" i="10" s="1"/>
  <c r="BS41" i="10" a="1"/>
  <c r="BS41" i="10" s="1"/>
  <c r="BW41" i="10" a="1"/>
  <c r="BW41" i="10" s="1"/>
  <c r="CA41" i="10" a="1"/>
  <c r="CA41" i="10" s="1"/>
  <c r="CE41" i="10" a="1"/>
  <c r="CE41" i="10" s="1"/>
  <c r="CI41" i="10" a="1"/>
  <c r="CI41" i="10" s="1"/>
  <c r="CM41" i="10" a="1"/>
  <c r="CM41" i="10" s="1"/>
  <c r="CQ41" i="10" a="1"/>
  <c r="CQ41" i="10" s="1"/>
  <c r="CU41" i="10" a="1"/>
  <c r="CU41" i="10" s="1"/>
  <c r="CY41" i="10" a="1"/>
  <c r="CY41" i="10" s="1"/>
  <c r="DC41" i="10" a="1"/>
  <c r="DC41" i="10" s="1"/>
  <c r="DG41" i="10" a="1"/>
  <c r="DG41" i="10" s="1"/>
  <c r="DK41" i="10" a="1"/>
  <c r="DK41" i="10" s="1"/>
  <c r="BP41" i="10" a="1"/>
  <c r="BP41" i="10" s="1"/>
  <c r="BT41" i="10" a="1"/>
  <c r="BT41" i="10" s="1"/>
  <c r="BX41" i="10" a="1"/>
  <c r="BX41" i="10" s="1"/>
  <c r="CB41" i="10" a="1"/>
  <c r="CB41" i="10" s="1"/>
  <c r="CF41" i="10" a="1"/>
  <c r="CF41" i="10" s="1"/>
  <c r="CJ41" i="10" a="1"/>
  <c r="CJ41" i="10" s="1"/>
  <c r="CN41" i="10" a="1"/>
  <c r="CN41" i="10" s="1"/>
  <c r="CR41" i="10" a="1"/>
  <c r="CR41" i="10" s="1"/>
  <c r="CV41" i="10" a="1"/>
  <c r="CV41" i="10" s="1"/>
  <c r="CZ41" i="10" a="1"/>
  <c r="CZ41" i="10" s="1"/>
  <c r="DD41" i="10" a="1"/>
  <c r="DD41" i="10" s="1"/>
  <c r="DH41" i="10" a="1"/>
  <c r="DH41" i="10" s="1"/>
  <c r="DL41" i="10" a="1"/>
  <c r="DL41" i="10" s="1"/>
  <c r="BQ41" i="10" a="1"/>
  <c r="BQ41" i="10" s="1"/>
  <c r="BU41" i="10" a="1"/>
  <c r="BU41" i="10" s="1"/>
  <c r="BY41" i="10" a="1"/>
  <c r="BY41" i="10" s="1"/>
  <c r="CC41" i="10" a="1"/>
  <c r="CC41" i="10" s="1"/>
  <c r="CG41" i="10" a="1"/>
  <c r="CG41" i="10" s="1"/>
  <c r="CK41" i="10" a="1"/>
  <c r="CK41" i="10" s="1"/>
  <c r="CO41" i="10" a="1"/>
  <c r="CO41" i="10" s="1"/>
  <c r="CS41" i="10" a="1"/>
  <c r="CS41" i="10" s="1"/>
  <c r="CW41" i="10" a="1"/>
  <c r="CW41" i="10" s="1"/>
  <c r="DA41" i="10" a="1"/>
  <c r="DA41" i="10" s="1"/>
  <c r="DE41" i="10" a="1"/>
  <c r="DE41" i="10" s="1"/>
  <c r="DI41" i="10" a="1"/>
  <c r="DI41" i="10" s="1"/>
  <c r="DM41" i="10" a="1"/>
  <c r="DM41" i="10" s="1"/>
  <c r="BR20" i="10" a="1"/>
  <c r="BR20" i="10" s="1"/>
  <c r="BV20" i="10" a="1"/>
  <c r="BV20" i="10" s="1"/>
  <c r="BZ20" i="10" a="1"/>
  <c r="BZ20" i="10" s="1"/>
  <c r="CD20" i="10" a="1"/>
  <c r="CD20" i="10" s="1"/>
  <c r="CH20" i="10" a="1"/>
  <c r="CH20" i="10" s="1"/>
  <c r="CL20" i="10" a="1"/>
  <c r="CL20" i="10" s="1"/>
  <c r="CP20" i="10" a="1"/>
  <c r="CP20" i="10" s="1"/>
  <c r="CT20" i="10" a="1"/>
  <c r="CT20" i="10" s="1"/>
  <c r="CX20" i="10" a="1"/>
  <c r="CX20" i="10" s="1"/>
  <c r="DB20" i="10" a="1"/>
  <c r="DB20" i="10" s="1"/>
  <c r="DF20" i="10" a="1"/>
  <c r="DF20" i="10" s="1"/>
  <c r="DJ20" i="10" a="1"/>
  <c r="DJ20" i="10" s="1"/>
  <c r="BS20" i="10" a="1"/>
  <c r="BS20" i="10" s="1"/>
  <c r="BW20" i="10" a="1"/>
  <c r="BW20" i="10" s="1"/>
  <c r="CA20" i="10" a="1"/>
  <c r="CA20" i="10" s="1"/>
  <c r="CE20" i="10" a="1"/>
  <c r="CE20" i="10" s="1"/>
  <c r="CI20" i="10" a="1"/>
  <c r="CI20" i="10" s="1"/>
  <c r="CM20" i="10" a="1"/>
  <c r="CM20" i="10" s="1"/>
  <c r="CQ20" i="10" a="1"/>
  <c r="CQ20" i="10" s="1"/>
  <c r="CU20" i="10" a="1"/>
  <c r="CU20" i="10" s="1"/>
  <c r="CY20" i="10" a="1"/>
  <c r="CY20" i="10" s="1"/>
  <c r="DC20" i="10" a="1"/>
  <c r="DC20" i="10" s="1"/>
  <c r="DG20" i="10" a="1"/>
  <c r="DG20" i="10" s="1"/>
  <c r="DK20" i="10" a="1"/>
  <c r="DK20" i="10" s="1"/>
  <c r="BP20" i="10" a="1"/>
  <c r="BP20" i="10" s="1"/>
  <c r="BT20" i="10" a="1"/>
  <c r="BT20" i="10" s="1"/>
  <c r="BX20" i="10" a="1"/>
  <c r="BX20" i="10" s="1"/>
  <c r="CB20" i="10" a="1"/>
  <c r="CB20" i="10" s="1"/>
  <c r="CF20" i="10" a="1"/>
  <c r="CF20" i="10" s="1"/>
  <c r="CJ20" i="10" a="1"/>
  <c r="CJ20" i="10" s="1"/>
  <c r="CN20" i="10" a="1"/>
  <c r="CN20" i="10" s="1"/>
  <c r="CR20" i="10" a="1"/>
  <c r="CR20" i="10" s="1"/>
  <c r="CV20" i="10" a="1"/>
  <c r="CV20" i="10" s="1"/>
  <c r="CZ20" i="10" a="1"/>
  <c r="CZ20" i="10" s="1"/>
  <c r="DD20" i="10" a="1"/>
  <c r="DD20" i="10" s="1"/>
  <c r="DH20" i="10" a="1"/>
  <c r="DH20" i="10" s="1"/>
  <c r="DL20" i="10" a="1"/>
  <c r="DL20" i="10" s="1"/>
  <c r="BQ20" i="10" a="1"/>
  <c r="BQ20" i="10" s="1"/>
  <c r="BU20" i="10" a="1"/>
  <c r="BU20" i="10" s="1"/>
  <c r="BY20" i="10" a="1"/>
  <c r="BY20" i="10" s="1"/>
  <c r="CC20" i="10" a="1"/>
  <c r="CC20" i="10" s="1"/>
  <c r="CG20" i="10" a="1"/>
  <c r="CG20" i="10" s="1"/>
  <c r="CK20" i="10" a="1"/>
  <c r="CK20" i="10" s="1"/>
  <c r="CO20" i="10" a="1"/>
  <c r="CO20" i="10" s="1"/>
  <c r="CS20" i="10" a="1"/>
  <c r="CS20" i="10" s="1"/>
  <c r="CW20" i="10" a="1"/>
  <c r="CW20" i="10" s="1"/>
  <c r="DA20" i="10" a="1"/>
  <c r="DA20" i="10" s="1"/>
  <c r="DE20" i="10" a="1"/>
  <c r="DE20" i="10" s="1"/>
  <c r="DI20" i="10" a="1"/>
  <c r="DI20" i="10" s="1"/>
  <c r="DM20" i="10" a="1"/>
  <c r="DM20" i="10" s="1"/>
  <c r="BP42" i="10" a="1"/>
  <c r="BP42" i="10" s="1"/>
  <c r="BT42" i="10" a="1"/>
  <c r="BT42" i="10" s="1"/>
  <c r="BX42" i="10" a="1"/>
  <c r="BX42" i="10" s="1"/>
  <c r="CB42" i="10" a="1"/>
  <c r="CB42" i="10" s="1"/>
  <c r="CF42" i="10" a="1"/>
  <c r="CF42" i="10" s="1"/>
  <c r="CJ42" i="10" a="1"/>
  <c r="CJ42" i="10" s="1"/>
  <c r="CN42" i="10" a="1"/>
  <c r="CN42" i="10" s="1"/>
  <c r="CR42" i="10" a="1"/>
  <c r="CR42" i="10" s="1"/>
  <c r="CV42" i="10" a="1"/>
  <c r="CV42" i="10" s="1"/>
  <c r="CZ42" i="10" a="1"/>
  <c r="CZ42" i="10" s="1"/>
  <c r="DD42" i="10" a="1"/>
  <c r="DD42" i="10" s="1"/>
  <c r="DH42" i="10" a="1"/>
  <c r="DH42" i="10" s="1"/>
  <c r="DL42" i="10" a="1"/>
  <c r="DL42" i="10" s="1"/>
  <c r="BQ42" i="10" a="1"/>
  <c r="BQ42" i="10" s="1"/>
  <c r="BU42" i="10" a="1"/>
  <c r="BU42" i="10" s="1"/>
  <c r="BY42" i="10" a="1"/>
  <c r="BY42" i="10" s="1"/>
  <c r="CC42" i="10" a="1"/>
  <c r="CC42" i="10" s="1"/>
  <c r="CG42" i="10" a="1"/>
  <c r="CG42" i="10" s="1"/>
  <c r="CK42" i="10" a="1"/>
  <c r="CK42" i="10" s="1"/>
  <c r="CO42" i="10" a="1"/>
  <c r="CO42" i="10" s="1"/>
  <c r="CS42" i="10" a="1"/>
  <c r="CS42" i="10" s="1"/>
  <c r="CW42" i="10" a="1"/>
  <c r="CW42" i="10" s="1"/>
  <c r="DA42" i="10" a="1"/>
  <c r="DA42" i="10" s="1"/>
  <c r="DE42" i="10" a="1"/>
  <c r="DE42" i="10" s="1"/>
  <c r="DI42" i="10" a="1"/>
  <c r="DI42" i="10" s="1"/>
  <c r="DM42" i="10" a="1"/>
  <c r="DM42" i="10" s="1"/>
  <c r="BR42" i="10" a="1"/>
  <c r="BR42" i="10" s="1"/>
  <c r="BV42" i="10" a="1"/>
  <c r="BV42" i="10" s="1"/>
  <c r="BZ42" i="10" a="1"/>
  <c r="BZ42" i="10" s="1"/>
  <c r="CD42" i="10" a="1"/>
  <c r="CD42" i="10" s="1"/>
  <c r="CH42" i="10" a="1"/>
  <c r="CH42" i="10" s="1"/>
  <c r="CL42" i="10" a="1"/>
  <c r="CL42" i="10" s="1"/>
  <c r="CP42" i="10" a="1"/>
  <c r="CP42" i="10" s="1"/>
  <c r="CT42" i="10" a="1"/>
  <c r="CT42" i="10" s="1"/>
  <c r="CX42" i="10" a="1"/>
  <c r="CX42" i="10" s="1"/>
  <c r="DB42" i="10" a="1"/>
  <c r="DB42" i="10" s="1"/>
  <c r="DF42" i="10" a="1"/>
  <c r="DF42" i="10" s="1"/>
  <c r="DJ42" i="10" a="1"/>
  <c r="DJ42" i="10" s="1"/>
  <c r="BS42" i="10" a="1"/>
  <c r="BS42" i="10" s="1"/>
  <c r="BW42" i="10" a="1"/>
  <c r="BW42" i="10" s="1"/>
  <c r="CA42" i="10" a="1"/>
  <c r="CA42" i="10" s="1"/>
  <c r="CE42" i="10" a="1"/>
  <c r="CE42" i="10" s="1"/>
  <c r="CI42" i="10" a="1"/>
  <c r="CI42" i="10" s="1"/>
  <c r="CM42" i="10" a="1"/>
  <c r="CM42" i="10" s="1"/>
  <c r="CQ42" i="10" a="1"/>
  <c r="CQ42" i="10" s="1"/>
  <c r="CU42" i="10" a="1"/>
  <c r="CU42" i="10" s="1"/>
  <c r="CY42" i="10" a="1"/>
  <c r="CY42" i="10" s="1"/>
  <c r="DC42" i="10" a="1"/>
  <c r="DC42" i="10" s="1"/>
  <c r="DG42" i="10" a="1"/>
  <c r="DG42" i="10" s="1"/>
  <c r="DK42" i="10" a="1"/>
  <c r="DK42" i="10" s="1"/>
  <c r="BR45" i="10" a="1"/>
  <c r="BR45" i="10" s="1"/>
  <c r="BV45" i="10" a="1"/>
  <c r="BV45" i="10" s="1"/>
  <c r="BZ45" i="10" a="1"/>
  <c r="BZ45" i="10" s="1"/>
  <c r="CD45" i="10" a="1"/>
  <c r="CD45" i="10" s="1"/>
  <c r="CH45" i="10" a="1"/>
  <c r="CH45" i="10" s="1"/>
  <c r="CL45" i="10" a="1"/>
  <c r="CL45" i="10" s="1"/>
  <c r="CP45" i="10" a="1"/>
  <c r="CP45" i="10" s="1"/>
  <c r="CT45" i="10" a="1"/>
  <c r="CT45" i="10" s="1"/>
  <c r="CX45" i="10" a="1"/>
  <c r="CX45" i="10" s="1"/>
  <c r="DB45" i="10" a="1"/>
  <c r="DB45" i="10" s="1"/>
  <c r="DF45" i="10" a="1"/>
  <c r="DF45" i="10" s="1"/>
  <c r="DJ45" i="10" a="1"/>
  <c r="DJ45" i="10" s="1"/>
  <c r="BS45" i="10" a="1"/>
  <c r="BS45" i="10" s="1"/>
  <c r="BW45" i="10" a="1"/>
  <c r="BW45" i="10" s="1"/>
  <c r="CA45" i="10" a="1"/>
  <c r="CA45" i="10" s="1"/>
  <c r="CE45" i="10" a="1"/>
  <c r="CE45" i="10" s="1"/>
  <c r="CI45" i="10" a="1"/>
  <c r="CI45" i="10" s="1"/>
  <c r="CM45" i="10" a="1"/>
  <c r="CM45" i="10" s="1"/>
  <c r="CQ45" i="10" a="1"/>
  <c r="CQ45" i="10" s="1"/>
  <c r="CU45" i="10" a="1"/>
  <c r="CU45" i="10" s="1"/>
  <c r="CY45" i="10" a="1"/>
  <c r="CY45" i="10" s="1"/>
  <c r="DC45" i="10" a="1"/>
  <c r="DC45" i="10" s="1"/>
  <c r="DG45" i="10" a="1"/>
  <c r="DG45" i="10" s="1"/>
  <c r="DK45" i="10" a="1"/>
  <c r="DK45" i="10" s="1"/>
  <c r="BP45" i="10" a="1"/>
  <c r="BP45" i="10" s="1"/>
  <c r="BT45" i="10" a="1"/>
  <c r="BT45" i="10" s="1"/>
  <c r="BX45" i="10" a="1"/>
  <c r="BX45" i="10" s="1"/>
  <c r="CB45" i="10" a="1"/>
  <c r="CB45" i="10" s="1"/>
  <c r="CF45" i="10" a="1"/>
  <c r="CF45" i="10" s="1"/>
  <c r="CJ45" i="10" a="1"/>
  <c r="CJ45" i="10" s="1"/>
  <c r="CN45" i="10" a="1"/>
  <c r="CN45" i="10" s="1"/>
  <c r="CR45" i="10" a="1"/>
  <c r="CR45" i="10" s="1"/>
  <c r="CV45" i="10" a="1"/>
  <c r="CV45" i="10" s="1"/>
  <c r="CZ45" i="10" a="1"/>
  <c r="CZ45" i="10" s="1"/>
  <c r="DD45" i="10" a="1"/>
  <c r="DD45" i="10" s="1"/>
  <c r="DH45" i="10" a="1"/>
  <c r="DH45" i="10" s="1"/>
  <c r="DL45" i="10" a="1"/>
  <c r="DL45" i="10" s="1"/>
  <c r="BQ45" i="10" a="1"/>
  <c r="BQ45" i="10" s="1"/>
  <c r="BU45" i="10" a="1"/>
  <c r="BU45" i="10" s="1"/>
  <c r="BY45" i="10" a="1"/>
  <c r="BY45" i="10" s="1"/>
  <c r="CC45" i="10" a="1"/>
  <c r="CC45" i="10" s="1"/>
  <c r="CG45" i="10" a="1"/>
  <c r="CG45" i="10" s="1"/>
  <c r="CK45" i="10" a="1"/>
  <c r="CK45" i="10" s="1"/>
  <c r="CO45" i="10" a="1"/>
  <c r="CO45" i="10" s="1"/>
  <c r="CS45" i="10" a="1"/>
  <c r="CS45" i="10" s="1"/>
  <c r="CW45" i="10" a="1"/>
  <c r="CW45" i="10" s="1"/>
  <c r="DA45" i="10" a="1"/>
  <c r="DA45" i="10" s="1"/>
  <c r="DE45" i="10" a="1"/>
  <c r="DE45" i="10" s="1"/>
  <c r="DI45" i="10" a="1"/>
  <c r="DI45" i="10" s="1"/>
  <c r="DM45" i="10" a="1"/>
  <c r="DM45" i="10" s="1"/>
  <c r="BR47" i="10" a="1"/>
  <c r="BR47" i="10" s="1"/>
  <c r="BV47" i="10" a="1"/>
  <c r="BV47" i="10" s="1"/>
  <c r="BZ47" i="10" a="1"/>
  <c r="BZ47" i="10" s="1"/>
  <c r="CD47" i="10" a="1"/>
  <c r="CD47" i="10" s="1"/>
  <c r="CH47" i="10" a="1"/>
  <c r="CH47" i="10" s="1"/>
  <c r="CL47" i="10" a="1"/>
  <c r="CL47" i="10" s="1"/>
  <c r="CP47" i="10" a="1"/>
  <c r="CP47" i="10" s="1"/>
  <c r="CT47" i="10" a="1"/>
  <c r="CT47" i="10" s="1"/>
  <c r="CX47" i="10" a="1"/>
  <c r="CX47" i="10" s="1"/>
  <c r="DB47" i="10" a="1"/>
  <c r="DB47" i="10" s="1"/>
  <c r="DF47" i="10" a="1"/>
  <c r="DF47" i="10" s="1"/>
  <c r="DJ47" i="10" a="1"/>
  <c r="DJ47" i="10" s="1"/>
  <c r="BS47" i="10" a="1"/>
  <c r="BS47" i="10" s="1"/>
  <c r="BW47" i="10" a="1"/>
  <c r="BW47" i="10" s="1"/>
  <c r="CA47" i="10" a="1"/>
  <c r="CA47" i="10" s="1"/>
  <c r="CE47" i="10" a="1"/>
  <c r="CE47" i="10" s="1"/>
  <c r="CI47" i="10" a="1"/>
  <c r="CI47" i="10" s="1"/>
  <c r="CM47" i="10" a="1"/>
  <c r="CM47" i="10" s="1"/>
  <c r="CQ47" i="10" a="1"/>
  <c r="CQ47" i="10" s="1"/>
  <c r="CU47" i="10" a="1"/>
  <c r="CU47" i="10" s="1"/>
  <c r="CY47" i="10" a="1"/>
  <c r="CY47" i="10" s="1"/>
  <c r="DC47" i="10" a="1"/>
  <c r="DC47" i="10" s="1"/>
  <c r="DG47" i="10" a="1"/>
  <c r="DG47" i="10" s="1"/>
  <c r="DK47" i="10" a="1"/>
  <c r="DK47" i="10" s="1"/>
  <c r="BP47" i="10" a="1"/>
  <c r="BP47" i="10" s="1"/>
  <c r="BT47" i="10" a="1"/>
  <c r="BT47" i="10" s="1"/>
  <c r="BX47" i="10" a="1"/>
  <c r="BX47" i="10" s="1"/>
  <c r="CB47" i="10" a="1"/>
  <c r="CB47" i="10" s="1"/>
  <c r="CF47" i="10" a="1"/>
  <c r="CF47" i="10" s="1"/>
  <c r="CJ47" i="10" a="1"/>
  <c r="CJ47" i="10" s="1"/>
  <c r="CN47" i="10" a="1"/>
  <c r="CN47" i="10" s="1"/>
  <c r="CR47" i="10" a="1"/>
  <c r="CR47" i="10" s="1"/>
  <c r="CV47" i="10" a="1"/>
  <c r="CV47" i="10" s="1"/>
  <c r="CZ47" i="10" a="1"/>
  <c r="CZ47" i="10" s="1"/>
  <c r="DD47" i="10" a="1"/>
  <c r="DD47" i="10" s="1"/>
  <c r="DH47" i="10" a="1"/>
  <c r="DH47" i="10" s="1"/>
  <c r="DL47" i="10" a="1"/>
  <c r="DL47" i="10" s="1"/>
  <c r="BQ47" i="10" a="1"/>
  <c r="BQ47" i="10" s="1"/>
  <c r="BU47" i="10" a="1"/>
  <c r="BU47" i="10" s="1"/>
  <c r="BY47" i="10" a="1"/>
  <c r="BY47" i="10" s="1"/>
  <c r="CC47" i="10" a="1"/>
  <c r="CC47" i="10" s="1"/>
  <c r="CG47" i="10" a="1"/>
  <c r="CG47" i="10" s="1"/>
  <c r="CK47" i="10" a="1"/>
  <c r="CK47" i="10" s="1"/>
  <c r="CO47" i="10" a="1"/>
  <c r="CO47" i="10" s="1"/>
  <c r="CS47" i="10" a="1"/>
  <c r="CS47" i="10" s="1"/>
  <c r="CW47" i="10" a="1"/>
  <c r="CW47" i="10" s="1"/>
  <c r="DA47" i="10" a="1"/>
  <c r="DA47" i="10" s="1"/>
  <c r="DE47" i="10" a="1"/>
  <c r="DE47" i="10" s="1"/>
  <c r="DI47" i="10" a="1"/>
  <c r="DI47" i="10" s="1"/>
  <c r="DM47" i="10" a="1"/>
  <c r="DM47" i="10" s="1"/>
  <c r="BR22" i="10" a="1"/>
  <c r="BR22" i="10" s="1"/>
  <c r="BV22" i="10" a="1"/>
  <c r="BV22" i="10" s="1"/>
  <c r="BZ22" i="10" a="1"/>
  <c r="BZ22" i="10" s="1"/>
  <c r="CD22" i="10" a="1"/>
  <c r="CD22" i="10" s="1"/>
  <c r="CH22" i="10" a="1"/>
  <c r="CH22" i="10" s="1"/>
  <c r="CL22" i="10" a="1"/>
  <c r="CL22" i="10" s="1"/>
  <c r="CP22" i="10" a="1"/>
  <c r="CP22" i="10" s="1"/>
  <c r="CT22" i="10" a="1"/>
  <c r="CT22" i="10" s="1"/>
  <c r="CX22" i="10" a="1"/>
  <c r="CX22" i="10" s="1"/>
  <c r="DB22" i="10" a="1"/>
  <c r="DB22" i="10" s="1"/>
  <c r="DF22" i="10" a="1"/>
  <c r="DF22" i="10" s="1"/>
  <c r="DJ22" i="10" a="1"/>
  <c r="DJ22" i="10" s="1"/>
  <c r="BS22" i="10" a="1"/>
  <c r="BS22" i="10" s="1"/>
  <c r="BW22" i="10" a="1"/>
  <c r="BW22" i="10" s="1"/>
  <c r="CA22" i="10" a="1"/>
  <c r="CA22" i="10" s="1"/>
  <c r="CE22" i="10" a="1"/>
  <c r="CE22" i="10" s="1"/>
  <c r="CI22" i="10" a="1"/>
  <c r="CI22" i="10" s="1"/>
  <c r="CM22" i="10" a="1"/>
  <c r="CM22" i="10" s="1"/>
  <c r="CQ22" i="10" a="1"/>
  <c r="CQ22" i="10" s="1"/>
  <c r="CU22" i="10" a="1"/>
  <c r="CU22" i="10" s="1"/>
  <c r="CY22" i="10" a="1"/>
  <c r="CY22" i="10" s="1"/>
  <c r="DC22" i="10" a="1"/>
  <c r="DC22" i="10" s="1"/>
  <c r="DG22" i="10" a="1"/>
  <c r="DG22" i="10" s="1"/>
  <c r="DK22" i="10" a="1"/>
  <c r="DK22" i="10" s="1"/>
  <c r="BP22" i="10" a="1"/>
  <c r="BP22" i="10" s="1"/>
  <c r="BT22" i="10" a="1"/>
  <c r="BT22" i="10" s="1"/>
  <c r="BX22" i="10" a="1"/>
  <c r="BX22" i="10" s="1"/>
  <c r="CB22" i="10" a="1"/>
  <c r="CB22" i="10" s="1"/>
  <c r="CF22" i="10" a="1"/>
  <c r="CF22" i="10" s="1"/>
  <c r="CJ22" i="10" a="1"/>
  <c r="CJ22" i="10" s="1"/>
  <c r="CN22" i="10" a="1"/>
  <c r="CN22" i="10" s="1"/>
  <c r="CR22" i="10" a="1"/>
  <c r="CR22" i="10" s="1"/>
  <c r="CV22" i="10" a="1"/>
  <c r="CV22" i="10" s="1"/>
  <c r="CZ22" i="10" a="1"/>
  <c r="CZ22" i="10" s="1"/>
  <c r="DD22" i="10" a="1"/>
  <c r="DD22" i="10" s="1"/>
  <c r="DH22" i="10" a="1"/>
  <c r="DH22" i="10" s="1"/>
  <c r="DL22" i="10" a="1"/>
  <c r="DL22" i="10" s="1"/>
  <c r="BQ22" i="10" a="1"/>
  <c r="BQ22" i="10" s="1"/>
  <c r="BU22" i="10" a="1"/>
  <c r="BU22" i="10" s="1"/>
  <c r="BY22" i="10" a="1"/>
  <c r="BY22" i="10" s="1"/>
  <c r="CC22" i="10" a="1"/>
  <c r="CC22" i="10" s="1"/>
  <c r="CG22" i="10" a="1"/>
  <c r="CG22" i="10" s="1"/>
  <c r="CK22" i="10" a="1"/>
  <c r="CK22" i="10" s="1"/>
  <c r="CO22" i="10" a="1"/>
  <c r="CO22" i="10" s="1"/>
  <c r="CS22" i="10" a="1"/>
  <c r="CS22" i="10" s="1"/>
  <c r="CW22" i="10" a="1"/>
  <c r="CW22" i="10" s="1"/>
  <c r="DA22" i="10" a="1"/>
  <c r="DA22" i="10" s="1"/>
  <c r="DE22" i="10" a="1"/>
  <c r="DE22" i="10" s="1"/>
  <c r="DI22" i="10" a="1"/>
  <c r="DI22" i="10" s="1"/>
  <c r="DM22" i="10" a="1"/>
  <c r="DM22" i="10" s="1"/>
  <c r="BS32" i="10" a="1"/>
  <c r="BS32" i="10" s="1"/>
  <c r="BW32" i="10" a="1"/>
  <c r="BW32" i="10" s="1"/>
  <c r="CA32" i="10" a="1"/>
  <c r="CA32" i="10" s="1"/>
  <c r="CE32" i="10" a="1"/>
  <c r="CE32" i="10" s="1"/>
  <c r="CI32" i="10" a="1"/>
  <c r="CI32" i="10" s="1"/>
  <c r="CM32" i="10" a="1"/>
  <c r="CM32" i="10" s="1"/>
  <c r="CQ32" i="10" a="1"/>
  <c r="CQ32" i="10" s="1"/>
  <c r="CU32" i="10" a="1"/>
  <c r="CU32" i="10" s="1"/>
  <c r="CY32" i="10" a="1"/>
  <c r="CY32" i="10" s="1"/>
  <c r="DC32" i="10" a="1"/>
  <c r="DC32" i="10" s="1"/>
  <c r="DG32" i="10" a="1"/>
  <c r="DG32" i="10" s="1"/>
  <c r="DK32" i="10" a="1"/>
  <c r="DK32" i="10" s="1"/>
  <c r="BP32" i="10" a="1"/>
  <c r="BP32" i="10" s="1"/>
  <c r="BT32" i="10" a="1"/>
  <c r="BT32" i="10" s="1"/>
  <c r="BX32" i="10" a="1"/>
  <c r="BX32" i="10" s="1"/>
  <c r="CB32" i="10" a="1"/>
  <c r="CB32" i="10" s="1"/>
  <c r="CF32" i="10" a="1"/>
  <c r="CF32" i="10" s="1"/>
  <c r="CJ32" i="10" a="1"/>
  <c r="CJ32" i="10" s="1"/>
  <c r="CN32" i="10" a="1"/>
  <c r="CN32" i="10" s="1"/>
  <c r="CR32" i="10" a="1"/>
  <c r="CR32" i="10" s="1"/>
  <c r="CV32" i="10" a="1"/>
  <c r="CV32" i="10" s="1"/>
  <c r="CZ32" i="10" a="1"/>
  <c r="CZ32" i="10" s="1"/>
  <c r="DD32" i="10" a="1"/>
  <c r="DD32" i="10" s="1"/>
  <c r="DH32" i="10" a="1"/>
  <c r="DH32" i="10" s="1"/>
  <c r="DL32" i="10" a="1"/>
  <c r="DL32" i="10" s="1"/>
  <c r="BQ32" i="10" a="1"/>
  <c r="BQ32" i="10" s="1"/>
  <c r="BU32" i="10" a="1"/>
  <c r="BU32" i="10" s="1"/>
  <c r="BY32" i="10" a="1"/>
  <c r="BY32" i="10" s="1"/>
  <c r="CC32" i="10" a="1"/>
  <c r="CC32" i="10" s="1"/>
  <c r="CG32" i="10" a="1"/>
  <c r="CG32" i="10" s="1"/>
  <c r="CK32" i="10" a="1"/>
  <c r="CK32" i="10" s="1"/>
  <c r="CO32" i="10" a="1"/>
  <c r="CO32" i="10" s="1"/>
  <c r="CS32" i="10" a="1"/>
  <c r="CS32" i="10" s="1"/>
  <c r="CW32" i="10" a="1"/>
  <c r="CW32" i="10" s="1"/>
  <c r="DA32" i="10" a="1"/>
  <c r="DA32" i="10" s="1"/>
  <c r="DE32" i="10" a="1"/>
  <c r="DE32" i="10" s="1"/>
  <c r="DI32" i="10" a="1"/>
  <c r="DI32" i="10" s="1"/>
  <c r="DM32" i="10" a="1"/>
  <c r="DM32" i="10" s="1"/>
  <c r="BR32" i="10" a="1"/>
  <c r="BR32" i="10" s="1"/>
  <c r="BV32" i="10" a="1"/>
  <c r="BV32" i="10" s="1"/>
  <c r="BZ32" i="10" a="1"/>
  <c r="BZ32" i="10" s="1"/>
  <c r="CD32" i="10" a="1"/>
  <c r="CD32" i="10" s="1"/>
  <c r="CH32" i="10" a="1"/>
  <c r="CH32" i="10" s="1"/>
  <c r="CL32" i="10" a="1"/>
  <c r="CL32" i="10" s="1"/>
  <c r="CP32" i="10" a="1"/>
  <c r="CP32" i="10" s="1"/>
  <c r="CT32" i="10" a="1"/>
  <c r="CT32" i="10" s="1"/>
  <c r="CX32" i="10" a="1"/>
  <c r="CX32" i="10" s="1"/>
  <c r="DB32" i="10" a="1"/>
  <c r="DB32" i="10" s="1"/>
  <c r="DF32" i="10" a="1"/>
  <c r="DF32" i="10" s="1"/>
  <c r="DJ32" i="10" a="1"/>
  <c r="DJ32" i="10" s="1"/>
  <c r="BP48" i="10" a="1"/>
  <c r="BP48" i="10" s="1"/>
  <c r="BT48" i="10" a="1"/>
  <c r="BT48" i="10" s="1"/>
  <c r="BX48" i="10" a="1"/>
  <c r="BX48" i="10" s="1"/>
  <c r="CB48" i="10" a="1"/>
  <c r="CB48" i="10" s="1"/>
  <c r="CF48" i="10" a="1"/>
  <c r="CF48" i="10" s="1"/>
  <c r="CJ48" i="10" a="1"/>
  <c r="CJ48" i="10" s="1"/>
  <c r="CN48" i="10" a="1"/>
  <c r="CN48" i="10" s="1"/>
  <c r="CR48" i="10" a="1"/>
  <c r="CR48" i="10" s="1"/>
  <c r="CV48" i="10" a="1"/>
  <c r="CV48" i="10" s="1"/>
  <c r="CZ48" i="10" a="1"/>
  <c r="CZ48" i="10" s="1"/>
  <c r="DD48" i="10" a="1"/>
  <c r="DD48" i="10" s="1"/>
  <c r="DH48" i="10" a="1"/>
  <c r="DH48" i="10" s="1"/>
  <c r="DL48" i="10" a="1"/>
  <c r="DL48" i="10" s="1"/>
  <c r="BQ48" i="10" a="1"/>
  <c r="BQ48" i="10" s="1"/>
  <c r="BU48" i="10" a="1"/>
  <c r="BU48" i="10" s="1"/>
  <c r="BY48" i="10" a="1"/>
  <c r="BY48" i="10" s="1"/>
  <c r="CC48" i="10" a="1"/>
  <c r="CC48" i="10" s="1"/>
  <c r="CG48" i="10" a="1"/>
  <c r="CG48" i="10" s="1"/>
  <c r="CK48" i="10" a="1"/>
  <c r="CK48" i="10" s="1"/>
  <c r="CO48" i="10" a="1"/>
  <c r="CO48" i="10" s="1"/>
  <c r="CS48" i="10" a="1"/>
  <c r="CS48" i="10" s="1"/>
  <c r="CW48" i="10" a="1"/>
  <c r="CW48" i="10" s="1"/>
  <c r="DA48" i="10" a="1"/>
  <c r="DA48" i="10" s="1"/>
  <c r="DE48" i="10" a="1"/>
  <c r="DE48" i="10" s="1"/>
  <c r="DI48" i="10" a="1"/>
  <c r="DI48" i="10" s="1"/>
  <c r="DM48" i="10" a="1"/>
  <c r="DM48" i="10" s="1"/>
  <c r="BR48" i="10" a="1"/>
  <c r="BR48" i="10" s="1"/>
  <c r="BV48" i="10" a="1"/>
  <c r="BV48" i="10" s="1"/>
  <c r="BZ48" i="10" a="1"/>
  <c r="BZ48" i="10" s="1"/>
  <c r="CD48" i="10" a="1"/>
  <c r="CD48" i="10" s="1"/>
  <c r="CH48" i="10" a="1"/>
  <c r="CH48" i="10" s="1"/>
  <c r="CL48" i="10" a="1"/>
  <c r="CL48" i="10" s="1"/>
  <c r="CP48" i="10" a="1"/>
  <c r="CP48" i="10" s="1"/>
  <c r="CT48" i="10" a="1"/>
  <c r="CT48" i="10" s="1"/>
  <c r="CX48" i="10" a="1"/>
  <c r="CX48" i="10" s="1"/>
  <c r="DB48" i="10" a="1"/>
  <c r="DB48" i="10" s="1"/>
  <c r="DF48" i="10" a="1"/>
  <c r="DF48" i="10" s="1"/>
  <c r="DJ48" i="10" a="1"/>
  <c r="DJ48" i="10" s="1"/>
  <c r="BS48" i="10" a="1"/>
  <c r="BS48" i="10" s="1"/>
  <c r="BW48" i="10" a="1"/>
  <c r="BW48" i="10" s="1"/>
  <c r="CA48" i="10" a="1"/>
  <c r="CA48" i="10" s="1"/>
  <c r="CE48" i="10" a="1"/>
  <c r="CE48" i="10" s="1"/>
  <c r="CI48" i="10" a="1"/>
  <c r="CI48" i="10" s="1"/>
  <c r="CM48" i="10" a="1"/>
  <c r="CM48" i="10" s="1"/>
  <c r="CQ48" i="10" a="1"/>
  <c r="CQ48" i="10" s="1"/>
  <c r="CU48" i="10" a="1"/>
  <c r="CU48" i="10" s="1"/>
  <c r="CY48" i="10" a="1"/>
  <c r="CY48" i="10" s="1"/>
  <c r="DC48" i="10" a="1"/>
  <c r="DC48" i="10" s="1"/>
  <c r="DG48" i="10" a="1"/>
  <c r="DG48" i="10" s="1"/>
  <c r="DK48" i="10" a="1"/>
  <c r="DK48" i="10" s="1"/>
  <c r="BQ33" i="10" a="1"/>
  <c r="BQ33" i="10" s="1"/>
  <c r="BU33" i="10" a="1"/>
  <c r="BU33" i="10" s="1"/>
  <c r="BY33" i="10" a="1"/>
  <c r="BY33" i="10" s="1"/>
  <c r="CC33" i="10" a="1"/>
  <c r="CC33" i="10" s="1"/>
  <c r="CG33" i="10" a="1"/>
  <c r="CG33" i="10" s="1"/>
  <c r="CK33" i="10" a="1"/>
  <c r="CK33" i="10" s="1"/>
  <c r="CO33" i="10" a="1"/>
  <c r="CO33" i="10" s="1"/>
  <c r="CS33" i="10" a="1"/>
  <c r="CS33" i="10" s="1"/>
  <c r="CW33" i="10" a="1"/>
  <c r="CW33" i="10" s="1"/>
  <c r="DA33" i="10" a="1"/>
  <c r="DA33" i="10" s="1"/>
  <c r="DE33" i="10" a="1"/>
  <c r="DE33" i="10" s="1"/>
  <c r="DI33" i="10" a="1"/>
  <c r="DI33" i="10" s="1"/>
  <c r="DM33" i="10" a="1"/>
  <c r="DM33" i="10" s="1"/>
  <c r="BR33" i="10" a="1"/>
  <c r="BR33" i="10" s="1"/>
  <c r="BV33" i="10" a="1"/>
  <c r="BV33" i="10" s="1"/>
  <c r="BZ33" i="10" a="1"/>
  <c r="BZ33" i="10" s="1"/>
  <c r="CD33" i="10" a="1"/>
  <c r="CD33" i="10" s="1"/>
  <c r="CH33" i="10" a="1"/>
  <c r="CH33" i="10" s="1"/>
  <c r="CL33" i="10" a="1"/>
  <c r="CL33" i="10" s="1"/>
  <c r="CP33" i="10" a="1"/>
  <c r="CP33" i="10" s="1"/>
  <c r="CT33" i="10" a="1"/>
  <c r="CT33" i="10" s="1"/>
  <c r="CX33" i="10" a="1"/>
  <c r="CX33" i="10" s="1"/>
  <c r="DB33" i="10" a="1"/>
  <c r="DB33" i="10" s="1"/>
  <c r="DF33" i="10" a="1"/>
  <c r="DF33" i="10" s="1"/>
  <c r="DJ33" i="10" a="1"/>
  <c r="DJ33" i="10" s="1"/>
  <c r="BS33" i="10" a="1"/>
  <c r="BS33" i="10" s="1"/>
  <c r="BW33" i="10" a="1"/>
  <c r="BW33" i="10" s="1"/>
  <c r="CA33" i="10" a="1"/>
  <c r="CA33" i="10" s="1"/>
  <c r="CE33" i="10" a="1"/>
  <c r="CE33" i="10" s="1"/>
  <c r="CI33" i="10" a="1"/>
  <c r="CI33" i="10" s="1"/>
  <c r="CM33" i="10" a="1"/>
  <c r="CM33" i="10" s="1"/>
  <c r="CQ33" i="10" a="1"/>
  <c r="CQ33" i="10" s="1"/>
  <c r="CU33" i="10" a="1"/>
  <c r="CU33" i="10" s="1"/>
  <c r="CY33" i="10" a="1"/>
  <c r="CY33" i="10" s="1"/>
  <c r="DC33" i="10" a="1"/>
  <c r="DC33" i="10" s="1"/>
  <c r="DG33" i="10" a="1"/>
  <c r="DG33" i="10" s="1"/>
  <c r="DK33" i="10" a="1"/>
  <c r="DK33" i="10" s="1"/>
  <c r="BP33" i="10" a="1"/>
  <c r="BP33" i="10" s="1"/>
  <c r="BT33" i="10" a="1"/>
  <c r="BT33" i="10" s="1"/>
  <c r="BX33" i="10" a="1"/>
  <c r="BX33" i="10" s="1"/>
  <c r="CB33" i="10" a="1"/>
  <c r="CB33" i="10" s="1"/>
  <c r="CF33" i="10" a="1"/>
  <c r="CF33" i="10" s="1"/>
  <c r="CJ33" i="10" a="1"/>
  <c r="CJ33" i="10" s="1"/>
  <c r="CN33" i="10" a="1"/>
  <c r="CN33" i="10" s="1"/>
  <c r="CR33" i="10" a="1"/>
  <c r="CR33" i="10" s="1"/>
  <c r="CV33" i="10" a="1"/>
  <c r="CV33" i="10" s="1"/>
  <c r="CZ33" i="10" a="1"/>
  <c r="CZ33" i="10" s="1"/>
  <c r="DD33" i="10" a="1"/>
  <c r="DD33" i="10" s="1"/>
  <c r="DH33" i="10" a="1"/>
  <c r="DH33" i="10" s="1"/>
  <c r="DL33" i="10" a="1"/>
  <c r="DL33" i="10" s="1"/>
  <c r="BP40" i="10" a="1"/>
  <c r="BP40" i="10" s="1"/>
  <c r="BT40" i="10" a="1"/>
  <c r="BT40" i="10" s="1"/>
  <c r="BX40" i="10" a="1"/>
  <c r="BX40" i="10" s="1"/>
  <c r="CB40" i="10" a="1"/>
  <c r="CB40" i="10" s="1"/>
  <c r="CF40" i="10" a="1"/>
  <c r="CF40" i="10" s="1"/>
  <c r="CJ40" i="10" a="1"/>
  <c r="CJ40" i="10" s="1"/>
  <c r="CN40" i="10" a="1"/>
  <c r="CN40" i="10" s="1"/>
  <c r="CR40" i="10" a="1"/>
  <c r="CR40" i="10" s="1"/>
  <c r="CV40" i="10" a="1"/>
  <c r="CV40" i="10" s="1"/>
  <c r="CZ40" i="10" a="1"/>
  <c r="CZ40" i="10" s="1"/>
  <c r="DD40" i="10" a="1"/>
  <c r="DD40" i="10" s="1"/>
  <c r="DH40" i="10" a="1"/>
  <c r="DH40" i="10" s="1"/>
  <c r="DL40" i="10" a="1"/>
  <c r="DL40" i="10" s="1"/>
  <c r="BQ40" i="10" a="1"/>
  <c r="BQ40" i="10" s="1"/>
  <c r="BU40" i="10" a="1"/>
  <c r="BU40" i="10" s="1"/>
  <c r="BY40" i="10" a="1"/>
  <c r="BY40" i="10" s="1"/>
  <c r="CC40" i="10" a="1"/>
  <c r="CC40" i="10" s="1"/>
  <c r="CG40" i="10" a="1"/>
  <c r="CG40" i="10" s="1"/>
  <c r="CK40" i="10" a="1"/>
  <c r="CK40" i="10" s="1"/>
  <c r="CO40" i="10" a="1"/>
  <c r="CO40" i="10" s="1"/>
  <c r="CS40" i="10" a="1"/>
  <c r="CS40" i="10" s="1"/>
  <c r="CW40" i="10" a="1"/>
  <c r="CW40" i="10" s="1"/>
  <c r="DA40" i="10" a="1"/>
  <c r="DA40" i="10" s="1"/>
  <c r="DE40" i="10" a="1"/>
  <c r="DE40" i="10" s="1"/>
  <c r="DI40" i="10" a="1"/>
  <c r="DI40" i="10" s="1"/>
  <c r="DM40" i="10" a="1"/>
  <c r="DM40" i="10" s="1"/>
  <c r="BR40" i="10" a="1"/>
  <c r="BR40" i="10" s="1"/>
  <c r="BV40" i="10" a="1"/>
  <c r="BV40" i="10" s="1"/>
  <c r="BZ40" i="10" a="1"/>
  <c r="BZ40" i="10" s="1"/>
  <c r="CD40" i="10" a="1"/>
  <c r="CD40" i="10" s="1"/>
  <c r="CH40" i="10" a="1"/>
  <c r="CH40" i="10" s="1"/>
  <c r="CL40" i="10" a="1"/>
  <c r="CL40" i="10" s="1"/>
  <c r="CP40" i="10" a="1"/>
  <c r="CP40" i="10" s="1"/>
  <c r="CT40" i="10" a="1"/>
  <c r="CT40" i="10" s="1"/>
  <c r="CX40" i="10" a="1"/>
  <c r="CX40" i="10" s="1"/>
  <c r="DB40" i="10" a="1"/>
  <c r="DB40" i="10" s="1"/>
  <c r="DF40" i="10" a="1"/>
  <c r="DF40" i="10" s="1"/>
  <c r="DJ40" i="10" a="1"/>
  <c r="DJ40" i="10" s="1"/>
  <c r="BS40" i="10" a="1"/>
  <c r="BS40" i="10" s="1"/>
  <c r="BW40" i="10" a="1"/>
  <c r="BW40" i="10" s="1"/>
  <c r="CA40" i="10" a="1"/>
  <c r="CA40" i="10" s="1"/>
  <c r="CE40" i="10" a="1"/>
  <c r="CE40" i="10" s="1"/>
  <c r="CI40" i="10" a="1"/>
  <c r="CI40" i="10" s="1"/>
  <c r="CM40" i="10" a="1"/>
  <c r="CM40" i="10" s="1"/>
  <c r="CQ40" i="10" a="1"/>
  <c r="CQ40" i="10" s="1"/>
  <c r="CU40" i="10" a="1"/>
  <c r="CU40" i="10" s="1"/>
  <c r="CY40" i="10" a="1"/>
  <c r="CY40" i="10" s="1"/>
  <c r="DC40" i="10" a="1"/>
  <c r="DC40" i="10" s="1"/>
  <c r="DG40" i="10" a="1"/>
  <c r="DG40" i="10" s="1"/>
  <c r="DK40" i="10" a="1"/>
  <c r="DK40" i="10" s="1"/>
  <c r="BP24" i="10" a="1"/>
  <c r="BP24" i="10" s="1"/>
  <c r="BR24" i="10" a="1"/>
  <c r="BR24" i="10" s="1"/>
  <c r="BT24" i="10" a="1"/>
  <c r="BT24" i="10" s="1"/>
  <c r="BV24" i="10" a="1"/>
  <c r="BV24" i="10" s="1"/>
  <c r="BX24" i="10" a="1"/>
  <c r="BX24" i="10" s="1"/>
  <c r="BZ24" i="10" a="1"/>
  <c r="BZ24" i="10" s="1"/>
  <c r="CB24" i="10" a="1"/>
  <c r="CB24" i="10" s="1"/>
  <c r="CD24" i="10" a="1"/>
  <c r="CD24" i="10" s="1"/>
  <c r="CF24" i="10" a="1"/>
  <c r="CF24" i="10" s="1"/>
  <c r="CH24" i="10" a="1"/>
  <c r="CH24" i="10" s="1"/>
  <c r="CJ24" i="10" a="1"/>
  <c r="CJ24" i="10" s="1"/>
  <c r="CL24" i="10" a="1"/>
  <c r="CL24" i="10" s="1"/>
  <c r="CN24" i="10" a="1"/>
  <c r="CN24" i="10" s="1"/>
  <c r="CP24" i="10" a="1"/>
  <c r="CP24" i="10" s="1"/>
  <c r="CR24" i="10" a="1"/>
  <c r="CR24" i="10" s="1"/>
  <c r="CT24" i="10" a="1"/>
  <c r="CT24" i="10" s="1"/>
  <c r="CV24" i="10" a="1"/>
  <c r="CV24" i="10" s="1"/>
  <c r="CX24" i="10" a="1"/>
  <c r="CX24" i="10" s="1"/>
  <c r="CZ24" i="10" a="1"/>
  <c r="CZ24" i="10" s="1"/>
  <c r="DB24" i="10" a="1"/>
  <c r="DB24" i="10" s="1"/>
  <c r="DD24" i="10" a="1"/>
  <c r="DD24" i="10" s="1"/>
  <c r="DF24" i="10" a="1"/>
  <c r="DF24" i="10" s="1"/>
  <c r="DH24" i="10" a="1"/>
  <c r="DH24" i="10" s="1"/>
  <c r="DJ24" i="10" a="1"/>
  <c r="DJ24" i="10" s="1"/>
  <c r="DL24" i="10" a="1"/>
  <c r="DL24" i="10" s="1"/>
  <c r="BQ24" i="10" a="1"/>
  <c r="BQ24" i="10" s="1"/>
  <c r="BS24" i="10" a="1"/>
  <c r="BS24" i="10" s="1"/>
  <c r="BU24" i="10" a="1"/>
  <c r="BU24" i="10" s="1"/>
  <c r="BW24" i="10" a="1"/>
  <c r="BW24" i="10" s="1"/>
  <c r="BY24" i="10" a="1"/>
  <c r="BY24" i="10" s="1"/>
  <c r="CA24" i="10" a="1"/>
  <c r="CA24" i="10" s="1"/>
  <c r="CC24" i="10" a="1"/>
  <c r="CC24" i="10" s="1"/>
  <c r="CE24" i="10" a="1"/>
  <c r="CE24" i="10" s="1"/>
  <c r="CG24" i="10" a="1"/>
  <c r="CG24" i="10" s="1"/>
  <c r="CI24" i="10" a="1"/>
  <c r="CI24" i="10" s="1"/>
  <c r="CK24" i="10" a="1"/>
  <c r="CK24" i="10" s="1"/>
  <c r="CM24" i="10" a="1"/>
  <c r="CM24" i="10" s="1"/>
  <c r="CO24" i="10" a="1"/>
  <c r="CO24" i="10" s="1"/>
  <c r="CQ24" i="10" a="1"/>
  <c r="CQ24" i="10" s="1"/>
  <c r="CS24" i="10" a="1"/>
  <c r="CS24" i="10" s="1"/>
  <c r="CU24" i="10" a="1"/>
  <c r="CU24" i="10" s="1"/>
  <c r="CW24" i="10" a="1"/>
  <c r="CW24" i="10" s="1"/>
  <c r="CY24" i="10" a="1"/>
  <c r="CY24" i="10" s="1"/>
  <c r="DA24" i="10" a="1"/>
  <c r="DA24" i="10" s="1"/>
  <c r="DC24" i="10" a="1"/>
  <c r="DC24" i="10" s="1"/>
  <c r="DE24" i="10" a="1"/>
  <c r="DE24" i="10" s="1"/>
  <c r="DG24" i="10" a="1"/>
  <c r="DG24" i="10" s="1"/>
  <c r="DI24" i="10" a="1"/>
  <c r="DI24" i="10" s="1"/>
  <c r="DK24" i="10" a="1"/>
  <c r="DK24" i="10" s="1"/>
  <c r="DM24" i="10" a="1"/>
  <c r="DM24" i="10" s="1"/>
  <c r="BQ15" i="10" a="1"/>
  <c r="BQ15" i="10" s="1"/>
  <c r="BS15" i="10" a="1"/>
  <c r="BS15" i="10" s="1"/>
  <c r="BU15" i="10" a="1"/>
  <c r="BU15" i="10" s="1"/>
  <c r="BW15" i="10" a="1"/>
  <c r="BW15" i="10" s="1"/>
  <c r="BY15" i="10" a="1"/>
  <c r="BY15" i="10" s="1"/>
  <c r="CA15" i="10" a="1"/>
  <c r="CA15" i="10" s="1"/>
  <c r="CC15" i="10" a="1"/>
  <c r="CC15" i="10" s="1"/>
  <c r="CE15" i="10" a="1"/>
  <c r="CE15" i="10" s="1"/>
  <c r="BP15" i="10" a="1"/>
  <c r="BP15" i="10" s="1"/>
  <c r="BR15" i="10" a="1"/>
  <c r="BR15" i="10" s="1"/>
  <c r="BT15" i="10" a="1"/>
  <c r="BT15" i="10" s="1"/>
  <c r="BV15" i="10" a="1"/>
  <c r="BV15" i="10" s="1"/>
  <c r="BX15" i="10" a="1"/>
  <c r="BX15" i="10" s="1"/>
  <c r="BZ15" i="10" a="1"/>
  <c r="BZ15" i="10" s="1"/>
  <c r="CB15" i="10" a="1"/>
  <c r="CB15" i="10" s="1"/>
  <c r="CD15" i="10" a="1"/>
  <c r="CD15" i="10" s="1"/>
  <c r="CI15" i="10" a="1"/>
  <c r="CI15" i="10" s="1"/>
  <c r="CM15" i="10" a="1"/>
  <c r="CM15" i="10" s="1"/>
  <c r="CQ15" i="10" a="1"/>
  <c r="CQ15" i="10" s="1"/>
  <c r="CU15" i="10" a="1"/>
  <c r="CU15" i="10" s="1"/>
  <c r="CY15" i="10" a="1"/>
  <c r="CY15" i="10" s="1"/>
  <c r="DC15" i="10" a="1"/>
  <c r="DC15" i="10" s="1"/>
  <c r="DG15" i="10" a="1"/>
  <c r="DG15" i="10" s="1"/>
  <c r="DK15" i="10" a="1"/>
  <c r="DK15" i="10" s="1"/>
  <c r="CF15" i="10" a="1"/>
  <c r="CF15" i="10" s="1"/>
  <c r="CJ15" i="10" a="1"/>
  <c r="CJ15" i="10" s="1"/>
  <c r="CN15" i="10" a="1"/>
  <c r="CN15" i="10" s="1"/>
  <c r="CR15" i="10" a="1"/>
  <c r="CR15" i="10" s="1"/>
  <c r="CV15" i="10" a="1"/>
  <c r="CV15" i="10" s="1"/>
  <c r="CZ15" i="10" a="1"/>
  <c r="CZ15" i="10" s="1"/>
  <c r="DD15" i="10" a="1"/>
  <c r="DD15" i="10" s="1"/>
  <c r="DH15" i="10" a="1"/>
  <c r="DH15" i="10" s="1"/>
  <c r="DL15" i="10" a="1"/>
  <c r="DL15" i="10" s="1"/>
  <c r="CG15" i="10" a="1"/>
  <c r="CG15" i="10" s="1"/>
  <c r="CK15" i="10" a="1"/>
  <c r="CK15" i="10" s="1"/>
  <c r="CO15" i="10" a="1"/>
  <c r="CO15" i="10" s="1"/>
  <c r="CS15" i="10" a="1"/>
  <c r="CS15" i="10" s="1"/>
  <c r="CW15" i="10" a="1"/>
  <c r="CW15" i="10" s="1"/>
  <c r="DA15" i="10" a="1"/>
  <c r="DA15" i="10" s="1"/>
  <c r="DE15" i="10" a="1"/>
  <c r="DE15" i="10" s="1"/>
  <c r="DI15" i="10" a="1"/>
  <c r="DI15" i="10" s="1"/>
  <c r="DM15" i="10" a="1"/>
  <c r="DM15" i="10" s="1"/>
  <c r="CH15" i="10" a="1"/>
  <c r="CH15" i="10" s="1"/>
  <c r="CL15" i="10" a="1"/>
  <c r="CL15" i="10" s="1"/>
  <c r="CP15" i="10" a="1"/>
  <c r="CP15" i="10" s="1"/>
  <c r="CT15" i="10" a="1"/>
  <c r="CT15" i="10" s="1"/>
  <c r="CX15" i="10" a="1"/>
  <c r="CX15" i="10" s="1"/>
  <c r="DB15" i="10" a="1"/>
  <c r="DB15" i="10" s="1"/>
  <c r="DF15" i="10" a="1"/>
  <c r="DF15" i="10" s="1"/>
  <c r="DJ15" i="10" a="1"/>
  <c r="DJ15" i="10" s="1"/>
  <c r="BS26" i="10" a="1"/>
  <c r="BS26" i="10" s="1"/>
  <c r="BW26" i="10" a="1"/>
  <c r="BW26" i="10" s="1"/>
  <c r="CA26" i="10" a="1"/>
  <c r="CA26" i="10" s="1"/>
  <c r="CE26" i="10" a="1"/>
  <c r="CE26" i="10" s="1"/>
  <c r="CI26" i="10" a="1"/>
  <c r="CI26" i="10" s="1"/>
  <c r="CM26" i="10" a="1"/>
  <c r="CM26" i="10" s="1"/>
  <c r="CQ26" i="10" a="1"/>
  <c r="CQ26" i="10" s="1"/>
  <c r="CU26" i="10" a="1"/>
  <c r="CU26" i="10" s="1"/>
  <c r="CY26" i="10" a="1"/>
  <c r="CY26" i="10" s="1"/>
  <c r="DC26" i="10" a="1"/>
  <c r="DC26" i="10" s="1"/>
  <c r="DG26" i="10" a="1"/>
  <c r="DG26" i="10" s="1"/>
  <c r="DK26" i="10" a="1"/>
  <c r="DK26" i="10" s="1"/>
  <c r="BP26" i="10" a="1"/>
  <c r="BP26" i="10" s="1"/>
  <c r="BT26" i="10" a="1"/>
  <c r="BT26" i="10" s="1"/>
  <c r="BX26" i="10" a="1"/>
  <c r="BX26" i="10" s="1"/>
  <c r="CB26" i="10" a="1"/>
  <c r="CB26" i="10" s="1"/>
  <c r="CF26" i="10" a="1"/>
  <c r="CF26" i="10" s="1"/>
  <c r="CJ26" i="10" a="1"/>
  <c r="CJ26" i="10" s="1"/>
  <c r="CN26" i="10" a="1"/>
  <c r="CN26" i="10" s="1"/>
  <c r="CR26" i="10" a="1"/>
  <c r="CR26" i="10" s="1"/>
  <c r="CV26" i="10" a="1"/>
  <c r="CV26" i="10" s="1"/>
  <c r="CZ26" i="10" a="1"/>
  <c r="CZ26" i="10" s="1"/>
  <c r="DD26" i="10" a="1"/>
  <c r="DD26" i="10" s="1"/>
  <c r="DH26" i="10" a="1"/>
  <c r="DH26" i="10" s="1"/>
  <c r="DL26" i="10" a="1"/>
  <c r="DL26" i="10" s="1"/>
  <c r="BQ26" i="10" a="1"/>
  <c r="BQ26" i="10" s="1"/>
  <c r="BU26" i="10" a="1"/>
  <c r="BU26" i="10" s="1"/>
  <c r="BY26" i="10" a="1"/>
  <c r="BY26" i="10" s="1"/>
  <c r="CC26" i="10" a="1"/>
  <c r="CC26" i="10" s="1"/>
  <c r="CG26" i="10" a="1"/>
  <c r="CG26" i="10" s="1"/>
  <c r="CK26" i="10" a="1"/>
  <c r="CK26" i="10" s="1"/>
  <c r="CO26" i="10" a="1"/>
  <c r="CO26" i="10" s="1"/>
  <c r="CS26" i="10" a="1"/>
  <c r="CS26" i="10" s="1"/>
  <c r="CW26" i="10" a="1"/>
  <c r="CW26" i="10" s="1"/>
  <c r="DA26" i="10" a="1"/>
  <c r="DA26" i="10" s="1"/>
  <c r="DE26" i="10" a="1"/>
  <c r="DE26" i="10" s="1"/>
  <c r="DI26" i="10" a="1"/>
  <c r="DI26" i="10" s="1"/>
  <c r="DM26" i="10" a="1"/>
  <c r="DM26" i="10" s="1"/>
  <c r="BR26" i="10" a="1"/>
  <c r="BR26" i="10" s="1"/>
  <c r="BV26" i="10" a="1"/>
  <c r="BV26" i="10" s="1"/>
  <c r="BZ26" i="10" a="1"/>
  <c r="BZ26" i="10" s="1"/>
  <c r="CD26" i="10" a="1"/>
  <c r="CD26" i="10" s="1"/>
  <c r="CH26" i="10" a="1"/>
  <c r="CH26" i="10" s="1"/>
  <c r="CL26" i="10" a="1"/>
  <c r="CL26" i="10" s="1"/>
  <c r="CP26" i="10" a="1"/>
  <c r="CP26" i="10" s="1"/>
  <c r="CT26" i="10" a="1"/>
  <c r="CT26" i="10" s="1"/>
  <c r="CX26" i="10" a="1"/>
  <c r="CX26" i="10" s="1"/>
  <c r="DB26" i="10" a="1"/>
  <c r="DB26" i="10" s="1"/>
  <c r="DF26" i="10" a="1"/>
  <c r="DF26" i="10" s="1"/>
  <c r="DJ26" i="10" a="1"/>
  <c r="DJ26" i="10" s="1"/>
  <c r="BS34" i="10" a="1"/>
  <c r="BS34" i="10" s="1"/>
  <c r="BW34" i="10" a="1"/>
  <c r="BW34" i="10" s="1"/>
  <c r="CA34" i="10" a="1"/>
  <c r="CA34" i="10" s="1"/>
  <c r="CE34" i="10" a="1"/>
  <c r="CE34" i="10" s="1"/>
  <c r="CH34" i="10" a="1"/>
  <c r="CH34" i="10" s="1"/>
  <c r="BP34" i="10" a="1"/>
  <c r="BP34" i="10" s="1"/>
  <c r="BT34" i="10" a="1"/>
  <c r="BT34" i="10" s="1"/>
  <c r="BX34" i="10" a="1"/>
  <c r="BX34" i="10" s="1"/>
  <c r="CB34" i="10" a="1"/>
  <c r="CB34" i="10" s="1"/>
  <c r="CF34" i="10" a="1"/>
  <c r="CF34" i="10" s="1"/>
  <c r="BQ34" i="10" a="1"/>
  <c r="BQ34" i="10" s="1"/>
  <c r="BU34" i="10" a="1"/>
  <c r="BU34" i="10" s="1"/>
  <c r="BY34" i="10" a="1"/>
  <c r="BY34" i="10" s="1"/>
  <c r="CC34" i="10" a="1"/>
  <c r="CC34" i="10" s="1"/>
  <c r="CG34" i="10" a="1"/>
  <c r="CG34" i="10" s="1"/>
  <c r="CI34" i="10" a="1"/>
  <c r="CI34" i="10" s="1"/>
  <c r="CK34" i="10" a="1"/>
  <c r="CK34" i="10" s="1"/>
  <c r="CM34" i="10" a="1"/>
  <c r="CM34" i="10" s="1"/>
  <c r="CO34" i="10" a="1"/>
  <c r="CO34" i="10" s="1"/>
  <c r="CQ34" i="10" a="1"/>
  <c r="CQ34" i="10" s="1"/>
  <c r="CS34" i="10" a="1"/>
  <c r="CS34" i="10" s="1"/>
  <c r="CU34" i="10" a="1"/>
  <c r="CU34" i="10" s="1"/>
  <c r="CW34" i="10" a="1"/>
  <c r="CW34" i="10" s="1"/>
  <c r="BR34" i="10" a="1"/>
  <c r="BR34" i="10" s="1"/>
  <c r="BV34" i="10" a="1"/>
  <c r="BV34" i="10" s="1"/>
  <c r="BZ34" i="10" a="1"/>
  <c r="BZ34" i="10" s="1"/>
  <c r="CD34" i="10" a="1"/>
  <c r="CD34" i="10" s="1"/>
  <c r="CJ34" i="10" a="1"/>
  <c r="CJ34" i="10" s="1"/>
  <c r="CR34" i="10" a="1"/>
  <c r="CR34" i="10" s="1"/>
  <c r="CY34" i="10" a="1"/>
  <c r="CY34" i="10" s="1"/>
  <c r="DC34" i="10" a="1"/>
  <c r="DC34" i="10" s="1"/>
  <c r="DG34" i="10" a="1"/>
  <c r="DG34" i="10" s="1"/>
  <c r="DK34" i="10" a="1"/>
  <c r="DK34" i="10" s="1"/>
  <c r="CL34" i="10" a="1"/>
  <c r="CL34" i="10" s="1"/>
  <c r="CT34" i="10" a="1"/>
  <c r="CT34" i="10" s="1"/>
  <c r="CZ34" i="10" a="1"/>
  <c r="CZ34" i="10" s="1"/>
  <c r="DD34" i="10" a="1"/>
  <c r="DD34" i="10" s="1"/>
  <c r="DH34" i="10" a="1"/>
  <c r="DH34" i="10" s="1"/>
  <c r="DL34" i="10" a="1"/>
  <c r="DL34" i="10" s="1"/>
  <c r="CN34" i="10" a="1"/>
  <c r="CN34" i="10" s="1"/>
  <c r="CV34" i="10" a="1"/>
  <c r="CV34" i="10" s="1"/>
  <c r="DA34" i="10" a="1"/>
  <c r="DA34" i="10" s="1"/>
  <c r="DE34" i="10" a="1"/>
  <c r="DE34" i="10" s="1"/>
  <c r="DI34" i="10" a="1"/>
  <c r="DI34" i="10" s="1"/>
  <c r="DM34" i="10" a="1"/>
  <c r="DM34" i="10" s="1"/>
  <c r="CP34" i="10" a="1"/>
  <c r="CP34" i="10" s="1"/>
  <c r="CX34" i="10" a="1"/>
  <c r="CX34" i="10" s="1"/>
  <c r="DB34" i="10" a="1"/>
  <c r="DB34" i="10" s="1"/>
  <c r="DF34" i="10" a="1"/>
  <c r="DF34" i="10" s="1"/>
  <c r="DJ34" i="10" a="1"/>
  <c r="DJ34" i="10" s="1"/>
  <c r="BP25" i="10" a="1"/>
  <c r="BP25" i="10" s="1"/>
  <c r="BR25" i="10" a="1"/>
  <c r="BR25" i="10" s="1"/>
  <c r="BQ25" i="10" a="1"/>
  <c r="BQ25" i="10" s="1"/>
  <c r="BS25" i="10" a="1"/>
  <c r="BS25" i="10" s="1"/>
  <c r="BU25" i="10" a="1"/>
  <c r="BU25" i="10" s="1"/>
  <c r="BT25" i="10" a="1"/>
  <c r="BT25" i="10" s="1"/>
  <c r="BY25" i="10" a="1"/>
  <c r="BY25" i="10" s="1"/>
  <c r="CC25" i="10" a="1"/>
  <c r="CC25" i="10" s="1"/>
  <c r="CG25" i="10" a="1"/>
  <c r="CG25" i="10" s="1"/>
  <c r="CK25" i="10" a="1"/>
  <c r="CK25" i="10" s="1"/>
  <c r="CO25" i="10" a="1"/>
  <c r="CO25" i="10" s="1"/>
  <c r="CS25" i="10" a="1"/>
  <c r="CS25" i="10" s="1"/>
  <c r="CW25" i="10" a="1"/>
  <c r="CW25" i="10" s="1"/>
  <c r="DA25" i="10" a="1"/>
  <c r="DA25" i="10" s="1"/>
  <c r="DE25" i="10" a="1"/>
  <c r="DE25" i="10" s="1"/>
  <c r="DI25" i="10" a="1"/>
  <c r="DI25" i="10" s="1"/>
  <c r="DM25" i="10" a="1"/>
  <c r="DM25" i="10" s="1"/>
  <c r="BV25" i="10" a="1"/>
  <c r="BV25" i="10" s="1"/>
  <c r="BZ25" i="10" a="1"/>
  <c r="BZ25" i="10" s="1"/>
  <c r="CD25" i="10" a="1"/>
  <c r="CD25" i="10" s="1"/>
  <c r="CH25" i="10" a="1"/>
  <c r="CH25" i="10" s="1"/>
  <c r="CL25" i="10" a="1"/>
  <c r="CL25" i="10" s="1"/>
  <c r="CP25" i="10" a="1"/>
  <c r="CP25" i="10" s="1"/>
  <c r="CT25" i="10" a="1"/>
  <c r="CT25" i="10" s="1"/>
  <c r="CX25" i="10" a="1"/>
  <c r="CX25" i="10" s="1"/>
  <c r="DB25" i="10" a="1"/>
  <c r="DB25" i="10" s="1"/>
  <c r="DF25" i="10" a="1"/>
  <c r="DF25" i="10" s="1"/>
  <c r="DJ25" i="10" a="1"/>
  <c r="DJ25" i="10" s="1"/>
  <c r="BW25" i="10" a="1"/>
  <c r="BW25" i="10" s="1"/>
  <c r="CA25" i="10" a="1"/>
  <c r="CA25" i="10" s="1"/>
  <c r="CE25" i="10" a="1"/>
  <c r="CE25" i="10" s="1"/>
  <c r="CI25" i="10" a="1"/>
  <c r="CI25" i="10" s="1"/>
  <c r="CM25" i="10" a="1"/>
  <c r="CM25" i="10" s="1"/>
  <c r="CQ25" i="10" a="1"/>
  <c r="CQ25" i="10" s="1"/>
  <c r="CU25" i="10" a="1"/>
  <c r="CU25" i="10" s="1"/>
  <c r="CY25" i="10" a="1"/>
  <c r="CY25" i="10" s="1"/>
  <c r="DC25" i="10" a="1"/>
  <c r="DC25" i="10" s="1"/>
  <c r="DG25" i="10" a="1"/>
  <c r="DG25" i="10" s="1"/>
  <c r="DK25" i="10" a="1"/>
  <c r="DK25" i="10" s="1"/>
  <c r="BX25" i="10" a="1"/>
  <c r="BX25" i="10" s="1"/>
  <c r="CB25" i="10" a="1"/>
  <c r="CB25" i="10" s="1"/>
  <c r="CF25" i="10" a="1"/>
  <c r="CF25" i="10" s="1"/>
  <c r="CJ25" i="10" a="1"/>
  <c r="CJ25" i="10" s="1"/>
  <c r="CN25" i="10" a="1"/>
  <c r="CN25" i="10" s="1"/>
  <c r="CR25" i="10" a="1"/>
  <c r="CR25" i="10" s="1"/>
  <c r="CV25" i="10" a="1"/>
  <c r="CV25" i="10" s="1"/>
  <c r="CZ25" i="10" a="1"/>
  <c r="CZ25" i="10" s="1"/>
  <c r="DD25" i="10" a="1"/>
  <c r="DD25" i="10" s="1"/>
  <c r="DH25" i="10" a="1"/>
  <c r="DH25" i="10" s="1"/>
  <c r="DL25" i="10" a="1"/>
  <c r="DL25" i="10" s="1"/>
  <c r="BP6" i="10" a="1"/>
  <c r="BP6" i="10" s="1"/>
  <c r="BQ6" i="10" a="1"/>
  <c r="BQ6" i="10" s="1"/>
  <c r="BS6" i="10" a="1"/>
  <c r="BS6" i="10" s="1"/>
  <c r="BU6" i="10" a="1"/>
  <c r="BU6" i="10" s="1"/>
  <c r="BW6" i="10" a="1"/>
  <c r="BW6" i="10" s="1"/>
  <c r="BY6" i="10" a="1"/>
  <c r="BY6" i="10" s="1"/>
  <c r="CA6" i="10" a="1"/>
  <c r="CA6" i="10" s="1"/>
  <c r="CC6" i="10" a="1"/>
  <c r="CC6" i="10" s="1"/>
  <c r="CE6" i="10" a="1"/>
  <c r="CE6" i="10" s="1"/>
  <c r="CG6" i="10" a="1"/>
  <c r="CG6" i="10" s="1"/>
  <c r="CI6" i="10" a="1"/>
  <c r="CI6" i="10" s="1"/>
  <c r="CK6" i="10" a="1"/>
  <c r="CK6" i="10" s="1"/>
  <c r="CM6" i="10" a="1"/>
  <c r="CM6" i="10" s="1"/>
  <c r="CO6" i="10" a="1"/>
  <c r="CO6" i="10" s="1"/>
  <c r="CQ6" i="10" a="1"/>
  <c r="CQ6" i="10" s="1"/>
  <c r="CS6" i="10" a="1"/>
  <c r="CS6" i="10" s="1"/>
  <c r="CU6" i="10" a="1"/>
  <c r="CU6" i="10" s="1"/>
  <c r="CW6" i="10" a="1"/>
  <c r="CW6" i="10" s="1"/>
  <c r="CY6" i="10" a="1"/>
  <c r="CY6" i="10" s="1"/>
  <c r="DA6" i="10" a="1"/>
  <c r="DA6" i="10" s="1"/>
  <c r="DC6" i="10" a="1"/>
  <c r="DC6" i="10" s="1"/>
  <c r="DE6" i="10" a="1"/>
  <c r="DE6" i="10" s="1"/>
  <c r="DG6" i="10" a="1"/>
  <c r="DG6" i="10" s="1"/>
  <c r="DI6" i="10" a="1"/>
  <c r="DI6" i="10" s="1"/>
  <c r="DK6" i="10" a="1"/>
  <c r="DK6" i="10" s="1"/>
  <c r="DM6" i="10" a="1"/>
  <c r="DM6" i="10" s="1"/>
  <c r="DL6" i="10" a="1"/>
  <c r="DL6" i="10" s="1"/>
  <c r="BR6" i="10" a="1"/>
  <c r="BR6" i="10" s="1"/>
  <c r="BT6" i="10" a="1"/>
  <c r="BT6" i="10" s="1"/>
  <c r="BV6" i="10" a="1"/>
  <c r="BV6" i="10" s="1"/>
  <c r="BX6" i="10" a="1"/>
  <c r="BX6" i="10" s="1"/>
  <c r="BZ6" i="10" a="1"/>
  <c r="BZ6" i="10" s="1"/>
  <c r="CB6" i="10" a="1"/>
  <c r="CB6" i="10" s="1"/>
  <c r="CD6" i="10" a="1"/>
  <c r="CD6" i="10" s="1"/>
  <c r="CF6" i="10" a="1"/>
  <c r="CF6" i="10" s="1"/>
  <c r="CH6" i="10" a="1"/>
  <c r="CH6" i="10" s="1"/>
  <c r="CJ6" i="10" a="1"/>
  <c r="CJ6" i="10" s="1"/>
  <c r="CL6" i="10" a="1"/>
  <c r="CL6" i="10" s="1"/>
  <c r="CN6" i="10" a="1"/>
  <c r="CN6" i="10" s="1"/>
  <c r="CP6" i="10" a="1"/>
  <c r="CP6" i="10" s="1"/>
  <c r="CR6" i="10" a="1"/>
  <c r="CR6" i="10" s="1"/>
  <c r="CT6" i="10" a="1"/>
  <c r="CT6" i="10" s="1"/>
  <c r="CV6" i="10" a="1"/>
  <c r="CV6" i="10" s="1"/>
  <c r="CX6" i="10" a="1"/>
  <c r="CX6" i="10" s="1"/>
  <c r="CZ6" i="10" a="1"/>
  <c r="CZ6" i="10" s="1"/>
  <c r="DB6" i="10" a="1"/>
  <c r="DB6" i="10" s="1"/>
  <c r="DD6" i="10" a="1"/>
  <c r="DD6" i="10" s="1"/>
  <c r="DF6" i="10" a="1"/>
  <c r="DF6" i="10" s="1"/>
  <c r="DH6" i="10" a="1"/>
  <c r="DH6" i="10" s="1"/>
  <c r="DJ6" i="10" a="1"/>
  <c r="DJ6" i="10" s="1"/>
  <c r="BM46" i="10" a="1"/>
  <c r="BM46" i="10" s="1"/>
  <c r="BN46" i="10" a="1"/>
  <c r="BN46" i="10" s="1"/>
  <c r="BM42" i="10" a="1"/>
  <c r="BM42" i="10" s="1"/>
  <c r="BN42" i="10" a="1"/>
  <c r="BN42" i="10" s="1"/>
  <c r="BM16" i="10" a="1"/>
  <c r="BM16" i="10" s="1"/>
  <c r="BN16" i="10" a="1"/>
  <c r="BN16" i="10" s="1"/>
  <c r="BM21" i="10" a="1"/>
  <c r="BM21" i="10" s="1"/>
  <c r="BN21" i="10" a="1"/>
  <c r="BN21" i="10" s="1"/>
  <c r="BM43" i="10" a="1"/>
  <c r="BM43" i="10" s="1"/>
  <c r="BN43" i="10" a="1"/>
  <c r="BN43" i="10" s="1"/>
  <c r="BM48" i="10" a="1"/>
  <c r="BM48" i="10" s="1"/>
  <c r="BN48" i="10" a="1"/>
  <c r="BN48" i="10" s="1"/>
  <c r="BM26" i="10" a="1"/>
  <c r="BM26" i="10" s="1"/>
  <c r="BN26" i="10" a="1"/>
  <c r="BN26" i="10" s="1"/>
  <c r="BM30" i="10" a="1"/>
  <c r="BM30" i="10" s="1"/>
  <c r="BN30" i="10" a="1"/>
  <c r="BN30" i="10" s="1"/>
  <c r="BM39" i="10" a="1"/>
  <c r="BM39" i="10" s="1"/>
  <c r="BN39" i="10" a="1"/>
  <c r="BN39" i="10" s="1"/>
  <c r="BM37" i="10" a="1"/>
  <c r="BM37" i="10" s="1"/>
  <c r="BN37" i="10" a="1"/>
  <c r="BN37" i="10" s="1"/>
  <c r="BM11" i="10" a="1"/>
  <c r="BM11" i="10" s="1"/>
  <c r="BN11" i="10" a="1"/>
  <c r="BN11" i="10" s="1"/>
  <c r="BM8" i="10" a="1"/>
  <c r="BM8" i="10" s="1"/>
  <c r="BN8" i="10" a="1"/>
  <c r="BN8" i="10" s="1"/>
  <c r="BM20" i="10" a="1"/>
  <c r="BM20" i="10" s="1"/>
  <c r="BN20" i="10" a="1"/>
  <c r="BN20" i="10" s="1"/>
  <c r="BM28" i="10" a="1"/>
  <c r="BM28" i="10" s="1"/>
  <c r="BN28" i="10" a="1"/>
  <c r="BN28" i="10" s="1"/>
  <c r="BM17" i="10" a="1"/>
  <c r="BM17" i="10" s="1"/>
  <c r="BN17" i="10" a="1"/>
  <c r="BN17" i="10" s="1"/>
  <c r="BM44" i="10" a="1"/>
  <c r="BM44" i="10" s="1"/>
  <c r="BN44" i="10" a="1"/>
  <c r="BN44" i="10" s="1"/>
  <c r="BM13" i="10" a="1"/>
  <c r="BM13" i="10" s="1"/>
  <c r="BN13" i="10" a="1"/>
  <c r="BN13" i="10" s="1"/>
  <c r="BM12" i="10" a="1"/>
  <c r="BM12" i="10" s="1"/>
  <c r="BN12" i="10" a="1"/>
  <c r="BN12" i="10" s="1"/>
  <c r="BM19" i="10" a="1"/>
  <c r="BM19" i="10" s="1"/>
  <c r="BN19" i="10" a="1"/>
  <c r="BN19" i="10" s="1"/>
  <c r="BM38" i="10" a="1"/>
  <c r="BM38" i="10" s="1"/>
  <c r="BN38" i="10" a="1"/>
  <c r="BN38" i="10" s="1"/>
  <c r="BM41" i="10" a="1"/>
  <c r="BM41" i="10" s="1"/>
  <c r="BN41" i="10" a="1"/>
  <c r="BN41" i="10" s="1"/>
  <c r="BM25" i="10" a="1"/>
  <c r="BM25" i="10" s="1"/>
  <c r="BN25" i="10" a="1"/>
  <c r="BN25" i="10" s="1"/>
  <c r="BM15" i="10" a="1"/>
  <c r="BM15" i="10" s="1"/>
  <c r="BN15" i="10" a="1"/>
  <c r="BN15" i="10" s="1"/>
  <c r="BM32" i="10" a="1"/>
  <c r="BM32" i="10" s="1"/>
  <c r="BN32" i="10" a="1"/>
  <c r="BN32" i="10" s="1"/>
  <c r="BM10" i="10" a="1"/>
  <c r="BM10" i="10" s="1"/>
  <c r="BN10" i="10" a="1"/>
  <c r="BN10" i="10" s="1"/>
  <c r="BM14" i="10" a="1"/>
  <c r="BM14" i="10" s="1"/>
  <c r="BN14" i="10" a="1"/>
  <c r="BN14" i="10" s="1"/>
  <c r="BM36" i="10" a="1"/>
  <c r="BM36" i="10" s="1"/>
  <c r="BN36" i="10" a="1"/>
  <c r="BN36" i="10" s="1"/>
  <c r="BM29" i="10" a="1"/>
  <c r="BM29" i="10" s="1"/>
  <c r="BN29" i="10" a="1"/>
  <c r="BN29" i="10" s="1"/>
  <c r="M23" i="10"/>
  <c r="AU11" i="10" a="1"/>
  <c r="AU11" i="10" s="1"/>
  <c r="AO11" i="10" a="1"/>
  <c r="AO11" i="10" s="1"/>
  <c r="X11" i="10" a="1"/>
  <c r="X11" i="10" s="1"/>
  <c r="AJ11" i="10" a="1"/>
  <c r="AJ11" i="10" s="1"/>
  <c r="AD11" i="10" a="1"/>
  <c r="AD11" i="10" s="1"/>
  <c r="AT11" i="10" a="1"/>
  <c r="AT11" i="10" s="1"/>
  <c r="AR11" i="10" a="1"/>
  <c r="AR11" i="10" s="1"/>
  <c r="AP11" i="10" a="1"/>
  <c r="AP11" i="10" s="1"/>
  <c r="BB11" i="10" a="1"/>
  <c r="BB11" i="10" s="1"/>
  <c r="AC11" i="10" a="1"/>
  <c r="AC11" i="10" s="1"/>
  <c r="Y11" i="10" a="1"/>
  <c r="Y11" i="10" s="1"/>
  <c r="AS11" i="10" a="1"/>
  <c r="AS11" i="10" s="1"/>
  <c r="W11" i="10" a="1"/>
  <c r="W11" i="10" s="1"/>
  <c r="AZ11" i="10" a="1"/>
  <c r="AZ11" i="10" s="1"/>
  <c r="BF11" i="10" a="1"/>
  <c r="BF11" i="10" s="1"/>
  <c r="AM11" i="10" a="1"/>
  <c r="AM11" i="10" s="1"/>
  <c r="AX11" i="10" a="1"/>
  <c r="AX11" i="10" s="1"/>
  <c r="AH11" i="10" a="1"/>
  <c r="AH11" i="10" s="1"/>
  <c r="AK11" i="10" a="1"/>
  <c r="AK11" i="10" s="1"/>
  <c r="T11" i="10" a="1"/>
  <c r="T11" i="10" s="1"/>
  <c r="AW11" i="10" a="1"/>
  <c r="AW11" i="10" s="1"/>
  <c r="S11" i="10" a="1"/>
  <c r="S11" i="10" s="1"/>
  <c r="U11" i="10" a="1"/>
  <c r="U11" i="10" s="1"/>
  <c r="BA11" i="10" a="1"/>
  <c r="BA11" i="10" s="1"/>
  <c r="AI11" i="10" a="1"/>
  <c r="AI11" i="10" s="1"/>
  <c r="BH11" i="10" a="1"/>
  <c r="BH11" i="10" s="1"/>
  <c r="BC11" i="10" a="1"/>
  <c r="BC11" i="10" s="1"/>
  <c r="Z11" i="10" a="1"/>
  <c r="Z11" i="10" s="1"/>
  <c r="BL11" i="10" a="1"/>
  <c r="BL11" i="10" s="1"/>
  <c r="V11" i="10" a="1"/>
  <c r="V11" i="10" s="1"/>
  <c r="Q11" i="10" a="1"/>
  <c r="Q11" i="10" s="1"/>
  <c r="AV11" i="10" a="1"/>
  <c r="AV11" i="10" s="1"/>
  <c r="AQ11" i="10" a="1"/>
  <c r="AQ11" i="10" s="1"/>
  <c r="AA11" i="10" a="1"/>
  <c r="AA11" i="10" s="1"/>
  <c r="BD11" i="10" a="1"/>
  <c r="BD11" i="10" s="1"/>
  <c r="BJ11" i="10" a="1"/>
  <c r="BJ11" i="10" s="1"/>
  <c r="AY11" i="10" a="1"/>
  <c r="AY11" i="10" s="1"/>
  <c r="BK11" i="10" a="1"/>
  <c r="BK11" i="10" s="1"/>
  <c r="R11" i="10" a="1"/>
  <c r="R11" i="10" s="1"/>
  <c r="AN11" i="10" a="1"/>
  <c r="AN11" i="10" s="1"/>
  <c r="AF11" i="10" a="1"/>
  <c r="AF11" i="10" s="1"/>
  <c r="BI11" i="10" a="1"/>
  <c r="BI11" i="10" s="1"/>
  <c r="BE11" i="10" a="1"/>
  <c r="BE11" i="10" s="1"/>
  <c r="AG11" i="10" a="1"/>
  <c r="AG11" i="10" s="1"/>
  <c r="AE11" i="10" a="1"/>
  <c r="AE11" i="10" s="1"/>
  <c r="BG11" i="10" a="1"/>
  <c r="BG11" i="10" s="1"/>
  <c r="AB11" i="10" a="1"/>
  <c r="AB11" i="10" s="1"/>
  <c r="AL11" i="10" a="1"/>
  <c r="AL11" i="10" s="1"/>
  <c r="AF46" i="10" a="1"/>
  <c r="AF46" i="10" s="1"/>
  <c r="BL46" i="10" a="1"/>
  <c r="BL46" i="10" s="1"/>
  <c r="AM46" i="10" a="1"/>
  <c r="AM46" i="10" s="1"/>
  <c r="AR46" i="10" a="1"/>
  <c r="AR46" i="10" s="1"/>
  <c r="AO46" i="10" a="1"/>
  <c r="AO46" i="10" s="1"/>
  <c r="AD46" i="10" a="1"/>
  <c r="AD46" i="10" s="1"/>
  <c r="AC46" i="10" a="1"/>
  <c r="AC46" i="10" s="1"/>
  <c r="AP46" i="10" a="1"/>
  <c r="AP46" i="10" s="1"/>
  <c r="BK46" i="10" a="1"/>
  <c r="BK46" i="10" s="1"/>
  <c r="AX46" i="10" a="1"/>
  <c r="AX46" i="10" s="1"/>
  <c r="W46" i="10" a="1"/>
  <c r="W46" i="10" s="1"/>
  <c r="V46" i="10" a="1"/>
  <c r="V46" i="10" s="1"/>
  <c r="AI46" i="10" a="1"/>
  <c r="AI46" i="10" s="1"/>
  <c r="AK46" i="10" a="1"/>
  <c r="AK46" i="10" s="1"/>
  <c r="S46" i="10" a="1"/>
  <c r="S46" i="10" s="1"/>
  <c r="BE46" i="10" a="1"/>
  <c r="BE46" i="10" s="1"/>
  <c r="AZ46" i="10" a="1"/>
  <c r="AZ46" i="10" s="1"/>
  <c r="AL46" i="10" a="1"/>
  <c r="AL46" i="10" s="1"/>
  <c r="BG46" i="10" a="1"/>
  <c r="BG46" i="10" s="1"/>
  <c r="T46" i="10" a="1"/>
  <c r="T46" i="10" s="1"/>
  <c r="AG46" i="10" a="1"/>
  <c r="AG46" i="10" s="1"/>
  <c r="Y46" i="10" a="1"/>
  <c r="Y46" i="10" s="1"/>
  <c r="AJ46" i="10" a="1"/>
  <c r="AJ46" i="10" s="1"/>
  <c r="BH46" i="10" a="1"/>
  <c r="BH46" i="10" s="1"/>
  <c r="AB46" i="10" a="1"/>
  <c r="AB46" i="10" s="1"/>
  <c r="AN46" i="10" a="1"/>
  <c r="AN46" i="10" s="1"/>
  <c r="AT46" i="10" a="1"/>
  <c r="AT46" i="10" s="1"/>
  <c r="Z46" i="10" a="1"/>
  <c r="Z46" i="10" s="1"/>
  <c r="AE46" i="10" a="1"/>
  <c r="AE46" i="10" s="1"/>
  <c r="AY46" i="10" a="1"/>
  <c r="AY46" i="10" s="1"/>
  <c r="U46" i="10" a="1"/>
  <c r="U46" i="10" s="1"/>
  <c r="BF46" i="10" a="1"/>
  <c r="BF46" i="10" s="1"/>
  <c r="AS46" i="10" a="1"/>
  <c r="AS46" i="10" s="1"/>
  <c r="AQ46" i="10" a="1"/>
  <c r="AQ46" i="10" s="1"/>
  <c r="Q46" i="10" a="1"/>
  <c r="Q46" i="10" s="1"/>
  <c r="BD46" i="10" a="1"/>
  <c r="BD46" i="10" s="1"/>
  <c r="AV46" i="10" a="1"/>
  <c r="AV46" i="10" s="1"/>
  <c r="R46" i="10" a="1"/>
  <c r="R46" i="10" s="1"/>
  <c r="BI46" i="10" a="1"/>
  <c r="BI46" i="10" s="1"/>
  <c r="X46" i="10" a="1"/>
  <c r="X46" i="10" s="1"/>
  <c r="AW46" i="10" a="1"/>
  <c r="AW46" i="10" s="1"/>
  <c r="AA46" i="10" a="1"/>
  <c r="AA46" i="10" s="1"/>
  <c r="BA46" i="10" a="1"/>
  <c r="BA46" i="10" s="1"/>
  <c r="BC46" i="10" a="1"/>
  <c r="BC46" i="10" s="1"/>
  <c r="AH46" i="10" a="1"/>
  <c r="AH46" i="10" s="1"/>
  <c r="BB46" i="10" a="1"/>
  <c r="BB46" i="10" s="1"/>
  <c r="BJ46" i="10" a="1"/>
  <c r="BJ46" i="10" s="1"/>
  <c r="AU46" i="10" a="1"/>
  <c r="AU46" i="10" s="1"/>
  <c r="AZ28" i="10" a="1"/>
  <c r="AZ28" i="10" s="1"/>
  <c r="AL28" i="10" a="1"/>
  <c r="AL28" i="10" s="1"/>
  <c r="BK28" i="10" a="1"/>
  <c r="BK28" i="10" s="1"/>
  <c r="Q28" i="10" a="1"/>
  <c r="Q28" i="10" s="1"/>
  <c r="R28" i="10" a="1"/>
  <c r="R28" i="10" s="1"/>
  <c r="AV28" i="10" a="1"/>
  <c r="AV28" i="10" s="1"/>
  <c r="AX28" i="10" a="1"/>
  <c r="AX28" i="10" s="1"/>
  <c r="BJ28" i="10" a="1"/>
  <c r="BJ28" i="10" s="1"/>
  <c r="BD28" i="10" a="1"/>
  <c r="BD28" i="10" s="1"/>
  <c r="BH28" i="10" a="1"/>
  <c r="BH28" i="10" s="1"/>
  <c r="Y28" i="10" a="1"/>
  <c r="Y28" i="10" s="1"/>
  <c r="BG28" i="10" a="1"/>
  <c r="BG28" i="10" s="1"/>
  <c r="AC28" i="10" a="1"/>
  <c r="AC28" i="10" s="1"/>
  <c r="X28" i="10" a="1"/>
  <c r="X28" i="10" s="1"/>
  <c r="AI28" i="10" a="1"/>
  <c r="AI28" i="10" s="1"/>
  <c r="S28" i="10" a="1"/>
  <c r="S28" i="10" s="1"/>
  <c r="AO28" i="10" a="1"/>
  <c r="AO28" i="10" s="1"/>
  <c r="BA28" i="10" a="1"/>
  <c r="BA28" i="10" s="1"/>
  <c r="AR28" i="10" a="1"/>
  <c r="AR28" i="10" s="1"/>
  <c r="U28" i="10" a="1"/>
  <c r="U28" i="10" s="1"/>
  <c r="AG28" i="10" a="1"/>
  <c r="AG28" i="10" s="1"/>
  <c r="AP28" i="10" a="1"/>
  <c r="AP28" i="10" s="1"/>
  <c r="AF28" i="10" a="1"/>
  <c r="AF28" i="10" s="1"/>
  <c r="T28" i="10" a="1"/>
  <c r="T28" i="10" s="1"/>
  <c r="BB28" i="10" a="1"/>
  <c r="BB28" i="10" s="1"/>
  <c r="AN28" i="10" a="1"/>
  <c r="AN28" i="10" s="1"/>
  <c r="AY28" i="10" a="1"/>
  <c r="AY28" i="10" s="1"/>
  <c r="BF28" i="10" a="1"/>
  <c r="BF28" i="10" s="1"/>
  <c r="AA28" i="10" a="1"/>
  <c r="AA28" i="10" s="1"/>
  <c r="AU28" i="10" a="1"/>
  <c r="AU28" i="10" s="1"/>
  <c r="BL28" i="10" a="1"/>
  <c r="BL28" i="10" s="1"/>
  <c r="AS28" i="10" a="1"/>
  <c r="AS28" i="10" s="1"/>
  <c r="BI28" i="10" a="1"/>
  <c r="BI28" i="10" s="1"/>
  <c r="AQ28" i="10" a="1"/>
  <c r="AQ28" i="10" s="1"/>
  <c r="BE28" i="10" a="1"/>
  <c r="BE28" i="10" s="1"/>
  <c r="AE28" i="10" a="1"/>
  <c r="AE28" i="10" s="1"/>
  <c r="Z28" i="10" a="1"/>
  <c r="Z28" i="10" s="1"/>
  <c r="AH28" i="10" a="1"/>
  <c r="AH28" i="10" s="1"/>
  <c r="AT28" i="10" a="1"/>
  <c r="AT28" i="10" s="1"/>
  <c r="AM28" i="10" a="1"/>
  <c r="AM28" i="10" s="1"/>
  <c r="AW28" i="10" a="1"/>
  <c r="AW28" i="10" s="1"/>
  <c r="W28" i="10" a="1"/>
  <c r="W28" i="10" s="1"/>
  <c r="BC28" i="10" a="1"/>
  <c r="BC28" i="10" s="1"/>
  <c r="V28" i="10" a="1"/>
  <c r="V28" i="10" s="1"/>
  <c r="AK28" i="10" a="1"/>
  <c r="AK28" i="10" s="1"/>
  <c r="AJ28" i="10" a="1"/>
  <c r="AJ28" i="10" s="1"/>
  <c r="AB28" i="10" a="1"/>
  <c r="AB28" i="10" s="1"/>
  <c r="AD28" i="10" a="1"/>
  <c r="AD28" i="10" s="1"/>
  <c r="AJ17" i="10" a="1"/>
  <c r="AJ17" i="10" s="1"/>
  <c r="AX17" i="10" a="1"/>
  <c r="AX17" i="10" s="1"/>
  <c r="AA17" i="10" a="1"/>
  <c r="AA17" i="10" s="1"/>
  <c r="AL17" i="10" a="1"/>
  <c r="AL17" i="10" s="1"/>
  <c r="BJ17" i="10" a="1"/>
  <c r="BJ17" i="10" s="1"/>
  <c r="AY17" i="10" a="1"/>
  <c r="AY17" i="10" s="1"/>
  <c r="AK17" i="10" a="1"/>
  <c r="AK17" i="10" s="1"/>
  <c r="AQ17" i="10" a="1"/>
  <c r="AQ17" i="10" s="1"/>
  <c r="X17" i="10" a="1"/>
  <c r="X17" i="10" s="1"/>
  <c r="U17" i="10" a="1"/>
  <c r="U17" i="10" s="1"/>
  <c r="AS17" i="10" a="1"/>
  <c r="AS17" i="10" s="1"/>
  <c r="AM17" i="10" a="1"/>
  <c r="AM17" i="10" s="1"/>
  <c r="BA17" i="10" a="1"/>
  <c r="BA17" i="10" s="1"/>
  <c r="V17" i="10" a="1"/>
  <c r="V17" i="10" s="1"/>
  <c r="AN17" i="10" a="1"/>
  <c r="AN17" i="10" s="1"/>
  <c r="AB17" i="10" a="1"/>
  <c r="AB17" i="10" s="1"/>
  <c r="Y17" i="10" a="1"/>
  <c r="Y17" i="10" s="1"/>
  <c r="AF17" i="10" a="1"/>
  <c r="AF17" i="10" s="1"/>
  <c r="BK17" i="10" a="1"/>
  <c r="BK17" i="10" s="1"/>
  <c r="AU17" i="10" a="1"/>
  <c r="AU17" i="10" s="1"/>
  <c r="AR17" i="10" a="1"/>
  <c r="AR17" i="10" s="1"/>
  <c r="AP17" i="10" a="1"/>
  <c r="AP17" i="10" s="1"/>
  <c r="BF17" i="10" a="1"/>
  <c r="BF17" i="10" s="1"/>
  <c r="AT17" i="10" a="1"/>
  <c r="AT17" i="10" s="1"/>
  <c r="BB17" i="10" a="1"/>
  <c r="BB17" i="10" s="1"/>
  <c r="AH17" i="10" a="1"/>
  <c r="AH17" i="10" s="1"/>
  <c r="BD17" i="10" a="1"/>
  <c r="BD17" i="10" s="1"/>
  <c r="AC17" i="10" a="1"/>
  <c r="AC17" i="10" s="1"/>
  <c r="BH17" i="10" a="1"/>
  <c r="BH17" i="10" s="1"/>
  <c r="W17" i="10" a="1"/>
  <c r="W17" i="10" s="1"/>
  <c r="BE17" i="10" a="1"/>
  <c r="BE17" i="10" s="1"/>
  <c r="AW17" i="10" a="1"/>
  <c r="AW17" i="10" s="1"/>
  <c r="BI17" i="10" a="1"/>
  <c r="BI17" i="10" s="1"/>
  <c r="AZ17" i="10" a="1"/>
  <c r="AZ17" i="10" s="1"/>
  <c r="S17" i="10" a="1"/>
  <c r="S17" i="10" s="1"/>
  <c r="AG17" i="10" a="1"/>
  <c r="AG17" i="10" s="1"/>
  <c r="Z17" i="10" a="1"/>
  <c r="Z17" i="10" s="1"/>
  <c r="BL17" i="10" a="1"/>
  <c r="BL17" i="10" s="1"/>
  <c r="AI17" i="10" a="1"/>
  <c r="AI17" i="10" s="1"/>
  <c r="T17" i="10" a="1"/>
  <c r="T17" i="10" s="1"/>
  <c r="Q17" i="10" a="1"/>
  <c r="Q17" i="10" s="1"/>
  <c r="AE17" i="10" a="1"/>
  <c r="AE17" i="10" s="1"/>
  <c r="AD17" i="10" a="1"/>
  <c r="AD17" i="10" s="1"/>
  <c r="BG17" i="10" a="1"/>
  <c r="BG17" i="10" s="1"/>
  <c r="AV17" i="10" a="1"/>
  <c r="AV17" i="10" s="1"/>
  <c r="BC17" i="10" a="1"/>
  <c r="BC17" i="10" s="1"/>
  <c r="AO17" i="10" a="1"/>
  <c r="AO17" i="10" s="1"/>
  <c r="R17" i="10" a="1"/>
  <c r="R17" i="10" s="1"/>
  <c r="BL30" i="10" a="1"/>
  <c r="BL30" i="10" s="1"/>
  <c r="AB30" i="10" a="1"/>
  <c r="AB30" i="10" s="1"/>
  <c r="AC30" i="10" a="1"/>
  <c r="AC30" i="10" s="1"/>
  <c r="BK30" i="10" a="1"/>
  <c r="BK30" i="10" s="1"/>
  <c r="AV30" i="10" a="1"/>
  <c r="AV30" i="10" s="1"/>
  <c r="BG30" i="10" a="1"/>
  <c r="BG30" i="10" s="1"/>
  <c r="BC30" i="10" a="1"/>
  <c r="BC30" i="10" s="1"/>
  <c r="AX30" i="10" a="1"/>
  <c r="AX30" i="10" s="1"/>
  <c r="X30" i="10" a="1"/>
  <c r="X30" i="10" s="1"/>
  <c r="Z30" i="10" a="1"/>
  <c r="Z30" i="10" s="1"/>
  <c r="AP30" i="10" a="1"/>
  <c r="AP30" i="10" s="1"/>
  <c r="U30" i="10" a="1"/>
  <c r="U30" i="10" s="1"/>
  <c r="AD30" i="10" a="1"/>
  <c r="AD30" i="10" s="1"/>
  <c r="AR30" i="10" a="1"/>
  <c r="AR30" i="10" s="1"/>
  <c r="AW30" i="10" a="1"/>
  <c r="AW30" i="10" s="1"/>
  <c r="Y30" i="10" a="1"/>
  <c r="Y30" i="10" s="1"/>
  <c r="AU30" i="10" a="1"/>
  <c r="AU30" i="10" s="1"/>
  <c r="BD30" i="10" a="1"/>
  <c r="BD30" i="10" s="1"/>
  <c r="V30" i="10" a="1"/>
  <c r="V30" i="10" s="1"/>
  <c r="AM30" i="10" a="1"/>
  <c r="AM30" i="10" s="1"/>
  <c r="BE30" i="10" a="1"/>
  <c r="BE30" i="10" s="1"/>
  <c r="AT30" i="10" a="1"/>
  <c r="AT30" i="10" s="1"/>
  <c r="AN30" i="10" a="1"/>
  <c r="AN30" i="10" s="1"/>
  <c r="AE30" i="10" a="1"/>
  <c r="AE30" i="10" s="1"/>
  <c r="AY30" i="10" a="1"/>
  <c r="AY30" i="10" s="1"/>
  <c r="BI30" i="10" a="1"/>
  <c r="BI30" i="10" s="1"/>
  <c r="W30" i="10" a="1"/>
  <c r="W30" i="10" s="1"/>
  <c r="AG30" i="10" a="1"/>
  <c r="AG30" i="10" s="1"/>
  <c r="BH30" i="10" a="1"/>
  <c r="BH30" i="10" s="1"/>
  <c r="AK30" i="10" a="1"/>
  <c r="AK30" i="10" s="1"/>
  <c r="AQ30" i="10" a="1"/>
  <c r="AQ30" i="10" s="1"/>
  <c r="BB30" i="10" a="1"/>
  <c r="BB30" i="10" s="1"/>
  <c r="AH30" i="10" a="1"/>
  <c r="AH30" i="10" s="1"/>
  <c r="AI30" i="10" a="1"/>
  <c r="AI30" i="10" s="1"/>
  <c r="AO30" i="10" a="1"/>
  <c r="AO30" i="10" s="1"/>
  <c r="Q30" i="10" a="1"/>
  <c r="Q30" i="10" s="1"/>
  <c r="AF30" i="10" a="1"/>
  <c r="AF30" i="10" s="1"/>
  <c r="R30" i="10" a="1"/>
  <c r="R30" i="10" s="1"/>
  <c r="T30" i="10" a="1"/>
  <c r="T30" i="10" s="1"/>
  <c r="AS30" i="10" a="1"/>
  <c r="AS30" i="10" s="1"/>
  <c r="AZ30" i="10" a="1"/>
  <c r="AZ30" i="10" s="1"/>
  <c r="BJ30" i="10" a="1"/>
  <c r="BJ30" i="10" s="1"/>
  <c r="S30" i="10" a="1"/>
  <c r="S30" i="10" s="1"/>
  <c r="AL30" i="10" a="1"/>
  <c r="AL30" i="10" s="1"/>
  <c r="BF30" i="10" a="1"/>
  <c r="BF30" i="10" s="1"/>
  <c r="AA30" i="10" a="1"/>
  <c r="AA30" i="10" s="1"/>
  <c r="AJ30" i="10" a="1"/>
  <c r="AJ30" i="10" s="1"/>
  <c r="BA30" i="10" a="1"/>
  <c r="BA30" i="10" s="1"/>
  <c r="AE39" i="10" a="1"/>
  <c r="AE39" i="10" s="1"/>
  <c r="X39" i="10" a="1"/>
  <c r="X39" i="10" s="1"/>
  <c r="AQ39" i="10" a="1"/>
  <c r="AQ39" i="10" s="1"/>
  <c r="AU39" i="10" a="1"/>
  <c r="AU39" i="10" s="1"/>
  <c r="AH39" i="10" a="1"/>
  <c r="AH39" i="10" s="1"/>
  <c r="BA39" i="10" a="1"/>
  <c r="BA39" i="10" s="1"/>
  <c r="AX39" i="10" a="1"/>
  <c r="AX39" i="10" s="1"/>
  <c r="AL39" i="10" a="1"/>
  <c r="AL39" i="10" s="1"/>
  <c r="BB39" i="10" a="1"/>
  <c r="BB39" i="10" s="1"/>
  <c r="AR39" i="10" a="1"/>
  <c r="AR39" i="10" s="1"/>
  <c r="U39" i="10" a="1"/>
  <c r="U39" i="10" s="1"/>
  <c r="AT39" i="10" a="1"/>
  <c r="AT39" i="10" s="1"/>
  <c r="AA39" i="10" a="1"/>
  <c r="AA39" i="10" s="1"/>
  <c r="AY39" i="10" a="1"/>
  <c r="AY39" i="10" s="1"/>
  <c r="AJ39" i="10" a="1"/>
  <c r="AJ39" i="10" s="1"/>
  <c r="AV39" i="10" a="1"/>
  <c r="AV39" i="10" s="1"/>
  <c r="AI39" i="10" a="1"/>
  <c r="AI39" i="10" s="1"/>
  <c r="AF39" i="10" a="1"/>
  <c r="AF39" i="10" s="1"/>
  <c r="W39" i="10" a="1"/>
  <c r="W39" i="10" s="1"/>
  <c r="BK39" i="10" a="1"/>
  <c r="BK39" i="10" s="1"/>
  <c r="BC39" i="10" a="1"/>
  <c r="BC39" i="10" s="1"/>
  <c r="V39" i="10" a="1"/>
  <c r="V39" i="10" s="1"/>
  <c r="AP39" i="10" a="1"/>
  <c r="AP39" i="10" s="1"/>
  <c r="BI39" i="10" a="1"/>
  <c r="BI39" i="10" s="1"/>
  <c r="S39" i="10" a="1"/>
  <c r="S39" i="10" s="1"/>
  <c r="AB39" i="10" a="1"/>
  <c r="AB39" i="10" s="1"/>
  <c r="BG39" i="10" a="1"/>
  <c r="BG39" i="10" s="1"/>
  <c r="AW39" i="10" a="1"/>
  <c r="AW39" i="10" s="1"/>
  <c r="BJ39" i="10" a="1"/>
  <c r="BJ39" i="10" s="1"/>
  <c r="Y39" i="10" a="1"/>
  <c r="Y39" i="10" s="1"/>
  <c r="BH39" i="10" a="1"/>
  <c r="BH39" i="10" s="1"/>
  <c r="AM39" i="10" a="1"/>
  <c r="AM39" i="10" s="1"/>
  <c r="Z39" i="10" a="1"/>
  <c r="Z39" i="10" s="1"/>
  <c r="BF39" i="10" a="1"/>
  <c r="BF39" i="10" s="1"/>
  <c r="T39" i="10" a="1"/>
  <c r="T39" i="10" s="1"/>
  <c r="BE39" i="10" a="1"/>
  <c r="BE39" i="10" s="1"/>
  <c r="Q39" i="10" a="1"/>
  <c r="Q39" i="10" s="1"/>
  <c r="AK39" i="10" a="1"/>
  <c r="AK39" i="10" s="1"/>
  <c r="AC39" i="10" a="1"/>
  <c r="AC39" i="10" s="1"/>
  <c r="AG39" i="10" a="1"/>
  <c r="AG39" i="10" s="1"/>
  <c r="R39" i="10" a="1"/>
  <c r="R39" i="10" s="1"/>
  <c r="AZ39" i="10" a="1"/>
  <c r="AZ39" i="10" s="1"/>
  <c r="BL39" i="10" a="1"/>
  <c r="BL39" i="10" s="1"/>
  <c r="AS39" i="10" a="1"/>
  <c r="AS39" i="10" s="1"/>
  <c r="BD39" i="10" a="1"/>
  <c r="BD39" i="10" s="1"/>
  <c r="AN39" i="10" a="1"/>
  <c r="AN39" i="10" s="1"/>
  <c r="AD39" i="10" a="1"/>
  <c r="AD39" i="10" s="1"/>
  <c r="AO39" i="10" a="1"/>
  <c r="AO39" i="10" s="1"/>
  <c r="AK42" i="10" a="1"/>
  <c r="AK42" i="10" s="1"/>
  <c r="AU42" i="10" a="1"/>
  <c r="AU42" i="10" s="1"/>
  <c r="AE42" i="10" a="1"/>
  <c r="AE42" i="10" s="1"/>
  <c r="AC42" i="10" a="1"/>
  <c r="AC42" i="10" s="1"/>
  <c r="AV42" i="10" a="1"/>
  <c r="AV42" i="10" s="1"/>
  <c r="AB42" i="10" a="1"/>
  <c r="AB42" i="10" s="1"/>
  <c r="AM42" i="10" a="1"/>
  <c r="AM42" i="10" s="1"/>
  <c r="Y42" i="10" a="1"/>
  <c r="Y42" i="10" s="1"/>
  <c r="R42" i="10" a="1"/>
  <c r="R42" i="10" s="1"/>
  <c r="AL42" i="10" a="1"/>
  <c r="AL42" i="10" s="1"/>
  <c r="BA42" i="10" a="1"/>
  <c r="BA42" i="10" s="1"/>
  <c r="AQ42" i="10" a="1"/>
  <c r="AQ42" i="10" s="1"/>
  <c r="W42" i="10" a="1"/>
  <c r="W42" i="10" s="1"/>
  <c r="Q42" i="10" a="1"/>
  <c r="Q42" i="10" s="1"/>
  <c r="AW42" i="10" a="1"/>
  <c r="AW42" i="10" s="1"/>
  <c r="BF42" i="10" a="1"/>
  <c r="BF42" i="10" s="1"/>
  <c r="AD42" i="10" a="1"/>
  <c r="AD42" i="10" s="1"/>
  <c r="AH42" i="10" a="1"/>
  <c r="AH42" i="10" s="1"/>
  <c r="AJ42" i="10" a="1"/>
  <c r="AJ42" i="10" s="1"/>
  <c r="BB42" i="10" a="1"/>
  <c r="BB42" i="10" s="1"/>
  <c r="AF42" i="10" a="1"/>
  <c r="AF42" i="10" s="1"/>
  <c r="BK42" i="10" a="1"/>
  <c r="BK42" i="10" s="1"/>
  <c r="AO42" i="10" a="1"/>
  <c r="AO42" i="10" s="1"/>
  <c r="AY42" i="10" a="1"/>
  <c r="AY42" i="10" s="1"/>
  <c r="BJ42" i="10" a="1"/>
  <c r="BJ42" i="10" s="1"/>
  <c r="BG42" i="10" a="1"/>
  <c r="BG42" i="10" s="1"/>
  <c r="V42" i="10" a="1"/>
  <c r="V42" i="10" s="1"/>
  <c r="BH42" i="10" a="1"/>
  <c r="BH42" i="10" s="1"/>
  <c r="AX42" i="10" a="1"/>
  <c r="AX42" i="10" s="1"/>
  <c r="AG42" i="10" a="1"/>
  <c r="AG42" i="10" s="1"/>
  <c r="AZ42" i="10" a="1"/>
  <c r="AZ42" i="10" s="1"/>
  <c r="S42" i="10" a="1"/>
  <c r="S42" i="10" s="1"/>
  <c r="X42" i="10" a="1"/>
  <c r="X42" i="10" s="1"/>
  <c r="Z42" i="10" a="1"/>
  <c r="Z42" i="10" s="1"/>
  <c r="BI42" i="10" a="1"/>
  <c r="BI42" i="10" s="1"/>
  <c r="BC42" i="10" a="1"/>
  <c r="BC42" i="10" s="1"/>
  <c r="AN42" i="10" a="1"/>
  <c r="AN42" i="10" s="1"/>
  <c r="BL42" i="10" a="1"/>
  <c r="BL42" i="10" s="1"/>
  <c r="BD42" i="10" a="1"/>
  <c r="BD42" i="10" s="1"/>
  <c r="AT42" i="10" a="1"/>
  <c r="AT42" i="10" s="1"/>
  <c r="AI42" i="10" a="1"/>
  <c r="AI42" i="10" s="1"/>
  <c r="BE42" i="10" a="1"/>
  <c r="BE42" i="10" s="1"/>
  <c r="AP42" i="10" a="1"/>
  <c r="AP42" i="10" s="1"/>
  <c r="AS42" i="10" a="1"/>
  <c r="AS42" i="10" s="1"/>
  <c r="AR42" i="10" a="1"/>
  <c r="AR42" i="10" s="1"/>
  <c r="T42" i="10" a="1"/>
  <c r="T42" i="10" s="1"/>
  <c r="AA42" i="10" a="1"/>
  <c r="AA42" i="10" s="1"/>
  <c r="U42" i="10" a="1"/>
  <c r="U42" i="10" s="1"/>
  <c r="AV13" i="10" a="1"/>
  <c r="AV13" i="10" s="1"/>
  <c r="AX13" i="10" a="1"/>
  <c r="AX13" i="10" s="1"/>
  <c r="BL13" i="10" a="1"/>
  <c r="BL13" i="10" s="1"/>
  <c r="AP13" i="10" a="1"/>
  <c r="AP13" i="10" s="1"/>
  <c r="X13" i="10" a="1"/>
  <c r="X13" i="10" s="1"/>
  <c r="T13" i="10" a="1"/>
  <c r="T13" i="10" s="1"/>
  <c r="S13" i="10" a="1"/>
  <c r="S13" i="10" s="1"/>
  <c r="AD13" i="10" a="1"/>
  <c r="AD13" i="10" s="1"/>
  <c r="AU13" i="10" a="1"/>
  <c r="AU13" i="10" s="1"/>
  <c r="BH13" i="10" a="1"/>
  <c r="BH13" i="10" s="1"/>
  <c r="AA13" i="10" a="1"/>
  <c r="AA13" i="10" s="1"/>
  <c r="AH13" i="10" a="1"/>
  <c r="AH13" i="10" s="1"/>
  <c r="AM13" i="10" a="1"/>
  <c r="AM13" i="10" s="1"/>
  <c r="AR13" i="10" a="1"/>
  <c r="AR13" i="10" s="1"/>
  <c r="BF13" i="10" a="1"/>
  <c r="BF13" i="10" s="1"/>
  <c r="Q13" i="10" a="1"/>
  <c r="Q13" i="10" s="1"/>
  <c r="AO13" i="10" a="1"/>
  <c r="AO13" i="10" s="1"/>
  <c r="AE13" i="10" a="1"/>
  <c r="AE13" i="10" s="1"/>
  <c r="AN13" i="10" a="1"/>
  <c r="AN13" i="10" s="1"/>
  <c r="BE13" i="10" a="1"/>
  <c r="BE13" i="10" s="1"/>
  <c r="AC13" i="10" a="1"/>
  <c r="AC13" i="10" s="1"/>
  <c r="AW13" i="10" a="1"/>
  <c r="AW13" i="10" s="1"/>
  <c r="AZ13" i="10" a="1"/>
  <c r="AZ13" i="10" s="1"/>
  <c r="BK13" i="10" a="1"/>
  <c r="BK13" i="10" s="1"/>
  <c r="BG13" i="10" a="1"/>
  <c r="BG13" i="10" s="1"/>
  <c r="V13" i="10" a="1"/>
  <c r="V13" i="10" s="1"/>
  <c r="W13" i="10" a="1"/>
  <c r="W13" i="10" s="1"/>
  <c r="AY13" i="10" a="1"/>
  <c r="AY13" i="10" s="1"/>
  <c r="Y13" i="10" a="1"/>
  <c r="Y13" i="10" s="1"/>
  <c r="AB13" i="10" a="1"/>
  <c r="AB13" i="10" s="1"/>
  <c r="AG13" i="10" a="1"/>
  <c r="AG13" i="10" s="1"/>
  <c r="BI13" i="10" a="1"/>
  <c r="BI13" i="10" s="1"/>
  <c r="AQ13" i="10" a="1"/>
  <c r="AQ13" i="10" s="1"/>
  <c r="AS13" i="10" a="1"/>
  <c r="AS13" i="10" s="1"/>
  <c r="BC13" i="10" a="1"/>
  <c r="BC13" i="10" s="1"/>
  <c r="AJ13" i="10" a="1"/>
  <c r="AJ13" i="10" s="1"/>
  <c r="AI13" i="10" a="1"/>
  <c r="AI13" i="10" s="1"/>
  <c r="BJ13" i="10" a="1"/>
  <c r="BJ13" i="10" s="1"/>
  <c r="AK13" i="10" a="1"/>
  <c r="AK13" i="10" s="1"/>
  <c r="Z13" i="10" a="1"/>
  <c r="Z13" i="10" s="1"/>
  <c r="AF13" i="10" a="1"/>
  <c r="AF13" i="10" s="1"/>
  <c r="AL13" i="10" a="1"/>
  <c r="AL13" i="10" s="1"/>
  <c r="BA13" i="10" a="1"/>
  <c r="BA13" i="10" s="1"/>
  <c r="BD13" i="10" a="1"/>
  <c r="BD13" i="10" s="1"/>
  <c r="R13" i="10" a="1"/>
  <c r="R13" i="10" s="1"/>
  <c r="U13" i="10" a="1"/>
  <c r="U13" i="10" s="1"/>
  <c r="BB13" i="10" a="1"/>
  <c r="BB13" i="10" s="1"/>
  <c r="AT13" i="10" a="1"/>
  <c r="AT13" i="10" s="1"/>
  <c r="W14" i="10" a="1"/>
  <c r="W14" i="10" s="1"/>
  <c r="V14" i="10" a="1"/>
  <c r="V14" i="10" s="1"/>
  <c r="AI14" i="10" a="1"/>
  <c r="AI14" i="10" s="1"/>
  <c r="R14" i="10" a="1"/>
  <c r="R14" i="10" s="1"/>
  <c r="BL14" i="10" a="1"/>
  <c r="BL14" i="10" s="1"/>
  <c r="AN14" i="10" a="1"/>
  <c r="AN14" i="10" s="1"/>
  <c r="AB14" i="10" a="1"/>
  <c r="AB14" i="10" s="1"/>
  <c r="AJ14" i="10" a="1"/>
  <c r="AJ14" i="10" s="1"/>
  <c r="AE14" i="10" a="1"/>
  <c r="AE14" i="10" s="1"/>
  <c r="AT14" i="10" a="1"/>
  <c r="AT14" i="10" s="1"/>
  <c r="X14" i="10" a="1"/>
  <c r="X14" i="10" s="1"/>
  <c r="AX14" i="10" a="1"/>
  <c r="AX14" i="10" s="1"/>
  <c r="BH14" i="10" a="1"/>
  <c r="BH14" i="10" s="1"/>
  <c r="AQ14" i="10" a="1"/>
  <c r="AQ14" i="10" s="1"/>
  <c r="BK14" i="10" a="1"/>
  <c r="BK14" i="10" s="1"/>
  <c r="BB14" i="10" a="1"/>
  <c r="BB14" i="10" s="1"/>
  <c r="BG14" i="10" a="1"/>
  <c r="BG14" i="10" s="1"/>
  <c r="BE14" i="10" a="1"/>
  <c r="BE14" i="10" s="1"/>
  <c r="Q14" i="10" a="1"/>
  <c r="Q14" i="10" s="1"/>
  <c r="BF14" i="10" a="1"/>
  <c r="BF14" i="10" s="1"/>
  <c r="AY14" i="10" a="1"/>
  <c r="AY14" i="10" s="1"/>
  <c r="AK14" i="10" a="1"/>
  <c r="AK14" i="10" s="1"/>
  <c r="BI14" i="10" a="1"/>
  <c r="BI14" i="10" s="1"/>
  <c r="AS14" i="10" a="1"/>
  <c r="AS14" i="10" s="1"/>
  <c r="AZ14" i="10" a="1"/>
  <c r="AZ14" i="10" s="1"/>
  <c r="AD14" i="10" a="1"/>
  <c r="AD14" i="10" s="1"/>
  <c r="AL14" i="10" a="1"/>
  <c r="AL14" i="10" s="1"/>
  <c r="AR14" i="10" a="1"/>
  <c r="AR14" i="10" s="1"/>
  <c r="AU14" i="10" a="1"/>
  <c r="AU14" i="10" s="1"/>
  <c r="AF14" i="10" a="1"/>
  <c r="AF14" i="10" s="1"/>
  <c r="AC14" i="10" a="1"/>
  <c r="AC14" i="10" s="1"/>
  <c r="S14" i="10" a="1"/>
  <c r="S14" i="10" s="1"/>
  <c r="AH14" i="10" a="1"/>
  <c r="AH14" i="10" s="1"/>
  <c r="BA14" i="10" a="1"/>
  <c r="BA14" i="10" s="1"/>
  <c r="T14" i="10" a="1"/>
  <c r="T14" i="10" s="1"/>
  <c r="BC14" i="10" a="1"/>
  <c r="BC14" i="10" s="1"/>
  <c r="AG14" i="10" a="1"/>
  <c r="AG14" i="10" s="1"/>
  <c r="AM14" i="10" a="1"/>
  <c r="AM14" i="10" s="1"/>
  <c r="AV14" i="10" a="1"/>
  <c r="AV14" i="10" s="1"/>
  <c r="Z14" i="10" a="1"/>
  <c r="Z14" i="10" s="1"/>
  <c r="BJ14" i="10" a="1"/>
  <c r="BJ14" i="10" s="1"/>
  <c r="U14" i="10" a="1"/>
  <c r="U14" i="10" s="1"/>
  <c r="BD14" i="10" a="1"/>
  <c r="BD14" i="10" s="1"/>
  <c r="AA14" i="10" a="1"/>
  <c r="AA14" i="10" s="1"/>
  <c r="AO14" i="10" a="1"/>
  <c r="AO14" i="10" s="1"/>
  <c r="AP14" i="10" a="1"/>
  <c r="AP14" i="10" s="1"/>
  <c r="AW14" i="10" a="1"/>
  <c r="AW14" i="10" s="1"/>
  <c r="Y14" i="10" a="1"/>
  <c r="Y14" i="10" s="1"/>
  <c r="R8" i="10" a="1"/>
  <c r="R8" i="10" s="1"/>
  <c r="BL8" i="10" a="1"/>
  <c r="BL8" i="10" s="1"/>
  <c r="AZ8" i="10" a="1"/>
  <c r="AZ8" i="10" s="1"/>
  <c r="AU8" i="10" a="1"/>
  <c r="AU8" i="10" s="1"/>
  <c r="AO8" i="10" a="1"/>
  <c r="AO8" i="10" s="1"/>
  <c r="AL8" i="10" a="1"/>
  <c r="AL8" i="10" s="1"/>
  <c r="Z8" i="10" a="1"/>
  <c r="Z8" i="10" s="1"/>
  <c r="AP8" i="10" a="1"/>
  <c r="AP8" i="10" s="1"/>
  <c r="Q8" i="10" a="1"/>
  <c r="Q8" i="10" s="1"/>
  <c r="BJ8" i="10" a="1"/>
  <c r="BJ8" i="10" s="1"/>
  <c r="AT8" i="10" a="1"/>
  <c r="AT8" i="10" s="1"/>
  <c r="AH8" i="10" a="1"/>
  <c r="AH8" i="10" s="1"/>
  <c r="AM8" i="10" a="1"/>
  <c r="AM8" i="10" s="1"/>
  <c r="BH8" i="10" a="1"/>
  <c r="BH8" i="10" s="1"/>
  <c r="AI8" i="10" a="1"/>
  <c r="AI8" i="10" s="1"/>
  <c r="BF8" i="10" a="1"/>
  <c r="BF8" i="10" s="1"/>
  <c r="AA8" i="10" a="1"/>
  <c r="AA8" i="10" s="1"/>
  <c r="BK8" i="10" a="1"/>
  <c r="BK8" i="10" s="1"/>
  <c r="V8" i="10" a="1"/>
  <c r="V8" i="10" s="1"/>
  <c r="AN8" i="10" a="1"/>
  <c r="AN8" i="10" s="1"/>
  <c r="AE8" i="10" a="1"/>
  <c r="AE8" i="10" s="1"/>
  <c r="BG8" i="10" a="1"/>
  <c r="BG8" i="10" s="1"/>
  <c r="BI8" i="10" a="1"/>
  <c r="BI8" i="10" s="1"/>
  <c r="S8" i="10" a="1"/>
  <c r="S8" i="10" s="1"/>
  <c r="AQ8" i="10" a="1"/>
  <c r="AQ8" i="10" s="1"/>
  <c r="AX8" i="10" a="1"/>
  <c r="AX8" i="10" s="1"/>
  <c r="U8" i="10" a="1"/>
  <c r="U8" i="10" s="1"/>
  <c r="Y8" i="10" a="1"/>
  <c r="Y8" i="10" s="1"/>
  <c r="AF8" i="10" a="1"/>
  <c r="AF8" i="10" s="1"/>
  <c r="AK8" i="10" a="1"/>
  <c r="AK8" i="10" s="1"/>
  <c r="AJ8" i="10" a="1"/>
  <c r="AJ8" i="10" s="1"/>
  <c r="AC8" i="10" a="1"/>
  <c r="AC8" i="10" s="1"/>
  <c r="BA8" i="10" a="1"/>
  <c r="BA8" i="10" s="1"/>
  <c r="AV8" i="10" a="1"/>
  <c r="AV8" i="10" s="1"/>
  <c r="AS8" i="10" a="1"/>
  <c r="AS8" i="10" s="1"/>
  <c r="AB8" i="10" a="1"/>
  <c r="AB8" i="10" s="1"/>
  <c r="AY8" i="10" a="1"/>
  <c r="AY8" i="10" s="1"/>
  <c r="BC8" i="10" a="1"/>
  <c r="BC8" i="10" s="1"/>
  <c r="BB8" i="10" a="1"/>
  <c r="BB8" i="10" s="1"/>
  <c r="W8" i="10" a="1"/>
  <c r="W8" i="10" s="1"/>
  <c r="BD8" i="10" a="1"/>
  <c r="BD8" i="10" s="1"/>
  <c r="AW8" i="10" a="1"/>
  <c r="AW8" i="10" s="1"/>
  <c r="BE8" i="10" a="1"/>
  <c r="BE8" i="10" s="1"/>
  <c r="AR8" i="10" a="1"/>
  <c r="AR8" i="10" s="1"/>
  <c r="AD8" i="10" a="1"/>
  <c r="AD8" i="10" s="1"/>
  <c r="X8" i="10" a="1"/>
  <c r="X8" i="10" s="1"/>
  <c r="AG8" i="10" a="1"/>
  <c r="AG8" i="10" s="1"/>
  <c r="T8" i="10" a="1"/>
  <c r="T8" i="10" s="1"/>
  <c r="BB26" i="10" a="1"/>
  <c r="BB26" i="10" s="1"/>
  <c r="W26" i="10" a="1"/>
  <c r="W26" i="10" s="1"/>
  <c r="BJ26" i="10" a="1"/>
  <c r="BJ26" i="10" s="1"/>
  <c r="AT26" i="10" a="1"/>
  <c r="AT26" i="10" s="1"/>
  <c r="AX26" i="10" a="1"/>
  <c r="AX26" i="10" s="1"/>
  <c r="BK26" i="10" a="1"/>
  <c r="BK26" i="10" s="1"/>
  <c r="V26" i="10" a="1"/>
  <c r="V26" i="10" s="1"/>
  <c r="AS26" i="10" a="1"/>
  <c r="AS26" i="10" s="1"/>
  <c r="X26" i="10" a="1"/>
  <c r="X26" i="10" s="1"/>
  <c r="BG26" i="10" a="1"/>
  <c r="BG26" i="10" s="1"/>
  <c r="AQ26" i="10" a="1"/>
  <c r="AQ26" i="10" s="1"/>
  <c r="BA26" i="10" a="1"/>
  <c r="BA26" i="10" s="1"/>
  <c r="AK26" i="10" a="1"/>
  <c r="AK26" i="10" s="1"/>
  <c r="AL26" i="10" a="1"/>
  <c r="AL26" i="10" s="1"/>
  <c r="T26" i="10" a="1"/>
  <c r="T26" i="10" s="1"/>
  <c r="AB26" i="10" a="1"/>
  <c r="AB26" i="10" s="1"/>
  <c r="BL26" i="10" a="1"/>
  <c r="BL26" i="10" s="1"/>
  <c r="AH26" i="10" a="1"/>
  <c r="AH26" i="10" s="1"/>
  <c r="AG26" i="10" a="1"/>
  <c r="AG26" i="10" s="1"/>
  <c r="AO26" i="10" a="1"/>
  <c r="AO26" i="10" s="1"/>
  <c r="AY26" i="10" a="1"/>
  <c r="AY26" i="10" s="1"/>
  <c r="AD26" i="10" a="1"/>
  <c r="AD26" i="10" s="1"/>
  <c r="AC26" i="10" a="1"/>
  <c r="AC26" i="10" s="1"/>
  <c r="AJ26" i="10" a="1"/>
  <c r="AJ26" i="10" s="1"/>
  <c r="AM26" i="10" a="1"/>
  <c r="AM26" i="10" s="1"/>
  <c r="BD26" i="10" a="1"/>
  <c r="BD26" i="10" s="1"/>
  <c r="AE26" i="10" a="1"/>
  <c r="AE26" i="10" s="1"/>
  <c r="S26" i="10" a="1"/>
  <c r="S26" i="10" s="1"/>
  <c r="AN26" i="10" a="1"/>
  <c r="AN26" i="10" s="1"/>
  <c r="BE26" i="10" a="1"/>
  <c r="BE26" i="10" s="1"/>
  <c r="AA26" i="10" a="1"/>
  <c r="AA26" i="10" s="1"/>
  <c r="U26" i="10" a="1"/>
  <c r="U26" i="10" s="1"/>
  <c r="R26" i="10" a="1"/>
  <c r="R26" i="10" s="1"/>
  <c r="Q26" i="10" a="1"/>
  <c r="Q26" i="10" s="1"/>
  <c r="AZ26" i="10" a="1"/>
  <c r="AZ26" i="10" s="1"/>
  <c r="AR26" i="10" a="1"/>
  <c r="AR26" i="10" s="1"/>
  <c r="AU26" i="10" a="1"/>
  <c r="AU26" i="10" s="1"/>
  <c r="Y26" i="10" a="1"/>
  <c r="Y26" i="10" s="1"/>
  <c r="AI26" i="10" a="1"/>
  <c r="AI26" i="10" s="1"/>
  <c r="BC26" i="10" a="1"/>
  <c r="BC26" i="10" s="1"/>
  <c r="AF26" i="10" a="1"/>
  <c r="AF26" i="10" s="1"/>
  <c r="BI26" i="10" a="1"/>
  <c r="BI26" i="10" s="1"/>
  <c r="AW26" i="10" a="1"/>
  <c r="AW26" i="10" s="1"/>
  <c r="Z26" i="10" a="1"/>
  <c r="Z26" i="10" s="1"/>
  <c r="AP26" i="10" a="1"/>
  <c r="AP26" i="10" s="1"/>
  <c r="BF26" i="10" a="1"/>
  <c r="BF26" i="10" s="1"/>
  <c r="AV26" i="10" a="1"/>
  <c r="AV26" i="10" s="1"/>
  <c r="BH26" i="10" a="1"/>
  <c r="BH26" i="10" s="1"/>
  <c r="AG12" i="10" a="1"/>
  <c r="AG12" i="10" s="1"/>
  <c r="AH12" i="10" a="1"/>
  <c r="AH12" i="10" s="1"/>
  <c r="AZ12" i="10" a="1"/>
  <c r="AZ12" i="10" s="1"/>
  <c r="AQ12" i="10" a="1"/>
  <c r="AQ12" i="10" s="1"/>
  <c r="Q12" i="10" a="1"/>
  <c r="Q12" i="10" s="1"/>
  <c r="BE12" i="10" a="1"/>
  <c r="BE12" i="10" s="1"/>
  <c r="AO12" i="10" a="1"/>
  <c r="AO12" i="10" s="1"/>
  <c r="BC12" i="10" a="1"/>
  <c r="BC12" i="10" s="1"/>
  <c r="AY12" i="10" a="1"/>
  <c r="AY12" i="10" s="1"/>
  <c r="AK12" i="10" a="1"/>
  <c r="AK12" i="10" s="1"/>
  <c r="X12" i="10" a="1"/>
  <c r="X12" i="10" s="1"/>
  <c r="BL12" i="10" a="1"/>
  <c r="BL12" i="10" s="1"/>
  <c r="AC12" i="10" a="1"/>
  <c r="AC12" i="10" s="1"/>
  <c r="V12" i="10" a="1"/>
  <c r="V12" i="10" s="1"/>
  <c r="BF12" i="10" a="1"/>
  <c r="BF12" i="10" s="1"/>
  <c r="AS12" i="10" a="1"/>
  <c r="AS12" i="10" s="1"/>
  <c r="AF12" i="10" a="1"/>
  <c r="AF12" i="10" s="1"/>
  <c r="AP12" i="10" a="1"/>
  <c r="AP12" i="10" s="1"/>
  <c r="U12" i="10" a="1"/>
  <c r="U12" i="10" s="1"/>
  <c r="BG12" i="10" a="1"/>
  <c r="BG12" i="10" s="1"/>
  <c r="AB12" i="10" a="1"/>
  <c r="AB12" i="10" s="1"/>
  <c r="BB12" i="10" a="1"/>
  <c r="BB12" i="10" s="1"/>
  <c r="R12" i="10" a="1"/>
  <c r="R12" i="10" s="1"/>
  <c r="BI12" i="10" a="1"/>
  <c r="BI12" i="10" s="1"/>
  <c r="AW12" i="10" a="1"/>
  <c r="AW12" i="10" s="1"/>
  <c r="AI12" i="10" a="1"/>
  <c r="AI12" i="10" s="1"/>
  <c r="Z12" i="10" a="1"/>
  <c r="Z12" i="10" s="1"/>
  <c r="BK12" i="10" a="1"/>
  <c r="BK12" i="10" s="1"/>
  <c r="S12" i="10" a="1"/>
  <c r="S12" i="10" s="1"/>
  <c r="AU12" i="10" a="1"/>
  <c r="AU12" i="10" s="1"/>
  <c r="AJ12" i="10" a="1"/>
  <c r="AJ12" i="10" s="1"/>
  <c r="BA12" i="10" a="1"/>
  <c r="BA12" i="10" s="1"/>
  <c r="AE12" i="10" a="1"/>
  <c r="AE12" i="10" s="1"/>
  <c r="AX12" i="10" a="1"/>
  <c r="AX12" i="10" s="1"/>
  <c r="AT12" i="10" a="1"/>
  <c r="AT12" i="10" s="1"/>
  <c r="Y12" i="10" a="1"/>
  <c r="Y12" i="10" s="1"/>
  <c r="W12" i="10" a="1"/>
  <c r="W12" i="10" s="1"/>
  <c r="T12" i="10" a="1"/>
  <c r="T12" i="10" s="1"/>
  <c r="AM12" i="10" a="1"/>
  <c r="AM12" i="10" s="1"/>
  <c r="BD12" i="10" a="1"/>
  <c r="BD12" i="10" s="1"/>
  <c r="BH12" i="10" a="1"/>
  <c r="BH12" i="10" s="1"/>
  <c r="AL12" i="10" a="1"/>
  <c r="AL12" i="10" s="1"/>
  <c r="AA12" i="10" a="1"/>
  <c r="AA12" i="10" s="1"/>
  <c r="BJ12" i="10" a="1"/>
  <c r="BJ12" i="10" s="1"/>
  <c r="AR12" i="10" a="1"/>
  <c r="AR12" i="10" s="1"/>
  <c r="AD12" i="10" a="1"/>
  <c r="AD12" i="10" s="1"/>
  <c r="AN12" i="10" a="1"/>
  <c r="AN12" i="10" s="1"/>
  <c r="AV12" i="10" a="1"/>
  <c r="AV12" i="10" s="1"/>
  <c r="V41" i="10" a="1"/>
  <c r="V41" i="10" s="1"/>
  <c r="BA41" i="10" a="1"/>
  <c r="BA41" i="10" s="1"/>
  <c r="BE41" i="10" a="1"/>
  <c r="BE41" i="10" s="1"/>
  <c r="AL41" i="10" a="1"/>
  <c r="AL41" i="10" s="1"/>
  <c r="AO41" i="10" a="1"/>
  <c r="AO41" i="10" s="1"/>
  <c r="AN41" i="10" a="1"/>
  <c r="AN41" i="10" s="1"/>
  <c r="BC41" i="10" a="1"/>
  <c r="BC41" i="10" s="1"/>
  <c r="T41" i="10" a="1"/>
  <c r="T41" i="10" s="1"/>
  <c r="Q41" i="10" a="1"/>
  <c r="Q41" i="10" s="1"/>
  <c r="S41" i="10" a="1"/>
  <c r="S41" i="10" s="1"/>
  <c r="BK41" i="10" a="1"/>
  <c r="BK41" i="10" s="1"/>
  <c r="R41" i="10" a="1"/>
  <c r="R41" i="10" s="1"/>
  <c r="U41" i="10" a="1"/>
  <c r="U41" i="10" s="1"/>
  <c r="AF41" i="10" a="1"/>
  <c r="AF41" i="10" s="1"/>
  <c r="BB41" i="10" a="1"/>
  <c r="BB41" i="10" s="1"/>
  <c r="BF41" i="10" a="1"/>
  <c r="BF41" i="10" s="1"/>
  <c r="AI41" i="10" a="1"/>
  <c r="AI41" i="10" s="1"/>
  <c r="AE41" i="10" a="1"/>
  <c r="AE41" i="10" s="1"/>
  <c r="X41" i="10" a="1"/>
  <c r="X41" i="10" s="1"/>
  <c r="Y41" i="10" a="1"/>
  <c r="Y41" i="10" s="1"/>
  <c r="AP41" i="10" a="1"/>
  <c r="AP41" i="10" s="1"/>
  <c r="AA41" i="10" a="1"/>
  <c r="AA41" i="10" s="1"/>
  <c r="AC41" i="10" a="1"/>
  <c r="AC41" i="10" s="1"/>
  <c r="BL41" i="10" a="1"/>
  <c r="BL41" i="10" s="1"/>
  <c r="AW41" i="10" a="1"/>
  <c r="AW41" i="10" s="1"/>
  <c r="AR41" i="10" a="1"/>
  <c r="AR41" i="10" s="1"/>
  <c r="AQ41" i="10" a="1"/>
  <c r="AQ41" i="10" s="1"/>
  <c r="AJ41" i="10" a="1"/>
  <c r="AJ41" i="10" s="1"/>
  <c r="AY41" i="10" a="1"/>
  <c r="AY41" i="10" s="1"/>
  <c r="AV41" i="10" a="1"/>
  <c r="AV41" i="10" s="1"/>
  <c r="BD41" i="10" a="1"/>
  <c r="BD41" i="10" s="1"/>
  <c r="BJ41" i="10" a="1"/>
  <c r="BJ41" i="10" s="1"/>
  <c r="AG41" i="10" a="1"/>
  <c r="AG41" i="10" s="1"/>
  <c r="AB41" i="10" a="1"/>
  <c r="AB41" i="10" s="1"/>
  <c r="AM41" i="10" a="1"/>
  <c r="AM41" i="10" s="1"/>
  <c r="AH41" i="10" a="1"/>
  <c r="AH41" i="10" s="1"/>
  <c r="AS41" i="10" a="1"/>
  <c r="AS41" i="10" s="1"/>
  <c r="BI41" i="10" a="1"/>
  <c r="BI41" i="10" s="1"/>
  <c r="Z41" i="10" a="1"/>
  <c r="Z41" i="10" s="1"/>
  <c r="AZ41" i="10" a="1"/>
  <c r="AZ41" i="10" s="1"/>
  <c r="AK41" i="10" a="1"/>
  <c r="AK41" i="10" s="1"/>
  <c r="AU41" i="10" a="1"/>
  <c r="AU41" i="10" s="1"/>
  <c r="W41" i="10" a="1"/>
  <c r="W41" i="10" s="1"/>
  <c r="AD41" i="10" a="1"/>
  <c r="AD41" i="10" s="1"/>
  <c r="BH41" i="10" a="1"/>
  <c r="BH41" i="10" s="1"/>
  <c r="BG41" i="10" a="1"/>
  <c r="BG41" i="10" s="1"/>
  <c r="AX41" i="10" a="1"/>
  <c r="AX41" i="10" s="1"/>
  <c r="AT41" i="10" a="1"/>
  <c r="AT41" i="10" s="1"/>
  <c r="BA48" i="10" a="1"/>
  <c r="BA48" i="10" s="1"/>
  <c r="AL48" i="10" a="1"/>
  <c r="AL48" i="10" s="1"/>
  <c r="AU48" i="10" a="1"/>
  <c r="AU48" i="10" s="1"/>
  <c r="AF48" i="10" a="1"/>
  <c r="AF48" i="10" s="1"/>
  <c r="U48" i="10" a="1"/>
  <c r="U48" i="10" s="1"/>
  <c r="BG48" i="10" a="1"/>
  <c r="BG48" i="10" s="1"/>
  <c r="BF48" i="10" a="1"/>
  <c r="BF48" i="10" s="1"/>
  <c r="AQ48" i="10" a="1"/>
  <c r="AQ48" i="10" s="1"/>
  <c r="AV48" i="10" a="1"/>
  <c r="AV48" i="10" s="1"/>
  <c r="Y48" i="10" a="1"/>
  <c r="Y48" i="10" s="1"/>
  <c r="BI48" i="10" a="1"/>
  <c r="BI48" i="10" s="1"/>
  <c r="AX48" i="10" a="1"/>
  <c r="AX48" i="10" s="1"/>
  <c r="V48" i="10" a="1"/>
  <c r="V48" i="10" s="1"/>
  <c r="BC48" i="10" a="1"/>
  <c r="BC48" i="10" s="1"/>
  <c r="AA48" i="10" a="1"/>
  <c r="AA48" i="10" s="1"/>
  <c r="AS48" i="10" a="1"/>
  <c r="AS48" i="10" s="1"/>
  <c r="T48" i="10" a="1"/>
  <c r="T48" i="10" s="1"/>
  <c r="AY48" i="10" a="1"/>
  <c r="AY48" i="10" s="1"/>
  <c r="AR48" i="10" a="1"/>
  <c r="AR48" i="10" s="1"/>
  <c r="W48" i="10" a="1"/>
  <c r="W48" i="10" s="1"/>
  <c r="AW48" i="10" a="1"/>
  <c r="AW48" i="10" s="1"/>
  <c r="X48" i="10" a="1"/>
  <c r="X48" i="10" s="1"/>
  <c r="AG48" i="10" a="1"/>
  <c r="AG48" i="10" s="1"/>
  <c r="AI48" i="10" a="1"/>
  <c r="AI48" i="10" s="1"/>
  <c r="BJ48" i="10" a="1"/>
  <c r="BJ48" i="10" s="1"/>
  <c r="AH48" i="10" a="1"/>
  <c r="AH48" i="10" s="1"/>
  <c r="AZ48" i="10" a="1"/>
  <c r="AZ48" i="10" s="1"/>
  <c r="AO48" i="10" a="1"/>
  <c r="AO48" i="10" s="1"/>
  <c r="R48" i="10" a="1"/>
  <c r="R48" i="10" s="1"/>
  <c r="BB48" i="10" a="1"/>
  <c r="BB48" i="10" s="1"/>
  <c r="AK48" i="10" a="1"/>
  <c r="AK48" i="10" s="1"/>
  <c r="BK48" i="10" a="1"/>
  <c r="BK48" i="10" s="1"/>
  <c r="AJ48" i="10" a="1"/>
  <c r="AJ48" i="10" s="1"/>
  <c r="AP48" i="10" a="1"/>
  <c r="AP48" i="10" s="1"/>
  <c r="Q48" i="10" a="1"/>
  <c r="Q48" i="10" s="1"/>
  <c r="AB48" i="10" a="1"/>
  <c r="AB48" i="10" s="1"/>
  <c r="S48" i="10" a="1"/>
  <c r="S48" i="10" s="1"/>
  <c r="BH48" i="10" a="1"/>
  <c r="BH48" i="10" s="1"/>
  <c r="AN48" i="10" a="1"/>
  <c r="AN48" i="10" s="1"/>
  <c r="AM48" i="10" a="1"/>
  <c r="AM48" i="10" s="1"/>
  <c r="AE48" i="10" a="1"/>
  <c r="AE48" i="10" s="1"/>
  <c r="BE48" i="10" a="1"/>
  <c r="BE48" i="10" s="1"/>
  <c r="Z48" i="10" a="1"/>
  <c r="Z48" i="10" s="1"/>
  <c r="BD48" i="10" a="1"/>
  <c r="BD48" i="10" s="1"/>
  <c r="BL48" i="10" a="1"/>
  <c r="BL48" i="10" s="1"/>
  <c r="AC48" i="10" a="1"/>
  <c r="AC48" i="10" s="1"/>
  <c r="AD48" i="10" a="1"/>
  <c r="AD48" i="10" s="1"/>
  <c r="AT48" i="10" a="1"/>
  <c r="AT48" i="10" s="1"/>
  <c r="T15" i="10" a="1"/>
  <c r="T15" i="10" s="1"/>
  <c r="AJ15" i="10" a="1"/>
  <c r="AJ15" i="10" s="1"/>
  <c r="AW15" i="10" a="1"/>
  <c r="AW15" i="10" s="1"/>
  <c r="S15" i="10" a="1"/>
  <c r="S15" i="10" s="1"/>
  <c r="AV15" i="10" a="1"/>
  <c r="AV15" i="10" s="1"/>
  <c r="AY15" i="10" a="1"/>
  <c r="AY15" i="10" s="1"/>
  <c r="BB15" i="10" a="1"/>
  <c r="BB15" i="10" s="1"/>
  <c r="BG15" i="10" a="1"/>
  <c r="BG15" i="10" s="1"/>
  <c r="AL15" i="10" a="1"/>
  <c r="AL15" i="10" s="1"/>
  <c r="BC15" i="10" a="1"/>
  <c r="BC15" i="10" s="1"/>
  <c r="U15" i="10" a="1"/>
  <c r="U15" i="10" s="1"/>
  <c r="AO15" i="10" a="1"/>
  <c r="AO15" i="10" s="1"/>
  <c r="BK15" i="10" a="1"/>
  <c r="BK15" i="10" s="1"/>
  <c r="AE15" i="10" a="1"/>
  <c r="AE15" i="10" s="1"/>
  <c r="BE15" i="10" a="1"/>
  <c r="BE15" i="10" s="1"/>
  <c r="AG15" i="10" a="1"/>
  <c r="AG15" i="10" s="1"/>
  <c r="Y15" i="10" a="1"/>
  <c r="Y15" i="10" s="1"/>
  <c r="W15" i="10" a="1"/>
  <c r="W15" i="10" s="1"/>
  <c r="AF15" i="10" a="1"/>
  <c r="AF15" i="10" s="1"/>
  <c r="BF15" i="10" a="1"/>
  <c r="BF15" i="10" s="1"/>
  <c r="R15" i="10" a="1"/>
  <c r="R15" i="10" s="1"/>
  <c r="AD15" i="10" a="1"/>
  <c r="AD15" i="10" s="1"/>
  <c r="AB15" i="10" a="1"/>
  <c r="AB15" i="10" s="1"/>
  <c r="BJ15" i="10" a="1"/>
  <c r="BJ15" i="10" s="1"/>
  <c r="AI15" i="10" a="1"/>
  <c r="AI15" i="10" s="1"/>
  <c r="BL15" i="10" a="1"/>
  <c r="BL15" i="10" s="1"/>
  <c r="X15" i="10" a="1"/>
  <c r="X15" i="10" s="1"/>
  <c r="Z15" i="10" a="1"/>
  <c r="Z15" i="10" s="1"/>
  <c r="AK15" i="10" a="1"/>
  <c r="AK15" i="10" s="1"/>
  <c r="Q15" i="10" a="1"/>
  <c r="Q15" i="10" s="1"/>
  <c r="AN15" i="10" a="1"/>
  <c r="AN15" i="10" s="1"/>
  <c r="AQ15" i="10" a="1"/>
  <c r="AQ15" i="10" s="1"/>
  <c r="AZ15" i="10" a="1"/>
  <c r="AZ15" i="10" s="1"/>
  <c r="AX15" i="10" a="1"/>
  <c r="AX15" i="10" s="1"/>
  <c r="AP15" i="10" a="1"/>
  <c r="AP15" i="10" s="1"/>
  <c r="AT15" i="10" a="1"/>
  <c r="AT15" i="10" s="1"/>
  <c r="AA15" i="10" a="1"/>
  <c r="AA15" i="10" s="1"/>
  <c r="BH15" i="10" a="1"/>
  <c r="BH15" i="10" s="1"/>
  <c r="AU15" i="10" a="1"/>
  <c r="AU15" i="10" s="1"/>
  <c r="BD15" i="10" a="1"/>
  <c r="BD15" i="10" s="1"/>
  <c r="AM15" i="10" a="1"/>
  <c r="AM15" i="10" s="1"/>
  <c r="AH15" i="10" a="1"/>
  <c r="AH15" i="10" s="1"/>
  <c r="V15" i="10" a="1"/>
  <c r="V15" i="10" s="1"/>
  <c r="BI15" i="10" a="1"/>
  <c r="BI15" i="10" s="1"/>
  <c r="AR15" i="10" a="1"/>
  <c r="AR15" i="10" s="1"/>
  <c r="AC15" i="10" a="1"/>
  <c r="AC15" i="10" s="1"/>
  <c r="AS15" i="10" a="1"/>
  <c r="AS15" i="10" s="1"/>
  <c r="BA15" i="10" a="1"/>
  <c r="BA15" i="10" s="1"/>
  <c r="AB32" i="10" a="1"/>
  <c r="AB32" i="10" s="1"/>
  <c r="AA32" i="10" a="1"/>
  <c r="AA32" i="10" s="1"/>
  <c r="AH32" i="10" a="1"/>
  <c r="AH32" i="10" s="1"/>
  <c r="AU32" i="10" a="1"/>
  <c r="AU32" i="10" s="1"/>
  <c r="R32" i="10" a="1"/>
  <c r="R32" i="10" s="1"/>
  <c r="AR32" i="10" a="1"/>
  <c r="AR32" i="10" s="1"/>
  <c r="AE32" i="10" a="1"/>
  <c r="AE32" i="10" s="1"/>
  <c r="AQ32" i="10" a="1"/>
  <c r="AQ32" i="10" s="1"/>
  <c r="AI32" i="10" a="1"/>
  <c r="AI32" i="10" s="1"/>
  <c r="AX32" i="10" a="1"/>
  <c r="AX32" i="10" s="1"/>
  <c r="BE32" i="10" a="1"/>
  <c r="BE32" i="10" s="1"/>
  <c r="AP32" i="10" a="1"/>
  <c r="AP32" i="10" s="1"/>
  <c r="AN32" i="10" a="1"/>
  <c r="AN32" i="10" s="1"/>
  <c r="BK32" i="10" a="1"/>
  <c r="BK32" i="10" s="1"/>
  <c r="AC32" i="10" a="1"/>
  <c r="AC32" i="10" s="1"/>
  <c r="V32" i="10" a="1"/>
  <c r="V32" i="10" s="1"/>
  <c r="BG32" i="10" a="1"/>
  <c r="BG32" i="10" s="1"/>
  <c r="BJ32" i="10" a="1"/>
  <c r="BJ32" i="10" s="1"/>
  <c r="S32" i="10" a="1"/>
  <c r="S32" i="10" s="1"/>
  <c r="AM32" i="10" a="1"/>
  <c r="AM32" i="10" s="1"/>
  <c r="Q32" i="10" a="1"/>
  <c r="Q32" i="10" s="1"/>
  <c r="AF32" i="10" a="1"/>
  <c r="AF32" i="10" s="1"/>
  <c r="BC32" i="10" a="1"/>
  <c r="BC32" i="10" s="1"/>
  <c r="U32" i="10" a="1"/>
  <c r="U32" i="10" s="1"/>
  <c r="AK32" i="10" a="1"/>
  <c r="AK32" i="10" s="1"/>
  <c r="AJ32" i="10" a="1"/>
  <c r="AJ32" i="10" s="1"/>
  <c r="Y32" i="10" a="1"/>
  <c r="Y32" i="10" s="1"/>
  <c r="AV32" i="10" a="1"/>
  <c r="AV32" i="10" s="1"/>
  <c r="AY32" i="10" a="1"/>
  <c r="AY32" i="10" s="1"/>
  <c r="AW32" i="10" a="1"/>
  <c r="AW32" i="10" s="1"/>
  <c r="T32" i="10" a="1"/>
  <c r="T32" i="10" s="1"/>
  <c r="BD32" i="10" a="1"/>
  <c r="BD32" i="10" s="1"/>
  <c r="X32" i="10" a="1"/>
  <c r="X32" i="10" s="1"/>
  <c r="BI32" i="10" a="1"/>
  <c r="BI32" i="10" s="1"/>
  <c r="AT32" i="10" a="1"/>
  <c r="AT32" i="10" s="1"/>
  <c r="AD32" i="10" a="1"/>
  <c r="AD32" i="10" s="1"/>
  <c r="AS32" i="10" a="1"/>
  <c r="AS32" i="10" s="1"/>
  <c r="AO32" i="10" a="1"/>
  <c r="AO32" i="10" s="1"/>
  <c r="BH32" i="10" a="1"/>
  <c r="BH32" i="10" s="1"/>
  <c r="W32" i="10" a="1"/>
  <c r="W32" i="10" s="1"/>
  <c r="BA32" i="10" a="1"/>
  <c r="BA32" i="10" s="1"/>
  <c r="BF32" i="10" a="1"/>
  <c r="BF32" i="10" s="1"/>
  <c r="AL32" i="10" a="1"/>
  <c r="AL32" i="10" s="1"/>
  <c r="BL32" i="10" a="1"/>
  <c r="BL32" i="10" s="1"/>
  <c r="AG32" i="10" a="1"/>
  <c r="AG32" i="10" s="1"/>
  <c r="AZ32" i="10" a="1"/>
  <c r="AZ32" i="10" s="1"/>
  <c r="Z32" i="10" a="1"/>
  <c r="Z32" i="10" s="1"/>
  <c r="BB32" i="10" a="1"/>
  <c r="BB32" i="10" s="1"/>
  <c r="R43" i="10" a="1"/>
  <c r="R43" i="10" s="1"/>
  <c r="AR43" i="10" a="1"/>
  <c r="AR43" i="10" s="1"/>
  <c r="AY43" i="10" a="1"/>
  <c r="AY43" i="10" s="1"/>
  <c r="AD43" i="10" a="1"/>
  <c r="AD43" i="10" s="1"/>
  <c r="BC43" i="10" a="1"/>
  <c r="BC43" i="10" s="1"/>
  <c r="BB43" i="10" a="1"/>
  <c r="BB43" i="10" s="1"/>
  <c r="AK43" i="10" a="1"/>
  <c r="AK43" i="10" s="1"/>
  <c r="AB43" i="10" a="1"/>
  <c r="AB43" i="10" s="1"/>
  <c r="AV43" i="10" a="1"/>
  <c r="AV43" i="10" s="1"/>
  <c r="AX43" i="10" a="1"/>
  <c r="AX43" i="10" s="1"/>
  <c r="S43" i="10" a="1"/>
  <c r="S43" i="10" s="1"/>
  <c r="X43" i="10" a="1"/>
  <c r="X43" i="10" s="1"/>
  <c r="U43" i="10" a="1"/>
  <c r="U43" i="10" s="1"/>
  <c r="AS43" i="10" a="1"/>
  <c r="AS43" i="10" s="1"/>
  <c r="BF43" i="10" a="1"/>
  <c r="BF43" i="10" s="1"/>
  <c r="AP43" i="10" a="1"/>
  <c r="AP43" i="10" s="1"/>
  <c r="AQ43" i="10" a="1"/>
  <c r="AQ43" i="10" s="1"/>
  <c r="AG43" i="10" a="1"/>
  <c r="AG43" i="10" s="1"/>
  <c r="AE43" i="10" a="1"/>
  <c r="AE43" i="10" s="1"/>
  <c r="AM43" i="10" a="1"/>
  <c r="AM43" i="10" s="1"/>
  <c r="V43" i="10" a="1"/>
  <c r="V43" i="10" s="1"/>
  <c r="Q43" i="10" a="1"/>
  <c r="Q43" i="10" s="1"/>
  <c r="AI43" i="10" a="1"/>
  <c r="AI43" i="10" s="1"/>
  <c r="BI43" i="10" a="1"/>
  <c r="BI43" i="10" s="1"/>
  <c r="AA43" i="10" a="1"/>
  <c r="AA43" i="10" s="1"/>
  <c r="BG43" i="10" a="1"/>
  <c r="BG43" i="10" s="1"/>
  <c r="BL43" i="10" a="1"/>
  <c r="BL43" i="10" s="1"/>
  <c r="AC43" i="10" a="1"/>
  <c r="AC43" i="10" s="1"/>
  <c r="Z43" i="10" a="1"/>
  <c r="Z43" i="10" s="1"/>
  <c r="AF43" i="10" a="1"/>
  <c r="AF43" i="10" s="1"/>
  <c r="BJ43" i="10" a="1"/>
  <c r="BJ43" i="10" s="1"/>
  <c r="AJ43" i="10" a="1"/>
  <c r="AJ43" i="10" s="1"/>
  <c r="BA43" i="10" a="1"/>
  <c r="BA43" i="10" s="1"/>
  <c r="T43" i="10" a="1"/>
  <c r="T43" i="10" s="1"/>
  <c r="W43" i="10" a="1"/>
  <c r="W43" i="10" s="1"/>
  <c r="AT43" i="10" a="1"/>
  <c r="AT43" i="10" s="1"/>
  <c r="AO43" i="10" a="1"/>
  <c r="AO43" i="10" s="1"/>
  <c r="BD43" i="10" a="1"/>
  <c r="BD43" i="10" s="1"/>
  <c r="Y43" i="10" a="1"/>
  <c r="Y43" i="10" s="1"/>
  <c r="AL43" i="10" a="1"/>
  <c r="AL43" i="10" s="1"/>
  <c r="BH43" i="10" a="1"/>
  <c r="BH43" i="10" s="1"/>
  <c r="BE43" i="10" a="1"/>
  <c r="BE43" i="10" s="1"/>
  <c r="AH43" i="10" a="1"/>
  <c r="AH43" i="10" s="1"/>
  <c r="AU43" i="10" a="1"/>
  <c r="AU43" i="10" s="1"/>
  <c r="AW43" i="10" a="1"/>
  <c r="AW43" i="10" s="1"/>
  <c r="BK43" i="10" a="1"/>
  <c r="BK43" i="10" s="1"/>
  <c r="AN43" i="10" a="1"/>
  <c r="AN43" i="10" s="1"/>
  <c r="AZ43" i="10" a="1"/>
  <c r="AZ43" i="10" s="1"/>
  <c r="AU37" i="10" a="1"/>
  <c r="AU37" i="10" s="1"/>
  <c r="AD37" i="10" a="1"/>
  <c r="AD37" i="10" s="1"/>
  <c r="AI37" i="10" a="1"/>
  <c r="AI37" i="10" s="1"/>
  <c r="W37" i="10" a="1"/>
  <c r="W37" i="10" s="1"/>
  <c r="AR37" i="10" a="1"/>
  <c r="AR37" i="10" s="1"/>
  <c r="BI37" i="10" a="1"/>
  <c r="BI37" i="10" s="1"/>
  <c r="BC37" i="10" a="1"/>
  <c r="BC37" i="10" s="1"/>
  <c r="AY37" i="10" a="1"/>
  <c r="AY37" i="10" s="1"/>
  <c r="AC37" i="10" a="1"/>
  <c r="AC37" i="10" s="1"/>
  <c r="BA37" i="10" a="1"/>
  <c r="BA37" i="10" s="1"/>
  <c r="AO37" i="10" a="1"/>
  <c r="AO37" i="10" s="1"/>
  <c r="R37" i="10" a="1"/>
  <c r="R37" i="10" s="1"/>
  <c r="AP37" i="10" a="1"/>
  <c r="AP37" i="10" s="1"/>
  <c r="BH37" i="10" a="1"/>
  <c r="BH37" i="10" s="1"/>
  <c r="BK37" i="10" a="1"/>
  <c r="BK37" i="10" s="1"/>
  <c r="AW37" i="10" a="1"/>
  <c r="AW37" i="10" s="1"/>
  <c r="V37" i="10" a="1"/>
  <c r="V37" i="10" s="1"/>
  <c r="BG37" i="10" a="1"/>
  <c r="BG37" i="10" s="1"/>
  <c r="BB37" i="10" a="1"/>
  <c r="BB37" i="10" s="1"/>
  <c r="Z37" i="10" a="1"/>
  <c r="Z37" i="10" s="1"/>
  <c r="BL37" i="10" a="1"/>
  <c r="BL37" i="10" s="1"/>
  <c r="Y37" i="10" a="1"/>
  <c r="Y37" i="10" s="1"/>
  <c r="T37" i="10" a="1"/>
  <c r="T37" i="10" s="1"/>
  <c r="S37" i="10" a="1"/>
  <c r="S37" i="10" s="1"/>
  <c r="AB37" i="10" a="1"/>
  <c r="AB37" i="10" s="1"/>
  <c r="Q37" i="10" a="1"/>
  <c r="Q37" i="10" s="1"/>
  <c r="BE37" i="10" a="1"/>
  <c r="BE37" i="10" s="1"/>
  <c r="AF37" i="10" a="1"/>
  <c r="AF37" i="10" s="1"/>
  <c r="AT37" i="10" a="1"/>
  <c r="AT37" i="10" s="1"/>
  <c r="AX37" i="10" a="1"/>
  <c r="AX37" i="10" s="1"/>
  <c r="BD37" i="10" a="1"/>
  <c r="BD37" i="10" s="1"/>
  <c r="BJ37" i="10" a="1"/>
  <c r="BJ37" i="10" s="1"/>
  <c r="U37" i="10" a="1"/>
  <c r="U37" i="10" s="1"/>
  <c r="AJ37" i="10" a="1"/>
  <c r="AJ37" i="10" s="1"/>
  <c r="AG37" i="10" a="1"/>
  <c r="AG37" i="10" s="1"/>
  <c r="AN37" i="10" a="1"/>
  <c r="AN37" i="10" s="1"/>
  <c r="AS37" i="10" a="1"/>
  <c r="AS37" i="10" s="1"/>
  <c r="AH37" i="10" a="1"/>
  <c r="AH37" i="10" s="1"/>
  <c r="AV37" i="10" a="1"/>
  <c r="AV37" i="10" s="1"/>
  <c r="AK37" i="10" a="1"/>
  <c r="AK37" i="10" s="1"/>
  <c r="AL37" i="10" a="1"/>
  <c r="AL37" i="10" s="1"/>
  <c r="AA37" i="10" a="1"/>
  <c r="AA37" i="10" s="1"/>
  <c r="X37" i="10" a="1"/>
  <c r="X37" i="10" s="1"/>
  <c r="AZ37" i="10" a="1"/>
  <c r="AZ37" i="10" s="1"/>
  <c r="AE37" i="10" a="1"/>
  <c r="AE37" i="10" s="1"/>
  <c r="AQ37" i="10" a="1"/>
  <c r="AQ37" i="10" s="1"/>
  <c r="AM37" i="10" a="1"/>
  <c r="AM37" i="10" s="1"/>
  <c r="BF37" i="10" a="1"/>
  <c r="BF37" i="10" s="1"/>
  <c r="T19" i="10" a="1"/>
  <c r="T19" i="10" s="1"/>
  <c r="BJ19" i="10" a="1"/>
  <c r="BJ19" i="10" s="1"/>
  <c r="AV19" i="10" a="1"/>
  <c r="AV19" i="10" s="1"/>
  <c r="AW19" i="10" a="1"/>
  <c r="AW19" i="10" s="1"/>
  <c r="AD19" i="10" a="1"/>
  <c r="AD19" i="10" s="1"/>
  <c r="R19" i="10" a="1"/>
  <c r="R19" i="10" s="1"/>
  <c r="AR19" i="10" a="1"/>
  <c r="AR19" i="10" s="1"/>
  <c r="BD19" i="10" a="1"/>
  <c r="BD19" i="10" s="1"/>
  <c r="S19" i="10" a="1"/>
  <c r="S19" i="10" s="1"/>
  <c r="AX19" i="10" a="1"/>
  <c r="AX19" i="10" s="1"/>
  <c r="X19" i="10" a="1"/>
  <c r="X19" i="10" s="1"/>
  <c r="AS19" i="10" a="1"/>
  <c r="AS19" i="10" s="1"/>
  <c r="BK19" i="10" a="1"/>
  <c r="BK19" i="10" s="1"/>
  <c r="AN19" i="10" a="1"/>
  <c r="AN19" i="10" s="1"/>
  <c r="Q19" i="10" a="1"/>
  <c r="Q19" i="10" s="1"/>
  <c r="AP19" i="10" a="1"/>
  <c r="AP19" i="10" s="1"/>
  <c r="BE19" i="10" a="1"/>
  <c r="BE19" i="10" s="1"/>
  <c r="BL19" i="10" a="1"/>
  <c r="BL19" i="10" s="1"/>
  <c r="BG19" i="10" a="1"/>
  <c r="BG19" i="10" s="1"/>
  <c r="BH19" i="10" a="1"/>
  <c r="BH19" i="10" s="1"/>
  <c r="AC19" i="10" a="1"/>
  <c r="AC19" i="10" s="1"/>
  <c r="AB19" i="10" a="1"/>
  <c r="AB19" i="10" s="1"/>
  <c r="AT19" i="10" a="1"/>
  <c r="AT19" i="10" s="1"/>
  <c r="AA19" i="10" a="1"/>
  <c r="AA19" i="10" s="1"/>
  <c r="AH19" i="10" a="1"/>
  <c r="AH19" i="10" s="1"/>
  <c r="AQ19" i="10" a="1"/>
  <c r="AQ19" i="10" s="1"/>
  <c r="AZ19" i="10" a="1"/>
  <c r="AZ19" i="10" s="1"/>
  <c r="BA19" i="10" a="1"/>
  <c r="BA19" i="10" s="1"/>
  <c r="BB19" i="10" a="1"/>
  <c r="BB19" i="10" s="1"/>
  <c r="BC19" i="10" a="1"/>
  <c r="BC19" i="10" s="1"/>
  <c r="Y19" i="10" a="1"/>
  <c r="Y19" i="10" s="1"/>
  <c r="AO19" i="10" a="1"/>
  <c r="AO19" i="10" s="1"/>
  <c r="AF19" i="10" a="1"/>
  <c r="AF19" i="10" s="1"/>
  <c r="BI19" i="10" a="1"/>
  <c r="BI19" i="10" s="1"/>
  <c r="U19" i="10" a="1"/>
  <c r="U19" i="10" s="1"/>
  <c r="AK19" i="10" a="1"/>
  <c r="AK19" i="10" s="1"/>
  <c r="AJ19" i="10" a="1"/>
  <c r="AJ19" i="10" s="1"/>
  <c r="AE19" i="10" a="1"/>
  <c r="AE19" i="10" s="1"/>
  <c r="W19" i="10" a="1"/>
  <c r="W19" i="10" s="1"/>
  <c r="Z19" i="10" a="1"/>
  <c r="Z19" i="10" s="1"/>
  <c r="AG19" i="10" a="1"/>
  <c r="AG19" i="10" s="1"/>
  <c r="AY19" i="10" a="1"/>
  <c r="AY19" i="10" s="1"/>
  <c r="V19" i="10" a="1"/>
  <c r="V19" i="10" s="1"/>
  <c r="BF19" i="10" a="1"/>
  <c r="BF19" i="10" s="1"/>
  <c r="AU19" i="10" a="1"/>
  <c r="AU19" i="10" s="1"/>
  <c r="AM19" i="10" a="1"/>
  <c r="AM19" i="10" s="1"/>
  <c r="AI19" i="10" a="1"/>
  <c r="AI19" i="10" s="1"/>
  <c r="AL19" i="10" a="1"/>
  <c r="AL19" i="10" s="1"/>
  <c r="AH20" i="10" a="1"/>
  <c r="AH20" i="10" s="1"/>
  <c r="BB20" i="10" a="1"/>
  <c r="BB20" i="10" s="1"/>
  <c r="AE20" i="10" a="1"/>
  <c r="AE20" i="10" s="1"/>
  <c r="AO20" i="10" a="1"/>
  <c r="AO20" i="10" s="1"/>
  <c r="V20" i="10" a="1"/>
  <c r="V20" i="10" s="1"/>
  <c r="BK20" i="10" a="1"/>
  <c r="BK20" i="10" s="1"/>
  <c r="R20" i="10" a="1"/>
  <c r="R20" i="10" s="1"/>
  <c r="AW20" i="10" a="1"/>
  <c r="AW20" i="10" s="1"/>
  <c r="AU20" i="10" a="1"/>
  <c r="AU20" i="10" s="1"/>
  <c r="AD20" i="10" a="1"/>
  <c r="AD20" i="10" s="1"/>
  <c r="Q20" i="10" a="1"/>
  <c r="Q20" i="10" s="1"/>
  <c r="AF20" i="10" a="1"/>
  <c r="AF20" i="10" s="1"/>
  <c r="BI20" i="10" a="1"/>
  <c r="BI20" i="10" s="1"/>
  <c r="AZ20" i="10" a="1"/>
  <c r="AZ20" i="10" s="1"/>
  <c r="AG20" i="10" a="1"/>
  <c r="AG20" i="10" s="1"/>
  <c r="AQ20" i="10" a="1"/>
  <c r="AQ20" i="10" s="1"/>
  <c r="AJ20" i="10" a="1"/>
  <c r="AJ20" i="10" s="1"/>
  <c r="BC20" i="10" a="1"/>
  <c r="BC20" i="10" s="1"/>
  <c r="Z20" i="10" a="1"/>
  <c r="Z20" i="10" s="1"/>
  <c r="X20" i="10" a="1"/>
  <c r="X20" i="10" s="1"/>
  <c r="AC20" i="10" a="1"/>
  <c r="AC20" i="10" s="1"/>
  <c r="U20" i="10" a="1"/>
  <c r="U20" i="10" s="1"/>
  <c r="BG20" i="10" a="1"/>
  <c r="BG20" i="10" s="1"/>
  <c r="AX20" i="10" a="1"/>
  <c r="AX20" i="10" s="1"/>
  <c r="AL20" i="10" a="1"/>
  <c r="AL20" i="10" s="1"/>
  <c r="AY20" i="10" a="1"/>
  <c r="AY20" i="10" s="1"/>
  <c r="BF20" i="10" a="1"/>
  <c r="BF20" i="10" s="1"/>
  <c r="BJ20" i="10" a="1"/>
  <c r="BJ20" i="10" s="1"/>
  <c r="W20" i="10" a="1"/>
  <c r="W20" i="10" s="1"/>
  <c r="AM20" i="10" a="1"/>
  <c r="AM20" i="10" s="1"/>
  <c r="AN20" i="10" a="1"/>
  <c r="AN20" i="10" s="1"/>
  <c r="BD20" i="10" a="1"/>
  <c r="BD20" i="10" s="1"/>
  <c r="AT20" i="10" a="1"/>
  <c r="AT20" i="10" s="1"/>
  <c r="S20" i="10" a="1"/>
  <c r="S20" i="10" s="1"/>
  <c r="BL20" i="10" a="1"/>
  <c r="BL20" i="10" s="1"/>
  <c r="AI20" i="10" a="1"/>
  <c r="AI20" i="10" s="1"/>
  <c r="AP20" i="10" a="1"/>
  <c r="AP20" i="10" s="1"/>
  <c r="BE20" i="10" a="1"/>
  <c r="BE20" i="10" s="1"/>
  <c r="BH20" i="10" a="1"/>
  <c r="BH20" i="10" s="1"/>
  <c r="BA20" i="10" a="1"/>
  <c r="BA20" i="10" s="1"/>
  <c r="AR20" i="10" a="1"/>
  <c r="AR20" i="10" s="1"/>
  <c r="AV20" i="10" a="1"/>
  <c r="AV20" i="10" s="1"/>
  <c r="AK20" i="10" a="1"/>
  <c r="AK20" i="10" s="1"/>
  <c r="AS20" i="10" a="1"/>
  <c r="AS20" i="10" s="1"/>
  <c r="T20" i="10" a="1"/>
  <c r="T20" i="10" s="1"/>
  <c r="Y20" i="10" a="1"/>
  <c r="Y20" i="10" s="1"/>
  <c r="AB20" i="10" a="1"/>
  <c r="AB20" i="10" s="1"/>
  <c r="AA20" i="10" a="1"/>
  <c r="AA20" i="10" s="1"/>
  <c r="BD25" i="10" a="1"/>
  <c r="BD25" i="10" s="1"/>
  <c r="AT25" i="10" a="1"/>
  <c r="AT25" i="10" s="1"/>
  <c r="AW25" i="10" a="1"/>
  <c r="AW25" i="10" s="1"/>
  <c r="AK25" i="10" a="1"/>
  <c r="AK25" i="10" s="1"/>
  <c r="AE25" i="10" a="1"/>
  <c r="AE25" i="10" s="1"/>
  <c r="S25" i="10" a="1"/>
  <c r="S25" i="10" s="1"/>
  <c r="AU25" i="10" a="1"/>
  <c r="AU25" i="10" s="1"/>
  <c r="Z25" i="10" a="1"/>
  <c r="Z25" i="10" s="1"/>
  <c r="AJ25" i="10" a="1"/>
  <c r="AJ25" i="10" s="1"/>
  <c r="AR25" i="10" a="1"/>
  <c r="AR25" i="10" s="1"/>
  <c r="AB25" i="10" a="1"/>
  <c r="AB25" i="10" s="1"/>
  <c r="BK25" i="10" a="1"/>
  <c r="BK25" i="10" s="1"/>
  <c r="BJ25" i="10" a="1"/>
  <c r="BJ25" i="10" s="1"/>
  <c r="W25" i="10" a="1"/>
  <c r="W25" i="10" s="1"/>
  <c r="V25" i="10" a="1"/>
  <c r="V25" i="10" s="1"/>
  <c r="AV25" i="10" a="1"/>
  <c r="AV25" i="10" s="1"/>
  <c r="AF25" i="10" a="1"/>
  <c r="AF25" i="10" s="1"/>
  <c r="AM25" i="10" a="1"/>
  <c r="AM25" i="10" s="1"/>
  <c r="AP25" i="10" a="1"/>
  <c r="AP25" i="10" s="1"/>
  <c r="BE25" i="10" a="1"/>
  <c r="BE25" i="10" s="1"/>
  <c r="AS25" i="10" a="1"/>
  <c r="AS25" i="10" s="1"/>
  <c r="BG25" i="10" a="1"/>
  <c r="BG25" i="10" s="1"/>
  <c r="Q25" i="10" a="1"/>
  <c r="Q25" i="10" s="1"/>
  <c r="AZ25" i="10" a="1"/>
  <c r="AZ25" i="10" s="1"/>
  <c r="AH25" i="10" a="1"/>
  <c r="AH25" i="10" s="1"/>
  <c r="R25" i="10" a="1"/>
  <c r="R25" i="10" s="1"/>
  <c r="AQ25" i="10" a="1"/>
  <c r="AQ25" i="10" s="1"/>
  <c r="Y25" i="10" a="1"/>
  <c r="Y25" i="10" s="1"/>
  <c r="AA25" i="10" a="1"/>
  <c r="AA25" i="10" s="1"/>
  <c r="BB25" i="10" a="1"/>
  <c r="BB25" i="10" s="1"/>
  <c r="AI25" i="10" a="1"/>
  <c r="AI25" i="10" s="1"/>
  <c r="AD25" i="10" a="1"/>
  <c r="AD25" i="10" s="1"/>
  <c r="AN25" i="10" a="1"/>
  <c r="AN25" i="10" s="1"/>
  <c r="BC25" i="10" a="1"/>
  <c r="BC25" i="10" s="1"/>
  <c r="BI25" i="10" a="1"/>
  <c r="BI25" i="10" s="1"/>
  <c r="AO25" i="10" a="1"/>
  <c r="AO25" i="10" s="1"/>
  <c r="BH25" i="10" a="1"/>
  <c r="BH25" i="10" s="1"/>
  <c r="AL25" i="10" a="1"/>
  <c r="AL25" i="10" s="1"/>
  <c r="T25" i="10" a="1"/>
  <c r="T25" i="10" s="1"/>
  <c r="BA25" i="10" a="1"/>
  <c r="BA25" i="10" s="1"/>
  <c r="AX25" i="10" a="1"/>
  <c r="AX25" i="10" s="1"/>
  <c r="AY25" i="10" a="1"/>
  <c r="AY25" i="10" s="1"/>
  <c r="X25" i="10" a="1"/>
  <c r="X25" i="10" s="1"/>
  <c r="AC25" i="10" a="1"/>
  <c r="AC25" i="10" s="1"/>
  <c r="BF25" i="10" a="1"/>
  <c r="BF25" i="10" s="1"/>
  <c r="U25" i="10" a="1"/>
  <c r="U25" i="10" s="1"/>
  <c r="AG25" i="10" a="1"/>
  <c r="AG25" i="10" s="1"/>
  <c r="BL25" i="10" a="1"/>
  <c r="BL25" i="10" s="1"/>
  <c r="BK16" i="10" a="1"/>
  <c r="BK16" i="10" s="1"/>
  <c r="AD16" i="10" a="1"/>
  <c r="AD16" i="10" s="1"/>
  <c r="BF16" i="10" a="1"/>
  <c r="BF16" i="10" s="1"/>
  <c r="AK16" i="10" a="1"/>
  <c r="AK16" i="10" s="1"/>
  <c r="AO16" i="10" a="1"/>
  <c r="AO16" i="10" s="1"/>
  <c r="AS16" i="10" a="1"/>
  <c r="AS16" i="10" s="1"/>
  <c r="AM16" i="10" a="1"/>
  <c r="AM16" i="10" s="1"/>
  <c r="AV16" i="10" a="1"/>
  <c r="AV16" i="10" s="1"/>
  <c r="T16" i="10" a="1"/>
  <c r="T16" i="10" s="1"/>
  <c r="AN16" i="10" a="1"/>
  <c r="AN16" i="10" s="1"/>
  <c r="AC16" i="10" a="1"/>
  <c r="AC16" i="10" s="1"/>
  <c r="BC16" i="10" a="1"/>
  <c r="BC16" i="10" s="1"/>
  <c r="AX16" i="10" a="1"/>
  <c r="AX16" i="10" s="1"/>
  <c r="AP16" i="10" a="1"/>
  <c r="AP16" i="10" s="1"/>
  <c r="BB16" i="10" a="1"/>
  <c r="BB16" i="10" s="1"/>
  <c r="S16" i="10" a="1"/>
  <c r="S16" i="10" s="1"/>
  <c r="AU16" i="10" a="1"/>
  <c r="AU16" i="10" s="1"/>
  <c r="BG16" i="10" a="1"/>
  <c r="BG16" i="10" s="1"/>
  <c r="AT16" i="10" a="1"/>
  <c r="AT16" i="10" s="1"/>
  <c r="AZ16" i="10" a="1"/>
  <c r="AZ16" i="10" s="1"/>
  <c r="Y16" i="10" a="1"/>
  <c r="Y16" i="10" s="1"/>
  <c r="AA16" i="10" a="1"/>
  <c r="AA16" i="10" s="1"/>
  <c r="Z16" i="10" a="1"/>
  <c r="Z16" i="10" s="1"/>
  <c r="AI16" i="10" a="1"/>
  <c r="AI16" i="10" s="1"/>
  <c r="AW16" i="10" a="1"/>
  <c r="AW16" i="10" s="1"/>
  <c r="AF16" i="10" a="1"/>
  <c r="AF16" i="10" s="1"/>
  <c r="BH16" i="10" a="1"/>
  <c r="BH16" i="10" s="1"/>
  <c r="AE16" i="10" a="1"/>
  <c r="AE16" i="10" s="1"/>
  <c r="V16" i="10" a="1"/>
  <c r="V16" i="10" s="1"/>
  <c r="BJ16" i="10" a="1"/>
  <c r="BJ16" i="10" s="1"/>
  <c r="AB16" i="10" a="1"/>
  <c r="AB16" i="10" s="1"/>
  <c r="Q16" i="10" a="1"/>
  <c r="Q16" i="10" s="1"/>
  <c r="AR16" i="10" a="1"/>
  <c r="AR16" i="10" s="1"/>
  <c r="BE16" i="10" a="1"/>
  <c r="BE16" i="10" s="1"/>
  <c r="BD16" i="10" a="1"/>
  <c r="BD16" i="10" s="1"/>
  <c r="U16" i="10" a="1"/>
  <c r="U16" i="10" s="1"/>
  <c r="AQ16" i="10" a="1"/>
  <c r="AQ16" i="10" s="1"/>
  <c r="BA16" i="10" a="1"/>
  <c r="BA16" i="10" s="1"/>
  <c r="BI16" i="10" a="1"/>
  <c r="BI16" i="10" s="1"/>
  <c r="AY16" i="10" a="1"/>
  <c r="AY16" i="10" s="1"/>
  <c r="W16" i="10" a="1"/>
  <c r="W16" i="10" s="1"/>
  <c r="AJ16" i="10" a="1"/>
  <c r="AJ16" i="10" s="1"/>
  <c r="AG16" i="10" a="1"/>
  <c r="AG16" i="10" s="1"/>
  <c r="AH16" i="10" a="1"/>
  <c r="AH16" i="10" s="1"/>
  <c r="R16" i="10" a="1"/>
  <c r="R16" i="10" s="1"/>
  <c r="X16" i="10" a="1"/>
  <c r="X16" i="10" s="1"/>
  <c r="AL16" i="10" a="1"/>
  <c r="AL16" i="10" s="1"/>
  <c r="BL16" i="10" a="1"/>
  <c r="BL16" i="10" s="1"/>
  <c r="AS21" i="10" a="1"/>
  <c r="AS21" i="10" s="1"/>
  <c r="AP21" i="10" a="1"/>
  <c r="AP21" i="10" s="1"/>
  <c r="Q21" i="10" a="1"/>
  <c r="Q21" i="10" s="1"/>
  <c r="BB21" i="10" a="1"/>
  <c r="BB21" i="10" s="1"/>
  <c r="AX21" i="10" a="1"/>
  <c r="AX21" i="10" s="1"/>
  <c r="AV21" i="10" a="1"/>
  <c r="AV21" i="10" s="1"/>
  <c r="BD21" i="10" a="1"/>
  <c r="BD21" i="10" s="1"/>
  <c r="BA21" i="10" a="1"/>
  <c r="BA21" i="10" s="1"/>
  <c r="BE21" i="10" a="1"/>
  <c r="BE21" i="10" s="1"/>
  <c r="BL21" i="10" a="1"/>
  <c r="BL21" i="10" s="1"/>
  <c r="AZ21" i="10" a="1"/>
  <c r="AZ21" i="10" s="1"/>
  <c r="AW21" i="10" a="1"/>
  <c r="AW21" i="10" s="1"/>
  <c r="AF21" i="10" a="1"/>
  <c r="AF21" i="10" s="1"/>
  <c r="AR21" i="10" a="1"/>
  <c r="AR21" i="10" s="1"/>
  <c r="AT21" i="10" a="1"/>
  <c r="AT21" i="10" s="1"/>
  <c r="AL21" i="10" a="1"/>
  <c r="AL21" i="10" s="1"/>
  <c r="W21" i="10" a="1"/>
  <c r="W21" i="10" s="1"/>
  <c r="X21" i="10" a="1"/>
  <c r="X21" i="10" s="1"/>
  <c r="BC21" i="10" a="1"/>
  <c r="BC21" i="10" s="1"/>
  <c r="T21" i="10" a="1"/>
  <c r="T21" i="10" s="1"/>
  <c r="AA21" i="10" a="1"/>
  <c r="AA21" i="10" s="1"/>
  <c r="AM21" i="10" a="1"/>
  <c r="AM21" i="10" s="1"/>
  <c r="AD21" i="10" a="1"/>
  <c r="AD21" i="10" s="1"/>
  <c r="AJ21" i="10" a="1"/>
  <c r="AJ21" i="10" s="1"/>
  <c r="AI21" i="10" a="1"/>
  <c r="AI21" i="10" s="1"/>
  <c r="AY21" i="10" a="1"/>
  <c r="AY21" i="10" s="1"/>
  <c r="BG21" i="10" a="1"/>
  <c r="BG21" i="10" s="1"/>
  <c r="AH21" i="10" a="1"/>
  <c r="AH21" i="10" s="1"/>
  <c r="AN21" i="10" a="1"/>
  <c r="AN21" i="10" s="1"/>
  <c r="BH21" i="10" a="1"/>
  <c r="BH21" i="10" s="1"/>
  <c r="AQ21" i="10" a="1"/>
  <c r="AQ21" i="10" s="1"/>
  <c r="BF21" i="10" a="1"/>
  <c r="BF21" i="10" s="1"/>
  <c r="AC21" i="10" a="1"/>
  <c r="AC21" i="10" s="1"/>
  <c r="BJ21" i="10" a="1"/>
  <c r="BJ21" i="10" s="1"/>
  <c r="AU21" i="10" a="1"/>
  <c r="AU21" i="10" s="1"/>
  <c r="Z21" i="10" a="1"/>
  <c r="Z21" i="10" s="1"/>
  <c r="BK21" i="10" a="1"/>
  <c r="BK21" i="10" s="1"/>
  <c r="U21" i="10" a="1"/>
  <c r="U21" i="10" s="1"/>
  <c r="AE21" i="10" a="1"/>
  <c r="AE21" i="10" s="1"/>
  <c r="S21" i="10" a="1"/>
  <c r="S21" i="10" s="1"/>
  <c r="AG21" i="10" a="1"/>
  <c r="AG21" i="10" s="1"/>
  <c r="AO21" i="10" a="1"/>
  <c r="AO21" i="10" s="1"/>
  <c r="AK21" i="10" a="1"/>
  <c r="AK21" i="10" s="1"/>
  <c r="BI21" i="10" a="1"/>
  <c r="BI21" i="10" s="1"/>
  <c r="Y21" i="10" a="1"/>
  <c r="Y21" i="10" s="1"/>
  <c r="V21" i="10" a="1"/>
  <c r="V21" i="10" s="1"/>
  <c r="R21" i="10" a="1"/>
  <c r="R21" i="10" s="1"/>
  <c r="AB21" i="10" a="1"/>
  <c r="AB21" i="10" s="1"/>
  <c r="AK10" i="10" a="1"/>
  <c r="AK10" i="10" s="1"/>
  <c r="BF10" i="10" a="1"/>
  <c r="BF10" i="10" s="1"/>
  <c r="AF10" i="10" a="1"/>
  <c r="AF10" i="10" s="1"/>
  <c r="AC10" i="10" a="1"/>
  <c r="AC10" i="10" s="1"/>
  <c r="BE10" i="10" a="1"/>
  <c r="BE10" i="10" s="1"/>
  <c r="AA10" i="10" a="1"/>
  <c r="AA10" i="10" s="1"/>
  <c r="BA10" i="10" a="1"/>
  <c r="BA10" i="10" s="1"/>
  <c r="BK10" i="10" a="1"/>
  <c r="BK10" i="10" s="1"/>
  <c r="BD10" i="10" a="1"/>
  <c r="BD10" i="10" s="1"/>
  <c r="AP10" i="10" a="1"/>
  <c r="AP10" i="10" s="1"/>
  <c r="AV10" i="10" a="1"/>
  <c r="AV10" i="10" s="1"/>
  <c r="AU10" i="10" a="1"/>
  <c r="AU10" i="10" s="1"/>
  <c r="AE10" i="10" a="1"/>
  <c r="AE10" i="10" s="1"/>
  <c r="AS10" i="10" a="1"/>
  <c r="AS10" i="10" s="1"/>
  <c r="Y10" i="10" a="1"/>
  <c r="Y10" i="10" s="1"/>
  <c r="AO10" i="10" a="1"/>
  <c r="AO10" i="10" s="1"/>
  <c r="AL10" i="10" a="1"/>
  <c r="AL10" i="10" s="1"/>
  <c r="AQ10" i="10" a="1"/>
  <c r="AQ10" i="10" s="1"/>
  <c r="BL10" i="10" a="1"/>
  <c r="BL10" i="10" s="1"/>
  <c r="R10" i="10" a="1"/>
  <c r="R10" i="10" s="1"/>
  <c r="V10" i="10" a="1"/>
  <c r="V10" i="10" s="1"/>
  <c r="U10" i="10" a="1"/>
  <c r="U10" i="10" s="1"/>
  <c r="AD10" i="10" a="1"/>
  <c r="AD10" i="10" s="1"/>
  <c r="AB10" i="10" a="1"/>
  <c r="AB10" i="10" s="1"/>
  <c r="T10" i="10" a="1"/>
  <c r="T10" i="10" s="1"/>
  <c r="AJ10" i="10" a="1"/>
  <c r="AJ10" i="10" s="1"/>
  <c r="AZ10" i="10" a="1"/>
  <c r="AZ10" i="10" s="1"/>
  <c r="AM10" i="10" a="1"/>
  <c r="AM10" i="10" s="1"/>
  <c r="X10" i="10" a="1"/>
  <c r="X10" i="10" s="1"/>
  <c r="Z10" i="10" a="1"/>
  <c r="Z10" i="10" s="1"/>
  <c r="BI10" i="10" a="1"/>
  <c r="BI10" i="10" s="1"/>
  <c r="Q10" i="10" a="1"/>
  <c r="Q10" i="10" s="1"/>
  <c r="AY10" i="10" a="1"/>
  <c r="AY10" i="10" s="1"/>
  <c r="AT10" i="10" a="1"/>
  <c r="AT10" i="10" s="1"/>
  <c r="AW10" i="10" a="1"/>
  <c r="AW10" i="10" s="1"/>
  <c r="BC10" i="10" a="1"/>
  <c r="BC10" i="10" s="1"/>
  <c r="AN10" i="10" a="1"/>
  <c r="AN10" i="10" s="1"/>
  <c r="BH10" i="10" a="1"/>
  <c r="BH10" i="10" s="1"/>
  <c r="W10" i="10" a="1"/>
  <c r="W10" i="10" s="1"/>
  <c r="AI10" i="10" a="1"/>
  <c r="AI10" i="10" s="1"/>
  <c r="AH10" i="10" a="1"/>
  <c r="AH10" i="10" s="1"/>
  <c r="BJ10" i="10" a="1"/>
  <c r="BJ10" i="10" s="1"/>
  <c r="S10" i="10" a="1"/>
  <c r="S10" i="10" s="1"/>
  <c r="AX10" i="10" a="1"/>
  <c r="AX10" i="10" s="1"/>
  <c r="AG10" i="10" a="1"/>
  <c r="AG10" i="10" s="1"/>
  <c r="BB10" i="10" a="1"/>
  <c r="BB10" i="10" s="1"/>
  <c r="AR10" i="10" a="1"/>
  <c r="AR10" i="10" s="1"/>
  <c r="BG10" i="10" a="1"/>
  <c r="BG10" i="10" s="1"/>
  <c r="AE44" i="10" a="1"/>
  <c r="AE44" i="10" s="1"/>
  <c r="AH44" i="10" a="1"/>
  <c r="AH44" i="10" s="1"/>
  <c r="BA44" i="10" a="1"/>
  <c r="BA44" i="10" s="1"/>
  <c r="BB44" i="10" a="1"/>
  <c r="BB44" i="10" s="1"/>
  <c r="AC44" i="10" a="1"/>
  <c r="AC44" i="10" s="1"/>
  <c r="BL44" i="10" a="1"/>
  <c r="BL44" i="10" s="1"/>
  <c r="BD44" i="10" a="1"/>
  <c r="BD44" i="10" s="1"/>
  <c r="AY44" i="10" a="1"/>
  <c r="AY44" i="10" s="1"/>
  <c r="AF44" i="10" a="1"/>
  <c r="AF44" i="10" s="1"/>
  <c r="AP44" i="10" a="1"/>
  <c r="AP44" i="10" s="1"/>
  <c r="AX44" i="10" a="1"/>
  <c r="AX44" i="10" s="1"/>
  <c r="AA44" i="10" a="1"/>
  <c r="AA44" i="10" s="1"/>
  <c r="AV44" i="10" a="1"/>
  <c r="AV44" i="10" s="1"/>
  <c r="W44" i="10" a="1"/>
  <c r="W44" i="10" s="1"/>
  <c r="BE44" i="10" a="1"/>
  <c r="BE44" i="10" s="1"/>
  <c r="BK44" i="10" a="1"/>
  <c r="BK44" i="10" s="1"/>
  <c r="BG44" i="10" a="1"/>
  <c r="BG44" i="10" s="1"/>
  <c r="AI44" i="10" a="1"/>
  <c r="AI44" i="10" s="1"/>
  <c r="AM44" i="10" a="1"/>
  <c r="AM44" i="10" s="1"/>
  <c r="AO44" i="10" a="1"/>
  <c r="AO44" i="10" s="1"/>
  <c r="AS44" i="10" a="1"/>
  <c r="AS44" i="10" s="1"/>
  <c r="X44" i="10" a="1"/>
  <c r="X44" i="10" s="1"/>
  <c r="AW44" i="10" a="1"/>
  <c r="AW44" i="10" s="1"/>
  <c r="BH44" i="10" a="1"/>
  <c r="BH44" i="10" s="1"/>
  <c r="T44" i="10" a="1"/>
  <c r="T44" i="10" s="1"/>
  <c r="Y44" i="10" a="1"/>
  <c r="Y44" i="10" s="1"/>
  <c r="AB44" i="10" a="1"/>
  <c r="AB44" i="10" s="1"/>
  <c r="AJ44" i="10" a="1"/>
  <c r="AJ44" i="10" s="1"/>
  <c r="AZ44" i="10" a="1"/>
  <c r="AZ44" i="10" s="1"/>
  <c r="Z44" i="10" a="1"/>
  <c r="Z44" i="10" s="1"/>
  <c r="AD44" i="10" a="1"/>
  <c r="AD44" i="10" s="1"/>
  <c r="AT44" i="10" a="1"/>
  <c r="AT44" i="10" s="1"/>
  <c r="BF44" i="10" a="1"/>
  <c r="BF44" i="10" s="1"/>
  <c r="AU44" i="10" a="1"/>
  <c r="AU44" i="10" s="1"/>
  <c r="BC44" i="10" a="1"/>
  <c r="BC44" i="10" s="1"/>
  <c r="BI44" i="10" a="1"/>
  <c r="BI44" i="10" s="1"/>
  <c r="AL44" i="10" a="1"/>
  <c r="AL44" i="10" s="1"/>
  <c r="R44" i="10" a="1"/>
  <c r="R44" i="10" s="1"/>
  <c r="V44" i="10" a="1"/>
  <c r="V44" i="10" s="1"/>
  <c r="S44" i="10" a="1"/>
  <c r="S44" i="10" s="1"/>
  <c r="AN44" i="10" a="1"/>
  <c r="AN44" i="10" s="1"/>
  <c r="AQ44" i="10" a="1"/>
  <c r="AQ44" i="10" s="1"/>
  <c r="Q44" i="10" a="1"/>
  <c r="Q44" i="10" s="1"/>
  <c r="AR44" i="10" a="1"/>
  <c r="AR44" i="10" s="1"/>
  <c r="AK44" i="10" a="1"/>
  <c r="AK44" i="10" s="1"/>
  <c r="U44" i="10" a="1"/>
  <c r="U44" i="10" s="1"/>
  <c r="AG44" i="10" a="1"/>
  <c r="AG44" i="10" s="1"/>
  <c r="BJ44" i="10" a="1"/>
  <c r="BJ44" i="10" s="1"/>
  <c r="BD38" i="10" a="1"/>
  <c r="BD38" i="10" s="1"/>
  <c r="BL38" i="10" a="1"/>
  <c r="BL38" i="10" s="1"/>
  <c r="AJ38" i="10" a="1"/>
  <c r="AJ38" i="10" s="1"/>
  <c r="AL38" i="10" a="1"/>
  <c r="AL38" i="10" s="1"/>
  <c r="T38" i="10" a="1"/>
  <c r="T38" i="10" s="1"/>
  <c r="AE38" i="10" a="1"/>
  <c r="AE38" i="10" s="1"/>
  <c r="AO38" i="10" a="1"/>
  <c r="AO38" i="10" s="1"/>
  <c r="Y38" i="10" a="1"/>
  <c r="Y38" i="10" s="1"/>
  <c r="AT38" i="10" a="1"/>
  <c r="AT38" i="10" s="1"/>
  <c r="AR38" i="10" a="1"/>
  <c r="AR38" i="10" s="1"/>
  <c r="AY38" i="10" a="1"/>
  <c r="AY38" i="10" s="1"/>
  <c r="BJ38" i="10" a="1"/>
  <c r="BJ38" i="10" s="1"/>
  <c r="R38" i="10" a="1"/>
  <c r="R38" i="10" s="1"/>
  <c r="AC38" i="10" a="1"/>
  <c r="AC38" i="10" s="1"/>
  <c r="AG38" i="10" a="1"/>
  <c r="AG38" i="10" s="1"/>
  <c r="Q38" i="10" a="1"/>
  <c r="Q38" i="10" s="1"/>
  <c r="AA38" i="10" a="1"/>
  <c r="AA38" i="10" s="1"/>
  <c r="BF38" i="10" a="1"/>
  <c r="BF38" i="10" s="1"/>
  <c r="S38" i="10" a="1"/>
  <c r="S38" i="10" s="1"/>
  <c r="AF38" i="10" a="1"/>
  <c r="AF38" i="10" s="1"/>
  <c r="BB38" i="10" a="1"/>
  <c r="BB38" i="10" s="1"/>
  <c r="AX38" i="10" a="1"/>
  <c r="AX38" i="10" s="1"/>
  <c r="BI38" i="10" a="1"/>
  <c r="BI38" i="10" s="1"/>
  <c r="BC38" i="10" a="1"/>
  <c r="BC38" i="10" s="1"/>
  <c r="AQ38" i="10" a="1"/>
  <c r="AQ38" i="10" s="1"/>
  <c r="AV38" i="10" a="1"/>
  <c r="AV38" i="10" s="1"/>
  <c r="V38" i="10" a="1"/>
  <c r="V38" i="10" s="1"/>
  <c r="AS38" i="10" a="1"/>
  <c r="AS38" i="10" s="1"/>
  <c r="AZ38" i="10" a="1"/>
  <c r="AZ38" i="10" s="1"/>
  <c r="AI38" i="10" a="1"/>
  <c r="AI38" i="10" s="1"/>
  <c r="W38" i="10" a="1"/>
  <c r="W38" i="10" s="1"/>
  <c r="AN38" i="10" a="1"/>
  <c r="AN38" i="10" s="1"/>
  <c r="BH38" i="10" a="1"/>
  <c r="BH38" i="10" s="1"/>
  <c r="AD38" i="10" a="1"/>
  <c r="AD38" i="10" s="1"/>
  <c r="AU38" i="10" a="1"/>
  <c r="AU38" i="10" s="1"/>
  <c r="BG38" i="10" a="1"/>
  <c r="BG38" i="10" s="1"/>
  <c r="AM38" i="10" a="1"/>
  <c r="AM38" i="10" s="1"/>
  <c r="BA38" i="10" a="1"/>
  <c r="BA38" i="10" s="1"/>
  <c r="BK38" i="10" a="1"/>
  <c r="BK38" i="10" s="1"/>
  <c r="AK38" i="10" a="1"/>
  <c r="AK38" i="10" s="1"/>
  <c r="AP38" i="10" a="1"/>
  <c r="AP38" i="10" s="1"/>
  <c r="X38" i="10" a="1"/>
  <c r="X38" i="10" s="1"/>
  <c r="AH38" i="10" a="1"/>
  <c r="AH38" i="10" s="1"/>
  <c r="Z38" i="10" a="1"/>
  <c r="Z38" i="10" s="1"/>
  <c r="AB38" i="10" a="1"/>
  <c r="AB38" i="10" s="1"/>
  <c r="U38" i="10" a="1"/>
  <c r="U38" i="10" s="1"/>
  <c r="AW38" i="10" a="1"/>
  <c r="AW38" i="10" s="1"/>
  <c r="BE38" i="10" a="1"/>
  <c r="BE38" i="10" s="1"/>
  <c r="U36" i="10" a="1"/>
  <c r="U36" i="10" s="1"/>
  <c r="BJ36" i="10" a="1"/>
  <c r="BJ36" i="10" s="1"/>
  <c r="AB36" i="10" a="1"/>
  <c r="AB36" i="10" s="1"/>
  <c r="T36" i="10" a="1"/>
  <c r="T36" i="10" s="1"/>
  <c r="AJ36" i="10" a="1"/>
  <c r="AJ36" i="10" s="1"/>
  <c r="BG36" i="10" a="1"/>
  <c r="BG36" i="10" s="1"/>
  <c r="BI36" i="10" a="1"/>
  <c r="BI36" i="10" s="1"/>
  <c r="AH36" i="10" a="1"/>
  <c r="AH36" i="10" s="1"/>
  <c r="AS36" i="10" a="1"/>
  <c r="AS36" i="10" s="1"/>
  <c r="BH36" i="10" a="1"/>
  <c r="BH36" i="10" s="1"/>
  <c r="AN36" i="10" a="1"/>
  <c r="AN36" i="10" s="1"/>
  <c r="BD36" i="10" a="1"/>
  <c r="BD36" i="10" s="1"/>
  <c r="AR36" i="10" a="1"/>
  <c r="AR36" i="10" s="1"/>
  <c r="AT36" i="10" a="1"/>
  <c r="AT36" i="10" s="1"/>
  <c r="BF36" i="10" a="1"/>
  <c r="BF36" i="10" s="1"/>
  <c r="AZ36" i="10" a="1"/>
  <c r="AZ36" i="10" s="1"/>
  <c r="AM36" i="10" a="1"/>
  <c r="AM36" i="10" s="1"/>
  <c r="AD36" i="10" a="1"/>
  <c r="AD36" i="10" s="1"/>
  <c r="R36" i="10" a="1"/>
  <c r="R36" i="10" s="1"/>
  <c r="AX36" i="10" a="1"/>
  <c r="AX36" i="10" s="1"/>
  <c r="BK36" i="10" a="1"/>
  <c r="BK36" i="10" s="1"/>
  <c r="Q36" i="10" a="1"/>
  <c r="Q36" i="10" s="1"/>
  <c r="AL36" i="10" a="1"/>
  <c r="AL36" i="10" s="1"/>
  <c r="AE36" i="10" a="1"/>
  <c r="AE36" i="10" s="1"/>
  <c r="BE36" i="10" a="1"/>
  <c r="BE36" i="10" s="1"/>
  <c r="AU36" i="10" a="1"/>
  <c r="AU36" i="10" s="1"/>
  <c r="X36" i="10" a="1"/>
  <c r="X36" i="10" s="1"/>
  <c r="W36" i="10" a="1"/>
  <c r="W36" i="10" s="1"/>
  <c r="AG36" i="10" a="1"/>
  <c r="AG36" i="10" s="1"/>
  <c r="AY36" i="10" a="1"/>
  <c r="AY36" i="10" s="1"/>
  <c r="Y36" i="10" a="1"/>
  <c r="Y36" i="10" s="1"/>
  <c r="AF36" i="10" a="1"/>
  <c r="AF36" i="10" s="1"/>
  <c r="AC36" i="10" a="1"/>
  <c r="AC36" i="10" s="1"/>
  <c r="AV36" i="10" a="1"/>
  <c r="AV36" i="10" s="1"/>
  <c r="V36" i="10" a="1"/>
  <c r="V36" i="10" s="1"/>
  <c r="AO36" i="10" a="1"/>
  <c r="AO36" i="10" s="1"/>
  <c r="AA36" i="10" a="1"/>
  <c r="AA36" i="10" s="1"/>
  <c r="AK36" i="10" a="1"/>
  <c r="AK36" i="10" s="1"/>
  <c r="BC36" i="10" a="1"/>
  <c r="BC36" i="10" s="1"/>
  <c r="S36" i="10" a="1"/>
  <c r="S36" i="10" s="1"/>
  <c r="AP36" i="10" a="1"/>
  <c r="AP36" i="10" s="1"/>
  <c r="Z36" i="10" a="1"/>
  <c r="Z36" i="10" s="1"/>
  <c r="AQ36" i="10" a="1"/>
  <c r="AQ36" i="10" s="1"/>
  <c r="BL36" i="10" a="1"/>
  <c r="BL36" i="10" s="1"/>
  <c r="BA36" i="10" a="1"/>
  <c r="BA36" i="10" s="1"/>
  <c r="AI36" i="10" a="1"/>
  <c r="AI36" i="10" s="1"/>
  <c r="BB36" i="10" a="1"/>
  <c r="BB36" i="10" s="1"/>
  <c r="AW36" i="10" a="1"/>
  <c r="AW36" i="10" s="1"/>
  <c r="AH29" i="10" a="1"/>
  <c r="AH29" i="10" s="1"/>
  <c r="AE29" i="10" a="1"/>
  <c r="AE29" i="10" s="1"/>
  <c r="AR29" i="10" a="1"/>
  <c r="AR29" i="10" s="1"/>
  <c r="Q29" i="10" a="1"/>
  <c r="Q29" i="10" s="1"/>
  <c r="Y29" i="10" a="1"/>
  <c r="Y29" i="10" s="1"/>
  <c r="AW29" i="10" a="1"/>
  <c r="AW29" i="10" s="1"/>
  <c r="BI29" i="10" a="1"/>
  <c r="BI29" i="10" s="1"/>
  <c r="AI29" i="10" a="1"/>
  <c r="AI29" i="10" s="1"/>
  <c r="U29" i="10" a="1"/>
  <c r="U29" i="10" s="1"/>
  <c r="AG29" i="10" a="1"/>
  <c r="AG29" i="10" s="1"/>
  <c r="AO29" i="10" a="1"/>
  <c r="AO29" i="10" s="1"/>
  <c r="BG29" i="10" a="1"/>
  <c r="BG29" i="10" s="1"/>
  <c r="AK29" i="10" a="1"/>
  <c r="AK29" i="10" s="1"/>
  <c r="AN29" i="10" a="1"/>
  <c r="AN29" i="10" s="1"/>
  <c r="AA29" i="10" a="1"/>
  <c r="AA29" i="10" s="1"/>
  <c r="AZ29" i="10" a="1"/>
  <c r="AZ29" i="10" s="1"/>
  <c r="T29" i="10" a="1"/>
  <c r="T29" i="10" s="1"/>
  <c r="AP29" i="10" a="1"/>
  <c r="AP29" i="10" s="1"/>
  <c r="AB29" i="10" a="1"/>
  <c r="AB29" i="10" s="1"/>
  <c r="BF29" i="10" a="1"/>
  <c r="BF29" i="10" s="1"/>
  <c r="AF29" i="10" a="1"/>
  <c r="AF29" i="10" s="1"/>
  <c r="AJ29" i="10" a="1"/>
  <c r="AJ29" i="10" s="1"/>
  <c r="V29" i="10" a="1"/>
  <c r="V29" i="10" s="1"/>
  <c r="AT29" i="10" a="1"/>
  <c r="AT29" i="10" s="1"/>
  <c r="BE29" i="10" a="1"/>
  <c r="BE29" i="10" s="1"/>
  <c r="AD29" i="10" a="1"/>
  <c r="AD29" i="10" s="1"/>
  <c r="AC29" i="10" a="1"/>
  <c r="AC29" i="10" s="1"/>
  <c r="AY29" i="10" a="1"/>
  <c r="AY29" i="10" s="1"/>
  <c r="BA29" i="10" a="1"/>
  <c r="BA29" i="10" s="1"/>
  <c r="BK29" i="10" a="1"/>
  <c r="BK29" i="10" s="1"/>
  <c r="AM29" i="10" a="1"/>
  <c r="AM29" i="10" s="1"/>
  <c r="BL29" i="10" a="1"/>
  <c r="BL29" i="10" s="1"/>
  <c r="Z29" i="10" a="1"/>
  <c r="Z29" i="10" s="1"/>
  <c r="BH29" i="10" a="1"/>
  <c r="BH29" i="10" s="1"/>
  <c r="R29" i="10" a="1"/>
  <c r="R29" i="10" s="1"/>
  <c r="AX29" i="10" a="1"/>
  <c r="AX29" i="10" s="1"/>
  <c r="W29" i="10" a="1"/>
  <c r="W29" i="10" s="1"/>
  <c r="AV29" i="10" a="1"/>
  <c r="AV29" i="10" s="1"/>
  <c r="S29" i="10" a="1"/>
  <c r="S29" i="10" s="1"/>
  <c r="X29" i="10" a="1"/>
  <c r="X29" i="10" s="1"/>
  <c r="BD29" i="10" a="1"/>
  <c r="BD29" i="10" s="1"/>
  <c r="AS29" i="10" a="1"/>
  <c r="AS29" i="10" s="1"/>
  <c r="AQ29" i="10" a="1"/>
  <c r="AQ29" i="10" s="1"/>
  <c r="BC29" i="10" a="1"/>
  <c r="BC29" i="10" s="1"/>
  <c r="AU29" i="10" a="1"/>
  <c r="AU29" i="10" s="1"/>
  <c r="AL29" i="10" a="1"/>
  <c r="AL29" i="10" s="1"/>
  <c r="BB29" i="10" a="1"/>
  <c r="BB29" i="10" s="1"/>
  <c r="BJ29" i="10" a="1"/>
  <c r="BJ29" i="10" s="1"/>
  <c r="F47" i="10" l="1"/>
  <c r="L47" i="10" s="1"/>
  <c r="H43" i="10"/>
  <c r="M43" i="10" s="1"/>
  <c r="H53" i="10"/>
  <c r="H52" i="10"/>
  <c r="F53" i="10"/>
  <c r="F49" i="10"/>
  <c r="H49" i="10"/>
  <c r="H34" i="10"/>
  <c r="M34" i="10" s="1"/>
  <c r="N34" i="10" s="1"/>
  <c r="H31" i="10"/>
  <c r="H15" i="10"/>
  <c r="H40" i="10"/>
  <c r="M40" i="10" s="1"/>
  <c r="H48" i="10"/>
  <c r="H22" i="10"/>
  <c r="M22" i="10" s="1"/>
  <c r="H45" i="10"/>
  <c r="H20" i="10"/>
  <c r="M20" i="10" s="1"/>
  <c r="H7" i="10"/>
  <c r="H11" i="10"/>
  <c r="H28" i="10"/>
  <c r="H18" i="10"/>
  <c r="M18" i="10" s="1"/>
  <c r="H33" i="10"/>
  <c r="H27" i="10"/>
  <c r="M27" i="10" s="1"/>
  <c r="H37" i="10"/>
  <c r="H16" i="10"/>
  <c r="H12" i="10"/>
  <c r="H35" i="10"/>
  <c r="M35" i="10" s="1"/>
  <c r="H25" i="10"/>
  <c r="M25" i="10" s="1"/>
  <c r="H26" i="10"/>
  <c r="H24" i="10"/>
  <c r="M24" i="10" s="1"/>
  <c r="N24" i="10" s="1"/>
  <c r="H32" i="10"/>
  <c r="H47" i="10"/>
  <c r="M47" i="10" s="1"/>
  <c r="H42" i="10"/>
  <c r="H41" i="10"/>
  <c r="M41" i="10" s="1"/>
  <c r="J9" i="1" s="1"/>
  <c r="H14" i="10"/>
  <c r="H46" i="10"/>
  <c r="H6" i="10"/>
  <c r="F29" i="10"/>
  <c r="L29" i="10" s="1"/>
  <c r="F28" i="10"/>
  <c r="L28" i="10" s="1"/>
  <c r="F44" i="10"/>
  <c r="L44" i="10" s="1"/>
  <c r="F21" i="10"/>
  <c r="L21" i="10" s="1"/>
  <c r="F25" i="10"/>
  <c r="L25" i="10" s="1"/>
  <c r="F20" i="10"/>
  <c r="L20" i="10" s="1"/>
  <c r="F19" i="10"/>
  <c r="L19" i="10" s="1"/>
  <c r="F48" i="10"/>
  <c r="L48" i="10" s="1"/>
  <c r="F14" i="10"/>
  <c r="L14" i="10" s="1"/>
  <c r="F46" i="10"/>
  <c r="L46" i="10" s="1"/>
  <c r="F11" i="10"/>
  <c r="L11" i="10" s="1"/>
  <c r="F38" i="10"/>
  <c r="L38" i="10" s="1"/>
  <c r="F10" i="10"/>
  <c r="L10" i="10" s="1"/>
  <c r="F16" i="10"/>
  <c r="L16" i="10" s="1"/>
  <c r="F30" i="10"/>
  <c r="L30" i="10" s="1"/>
  <c r="F37" i="10"/>
  <c r="L37" i="10" s="1"/>
  <c r="F43" i="10"/>
  <c r="L43" i="10" s="1"/>
  <c r="F15" i="10"/>
  <c r="L15" i="10" s="1"/>
  <c r="F26" i="10"/>
  <c r="L26" i="10" s="1"/>
  <c r="F42" i="10"/>
  <c r="L42" i="10" s="1"/>
  <c r="F13" i="10"/>
  <c r="L13" i="10" s="1"/>
  <c r="F36" i="10"/>
  <c r="L36" i="10" s="1"/>
  <c r="F32" i="10"/>
  <c r="L32" i="10" s="1"/>
  <c r="F41" i="10"/>
  <c r="L41" i="10" s="1"/>
  <c r="F12" i="10"/>
  <c r="L12" i="10" s="1"/>
  <c r="F8" i="10"/>
  <c r="L8" i="10" s="1"/>
  <c r="F39" i="10"/>
  <c r="L39" i="10" s="1"/>
  <c r="F17" i="10"/>
  <c r="L17" i="10" s="1"/>
  <c r="I23" i="10"/>
  <c r="N23" i="10"/>
  <c r="L6" i="10"/>
  <c r="M9" i="10"/>
  <c r="M29" i="10"/>
  <c r="M44" i="10"/>
  <c r="M39" i="10"/>
  <c r="M21" i="10"/>
  <c r="M13" i="10"/>
  <c r="M19" i="10"/>
  <c r="M30" i="10"/>
  <c r="M38" i="10"/>
  <c r="M10" i="10"/>
  <c r="M17" i="10"/>
  <c r="M36" i="10"/>
  <c r="M8" i="10"/>
  <c r="N27" i="10" l="1"/>
  <c r="I44" i="10"/>
  <c r="N9" i="10"/>
  <c r="N35" i="10"/>
  <c r="N18" i="10"/>
  <c r="I20" i="10"/>
  <c r="M6" i="10"/>
  <c r="J6" i="1" s="1"/>
  <c r="J28" i="1"/>
  <c r="M45" i="10"/>
  <c r="M31" i="10"/>
  <c r="M33" i="10"/>
  <c r="M12" i="10"/>
  <c r="J7" i="1"/>
  <c r="J11" i="1"/>
  <c r="J12" i="1"/>
  <c r="J14" i="1"/>
  <c r="J17" i="1"/>
  <c r="J23" i="1"/>
  <c r="J20" i="1"/>
  <c r="J10" i="1"/>
  <c r="I39" i="10"/>
  <c r="I38" i="10"/>
  <c r="J5" i="1"/>
  <c r="I10" i="10"/>
  <c r="I17" i="10"/>
  <c r="I13" i="10"/>
  <c r="I18" i="10"/>
  <c r="I21" i="10"/>
  <c r="I29" i="10"/>
  <c r="H20" i="1" s="1"/>
  <c r="I40" i="10"/>
  <c r="I35" i="10"/>
  <c r="I24" i="10"/>
  <c r="I41" i="10"/>
  <c r="I36" i="10"/>
  <c r="I8" i="10"/>
  <c r="H11" i="1" s="1"/>
  <c r="I22" i="10"/>
  <c r="I47" i="10"/>
  <c r="I9" i="10"/>
  <c r="I19" i="10"/>
  <c r="I25" i="10"/>
  <c r="I30" i="10"/>
  <c r="I43" i="10"/>
  <c r="H14" i="1" s="1"/>
  <c r="I27" i="10"/>
  <c r="I34" i="10"/>
  <c r="N10" i="10"/>
  <c r="N44" i="10"/>
  <c r="N41" i="10"/>
  <c r="N36" i="10"/>
  <c r="N13" i="10"/>
  <c r="N39" i="10"/>
  <c r="N20" i="10"/>
  <c r="N17" i="10"/>
  <c r="N8" i="10"/>
  <c r="N38" i="10"/>
  <c r="N19" i="10"/>
  <c r="N25" i="10"/>
  <c r="N30" i="10"/>
  <c r="N43" i="10"/>
  <c r="N40" i="10"/>
  <c r="N21" i="10"/>
  <c r="N29" i="10"/>
  <c r="N22" i="10"/>
  <c r="N47" i="10"/>
  <c r="M15" i="10"/>
  <c r="M42" i="10"/>
  <c r="M14" i="10"/>
  <c r="M7" i="10"/>
  <c r="M46" i="10"/>
  <c r="M26" i="10"/>
  <c r="M28" i="10"/>
  <c r="M48" i="10"/>
  <c r="M32" i="10"/>
  <c r="N32" i="10" s="1"/>
  <c r="M11" i="10"/>
  <c r="M37" i="10"/>
  <c r="M16" i="10"/>
  <c r="H9" i="1" l="1"/>
  <c r="H10" i="1"/>
  <c r="H12" i="1"/>
  <c r="N16" i="10"/>
  <c r="J18" i="1"/>
  <c r="N33" i="10"/>
  <c r="I6" i="10"/>
  <c r="H5" i="1" s="1"/>
  <c r="N31" i="10"/>
  <c r="I7" i="10"/>
  <c r="H7" i="1" s="1"/>
  <c r="N12" i="10"/>
  <c r="J22" i="1"/>
  <c r="N6" i="10"/>
  <c r="N45" i="10"/>
  <c r="I12" i="10"/>
  <c r="I45" i="10"/>
  <c r="H18" i="1" s="1"/>
  <c r="I33" i="10"/>
  <c r="I31" i="10"/>
  <c r="J13" i="1"/>
  <c r="J25" i="1"/>
  <c r="J15" i="1"/>
  <c r="J19" i="1"/>
  <c r="J24" i="1"/>
  <c r="J8" i="1"/>
  <c r="J21" i="1"/>
  <c r="J16" i="1"/>
  <c r="I26" i="10"/>
  <c r="I42" i="10"/>
  <c r="I48" i="10"/>
  <c r="I14" i="10"/>
  <c r="H23" i="1" s="1"/>
  <c r="I28" i="10"/>
  <c r="I11" i="10"/>
  <c r="H15" i="1" s="1"/>
  <c r="I15" i="10"/>
  <c r="I37" i="10"/>
  <c r="I32" i="10"/>
  <c r="I46" i="10"/>
  <c r="I16" i="10"/>
  <c r="N7" i="10"/>
  <c r="N37" i="10"/>
  <c r="N11" i="10"/>
  <c r="N42" i="10"/>
  <c r="N14" i="10"/>
  <c r="N26" i="10"/>
  <c r="N28" i="10"/>
  <c r="N46" i="10"/>
  <c r="N15" i="10"/>
  <c r="N48" i="10"/>
  <c r="H16" i="1" l="1"/>
  <c r="H25" i="1"/>
  <c r="H19" i="1"/>
  <c r="H13" i="1"/>
  <c r="H6" i="1"/>
  <c r="H24" i="1"/>
  <c r="H21" i="1"/>
  <c r="H28" i="1"/>
  <c r="H17" i="1"/>
  <c r="H22" i="1"/>
  <c r="H8" i="1"/>
  <c r="M53" i="10"/>
  <c r="M51" i="10"/>
  <c r="M49" i="10"/>
  <c r="F34" i="1"/>
  <c r="F8" i="1"/>
  <c r="F24" i="1"/>
  <c r="F27" i="1"/>
  <c r="F35" i="1"/>
  <c r="M52" i="10"/>
  <c r="M50" i="10"/>
  <c r="L50" i="10"/>
  <c r="F7" i="1"/>
  <c r="F23" i="1"/>
  <c r="F19" i="1"/>
  <c r="F28" i="1"/>
  <c r="F22" i="1"/>
  <c r="F6" i="1"/>
  <c r="F11" i="1"/>
  <c r="F30" i="1"/>
  <c r="L51" i="10"/>
  <c r="F29" i="1"/>
  <c r="F10" i="1"/>
  <c r="F26" i="1"/>
  <c r="F31" i="1"/>
  <c r="L53" i="10"/>
  <c r="F5" i="1"/>
  <c r="F16" i="1"/>
  <c r="F12" i="1"/>
  <c r="F21" i="1"/>
  <c r="F13" i="1"/>
  <c r="F20" i="1"/>
  <c r="L52" i="10"/>
  <c r="F18" i="1"/>
  <c r="F32" i="1"/>
  <c r="F33" i="1"/>
  <c r="F15" i="1"/>
  <c r="L49" i="10"/>
  <c r="F9" i="1"/>
  <c r="F36" i="1"/>
  <c r="F17" i="1"/>
  <c r="F25" i="1"/>
  <c r="F14" i="1"/>
  <c r="J33" i="1" l="1"/>
  <c r="K36" i="1"/>
  <c r="K34" i="1"/>
  <c r="K8" i="1"/>
  <c r="L8" i="1" s="1"/>
  <c r="K11" i="1"/>
  <c r="L11" i="1" s="1"/>
  <c r="K22" i="1"/>
  <c r="L22" i="1" s="1"/>
  <c r="K10" i="1"/>
  <c r="L10" i="1" s="1"/>
  <c r="K12" i="1"/>
  <c r="L12" i="1" s="1"/>
  <c r="K6" i="1"/>
  <c r="L6" i="1" s="1"/>
  <c r="K19" i="1"/>
  <c r="L19" i="1" s="1"/>
  <c r="K14" i="1"/>
  <c r="L14" i="1" s="1"/>
  <c r="K35" i="1"/>
  <c r="K27" i="1"/>
  <c r="K20" i="1"/>
  <c r="L20" i="1" s="1"/>
  <c r="K9" i="1"/>
  <c r="L9" i="1" s="1"/>
  <c r="K31" i="1"/>
  <c r="K29" i="1"/>
  <c r="K28" i="1"/>
  <c r="L28" i="1" s="1"/>
  <c r="K15" i="1"/>
  <c r="L15" i="1" s="1"/>
  <c r="K24" i="1"/>
  <c r="L24" i="1" s="1"/>
  <c r="K33" i="1"/>
  <c r="K23" i="1"/>
  <c r="L23" i="1" s="1"/>
  <c r="K13" i="1"/>
  <c r="L13" i="1" s="1"/>
  <c r="K25" i="1"/>
  <c r="L25" i="1" s="1"/>
  <c r="K17" i="1"/>
  <c r="L17" i="1" s="1"/>
  <c r="K5" i="1"/>
  <c r="L5" i="1" s="1"/>
  <c r="K16" i="1"/>
  <c r="L16" i="1" s="1"/>
  <c r="K7" i="1"/>
  <c r="L7" i="1" s="1"/>
  <c r="K21" i="1"/>
  <c r="L21" i="1" s="1"/>
  <c r="K18" i="1"/>
  <c r="L18" i="1" s="1"/>
  <c r="K26" i="1"/>
  <c r="J29" i="1"/>
  <c r="K32" i="1"/>
  <c r="J31" i="1"/>
  <c r="K30" i="1"/>
  <c r="J36" i="1"/>
  <c r="J30" i="1"/>
  <c r="J32" i="1"/>
  <c r="J35" i="1"/>
  <c r="J26" i="1"/>
  <c r="J34" i="1"/>
  <c r="J27" i="1"/>
  <c r="I49" i="10"/>
  <c r="I53" i="10"/>
  <c r="I52" i="10"/>
  <c r="I51" i="10"/>
  <c r="I50" i="10"/>
  <c r="N51" i="10"/>
  <c r="N53" i="10"/>
  <c r="N50" i="10"/>
  <c r="N52" i="10"/>
  <c r="N49" i="10"/>
  <c r="H32" i="1" l="1"/>
  <c r="H29" i="1"/>
  <c r="H26" i="1"/>
  <c r="H27" i="1"/>
  <c r="H30" i="1"/>
  <c r="H31" i="1"/>
  <c r="H34" i="1"/>
  <c r="H35" i="1"/>
  <c r="H36" i="1"/>
  <c r="H33" i="1"/>
  <c r="L33" i="1"/>
  <c r="L36" i="1"/>
  <c r="L32" i="1"/>
  <c r="L29" i="1"/>
  <c r="L26" i="1"/>
  <c r="L31" i="1"/>
  <c r="G13" i="1"/>
  <c r="M13" i="1" s="1"/>
  <c r="N13" i="1" s="1"/>
  <c r="L27" i="1"/>
  <c r="L34" i="1"/>
  <c r="L30" i="1"/>
  <c r="L35" i="1"/>
  <c r="G23" i="1"/>
  <c r="M23" i="1" s="1"/>
  <c r="N23" i="1" s="1"/>
  <c r="G5" i="1"/>
  <c r="M5" i="1" s="1"/>
  <c r="N5" i="1" s="1"/>
  <c r="G11" i="1"/>
  <c r="M11" i="1" s="1"/>
  <c r="N11" i="1" s="1"/>
  <c r="G18" i="1"/>
  <c r="G6" i="1"/>
  <c r="M6" i="1" s="1"/>
  <c r="N6" i="1" s="1"/>
  <c r="G31" i="1"/>
  <c r="G25" i="1"/>
  <c r="M25" i="1" s="1"/>
  <c r="N25" i="1" s="1"/>
  <c r="G35" i="1"/>
  <c r="G14" i="1"/>
  <c r="G12" i="1"/>
  <c r="G30" i="1"/>
  <c r="G15" i="1"/>
  <c r="M15" i="1" s="1"/>
  <c r="N15" i="1" s="1"/>
  <c r="G22" i="1"/>
  <c r="M22" i="1" s="1"/>
  <c r="N22" i="1" s="1"/>
  <c r="G26" i="1"/>
  <c r="M26" i="1" s="1"/>
  <c r="N26" i="1" s="1"/>
  <c r="G29" i="1"/>
  <c r="G19" i="1"/>
  <c r="G16" i="1"/>
  <c r="G8" i="1"/>
  <c r="G28" i="1"/>
  <c r="G32" i="1"/>
  <c r="M32" i="1" s="1"/>
  <c r="N32" i="1" s="1"/>
  <c r="G27" i="1"/>
  <c r="G10" i="1"/>
  <c r="G34" i="1"/>
  <c r="G7" i="1"/>
  <c r="G17" i="1"/>
  <c r="G36" i="1"/>
  <c r="G9" i="1"/>
  <c r="G21" i="1"/>
  <c r="G20" i="1"/>
  <c r="G33" i="1"/>
  <c r="G24" i="1"/>
  <c r="I35" i="1" l="1"/>
  <c r="M30" i="1"/>
  <c r="N30" i="1" s="1"/>
  <c r="M36" i="1"/>
  <c r="N36" i="1" s="1"/>
  <c r="M31" i="1"/>
  <c r="N31" i="1" s="1"/>
  <c r="M33" i="1"/>
  <c r="N33" i="1" s="1"/>
  <c r="M14" i="1"/>
  <c r="N14" i="1" s="1"/>
  <c r="M21" i="1"/>
  <c r="N21" i="1" s="1"/>
  <c r="M17" i="1"/>
  <c r="N17" i="1" s="1"/>
  <c r="I27" i="1"/>
  <c r="M24" i="1"/>
  <c r="N24" i="1" s="1"/>
  <c r="M9" i="1"/>
  <c r="N9" i="1" s="1"/>
  <c r="M20" i="1"/>
  <c r="N20" i="1" s="1"/>
  <c r="I13" i="1"/>
  <c r="M16" i="1"/>
  <c r="N16" i="1" s="1"/>
  <c r="M28" i="1"/>
  <c r="N28" i="1" s="1"/>
  <c r="I34" i="1"/>
  <c r="M29" i="1"/>
  <c r="N29" i="1" s="1"/>
  <c r="M12" i="1"/>
  <c r="N12" i="1" s="1"/>
  <c r="M8" i="1"/>
  <c r="N8" i="1" s="1"/>
  <c r="M19" i="1"/>
  <c r="N19" i="1" s="1"/>
  <c r="M18" i="1"/>
  <c r="N18" i="1" s="1"/>
  <c r="I23" i="1"/>
  <c r="I11" i="1"/>
  <c r="M35" i="1"/>
  <c r="N35" i="1" s="1"/>
  <c r="I18" i="1"/>
  <c r="I5" i="1"/>
  <c r="I28" i="1"/>
  <c r="I30" i="1"/>
  <c r="M34" i="1"/>
  <c r="N34" i="1" s="1"/>
  <c r="I29" i="1"/>
  <c r="I12" i="1"/>
  <c r="I8" i="1"/>
  <c r="I26" i="1"/>
  <c r="I36" i="1"/>
  <c r="I31" i="1"/>
  <c r="I33" i="1"/>
  <c r="M27" i="1"/>
  <c r="N27" i="1" s="1"/>
  <c r="I6" i="1"/>
  <c r="I9" i="1"/>
  <c r="I14" i="1"/>
  <c r="I25" i="1"/>
  <c r="I16" i="1"/>
  <c r="I22" i="1"/>
  <c r="I20" i="1"/>
  <c r="I17" i="1"/>
  <c r="I24" i="1"/>
  <c r="I21" i="1"/>
  <c r="M7" i="1"/>
  <c r="N7" i="1" s="1"/>
  <c r="I7" i="1"/>
  <c r="I15" i="1"/>
  <c r="I19" i="1"/>
  <c r="I32" i="1"/>
  <c r="M10" i="1"/>
  <c r="N10" i="1" s="1"/>
  <c r="I10" i="1"/>
  <c r="O14" i="1" l="1"/>
  <c r="O31" i="1"/>
  <c r="O21" i="1"/>
  <c r="O23" i="1"/>
  <c r="O24" i="1"/>
  <c r="O22" i="1"/>
  <c r="O27" i="1"/>
  <c r="O20" i="1"/>
  <c r="O30" i="1"/>
  <c r="O29" i="1"/>
  <c r="O15" i="1"/>
  <c r="O19" i="1"/>
  <c r="O32" i="1"/>
  <c r="O17" i="1"/>
  <c r="O16" i="1"/>
  <c r="O26" i="1"/>
  <c r="O13" i="1"/>
  <c r="C10" i="35" s="1"/>
  <c r="O18" i="1"/>
  <c r="O5" i="1"/>
  <c r="O28" i="1"/>
  <c r="O25" i="1"/>
  <c r="O34" i="1"/>
  <c r="O35" i="1"/>
  <c r="O33" i="1"/>
  <c r="O36" i="1"/>
  <c r="O8" i="1"/>
  <c r="O7" i="1"/>
  <c r="O6" i="1"/>
  <c r="O12" i="1"/>
  <c r="O10" i="1"/>
  <c r="O11" i="1"/>
  <c r="O9" i="1"/>
  <c r="C14" i="35" l="1"/>
  <c r="C30" i="35"/>
  <c r="C26" i="35"/>
  <c r="C31" i="35"/>
  <c r="C18" i="35"/>
  <c r="C11" i="35"/>
  <c r="D11" i="35" s="1" a="1"/>
  <c r="D11" i="35" s="1"/>
  <c r="C27" i="35"/>
  <c r="C35" i="35"/>
  <c r="C15" i="35"/>
  <c r="C19" i="35"/>
  <c r="C34" i="35"/>
  <c r="C23" i="35"/>
  <c r="C6" i="35"/>
  <c r="C7" i="35"/>
  <c r="C22" i="35"/>
  <c r="D14" i="35" l="1"/>
  <c r="D31" i="35" a="1"/>
  <c r="D31" i="35" s="1"/>
  <c r="D30" i="35" a="1"/>
  <c r="D30" i="35" s="1"/>
  <c r="D27" i="35" a="1"/>
  <c r="D27" i="35" s="1"/>
  <c r="D34" i="35" a="1"/>
  <c r="D34" i="35" s="1"/>
  <c r="D18" i="35" a="1"/>
  <c r="D18" i="35" s="1"/>
  <c r="D10" i="35" a="1"/>
  <c r="D10" i="35" s="1"/>
  <c r="F9" i="35" s="1"/>
  <c r="D35" i="35" a="1"/>
  <c r="D35" i="35" s="1"/>
  <c r="D26" i="35" a="1"/>
  <c r="D26" i="35" s="1"/>
  <c r="D19" i="35" a="1"/>
  <c r="D19" i="35" s="1"/>
  <c r="D15" i="35" a="1"/>
  <c r="D15" i="35" s="1"/>
  <c r="D23" i="35" a="1"/>
  <c r="D23" i="35" s="1"/>
  <c r="D7" i="35" a="1"/>
  <c r="D7" i="35" s="1"/>
  <c r="D6" i="35" a="1"/>
  <c r="D6" i="35" s="1"/>
  <c r="D22" i="35" a="1"/>
  <c r="D22" i="35" s="1"/>
  <c r="F16" i="35" l="1"/>
  <c r="F32" i="35"/>
  <c r="F25" i="35"/>
  <c r="F33" i="35"/>
  <c r="F17" i="35"/>
  <c r="G17" i="35" s="1" a="1"/>
  <c r="G17" i="35" s="1"/>
  <c r="F24" i="35"/>
  <c r="F8" i="35"/>
  <c r="G8" i="35" s="1"/>
  <c r="G32" i="35" l="1" a="1"/>
  <c r="G32" i="35" s="1"/>
  <c r="G33" i="35" a="1"/>
  <c r="G33" i="35" s="1"/>
  <c r="G24" i="35" a="1"/>
  <c r="G24" i="35" s="1"/>
  <c r="G16" i="35" a="1"/>
  <c r="G16" i="35" s="1"/>
  <c r="I13" i="35" s="1"/>
  <c r="G25" i="35" a="1"/>
  <c r="G25" i="35" s="1"/>
  <c r="G9" i="35" a="1"/>
  <c r="G9" i="35" s="1"/>
  <c r="I12" i="35" s="1"/>
  <c r="I29" i="35" l="1"/>
  <c r="I28" i="35"/>
  <c r="J12" i="35" a="1"/>
  <c r="J12" i="35" s="1"/>
  <c r="J13" i="35" a="1"/>
  <c r="J13" i="35" s="1"/>
  <c r="J29" i="35" l="1" a="1"/>
  <c r="J29" i="35" s="1"/>
  <c r="J28" i="35" a="1"/>
  <c r="J28" i="35" s="1"/>
  <c r="L22" i="35"/>
  <c r="L18" i="35"/>
  <c r="L19" i="35" l="1"/>
  <c r="M19" i="35" s="1" a="1"/>
  <c r="M19" i="35" s="1"/>
  <c r="L23" i="35"/>
  <c r="M22" i="35" s="1" a="1"/>
  <c r="M22" i="35" s="1"/>
  <c r="M18" i="35" l="1" a="1"/>
  <c r="M18" i="35" s="1"/>
  <c r="P20" i="35" s="1"/>
  <c r="M23" i="35" a="1"/>
  <c r="M23" i="35" s="1"/>
  <c r="P21" i="35" s="1"/>
  <c r="P19" i="3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<sst xmlns="http://schemas.openxmlformats.org/spreadsheetml/2006/main" count="39252" uniqueCount="39219">
  <si>
    <r>
      <rPr>
        <b/>
        <sz val="24"/>
        <color theme="1"/>
        <rFont val="Calibri"/>
        <family val="2"/>
        <scheme val="minor"/>
      </rPr>
      <t xml:space="preserve">Prédictions à la ronde </t>
    </r>
  </si>
  <si>
    <r>
      <rPr>
        <b/>
        <sz val="11"/>
        <color theme="0"/>
        <rFont val="Calibri"/>
        <family val="2"/>
        <scheme val="minor"/>
      </rPr>
      <t>Groupe</t>
    </r>
  </si>
  <si>
    <r>
      <rPr>
        <b/>
        <sz val="11"/>
        <color theme="0"/>
        <rFont val="Calibri"/>
        <family val="2"/>
        <scheme val="minor"/>
      </rPr>
      <t>Équipes</t>
    </r>
  </si>
  <si>
    <r>
      <rPr>
        <b/>
        <sz val="11"/>
        <color theme="9" tint="-0.499984740745262"/>
        <rFont val="Calibri"/>
        <family val="2"/>
        <scheme val="minor"/>
      </rPr>
      <t>Révision de la performance globale</t>
    </r>
  </si>
  <si>
    <r>
      <rPr>
        <b/>
        <sz val="11"/>
        <color theme="0"/>
        <rFont val="Calibri"/>
        <family val="2"/>
        <scheme val="minor"/>
      </rPr>
      <t xml:space="preserve">Matchs joués </t>
    </r>
  </si>
  <si>
    <r>
      <rPr>
        <b/>
        <sz val="11"/>
        <color theme="0"/>
        <rFont val="Calibri"/>
        <family val="2"/>
        <scheme val="minor"/>
      </rPr>
      <t xml:space="preserve">Victoires </t>
    </r>
  </si>
  <si>
    <r>
      <rPr>
        <b/>
        <sz val="11"/>
        <color theme="0"/>
        <rFont val="Calibri"/>
        <family val="2"/>
        <scheme val="minor"/>
      </rPr>
      <t xml:space="preserve">Matchs nuls </t>
    </r>
  </si>
  <si>
    <r>
      <rPr>
        <b/>
        <sz val="11"/>
        <color theme="0"/>
        <rFont val="Calibri"/>
        <family val="2"/>
        <scheme val="minor"/>
      </rPr>
      <t>Défaites</t>
    </r>
  </si>
  <si>
    <r>
      <rPr>
        <b/>
        <sz val="11"/>
        <color theme="0"/>
        <rFont val="Calibri"/>
        <family val="2"/>
        <scheme val="minor"/>
      </rPr>
      <t xml:space="preserve">Buts pour </t>
    </r>
  </si>
  <si>
    <r>
      <rPr>
        <b/>
        <sz val="11"/>
        <color theme="0"/>
        <rFont val="Calibri"/>
        <family val="2"/>
        <scheme val="minor"/>
      </rPr>
      <t xml:space="preserve">Buts contre </t>
    </r>
  </si>
  <si>
    <r>
      <rPr>
        <b/>
        <sz val="11"/>
        <color theme="0"/>
        <rFont val="Calibri"/>
        <family val="2"/>
        <scheme val="minor"/>
      </rPr>
      <t>+/-</t>
    </r>
  </si>
  <si>
    <r>
      <rPr>
        <b/>
        <sz val="11"/>
        <color theme="0"/>
        <rFont val="Calibri"/>
        <family val="2"/>
        <scheme val="minor"/>
      </rPr>
      <t xml:space="preserve">Points </t>
    </r>
  </si>
  <si>
    <r>
      <rPr>
        <b/>
        <sz val="11"/>
        <color theme="0"/>
        <rFont val="Calibri"/>
        <family val="2"/>
        <scheme val="minor"/>
      </rPr>
      <t>Différence de classement</t>
    </r>
  </si>
  <si>
    <r>
      <rPr>
        <b/>
        <sz val="11"/>
        <color theme="0"/>
        <rFont val="Calibri"/>
        <family val="2"/>
        <scheme val="minor"/>
      </rPr>
      <t xml:space="preserve">Classement dans le groupe (1 et 2 se qualifient) </t>
    </r>
  </si>
  <si>
    <r>
      <rPr>
        <sz val="11"/>
        <color theme="9" tint="-0.499984740745262"/>
        <rFont val="Calibri"/>
        <family val="2"/>
        <scheme val="minor"/>
      </rPr>
      <t>A</t>
    </r>
  </si>
  <si>
    <r>
      <rPr>
        <sz val="11"/>
        <color theme="9" tint="-0.499984740745262"/>
        <rFont val="Calibri"/>
        <family val="2"/>
        <scheme val="minor"/>
      </rPr>
      <t>Russie</t>
    </r>
  </si>
  <si>
    <r>
      <rPr>
        <sz val="11"/>
        <color theme="9" tint="-0.499984740745262"/>
        <rFont val="Calibri"/>
        <family val="2"/>
        <scheme val="minor"/>
      </rPr>
      <t>A</t>
    </r>
  </si>
  <si>
    <r>
      <rPr>
        <sz val="11"/>
        <color theme="9" tint="-0.499984740745262"/>
        <rFont val="Calibri"/>
        <family val="2"/>
        <scheme val="minor"/>
      </rPr>
      <t>Arabie saoudite</t>
    </r>
  </si>
  <si>
    <r>
      <rPr>
        <sz val="11"/>
        <color theme="9" tint="-0.499984740745262"/>
        <rFont val="Calibri"/>
        <family val="2"/>
        <scheme val="minor"/>
      </rPr>
      <t>A</t>
    </r>
  </si>
  <si>
    <r>
      <rPr>
        <sz val="11"/>
        <color theme="9" tint="-0.499984740745262"/>
        <rFont val="Calibri"/>
        <family val="2"/>
        <scheme val="minor"/>
      </rPr>
      <t>Égypte</t>
    </r>
  </si>
  <si>
    <r>
      <rPr>
        <sz val="11"/>
        <color theme="9" tint="-0.499984740745262"/>
        <rFont val="Calibri"/>
        <family val="2"/>
        <scheme val="minor"/>
      </rPr>
      <t>A</t>
    </r>
  </si>
  <si>
    <r>
      <rPr>
        <sz val="11"/>
        <color theme="9" tint="-0.499984740745262"/>
        <rFont val="Calibri"/>
        <family val="2"/>
        <scheme val="minor"/>
      </rPr>
      <t>Uruguay</t>
    </r>
  </si>
  <si>
    <r>
      <rPr>
        <sz val="11"/>
        <color theme="9" tint="-0.499984740745262"/>
        <rFont val="Calibri"/>
        <family val="2"/>
        <scheme val="minor"/>
      </rPr>
      <t>B</t>
    </r>
  </si>
  <si>
    <r>
      <rPr>
        <sz val="11"/>
        <color theme="9" tint="-0.499984740745262"/>
        <rFont val="Calibri"/>
        <family val="2"/>
        <scheme val="minor"/>
      </rPr>
      <t>Portugal</t>
    </r>
  </si>
  <si>
    <r>
      <rPr>
        <sz val="11"/>
        <color theme="9" tint="-0.499984740745262"/>
        <rFont val="Calibri"/>
        <family val="2"/>
        <scheme val="minor"/>
      </rPr>
      <t>B</t>
    </r>
  </si>
  <si>
    <r>
      <rPr>
        <sz val="11"/>
        <color theme="9" tint="-0.499984740745262"/>
        <rFont val="Calibri"/>
        <family val="2"/>
        <scheme val="minor"/>
      </rPr>
      <t>Espagne</t>
    </r>
  </si>
  <si>
    <r>
      <rPr>
        <sz val="11"/>
        <color theme="9" tint="-0.499984740745262"/>
        <rFont val="Calibri"/>
        <family val="2"/>
        <scheme val="minor"/>
      </rPr>
      <t>B</t>
    </r>
  </si>
  <si>
    <r>
      <rPr>
        <sz val="11"/>
        <color theme="9" tint="-0.499984740745262"/>
        <rFont val="Calibri"/>
        <family val="2"/>
        <scheme val="minor"/>
      </rPr>
      <t>Maroc</t>
    </r>
  </si>
  <si>
    <r>
      <rPr>
        <sz val="11"/>
        <color theme="9" tint="-0.499984740745262"/>
        <rFont val="Calibri"/>
        <family val="2"/>
        <scheme val="minor"/>
      </rPr>
      <t>B</t>
    </r>
  </si>
  <si>
    <r>
      <rPr>
        <sz val="11"/>
        <color theme="9" tint="-0.499984740745262"/>
        <rFont val="Calibri"/>
        <family val="2"/>
        <scheme val="minor"/>
      </rPr>
      <t>Iran</t>
    </r>
  </si>
  <si>
    <r>
      <rPr>
        <sz val="11"/>
        <color theme="9" tint="-0.499984740745262"/>
        <rFont val="Calibri"/>
        <family val="2"/>
        <scheme val="minor"/>
      </rPr>
      <t>C</t>
    </r>
  </si>
  <si>
    <r>
      <rPr>
        <sz val="11"/>
        <color theme="9" tint="-0.499984740745262"/>
        <rFont val="Calibri"/>
        <family val="2"/>
        <scheme val="minor"/>
      </rPr>
      <t>France</t>
    </r>
  </si>
  <si>
    <r>
      <rPr>
        <sz val="11"/>
        <color theme="9" tint="-0.499984740745262"/>
        <rFont val="Calibri"/>
        <family val="2"/>
        <scheme val="minor"/>
      </rPr>
      <t>C</t>
    </r>
  </si>
  <si>
    <r>
      <rPr>
        <sz val="11"/>
        <color theme="9" tint="-0.499984740745262"/>
        <rFont val="Calibri"/>
        <family val="2"/>
        <scheme val="minor"/>
      </rPr>
      <t>Australie</t>
    </r>
  </si>
  <si>
    <r>
      <rPr>
        <sz val="11"/>
        <color theme="9" tint="-0.499984740745262"/>
        <rFont val="Calibri"/>
        <family val="2"/>
        <scheme val="minor"/>
      </rPr>
      <t>C</t>
    </r>
  </si>
  <si>
    <r>
      <rPr>
        <sz val="11"/>
        <color theme="9" tint="-0.499984740745262"/>
        <rFont val="Calibri"/>
        <family val="2"/>
        <scheme val="minor"/>
      </rPr>
      <t>Pérou</t>
    </r>
  </si>
  <si>
    <r>
      <rPr>
        <sz val="11"/>
        <color theme="9" tint="-0.499984740745262"/>
        <rFont val="Calibri"/>
        <family val="2"/>
        <scheme val="minor"/>
      </rPr>
      <t>C</t>
    </r>
  </si>
  <si>
    <r>
      <rPr>
        <sz val="11"/>
        <color theme="9" tint="-0.499984740745262"/>
        <rFont val="Calibri"/>
        <family val="2"/>
        <scheme val="minor"/>
      </rPr>
      <t>Danemark</t>
    </r>
  </si>
  <si>
    <r>
      <rPr>
        <sz val="11"/>
        <color theme="9" tint="-0.499984740745262"/>
        <rFont val="Calibri"/>
        <family val="2"/>
        <scheme val="minor"/>
      </rPr>
      <t>D</t>
    </r>
  </si>
  <si>
    <r>
      <rPr>
        <sz val="11"/>
        <color theme="9" tint="-0.499984740745262"/>
        <rFont val="Calibri"/>
        <family val="2"/>
        <scheme val="minor"/>
      </rPr>
      <t>Argentine</t>
    </r>
  </si>
  <si>
    <r>
      <rPr>
        <sz val="11"/>
        <color theme="9" tint="-0.499984740745262"/>
        <rFont val="Calibri"/>
        <family val="2"/>
        <scheme val="minor"/>
      </rPr>
      <t>D</t>
    </r>
  </si>
  <si>
    <r>
      <rPr>
        <sz val="11"/>
        <color theme="9" tint="-0.499984740745262"/>
        <rFont val="Calibri"/>
        <family val="2"/>
        <scheme val="minor"/>
      </rPr>
      <t>Islande</t>
    </r>
  </si>
  <si>
    <r>
      <rPr>
        <sz val="11"/>
        <color theme="9" tint="-0.499984740745262"/>
        <rFont val="Calibri"/>
        <family val="2"/>
        <scheme val="minor"/>
      </rPr>
      <t>D</t>
    </r>
  </si>
  <si>
    <r>
      <rPr>
        <sz val="11"/>
        <color theme="9" tint="-0.499984740745262"/>
        <rFont val="Calibri"/>
        <family val="2"/>
        <scheme val="minor"/>
      </rPr>
      <t>Croatie</t>
    </r>
  </si>
  <si>
    <r>
      <rPr>
        <sz val="11"/>
        <color theme="9" tint="-0.499984740745262"/>
        <rFont val="Calibri"/>
        <family val="2"/>
        <scheme val="minor"/>
      </rPr>
      <t>D</t>
    </r>
  </si>
  <si>
    <r>
      <rPr>
        <sz val="11"/>
        <color theme="9" tint="-0.499984740745262"/>
        <rFont val="Calibri"/>
        <family val="2"/>
        <scheme val="minor"/>
      </rPr>
      <t>Nigéria</t>
    </r>
  </si>
  <si>
    <r>
      <rPr>
        <sz val="11"/>
        <color theme="9" tint="-0.499984740745262"/>
        <rFont val="Calibri"/>
        <family val="2"/>
        <scheme val="minor"/>
      </rPr>
      <t>E</t>
    </r>
  </si>
  <si>
    <r>
      <rPr>
        <sz val="11"/>
        <color theme="9" tint="-0.499984740745262"/>
        <rFont val="Calibri"/>
        <family val="2"/>
        <scheme val="minor"/>
      </rPr>
      <t>Brésil</t>
    </r>
  </si>
  <si>
    <r>
      <rPr>
        <sz val="11"/>
        <color theme="9" tint="-0.499984740745262"/>
        <rFont val="Calibri"/>
        <family val="2"/>
        <scheme val="minor"/>
      </rPr>
      <t>E</t>
    </r>
  </si>
  <si>
    <r>
      <rPr>
        <sz val="11"/>
        <color theme="9" tint="-0.499984740745262"/>
        <rFont val="Calibri"/>
        <family val="2"/>
        <scheme val="minor"/>
      </rPr>
      <t>Suisse</t>
    </r>
  </si>
  <si>
    <r>
      <rPr>
        <sz val="11"/>
        <color theme="9" tint="-0.499984740745262"/>
        <rFont val="Calibri"/>
        <family val="2"/>
        <scheme val="minor"/>
      </rPr>
      <t>E</t>
    </r>
  </si>
  <si>
    <r>
      <rPr>
        <sz val="11"/>
        <color theme="9" tint="-0.499984740745262"/>
        <rFont val="Calibri"/>
        <family val="2"/>
        <scheme val="minor"/>
      </rPr>
      <t>Costa Rica</t>
    </r>
  </si>
  <si>
    <r>
      <rPr>
        <sz val="11"/>
        <color theme="9" tint="-0.499984740745262"/>
        <rFont val="Calibri"/>
        <family val="2"/>
        <scheme val="minor"/>
      </rPr>
      <t>E</t>
    </r>
  </si>
  <si>
    <r>
      <rPr>
        <sz val="11"/>
        <color theme="9" tint="-0.499984740745262"/>
        <rFont val="Calibri"/>
        <family val="2"/>
        <scheme val="minor"/>
      </rPr>
      <t>Serbie</t>
    </r>
  </si>
  <si>
    <r>
      <rPr>
        <sz val="11"/>
        <color theme="9" tint="-0.499984740745262"/>
        <rFont val="Calibri"/>
        <family val="2"/>
        <scheme val="minor"/>
      </rPr>
      <t>F</t>
    </r>
  </si>
  <si>
    <r>
      <rPr>
        <sz val="11"/>
        <color theme="9" tint="-0.499984740745262"/>
        <rFont val="Calibri"/>
        <family val="2"/>
        <scheme val="minor"/>
      </rPr>
      <t>Allemagne</t>
    </r>
  </si>
  <si>
    <r>
      <rPr>
        <sz val="11"/>
        <color theme="9" tint="-0.499984740745262"/>
        <rFont val="Calibri"/>
        <family val="2"/>
        <scheme val="minor"/>
      </rPr>
      <t>F</t>
    </r>
  </si>
  <si>
    <r>
      <rPr>
        <sz val="11"/>
        <color theme="9" tint="-0.499984740745262"/>
        <rFont val="Calibri"/>
        <family val="2"/>
        <scheme val="minor"/>
      </rPr>
      <t>Mexique</t>
    </r>
  </si>
  <si>
    <r>
      <rPr>
        <sz val="11"/>
        <color theme="9" tint="-0.499984740745262"/>
        <rFont val="Calibri"/>
        <family val="2"/>
        <scheme val="minor"/>
      </rPr>
      <t>F</t>
    </r>
  </si>
  <si>
    <r>
      <rPr>
        <sz val="11"/>
        <color theme="9" tint="-0.499984740745262"/>
        <rFont val="Calibri"/>
        <family val="2"/>
        <scheme val="minor"/>
      </rPr>
      <t>Suède</t>
    </r>
  </si>
  <si>
    <r>
      <rPr>
        <sz val="11"/>
        <color theme="9" tint="-0.499984740745262"/>
        <rFont val="Calibri"/>
        <family val="2"/>
        <scheme val="minor"/>
      </rPr>
      <t>F</t>
    </r>
  </si>
  <si>
    <r>
      <rPr>
        <sz val="11"/>
        <color theme="9" tint="-0.499984740745262"/>
        <rFont val="Calibri"/>
        <family val="2"/>
        <scheme val="minor"/>
      </rPr>
      <t>Corée du Sud</t>
    </r>
  </si>
  <si>
    <r>
      <rPr>
        <sz val="11"/>
        <color theme="9" tint="-0.499984740745262"/>
        <rFont val="Calibri"/>
        <family val="2"/>
        <scheme val="minor"/>
      </rPr>
      <t>G</t>
    </r>
  </si>
  <si>
    <r>
      <rPr>
        <sz val="11"/>
        <color theme="9" tint="-0.499984740745262"/>
        <rFont val="Calibri"/>
        <family val="2"/>
        <scheme val="minor"/>
      </rPr>
      <t>Belgique</t>
    </r>
  </si>
  <si>
    <r>
      <rPr>
        <sz val="11"/>
        <color theme="9" tint="-0.499984740745262"/>
        <rFont val="Calibri"/>
        <family val="2"/>
        <scheme val="minor"/>
      </rPr>
      <t>G</t>
    </r>
  </si>
  <si>
    <r>
      <rPr>
        <sz val="11"/>
        <color theme="9" tint="-0.499984740745262"/>
        <rFont val="Calibri"/>
        <family val="2"/>
        <scheme val="minor"/>
      </rPr>
      <t>Panama</t>
    </r>
  </si>
  <si>
    <r>
      <rPr>
        <sz val="11"/>
        <color theme="9" tint="-0.499984740745262"/>
        <rFont val="Calibri"/>
        <family val="2"/>
        <scheme val="minor"/>
      </rPr>
      <t>G</t>
    </r>
  </si>
  <si>
    <r>
      <rPr>
        <sz val="11"/>
        <color theme="9" tint="-0.499984740745262"/>
        <rFont val="Calibri"/>
        <family val="2"/>
        <scheme val="minor"/>
      </rPr>
      <t>Tunisie</t>
    </r>
  </si>
  <si>
    <r>
      <rPr>
        <sz val="11"/>
        <color theme="9" tint="-0.499984740745262"/>
        <rFont val="Calibri"/>
        <family val="2"/>
        <scheme val="minor"/>
      </rPr>
      <t>G</t>
    </r>
  </si>
  <si>
    <r>
      <rPr>
        <sz val="11"/>
        <color theme="9" tint="-0.499984740745262"/>
        <rFont val="Calibri"/>
        <family val="2"/>
        <scheme val="minor"/>
      </rPr>
      <t>Angleterre</t>
    </r>
  </si>
  <si>
    <r>
      <rPr>
        <sz val="11"/>
        <color theme="9" tint="-0.499984740745262"/>
        <rFont val="Calibri"/>
        <family val="2"/>
        <scheme val="minor"/>
      </rPr>
      <t>H</t>
    </r>
  </si>
  <si>
    <r>
      <rPr>
        <sz val="11"/>
        <color theme="9" tint="-0.499984740745262"/>
        <rFont val="Calibri"/>
        <family val="2"/>
        <scheme val="minor"/>
      </rPr>
      <t>Pologne</t>
    </r>
  </si>
  <si>
    <r>
      <rPr>
        <sz val="11"/>
        <color theme="9" tint="-0.499984740745262"/>
        <rFont val="Calibri"/>
        <family val="2"/>
        <scheme val="minor"/>
      </rPr>
      <t>H</t>
    </r>
  </si>
  <si>
    <r>
      <rPr>
        <sz val="11"/>
        <color theme="9" tint="-0.499984740745262"/>
        <rFont val="Calibri"/>
        <family val="2"/>
        <scheme val="minor"/>
      </rPr>
      <t>Sénégal</t>
    </r>
  </si>
  <si>
    <r>
      <rPr>
        <sz val="11"/>
        <color theme="9" tint="-0.499984740745262"/>
        <rFont val="Calibri"/>
        <family val="2"/>
        <scheme val="minor"/>
      </rPr>
      <t>H</t>
    </r>
  </si>
  <si>
    <r>
      <rPr>
        <sz val="11"/>
        <color theme="9" tint="-0.499984740745262"/>
        <rFont val="Calibri"/>
        <family val="2"/>
        <scheme val="minor"/>
      </rPr>
      <t>Colombie</t>
    </r>
  </si>
  <si>
    <r>
      <rPr>
        <sz val="11"/>
        <color theme="9" tint="-0.499984740745262"/>
        <rFont val="Calibri"/>
        <family val="2"/>
        <scheme val="minor"/>
      </rPr>
      <t>H</t>
    </r>
  </si>
  <si>
    <r>
      <rPr>
        <sz val="11"/>
        <color theme="9" tint="-0.499984740745262"/>
        <rFont val="Calibri"/>
        <family val="2"/>
        <scheme val="minor"/>
      </rPr>
      <t>Japon</t>
    </r>
  </si>
  <si>
    <r>
      <rPr>
        <b/>
        <sz val="24"/>
        <color theme="1"/>
        <rFont val="Calibri"/>
        <family val="2"/>
        <scheme val="minor"/>
      </rPr>
      <t xml:space="preserve">Matchs de cette année </t>
    </r>
  </si>
  <si>
    <r>
      <rPr>
        <b/>
        <sz val="11"/>
        <color theme="1"/>
        <rFont val="Calibri"/>
        <family val="2"/>
        <scheme val="minor"/>
      </rPr>
      <t xml:space="preserve">Matchs de 2018 </t>
    </r>
  </si>
  <si>
    <r>
      <rPr>
        <b/>
        <sz val="11"/>
        <color theme="1"/>
        <rFont val="Calibri"/>
        <family val="2"/>
        <scheme val="minor"/>
      </rPr>
      <t>Vos révisions</t>
    </r>
  </si>
  <si>
    <r>
      <rPr>
        <sz val="11"/>
        <color theme="1"/>
        <rFont val="Calibri"/>
        <family val="2"/>
        <scheme val="minor"/>
      </rPr>
      <t xml:space="preserve">Colonne A masquée </t>
    </r>
  </si>
  <si>
    <r>
      <rPr>
        <sz val="11"/>
        <color theme="1"/>
        <rFont val="Calibri"/>
        <family val="2"/>
        <scheme val="minor"/>
      </rPr>
      <t xml:space="preserve">Colonne B masquée </t>
    </r>
  </si>
  <si>
    <r>
      <rPr>
        <sz val="11"/>
        <color theme="1"/>
        <rFont val="Calibri"/>
        <family val="2"/>
        <scheme val="minor"/>
      </rPr>
      <t>Vos entrées des étapes précédentes</t>
    </r>
  </si>
  <si>
    <r>
      <rPr>
        <sz val="11"/>
        <color theme="1"/>
        <rFont val="Calibri"/>
        <family val="2"/>
        <scheme val="minor"/>
      </rPr>
      <t xml:space="preserve">Résultats de simulation --&gt; </t>
    </r>
  </si>
  <si>
    <r>
      <rPr>
        <b/>
        <sz val="11"/>
        <color theme="0"/>
        <rFont val="Calibri"/>
        <family val="2"/>
        <scheme val="minor"/>
      </rPr>
      <t xml:space="preserve">Date </t>
    </r>
  </si>
  <si>
    <r>
      <rPr>
        <b/>
        <sz val="11"/>
        <color theme="0"/>
        <rFont val="Calibri"/>
        <family val="2"/>
        <scheme val="minor"/>
      </rPr>
      <t>Groupe</t>
    </r>
  </si>
  <si>
    <r>
      <rPr>
        <b/>
        <sz val="11"/>
        <color theme="0"/>
        <rFont val="Calibri"/>
        <family val="2"/>
        <scheme val="minor"/>
      </rPr>
      <t xml:space="preserve">Équipe A </t>
    </r>
  </si>
  <si>
    <r>
      <rPr>
        <b/>
        <sz val="11"/>
        <color theme="0"/>
        <rFont val="Calibri"/>
        <family val="2"/>
        <scheme val="minor"/>
      </rPr>
      <t>Score prédit A</t>
    </r>
  </si>
  <si>
    <r>
      <rPr>
        <b/>
        <sz val="11"/>
        <color theme="0"/>
        <rFont val="Calibri"/>
        <family val="2"/>
        <scheme val="minor"/>
      </rPr>
      <t xml:space="preserve">Équipe B </t>
    </r>
  </si>
  <si>
    <r>
      <rPr>
        <b/>
        <sz val="11"/>
        <color theme="0"/>
        <rFont val="Calibri"/>
        <family val="2"/>
        <scheme val="minor"/>
      </rPr>
      <t>Score prédit B</t>
    </r>
  </si>
  <si>
    <r>
      <rPr>
        <b/>
        <sz val="11"/>
        <color theme="0"/>
        <rFont val="Calibri"/>
        <family val="2"/>
        <scheme val="minor"/>
      </rPr>
      <t xml:space="preserve">Gagnant </t>
    </r>
  </si>
  <si>
    <r>
      <rPr>
        <b/>
        <sz val="11"/>
        <color theme="0"/>
        <rFont val="Calibri"/>
        <family val="2"/>
        <scheme val="minor"/>
      </rPr>
      <t xml:space="preserve">Prédictions pour l’équipe A </t>
    </r>
  </si>
  <si>
    <r>
      <rPr>
        <b/>
        <sz val="11"/>
        <color theme="0"/>
        <rFont val="Calibri"/>
        <family val="2"/>
        <scheme val="minor"/>
      </rPr>
      <t>Prédictions pour l’équipe B</t>
    </r>
  </si>
  <si>
    <r>
      <rPr>
        <b/>
        <sz val="11"/>
        <color theme="0"/>
        <rFont val="Calibri"/>
        <family val="2"/>
        <scheme val="minor"/>
      </rPr>
      <t>Colonne 1</t>
    </r>
  </si>
  <si>
    <r>
      <rPr>
        <b/>
        <sz val="11"/>
        <color theme="0"/>
        <rFont val="Calibri"/>
        <family val="2"/>
        <scheme val="minor"/>
      </rPr>
      <t>Colonne 2</t>
    </r>
  </si>
  <si>
    <r>
      <rPr>
        <b/>
        <sz val="11"/>
        <color theme="0"/>
        <rFont val="Calibri"/>
        <family val="2"/>
        <scheme val="minor"/>
      </rPr>
      <t>Colonne 3</t>
    </r>
  </si>
  <si>
    <r>
      <rPr>
        <sz val="11"/>
        <color theme="1"/>
        <rFont val="Calibri"/>
        <family val="2"/>
        <scheme val="minor"/>
      </rPr>
      <t xml:space="preserve">Moyenne des buts marqués – Équipe A </t>
    </r>
  </si>
  <si>
    <r>
      <rPr>
        <sz val="11"/>
        <color theme="1"/>
        <rFont val="Calibri"/>
        <family val="2"/>
        <scheme val="minor"/>
      </rPr>
      <t>Moyenne des buts marqués – Équipe B</t>
    </r>
  </si>
  <si>
    <r>
      <rPr>
        <sz val="11"/>
        <color theme="1"/>
        <rFont val="Calibri"/>
        <family val="2"/>
        <scheme val="minor"/>
      </rPr>
      <t xml:space="preserve">Équipe A – Itération 1 </t>
    </r>
  </si>
  <si>
    <r>
      <rPr>
        <sz val="11"/>
        <color theme="1"/>
        <rFont val="Calibri"/>
        <family val="2"/>
        <scheme val="minor"/>
      </rPr>
      <t xml:space="preserve">Équipe A – Itération 2 </t>
    </r>
  </si>
  <si>
    <r>
      <rPr>
        <sz val="11"/>
        <color theme="1"/>
        <rFont val="Calibri"/>
        <family val="2"/>
        <scheme val="minor"/>
      </rPr>
      <t>Équipe A – Itération 3</t>
    </r>
  </si>
  <si>
    <r>
      <rPr>
        <sz val="11"/>
        <color theme="1"/>
        <rFont val="Calibri"/>
        <family val="2"/>
        <scheme val="minor"/>
      </rPr>
      <t>Équipe A – Itération 4</t>
    </r>
  </si>
  <si>
    <r>
      <rPr>
        <sz val="11"/>
        <color theme="1"/>
        <rFont val="Calibri"/>
        <family val="2"/>
        <scheme val="minor"/>
      </rPr>
      <t>Équipe A – Itération 5</t>
    </r>
  </si>
  <si>
    <r>
      <rPr>
        <sz val="11"/>
        <color theme="1"/>
        <rFont val="Calibri"/>
        <family val="2"/>
        <scheme val="minor"/>
      </rPr>
      <t>Équipe A – Itération 6</t>
    </r>
  </si>
  <si>
    <r>
      <rPr>
        <sz val="11"/>
        <color theme="1"/>
        <rFont val="Calibri"/>
        <family val="2"/>
        <scheme val="minor"/>
      </rPr>
      <t>Équipe A – Itération 7</t>
    </r>
  </si>
  <si>
    <r>
      <rPr>
        <sz val="11"/>
        <color theme="1"/>
        <rFont val="Calibri"/>
        <family val="2"/>
        <scheme val="minor"/>
      </rPr>
      <t>Équipe A – Itération 8</t>
    </r>
  </si>
  <si>
    <r>
      <rPr>
        <sz val="11"/>
        <color theme="1"/>
        <rFont val="Calibri"/>
        <family val="2"/>
        <scheme val="minor"/>
      </rPr>
      <t>Équipe A – Itération 9</t>
    </r>
  </si>
  <si>
    <r>
      <rPr>
        <sz val="11"/>
        <color theme="1"/>
        <rFont val="Calibri"/>
        <family val="2"/>
        <scheme val="minor"/>
      </rPr>
      <t>Équipe A – Itération 10</t>
    </r>
  </si>
  <si>
    <r>
      <rPr>
        <sz val="11"/>
        <color theme="1"/>
        <rFont val="Calibri"/>
        <family val="2"/>
        <scheme val="minor"/>
      </rPr>
      <t>Équipe A – Itération 11</t>
    </r>
  </si>
  <si>
    <r>
      <rPr>
        <sz val="11"/>
        <color theme="1"/>
        <rFont val="Calibri"/>
        <family val="2"/>
        <scheme val="minor"/>
      </rPr>
      <t>Équipe A – Itération 12</t>
    </r>
  </si>
  <si>
    <r>
      <rPr>
        <sz val="11"/>
        <color theme="1"/>
        <rFont val="Calibri"/>
        <family val="2"/>
        <scheme val="minor"/>
      </rPr>
      <t>Équipe A – Itération 13</t>
    </r>
  </si>
  <si>
    <r>
      <rPr>
        <sz val="11"/>
        <color theme="1"/>
        <rFont val="Calibri"/>
        <family val="2"/>
        <scheme val="minor"/>
      </rPr>
      <t>Équipe A – Itération 14</t>
    </r>
  </si>
  <si>
    <r>
      <rPr>
        <sz val="11"/>
        <color theme="1"/>
        <rFont val="Calibri"/>
        <family val="2"/>
        <scheme val="minor"/>
      </rPr>
      <t>Équipe A – Itération 15</t>
    </r>
  </si>
  <si>
    <r>
      <rPr>
        <sz val="11"/>
        <color theme="1"/>
        <rFont val="Calibri"/>
        <family val="2"/>
        <scheme val="minor"/>
      </rPr>
      <t>Équipe A – Itération 16</t>
    </r>
  </si>
  <si>
    <r>
      <rPr>
        <sz val="11"/>
        <color theme="1"/>
        <rFont val="Calibri"/>
        <family val="2"/>
        <scheme val="minor"/>
      </rPr>
      <t>Équipe A – Itération 17</t>
    </r>
  </si>
  <si>
    <r>
      <rPr>
        <sz val="11"/>
        <color theme="1"/>
        <rFont val="Calibri"/>
        <family val="2"/>
        <scheme val="minor"/>
      </rPr>
      <t>Équipe A – Itération 18</t>
    </r>
  </si>
  <si>
    <r>
      <rPr>
        <sz val="11"/>
        <color theme="1"/>
        <rFont val="Calibri"/>
        <family val="2"/>
        <scheme val="minor"/>
      </rPr>
      <t>Équipe A – Itération 19</t>
    </r>
  </si>
  <si>
    <r>
      <rPr>
        <sz val="11"/>
        <color theme="1"/>
        <rFont val="Calibri"/>
        <family val="2"/>
        <scheme val="minor"/>
      </rPr>
      <t>Équipe A – Itération 20</t>
    </r>
  </si>
  <si>
    <r>
      <rPr>
        <sz val="11"/>
        <color theme="1"/>
        <rFont val="Calibri"/>
        <family val="2"/>
        <scheme val="minor"/>
      </rPr>
      <t>Équipe A – Itération 21</t>
    </r>
  </si>
  <si>
    <r>
      <rPr>
        <sz val="11"/>
        <color theme="1"/>
        <rFont val="Calibri"/>
        <family val="2"/>
        <scheme val="minor"/>
      </rPr>
      <t>Équipe A – Itération 22</t>
    </r>
  </si>
  <si>
    <r>
      <rPr>
        <sz val="11"/>
        <color theme="1"/>
        <rFont val="Calibri"/>
        <family val="2"/>
        <scheme val="minor"/>
      </rPr>
      <t>Équipe A – Itération 23</t>
    </r>
  </si>
  <si>
    <r>
      <rPr>
        <sz val="11"/>
        <color theme="1"/>
        <rFont val="Calibri"/>
        <family val="2"/>
        <scheme val="minor"/>
      </rPr>
      <t>Équipe A – Itération 24</t>
    </r>
  </si>
  <si>
    <r>
      <rPr>
        <sz val="11"/>
        <color theme="1"/>
        <rFont val="Calibri"/>
        <family val="2"/>
        <scheme val="minor"/>
      </rPr>
      <t>Équipe A – Itération 25</t>
    </r>
  </si>
  <si>
    <r>
      <rPr>
        <sz val="11"/>
        <color theme="1"/>
        <rFont val="Calibri"/>
        <family val="2"/>
        <scheme val="minor"/>
      </rPr>
      <t>Équipe A – Itération 26</t>
    </r>
  </si>
  <si>
    <r>
      <rPr>
        <sz val="11"/>
        <color theme="1"/>
        <rFont val="Calibri"/>
        <family val="2"/>
        <scheme val="minor"/>
      </rPr>
      <t>Équipe A – Itération 27</t>
    </r>
  </si>
  <si>
    <r>
      <rPr>
        <sz val="11"/>
        <color theme="1"/>
        <rFont val="Calibri"/>
        <family val="2"/>
        <scheme val="minor"/>
      </rPr>
      <t>Équipe A – Itération 28</t>
    </r>
  </si>
  <si>
    <r>
      <rPr>
        <sz val="11"/>
        <color theme="1"/>
        <rFont val="Calibri"/>
        <family val="2"/>
        <scheme val="minor"/>
      </rPr>
      <t>Équipe A – Itération 29</t>
    </r>
  </si>
  <si>
    <r>
      <rPr>
        <sz val="11"/>
        <color theme="1"/>
        <rFont val="Calibri"/>
        <family val="2"/>
        <scheme val="minor"/>
      </rPr>
      <t>Équipe A – Itération 30</t>
    </r>
  </si>
  <si>
    <r>
      <rPr>
        <sz val="11"/>
        <color theme="1"/>
        <rFont val="Calibri"/>
        <family val="2"/>
        <scheme val="minor"/>
      </rPr>
      <t>Équipe A – Itération 31</t>
    </r>
  </si>
  <si>
    <r>
      <rPr>
        <sz val="11"/>
        <color theme="1"/>
        <rFont val="Calibri"/>
        <family val="2"/>
        <scheme val="minor"/>
      </rPr>
      <t>Équipe A – Itération 32</t>
    </r>
  </si>
  <si>
    <r>
      <rPr>
        <sz val="11"/>
        <color theme="1"/>
        <rFont val="Calibri"/>
        <family val="2"/>
        <scheme val="minor"/>
      </rPr>
      <t>Équipe A – Itération 33</t>
    </r>
  </si>
  <si>
    <r>
      <rPr>
        <sz val="11"/>
        <color theme="1"/>
        <rFont val="Calibri"/>
        <family val="2"/>
        <scheme val="minor"/>
      </rPr>
      <t>Équipe A – Itération 34</t>
    </r>
  </si>
  <si>
    <r>
      <rPr>
        <sz val="11"/>
        <color theme="1"/>
        <rFont val="Calibri"/>
        <family val="2"/>
        <scheme val="minor"/>
      </rPr>
      <t>Équipe A – Itération 35</t>
    </r>
  </si>
  <si>
    <r>
      <rPr>
        <sz val="11"/>
        <color theme="1"/>
        <rFont val="Calibri"/>
        <family val="2"/>
        <scheme val="minor"/>
      </rPr>
      <t>Équipe A – Itération 36</t>
    </r>
  </si>
  <si>
    <r>
      <rPr>
        <sz val="11"/>
        <color theme="1"/>
        <rFont val="Calibri"/>
        <family val="2"/>
        <scheme val="minor"/>
      </rPr>
      <t>Équipe A – Itération 37</t>
    </r>
  </si>
  <si>
    <r>
      <rPr>
        <sz val="11"/>
        <color theme="1"/>
        <rFont val="Calibri"/>
        <family val="2"/>
        <scheme val="minor"/>
      </rPr>
      <t>Équipe A – Itération 38</t>
    </r>
  </si>
  <si>
    <r>
      <rPr>
        <sz val="11"/>
        <color theme="1"/>
        <rFont val="Calibri"/>
        <family val="2"/>
        <scheme val="minor"/>
      </rPr>
      <t>Équipe A – Itération 39</t>
    </r>
  </si>
  <si>
    <r>
      <rPr>
        <sz val="11"/>
        <color theme="1"/>
        <rFont val="Calibri"/>
        <family val="2"/>
        <scheme val="minor"/>
      </rPr>
      <t>Équipe A – Itération 40</t>
    </r>
  </si>
  <si>
    <r>
      <rPr>
        <sz val="11"/>
        <color theme="1"/>
        <rFont val="Calibri"/>
        <family val="2"/>
        <scheme val="minor"/>
      </rPr>
      <t>Équipe A – Itération 41</t>
    </r>
  </si>
  <si>
    <r>
      <rPr>
        <sz val="11"/>
        <color theme="1"/>
        <rFont val="Calibri"/>
        <family val="2"/>
        <scheme val="minor"/>
      </rPr>
      <t>Équipe A – Itération 42</t>
    </r>
  </si>
  <si>
    <r>
      <rPr>
        <sz val="11"/>
        <color theme="1"/>
        <rFont val="Calibri"/>
        <family val="2"/>
        <scheme val="minor"/>
      </rPr>
      <t>Équipe A – Itération 43</t>
    </r>
  </si>
  <si>
    <r>
      <rPr>
        <sz val="11"/>
        <color theme="1"/>
        <rFont val="Calibri"/>
        <family val="2"/>
        <scheme val="minor"/>
      </rPr>
      <t>Équipe A – Itération 44</t>
    </r>
  </si>
  <si>
    <r>
      <rPr>
        <sz val="11"/>
        <color theme="1"/>
        <rFont val="Calibri"/>
        <family val="2"/>
        <scheme val="minor"/>
      </rPr>
      <t>Équipe A – Itération 45</t>
    </r>
  </si>
  <si>
    <r>
      <rPr>
        <sz val="11"/>
        <color theme="1"/>
        <rFont val="Calibri"/>
        <family val="2"/>
        <scheme val="minor"/>
      </rPr>
      <t>Équipe A – Itération 46</t>
    </r>
  </si>
  <si>
    <r>
      <rPr>
        <sz val="11"/>
        <color theme="1"/>
        <rFont val="Calibri"/>
        <family val="2"/>
        <scheme val="minor"/>
      </rPr>
      <t>Équipe A – Itération 47</t>
    </r>
  </si>
  <si>
    <r>
      <rPr>
        <sz val="11"/>
        <color theme="1"/>
        <rFont val="Calibri"/>
        <family val="2"/>
        <scheme val="minor"/>
      </rPr>
      <t>Équipe A – Itération 48</t>
    </r>
  </si>
  <si>
    <r>
      <rPr>
        <sz val="11"/>
        <color theme="1"/>
        <rFont val="Calibri"/>
        <family val="2"/>
        <scheme val="minor"/>
      </rPr>
      <t>Équipe A – Itération 49</t>
    </r>
  </si>
  <si>
    <r>
      <rPr>
        <sz val="11"/>
        <color theme="1"/>
        <rFont val="Calibri"/>
        <family val="2"/>
        <scheme val="minor"/>
      </rPr>
      <t>Équipe A – Itération 50</t>
    </r>
  </si>
  <si>
    <r>
      <rPr>
        <sz val="11"/>
        <color theme="1"/>
        <rFont val="Calibri"/>
        <family val="2"/>
        <scheme val="minor"/>
      </rPr>
      <t>Équipe B – Itération 1</t>
    </r>
  </si>
  <si>
    <r>
      <rPr>
        <sz val="11"/>
        <color theme="1"/>
        <rFont val="Calibri"/>
        <family val="2"/>
        <scheme val="minor"/>
      </rPr>
      <t>Équipe B – Itération 2</t>
    </r>
  </si>
  <si>
    <r>
      <rPr>
        <sz val="11"/>
        <color theme="1"/>
        <rFont val="Calibri"/>
        <family val="2"/>
        <scheme val="minor"/>
      </rPr>
      <t>Équipe B – Itération 3</t>
    </r>
  </si>
  <si>
    <r>
      <rPr>
        <sz val="11"/>
        <color theme="1"/>
        <rFont val="Calibri"/>
        <family val="2"/>
        <scheme val="minor"/>
      </rPr>
      <t>Équipe B – Itération 4</t>
    </r>
  </si>
  <si>
    <r>
      <rPr>
        <sz val="11"/>
        <color theme="1"/>
        <rFont val="Calibri"/>
        <family val="2"/>
        <scheme val="minor"/>
      </rPr>
      <t>Équipe B – Itération 5</t>
    </r>
  </si>
  <si>
    <r>
      <rPr>
        <sz val="11"/>
        <color theme="1"/>
        <rFont val="Calibri"/>
        <family val="2"/>
        <scheme val="minor"/>
      </rPr>
      <t>Équipe B – Itération 6</t>
    </r>
  </si>
  <si>
    <r>
      <rPr>
        <sz val="11"/>
        <color theme="1"/>
        <rFont val="Calibri"/>
        <family val="2"/>
        <scheme val="minor"/>
      </rPr>
      <t>Équipe B – Itération 7</t>
    </r>
  </si>
  <si>
    <r>
      <rPr>
        <sz val="11"/>
        <color theme="1"/>
        <rFont val="Calibri"/>
        <family val="2"/>
        <scheme val="minor"/>
      </rPr>
      <t>Équipe B – Itération 8</t>
    </r>
  </si>
  <si>
    <r>
      <rPr>
        <sz val="11"/>
        <color theme="1"/>
        <rFont val="Calibri"/>
        <family val="2"/>
        <scheme val="minor"/>
      </rPr>
      <t>Équipe B – Itération 9</t>
    </r>
  </si>
  <si>
    <r>
      <rPr>
        <sz val="11"/>
        <color theme="1"/>
        <rFont val="Calibri"/>
        <family val="2"/>
        <scheme val="minor"/>
      </rPr>
      <t>Équipe B – Itération 10</t>
    </r>
  </si>
  <si>
    <r>
      <rPr>
        <sz val="11"/>
        <color theme="1"/>
        <rFont val="Calibri"/>
        <family val="2"/>
        <scheme val="minor"/>
      </rPr>
      <t>Équipe B – Itération 11</t>
    </r>
  </si>
  <si>
    <r>
      <rPr>
        <sz val="11"/>
        <color theme="1"/>
        <rFont val="Calibri"/>
        <family val="2"/>
        <scheme val="minor"/>
      </rPr>
      <t>Équipe B – Itération 12</t>
    </r>
  </si>
  <si>
    <r>
      <rPr>
        <sz val="11"/>
        <color theme="1"/>
        <rFont val="Calibri"/>
        <family val="2"/>
        <scheme val="minor"/>
      </rPr>
      <t>Équipe B – Itération 13</t>
    </r>
  </si>
  <si>
    <r>
      <rPr>
        <sz val="11"/>
        <color theme="1"/>
        <rFont val="Calibri"/>
        <family val="2"/>
        <scheme val="minor"/>
      </rPr>
      <t>Équipe B – Itération 14</t>
    </r>
  </si>
  <si>
    <r>
      <rPr>
        <sz val="11"/>
        <color theme="1"/>
        <rFont val="Calibri"/>
        <family val="2"/>
        <scheme val="minor"/>
      </rPr>
      <t>Équipe B – Itération 15</t>
    </r>
  </si>
  <si>
    <r>
      <rPr>
        <sz val="11"/>
        <color theme="1"/>
        <rFont val="Calibri"/>
        <family val="2"/>
        <scheme val="minor"/>
      </rPr>
      <t>Équipe B – Itération 16</t>
    </r>
  </si>
  <si>
    <r>
      <rPr>
        <sz val="11"/>
        <color theme="1"/>
        <rFont val="Calibri"/>
        <family val="2"/>
        <scheme val="minor"/>
      </rPr>
      <t>Équipe B – Itération 17</t>
    </r>
  </si>
  <si>
    <r>
      <rPr>
        <sz val="11"/>
        <color theme="1"/>
        <rFont val="Calibri"/>
        <family val="2"/>
        <scheme val="minor"/>
      </rPr>
      <t>Équipe B – Itération 18</t>
    </r>
  </si>
  <si>
    <r>
      <rPr>
        <sz val="11"/>
        <color theme="1"/>
        <rFont val="Calibri"/>
        <family val="2"/>
        <scheme val="minor"/>
      </rPr>
      <t>Équipe B – Itération 19</t>
    </r>
  </si>
  <si>
    <r>
      <rPr>
        <sz val="11"/>
        <color theme="1"/>
        <rFont val="Calibri"/>
        <family val="2"/>
        <scheme val="minor"/>
      </rPr>
      <t>Équipe B – Itération 20</t>
    </r>
  </si>
  <si>
    <r>
      <rPr>
        <sz val="11"/>
        <color theme="1"/>
        <rFont val="Calibri"/>
        <family val="2"/>
        <scheme val="minor"/>
      </rPr>
      <t>Équipe B – Itération 21</t>
    </r>
  </si>
  <si>
    <r>
      <rPr>
        <sz val="11"/>
        <color theme="1"/>
        <rFont val="Calibri"/>
        <family val="2"/>
        <scheme val="minor"/>
      </rPr>
      <t>Équipe B – Itération 22</t>
    </r>
  </si>
  <si>
    <r>
      <rPr>
        <sz val="11"/>
        <color theme="1"/>
        <rFont val="Calibri"/>
        <family val="2"/>
        <scheme val="minor"/>
      </rPr>
      <t>Équipe B – Itération 23</t>
    </r>
  </si>
  <si>
    <r>
      <rPr>
        <sz val="11"/>
        <color theme="1"/>
        <rFont val="Calibri"/>
        <family val="2"/>
        <scheme val="minor"/>
      </rPr>
      <t>Équipe B – Itération 24</t>
    </r>
  </si>
  <si>
    <r>
      <rPr>
        <sz val="11"/>
        <color theme="1"/>
        <rFont val="Calibri"/>
        <family val="2"/>
        <scheme val="minor"/>
      </rPr>
      <t>Équipe B – Itération 25</t>
    </r>
  </si>
  <si>
    <r>
      <rPr>
        <sz val="11"/>
        <color theme="1"/>
        <rFont val="Calibri"/>
        <family val="2"/>
        <scheme val="minor"/>
      </rPr>
      <t>Équipe B – Itération 26</t>
    </r>
  </si>
  <si>
    <r>
      <rPr>
        <sz val="11"/>
        <color theme="1"/>
        <rFont val="Calibri"/>
        <family val="2"/>
        <scheme val="minor"/>
      </rPr>
      <t>Équipe B – Itération 27</t>
    </r>
  </si>
  <si>
    <r>
      <rPr>
        <sz val="11"/>
        <color theme="1"/>
        <rFont val="Calibri"/>
        <family val="2"/>
        <scheme val="minor"/>
      </rPr>
      <t>Équipe B – Itération 28</t>
    </r>
  </si>
  <si>
    <r>
      <rPr>
        <sz val="11"/>
        <color theme="1"/>
        <rFont val="Calibri"/>
        <family val="2"/>
        <scheme val="minor"/>
      </rPr>
      <t>Équipe B – Itération 29</t>
    </r>
  </si>
  <si>
    <r>
      <rPr>
        <sz val="11"/>
        <color theme="1"/>
        <rFont val="Calibri"/>
        <family val="2"/>
        <scheme val="minor"/>
      </rPr>
      <t>Équipe B – Itération 30</t>
    </r>
  </si>
  <si>
    <r>
      <rPr>
        <sz val="11"/>
        <color theme="1"/>
        <rFont val="Calibri"/>
        <family val="2"/>
        <scheme val="minor"/>
      </rPr>
      <t>Équipe B – Itération 31</t>
    </r>
  </si>
  <si>
    <r>
      <rPr>
        <sz val="11"/>
        <color theme="1"/>
        <rFont val="Calibri"/>
        <family val="2"/>
        <scheme val="minor"/>
      </rPr>
      <t>Équipe B – Itération 32</t>
    </r>
  </si>
  <si>
    <r>
      <rPr>
        <sz val="11"/>
        <color theme="1"/>
        <rFont val="Calibri"/>
        <family val="2"/>
        <scheme val="minor"/>
      </rPr>
      <t>Équipe B – Itération 33</t>
    </r>
  </si>
  <si>
    <r>
      <rPr>
        <sz val="11"/>
        <color theme="1"/>
        <rFont val="Calibri"/>
        <family val="2"/>
        <scheme val="minor"/>
      </rPr>
      <t>Équipe B – Itération 34</t>
    </r>
  </si>
  <si>
    <r>
      <rPr>
        <sz val="11"/>
        <color theme="1"/>
        <rFont val="Calibri"/>
        <family val="2"/>
        <scheme val="minor"/>
      </rPr>
      <t>Équipe B – Itération 35</t>
    </r>
  </si>
  <si>
    <r>
      <rPr>
        <sz val="11"/>
        <color theme="1"/>
        <rFont val="Calibri"/>
        <family val="2"/>
        <scheme val="minor"/>
      </rPr>
      <t>Équipe B – Itération 36</t>
    </r>
  </si>
  <si>
    <r>
      <rPr>
        <sz val="11"/>
        <color theme="1"/>
        <rFont val="Calibri"/>
        <family val="2"/>
        <scheme val="minor"/>
      </rPr>
      <t>Équipe B – Itération 37</t>
    </r>
  </si>
  <si>
    <r>
      <rPr>
        <sz val="11"/>
        <color theme="1"/>
        <rFont val="Calibri"/>
        <family val="2"/>
        <scheme val="minor"/>
      </rPr>
      <t>Équipe B – Itération 38</t>
    </r>
  </si>
  <si>
    <r>
      <rPr>
        <sz val="11"/>
        <color theme="1"/>
        <rFont val="Calibri"/>
        <family val="2"/>
        <scheme val="minor"/>
      </rPr>
      <t>Équipe B – Itération 39</t>
    </r>
  </si>
  <si>
    <r>
      <rPr>
        <sz val="11"/>
        <color theme="1"/>
        <rFont val="Calibri"/>
        <family val="2"/>
        <scheme val="minor"/>
      </rPr>
      <t>Équipe B – Itération 40</t>
    </r>
  </si>
  <si>
    <r>
      <rPr>
        <sz val="11"/>
        <color theme="1"/>
        <rFont val="Calibri"/>
        <family val="2"/>
        <scheme val="minor"/>
      </rPr>
      <t>Équipe B – Itération 41</t>
    </r>
  </si>
  <si>
    <r>
      <rPr>
        <sz val="11"/>
        <color theme="1"/>
        <rFont val="Calibri"/>
        <family val="2"/>
        <scheme val="minor"/>
      </rPr>
      <t>Équipe B – Itération 42</t>
    </r>
  </si>
  <si>
    <r>
      <rPr>
        <sz val="11"/>
        <color theme="1"/>
        <rFont val="Calibri"/>
        <family val="2"/>
        <scheme val="minor"/>
      </rPr>
      <t>Équipe B – Itération 43</t>
    </r>
  </si>
  <si>
    <r>
      <rPr>
        <sz val="11"/>
        <color theme="1"/>
        <rFont val="Calibri"/>
        <family val="2"/>
        <scheme val="minor"/>
      </rPr>
      <t>Équipe B – Itération 44</t>
    </r>
  </si>
  <si>
    <r>
      <rPr>
        <sz val="11"/>
        <color theme="1"/>
        <rFont val="Calibri"/>
        <family val="2"/>
        <scheme val="minor"/>
      </rPr>
      <t>Équipe B – Itération 45</t>
    </r>
  </si>
  <si>
    <r>
      <rPr>
        <sz val="11"/>
        <color theme="1"/>
        <rFont val="Calibri"/>
        <family val="2"/>
        <scheme val="minor"/>
      </rPr>
      <t>Équipe B – Itération 46</t>
    </r>
  </si>
  <si>
    <r>
      <rPr>
        <sz val="11"/>
        <color theme="1"/>
        <rFont val="Calibri"/>
        <family val="2"/>
        <scheme val="minor"/>
      </rPr>
      <t>Équipe B – Itération 47</t>
    </r>
  </si>
  <si>
    <r>
      <rPr>
        <sz val="11"/>
        <color theme="1"/>
        <rFont val="Calibri"/>
        <family val="2"/>
        <scheme val="minor"/>
      </rPr>
      <t>Équipe B – Itération 48</t>
    </r>
  </si>
  <si>
    <r>
      <rPr>
        <sz val="11"/>
        <color theme="1"/>
        <rFont val="Calibri"/>
        <family val="2"/>
        <scheme val="minor"/>
      </rPr>
      <t>Équipe B – Itération 49</t>
    </r>
  </si>
  <si>
    <r>
      <rPr>
        <sz val="11"/>
        <color theme="1"/>
        <rFont val="Calibri"/>
        <family val="2"/>
        <scheme val="minor"/>
      </rPr>
      <t>Équipe B – Itération 50</t>
    </r>
  </si>
  <si>
    <r>
      <rPr>
        <sz val="11"/>
        <color theme="1"/>
        <rFont val="Calibri"/>
        <family val="2"/>
        <scheme val="minor"/>
      </rPr>
      <t>A</t>
    </r>
  </si>
  <si>
    <r>
      <rPr>
        <sz val="11"/>
        <color theme="1"/>
        <rFont val="Calibri"/>
        <family val="2"/>
        <scheme val="minor"/>
      </rPr>
      <t>Russie</t>
    </r>
  </si>
  <si>
    <r>
      <rPr>
        <sz val="11"/>
        <color theme="1"/>
        <rFont val="Calibri"/>
        <family val="2"/>
        <scheme val="minor"/>
      </rPr>
      <t>Arabie saoudite</t>
    </r>
  </si>
  <si>
    <r>
      <rPr>
        <sz val="11"/>
        <color theme="1"/>
        <rFont val="Calibri"/>
        <family val="2"/>
        <scheme val="minor"/>
      </rPr>
      <t>A</t>
    </r>
  </si>
  <si>
    <r>
      <rPr>
        <sz val="11"/>
        <color theme="1"/>
        <rFont val="Calibri"/>
        <family val="2"/>
        <scheme val="minor"/>
      </rPr>
      <t>Égypte</t>
    </r>
  </si>
  <si>
    <r>
      <rPr>
        <sz val="11"/>
        <color theme="1"/>
        <rFont val="Calibri"/>
        <family val="2"/>
        <scheme val="minor"/>
      </rPr>
      <t>Uruguay</t>
    </r>
  </si>
  <si>
    <r>
      <rPr>
        <sz val="11"/>
        <color theme="1"/>
        <rFont val="Calibri"/>
        <family val="2"/>
        <scheme val="minor"/>
      </rPr>
      <t>B</t>
    </r>
  </si>
  <si>
    <r>
      <rPr>
        <sz val="11"/>
        <color theme="1"/>
        <rFont val="Calibri"/>
        <family val="2"/>
        <scheme val="minor"/>
      </rPr>
      <t>Maroc</t>
    </r>
  </si>
  <si>
    <r>
      <rPr>
        <sz val="11"/>
        <color theme="1"/>
        <rFont val="Calibri"/>
        <family val="2"/>
        <scheme val="minor"/>
      </rPr>
      <t>Iran</t>
    </r>
  </si>
  <si>
    <r>
      <rPr>
        <sz val="11"/>
        <color theme="1"/>
        <rFont val="Calibri"/>
        <family val="2"/>
        <scheme val="minor"/>
      </rPr>
      <t>B</t>
    </r>
  </si>
  <si>
    <r>
      <rPr>
        <sz val="11"/>
        <color theme="1"/>
        <rFont val="Calibri"/>
        <family val="2"/>
        <scheme val="minor"/>
      </rPr>
      <t>Portugal</t>
    </r>
  </si>
  <si>
    <r>
      <rPr>
        <sz val="11"/>
        <color theme="1"/>
        <rFont val="Calibri"/>
        <family val="2"/>
        <scheme val="minor"/>
      </rPr>
      <t>Espagne</t>
    </r>
  </si>
  <si>
    <r>
      <rPr>
        <sz val="11"/>
        <color theme="1"/>
        <rFont val="Calibri"/>
        <family val="2"/>
        <scheme val="minor"/>
      </rPr>
      <t>C</t>
    </r>
  </si>
  <si>
    <r>
      <rPr>
        <sz val="11"/>
        <color theme="1"/>
        <rFont val="Calibri"/>
        <family val="2"/>
        <scheme val="minor"/>
      </rPr>
      <t>France</t>
    </r>
  </si>
  <si>
    <r>
      <rPr>
        <sz val="11"/>
        <color theme="1"/>
        <rFont val="Calibri"/>
        <family val="2"/>
        <scheme val="minor"/>
      </rPr>
      <t>Australie</t>
    </r>
  </si>
  <si>
    <r>
      <rPr>
        <sz val="11"/>
        <color theme="1"/>
        <rFont val="Calibri"/>
        <family val="2"/>
        <scheme val="minor"/>
      </rPr>
      <t>C</t>
    </r>
  </si>
  <si>
    <r>
      <rPr>
        <sz val="11"/>
        <color theme="1"/>
        <rFont val="Calibri"/>
        <family val="2"/>
        <scheme val="minor"/>
      </rPr>
      <t>Pérou</t>
    </r>
  </si>
  <si>
    <r>
      <rPr>
        <sz val="11"/>
        <color theme="1"/>
        <rFont val="Calibri"/>
        <family val="2"/>
        <scheme val="minor"/>
      </rPr>
      <t>Danemark</t>
    </r>
  </si>
  <si>
    <r>
      <rPr>
        <sz val="11"/>
        <color theme="1"/>
        <rFont val="Calibri"/>
        <family val="2"/>
        <scheme val="minor"/>
      </rPr>
      <t>D</t>
    </r>
  </si>
  <si>
    <r>
      <rPr>
        <sz val="11"/>
        <color theme="1"/>
        <rFont val="Calibri"/>
        <family val="2"/>
        <scheme val="minor"/>
      </rPr>
      <t>Argentine</t>
    </r>
  </si>
  <si>
    <r>
      <rPr>
        <sz val="11"/>
        <color theme="1"/>
        <rFont val="Calibri"/>
        <family val="2"/>
        <scheme val="minor"/>
      </rPr>
      <t>Islande</t>
    </r>
  </si>
  <si>
    <r>
      <rPr>
        <sz val="11"/>
        <color theme="1"/>
        <rFont val="Calibri"/>
        <family val="2"/>
        <scheme val="minor"/>
      </rPr>
      <t>D</t>
    </r>
  </si>
  <si>
    <r>
      <rPr>
        <sz val="11"/>
        <color theme="1"/>
        <rFont val="Calibri"/>
        <family val="2"/>
        <scheme val="minor"/>
      </rPr>
      <t>Croatie</t>
    </r>
  </si>
  <si>
    <r>
      <rPr>
        <sz val="11"/>
        <color theme="1"/>
        <rFont val="Calibri"/>
        <family val="2"/>
        <scheme val="minor"/>
      </rPr>
      <t>Nigéria</t>
    </r>
  </si>
  <si>
    <r>
      <rPr>
        <sz val="11"/>
        <color theme="1"/>
        <rFont val="Calibri"/>
        <family val="2"/>
        <scheme val="minor"/>
      </rPr>
      <t>E</t>
    </r>
  </si>
  <si>
    <r>
      <rPr>
        <sz val="11"/>
        <color theme="1"/>
        <rFont val="Calibri"/>
        <family val="2"/>
        <scheme val="minor"/>
      </rPr>
      <t>Costa Rica</t>
    </r>
  </si>
  <si>
    <r>
      <rPr>
        <sz val="11"/>
        <color theme="1"/>
        <rFont val="Calibri"/>
        <family val="2"/>
        <scheme val="minor"/>
      </rPr>
      <t>Serbie</t>
    </r>
  </si>
  <si>
    <r>
      <rPr>
        <sz val="11"/>
        <color theme="1"/>
        <rFont val="Calibri"/>
        <family val="2"/>
        <scheme val="minor"/>
      </rPr>
      <t>E</t>
    </r>
  </si>
  <si>
    <r>
      <rPr>
        <sz val="11"/>
        <color theme="1"/>
        <rFont val="Calibri"/>
        <family val="2"/>
        <scheme val="minor"/>
      </rPr>
      <t>Brésil</t>
    </r>
  </si>
  <si>
    <r>
      <rPr>
        <sz val="11"/>
        <color theme="1"/>
        <rFont val="Calibri"/>
        <family val="2"/>
        <scheme val="minor"/>
      </rPr>
      <t>Suisse</t>
    </r>
  </si>
  <si>
    <r>
      <rPr>
        <sz val="11"/>
        <color theme="1"/>
        <rFont val="Calibri"/>
        <family val="2"/>
        <scheme val="minor"/>
      </rPr>
      <t>F</t>
    </r>
  </si>
  <si>
    <r>
      <rPr>
        <sz val="11"/>
        <color theme="1"/>
        <rFont val="Calibri"/>
        <family val="2"/>
        <scheme val="minor"/>
      </rPr>
      <t>Allemagne</t>
    </r>
  </si>
  <si>
    <r>
      <rPr>
        <sz val="11"/>
        <color theme="1"/>
        <rFont val="Calibri"/>
        <family val="2"/>
        <scheme val="minor"/>
      </rPr>
      <t>Mexique</t>
    </r>
  </si>
  <si>
    <r>
      <rPr>
        <sz val="11"/>
        <color theme="1"/>
        <rFont val="Calibri"/>
        <family val="2"/>
        <scheme val="minor"/>
      </rPr>
      <t>F</t>
    </r>
  </si>
  <si>
    <r>
      <rPr>
        <sz val="11"/>
        <color theme="1"/>
        <rFont val="Calibri"/>
        <family val="2"/>
        <scheme val="minor"/>
      </rPr>
      <t>Suède</t>
    </r>
  </si>
  <si>
    <r>
      <rPr>
        <sz val="11"/>
        <color theme="1"/>
        <rFont val="Calibri"/>
        <family val="2"/>
        <scheme val="minor"/>
      </rPr>
      <t>Corée du Sud</t>
    </r>
  </si>
  <si>
    <r>
      <rPr>
        <sz val="11"/>
        <color theme="1"/>
        <rFont val="Calibri"/>
        <family val="2"/>
        <scheme val="minor"/>
      </rPr>
      <t>G</t>
    </r>
  </si>
  <si>
    <r>
      <rPr>
        <sz val="11"/>
        <color theme="1"/>
        <rFont val="Calibri"/>
        <family val="2"/>
        <scheme val="minor"/>
      </rPr>
      <t>Belgique</t>
    </r>
  </si>
  <si>
    <r>
      <rPr>
        <sz val="11"/>
        <color theme="1"/>
        <rFont val="Calibri"/>
        <family val="2"/>
        <scheme val="minor"/>
      </rPr>
      <t>Panama</t>
    </r>
  </si>
  <si>
    <r>
      <rPr>
        <sz val="11"/>
        <color theme="1"/>
        <rFont val="Calibri"/>
        <family val="2"/>
        <scheme val="minor"/>
      </rPr>
      <t>G</t>
    </r>
  </si>
  <si>
    <r>
      <rPr>
        <sz val="11"/>
        <color theme="1"/>
        <rFont val="Calibri"/>
        <family val="2"/>
        <scheme val="minor"/>
      </rPr>
      <t>Tunisie</t>
    </r>
  </si>
  <si>
    <r>
      <rPr>
        <sz val="11"/>
        <color theme="1"/>
        <rFont val="Calibri"/>
        <family val="2"/>
        <scheme val="minor"/>
      </rPr>
      <t>Angleterre</t>
    </r>
  </si>
  <si>
    <r>
      <rPr>
        <sz val="11"/>
        <color theme="1"/>
        <rFont val="Calibri"/>
        <family val="2"/>
        <scheme val="minor"/>
      </rPr>
      <t>A</t>
    </r>
  </si>
  <si>
    <r>
      <rPr>
        <sz val="11"/>
        <color theme="1"/>
        <rFont val="Calibri"/>
        <family val="2"/>
        <scheme val="minor"/>
      </rPr>
      <t>Russie</t>
    </r>
  </si>
  <si>
    <r>
      <rPr>
        <sz val="11"/>
        <color theme="1"/>
        <rFont val="Calibri"/>
        <family val="2"/>
        <scheme val="minor"/>
      </rPr>
      <t>Égypte</t>
    </r>
  </si>
  <si>
    <r>
      <rPr>
        <sz val="11"/>
        <color theme="1"/>
        <rFont val="Calibri"/>
        <family val="2"/>
        <scheme val="minor"/>
      </rPr>
      <t>H</t>
    </r>
  </si>
  <si>
    <r>
      <rPr>
        <sz val="11"/>
        <color theme="1"/>
        <rFont val="Calibri"/>
        <family val="2"/>
        <scheme val="minor"/>
      </rPr>
      <t>Pologne</t>
    </r>
  </si>
  <si>
    <r>
      <rPr>
        <sz val="11"/>
        <color theme="1"/>
        <rFont val="Calibri"/>
        <family val="2"/>
        <scheme val="minor"/>
      </rPr>
      <t>Sénégal</t>
    </r>
  </si>
  <si>
    <r>
      <rPr>
        <sz val="11"/>
        <color theme="1"/>
        <rFont val="Calibri"/>
        <family val="2"/>
        <scheme val="minor"/>
      </rPr>
      <t>H</t>
    </r>
  </si>
  <si>
    <r>
      <rPr>
        <sz val="11"/>
        <color theme="1"/>
        <rFont val="Calibri"/>
        <family val="2"/>
        <scheme val="minor"/>
      </rPr>
      <t>Colombie</t>
    </r>
  </si>
  <si>
    <r>
      <rPr>
        <sz val="11"/>
        <color theme="1"/>
        <rFont val="Calibri"/>
        <family val="2"/>
        <scheme val="minor"/>
      </rPr>
      <t>Japon</t>
    </r>
  </si>
  <si>
    <r>
      <rPr>
        <sz val="11"/>
        <color theme="1"/>
        <rFont val="Calibri"/>
        <family val="2"/>
        <scheme val="minor"/>
      </rPr>
      <t>A</t>
    </r>
  </si>
  <si>
    <r>
      <rPr>
        <sz val="11"/>
        <color theme="1"/>
        <rFont val="Calibri"/>
        <family val="2"/>
        <scheme val="minor"/>
      </rPr>
      <t>Uruguay</t>
    </r>
  </si>
  <si>
    <r>
      <rPr>
        <sz val="11"/>
        <color theme="1"/>
        <rFont val="Calibri"/>
        <family val="2"/>
        <scheme val="minor"/>
      </rPr>
      <t>Arabie saoudite</t>
    </r>
  </si>
  <si>
    <r>
      <rPr>
        <sz val="11"/>
        <color theme="1"/>
        <rFont val="Calibri"/>
        <family val="2"/>
        <scheme val="minor"/>
      </rPr>
      <t>B</t>
    </r>
  </si>
  <si>
    <r>
      <rPr>
        <sz val="11"/>
        <color theme="1"/>
        <rFont val="Calibri"/>
        <family val="2"/>
        <scheme val="minor"/>
      </rPr>
      <t>Portugal</t>
    </r>
  </si>
  <si>
    <r>
      <rPr>
        <sz val="11"/>
        <color theme="1"/>
        <rFont val="Calibri"/>
        <family val="2"/>
        <scheme val="minor"/>
      </rPr>
      <t>Maroc</t>
    </r>
  </si>
  <si>
    <r>
      <rPr>
        <sz val="11"/>
        <color theme="1"/>
        <rFont val="Calibri"/>
        <family val="2"/>
        <scheme val="minor"/>
      </rPr>
      <t>B</t>
    </r>
  </si>
  <si>
    <r>
      <rPr>
        <sz val="11"/>
        <color theme="1"/>
        <rFont val="Calibri"/>
        <family val="2"/>
        <scheme val="minor"/>
      </rPr>
      <t>Iran</t>
    </r>
  </si>
  <si>
    <r>
      <rPr>
        <sz val="11"/>
        <color theme="1"/>
        <rFont val="Calibri"/>
        <family val="2"/>
        <scheme val="minor"/>
      </rPr>
      <t>Espagne</t>
    </r>
  </si>
  <si>
    <r>
      <rPr>
        <sz val="11"/>
        <color theme="1"/>
        <rFont val="Calibri"/>
        <family val="2"/>
        <scheme val="minor"/>
      </rPr>
      <t>C</t>
    </r>
  </si>
  <si>
    <r>
      <rPr>
        <sz val="11"/>
        <color theme="1"/>
        <rFont val="Calibri"/>
        <family val="2"/>
        <scheme val="minor"/>
      </rPr>
      <t>France</t>
    </r>
  </si>
  <si>
    <r>
      <rPr>
        <sz val="11"/>
        <color theme="1"/>
        <rFont val="Calibri"/>
        <family val="2"/>
        <scheme val="minor"/>
      </rPr>
      <t>Pérou</t>
    </r>
  </si>
  <si>
    <r>
      <rPr>
        <sz val="11"/>
        <color theme="1"/>
        <rFont val="Calibri"/>
        <family val="2"/>
        <scheme val="minor"/>
      </rPr>
      <t>C</t>
    </r>
  </si>
  <si>
    <r>
      <rPr>
        <sz val="11"/>
        <color theme="1"/>
        <rFont val="Calibri"/>
        <family val="2"/>
        <scheme val="minor"/>
      </rPr>
      <t>Danemark</t>
    </r>
  </si>
  <si>
    <r>
      <rPr>
        <sz val="11"/>
        <color theme="1"/>
        <rFont val="Calibri"/>
        <family val="2"/>
        <scheme val="minor"/>
      </rPr>
      <t>Australie</t>
    </r>
  </si>
  <si>
    <r>
      <rPr>
        <sz val="11"/>
        <color theme="1"/>
        <rFont val="Calibri"/>
        <family val="2"/>
        <scheme val="minor"/>
      </rPr>
      <t>D</t>
    </r>
  </si>
  <si>
    <r>
      <rPr>
        <sz val="11"/>
        <color theme="1"/>
        <rFont val="Calibri"/>
        <family val="2"/>
        <scheme val="minor"/>
      </rPr>
      <t>Argentine</t>
    </r>
  </si>
  <si>
    <r>
      <rPr>
        <sz val="11"/>
        <color theme="1"/>
        <rFont val="Calibri"/>
        <family val="2"/>
        <scheme val="minor"/>
      </rPr>
      <t>Croatie</t>
    </r>
  </si>
  <si>
    <r>
      <rPr>
        <sz val="11"/>
        <color theme="1"/>
        <rFont val="Calibri"/>
        <family val="2"/>
        <scheme val="minor"/>
      </rPr>
      <t>D</t>
    </r>
  </si>
  <si>
    <r>
      <rPr>
        <sz val="11"/>
        <color theme="1"/>
        <rFont val="Calibri"/>
        <family val="2"/>
        <scheme val="minor"/>
      </rPr>
      <t>Nigéria</t>
    </r>
  </si>
  <si>
    <r>
      <rPr>
        <sz val="11"/>
        <color theme="1"/>
        <rFont val="Calibri"/>
        <family val="2"/>
        <scheme val="minor"/>
      </rPr>
      <t>Islande</t>
    </r>
  </si>
  <si>
    <r>
      <rPr>
        <sz val="11"/>
        <color theme="1"/>
        <rFont val="Calibri"/>
        <family val="2"/>
        <scheme val="minor"/>
      </rPr>
      <t>E</t>
    </r>
  </si>
  <si>
    <r>
      <rPr>
        <sz val="11"/>
        <color theme="1"/>
        <rFont val="Calibri"/>
        <family val="2"/>
        <scheme val="minor"/>
      </rPr>
      <t>Brésil</t>
    </r>
  </si>
  <si>
    <r>
      <rPr>
        <sz val="11"/>
        <color theme="1"/>
        <rFont val="Calibri"/>
        <family val="2"/>
        <scheme val="minor"/>
      </rPr>
      <t>Costa Rica</t>
    </r>
  </si>
  <si>
    <r>
      <rPr>
        <sz val="11"/>
        <color theme="1"/>
        <rFont val="Calibri"/>
        <family val="2"/>
        <scheme val="minor"/>
      </rPr>
      <t>E</t>
    </r>
  </si>
  <si>
    <r>
      <rPr>
        <sz val="11"/>
        <color theme="1"/>
        <rFont val="Calibri"/>
        <family val="2"/>
        <scheme val="minor"/>
      </rPr>
      <t>Serbie</t>
    </r>
  </si>
  <si>
    <r>
      <rPr>
        <sz val="11"/>
        <color theme="1"/>
        <rFont val="Calibri"/>
        <family val="2"/>
        <scheme val="minor"/>
      </rPr>
      <t>Suisse</t>
    </r>
  </si>
  <si>
    <r>
      <rPr>
        <sz val="11"/>
        <color theme="1"/>
        <rFont val="Calibri"/>
        <family val="2"/>
        <scheme val="minor"/>
      </rPr>
      <t>F</t>
    </r>
  </si>
  <si>
    <r>
      <rPr>
        <sz val="11"/>
        <color theme="1"/>
        <rFont val="Calibri"/>
        <family val="2"/>
        <scheme val="minor"/>
      </rPr>
      <t>Allemagne</t>
    </r>
  </si>
  <si>
    <r>
      <rPr>
        <sz val="11"/>
        <color theme="1"/>
        <rFont val="Calibri"/>
        <family val="2"/>
        <scheme val="minor"/>
      </rPr>
      <t>Suède</t>
    </r>
  </si>
  <si>
    <r>
      <rPr>
        <sz val="11"/>
        <color theme="1"/>
        <rFont val="Calibri"/>
        <family val="2"/>
        <scheme val="minor"/>
      </rPr>
      <t>F</t>
    </r>
  </si>
  <si>
    <r>
      <rPr>
        <sz val="11"/>
        <color theme="1"/>
        <rFont val="Calibri"/>
        <family val="2"/>
        <scheme val="minor"/>
      </rPr>
      <t>Corée du Sud</t>
    </r>
  </si>
  <si>
    <r>
      <rPr>
        <sz val="11"/>
        <color theme="1"/>
        <rFont val="Calibri"/>
        <family val="2"/>
        <scheme val="minor"/>
      </rPr>
      <t>Mexique</t>
    </r>
  </si>
  <si>
    <r>
      <rPr>
        <sz val="11"/>
        <color theme="1"/>
        <rFont val="Calibri"/>
        <family val="2"/>
        <scheme val="minor"/>
      </rPr>
      <t>G</t>
    </r>
  </si>
  <si>
    <r>
      <rPr>
        <sz val="11"/>
        <color theme="1"/>
        <rFont val="Calibri"/>
        <family val="2"/>
        <scheme val="minor"/>
      </rPr>
      <t>Belgique</t>
    </r>
  </si>
  <si>
    <r>
      <rPr>
        <sz val="11"/>
        <color theme="1"/>
        <rFont val="Calibri"/>
        <family val="2"/>
        <scheme val="minor"/>
      </rPr>
      <t>Tunisie</t>
    </r>
  </si>
  <si>
    <r>
      <rPr>
        <sz val="11"/>
        <color theme="1"/>
        <rFont val="Calibri"/>
        <family val="2"/>
        <scheme val="minor"/>
      </rPr>
      <t>G</t>
    </r>
  </si>
  <si>
    <r>
      <rPr>
        <sz val="11"/>
        <color theme="1"/>
        <rFont val="Calibri"/>
        <family val="2"/>
        <scheme val="minor"/>
      </rPr>
      <t>Angleterre</t>
    </r>
  </si>
  <si>
    <r>
      <rPr>
        <sz val="11"/>
        <color theme="1"/>
        <rFont val="Calibri"/>
        <family val="2"/>
        <scheme val="minor"/>
      </rPr>
      <t>Panama</t>
    </r>
  </si>
  <si>
    <r>
      <rPr>
        <sz val="11"/>
        <color theme="1"/>
        <rFont val="Calibri"/>
        <family val="2"/>
        <scheme val="minor"/>
      </rPr>
      <t>H</t>
    </r>
  </si>
  <si>
    <r>
      <rPr>
        <sz val="11"/>
        <color theme="1"/>
        <rFont val="Calibri"/>
        <family val="2"/>
        <scheme val="minor"/>
      </rPr>
      <t>Japon</t>
    </r>
  </si>
  <si>
    <r>
      <rPr>
        <sz val="11"/>
        <color theme="1"/>
        <rFont val="Calibri"/>
        <family val="2"/>
        <scheme val="minor"/>
      </rPr>
      <t>Sénégal</t>
    </r>
  </si>
  <si>
    <r>
      <rPr>
        <sz val="11"/>
        <color theme="1"/>
        <rFont val="Calibri"/>
        <family val="2"/>
        <scheme val="minor"/>
      </rPr>
      <t>H</t>
    </r>
  </si>
  <si>
    <r>
      <rPr>
        <sz val="11"/>
        <color theme="1"/>
        <rFont val="Calibri"/>
        <family val="2"/>
        <scheme val="minor"/>
      </rPr>
      <t>Pologne</t>
    </r>
  </si>
  <si>
    <r>
      <rPr>
        <sz val="11"/>
        <color theme="1"/>
        <rFont val="Calibri"/>
        <family val="2"/>
        <scheme val="minor"/>
      </rPr>
      <t>Colombie</t>
    </r>
  </si>
  <si>
    <r>
      <rPr>
        <sz val="11"/>
        <color theme="1"/>
        <rFont val="Calibri"/>
        <family val="2"/>
        <scheme val="minor"/>
      </rPr>
      <t>A</t>
    </r>
  </si>
  <si>
    <r>
      <rPr>
        <sz val="11"/>
        <color theme="1"/>
        <rFont val="Calibri"/>
        <family val="2"/>
        <scheme val="minor"/>
      </rPr>
      <t>Uruguay</t>
    </r>
  </si>
  <si>
    <r>
      <rPr>
        <sz val="11"/>
        <color theme="1"/>
        <rFont val="Calibri"/>
        <family val="2"/>
        <scheme val="minor"/>
      </rPr>
      <t>Russie</t>
    </r>
  </si>
  <si>
    <r>
      <rPr>
        <sz val="11"/>
        <color theme="1"/>
        <rFont val="Calibri"/>
        <family val="2"/>
        <scheme val="minor"/>
      </rPr>
      <t>A</t>
    </r>
  </si>
  <si>
    <r>
      <rPr>
        <sz val="11"/>
        <color theme="1"/>
        <rFont val="Calibri"/>
        <family val="2"/>
        <scheme val="minor"/>
      </rPr>
      <t>Arabie saoudite</t>
    </r>
  </si>
  <si>
    <r>
      <rPr>
        <sz val="11"/>
        <color theme="1"/>
        <rFont val="Calibri"/>
        <family val="2"/>
        <scheme val="minor"/>
      </rPr>
      <t>Égypte</t>
    </r>
  </si>
  <si>
    <r>
      <rPr>
        <sz val="11"/>
        <color theme="1"/>
        <rFont val="Calibri"/>
        <family val="2"/>
        <scheme val="minor"/>
      </rPr>
      <t>B</t>
    </r>
  </si>
  <si>
    <r>
      <rPr>
        <sz val="11"/>
        <color theme="1"/>
        <rFont val="Calibri"/>
        <family val="2"/>
        <scheme val="minor"/>
      </rPr>
      <t>Espagne</t>
    </r>
  </si>
  <si>
    <r>
      <rPr>
        <sz val="11"/>
        <color theme="1"/>
        <rFont val="Calibri"/>
        <family val="2"/>
        <scheme val="minor"/>
      </rPr>
      <t>Maroc</t>
    </r>
  </si>
  <si>
    <r>
      <rPr>
        <sz val="11"/>
        <color theme="1"/>
        <rFont val="Calibri"/>
        <family val="2"/>
        <scheme val="minor"/>
      </rPr>
      <t>B</t>
    </r>
  </si>
  <si>
    <r>
      <rPr>
        <sz val="11"/>
        <color theme="1"/>
        <rFont val="Calibri"/>
        <family val="2"/>
        <scheme val="minor"/>
      </rPr>
      <t>Iran</t>
    </r>
  </si>
  <si>
    <r>
      <rPr>
        <sz val="11"/>
        <color theme="1"/>
        <rFont val="Calibri"/>
        <family val="2"/>
        <scheme val="minor"/>
      </rPr>
      <t>Portugal</t>
    </r>
  </si>
  <si>
    <r>
      <rPr>
        <sz val="11"/>
        <color theme="1"/>
        <rFont val="Calibri"/>
        <family val="2"/>
        <scheme val="minor"/>
      </rPr>
      <t>C</t>
    </r>
  </si>
  <si>
    <r>
      <rPr>
        <sz val="11"/>
        <color theme="1"/>
        <rFont val="Calibri"/>
        <family val="2"/>
        <scheme val="minor"/>
      </rPr>
      <t>Danemark</t>
    </r>
  </si>
  <si>
    <r>
      <rPr>
        <sz val="11"/>
        <color theme="1"/>
        <rFont val="Calibri"/>
        <family val="2"/>
        <scheme val="minor"/>
      </rPr>
      <t>France</t>
    </r>
  </si>
  <si>
    <r>
      <rPr>
        <sz val="11"/>
        <color theme="1"/>
        <rFont val="Calibri"/>
        <family val="2"/>
        <scheme val="minor"/>
      </rPr>
      <t>C</t>
    </r>
  </si>
  <si>
    <r>
      <rPr>
        <sz val="11"/>
        <color theme="1"/>
        <rFont val="Calibri"/>
        <family val="2"/>
        <scheme val="minor"/>
      </rPr>
      <t>Australie</t>
    </r>
  </si>
  <si>
    <r>
      <rPr>
        <sz val="11"/>
        <color theme="1"/>
        <rFont val="Calibri"/>
        <family val="2"/>
        <scheme val="minor"/>
      </rPr>
      <t>Pérou</t>
    </r>
  </si>
  <si>
    <r>
      <rPr>
        <sz val="11"/>
        <color theme="1"/>
        <rFont val="Calibri"/>
        <family val="2"/>
        <scheme val="minor"/>
      </rPr>
      <t>D</t>
    </r>
  </si>
  <si>
    <r>
      <rPr>
        <sz val="11"/>
        <color theme="1"/>
        <rFont val="Calibri"/>
        <family val="2"/>
        <scheme val="minor"/>
      </rPr>
      <t>Nigéria</t>
    </r>
  </si>
  <si>
    <r>
      <rPr>
        <sz val="11"/>
        <color theme="1"/>
        <rFont val="Calibri"/>
        <family val="2"/>
        <scheme val="minor"/>
      </rPr>
      <t>Argentine</t>
    </r>
  </si>
  <si>
    <r>
      <rPr>
        <sz val="11"/>
        <color theme="1"/>
        <rFont val="Calibri"/>
        <family val="2"/>
        <scheme val="minor"/>
      </rPr>
      <t>D</t>
    </r>
  </si>
  <si>
    <r>
      <rPr>
        <sz val="11"/>
        <color theme="1"/>
        <rFont val="Calibri"/>
        <family val="2"/>
        <scheme val="minor"/>
      </rPr>
      <t>Islande</t>
    </r>
  </si>
  <si>
    <r>
      <rPr>
        <sz val="11"/>
        <color theme="1"/>
        <rFont val="Calibri"/>
        <family val="2"/>
        <scheme val="minor"/>
      </rPr>
      <t>Croatie</t>
    </r>
  </si>
  <si>
    <r>
      <rPr>
        <sz val="11"/>
        <color theme="1"/>
        <rFont val="Calibri"/>
        <family val="2"/>
        <scheme val="minor"/>
      </rPr>
      <t>E</t>
    </r>
  </si>
  <si>
    <r>
      <rPr>
        <sz val="11"/>
        <color theme="1"/>
        <rFont val="Calibri"/>
        <family val="2"/>
        <scheme val="minor"/>
      </rPr>
      <t>Serbie</t>
    </r>
  </si>
  <si>
    <r>
      <rPr>
        <sz val="11"/>
        <color theme="1"/>
        <rFont val="Calibri"/>
        <family val="2"/>
        <scheme val="minor"/>
      </rPr>
      <t>Brésil</t>
    </r>
  </si>
  <si>
    <r>
      <rPr>
        <sz val="11"/>
        <color theme="1"/>
        <rFont val="Calibri"/>
        <family val="2"/>
        <scheme val="minor"/>
      </rPr>
      <t>E</t>
    </r>
  </si>
  <si>
    <r>
      <rPr>
        <sz val="11"/>
        <color theme="1"/>
        <rFont val="Calibri"/>
        <family val="2"/>
        <scheme val="minor"/>
      </rPr>
      <t>Suisse</t>
    </r>
  </si>
  <si>
    <r>
      <rPr>
        <sz val="11"/>
        <color theme="1"/>
        <rFont val="Calibri"/>
        <family val="2"/>
        <scheme val="minor"/>
      </rPr>
      <t>Costa Rica</t>
    </r>
  </si>
  <si>
    <r>
      <rPr>
        <sz val="11"/>
        <color theme="1"/>
        <rFont val="Calibri"/>
        <family val="2"/>
        <scheme val="minor"/>
      </rPr>
      <t>F</t>
    </r>
  </si>
  <si>
    <r>
      <rPr>
        <sz val="11"/>
        <color theme="1"/>
        <rFont val="Calibri"/>
        <family val="2"/>
        <scheme val="minor"/>
      </rPr>
      <t>Corée du Sud</t>
    </r>
  </si>
  <si>
    <r>
      <rPr>
        <sz val="11"/>
        <color theme="1"/>
        <rFont val="Calibri"/>
        <family val="2"/>
        <scheme val="minor"/>
      </rPr>
      <t>Allemagne</t>
    </r>
  </si>
  <si>
    <r>
      <rPr>
        <sz val="11"/>
        <color theme="1"/>
        <rFont val="Calibri"/>
        <family val="2"/>
        <scheme val="minor"/>
      </rPr>
      <t>F</t>
    </r>
  </si>
  <si>
    <r>
      <rPr>
        <sz val="11"/>
        <color theme="1"/>
        <rFont val="Calibri"/>
        <family val="2"/>
        <scheme val="minor"/>
      </rPr>
      <t>Mexique</t>
    </r>
  </si>
  <si>
    <r>
      <rPr>
        <sz val="11"/>
        <color theme="1"/>
        <rFont val="Calibri"/>
        <family val="2"/>
        <scheme val="minor"/>
      </rPr>
      <t>Suède</t>
    </r>
  </si>
  <si>
    <r>
      <rPr>
        <sz val="11"/>
        <color theme="1"/>
        <rFont val="Calibri"/>
        <family val="2"/>
        <scheme val="minor"/>
      </rPr>
      <t>G</t>
    </r>
  </si>
  <si>
    <r>
      <rPr>
        <sz val="11"/>
        <color theme="1"/>
        <rFont val="Calibri"/>
        <family val="2"/>
        <scheme val="minor"/>
      </rPr>
      <t>Angleterre</t>
    </r>
  </si>
  <si>
    <r>
      <rPr>
        <sz val="11"/>
        <color theme="1"/>
        <rFont val="Calibri"/>
        <family val="2"/>
        <scheme val="minor"/>
      </rPr>
      <t>Belgique</t>
    </r>
  </si>
  <si>
    <r>
      <rPr>
        <sz val="11"/>
        <color theme="1"/>
        <rFont val="Calibri"/>
        <family val="2"/>
        <scheme val="minor"/>
      </rPr>
      <t>G</t>
    </r>
  </si>
  <si>
    <r>
      <rPr>
        <sz val="11"/>
        <color theme="1"/>
        <rFont val="Calibri"/>
        <family val="2"/>
        <scheme val="minor"/>
      </rPr>
      <t>Panama</t>
    </r>
  </si>
  <si>
    <r>
      <rPr>
        <sz val="11"/>
        <color theme="1"/>
        <rFont val="Calibri"/>
        <family val="2"/>
        <scheme val="minor"/>
      </rPr>
      <t>Tunisie</t>
    </r>
  </si>
  <si>
    <r>
      <rPr>
        <sz val="11"/>
        <color theme="1"/>
        <rFont val="Calibri"/>
        <family val="2"/>
        <scheme val="minor"/>
      </rPr>
      <t>H</t>
    </r>
  </si>
  <si>
    <r>
      <rPr>
        <sz val="11"/>
        <color theme="1"/>
        <rFont val="Calibri"/>
        <family val="2"/>
        <scheme val="minor"/>
      </rPr>
      <t>Japon</t>
    </r>
  </si>
  <si>
    <r>
      <rPr>
        <sz val="11"/>
        <color theme="1"/>
        <rFont val="Calibri"/>
        <family val="2"/>
        <scheme val="minor"/>
      </rPr>
      <t>Pologne</t>
    </r>
  </si>
  <si>
    <r>
      <rPr>
        <sz val="11"/>
        <color theme="1"/>
        <rFont val="Calibri"/>
        <family val="2"/>
        <scheme val="minor"/>
      </rPr>
      <t>H</t>
    </r>
  </si>
  <si>
    <r>
      <rPr>
        <sz val="11"/>
        <color theme="1"/>
        <rFont val="Calibri"/>
        <family val="2"/>
        <scheme val="minor"/>
      </rPr>
      <t>Sénégal</t>
    </r>
  </si>
  <si>
    <r>
      <rPr>
        <sz val="11"/>
        <color theme="1"/>
        <rFont val="Calibri"/>
        <family val="2"/>
        <scheme val="minor"/>
      </rPr>
      <t>Colombie</t>
    </r>
  </si>
  <si>
    <r>
      <rPr>
        <b/>
        <sz val="24"/>
        <color theme="1"/>
        <rFont val="Calibri"/>
        <family val="2"/>
        <scheme val="minor"/>
      </rPr>
      <t>Prédictions des éliminatoires</t>
    </r>
  </si>
  <si>
    <r>
      <rPr>
        <b/>
        <sz val="14"/>
        <color theme="1"/>
        <rFont val="Calibri"/>
        <family val="2"/>
        <scheme val="minor"/>
      </rPr>
      <t xml:space="preserve">Huitièmes de finale </t>
    </r>
  </si>
  <si>
    <r>
      <rPr>
        <b/>
        <sz val="14"/>
        <color theme="1"/>
        <rFont val="Calibri"/>
        <family val="2"/>
        <scheme val="minor"/>
      </rPr>
      <t>Quarts de finale</t>
    </r>
  </si>
  <si>
    <r>
      <rPr>
        <b/>
        <sz val="14"/>
        <color theme="1"/>
        <rFont val="Calibri"/>
        <family val="2"/>
        <scheme val="minor"/>
      </rPr>
      <t>Demi‑finales</t>
    </r>
  </si>
  <si>
    <r>
      <rPr>
        <b/>
        <sz val="14"/>
        <color theme="0"/>
        <rFont val="Calibri"/>
        <family val="2"/>
        <scheme val="minor"/>
      </rPr>
      <t>Finales</t>
    </r>
  </si>
  <si>
    <r>
      <rPr>
        <sz val="11"/>
        <color theme="1"/>
        <rFont val="Calibri"/>
        <family val="2"/>
        <scheme val="minor"/>
      </rPr>
      <t xml:space="preserve">Match de la médaille d’or </t>
    </r>
  </si>
  <si>
    <r>
      <rPr>
        <sz val="11"/>
        <color theme="1"/>
        <rFont val="Calibri"/>
        <family val="2"/>
        <scheme val="minor"/>
      </rPr>
      <t>1</t>
    </r>
    <r>
      <rPr>
        <vertAlign val="superscript"/>
        <sz val="11"/>
        <color theme="1"/>
        <rFont val="Calibri"/>
        <family val="2"/>
        <scheme val="minor"/>
      </rPr>
      <t>re</t>
    </r>
    <r>
      <rPr>
        <sz val="11"/>
        <color theme="1"/>
        <rFont val="Calibri"/>
        <family val="2"/>
        <scheme val="minor"/>
      </rPr>
      <t xml:space="preserve"> place </t>
    </r>
  </si>
  <si>
    <r>
      <rPr>
        <sz val="11"/>
        <color theme="1"/>
        <rFont val="Calibri"/>
        <family val="2"/>
        <scheme val="minor"/>
      </rPr>
      <t>2</t>
    </r>
    <r>
      <rPr>
        <vertAlign val="superscript"/>
        <sz val="11"/>
        <color theme="1"/>
        <rFont val="Calibri"/>
        <family val="2"/>
        <scheme val="minor"/>
      </rPr>
      <t>e</t>
    </r>
    <r>
      <rPr>
        <sz val="11"/>
        <color theme="1"/>
        <rFont val="Calibri"/>
        <family val="2"/>
        <scheme val="minor"/>
      </rPr>
      <t> place</t>
    </r>
  </si>
  <si>
    <r>
      <rPr>
        <sz val="11"/>
        <color theme="1"/>
        <rFont val="Calibri"/>
        <family val="2"/>
        <scheme val="minor"/>
      </rPr>
      <t xml:space="preserve">Match de la médaille de bronze </t>
    </r>
  </si>
  <si>
    <r>
      <rPr>
        <sz val="11"/>
        <color theme="1"/>
        <rFont val="Calibri"/>
        <family val="2"/>
        <scheme val="minor"/>
      </rPr>
      <t>3</t>
    </r>
    <r>
      <rPr>
        <vertAlign val="superscript"/>
        <sz val="11"/>
        <color theme="1"/>
        <rFont val="Calibri"/>
        <family val="2"/>
        <scheme val="minor"/>
      </rPr>
      <t>e</t>
    </r>
    <r>
      <rPr>
        <sz val="11"/>
        <color theme="1"/>
        <rFont val="Calibri"/>
        <family val="2"/>
        <scheme val="minor"/>
      </rPr>
      <t> place</t>
    </r>
  </si>
  <si>
    <r>
      <rPr>
        <b/>
        <sz val="13"/>
        <color rgb="FFFFFFFF"/>
        <rFont val="Calibri"/>
        <family val="2"/>
        <scheme val="minor"/>
      </rPr>
      <t xml:space="preserve">→ </t>
    </r>
  </si>
  <si>
    <r>
      <rPr>
        <b/>
        <sz val="12"/>
        <color theme="9" tint="-0.499984740745262"/>
        <rFont val="Calibri"/>
        <family val="2"/>
        <scheme val="minor"/>
      </rPr>
      <t>Équipes</t>
    </r>
  </si>
  <si>
    <r>
      <rPr>
        <b/>
        <sz val="12"/>
        <color theme="9" tint="-0.499984740745262"/>
        <rFont val="Calibri"/>
        <family val="2"/>
        <scheme val="minor"/>
      </rPr>
      <t>Classements de cette année</t>
    </r>
  </si>
  <si>
    <r>
      <rPr>
        <b/>
        <sz val="12"/>
        <color theme="9" tint="-0.499984740745262"/>
        <rFont val="Calibri"/>
        <family val="2"/>
        <scheme val="minor"/>
      </rPr>
      <t>Différence avec l’année dernière</t>
    </r>
  </si>
  <si>
    <r>
      <rPr>
        <b/>
        <sz val="12"/>
        <color theme="9" tint="-0.499984740745262"/>
        <rFont val="Calibri"/>
        <family val="2"/>
        <scheme val="minor"/>
      </rPr>
      <t>Moyenne</t>
    </r>
  </si>
  <si>
    <r>
      <rPr>
        <b/>
        <sz val="12"/>
        <color theme="9" tint="-0.499984740745262"/>
        <rFont val="Calibri"/>
        <family val="2"/>
        <scheme val="minor"/>
      </rPr>
      <t>Matchs</t>
    </r>
  </si>
  <si>
    <r>
      <rPr>
        <b/>
        <sz val="12"/>
        <color theme="9" tint="-0.499984740745262"/>
        <rFont val="Calibri"/>
        <family val="2"/>
        <scheme val="minor"/>
      </rPr>
      <t>Buts</t>
    </r>
  </si>
  <si>
    <r>
      <rPr>
        <b/>
        <sz val="11"/>
        <color theme="0"/>
        <rFont val="Calibri"/>
        <family val="2"/>
        <scheme val="minor"/>
      </rPr>
      <t xml:space="preserve">Équipe </t>
    </r>
  </si>
  <si>
    <r>
      <rPr>
        <b/>
        <sz val="11"/>
        <color theme="0"/>
        <rFont val="Calibri"/>
        <family val="2"/>
        <scheme val="minor"/>
      </rPr>
      <t>Rang</t>
    </r>
  </si>
  <si>
    <r>
      <rPr>
        <b/>
        <sz val="11"/>
        <color theme="0"/>
        <rFont val="Calibri"/>
        <family val="2"/>
        <scheme val="minor"/>
      </rPr>
      <t xml:space="preserve">Classement </t>
    </r>
  </si>
  <si>
    <r>
      <rPr>
        <b/>
        <sz val="11"/>
        <color theme="0"/>
        <rFont val="Calibri"/>
        <family val="2"/>
        <scheme val="minor"/>
      </rPr>
      <t>Percentile au sein du groupe</t>
    </r>
  </si>
  <si>
    <r>
      <rPr>
        <b/>
        <sz val="11"/>
        <color theme="0"/>
        <rFont val="Calibri"/>
        <family val="2"/>
        <scheme val="minor"/>
      </rPr>
      <t>Changement dans le rang</t>
    </r>
  </si>
  <si>
    <r>
      <rPr>
        <b/>
        <sz val="11"/>
        <color theme="0"/>
        <rFont val="Calibri"/>
        <family val="2"/>
        <scheme val="minor"/>
      </rPr>
      <t>Changement dans le classement</t>
    </r>
  </si>
  <si>
    <r>
      <rPr>
        <b/>
        <sz val="11"/>
        <color theme="0"/>
        <rFont val="Calibri"/>
        <family val="2"/>
        <scheme val="minor"/>
      </rPr>
      <t xml:space="preserve">Rang </t>
    </r>
  </si>
  <si>
    <r>
      <rPr>
        <b/>
        <sz val="11"/>
        <color theme="0"/>
        <rFont val="Calibri"/>
        <family val="2"/>
        <scheme val="minor"/>
      </rPr>
      <t>Classement</t>
    </r>
  </si>
  <si>
    <r>
      <rPr>
        <b/>
        <sz val="11"/>
        <color theme="0"/>
        <rFont val="Calibri"/>
        <family val="2"/>
        <scheme val="minor"/>
      </rPr>
      <t>Total</t>
    </r>
  </si>
  <si>
    <r>
      <rPr>
        <b/>
        <sz val="11"/>
        <color theme="0"/>
        <rFont val="Calibri"/>
        <family val="2"/>
        <scheme val="minor"/>
      </rPr>
      <t xml:space="preserve">Local </t>
    </r>
  </si>
  <si>
    <r>
      <rPr>
        <b/>
        <sz val="11"/>
        <color theme="0"/>
        <rFont val="Calibri"/>
        <family val="2"/>
        <scheme val="minor"/>
      </rPr>
      <t xml:space="preserve">À l’extérieur </t>
    </r>
  </si>
  <si>
    <r>
      <rPr>
        <b/>
        <sz val="11"/>
        <color theme="0"/>
        <rFont val="Calibri"/>
        <family val="2"/>
        <scheme val="minor"/>
      </rPr>
      <t>Neutre</t>
    </r>
  </si>
  <si>
    <r>
      <rPr>
        <b/>
        <sz val="11"/>
        <color theme="0"/>
        <rFont val="Calibri"/>
        <family val="2"/>
        <scheme val="minor"/>
      </rPr>
      <t xml:space="preserve">Victoires </t>
    </r>
  </si>
  <si>
    <r>
      <rPr>
        <b/>
        <sz val="11"/>
        <color theme="0"/>
        <rFont val="Calibri"/>
        <family val="2"/>
        <scheme val="minor"/>
      </rPr>
      <t>Défaites</t>
    </r>
  </si>
  <si>
    <r>
      <rPr>
        <b/>
        <sz val="11"/>
        <color theme="0"/>
        <rFont val="Calibri"/>
        <family val="2"/>
        <scheme val="minor"/>
      </rPr>
      <t xml:space="preserve">Matchs nuls </t>
    </r>
  </si>
  <si>
    <r>
      <rPr>
        <b/>
        <sz val="11"/>
        <color theme="0"/>
        <rFont val="Calibri"/>
        <family val="2"/>
        <scheme val="minor"/>
      </rPr>
      <t xml:space="preserve">Pour </t>
    </r>
  </si>
  <si>
    <r>
      <rPr>
        <b/>
        <sz val="11"/>
        <color theme="0"/>
        <rFont val="Calibri"/>
        <family val="2"/>
        <scheme val="minor"/>
      </rPr>
      <t>Contre</t>
    </r>
  </si>
  <si>
    <r>
      <rPr>
        <sz val="11"/>
        <rFont val="Calibri"/>
        <family val="2"/>
        <scheme val="minor"/>
      </rPr>
      <t>Brésil</t>
    </r>
  </si>
  <si>
    <r>
      <rPr>
        <sz val="11"/>
        <rFont val="Calibri"/>
        <family val="2"/>
        <scheme val="minor"/>
      </rPr>
      <t>Allemagne</t>
    </r>
  </si>
  <si>
    <r>
      <rPr>
        <sz val="11"/>
        <rFont val="Calibri"/>
        <family val="2"/>
        <scheme val="minor"/>
      </rPr>
      <t>Espagne</t>
    </r>
  </si>
  <si>
    <r>
      <rPr>
        <sz val="11"/>
        <rFont val="Calibri"/>
        <family val="2"/>
        <scheme val="minor"/>
      </rPr>
      <t>Portugal</t>
    </r>
  </si>
  <si>
    <r>
      <rPr>
        <sz val="11"/>
        <rFont val="Calibri"/>
        <family val="2"/>
        <scheme val="minor"/>
      </rPr>
      <t>France</t>
    </r>
  </si>
  <si>
    <r>
      <rPr>
        <sz val="11"/>
        <rFont val="Calibri"/>
        <family val="2"/>
        <scheme val="minor"/>
      </rPr>
      <t>Argentine</t>
    </r>
  </si>
  <si>
    <r>
      <rPr>
        <sz val="11"/>
        <rFont val="Calibri"/>
        <family val="2"/>
        <scheme val="minor"/>
      </rPr>
      <t>Angleterre</t>
    </r>
  </si>
  <si>
    <r>
      <rPr>
        <sz val="11"/>
        <rFont val="Calibri"/>
        <family val="2"/>
        <scheme val="minor"/>
      </rPr>
      <t>Belgique</t>
    </r>
  </si>
  <si>
    <r>
      <rPr>
        <sz val="11"/>
        <rFont val="Calibri"/>
        <family val="2"/>
        <scheme val="minor"/>
      </rPr>
      <t>Colombie</t>
    </r>
  </si>
  <si>
    <r>
      <rPr>
        <sz val="11"/>
        <rFont val="Calibri"/>
        <family val="2"/>
        <scheme val="minor"/>
      </rPr>
      <t>Italie</t>
    </r>
  </si>
  <si>
    <r>
      <rPr>
        <sz val="11"/>
        <rFont val="Calibri"/>
        <family val="2"/>
        <scheme val="minor"/>
      </rPr>
      <t>Pays‑Bas</t>
    </r>
  </si>
  <si>
    <r>
      <rPr>
        <sz val="11"/>
        <rFont val="Calibri"/>
        <family val="2"/>
        <scheme val="minor"/>
      </rPr>
      <t>Pérou</t>
    </r>
  </si>
  <si>
    <r>
      <rPr>
        <sz val="11"/>
        <rFont val="Calibri"/>
        <family val="2"/>
        <scheme val="minor"/>
      </rPr>
      <t>Uruguay</t>
    </r>
  </si>
  <si>
    <r>
      <rPr>
        <sz val="11"/>
        <rFont val="Calibri"/>
        <family val="2"/>
        <scheme val="minor"/>
      </rPr>
      <t>Suisse</t>
    </r>
  </si>
  <si>
    <r>
      <rPr>
        <sz val="11"/>
        <rFont val="Calibri"/>
        <family val="2"/>
        <scheme val="minor"/>
      </rPr>
      <t>Chili</t>
    </r>
  </si>
  <si>
    <r>
      <rPr>
        <sz val="11"/>
        <rFont val="Calibri"/>
        <family val="2"/>
        <scheme val="minor"/>
      </rPr>
      <t>Croatie</t>
    </r>
  </si>
  <si>
    <r>
      <rPr>
        <sz val="11"/>
        <rFont val="Calibri"/>
        <family val="2"/>
        <scheme val="minor"/>
      </rPr>
      <t>Mexique</t>
    </r>
  </si>
  <si>
    <r>
      <rPr>
        <sz val="11"/>
        <rFont val="Calibri"/>
        <family val="2"/>
        <scheme val="minor"/>
      </rPr>
      <t>Pologne</t>
    </r>
  </si>
  <si>
    <r>
      <rPr>
        <sz val="11"/>
        <rFont val="Calibri"/>
        <family val="2"/>
        <scheme val="minor"/>
      </rPr>
      <t>Danemark</t>
    </r>
  </si>
  <si>
    <r>
      <rPr>
        <sz val="11"/>
        <rFont val="Calibri"/>
        <family val="2"/>
        <scheme val="minor"/>
      </rPr>
      <t>Suède</t>
    </r>
  </si>
  <si>
    <r>
      <rPr>
        <sz val="11"/>
        <rFont val="Calibri"/>
        <family val="2"/>
        <scheme val="minor"/>
      </rPr>
      <t>Islande</t>
    </r>
  </si>
  <si>
    <r>
      <rPr>
        <sz val="11"/>
        <rFont val="Calibri"/>
        <family val="2"/>
        <scheme val="minor"/>
      </rPr>
      <t>Iran</t>
    </r>
  </si>
  <si>
    <r>
      <rPr>
        <sz val="11"/>
        <rFont val="Calibri"/>
        <family val="2"/>
        <scheme val="minor"/>
      </rPr>
      <t>Serbie</t>
    </r>
  </si>
  <si>
    <r>
      <rPr>
        <i/>
        <sz val="11"/>
        <rFont val="Calibri"/>
        <family val="2"/>
        <scheme val="minor"/>
      </rPr>
      <t>Pays de Galles</t>
    </r>
  </si>
  <si>
    <r>
      <rPr>
        <sz val="11"/>
        <rFont val="Calibri"/>
        <family val="2"/>
        <scheme val="minor"/>
      </rPr>
      <t>Corée du Sud</t>
    </r>
  </si>
  <si>
    <r>
      <rPr>
        <i/>
        <sz val="11"/>
        <rFont val="Calibri"/>
        <family val="2"/>
        <scheme val="minor"/>
      </rPr>
      <t>Paraguay</t>
    </r>
  </si>
  <si>
    <r>
      <rPr>
        <sz val="11"/>
        <rFont val="Calibri"/>
        <family val="2"/>
        <scheme val="minor"/>
      </rPr>
      <t>Sénégal</t>
    </r>
  </si>
  <si>
    <r>
      <rPr>
        <i/>
        <sz val="11"/>
        <rFont val="Calibri"/>
        <family val="2"/>
        <scheme val="minor"/>
      </rPr>
      <t>Slovaquie</t>
    </r>
  </si>
  <si>
    <r>
      <rPr>
        <i/>
        <sz val="11"/>
        <rFont val="Calibri"/>
        <family val="2"/>
        <scheme val="minor"/>
      </rPr>
      <t>États‑Unis</t>
    </r>
  </si>
  <si>
    <r>
      <rPr>
        <i/>
        <sz val="11"/>
        <rFont val="Calibri"/>
        <family val="2"/>
        <scheme val="minor"/>
      </rPr>
      <t>Équateur</t>
    </r>
  </si>
  <si>
    <r>
      <rPr>
        <sz val="11"/>
        <rFont val="Calibri"/>
        <family val="2"/>
        <scheme val="minor"/>
      </rPr>
      <t>Costa Rica</t>
    </r>
  </si>
  <si>
    <r>
      <rPr>
        <i/>
        <sz val="11"/>
        <rFont val="Calibri"/>
        <family val="2"/>
        <scheme val="minor"/>
      </rPr>
      <t>Ukraine</t>
    </r>
  </si>
  <si>
    <r>
      <rPr>
        <i/>
        <sz val="11"/>
        <rFont val="Calibri"/>
        <family val="2"/>
        <scheme val="minor"/>
      </rPr>
      <t>Venezuela</t>
    </r>
  </si>
  <si>
    <r>
      <rPr>
        <i/>
        <sz val="11"/>
        <rFont val="Calibri"/>
        <family val="2"/>
        <scheme val="minor"/>
      </rPr>
      <t>Irlande</t>
    </r>
  </si>
  <si>
    <r>
      <rPr>
        <sz val="11"/>
        <rFont val="Calibri"/>
        <family val="2"/>
        <scheme val="minor"/>
      </rPr>
      <t>Australie</t>
    </r>
  </si>
  <si>
    <r>
      <rPr>
        <i/>
        <sz val="11"/>
        <rFont val="Calibri"/>
        <family val="2"/>
        <scheme val="minor"/>
      </rPr>
      <t>Écosse</t>
    </r>
  </si>
  <si>
    <r>
      <rPr>
        <i/>
        <sz val="11"/>
        <rFont val="Calibri"/>
        <family val="2"/>
        <scheme val="minor"/>
      </rPr>
      <t>Bosnie‑Herzégovine</t>
    </r>
  </si>
  <si>
    <r>
      <rPr>
        <i/>
        <sz val="11"/>
        <rFont val="Calibri"/>
        <family val="2"/>
        <scheme val="minor"/>
      </rPr>
      <t>Tchéquie</t>
    </r>
  </si>
  <si>
    <r>
      <rPr>
        <i/>
        <sz val="11"/>
        <rFont val="Calibri"/>
        <family val="2"/>
        <scheme val="minor"/>
      </rPr>
      <t>Turquie</t>
    </r>
  </si>
  <si>
    <r>
      <rPr>
        <i/>
        <sz val="11"/>
        <rFont val="Calibri"/>
        <family val="2"/>
        <scheme val="minor"/>
      </rPr>
      <t>Autriche</t>
    </r>
  </si>
  <si>
    <r>
      <rPr>
        <sz val="11"/>
        <rFont val="Calibri"/>
        <family val="2"/>
        <scheme val="minor"/>
      </rPr>
      <t>Japon</t>
    </r>
  </si>
  <si>
    <r>
      <rPr>
        <i/>
        <sz val="11"/>
        <rFont val="Calibri"/>
        <family val="2"/>
        <scheme val="minor"/>
      </rPr>
      <t>Bolivie</t>
    </r>
  </si>
  <si>
    <r>
      <rPr>
        <sz val="11"/>
        <rFont val="Calibri"/>
        <family val="2"/>
        <scheme val="minor"/>
      </rPr>
      <t>Russie</t>
    </r>
  </si>
  <si>
    <r>
      <rPr>
        <sz val="11"/>
        <rFont val="Calibri"/>
        <family val="2"/>
        <scheme val="minor"/>
      </rPr>
      <t>Nigéria</t>
    </r>
  </si>
  <si>
    <r>
      <rPr>
        <sz val="11"/>
        <rFont val="Calibri"/>
        <family val="2"/>
        <scheme val="minor"/>
      </rPr>
      <t>Maroc</t>
    </r>
  </si>
  <si>
    <r>
      <rPr>
        <i/>
        <sz val="11"/>
        <rFont val="Calibri"/>
        <family val="2"/>
        <scheme val="minor"/>
      </rPr>
      <t>Roumanie</t>
    </r>
  </si>
  <si>
    <r>
      <rPr>
        <i/>
        <sz val="11"/>
        <rFont val="Calibri"/>
        <family val="2"/>
        <scheme val="minor"/>
      </rPr>
      <t>Irlande du Nord</t>
    </r>
  </si>
  <si>
    <r>
      <rPr>
        <sz val="11"/>
        <rFont val="Calibri"/>
        <family val="2"/>
        <scheme val="minor"/>
      </rPr>
      <t>Panama</t>
    </r>
  </si>
  <si>
    <r>
      <rPr>
        <i/>
        <sz val="11"/>
        <rFont val="Calibri"/>
        <family val="2"/>
        <scheme val="minor"/>
      </rPr>
      <t>Grèce</t>
    </r>
  </si>
  <si>
    <r>
      <rPr>
        <sz val="11"/>
        <rFont val="Calibri"/>
        <family val="2"/>
        <scheme val="minor"/>
      </rPr>
      <t>Égypte</t>
    </r>
  </si>
  <si>
    <r>
      <rPr>
        <i/>
        <sz val="11"/>
        <rFont val="Calibri"/>
        <family val="2"/>
        <scheme val="minor"/>
      </rPr>
      <t>Cameroun</t>
    </r>
  </si>
  <si>
    <r>
      <rPr>
        <i/>
        <sz val="11"/>
        <rFont val="Calibri"/>
        <family val="2"/>
        <scheme val="minor"/>
      </rPr>
      <t>Slovénie</t>
    </r>
  </si>
  <si>
    <r>
      <rPr>
        <i/>
        <sz val="11"/>
        <rFont val="Calibri"/>
        <family val="2"/>
        <scheme val="minor"/>
      </rPr>
      <t>Tunisie</t>
    </r>
  </si>
  <si>
    <r>
      <rPr>
        <i/>
        <sz val="11"/>
        <rFont val="Calibri"/>
        <family val="2"/>
        <scheme val="minor"/>
      </rPr>
      <t>Bulgarie</t>
    </r>
  </si>
  <si>
    <r>
      <rPr>
        <i/>
        <sz val="11"/>
        <rFont val="Calibri"/>
        <family val="2"/>
        <scheme val="minor"/>
      </rPr>
      <t>Ghana</t>
    </r>
  </si>
  <si>
    <r>
      <rPr>
        <i/>
        <sz val="11"/>
        <rFont val="Calibri"/>
        <family val="2"/>
        <scheme val="minor"/>
      </rPr>
      <t>Monténégro</t>
    </r>
  </si>
  <si>
    <r>
      <rPr>
        <i/>
        <sz val="11"/>
        <rFont val="Calibri"/>
        <family val="2"/>
        <scheme val="minor"/>
      </rPr>
      <t>Hongrie</t>
    </r>
  </si>
  <si>
    <r>
      <rPr>
        <i/>
        <sz val="11"/>
        <rFont val="Calibri"/>
        <family val="2"/>
        <scheme val="minor"/>
      </rPr>
      <t>Honduras</t>
    </r>
  </si>
  <si>
    <r>
      <rPr>
        <i/>
        <sz val="11"/>
        <rFont val="Calibri"/>
        <family val="2"/>
        <scheme val="minor"/>
      </rPr>
      <t>Burkina Faso</t>
    </r>
  </si>
  <si>
    <r>
      <rPr>
        <i/>
        <sz val="11"/>
        <rFont val="Calibri"/>
        <family val="2"/>
        <scheme val="minor"/>
      </rPr>
      <t>Albanie</t>
    </r>
  </si>
  <si>
    <r>
      <rPr>
        <i/>
        <sz val="11"/>
        <rFont val="Calibri"/>
        <family val="2"/>
        <scheme val="minor"/>
      </rPr>
      <t>Ouzbékistan</t>
    </r>
  </si>
  <si>
    <r>
      <rPr>
        <i/>
        <sz val="11"/>
        <rFont val="Calibri"/>
        <family val="2"/>
        <scheme val="minor"/>
      </rPr>
      <t>Syrie</t>
    </r>
  </si>
  <si>
    <r>
      <rPr>
        <i/>
        <sz val="11"/>
        <rFont val="Calibri"/>
        <family val="2"/>
        <scheme val="minor"/>
      </rPr>
      <t>République démocratique du Congo</t>
    </r>
  </si>
  <si>
    <r>
      <rPr>
        <i/>
        <sz val="11"/>
        <rFont val="Calibri"/>
        <family val="2"/>
        <scheme val="minor"/>
      </rPr>
      <t>Côte d’Ivoire</t>
    </r>
  </si>
  <si>
    <r>
      <rPr>
        <i/>
        <sz val="11"/>
        <rFont val="Calibri"/>
        <family val="2"/>
        <scheme val="minor"/>
      </rPr>
      <t>Finlande</t>
    </r>
  </si>
  <si>
    <r>
      <rPr>
        <i/>
        <sz val="11"/>
        <rFont val="Calibri"/>
        <family val="2"/>
        <scheme val="minor"/>
      </rPr>
      <t>Irak</t>
    </r>
  </si>
  <si>
    <r>
      <rPr>
        <i/>
        <sz val="11"/>
        <rFont val="Calibri"/>
        <family val="2"/>
        <scheme val="minor"/>
      </rPr>
      <t>Norvège</t>
    </r>
  </si>
  <si>
    <r>
      <rPr>
        <i/>
        <sz val="11"/>
        <rFont val="Calibri"/>
        <family val="2"/>
        <scheme val="minor"/>
      </rPr>
      <t>Jamaïque</t>
    </r>
  </si>
  <si>
    <r>
      <rPr>
        <sz val="11"/>
        <rFont val="Calibri"/>
        <family val="2"/>
        <scheme val="minor"/>
      </rPr>
      <t>Arabie saoudite</t>
    </r>
  </si>
  <si>
    <r>
      <rPr>
        <i/>
        <sz val="11"/>
        <rFont val="Calibri"/>
        <family val="2"/>
        <scheme val="minor"/>
      </rPr>
      <t>Chine</t>
    </r>
  </si>
  <si>
    <r>
      <rPr>
        <i/>
        <sz val="11"/>
        <rFont val="Calibri"/>
        <family val="2"/>
        <scheme val="minor"/>
      </rPr>
      <t>Émirats arabes unis</t>
    </r>
  </si>
  <si>
    <r>
      <rPr>
        <i/>
        <sz val="11"/>
        <rFont val="Calibri"/>
        <family val="2"/>
        <scheme val="minor"/>
      </rPr>
      <t>Afrique du Sud</t>
    </r>
  </si>
  <si>
    <r>
      <rPr>
        <i/>
        <sz val="11"/>
        <rFont val="Calibri"/>
        <family val="2"/>
        <scheme val="minor"/>
      </rPr>
      <t>Algérie</t>
    </r>
  </si>
  <si>
    <r>
      <rPr>
        <i/>
        <sz val="11"/>
        <rFont val="Calibri"/>
        <family val="2"/>
        <scheme val="minor"/>
      </rPr>
      <t>Israël</t>
    </r>
  </si>
  <si>
    <r>
      <rPr>
        <i/>
        <sz val="11"/>
        <rFont val="Calibri"/>
        <family val="2"/>
        <scheme val="minor"/>
      </rPr>
      <t>Oman</t>
    </r>
  </si>
  <si>
    <r>
      <rPr>
        <i/>
        <sz val="11"/>
        <rFont val="Calibri"/>
        <family val="2"/>
        <scheme val="minor"/>
      </rPr>
      <t>Nouvelle‑Zélande</t>
    </r>
  </si>
  <si>
    <r>
      <rPr>
        <i/>
        <sz val="11"/>
        <rFont val="Calibri"/>
        <family val="2"/>
        <scheme val="minor"/>
      </rPr>
      <t>Canada</t>
    </r>
  </si>
  <si>
    <r>
      <rPr>
        <i/>
        <sz val="11"/>
        <rFont val="Calibri"/>
        <family val="2"/>
        <scheme val="minor"/>
      </rPr>
      <t xml:space="preserve">République de Macédoine </t>
    </r>
  </si>
  <si>
    <r>
      <rPr>
        <i/>
        <sz val="11"/>
        <rFont val="Calibri"/>
        <family val="2"/>
        <scheme val="minor"/>
      </rPr>
      <t>Mali</t>
    </r>
  </si>
  <si>
    <r>
      <rPr>
        <i/>
        <sz val="11"/>
        <rFont val="Calibri"/>
        <family val="2"/>
        <scheme val="minor"/>
      </rPr>
      <t>Estonie</t>
    </r>
  </si>
  <si>
    <r>
      <rPr>
        <i/>
        <sz val="11"/>
        <rFont val="Calibri"/>
        <family val="2"/>
        <scheme val="minor"/>
      </rPr>
      <t>Guatemala</t>
    </r>
  </si>
  <si>
    <r>
      <rPr>
        <i/>
        <sz val="11"/>
        <rFont val="Calibri"/>
        <family val="2"/>
        <scheme val="minor"/>
      </rPr>
      <t>Zambie</t>
    </r>
  </si>
  <si>
    <r>
      <rPr>
        <i/>
        <sz val="11"/>
        <rFont val="Calibri"/>
        <family val="2"/>
        <scheme val="minor"/>
      </rPr>
      <t>Bélarus</t>
    </r>
  </si>
  <si>
    <r>
      <rPr>
        <i/>
        <sz val="11"/>
        <rFont val="Calibri"/>
        <family val="2"/>
        <scheme val="minor"/>
      </rPr>
      <t>Haïti</t>
    </r>
  </si>
  <si>
    <r>
      <rPr>
        <i/>
        <sz val="11"/>
        <rFont val="Calibri"/>
        <family val="2"/>
        <scheme val="minor"/>
      </rPr>
      <t>Géorgie</t>
    </r>
  </si>
  <si>
    <r>
      <rPr>
        <i/>
        <sz val="11"/>
        <rFont val="Calibri"/>
        <family val="2"/>
        <scheme val="minor"/>
      </rPr>
      <t>Arménie</t>
    </r>
  </si>
  <si>
    <r>
      <rPr>
        <i/>
        <sz val="11"/>
        <rFont val="Calibri"/>
        <family val="2"/>
        <scheme val="minor"/>
      </rPr>
      <t>Libye</t>
    </r>
  </si>
  <si>
    <r>
      <rPr>
        <i/>
        <sz val="11"/>
        <rFont val="Calibri"/>
        <family val="2"/>
        <scheme val="minor"/>
      </rPr>
      <t>Guinée</t>
    </r>
  </si>
  <si>
    <r>
      <rPr>
        <i/>
        <sz val="11"/>
        <rFont val="Calibri"/>
        <family val="2"/>
        <scheme val="minor"/>
      </rPr>
      <t>Zimbabwe</t>
    </r>
  </si>
  <si>
    <r>
      <rPr>
        <i/>
        <sz val="11"/>
        <rFont val="Calibri"/>
        <family val="2"/>
        <scheme val="minor"/>
      </rPr>
      <t>Jordanie</t>
    </r>
  </si>
  <si>
    <r>
      <rPr>
        <i/>
        <sz val="11"/>
        <rFont val="Calibri"/>
        <family val="2"/>
        <scheme val="minor"/>
      </rPr>
      <t>Ouganda</t>
    </r>
  </si>
  <si>
    <r>
      <rPr>
        <i/>
        <sz val="11"/>
        <rFont val="Calibri"/>
        <family val="2"/>
        <scheme val="minor"/>
      </rPr>
      <t>Qatar</t>
    </r>
  </si>
  <si>
    <r>
      <rPr>
        <i/>
        <sz val="11"/>
        <rFont val="Calibri"/>
        <family val="2"/>
        <scheme val="minor"/>
      </rPr>
      <t>El Salvador</t>
    </r>
  </si>
  <si>
    <r>
      <rPr>
        <i/>
        <sz val="11"/>
        <rFont val="Calibri"/>
        <family val="2"/>
        <scheme val="minor"/>
      </rPr>
      <t>Liban</t>
    </r>
  </si>
  <si>
    <r>
      <rPr>
        <i/>
        <sz val="11"/>
        <rFont val="Calibri"/>
        <family val="2"/>
        <scheme val="minor"/>
      </rPr>
      <t>Chypre</t>
    </r>
  </si>
  <si>
    <r>
      <rPr>
        <i/>
        <sz val="11"/>
        <rFont val="Calibri"/>
        <family val="2"/>
        <scheme val="minor"/>
      </rPr>
      <t>Corée du Nord</t>
    </r>
  </si>
  <si>
    <r>
      <rPr>
        <i/>
        <sz val="11"/>
        <rFont val="Calibri"/>
        <family val="2"/>
        <scheme val="minor"/>
      </rPr>
      <t>Koweït</t>
    </r>
  </si>
  <si>
    <r>
      <rPr>
        <i/>
        <sz val="11"/>
        <rFont val="Calibri"/>
        <family val="2"/>
        <scheme val="minor"/>
      </rPr>
      <t>Martinique</t>
    </r>
  </si>
  <si>
    <r>
      <rPr>
        <i/>
        <sz val="11"/>
        <rFont val="Calibri"/>
        <family val="2"/>
        <scheme val="minor"/>
      </rPr>
      <t>Kurdistan</t>
    </r>
  </si>
  <si>
    <r>
      <rPr>
        <sz val="11"/>
        <rFont val="Calibri"/>
        <family val="2"/>
        <scheme val="minor"/>
      </rPr>
      <t>Côte d’Ivoire</t>
    </r>
  </si>
  <si>
    <r>
      <rPr>
        <sz val="11"/>
        <color theme="9" tint="-0.499984740745262"/>
        <rFont val="Calibri"/>
        <family val="2"/>
        <scheme val="minor"/>
      </rPr>
      <t>Date</t>
    </r>
  </si>
  <si>
    <r>
      <rPr>
        <sz val="11"/>
        <color theme="9" tint="-0.499984740745262"/>
        <rFont val="Calibri"/>
        <family val="2"/>
        <scheme val="minor"/>
      </rPr>
      <t xml:space="preserve">Équipe A </t>
    </r>
  </si>
  <si>
    <r>
      <rPr>
        <sz val="11"/>
        <color theme="9" tint="-0.499984740745262"/>
        <rFont val="Calibri"/>
        <family val="2"/>
        <scheme val="minor"/>
      </rPr>
      <t xml:space="preserve">Équipe B </t>
    </r>
  </si>
  <si>
    <r>
      <rPr>
        <sz val="11"/>
        <color theme="9" tint="-0.499984740745262"/>
        <rFont val="Calibri"/>
        <family val="2"/>
        <scheme val="minor"/>
      </rPr>
      <t>Score de l’équipe A</t>
    </r>
  </si>
  <si>
    <r>
      <rPr>
        <sz val="11"/>
        <color theme="9" tint="-0.499984740745262"/>
        <rFont val="Calibri"/>
        <family val="2"/>
        <scheme val="minor"/>
      </rPr>
      <t>Score de l’équipe B</t>
    </r>
  </si>
  <si>
    <r>
      <rPr>
        <sz val="11"/>
        <color theme="9" tint="-0.499984740745262"/>
        <rFont val="Calibri"/>
        <family val="2"/>
        <scheme val="minor"/>
      </rPr>
      <t xml:space="preserve">Tournoi </t>
    </r>
  </si>
  <si>
    <r>
      <rPr>
        <sz val="11"/>
        <color theme="9" tint="-0.499984740745262"/>
        <rFont val="Calibri"/>
        <family val="2"/>
        <scheme val="minor"/>
      </rPr>
      <t>Percentile de l’équipe A</t>
    </r>
  </si>
  <si>
    <r>
      <rPr>
        <sz val="11"/>
        <color theme="9" tint="-0.499984740745262"/>
        <rFont val="Calibri"/>
        <family val="2"/>
        <scheme val="minor"/>
      </rPr>
      <t>Percentile de l’équipe B</t>
    </r>
  </si>
  <si>
    <r>
      <rPr>
        <sz val="11"/>
        <color theme="9" tint="-0.499984740745262"/>
        <rFont val="Calibri"/>
        <family val="2"/>
        <scheme val="minor"/>
      </rPr>
      <t xml:space="preserve">Différence des buts </t>
    </r>
  </si>
  <si>
    <r>
      <rPr>
        <sz val="11"/>
        <color theme="1"/>
        <rFont val="Calibri"/>
        <family val="2"/>
        <scheme val="minor"/>
      </rPr>
      <t>Allemagne</t>
    </r>
  </si>
  <si>
    <r>
      <rPr>
        <sz val="11"/>
        <color theme="1"/>
        <rFont val="Calibri"/>
        <family val="2"/>
        <scheme val="minor"/>
      </rPr>
      <t>Mexique</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</si>
  <si>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</si>
  <si>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</si>
  <si>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Pérou</t>
    </r>
  </si>
  <si>
    <r>
      <rPr>
        <sz val="11"/>
        <color theme="1"/>
        <rFont val="Calibri"/>
        <family val="2"/>
        <scheme val="minor"/>
      </rPr>
      <t>Coupe du Monde de la FIFA</t>
    </r>
  </si>
  <si>
    <r>
      <rPr>
        <sz val="11"/>
        <color theme="1"/>
        <rFont val="Calibri"/>
        <family val="2"/>
        <scheme val="minor"/>
      </rPr>
      <t>Liban</t>
    </r>
  </si>
  <si>
    <r>
      <rPr>
        <sz val="11"/>
        <color theme="1"/>
        <rFont val="Calibri"/>
        <family val="2"/>
        <scheme val="minor"/>
      </rPr>
      <t>Mexique</t>
    </r>
  </si>
  <si>
    <r>
      <rPr>
        <sz val="11"/>
        <color theme="1"/>
        <rFont val="Calibri"/>
        <family val="2"/>
        <scheme val="minor"/>
      </rPr>
      <t>Coupe de Corée du Sud</t>
    </r>
  </si>
  <si>
    <r>
      <rPr>
        <sz val="11"/>
        <color theme="1"/>
        <rFont val="Calibri"/>
        <family val="2"/>
        <scheme val="minor"/>
      </rPr>
      <t>Brésil</t>
    </r>
  </si>
  <si>
    <r>
      <rPr>
        <sz val="11"/>
        <color theme="1"/>
        <rFont val="Calibri"/>
        <family val="2"/>
        <scheme val="minor"/>
      </rPr>
      <t>Paraguay</t>
    </r>
  </si>
  <si>
    <r>
      <rPr>
        <sz val="11"/>
        <color theme="1"/>
        <rFont val="Calibri"/>
        <family val="2"/>
        <scheme val="minor"/>
      </rPr>
      <t>Amical</t>
    </r>
  </si>
  <si>
    <r>
      <rPr>
        <sz val="11"/>
        <color theme="1"/>
        <rFont val="Calibri"/>
        <family val="2"/>
        <scheme val="minor"/>
      </rPr>
      <t>Brésil</t>
    </r>
  </si>
  <si>
    <r>
      <rPr>
        <sz val="11"/>
        <color theme="1"/>
        <rFont val="Calibri"/>
        <family val="2"/>
        <scheme val="minor"/>
      </rPr>
      <t>Paraguay</t>
    </r>
  </si>
  <si>
    <r>
      <rPr>
        <sz val="11"/>
        <color theme="1"/>
        <rFont val="Calibri"/>
        <family val="2"/>
        <scheme val="minor"/>
      </rPr>
      <t>Amical</t>
    </r>
  </si>
  <si>
    <r>
      <rPr>
        <sz val="11"/>
        <color theme="1"/>
        <rFont val="Calibri"/>
        <family val="2"/>
        <scheme val="minor"/>
      </rPr>
      <t>Uruguay</t>
    </r>
  </si>
  <si>
    <r>
      <rPr>
        <sz val="11"/>
        <color theme="1"/>
        <rFont val="Calibri"/>
        <family val="2"/>
        <scheme val="minor"/>
      </rPr>
      <t>Finlande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</si>
  <si>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</si>
  <si>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</si>
  <si>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Brésil</t>
    </r>
  </si>
  <si>
    <r>
      <rPr>
        <sz val="11"/>
        <color theme="1"/>
        <rFont val="Calibri"/>
        <family val="2"/>
        <scheme val="minor"/>
      </rPr>
      <t>Amical</t>
    </r>
  </si>
  <si>
    <r>
      <rPr>
        <sz val="11"/>
        <color theme="1"/>
        <rFont val="Calibri"/>
        <family val="2"/>
        <scheme val="minor"/>
      </rPr>
      <t>Allemagne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</si>
  <si>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</si>
  <si>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</si>
  <si>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</si>
  <si>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Danemark</t>
    </r>
  </si>
  <si>
    <r>
      <rPr>
        <sz val="11"/>
        <color theme="1"/>
        <rFont val="Calibri"/>
        <family val="2"/>
        <scheme val="minor"/>
      </rPr>
      <t>Amical</t>
    </r>
  </si>
  <si>
    <r>
      <rPr>
        <sz val="11"/>
        <color theme="1"/>
        <rFont val="Calibri"/>
        <family val="2"/>
        <scheme val="minor"/>
      </rPr>
      <t>Turquie</t>
    </r>
  </si>
  <si>
    <r>
      <rPr>
        <sz val="11"/>
        <color theme="1"/>
        <rFont val="Calibri"/>
        <family val="2"/>
        <scheme val="minor"/>
      </rPr>
      <t>Hongrie</t>
    </r>
  </si>
  <si>
    <r>
      <rPr>
        <sz val="11"/>
        <color theme="1"/>
        <rFont val="Calibri"/>
        <family val="2"/>
        <scheme val="minor"/>
      </rPr>
      <t>Amical</t>
    </r>
  </si>
  <si>
    <r>
      <rPr>
        <sz val="11"/>
        <color theme="1"/>
        <rFont val="Calibri"/>
        <family val="2"/>
        <scheme val="minor"/>
      </rPr>
      <t>Chine</t>
    </r>
  </si>
  <si>
    <r>
      <rPr>
        <sz val="11"/>
        <color theme="1"/>
        <rFont val="Calibri"/>
        <family val="2"/>
        <scheme val="minor"/>
      </rPr>
      <t>Jordanie</t>
    </r>
  </si>
  <si>
    <r>
      <rPr>
        <sz val="11"/>
        <color theme="1"/>
        <rFont val="Calibri"/>
        <family val="2"/>
        <scheme val="minor"/>
      </rPr>
      <t>Qualification pour la Coupe de l’AFC</t>
    </r>
  </si>
  <si>
    <r>
      <rPr>
        <sz val="11"/>
        <color theme="1"/>
        <rFont val="Calibri"/>
        <family val="2"/>
        <scheme val="minor"/>
      </rPr>
      <t>Arabie saoudite</t>
    </r>
  </si>
  <si>
    <r>
      <rPr>
        <sz val="11"/>
        <color theme="1"/>
        <rFont val="Calibri"/>
        <family val="2"/>
        <scheme val="minor"/>
      </rPr>
      <t>Oman</t>
    </r>
  </si>
  <si>
    <r>
      <rPr>
        <sz val="11"/>
        <color theme="1"/>
        <rFont val="Calibri"/>
        <family val="2"/>
        <scheme val="minor"/>
      </rPr>
      <t>Qualification pour la Coupe de l’AFC</t>
    </r>
  </si>
  <si>
    <r>
      <rPr>
        <sz val="11"/>
        <color theme="1"/>
        <rFont val="Calibri"/>
        <family val="2"/>
        <scheme val="minor"/>
      </rPr>
      <t>Irak</t>
    </r>
  </si>
  <si>
    <r>
      <rPr>
        <sz val="11"/>
        <color theme="1"/>
        <rFont val="Calibri"/>
        <family val="2"/>
        <scheme val="minor"/>
      </rPr>
      <t>Liban</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</si>
  <si>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</si>
  <si>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</si>
  <si>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Liban</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</si>
  <si>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</si>
  <si>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</si>
  <si>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Tunisie</t>
    </r>
  </si>
  <si>
    <r>
      <rPr>
        <sz val="11"/>
        <color theme="1"/>
        <rFont val="Calibri"/>
        <family val="2"/>
        <scheme val="minor"/>
      </rPr>
      <t>Amical</t>
    </r>
  </si>
  <si>
    <r>
      <rPr>
        <sz val="11"/>
        <color theme="1"/>
        <rFont val="Calibri"/>
        <family val="2"/>
        <scheme val="minor"/>
      </rPr>
      <t>Russie</t>
    </r>
  </si>
  <si>
    <r>
      <rPr>
        <sz val="11"/>
        <color theme="1"/>
        <rFont val="Calibri"/>
        <family val="2"/>
        <scheme val="minor"/>
      </rPr>
      <t>Hongrie</t>
    </r>
  </si>
  <si>
    <r>
      <rPr>
        <sz val="11"/>
        <color theme="1"/>
        <rFont val="Calibri"/>
        <family val="2"/>
        <scheme val="minor"/>
      </rPr>
      <t>Coupe du Monde de la FIFA</t>
    </r>
  </si>
  <si>
    <r>
      <rPr>
        <sz val="11"/>
        <color theme="1"/>
        <rFont val="Calibri"/>
        <family val="2"/>
        <scheme val="minor"/>
      </rPr>
      <t>Danemark</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</si>
  <si>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</si>
  <si>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</si>
  <si>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</si>
  <si>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Suède</t>
    </r>
  </si>
  <si>
    <r>
      <rPr>
        <sz val="11"/>
        <color theme="1"/>
        <rFont val="Calibri"/>
        <family val="2"/>
        <scheme val="minor"/>
      </rPr>
      <t>Amical</t>
    </r>
  </si>
  <si>
    <r>
      <rPr>
        <sz val="11"/>
        <color theme="1"/>
        <rFont val="Calibri"/>
        <family val="2"/>
        <scheme val="minor"/>
      </rPr>
      <t>Brésil</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</si>
  <si>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</si>
  <si>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</si>
  <si>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</si>
  <si>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Finlande</t>
    </r>
  </si>
  <si>
    <r>
      <rPr>
        <sz val="11"/>
        <color theme="1"/>
        <rFont val="Calibri"/>
        <family val="2"/>
        <scheme val="minor"/>
      </rPr>
      <t>Amical</t>
    </r>
  </si>
  <si>
    <r>
      <rPr>
        <sz val="11"/>
        <color theme="1"/>
        <rFont val="Calibri"/>
        <family val="2"/>
        <scheme val="minor"/>
      </rPr>
      <t>Suède</t>
    </r>
  </si>
  <si>
    <r>
      <rPr>
        <sz val="11"/>
        <color theme="1"/>
        <rFont val="Calibri"/>
        <family val="2"/>
        <scheme val="minor"/>
      </rPr>
      <t>Autriche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</si>
  <si>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</si>
  <si>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</si>
  <si>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</si>
  <si>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</si>
  <si>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Nigéria</t>
    </r>
  </si>
  <si>
    <r>
      <rPr>
        <sz val="11"/>
        <color theme="1"/>
        <rFont val="Calibri"/>
        <family val="2"/>
        <scheme val="minor"/>
      </rPr>
      <t>Burkina Faso</t>
    </r>
  </si>
  <si>
    <r>
      <rPr>
        <sz val="11"/>
        <color theme="1"/>
        <rFont val="Calibri"/>
        <family val="2"/>
        <scheme val="minor"/>
      </rPr>
      <t>Qualification pour la Coupe d’Afrique des nations</t>
    </r>
  </si>
  <si>
    <r>
      <rPr>
        <sz val="11"/>
        <color theme="1"/>
        <rFont val="Calibri"/>
        <family val="2"/>
        <scheme val="minor"/>
      </rPr>
      <t>Estonie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</si>
  <si>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</si>
  <si>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</si>
  <si>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</si>
  <si>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</si>
  <si>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</si>
  <si>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</si>
  <si>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</si>
  <si>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</si>
  <si>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</si>
  <si>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Hongrie</t>
    </r>
  </si>
  <si>
    <r>
      <rPr>
        <sz val="11"/>
        <color theme="1"/>
        <rFont val="Calibri"/>
        <family val="2"/>
        <scheme val="minor"/>
      </rPr>
      <t>Amical</t>
    </r>
  </si>
  <si>
    <r>
      <rPr>
        <sz val="11"/>
        <color theme="1"/>
        <rFont val="Calibri"/>
        <family val="2"/>
        <scheme val="minor"/>
      </rPr>
      <t>Honduras</t>
    </r>
  </si>
  <si>
    <r>
      <rPr>
        <sz val="11"/>
        <color theme="1"/>
        <rFont val="Calibri"/>
        <family val="2"/>
        <scheme val="minor"/>
      </rPr>
      <t>Brésil</t>
    </r>
  </si>
  <si>
    <r>
      <rPr>
        <sz val="11"/>
        <color theme="1"/>
        <rFont val="Calibri"/>
        <family val="2"/>
        <scheme val="minor"/>
      </rPr>
      <t>Amical</t>
    </r>
  </si>
  <si>
    <r>
      <rPr>
        <sz val="11"/>
        <color theme="1"/>
        <rFont val="Calibri"/>
        <family val="2"/>
        <scheme val="minor"/>
      </rPr>
      <t>Pérou</t>
    </r>
  </si>
  <si>
    <r>
      <rPr>
        <sz val="11"/>
        <color theme="1"/>
        <rFont val="Calibri"/>
        <family val="2"/>
        <scheme val="minor"/>
      </rPr>
      <t>Chili</t>
    </r>
  </si>
  <si>
    <r>
      <rPr>
        <sz val="11"/>
        <color theme="1"/>
        <rFont val="Calibri"/>
        <family val="2"/>
        <scheme val="minor"/>
      </rPr>
      <t>Amical</t>
    </r>
  </si>
  <si>
    <r>
      <rPr>
        <sz val="11"/>
        <color theme="1"/>
        <rFont val="Calibri"/>
        <family val="2"/>
        <scheme val="minor"/>
      </rPr>
      <t>Égypte</t>
    </r>
  </si>
  <si>
    <r>
      <rPr>
        <sz val="11"/>
        <color theme="1"/>
        <rFont val="Calibri"/>
        <family val="2"/>
        <scheme val="minor"/>
      </rPr>
      <t>Ouganda</t>
    </r>
  </si>
  <si>
    <r>
      <rPr>
        <sz val="11"/>
        <color theme="1"/>
        <rFont val="Calibri"/>
        <family val="2"/>
        <scheme val="minor"/>
      </rPr>
      <t>Qualification pour la Coupe d’Afrique des nations</t>
    </r>
  </si>
  <si>
    <r>
      <rPr>
        <sz val="11"/>
        <color theme="1"/>
        <rFont val="Calibri"/>
        <family val="2"/>
        <scheme val="minor"/>
      </rPr>
      <t>Finlande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</si>
  <si>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</si>
  <si>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</si>
  <si>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Croatie</t>
    </r>
  </si>
  <si>
    <r>
      <rPr>
        <sz val="11"/>
        <color theme="1"/>
        <rFont val="Calibri"/>
        <family val="2"/>
        <scheme val="minor"/>
      </rPr>
      <t>Estonie</t>
    </r>
  </si>
  <si>
    <r>
      <rPr>
        <sz val="11"/>
        <color theme="1"/>
        <rFont val="Calibri"/>
        <family val="2"/>
        <scheme val="minor"/>
      </rPr>
      <t>Qualification pour la Coupe européenne de l’UEFA</t>
    </r>
  </si>
  <si>
    <r>
      <rPr>
        <sz val="11"/>
        <color theme="1"/>
        <rFont val="Calibri"/>
        <family val="2"/>
        <scheme val="minor"/>
      </rPr>
      <t>Argentine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</si>
  <si>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</si>
  <si>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</si>
  <si>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Arménie</t>
    </r>
  </si>
  <si>
    <r>
      <rPr>
        <sz val="11"/>
        <color theme="1"/>
        <rFont val="Calibri"/>
        <family val="2"/>
        <scheme val="minor"/>
      </rPr>
      <t>Maroc</t>
    </r>
  </si>
  <si>
    <r>
      <rPr>
        <sz val="11"/>
        <color theme="1"/>
        <rFont val="Calibri"/>
        <family val="2"/>
        <scheme val="minor"/>
      </rPr>
      <t>Amical</t>
    </r>
  </si>
  <si>
    <r>
      <rPr>
        <sz val="11"/>
        <color theme="1"/>
        <rFont val="Calibri"/>
        <family val="2"/>
        <scheme val="minor"/>
      </rPr>
      <t>Islande</t>
    </r>
  </si>
  <si>
    <r>
      <rPr>
        <sz val="11"/>
        <color theme="1"/>
        <rFont val="Calibri"/>
        <family val="2"/>
        <scheme val="minor"/>
      </rPr>
      <t>Slovénie</t>
    </r>
  </si>
  <si>
    <r>
      <rPr>
        <sz val="11"/>
        <color theme="1"/>
        <rFont val="Calibri"/>
        <family val="2"/>
        <scheme val="minor"/>
      </rPr>
      <t>Tournoi international de Malte</t>
    </r>
  </si>
  <si>
    <r>
      <rPr>
        <sz val="11"/>
        <color theme="1"/>
        <rFont val="Calibri"/>
        <family val="2"/>
        <scheme val="minor"/>
      </rPr>
      <t>Brésil</t>
    </r>
  </si>
  <si>
    <r>
      <rPr>
        <sz val="11"/>
        <color theme="1"/>
        <rFont val="Calibri"/>
        <family val="2"/>
        <scheme val="minor"/>
      </rPr>
      <t>Ghana</t>
    </r>
  </si>
  <si>
    <r>
      <rPr>
        <sz val="11"/>
        <color theme="1"/>
        <rFont val="Calibri"/>
        <family val="2"/>
        <scheme val="minor"/>
      </rPr>
      <t>Amical</t>
    </r>
  </si>
  <si>
    <r>
      <rPr>
        <sz val="11"/>
        <color theme="1"/>
        <rFont val="Calibri"/>
        <family val="2"/>
        <scheme val="minor"/>
      </rPr>
      <t>Pays‑Bas</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</si>
  <si>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</si>
  <si>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</si>
  <si>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</si>
  <si>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Jamaïque</t>
    </r>
  </si>
  <si>
    <r>
      <rPr>
        <sz val="11"/>
        <color theme="1"/>
        <rFont val="Calibri"/>
        <family val="2"/>
        <scheme val="minor"/>
      </rPr>
      <t>Amical</t>
    </r>
  </si>
  <si>
    <r>
      <rPr>
        <sz val="11"/>
        <color theme="1"/>
        <rFont val="Calibri"/>
        <family val="2"/>
        <scheme val="minor"/>
      </rPr>
      <t>Mexique</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</si>
  <si>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</si>
  <si>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</si>
  <si>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</si>
  <si>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</si>
  <si>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</si>
  <si>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</si>
  <si>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Serbie</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</si>
  <si>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</si>
  <si>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</si>
  <si>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Australie</t>
    </r>
  </si>
  <si>
    <r>
      <rPr>
        <sz val="11"/>
        <color theme="1"/>
        <rFont val="Calibri"/>
        <family val="2"/>
        <scheme val="minor"/>
      </rPr>
      <t>Coupe de la Confédération</t>
    </r>
  </si>
  <si>
    <r>
      <rPr>
        <sz val="11"/>
        <color theme="1"/>
        <rFont val="Calibri"/>
        <family val="2"/>
        <scheme val="minor"/>
      </rPr>
      <t>Estonie</t>
    </r>
  </si>
  <si>
    <r>
      <rPr>
        <sz val="11"/>
        <color theme="1"/>
        <rFont val="Calibri"/>
        <family val="2"/>
        <scheme val="minor"/>
      </rPr>
      <t>Mexique</t>
    </r>
  </si>
  <si>
    <r>
      <rPr>
        <sz val="11"/>
        <color theme="1"/>
        <rFont val="Calibri"/>
        <family val="2"/>
        <scheme val="minor"/>
      </rPr>
      <t>Amical</t>
    </r>
  </si>
  <si>
    <r>
      <rPr>
        <sz val="11"/>
        <color theme="1"/>
        <rFont val="Calibri"/>
        <family val="2"/>
        <scheme val="minor"/>
      </rPr>
      <t>Norvège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</si>
  <si>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</si>
  <si>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</si>
  <si>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Norvège</t>
    </r>
  </si>
  <si>
    <r>
      <rPr>
        <sz val="11"/>
        <color theme="1"/>
        <rFont val="Calibri"/>
        <family val="2"/>
        <scheme val="minor"/>
      </rPr>
      <t>Jamaïque</t>
    </r>
  </si>
  <si>
    <r>
      <rPr>
        <sz val="11"/>
        <color theme="1"/>
        <rFont val="Calibri"/>
        <family val="2"/>
        <scheme val="minor"/>
      </rPr>
      <t>Amical</t>
    </r>
  </si>
  <si>
    <r>
      <rPr>
        <sz val="11"/>
        <color theme="1"/>
        <rFont val="Calibri"/>
        <family val="2"/>
        <scheme val="minor"/>
      </rPr>
      <t>Brésil</t>
    </r>
  </si>
  <si>
    <r>
      <rPr>
        <sz val="11"/>
        <color theme="1"/>
        <rFont val="Calibri"/>
        <family val="2"/>
        <scheme val="minor"/>
      </rPr>
      <t>Arabie saoudite</t>
    </r>
  </si>
  <si>
    <r>
      <rPr>
        <sz val="11"/>
        <color theme="1"/>
        <rFont val="Calibri"/>
        <family val="2"/>
        <scheme val="minor"/>
      </rPr>
      <t>Coupe de la Confédération</t>
    </r>
  </si>
  <si>
    <r>
      <rPr>
        <sz val="11"/>
        <color theme="1"/>
        <rFont val="Calibri"/>
        <family val="2"/>
        <scheme val="minor"/>
      </rPr>
      <t>Honduras</t>
    </r>
  </si>
  <si>
    <r>
      <rPr>
        <sz val="11"/>
        <color theme="1"/>
        <rFont val="Calibri"/>
        <family val="2"/>
        <scheme val="minor"/>
      </rPr>
      <t>Zambie</t>
    </r>
  </si>
  <si>
    <r>
      <rPr>
        <sz val="11"/>
        <color theme="1"/>
        <rFont val="Calibri"/>
        <family val="2"/>
        <scheme val="minor"/>
      </rPr>
      <t>Amical</t>
    </r>
  </si>
  <si>
    <r>
      <rPr>
        <sz val="11"/>
        <color theme="1"/>
        <rFont val="Calibri"/>
        <family val="2"/>
        <scheme val="minor"/>
      </rPr>
      <t>Mexique</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</si>
  <si>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</si>
  <si>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</si>
  <si>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</si>
  <si>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</si>
  <si>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</si>
  <si>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</si>
  <si>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</si>
  <si>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</si>
  <si>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</si>
  <si>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Bolivie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</si>
  <si>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</si>
  <si>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</si>
  <si>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Israël</t>
    </r>
  </si>
  <si>
    <r>
      <rPr>
        <sz val="11"/>
        <color theme="1"/>
        <rFont val="Calibri"/>
        <family val="2"/>
        <scheme val="minor"/>
      </rPr>
      <t>Amical</t>
    </r>
  </si>
  <si>
    <r>
      <rPr>
        <sz val="11"/>
        <color theme="1"/>
        <rFont val="Calibri"/>
        <family val="2"/>
        <scheme val="minor"/>
      </rPr>
      <t>Égypte</t>
    </r>
  </si>
  <si>
    <r>
      <rPr>
        <sz val="11"/>
        <color theme="1"/>
        <rFont val="Calibri"/>
        <family val="2"/>
        <scheme val="minor"/>
      </rPr>
      <t>Qatar</t>
    </r>
  </si>
  <si>
    <r>
      <rPr>
        <sz val="11"/>
        <color theme="1"/>
        <rFont val="Calibri"/>
        <family val="2"/>
        <scheme val="minor"/>
      </rPr>
      <t>Amical</t>
    </r>
  </si>
  <si>
    <r>
      <rPr>
        <sz val="11"/>
        <color theme="1"/>
        <rFont val="Calibri"/>
        <family val="2"/>
        <scheme val="minor"/>
      </rPr>
      <t>Pays‑Bas</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</si>
  <si>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</si>
  <si>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</si>
  <si>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Iran</t>
    </r>
  </si>
  <si>
    <r>
      <rPr>
        <sz val="11"/>
        <color theme="1"/>
        <rFont val="Calibri"/>
        <family val="2"/>
        <scheme val="minor"/>
      </rPr>
      <t>Syrie</t>
    </r>
  </si>
  <si>
    <r>
      <rPr>
        <sz val="11"/>
        <color theme="1"/>
        <rFont val="Calibri"/>
        <family val="2"/>
        <scheme val="minor"/>
      </rPr>
      <t>Championnat de la WAFF</t>
    </r>
  </si>
  <si>
    <r>
      <rPr>
        <sz val="11"/>
        <color theme="1"/>
        <rFont val="Calibri"/>
        <family val="2"/>
        <scheme val="minor"/>
      </rPr>
      <t>Chine</t>
    </r>
  </si>
  <si>
    <r>
      <rPr>
        <sz val="11"/>
        <color theme="1"/>
        <rFont val="Calibri"/>
        <family val="2"/>
        <scheme val="minor"/>
      </rPr>
      <t>Liban</t>
    </r>
  </si>
  <si>
    <r>
      <rPr>
        <sz val="11"/>
        <color theme="1"/>
        <rFont val="Calibri"/>
        <family val="2"/>
        <scheme val="minor"/>
      </rPr>
      <t>Amical</t>
    </r>
  </si>
  <si>
    <r>
      <rPr>
        <sz val="11"/>
        <color theme="1"/>
        <rFont val="Calibri"/>
        <family val="2"/>
        <scheme val="minor"/>
      </rPr>
      <t>Haïti</t>
    </r>
  </si>
  <si>
    <r>
      <rPr>
        <sz val="11"/>
        <color theme="1"/>
        <rFont val="Calibri"/>
        <family val="2"/>
        <scheme val="minor"/>
      </rPr>
      <t>Brésil</t>
    </r>
  </si>
  <si>
    <r>
      <rPr>
        <sz val="11"/>
        <color theme="1"/>
        <rFont val="Calibri"/>
        <family val="2"/>
        <scheme val="minor"/>
      </rPr>
      <t>Amical</t>
    </r>
  </si>
  <si>
    <r>
      <rPr>
        <sz val="11"/>
        <color theme="1"/>
        <rFont val="Calibri"/>
        <family val="2"/>
        <scheme val="minor"/>
      </rPr>
      <t>Portugal</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</si>
  <si>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</si>
  <si>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</si>
  <si>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</si>
  <si>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Jamaïque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</si>
  <si>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</si>
  <si>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</si>
  <si>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Serbie</t>
    </r>
  </si>
  <si>
    <r>
      <rPr>
        <sz val="11"/>
        <color theme="1"/>
        <rFont val="Calibri"/>
        <family val="2"/>
        <scheme val="minor"/>
      </rPr>
      <t>Coupe du Monde de la FIFA</t>
    </r>
  </si>
  <si>
    <r>
      <rPr>
        <sz val="11"/>
        <color theme="1"/>
        <rFont val="Calibri"/>
        <family val="2"/>
        <scheme val="minor"/>
      </rPr>
      <t>Mexique</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</si>
  <si>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</si>
  <si>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</si>
  <si>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Uruguay</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</si>
  <si>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</si>
  <si>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</si>
  <si>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Syrie</t>
    </r>
  </si>
  <si>
    <r>
      <rPr>
        <sz val="11"/>
        <color theme="1"/>
        <rFont val="Calibri"/>
        <family val="2"/>
        <scheme val="minor"/>
      </rPr>
      <t>Zimbabwe</t>
    </r>
  </si>
  <si>
    <r>
      <rPr>
        <sz val="11"/>
        <color theme="1"/>
        <rFont val="Calibri"/>
        <family val="2"/>
        <scheme val="minor"/>
      </rPr>
      <t>Amical</t>
    </r>
  </si>
  <si>
    <r>
      <rPr>
        <sz val="11"/>
        <color theme="1"/>
        <rFont val="Calibri"/>
        <family val="2"/>
        <scheme val="minor"/>
      </rPr>
      <t>Espagne</t>
    </r>
  </si>
  <si>
    <r>
      <rPr>
        <sz val="11"/>
        <color theme="1"/>
        <rFont val="Calibri"/>
        <family val="2"/>
        <scheme val="minor"/>
      </rPr>
      <t>Pologne</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</si>
  <si>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</si>
  <si>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</si>
  <si>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Australie</t>
    </r>
  </si>
  <si>
    <r>
      <rPr>
        <sz val="11"/>
        <color theme="1"/>
        <rFont val="Calibri"/>
        <family val="2"/>
        <scheme val="minor"/>
      </rPr>
      <t>Coupe de l’AFC</t>
    </r>
  </si>
  <si>
    <r>
      <rPr>
        <sz val="11"/>
        <color theme="1"/>
        <rFont val="Calibri"/>
        <family val="2"/>
        <scheme val="minor"/>
      </rPr>
      <t>Liban</t>
    </r>
  </si>
  <si>
    <r>
      <rPr>
        <sz val="11"/>
        <color theme="1"/>
        <rFont val="Calibri"/>
        <family val="2"/>
        <scheme val="minor"/>
      </rPr>
      <t>Koweït</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</si>
  <si>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</si>
  <si>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</si>
  <si>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Liban</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</si>
  <si>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</si>
  <si>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</si>
  <si>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</si>
  <si>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</si>
  <si>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Japon</t>
    </r>
  </si>
  <si>
    <r>
      <rPr>
        <sz val="11"/>
        <color theme="1"/>
        <rFont val="Calibri"/>
        <family val="2"/>
        <scheme val="minor"/>
      </rPr>
      <t>Jordanie</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</si>
  <si>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</si>
  <si>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</si>
  <si>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Irak</t>
    </r>
  </si>
  <si>
    <r>
      <rPr>
        <sz val="11"/>
        <color theme="1"/>
        <rFont val="Calibri"/>
        <family val="2"/>
        <scheme val="minor"/>
      </rPr>
      <t>Amical</t>
    </r>
  </si>
  <si>
    <r>
      <rPr>
        <sz val="11"/>
        <color theme="1"/>
        <rFont val="Calibri"/>
        <family val="2"/>
        <scheme val="minor"/>
      </rPr>
      <t>Chili</t>
    </r>
  </si>
  <si>
    <r>
      <rPr>
        <sz val="11"/>
        <color theme="1"/>
        <rFont val="Calibri"/>
        <family val="2"/>
        <scheme val="minor"/>
      </rPr>
      <t>Irak</t>
    </r>
  </si>
  <si>
    <r>
      <rPr>
        <sz val="11"/>
        <color theme="1"/>
        <rFont val="Calibri"/>
        <family val="2"/>
        <scheme val="minor"/>
      </rPr>
      <t>Amical</t>
    </r>
  </si>
  <si>
    <r>
      <rPr>
        <sz val="11"/>
        <color theme="1"/>
        <rFont val="Calibri"/>
        <family val="2"/>
        <scheme val="minor"/>
      </rPr>
      <t>Brésil</t>
    </r>
  </si>
  <si>
    <r>
      <rPr>
        <sz val="11"/>
        <color theme="1"/>
        <rFont val="Calibri"/>
        <family val="2"/>
        <scheme val="minor"/>
      </rPr>
      <t>Australie</t>
    </r>
  </si>
  <si>
    <r>
      <rPr>
        <sz val="11"/>
        <color theme="1"/>
        <rFont val="Calibri"/>
        <family val="2"/>
        <scheme val="minor"/>
      </rPr>
      <t>Amical</t>
    </r>
  </si>
  <si>
    <r>
      <rPr>
        <sz val="11"/>
        <color theme="1"/>
        <rFont val="Calibri"/>
        <family val="2"/>
        <scheme val="minor"/>
      </rPr>
      <t>France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</si>
  <si>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</si>
  <si>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</si>
  <si>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Brésil</t>
    </r>
  </si>
  <si>
    <r>
      <rPr>
        <sz val="11"/>
        <color theme="1"/>
        <rFont val="Calibri"/>
        <family val="2"/>
        <scheme val="minor"/>
      </rPr>
      <t>Allemagne</t>
    </r>
  </si>
  <si>
    <r>
      <rPr>
        <sz val="11"/>
        <color theme="1"/>
        <rFont val="Calibri"/>
        <family val="2"/>
        <scheme val="minor"/>
      </rPr>
      <t>Coupe du Monde de la FIFA</t>
    </r>
  </si>
  <si>
    <r>
      <rPr>
        <sz val="11"/>
        <color theme="1"/>
        <rFont val="Calibri"/>
        <family val="2"/>
        <scheme val="minor"/>
      </rPr>
      <t>Japon</t>
    </r>
  </si>
  <si>
    <r>
      <rPr>
        <sz val="11"/>
        <color theme="1"/>
        <rFont val="Calibri"/>
        <family val="2"/>
        <scheme val="minor"/>
      </rPr>
      <t>Honduras</t>
    </r>
  </si>
  <si>
    <r>
      <rPr>
        <sz val="11"/>
        <color theme="1"/>
        <rFont val="Calibri"/>
        <family val="2"/>
        <scheme val="minor"/>
      </rPr>
      <t>Amical</t>
    </r>
  </si>
  <si>
    <r>
      <rPr>
        <sz val="11"/>
        <color theme="1"/>
        <rFont val="Calibri"/>
        <family val="2"/>
        <scheme val="minor"/>
      </rPr>
      <t>Guatemala</t>
    </r>
  </si>
  <si>
    <r>
      <rPr>
        <sz val="11"/>
        <color theme="1"/>
        <rFont val="Calibri"/>
        <family val="2"/>
        <scheme val="minor"/>
      </rPr>
      <t>Arménie</t>
    </r>
  </si>
  <si>
    <r>
      <rPr>
        <sz val="11"/>
        <color theme="1"/>
        <rFont val="Calibri"/>
        <family val="2"/>
        <scheme val="minor"/>
      </rPr>
      <t>Amical</t>
    </r>
  </si>
  <si>
    <r>
      <rPr>
        <sz val="11"/>
        <color theme="1"/>
        <rFont val="Calibri"/>
        <family val="2"/>
        <scheme val="minor"/>
      </rPr>
      <t>Brésil</t>
    </r>
  </si>
  <si>
    <r>
      <rPr>
        <sz val="11"/>
        <color theme="1"/>
        <rFont val="Calibri"/>
        <family val="2"/>
        <scheme val="minor"/>
      </rPr>
      <t>Haïti</t>
    </r>
  </si>
  <si>
    <r>
      <rPr>
        <sz val="11"/>
        <color theme="1"/>
        <rFont val="Calibri"/>
        <family val="2"/>
        <scheme val="minor"/>
      </rPr>
      <t>Copa América</t>
    </r>
  </si>
  <si>
    <r>
      <rPr>
        <sz val="11"/>
        <color theme="1"/>
        <rFont val="Calibri"/>
        <family val="2"/>
        <scheme val="minor"/>
      </rPr>
      <t>Maroc</t>
    </r>
  </si>
  <si>
    <r>
      <rPr>
        <sz val="11"/>
        <color theme="1"/>
        <rFont val="Calibri"/>
        <family val="2"/>
        <scheme val="minor"/>
      </rPr>
      <t>Mali</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</si>
  <si>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</si>
  <si>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</si>
  <si>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</si>
  <si>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</si>
  <si>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</si>
  <si>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Libye</t>
    </r>
  </si>
  <si>
    <r>
      <rPr>
        <sz val="11"/>
        <color theme="1"/>
        <rFont val="Calibri"/>
        <family val="2"/>
        <scheme val="minor"/>
      </rPr>
      <t>Amical</t>
    </r>
  </si>
  <si>
    <r>
      <rPr>
        <sz val="11"/>
        <color theme="1"/>
        <rFont val="Calibri"/>
        <family val="2"/>
        <scheme val="minor"/>
      </rPr>
      <t>Mexique</t>
    </r>
  </si>
  <si>
    <r>
      <rPr>
        <sz val="11"/>
        <color theme="1"/>
        <rFont val="Calibri"/>
        <family val="2"/>
        <scheme val="minor"/>
      </rPr>
      <t>Honduras</t>
    </r>
  </si>
  <si>
    <r>
      <rPr>
        <sz val="11"/>
        <color theme="1"/>
        <rFont val="Calibri"/>
        <family val="2"/>
        <scheme val="minor"/>
      </rPr>
      <t>Amical</t>
    </r>
  </si>
  <si>
    <r>
      <rPr>
        <sz val="11"/>
        <color theme="1"/>
        <rFont val="Calibri"/>
        <family val="2"/>
        <scheme val="minor"/>
      </rPr>
      <t>Norvège</t>
    </r>
  </si>
  <si>
    <r>
      <rPr>
        <sz val="11"/>
        <color theme="1"/>
        <rFont val="Calibri"/>
        <family val="2"/>
        <scheme val="minor"/>
      </rPr>
      <t>Finlande</t>
    </r>
  </si>
  <si>
    <r>
      <rPr>
        <sz val="11"/>
        <color theme="1"/>
        <rFont val="Calibri"/>
        <family val="2"/>
        <scheme val="minor"/>
      </rPr>
      <t>Championnat nordique de football</t>
    </r>
  </si>
  <si>
    <r>
      <rPr>
        <sz val="11"/>
        <color theme="1"/>
        <rFont val="Calibri"/>
        <family val="2"/>
        <scheme val="minor"/>
      </rPr>
      <t>Turquie</t>
    </r>
  </si>
  <si>
    <r>
      <rPr>
        <sz val="11"/>
        <color theme="1"/>
        <rFont val="Calibri"/>
        <family val="2"/>
        <scheme val="minor"/>
      </rPr>
      <t>Chypre</t>
    </r>
  </si>
  <si>
    <r>
      <rPr>
        <sz val="11"/>
        <color theme="1"/>
        <rFont val="Calibri"/>
        <family val="2"/>
        <scheme val="minor"/>
      </rPr>
      <t>Amical</t>
    </r>
  </si>
  <si>
    <r>
      <rPr>
        <sz val="11"/>
        <color theme="1"/>
        <rFont val="Calibri"/>
        <family val="2"/>
        <scheme val="minor"/>
      </rPr>
      <t>Russie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</si>
  <si>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</si>
  <si>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</si>
  <si>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</si>
  <si>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</si>
  <si>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</si>
  <si>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</si>
  <si>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</si>
  <si>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</si>
  <si>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</si>
  <si>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Bolivie</t>
    </r>
  </si>
  <si>
    <r>
      <rPr>
        <sz val="11"/>
        <color theme="1"/>
        <rFont val="Calibri"/>
        <family val="2"/>
        <scheme val="minor"/>
      </rPr>
      <t>Amical</t>
    </r>
  </si>
  <si>
    <r>
      <rPr>
        <sz val="11"/>
        <color theme="1"/>
        <rFont val="Calibri"/>
        <family val="2"/>
        <scheme val="minor"/>
      </rPr>
      <t>Honduras</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</si>
  <si>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</si>
  <si>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</si>
  <si>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</si>
  <si>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Suisse</t>
    </r>
  </si>
  <si>
    <r>
      <rPr>
        <sz val="11"/>
        <color theme="1"/>
        <rFont val="Calibri"/>
        <family val="2"/>
        <scheme val="minor"/>
      </rPr>
      <t>Amical</t>
    </r>
  </si>
  <si>
    <r>
      <rPr>
        <sz val="11"/>
        <color theme="1"/>
        <rFont val="Calibri"/>
        <family val="2"/>
        <scheme val="minor"/>
      </rPr>
      <t>Brésil</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</si>
  <si>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</si>
  <si>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</si>
  <si>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</si>
  <si>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Nouvelle‑Zélande</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</si>
  <si>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</si>
  <si>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</si>
  <si>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</si>
  <si>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</si>
  <si>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Hongrie</t>
    </r>
  </si>
  <si>
    <r>
      <rPr>
        <sz val="11"/>
        <color theme="1"/>
        <rFont val="Calibri"/>
        <family val="2"/>
        <scheme val="minor"/>
      </rPr>
      <t>Turquie</t>
    </r>
  </si>
  <si>
    <r>
      <rPr>
        <sz val="11"/>
        <color theme="1"/>
        <rFont val="Calibri"/>
        <family val="2"/>
        <scheme val="minor"/>
      </rPr>
      <t>Amical</t>
    </r>
  </si>
  <si>
    <r>
      <rPr>
        <sz val="11"/>
        <color theme="1"/>
        <rFont val="Calibri"/>
        <family val="2"/>
        <scheme val="minor"/>
      </rPr>
      <t>Russie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</si>
  <si>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</si>
  <si>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</si>
  <si>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Brésil</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</si>
  <si>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</si>
  <si>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</si>
  <si>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Chili</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</si>
  <si>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</si>
  <si>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</si>
  <si>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Portugal</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</si>
  <si>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</si>
  <si>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</si>
  <si>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</si>
  <si>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Roumanie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</si>
  <si>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</si>
  <si>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</si>
  <si>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Mexique</t>
    </r>
  </si>
  <si>
    <r>
      <rPr>
        <sz val="11"/>
        <color theme="1"/>
        <rFont val="Calibri"/>
        <family val="2"/>
        <scheme val="minor"/>
      </rPr>
      <t>Amical</t>
    </r>
  </si>
  <si>
    <r>
      <rPr>
        <sz val="11"/>
        <color theme="1"/>
        <rFont val="Calibri"/>
        <family val="2"/>
        <scheme val="minor"/>
      </rPr>
      <t>Mexique</t>
    </r>
  </si>
  <si>
    <r>
      <rPr>
        <sz val="11"/>
        <color theme="1"/>
        <rFont val="Calibri"/>
        <family val="2"/>
        <scheme val="minor"/>
      </rPr>
      <t>Canada</t>
    </r>
  </si>
  <si>
    <r>
      <rPr>
        <sz val="11"/>
        <color theme="1"/>
        <rFont val="Calibri"/>
        <family val="2"/>
        <scheme val="minor"/>
      </rPr>
      <t>Amical</t>
    </r>
  </si>
  <si>
    <r>
      <rPr>
        <sz val="11"/>
        <color theme="1"/>
        <rFont val="Calibri"/>
        <family val="2"/>
        <scheme val="minor"/>
      </rPr>
      <t>Italie</t>
    </r>
  </si>
  <si>
    <r>
      <rPr>
        <sz val="11"/>
        <color theme="1"/>
        <rFont val="Calibri"/>
        <family val="2"/>
        <scheme val="minor"/>
      </rPr>
      <t>Mexique</t>
    </r>
  </si>
  <si>
    <r>
      <rPr>
        <sz val="11"/>
        <color theme="1"/>
        <rFont val="Calibri"/>
        <family val="2"/>
        <scheme val="minor"/>
      </rPr>
      <t>Amical</t>
    </r>
  </si>
  <si>
    <r>
      <rPr>
        <sz val="11"/>
        <color theme="1"/>
        <rFont val="Calibri"/>
        <family val="2"/>
        <scheme val="minor"/>
      </rPr>
      <t>France</t>
    </r>
  </si>
  <si>
    <r>
      <rPr>
        <sz val="11"/>
        <color theme="1"/>
        <rFont val="Calibri"/>
        <family val="2"/>
        <scheme val="minor"/>
      </rPr>
      <t>Belgique</t>
    </r>
  </si>
  <si>
    <r>
      <rPr>
        <sz val="11"/>
        <color theme="1"/>
        <rFont val="Calibri"/>
        <family val="2"/>
        <scheme val="minor"/>
      </rPr>
      <t>Coupe européenne de l’UEFA</t>
    </r>
  </si>
  <si>
    <r>
      <rPr>
        <sz val="11"/>
        <color theme="1"/>
        <rFont val="Calibri"/>
        <family val="2"/>
        <scheme val="minor"/>
      </rPr>
      <t>Tunisie</t>
    </r>
  </si>
  <si>
    <r>
      <rPr>
        <sz val="11"/>
        <color theme="1"/>
        <rFont val="Calibri"/>
        <family val="2"/>
        <scheme val="minor"/>
      </rPr>
      <t>Nigéria</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</si>
  <si>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</si>
  <si>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</si>
  <si>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Cameroun</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</si>
  <si>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</si>
  <si>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</si>
  <si>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</si>
  <si>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</si>
  <si>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</si>
  <si>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Émirats arabes unis</t>
    </r>
  </si>
  <si>
    <r>
      <rPr>
        <sz val="11"/>
        <color theme="1"/>
        <rFont val="Calibri"/>
        <family val="2"/>
        <scheme val="minor"/>
      </rPr>
      <t>Coupe de l’AFC</t>
    </r>
  </si>
  <si>
    <r>
      <rPr>
        <sz val="11"/>
        <color theme="1"/>
        <rFont val="Calibri"/>
        <family val="2"/>
        <scheme val="minor"/>
      </rPr>
      <t>Mexique</t>
    </r>
  </si>
  <si>
    <r>
      <rPr>
        <sz val="11"/>
        <color theme="1"/>
        <rFont val="Calibri"/>
        <family val="2"/>
        <scheme val="minor"/>
      </rPr>
      <t>Pologne</t>
    </r>
  </si>
  <si>
    <r>
      <rPr>
        <sz val="11"/>
        <color theme="1"/>
        <rFont val="Calibri"/>
        <family val="2"/>
        <scheme val="minor"/>
      </rPr>
      <t>Amical</t>
    </r>
  </si>
  <si>
    <r>
      <rPr>
        <sz val="11"/>
        <color theme="1"/>
        <rFont val="Calibri"/>
        <family val="2"/>
        <scheme val="minor"/>
      </rPr>
      <t>Canada</t>
    </r>
  </si>
  <si>
    <r>
      <rPr>
        <sz val="11"/>
        <color theme="1"/>
        <rFont val="Calibri"/>
        <family val="2"/>
        <scheme val="minor"/>
      </rPr>
      <t>Irak</t>
    </r>
  </si>
  <si>
    <r>
      <rPr>
        <sz val="11"/>
        <color theme="1"/>
        <rFont val="Calibri"/>
        <family val="2"/>
        <scheme val="minor"/>
      </rPr>
      <t>Coupe de Corée du Sud</t>
    </r>
  </si>
  <si>
    <r>
      <rPr>
        <sz val="11"/>
        <color theme="1"/>
        <rFont val="Calibri"/>
        <family val="2"/>
        <scheme val="minor"/>
      </rPr>
      <t>Angleterre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</si>
  <si>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</si>
  <si>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</si>
  <si>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</si>
  <si>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Uruguay</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</si>
  <si>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</si>
  <si>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</si>
  <si>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</si>
  <si>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</si>
  <si>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Irlande</t>
    </r>
  </si>
  <si>
    <r>
      <rPr>
        <sz val="11"/>
        <color theme="1"/>
        <rFont val="Calibri"/>
        <family val="2"/>
        <scheme val="minor"/>
      </rPr>
      <t>Israël</t>
    </r>
  </si>
  <si>
    <r>
      <rPr>
        <sz val="11"/>
        <color theme="1"/>
        <rFont val="Calibri"/>
        <family val="2"/>
        <scheme val="minor"/>
      </rPr>
      <t>Amical</t>
    </r>
  </si>
  <si>
    <r>
      <rPr>
        <sz val="11"/>
        <color theme="1"/>
        <rFont val="Calibri"/>
        <family val="2"/>
        <scheme val="minor"/>
      </rPr>
      <t>Espagne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</si>
  <si>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</si>
  <si>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</si>
  <si>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Tunisie</t>
    </r>
  </si>
  <si>
    <r>
      <rPr>
        <sz val="11"/>
        <color theme="1"/>
        <rFont val="Calibri"/>
        <family val="2"/>
        <scheme val="minor"/>
      </rPr>
      <t>Guinée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</si>
  <si>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</si>
  <si>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</si>
  <si>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</si>
  <si>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</si>
  <si>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</si>
  <si>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</si>
  <si>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</si>
  <si>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Côte d’Ivoire</t>
    </r>
  </si>
  <si>
    <r>
      <rPr>
        <sz val="11"/>
        <color theme="1"/>
        <rFont val="Calibri"/>
        <family val="2"/>
        <scheme val="minor"/>
      </rPr>
      <t>Maroc</t>
    </r>
  </si>
  <si>
    <r>
      <rPr>
        <sz val="11"/>
        <color theme="1"/>
        <rFont val="Calibri"/>
        <family val="2"/>
        <scheme val="minor"/>
      </rPr>
      <t>Amical</t>
    </r>
  </si>
  <si>
    <r>
      <rPr>
        <sz val="11"/>
        <color theme="1"/>
        <rFont val="Calibri"/>
        <family val="2"/>
        <scheme val="minor"/>
      </rPr>
      <t>Chili</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</si>
  <si>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</si>
  <si>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</si>
  <si>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</si>
  <si>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</si>
  <si>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</si>
  <si>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</si>
  <si>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Liban</t>
    </r>
  </si>
  <si>
    <r>
      <rPr>
        <sz val="11"/>
        <color theme="1"/>
        <rFont val="Calibri"/>
        <family val="2"/>
        <scheme val="minor"/>
      </rPr>
      <t>Amical</t>
    </r>
  </si>
  <si>
    <r>
      <rPr>
        <sz val="11"/>
        <color theme="1"/>
        <rFont val="Calibri"/>
        <family val="2"/>
        <scheme val="minor"/>
      </rPr>
      <t>Algérie</t>
    </r>
  </si>
  <si>
    <r>
      <rPr>
        <sz val="11"/>
        <color theme="1"/>
        <rFont val="Calibri"/>
        <family val="2"/>
        <scheme val="minor"/>
      </rPr>
      <t>Mali</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</si>
  <si>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</si>
  <si>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</si>
  <si>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</si>
  <si>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</si>
  <si>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Grèce</t>
    </r>
  </si>
  <si>
    <r>
      <rPr>
        <sz val="11"/>
        <color theme="1"/>
        <rFont val="Calibri"/>
        <family val="2"/>
        <scheme val="minor"/>
      </rPr>
      <t>Égypte</t>
    </r>
  </si>
  <si>
    <r>
      <rPr>
        <sz val="11"/>
        <color theme="1"/>
        <rFont val="Calibri"/>
        <family val="2"/>
        <scheme val="minor"/>
      </rPr>
      <t>Amical</t>
    </r>
  </si>
  <si>
    <r>
      <rPr>
        <sz val="11"/>
        <color theme="1"/>
        <rFont val="Calibri"/>
        <family val="2"/>
        <scheme val="minor"/>
      </rPr>
      <t>Irlande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</si>
  <si>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</si>
  <si>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</si>
  <si>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Norvège</t>
    </r>
  </si>
  <si>
    <r>
      <rPr>
        <sz val="11"/>
        <color theme="1"/>
        <rFont val="Calibri"/>
        <family val="2"/>
        <scheme val="minor"/>
      </rPr>
      <t>Cameroun</t>
    </r>
  </si>
  <si>
    <r>
      <rPr>
        <sz val="11"/>
        <color theme="1"/>
        <rFont val="Calibri"/>
        <family val="2"/>
        <scheme val="minor"/>
      </rPr>
      <t>Amical</t>
    </r>
  </si>
  <si>
    <r>
      <rPr>
        <sz val="11"/>
        <color theme="1"/>
        <rFont val="Calibri"/>
        <family val="2"/>
        <scheme val="minor"/>
      </rPr>
      <t>France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</si>
  <si>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</si>
  <si>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</si>
  <si>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Jamaïque</t>
    </r>
  </si>
  <si>
    <r>
      <rPr>
        <sz val="11"/>
        <color theme="1"/>
        <rFont val="Calibri"/>
        <family val="2"/>
        <scheme val="minor"/>
      </rPr>
      <t>Honduras</t>
    </r>
  </si>
  <si>
    <r>
      <rPr>
        <sz val="11"/>
        <color theme="1"/>
        <rFont val="Calibri"/>
        <family val="2"/>
        <scheme val="minor"/>
      </rPr>
      <t>Gold Cup</t>
    </r>
  </si>
  <si>
    <r>
      <rPr>
        <sz val="11"/>
        <color theme="1"/>
        <rFont val="Calibri"/>
        <family val="2"/>
        <scheme val="minor"/>
      </rPr>
      <t>Paraguay</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</si>
  <si>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</si>
  <si>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</si>
  <si>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Suède</t>
    </r>
  </si>
  <si>
    <r>
      <rPr>
        <sz val="11"/>
        <color theme="1"/>
        <rFont val="Calibri"/>
        <family val="2"/>
        <scheme val="minor"/>
      </rPr>
      <t>Pologne</t>
    </r>
  </si>
  <si>
    <r>
      <rPr>
        <sz val="11"/>
        <color theme="1"/>
        <rFont val="Calibri"/>
        <family val="2"/>
        <scheme val="minor"/>
      </rPr>
      <t>Amical</t>
    </r>
  </si>
  <si>
    <r>
      <rPr>
        <sz val="11"/>
        <color theme="1"/>
        <rFont val="Calibri"/>
        <family val="2"/>
        <scheme val="minor"/>
      </rPr>
      <t>Brésil</t>
    </r>
  </si>
  <si>
    <r>
      <rPr>
        <sz val="11"/>
        <color theme="1"/>
        <rFont val="Calibri"/>
        <family val="2"/>
        <scheme val="minor"/>
      </rPr>
      <t>Mexique</t>
    </r>
  </si>
  <si>
    <r>
      <rPr>
        <sz val="11"/>
        <color theme="1"/>
        <rFont val="Calibri"/>
        <family val="2"/>
        <scheme val="minor"/>
      </rPr>
      <t>Amical</t>
    </r>
  </si>
  <si>
    <r>
      <rPr>
        <sz val="11"/>
        <color theme="1"/>
        <rFont val="Calibri"/>
        <family val="2"/>
        <scheme val="minor"/>
      </rPr>
      <t>Qatar</t>
    </r>
  </si>
  <si>
    <r>
      <rPr>
        <sz val="11"/>
        <color theme="1"/>
        <rFont val="Calibri"/>
        <family val="2"/>
        <scheme val="minor"/>
      </rPr>
      <t>Norvège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</si>
  <si>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</si>
  <si>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</si>
  <si>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Ghana</t>
    </r>
  </si>
  <si>
    <r>
      <rPr>
        <sz val="11"/>
        <color theme="1"/>
        <rFont val="Calibri"/>
        <family val="2"/>
        <scheme val="minor"/>
      </rPr>
      <t>Amical</t>
    </r>
  </si>
  <si>
    <r>
      <rPr>
        <sz val="11"/>
        <color theme="1"/>
        <rFont val="Calibri"/>
        <family val="2"/>
        <scheme val="minor"/>
      </rPr>
      <t>Portugal</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</si>
  <si>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</si>
  <si>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</si>
  <si>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</si>
  <si>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</si>
  <si>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</si>
  <si>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</si>
  <si>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</si>
  <si>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</si>
  <si>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Mexique</t>
    </r>
  </si>
  <si>
    <r>
      <rPr>
        <sz val="11"/>
        <color theme="1"/>
        <rFont val="Calibri"/>
        <family val="2"/>
        <scheme val="minor"/>
      </rPr>
      <t>Jamaïque</t>
    </r>
  </si>
  <si>
    <r>
      <rPr>
        <sz val="11"/>
        <color theme="1"/>
        <rFont val="Calibri"/>
        <family val="2"/>
        <scheme val="minor"/>
      </rPr>
      <t>Gold Cup</t>
    </r>
  </si>
  <si>
    <r>
      <rPr>
        <sz val="11"/>
        <color theme="1"/>
        <rFont val="Calibri"/>
        <family val="2"/>
        <scheme val="minor"/>
      </rPr>
      <t>Équateur</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</si>
  <si>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</si>
  <si>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</si>
  <si>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</si>
  <si>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</si>
  <si>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</si>
  <si>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</si>
  <si>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Uruguay</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</si>
  <si>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</si>
  <si>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</si>
  <si>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Grèce</t>
    </r>
  </si>
  <si>
    <r>
      <rPr>
        <sz val="11"/>
        <color theme="1"/>
        <rFont val="Calibri"/>
        <family val="2"/>
        <scheme val="minor"/>
      </rPr>
      <t>Amical</t>
    </r>
  </si>
  <si>
    <r>
      <rPr>
        <sz val="11"/>
        <color theme="1"/>
        <rFont val="Calibri"/>
        <family val="2"/>
        <scheme val="minor"/>
      </rPr>
      <t>Russie</t>
    </r>
  </si>
  <si>
    <r>
      <rPr>
        <sz val="11"/>
        <color theme="1"/>
        <rFont val="Calibri"/>
        <family val="2"/>
        <scheme val="minor"/>
      </rPr>
      <t>Cameroun</t>
    </r>
  </si>
  <si>
    <r>
      <rPr>
        <sz val="11"/>
        <color theme="1"/>
        <rFont val="Calibri"/>
        <family val="2"/>
        <scheme val="minor"/>
      </rPr>
      <t>Coupe du Monde de la FIFA</t>
    </r>
  </si>
  <si>
    <r>
      <rPr>
        <sz val="11"/>
        <color theme="1"/>
        <rFont val="Calibri"/>
        <family val="2"/>
        <scheme val="minor"/>
      </rPr>
      <t>Turquie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</si>
  <si>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</si>
  <si>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</si>
  <si>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Géorgie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</si>
  <si>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</si>
  <si>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</si>
  <si>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Brésil</t>
    </r>
  </si>
  <si>
    <r>
      <rPr>
        <sz val="11"/>
        <color theme="1"/>
        <rFont val="Calibri"/>
        <family val="2"/>
        <scheme val="minor"/>
      </rPr>
      <t>Slovaquie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</si>
  <si>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</si>
  <si>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</si>
  <si>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</si>
  <si>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</si>
  <si>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Honduras</t>
    </r>
  </si>
  <si>
    <r>
      <rPr>
        <sz val="11"/>
        <color theme="1"/>
        <rFont val="Calibri"/>
        <family val="2"/>
        <scheme val="minor"/>
      </rPr>
      <t>Brésil</t>
    </r>
  </si>
  <si>
    <r>
      <rPr>
        <sz val="11"/>
        <color theme="1"/>
        <rFont val="Calibri"/>
        <family val="2"/>
        <scheme val="minor"/>
      </rPr>
      <t>Gold Cup</t>
    </r>
  </si>
  <si>
    <r>
      <rPr>
        <sz val="11"/>
        <color theme="1"/>
        <rFont val="Calibri"/>
        <family val="2"/>
        <scheme val="minor"/>
      </rPr>
      <t>Japon</t>
    </r>
  </si>
  <si>
    <r>
      <rPr>
        <sz val="11"/>
        <color theme="1"/>
        <rFont val="Calibri"/>
        <family val="2"/>
        <scheme val="minor"/>
      </rPr>
      <t>Pologne</t>
    </r>
  </si>
  <si>
    <r>
      <rPr>
        <sz val="11"/>
        <color theme="1"/>
        <rFont val="Calibri"/>
        <family val="2"/>
        <scheme val="minor"/>
      </rPr>
      <t>Lunar New Year Cup</t>
    </r>
  </si>
  <si>
    <r>
      <rPr>
        <sz val="11"/>
        <color theme="1"/>
        <rFont val="Calibri"/>
        <family val="2"/>
        <scheme val="minor"/>
      </rPr>
      <t>Roumanie</t>
    </r>
  </si>
  <si>
    <r>
      <rPr>
        <sz val="11"/>
        <color theme="1"/>
        <rFont val="Calibri"/>
        <family val="2"/>
        <scheme val="minor"/>
      </rPr>
      <t>Géorgie</t>
    </r>
  </si>
  <si>
    <r>
      <rPr>
        <sz val="11"/>
        <color theme="1"/>
        <rFont val="Calibri"/>
        <family val="2"/>
        <scheme val="minor"/>
      </rPr>
      <t>Amical</t>
    </r>
  </si>
  <si>
    <r>
      <rPr>
        <sz val="11"/>
        <color theme="1"/>
        <rFont val="Calibri"/>
        <family val="2"/>
        <scheme val="minor"/>
      </rPr>
      <t>Bolivie</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</si>
  <si>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</si>
  <si>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</si>
  <si>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</si>
  <si>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Cameroun</t>
    </r>
  </si>
  <si>
    <r>
      <rPr>
        <sz val="11"/>
        <color theme="1"/>
        <rFont val="Calibri"/>
        <family val="2"/>
        <scheme val="minor"/>
      </rPr>
      <t>Amical</t>
    </r>
  </si>
  <si>
    <r>
      <rPr>
        <sz val="11"/>
        <color theme="1"/>
        <rFont val="Calibri"/>
        <family val="2"/>
        <scheme val="minor"/>
      </rPr>
      <t>Honduras</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</si>
  <si>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</si>
  <si>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</si>
  <si>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Brésil</t>
    </r>
  </si>
  <si>
    <r>
      <rPr>
        <sz val="11"/>
        <color theme="1"/>
        <rFont val="Calibri"/>
        <family val="2"/>
        <scheme val="minor"/>
      </rPr>
      <t>Costa Rica</t>
    </r>
  </si>
  <si>
    <r>
      <rPr>
        <sz val="11"/>
        <color theme="1"/>
        <rFont val="Calibri"/>
        <family val="2"/>
        <scheme val="minor"/>
      </rPr>
      <t>Copa América</t>
    </r>
  </si>
  <si>
    <r>
      <rPr>
        <sz val="11"/>
        <color theme="1"/>
        <rFont val="Calibri"/>
        <family val="2"/>
        <scheme val="minor"/>
      </rPr>
      <t>Norvège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</si>
  <si>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</si>
  <si>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</si>
  <si>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</si>
  <si>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</si>
  <si>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</si>
  <si>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Serbie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</si>
  <si>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</si>
  <si>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</si>
  <si>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</si>
  <si>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Mexique</t>
    </r>
  </si>
  <si>
    <r>
      <rPr>
        <sz val="11"/>
        <color theme="1"/>
        <rFont val="Calibri"/>
        <family val="2"/>
        <scheme val="minor"/>
      </rPr>
      <t>Coupe de la Confédération</t>
    </r>
  </si>
  <si>
    <r>
      <rPr>
        <sz val="11"/>
        <color theme="1"/>
        <rFont val="Calibri"/>
        <family val="2"/>
        <scheme val="minor"/>
      </rPr>
      <t>Pays‑Bas</t>
    </r>
  </si>
  <si>
    <r>
      <rPr>
        <sz val="11"/>
        <color theme="1"/>
        <rFont val="Calibri"/>
        <family val="2"/>
        <scheme val="minor"/>
      </rPr>
      <t>Corée du Sud</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</si>
  <si>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</si>
  <si>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</si>
  <si>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Jamaïque</t>
    </r>
  </si>
  <si>
    <r>
      <rPr>
        <sz val="11"/>
        <color theme="1"/>
        <rFont val="Calibri"/>
        <family val="2"/>
        <scheme val="minor"/>
      </rPr>
      <t>Coupe du Monde de la FIFA</t>
    </r>
  </si>
  <si>
    <r>
      <rPr>
        <sz val="11"/>
        <color theme="1"/>
        <rFont val="Calibri"/>
        <family val="2"/>
        <scheme val="minor"/>
      </rPr>
      <t>Espagne</t>
    </r>
  </si>
  <si>
    <r>
      <rPr>
        <sz val="11"/>
        <color theme="1"/>
        <rFont val="Calibri"/>
        <family val="2"/>
        <scheme val="minor"/>
      </rPr>
      <t>Bulgarie</t>
    </r>
  </si>
  <si>
    <r>
      <rPr>
        <sz val="11"/>
        <color theme="1"/>
        <rFont val="Calibri"/>
        <family val="2"/>
        <scheme val="minor"/>
      </rPr>
      <t>Coupe du Monde de la FIFA</t>
    </r>
  </si>
  <si>
    <r>
      <rPr>
        <sz val="11"/>
        <color theme="1"/>
        <rFont val="Calibri"/>
        <family val="2"/>
        <scheme val="minor"/>
      </rPr>
      <t>Oman</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</si>
  <si>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</si>
  <si>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</si>
  <si>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Israël</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</si>
  <si>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</si>
  <si>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</si>
  <si>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Israël</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</si>
  <si>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</si>
  <si>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</si>
  <si>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Équateur</t>
    </r>
  </si>
  <si>
    <r>
      <rPr>
        <sz val="11"/>
        <color theme="1"/>
        <rFont val="Calibri"/>
        <family val="2"/>
        <scheme val="minor"/>
      </rPr>
      <t>Panama</t>
    </r>
  </si>
  <si>
    <r>
      <rPr>
        <sz val="11"/>
        <color theme="1"/>
        <rFont val="Calibri"/>
        <family val="2"/>
        <scheme val="minor"/>
      </rPr>
      <t>Amical</t>
    </r>
  </si>
  <si>
    <r>
      <rPr>
        <sz val="11"/>
        <color theme="1"/>
        <rFont val="Calibri"/>
        <family val="2"/>
        <scheme val="minor"/>
      </rPr>
      <t>Pays‑Bas</t>
    </r>
  </si>
  <si>
    <r>
      <rPr>
        <sz val="11"/>
        <color theme="1"/>
        <rFont val="Calibri"/>
        <family val="2"/>
        <scheme val="minor"/>
      </rPr>
      <t>Serbie</t>
    </r>
  </si>
  <si>
    <r>
      <rPr>
        <sz val="11"/>
        <color theme="1"/>
        <rFont val="Calibri"/>
        <family val="2"/>
        <scheme val="minor"/>
      </rPr>
      <t>Coupe européenne de l’UEFA</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</si>
  <si>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</si>
  <si>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</si>
  <si>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</si>
  <si>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</si>
  <si>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</si>
  <si>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</si>
  <si>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</si>
  <si>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</si>
  <si>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</si>
  <si>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</si>
  <si>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Ouzbékistan</t>
    </r>
  </si>
  <si>
    <r>
      <rPr>
        <sz val="11"/>
        <color theme="1"/>
        <rFont val="Calibri"/>
        <family val="2"/>
        <scheme val="minor"/>
      </rPr>
      <t>Coupe de l’AFC</t>
    </r>
  </si>
  <si>
    <r>
      <rPr>
        <sz val="11"/>
        <color theme="1"/>
        <rFont val="Calibri"/>
        <family val="2"/>
        <scheme val="minor"/>
      </rPr>
      <t>France</t>
    </r>
  </si>
  <si>
    <r>
      <rPr>
        <sz val="11"/>
        <color theme="1"/>
        <rFont val="Calibri"/>
        <family val="2"/>
        <scheme val="minor"/>
      </rPr>
      <t>Japon</t>
    </r>
  </si>
  <si>
    <r>
      <rPr>
        <sz val="11"/>
        <color theme="1"/>
        <rFont val="Calibri"/>
        <family val="2"/>
        <scheme val="minor"/>
      </rPr>
      <t>Amical</t>
    </r>
  </si>
  <si>
    <r>
      <rPr>
        <sz val="11"/>
        <color theme="1"/>
        <rFont val="Calibri"/>
        <family val="2"/>
        <scheme val="minor"/>
      </rPr>
      <t>Argentine</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</si>
  <si>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</si>
  <si>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</si>
  <si>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Haïti</t>
    </r>
  </si>
  <si>
    <r>
      <rPr>
        <sz val="11"/>
        <color theme="1"/>
        <rFont val="Calibri"/>
        <family val="2"/>
        <scheme val="minor"/>
      </rPr>
      <t>Martinique</t>
    </r>
  </si>
  <si>
    <r>
      <rPr>
        <sz val="11"/>
        <color theme="1"/>
        <rFont val="Calibri"/>
        <family val="2"/>
        <scheme val="minor"/>
      </rPr>
      <t>Coupe caribéenne de la CFU</t>
    </r>
  </si>
  <si>
    <r>
      <rPr>
        <sz val="11"/>
        <color theme="1"/>
        <rFont val="Calibri"/>
        <family val="2"/>
        <scheme val="minor"/>
      </rPr>
      <t>France</t>
    </r>
  </si>
  <si>
    <r>
      <rPr>
        <sz val="11"/>
        <color theme="1"/>
        <rFont val="Calibri"/>
        <family val="2"/>
        <scheme val="minor"/>
      </rPr>
      <t>Corée du Sud</t>
    </r>
  </si>
  <si>
    <r>
      <rPr>
        <sz val="11"/>
        <color theme="1"/>
        <rFont val="Calibri"/>
        <family val="2"/>
        <scheme val="minor"/>
      </rPr>
      <t>Coupe de la Confédération</t>
    </r>
  </si>
  <si>
    <r>
      <rPr>
        <sz val="11"/>
        <color theme="1"/>
        <rFont val="Calibri"/>
        <family val="2"/>
        <scheme val="minor"/>
      </rPr>
      <t>Bolivie</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</si>
  <si>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</si>
  <si>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</si>
  <si>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</si>
  <si>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Panama</t>
    </r>
  </si>
  <si>
    <r>
      <rPr>
        <sz val="11"/>
        <color theme="1"/>
        <rFont val="Calibri"/>
        <family val="2"/>
        <scheme val="minor"/>
      </rPr>
      <t>Amical</t>
    </r>
  </si>
  <si>
    <r>
      <rPr>
        <sz val="11"/>
        <color theme="1"/>
        <rFont val="Calibri"/>
        <family val="2"/>
        <scheme val="minor"/>
      </rPr>
      <t>Pays‑Bas</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</si>
  <si>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</si>
  <si>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</si>
  <si>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Ouzbékistan</t>
    </r>
  </si>
  <si>
    <r>
      <rPr>
        <sz val="11"/>
        <color theme="1"/>
        <rFont val="Calibri"/>
        <family val="2"/>
        <scheme val="minor"/>
      </rPr>
      <t>Oman</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</si>
  <si>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</si>
  <si>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</si>
  <si>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</si>
  <si>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</si>
  <si>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</si>
  <si>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Slovaquie</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</si>
  <si>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</si>
  <si>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</si>
  <si>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</si>
  <si>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</si>
  <si>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Turquie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</si>
  <si>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</si>
  <si>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</si>
  <si>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</si>
  <si>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Islande</t>
    </r>
  </si>
  <si>
    <r>
      <rPr>
        <sz val="11"/>
        <color theme="1"/>
        <rFont val="Calibri"/>
        <family val="2"/>
        <scheme val="minor"/>
      </rPr>
      <t>Amical</t>
    </r>
  </si>
  <si>
    <r>
      <rPr>
        <sz val="11"/>
        <color theme="1"/>
        <rFont val="Calibri"/>
        <family val="2"/>
        <scheme val="minor"/>
      </rPr>
      <t>France</t>
    </r>
  </si>
  <si>
    <r>
      <rPr>
        <sz val="11"/>
        <color theme="1"/>
        <rFont val="Calibri"/>
        <family val="2"/>
        <scheme val="minor"/>
      </rPr>
      <t>Écosse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</si>
  <si>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</si>
  <si>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</si>
  <si>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Espagne</t>
    </r>
  </si>
  <si>
    <r>
      <rPr>
        <sz val="11"/>
        <color theme="1"/>
        <rFont val="Calibri"/>
        <family val="2"/>
        <scheme val="minor"/>
      </rPr>
      <t>Amical</t>
    </r>
  </si>
  <si>
    <r>
      <rPr>
        <sz val="11"/>
        <color theme="1"/>
        <rFont val="Calibri"/>
        <family val="2"/>
        <scheme val="minor"/>
      </rPr>
      <t>France</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</si>
  <si>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</si>
  <si>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</si>
  <si>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France</t>
    </r>
  </si>
  <si>
    <r>
      <rPr>
        <sz val="11"/>
        <color theme="1"/>
        <rFont val="Calibri"/>
        <family val="2"/>
        <scheme val="minor"/>
      </rPr>
      <t>Égypte</t>
    </r>
  </si>
  <si>
    <r>
      <rPr>
        <sz val="11"/>
        <color theme="1"/>
        <rFont val="Calibri"/>
        <family val="2"/>
        <scheme val="minor"/>
      </rPr>
      <t>Amical</t>
    </r>
  </si>
  <si>
    <r>
      <rPr>
        <sz val="11"/>
        <color theme="1"/>
        <rFont val="Calibri"/>
        <family val="2"/>
        <scheme val="minor"/>
      </rPr>
      <t>Autriche</t>
    </r>
  </si>
  <si>
    <r>
      <rPr>
        <sz val="11"/>
        <color theme="1"/>
        <rFont val="Calibri"/>
        <family val="2"/>
        <scheme val="minor"/>
      </rPr>
      <t>Bélarus</t>
    </r>
  </si>
  <si>
    <r>
      <rPr>
        <sz val="11"/>
        <color theme="1"/>
        <rFont val="Calibri"/>
        <family val="2"/>
        <scheme val="minor"/>
      </rPr>
      <t>Qualification pour la Coupe européenne de l’UEFA</t>
    </r>
  </si>
  <si>
    <r>
      <rPr>
        <sz val="11"/>
        <color theme="1"/>
        <rFont val="Calibri"/>
        <family val="2"/>
        <scheme val="minor"/>
      </rPr>
      <t>France</t>
    </r>
  </si>
  <si>
    <r>
      <rPr>
        <sz val="11"/>
        <color theme="1"/>
        <rFont val="Calibri"/>
        <family val="2"/>
        <scheme val="minor"/>
      </rPr>
      <t>Nouvelle‑Zélande</t>
    </r>
  </si>
  <si>
    <r>
      <rPr>
        <sz val="11"/>
        <color theme="1"/>
        <rFont val="Calibri"/>
        <family val="2"/>
        <scheme val="minor"/>
      </rPr>
      <t>Coupe de la Confédération</t>
    </r>
  </si>
  <si>
    <r>
      <rPr>
        <sz val="11"/>
        <color theme="1"/>
        <rFont val="Calibri"/>
        <family val="2"/>
        <scheme val="minor"/>
      </rPr>
      <t>Mexique</t>
    </r>
  </si>
  <si>
    <r>
      <rPr>
        <sz val="11"/>
        <color theme="1"/>
        <rFont val="Calibri"/>
        <family val="2"/>
        <scheme val="minor"/>
      </rPr>
      <t>Jamaïque</t>
    </r>
  </si>
  <si>
    <r>
      <rPr>
        <sz val="11"/>
        <color theme="1"/>
        <rFont val="Calibri"/>
        <family val="2"/>
        <scheme val="minor"/>
      </rPr>
      <t>Gold Cup</t>
    </r>
  </si>
  <si>
    <r>
      <rPr>
        <sz val="11"/>
        <color theme="1"/>
        <rFont val="Calibri"/>
        <family val="2"/>
        <scheme val="minor"/>
      </rPr>
      <t>Uruguay</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</si>
  <si>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</si>
  <si>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</si>
  <si>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</si>
  <si>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Oman</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</si>
  <si>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</si>
  <si>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</si>
  <si>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Islande</t>
    </r>
  </si>
  <si>
    <r>
      <rPr>
        <sz val="11"/>
        <color theme="1"/>
        <rFont val="Calibri"/>
        <family val="2"/>
        <scheme val="minor"/>
      </rPr>
      <t>Amical</t>
    </r>
  </si>
  <si>
    <r>
      <rPr>
        <sz val="11"/>
        <color theme="1"/>
        <rFont val="Calibri"/>
        <family val="2"/>
        <scheme val="minor"/>
      </rPr>
      <t>Colombie</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</si>
  <si>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</si>
  <si>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</si>
  <si>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</si>
  <si>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Bulgarie</t>
    </r>
  </si>
  <si>
    <r>
      <rPr>
        <sz val="11"/>
        <color theme="1"/>
        <rFont val="Calibri"/>
        <family val="2"/>
        <scheme val="minor"/>
      </rPr>
      <t>Coupe européenne de l’UEFA</t>
    </r>
  </si>
  <si>
    <r>
      <rPr>
        <sz val="11"/>
        <color theme="1"/>
        <rFont val="Calibri"/>
        <family val="2"/>
        <scheme val="minor"/>
      </rPr>
      <t>Argentine</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</si>
  <si>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</si>
  <si>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</si>
  <si>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Costa Rica</t>
    </r>
  </si>
  <si>
    <r>
      <rPr>
        <sz val="11"/>
        <color theme="1"/>
        <rFont val="Calibri"/>
        <family val="2"/>
        <scheme val="minor"/>
      </rPr>
      <t>Guatemala</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</si>
  <si>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</si>
  <si>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</si>
  <si>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Estonie</t>
    </r>
  </si>
  <si>
    <r>
      <rPr>
        <sz val="11"/>
        <color theme="1"/>
        <rFont val="Calibri"/>
        <family val="2"/>
        <scheme val="minor"/>
      </rPr>
      <t>King’s Cup</t>
    </r>
  </si>
  <si>
    <r>
      <rPr>
        <sz val="11"/>
        <color theme="1"/>
        <rFont val="Calibri"/>
        <family val="2"/>
        <scheme val="minor"/>
      </rPr>
      <t>Colombie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</si>
  <si>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</si>
  <si>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</si>
  <si>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</si>
  <si>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</si>
  <si>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</si>
  <si>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</si>
  <si>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</si>
  <si>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</si>
  <si>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</si>
  <si>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</si>
  <si>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</si>
  <si>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</si>
  <si>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Jamaïque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</si>
  <si>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</si>
  <si>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</si>
  <si>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</si>
  <si>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</si>
  <si>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Suède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</si>
  <si>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</si>
  <si>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</si>
  <si>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Paraguay</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</si>
  <si>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</si>
  <si>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</si>
  <si>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Chili</t>
    </r>
  </si>
  <si>
    <r>
      <rPr>
        <sz val="11"/>
        <color theme="1"/>
        <rFont val="Calibri"/>
        <family val="2"/>
        <scheme val="minor"/>
      </rPr>
      <t>Brésil</t>
    </r>
  </si>
  <si>
    <r>
      <rPr>
        <sz val="11"/>
        <color theme="1"/>
        <rFont val="Calibri"/>
        <family val="2"/>
        <scheme val="minor"/>
      </rPr>
      <t>Copa América</t>
    </r>
  </si>
  <si>
    <r>
      <rPr>
        <sz val="11"/>
        <color theme="1"/>
        <rFont val="Calibri"/>
        <family val="2"/>
        <scheme val="minor"/>
      </rPr>
      <t>Arabie saoudite</t>
    </r>
  </si>
  <si>
    <r>
      <rPr>
        <sz val="11"/>
        <color theme="1"/>
        <rFont val="Calibri"/>
        <family val="2"/>
        <scheme val="minor"/>
      </rPr>
      <t>Ghana</t>
    </r>
  </si>
  <si>
    <r>
      <rPr>
        <sz val="11"/>
        <color theme="1"/>
        <rFont val="Calibri"/>
        <family val="2"/>
        <scheme val="minor"/>
      </rPr>
      <t>Amical</t>
    </r>
  </si>
  <si>
    <r>
      <rPr>
        <sz val="11"/>
        <color theme="1"/>
        <rFont val="Calibri"/>
        <family val="2"/>
        <scheme val="minor"/>
      </rPr>
      <t>Uruguay</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</si>
  <si>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</si>
  <si>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</si>
  <si>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</si>
  <si>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</si>
  <si>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</si>
  <si>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Ghana</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</si>
  <si>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</si>
  <si>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</si>
  <si>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Roumanie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</si>
  <si>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</si>
  <si>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</si>
  <si>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Côte d’Ivoire</t>
    </r>
  </si>
  <si>
    <r>
      <rPr>
        <sz val="11"/>
        <color theme="1"/>
        <rFont val="Calibri"/>
        <family val="2"/>
        <scheme val="minor"/>
      </rPr>
      <t>Burkina Faso</t>
    </r>
  </si>
  <si>
    <r>
      <rPr>
        <sz val="11"/>
        <color theme="1"/>
        <rFont val="Calibri"/>
        <family val="2"/>
        <scheme val="minor"/>
      </rPr>
      <t>Coupe d’Afrique de l’Ouest</t>
    </r>
  </si>
  <si>
    <r>
      <rPr>
        <sz val="11"/>
        <color theme="1"/>
        <rFont val="Calibri"/>
        <family val="2"/>
        <scheme val="minor"/>
      </rPr>
      <t>Qatar</t>
    </r>
  </si>
  <si>
    <r>
      <rPr>
        <sz val="11"/>
        <color theme="1"/>
        <rFont val="Calibri"/>
        <family val="2"/>
        <scheme val="minor"/>
      </rPr>
      <t>Iran</t>
    </r>
  </si>
  <si>
    <r>
      <rPr>
        <sz val="11"/>
        <color theme="1"/>
        <rFont val="Calibri"/>
        <family val="2"/>
        <scheme val="minor"/>
      </rPr>
      <t>Championnat de la WAFF</t>
    </r>
  </si>
  <si>
    <r>
      <rPr>
        <sz val="11"/>
        <color theme="1"/>
        <rFont val="Calibri"/>
        <family val="2"/>
        <scheme val="minor"/>
      </rPr>
      <t>Serbie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</si>
  <si>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</si>
  <si>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</si>
  <si>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</si>
  <si>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Allemagne</t>
    </r>
  </si>
  <si>
    <r>
      <rPr>
        <sz val="11"/>
        <color theme="1"/>
        <rFont val="Calibri"/>
        <family val="2"/>
        <scheme val="minor"/>
      </rPr>
      <t>Amical</t>
    </r>
  </si>
  <si>
    <r>
      <rPr>
        <sz val="11"/>
        <color theme="1"/>
        <rFont val="Calibri"/>
        <family val="2"/>
        <scheme val="minor"/>
      </rPr>
      <t>Nouvelle‑Zélande</t>
    </r>
  </si>
  <si>
    <r>
      <rPr>
        <sz val="11"/>
        <color theme="1"/>
        <rFont val="Calibri"/>
        <family val="2"/>
        <scheme val="minor"/>
      </rPr>
      <t>Espagne</t>
    </r>
  </si>
  <si>
    <r>
      <rPr>
        <sz val="11"/>
        <color theme="1"/>
        <rFont val="Calibri"/>
        <family val="2"/>
        <scheme val="minor"/>
      </rPr>
      <t>Coupe de la Confédération</t>
    </r>
  </si>
  <si>
    <r>
      <rPr>
        <sz val="11"/>
        <color theme="1"/>
        <rFont val="Calibri"/>
        <family val="2"/>
        <scheme val="minor"/>
      </rPr>
      <t>Côte d’Ivoire</t>
    </r>
  </si>
  <si>
    <r>
      <rPr>
        <sz val="11"/>
        <color theme="1"/>
        <rFont val="Calibri"/>
        <family val="2"/>
        <scheme val="minor"/>
      </rPr>
      <t>Mali</t>
    </r>
  </si>
  <si>
    <r>
      <rPr>
        <sz val="11"/>
        <color theme="1"/>
        <rFont val="Calibri"/>
        <family val="2"/>
        <scheme val="minor"/>
      </rPr>
      <t>Amical</t>
    </r>
  </si>
  <si>
    <r>
      <rPr>
        <sz val="11"/>
        <color theme="1"/>
        <rFont val="Calibri"/>
        <family val="2"/>
        <scheme val="minor"/>
      </rPr>
      <t>Espagne</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</si>
  <si>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</si>
  <si>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</si>
  <si>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Serbie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</si>
  <si>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</si>
  <si>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</si>
  <si>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</si>
  <si>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Bolivie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</si>
  <si>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</si>
  <si>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</si>
  <si>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Canada</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</si>
  <si>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</si>
  <si>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</si>
  <si>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Guatemala</t>
    </r>
  </si>
  <si>
    <r>
      <rPr>
        <sz val="11"/>
        <color theme="1"/>
        <rFont val="Calibri"/>
        <family val="2"/>
        <scheme val="minor"/>
      </rPr>
      <t>Amical</t>
    </r>
  </si>
  <si>
    <r>
      <rPr>
        <sz val="11"/>
        <color theme="1"/>
        <rFont val="Calibri"/>
        <family val="2"/>
        <scheme val="minor"/>
      </rPr>
      <t>Pays‑Bas</t>
    </r>
  </si>
  <si>
    <r>
      <rPr>
        <sz val="11"/>
        <color theme="1"/>
        <rFont val="Calibri"/>
        <family val="2"/>
        <scheme val="minor"/>
      </rPr>
      <t>Hongrie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</si>
  <si>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</si>
  <si>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</si>
  <si>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Japon</t>
    </r>
  </si>
  <si>
    <r>
      <rPr>
        <sz val="11"/>
        <color theme="1"/>
        <rFont val="Calibri"/>
        <family val="2"/>
        <scheme val="minor"/>
      </rPr>
      <t>Coupe de l’AFC</t>
    </r>
  </si>
  <si>
    <r>
      <rPr>
        <sz val="11"/>
        <color theme="1"/>
        <rFont val="Calibri"/>
        <family val="2"/>
        <scheme val="minor"/>
      </rPr>
      <t>Irlande</t>
    </r>
  </si>
  <si>
    <r>
      <rPr>
        <sz val="11"/>
        <color theme="1"/>
        <rFont val="Calibri"/>
        <family val="2"/>
        <scheme val="minor"/>
      </rPr>
      <t>Irlande du Nord</t>
    </r>
  </si>
  <si>
    <r>
      <rPr>
        <sz val="11"/>
        <color theme="1"/>
        <rFont val="Calibri"/>
        <family val="2"/>
        <scheme val="minor"/>
      </rPr>
      <t>Coupe des nations</t>
    </r>
  </si>
  <si>
    <r>
      <rPr>
        <sz val="11"/>
        <color theme="1"/>
        <rFont val="Calibri"/>
        <family val="2"/>
        <scheme val="minor"/>
      </rPr>
      <t>Mexique</t>
    </r>
  </si>
  <si>
    <r>
      <rPr>
        <sz val="11"/>
        <color theme="1"/>
        <rFont val="Calibri"/>
        <family val="2"/>
        <scheme val="minor"/>
      </rPr>
      <t>El Salvador</t>
    </r>
  </si>
  <si>
    <r>
      <rPr>
        <sz val="11"/>
        <color theme="1"/>
        <rFont val="Calibri"/>
        <family val="2"/>
        <scheme val="minor"/>
      </rPr>
      <t>Gold Cup</t>
    </r>
  </si>
  <si>
    <r>
      <rPr>
        <sz val="11"/>
        <color theme="1"/>
        <rFont val="Calibri"/>
        <family val="2"/>
        <scheme val="minor"/>
      </rPr>
      <t>Suède</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</si>
  <si>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</si>
  <si>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</si>
  <si>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</si>
  <si>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</si>
  <si>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</si>
  <si>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Espagne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</si>
  <si>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</si>
  <si>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</si>
  <si>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Serbie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</si>
  <si>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</si>
  <si>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</si>
  <si>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</si>
  <si>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</si>
  <si>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</si>
  <si>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</si>
  <si>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Liban</t>
    </r>
  </si>
  <si>
    <r>
      <rPr>
        <sz val="11"/>
        <color theme="1"/>
        <rFont val="Calibri"/>
        <family val="2"/>
        <scheme val="minor"/>
      </rPr>
      <t>Qualification pour la Coupe de l’AFC</t>
    </r>
  </si>
  <si>
    <r>
      <rPr>
        <sz val="11"/>
        <color theme="1"/>
        <rFont val="Calibri"/>
        <family val="2"/>
        <scheme val="minor"/>
      </rPr>
      <t>Équateur</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</si>
  <si>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</si>
  <si>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</si>
  <si>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Colombie</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</si>
  <si>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</si>
  <si>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</si>
  <si>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Ghana</t>
    </r>
  </si>
  <si>
    <r>
      <rPr>
        <sz val="11"/>
        <color theme="1"/>
        <rFont val="Calibri"/>
        <family val="2"/>
        <scheme val="minor"/>
      </rPr>
      <t>Égypte</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</si>
  <si>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</si>
  <si>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</si>
  <si>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</si>
  <si>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</si>
  <si>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</si>
  <si>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Brésil</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</si>
  <si>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</si>
  <si>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</si>
  <si>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Brésil</t>
    </r>
  </si>
  <si>
    <r>
      <rPr>
        <sz val="11"/>
        <color theme="1"/>
        <rFont val="Calibri"/>
        <family val="2"/>
        <scheme val="minor"/>
      </rPr>
      <t>Amical</t>
    </r>
  </si>
  <si>
    <r>
      <rPr>
        <sz val="11"/>
        <color theme="1"/>
        <rFont val="Calibri"/>
        <family val="2"/>
        <scheme val="minor"/>
      </rPr>
      <t>Allemagne</t>
    </r>
  </si>
  <si>
    <r>
      <rPr>
        <sz val="11"/>
        <color theme="1"/>
        <rFont val="Calibri"/>
        <family val="2"/>
        <scheme val="minor"/>
      </rPr>
      <t>Arménie</t>
    </r>
  </si>
  <si>
    <r>
      <rPr>
        <sz val="11"/>
        <color theme="1"/>
        <rFont val="Calibri"/>
        <family val="2"/>
        <scheme val="minor"/>
      </rPr>
      <t>Amical</t>
    </r>
  </si>
  <si>
    <r>
      <rPr>
        <sz val="11"/>
        <color theme="1"/>
        <rFont val="Calibri"/>
        <family val="2"/>
        <scheme val="minor"/>
      </rPr>
      <t>Qatar</t>
    </r>
  </si>
  <si>
    <r>
      <rPr>
        <sz val="11"/>
        <color theme="1"/>
        <rFont val="Calibri"/>
        <family val="2"/>
        <scheme val="minor"/>
      </rPr>
      <t>Liban</t>
    </r>
  </si>
  <si>
    <r>
      <rPr>
        <sz val="11"/>
        <color theme="1"/>
        <rFont val="Calibri"/>
        <family val="2"/>
        <scheme val="minor"/>
      </rPr>
      <t>Amical</t>
    </r>
  </si>
  <si>
    <r>
      <rPr>
        <sz val="11"/>
        <color theme="1"/>
        <rFont val="Calibri"/>
        <family val="2"/>
        <scheme val="minor"/>
      </rPr>
      <t>Koweït</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</si>
  <si>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</si>
  <si>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</si>
  <si>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Chili</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</si>
  <si>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</si>
  <si>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</si>
  <si>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</si>
  <si>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</si>
  <si>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</si>
  <si>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Pologne</t>
    </r>
  </si>
  <si>
    <r>
      <rPr>
        <sz val="11"/>
        <color theme="1"/>
        <rFont val="Calibri"/>
        <family val="2"/>
        <scheme val="minor"/>
      </rPr>
      <t>Finlande</t>
    </r>
  </si>
  <si>
    <r>
      <rPr>
        <sz val="11"/>
        <color theme="1"/>
        <rFont val="Calibri"/>
        <family val="2"/>
        <scheme val="minor"/>
      </rPr>
      <t>Amical</t>
    </r>
  </si>
  <si>
    <r>
      <rPr>
        <sz val="11"/>
        <color theme="1"/>
        <rFont val="Calibri"/>
        <family val="2"/>
        <scheme val="minor"/>
      </rPr>
      <t>Japon</t>
    </r>
  </si>
  <si>
    <r>
      <rPr>
        <sz val="11"/>
        <color theme="1"/>
        <rFont val="Calibri"/>
        <family val="2"/>
        <scheme val="minor"/>
      </rPr>
      <t>Syrie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</si>
  <si>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</si>
  <si>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</si>
  <si>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</si>
  <si>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</si>
  <si>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Japon</t>
    </r>
  </si>
  <si>
    <r>
      <rPr>
        <sz val="11"/>
        <color theme="1"/>
        <rFont val="Calibri"/>
        <family val="2"/>
        <scheme val="minor"/>
      </rPr>
      <t>Bulgarie</t>
    </r>
  </si>
  <si>
    <r>
      <rPr>
        <sz val="11"/>
        <color theme="1"/>
        <rFont val="Calibri"/>
        <family val="2"/>
        <scheme val="minor"/>
      </rPr>
      <t>Coupe Kirin</t>
    </r>
  </si>
  <si>
    <r>
      <rPr>
        <sz val="11"/>
        <color theme="1"/>
        <rFont val="Calibri"/>
        <family val="2"/>
        <scheme val="minor"/>
      </rPr>
      <t>Argentine</t>
    </r>
  </si>
  <si>
    <r>
      <rPr>
        <sz val="11"/>
        <color theme="1"/>
        <rFont val="Calibri"/>
        <family val="2"/>
        <scheme val="minor"/>
      </rPr>
      <t>Panama</t>
    </r>
  </si>
  <si>
    <r>
      <rPr>
        <sz val="11"/>
        <color theme="1"/>
        <rFont val="Calibri"/>
        <family val="2"/>
        <scheme val="minor"/>
      </rPr>
      <t>Copa América</t>
    </r>
  </si>
  <si>
    <r>
      <rPr>
        <sz val="11"/>
        <color theme="1"/>
        <rFont val="Calibri"/>
        <family val="2"/>
        <scheme val="minor"/>
      </rPr>
      <t>Arménie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</si>
  <si>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</si>
  <si>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</si>
  <si>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</si>
  <si>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Paraguay</t>
    </r>
  </si>
  <si>
    <r>
      <rPr>
        <sz val="11"/>
        <color theme="1"/>
        <rFont val="Calibri"/>
        <family val="2"/>
        <scheme val="minor"/>
      </rPr>
      <t>Amical</t>
    </r>
  </si>
  <si>
    <r>
      <rPr>
        <sz val="11"/>
        <color theme="1"/>
        <rFont val="Calibri"/>
        <family val="2"/>
        <scheme val="minor"/>
      </rPr>
      <t>Cameroun</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</si>
  <si>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</si>
  <si>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</si>
  <si>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Arménie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</si>
  <si>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</si>
  <si>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</si>
  <si>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</si>
  <si>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</si>
  <si>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</si>
  <si>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</si>
  <si>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Mexique</t>
    </r>
  </si>
  <si>
    <r>
      <rPr>
        <sz val="11"/>
        <color theme="1"/>
        <rFont val="Calibri"/>
        <family val="2"/>
        <scheme val="minor"/>
      </rPr>
      <t>Amical</t>
    </r>
  </si>
  <si>
    <r>
      <rPr>
        <sz val="11"/>
        <color theme="1"/>
        <rFont val="Calibri"/>
        <family val="2"/>
        <scheme val="minor"/>
      </rPr>
      <t>Tunisie</t>
    </r>
  </si>
  <si>
    <r>
      <rPr>
        <sz val="11"/>
        <color theme="1"/>
        <rFont val="Calibri"/>
        <family val="2"/>
        <scheme val="minor"/>
      </rPr>
      <t>Pays‑Bas</t>
    </r>
  </si>
  <si>
    <r>
      <rPr>
        <sz val="11"/>
        <color theme="1"/>
        <rFont val="Calibri"/>
        <family val="2"/>
        <scheme val="minor"/>
      </rPr>
      <t>Amical</t>
    </r>
  </si>
  <si>
    <r>
      <rPr>
        <sz val="11"/>
        <color theme="1"/>
        <rFont val="Calibri"/>
        <family val="2"/>
        <scheme val="minor"/>
      </rPr>
      <t>Autriche</t>
    </r>
  </si>
  <si>
    <r>
      <rPr>
        <sz val="11"/>
        <color theme="1"/>
        <rFont val="Calibri"/>
        <family val="2"/>
        <scheme val="minor"/>
      </rPr>
      <t>Pays‑Bas</t>
    </r>
  </si>
  <si>
    <r>
      <rPr>
        <sz val="11"/>
        <color theme="1"/>
        <rFont val="Calibri"/>
        <family val="2"/>
        <scheme val="minor"/>
      </rPr>
      <t>Coupe du Monde de la FIFA</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</si>
  <si>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</si>
  <si>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</si>
  <si>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Tournoi de Merdeka</t>
    </r>
  </si>
  <si>
    <r>
      <rPr>
        <sz val="11"/>
        <color theme="1"/>
        <rFont val="Calibri"/>
        <family val="2"/>
        <scheme val="minor"/>
      </rPr>
      <t>Ouganda</t>
    </r>
  </si>
  <si>
    <r>
      <rPr>
        <sz val="11"/>
        <color theme="1"/>
        <rFont val="Calibri"/>
        <family val="2"/>
        <scheme val="minor"/>
      </rPr>
      <t>Zambie</t>
    </r>
  </si>
  <si>
    <r>
      <rPr>
        <sz val="11"/>
        <color theme="1"/>
        <rFont val="Calibri"/>
        <family val="2"/>
        <scheme val="minor"/>
      </rPr>
      <t>Coupe CECAFA</t>
    </r>
  </si>
  <si>
    <r>
      <rPr>
        <sz val="11"/>
        <color theme="1"/>
        <rFont val="Calibri"/>
        <family val="2"/>
        <scheme val="minor"/>
      </rPr>
      <t>Angleterre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</si>
  <si>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</si>
  <si>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</si>
  <si>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Oman</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</si>
  <si>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</si>
  <si>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</si>
  <si>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Brésil</t>
    </r>
  </si>
  <si>
    <r>
      <rPr>
        <sz val="11"/>
        <color theme="1"/>
        <rFont val="Calibri"/>
        <family val="2"/>
        <scheme val="minor"/>
      </rPr>
      <t>Uruguay</t>
    </r>
  </si>
  <si>
    <r>
      <rPr>
        <sz val="11"/>
        <color theme="1"/>
        <rFont val="Calibri"/>
        <family val="2"/>
        <scheme val="minor"/>
      </rPr>
      <t>Amical</t>
    </r>
  </si>
  <si>
    <r>
      <rPr>
        <sz val="11"/>
        <color theme="1"/>
        <rFont val="Calibri"/>
        <family val="2"/>
        <scheme val="minor"/>
      </rPr>
      <t>Danemark</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</si>
  <si>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</si>
  <si>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</si>
  <si>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Norvège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</si>
  <si>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</si>
  <si>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</si>
  <si>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Colombie</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</si>
  <si>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</si>
  <si>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</si>
  <si>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Autriche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</si>
  <si>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</si>
  <si>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</si>
  <si>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Islande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</si>
  <si>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</si>
  <si>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</si>
  <si>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</si>
  <si>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</si>
  <si>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</si>
  <si>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Irlande du Nord</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</si>
  <si>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</si>
  <si>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</si>
  <si>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Jamaïque</t>
    </r>
  </si>
  <si>
    <r>
      <rPr>
        <sz val="11"/>
        <color theme="1"/>
        <rFont val="Calibri"/>
        <family val="2"/>
        <scheme val="minor"/>
      </rPr>
      <t>Haïti</t>
    </r>
  </si>
  <si>
    <r>
      <rPr>
        <sz val="11"/>
        <color theme="1"/>
        <rFont val="Calibri"/>
        <family val="2"/>
        <scheme val="minor"/>
      </rPr>
      <t>Qualification pour la Coupe caribéenne de la CFU</t>
    </r>
  </si>
  <si>
    <r>
      <rPr>
        <sz val="11"/>
        <color theme="1"/>
        <rFont val="Calibri"/>
        <family val="2"/>
        <scheme val="minor"/>
      </rPr>
      <t>France</t>
    </r>
  </si>
  <si>
    <r>
      <rPr>
        <sz val="11"/>
        <color theme="1"/>
        <rFont val="Calibri"/>
        <family val="2"/>
        <scheme val="minor"/>
      </rPr>
      <t>Grèce</t>
    </r>
  </si>
  <si>
    <r>
      <rPr>
        <sz val="11"/>
        <color theme="1"/>
        <rFont val="Calibri"/>
        <family val="2"/>
        <scheme val="minor"/>
      </rPr>
      <t>Amical</t>
    </r>
  </si>
  <si>
    <r>
      <rPr>
        <sz val="11"/>
        <color theme="1"/>
        <rFont val="Calibri"/>
        <family val="2"/>
        <scheme val="minor"/>
      </rPr>
      <t>Suède</t>
    </r>
  </si>
  <si>
    <r>
      <rPr>
        <sz val="11"/>
        <color theme="1"/>
        <rFont val="Calibri"/>
        <family val="2"/>
        <scheme val="minor"/>
      </rPr>
      <t>Russie</t>
    </r>
  </si>
  <si>
    <r>
      <rPr>
        <sz val="11"/>
        <color theme="1"/>
        <rFont val="Calibri"/>
        <family val="2"/>
        <scheme val="minor"/>
      </rPr>
      <t>Amical</t>
    </r>
  </si>
  <si>
    <r>
      <rPr>
        <sz val="11"/>
        <color theme="1"/>
        <rFont val="Calibri"/>
        <family val="2"/>
        <scheme val="minor"/>
      </rPr>
      <t>Autriche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</si>
  <si>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</si>
  <si>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</si>
  <si>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Islande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</si>
  <si>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</si>
  <si>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</si>
  <si>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Nouvelle‑Zélande</t>
    </r>
  </si>
  <si>
    <r>
      <rPr>
        <sz val="11"/>
        <color theme="1"/>
        <rFont val="Calibri"/>
        <family val="2"/>
        <scheme val="minor"/>
      </rPr>
      <t>Mexique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</si>
  <si>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</si>
  <si>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</si>
  <si>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</si>
  <si>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</si>
  <si>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</si>
  <si>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</si>
  <si>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</si>
  <si>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Koweït</t>
    </r>
  </si>
  <si>
    <r>
      <rPr>
        <sz val="11"/>
        <color theme="1"/>
        <rFont val="Calibri"/>
        <family val="2"/>
        <scheme val="minor"/>
      </rPr>
      <t>Qatar</t>
    </r>
  </si>
  <si>
    <r>
      <rPr>
        <sz val="11"/>
        <color theme="1"/>
        <rFont val="Calibri"/>
        <family val="2"/>
        <scheme val="minor"/>
      </rPr>
      <t>Coupe de l’AFC</t>
    </r>
  </si>
  <si>
    <r>
      <rPr>
        <sz val="11"/>
        <color theme="1"/>
        <rFont val="Calibri"/>
        <family val="2"/>
        <scheme val="minor"/>
      </rPr>
      <t>Pays de Galles</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</si>
  <si>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</si>
  <si>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</si>
  <si>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</si>
  <si>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Algérie</t>
    </r>
  </si>
  <si>
    <r>
      <rPr>
        <sz val="11"/>
        <color theme="1"/>
        <rFont val="Calibri"/>
        <family val="2"/>
        <scheme val="minor"/>
      </rPr>
      <t>Amical</t>
    </r>
  </si>
  <si>
    <r>
      <rPr>
        <sz val="11"/>
        <color theme="1"/>
        <rFont val="Calibri"/>
        <family val="2"/>
        <scheme val="minor"/>
      </rPr>
      <t>Uruguay</t>
    </r>
  </si>
  <si>
    <r>
      <rPr>
        <sz val="11"/>
        <color theme="1"/>
        <rFont val="Calibri"/>
        <family val="2"/>
        <scheme val="minor"/>
      </rPr>
      <t>Suisse</t>
    </r>
  </si>
  <si>
    <r>
      <rPr>
        <sz val="11"/>
        <color theme="1"/>
        <rFont val="Calibri"/>
        <family val="2"/>
        <scheme val="minor"/>
      </rPr>
      <t>Amical</t>
    </r>
  </si>
  <si>
    <r>
      <rPr>
        <sz val="11"/>
        <color theme="1"/>
        <rFont val="Calibri"/>
        <family val="2"/>
        <scheme val="minor"/>
      </rPr>
      <t>Tunisie</t>
    </r>
  </si>
  <si>
    <r>
      <rPr>
        <sz val="11"/>
        <color theme="1"/>
        <rFont val="Calibri"/>
        <family val="2"/>
        <scheme val="minor"/>
      </rPr>
      <t>Qatar</t>
    </r>
  </si>
  <si>
    <r>
      <rPr>
        <sz val="11"/>
        <color theme="1"/>
        <rFont val="Calibri"/>
        <family val="2"/>
        <scheme val="minor"/>
      </rPr>
      <t>Amical</t>
    </r>
  </si>
  <si>
    <r>
      <rPr>
        <sz val="11"/>
        <color theme="1"/>
        <rFont val="Calibri"/>
        <family val="2"/>
        <scheme val="minor"/>
      </rPr>
      <t>Mexique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</si>
  <si>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</si>
  <si>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</si>
  <si>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Cap-Vert</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</si>
  <si>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</si>
  <si>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</si>
  <si>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Algérie</t>
    </r>
  </si>
  <si>
    <r>
      <rPr>
        <sz val="11"/>
        <color theme="1"/>
        <rFont val="Calibri"/>
        <family val="2"/>
        <scheme val="minor"/>
      </rPr>
      <t>Mali</t>
    </r>
  </si>
  <si>
    <r>
      <rPr>
        <sz val="11"/>
        <color theme="1"/>
        <rFont val="Calibri"/>
        <family val="2"/>
        <scheme val="minor"/>
      </rPr>
      <t>Qualification pour la Coupe d’Afrique des nations</t>
    </r>
  </si>
  <si>
    <r>
      <rPr>
        <sz val="11"/>
        <color theme="1"/>
        <rFont val="Calibri"/>
        <family val="2"/>
        <scheme val="minor"/>
      </rPr>
      <t>Bulgarie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</si>
  <si>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</si>
  <si>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</si>
  <si>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</si>
  <si>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</si>
  <si>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</si>
  <si>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</si>
  <si>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</si>
  <si>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</si>
  <si>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</si>
  <si>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Haïti</t>
    </r>
  </si>
  <si>
    <r>
      <rPr>
        <sz val="11"/>
        <color theme="1"/>
        <rFont val="Calibri"/>
        <family val="2"/>
        <scheme val="minor"/>
      </rPr>
      <t>Amical</t>
    </r>
  </si>
  <si>
    <r>
      <rPr>
        <sz val="11"/>
        <color theme="1"/>
        <rFont val="Calibri"/>
        <family val="2"/>
        <scheme val="minor"/>
      </rPr>
      <t>Irak</t>
    </r>
  </si>
  <si>
    <r>
      <rPr>
        <sz val="11"/>
        <color theme="1"/>
        <rFont val="Calibri"/>
        <family val="2"/>
        <scheme val="minor"/>
      </rPr>
      <t>Ghana</t>
    </r>
  </si>
  <si>
    <r>
      <rPr>
        <sz val="11"/>
        <color theme="1"/>
        <rFont val="Calibri"/>
        <family val="2"/>
        <scheme val="minor"/>
      </rPr>
      <t>Amical</t>
    </r>
  </si>
  <si>
    <r>
      <rPr>
        <sz val="11"/>
        <color theme="1"/>
        <rFont val="Calibri"/>
        <family val="2"/>
        <scheme val="minor"/>
      </rPr>
      <t>Russie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</si>
  <si>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</si>
  <si>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</si>
  <si>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</si>
  <si>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Haïti</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</si>
  <si>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</si>
  <si>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</si>
  <si>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</si>
  <si>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</si>
  <si>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</si>
  <si>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Irlande du Nord</t>
    </r>
  </si>
  <si>
    <r>
      <rPr>
        <sz val="11"/>
        <color theme="1"/>
        <rFont val="Calibri"/>
        <family val="2"/>
        <scheme val="minor"/>
      </rPr>
      <t>Championnat britannique</t>
    </r>
  </si>
  <si>
    <r>
      <rPr>
        <sz val="11"/>
        <color theme="1"/>
        <rFont val="Calibri"/>
        <family val="2"/>
        <scheme val="minor"/>
      </rPr>
      <t>Irak</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</si>
  <si>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</si>
  <si>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</si>
  <si>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France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</si>
  <si>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</si>
  <si>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</si>
  <si>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Pologne</t>
    </r>
  </si>
  <si>
    <r>
      <rPr>
        <sz val="11"/>
        <color theme="1"/>
        <rFont val="Calibri"/>
        <family val="2"/>
        <scheme val="minor"/>
      </rPr>
      <t>Pérou</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</si>
  <si>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</si>
  <si>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</si>
  <si>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Nouvelle‑Zélande</t>
    </r>
  </si>
  <si>
    <r>
      <rPr>
        <sz val="11"/>
        <color theme="1"/>
        <rFont val="Calibri"/>
        <family val="2"/>
        <scheme val="minor"/>
      </rPr>
      <t>Coupe du Monde de la FIFA</t>
    </r>
  </si>
  <si>
    <r>
      <rPr>
        <sz val="11"/>
        <color theme="1"/>
        <rFont val="Calibri"/>
        <family val="2"/>
        <scheme val="minor"/>
      </rPr>
      <t>France</t>
    </r>
  </si>
  <si>
    <r>
      <rPr>
        <sz val="11"/>
        <color theme="1"/>
        <rFont val="Calibri"/>
        <family val="2"/>
        <scheme val="minor"/>
      </rPr>
      <t>Pologne</t>
    </r>
  </si>
  <si>
    <r>
      <rPr>
        <sz val="11"/>
        <color theme="1"/>
        <rFont val="Calibri"/>
        <family val="2"/>
        <scheme val="minor"/>
      </rPr>
      <t>Amical</t>
    </r>
  </si>
  <si>
    <r>
      <rPr>
        <sz val="11"/>
        <color theme="1"/>
        <rFont val="Calibri"/>
        <family val="2"/>
        <scheme val="minor"/>
      </rPr>
      <t>Autriche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</si>
  <si>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</si>
  <si>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</si>
  <si>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Maroc</t>
    </r>
  </si>
  <si>
    <r>
      <rPr>
        <sz val="11"/>
        <color theme="1"/>
        <rFont val="Calibri"/>
        <family val="2"/>
        <scheme val="minor"/>
      </rPr>
      <t>Mali</t>
    </r>
  </si>
  <si>
    <r>
      <rPr>
        <sz val="11"/>
        <color theme="1"/>
        <rFont val="Calibri"/>
        <family val="2"/>
        <scheme val="minor"/>
      </rPr>
      <t>Qualification pour la Coupe d’Afrique des nations</t>
    </r>
  </si>
  <si>
    <r>
      <rPr>
        <sz val="11"/>
        <color theme="1"/>
        <rFont val="Calibri"/>
        <family val="2"/>
        <scheme val="minor"/>
      </rPr>
      <t>Égypte</t>
    </r>
  </si>
  <si>
    <r>
      <rPr>
        <sz val="11"/>
        <color theme="1"/>
        <rFont val="Calibri"/>
        <family val="2"/>
        <scheme val="minor"/>
      </rPr>
      <t>Cameroun</t>
    </r>
  </si>
  <si>
    <r>
      <rPr>
        <sz val="11"/>
        <color theme="1"/>
        <rFont val="Calibri"/>
        <family val="2"/>
        <scheme val="minor"/>
      </rPr>
      <t>Amical</t>
    </r>
  </si>
  <si>
    <r>
      <rPr>
        <sz val="11"/>
        <color theme="1"/>
        <rFont val="Calibri"/>
        <family val="2"/>
        <scheme val="minor"/>
      </rPr>
      <t>Portugal</t>
    </r>
  </si>
  <si>
    <r>
      <rPr>
        <sz val="11"/>
        <color theme="1"/>
        <rFont val="Calibri"/>
        <family val="2"/>
        <scheme val="minor"/>
      </rPr>
      <t>Brésil</t>
    </r>
  </si>
  <si>
    <r>
      <rPr>
        <sz val="11"/>
        <color theme="1"/>
        <rFont val="Calibri"/>
        <family val="2"/>
        <scheme val="minor"/>
      </rPr>
      <t>Amical</t>
    </r>
  </si>
  <si>
    <r>
      <rPr>
        <sz val="11"/>
        <color theme="1"/>
        <rFont val="Calibri"/>
        <family val="2"/>
        <scheme val="minor"/>
      </rPr>
      <t>Islande</t>
    </r>
  </si>
  <si>
    <r>
      <rPr>
        <sz val="11"/>
        <color theme="1"/>
        <rFont val="Calibri"/>
        <family val="2"/>
        <scheme val="minor"/>
      </rPr>
      <t>Suède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</si>
  <si>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</si>
  <si>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</si>
  <si>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</si>
  <si>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</si>
  <si>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Irak</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</si>
  <si>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</si>
  <si>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</si>
  <si>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Suisse</t>
    </r>
  </si>
  <si>
    <r>
      <rPr>
        <sz val="11"/>
        <color theme="1"/>
        <rFont val="Calibri"/>
        <family val="2"/>
        <scheme val="minor"/>
      </rPr>
      <t>Espagne</t>
    </r>
  </si>
  <si>
    <r>
      <rPr>
        <sz val="11"/>
        <color theme="1"/>
        <rFont val="Calibri"/>
        <family val="2"/>
        <scheme val="minor"/>
      </rPr>
      <t>Amical</t>
    </r>
  </si>
  <si>
    <r>
      <rPr>
        <sz val="11"/>
        <color theme="1"/>
        <rFont val="Calibri"/>
        <family val="2"/>
        <scheme val="minor"/>
      </rPr>
      <t>Chili</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</si>
  <si>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</si>
  <si>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</si>
  <si>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Syrie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</si>
  <si>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</si>
  <si>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</si>
  <si>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Bolivie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</si>
  <si>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</si>
  <si>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</si>
  <si>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Russie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</si>
  <si>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</si>
  <si>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</si>
  <si>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</si>
  <si>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Haïti</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</si>
  <si>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</si>
  <si>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</si>
  <si>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Jordanie</t>
    </r>
  </si>
  <si>
    <r>
      <rPr>
        <sz val="11"/>
        <color theme="1"/>
        <rFont val="Calibri"/>
        <family val="2"/>
        <scheme val="minor"/>
      </rPr>
      <t>Coupe de l’UAFA</t>
    </r>
  </si>
  <si>
    <r>
      <rPr>
        <sz val="11"/>
        <color theme="1"/>
        <rFont val="Calibri"/>
        <family val="2"/>
        <scheme val="minor"/>
      </rPr>
      <t>Norvège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</si>
  <si>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</si>
  <si>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</si>
  <si>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</si>
  <si>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</si>
  <si>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</si>
  <si>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Brésil</t>
    </r>
  </si>
  <si>
    <r>
      <rPr>
        <sz val="11"/>
        <color theme="1"/>
        <rFont val="Calibri"/>
        <family val="2"/>
        <scheme val="minor"/>
      </rPr>
      <t>Pérou</t>
    </r>
  </si>
  <si>
    <r>
      <rPr>
        <sz val="11"/>
        <color theme="1"/>
        <rFont val="Calibri"/>
        <family val="2"/>
        <scheme val="minor"/>
      </rPr>
      <t>Amical</t>
    </r>
  </si>
  <si>
    <r>
      <rPr>
        <sz val="11"/>
        <color theme="1"/>
        <rFont val="Calibri"/>
        <family val="2"/>
        <scheme val="minor"/>
      </rPr>
      <t>Brésil</t>
    </r>
  </si>
  <si>
    <r>
      <rPr>
        <sz val="11"/>
        <color theme="1"/>
        <rFont val="Calibri"/>
        <family val="2"/>
        <scheme val="minor"/>
      </rPr>
      <t>Pologne</t>
    </r>
  </si>
  <si>
    <r>
      <rPr>
        <sz val="11"/>
        <color theme="1"/>
        <rFont val="Calibri"/>
        <family val="2"/>
        <scheme val="minor"/>
      </rPr>
      <t>Coupe du Monde de la FIFA</t>
    </r>
  </si>
  <si>
    <r>
      <rPr>
        <sz val="11"/>
        <color theme="1"/>
        <rFont val="Calibri"/>
        <family val="2"/>
        <scheme val="minor"/>
      </rPr>
      <t>Danemark</t>
    </r>
  </si>
  <si>
    <r>
      <rPr>
        <sz val="11"/>
        <color theme="1"/>
        <rFont val="Calibri"/>
        <family val="2"/>
        <scheme val="minor"/>
      </rPr>
      <t>Espagne</t>
    </r>
  </si>
  <si>
    <r>
      <rPr>
        <sz val="11"/>
        <color theme="1"/>
        <rFont val="Calibri"/>
        <family val="2"/>
        <scheme val="minor"/>
      </rPr>
      <t>Coupe du Monde de la FIFA</t>
    </r>
  </si>
  <si>
    <r>
      <rPr>
        <sz val="11"/>
        <color theme="1"/>
        <rFont val="Calibri"/>
        <family val="2"/>
        <scheme val="minor"/>
      </rPr>
      <t>Roumanie</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</si>
  <si>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</si>
  <si>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</si>
  <si>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</si>
  <si>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</si>
  <si>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</si>
  <si>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Roumanie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</si>
  <si>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</si>
  <si>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</si>
  <si>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Cameroun</t>
    </r>
  </si>
  <si>
    <r>
      <rPr>
        <sz val="11"/>
        <color theme="1"/>
        <rFont val="Calibri"/>
        <family val="2"/>
        <scheme val="minor"/>
      </rPr>
      <t>Ouganda</t>
    </r>
  </si>
  <si>
    <r>
      <rPr>
        <sz val="11"/>
        <color theme="1"/>
        <rFont val="Calibri"/>
        <family val="2"/>
        <scheme val="minor"/>
      </rPr>
      <t>Qualification pour la Coupe d’Afrique des nations</t>
    </r>
  </si>
  <si>
    <r>
      <rPr>
        <sz val="11"/>
        <color theme="1"/>
        <rFont val="Calibri"/>
        <family val="2"/>
        <scheme val="minor"/>
      </rPr>
      <t>Sénégal</t>
    </r>
  </si>
  <si>
    <r>
      <rPr>
        <sz val="11"/>
        <color theme="1"/>
        <rFont val="Calibri"/>
        <family val="2"/>
        <scheme val="minor"/>
      </rPr>
      <t>Guinée</t>
    </r>
  </si>
  <si>
    <r>
      <rPr>
        <sz val="11"/>
        <color theme="1"/>
        <rFont val="Calibri"/>
        <family val="2"/>
        <scheme val="minor"/>
      </rPr>
      <t>Qualification pour la Coupe d’Afrique des nations</t>
    </r>
  </si>
  <si>
    <r>
      <rPr>
        <sz val="11"/>
        <color theme="1"/>
        <rFont val="Calibri"/>
        <family val="2"/>
        <scheme val="minor"/>
      </rPr>
      <t>Pays de Galles</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</si>
  <si>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</si>
  <si>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</si>
  <si>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Israël</t>
    </r>
  </si>
  <si>
    <r>
      <rPr>
        <sz val="11"/>
        <color theme="1"/>
        <rFont val="Calibri"/>
        <family val="2"/>
        <scheme val="minor"/>
      </rPr>
      <t>Brésil</t>
    </r>
  </si>
  <si>
    <r>
      <rPr>
        <sz val="11"/>
        <color theme="1"/>
        <rFont val="Calibri"/>
        <family val="2"/>
        <scheme val="minor"/>
      </rPr>
      <t>Amical</t>
    </r>
  </si>
  <si>
    <r>
      <rPr>
        <sz val="11"/>
        <color theme="1"/>
        <rFont val="Calibri"/>
        <family val="2"/>
        <scheme val="minor"/>
      </rPr>
      <t>Chili</t>
    </r>
  </si>
  <si>
    <r>
      <rPr>
        <sz val="11"/>
        <color theme="1"/>
        <rFont val="Calibri"/>
        <family val="2"/>
        <scheme val="minor"/>
      </rPr>
      <t>Brésil</t>
    </r>
  </si>
  <si>
    <r>
      <rPr>
        <sz val="11"/>
        <color theme="1"/>
        <rFont val="Calibri"/>
        <family val="2"/>
        <scheme val="minor"/>
      </rPr>
      <t>Copa América</t>
    </r>
  </si>
  <si>
    <r>
      <rPr>
        <sz val="11"/>
        <color theme="1"/>
        <rFont val="Calibri"/>
        <family val="2"/>
        <scheme val="minor"/>
      </rPr>
      <t>Mexique</t>
    </r>
  </si>
  <si>
    <r>
      <rPr>
        <sz val="11"/>
        <color theme="1"/>
        <rFont val="Calibri"/>
        <family val="2"/>
        <scheme val="minor"/>
      </rPr>
      <t>Canada</t>
    </r>
  </si>
  <si>
    <r>
      <rPr>
        <sz val="11"/>
        <color theme="1"/>
        <rFont val="Calibri"/>
        <family val="2"/>
        <scheme val="minor"/>
      </rPr>
      <t>Amical</t>
    </r>
  </si>
  <si>
    <r>
      <rPr>
        <sz val="11"/>
        <color theme="1"/>
        <rFont val="Calibri"/>
        <family val="2"/>
        <scheme val="minor"/>
      </rPr>
      <t>Ouganda</t>
    </r>
  </si>
  <si>
    <r>
      <rPr>
        <sz val="11"/>
        <color theme="1"/>
        <rFont val="Calibri"/>
        <family val="2"/>
        <scheme val="minor"/>
      </rPr>
      <t>Zambie</t>
    </r>
  </si>
  <si>
    <r>
      <rPr>
        <sz val="11"/>
        <color theme="1"/>
        <rFont val="Calibri"/>
        <family val="2"/>
        <scheme val="minor"/>
      </rPr>
      <t>Coupe CECAFA</t>
    </r>
  </si>
  <si>
    <r>
      <rPr>
        <sz val="11"/>
        <color theme="1"/>
        <rFont val="Calibri"/>
        <family val="2"/>
        <scheme val="minor"/>
      </rPr>
      <t>Grèce</t>
    </r>
  </si>
  <si>
    <r>
      <rPr>
        <sz val="11"/>
        <color theme="1"/>
        <rFont val="Calibri"/>
        <family val="2"/>
        <scheme val="minor"/>
      </rPr>
      <t>Russie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</si>
  <si>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</si>
  <si>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</si>
  <si>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Canada</t>
    </r>
  </si>
  <si>
    <r>
      <rPr>
        <sz val="11"/>
        <color theme="1"/>
        <rFont val="Calibri"/>
        <family val="2"/>
        <scheme val="minor"/>
      </rPr>
      <t>Amical</t>
    </r>
  </si>
  <si>
    <r>
      <rPr>
        <sz val="11"/>
        <color theme="1"/>
        <rFont val="Calibri"/>
        <family val="2"/>
        <scheme val="minor"/>
      </rPr>
      <t>Hongrie</t>
    </r>
  </si>
  <si>
    <r>
      <rPr>
        <sz val="11"/>
        <color theme="1"/>
        <rFont val="Calibri"/>
        <family val="2"/>
        <scheme val="minor"/>
      </rPr>
      <t>Autriche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</si>
  <si>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</si>
  <si>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</si>
  <si>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Zambie</t>
    </r>
  </si>
  <si>
    <r>
      <rPr>
        <sz val="11"/>
        <color theme="1"/>
        <rFont val="Calibri"/>
        <family val="2"/>
        <scheme val="minor"/>
      </rPr>
      <t>Coupe de Corée du Sud</t>
    </r>
  </si>
  <si>
    <r>
      <rPr>
        <sz val="11"/>
        <color theme="1"/>
        <rFont val="Calibri"/>
        <family val="2"/>
        <scheme val="minor"/>
      </rPr>
      <t>Finlande</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</si>
  <si>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</si>
  <si>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</si>
  <si>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</si>
  <si>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Paraguay</t>
    </r>
  </si>
  <si>
    <r>
      <rPr>
        <sz val="11"/>
        <color theme="1"/>
        <rFont val="Calibri"/>
        <family val="2"/>
        <scheme val="minor"/>
      </rPr>
      <t>Amical</t>
    </r>
  </si>
  <si>
    <r>
      <rPr>
        <sz val="11"/>
        <color theme="1"/>
        <rFont val="Calibri"/>
        <family val="2"/>
        <scheme val="minor"/>
      </rPr>
      <t>Irlande</t>
    </r>
  </si>
  <si>
    <r>
      <rPr>
        <sz val="11"/>
        <color theme="1"/>
        <rFont val="Calibri"/>
        <family val="2"/>
        <scheme val="minor"/>
      </rPr>
      <t>Tunisie</t>
    </r>
  </si>
  <si>
    <r>
      <rPr>
        <sz val="11"/>
        <color theme="1"/>
        <rFont val="Calibri"/>
        <family val="2"/>
        <scheme val="minor"/>
      </rPr>
      <t>Amical</t>
    </r>
  </si>
  <si>
    <r>
      <rPr>
        <sz val="11"/>
        <color theme="1"/>
        <rFont val="Calibri"/>
        <family val="2"/>
        <scheme val="minor"/>
      </rPr>
      <t>Espagne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</si>
  <si>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</si>
  <si>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</si>
  <si>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</si>
  <si>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Jordanie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</si>
  <si>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</si>
  <si>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</si>
  <si>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Hongrie</t>
    </r>
  </si>
  <si>
    <r>
      <rPr>
        <sz val="11"/>
        <color theme="1"/>
        <rFont val="Calibri"/>
        <family val="2"/>
        <scheme val="minor"/>
      </rPr>
      <t>Amical</t>
    </r>
  </si>
  <si>
    <r>
      <rPr>
        <sz val="11"/>
        <color theme="1"/>
        <rFont val="Calibri"/>
        <family val="2"/>
        <scheme val="minor"/>
      </rPr>
      <t>Brésil</t>
    </r>
  </si>
  <si>
    <r>
      <rPr>
        <sz val="11"/>
        <color theme="1"/>
        <rFont val="Calibri"/>
        <family val="2"/>
        <scheme val="minor"/>
      </rPr>
      <t>Portugal</t>
    </r>
  </si>
  <si>
    <r>
      <rPr>
        <sz val="11"/>
        <color theme="1"/>
        <rFont val="Calibri"/>
        <family val="2"/>
        <scheme val="minor"/>
      </rPr>
      <t>Amical</t>
    </r>
  </si>
  <si>
    <r>
      <rPr>
        <sz val="11"/>
        <color theme="1"/>
        <rFont val="Calibri"/>
        <family val="2"/>
        <scheme val="minor"/>
      </rPr>
      <t>Danemark</t>
    </r>
  </si>
  <si>
    <r>
      <rPr>
        <sz val="11"/>
        <color theme="1"/>
        <rFont val="Calibri"/>
        <family val="2"/>
        <scheme val="minor"/>
      </rPr>
      <t>Brésil</t>
    </r>
  </si>
  <si>
    <r>
      <rPr>
        <sz val="11"/>
        <color theme="1"/>
        <rFont val="Calibri"/>
        <family val="2"/>
        <scheme val="minor"/>
      </rPr>
      <t>Amical</t>
    </r>
  </si>
  <si>
    <r>
      <rPr>
        <sz val="11"/>
        <color theme="1"/>
        <rFont val="Calibri"/>
        <family val="2"/>
        <scheme val="minor"/>
      </rPr>
      <t>Haïti</t>
    </r>
  </si>
  <si>
    <r>
      <rPr>
        <sz val="11"/>
        <color theme="1"/>
        <rFont val="Calibri"/>
        <family val="2"/>
        <scheme val="minor"/>
      </rPr>
      <t>Colombie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</si>
  <si>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</si>
  <si>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</si>
  <si>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</si>
  <si>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</si>
  <si>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</si>
  <si>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</si>
  <si>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</si>
  <si>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Bulgarie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</si>
  <si>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</si>
  <si>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</si>
  <si>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</si>
  <si>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</si>
  <si>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</si>
  <si>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</si>
  <si>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</si>
  <si>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</si>
  <si>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Pologne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</si>
  <si>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</si>
  <si>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</si>
  <si>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Allemagne</t>
    </r>
  </si>
  <si>
    <r>
      <rPr>
        <sz val="11"/>
        <color theme="1"/>
        <rFont val="Calibri"/>
        <family val="2"/>
        <scheme val="minor"/>
      </rPr>
      <t>Émirats arabes unis</t>
    </r>
  </si>
  <si>
    <r>
      <rPr>
        <sz val="11"/>
        <color theme="1"/>
        <rFont val="Calibri"/>
        <family val="2"/>
        <scheme val="minor"/>
      </rPr>
      <t>Coupe du Monde de la FIFA</t>
    </r>
  </si>
  <si>
    <r>
      <rPr>
        <sz val="11"/>
        <color theme="1"/>
        <rFont val="Calibri"/>
        <family val="2"/>
        <scheme val="minor"/>
      </rPr>
      <t>Cameroun</t>
    </r>
  </si>
  <si>
    <r>
      <rPr>
        <sz val="11"/>
        <color theme="1"/>
        <rFont val="Calibri"/>
        <family val="2"/>
        <scheme val="minor"/>
      </rPr>
      <t>Russie</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</si>
  <si>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</si>
  <si>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</si>
  <si>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Suisse</t>
    </r>
  </si>
  <si>
    <r>
      <rPr>
        <sz val="11"/>
        <color theme="1"/>
        <rFont val="Calibri"/>
        <family val="2"/>
        <scheme val="minor"/>
      </rPr>
      <t>Amical</t>
    </r>
  </si>
  <si>
    <r>
      <rPr>
        <sz val="11"/>
        <color theme="1"/>
        <rFont val="Calibri"/>
        <family val="2"/>
        <scheme val="minor"/>
      </rPr>
      <t>Russie</t>
    </r>
  </si>
  <si>
    <r>
      <rPr>
        <sz val="11"/>
        <color theme="1"/>
        <rFont val="Calibri"/>
        <family val="2"/>
        <scheme val="minor"/>
      </rPr>
      <t>Zambie</t>
    </r>
  </si>
  <si>
    <r>
      <rPr>
        <sz val="11"/>
        <color theme="1"/>
        <rFont val="Calibri"/>
        <family val="2"/>
        <scheme val="minor"/>
      </rPr>
      <t>Coupe Nehru</t>
    </r>
  </si>
  <si>
    <r>
      <rPr>
        <sz val="11"/>
        <color theme="1"/>
        <rFont val="Calibri"/>
        <family val="2"/>
        <scheme val="minor"/>
      </rPr>
      <t>Mali</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</si>
  <si>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</si>
  <si>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</si>
  <si>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Suède</t>
    </r>
  </si>
  <si>
    <r>
      <rPr>
        <sz val="11"/>
        <color theme="1"/>
        <rFont val="Calibri"/>
        <family val="2"/>
        <scheme val="minor"/>
      </rPr>
      <t>Danemark</t>
    </r>
  </si>
  <si>
    <r>
      <rPr>
        <sz val="11"/>
        <color theme="1"/>
        <rFont val="Calibri"/>
        <family val="2"/>
        <scheme val="minor"/>
      </rPr>
      <t>Amical</t>
    </r>
  </si>
  <si>
    <r>
      <rPr>
        <sz val="11"/>
        <color theme="1"/>
        <rFont val="Calibri"/>
        <family val="2"/>
        <scheme val="minor"/>
      </rPr>
      <t>Pérou</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</si>
  <si>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</si>
  <si>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</si>
  <si>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Bolivie</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</si>
  <si>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</si>
  <si>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</si>
  <si>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Chili</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</si>
  <si>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</si>
  <si>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</si>
  <si>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Islande</t>
    </r>
  </si>
  <si>
    <r>
      <rPr>
        <sz val="11"/>
        <color theme="1"/>
        <rFont val="Calibri"/>
        <family val="2"/>
        <scheme val="minor"/>
      </rPr>
      <t>Turquie</t>
    </r>
  </si>
  <si>
    <r>
      <rPr>
        <sz val="11"/>
        <color theme="1"/>
        <rFont val="Calibri"/>
        <family val="2"/>
        <scheme val="minor"/>
      </rPr>
      <t>Amical</t>
    </r>
  </si>
  <si>
    <r>
      <rPr>
        <sz val="11"/>
        <color theme="1"/>
        <rFont val="Calibri"/>
        <family val="2"/>
        <scheme val="minor"/>
      </rPr>
      <t>Pologne</t>
    </r>
  </si>
  <si>
    <r>
      <rPr>
        <sz val="11"/>
        <color theme="1"/>
        <rFont val="Calibri"/>
        <family val="2"/>
        <scheme val="minor"/>
      </rPr>
      <t>France</t>
    </r>
  </si>
  <si>
    <r>
      <rPr>
        <sz val="11"/>
        <color theme="1"/>
        <rFont val="Calibri"/>
        <family val="2"/>
        <scheme val="minor"/>
      </rPr>
      <t>Amical</t>
    </r>
  </si>
  <si>
    <r>
      <rPr>
        <sz val="11"/>
        <color theme="1"/>
        <rFont val="Calibri"/>
        <family val="2"/>
        <scheme val="minor"/>
      </rPr>
      <t>Égypte</t>
    </r>
  </si>
  <si>
    <r>
      <rPr>
        <sz val="11"/>
        <color theme="1"/>
        <rFont val="Calibri"/>
        <family val="2"/>
        <scheme val="minor"/>
      </rPr>
      <t>Pologne</t>
    </r>
  </si>
  <si>
    <r>
      <rPr>
        <sz val="11"/>
        <color theme="1"/>
        <rFont val="Calibri"/>
        <family val="2"/>
        <scheme val="minor"/>
      </rPr>
      <t>Amical</t>
    </r>
  </si>
  <si>
    <r>
      <rPr>
        <sz val="11"/>
        <color theme="1"/>
        <rFont val="Calibri"/>
        <family val="2"/>
        <scheme val="minor"/>
      </rPr>
      <t>Mexique</t>
    </r>
  </si>
  <si>
    <r>
      <rPr>
        <sz val="11"/>
        <color theme="1"/>
        <rFont val="Calibri"/>
        <family val="2"/>
        <scheme val="minor"/>
      </rPr>
      <t>Russie</t>
    </r>
  </si>
  <si>
    <r>
      <rPr>
        <sz val="11"/>
        <color theme="1"/>
        <rFont val="Calibri"/>
        <family val="2"/>
        <scheme val="minor"/>
      </rPr>
      <t>Amical</t>
    </r>
  </si>
  <si>
    <r>
      <rPr>
        <sz val="11"/>
        <color theme="1"/>
        <rFont val="Calibri"/>
        <family val="2"/>
        <scheme val="minor"/>
      </rPr>
      <t>Roumanie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</si>
  <si>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</si>
  <si>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</si>
  <si>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</si>
  <si>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</si>
  <si>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</si>
  <si>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Qatar</t>
    </r>
  </si>
  <si>
    <r>
      <rPr>
        <sz val="11"/>
        <color theme="1"/>
        <rFont val="Calibri"/>
        <family val="2"/>
        <scheme val="minor"/>
      </rPr>
      <t>Oman</t>
    </r>
  </si>
  <si>
    <r>
      <rPr>
        <sz val="11"/>
        <color theme="1"/>
        <rFont val="Calibri"/>
        <family val="2"/>
        <scheme val="minor"/>
      </rPr>
      <t>Qualification pour la Coupe de l’AFC</t>
    </r>
  </si>
  <si>
    <r>
      <rPr>
        <sz val="11"/>
        <color theme="1"/>
        <rFont val="Calibri"/>
        <family val="2"/>
        <scheme val="minor"/>
      </rPr>
      <t>Honduras</t>
    </r>
  </si>
  <si>
    <r>
      <rPr>
        <sz val="11"/>
        <color theme="1"/>
        <rFont val="Calibri"/>
        <family val="2"/>
        <scheme val="minor"/>
      </rPr>
      <t>Panama</t>
    </r>
  </si>
  <si>
    <r>
      <rPr>
        <sz val="11"/>
        <color theme="1"/>
        <rFont val="Calibri"/>
        <family val="2"/>
        <scheme val="minor"/>
      </rPr>
      <t>Amical</t>
    </r>
  </si>
  <si>
    <r>
      <rPr>
        <sz val="11"/>
        <color theme="1"/>
        <rFont val="Calibri"/>
        <family val="2"/>
        <scheme val="minor"/>
      </rPr>
      <t>Honduras</t>
    </r>
  </si>
  <si>
    <r>
      <rPr>
        <sz val="11"/>
        <color theme="1"/>
        <rFont val="Calibri"/>
        <family val="2"/>
        <scheme val="minor"/>
      </rPr>
      <t>Panama</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</si>
  <si>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</si>
  <si>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</si>
  <si>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</si>
  <si>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</si>
  <si>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</si>
  <si>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Jamaïque</t>
    </r>
  </si>
  <si>
    <r>
      <rPr>
        <sz val="11"/>
        <color theme="1"/>
        <rFont val="Calibri"/>
        <family val="2"/>
        <scheme val="minor"/>
      </rPr>
      <t>Amical</t>
    </r>
  </si>
  <si>
    <r>
      <rPr>
        <sz val="11"/>
        <color theme="1"/>
        <rFont val="Calibri"/>
        <family val="2"/>
        <scheme val="minor"/>
      </rPr>
      <t>Nigéria</t>
    </r>
  </si>
  <si>
    <r>
      <rPr>
        <sz val="11"/>
        <color theme="1"/>
        <rFont val="Calibri"/>
        <family val="2"/>
        <scheme val="minor"/>
      </rPr>
      <t>Afrique du Sud</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</si>
  <si>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</si>
  <si>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</si>
  <si>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</si>
  <si>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</si>
  <si>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Koweït</t>
    </r>
  </si>
  <si>
    <r>
      <rPr>
        <sz val="11"/>
        <color theme="1"/>
        <rFont val="Calibri"/>
        <family val="2"/>
        <scheme val="minor"/>
      </rPr>
      <t>Oman</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</si>
  <si>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</si>
  <si>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</si>
  <si>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</si>
  <si>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</si>
  <si>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</si>
  <si>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</si>
  <si>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</si>
  <si>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</si>
  <si>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</si>
  <si>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</si>
  <si>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Israël</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</si>
  <si>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</si>
  <si>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</si>
  <si>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</si>
  <si>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</si>
  <si>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</si>
  <si>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</si>
  <si>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</si>
  <si>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</si>
  <si>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</si>
  <si>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Jordanie</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</si>
  <si>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</si>
  <si>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</si>
  <si>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Panama</t>
    </r>
  </si>
  <si>
    <r>
      <rPr>
        <sz val="11"/>
        <color theme="1"/>
        <rFont val="Calibri"/>
        <family val="2"/>
        <scheme val="minor"/>
      </rPr>
      <t>Gold Cup</t>
    </r>
  </si>
  <si>
    <r>
      <rPr>
        <sz val="11"/>
        <color theme="1"/>
        <rFont val="Calibri"/>
        <family val="2"/>
        <scheme val="minor"/>
      </rPr>
      <t>Algérie</t>
    </r>
  </si>
  <si>
    <r>
      <rPr>
        <sz val="11"/>
        <color theme="1"/>
        <rFont val="Calibri"/>
        <family val="2"/>
        <scheme val="minor"/>
      </rPr>
      <t>Sénégal</t>
    </r>
  </si>
  <si>
    <r>
      <rPr>
        <sz val="11"/>
        <color theme="1"/>
        <rFont val="Calibri"/>
        <family val="2"/>
        <scheme val="minor"/>
      </rPr>
      <t>Qualification pour la Coupe d’Afrique des nations</t>
    </r>
  </si>
  <si>
    <r>
      <rPr>
        <sz val="11"/>
        <color theme="1"/>
        <rFont val="Calibri"/>
        <family val="2"/>
        <scheme val="minor"/>
      </rPr>
      <t>Venezuela</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</si>
  <si>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</si>
  <si>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</si>
  <si>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</si>
  <si>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</si>
  <si>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</si>
  <si>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</si>
  <si>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</si>
  <si>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</si>
  <si>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</si>
  <si>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</si>
  <si>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</si>
  <si>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</si>
  <si>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</si>
  <si>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</si>
  <si>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Zambie</t>
    </r>
  </si>
  <si>
    <r>
      <rPr>
        <sz val="11"/>
        <color theme="1"/>
        <rFont val="Calibri"/>
        <family val="2"/>
        <scheme val="minor"/>
      </rPr>
      <t>Sénégal</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</si>
  <si>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</si>
  <si>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</si>
  <si>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</si>
  <si>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</si>
  <si>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Suisse</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</si>
  <si>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</si>
  <si>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</si>
  <si>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</si>
  <si>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Suisse</t>
    </r>
  </si>
  <si>
    <r>
      <rPr>
        <sz val="11"/>
        <color theme="1"/>
        <rFont val="Calibri"/>
        <family val="2"/>
        <scheme val="minor"/>
      </rPr>
      <t>Amical</t>
    </r>
  </si>
  <si>
    <r>
      <rPr>
        <sz val="11"/>
        <color theme="1"/>
        <rFont val="Calibri"/>
        <family val="2"/>
        <scheme val="minor"/>
      </rPr>
      <t>Zambie</t>
    </r>
  </si>
  <si>
    <r>
      <rPr>
        <sz val="11"/>
        <color theme="1"/>
        <rFont val="Calibri"/>
        <family val="2"/>
        <scheme val="minor"/>
      </rPr>
      <t>Mali</t>
    </r>
  </si>
  <si>
    <r>
      <rPr>
        <sz val="11"/>
        <color theme="1"/>
        <rFont val="Calibri"/>
        <family val="2"/>
        <scheme val="minor"/>
      </rPr>
      <t>Coupe d’Afrique des nations</t>
    </r>
  </si>
  <si>
    <r>
      <rPr>
        <sz val="11"/>
        <color theme="1"/>
        <rFont val="Calibri"/>
        <family val="2"/>
        <scheme val="minor"/>
      </rPr>
      <t>Grèce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</si>
  <si>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</si>
  <si>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</si>
  <si>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</si>
  <si>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Albanie</t>
    </r>
  </si>
  <si>
    <r>
      <rPr>
        <sz val="11"/>
        <color theme="1"/>
        <rFont val="Calibri"/>
        <family val="2"/>
        <scheme val="minor"/>
      </rPr>
      <t>Amical</t>
    </r>
  </si>
  <si>
    <r>
      <rPr>
        <sz val="11"/>
        <color theme="1"/>
        <rFont val="Calibri"/>
        <family val="2"/>
        <scheme val="minor"/>
      </rPr>
      <t>Autriche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</si>
  <si>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</si>
  <si>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</si>
  <si>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Nigéria</t>
    </r>
  </si>
  <si>
    <r>
      <rPr>
        <sz val="11"/>
        <color theme="1"/>
        <rFont val="Calibri"/>
        <family val="2"/>
        <scheme val="minor"/>
      </rPr>
      <t>Géorgie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</si>
  <si>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</si>
  <si>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</si>
  <si>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Brésil</t>
    </r>
  </si>
  <si>
    <r>
      <rPr>
        <sz val="11"/>
        <color theme="1"/>
        <rFont val="Calibri"/>
        <family val="2"/>
        <scheme val="minor"/>
      </rPr>
      <t>Amical</t>
    </r>
  </si>
  <si>
    <r>
      <rPr>
        <sz val="11"/>
        <color theme="1"/>
        <rFont val="Calibri"/>
        <family val="2"/>
        <scheme val="minor"/>
      </rPr>
      <t>Argentine</t>
    </r>
  </si>
  <si>
    <r>
      <rPr>
        <sz val="11"/>
        <color theme="1"/>
        <rFont val="Calibri"/>
        <family val="2"/>
        <scheme val="minor"/>
      </rPr>
      <t>Grèce</t>
    </r>
  </si>
  <si>
    <r>
      <rPr>
        <sz val="11"/>
        <color theme="1"/>
        <rFont val="Calibri"/>
        <family val="2"/>
        <scheme val="minor"/>
      </rPr>
      <t>Coupe du Monde de la FIFA</t>
    </r>
  </si>
  <si>
    <r>
      <rPr>
        <sz val="11"/>
        <color theme="1"/>
        <rFont val="Calibri"/>
        <family val="2"/>
        <scheme val="minor"/>
      </rPr>
      <t>Bulgarie</t>
    </r>
  </si>
  <si>
    <r>
      <rPr>
        <sz val="11"/>
        <color theme="1"/>
        <rFont val="Calibri"/>
        <family val="2"/>
        <scheme val="minor"/>
      </rPr>
      <t>Grèce</t>
    </r>
  </si>
  <si>
    <r>
      <rPr>
        <sz val="11"/>
        <color theme="1"/>
        <rFont val="Calibri"/>
        <family val="2"/>
        <scheme val="minor"/>
      </rPr>
      <t>Coupe du Monde de la FIFA</t>
    </r>
  </si>
  <si>
    <r>
      <rPr>
        <sz val="11"/>
        <color theme="1"/>
        <rFont val="Calibri"/>
        <family val="2"/>
        <scheme val="minor"/>
      </rPr>
      <t>Suède</t>
    </r>
  </si>
  <si>
    <r>
      <rPr>
        <sz val="11"/>
        <color theme="1"/>
        <rFont val="Calibri"/>
        <family val="2"/>
        <scheme val="minor"/>
      </rPr>
      <t>Bulgarie</t>
    </r>
  </si>
  <si>
    <r>
      <rPr>
        <sz val="11"/>
        <color theme="1"/>
        <rFont val="Calibri"/>
        <family val="2"/>
        <scheme val="minor"/>
      </rPr>
      <t>Coupe du Monde de la FIFA</t>
    </r>
  </si>
  <si>
    <r>
      <rPr>
        <sz val="11"/>
        <color theme="1"/>
        <rFont val="Calibri"/>
        <family val="2"/>
        <scheme val="minor"/>
      </rPr>
      <t>Islande</t>
    </r>
  </si>
  <si>
    <r>
      <rPr>
        <sz val="11"/>
        <color theme="1"/>
        <rFont val="Calibri"/>
        <family val="2"/>
        <scheme val="minor"/>
      </rPr>
      <t>Estonie</t>
    </r>
  </si>
  <si>
    <r>
      <rPr>
        <sz val="11"/>
        <color theme="1"/>
        <rFont val="Calibri"/>
        <family val="2"/>
        <scheme val="minor"/>
      </rPr>
      <t>Amical</t>
    </r>
  </si>
  <si>
    <r>
      <rPr>
        <sz val="11"/>
        <color theme="1"/>
        <rFont val="Calibri"/>
        <family val="2"/>
        <scheme val="minor"/>
      </rPr>
      <t>Israël</t>
    </r>
  </si>
  <si>
    <r>
      <rPr>
        <sz val="11"/>
        <color theme="1"/>
        <rFont val="Calibri"/>
        <family val="2"/>
        <scheme val="minor"/>
      </rPr>
      <t>Croatie</t>
    </r>
  </si>
  <si>
    <r>
      <rPr>
        <sz val="11"/>
        <color theme="1"/>
        <rFont val="Calibri"/>
        <family val="2"/>
        <scheme val="minor"/>
      </rPr>
      <t>Amical</t>
    </r>
  </si>
  <si>
    <r>
      <rPr>
        <sz val="11"/>
        <color theme="1"/>
        <rFont val="Calibri"/>
        <family val="2"/>
        <scheme val="minor"/>
      </rPr>
      <t>Égypte</t>
    </r>
  </si>
  <si>
    <r>
      <rPr>
        <sz val="11"/>
        <color theme="1"/>
        <rFont val="Calibri"/>
        <family val="2"/>
        <scheme val="minor"/>
      </rPr>
      <t>Zambie</t>
    </r>
  </si>
  <si>
    <r>
      <rPr>
        <sz val="11"/>
        <color theme="1"/>
        <rFont val="Calibri"/>
        <family val="2"/>
        <scheme val="minor"/>
      </rPr>
      <t>Amical</t>
    </r>
  </si>
  <si>
    <r>
      <rPr>
        <sz val="11"/>
        <color theme="1"/>
        <rFont val="Calibri"/>
        <family val="2"/>
        <scheme val="minor"/>
      </rPr>
      <t>Grèce</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</si>
  <si>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</si>
  <si>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</si>
  <si>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Bélarus</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</si>
  <si>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</si>
  <si>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</si>
  <si>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Irlande du Nord</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</si>
  <si>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</si>
  <si>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</si>
  <si>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Mexique</t>
    </r>
  </si>
  <si>
    <r>
      <rPr>
        <sz val="11"/>
        <color theme="1"/>
        <rFont val="Calibri"/>
        <family val="2"/>
        <scheme val="minor"/>
      </rPr>
      <t>Hongrie</t>
    </r>
  </si>
  <si>
    <r>
      <rPr>
        <sz val="11"/>
        <color theme="1"/>
        <rFont val="Calibri"/>
        <family val="2"/>
        <scheme val="minor"/>
      </rPr>
      <t>Amical</t>
    </r>
  </si>
  <si>
    <r>
      <rPr>
        <sz val="11"/>
        <color theme="1"/>
        <rFont val="Calibri"/>
        <family val="2"/>
        <scheme val="minor"/>
      </rPr>
      <t>Japon</t>
    </r>
  </si>
  <si>
    <r>
      <rPr>
        <sz val="11"/>
        <color theme="1"/>
        <rFont val="Calibri"/>
        <family val="2"/>
        <scheme val="minor"/>
      </rPr>
      <t>Argentine</t>
    </r>
  </si>
  <si>
    <r>
      <rPr>
        <sz val="11"/>
        <color theme="1"/>
        <rFont val="Calibri"/>
        <family val="2"/>
        <scheme val="minor"/>
      </rPr>
      <t>Coupe de la Confédération</t>
    </r>
  </si>
  <si>
    <r>
      <rPr>
        <sz val="11"/>
        <color theme="1"/>
        <rFont val="Calibri"/>
        <family val="2"/>
        <scheme val="minor"/>
      </rPr>
      <t>Croatie</t>
    </r>
  </si>
  <si>
    <r>
      <rPr>
        <sz val="11"/>
        <color theme="1"/>
        <rFont val="Calibri"/>
        <family val="2"/>
        <scheme val="minor"/>
      </rPr>
      <t>Ukraine</t>
    </r>
  </si>
  <si>
    <r>
      <rPr>
        <sz val="11"/>
        <color theme="1"/>
        <rFont val="Calibri"/>
        <family val="2"/>
        <scheme val="minor"/>
      </rPr>
      <t>Qualification pour la Coupe européenne de l’UEFA</t>
    </r>
  </si>
  <si>
    <r>
      <rPr>
        <sz val="11"/>
        <color theme="1"/>
        <rFont val="Calibri"/>
        <family val="2"/>
        <scheme val="minor"/>
      </rPr>
      <t>France</t>
    </r>
  </si>
  <si>
    <r>
      <rPr>
        <sz val="11"/>
        <color theme="1"/>
        <rFont val="Calibri"/>
        <family val="2"/>
        <scheme val="minor"/>
      </rPr>
      <t>Slovaquie</t>
    </r>
  </si>
  <si>
    <r>
      <rPr>
        <sz val="11"/>
        <color theme="1"/>
        <rFont val="Calibri"/>
        <family val="2"/>
        <scheme val="minor"/>
      </rPr>
      <t>Qualification pour la Coupe européenne de l’UEFA</t>
    </r>
  </si>
  <si>
    <r>
      <rPr>
        <sz val="11"/>
        <color theme="1"/>
        <rFont val="Calibri"/>
        <family val="2"/>
        <scheme val="minor"/>
      </rPr>
      <t>Argentine</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</si>
  <si>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</si>
  <si>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</si>
  <si>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Tunisie</t>
    </r>
  </si>
  <si>
    <r>
      <rPr>
        <sz val="11"/>
        <color theme="1"/>
        <rFont val="Calibri"/>
        <family val="2"/>
        <scheme val="minor"/>
      </rPr>
      <t>Sénégal</t>
    </r>
  </si>
  <si>
    <r>
      <rPr>
        <sz val="11"/>
        <color theme="1"/>
        <rFont val="Calibri"/>
        <family val="2"/>
        <scheme val="minor"/>
      </rPr>
      <t>Qualification pour la Coupe d’Afrique des nations</t>
    </r>
  </si>
  <si>
    <r>
      <rPr>
        <sz val="11"/>
        <color theme="1"/>
        <rFont val="Calibri"/>
        <family val="2"/>
        <scheme val="minor"/>
      </rPr>
      <t>Japon</t>
    </r>
  </si>
  <si>
    <r>
      <rPr>
        <sz val="11"/>
        <color theme="1"/>
        <rFont val="Calibri"/>
        <family val="2"/>
        <scheme val="minor"/>
      </rPr>
      <t>Brésil</t>
    </r>
  </si>
  <si>
    <r>
      <rPr>
        <sz val="11"/>
        <color theme="1"/>
        <rFont val="Calibri"/>
        <family val="2"/>
        <scheme val="minor"/>
      </rPr>
      <t>Amical</t>
    </r>
  </si>
  <si>
    <r>
      <rPr>
        <sz val="11"/>
        <color theme="1"/>
        <rFont val="Calibri"/>
        <family val="2"/>
        <scheme val="minor"/>
      </rPr>
      <t>Algérie</t>
    </r>
  </si>
  <si>
    <r>
      <rPr>
        <sz val="11"/>
        <color theme="1"/>
        <rFont val="Calibri"/>
        <family val="2"/>
        <scheme val="minor"/>
      </rPr>
      <t>Cameroun</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</si>
  <si>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</si>
  <si>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</si>
  <si>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</si>
  <si>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</si>
  <si>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Chili</t>
    </r>
  </si>
  <si>
    <r>
      <rPr>
        <sz val="11"/>
        <color theme="1"/>
        <rFont val="Calibri"/>
        <family val="2"/>
        <scheme val="minor"/>
      </rPr>
      <t>Pérou</t>
    </r>
  </si>
  <si>
    <r>
      <rPr>
        <sz val="11"/>
        <color theme="1"/>
        <rFont val="Calibri"/>
        <family val="2"/>
        <scheme val="minor"/>
      </rPr>
      <t>Amical</t>
    </r>
  </si>
  <si>
    <r>
      <rPr>
        <sz val="11"/>
        <color theme="1"/>
        <rFont val="Calibri"/>
        <family val="2"/>
        <scheme val="minor"/>
      </rPr>
      <t>Slovaquie</t>
    </r>
  </si>
  <si>
    <r>
      <rPr>
        <sz val="11"/>
        <color theme="1"/>
        <rFont val="Calibri"/>
        <family val="2"/>
        <scheme val="minor"/>
      </rPr>
      <t>Bélarus</t>
    </r>
  </si>
  <si>
    <r>
      <rPr>
        <sz val="11"/>
        <color theme="1"/>
        <rFont val="Calibri"/>
        <family val="2"/>
        <scheme val="minor"/>
      </rPr>
      <t>Amical</t>
    </r>
  </si>
  <si>
    <r>
      <rPr>
        <sz val="11"/>
        <color theme="1"/>
        <rFont val="Calibri"/>
        <family val="2"/>
        <scheme val="minor"/>
      </rPr>
      <t>Suède</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</si>
  <si>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</si>
  <si>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</si>
  <si>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</si>
  <si>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Arménie</t>
    </r>
  </si>
  <si>
    <r>
      <rPr>
        <sz val="11"/>
        <color theme="1"/>
        <rFont val="Calibri"/>
        <family val="2"/>
        <scheme val="minor"/>
      </rPr>
      <t>Amical</t>
    </r>
  </si>
  <si>
    <r>
      <rPr>
        <sz val="11"/>
        <color theme="1"/>
        <rFont val="Calibri"/>
        <family val="2"/>
        <scheme val="minor"/>
      </rPr>
      <t>Arménie</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</si>
  <si>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</si>
  <si>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</si>
  <si>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</si>
  <si>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Turquie</t>
    </r>
  </si>
  <si>
    <r>
      <rPr>
        <sz val="11"/>
        <color theme="1"/>
        <rFont val="Calibri"/>
        <family val="2"/>
        <scheme val="minor"/>
      </rPr>
      <t>Amical</t>
    </r>
  </si>
  <si>
    <r>
      <rPr>
        <sz val="11"/>
        <color theme="1"/>
        <rFont val="Calibri"/>
        <family val="2"/>
        <scheme val="minor"/>
      </rPr>
      <t>Islande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</si>
  <si>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</si>
  <si>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</si>
  <si>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</si>
  <si>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Ouzbékistan</t>
    </r>
  </si>
  <si>
    <r>
      <rPr>
        <sz val="11"/>
        <color theme="1"/>
        <rFont val="Calibri"/>
        <family val="2"/>
        <scheme val="minor"/>
      </rPr>
      <t>Coupe de l’AFC</t>
    </r>
  </si>
  <si>
    <r>
      <rPr>
        <sz val="11"/>
        <color theme="1"/>
        <rFont val="Calibri"/>
        <family val="2"/>
        <scheme val="minor"/>
      </rPr>
      <t>Corée du Sud</t>
    </r>
  </si>
  <si>
    <r>
      <rPr>
        <sz val="11"/>
        <color theme="1"/>
        <rFont val="Calibri"/>
        <family val="2"/>
        <scheme val="minor"/>
      </rPr>
      <t>Iran</t>
    </r>
  </si>
  <si>
    <r>
      <rPr>
        <sz val="11"/>
        <color theme="1"/>
        <rFont val="Calibri"/>
        <family val="2"/>
        <scheme val="minor"/>
      </rPr>
      <t>Coupe de l’AFC</t>
    </r>
  </si>
  <si>
    <r>
      <rPr>
        <sz val="11"/>
        <color theme="1"/>
        <rFont val="Calibri"/>
        <family val="2"/>
        <scheme val="minor"/>
      </rPr>
      <t>Équateur</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</si>
  <si>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</si>
  <si>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</si>
  <si>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</si>
  <si>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</si>
  <si>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</si>
  <si>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</si>
  <si>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Chili</t>
    </r>
  </si>
  <si>
    <r>
      <rPr>
        <sz val="11"/>
        <color theme="1"/>
        <rFont val="Calibri"/>
        <family val="2"/>
        <scheme val="minor"/>
      </rPr>
      <t>Amical</t>
    </r>
  </si>
  <si>
    <r>
      <rPr>
        <sz val="11"/>
        <color theme="1"/>
        <rFont val="Calibri"/>
        <family val="2"/>
        <scheme val="minor"/>
      </rPr>
      <t>Honduras</t>
    </r>
  </si>
  <si>
    <r>
      <rPr>
        <sz val="11"/>
        <color theme="1"/>
        <rFont val="Calibri"/>
        <family val="2"/>
        <scheme val="minor"/>
      </rPr>
      <t>Costa Rica</t>
    </r>
  </si>
  <si>
    <r>
      <rPr>
        <sz val="11"/>
        <color theme="1"/>
        <rFont val="Calibri"/>
        <family val="2"/>
        <scheme val="minor"/>
      </rPr>
      <t>Coupe de l’UNCAF</t>
    </r>
  </si>
  <si>
    <r>
      <rPr>
        <sz val="11"/>
        <color theme="1"/>
        <rFont val="Calibri"/>
        <family val="2"/>
        <scheme val="minor"/>
      </rPr>
      <t>Brésil</t>
    </r>
  </si>
  <si>
    <r>
      <rPr>
        <sz val="11"/>
        <color theme="1"/>
        <rFont val="Calibri"/>
        <family val="2"/>
        <scheme val="minor"/>
      </rPr>
      <t>Mexique</t>
    </r>
  </si>
  <si>
    <r>
      <rPr>
        <sz val="11"/>
        <color theme="1"/>
        <rFont val="Calibri"/>
        <family val="2"/>
        <scheme val="minor"/>
      </rPr>
      <t>Amical</t>
    </r>
  </si>
  <si>
    <r>
      <rPr>
        <sz val="11"/>
        <color theme="1"/>
        <rFont val="Calibri"/>
        <family val="2"/>
        <scheme val="minor"/>
      </rPr>
      <t>Danemark</t>
    </r>
  </si>
  <si>
    <r>
      <rPr>
        <sz val="11"/>
        <color theme="1"/>
        <rFont val="Calibri"/>
        <family val="2"/>
        <scheme val="minor"/>
      </rPr>
      <t>Slovénie</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</si>
  <si>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</si>
  <si>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</si>
  <si>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</si>
  <si>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</si>
  <si>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</si>
  <si>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</si>
  <si>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</si>
  <si>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</si>
  <si>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</si>
  <si>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</si>
  <si>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</si>
  <si>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Mali</t>
    </r>
  </si>
  <si>
    <r>
      <rPr>
        <sz val="11"/>
        <color theme="1"/>
        <rFont val="Calibri"/>
        <family val="2"/>
        <scheme val="minor"/>
      </rPr>
      <t>Amical</t>
    </r>
  </si>
  <si>
    <r>
      <rPr>
        <sz val="11"/>
        <color theme="1"/>
        <rFont val="Calibri"/>
        <family val="2"/>
        <scheme val="minor"/>
      </rPr>
      <t>Autriche</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</si>
  <si>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</si>
  <si>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</si>
  <si>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</si>
  <si>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</si>
  <si>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</si>
  <si>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Ouzbékistan</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</si>
  <si>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</si>
  <si>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</si>
  <si>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</si>
  <si>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Brésil</t>
    </r>
  </si>
  <si>
    <r>
      <rPr>
        <sz val="11"/>
        <color theme="1"/>
        <rFont val="Calibri"/>
        <family val="2"/>
        <scheme val="minor"/>
      </rPr>
      <t>Gold Cup</t>
    </r>
  </si>
  <si>
    <r>
      <rPr>
        <sz val="11"/>
        <color theme="1"/>
        <rFont val="Calibri"/>
        <family val="2"/>
        <scheme val="minor"/>
      </rPr>
      <t>Paraguay</t>
    </r>
  </si>
  <si>
    <r>
      <rPr>
        <sz val="11"/>
        <color theme="1"/>
        <rFont val="Calibri"/>
        <family val="2"/>
        <scheme val="minor"/>
      </rPr>
      <t>Pologne</t>
    </r>
  </si>
  <si>
    <r>
      <rPr>
        <sz val="11"/>
        <color theme="1"/>
        <rFont val="Calibri"/>
        <family val="2"/>
        <scheme val="minor"/>
      </rPr>
      <t>Amical</t>
    </r>
  </si>
  <si>
    <r>
      <rPr>
        <sz val="11"/>
        <color theme="1"/>
        <rFont val="Calibri"/>
        <family val="2"/>
        <scheme val="minor"/>
      </rPr>
      <t>Zambie</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</si>
  <si>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</si>
  <si>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</si>
  <si>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Israël</t>
    </r>
  </si>
  <si>
    <r>
      <rPr>
        <sz val="11"/>
        <color theme="1"/>
        <rFont val="Calibri"/>
        <family val="2"/>
        <scheme val="minor"/>
      </rPr>
      <t>Turquie</t>
    </r>
  </si>
  <si>
    <r>
      <rPr>
        <sz val="11"/>
        <color theme="1"/>
        <rFont val="Calibri"/>
        <family val="2"/>
        <scheme val="minor"/>
      </rPr>
      <t>Amical</t>
    </r>
  </si>
  <si>
    <r>
      <rPr>
        <sz val="11"/>
        <color theme="1"/>
        <rFont val="Calibri"/>
        <family val="2"/>
        <scheme val="minor"/>
      </rPr>
      <t>Espagne</t>
    </r>
  </si>
  <si>
    <r>
      <rPr>
        <sz val="11"/>
        <color theme="1"/>
        <rFont val="Calibri"/>
        <family val="2"/>
        <scheme val="minor"/>
      </rPr>
      <t>Suède</t>
    </r>
  </si>
  <si>
    <r>
      <rPr>
        <sz val="11"/>
        <color theme="1"/>
        <rFont val="Calibri"/>
        <family val="2"/>
        <scheme val="minor"/>
      </rPr>
      <t>Amical</t>
    </r>
  </si>
  <si>
    <r>
      <rPr>
        <sz val="11"/>
        <color theme="1"/>
        <rFont val="Calibri"/>
        <family val="2"/>
        <scheme val="minor"/>
      </rPr>
      <t>Pays‑Bas</t>
    </r>
  </si>
  <si>
    <r>
      <rPr>
        <sz val="11"/>
        <color theme="1"/>
        <rFont val="Calibri"/>
        <family val="2"/>
        <scheme val="minor"/>
      </rPr>
      <t>Paraguay</t>
    </r>
  </si>
  <si>
    <r>
      <rPr>
        <sz val="11"/>
        <color theme="1"/>
        <rFont val="Calibri"/>
        <family val="2"/>
        <scheme val="minor"/>
      </rPr>
      <t>Amical</t>
    </r>
  </si>
  <si>
    <r>
      <rPr>
        <sz val="11"/>
        <color theme="1"/>
        <rFont val="Calibri"/>
        <family val="2"/>
        <scheme val="minor"/>
      </rPr>
      <t>Pays‑Bas</t>
    </r>
  </si>
  <si>
    <r>
      <rPr>
        <sz val="11"/>
        <color theme="1"/>
        <rFont val="Calibri"/>
        <family val="2"/>
        <scheme val="minor"/>
      </rPr>
      <t>Nigéria</t>
    </r>
  </si>
  <si>
    <r>
      <rPr>
        <sz val="11"/>
        <color theme="1"/>
        <rFont val="Calibri"/>
        <family val="2"/>
        <scheme val="minor"/>
      </rPr>
      <t>Amical</t>
    </r>
  </si>
  <si>
    <r>
      <rPr>
        <sz val="11"/>
        <color theme="1"/>
        <rFont val="Calibri"/>
        <family val="2"/>
        <scheme val="minor"/>
      </rPr>
      <t>Tunisie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</si>
  <si>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</si>
  <si>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</si>
  <si>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France</t>
    </r>
  </si>
  <si>
    <r>
      <rPr>
        <sz val="11"/>
        <color theme="1"/>
        <rFont val="Calibri"/>
        <family val="2"/>
        <scheme val="minor"/>
      </rPr>
      <t>Arabie saoudite</t>
    </r>
  </si>
  <si>
    <r>
      <rPr>
        <sz val="11"/>
        <color theme="1"/>
        <rFont val="Calibri"/>
        <family val="2"/>
        <scheme val="minor"/>
      </rPr>
      <t>Coupe du Monde de la FIFA</t>
    </r>
  </si>
  <si>
    <r>
      <rPr>
        <sz val="11"/>
        <color theme="1"/>
        <rFont val="Calibri"/>
        <family val="2"/>
        <scheme val="minor"/>
      </rPr>
      <t>Ukraine</t>
    </r>
  </si>
  <si>
    <r>
      <rPr>
        <sz val="11"/>
        <color theme="1"/>
        <rFont val="Calibri"/>
        <family val="2"/>
        <scheme val="minor"/>
      </rPr>
      <t>Géorgie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</si>
  <si>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</si>
  <si>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</si>
  <si>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Libye</t>
    </r>
  </si>
  <si>
    <r>
      <rPr>
        <sz val="11"/>
        <color theme="1"/>
        <rFont val="Calibri"/>
        <family val="2"/>
        <scheme val="minor"/>
      </rPr>
      <t>Amical</t>
    </r>
  </si>
  <si>
    <r>
      <rPr>
        <sz val="11"/>
        <color theme="1"/>
        <rFont val="Calibri"/>
        <family val="2"/>
        <scheme val="minor"/>
      </rPr>
      <t>Koweït</t>
    </r>
  </si>
  <si>
    <r>
      <rPr>
        <sz val="11"/>
        <color theme="1"/>
        <rFont val="Calibri"/>
        <family val="2"/>
        <scheme val="minor"/>
      </rPr>
      <t>Syrie</t>
    </r>
  </si>
  <si>
    <r>
      <rPr>
        <sz val="11"/>
        <color theme="1"/>
        <rFont val="Calibri"/>
        <family val="2"/>
        <scheme val="minor"/>
      </rPr>
      <t>Coupe de l’UAFA</t>
    </r>
  </si>
  <si>
    <r>
      <rPr>
        <sz val="11"/>
        <color theme="1"/>
        <rFont val="Calibri"/>
        <family val="2"/>
        <scheme val="minor"/>
      </rPr>
      <t>Brésil</t>
    </r>
  </si>
  <si>
    <r>
      <rPr>
        <sz val="11"/>
        <color theme="1"/>
        <rFont val="Calibri"/>
        <family val="2"/>
        <scheme val="minor"/>
      </rPr>
      <t>Équateur</t>
    </r>
  </si>
  <si>
    <r>
      <rPr>
        <sz val="11"/>
        <color theme="1"/>
        <rFont val="Calibri"/>
        <family val="2"/>
        <scheme val="minor"/>
      </rPr>
      <t>Amical</t>
    </r>
  </si>
  <si>
    <r>
      <rPr>
        <sz val="11"/>
        <color theme="1"/>
        <rFont val="Calibri"/>
        <family val="2"/>
        <scheme val="minor"/>
      </rPr>
      <t>Koweït</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</si>
  <si>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</si>
  <si>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</si>
  <si>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Brésil</t>
    </r>
  </si>
  <si>
    <r>
      <rPr>
        <sz val="11"/>
        <color theme="1"/>
        <rFont val="Calibri"/>
        <family val="2"/>
        <scheme val="minor"/>
      </rPr>
      <t>Russie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</si>
  <si>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</si>
  <si>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</si>
  <si>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</si>
  <si>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</si>
  <si>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Italie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</si>
  <si>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</si>
  <si>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</si>
  <si>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Paraguay</t>
    </r>
  </si>
  <si>
    <r>
      <rPr>
        <sz val="11"/>
        <color theme="1"/>
        <rFont val="Calibri"/>
        <family val="2"/>
        <scheme val="minor"/>
      </rPr>
      <t>Japon</t>
    </r>
  </si>
  <si>
    <r>
      <rPr>
        <sz val="11"/>
        <color theme="1"/>
        <rFont val="Calibri"/>
        <family val="2"/>
        <scheme val="minor"/>
      </rPr>
      <t>Copa América</t>
    </r>
  </si>
  <si>
    <r>
      <rPr>
        <sz val="11"/>
        <color theme="1"/>
        <rFont val="Calibri"/>
        <family val="2"/>
        <scheme val="minor"/>
      </rPr>
      <t>Jamaïque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</si>
  <si>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</si>
  <si>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</si>
  <si>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Jordanie</t>
    </r>
  </si>
  <si>
    <r>
      <rPr>
        <sz val="11"/>
        <color theme="1"/>
        <rFont val="Calibri"/>
        <family val="2"/>
        <scheme val="minor"/>
      </rPr>
      <t>Syrie</t>
    </r>
  </si>
  <si>
    <r>
      <rPr>
        <sz val="11"/>
        <color theme="1"/>
        <rFont val="Calibri"/>
        <family val="2"/>
        <scheme val="minor"/>
      </rPr>
      <t>Amical</t>
    </r>
  </si>
  <si>
    <r>
      <rPr>
        <sz val="11"/>
        <color theme="1"/>
        <rFont val="Calibri"/>
        <family val="2"/>
        <scheme val="minor"/>
      </rPr>
      <t>Brésil</t>
    </r>
  </si>
  <si>
    <r>
      <rPr>
        <sz val="11"/>
        <color theme="1"/>
        <rFont val="Calibri"/>
        <family val="2"/>
        <scheme val="minor"/>
      </rPr>
      <t>Allemagne</t>
    </r>
  </si>
  <si>
    <r>
      <rPr>
        <sz val="11"/>
        <color theme="1"/>
        <rFont val="Calibri"/>
        <family val="2"/>
        <scheme val="minor"/>
      </rPr>
      <t>Coupe de la Confédération</t>
    </r>
  </si>
  <si>
    <r>
      <rPr>
        <sz val="11"/>
        <color theme="1"/>
        <rFont val="Calibri"/>
        <family val="2"/>
        <scheme val="minor"/>
      </rPr>
      <t>Mexique</t>
    </r>
  </si>
  <si>
    <r>
      <rPr>
        <sz val="11"/>
        <color theme="1"/>
        <rFont val="Calibri"/>
        <family val="2"/>
        <scheme val="minor"/>
      </rPr>
      <t>Arabie saoudite</t>
    </r>
  </si>
  <si>
    <r>
      <rPr>
        <sz val="11"/>
        <color theme="1"/>
        <rFont val="Calibri"/>
        <family val="2"/>
        <scheme val="minor"/>
      </rPr>
      <t>Coupe de la Confédération</t>
    </r>
  </si>
  <si>
    <r>
      <rPr>
        <sz val="11"/>
        <color theme="1"/>
        <rFont val="Calibri"/>
        <family val="2"/>
        <scheme val="minor"/>
      </rPr>
      <t>Égypte</t>
    </r>
  </si>
  <si>
    <r>
      <rPr>
        <sz val="11"/>
        <color theme="1"/>
        <rFont val="Calibri"/>
        <family val="2"/>
        <scheme val="minor"/>
      </rPr>
      <t>Arabie saoudite</t>
    </r>
  </si>
  <si>
    <r>
      <rPr>
        <sz val="11"/>
        <color theme="1"/>
        <rFont val="Calibri"/>
        <family val="2"/>
        <scheme val="minor"/>
      </rPr>
      <t>Coupe de la Confédération</t>
    </r>
  </si>
  <si>
    <r>
      <rPr>
        <sz val="11"/>
        <color theme="1"/>
        <rFont val="Calibri"/>
        <family val="2"/>
        <scheme val="minor"/>
      </rPr>
      <t>Slovaquie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</si>
  <si>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</si>
  <si>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</si>
  <si>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Belgique</t>
    </r>
  </si>
  <si>
    <r>
      <rPr>
        <sz val="11"/>
        <color theme="1"/>
        <rFont val="Calibri"/>
        <family val="2"/>
        <scheme val="minor"/>
      </rPr>
      <t>Maroc</t>
    </r>
  </si>
  <si>
    <r>
      <rPr>
        <sz val="11"/>
        <color theme="1"/>
        <rFont val="Calibri"/>
        <family val="2"/>
        <scheme val="minor"/>
      </rPr>
      <t>Amical</t>
    </r>
  </si>
  <si>
    <r>
      <rPr>
        <sz val="11"/>
        <color theme="1"/>
        <rFont val="Calibri"/>
        <family val="2"/>
        <scheme val="minor"/>
      </rPr>
      <t>Allemagne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</si>
  <si>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</si>
  <si>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</si>
  <si>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Norvège</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</si>
  <si>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</si>
  <si>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</si>
  <si>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Costa Rica</t>
    </r>
  </si>
  <si>
    <r>
      <rPr>
        <sz val="11"/>
        <color theme="1"/>
        <rFont val="Calibri"/>
        <family val="2"/>
        <scheme val="minor"/>
      </rPr>
      <t>Slovaquie</t>
    </r>
  </si>
  <si>
    <r>
      <rPr>
        <sz val="11"/>
        <color theme="1"/>
        <rFont val="Calibri"/>
        <family val="2"/>
        <scheme val="minor"/>
      </rPr>
      <t>Amical</t>
    </r>
  </si>
  <si>
    <r>
      <rPr>
        <sz val="11"/>
        <color theme="1"/>
        <rFont val="Calibri"/>
        <family val="2"/>
        <scheme val="minor"/>
      </rPr>
      <t>Koweït</t>
    </r>
  </si>
  <si>
    <r>
      <rPr>
        <sz val="11"/>
        <color theme="1"/>
        <rFont val="Calibri"/>
        <family val="2"/>
        <scheme val="minor"/>
      </rPr>
      <t>Syrie</t>
    </r>
  </si>
  <si>
    <r>
      <rPr>
        <sz val="11"/>
        <color theme="1"/>
        <rFont val="Calibri"/>
        <family val="2"/>
        <scheme val="minor"/>
      </rPr>
      <t>Amical</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</si>
  <si>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</si>
  <si>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</si>
  <si>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</si>
  <si>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Oman</t>
    </r>
  </si>
  <si>
    <r>
      <rPr>
        <sz val="11"/>
        <color theme="1"/>
        <rFont val="Calibri"/>
        <family val="2"/>
        <scheme val="minor"/>
      </rPr>
      <t>Slovénie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</si>
  <si>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</si>
  <si>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</si>
  <si>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</si>
  <si>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</si>
  <si>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</si>
  <si>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Guinée</t>
    </r>
  </si>
  <si>
    <r>
      <rPr>
        <sz val="11"/>
        <color theme="1"/>
        <rFont val="Calibri"/>
        <family val="2"/>
        <scheme val="minor"/>
      </rPr>
      <t>Amical</t>
    </r>
  </si>
  <si>
    <r>
      <rPr>
        <sz val="11"/>
        <color theme="1"/>
        <rFont val="Calibri"/>
        <family val="2"/>
        <scheme val="minor"/>
      </rPr>
      <t>Honduras</t>
    </r>
  </si>
  <si>
    <r>
      <rPr>
        <sz val="11"/>
        <color theme="1"/>
        <rFont val="Calibri"/>
        <family val="2"/>
        <scheme val="minor"/>
      </rPr>
      <t>Haïti</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</si>
  <si>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</si>
  <si>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</si>
  <si>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Japon</t>
    </r>
  </si>
  <si>
    <r>
      <rPr>
        <sz val="11"/>
        <color theme="1"/>
        <rFont val="Calibri"/>
        <family val="2"/>
        <scheme val="minor"/>
      </rPr>
      <t>Tournoi Hassan II</t>
    </r>
  </si>
  <si>
    <r>
      <rPr>
        <sz val="11"/>
        <color theme="1"/>
        <rFont val="Calibri"/>
        <family val="2"/>
        <scheme val="minor"/>
      </rPr>
      <t>Maroc</t>
    </r>
  </si>
  <si>
    <r>
      <rPr>
        <sz val="11"/>
        <color theme="1"/>
        <rFont val="Calibri"/>
        <family val="2"/>
        <scheme val="minor"/>
      </rPr>
      <t>France</t>
    </r>
  </si>
  <si>
    <r>
      <rPr>
        <sz val="11"/>
        <color theme="1"/>
        <rFont val="Calibri"/>
        <family val="2"/>
        <scheme val="minor"/>
      </rPr>
      <t>Tournoi Hassan II</t>
    </r>
  </si>
  <si>
    <r>
      <rPr>
        <sz val="11"/>
        <color theme="1"/>
        <rFont val="Calibri"/>
        <family val="2"/>
        <scheme val="minor"/>
      </rPr>
      <t>Costa Rica</t>
    </r>
  </si>
  <si>
    <r>
      <rPr>
        <sz val="11"/>
        <color theme="1"/>
        <rFont val="Calibri"/>
        <family val="2"/>
        <scheme val="minor"/>
      </rPr>
      <t>Panama</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</si>
  <si>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</si>
  <si>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</si>
  <si>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Venezuela</t>
    </r>
  </si>
  <si>
    <r>
      <rPr>
        <sz val="11"/>
        <color theme="1"/>
        <rFont val="Calibri"/>
        <family val="2"/>
        <scheme val="minor"/>
      </rPr>
      <t>Amical</t>
    </r>
  </si>
  <si>
    <r>
      <rPr>
        <sz val="11"/>
        <color theme="1"/>
        <rFont val="Calibri"/>
        <family val="2"/>
        <scheme val="minor"/>
      </rPr>
      <t>Haïti</t>
    </r>
  </si>
  <si>
    <r>
      <rPr>
        <sz val="11"/>
        <color theme="1"/>
        <rFont val="Calibri"/>
        <family val="2"/>
        <scheme val="minor"/>
      </rPr>
      <t>Honduras</t>
    </r>
  </si>
  <si>
    <r>
      <rPr>
        <sz val="11"/>
        <color theme="1"/>
        <rFont val="Calibri"/>
        <family val="2"/>
        <scheme val="minor"/>
      </rPr>
      <t>Amical</t>
    </r>
  </si>
  <si>
    <r>
      <rPr>
        <sz val="11"/>
        <color theme="1"/>
        <rFont val="Calibri"/>
        <family val="2"/>
        <scheme val="minor"/>
      </rPr>
      <t>Autriche</t>
    </r>
  </si>
  <si>
    <r>
      <rPr>
        <sz val="11"/>
        <color theme="1"/>
        <rFont val="Calibri"/>
        <family val="2"/>
        <scheme val="minor"/>
      </rPr>
      <t>Iran</t>
    </r>
  </si>
  <si>
    <r>
      <rPr>
        <sz val="11"/>
        <color theme="1"/>
        <rFont val="Calibri"/>
        <family val="2"/>
        <scheme val="minor"/>
      </rPr>
      <t>Amical</t>
    </r>
  </si>
  <si>
    <r>
      <rPr>
        <sz val="11"/>
        <color theme="1"/>
        <rFont val="Calibri"/>
        <family val="2"/>
        <scheme val="minor"/>
      </rPr>
      <t>Uruguay</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</si>
  <si>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</si>
  <si>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</si>
  <si>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</si>
  <si>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Iran</t>
    </r>
  </si>
  <si>
    <r>
      <rPr>
        <sz val="11"/>
        <color theme="1"/>
        <rFont val="Calibri"/>
        <family val="2"/>
        <scheme val="minor"/>
      </rPr>
      <t>Coupe de l’AFC</t>
    </r>
  </si>
  <si>
    <r>
      <rPr>
        <sz val="11"/>
        <color theme="1"/>
        <rFont val="Calibri"/>
        <family val="2"/>
        <scheme val="minor"/>
      </rPr>
      <t>Paraguay</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</si>
  <si>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</si>
  <si>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</si>
  <si>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</si>
  <si>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France</t>
    </r>
  </si>
  <si>
    <r>
      <rPr>
        <sz val="11"/>
        <color theme="1"/>
        <rFont val="Calibri"/>
        <family val="2"/>
        <scheme val="minor"/>
      </rPr>
      <t>Amical</t>
    </r>
  </si>
  <si>
    <r>
      <rPr>
        <sz val="11"/>
        <color theme="1"/>
        <rFont val="Calibri"/>
        <family val="2"/>
        <scheme val="minor"/>
      </rPr>
      <t>Égypte</t>
    </r>
  </si>
  <si>
    <r>
      <rPr>
        <sz val="11"/>
        <color theme="1"/>
        <rFont val="Calibri"/>
        <family val="2"/>
        <scheme val="minor"/>
      </rPr>
      <t>Libye</t>
    </r>
  </si>
  <si>
    <r>
      <rPr>
        <sz val="11"/>
        <color theme="1"/>
        <rFont val="Calibri"/>
        <family val="2"/>
        <scheme val="minor"/>
      </rPr>
      <t>Qualification pour la Coupe d’Afrique des nations</t>
    </r>
  </si>
  <si>
    <r>
      <rPr>
        <sz val="11"/>
        <color theme="1"/>
        <rFont val="Calibri"/>
        <family val="2"/>
        <scheme val="minor"/>
      </rPr>
      <t>Iran</t>
    </r>
  </si>
  <si>
    <r>
      <rPr>
        <sz val="11"/>
        <color theme="1"/>
        <rFont val="Calibri"/>
        <family val="2"/>
        <scheme val="minor"/>
      </rPr>
      <t>Chine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</si>
  <si>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</si>
  <si>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</si>
  <si>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Norvège</t>
    </r>
  </si>
  <si>
    <r>
      <rPr>
        <sz val="11"/>
        <color theme="1"/>
        <rFont val="Calibri"/>
        <family val="2"/>
        <scheme val="minor"/>
      </rPr>
      <t>Amical</t>
    </r>
  </si>
  <si>
    <r>
      <rPr>
        <sz val="11"/>
        <color theme="1"/>
        <rFont val="Calibri"/>
        <family val="2"/>
        <scheme val="minor"/>
      </rPr>
      <t>Suisse</t>
    </r>
  </si>
  <si>
    <r>
      <rPr>
        <sz val="11"/>
        <color theme="1"/>
        <rFont val="Calibri"/>
        <family val="2"/>
        <scheme val="minor"/>
      </rPr>
      <t>Pologne</t>
    </r>
  </si>
  <si>
    <r>
      <rPr>
        <sz val="11"/>
        <color theme="1"/>
        <rFont val="Calibri"/>
        <family val="2"/>
        <scheme val="minor"/>
      </rPr>
      <t>Amical</t>
    </r>
  </si>
  <si>
    <r>
      <rPr>
        <sz val="11"/>
        <color theme="1"/>
        <rFont val="Calibri"/>
        <family val="2"/>
        <scheme val="minor"/>
      </rPr>
      <t>Mexique</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</si>
  <si>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</si>
  <si>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</si>
  <si>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</si>
  <si>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</si>
  <si>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</si>
  <si>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</si>
  <si>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Portugal</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</si>
  <si>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</si>
  <si>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</si>
  <si>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Mexique</t>
    </r>
  </si>
  <si>
    <r>
      <rPr>
        <sz val="11"/>
        <color theme="1"/>
        <rFont val="Calibri"/>
        <family val="2"/>
        <scheme val="minor"/>
      </rPr>
      <t>Amical</t>
    </r>
  </si>
  <si>
    <r>
      <rPr>
        <sz val="11"/>
        <color theme="1"/>
        <rFont val="Calibri"/>
        <family val="2"/>
        <scheme val="minor"/>
      </rPr>
      <t>France</t>
    </r>
  </si>
  <si>
    <r>
      <rPr>
        <sz val="11"/>
        <color theme="1"/>
        <rFont val="Calibri"/>
        <family val="2"/>
        <scheme val="minor"/>
      </rPr>
      <t>Mexique</t>
    </r>
  </si>
  <si>
    <r>
      <rPr>
        <sz val="11"/>
        <color theme="1"/>
        <rFont val="Calibri"/>
        <family val="2"/>
        <scheme val="minor"/>
      </rPr>
      <t>Coupe de la Confédération</t>
    </r>
  </si>
  <si>
    <r>
      <rPr>
        <sz val="11"/>
        <color theme="1"/>
        <rFont val="Calibri"/>
        <family val="2"/>
        <scheme val="minor"/>
      </rPr>
      <t>Équateur</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</si>
  <si>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</si>
  <si>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</si>
  <si>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Bolivie</t>
    </r>
  </si>
  <si>
    <r>
      <rPr>
        <sz val="11"/>
        <color theme="1"/>
        <rFont val="Calibri"/>
        <family val="2"/>
        <scheme val="minor"/>
      </rPr>
      <t>Costa Rica</t>
    </r>
  </si>
  <si>
    <r>
      <rPr>
        <sz val="11"/>
        <color theme="1"/>
        <rFont val="Calibri"/>
        <family val="2"/>
        <scheme val="minor"/>
      </rPr>
      <t>Copa América</t>
    </r>
  </si>
  <si>
    <r>
      <rPr>
        <sz val="11"/>
        <color theme="1"/>
        <rFont val="Calibri"/>
        <family val="2"/>
        <scheme val="minor"/>
      </rPr>
      <t>Allemagne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</si>
  <si>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</si>
  <si>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</si>
  <si>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</si>
  <si>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</si>
  <si>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</si>
  <si>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</si>
  <si>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</si>
  <si>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</si>
  <si>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</si>
  <si>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</si>
  <si>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</si>
  <si>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</si>
  <si>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</si>
  <si>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</si>
  <si>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</si>
  <si>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</si>
  <si>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</si>
  <si>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</si>
  <si>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</si>
  <si>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</si>
  <si>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</si>
  <si>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Honduras</t>
    </r>
  </si>
  <si>
    <r>
      <rPr>
        <sz val="11"/>
        <color theme="1"/>
        <rFont val="Calibri"/>
        <family val="2"/>
        <scheme val="minor"/>
      </rPr>
      <t>Lunar New Year Cup</t>
    </r>
  </si>
  <si>
    <r>
      <rPr>
        <sz val="11"/>
        <color theme="1"/>
        <rFont val="Calibri"/>
        <family val="2"/>
        <scheme val="minor"/>
      </rPr>
      <t>Mexique</t>
    </r>
  </si>
  <si>
    <r>
      <rPr>
        <sz val="11"/>
        <color theme="1"/>
        <rFont val="Calibri"/>
        <family val="2"/>
        <scheme val="minor"/>
      </rPr>
      <t>Albanie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</si>
  <si>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</si>
  <si>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</si>
  <si>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Paraguay</t>
    </r>
  </si>
  <si>
    <r>
      <rPr>
        <sz val="11"/>
        <color theme="1"/>
        <rFont val="Calibri"/>
        <family val="2"/>
        <scheme val="minor"/>
      </rPr>
      <t>Amical</t>
    </r>
  </si>
  <si>
    <r>
      <rPr>
        <sz val="11"/>
        <color theme="1"/>
        <rFont val="Calibri"/>
        <family val="2"/>
        <scheme val="minor"/>
      </rPr>
      <t>Allemagne</t>
    </r>
  </si>
  <si>
    <r>
      <rPr>
        <sz val="11"/>
        <color theme="1"/>
        <rFont val="Calibri"/>
        <family val="2"/>
        <scheme val="minor"/>
      </rPr>
      <t>Autriche</t>
    </r>
  </si>
  <si>
    <r>
      <rPr>
        <sz val="11"/>
        <color theme="1"/>
        <rFont val="Calibri"/>
        <family val="2"/>
        <scheme val="minor"/>
      </rPr>
      <t>Amical</t>
    </r>
  </si>
  <si>
    <r>
      <rPr>
        <sz val="11"/>
        <color theme="1"/>
        <rFont val="Calibri"/>
        <family val="2"/>
        <scheme val="minor"/>
      </rPr>
      <t>Brésil</t>
    </r>
  </si>
  <si>
    <r>
      <rPr>
        <sz val="11"/>
        <color theme="1"/>
        <rFont val="Calibri"/>
        <family val="2"/>
        <scheme val="minor"/>
      </rPr>
      <t>Chine</t>
    </r>
  </si>
  <si>
    <r>
      <rPr>
        <sz val="11"/>
        <color theme="1"/>
        <rFont val="Calibri"/>
        <family val="2"/>
        <scheme val="minor"/>
      </rPr>
      <t>Coupe du Monde de la FIFA</t>
    </r>
  </si>
  <si>
    <r>
      <rPr>
        <sz val="11"/>
        <color theme="1"/>
        <rFont val="Calibri"/>
        <family val="2"/>
        <scheme val="minor"/>
      </rPr>
      <t>Portugal</t>
    </r>
  </si>
  <si>
    <r>
      <rPr>
        <sz val="11"/>
        <color theme="1"/>
        <rFont val="Calibri"/>
        <family val="2"/>
        <scheme val="minor"/>
      </rPr>
      <t>Pologne</t>
    </r>
  </si>
  <si>
    <r>
      <rPr>
        <sz val="11"/>
        <color theme="1"/>
        <rFont val="Calibri"/>
        <family val="2"/>
        <scheme val="minor"/>
      </rPr>
      <t>Coupe du Monde de la FIFA</t>
    </r>
  </si>
  <si>
    <r>
      <rPr>
        <sz val="11"/>
        <color theme="1"/>
        <rFont val="Calibri"/>
        <family val="2"/>
        <scheme val="minor"/>
      </rPr>
      <t>Slovénie</t>
    </r>
  </si>
  <si>
    <r>
      <rPr>
        <sz val="11"/>
        <color theme="1"/>
        <rFont val="Calibri"/>
        <family val="2"/>
        <scheme val="minor"/>
      </rPr>
      <t>Suisse</t>
    </r>
  </si>
  <si>
    <r>
      <rPr>
        <sz val="11"/>
        <color theme="1"/>
        <rFont val="Calibri"/>
        <family val="2"/>
        <scheme val="minor"/>
      </rPr>
      <t>Amical</t>
    </r>
  </si>
  <si>
    <r>
      <rPr>
        <sz val="11"/>
        <color theme="1"/>
        <rFont val="Calibri"/>
        <family val="2"/>
        <scheme val="minor"/>
      </rPr>
      <t>Pérou</t>
    </r>
  </si>
  <si>
    <r>
      <rPr>
        <sz val="11"/>
        <color theme="1"/>
        <rFont val="Calibri"/>
        <family val="2"/>
        <scheme val="minor"/>
      </rPr>
      <t>Haïti</t>
    </r>
  </si>
  <si>
    <r>
      <rPr>
        <sz val="11"/>
        <color theme="1"/>
        <rFont val="Calibri"/>
        <family val="2"/>
        <scheme val="minor"/>
      </rPr>
      <t>Amical</t>
    </r>
  </si>
  <si>
    <r>
      <rPr>
        <sz val="11"/>
        <color theme="1"/>
        <rFont val="Calibri"/>
        <family val="2"/>
        <scheme val="minor"/>
      </rPr>
      <t>Croatie</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</si>
  <si>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</si>
  <si>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</si>
  <si>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</si>
  <si>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</si>
  <si>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</si>
  <si>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Portugal</t>
    </r>
  </si>
  <si>
    <r>
      <rPr>
        <sz val="11"/>
        <color theme="1"/>
        <rFont val="Calibri"/>
        <family val="2"/>
        <scheme val="minor"/>
      </rPr>
      <t>Bolivie</t>
    </r>
  </si>
  <si>
    <r>
      <rPr>
        <sz val="11"/>
        <color theme="1"/>
        <rFont val="Calibri"/>
        <family val="2"/>
        <scheme val="minor"/>
      </rPr>
      <t>Amical</t>
    </r>
  </si>
  <si>
    <r>
      <rPr>
        <sz val="11"/>
        <color theme="1"/>
        <rFont val="Calibri"/>
        <family val="2"/>
        <scheme val="minor"/>
      </rPr>
      <t>Italie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</si>
  <si>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</si>
  <si>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</si>
  <si>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Bolivie</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</si>
  <si>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</si>
  <si>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</si>
  <si>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Arménie</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</si>
  <si>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</si>
  <si>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</si>
  <si>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Nigéria</t>
    </r>
  </si>
  <si>
    <r>
      <rPr>
        <sz val="11"/>
        <color theme="1"/>
        <rFont val="Calibri"/>
        <family val="2"/>
        <scheme val="minor"/>
      </rPr>
      <t>Afrique du Sud</t>
    </r>
  </si>
  <si>
    <r>
      <rPr>
        <sz val="11"/>
        <color theme="1"/>
        <rFont val="Calibri"/>
        <family val="2"/>
        <scheme val="minor"/>
      </rPr>
      <t>Coupe d’Afrique des nations</t>
    </r>
  </si>
  <si>
    <r>
      <rPr>
        <sz val="11"/>
        <color theme="1"/>
        <rFont val="Calibri"/>
        <family val="2"/>
        <scheme val="minor"/>
      </rPr>
      <t>Maroc</t>
    </r>
  </si>
  <si>
    <r>
      <rPr>
        <sz val="11"/>
        <color theme="1"/>
        <rFont val="Calibri"/>
        <family val="2"/>
        <scheme val="minor"/>
      </rPr>
      <t>Mali</t>
    </r>
  </si>
  <si>
    <r>
      <rPr>
        <sz val="11"/>
        <color theme="1"/>
        <rFont val="Calibri"/>
        <family val="2"/>
        <scheme val="minor"/>
      </rPr>
      <t>Coupe d’Afrique des nations</t>
    </r>
  </si>
  <si>
    <r>
      <rPr>
        <sz val="11"/>
        <color theme="1"/>
        <rFont val="Calibri"/>
        <family val="2"/>
        <scheme val="minor"/>
      </rPr>
      <t>Pays de Galles</t>
    </r>
  </si>
  <si>
    <r>
      <rPr>
        <sz val="11"/>
        <color theme="1"/>
        <rFont val="Calibri"/>
        <family val="2"/>
        <scheme val="minor"/>
      </rPr>
      <t>Écosse</t>
    </r>
  </si>
  <si>
    <r>
      <rPr>
        <sz val="11"/>
        <color theme="1"/>
        <rFont val="Calibri"/>
        <family val="2"/>
        <scheme val="minor"/>
      </rPr>
      <t>Amical</t>
    </r>
  </si>
  <si>
    <r>
      <rPr>
        <sz val="11"/>
        <color theme="1"/>
        <rFont val="Calibri"/>
        <family val="2"/>
        <scheme val="minor"/>
      </rPr>
      <t>Pays‑Bas</t>
    </r>
  </si>
  <si>
    <r>
      <rPr>
        <sz val="11"/>
        <color theme="1"/>
        <rFont val="Calibri"/>
        <family val="2"/>
        <scheme val="minor"/>
      </rPr>
      <t>Grèce</t>
    </r>
  </si>
  <si>
    <r>
      <rPr>
        <sz val="11"/>
        <color theme="1"/>
        <rFont val="Calibri"/>
        <family val="2"/>
        <scheme val="minor"/>
      </rPr>
      <t>Amical</t>
    </r>
  </si>
  <si>
    <r>
      <rPr>
        <sz val="11"/>
        <color theme="1"/>
        <rFont val="Calibri"/>
        <family val="2"/>
        <scheme val="minor"/>
      </rPr>
      <t>Roumanie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</si>
  <si>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</si>
  <si>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</si>
  <si>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Tunisie</t>
    </r>
  </si>
  <si>
    <r>
      <rPr>
        <sz val="11"/>
        <color theme="1"/>
        <rFont val="Calibri"/>
        <family val="2"/>
        <scheme val="minor"/>
      </rPr>
      <t>Italie</t>
    </r>
  </si>
  <si>
    <r>
      <rPr>
        <sz val="11"/>
        <color theme="1"/>
        <rFont val="Calibri"/>
        <family val="2"/>
        <scheme val="minor"/>
      </rPr>
      <t>Amical</t>
    </r>
  </si>
  <si>
    <r>
      <rPr>
        <sz val="11"/>
        <color theme="1"/>
        <rFont val="Calibri"/>
        <family val="2"/>
        <scheme val="minor"/>
      </rPr>
      <t>Iran</t>
    </r>
  </si>
  <si>
    <r>
      <rPr>
        <sz val="11"/>
        <color theme="1"/>
        <rFont val="Calibri"/>
        <family val="2"/>
        <scheme val="minor"/>
      </rPr>
      <t>Liban</t>
    </r>
  </si>
  <si>
    <r>
      <rPr>
        <sz val="11"/>
        <color theme="1"/>
        <rFont val="Calibri"/>
        <family val="2"/>
        <scheme val="minor"/>
      </rPr>
      <t>Championnat de la WAFF</t>
    </r>
  </si>
  <si>
    <r>
      <rPr>
        <sz val="11"/>
        <color theme="1"/>
        <rFont val="Calibri"/>
        <family val="2"/>
        <scheme val="minor"/>
      </rPr>
      <t>Mexique</t>
    </r>
  </si>
  <si>
    <r>
      <rPr>
        <sz val="11"/>
        <color theme="1"/>
        <rFont val="Calibri"/>
        <family val="2"/>
        <scheme val="minor"/>
      </rPr>
      <t>Brésil</t>
    </r>
  </si>
  <si>
    <r>
      <rPr>
        <sz val="11"/>
        <color theme="1"/>
        <rFont val="Calibri"/>
        <family val="2"/>
        <scheme val="minor"/>
      </rPr>
      <t>Copa América</t>
    </r>
  </si>
  <si>
    <r>
      <rPr>
        <sz val="11"/>
        <color theme="1"/>
        <rFont val="Calibri"/>
        <family val="2"/>
        <scheme val="minor"/>
      </rPr>
      <t>Corée du Sud</t>
    </r>
  </si>
  <si>
    <r>
      <rPr>
        <sz val="11"/>
        <color theme="1"/>
        <rFont val="Calibri"/>
        <family val="2"/>
        <scheme val="minor"/>
      </rPr>
      <t>Koweït</t>
    </r>
  </si>
  <si>
    <r>
      <rPr>
        <sz val="11"/>
        <color theme="1"/>
        <rFont val="Calibri"/>
        <family val="2"/>
        <scheme val="minor"/>
      </rPr>
      <t>Coupe de l’AFC</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</si>
  <si>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</si>
  <si>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</si>
  <si>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Amical</t>
    </r>
  </si>
  <si>
    <r>
      <rPr>
        <sz val="11"/>
        <color theme="1"/>
        <rFont val="Calibri"/>
        <family val="2"/>
        <scheme val="minor"/>
      </rPr>
      <t>Pologne</t>
    </r>
  </si>
  <si>
    <r>
      <rPr>
        <sz val="11"/>
        <color theme="1"/>
        <rFont val="Calibri"/>
        <family val="2"/>
        <scheme val="minor"/>
      </rPr>
      <t>Danemark</t>
    </r>
  </si>
  <si>
    <r>
      <rPr>
        <sz val="11"/>
        <color theme="1"/>
        <rFont val="Calibri"/>
        <family val="2"/>
        <scheme val="minor"/>
      </rPr>
      <t>Amical</t>
    </r>
  </si>
  <si>
    <r>
      <rPr>
        <sz val="11"/>
        <color theme="1"/>
        <rFont val="Calibri"/>
        <family val="2"/>
        <scheme val="minor"/>
      </rPr>
      <t>Portugal</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</si>
  <si>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</si>
  <si>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</si>
  <si>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</si>
  <si>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Jordanie</t>
    </r>
  </si>
  <si>
    <r>
      <rPr>
        <sz val="11"/>
        <color theme="1"/>
        <rFont val="Calibri"/>
        <family val="2"/>
        <scheme val="minor"/>
      </rPr>
      <t>Amical</t>
    </r>
  </si>
  <si>
    <r>
      <rPr>
        <sz val="11"/>
        <color theme="1"/>
        <rFont val="Calibri"/>
        <family val="2"/>
        <scheme val="minor"/>
      </rPr>
      <t>Maroc</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</si>
  <si>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</si>
  <si>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</si>
  <si>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Russie</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</si>
  <si>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</si>
  <si>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</si>
  <si>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</si>
  <si>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Belgique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</si>
  <si>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</si>
  <si>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</si>
  <si>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Costa Rica</t>
    </r>
  </si>
  <si>
    <r>
      <rPr>
        <sz val="11"/>
        <color theme="1"/>
        <rFont val="Calibri"/>
        <family val="2"/>
        <scheme val="minor"/>
      </rPr>
      <t>Coupe de l’UNCAF</t>
    </r>
  </si>
  <si>
    <r>
      <rPr>
        <sz val="11"/>
        <color theme="1"/>
        <rFont val="Calibri"/>
        <family val="2"/>
        <scheme val="minor"/>
      </rPr>
      <t>Croatie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</si>
  <si>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</si>
  <si>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</si>
  <si>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</si>
  <si>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</si>
  <si>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</si>
  <si>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</si>
  <si>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</si>
  <si>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</si>
  <si>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</si>
  <si>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</si>
  <si>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</si>
  <si>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</si>
  <si>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Guatemala</t>
    </r>
  </si>
  <si>
    <r>
      <rPr>
        <sz val="11"/>
        <color theme="1"/>
        <rFont val="Calibri"/>
        <family val="2"/>
        <scheme val="minor"/>
      </rPr>
      <t>Gold Cup</t>
    </r>
  </si>
  <si>
    <r>
      <rPr>
        <sz val="11"/>
        <color theme="1"/>
        <rFont val="Calibri"/>
        <family val="2"/>
        <scheme val="minor"/>
      </rPr>
      <t>Iran</t>
    </r>
  </si>
  <si>
    <r>
      <rPr>
        <sz val="11"/>
        <color theme="1"/>
        <rFont val="Calibri"/>
        <family val="2"/>
        <scheme val="minor"/>
      </rPr>
      <t>Libye</t>
    </r>
  </si>
  <si>
    <r>
      <rPr>
        <sz val="11"/>
        <color theme="1"/>
        <rFont val="Calibri"/>
        <family val="2"/>
        <scheme val="minor"/>
      </rPr>
      <t>Amical</t>
    </r>
  </si>
  <si>
    <r>
      <rPr>
        <sz val="11"/>
        <color theme="1"/>
        <rFont val="Calibri"/>
        <family val="2"/>
        <scheme val="minor"/>
      </rPr>
      <t>Finlande</t>
    </r>
  </si>
  <si>
    <r>
      <rPr>
        <sz val="11"/>
        <color theme="1"/>
        <rFont val="Calibri"/>
        <family val="2"/>
        <scheme val="minor"/>
      </rPr>
      <t xml:space="preserve">République de Macédoine </t>
    </r>
  </si>
  <si>
    <r>
      <rPr>
        <sz val="11"/>
        <color theme="1"/>
        <rFont val="Calibri"/>
        <family val="2"/>
        <scheme val="minor"/>
      </rPr>
      <t>Qualification pour la Coupe du Monde de la FIFA</t>
    </r>
  </si>
  <si>
    <r>
      <rPr>
        <sz val="11"/>
        <color theme="1"/>
        <rFont val="Calibri"/>
        <family val="2"/>
        <scheme val="minor"/>
      </rPr>
      <t>Cap-Vert</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</si>
  <si>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</si>
  <si>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</si>
  <si>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Nigéria</t>
    </r>
  </si>
  <si>
    <r>
      <rPr>
        <sz val="11"/>
        <color theme="1"/>
        <rFont val="Calibri"/>
        <family val="2"/>
        <scheme val="minor"/>
      </rPr>
      <t>Zimbabwe</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</si>
  <si>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</si>
  <si>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</si>
  <si>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Géorgie</t>
    </r>
  </si>
  <si>
    <r>
      <rPr>
        <sz val="11"/>
        <color theme="1"/>
        <rFont val="Calibri"/>
        <family val="2"/>
        <scheme val="minor"/>
      </rPr>
      <t>Amical</t>
    </r>
  </si>
  <si>
    <r>
      <rPr>
        <sz val="11"/>
        <color theme="1"/>
        <rFont val="Calibri"/>
        <family val="2"/>
        <scheme val="minor"/>
      </rPr>
      <t>Espagne</t>
    </r>
  </si>
  <si>
    <r>
      <rPr>
        <sz val="11"/>
        <color theme="1"/>
        <rFont val="Calibri"/>
        <family val="2"/>
        <scheme val="minor"/>
      </rPr>
      <t>Slovaquie</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</si>
  <si>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</si>
  <si>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</si>
  <si>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</si>
  <si>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</si>
  <si>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Bulgarie</t>
    </r>
  </si>
  <si>
    <r>
      <rPr>
        <sz val="11"/>
        <color theme="1"/>
        <rFont val="Calibri"/>
        <family val="2"/>
        <scheme val="minor"/>
      </rPr>
      <t>Écosse</t>
    </r>
  </si>
  <si>
    <r>
      <rPr>
        <sz val="11"/>
        <color theme="1"/>
        <rFont val="Calibri"/>
        <family val="2"/>
        <scheme val="minor"/>
      </rPr>
      <t>Coupe Kirin</t>
    </r>
  </si>
  <si>
    <r>
      <rPr>
        <sz val="11"/>
        <color theme="1"/>
        <rFont val="Calibri"/>
        <family val="2"/>
        <scheme val="minor"/>
      </rPr>
      <t>Ukraine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</si>
  <si>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</si>
  <si>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</si>
  <si>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Brésil</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</si>
  <si>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</si>
  <si>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</si>
  <si>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Espagne</t>
    </r>
  </si>
  <si>
    <r>
      <rPr>
        <sz val="11"/>
        <color theme="1"/>
        <rFont val="Calibri"/>
        <family val="2"/>
        <scheme val="minor"/>
      </rPr>
      <t>Ukraine</t>
    </r>
  </si>
  <si>
    <r>
      <rPr>
        <sz val="11"/>
        <color theme="1"/>
        <rFont val="Calibri"/>
        <family val="2"/>
        <scheme val="minor"/>
      </rPr>
      <t>Coupe du Monde de la FIFA</t>
    </r>
  </si>
  <si>
    <r>
      <rPr>
        <sz val="11"/>
        <color theme="1"/>
        <rFont val="Calibri"/>
        <family val="2"/>
        <scheme val="minor"/>
      </rPr>
      <t>Arabie saoudite</t>
    </r>
  </si>
  <si>
    <r>
      <rPr>
        <sz val="11"/>
        <color theme="1"/>
        <rFont val="Calibri"/>
        <family val="2"/>
        <scheme val="minor"/>
      </rPr>
      <t>Ukraine</t>
    </r>
  </si>
  <si>
    <r>
      <rPr>
        <sz val="11"/>
        <color theme="1"/>
        <rFont val="Calibri"/>
        <family val="2"/>
        <scheme val="minor"/>
      </rPr>
      <t>Coupe du Monde de la FIFA</t>
    </r>
  </si>
  <si>
    <r>
      <rPr>
        <sz val="11"/>
        <color theme="1"/>
        <rFont val="Calibri"/>
        <family val="2"/>
        <scheme val="minor"/>
      </rPr>
      <t>Angleterre</t>
    </r>
  </si>
  <si>
    <r>
      <rPr>
        <sz val="11"/>
        <color theme="1"/>
        <rFont val="Calibri"/>
        <family val="2"/>
        <scheme val="minor"/>
      </rPr>
      <t>Grèce</t>
    </r>
  </si>
  <si>
    <r>
      <rPr>
        <sz val="11"/>
        <color theme="1"/>
        <rFont val="Calibri"/>
        <family val="2"/>
        <scheme val="minor"/>
      </rPr>
      <t>Amical</t>
    </r>
  </si>
  <si>
    <r>
      <rPr>
        <sz val="11"/>
        <color theme="1"/>
        <rFont val="Calibri"/>
        <family val="2"/>
        <scheme val="minor"/>
      </rPr>
      <t>Irlande</t>
    </r>
  </si>
  <si>
    <r>
      <rPr>
        <sz val="11"/>
        <color theme="1"/>
        <rFont val="Calibri"/>
        <family val="2"/>
        <scheme val="minor"/>
      </rPr>
      <t>Pays‑Bas</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</si>
  <si>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</si>
  <si>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</si>
  <si>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Slovaquie</t>
    </r>
  </si>
  <si>
    <r>
      <rPr>
        <sz val="11"/>
        <color theme="1"/>
        <rFont val="Calibri"/>
        <family val="2"/>
        <scheme val="minor"/>
      </rPr>
      <t>Qualification pour la Coupe européenne de l’UEFA</t>
    </r>
  </si>
  <si>
    <r>
      <rPr>
        <sz val="11"/>
        <color theme="1"/>
        <rFont val="Calibri"/>
        <family val="2"/>
        <scheme val="minor"/>
      </rPr>
      <t>Uruguay</t>
    </r>
  </si>
  <si>
    <r>
      <rPr>
        <sz val="11"/>
        <color theme="1"/>
        <rFont val="Calibri"/>
        <family val="2"/>
        <scheme val="minor"/>
      </rPr>
      <t>Venezuela</t>
    </r>
  </si>
  <si>
    <r>
      <rPr>
        <sz val="11"/>
        <color theme="1"/>
        <rFont val="Calibri"/>
        <family val="2"/>
        <scheme val="minor"/>
      </rPr>
      <t>Amical</t>
    </r>
  </si>
  <si>
    <r>
      <rPr>
        <sz val="11"/>
        <color theme="1"/>
        <rFont val="Calibri"/>
        <family val="2"/>
        <scheme val="minor"/>
      </rPr>
      <t>Pologne</t>
    </r>
  </si>
  <si>
    <r>
      <rPr>
        <sz val="11"/>
        <color theme="1"/>
        <rFont val="Calibri"/>
        <family val="2"/>
        <scheme val="minor"/>
      </rPr>
      <t>Estonie</t>
    </r>
  </si>
  <si>
    <r>
      <rPr>
        <sz val="11"/>
        <color theme="1"/>
        <rFont val="Calibri"/>
        <family val="2"/>
        <scheme val="minor"/>
      </rPr>
      <t>Amical</t>
    </r>
  </si>
  <si>
    <r>
      <rPr>
        <sz val="11"/>
        <color theme="1"/>
        <rFont val="Calibri"/>
        <family val="2"/>
        <scheme val="minor"/>
      </rPr>
      <t>Brésil</t>
    </r>
  </si>
  <si>
    <r>
      <rPr>
        <sz val="11"/>
        <color theme="1"/>
        <rFont val="Calibri"/>
        <family val="2"/>
        <scheme val="minor"/>
      </rPr>
      <t>Chili</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</si>
  <si>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</si>
  <si>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</si>
  <si>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</si>
  <si>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</si>
  <si>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Portugal</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</si>
  <si>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</si>
  <si>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</si>
  <si>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Israël</t>
    </r>
  </si>
  <si>
    <r>
      <rPr>
        <sz val="11"/>
        <color theme="1"/>
        <rFont val="Calibri"/>
        <family val="2"/>
        <scheme val="minor"/>
      </rPr>
      <t>Estonie</t>
    </r>
  </si>
  <si>
    <r>
      <rPr>
        <sz val="11"/>
        <color theme="1"/>
        <rFont val="Calibri"/>
        <family val="2"/>
        <scheme val="minor"/>
      </rPr>
      <t>Qualification pour la Coupe européenne de l’UEFA</t>
    </r>
  </si>
  <si>
    <r>
      <rPr>
        <sz val="11"/>
        <color theme="1"/>
        <rFont val="Calibri"/>
        <family val="2"/>
        <scheme val="minor"/>
      </rPr>
      <t>Panama</t>
    </r>
  </si>
  <si>
    <r>
      <rPr>
        <sz val="11"/>
        <color theme="1"/>
        <rFont val="Calibri"/>
        <family val="2"/>
        <scheme val="minor"/>
      </rPr>
      <t>Colombie</t>
    </r>
  </si>
  <si>
    <r>
      <rPr>
        <sz val="11"/>
        <color theme="1"/>
        <rFont val="Calibri"/>
        <family val="2"/>
        <scheme val="minor"/>
      </rPr>
      <t>Amical</t>
    </r>
  </si>
  <si>
    <r>
      <rPr>
        <sz val="11"/>
        <color theme="1"/>
        <rFont val="Calibri"/>
        <family val="2"/>
        <scheme val="minor"/>
      </rPr>
      <t>Mexique</t>
    </r>
  </si>
  <si>
    <r>
      <rPr>
        <sz val="11"/>
        <color theme="1"/>
        <rFont val="Calibri"/>
        <family val="2"/>
        <scheme val="minor"/>
      </rPr>
      <t>Iran</t>
    </r>
  </si>
  <si>
    <r>
      <rPr>
        <sz val="11"/>
        <color theme="1"/>
        <rFont val="Calibri"/>
        <family val="2"/>
        <scheme val="minor"/>
      </rPr>
      <t>Amical</t>
    </r>
  </si>
  <si>
    <r>
      <rPr>
        <sz val="11"/>
        <color theme="1"/>
        <rFont val="Calibri"/>
        <family val="2"/>
        <scheme val="minor"/>
      </rPr>
      <t>Norvège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</si>
  <si>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</si>
  <si>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</si>
  <si>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Argentine</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</si>
  <si>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</si>
  <si>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</si>
  <si>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Danemark</t>
    </r>
  </si>
  <si>
    <r>
      <rPr>
        <sz val="11"/>
        <color theme="1"/>
        <rFont val="Calibri"/>
        <family val="2"/>
        <scheme val="minor"/>
      </rPr>
      <t>Irlande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</si>
  <si>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</si>
  <si>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</si>
  <si>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</si>
  <si>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</si>
  <si>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Sénégal</t>
    </r>
  </si>
  <si>
    <r>
      <rPr>
        <sz val="11"/>
        <color theme="1"/>
        <rFont val="Calibri"/>
        <family val="2"/>
        <scheme val="minor"/>
      </rPr>
      <t>Burkina Faso</t>
    </r>
  </si>
  <si>
    <r>
      <rPr>
        <sz val="11"/>
        <color theme="1"/>
        <rFont val="Calibri"/>
        <family val="2"/>
        <scheme val="minor"/>
      </rPr>
      <t>Qualification pour la Coupe d’Afrique des nations</t>
    </r>
  </si>
  <si>
    <r>
      <rPr>
        <sz val="11"/>
        <color theme="1"/>
        <rFont val="Calibri"/>
        <family val="2"/>
        <scheme val="minor"/>
      </rPr>
      <t>Mali</t>
    </r>
  </si>
  <si>
    <r>
      <rPr>
        <sz val="11"/>
        <color theme="1"/>
        <rFont val="Calibri"/>
        <family val="2"/>
        <scheme val="minor"/>
      </rPr>
      <t>Cap-Vert</t>
    </r>
  </si>
  <si>
    <r>
      <rPr>
        <sz val="11"/>
        <color theme="1"/>
        <rFont val="Calibri"/>
        <family val="2"/>
        <scheme val="minor"/>
      </rPr>
      <t>Coupe Amílcar Cabral</t>
    </r>
  </si>
  <si>
    <r>
      <rPr>
        <sz val="11"/>
        <color theme="1"/>
        <rFont val="Calibri"/>
        <family val="2"/>
        <scheme val="minor"/>
      </rPr>
      <t>Paraguay</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</si>
  <si>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</si>
  <si>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</si>
  <si>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</si>
  <si>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</si>
  <si>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</si>
  <si>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Cameroun</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</si>
  <si>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</si>
  <si>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</si>
  <si>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Suisse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</si>
  <si>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</si>
  <si>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</si>
  <si>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Roumanie</t>
    </r>
  </si>
  <si>
    <r>
      <rPr>
        <sz val="11"/>
        <color theme="1"/>
        <rFont val="Calibri"/>
        <family val="2"/>
        <scheme val="minor"/>
      </rPr>
      <t>Monténégro</t>
    </r>
  </si>
  <si>
    <r>
      <rPr>
        <sz val="11"/>
        <color theme="1"/>
        <rFont val="Calibri"/>
        <family val="2"/>
        <scheme val="minor"/>
      </rPr>
      <t>Amical</t>
    </r>
  </si>
  <si>
    <r>
      <rPr>
        <sz val="11"/>
        <color theme="1"/>
        <rFont val="Calibri"/>
        <family val="2"/>
        <scheme val="minor"/>
      </rPr>
      <t>Mexique</t>
    </r>
  </si>
  <si>
    <r>
      <rPr>
        <sz val="11"/>
        <color theme="1"/>
        <rFont val="Calibri"/>
        <family val="2"/>
        <scheme val="minor"/>
      </rPr>
      <t>Pérou</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</si>
  <si>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</si>
  <si>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</si>
  <si>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</si>
  <si>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</si>
  <si>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</si>
  <si>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</si>
  <si>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</si>
  <si>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</si>
  <si>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</si>
  <si>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</si>
  <si>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</si>
  <si>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</si>
  <si>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</si>
  <si>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</si>
  <si>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</si>
  <si>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</si>
  <si>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</si>
  <si>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Portugal</t>
    </r>
  </si>
  <si>
    <r>
      <rPr>
        <sz val="11"/>
        <color theme="1"/>
        <rFont val="Calibri"/>
        <family val="2"/>
        <scheme val="minor"/>
      </rPr>
      <t>Amical</t>
    </r>
  </si>
  <si>
    <r>
      <rPr>
        <sz val="11"/>
        <color theme="1"/>
        <rFont val="Calibri"/>
        <family val="2"/>
        <scheme val="minor"/>
      </rPr>
      <t>Irak</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</si>
  <si>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</si>
  <si>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</si>
  <si>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Japon</t>
    </r>
  </si>
  <si>
    <r>
      <rPr>
        <sz val="11"/>
        <color theme="1"/>
        <rFont val="Calibri"/>
        <family val="2"/>
        <scheme val="minor"/>
      </rPr>
      <t>Finlande</t>
    </r>
  </si>
  <si>
    <r>
      <rPr>
        <sz val="11"/>
        <color theme="1"/>
        <rFont val="Calibri"/>
        <family val="2"/>
        <scheme val="minor"/>
      </rPr>
      <t>Amical</t>
    </r>
  </si>
  <si>
    <r>
      <rPr>
        <sz val="11"/>
        <color theme="1"/>
        <rFont val="Calibri"/>
        <family val="2"/>
        <scheme val="minor"/>
      </rPr>
      <t>Mexique</t>
    </r>
  </si>
  <si>
    <r>
      <rPr>
        <sz val="11"/>
        <color theme="1"/>
        <rFont val="Calibri"/>
        <family val="2"/>
        <scheme val="minor"/>
      </rPr>
      <t>Bolivie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</si>
  <si>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</si>
  <si>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</si>
  <si>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</si>
  <si>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</si>
  <si>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</si>
  <si>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</si>
  <si>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</si>
  <si>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</si>
  <si>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</si>
  <si>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</si>
  <si>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Panama</t>
    </r>
  </si>
  <si>
    <r>
      <rPr>
        <sz val="11"/>
        <color theme="1"/>
        <rFont val="Calibri"/>
        <family val="2"/>
        <scheme val="minor"/>
      </rPr>
      <t>Haïti</t>
    </r>
  </si>
  <si>
    <r>
      <rPr>
        <sz val="11"/>
        <color theme="1"/>
        <rFont val="Calibri"/>
        <family val="2"/>
        <scheme val="minor"/>
      </rPr>
      <t>Amical</t>
    </r>
  </si>
  <si>
    <r>
      <rPr>
        <sz val="11"/>
        <color theme="1"/>
        <rFont val="Calibri"/>
        <family val="2"/>
        <scheme val="minor"/>
      </rPr>
      <t>Pays‑Bas</t>
    </r>
  </si>
  <si>
    <r>
      <rPr>
        <sz val="11"/>
        <color theme="1"/>
        <rFont val="Calibri"/>
        <family val="2"/>
        <scheme val="minor"/>
      </rPr>
      <t xml:space="preserve">République de Macédoine </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</si>
  <si>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</si>
  <si>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</si>
  <si>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Chili</t>
    </r>
  </si>
  <si>
    <r>
      <rPr>
        <sz val="11"/>
        <color theme="1"/>
        <rFont val="Calibri"/>
        <family val="2"/>
        <scheme val="minor"/>
      </rPr>
      <t>Coupe Kirin</t>
    </r>
  </si>
  <si>
    <r>
      <rPr>
        <sz val="11"/>
        <color theme="1"/>
        <rFont val="Calibri"/>
        <family val="2"/>
        <scheme val="minor"/>
      </rPr>
      <t>Japon</t>
    </r>
  </si>
  <si>
    <r>
      <rPr>
        <sz val="11"/>
        <color theme="1"/>
        <rFont val="Calibri"/>
        <family val="2"/>
        <scheme val="minor"/>
      </rPr>
      <t>Belgique</t>
    </r>
  </si>
  <si>
    <r>
      <rPr>
        <sz val="11"/>
        <color theme="1"/>
        <rFont val="Calibri"/>
        <family val="2"/>
        <scheme val="minor"/>
      </rPr>
      <t>Coupe Kirin</t>
    </r>
  </si>
  <si>
    <r>
      <rPr>
        <sz val="11"/>
        <color theme="1"/>
        <rFont val="Calibri"/>
        <family val="2"/>
        <scheme val="minor"/>
      </rPr>
      <t>Uruguay</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</si>
  <si>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</si>
  <si>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</si>
  <si>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</si>
  <si>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</si>
  <si>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</si>
  <si>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</si>
  <si>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</si>
  <si>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</si>
  <si>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Mexique</t>
    </r>
  </si>
  <si>
    <r>
      <rPr>
        <sz val="11"/>
        <color theme="1"/>
        <rFont val="Calibri"/>
        <family val="2"/>
        <scheme val="minor"/>
      </rPr>
      <t>Haïti</t>
    </r>
  </si>
  <si>
    <r>
      <rPr>
        <sz val="11"/>
        <color theme="1"/>
        <rFont val="Calibri"/>
        <family val="2"/>
        <scheme val="minor"/>
      </rPr>
      <t>Gold Cup</t>
    </r>
  </si>
  <si>
    <r>
      <rPr>
        <sz val="11"/>
        <color theme="1"/>
        <rFont val="Calibri"/>
        <family val="2"/>
        <scheme val="minor"/>
      </rPr>
      <t>Honduras</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</si>
  <si>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</si>
  <si>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</si>
  <si>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</si>
  <si>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</si>
  <si>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</si>
  <si>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</si>
  <si>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</si>
  <si>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</si>
  <si>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</si>
  <si>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</si>
  <si>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</si>
  <si>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</si>
  <si>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Espagne</t>
    </r>
  </si>
  <si>
    <r>
      <rPr>
        <sz val="11"/>
        <color theme="1"/>
        <rFont val="Calibri"/>
        <family val="2"/>
        <scheme val="minor"/>
      </rPr>
      <t>Amical</t>
    </r>
  </si>
  <si>
    <r>
      <rPr>
        <sz val="11"/>
        <color theme="1"/>
        <rFont val="Calibri"/>
        <family val="2"/>
        <scheme val="minor"/>
      </rPr>
      <t>Algérie</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</si>
  <si>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</si>
  <si>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</si>
  <si>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Syrie</t>
    </r>
  </si>
  <si>
    <r>
      <rPr>
        <sz val="11"/>
        <color theme="1"/>
        <rFont val="Calibri"/>
        <family val="2"/>
        <scheme val="minor"/>
      </rPr>
      <t>Liban</t>
    </r>
  </si>
  <si>
    <r>
      <rPr>
        <sz val="11"/>
        <color theme="1"/>
        <rFont val="Calibri"/>
        <family val="2"/>
        <scheme val="minor"/>
      </rPr>
      <t>Qualification pour la Coupe de l’AFC</t>
    </r>
  </si>
  <si>
    <r>
      <rPr>
        <sz val="11"/>
        <color theme="1"/>
        <rFont val="Calibri"/>
        <family val="2"/>
        <scheme val="minor"/>
      </rPr>
      <t>Argentine</t>
    </r>
  </si>
  <si>
    <r>
      <rPr>
        <sz val="11"/>
        <color theme="1"/>
        <rFont val="Calibri"/>
        <family val="2"/>
        <scheme val="minor"/>
      </rPr>
      <t>Haïti</t>
    </r>
  </si>
  <si>
    <r>
      <rPr>
        <sz val="11"/>
        <color theme="1"/>
        <rFont val="Calibri"/>
        <family val="2"/>
        <scheme val="minor"/>
      </rPr>
      <t>Amical</t>
    </r>
  </si>
  <si>
    <r>
      <rPr>
        <sz val="11"/>
        <color theme="1"/>
        <rFont val="Calibri"/>
        <family val="2"/>
        <scheme val="minor"/>
      </rPr>
      <t>Allemagne</t>
    </r>
  </si>
  <si>
    <r>
      <rPr>
        <sz val="11"/>
        <color theme="1"/>
        <rFont val="Calibri"/>
        <family val="2"/>
        <scheme val="minor"/>
      </rPr>
      <t>Australie</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</si>
  <si>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</si>
  <si>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</si>
  <si>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Allemagne</t>
    </r>
  </si>
  <si>
    <r>
      <rPr>
        <sz val="11"/>
        <color theme="1"/>
        <rFont val="Calibri"/>
        <family val="2"/>
        <scheme val="minor"/>
      </rPr>
      <t>Coupe du Monde de la FIFA</t>
    </r>
  </si>
  <si>
    <r>
      <rPr>
        <sz val="11"/>
        <color theme="1"/>
        <rFont val="Calibri"/>
        <family val="2"/>
        <scheme val="minor"/>
      </rPr>
      <t>Angleterre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</si>
  <si>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</si>
  <si>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</si>
  <si>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Arabie saoudite</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</si>
  <si>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</si>
  <si>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</si>
  <si>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Chine</t>
    </r>
  </si>
  <si>
    <r>
      <rPr>
        <sz val="11"/>
        <color theme="1"/>
        <rFont val="Calibri"/>
        <family val="2"/>
        <scheme val="minor"/>
      </rPr>
      <t>Uruguay</t>
    </r>
  </si>
  <si>
    <r>
      <rPr>
        <sz val="11"/>
        <color theme="1"/>
        <rFont val="Calibri"/>
        <family val="2"/>
        <scheme val="minor"/>
      </rPr>
      <t>Amical</t>
    </r>
  </si>
  <si>
    <r>
      <rPr>
        <sz val="11"/>
        <color theme="1"/>
        <rFont val="Calibri"/>
        <family val="2"/>
        <scheme val="minor"/>
      </rPr>
      <t>Oman</t>
    </r>
  </si>
  <si>
    <r>
      <rPr>
        <sz val="11"/>
        <color theme="1"/>
        <rFont val="Calibri"/>
        <family val="2"/>
        <scheme val="minor"/>
      </rPr>
      <t>Bélarus</t>
    </r>
  </si>
  <si>
    <r>
      <rPr>
        <sz val="11"/>
        <color theme="1"/>
        <rFont val="Calibri"/>
        <family val="2"/>
        <scheme val="minor"/>
      </rPr>
      <t>Amical</t>
    </r>
  </si>
  <si>
    <r>
      <rPr>
        <sz val="11"/>
        <color theme="1"/>
        <rFont val="Calibri"/>
        <family val="2"/>
        <scheme val="minor"/>
      </rPr>
      <t>Portugal</t>
    </r>
  </si>
  <si>
    <r>
      <rPr>
        <sz val="11"/>
        <color theme="1"/>
        <rFont val="Calibri"/>
        <family val="2"/>
        <scheme val="minor"/>
      </rPr>
      <t>Espagne</t>
    </r>
  </si>
  <si>
    <r>
      <rPr>
        <sz val="11"/>
        <color theme="1"/>
        <rFont val="Calibri"/>
        <family val="2"/>
        <scheme val="minor"/>
      </rPr>
      <t>Amical</t>
    </r>
  </si>
  <si>
    <r>
      <rPr>
        <sz val="11"/>
        <color theme="1"/>
        <rFont val="Calibri"/>
        <family val="2"/>
        <scheme val="minor"/>
      </rPr>
      <t>Koweït</t>
    </r>
  </si>
  <si>
    <r>
      <rPr>
        <sz val="11"/>
        <color theme="1"/>
        <rFont val="Calibri"/>
        <family val="2"/>
        <scheme val="minor"/>
      </rPr>
      <t>Zambie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</si>
  <si>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</si>
  <si>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</si>
  <si>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Guinée</t>
    </r>
  </si>
  <si>
    <r>
      <rPr>
        <sz val="11"/>
        <color theme="1"/>
        <rFont val="Calibri"/>
        <family val="2"/>
        <scheme val="minor"/>
      </rPr>
      <t>Amical</t>
    </r>
  </si>
  <si>
    <r>
      <rPr>
        <sz val="11"/>
        <color theme="1"/>
        <rFont val="Calibri"/>
        <family val="2"/>
        <scheme val="minor"/>
      </rPr>
      <t>Hongrie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</si>
  <si>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</si>
  <si>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</si>
  <si>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Corée du Sud</t>
    </r>
  </si>
  <si>
    <r>
      <rPr>
        <sz val="11"/>
        <color theme="1"/>
        <rFont val="Calibri"/>
        <family val="2"/>
        <scheme val="minor"/>
      </rPr>
      <t>Honduras</t>
    </r>
  </si>
  <si>
    <r>
      <rPr>
        <sz val="11"/>
        <color theme="1"/>
        <rFont val="Calibri"/>
        <family val="2"/>
        <scheme val="minor"/>
      </rPr>
      <t>Amical</t>
    </r>
  </si>
  <si>
    <r>
      <rPr>
        <sz val="11"/>
        <color theme="1"/>
        <rFont val="Calibri"/>
        <family val="2"/>
        <scheme val="minor"/>
      </rPr>
      <t>Maroc</t>
    </r>
  </si>
  <si>
    <r>
      <rPr>
        <sz val="11"/>
        <color theme="1"/>
        <rFont val="Calibri"/>
        <family val="2"/>
        <scheme val="minor"/>
      </rPr>
      <t>Algérie</t>
    </r>
  </si>
  <si>
    <r>
      <rPr>
        <sz val="11"/>
        <color theme="1"/>
        <rFont val="Calibri"/>
        <family val="2"/>
        <scheme val="minor"/>
      </rPr>
      <t>Qualification pour la Coupe d’Afrique des nations</t>
    </r>
  </si>
  <si>
    <r>
      <rPr>
        <sz val="11"/>
        <color theme="1"/>
        <rFont val="Calibri"/>
        <family val="2"/>
        <scheme val="minor"/>
      </rPr>
      <t>Argentine</t>
    </r>
  </si>
  <si>
    <r>
      <rPr>
        <sz val="11"/>
        <color theme="1"/>
        <rFont val="Calibri"/>
        <family val="2"/>
        <scheme val="minor"/>
      </rPr>
      <t>Albanie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</si>
  <si>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</si>
  <si>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</si>
  <si>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Liban</t>
    </r>
  </si>
  <si>
    <r>
      <rPr>
        <sz val="11"/>
        <color theme="1"/>
        <rFont val="Calibri"/>
        <family val="2"/>
        <scheme val="minor"/>
      </rPr>
      <t>Amical</t>
    </r>
  </si>
  <si>
    <r>
      <rPr>
        <sz val="11"/>
        <color theme="1"/>
        <rFont val="Calibri"/>
        <family val="2"/>
        <scheme val="minor"/>
      </rPr>
      <t>Hongrie</t>
    </r>
  </si>
  <si>
    <r>
      <rPr>
        <sz val="11"/>
        <color theme="1"/>
        <rFont val="Calibri"/>
        <family val="2"/>
        <scheme val="minor"/>
      </rPr>
      <t>Islande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</si>
  <si>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</si>
  <si>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</si>
  <si>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</si>
  <si>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</si>
  <si>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Équateur</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</si>
  <si>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</si>
  <si>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</si>
  <si>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Slovaquie</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</si>
  <si>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</si>
  <si>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</si>
  <si>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Estonie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</si>
  <si>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</si>
  <si>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</si>
  <si>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Uruguay</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</si>
  <si>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</si>
  <si>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</si>
  <si>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</si>
  <si>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Estonie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</si>
  <si>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</si>
  <si>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</si>
  <si>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</si>
  <si>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</si>
  <si>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</si>
  <si>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Estonie</t>
    </r>
  </si>
  <si>
    <r>
      <rPr>
        <sz val="11"/>
        <color theme="1"/>
        <rFont val="Calibri"/>
        <family val="2"/>
        <scheme val="minor"/>
      </rPr>
      <t>Amical</t>
    </r>
  </si>
  <si>
    <r>
      <rPr>
        <sz val="11"/>
        <color theme="1"/>
        <rFont val="Calibri"/>
        <family val="2"/>
        <scheme val="minor"/>
      </rPr>
      <t>Espagne</t>
    </r>
  </si>
  <si>
    <r>
      <rPr>
        <sz val="11"/>
        <color theme="1"/>
        <rFont val="Calibri"/>
        <family val="2"/>
        <scheme val="minor"/>
      </rPr>
      <t>Irlande</t>
    </r>
  </si>
  <si>
    <r>
      <rPr>
        <sz val="11"/>
        <color theme="1"/>
        <rFont val="Calibri"/>
        <family val="2"/>
        <scheme val="minor"/>
      </rPr>
      <t>Coupe européenne de l’UEFA</t>
    </r>
  </si>
  <si>
    <r>
      <rPr>
        <sz val="11"/>
        <color theme="1"/>
        <rFont val="Calibri"/>
        <family val="2"/>
        <scheme val="minor"/>
      </rPr>
      <t>Arabie saoudite</t>
    </r>
  </si>
  <si>
    <r>
      <rPr>
        <sz val="11"/>
        <color theme="1"/>
        <rFont val="Calibri"/>
        <family val="2"/>
        <scheme val="minor"/>
      </rPr>
      <t>Maroc</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</si>
  <si>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</si>
  <si>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</si>
  <si>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Koweït</t>
    </r>
  </si>
  <si>
    <r>
      <rPr>
        <sz val="11"/>
        <color theme="1"/>
        <rFont val="Calibri"/>
        <family val="2"/>
        <scheme val="minor"/>
      </rPr>
      <t>Coupe de l’UAFA</t>
    </r>
  </si>
  <si>
    <r>
      <rPr>
        <sz val="11"/>
        <color theme="1"/>
        <rFont val="Calibri"/>
        <family val="2"/>
        <scheme val="minor"/>
      </rPr>
      <t>Espagne</t>
    </r>
  </si>
  <si>
    <r>
      <rPr>
        <sz val="11"/>
        <color theme="1"/>
        <rFont val="Calibri"/>
        <family val="2"/>
        <scheme val="minor"/>
      </rPr>
      <t>Italie</t>
    </r>
  </si>
  <si>
    <r>
      <rPr>
        <sz val="11"/>
        <color theme="1"/>
        <rFont val="Calibri"/>
        <family val="2"/>
        <scheme val="minor"/>
      </rPr>
      <t>Coupe européenne de l’UEFA</t>
    </r>
  </si>
  <si>
    <r>
      <rPr>
        <sz val="11"/>
        <color theme="1"/>
        <rFont val="Calibri"/>
        <family val="2"/>
        <scheme val="minor"/>
      </rPr>
      <t>Colombie</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</si>
  <si>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</si>
  <si>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</si>
  <si>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</si>
  <si>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</si>
  <si>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</si>
  <si>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Bélarus</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</si>
  <si>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</si>
  <si>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</si>
  <si>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</si>
  <si>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Brésil</t>
    </r>
  </si>
  <si>
    <r>
      <rPr>
        <sz val="11"/>
        <color theme="1"/>
        <rFont val="Calibri"/>
        <family val="2"/>
        <scheme val="minor"/>
      </rPr>
      <t>Amical</t>
    </r>
  </si>
  <si>
    <r>
      <rPr>
        <sz val="11"/>
        <color theme="1"/>
        <rFont val="Calibri"/>
        <family val="2"/>
        <scheme val="minor"/>
      </rPr>
      <t>Panama</t>
    </r>
  </si>
  <si>
    <r>
      <rPr>
        <sz val="11"/>
        <color theme="1"/>
        <rFont val="Calibri"/>
        <family val="2"/>
        <scheme val="minor"/>
      </rPr>
      <t>Espagne</t>
    </r>
  </si>
  <si>
    <r>
      <rPr>
        <sz val="11"/>
        <color theme="1"/>
        <rFont val="Calibri"/>
        <family val="2"/>
        <scheme val="minor"/>
      </rPr>
      <t>Amical</t>
    </r>
  </si>
  <si>
    <r>
      <rPr>
        <sz val="11"/>
        <color theme="1"/>
        <rFont val="Calibri"/>
        <family val="2"/>
        <scheme val="minor"/>
      </rPr>
      <t>Croatie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</si>
  <si>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</si>
  <si>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</si>
  <si>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Sénégal</t>
    </r>
  </si>
  <si>
    <r>
      <rPr>
        <sz val="11"/>
        <color theme="1"/>
        <rFont val="Calibri"/>
        <family val="2"/>
        <scheme val="minor"/>
      </rPr>
      <t>Libye</t>
    </r>
  </si>
  <si>
    <r>
      <rPr>
        <sz val="11"/>
        <color theme="1"/>
        <rFont val="Calibri"/>
        <family val="2"/>
        <scheme val="minor"/>
      </rPr>
      <t>Amical</t>
    </r>
  </si>
  <si>
    <r>
      <rPr>
        <sz val="11"/>
        <color theme="1"/>
        <rFont val="Calibri"/>
        <family val="2"/>
        <scheme val="minor"/>
      </rPr>
      <t>Pays‑Bas</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</si>
  <si>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</si>
  <si>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</si>
  <si>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</si>
  <si>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Brésil</t>
    </r>
  </si>
  <si>
    <r>
      <rPr>
        <sz val="11"/>
        <color theme="1"/>
        <rFont val="Calibri"/>
        <family val="2"/>
        <scheme val="minor"/>
      </rPr>
      <t>Amical</t>
    </r>
  </si>
  <si>
    <r>
      <rPr>
        <sz val="11"/>
        <color theme="1"/>
        <rFont val="Calibri"/>
        <family val="2"/>
        <scheme val="minor"/>
      </rPr>
      <t>Irlande</t>
    </r>
  </si>
  <si>
    <r>
      <rPr>
        <sz val="11"/>
        <color theme="1"/>
        <rFont val="Calibri"/>
        <family val="2"/>
        <scheme val="minor"/>
      </rPr>
      <t>Géorgie</t>
    </r>
  </si>
  <si>
    <r>
      <rPr>
        <sz val="11"/>
        <color theme="1"/>
        <rFont val="Calibri"/>
        <family val="2"/>
        <scheme val="minor"/>
      </rPr>
      <t>Amical</t>
    </r>
  </si>
  <si>
    <r>
      <rPr>
        <sz val="11"/>
        <color theme="1"/>
        <rFont val="Calibri"/>
        <family val="2"/>
        <scheme val="minor"/>
      </rPr>
      <t>Monténégro</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</si>
  <si>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</si>
  <si>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</si>
  <si>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</si>
  <si>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Jordanie</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</si>
  <si>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</si>
  <si>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</si>
  <si>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</si>
  <si>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</si>
  <si>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</si>
  <si>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Liban</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</si>
  <si>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</si>
  <si>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</si>
  <si>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Argentine</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</si>
  <si>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</si>
  <si>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</si>
  <si>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</si>
  <si>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</si>
  <si>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</si>
  <si>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</si>
  <si>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</si>
  <si>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</si>
  <si>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</si>
  <si>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</si>
  <si>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Serbie</t>
    </r>
  </si>
  <si>
    <r>
      <rPr>
        <sz val="11"/>
        <color theme="1"/>
        <rFont val="Calibri"/>
        <family val="2"/>
        <scheme val="minor"/>
      </rPr>
      <t xml:space="preserve">République de Macédoine </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</si>
  <si>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</si>
  <si>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</si>
  <si>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</si>
  <si>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</si>
  <si>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Mexique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</si>
  <si>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</si>
  <si>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</si>
  <si>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Portugal</t>
    </r>
  </si>
  <si>
    <r>
      <rPr>
        <sz val="11"/>
        <color theme="1"/>
        <rFont val="Calibri"/>
        <family val="2"/>
        <scheme val="minor"/>
      </rPr>
      <t>Cameroun</t>
    </r>
  </si>
  <si>
    <r>
      <rPr>
        <sz val="11"/>
        <color theme="1"/>
        <rFont val="Calibri"/>
        <family val="2"/>
        <scheme val="minor"/>
      </rPr>
      <t>Amical</t>
    </r>
  </si>
  <si>
    <r>
      <rPr>
        <sz val="11"/>
        <color theme="1"/>
        <rFont val="Calibri"/>
        <family val="2"/>
        <scheme val="minor"/>
      </rPr>
      <t>France</t>
    </r>
  </si>
  <si>
    <r>
      <rPr>
        <sz val="11"/>
        <color theme="1"/>
        <rFont val="Calibri"/>
        <family val="2"/>
        <scheme val="minor"/>
      </rPr>
      <t>Norvège</t>
    </r>
  </si>
  <si>
    <r>
      <rPr>
        <sz val="11"/>
        <color theme="1"/>
        <rFont val="Calibri"/>
        <family val="2"/>
        <scheme val="minor"/>
      </rPr>
      <t>Amical</t>
    </r>
  </si>
  <si>
    <r>
      <rPr>
        <sz val="11"/>
        <color theme="1"/>
        <rFont val="Calibri"/>
        <family val="2"/>
        <scheme val="minor"/>
      </rPr>
      <t>Brésil</t>
    </r>
  </si>
  <si>
    <r>
      <rPr>
        <sz val="11"/>
        <color theme="1"/>
        <rFont val="Calibri"/>
        <family val="2"/>
        <scheme val="minor"/>
      </rPr>
      <t>Panama</t>
    </r>
  </si>
  <si>
    <r>
      <rPr>
        <sz val="11"/>
        <color theme="1"/>
        <rFont val="Calibri"/>
        <family val="2"/>
        <scheme val="minor"/>
      </rPr>
      <t>Amical</t>
    </r>
  </si>
  <si>
    <r>
      <rPr>
        <sz val="11"/>
        <color theme="1"/>
        <rFont val="Calibri"/>
        <family val="2"/>
        <scheme val="minor"/>
      </rPr>
      <t>Ghana</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</si>
  <si>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</si>
  <si>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</si>
  <si>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Irlande</t>
    </r>
  </si>
  <si>
    <r>
      <rPr>
        <sz val="11"/>
        <color theme="1"/>
        <rFont val="Calibri"/>
        <family val="2"/>
        <scheme val="minor"/>
      </rPr>
      <t>Portugal</t>
    </r>
  </si>
  <si>
    <r>
      <rPr>
        <sz val="11"/>
        <color theme="1"/>
        <rFont val="Calibri"/>
        <family val="2"/>
        <scheme val="minor"/>
      </rPr>
      <t>Amical</t>
    </r>
  </si>
  <si>
    <r>
      <rPr>
        <sz val="11"/>
        <color theme="1"/>
        <rFont val="Calibri"/>
        <family val="2"/>
        <scheme val="minor"/>
      </rPr>
      <t>Espagne</t>
    </r>
  </si>
  <si>
    <r>
      <rPr>
        <sz val="11"/>
        <color theme="1"/>
        <rFont val="Calibri"/>
        <family val="2"/>
        <scheme val="minor"/>
      </rPr>
      <t>Pays‑Bas</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</si>
  <si>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</si>
  <si>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</si>
  <si>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Portugal</t>
    </r>
  </si>
  <si>
    <r>
      <rPr>
        <sz val="11"/>
        <color theme="1"/>
        <rFont val="Calibri"/>
        <family val="2"/>
        <scheme val="minor"/>
      </rPr>
      <t>Coupe du Monde de la FIFA</t>
    </r>
  </si>
  <si>
    <r>
      <rPr>
        <sz val="11"/>
        <color theme="1"/>
        <rFont val="Calibri"/>
        <family val="2"/>
        <scheme val="minor"/>
      </rPr>
      <t>Cameroun</t>
    </r>
  </si>
  <si>
    <r>
      <rPr>
        <sz val="11"/>
        <color theme="1"/>
        <rFont val="Calibri"/>
        <family val="2"/>
        <scheme val="minor"/>
      </rPr>
      <t>Croatie</t>
    </r>
  </si>
  <si>
    <r>
      <rPr>
        <sz val="11"/>
        <color theme="1"/>
        <rFont val="Calibri"/>
        <family val="2"/>
        <scheme val="minor"/>
      </rPr>
      <t>Coupe du Monde de la FIFA</t>
    </r>
  </si>
  <si>
    <r>
      <rPr>
        <sz val="11"/>
        <color theme="1"/>
        <rFont val="Calibri"/>
        <family val="2"/>
        <scheme val="minor"/>
      </rPr>
      <t>Espagne</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</si>
  <si>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</si>
  <si>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</si>
  <si>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Japon</t>
    </r>
  </si>
  <si>
    <r>
      <rPr>
        <sz val="11"/>
        <color theme="1"/>
        <rFont val="Calibri"/>
        <family val="2"/>
        <scheme val="minor"/>
      </rPr>
      <t>Brésil</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</si>
  <si>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</si>
  <si>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</si>
  <si>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</si>
  <si>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</si>
  <si>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Turquie</t>
    </r>
  </si>
  <si>
    <r>
      <rPr>
        <sz val="11"/>
        <color theme="1"/>
        <rFont val="Calibri"/>
        <family val="2"/>
        <scheme val="minor"/>
      </rPr>
      <t>Brésil</t>
    </r>
  </si>
  <si>
    <r>
      <rPr>
        <sz val="11"/>
        <color theme="1"/>
        <rFont val="Calibri"/>
        <family val="2"/>
        <scheme val="minor"/>
      </rPr>
      <t>Amical</t>
    </r>
  </si>
  <si>
    <r>
      <rPr>
        <sz val="11"/>
        <color theme="1"/>
        <rFont val="Calibri"/>
        <family val="2"/>
        <scheme val="minor"/>
      </rPr>
      <t>Géorgie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</si>
  <si>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</si>
  <si>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</si>
  <si>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Oman</t>
    </r>
  </si>
  <si>
    <r>
      <rPr>
        <sz val="11"/>
        <color theme="1"/>
        <rFont val="Calibri"/>
        <family val="2"/>
        <scheme val="minor"/>
      </rPr>
      <t>Australie</t>
    </r>
  </si>
  <si>
    <r>
      <rPr>
        <sz val="11"/>
        <color theme="1"/>
        <rFont val="Calibri"/>
        <family val="2"/>
        <scheme val="minor"/>
      </rPr>
      <t>Coupe de l’AFC</t>
    </r>
  </si>
  <si>
    <r>
      <rPr>
        <sz val="11"/>
        <color theme="1"/>
        <rFont val="Calibri"/>
        <family val="2"/>
        <scheme val="minor"/>
      </rPr>
      <t>Croatie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</si>
  <si>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</si>
  <si>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</si>
  <si>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Japon</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</si>
  <si>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</si>
  <si>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</si>
  <si>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Équateur</t>
    </r>
  </si>
  <si>
    <r>
      <rPr>
        <sz val="11"/>
        <color theme="1"/>
        <rFont val="Calibri"/>
        <family val="2"/>
        <scheme val="minor"/>
      </rPr>
      <t>Panama</t>
    </r>
  </si>
  <si>
    <r>
      <rPr>
        <sz val="11"/>
        <color theme="1"/>
        <rFont val="Calibri"/>
        <family val="2"/>
        <scheme val="minor"/>
      </rPr>
      <t>Amical</t>
    </r>
  </si>
  <si>
    <r>
      <rPr>
        <sz val="11"/>
        <color theme="1"/>
        <rFont val="Calibri"/>
        <family val="2"/>
        <scheme val="minor"/>
      </rPr>
      <t>Uruguay</t>
    </r>
  </si>
  <si>
    <r>
      <rPr>
        <sz val="11"/>
        <color theme="1"/>
        <rFont val="Calibri"/>
        <family val="2"/>
        <scheme val="minor"/>
      </rPr>
      <t>Guatemala</t>
    </r>
  </si>
  <si>
    <r>
      <rPr>
        <sz val="11"/>
        <color theme="1"/>
        <rFont val="Calibri"/>
        <family val="2"/>
        <scheme val="minor"/>
      </rPr>
      <t>Amical</t>
    </r>
  </si>
  <si>
    <r>
      <rPr>
        <sz val="11"/>
        <color theme="1"/>
        <rFont val="Calibri"/>
        <family val="2"/>
        <scheme val="minor"/>
      </rPr>
      <t>Turquie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</si>
  <si>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</si>
  <si>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</si>
  <si>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Japon</t>
    </r>
  </si>
  <si>
    <r>
      <rPr>
        <sz val="11"/>
        <color theme="1"/>
        <rFont val="Calibri"/>
        <family val="2"/>
        <scheme val="minor"/>
      </rPr>
      <t>Irak</t>
    </r>
  </si>
  <si>
    <r>
      <rPr>
        <sz val="11"/>
        <color theme="1"/>
        <rFont val="Calibri"/>
        <family val="2"/>
        <scheme val="minor"/>
      </rPr>
      <t>Amical</t>
    </r>
  </si>
  <si>
    <r>
      <rPr>
        <sz val="11"/>
        <color theme="1"/>
        <rFont val="Calibri"/>
        <family val="2"/>
        <scheme val="minor"/>
      </rPr>
      <t>Pologne</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</si>
  <si>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</si>
  <si>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</si>
  <si>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France</t>
    </r>
  </si>
  <si>
    <r>
      <rPr>
        <sz val="11"/>
        <color theme="1"/>
        <rFont val="Calibri"/>
        <family val="2"/>
        <scheme val="minor"/>
      </rPr>
      <t>Arménie</t>
    </r>
  </si>
  <si>
    <r>
      <rPr>
        <sz val="11"/>
        <color theme="1"/>
        <rFont val="Calibri"/>
        <family val="2"/>
        <scheme val="minor"/>
      </rPr>
      <t>Amical</t>
    </r>
  </si>
  <si>
    <r>
      <rPr>
        <sz val="11"/>
        <color theme="1"/>
        <rFont val="Calibri"/>
        <family val="2"/>
        <scheme val="minor"/>
      </rPr>
      <t>Libye</t>
    </r>
  </si>
  <si>
    <r>
      <rPr>
        <sz val="11"/>
        <color theme="1"/>
        <rFont val="Calibri"/>
        <family val="2"/>
        <scheme val="minor"/>
      </rPr>
      <t>Maroc</t>
    </r>
  </si>
  <si>
    <r>
      <rPr>
        <sz val="11"/>
        <color theme="1"/>
        <rFont val="Calibri"/>
        <family val="2"/>
        <scheme val="minor"/>
      </rPr>
      <t>Championnat d’Afrique des nations</t>
    </r>
  </si>
  <si>
    <r>
      <rPr>
        <sz val="11"/>
        <color theme="1"/>
        <rFont val="Calibri"/>
        <family val="2"/>
        <scheme val="minor"/>
      </rPr>
      <t>Australie</t>
    </r>
  </si>
  <si>
    <r>
      <rPr>
        <sz val="11"/>
        <color theme="1"/>
        <rFont val="Calibri"/>
        <family val="2"/>
        <scheme val="minor"/>
      </rPr>
      <t>Jordanie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</si>
  <si>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</si>
  <si>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</si>
  <si>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Arménie</t>
    </r>
  </si>
  <si>
    <r>
      <rPr>
        <sz val="11"/>
        <color theme="1"/>
        <rFont val="Calibri"/>
        <family val="2"/>
        <scheme val="minor"/>
      </rPr>
      <t>Amical</t>
    </r>
  </si>
  <si>
    <r>
      <rPr>
        <sz val="11"/>
        <color theme="1"/>
        <rFont val="Calibri"/>
        <family val="2"/>
        <scheme val="minor"/>
      </rPr>
      <t>Roumanie</t>
    </r>
  </si>
  <si>
    <r>
      <rPr>
        <sz val="11"/>
        <color theme="1"/>
        <rFont val="Calibri"/>
        <family val="2"/>
        <scheme val="minor"/>
      </rPr>
      <t>Géorgie</t>
    </r>
  </si>
  <si>
    <r>
      <rPr>
        <sz val="11"/>
        <color theme="1"/>
        <rFont val="Calibri"/>
        <family val="2"/>
        <scheme val="minor"/>
      </rPr>
      <t>Amical</t>
    </r>
  </si>
  <si>
    <r>
      <rPr>
        <sz val="11"/>
        <color theme="1"/>
        <rFont val="Calibri"/>
        <family val="2"/>
        <scheme val="minor"/>
      </rPr>
      <t>Bulgarie</t>
    </r>
  </si>
  <si>
    <r>
      <rPr>
        <sz val="11"/>
        <color theme="1"/>
        <rFont val="Calibri"/>
        <family val="2"/>
        <scheme val="minor"/>
      </rPr>
      <t>Danemark</t>
    </r>
  </si>
  <si>
    <r>
      <rPr>
        <sz val="11"/>
        <color theme="1"/>
        <rFont val="Calibri"/>
        <family val="2"/>
        <scheme val="minor"/>
      </rPr>
      <t>Coupe Kirin</t>
    </r>
  </si>
  <si>
    <r>
      <rPr>
        <sz val="11"/>
        <color theme="1"/>
        <rFont val="Calibri"/>
        <family val="2"/>
        <scheme val="minor"/>
      </rPr>
      <t>Équateur</t>
    </r>
  </si>
  <si>
    <r>
      <rPr>
        <sz val="11"/>
        <color theme="1"/>
        <rFont val="Calibri"/>
        <family val="2"/>
        <scheme val="minor"/>
      </rPr>
      <t>Haïti</t>
    </r>
  </si>
  <si>
    <r>
      <rPr>
        <sz val="11"/>
        <color theme="1"/>
        <rFont val="Calibri"/>
        <family val="2"/>
        <scheme val="minor"/>
      </rPr>
      <t>Copa América</t>
    </r>
  </si>
  <si>
    <r>
      <rPr>
        <sz val="11"/>
        <color theme="1"/>
        <rFont val="Calibri"/>
        <family val="2"/>
        <scheme val="minor"/>
      </rPr>
      <t>Hongrie</t>
    </r>
  </si>
  <si>
    <r>
      <rPr>
        <sz val="11"/>
        <color theme="1"/>
        <rFont val="Calibri"/>
        <family val="2"/>
        <scheme val="minor"/>
      </rPr>
      <t>Belgique</t>
    </r>
  </si>
  <si>
    <r>
      <rPr>
        <sz val="11"/>
        <color theme="1"/>
        <rFont val="Calibri"/>
        <family val="2"/>
        <scheme val="minor"/>
      </rPr>
      <t>Coupe européenne de l’UEFA</t>
    </r>
  </si>
  <si>
    <r>
      <rPr>
        <sz val="11"/>
        <color theme="1"/>
        <rFont val="Calibri"/>
        <family val="2"/>
        <scheme val="minor"/>
      </rPr>
      <t>Irlande</t>
    </r>
  </si>
  <si>
    <r>
      <rPr>
        <sz val="11"/>
        <color theme="1"/>
        <rFont val="Calibri"/>
        <family val="2"/>
        <scheme val="minor"/>
      </rPr>
      <t>Oman</t>
    </r>
  </si>
  <si>
    <r>
      <rPr>
        <sz val="11"/>
        <color theme="1"/>
        <rFont val="Calibri"/>
        <family val="2"/>
        <scheme val="minor"/>
      </rPr>
      <t>Amical</t>
    </r>
  </si>
  <si>
    <r>
      <rPr>
        <sz val="11"/>
        <color theme="1"/>
        <rFont val="Calibri"/>
        <family val="2"/>
        <scheme val="minor"/>
      </rPr>
      <t>Uruguay</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</si>
  <si>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</si>
  <si>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</si>
  <si>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</si>
  <si>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Canada</t>
    </r>
  </si>
  <si>
    <r>
      <rPr>
        <sz val="11"/>
        <color theme="1"/>
        <rFont val="Calibri"/>
        <family val="2"/>
        <scheme val="minor"/>
      </rPr>
      <t>Amical</t>
    </r>
  </si>
  <si>
    <r>
      <rPr>
        <sz val="11"/>
        <color theme="1"/>
        <rFont val="Calibri"/>
        <family val="2"/>
        <scheme val="minor"/>
      </rPr>
      <t>Japon</t>
    </r>
  </si>
  <si>
    <r>
      <rPr>
        <sz val="11"/>
        <color theme="1"/>
        <rFont val="Calibri"/>
        <family val="2"/>
        <scheme val="minor"/>
      </rPr>
      <t>Oman</t>
    </r>
  </si>
  <si>
    <r>
      <rPr>
        <sz val="11"/>
        <color theme="1"/>
        <rFont val="Calibri"/>
        <family val="2"/>
        <scheme val="minor"/>
      </rPr>
      <t>Amical</t>
    </r>
  </si>
  <si>
    <r>
      <rPr>
        <sz val="11"/>
        <color theme="1"/>
        <rFont val="Calibri"/>
        <family val="2"/>
        <scheme val="minor"/>
      </rPr>
      <t>Espagne</t>
    </r>
  </si>
  <si>
    <r>
      <rPr>
        <sz val="11"/>
        <color theme="1"/>
        <rFont val="Calibri"/>
        <family val="2"/>
        <scheme val="minor"/>
      </rPr>
      <t xml:space="preserve">République de Macédoine </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</si>
  <si>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</si>
  <si>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</si>
  <si>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</si>
  <si>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</si>
  <si>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</si>
  <si>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Brésil</t>
    </r>
  </si>
  <si>
    <r>
      <rPr>
        <sz val="11"/>
        <color theme="1"/>
        <rFont val="Calibri"/>
        <family val="2"/>
        <scheme val="minor"/>
      </rPr>
      <t>Amical</t>
    </r>
  </si>
  <si>
    <r>
      <rPr>
        <sz val="11"/>
        <color theme="1"/>
        <rFont val="Calibri"/>
        <family val="2"/>
        <scheme val="minor"/>
      </rPr>
      <t>Cameroun</t>
    </r>
  </si>
  <si>
    <r>
      <rPr>
        <sz val="11"/>
        <color theme="1"/>
        <rFont val="Calibri"/>
        <family val="2"/>
        <scheme val="minor"/>
      </rPr>
      <t>Colombie</t>
    </r>
  </si>
  <si>
    <r>
      <rPr>
        <sz val="11"/>
        <color theme="1"/>
        <rFont val="Calibri"/>
        <family val="2"/>
        <scheme val="minor"/>
      </rPr>
      <t>Amical</t>
    </r>
  </si>
  <si>
    <r>
      <rPr>
        <sz val="11"/>
        <color theme="1"/>
        <rFont val="Calibri"/>
        <family val="2"/>
        <scheme val="minor"/>
      </rPr>
      <t>Nouvelle‑Zélande</t>
    </r>
  </si>
  <si>
    <r>
      <rPr>
        <sz val="11"/>
        <color theme="1"/>
        <rFont val="Calibri"/>
        <family val="2"/>
        <scheme val="minor"/>
      </rPr>
      <t>Portugal</t>
    </r>
  </si>
  <si>
    <r>
      <rPr>
        <sz val="11"/>
        <color theme="1"/>
        <rFont val="Calibri"/>
        <family val="2"/>
        <scheme val="minor"/>
      </rPr>
      <t>Coupe de la Confédération</t>
    </r>
  </si>
  <si>
    <r>
      <rPr>
        <sz val="11"/>
        <color theme="1"/>
        <rFont val="Calibri"/>
        <family val="2"/>
        <scheme val="minor"/>
      </rPr>
      <t>France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</si>
  <si>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</si>
  <si>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</si>
  <si>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Nigéria</t>
    </r>
  </si>
  <si>
    <r>
      <rPr>
        <sz val="11"/>
        <color theme="1"/>
        <rFont val="Calibri"/>
        <family val="2"/>
        <scheme val="minor"/>
      </rPr>
      <t>Cameroun</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</si>
  <si>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</si>
  <si>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</si>
  <si>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</si>
  <si>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</si>
  <si>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Bélarus</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</si>
  <si>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</si>
  <si>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</si>
  <si>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Mali</t>
    </r>
  </si>
  <si>
    <r>
      <rPr>
        <sz val="11"/>
        <color theme="1"/>
        <rFont val="Calibri"/>
        <family val="2"/>
        <scheme val="minor"/>
      </rPr>
      <t>Cap-Vert</t>
    </r>
  </si>
  <si>
    <r>
      <rPr>
        <sz val="11"/>
        <color theme="1"/>
        <rFont val="Calibri"/>
        <family val="2"/>
        <scheme val="minor"/>
      </rPr>
      <t>Coupe Amílcar Cabral</t>
    </r>
  </si>
  <si>
    <r>
      <rPr>
        <sz val="11"/>
        <color theme="1"/>
        <rFont val="Calibri"/>
        <family val="2"/>
        <scheme val="minor"/>
      </rPr>
      <t>Irlande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</si>
  <si>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</si>
  <si>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</si>
  <si>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</si>
  <si>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Colombie</t>
    </r>
  </si>
  <si>
    <r>
      <rPr>
        <sz val="11"/>
        <color theme="1"/>
        <rFont val="Calibri"/>
        <family val="2"/>
        <scheme val="minor"/>
      </rPr>
      <t>Amical</t>
    </r>
  </si>
  <si>
    <r>
      <rPr>
        <sz val="11"/>
        <color theme="1"/>
        <rFont val="Calibri"/>
        <family val="2"/>
        <scheme val="minor"/>
      </rPr>
      <t>Irak</t>
    </r>
  </si>
  <si>
    <r>
      <rPr>
        <sz val="11"/>
        <color theme="1"/>
        <rFont val="Calibri"/>
        <family val="2"/>
        <scheme val="minor"/>
      </rPr>
      <t>Algérie</t>
    </r>
  </si>
  <si>
    <r>
      <rPr>
        <sz val="11"/>
        <color theme="1"/>
        <rFont val="Calibri"/>
        <family val="2"/>
        <scheme val="minor"/>
      </rPr>
      <t>Amical</t>
    </r>
  </si>
  <si>
    <r>
      <rPr>
        <sz val="11"/>
        <color theme="1"/>
        <rFont val="Calibri"/>
        <family val="2"/>
        <scheme val="minor"/>
      </rPr>
      <t>Ghana</t>
    </r>
  </si>
  <si>
    <r>
      <rPr>
        <sz val="11"/>
        <color theme="1"/>
        <rFont val="Calibri"/>
        <family val="2"/>
        <scheme val="minor"/>
      </rPr>
      <t>Burkina Faso</t>
    </r>
  </si>
  <si>
    <r>
      <rPr>
        <sz val="11"/>
        <color theme="1"/>
        <rFont val="Calibri"/>
        <family val="2"/>
        <scheme val="minor"/>
      </rPr>
      <t>Coupe d’Afrique des nations</t>
    </r>
  </si>
  <si>
    <r>
      <rPr>
        <sz val="11"/>
        <color theme="1"/>
        <rFont val="Calibri"/>
        <family val="2"/>
        <scheme val="minor"/>
      </rPr>
      <t>Maroc</t>
    </r>
  </si>
  <si>
    <r>
      <rPr>
        <sz val="11"/>
        <color theme="1"/>
        <rFont val="Calibri"/>
        <family val="2"/>
        <scheme val="minor"/>
      </rPr>
      <t>Ouganda</t>
    </r>
  </si>
  <si>
    <r>
      <rPr>
        <sz val="11"/>
        <color theme="1"/>
        <rFont val="Calibri"/>
        <family val="2"/>
        <scheme val="minor"/>
      </rPr>
      <t>Coupe d’Afrique des nations</t>
    </r>
  </si>
  <si>
    <r>
      <rPr>
        <sz val="11"/>
        <color theme="1"/>
        <rFont val="Calibri"/>
        <family val="2"/>
        <scheme val="minor"/>
      </rPr>
      <t>Espagne</t>
    </r>
  </si>
  <si>
    <r>
      <rPr>
        <sz val="11"/>
        <color theme="1"/>
        <rFont val="Calibri"/>
        <family val="2"/>
        <scheme val="minor"/>
      </rPr>
      <t>Norvège</t>
    </r>
  </si>
  <si>
    <r>
      <rPr>
        <sz val="11"/>
        <color theme="1"/>
        <rFont val="Calibri"/>
        <family val="2"/>
        <scheme val="minor"/>
      </rPr>
      <t>Amical</t>
    </r>
  </si>
  <si>
    <r>
      <rPr>
        <sz val="11"/>
        <color theme="1"/>
        <rFont val="Calibri"/>
        <family val="2"/>
        <scheme val="minor"/>
      </rPr>
      <t>Pologne</t>
    </r>
  </si>
  <si>
    <r>
      <rPr>
        <sz val="11"/>
        <color theme="1"/>
        <rFont val="Calibri"/>
        <family val="2"/>
        <scheme val="minor"/>
      </rPr>
      <t>Grèce</t>
    </r>
  </si>
  <si>
    <r>
      <rPr>
        <sz val="11"/>
        <color theme="1"/>
        <rFont val="Calibri"/>
        <family val="2"/>
        <scheme val="minor"/>
      </rPr>
      <t>Amical</t>
    </r>
  </si>
  <si>
    <r>
      <rPr>
        <sz val="11"/>
        <color theme="1"/>
        <rFont val="Calibri"/>
        <family val="2"/>
        <scheme val="minor"/>
      </rPr>
      <t>Pologne</t>
    </r>
  </si>
  <si>
    <r>
      <rPr>
        <sz val="11"/>
        <color theme="1"/>
        <rFont val="Calibri"/>
        <family val="2"/>
        <scheme val="minor"/>
      </rPr>
      <t>Irlande</t>
    </r>
  </si>
  <si>
    <r>
      <rPr>
        <sz val="11"/>
        <color theme="1"/>
        <rFont val="Calibri"/>
        <family val="2"/>
        <scheme val="minor"/>
      </rPr>
      <t>Amical</t>
    </r>
  </si>
  <si>
    <r>
      <rPr>
        <sz val="11"/>
        <color theme="1"/>
        <rFont val="Calibri"/>
        <family val="2"/>
        <scheme val="minor"/>
      </rPr>
      <t>Brésil</t>
    </r>
  </si>
  <si>
    <r>
      <rPr>
        <sz val="11"/>
        <color theme="1"/>
        <rFont val="Calibri"/>
        <family val="2"/>
        <scheme val="minor"/>
      </rPr>
      <t>Pérou</t>
    </r>
  </si>
  <si>
    <r>
      <rPr>
        <sz val="11"/>
        <color theme="1"/>
        <rFont val="Calibri"/>
        <family val="2"/>
        <scheme val="minor"/>
      </rPr>
      <t>Amical</t>
    </r>
  </si>
  <si>
    <r>
      <rPr>
        <sz val="11"/>
        <color theme="1"/>
        <rFont val="Calibri"/>
        <family val="2"/>
        <scheme val="minor"/>
      </rPr>
      <t>Argentine</t>
    </r>
  </si>
  <si>
    <r>
      <rPr>
        <sz val="11"/>
        <color theme="1"/>
        <rFont val="Calibri"/>
        <family val="2"/>
        <scheme val="minor"/>
      </rPr>
      <t>Uruguay</t>
    </r>
  </si>
  <si>
    <r>
      <rPr>
        <sz val="11"/>
        <color theme="1"/>
        <rFont val="Calibri"/>
        <family val="2"/>
        <scheme val="minor"/>
      </rPr>
      <t>Amical</t>
    </r>
  </si>
  <si>
    <r>
      <rPr>
        <sz val="11"/>
        <color theme="1"/>
        <rFont val="Calibri"/>
        <family val="2"/>
        <scheme val="minor"/>
      </rPr>
      <t>Iran</t>
    </r>
  </si>
  <si>
    <r>
      <rPr>
        <sz val="11"/>
        <color theme="1"/>
        <rFont val="Calibri"/>
        <family val="2"/>
        <scheme val="minor"/>
      </rPr>
      <t>Ghana</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</si>
  <si>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</si>
  <si>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</si>
  <si>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Hongrie</t>
    </r>
  </si>
  <si>
    <r>
      <rPr>
        <sz val="11"/>
        <color theme="1"/>
        <rFont val="Calibri"/>
        <family val="2"/>
        <scheme val="minor"/>
      </rPr>
      <t>Amical</t>
    </r>
  </si>
  <si>
    <r>
      <rPr>
        <sz val="11"/>
        <color theme="1"/>
        <rFont val="Calibri"/>
        <family val="2"/>
        <scheme val="minor"/>
      </rPr>
      <t>Finlande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</si>
  <si>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</si>
  <si>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</si>
  <si>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Iran</t>
    </r>
  </si>
  <si>
    <r>
      <rPr>
        <sz val="11"/>
        <color theme="1"/>
        <rFont val="Calibri"/>
        <family val="2"/>
        <scheme val="minor"/>
      </rPr>
      <t>Pays‑Bas</t>
    </r>
  </si>
  <si>
    <r>
      <rPr>
        <sz val="11"/>
        <color theme="1"/>
        <rFont val="Calibri"/>
        <family val="2"/>
        <scheme val="minor"/>
      </rPr>
      <t>Coupe du Monde de la FIFA</t>
    </r>
  </si>
  <si>
    <r>
      <rPr>
        <sz val="11"/>
        <color theme="1"/>
        <rFont val="Calibri"/>
        <family val="2"/>
        <scheme val="minor"/>
      </rPr>
      <t>Iran</t>
    </r>
  </si>
  <si>
    <r>
      <rPr>
        <sz val="11"/>
        <color theme="1"/>
        <rFont val="Calibri"/>
        <family val="2"/>
        <scheme val="minor"/>
      </rPr>
      <t>Pérou</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</si>
  <si>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</si>
  <si>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</si>
  <si>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Pérou</t>
    </r>
  </si>
  <si>
    <r>
      <rPr>
        <sz val="11"/>
        <color theme="1"/>
        <rFont val="Calibri"/>
        <family val="2"/>
        <scheme val="minor"/>
      </rPr>
      <t>Coupe du Monde de la FIFA</t>
    </r>
  </si>
  <si>
    <r>
      <rPr>
        <sz val="11"/>
        <color theme="1"/>
        <rFont val="Calibri"/>
        <family val="2"/>
        <scheme val="minor"/>
      </rPr>
      <t>Pays‑Bas</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</si>
  <si>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</si>
  <si>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</si>
  <si>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Zambie</t>
    </r>
  </si>
  <si>
    <r>
      <rPr>
        <sz val="11"/>
        <color theme="1"/>
        <rFont val="Calibri"/>
        <family val="2"/>
        <scheme val="minor"/>
      </rPr>
      <t>Algérie</t>
    </r>
  </si>
  <si>
    <r>
      <rPr>
        <sz val="11"/>
        <color theme="1"/>
        <rFont val="Calibri"/>
        <family val="2"/>
        <scheme val="minor"/>
      </rPr>
      <t>Amical</t>
    </r>
  </si>
  <si>
    <r>
      <rPr>
        <sz val="11"/>
        <color theme="1"/>
        <rFont val="Calibri"/>
        <family val="2"/>
        <scheme val="minor"/>
      </rPr>
      <t>Grèce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</si>
  <si>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</si>
  <si>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</si>
  <si>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Japon</t>
    </r>
  </si>
  <si>
    <r>
      <rPr>
        <sz val="11"/>
        <color theme="1"/>
        <rFont val="Calibri"/>
        <family val="2"/>
        <scheme val="minor"/>
      </rPr>
      <t>Russie</t>
    </r>
  </si>
  <si>
    <r>
      <rPr>
        <sz val="11"/>
        <color theme="1"/>
        <rFont val="Calibri"/>
        <family val="2"/>
        <scheme val="minor"/>
      </rPr>
      <t>Amical</t>
    </r>
  </si>
  <si>
    <r>
      <rPr>
        <sz val="11"/>
        <color theme="1"/>
        <rFont val="Calibri"/>
        <family val="2"/>
        <scheme val="minor"/>
      </rPr>
      <t>Japon</t>
    </r>
  </si>
  <si>
    <r>
      <rPr>
        <sz val="11"/>
        <color theme="1"/>
        <rFont val="Calibri"/>
        <family val="2"/>
        <scheme val="minor"/>
      </rPr>
      <t>Russie</t>
    </r>
  </si>
  <si>
    <r>
      <rPr>
        <sz val="11"/>
        <color theme="1"/>
        <rFont val="Calibri"/>
        <family val="2"/>
        <scheme val="minor"/>
      </rPr>
      <t>Amical</t>
    </r>
  </si>
  <si>
    <r>
      <rPr>
        <sz val="11"/>
        <color theme="1"/>
        <rFont val="Calibri"/>
        <family val="2"/>
        <scheme val="minor"/>
      </rPr>
      <t>Japon</t>
    </r>
  </si>
  <si>
    <r>
      <rPr>
        <sz val="11"/>
        <color theme="1"/>
        <rFont val="Calibri"/>
        <family val="2"/>
        <scheme val="minor"/>
      </rPr>
      <t>Russie</t>
    </r>
  </si>
  <si>
    <r>
      <rPr>
        <sz val="11"/>
        <color theme="1"/>
        <rFont val="Calibri"/>
        <family val="2"/>
        <scheme val="minor"/>
      </rPr>
      <t>Amical</t>
    </r>
  </si>
  <si>
    <r>
      <rPr>
        <sz val="11"/>
        <color theme="1"/>
        <rFont val="Calibri"/>
        <family val="2"/>
        <scheme val="minor"/>
      </rPr>
      <t>Israël</t>
    </r>
  </si>
  <si>
    <r>
      <rPr>
        <sz val="11"/>
        <color theme="1"/>
        <rFont val="Calibri"/>
        <family val="2"/>
        <scheme val="minor"/>
      </rPr>
      <t>Grèce</t>
    </r>
  </si>
  <si>
    <r>
      <rPr>
        <sz val="11"/>
        <color theme="1"/>
        <rFont val="Calibri"/>
        <family val="2"/>
        <scheme val="minor"/>
      </rPr>
      <t>Amical</t>
    </r>
  </si>
  <si>
    <r>
      <rPr>
        <sz val="11"/>
        <color theme="1"/>
        <rFont val="Calibri"/>
        <family val="2"/>
        <scheme val="minor"/>
      </rPr>
      <t>Italie</t>
    </r>
  </si>
  <si>
    <r>
      <rPr>
        <sz val="11"/>
        <color theme="1"/>
        <rFont val="Calibri"/>
        <family val="2"/>
        <scheme val="minor"/>
      </rPr>
      <t>Pays‑Bas</t>
    </r>
  </si>
  <si>
    <r>
      <rPr>
        <sz val="11"/>
        <color theme="1"/>
        <rFont val="Calibri"/>
        <family val="2"/>
        <scheme val="minor"/>
      </rPr>
      <t>Amical</t>
    </r>
  </si>
  <si>
    <r>
      <rPr>
        <sz val="11"/>
        <color theme="1"/>
        <rFont val="Calibri"/>
        <family val="2"/>
        <scheme val="minor"/>
      </rPr>
      <t>Roumanie</t>
    </r>
  </si>
  <si>
    <r>
      <rPr>
        <sz val="11"/>
        <color theme="1"/>
        <rFont val="Calibri"/>
        <family val="2"/>
        <scheme val="minor"/>
      </rPr>
      <t>Grèce</t>
    </r>
  </si>
  <si>
    <r>
      <rPr>
        <sz val="11"/>
        <color theme="1"/>
        <rFont val="Calibri"/>
        <family val="2"/>
        <scheme val="minor"/>
      </rPr>
      <t>Amical</t>
    </r>
  </si>
  <si>
    <r>
      <rPr>
        <sz val="11"/>
        <color theme="1"/>
        <rFont val="Calibri"/>
        <family val="2"/>
        <scheme val="minor"/>
      </rPr>
      <t>Pays‑Bas</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</si>
  <si>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</si>
  <si>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</si>
  <si>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</si>
  <si>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Écosse</t>
    </r>
  </si>
  <si>
    <r>
      <rPr>
        <sz val="11"/>
        <color theme="1"/>
        <rFont val="Calibri"/>
        <family val="2"/>
        <scheme val="minor"/>
      </rPr>
      <t>Championnat britannique</t>
    </r>
  </si>
  <si>
    <r>
      <rPr>
        <sz val="11"/>
        <color theme="1"/>
        <rFont val="Calibri"/>
        <family val="2"/>
        <scheme val="minor"/>
      </rPr>
      <t>Bulgarie</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</si>
  <si>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</si>
  <si>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</si>
  <si>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Corée du Sud</t>
    </r>
  </si>
  <si>
    <r>
      <rPr>
        <sz val="11"/>
        <color theme="1"/>
        <rFont val="Calibri"/>
        <family val="2"/>
        <scheme val="minor"/>
      </rPr>
      <t>Japon</t>
    </r>
  </si>
  <si>
    <r>
      <rPr>
        <sz val="11"/>
        <color theme="1"/>
        <rFont val="Calibri"/>
        <family val="2"/>
        <scheme val="minor"/>
      </rPr>
      <t>Amical</t>
    </r>
  </si>
  <si>
    <r>
      <rPr>
        <sz val="11"/>
        <color theme="1"/>
        <rFont val="Calibri"/>
        <family val="2"/>
        <scheme val="minor"/>
      </rPr>
      <t>Bélarus</t>
    </r>
  </si>
  <si>
    <r>
      <rPr>
        <sz val="11"/>
        <color theme="1"/>
        <rFont val="Calibri"/>
        <family val="2"/>
        <scheme val="minor"/>
      </rPr>
      <t>Arménie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</si>
  <si>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</si>
  <si>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</si>
  <si>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</si>
  <si>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</si>
  <si>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Pologne</t>
    </r>
  </si>
  <si>
    <r>
      <rPr>
        <sz val="11"/>
        <color theme="1"/>
        <rFont val="Calibri"/>
        <family val="2"/>
        <scheme val="minor"/>
      </rPr>
      <t>Roumanie</t>
    </r>
  </si>
  <si>
    <r>
      <rPr>
        <sz val="11"/>
        <color theme="1"/>
        <rFont val="Calibri"/>
        <family val="2"/>
        <scheme val="minor"/>
      </rPr>
      <t>Amical</t>
    </r>
  </si>
  <si>
    <r>
      <rPr>
        <sz val="11"/>
        <color theme="1"/>
        <rFont val="Calibri"/>
        <family val="2"/>
        <scheme val="minor"/>
      </rPr>
      <t>Irlande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</si>
  <si>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</si>
  <si>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</si>
  <si>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Haïti</t>
    </r>
  </si>
  <si>
    <r>
      <rPr>
        <sz val="11"/>
        <color theme="1"/>
        <rFont val="Calibri"/>
        <family val="2"/>
        <scheme val="minor"/>
      </rPr>
      <t>Jamaïque</t>
    </r>
  </si>
  <si>
    <r>
      <rPr>
        <sz val="11"/>
        <color theme="1"/>
        <rFont val="Calibri"/>
        <family val="2"/>
        <scheme val="minor"/>
      </rPr>
      <t>Qualification pour la Coupe caribéenne de la CFU</t>
    </r>
  </si>
  <si>
    <r>
      <rPr>
        <sz val="11"/>
        <color theme="1"/>
        <rFont val="Calibri"/>
        <family val="2"/>
        <scheme val="minor"/>
      </rPr>
      <t>Bulgarie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</si>
  <si>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</si>
  <si>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</si>
  <si>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Paraguay</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</si>
  <si>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</si>
  <si>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</si>
  <si>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Ghana</t>
    </r>
  </si>
  <si>
    <r>
      <rPr>
        <sz val="11"/>
        <color theme="1"/>
        <rFont val="Calibri"/>
        <family val="2"/>
        <scheme val="minor"/>
      </rPr>
      <t>Tunisie</t>
    </r>
  </si>
  <si>
    <r>
      <rPr>
        <sz val="11"/>
        <color theme="1"/>
        <rFont val="Calibri"/>
        <family val="2"/>
        <scheme val="minor"/>
      </rPr>
      <t>Amical</t>
    </r>
  </si>
  <si>
    <r>
      <rPr>
        <sz val="11"/>
        <color theme="1"/>
        <rFont val="Calibri"/>
        <family val="2"/>
        <scheme val="minor"/>
      </rPr>
      <t>Nigéria</t>
    </r>
  </si>
  <si>
    <r>
      <rPr>
        <sz val="11"/>
        <color theme="1"/>
        <rFont val="Calibri"/>
        <family val="2"/>
        <scheme val="minor"/>
      </rPr>
      <t>Algérie</t>
    </r>
  </si>
  <si>
    <r>
      <rPr>
        <sz val="11"/>
        <color theme="1"/>
        <rFont val="Calibri"/>
        <family val="2"/>
        <scheme val="minor"/>
      </rPr>
      <t>Coupe d’Afrique des nations</t>
    </r>
  </si>
  <si>
    <r>
      <rPr>
        <sz val="11"/>
        <color theme="1"/>
        <rFont val="Calibri"/>
        <family val="2"/>
        <scheme val="minor"/>
      </rPr>
      <t>Écosse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</si>
  <si>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</si>
  <si>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</si>
  <si>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</si>
  <si>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Angleterre</t>
    </r>
  </si>
  <si>
    <r>
      <rPr>
        <sz val="11"/>
        <color theme="1"/>
        <rFont val="Calibri"/>
        <family val="2"/>
        <scheme val="minor"/>
      </rPr>
      <t>Championnat britannique</t>
    </r>
  </si>
  <si>
    <r>
      <rPr>
        <sz val="11"/>
        <color theme="1"/>
        <rFont val="Calibri"/>
        <family val="2"/>
        <scheme val="minor"/>
      </rPr>
      <t>El Salvador</t>
    </r>
  </si>
  <si>
    <r>
      <rPr>
        <sz val="11"/>
        <color theme="1"/>
        <rFont val="Calibri"/>
        <family val="2"/>
        <scheme val="minor"/>
      </rPr>
      <t>Haïti</t>
    </r>
  </si>
  <si>
    <r>
      <rPr>
        <sz val="11"/>
        <color theme="1"/>
        <rFont val="Calibri"/>
        <family val="2"/>
        <scheme val="minor"/>
      </rPr>
      <t>Amical</t>
    </r>
  </si>
  <si>
    <r>
      <rPr>
        <sz val="11"/>
        <color theme="1"/>
        <rFont val="Calibri"/>
        <family val="2"/>
        <scheme val="minor"/>
      </rPr>
      <t>Pologne</t>
    </r>
  </si>
  <si>
    <r>
      <rPr>
        <sz val="11"/>
        <color theme="1"/>
        <rFont val="Calibri"/>
        <family val="2"/>
        <scheme val="minor"/>
      </rPr>
      <t>Irak</t>
    </r>
  </si>
  <si>
    <r>
      <rPr>
        <sz val="11"/>
        <color theme="1"/>
        <rFont val="Calibri"/>
        <family val="2"/>
        <scheme val="minor"/>
      </rPr>
      <t>Amical</t>
    </r>
  </si>
  <si>
    <r>
      <rPr>
        <sz val="11"/>
        <color theme="1"/>
        <rFont val="Calibri"/>
        <family val="2"/>
        <scheme val="minor"/>
      </rPr>
      <t>Colombie</t>
    </r>
  </si>
  <si>
    <r>
      <rPr>
        <sz val="11"/>
        <color theme="1"/>
        <rFont val="Calibri"/>
        <family val="2"/>
        <scheme val="minor"/>
      </rPr>
      <t>Pologne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</si>
  <si>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</si>
  <si>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</si>
  <si>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Iran</t>
    </r>
  </si>
  <si>
    <r>
      <rPr>
        <sz val="11"/>
        <color theme="1"/>
        <rFont val="Calibri"/>
        <family val="2"/>
        <scheme val="minor"/>
      </rPr>
      <t>Amical</t>
    </r>
  </si>
  <si>
    <r>
      <rPr>
        <sz val="11"/>
        <color theme="1"/>
        <rFont val="Calibri"/>
        <family val="2"/>
        <scheme val="minor"/>
      </rPr>
      <t>Hongrie</t>
    </r>
  </si>
  <si>
    <r>
      <rPr>
        <sz val="11"/>
        <color theme="1"/>
        <rFont val="Calibri"/>
        <family val="2"/>
        <scheme val="minor"/>
      </rPr>
      <t>Russie</t>
    </r>
  </si>
  <si>
    <r>
      <rPr>
        <sz val="11"/>
        <color theme="1"/>
        <rFont val="Calibri"/>
        <family val="2"/>
        <scheme val="minor"/>
      </rPr>
      <t>Amical</t>
    </r>
  </si>
  <si>
    <r>
      <rPr>
        <sz val="11"/>
        <color theme="1"/>
        <rFont val="Calibri"/>
        <family val="2"/>
        <scheme val="minor"/>
      </rPr>
      <t>Canada</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</si>
  <si>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</si>
  <si>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</si>
  <si>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</si>
  <si>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Koweït</t>
    </r>
  </si>
  <si>
    <r>
      <rPr>
        <sz val="11"/>
        <color theme="1"/>
        <rFont val="Calibri"/>
        <family val="2"/>
        <scheme val="minor"/>
      </rPr>
      <t>Coupe de l’AFC</t>
    </r>
  </si>
  <si>
    <r>
      <rPr>
        <sz val="11"/>
        <color theme="1"/>
        <rFont val="Calibri"/>
        <family val="2"/>
        <scheme val="minor"/>
      </rPr>
      <t>Corée du Sud</t>
    </r>
  </si>
  <si>
    <r>
      <rPr>
        <sz val="11"/>
        <color theme="1"/>
        <rFont val="Calibri"/>
        <family val="2"/>
        <scheme val="minor"/>
      </rPr>
      <t>Émirats arabes unis</t>
    </r>
  </si>
  <si>
    <r>
      <rPr>
        <sz val="11"/>
        <color theme="1"/>
        <rFont val="Calibri"/>
        <family val="2"/>
        <scheme val="minor"/>
      </rPr>
      <t>Coupe de l’AFC</t>
    </r>
  </si>
  <si>
    <r>
      <rPr>
        <sz val="11"/>
        <color theme="1"/>
        <rFont val="Calibri"/>
        <family val="2"/>
        <scheme val="minor"/>
      </rPr>
      <t>Koweït</t>
    </r>
  </si>
  <si>
    <r>
      <rPr>
        <sz val="11"/>
        <color theme="1"/>
        <rFont val="Calibri"/>
        <family val="2"/>
        <scheme val="minor"/>
      </rPr>
      <t>Corée du Sud</t>
    </r>
  </si>
  <si>
    <r>
      <rPr>
        <sz val="11"/>
        <color theme="1"/>
        <rFont val="Calibri"/>
        <family val="2"/>
        <scheme val="minor"/>
      </rPr>
      <t>Coupe de l’AFC</t>
    </r>
  </si>
  <si>
    <r>
      <rPr>
        <sz val="11"/>
        <color theme="1"/>
        <rFont val="Calibri"/>
        <family val="2"/>
        <scheme val="minor"/>
      </rPr>
      <t>Turquie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</si>
  <si>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</si>
  <si>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</si>
  <si>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</si>
  <si>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</si>
  <si>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</si>
  <si>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</si>
  <si>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</si>
  <si>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</si>
  <si>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</si>
  <si>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Nouvelle‑Zélande</t>
    </r>
  </si>
  <si>
    <r>
      <rPr>
        <sz val="11"/>
        <color theme="1"/>
        <rFont val="Calibri"/>
        <family val="2"/>
        <scheme val="minor"/>
      </rPr>
      <t>Tournoi de Merdeka</t>
    </r>
  </si>
  <si>
    <r>
      <rPr>
        <sz val="11"/>
        <color theme="1"/>
        <rFont val="Calibri"/>
        <family val="2"/>
        <scheme val="minor"/>
      </rPr>
      <t>Allemagne</t>
    </r>
  </si>
  <si>
    <r>
      <rPr>
        <sz val="11"/>
        <color theme="1"/>
        <rFont val="Calibri"/>
        <family val="2"/>
        <scheme val="minor"/>
      </rPr>
      <t>France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</si>
  <si>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</si>
  <si>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</si>
  <si>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Guatemala</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</si>
  <si>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</si>
  <si>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</si>
  <si>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Finlande</t>
    </r>
  </si>
  <si>
    <r>
      <rPr>
        <sz val="11"/>
        <color theme="1"/>
        <rFont val="Calibri"/>
        <family val="2"/>
        <scheme val="minor"/>
      </rPr>
      <t>Amical</t>
    </r>
  </si>
  <si>
    <r>
      <rPr>
        <sz val="11"/>
        <color theme="1"/>
        <rFont val="Calibri"/>
        <family val="2"/>
        <scheme val="minor"/>
      </rPr>
      <t>Portugal</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</si>
  <si>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</si>
  <si>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</si>
  <si>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</si>
  <si>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Allemagne</t>
    </r>
  </si>
  <si>
    <r>
      <rPr>
        <sz val="11"/>
        <color theme="1"/>
        <rFont val="Calibri"/>
        <family val="2"/>
        <scheme val="minor"/>
      </rPr>
      <t>Mundialito</t>
    </r>
  </si>
  <si>
    <r>
      <rPr>
        <sz val="11"/>
        <color theme="1"/>
        <rFont val="Calibri"/>
        <family val="2"/>
        <scheme val="minor"/>
      </rPr>
      <t>Japon</t>
    </r>
  </si>
  <si>
    <r>
      <rPr>
        <sz val="11"/>
        <color theme="1"/>
        <rFont val="Calibri"/>
        <family val="2"/>
        <scheme val="minor"/>
      </rPr>
      <t>Pologne</t>
    </r>
  </si>
  <si>
    <r>
      <rPr>
        <sz val="11"/>
        <color theme="1"/>
        <rFont val="Calibri"/>
        <family val="2"/>
        <scheme val="minor"/>
      </rPr>
      <t>Amical</t>
    </r>
  </si>
  <si>
    <r>
      <rPr>
        <sz val="11"/>
        <color theme="1"/>
        <rFont val="Calibri"/>
        <family val="2"/>
        <scheme val="minor"/>
      </rPr>
      <t>Japon</t>
    </r>
  </si>
  <si>
    <r>
      <rPr>
        <sz val="11"/>
        <color theme="1"/>
        <rFont val="Calibri"/>
        <family val="2"/>
        <scheme val="minor"/>
      </rPr>
      <t>Pologne</t>
    </r>
  </si>
  <si>
    <r>
      <rPr>
        <sz val="11"/>
        <color theme="1"/>
        <rFont val="Calibri"/>
        <family val="2"/>
        <scheme val="minor"/>
      </rPr>
      <t>Amical</t>
    </r>
  </si>
  <si>
    <r>
      <rPr>
        <sz val="11"/>
        <color theme="1"/>
        <rFont val="Calibri"/>
        <family val="2"/>
        <scheme val="minor"/>
      </rPr>
      <t>Bolivie</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</si>
  <si>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</si>
  <si>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</si>
  <si>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</si>
  <si>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Syrie</t>
    </r>
  </si>
  <si>
    <r>
      <rPr>
        <sz val="11"/>
        <color theme="1"/>
        <rFont val="Calibri"/>
        <family val="2"/>
        <scheme val="minor"/>
      </rPr>
      <t>Amical</t>
    </r>
  </si>
  <si>
    <r>
      <rPr>
        <sz val="11"/>
        <color theme="1"/>
        <rFont val="Calibri"/>
        <family val="2"/>
        <scheme val="minor"/>
      </rPr>
      <t>Espagne</t>
    </r>
  </si>
  <si>
    <r>
      <rPr>
        <sz val="11"/>
        <color theme="1"/>
        <rFont val="Calibri"/>
        <family val="2"/>
        <scheme val="minor"/>
      </rPr>
      <t>Hongrie</t>
    </r>
  </si>
  <si>
    <r>
      <rPr>
        <sz val="11"/>
        <color theme="1"/>
        <rFont val="Calibri"/>
        <family val="2"/>
        <scheme val="minor"/>
      </rPr>
      <t>Amical</t>
    </r>
  </si>
  <si>
    <r>
      <rPr>
        <sz val="11"/>
        <color theme="1"/>
        <rFont val="Calibri"/>
        <family val="2"/>
        <scheme val="minor"/>
      </rPr>
      <t>Chili</t>
    </r>
  </si>
  <si>
    <r>
      <rPr>
        <sz val="11"/>
        <color theme="1"/>
        <rFont val="Calibri"/>
        <family val="2"/>
        <scheme val="minor"/>
      </rPr>
      <t>Pérou</t>
    </r>
  </si>
  <si>
    <r>
      <rPr>
        <sz val="11"/>
        <color theme="1"/>
        <rFont val="Calibri"/>
        <family val="2"/>
        <scheme val="minor"/>
      </rPr>
      <t>Amical</t>
    </r>
  </si>
  <si>
    <r>
      <rPr>
        <sz val="11"/>
        <color theme="1"/>
        <rFont val="Calibri"/>
        <family val="2"/>
        <scheme val="minor"/>
      </rPr>
      <t>Mali</t>
    </r>
  </si>
  <si>
    <r>
      <rPr>
        <sz val="11"/>
        <color theme="1"/>
        <rFont val="Calibri"/>
        <family val="2"/>
        <scheme val="minor"/>
      </rPr>
      <t>Algérie</t>
    </r>
  </si>
  <si>
    <r>
      <rPr>
        <sz val="11"/>
        <color theme="1"/>
        <rFont val="Calibri"/>
        <family val="2"/>
        <scheme val="minor"/>
      </rPr>
      <t>Qualification pour la Coupe d’Afrique des nations</t>
    </r>
  </si>
  <si>
    <r>
      <rPr>
        <sz val="11"/>
        <color theme="1"/>
        <rFont val="Calibri"/>
        <family val="2"/>
        <scheme val="minor"/>
      </rPr>
      <t>Pologne</t>
    </r>
  </si>
  <si>
    <r>
      <rPr>
        <sz val="11"/>
        <color theme="1"/>
        <rFont val="Calibri"/>
        <family val="2"/>
        <scheme val="minor"/>
      </rPr>
      <t>Irlande</t>
    </r>
  </si>
  <si>
    <r>
      <rPr>
        <sz val="11"/>
        <color theme="1"/>
        <rFont val="Calibri"/>
        <family val="2"/>
        <scheme val="minor"/>
      </rPr>
      <t>Amical</t>
    </r>
  </si>
  <si>
    <r>
      <rPr>
        <sz val="11"/>
        <color theme="1"/>
        <rFont val="Calibri"/>
        <family val="2"/>
        <scheme val="minor"/>
      </rPr>
      <t>Chili</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</si>
  <si>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</si>
  <si>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</si>
  <si>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</si>
  <si>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</si>
  <si>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</si>
  <si>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</si>
  <si>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Nigéria</t>
    </r>
  </si>
  <si>
    <r>
      <rPr>
        <sz val="11"/>
        <color theme="1"/>
        <rFont val="Calibri"/>
        <family val="2"/>
        <scheme val="minor"/>
      </rPr>
      <t>Amical</t>
    </r>
  </si>
  <si>
    <r>
      <rPr>
        <sz val="11"/>
        <color theme="1"/>
        <rFont val="Calibri"/>
        <family val="2"/>
        <scheme val="minor"/>
      </rPr>
      <t>Danemark</t>
    </r>
  </si>
  <si>
    <r>
      <rPr>
        <sz val="11"/>
        <color theme="1"/>
        <rFont val="Calibri"/>
        <family val="2"/>
        <scheme val="minor"/>
      </rPr>
      <t>Islande</t>
    </r>
  </si>
  <si>
    <r>
      <rPr>
        <sz val="11"/>
        <color theme="1"/>
        <rFont val="Calibri"/>
        <family val="2"/>
        <scheme val="minor"/>
      </rPr>
      <t>Amical</t>
    </r>
  </si>
  <si>
    <r>
      <rPr>
        <sz val="11"/>
        <color theme="1"/>
        <rFont val="Calibri"/>
        <family val="2"/>
        <scheme val="minor"/>
      </rPr>
      <t>Turquie</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</si>
  <si>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</si>
  <si>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</si>
  <si>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</si>
  <si>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</si>
  <si>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</si>
  <si>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</si>
  <si>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</si>
  <si>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</si>
  <si>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</si>
  <si>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Koweït</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</si>
  <si>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</si>
  <si>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</si>
  <si>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Bulgarie</t>
    </r>
  </si>
  <si>
    <r>
      <rPr>
        <sz val="11"/>
        <color theme="1"/>
        <rFont val="Calibri"/>
        <family val="2"/>
        <scheme val="minor"/>
      </rPr>
      <t>Amical</t>
    </r>
  </si>
  <si>
    <r>
      <rPr>
        <sz val="11"/>
        <color theme="1"/>
        <rFont val="Calibri"/>
        <family val="2"/>
        <scheme val="minor"/>
      </rPr>
      <t>Israël</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</si>
  <si>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</si>
  <si>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</si>
  <si>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</si>
  <si>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</si>
  <si>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</si>
  <si>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</si>
  <si>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</si>
  <si>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</si>
  <si>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</si>
  <si>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Portugal</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</si>
  <si>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</si>
  <si>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</si>
  <si>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Tunisie</t>
    </r>
  </si>
  <si>
    <r>
      <rPr>
        <sz val="11"/>
        <color theme="1"/>
        <rFont val="Calibri"/>
        <family val="2"/>
        <scheme val="minor"/>
      </rPr>
      <t>Amical</t>
    </r>
  </si>
  <si>
    <r>
      <rPr>
        <sz val="11"/>
        <color theme="1"/>
        <rFont val="Calibri"/>
        <family val="2"/>
        <scheme val="minor"/>
      </rPr>
      <t>Libye</t>
    </r>
  </si>
  <si>
    <r>
      <rPr>
        <sz val="11"/>
        <color theme="1"/>
        <rFont val="Calibri"/>
        <family val="2"/>
        <scheme val="minor"/>
      </rPr>
      <t>Guinée</t>
    </r>
  </si>
  <si>
    <r>
      <rPr>
        <sz val="11"/>
        <color theme="1"/>
        <rFont val="Calibri"/>
        <family val="2"/>
        <scheme val="minor"/>
      </rPr>
      <t>Amical</t>
    </r>
  </si>
  <si>
    <r>
      <rPr>
        <sz val="11"/>
        <color theme="1"/>
        <rFont val="Calibri"/>
        <family val="2"/>
        <scheme val="minor"/>
      </rPr>
      <t>Guinée</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</si>
  <si>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</si>
  <si>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</si>
  <si>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Espagne</t>
    </r>
  </si>
  <si>
    <r>
      <rPr>
        <sz val="11"/>
        <color theme="1"/>
        <rFont val="Calibri"/>
        <family val="2"/>
        <scheme val="minor"/>
      </rPr>
      <t>Écosse</t>
    </r>
  </si>
  <si>
    <r>
      <rPr>
        <sz val="11"/>
        <color theme="1"/>
        <rFont val="Calibri"/>
        <family val="2"/>
        <scheme val="minor"/>
      </rPr>
      <t>Amical</t>
    </r>
  </si>
  <si>
    <r>
      <rPr>
        <sz val="11"/>
        <color theme="1"/>
        <rFont val="Calibri"/>
        <family val="2"/>
        <scheme val="minor"/>
      </rPr>
      <t>Irak</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</si>
  <si>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</si>
  <si>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</si>
  <si>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Nigéria</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</si>
  <si>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</si>
  <si>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</si>
  <si>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Corée du Sud</t>
    </r>
  </si>
  <si>
    <r>
      <rPr>
        <sz val="11"/>
        <color theme="1"/>
        <rFont val="Calibri"/>
        <family val="2"/>
        <scheme val="minor"/>
      </rPr>
      <t>Japon</t>
    </r>
  </si>
  <si>
    <r>
      <rPr>
        <sz val="11"/>
        <color theme="1"/>
        <rFont val="Calibri"/>
        <family val="2"/>
        <scheme val="minor"/>
      </rPr>
      <t>Amical</t>
    </r>
  </si>
  <si>
    <r>
      <rPr>
        <sz val="11"/>
        <color theme="1"/>
        <rFont val="Calibri"/>
        <family val="2"/>
        <scheme val="minor"/>
      </rPr>
      <t>Oman</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</si>
  <si>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</si>
  <si>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</si>
  <si>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Belgique</t>
    </r>
  </si>
  <si>
    <r>
      <rPr>
        <sz val="11"/>
        <color theme="1"/>
        <rFont val="Calibri"/>
        <family val="2"/>
        <scheme val="minor"/>
      </rPr>
      <t>Roumanie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</si>
  <si>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</si>
  <si>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</si>
  <si>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</si>
  <si>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</si>
  <si>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Pays de Galles</t>
    </r>
  </si>
  <si>
    <r>
      <rPr>
        <sz val="11"/>
        <color theme="1"/>
        <rFont val="Calibri"/>
        <family val="2"/>
        <scheme val="minor"/>
      </rPr>
      <t>Irlande du Nord</t>
    </r>
  </si>
  <si>
    <r>
      <rPr>
        <sz val="11"/>
        <color theme="1"/>
        <rFont val="Calibri"/>
        <family val="2"/>
        <scheme val="minor"/>
      </rPr>
      <t>Championnat britannique</t>
    </r>
  </si>
  <si>
    <r>
      <rPr>
        <sz val="11"/>
        <color theme="1"/>
        <rFont val="Calibri"/>
        <family val="2"/>
        <scheme val="minor"/>
      </rPr>
      <t>Finlande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</si>
  <si>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</si>
  <si>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</si>
  <si>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Écosse</t>
    </r>
  </si>
  <si>
    <r>
      <rPr>
        <sz val="11"/>
        <color theme="1"/>
        <rFont val="Calibri"/>
        <family val="2"/>
        <scheme val="minor"/>
      </rPr>
      <t>Nouvelle‑Zélande</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</si>
  <si>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</si>
  <si>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</si>
  <si>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Hongrie</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</si>
  <si>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</si>
  <si>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</si>
  <si>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Écosse</t>
    </r>
  </si>
  <si>
    <r>
      <rPr>
        <sz val="11"/>
        <color theme="1"/>
        <rFont val="Calibri"/>
        <family val="2"/>
        <scheme val="minor"/>
      </rPr>
      <t>Coupe du Monde de la FIFA</t>
    </r>
  </si>
  <si>
    <r>
      <rPr>
        <sz val="11"/>
        <color theme="1"/>
        <rFont val="Calibri"/>
        <family val="2"/>
        <scheme val="minor"/>
      </rPr>
      <t>Russie</t>
    </r>
  </si>
  <si>
    <r>
      <rPr>
        <sz val="11"/>
        <color theme="1"/>
        <rFont val="Calibri"/>
        <family val="2"/>
        <scheme val="minor"/>
      </rPr>
      <t>Nouvelle‑Zélande</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</si>
  <si>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</si>
  <si>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</si>
  <si>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Chili</t>
    </r>
  </si>
  <si>
    <r>
      <rPr>
        <sz val="11"/>
        <color theme="1"/>
        <rFont val="Calibri"/>
        <family val="2"/>
        <scheme val="minor"/>
      </rPr>
      <t>Coupe du Monde de la FIFA</t>
    </r>
  </si>
  <si>
    <r>
      <rPr>
        <sz val="11"/>
        <color theme="1"/>
        <rFont val="Calibri"/>
        <family val="2"/>
        <scheme val="minor"/>
      </rPr>
      <t>France</t>
    </r>
  </si>
  <si>
    <r>
      <rPr>
        <sz val="11"/>
        <color theme="1"/>
        <rFont val="Calibri"/>
        <family val="2"/>
        <scheme val="minor"/>
      </rPr>
      <t>Koweït</t>
    </r>
  </si>
  <si>
    <r>
      <rPr>
        <sz val="11"/>
        <color theme="1"/>
        <rFont val="Calibri"/>
        <family val="2"/>
        <scheme val="minor"/>
      </rPr>
      <t>Coupe du Monde de la FIFA</t>
    </r>
  </si>
  <si>
    <r>
      <rPr>
        <sz val="11"/>
        <color theme="1"/>
        <rFont val="Calibri"/>
        <family val="2"/>
        <scheme val="minor"/>
      </rPr>
      <t>Pologne</t>
    </r>
  </si>
  <si>
    <r>
      <rPr>
        <sz val="11"/>
        <color theme="1"/>
        <rFont val="Calibri"/>
        <family val="2"/>
        <scheme val="minor"/>
      </rPr>
      <t>Belgique</t>
    </r>
  </si>
  <si>
    <r>
      <rPr>
        <sz val="11"/>
        <color theme="1"/>
        <rFont val="Calibri"/>
        <family val="2"/>
        <scheme val="minor"/>
      </rPr>
      <t>Coupe du Monde de la FIFA</t>
    </r>
  </si>
  <si>
    <r>
      <rPr>
        <sz val="11"/>
        <color theme="1"/>
        <rFont val="Calibri"/>
        <family val="2"/>
        <scheme val="minor"/>
      </rPr>
      <t>France</t>
    </r>
  </si>
  <si>
    <r>
      <rPr>
        <sz val="11"/>
        <color theme="1"/>
        <rFont val="Calibri"/>
        <family val="2"/>
        <scheme val="minor"/>
      </rPr>
      <t>Irlande du Nord</t>
    </r>
  </si>
  <si>
    <r>
      <rPr>
        <sz val="11"/>
        <color theme="1"/>
        <rFont val="Calibri"/>
        <family val="2"/>
        <scheme val="minor"/>
      </rPr>
      <t>Coupe du Monde de la FIFA</t>
    </r>
  </si>
  <si>
    <r>
      <rPr>
        <sz val="11"/>
        <color theme="1"/>
        <rFont val="Calibri"/>
        <family val="2"/>
        <scheme val="minor"/>
      </rPr>
      <t>Belgique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</si>
  <si>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</si>
  <si>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</si>
  <si>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Grèce</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</si>
  <si>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</si>
  <si>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</si>
  <si>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</si>
  <si>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France</t>
    </r>
  </si>
  <si>
    <r>
      <rPr>
        <sz val="11"/>
        <color theme="1"/>
        <rFont val="Calibri"/>
        <family val="2"/>
        <scheme val="minor"/>
      </rPr>
      <t>Amical</t>
    </r>
  </si>
  <si>
    <r>
      <rPr>
        <sz val="11"/>
        <color theme="1"/>
        <rFont val="Calibri"/>
        <family val="2"/>
        <scheme val="minor"/>
      </rPr>
      <t>Turquie</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</si>
  <si>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</si>
  <si>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</si>
  <si>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Pays‑Bas</t>
    </r>
  </si>
  <si>
    <r>
      <rPr>
        <sz val="11"/>
        <color theme="1"/>
        <rFont val="Calibri"/>
        <family val="2"/>
        <scheme val="minor"/>
      </rPr>
      <t>Suède</t>
    </r>
  </si>
  <si>
    <r>
      <rPr>
        <sz val="11"/>
        <color theme="1"/>
        <rFont val="Calibri"/>
        <family val="2"/>
        <scheme val="minor"/>
      </rPr>
      <t>Amical</t>
    </r>
  </si>
  <si>
    <r>
      <rPr>
        <sz val="11"/>
        <color theme="1"/>
        <rFont val="Calibri"/>
        <family val="2"/>
        <scheme val="minor"/>
      </rPr>
      <t>Uruguay</t>
    </r>
  </si>
  <si>
    <r>
      <rPr>
        <sz val="11"/>
        <color theme="1"/>
        <rFont val="Calibri"/>
        <family val="2"/>
        <scheme val="minor"/>
      </rPr>
      <t>Paraguay</t>
    </r>
  </si>
  <si>
    <r>
      <rPr>
        <sz val="11"/>
        <color theme="1"/>
        <rFont val="Calibri"/>
        <family val="2"/>
        <scheme val="minor"/>
      </rPr>
      <t>Copa Artigas</t>
    </r>
  </si>
  <si>
    <r>
      <rPr>
        <sz val="11"/>
        <color theme="1"/>
        <rFont val="Calibri"/>
        <family val="2"/>
        <scheme val="minor"/>
      </rPr>
      <t>Canada</t>
    </r>
  </si>
  <si>
    <r>
      <rPr>
        <sz val="11"/>
        <color theme="1"/>
        <rFont val="Calibri"/>
        <family val="2"/>
        <scheme val="minor"/>
      </rPr>
      <t>Écosse</t>
    </r>
  </si>
  <si>
    <r>
      <rPr>
        <sz val="11"/>
        <color theme="1"/>
        <rFont val="Calibri"/>
        <family val="2"/>
        <scheme val="minor"/>
      </rPr>
      <t>Amical</t>
    </r>
  </si>
  <si>
    <r>
      <rPr>
        <sz val="11"/>
        <color theme="1"/>
        <rFont val="Calibri"/>
        <family val="2"/>
        <scheme val="minor"/>
      </rPr>
      <t>Nigéria</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</si>
  <si>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</si>
  <si>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</si>
  <si>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Uruguay</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</si>
  <si>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</si>
  <si>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</si>
  <si>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Finlande</t>
    </r>
  </si>
  <si>
    <r>
      <rPr>
        <sz val="11"/>
        <color theme="1"/>
        <rFont val="Calibri"/>
        <family val="2"/>
        <scheme val="minor"/>
      </rPr>
      <t>Suède</t>
    </r>
  </si>
  <si>
    <r>
      <rPr>
        <sz val="11"/>
        <color theme="1"/>
        <rFont val="Calibri"/>
        <family val="2"/>
        <scheme val="minor"/>
      </rPr>
      <t>Championnat nordique de football</t>
    </r>
  </si>
  <si>
    <r>
      <rPr>
        <sz val="11"/>
        <color theme="1"/>
        <rFont val="Calibri"/>
        <family val="2"/>
        <scheme val="minor"/>
      </rPr>
      <t>Pays‑Bas</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</si>
  <si>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</si>
  <si>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</si>
  <si>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Islande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</si>
  <si>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</si>
  <si>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</si>
  <si>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</si>
  <si>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</si>
  <si>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</si>
  <si>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Italie</t>
    </r>
  </si>
  <si>
    <r>
      <rPr>
        <sz val="11"/>
        <color theme="1"/>
        <rFont val="Calibri"/>
        <family val="2"/>
        <scheme val="minor"/>
      </rPr>
      <t>Grèce</t>
    </r>
  </si>
  <si>
    <r>
      <rPr>
        <sz val="11"/>
        <color theme="1"/>
        <rFont val="Calibri"/>
        <family val="2"/>
        <scheme val="minor"/>
      </rPr>
      <t>Amical</t>
    </r>
  </si>
  <si>
    <r>
      <rPr>
        <sz val="11"/>
        <color theme="1"/>
        <rFont val="Calibri"/>
        <family val="2"/>
        <scheme val="minor"/>
      </rPr>
      <t>Paraguay</t>
    </r>
  </si>
  <si>
    <r>
      <rPr>
        <sz val="11"/>
        <color theme="1"/>
        <rFont val="Calibri"/>
        <family val="2"/>
        <scheme val="minor"/>
      </rPr>
      <t>Pérou</t>
    </r>
  </si>
  <si>
    <r>
      <rPr>
        <sz val="11"/>
        <color theme="1"/>
        <rFont val="Calibri"/>
        <family val="2"/>
        <scheme val="minor"/>
      </rPr>
      <t>Amical</t>
    </r>
  </si>
  <si>
    <r>
      <rPr>
        <sz val="11"/>
        <color theme="1"/>
        <rFont val="Calibri"/>
        <family val="2"/>
        <scheme val="minor"/>
      </rPr>
      <t>Hongrie</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</si>
  <si>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</si>
  <si>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</si>
  <si>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Italie</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</si>
  <si>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</si>
  <si>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</si>
  <si>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Côte d’Ivoire</t>
    </r>
  </si>
  <si>
    <r>
      <rPr>
        <sz val="11"/>
        <color theme="1"/>
        <rFont val="Calibri"/>
        <family val="2"/>
        <scheme val="minor"/>
      </rPr>
      <t>Guinée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</si>
  <si>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</si>
  <si>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</si>
  <si>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Ghana</t>
    </r>
  </si>
  <si>
    <r>
      <rPr>
        <sz val="11"/>
        <color theme="1"/>
        <rFont val="Calibri"/>
        <family val="2"/>
        <scheme val="minor"/>
      </rPr>
      <t>Coupe d’Afrique de l’Ouest</t>
    </r>
  </si>
  <si>
    <r>
      <rPr>
        <sz val="11"/>
        <color theme="1"/>
        <rFont val="Calibri"/>
        <family val="2"/>
        <scheme val="minor"/>
      </rPr>
      <t>Israël</t>
    </r>
  </si>
  <si>
    <r>
      <rPr>
        <sz val="11"/>
        <color theme="1"/>
        <rFont val="Calibri"/>
        <family val="2"/>
        <scheme val="minor"/>
      </rPr>
      <t>Irlande</t>
    </r>
  </si>
  <si>
    <r>
      <rPr>
        <sz val="11"/>
        <color theme="1"/>
        <rFont val="Calibri"/>
        <family val="2"/>
        <scheme val="minor"/>
      </rPr>
      <t>Amical</t>
    </r>
  </si>
  <si>
    <r>
      <rPr>
        <sz val="11"/>
        <color theme="1"/>
        <rFont val="Calibri"/>
        <family val="2"/>
        <scheme val="minor"/>
      </rPr>
      <t>Panama</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</si>
  <si>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</si>
  <si>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</si>
  <si>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Zambie</t>
    </r>
  </si>
  <si>
    <r>
      <rPr>
        <sz val="11"/>
        <color theme="1"/>
        <rFont val="Calibri"/>
        <family val="2"/>
        <scheme val="minor"/>
      </rPr>
      <t>Ouganda</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</si>
  <si>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</si>
  <si>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</si>
  <si>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Mexique</t>
    </r>
  </si>
  <si>
    <r>
      <rPr>
        <sz val="11"/>
        <color theme="1"/>
        <rFont val="Calibri"/>
        <family val="2"/>
        <scheme val="minor"/>
      </rPr>
      <t>Amical</t>
    </r>
  </si>
  <si>
    <r>
      <rPr>
        <sz val="11"/>
        <color theme="1"/>
        <rFont val="Calibri"/>
        <family val="2"/>
        <scheme val="minor"/>
      </rPr>
      <t>Russie</t>
    </r>
  </si>
  <si>
    <r>
      <rPr>
        <sz val="11"/>
        <color theme="1"/>
        <rFont val="Calibri"/>
        <family val="2"/>
        <scheme val="minor"/>
      </rPr>
      <t>Mexique</t>
    </r>
  </si>
  <si>
    <r>
      <rPr>
        <sz val="11"/>
        <color theme="1"/>
        <rFont val="Calibri"/>
        <family val="2"/>
        <scheme val="minor"/>
      </rPr>
      <t>Amical</t>
    </r>
  </si>
  <si>
    <r>
      <rPr>
        <sz val="11"/>
        <color theme="1"/>
        <rFont val="Calibri"/>
        <family val="2"/>
        <scheme val="minor"/>
      </rPr>
      <t>Hongrie</t>
    </r>
  </si>
  <si>
    <r>
      <rPr>
        <sz val="11"/>
        <color theme="1"/>
        <rFont val="Calibri"/>
        <family val="2"/>
        <scheme val="minor"/>
      </rPr>
      <t>Suisse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</si>
  <si>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</si>
  <si>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</si>
  <si>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Israël</t>
    </r>
  </si>
  <si>
    <r>
      <rPr>
        <sz val="11"/>
        <color theme="1"/>
        <rFont val="Calibri"/>
        <family val="2"/>
        <scheme val="minor"/>
      </rPr>
      <t>Amical</t>
    </r>
  </si>
  <si>
    <r>
      <rPr>
        <sz val="11"/>
        <color theme="1"/>
        <rFont val="Calibri"/>
        <family val="2"/>
        <scheme val="minor"/>
      </rPr>
      <t>Écosse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</si>
  <si>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</si>
  <si>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</si>
  <si>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</si>
  <si>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</si>
  <si>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</si>
  <si>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</si>
  <si>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</si>
  <si>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</si>
  <si>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</si>
  <si>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Émirats arabes unis</t>
    </r>
  </si>
  <si>
    <r>
      <rPr>
        <sz val="11"/>
        <color theme="1"/>
        <rFont val="Calibri"/>
        <family val="2"/>
        <scheme val="minor"/>
      </rPr>
      <t>Coupe de l’AFC</t>
    </r>
  </si>
  <si>
    <r>
      <rPr>
        <sz val="11"/>
        <color theme="1"/>
        <rFont val="Calibri"/>
        <family val="2"/>
        <scheme val="minor"/>
      </rPr>
      <t>Ouganda</t>
    </r>
  </si>
  <si>
    <r>
      <rPr>
        <sz val="11"/>
        <color theme="1"/>
        <rFont val="Calibri"/>
        <family val="2"/>
        <scheme val="minor"/>
      </rPr>
      <t>Zimbabwe</t>
    </r>
  </si>
  <si>
    <r>
      <rPr>
        <sz val="11"/>
        <color theme="1"/>
        <rFont val="Calibri"/>
        <family val="2"/>
        <scheme val="minor"/>
      </rPr>
      <t>Coupe CECAFA</t>
    </r>
  </si>
  <si>
    <r>
      <rPr>
        <sz val="11"/>
        <color theme="1"/>
        <rFont val="Calibri"/>
        <family val="2"/>
        <scheme val="minor"/>
      </rPr>
      <t>Pérou</t>
    </r>
  </si>
  <si>
    <r>
      <rPr>
        <sz val="11"/>
        <color theme="1"/>
        <rFont val="Calibri"/>
        <family val="2"/>
        <scheme val="minor"/>
      </rPr>
      <t>Bolivie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</si>
  <si>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</si>
  <si>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</si>
  <si>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Bolivie</t>
    </r>
  </si>
  <si>
    <r>
      <rPr>
        <sz val="11"/>
        <color theme="1"/>
        <rFont val="Calibri"/>
        <family val="2"/>
        <scheme val="minor"/>
      </rPr>
      <t>Amical</t>
    </r>
  </si>
  <si>
    <r>
      <rPr>
        <sz val="11"/>
        <color theme="1"/>
        <rFont val="Calibri"/>
        <family val="2"/>
        <scheme val="minor"/>
      </rPr>
      <t>Uruguay</t>
    </r>
  </si>
  <si>
    <r>
      <rPr>
        <sz val="11"/>
        <color theme="1"/>
        <rFont val="Calibri"/>
        <family val="2"/>
        <scheme val="minor"/>
      </rPr>
      <t>Colombie</t>
    </r>
  </si>
  <si>
    <r>
      <rPr>
        <sz val="11"/>
        <color theme="1"/>
        <rFont val="Calibri"/>
        <family val="2"/>
        <scheme val="minor"/>
      </rPr>
      <t>Amical</t>
    </r>
  </si>
  <si>
    <r>
      <rPr>
        <sz val="11"/>
        <color theme="1"/>
        <rFont val="Calibri"/>
        <family val="2"/>
        <scheme val="minor"/>
      </rPr>
      <t>Paraguay</t>
    </r>
  </si>
  <si>
    <r>
      <rPr>
        <sz val="11"/>
        <color theme="1"/>
        <rFont val="Calibri"/>
        <family val="2"/>
        <scheme val="minor"/>
      </rPr>
      <t>Colombie</t>
    </r>
  </si>
  <si>
    <r>
      <rPr>
        <sz val="11"/>
        <color theme="1"/>
        <rFont val="Calibri"/>
        <family val="2"/>
        <scheme val="minor"/>
      </rPr>
      <t>Amical</t>
    </r>
  </si>
  <si>
    <r>
      <rPr>
        <sz val="11"/>
        <color theme="1"/>
        <rFont val="Calibri"/>
        <family val="2"/>
        <scheme val="minor"/>
      </rPr>
      <t>Roumanie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</si>
  <si>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</si>
  <si>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</si>
  <si>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</si>
  <si>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</si>
  <si>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</si>
  <si>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Zambie</t>
    </r>
  </si>
  <si>
    <r>
      <rPr>
        <sz val="11"/>
        <color theme="1"/>
        <rFont val="Calibri"/>
        <family val="2"/>
        <scheme val="minor"/>
      </rPr>
      <t>Cameroun</t>
    </r>
  </si>
  <si>
    <r>
      <rPr>
        <sz val="11"/>
        <color theme="1"/>
        <rFont val="Calibri"/>
        <family val="2"/>
        <scheme val="minor"/>
      </rPr>
      <t>Qualification pour la Coupe du Monde de la FIFA</t>
    </r>
  </si>
  <si>
    <r>
      <rPr>
        <sz val="11"/>
        <color theme="1"/>
        <rFont val="Calibri"/>
        <family val="2"/>
        <scheme val="minor"/>
      </rPr>
      <t>Guinée</t>
    </r>
  </si>
  <si>
    <r>
      <rPr>
        <sz val="11"/>
        <color theme="1"/>
        <rFont val="Calibri"/>
        <family val="2"/>
        <scheme val="minor"/>
      </rPr>
      <t>Ghana</t>
    </r>
  </si>
  <si>
    <r>
      <rPr>
        <sz val="11"/>
        <color theme="1"/>
        <rFont val="Calibri"/>
        <family val="2"/>
        <scheme val="minor"/>
      </rPr>
      <t>Qualification pour la Coupe d’Afrique des nations</t>
    </r>
  </si>
  <si>
    <r>
      <rPr>
        <sz val="11"/>
        <color theme="1"/>
        <rFont val="Calibri"/>
        <family val="2"/>
        <scheme val="minor"/>
      </rPr>
      <t>Autriche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</si>
  <si>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</si>
  <si>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</si>
  <si>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</si>
  <si>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Bulgarie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</si>
  <si>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</si>
  <si>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</si>
  <si>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</si>
  <si>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</si>
  <si>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</si>
  <si>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</si>
  <si>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</si>
  <si>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</si>
  <si>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</si>
  <si>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</si>
  <si>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</si>
  <si>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</si>
  <si>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</si>
  <si>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</si>
  <si>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</si>
  <si>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</si>
  <si>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</si>
  <si>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</si>
  <si>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</si>
  <si>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Pérou</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</si>
  <si>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</si>
  <si>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</si>
  <si>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Sénégal</t>
    </r>
  </si>
  <si>
    <r>
      <rPr>
        <sz val="11"/>
        <color theme="1"/>
        <rFont val="Calibri"/>
        <family val="2"/>
        <scheme val="minor"/>
      </rPr>
      <t>Zimbabwe</t>
    </r>
  </si>
  <si>
    <r>
      <rPr>
        <sz val="11"/>
        <color theme="1"/>
        <rFont val="Calibri"/>
        <family val="2"/>
        <scheme val="minor"/>
      </rPr>
      <t>Qualification pour la Coupe d’Afrique des nations</t>
    </r>
  </si>
  <si>
    <r>
      <rPr>
        <sz val="11"/>
        <color theme="1"/>
        <rFont val="Calibri"/>
        <family val="2"/>
        <scheme val="minor"/>
      </rPr>
      <t>Norvège</t>
    </r>
  </si>
  <si>
    <r>
      <rPr>
        <sz val="11"/>
        <color theme="1"/>
        <rFont val="Calibri"/>
        <family val="2"/>
        <scheme val="minor"/>
      </rPr>
      <t>Égypte</t>
    </r>
  </si>
  <si>
    <r>
      <rPr>
        <sz val="11"/>
        <color theme="1"/>
        <rFont val="Calibri"/>
        <family val="2"/>
        <scheme val="minor"/>
      </rPr>
      <t>Amical</t>
    </r>
  </si>
  <si>
    <r>
      <rPr>
        <sz val="11"/>
        <color theme="1"/>
        <rFont val="Calibri"/>
        <family val="2"/>
        <scheme val="minor"/>
      </rPr>
      <t>Danemark</t>
    </r>
  </si>
  <si>
    <r>
      <rPr>
        <sz val="11"/>
        <color theme="1"/>
        <rFont val="Calibri"/>
        <family val="2"/>
        <scheme val="minor"/>
      </rPr>
      <t>Suède</t>
    </r>
  </si>
  <si>
    <r>
      <rPr>
        <sz val="11"/>
        <color theme="1"/>
        <rFont val="Calibri"/>
        <family val="2"/>
        <scheme val="minor"/>
      </rPr>
      <t>Amical</t>
    </r>
  </si>
  <si>
    <r>
      <rPr>
        <sz val="11"/>
        <color theme="1"/>
        <rFont val="Calibri"/>
        <family val="2"/>
        <scheme val="minor"/>
      </rPr>
      <t>Cameroun</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</si>
  <si>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</si>
  <si>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</si>
  <si>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</si>
  <si>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Chine</t>
    </r>
  </si>
  <si>
    <r>
      <rPr>
        <sz val="11"/>
        <color theme="1"/>
        <rFont val="Calibri"/>
        <family val="2"/>
        <scheme val="minor"/>
      </rPr>
      <t>Amical</t>
    </r>
  </si>
  <si>
    <r>
      <rPr>
        <sz val="11"/>
        <color theme="1"/>
        <rFont val="Calibri"/>
        <family val="2"/>
        <scheme val="minor"/>
      </rPr>
      <t>Maroc</t>
    </r>
  </si>
  <si>
    <r>
      <rPr>
        <sz val="11"/>
        <color theme="1"/>
        <rFont val="Calibri"/>
        <family val="2"/>
        <scheme val="minor"/>
      </rPr>
      <t>Libye</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</si>
  <si>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</si>
  <si>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</si>
  <si>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</si>
  <si>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</si>
  <si>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Ouganda</t>
    </r>
  </si>
  <si>
    <r>
      <rPr>
        <sz val="11"/>
        <color theme="1"/>
        <rFont val="Calibri"/>
        <family val="2"/>
        <scheme val="minor"/>
      </rPr>
      <t>Zambie</t>
    </r>
  </si>
  <si>
    <r>
      <rPr>
        <sz val="11"/>
        <color theme="1"/>
        <rFont val="Calibri"/>
        <family val="2"/>
        <scheme val="minor"/>
      </rPr>
      <t>Coupe CECAFA</t>
    </r>
  </si>
  <si>
    <r>
      <rPr>
        <sz val="11"/>
        <color theme="1"/>
        <rFont val="Calibri"/>
        <family val="2"/>
        <scheme val="minor"/>
      </rPr>
      <t>Pays de Galles</t>
    </r>
  </si>
  <si>
    <r>
      <rPr>
        <sz val="11"/>
        <color theme="1"/>
        <rFont val="Calibri"/>
        <family val="2"/>
        <scheme val="minor"/>
      </rPr>
      <t>Hongrie</t>
    </r>
  </si>
  <si>
    <r>
      <rPr>
        <sz val="11"/>
        <color theme="1"/>
        <rFont val="Calibri"/>
        <family val="2"/>
        <scheme val="minor"/>
      </rPr>
      <t>Amical</t>
    </r>
  </si>
  <si>
    <r>
      <rPr>
        <sz val="11"/>
        <color theme="1"/>
        <rFont val="Calibri"/>
        <family val="2"/>
        <scheme val="minor"/>
      </rPr>
      <t>Algérie</t>
    </r>
  </si>
  <si>
    <r>
      <rPr>
        <sz val="11"/>
        <color theme="1"/>
        <rFont val="Calibri"/>
        <family val="2"/>
        <scheme val="minor"/>
      </rPr>
      <t>Tunisie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</si>
  <si>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</si>
  <si>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</si>
  <si>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</si>
  <si>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</si>
  <si>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</si>
  <si>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Nouvelle‑Zélande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</si>
  <si>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</si>
  <si>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</si>
  <si>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</si>
  <si>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</si>
  <si>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</si>
  <si>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</si>
  <si>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</si>
  <si>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</si>
  <si>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Hongrie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</si>
  <si>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</si>
  <si>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</si>
  <si>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Paraguay</t>
    </r>
  </si>
  <si>
    <r>
      <rPr>
        <sz val="11"/>
        <color theme="1"/>
        <rFont val="Calibri"/>
        <family val="2"/>
        <scheme val="minor"/>
      </rPr>
      <t>Amical</t>
    </r>
  </si>
  <si>
    <r>
      <rPr>
        <sz val="11"/>
        <color theme="1"/>
        <rFont val="Calibri"/>
        <family val="2"/>
        <scheme val="minor"/>
      </rPr>
      <t>Espagne</t>
    </r>
  </si>
  <si>
    <r>
      <rPr>
        <sz val="11"/>
        <color theme="1"/>
        <rFont val="Calibri"/>
        <family val="2"/>
        <scheme val="minor"/>
      </rPr>
      <t>Belgique</t>
    </r>
  </si>
  <si>
    <r>
      <rPr>
        <sz val="11"/>
        <color theme="1"/>
        <rFont val="Calibri"/>
        <family val="2"/>
        <scheme val="minor"/>
      </rPr>
      <t>Amical</t>
    </r>
  </si>
  <si>
    <r>
      <rPr>
        <sz val="11"/>
        <color theme="1"/>
        <rFont val="Calibri"/>
        <family val="2"/>
        <scheme val="minor"/>
      </rPr>
      <t>Qatar</t>
    </r>
  </si>
  <si>
    <r>
      <rPr>
        <sz val="11"/>
        <color theme="1"/>
        <rFont val="Calibri"/>
        <family val="2"/>
        <scheme val="minor"/>
      </rPr>
      <t>Paraguay</t>
    </r>
  </si>
  <si>
    <r>
      <rPr>
        <sz val="11"/>
        <color theme="1"/>
        <rFont val="Calibri"/>
        <family val="2"/>
        <scheme val="minor"/>
      </rPr>
      <t>Amical</t>
    </r>
  </si>
  <si>
    <r>
      <rPr>
        <sz val="11"/>
        <color theme="1"/>
        <rFont val="Calibri"/>
        <family val="2"/>
        <scheme val="minor"/>
      </rPr>
      <t>Hongrie</t>
    </r>
  </si>
  <si>
    <r>
      <rPr>
        <sz val="11"/>
        <color theme="1"/>
        <rFont val="Calibri"/>
        <family val="2"/>
        <scheme val="minor"/>
      </rPr>
      <t>Brésil</t>
    </r>
  </si>
  <si>
    <r>
      <rPr>
        <sz val="11"/>
        <color theme="1"/>
        <rFont val="Calibri"/>
        <family val="2"/>
        <scheme val="minor"/>
      </rPr>
      <t>Amical</t>
    </r>
  </si>
  <si>
    <r>
      <rPr>
        <sz val="11"/>
        <color theme="1"/>
        <rFont val="Calibri"/>
        <family val="2"/>
        <scheme val="minor"/>
      </rPr>
      <t>Écosse</t>
    </r>
  </si>
  <si>
    <r>
      <rPr>
        <sz val="11"/>
        <color theme="1"/>
        <rFont val="Calibri"/>
        <family val="2"/>
        <scheme val="minor"/>
      </rPr>
      <t>Roumanie</t>
    </r>
  </si>
  <si>
    <r>
      <rPr>
        <sz val="11"/>
        <color theme="1"/>
        <rFont val="Calibri"/>
        <family val="2"/>
        <scheme val="minor"/>
      </rPr>
      <t>Amical</t>
    </r>
  </si>
  <si>
    <r>
      <rPr>
        <sz val="11"/>
        <color theme="1"/>
        <rFont val="Calibri"/>
        <family val="2"/>
        <scheme val="minor"/>
      </rPr>
      <t>Espagne</t>
    </r>
  </si>
  <si>
    <r>
      <rPr>
        <sz val="11"/>
        <color theme="1"/>
        <rFont val="Calibri"/>
        <family val="2"/>
        <scheme val="minor"/>
      </rPr>
      <t>Pologne</t>
    </r>
  </si>
  <si>
    <r>
      <rPr>
        <sz val="11"/>
        <color theme="1"/>
        <rFont val="Calibri"/>
        <family val="2"/>
        <scheme val="minor"/>
      </rPr>
      <t>Amical</t>
    </r>
  </si>
  <si>
    <r>
      <rPr>
        <sz val="11"/>
        <color theme="1"/>
        <rFont val="Calibri"/>
        <family val="2"/>
        <scheme val="minor"/>
      </rPr>
      <t>Bulgarie</t>
    </r>
  </si>
  <si>
    <r>
      <rPr>
        <sz val="11"/>
        <color theme="1"/>
        <rFont val="Calibri"/>
        <family val="2"/>
        <scheme val="minor"/>
      </rPr>
      <t>Danemark</t>
    </r>
  </si>
  <si>
    <r>
      <rPr>
        <sz val="11"/>
        <color theme="1"/>
        <rFont val="Calibri"/>
        <family val="2"/>
        <scheme val="minor"/>
      </rPr>
      <t>Amical</t>
    </r>
  </si>
  <si>
    <r>
      <rPr>
        <sz val="11"/>
        <color theme="1"/>
        <rFont val="Calibri"/>
        <family val="2"/>
        <scheme val="minor"/>
      </rPr>
      <t>Brésil</t>
    </r>
  </si>
  <si>
    <r>
      <rPr>
        <sz val="11"/>
        <color theme="1"/>
        <rFont val="Calibri"/>
        <family val="2"/>
        <scheme val="minor"/>
      </rPr>
      <t>Finlande</t>
    </r>
  </si>
  <si>
    <r>
      <rPr>
        <sz val="11"/>
        <color theme="1"/>
        <rFont val="Calibri"/>
        <family val="2"/>
        <scheme val="minor"/>
      </rPr>
      <t>Amical</t>
    </r>
  </si>
  <si>
    <r>
      <rPr>
        <sz val="11"/>
        <color theme="1"/>
        <rFont val="Calibri"/>
        <family val="2"/>
        <scheme val="minor"/>
      </rPr>
      <t>Mexique</t>
    </r>
  </si>
  <si>
    <r>
      <rPr>
        <sz val="11"/>
        <color theme="1"/>
        <rFont val="Calibri"/>
        <family val="2"/>
        <scheme val="minor"/>
      </rPr>
      <t>Canada</t>
    </r>
  </si>
  <si>
    <r>
      <rPr>
        <sz val="11"/>
        <color theme="1"/>
        <rFont val="Calibri"/>
        <family val="2"/>
        <scheme val="minor"/>
      </rPr>
      <t>Amical</t>
    </r>
  </si>
  <si>
    <r>
      <rPr>
        <sz val="11"/>
        <color theme="1"/>
        <rFont val="Calibri"/>
        <family val="2"/>
        <scheme val="minor"/>
      </rPr>
      <t>Mexique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</si>
  <si>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</si>
  <si>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</si>
  <si>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Canada</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</si>
  <si>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</si>
  <si>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</si>
  <si>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Hongrie</t>
    </r>
  </si>
  <si>
    <r>
      <rPr>
        <sz val="11"/>
        <color theme="1"/>
        <rFont val="Calibri"/>
        <family val="2"/>
        <scheme val="minor"/>
      </rPr>
      <t>France</t>
    </r>
  </si>
  <si>
    <r>
      <rPr>
        <sz val="11"/>
        <color theme="1"/>
        <rFont val="Calibri"/>
        <family val="2"/>
        <scheme val="minor"/>
      </rPr>
      <t>Coupe du Monde de la FIFA</t>
    </r>
  </si>
  <si>
    <r>
      <rPr>
        <sz val="11"/>
        <color theme="1"/>
        <rFont val="Calibri"/>
        <family val="2"/>
        <scheme val="minor"/>
      </rPr>
      <t>Angleterre</t>
    </r>
  </si>
  <si>
    <r>
      <rPr>
        <sz val="11"/>
        <color theme="1"/>
        <rFont val="Calibri"/>
        <family val="2"/>
        <scheme val="minor"/>
      </rPr>
      <t>Pologne</t>
    </r>
  </si>
  <si>
    <r>
      <rPr>
        <sz val="11"/>
        <color theme="1"/>
        <rFont val="Calibri"/>
        <family val="2"/>
        <scheme val="minor"/>
      </rPr>
      <t>Coupe du Monde de la FIFA</t>
    </r>
  </si>
  <si>
    <r>
      <rPr>
        <sz val="11"/>
        <color theme="1"/>
        <rFont val="Calibri"/>
        <family val="2"/>
        <scheme val="minor"/>
      </rPr>
      <t>Algérie</t>
    </r>
  </si>
  <si>
    <r>
      <rPr>
        <sz val="11"/>
        <color theme="1"/>
        <rFont val="Calibri"/>
        <family val="2"/>
        <scheme val="minor"/>
      </rPr>
      <t>Espagne</t>
    </r>
  </si>
  <si>
    <r>
      <rPr>
        <sz val="11"/>
        <color theme="1"/>
        <rFont val="Calibri"/>
        <family val="2"/>
        <scheme val="minor"/>
      </rPr>
      <t>Coupe du Monde de la FIFA</t>
    </r>
  </si>
  <si>
    <r>
      <rPr>
        <sz val="11"/>
        <color theme="1"/>
        <rFont val="Calibri"/>
        <family val="2"/>
        <scheme val="minor"/>
      </rPr>
      <t>Irlande du Nord</t>
    </r>
  </si>
  <si>
    <r>
      <rPr>
        <sz val="11"/>
        <color theme="1"/>
        <rFont val="Calibri"/>
        <family val="2"/>
        <scheme val="minor"/>
      </rPr>
      <t>Brésil</t>
    </r>
  </si>
  <si>
    <r>
      <rPr>
        <sz val="11"/>
        <color theme="1"/>
        <rFont val="Calibri"/>
        <family val="2"/>
        <scheme val="minor"/>
      </rPr>
      <t>Coupe du Monde de la FIFA</t>
    </r>
  </si>
  <si>
    <r>
      <rPr>
        <sz val="11"/>
        <color theme="1"/>
        <rFont val="Calibri"/>
        <family val="2"/>
        <scheme val="minor"/>
      </rPr>
      <t>Angleterre</t>
    </r>
  </si>
  <si>
    <r>
      <rPr>
        <sz val="11"/>
        <color theme="1"/>
        <rFont val="Calibri"/>
        <family val="2"/>
        <scheme val="minor"/>
      </rPr>
      <t>Paraguay</t>
    </r>
  </si>
  <si>
    <r>
      <rPr>
        <sz val="11"/>
        <color theme="1"/>
        <rFont val="Calibri"/>
        <family val="2"/>
        <scheme val="minor"/>
      </rPr>
      <t>Coupe du Monde de la FIFA</t>
    </r>
  </si>
  <si>
    <r>
      <rPr>
        <sz val="11"/>
        <color theme="1"/>
        <rFont val="Calibri"/>
        <family val="2"/>
        <scheme val="minor"/>
      </rPr>
      <t>Autriche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</si>
  <si>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</si>
  <si>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</si>
  <si>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Angleterre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</si>
  <si>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</si>
  <si>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</si>
  <si>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Autriche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</si>
  <si>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</si>
  <si>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</si>
  <si>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Pologne</t>
    </r>
  </si>
  <si>
    <r>
      <rPr>
        <sz val="11"/>
        <color theme="1"/>
        <rFont val="Calibri"/>
        <family val="2"/>
        <scheme val="minor"/>
      </rPr>
      <t>Norvège</t>
    </r>
  </si>
  <si>
    <r>
      <rPr>
        <sz val="11"/>
        <color theme="1"/>
        <rFont val="Calibri"/>
        <family val="2"/>
        <scheme val="minor"/>
      </rPr>
      <t>Amical</t>
    </r>
  </si>
  <si>
    <r>
      <rPr>
        <sz val="11"/>
        <color theme="1"/>
        <rFont val="Calibri"/>
        <family val="2"/>
        <scheme val="minor"/>
      </rPr>
      <t>Belgique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</si>
  <si>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</si>
  <si>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</si>
  <si>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Équateur</t>
    </r>
  </si>
  <si>
    <r>
      <rPr>
        <sz val="11"/>
        <color theme="1"/>
        <rFont val="Calibri"/>
        <family val="2"/>
        <scheme val="minor"/>
      </rPr>
      <t>Colombie</t>
    </r>
  </si>
  <si>
    <r>
      <rPr>
        <sz val="11"/>
        <color theme="1"/>
        <rFont val="Calibri"/>
        <family val="2"/>
        <scheme val="minor"/>
      </rPr>
      <t>Amical</t>
    </r>
  </si>
  <si>
    <r>
      <rPr>
        <sz val="11"/>
        <color theme="1"/>
        <rFont val="Calibri"/>
        <family val="2"/>
        <scheme val="minor"/>
      </rPr>
      <t>Brésil</t>
    </r>
  </si>
  <si>
    <r>
      <rPr>
        <sz val="11"/>
        <color theme="1"/>
        <rFont val="Calibri"/>
        <family val="2"/>
        <scheme val="minor"/>
      </rPr>
      <t>Équateur</t>
    </r>
  </si>
  <si>
    <r>
      <rPr>
        <sz val="11"/>
        <color theme="1"/>
        <rFont val="Calibri"/>
        <family val="2"/>
        <scheme val="minor"/>
      </rPr>
      <t>Amical</t>
    </r>
  </si>
  <si>
    <r>
      <rPr>
        <sz val="11"/>
        <color theme="1"/>
        <rFont val="Calibri"/>
        <family val="2"/>
        <scheme val="minor"/>
      </rPr>
      <t>Équateur</t>
    </r>
  </si>
  <si>
    <r>
      <rPr>
        <sz val="11"/>
        <color theme="1"/>
        <rFont val="Calibri"/>
        <family val="2"/>
        <scheme val="minor"/>
      </rPr>
      <t>Argentine</t>
    </r>
  </si>
  <si>
    <r>
      <rPr>
        <sz val="11"/>
        <color theme="1"/>
        <rFont val="Calibri"/>
        <family val="2"/>
        <scheme val="minor"/>
      </rPr>
      <t>Copa América</t>
    </r>
  </si>
  <si>
    <r>
      <rPr>
        <sz val="11"/>
        <color theme="1"/>
        <rFont val="Calibri"/>
        <family val="2"/>
        <scheme val="minor"/>
      </rPr>
      <t>Colombie</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</si>
  <si>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</si>
  <si>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</si>
  <si>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Russie</t>
    </r>
  </si>
  <si>
    <r>
      <rPr>
        <sz val="11"/>
        <color theme="1"/>
        <rFont val="Calibri"/>
        <family val="2"/>
        <scheme val="minor"/>
      </rPr>
      <t>Grèce</t>
    </r>
  </si>
  <si>
    <r>
      <rPr>
        <sz val="11"/>
        <color theme="1"/>
        <rFont val="Calibri"/>
        <family val="2"/>
        <scheme val="minor"/>
      </rPr>
      <t>Amical</t>
    </r>
  </si>
  <si>
    <r>
      <rPr>
        <sz val="11"/>
        <color theme="1"/>
        <rFont val="Calibri"/>
        <family val="2"/>
        <scheme val="minor"/>
      </rPr>
      <t>Hongrie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</si>
  <si>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</si>
  <si>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</si>
  <si>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Italie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</si>
  <si>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</si>
  <si>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</si>
  <si>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Grèce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</si>
  <si>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</si>
  <si>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</si>
  <si>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Émirats arabes unis</t>
    </r>
  </si>
  <si>
    <r>
      <rPr>
        <sz val="11"/>
        <color theme="1"/>
        <rFont val="Calibri"/>
        <family val="2"/>
        <scheme val="minor"/>
      </rPr>
      <t>Bulgarie</t>
    </r>
  </si>
  <si>
    <r>
      <rPr>
        <sz val="11"/>
        <color theme="1"/>
        <rFont val="Calibri"/>
        <family val="2"/>
        <scheme val="minor"/>
      </rPr>
      <t>Amical</t>
    </r>
  </si>
  <si>
    <r>
      <rPr>
        <sz val="11"/>
        <color theme="1"/>
        <rFont val="Calibri"/>
        <family val="2"/>
        <scheme val="minor"/>
      </rPr>
      <t>Finlande</t>
    </r>
  </si>
  <si>
    <r>
      <rPr>
        <sz val="11"/>
        <color theme="1"/>
        <rFont val="Calibri"/>
        <family val="2"/>
        <scheme val="minor"/>
      </rPr>
      <t>Tunisie</t>
    </r>
  </si>
  <si>
    <r>
      <rPr>
        <sz val="11"/>
        <color theme="1"/>
        <rFont val="Calibri"/>
        <family val="2"/>
        <scheme val="minor"/>
      </rPr>
      <t>Tournoi international de Malte</t>
    </r>
  </si>
  <si>
    <r>
      <rPr>
        <sz val="11"/>
        <color theme="1"/>
        <rFont val="Calibri"/>
        <family val="2"/>
        <scheme val="minor"/>
      </rPr>
      <t>Italie</t>
    </r>
  </si>
  <si>
    <r>
      <rPr>
        <sz val="11"/>
        <color theme="1"/>
        <rFont val="Calibri"/>
        <family val="2"/>
        <scheme val="minor"/>
      </rPr>
      <t>Russie</t>
    </r>
  </si>
  <si>
    <r>
      <rPr>
        <sz val="11"/>
        <color theme="1"/>
        <rFont val="Calibri"/>
        <family val="2"/>
        <scheme val="minor"/>
      </rPr>
      <t>Amical</t>
    </r>
  </si>
  <si>
    <r>
      <rPr>
        <sz val="11"/>
        <color theme="1"/>
        <rFont val="Calibri"/>
        <family val="2"/>
        <scheme val="minor"/>
      </rPr>
      <t>Qatar</t>
    </r>
  </si>
  <si>
    <r>
      <rPr>
        <sz val="11"/>
        <color theme="1"/>
        <rFont val="Calibri"/>
        <family val="2"/>
        <scheme val="minor"/>
      </rPr>
      <t>Irak</t>
    </r>
  </si>
  <si>
    <r>
      <rPr>
        <sz val="11"/>
        <color theme="1"/>
        <rFont val="Calibri"/>
        <family val="2"/>
        <scheme val="minor"/>
      </rPr>
      <t>Coupe du Golfe</t>
    </r>
  </si>
  <si>
    <r>
      <rPr>
        <sz val="11"/>
        <color theme="1"/>
        <rFont val="Calibri"/>
        <family val="2"/>
        <scheme val="minor"/>
      </rPr>
      <t>Belgique</t>
    </r>
  </si>
  <si>
    <r>
      <rPr>
        <sz val="11"/>
        <color theme="1"/>
        <rFont val="Calibri"/>
        <family val="2"/>
        <scheme val="minor"/>
      </rPr>
      <t>Hongrie</t>
    </r>
  </si>
  <si>
    <r>
      <rPr>
        <sz val="11"/>
        <color theme="1"/>
        <rFont val="Calibri"/>
        <family val="2"/>
        <scheme val="minor"/>
      </rPr>
      <t>Amical</t>
    </r>
  </si>
  <si>
    <r>
      <rPr>
        <sz val="11"/>
        <color theme="1"/>
        <rFont val="Calibri"/>
        <family val="2"/>
        <scheme val="minor"/>
      </rPr>
      <t>Colombie</t>
    </r>
  </si>
  <si>
    <r>
      <rPr>
        <sz val="11"/>
        <color theme="1"/>
        <rFont val="Calibri"/>
        <family val="2"/>
        <scheme val="minor"/>
      </rPr>
      <t>Canada</t>
    </r>
  </si>
  <si>
    <r>
      <rPr>
        <sz val="11"/>
        <color theme="1"/>
        <rFont val="Calibri"/>
        <family val="2"/>
        <scheme val="minor"/>
      </rPr>
      <t>Amical</t>
    </r>
  </si>
  <si>
    <r>
      <rPr>
        <sz val="11"/>
        <color theme="1"/>
        <rFont val="Calibri"/>
        <family val="2"/>
        <scheme val="minor"/>
      </rPr>
      <t>Mexique</t>
    </r>
  </si>
  <si>
    <r>
      <rPr>
        <sz val="11"/>
        <color theme="1"/>
        <rFont val="Calibri"/>
        <family val="2"/>
        <scheme val="minor"/>
      </rPr>
      <t>Honduras</t>
    </r>
  </si>
  <si>
    <r>
      <rPr>
        <sz val="11"/>
        <color theme="1"/>
        <rFont val="Calibri"/>
        <family val="2"/>
        <scheme val="minor"/>
      </rPr>
      <t>Amical</t>
    </r>
  </si>
  <si>
    <r>
      <rPr>
        <sz val="11"/>
        <color theme="1"/>
        <rFont val="Calibri"/>
        <family val="2"/>
        <scheme val="minor"/>
      </rPr>
      <t>Suède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</si>
  <si>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</si>
  <si>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</si>
  <si>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Hongrie</t>
    </r>
  </si>
  <si>
    <r>
      <rPr>
        <sz val="11"/>
        <color theme="1"/>
        <rFont val="Calibri"/>
        <family val="2"/>
        <scheme val="minor"/>
      </rPr>
      <t>Islande</t>
    </r>
  </si>
  <si>
    <r>
      <rPr>
        <sz val="11"/>
        <color theme="1"/>
        <rFont val="Calibri"/>
        <family val="2"/>
        <scheme val="minor"/>
      </rPr>
      <t>Amical</t>
    </r>
  </si>
  <si>
    <r>
      <rPr>
        <sz val="11"/>
        <color theme="1"/>
        <rFont val="Calibri"/>
        <family val="2"/>
        <scheme val="minor"/>
      </rPr>
      <t>Canada</t>
    </r>
  </si>
  <si>
    <r>
      <rPr>
        <sz val="11"/>
        <color theme="1"/>
        <rFont val="Calibri"/>
        <family val="2"/>
        <scheme val="minor"/>
      </rPr>
      <t>Grèce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</si>
  <si>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</si>
  <si>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</si>
  <si>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Ghana</t>
    </r>
  </si>
  <si>
    <r>
      <rPr>
        <sz val="11"/>
        <color theme="1"/>
        <rFont val="Calibri"/>
        <family val="2"/>
        <scheme val="minor"/>
      </rPr>
      <t>Amical</t>
    </r>
  </si>
  <si>
    <r>
      <rPr>
        <sz val="11"/>
        <color theme="1"/>
        <rFont val="Calibri"/>
        <family val="2"/>
        <scheme val="minor"/>
      </rPr>
      <t>Japon</t>
    </r>
  </si>
  <si>
    <r>
      <rPr>
        <sz val="11"/>
        <color theme="1"/>
        <rFont val="Calibri"/>
        <family val="2"/>
        <scheme val="minor"/>
      </rPr>
      <t>Chine</t>
    </r>
  </si>
  <si>
    <r>
      <rPr>
        <sz val="11"/>
        <color theme="1"/>
        <rFont val="Calibri"/>
        <family val="2"/>
        <scheme val="minor"/>
      </rPr>
      <t>Coupe Kirin</t>
    </r>
  </si>
  <si>
    <r>
      <rPr>
        <sz val="11"/>
        <color theme="1"/>
        <rFont val="Calibri"/>
        <family val="2"/>
        <scheme val="minor"/>
      </rPr>
      <t>Libye</t>
    </r>
  </si>
  <si>
    <r>
      <rPr>
        <sz val="11"/>
        <color theme="1"/>
        <rFont val="Calibri"/>
        <family val="2"/>
        <scheme val="minor"/>
      </rPr>
      <t>Burkina Faso</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</si>
  <si>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</si>
  <si>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</si>
  <si>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</si>
  <si>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</si>
  <si>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Brésil</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</si>
  <si>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</si>
  <si>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</si>
  <si>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</si>
  <si>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</si>
  <si>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</si>
  <si>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Égypte</t>
    </r>
  </si>
  <si>
    <r>
      <rPr>
        <sz val="11"/>
        <color theme="1"/>
        <rFont val="Calibri"/>
        <family val="2"/>
        <scheme val="minor"/>
      </rPr>
      <t>Liban</t>
    </r>
  </si>
  <si>
    <r>
      <rPr>
        <sz val="11"/>
        <color theme="1"/>
        <rFont val="Calibri"/>
        <family val="2"/>
        <scheme val="minor"/>
      </rPr>
      <t>Coupe de l’UAFA</t>
    </r>
  </si>
  <si>
    <r>
      <rPr>
        <sz val="11"/>
        <color theme="1"/>
        <rFont val="Calibri"/>
        <family val="2"/>
        <scheme val="minor"/>
      </rPr>
      <t>Jordanie</t>
    </r>
  </si>
  <si>
    <r>
      <rPr>
        <sz val="11"/>
        <color theme="1"/>
        <rFont val="Calibri"/>
        <family val="2"/>
        <scheme val="minor"/>
      </rPr>
      <t>Irak</t>
    </r>
  </si>
  <si>
    <r>
      <rPr>
        <sz val="11"/>
        <color theme="1"/>
        <rFont val="Calibri"/>
        <family val="2"/>
        <scheme val="minor"/>
      </rPr>
      <t>Coupe de l’UAFA</t>
    </r>
  </si>
  <si>
    <r>
      <rPr>
        <sz val="11"/>
        <color theme="1"/>
        <rFont val="Calibri"/>
        <family val="2"/>
        <scheme val="minor"/>
      </rPr>
      <t>Guinée</t>
    </r>
  </si>
  <si>
    <r>
      <rPr>
        <sz val="11"/>
        <color theme="1"/>
        <rFont val="Calibri"/>
        <family val="2"/>
        <scheme val="minor"/>
      </rPr>
      <t>Tunisie</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</si>
  <si>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</si>
  <si>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</si>
  <si>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Albanie</t>
    </r>
  </si>
  <si>
    <r>
      <rPr>
        <sz val="11"/>
        <color theme="1"/>
        <rFont val="Calibri"/>
        <family val="2"/>
        <scheme val="minor"/>
      </rPr>
      <t>Amical</t>
    </r>
  </si>
  <si>
    <r>
      <rPr>
        <sz val="11"/>
        <color theme="1"/>
        <rFont val="Calibri"/>
        <family val="2"/>
        <scheme val="minor"/>
      </rPr>
      <t>Islande</t>
    </r>
  </si>
  <si>
    <r>
      <rPr>
        <sz val="11"/>
        <color theme="1"/>
        <rFont val="Calibri"/>
        <family val="2"/>
        <scheme val="minor"/>
      </rPr>
      <t>Hongrie</t>
    </r>
  </si>
  <si>
    <r>
      <rPr>
        <sz val="11"/>
        <color theme="1"/>
        <rFont val="Calibri"/>
        <family val="2"/>
        <scheme val="minor"/>
      </rPr>
      <t>Amical</t>
    </r>
  </si>
  <si>
    <r>
      <rPr>
        <sz val="11"/>
        <color theme="1"/>
        <rFont val="Calibri"/>
        <family val="2"/>
        <scheme val="minor"/>
      </rPr>
      <t>Roumanie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</si>
  <si>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</si>
  <si>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</si>
  <si>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Ouganda</t>
    </r>
  </si>
  <si>
    <r>
      <rPr>
        <sz val="11"/>
        <color theme="1"/>
        <rFont val="Calibri"/>
        <family val="2"/>
        <scheme val="minor"/>
      </rPr>
      <t>Zambie</t>
    </r>
  </si>
  <si>
    <r>
      <rPr>
        <sz val="11"/>
        <color theme="1"/>
        <rFont val="Calibri"/>
        <family val="2"/>
        <scheme val="minor"/>
      </rPr>
      <t>Coupe CECAFA</t>
    </r>
  </si>
  <si>
    <r>
      <rPr>
        <sz val="11"/>
        <color theme="1"/>
        <rFont val="Calibri"/>
        <family val="2"/>
        <scheme val="minor"/>
      </rPr>
      <t>Grèce</t>
    </r>
  </si>
  <si>
    <r>
      <rPr>
        <sz val="11"/>
        <color theme="1"/>
        <rFont val="Calibri"/>
        <family val="2"/>
        <scheme val="minor"/>
      </rPr>
      <t>Hongrie</t>
    </r>
  </si>
  <si>
    <r>
      <rPr>
        <sz val="11"/>
        <color theme="1"/>
        <rFont val="Calibri"/>
        <family val="2"/>
        <scheme val="minor"/>
      </rPr>
      <t>Amical</t>
    </r>
  </si>
  <si>
    <r>
      <rPr>
        <sz val="11"/>
        <color theme="1"/>
        <rFont val="Calibri"/>
        <family val="2"/>
        <scheme val="minor"/>
      </rPr>
      <t>Roumanie</t>
    </r>
  </si>
  <si>
    <r>
      <rPr>
        <sz val="11"/>
        <color theme="1"/>
        <rFont val="Calibri"/>
        <family val="2"/>
        <scheme val="minor"/>
      </rPr>
      <t>Israël</t>
    </r>
  </si>
  <si>
    <r>
      <rPr>
        <sz val="11"/>
        <color theme="1"/>
        <rFont val="Calibri"/>
        <family val="2"/>
        <scheme val="minor"/>
      </rPr>
      <t>Amical</t>
    </r>
  </si>
  <si>
    <r>
      <rPr>
        <sz val="11"/>
        <color theme="1"/>
        <rFont val="Calibri"/>
        <family val="2"/>
        <scheme val="minor"/>
      </rPr>
      <t>Chine</t>
    </r>
  </si>
  <si>
    <r>
      <rPr>
        <sz val="11"/>
        <color theme="1"/>
        <rFont val="Calibri"/>
        <family val="2"/>
        <scheme val="minor"/>
      </rPr>
      <t>Syrie</t>
    </r>
  </si>
  <si>
    <r>
      <rPr>
        <sz val="11"/>
        <color theme="1"/>
        <rFont val="Calibri"/>
        <family val="2"/>
        <scheme val="minor"/>
      </rPr>
      <t>Coupe de l’AFC</t>
    </r>
  </si>
  <si>
    <r>
      <rPr>
        <sz val="11"/>
        <color theme="1"/>
        <rFont val="Calibri"/>
        <family val="2"/>
        <scheme val="minor"/>
      </rPr>
      <t>Corée du Sud</t>
    </r>
  </si>
  <si>
    <r>
      <rPr>
        <sz val="11"/>
        <color theme="1"/>
        <rFont val="Calibri"/>
        <family val="2"/>
        <scheme val="minor"/>
      </rPr>
      <t>Iran</t>
    </r>
  </si>
  <si>
    <r>
      <rPr>
        <sz val="11"/>
        <color theme="1"/>
        <rFont val="Calibri"/>
        <family val="2"/>
        <scheme val="minor"/>
      </rPr>
      <t>Coupe de l’AFC</t>
    </r>
  </si>
  <si>
    <r>
      <rPr>
        <sz val="11"/>
        <color theme="1"/>
        <rFont val="Calibri"/>
        <family val="2"/>
        <scheme val="minor"/>
      </rPr>
      <t>Japon</t>
    </r>
  </si>
  <si>
    <r>
      <rPr>
        <sz val="11"/>
        <color theme="1"/>
        <rFont val="Calibri"/>
        <family val="2"/>
        <scheme val="minor"/>
      </rPr>
      <t>Qatar</t>
    </r>
  </si>
  <si>
    <r>
      <rPr>
        <sz val="11"/>
        <color theme="1"/>
        <rFont val="Calibri"/>
        <family val="2"/>
        <scheme val="minor"/>
      </rPr>
      <t>Coupe de l’AFC</t>
    </r>
  </si>
  <si>
    <r>
      <rPr>
        <sz val="11"/>
        <color theme="1"/>
        <rFont val="Calibri"/>
        <family val="2"/>
        <scheme val="minor"/>
      </rPr>
      <t>Uruguay</t>
    </r>
  </si>
  <si>
    <r>
      <rPr>
        <sz val="11"/>
        <color theme="1"/>
        <rFont val="Calibri"/>
        <family val="2"/>
        <scheme val="minor"/>
      </rPr>
      <t>Pérou</t>
    </r>
  </si>
  <si>
    <r>
      <rPr>
        <sz val="11"/>
        <color theme="1"/>
        <rFont val="Calibri"/>
        <family val="2"/>
        <scheme val="minor"/>
      </rPr>
      <t>Amical</t>
    </r>
  </si>
  <si>
    <r>
      <rPr>
        <sz val="11"/>
        <color theme="1"/>
        <rFont val="Calibri"/>
        <family val="2"/>
        <scheme val="minor"/>
      </rPr>
      <t>Algérie</t>
    </r>
  </si>
  <si>
    <r>
      <rPr>
        <sz val="11"/>
        <color theme="1"/>
        <rFont val="Calibri"/>
        <family val="2"/>
        <scheme val="minor"/>
      </rPr>
      <t>Zimbabwe</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</si>
  <si>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</si>
  <si>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</si>
  <si>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Oman</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</si>
  <si>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</si>
  <si>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</si>
  <si>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</si>
  <si>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</si>
  <si>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Australie</t>
    </r>
  </si>
  <si>
    <r>
      <rPr>
        <sz val="11"/>
        <color theme="1"/>
        <rFont val="Calibri"/>
        <family val="2"/>
        <scheme val="minor"/>
      </rPr>
      <t>Nouvelle‑Zélande</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</si>
  <si>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</si>
  <si>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</si>
  <si>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Paraguay</t>
    </r>
  </si>
  <si>
    <r>
      <rPr>
        <sz val="11"/>
        <color theme="1"/>
        <rFont val="Calibri"/>
        <family val="2"/>
        <scheme val="minor"/>
      </rPr>
      <t>Amical</t>
    </r>
  </si>
  <si>
    <r>
      <rPr>
        <sz val="11"/>
        <color theme="1"/>
        <rFont val="Calibri"/>
        <family val="2"/>
        <scheme val="minor"/>
      </rPr>
      <t>Hongrie</t>
    </r>
  </si>
  <si>
    <r>
      <rPr>
        <sz val="11"/>
        <color theme="1"/>
        <rFont val="Calibri"/>
        <family val="2"/>
        <scheme val="minor"/>
      </rPr>
      <t>Suisse</t>
    </r>
  </si>
  <si>
    <r>
      <rPr>
        <sz val="11"/>
        <color theme="1"/>
        <rFont val="Calibri"/>
        <family val="2"/>
        <scheme val="minor"/>
      </rPr>
      <t>Amical</t>
    </r>
  </si>
  <si>
    <r>
      <rPr>
        <sz val="11"/>
        <color theme="1"/>
        <rFont val="Calibri"/>
        <family val="2"/>
        <scheme val="minor"/>
      </rPr>
      <t>Nigéria</t>
    </r>
  </si>
  <si>
    <r>
      <rPr>
        <sz val="11"/>
        <color theme="1"/>
        <rFont val="Calibri"/>
        <family val="2"/>
        <scheme val="minor"/>
      </rPr>
      <t>Guinée</t>
    </r>
  </si>
  <si>
    <r>
      <rPr>
        <sz val="11"/>
        <color theme="1"/>
        <rFont val="Calibri"/>
        <family val="2"/>
        <scheme val="minor"/>
      </rPr>
      <t>Qualification pour la Coupe d’Afrique des nations</t>
    </r>
  </si>
  <si>
    <r>
      <rPr>
        <sz val="11"/>
        <color theme="1"/>
        <rFont val="Calibri"/>
        <family val="2"/>
        <scheme val="minor"/>
      </rPr>
      <t>Norvège</t>
    </r>
  </si>
  <si>
    <r>
      <rPr>
        <sz val="11"/>
        <color theme="1"/>
        <rFont val="Calibri"/>
        <family val="2"/>
        <scheme val="minor"/>
      </rPr>
      <t>Pologne</t>
    </r>
  </si>
  <si>
    <r>
      <rPr>
        <sz val="11"/>
        <color theme="1"/>
        <rFont val="Calibri"/>
        <family val="2"/>
        <scheme val="minor"/>
      </rPr>
      <t>Amical</t>
    </r>
  </si>
  <si>
    <r>
      <rPr>
        <sz val="11"/>
        <color theme="1"/>
        <rFont val="Calibri"/>
        <family val="2"/>
        <scheme val="minor"/>
      </rPr>
      <t>Brésil</t>
    </r>
  </si>
  <si>
    <r>
      <rPr>
        <sz val="11"/>
        <color theme="1"/>
        <rFont val="Calibri"/>
        <family val="2"/>
        <scheme val="minor"/>
      </rPr>
      <t>Pérou</t>
    </r>
  </si>
  <si>
    <r>
      <rPr>
        <sz val="11"/>
        <color theme="1"/>
        <rFont val="Calibri"/>
        <family val="2"/>
        <scheme val="minor"/>
      </rPr>
      <t>Amical</t>
    </r>
  </si>
  <si>
    <r>
      <rPr>
        <sz val="11"/>
        <color theme="1"/>
        <rFont val="Calibri"/>
        <family val="2"/>
        <scheme val="minor"/>
      </rPr>
      <t>Norvège</t>
    </r>
  </si>
  <si>
    <r>
      <rPr>
        <sz val="11"/>
        <color theme="1"/>
        <rFont val="Calibri"/>
        <family val="2"/>
        <scheme val="minor"/>
      </rPr>
      <t>Autriche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</si>
  <si>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</si>
  <si>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</si>
  <si>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</si>
  <si>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</si>
  <si>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Mali</t>
    </r>
  </si>
  <si>
    <r>
      <rPr>
        <sz val="11"/>
        <color theme="1"/>
        <rFont val="Calibri"/>
        <family val="2"/>
        <scheme val="minor"/>
      </rPr>
      <t>Guinée</t>
    </r>
  </si>
  <si>
    <r>
      <rPr>
        <sz val="11"/>
        <color theme="1"/>
        <rFont val="Calibri"/>
        <family val="2"/>
        <scheme val="minor"/>
      </rPr>
      <t>Coupe Amílcar Cabral</t>
    </r>
  </si>
  <si>
    <r>
      <rPr>
        <sz val="11"/>
        <color theme="1"/>
        <rFont val="Calibri"/>
        <family val="2"/>
        <scheme val="minor"/>
      </rPr>
      <t>Paraguay</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</si>
  <si>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</si>
  <si>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</si>
  <si>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Uruguay</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</si>
  <si>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</si>
  <si>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</si>
  <si>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Chili</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</si>
  <si>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</si>
  <si>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</si>
  <si>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Paraguay</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</si>
  <si>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</si>
  <si>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</si>
  <si>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Paraguay</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</si>
  <si>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</si>
  <si>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</si>
  <si>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Paraguay</t>
    </r>
  </si>
  <si>
    <r>
      <rPr>
        <sz val="11"/>
        <color theme="1"/>
        <rFont val="Calibri"/>
        <family val="2"/>
        <scheme val="minor"/>
      </rPr>
      <t>Brésil</t>
    </r>
  </si>
  <si>
    <r>
      <rPr>
        <sz val="11"/>
        <color theme="1"/>
        <rFont val="Calibri"/>
        <family val="2"/>
        <scheme val="minor"/>
      </rPr>
      <t>Copa América</t>
    </r>
  </si>
  <si>
    <r>
      <rPr>
        <sz val="11"/>
        <color theme="1"/>
        <rFont val="Calibri"/>
        <family val="2"/>
        <scheme val="minor"/>
      </rPr>
      <t>Sénégal</t>
    </r>
  </si>
  <si>
    <r>
      <rPr>
        <sz val="11"/>
        <color theme="1"/>
        <rFont val="Calibri"/>
        <family val="2"/>
        <scheme val="minor"/>
      </rPr>
      <t>Tunisie</t>
    </r>
  </si>
  <si>
    <r>
      <rPr>
        <sz val="11"/>
        <color theme="1"/>
        <rFont val="Calibri"/>
        <family val="2"/>
        <scheme val="minor"/>
      </rPr>
      <t>Qualification pour la Coupe d’Afrique des nations</t>
    </r>
  </si>
  <si>
    <r>
      <rPr>
        <sz val="11"/>
        <color theme="1"/>
        <rFont val="Calibri"/>
        <family val="2"/>
        <scheme val="minor"/>
      </rPr>
      <t>Belgique</t>
    </r>
  </si>
  <si>
    <r>
      <rPr>
        <sz val="11"/>
        <color theme="1"/>
        <rFont val="Calibri"/>
        <family val="2"/>
        <scheme val="minor"/>
      </rPr>
      <t>Danemark</t>
    </r>
  </si>
  <si>
    <r>
      <rPr>
        <sz val="11"/>
        <color theme="1"/>
        <rFont val="Calibri"/>
        <family val="2"/>
        <scheme val="minor"/>
      </rPr>
      <t>Amical</t>
    </r>
  </si>
  <si>
    <r>
      <rPr>
        <sz val="11"/>
        <color theme="1"/>
        <rFont val="Calibri"/>
        <family val="2"/>
        <scheme val="minor"/>
      </rPr>
      <t>Pologne</t>
    </r>
  </si>
  <si>
    <r>
      <rPr>
        <sz val="11"/>
        <color theme="1"/>
        <rFont val="Calibri"/>
        <family val="2"/>
        <scheme val="minor"/>
      </rPr>
      <t>Grèce</t>
    </r>
  </si>
  <si>
    <r>
      <rPr>
        <sz val="11"/>
        <color theme="1"/>
        <rFont val="Calibri"/>
        <family val="2"/>
        <scheme val="minor"/>
      </rPr>
      <t>Amical</t>
    </r>
  </si>
  <si>
    <r>
      <rPr>
        <sz val="11"/>
        <color theme="1"/>
        <rFont val="Calibri"/>
        <family val="2"/>
        <scheme val="minor"/>
      </rPr>
      <t>Belgique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</si>
  <si>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</si>
  <si>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</si>
  <si>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</si>
  <si>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</si>
  <si>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</si>
  <si>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</si>
  <si>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</si>
  <si>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</si>
  <si>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</si>
  <si>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</si>
  <si>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</si>
  <si>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</si>
  <si>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</si>
  <si>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</si>
  <si>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</si>
  <si>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</si>
  <si>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</si>
  <si>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Ghana</t>
    </r>
  </si>
  <si>
    <r>
      <rPr>
        <sz val="11"/>
        <color theme="1"/>
        <rFont val="Calibri"/>
        <family val="2"/>
        <scheme val="minor"/>
      </rPr>
      <t>Côte d’Ivoire</t>
    </r>
  </si>
  <si>
    <r>
      <rPr>
        <sz val="11"/>
        <color theme="1"/>
        <rFont val="Calibri"/>
        <family val="2"/>
        <scheme val="minor"/>
      </rPr>
      <t>Coupe d’Afrique de l’Ouest</t>
    </r>
  </si>
  <si>
    <r>
      <rPr>
        <sz val="11"/>
        <color theme="1"/>
        <rFont val="Calibri"/>
        <family val="2"/>
        <scheme val="minor"/>
      </rPr>
      <t>Autriche</t>
    </r>
  </si>
  <si>
    <r>
      <rPr>
        <sz val="11"/>
        <color theme="1"/>
        <rFont val="Calibri"/>
        <family val="2"/>
        <scheme val="minor"/>
      </rPr>
      <t>Hongrie</t>
    </r>
  </si>
  <si>
    <r>
      <rPr>
        <sz val="11"/>
        <color theme="1"/>
        <rFont val="Calibri"/>
        <family val="2"/>
        <scheme val="minor"/>
      </rPr>
      <t>Amical</t>
    </r>
  </si>
  <si>
    <r>
      <rPr>
        <sz val="11"/>
        <color theme="1"/>
        <rFont val="Calibri"/>
        <family val="2"/>
        <scheme val="minor"/>
      </rPr>
      <t>Israël</t>
    </r>
  </si>
  <si>
    <r>
      <rPr>
        <sz val="11"/>
        <color theme="1"/>
        <rFont val="Calibri"/>
        <family val="2"/>
        <scheme val="minor"/>
      </rPr>
      <t>Roumanie</t>
    </r>
  </si>
  <si>
    <r>
      <rPr>
        <sz val="11"/>
        <color theme="1"/>
        <rFont val="Calibri"/>
        <family val="2"/>
        <scheme val="minor"/>
      </rPr>
      <t>Amical</t>
    </r>
  </si>
  <si>
    <r>
      <rPr>
        <sz val="11"/>
        <color theme="1"/>
        <rFont val="Calibri"/>
        <family val="2"/>
        <scheme val="minor"/>
      </rPr>
      <t>Hongrie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</si>
  <si>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</si>
  <si>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</si>
  <si>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Belgique</t>
    </r>
  </si>
  <si>
    <r>
      <rPr>
        <sz val="11"/>
        <color theme="1"/>
        <rFont val="Calibri"/>
        <family val="2"/>
        <scheme val="minor"/>
      </rPr>
      <t>Mexique</t>
    </r>
  </si>
  <si>
    <r>
      <rPr>
        <sz val="11"/>
        <color theme="1"/>
        <rFont val="Calibri"/>
        <family val="2"/>
        <scheme val="minor"/>
      </rPr>
      <t>Amical</t>
    </r>
  </si>
  <si>
    <r>
      <rPr>
        <sz val="11"/>
        <color theme="1"/>
        <rFont val="Calibri"/>
        <family val="2"/>
        <scheme val="minor"/>
      </rPr>
      <t>Hongrie</t>
    </r>
  </si>
  <si>
    <r>
      <rPr>
        <sz val="11"/>
        <color theme="1"/>
        <rFont val="Calibri"/>
        <family val="2"/>
        <scheme val="minor"/>
      </rPr>
      <t>Turquie</t>
    </r>
  </si>
  <si>
    <r>
      <rPr>
        <sz val="11"/>
        <color theme="1"/>
        <rFont val="Calibri"/>
        <family val="2"/>
        <scheme val="minor"/>
      </rPr>
      <t>Amical</t>
    </r>
  </si>
  <si>
    <r>
      <rPr>
        <sz val="11"/>
        <color theme="1"/>
        <rFont val="Calibri"/>
        <family val="2"/>
        <scheme val="minor"/>
      </rPr>
      <t>Espagne</t>
    </r>
  </si>
  <si>
    <r>
      <rPr>
        <sz val="11"/>
        <color theme="1"/>
        <rFont val="Calibri"/>
        <family val="2"/>
        <scheme val="minor"/>
      </rPr>
      <t>Brésil</t>
    </r>
  </si>
  <si>
    <r>
      <rPr>
        <sz val="11"/>
        <color theme="1"/>
        <rFont val="Calibri"/>
        <family val="2"/>
        <scheme val="minor"/>
      </rPr>
      <t>Amical</t>
    </r>
  </si>
  <si>
    <r>
      <rPr>
        <sz val="11"/>
        <color theme="1"/>
        <rFont val="Calibri"/>
        <family val="2"/>
        <scheme val="minor"/>
      </rPr>
      <t>Roumanie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</si>
  <si>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</si>
  <si>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</si>
  <si>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Guatemala</t>
    </r>
  </si>
  <si>
    <r>
      <rPr>
        <sz val="11"/>
        <color theme="1"/>
        <rFont val="Calibri"/>
        <family val="2"/>
        <scheme val="minor"/>
      </rPr>
      <t>Russie</t>
    </r>
  </si>
  <si>
    <r>
      <rPr>
        <sz val="11"/>
        <color theme="1"/>
        <rFont val="Calibri"/>
        <family val="2"/>
        <scheme val="minor"/>
      </rPr>
      <t>Amical</t>
    </r>
  </si>
  <si>
    <r>
      <rPr>
        <sz val="11"/>
        <color theme="1"/>
        <rFont val="Calibri"/>
        <family val="2"/>
        <scheme val="minor"/>
      </rPr>
      <t>Hongrie</t>
    </r>
  </si>
  <si>
    <r>
      <rPr>
        <sz val="11"/>
        <color theme="1"/>
        <rFont val="Calibri"/>
        <family val="2"/>
        <scheme val="minor"/>
      </rPr>
      <t>Zambie</t>
    </r>
  </si>
  <si>
    <r>
      <rPr>
        <sz val="11"/>
        <color theme="1"/>
        <rFont val="Calibri"/>
        <family val="2"/>
        <scheme val="minor"/>
      </rPr>
      <t>Coupe Nehru</t>
    </r>
  </si>
  <si>
    <r>
      <rPr>
        <sz val="11"/>
        <color theme="1"/>
        <rFont val="Calibri"/>
        <family val="2"/>
        <scheme val="minor"/>
      </rPr>
      <t>Pays de Galles</t>
    </r>
  </si>
  <si>
    <r>
      <rPr>
        <sz val="11"/>
        <color theme="1"/>
        <rFont val="Calibri"/>
        <family val="2"/>
        <scheme val="minor"/>
      </rPr>
      <t>Irlande</t>
    </r>
  </si>
  <si>
    <r>
      <rPr>
        <sz val="11"/>
        <color theme="1"/>
        <rFont val="Calibri"/>
        <family val="2"/>
        <scheme val="minor"/>
      </rPr>
      <t>Amical</t>
    </r>
  </si>
  <si>
    <r>
      <rPr>
        <sz val="11"/>
        <color theme="1"/>
        <rFont val="Calibri"/>
        <family val="2"/>
        <scheme val="minor"/>
      </rPr>
      <t>Canada</t>
    </r>
  </si>
  <si>
    <r>
      <rPr>
        <sz val="11"/>
        <color theme="1"/>
        <rFont val="Calibri"/>
        <family val="2"/>
        <scheme val="minor"/>
      </rPr>
      <t>Mexique</t>
    </r>
  </si>
  <si>
    <r>
      <rPr>
        <sz val="11"/>
        <color theme="1"/>
        <rFont val="Calibri"/>
        <family val="2"/>
        <scheme val="minor"/>
      </rPr>
      <t>Championnat de la NAFU</t>
    </r>
  </si>
  <si>
    <r>
      <rPr>
        <sz val="11"/>
        <color theme="1"/>
        <rFont val="Calibri"/>
        <family val="2"/>
        <scheme val="minor"/>
      </rPr>
      <t>Pologne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</si>
  <si>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</si>
  <si>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</si>
  <si>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Honduras</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</si>
  <si>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</si>
  <si>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</si>
  <si>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Brésil</t>
    </r>
  </si>
  <si>
    <r>
      <rPr>
        <sz val="11"/>
        <color theme="1"/>
        <rFont val="Calibri"/>
        <family val="2"/>
        <scheme val="minor"/>
      </rPr>
      <t>Bulgarie</t>
    </r>
  </si>
  <si>
    <r>
      <rPr>
        <sz val="11"/>
        <color theme="1"/>
        <rFont val="Calibri"/>
        <family val="2"/>
        <scheme val="minor"/>
      </rPr>
      <t>Amical</t>
    </r>
  </si>
  <si>
    <r>
      <rPr>
        <sz val="11"/>
        <color theme="1"/>
        <rFont val="Calibri"/>
        <family val="2"/>
        <scheme val="minor"/>
      </rPr>
      <t>Mexique</t>
    </r>
  </si>
  <si>
    <r>
      <rPr>
        <sz val="11"/>
        <color theme="1"/>
        <rFont val="Calibri"/>
        <family val="2"/>
        <scheme val="minor"/>
      </rPr>
      <t>Jamaïque</t>
    </r>
  </si>
  <si>
    <r>
      <rPr>
        <sz val="11"/>
        <color theme="1"/>
        <rFont val="Calibri"/>
        <family val="2"/>
        <scheme val="minor"/>
      </rPr>
      <t>Gold Cup</t>
    </r>
  </si>
  <si>
    <r>
      <rPr>
        <sz val="11"/>
        <color theme="1"/>
        <rFont val="Calibri"/>
        <family val="2"/>
        <scheme val="minor"/>
      </rPr>
      <t>Argentine</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</si>
  <si>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</si>
  <si>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</si>
  <si>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</si>
  <si>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</si>
  <si>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</si>
  <si>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Nigéria</t>
    </r>
  </si>
  <si>
    <r>
      <rPr>
        <sz val="11"/>
        <color theme="1"/>
        <rFont val="Calibri"/>
        <family val="2"/>
        <scheme val="minor"/>
      </rPr>
      <t>Zimbabwe</t>
    </r>
  </si>
  <si>
    <r>
      <rPr>
        <sz val="11"/>
        <color theme="1"/>
        <rFont val="Calibri"/>
        <family val="2"/>
        <scheme val="minor"/>
      </rPr>
      <t>Amical</t>
    </r>
  </si>
  <si>
    <r>
      <rPr>
        <sz val="11"/>
        <color theme="1"/>
        <rFont val="Calibri"/>
        <family val="2"/>
        <scheme val="minor"/>
      </rPr>
      <t>Autriche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</si>
  <si>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</si>
  <si>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</si>
  <si>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</si>
  <si>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</si>
  <si>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</si>
  <si>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Mexique</t>
    </r>
  </si>
  <si>
    <r>
      <rPr>
        <sz val="11"/>
        <color theme="1"/>
        <rFont val="Calibri"/>
        <family val="2"/>
        <scheme val="minor"/>
      </rPr>
      <t>Hongrie</t>
    </r>
  </si>
  <si>
    <r>
      <rPr>
        <sz val="11"/>
        <color theme="1"/>
        <rFont val="Calibri"/>
        <family val="2"/>
        <scheme val="minor"/>
      </rPr>
      <t>Amical</t>
    </r>
  </si>
  <si>
    <r>
      <rPr>
        <sz val="11"/>
        <color theme="1"/>
        <rFont val="Calibri"/>
        <family val="2"/>
        <scheme val="minor"/>
      </rPr>
      <t>Maroc</t>
    </r>
  </si>
  <si>
    <r>
      <rPr>
        <sz val="11"/>
        <color theme="1"/>
        <rFont val="Calibri"/>
        <family val="2"/>
        <scheme val="minor"/>
      </rPr>
      <t>Mali</t>
    </r>
  </si>
  <si>
    <r>
      <rPr>
        <sz val="11"/>
        <color theme="1"/>
        <rFont val="Calibri"/>
        <family val="2"/>
        <scheme val="minor"/>
      </rPr>
      <t>Amical</t>
    </r>
  </si>
  <si>
    <r>
      <rPr>
        <sz val="11"/>
        <color theme="1"/>
        <rFont val="Calibri"/>
        <family val="2"/>
        <scheme val="minor"/>
      </rPr>
      <t>Mali</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</si>
  <si>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</si>
  <si>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</si>
  <si>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</si>
  <si>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Russie</t>
    </r>
  </si>
  <si>
    <r>
      <rPr>
        <sz val="11"/>
        <color theme="1"/>
        <rFont val="Calibri"/>
        <family val="2"/>
        <scheme val="minor"/>
      </rPr>
      <t>Amical</t>
    </r>
  </si>
  <si>
    <r>
      <rPr>
        <sz val="11"/>
        <color theme="1"/>
        <rFont val="Calibri"/>
        <family val="2"/>
        <scheme val="minor"/>
      </rPr>
      <t>Canada</t>
    </r>
  </si>
  <si>
    <r>
      <rPr>
        <sz val="11"/>
        <color theme="1"/>
        <rFont val="Calibri"/>
        <family val="2"/>
        <scheme val="minor"/>
      </rPr>
      <t>Chine</t>
    </r>
  </si>
  <si>
    <r>
      <rPr>
        <sz val="11"/>
        <color theme="1"/>
        <rFont val="Calibri"/>
        <family val="2"/>
        <scheme val="minor"/>
      </rPr>
      <t>Amical</t>
    </r>
  </si>
  <si>
    <r>
      <rPr>
        <sz val="11"/>
        <color theme="1"/>
        <rFont val="Calibri"/>
        <family val="2"/>
        <scheme val="minor"/>
      </rPr>
      <t>Espagne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</si>
  <si>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</si>
  <si>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</si>
  <si>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</si>
  <si>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</si>
  <si>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</si>
  <si>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</si>
  <si>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Russie</t>
    </r>
  </si>
  <si>
    <r>
      <rPr>
        <sz val="11"/>
        <color theme="1"/>
        <rFont val="Calibri"/>
        <family val="2"/>
        <scheme val="minor"/>
      </rPr>
      <t>Coupe européenne de l’UEFA</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</si>
  <si>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</si>
  <si>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</si>
  <si>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Amical</t>
    </r>
  </si>
  <si>
    <r>
      <rPr>
        <sz val="11"/>
        <color theme="1"/>
        <rFont val="Calibri"/>
        <family val="2"/>
        <scheme val="minor"/>
      </rPr>
      <t>Zimbabwe</t>
    </r>
  </si>
  <si>
    <r>
      <rPr>
        <sz val="11"/>
        <color theme="1"/>
        <rFont val="Calibri"/>
        <family val="2"/>
        <scheme val="minor"/>
      </rPr>
      <t>Afrique du Sud</t>
    </r>
  </si>
  <si>
    <r>
      <rPr>
        <sz val="11"/>
        <color theme="1"/>
        <rFont val="Calibri"/>
        <family val="2"/>
        <scheme val="minor"/>
      </rPr>
      <t>Qualification pour la Coupe d’Afrique des nations</t>
    </r>
  </si>
  <si>
    <r>
      <rPr>
        <sz val="11"/>
        <color theme="1"/>
        <rFont val="Calibri"/>
        <family val="2"/>
        <scheme val="minor"/>
      </rPr>
      <t>Ghana</t>
    </r>
  </si>
  <si>
    <r>
      <rPr>
        <sz val="11"/>
        <color theme="1"/>
        <rFont val="Calibri"/>
        <family val="2"/>
        <scheme val="minor"/>
      </rPr>
      <t>Burkina Faso</t>
    </r>
  </si>
  <si>
    <r>
      <rPr>
        <sz val="11"/>
        <color theme="1"/>
        <rFont val="Calibri"/>
        <family val="2"/>
        <scheme val="minor"/>
      </rPr>
      <t>Qualification pour la Coupe d’Afrique des nations</t>
    </r>
  </si>
  <si>
    <r>
      <rPr>
        <sz val="11"/>
        <color theme="1"/>
        <rFont val="Calibri"/>
        <family val="2"/>
        <scheme val="minor"/>
      </rPr>
      <t>Irlande du Nord</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</si>
  <si>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</si>
  <si>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</si>
  <si>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</si>
  <si>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Hongrie</t>
    </r>
  </si>
  <si>
    <r>
      <rPr>
        <sz val="11"/>
        <color theme="1"/>
        <rFont val="Calibri"/>
        <family val="2"/>
        <scheme val="minor"/>
      </rPr>
      <t>Amical</t>
    </r>
  </si>
  <si>
    <r>
      <rPr>
        <sz val="11"/>
        <color theme="1"/>
        <rFont val="Calibri"/>
        <family val="2"/>
        <scheme val="minor"/>
      </rPr>
      <t>Croatie</t>
    </r>
  </si>
  <si>
    <r>
      <rPr>
        <sz val="11"/>
        <color theme="1"/>
        <rFont val="Calibri"/>
        <family val="2"/>
        <scheme val="minor"/>
      </rPr>
      <t>Mexique</t>
    </r>
  </si>
  <si>
    <r>
      <rPr>
        <sz val="11"/>
        <color theme="1"/>
        <rFont val="Calibri"/>
        <family val="2"/>
        <scheme val="minor"/>
      </rPr>
      <t>Amical</t>
    </r>
  </si>
  <si>
    <r>
      <rPr>
        <sz val="11"/>
        <color theme="1"/>
        <rFont val="Calibri"/>
        <family val="2"/>
        <scheme val="minor"/>
      </rPr>
      <t>Autriche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</si>
  <si>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</si>
  <si>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</si>
  <si>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</si>
  <si>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Allemagne</t>
    </r>
  </si>
  <si>
    <r>
      <rPr>
        <sz val="11"/>
        <color theme="1"/>
        <rFont val="Calibri"/>
        <family val="2"/>
        <scheme val="minor"/>
      </rPr>
      <t>Amical</t>
    </r>
  </si>
  <si>
    <r>
      <rPr>
        <sz val="11"/>
        <color theme="1"/>
        <rFont val="Calibri"/>
        <family val="2"/>
        <scheme val="minor"/>
      </rPr>
      <t>Tunisie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</si>
  <si>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</si>
  <si>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</si>
  <si>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</si>
  <si>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Roumanie</t>
    </r>
  </si>
  <si>
    <r>
      <rPr>
        <sz val="11"/>
        <color theme="1"/>
        <rFont val="Calibri"/>
        <family val="2"/>
        <scheme val="minor"/>
      </rPr>
      <t>Amical</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</si>
  <si>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</si>
  <si>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</si>
  <si>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</si>
  <si>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Colombie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</si>
  <si>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</si>
  <si>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</si>
  <si>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Irlande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</si>
  <si>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</si>
  <si>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</si>
  <si>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</si>
  <si>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</si>
  <si>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</si>
  <si>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</si>
  <si>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</si>
  <si>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</si>
  <si>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Guinée</t>
    </r>
  </si>
  <si>
    <r>
      <rPr>
        <sz val="11"/>
        <color theme="1"/>
        <rFont val="Calibri"/>
        <family val="2"/>
        <scheme val="minor"/>
      </rPr>
      <t>Zimbabwe</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</si>
  <si>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</si>
  <si>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</si>
  <si>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</si>
  <si>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</si>
  <si>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</si>
  <si>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</si>
  <si>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</si>
  <si>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</si>
  <si>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</si>
  <si>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</si>
  <si>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</si>
  <si>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Nouvelle‑Zélande</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</si>
  <si>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</si>
  <si>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</si>
  <si>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Jordanie</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</si>
  <si>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</si>
  <si>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</si>
  <si>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</si>
  <si>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</si>
  <si>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Équateur</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</si>
  <si>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</si>
  <si>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</si>
  <si>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Nigéria</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</si>
  <si>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</si>
  <si>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</si>
  <si>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Zambie</t>
    </r>
  </si>
  <si>
    <r>
      <rPr>
        <sz val="11"/>
        <color theme="1"/>
        <rFont val="Calibri"/>
        <family val="2"/>
        <scheme val="minor"/>
      </rPr>
      <t>Afrique du Sud</t>
    </r>
  </si>
  <si>
    <r>
      <rPr>
        <sz val="11"/>
        <color theme="1"/>
        <rFont val="Calibri"/>
        <family val="2"/>
        <scheme val="minor"/>
      </rPr>
      <t>Qualification pour la Coupe d’Afrique des nations</t>
    </r>
  </si>
  <si>
    <r>
      <rPr>
        <sz val="11"/>
        <color theme="1"/>
        <rFont val="Calibri"/>
        <family val="2"/>
        <scheme val="minor"/>
      </rPr>
      <t>Uruguay</t>
    </r>
  </si>
  <si>
    <r>
      <rPr>
        <sz val="11"/>
        <color theme="1"/>
        <rFont val="Calibri"/>
        <family val="2"/>
        <scheme val="minor"/>
      </rPr>
      <t>Pérou</t>
    </r>
  </si>
  <si>
    <r>
      <rPr>
        <sz val="11"/>
        <color theme="1"/>
        <rFont val="Calibri"/>
        <family val="2"/>
        <scheme val="minor"/>
      </rPr>
      <t>Amical</t>
    </r>
  </si>
  <si>
    <r>
      <rPr>
        <sz val="11"/>
        <color theme="1"/>
        <rFont val="Calibri"/>
        <family val="2"/>
        <scheme val="minor"/>
      </rPr>
      <t>Autriche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</si>
  <si>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</si>
  <si>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</si>
  <si>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</si>
  <si>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</si>
  <si>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</si>
  <si>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</si>
  <si>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Mali</t>
    </r>
  </si>
  <si>
    <r>
      <rPr>
        <sz val="11"/>
        <color theme="1"/>
        <rFont val="Calibri"/>
        <family val="2"/>
        <scheme val="minor"/>
      </rPr>
      <t>Amical</t>
    </r>
  </si>
  <si>
    <r>
      <rPr>
        <sz val="11"/>
        <color theme="1"/>
        <rFont val="Calibri"/>
        <family val="2"/>
        <scheme val="minor"/>
      </rPr>
      <t>Estonie</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</si>
  <si>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</si>
  <si>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</si>
  <si>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</si>
  <si>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</si>
  <si>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</si>
  <si>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Bulgarie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</si>
  <si>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</si>
  <si>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</si>
  <si>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</si>
  <si>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</si>
  <si>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</si>
  <si>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</si>
  <si>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</si>
  <si>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</si>
  <si>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Iran</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</si>
  <si>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</si>
  <si>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</si>
  <si>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</si>
  <si>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Chine</t>
    </r>
  </si>
  <si>
    <r>
      <rPr>
        <sz val="11"/>
        <color theme="1"/>
        <rFont val="Calibri"/>
        <family val="2"/>
        <scheme val="minor"/>
      </rPr>
      <t>Amical</t>
    </r>
  </si>
  <si>
    <r>
      <rPr>
        <sz val="11"/>
        <color theme="1"/>
        <rFont val="Calibri"/>
        <family val="2"/>
        <scheme val="minor"/>
      </rPr>
      <t>Portugal</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</si>
  <si>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</si>
  <si>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</si>
  <si>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Ghana</t>
    </r>
  </si>
  <si>
    <r>
      <rPr>
        <sz val="11"/>
        <color theme="1"/>
        <rFont val="Calibri"/>
        <family val="2"/>
        <scheme val="minor"/>
      </rPr>
      <t>Côte d’Ivoire</t>
    </r>
  </si>
  <si>
    <r>
      <rPr>
        <sz val="11"/>
        <color theme="1"/>
        <rFont val="Calibri"/>
        <family val="2"/>
        <scheme val="minor"/>
      </rPr>
      <t>Coupe d’Afrique de l’Ouest</t>
    </r>
  </si>
  <si>
    <r>
      <rPr>
        <sz val="11"/>
        <color theme="1"/>
        <rFont val="Calibri"/>
        <family val="2"/>
        <scheme val="minor"/>
      </rPr>
      <t>Mexique</t>
    </r>
  </si>
  <si>
    <r>
      <rPr>
        <sz val="11"/>
        <color theme="1"/>
        <rFont val="Calibri"/>
        <family val="2"/>
        <scheme val="minor"/>
      </rPr>
      <t>Russie</t>
    </r>
  </si>
  <si>
    <r>
      <rPr>
        <sz val="11"/>
        <color theme="1"/>
        <rFont val="Calibri"/>
        <family val="2"/>
        <scheme val="minor"/>
      </rPr>
      <t>Amical</t>
    </r>
  </si>
  <si>
    <r>
      <rPr>
        <sz val="11"/>
        <color theme="1"/>
        <rFont val="Calibri"/>
        <family val="2"/>
        <scheme val="minor"/>
      </rPr>
      <t>Martinique</t>
    </r>
  </si>
  <si>
    <r>
      <rPr>
        <sz val="11"/>
        <color theme="1"/>
        <rFont val="Calibri"/>
        <family val="2"/>
        <scheme val="minor"/>
      </rPr>
      <t>Haïti</t>
    </r>
  </si>
  <si>
    <r>
      <rPr>
        <sz val="11"/>
        <color theme="1"/>
        <rFont val="Calibri"/>
        <family val="2"/>
        <scheme val="minor"/>
      </rPr>
      <t>Coupe caribéenne de la CFU</t>
    </r>
  </si>
  <si>
    <r>
      <rPr>
        <sz val="11"/>
        <color theme="1"/>
        <rFont val="Calibri"/>
        <family val="2"/>
        <scheme val="minor"/>
      </rPr>
      <t>Roumanie</t>
    </r>
  </si>
  <si>
    <r>
      <rPr>
        <sz val="11"/>
        <color theme="1"/>
        <rFont val="Calibri"/>
        <family val="2"/>
        <scheme val="minor"/>
      </rPr>
      <t>Bolivie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</si>
  <si>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</si>
  <si>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</si>
  <si>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Croatie</t>
    </r>
  </si>
  <si>
    <r>
      <rPr>
        <sz val="11"/>
        <color theme="1"/>
        <rFont val="Calibri"/>
        <family val="2"/>
        <scheme val="minor"/>
      </rPr>
      <t>Amical</t>
    </r>
  </si>
  <si>
    <r>
      <rPr>
        <sz val="11"/>
        <color theme="1"/>
        <rFont val="Calibri"/>
        <family val="2"/>
        <scheme val="minor"/>
      </rPr>
      <t>Brésil</t>
    </r>
  </si>
  <si>
    <r>
      <rPr>
        <sz val="11"/>
        <color theme="1"/>
        <rFont val="Calibri"/>
        <family val="2"/>
        <scheme val="minor"/>
      </rPr>
      <t>Islande</t>
    </r>
  </si>
  <si>
    <r>
      <rPr>
        <sz val="11"/>
        <color theme="1"/>
        <rFont val="Calibri"/>
        <family val="2"/>
        <scheme val="minor"/>
      </rPr>
      <t>Amical</t>
    </r>
  </si>
  <si>
    <r>
      <rPr>
        <sz val="11"/>
        <color theme="1"/>
        <rFont val="Calibri"/>
        <family val="2"/>
        <scheme val="minor"/>
      </rPr>
      <t>Colombie</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</si>
  <si>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</si>
  <si>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</si>
  <si>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Grèce</t>
    </r>
  </si>
  <si>
    <r>
      <rPr>
        <sz val="11"/>
        <color theme="1"/>
        <rFont val="Calibri"/>
        <family val="2"/>
        <scheme val="minor"/>
      </rPr>
      <t>Cameroun</t>
    </r>
  </si>
  <si>
    <r>
      <rPr>
        <sz val="11"/>
        <color theme="1"/>
        <rFont val="Calibri"/>
        <family val="2"/>
        <scheme val="minor"/>
      </rPr>
      <t>Amical</t>
    </r>
  </si>
  <si>
    <r>
      <rPr>
        <sz val="11"/>
        <color theme="1"/>
        <rFont val="Calibri"/>
        <family val="2"/>
        <scheme val="minor"/>
      </rPr>
      <t>Japon</t>
    </r>
  </si>
  <si>
    <r>
      <rPr>
        <sz val="11"/>
        <color theme="1"/>
        <rFont val="Calibri"/>
        <family val="2"/>
        <scheme val="minor"/>
      </rPr>
      <t>France</t>
    </r>
  </si>
  <si>
    <r>
      <rPr>
        <sz val="11"/>
        <color theme="1"/>
        <rFont val="Calibri"/>
        <family val="2"/>
        <scheme val="minor"/>
      </rPr>
      <t>Coupe Kirin</t>
    </r>
  </si>
  <si>
    <r>
      <rPr>
        <sz val="11"/>
        <color theme="1"/>
        <rFont val="Calibri"/>
        <family val="2"/>
        <scheme val="minor"/>
      </rPr>
      <t>Israël</t>
    </r>
  </si>
  <si>
    <r>
      <rPr>
        <sz val="11"/>
        <color theme="1"/>
        <rFont val="Calibri"/>
        <family val="2"/>
        <scheme val="minor"/>
      </rPr>
      <t>Argentine</t>
    </r>
  </si>
  <si>
    <r>
      <rPr>
        <sz val="11"/>
        <color theme="1"/>
        <rFont val="Calibri"/>
        <family val="2"/>
        <scheme val="minor"/>
      </rPr>
      <t>Amical</t>
    </r>
  </si>
  <si>
    <r>
      <rPr>
        <sz val="11"/>
        <color theme="1"/>
        <rFont val="Calibri"/>
        <family val="2"/>
        <scheme val="minor"/>
      </rPr>
      <t>Honduras</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</si>
  <si>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</si>
  <si>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</si>
  <si>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Mexique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</si>
  <si>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</si>
  <si>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</si>
  <si>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Canada</t>
    </r>
  </si>
  <si>
    <r>
      <rPr>
        <sz val="11"/>
        <color theme="1"/>
        <rFont val="Calibri"/>
        <family val="2"/>
        <scheme val="minor"/>
      </rPr>
      <t>Pays‑Bas</t>
    </r>
  </si>
  <si>
    <r>
      <rPr>
        <sz val="11"/>
        <color theme="1"/>
        <rFont val="Calibri"/>
        <family val="2"/>
        <scheme val="minor"/>
      </rPr>
      <t>Amical</t>
    </r>
  </si>
  <si>
    <r>
      <rPr>
        <sz val="11"/>
        <color theme="1"/>
        <rFont val="Calibri"/>
        <family val="2"/>
        <scheme val="minor"/>
      </rPr>
      <t>Nigéria</t>
    </r>
  </si>
  <si>
    <r>
      <rPr>
        <sz val="11"/>
        <color theme="1"/>
        <rFont val="Calibri"/>
        <family val="2"/>
        <scheme val="minor"/>
      </rPr>
      <t>Bulgarie</t>
    </r>
  </si>
  <si>
    <r>
      <rPr>
        <sz val="11"/>
        <color theme="1"/>
        <rFont val="Calibri"/>
        <family val="2"/>
        <scheme val="minor"/>
      </rPr>
      <t>Coupe du Monde de la FIFA</t>
    </r>
  </si>
  <si>
    <r>
      <rPr>
        <sz val="11"/>
        <color theme="1"/>
        <rFont val="Calibri"/>
        <family val="2"/>
        <scheme val="minor"/>
      </rPr>
      <t>Roumanie</t>
    </r>
  </si>
  <si>
    <r>
      <rPr>
        <sz val="11"/>
        <color theme="1"/>
        <rFont val="Calibri"/>
        <family val="2"/>
        <scheme val="minor"/>
      </rPr>
      <t>Suisse</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</si>
  <si>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</si>
  <si>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</si>
  <si>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Cameroun</t>
    </r>
  </si>
  <si>
    <r>
      <rPr>
        <sz val="11"/>
        <color theme="1"/>
        <rFont val="Calibri"/>
        <family val="2"/>
        <scheme val="minor"/>
      </rPr>
      <t>Coupe du Monde de la FIFA</t>
    </r>
  </si>
  <si>
    <r>
      <rPr>
        <sz val="11"/>
        <color theme="1"/>
        <rFont val="Calibri"/>
        <family val="2"/>
        <scheme val="minor"/>
      </rPr>
      <t>Espagne</t>
    </r>
  </si>
  <si>
    <r>
      <rPr>
        <sz val="11"/>
        <color theme="1"/>
        <rFont val="Calibri"/>
        <family val="2"/>
        <scheme val="minor"/>
      </rPr>
      <t>Suisse</t>
    </r>
  </si>
  <si>
    <r>
      <rPr>
        <sz val="11"/>
        <color theme="1"/>
        <rFont val="Calibri"/>
        <family val="2"/>
        <scheme val="minor"/>
      </rPr>
      <t>Coupe du Monde de la FIFA</t>
    </r>
  </si>
  <si>
    <r>
      <rPr>
        <sz val="11"/>
        <color theme="1"/>
        <rFont val="Calibri"/>
        <family val="2"/>
        <scheme val="minor"/>
      </rPr>
      <t>Autriche</t>
    </r>
  </si>
  <si>
    <r>
      <rPr>
        <sz val="11"/>
        <color theme="1"/>
        <rFont val="Calibri"/>
        <family val="2"/>
        <scheme val="minor"/>
      </rPr>
      <t>Russie</t>
    </r>
  </si>
  <si>
    <r>
      <rPr>
        <sz val="11"/>
        <color theme="1"/>
        <rFont val="Calibri"/>
        <family val="2"/>
        <scheme val="minor"/>
      </rPr>
      <t>Amical</t>
    </r>
  </si>
  <si>
    <r>
      <rPr>
        <sz val="11"/>
        <color theme="1"/>
        <rFont val="Calibri"/>
        <family val="2"/>
        <scheme val="minor"/>
      </rPr>
      <t>Zambie</t>
    </r>
  </si>
  <si>
    <r>
      <rPr>
        <sz val="11"/>
        <color theme="1"/>
        <rFont val="Calibri"/>
        <family val="2"/>
        <scheme val="minor"/>
      </rPr>
      <t>Ghana</t>
    </r>
  </si>
  <si>
    <r>
      <rPr>
        <sz val="11"/>
        <color theme="1"/>
        <rFont val="Calibri"/>
        <family val="2"/>
        <scheme val="minor"/>
      </rPr>
      <t>Amical</t>
    </r>
  </si>
  <si>
    <r>
      <rPr>
        <sz val="11"/>
        <color theme="1"/>
        <rFont val="Calibri"/>
        <family val="2"/>
        <scheme val="minor"/>
      </rPr>
      <t>Ukraine</t>
    </r>
  </si>
  <si>
    <r>
      <rPr>
        <sz val="11"/>
        <color theme="1"/>
        <rFont val="Calibri"/>
        <family val="2"/>
        <scheme val="minor"/>
      </rPr>
      <t>Estonie</t>
    </r>
  </si>
  <si>
    <r>
      <rPr>
        <sz val="11"/>
        <color theme="1"/>
        <rFont val="Calibri"/>
        <family val="2"/>
        <scheme val="minor"/>
      </rPr>
      <t>Qualification pour la Coupe européenne de l’UEFA</t>
    </r>
  </si>
  <si>
    <r>
      <rPr>
        <sz val="11"/>
        <color theme="1"/>
        <rFont val="Calibri"/>
        <family val="2"/>
        <scheme val="minor"/>
      </rPr>
      <t>Chili</t>
    </r>
  </si>
  <si>
    <r>
      <rPr>
        <sz val="11"/>
        <color theme="1"/>
        <rFont val="Calibri"/>
        <family val="2"/>
        <scheme val="minor"/>
      </rPr>
      <t>Argentine</t>
    </r>
  </si>
  <si>
    <r>
      <rPr>
        <sz val="11"/>
        <color theme="1"/>
        <rFont val="Calibri"/>
        <family val="2"/>
        <scheme val="minor"/>
      </rPr>
      <t>Amical</t>
    </r>
  </si>
  <si>
    <r>
      <rPr>
        <sz val="11"/>
        <color theme="1"/>
        <rFont val="Calibri"/>
        <family val="2"/>
        <scheme val="minor"/>
      </rPr>
      <t>Espagne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</si>
  <si>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</si>
  <si>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</si>
  <si>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</si>
  <si>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</si>
  <si>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</si>
  <si>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Belgique</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</si>
  <si>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</si>
  <si>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</si>
  <si>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Japon</t>
    </r>
  </si>
  <si>
    <r>
      <rPr>
        <sz val="11"/>
        <color theme="1"/>
        <rFont val="Calibri"/>
        <family val="2"/>
        <scheme val="minor"/>
      </rPr>
      <t>Nigéria</t>
    </r>
  </si>
  <si>
    <r>
      <rPr>
        <sz val="11"/>
        <color theme="1"/>
        <rFont val="Calibri"/>
        <family val="2"/>
        <scheme val="minor"/>
      </rPr>
      <t>Coupe de la Confédération</t>
    </r>
  </si>
  <si>
    <r>
      <rPr>
        <sz val="11"/>
        <color theme="1"/>
        <rFont val="Calibri"/>
        <family val="2"/>
        <scheme val="minor"/>
      </rPr>
      <t>Zimbabwe</t>
    </r>
  </si>
  <si>
    <r>
      <rPr>
        <sz val="11"/>
        <color theme="1"/>
        <rFont val="Calibri"/>
        <family val="2"/>
        <scheme val="minor"/>
      </rPr>
      <t>Cameroun</t>
    </r>
  </si>
  <si>
    <r>
      <rPr>
        <sz val="11"/>
        <color theme="1"/>
        <rFont val="Calibri"/>
        <family val="2"/>
        <scheme val="minor"/>
      </rPr>
      <t>Qualification pour la Coupe d’Afrique des nations</t>
    </r>
  </si>
  <si>
    <r>
      <rPr>
        <sz val="11"/>
        <color theme="1"/>
        <rFont val="Calibri"/>
        <family val="2"/>
        <scheme val="minor"/>
      </rPr>
      <t>Argentine</t>
    </r>
  </si>
  <si>
    <r>
      <rPr>
        <sz val="11"/>
        <color theme="1"/>
        <rFont val="Calibri"/>
        <family val="2"/>
        <scheme val="minor"/>
      </rPr>
      <t>Bulgarie</t>
    </r>
  </si>
  <si>
    <r>
      <rPr>
        <sz val="11"/>
        <color theme="1"/>
        <rFont val="Calibri"/>
        <family val="2"/>
        <scheme val="minor"/>
      </rPr>
      <t>Amical</t>
    </r>
  </si>
  <si>
    <r>
      <rPr>
        <sz val="11"/>
        <color theme="1"/>
        <rFont val="Calibri"/>
        <family val="2"/>
        <scheme val="minor"/>
      </rPr>
      <t>Maroc</t>
    </r>
  </si>
  <si>
    <r>
      <rPr>
        <sz val="11"/>
        <color theme="1"/>
        <rFont val="Calibri"/>
        <family val="2"/>
        <scheme val="minor"/>
      </rPr>
      <t>Mali</t>
    </r>
  </si>
  <si>
    <r>
      <rPr>
        <sz val="11"/>
        <color theme="1"/>
        <rFont val="Calibri"/>
        <family val="2"/>
        <scheme val="minor"/>
      </rPr>
      <t>Amical</t>
    </r>
  </si>
  <si>
    <r>
      <rPr>
        <sz val="11"/>
        <color theme="1"/>
        <rFont val="Calibri"/>
        <family val="2"/>
        <scheme val="minor"/>
      </rPr>
      <t>Italie</t>
    </r>
  </si>
  <si>
    <r>
      <rPr>
        <sz val="11"/>
        <color theme="1"/>
        <rFont val="Calibri"/>
        <family val="2"/>
        <scheme val="minor"/>
      </rPr>
      <t>Estonie</t>
    </r>
  </si>
  <si>
    <r>
      <rPr>
        <sz val="11"/>
        <color theme="1"/>
        <rFont val="Calibri"/>
        <family val="2"/>
        <scheme val="minor"/>
      </rPr>
      <t>Qualification pour la Coupe européenne de l’UEFA</t>
    </r>
  </si>
  <si>
    <r>
      <rPr>
        <sz val="11"/>
        <color theme="1"/>
        <rFont val="Calibri"/>
        <family val="2"/>
        <scheme val="minor"/>
      </rPr>
      <t>Slovénie</t>
    </r>
  </si>
  <si>
    <r>
      <rPr>
        <sz val="11"/>
        <color theme="1"/>
        <rFont val="Calibri"/>
        <family val="2"/>
        <scheme val="minor"/>
      </rPr>
      <t>Estonie</t>
    </r>
  </si>
  <si>
    <r>
      <rPr>
        <sz val="11"/>
        <color theme="1"/>
        <rFont val="Calibri"/>
        <family val="2"/>
        <scheme val="minor"/>
      </rPr>
      <t>Qualification pour la Coupe européenne de l’UEFA</t>
    </r>
  </si>
  <si>
    <r>
      <rPr>
        <sz val="11"/>
        <color theme="1"/>
        <rFont val="Calibri"/>
        <family val="2"/>
        <scheme val="minor"/>
      </rPr>
      <t>Grèce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</si>
  <si>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</si>
  <si>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</si>
  <si>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Japon</t>
    </r>
  </si>
  <si>
    <r>
      <rPr>
        <sz val="11"/>
        <color theme="1"/>
        <rFont val="Calibri"/>
        <family val="2"/>
        <scheme val="minor"/>
      </rPr>
      <t>Équateur</t>
    </r>
  </si>
  <si>
    <r>
      <rPr>
        <sz val="11"/>
        <color theme="1"/>
        <rFont val="Calibri"/>
        <family val="2"/>
        <scheme val="minor"/>
      </rPr>
      <t>Coupe Kirin</t>
    </r>
  </si>
  <si>
    <r>
      <rPr>
        <sz val="11"/>
        <color theme="1"/>
        <rFont val="Calibri"/>
        <family val="2"/>
        <scheme val="minor"/>
      </rPr>
      <t>Équateur</t>
    </r>
  </si>
  <si>
    <r>
      <rPr>
        <sz val="11"/>
        <color theme="1"/>
        <rFont val="Calibri"/>
        <family val="2"/>
        <scheme val="minor"/>
      </rPr>
      <t>Zambie</t>
    </r>
  </si>
  <si>
    <r>
      <rPr>
        <sz val="11"/>
        <color theme="1"/>
        <rFont val="Calibri"/>
        <family val="2"/>
        <scheme val="minor"/>
      </rPr>
      <t>Coupe de Corée du Sud</t>
    </r>
  </si>
  <si>
    <r>
      <rPr>
        <sz val="11"/>
        <color theme="1"/>
        <rFont val="Calibri"/>
        <family val="2"/>
        <scheme val="minor"/>
      </rPr>
      <t>Brésil</t>
    </r>
  </si>
  <si>
    <r>
      <rPr>
        <sz val="11"/>
        <color theme="1"/>
        <rFont val="Calibri"/>
        <family val="2"/>
        <scheme val="minor"/>
      </rPr>
      <t>Japon</t>
    </r>
  </si>
  <si>
    <r>
      <rPr>
        <sz val="11"/>
        <color theme="1"/>
        <rFont val="Calibri"/>
        <family val="2"/>
        <scheme val="minor"/>
      </rPr>
      <t>Amical</t>
    </r>
  </si>
  <si>
    <r>
      <rPr>
        <sz val="11"/>
        <color theme="1"/>
        <rFont val="Calibri"/>
        <family val="2"/>
        <scheme val="minor"/>
      </rPr>
      <t>Canada</t>
    </r>
  </si>
  <si>
    <r>
      <rPr>
        <sz val="11"/>
        <color theme="1"/>
        <rFont val="Calibri"/>
        <family val="2"/>
        <scheme val="minor"/>
      </rPr>
      <t>Turquie</t>
    </r>
  </si>
  <si>
    <r>
      <rPr>
        <sz val="11"/>
        <color theme="1"/>
        <rFont val="Calibri"/>
        <family val="2"/>
        <scheme val="minor"/>
      </rPr>
      <t>Amical</t>
    </r>
  </si>
  <si>
    <r>
      <rPr>
        <sz val="11"/>
        <color theme="1"/>
        <rFont val="Calibri"/>
        <family val="2"/>
        <scheme val="minor"/>
      </rPr>
      <t>Pérou</t>
    </r>
  </si>
  <si>
    <r>
      <rPr>
        <sz val="11"/>
        <color theme="1"/>
        <rFont val="Calibri"/>
        <family val="2"/>
        <scheme val="minor"/>
      </rPr>
      <t>Bolivie</t>
    </r>
  </si>
  <si>
    <r>
      <rPr>
        <sz val="11"/>
        <color theme="1"/>
        <rFont val="Calibri"/>
        <family val="2"/>
        <scheme val="minor"/>
      </rPr>
      <t>Amical</t>
    </r>
  </si>
  <si>
    <r>
      <rPr>
        <sz val="11"/>
        <color theme="1"/>
        <rFont val="Calibri"/>
        <family val="2"/>
        <scheme val="minor"/>
      </rPr>
      <t>Uruguay</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</si>
  <si>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</si>
  <si>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</si>
  <si>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</si>
  <si>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</si>
  <si>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</si>
  <si>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Guinée</t>
    </r>
  </si>
  <si>
    <r>
      <rPr>
        <sz val="11"/>
        <color theme="1"/>
        <rFont val="Calibri"/>
        <family val="2"/>
        <scheme val="minor"/>
      </rPr>
      <t>Mali</t>
    </r>
  </si>
  <si>
    <r>
      <rPr>
        <sz val="11"/>
        <color theme="1"/>
        <rFont val="Calibri"/>
        <family val="2"/>
        <scheme val="minor"/>
      </rPr>
      <t>Qualification pour la Coupe d’Afrique des nations</t>
    </r>
  </si>
  <si>
    <r>
      <rPr>
        <sz val="11"/>
        <color theme="1"/>
        <rFont val="Calibri"/>
        <family val="2"/>
        <scheme val="minor"/>
      </rPr>
      <t>Japon</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</si>
  <si>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</si>
  <si>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</si>
  <si>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Allemagne</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</si>
  <si>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</si>
  <si>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</si>
  <si>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Bulgarie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</si>
  <si>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</si>
  <si>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</si>
  <si>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Slovaquie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</si>
  <si>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</si>
  <si>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</si>
  <si>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Suisse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</si>
  <si>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</si>
  <si>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</si>
  <si>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El Salvador</t>
    </r>
  </si>
  <si>
    <r>
      <rPr>
        <sz val="11"/>
        <color theme="1"/>
        <rFont val="Calibri"/>
        <family val="2"/>
        <scheme val="minor"/>
      </rPr>
      <t>Serbie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</si>
  <si>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</si>
  <si>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</si>
  <si>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Nouvelle‑Zélande</t>
    </r>
  </si>
  <si>
    <r>
      <rPr>
        <sz val="11"/>
        <color theme="1"/>
        <rFont val="Calibri"/>
        <family val="2"/>
        <scheme val="minor"/>
      </rPr>
      <t>Coupe d’Océanie des nations</t>
    </r>
  </si>
  <si>
    <r>
      <rPr>
        <sz val="11"/>
        <color theme="1"/>
        <rFont val="Calibri"/>
        <family val="2"/>
        <scheme val="minor"/>
      </rPr>
      <t>Pays‑Bas</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</si>
  <si>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</si>
  <si>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</si>
  <si>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</si>
  <si>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</si>
  <si>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</si>
  <si>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</si>
  <si>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</si>
  <si>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</si>
  <si>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Mexique</t>
    </r>
  </si>
  <si>
    <r>
      <rPr>
        <sz val="11"/>
        <color theme="1"/>
        <rFont val="Calibri"/>
        <family val="2"/>
        <scheme val="minor"/>
      </rPr>
      <t>Serbie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</si>
  <si>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</si>
  <si>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</si>
  <si>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Guinée</t>
    </r>
  </si>
  <si>
    <r>
      <rPr>
        <sz val="11"/>
        <color theme="1"/>
        <rFont val="Calibri"/>
        <family val="2"/>
        <scheme val="minor"/>
      </rPr>
      <t>Coupe Amílcar Cabral</t>
    </r>
  </si>
  <si>
    <r>
      <rPr>
        <sz val="11"/>
        <color theme="1"/>
        <rFont val="Calibri"/>
        <family val="2"/>
        <scheme val="minor"/>
      </rPr>
      <t>Tunisie</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</si>
  <si>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</si>
  <si>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</si>
  <si>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Honduras</t>
    </r>
  </si>
  <si>
    <r>
      <rPr>
        <sz val="11"/>
        <color theme="1"/>
        <rFont val="Calibri"/>
        <family val="2"/>
        <scheme val="minor"/>
      </rPr>
      <t>Guatemala</t>
    </r>
  </si>
  <si>
    <r>
      <rPr>
        <sz val="11"/>
        <color theme="1"/>
        <rFont val="Calibri"/>
        <family val="2"/>
        <scheme val="minor"/>
      </rPr>
      <t>Coupe de l’UNCAF</t>
    </r>
  </si>
  <si>
    <r>
      <rPr>
        <sz val="11"/>
        <color theme="1"/>
        <rFont val="Calibri"/>
        <family val="2"/>
        <scheme val="minor"/>
      </rPr>
      <t>Brésil</t>
    </r>
  </si>
  <si>
    <r>
      <rPr>
        <sz val="11"/>
        <color theme="1"/>
        <rFont val="Calibri"/>
        <family val="2"/>
        <scheme val="minor"/>
      </rPr>
      <t>Canada</t>
    </r>
  </si>
  <si>
    <r>
      <rPr>
        <sz val="11"/>
        <color theme="1"/>
        <rFont val="Calibri"/>
        <family val="2"/>
        <scheme val="minor"/>
      </rPr>
      <t>Gold Cup</t>
    </r>
  </si>
  <si>
    <r>
      <rPr>
        <sz val="11"/>
        <color theme="1"/>
        <rFont val="Calibri"/>
        <family val="2"/>
        <scheme val="minor"/>
      </rPr>
      <t>Afrique du Sud</t>
    </r>
  </si>
  <si>
    <r>
      <rPr>
        <sz val="11"/>
        <color theme="1"/>
        <rFont val="Calibri"/>
        <family val="2"/>
        <scheme val="minor"/>
      </rPr>
      <t>Cameroun</t>
    </r>
  </si>
  <si>
    <r>
      <rPr>
        <sz val="11"/>
        <color theme="1"/>
        <rFont val="Calibri"/>
        <family val="2"/>
        <scheme val="minor"/>
      </rPr>
      <t>Coupe d’Afrique des nations</t>
    </r>
  </si>
  <si>
    <r>
      <rPr>
        <sz val="11"/>
        <color theme="1"/>
        <rFont val="Calibri"/>
        <family val="2"/>
        <scheme val="minor"/>
      </rPr>
      <t>Afrique du Sud</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</si>
  <si>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</si>
  <si>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</si>
  <si>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Islande</t>
    </r>
  </si>
  <si>
    <r>
      <rPr>
        <sz val="11"/>
        <color theme="1"/>
        <rFont val="Calibri"/>
        <family val="2"/>
        <scheme val="minor"/>
      </rPr>
      <t>Russie</t>
    </r>
  </si>
  <si>
    <r>
      <rPr>
        <sz val="11"/>
        <color theme="1"/>
        <rFont val="Calibri"/>
        <family val="2"/>
        <scheme val="minor"/>
      </rPr>
      <t>Tournoi international de Malte</t>
    </r>
  </si>
  <si>
    <r>
      <rPr>
        <sz val="11"/>
        <color theme="1"/>
        <rFont val="Calibri"/>
        <family val="2"/>
        <scheme val="minor"/>
      </rPr>
      <t>Australie</t>
    </r>
  </si>
  <si>
    <r>
      <rPr>
        <sz val="11"/>
        <color theme="1"/>
        <rFont val="Calibri"/>
        <family val="2"/>
        <scheme val="minor"/>
      </rPr>
      <t>Japon</t>
    </r>
  </si>
  <si>
    <r>
      <rPr>
        <sz val="11"/>
        <color theme="1"/>
        <rFont val="Calibri"/>
        <family val="2"/>
        <scheme val="minor"/>
      </rPr>
      <t>Amical</t>
    </r>
  </si>
  <si>
    <r>
      <rPr>
        <sz val="11"/>
        <color theme="1"/>
        <rFont val="Calibri"/>
        <family val="2"/>
        <scheme val="minor"/>
      </rPr>
      <t>Australie</t>
    </r>
  </si>
  <si>
    <r>
      <rPr>
        <sz val="11"/>
        <color theme="1"/>
        <rFont val="Calibri"/>
        <family val="2"/>
        <scheme val="minor"/>
      </rPr>
      <t>Japon</t>
    </r>
  </si>
  <si>
    <r>
      <rPr>
        <sz val="11"/>
        <color theme="1"/>
        <rFont val="Calibri"/>
        <family val="2"/>
        <scheme val="minor"/>
      </rPr>
      <t>Amical</t>
    </r>
  </si>
  <si>
    <r>
      <rPr>
        <sz val="11"/>
        <color theme="1"/>
        <rFont val="Calibri"/>
        <family val="2"/>
        <scheme val="minor"/>
      </rPr>
      <t>Bolivie</t>
    </r>
  </si>
  <si>
    <r>
      <rPr>
        <sz val="11"/>
        <color theme="1"/>
        <rFont val="Calibri"/>
        <family val="2"/>
        <scheme val="minor"/>
      </rPr>
      <t>Paraguay</t>
    </r>
  </si>
  <si>
    <r>
      <rPr>
        <sz val="11"/>
        <color theme="1"/>
        <rFont val="Calibri"/>
        <family val="2"/>
        <scheme val="minor"/>
      </rPr>
      <t>Amical</t>
    </r>
  </si>
  <si>
    <r>
      <rPr>
        <sz val="11"/>
        <color theme="1"/>
        <rFont val="Calibri"/>
        <family val="2"/>
        <scheme val="minor"/>
      </rPr>
      <t>Koweït</t>
    </r>
  </si>
  <si>
    <r>
      <rPr>
        <sz val="11"/>
        <color theme="1"/>
        <rFont val="Calibri"/>
        <family val="2"/>
        <scheme val="minor"/>
      </rPr>
      <t>Équateur</t>
    </r>
  </si>
  <si>
    <r>
      <rPr>
        <sz val="11"/>
        <color theme="1"/>
        <rFont val="Calibri"/>
        <family val="2"/>
        <scheme val="minor"/>
      </rPr>
      <t>Amical</t>
    </r>
  </si>
  <si>
    <r>
      <rPr>
        <sz val="11"/>
        <color theme="1"/>
        <rFont val="Calibri"/>
        <family val="2"/>
        <scheme val="minor"/>
      </rPr>
      <t>Oman</t>
    </r>
  </si>
  <si>
    <r>
      <rPr>
        <sz val="11"/>
        <color theme="1"/>
        <rFont val="Calibri"/>
        <family val="2"/>
        <scheme val="minor"/>
      </rPr>
      <t>Koweït</t>
    </r>
  </si>
  <si>
    <r>
      <rPr>
        <sz val="11"/>
        <color theme="1"/>
        <rFont val="Calibri"/>
        <family val="2"/>
        <scheme val="minor"/>
      </rPr>
      <t>Amical</t>
    </r>
  </si>
  <si>
    <r>
      <rPr>
        <sz val="11"/>
        <color theme="1"/>
        <rFont val="Calibri"/>
        <family val="2"/>
        <scheme val="minor"/>
      </rPr>
      <t>Croatie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</si>
  <si>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</si>
  <si>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</si>
  <si>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Guatemala</t>
    </r>
  </si>
  <si>
    <r>
      <rPr>
        <sz val="11"/>
        <color theme="1"/>
        <rFont val="Calibri"/>
        <family val="2"/>
        <scheme val="minor"/>
      </rPr>
      <t>Venezuela</t>
    </r>
  </si>
  <si>
    <r>
      <rPr>
        <sz val="11"/>
        <color theme="1"/>
        <rFont val="Calibri"/>
        <family val="2"/>
        <scheme val="minor"/>
      </rPr>
      <t>Amical</t>
    </r>
  </si>
  <si>
    <r>
      <rPr>
        <sz val="11"/>
        <color theme="1"/>
        <rFont val="Calibri"/>
        <family val="2"/>
        <scheme val="minor"/>
      </rPr>
      <t>Colombie</t>
    </r>
  </si>
  <si>
    <r>
      <rPr>
        <sz val="11"/>
        <color theme="1"/>
        <rFont val="Calibri"/>
        <family val="2"/>
        <scheme val="minor"/>
      </rPr>
      <t>Bolivie</t>
    </r>
  </si>
  <si>
    <r>
      <rPr>
        <sz val="11"/>
        <color theme="1"/>
        <rFont val="Calibri"/>
        <family val="2"/>
        <scheme val="minor"/>
      </rPr>
      <t>Amical</t>
    </r>
  </si>
  <si>
    <r>
      <rPr>
        <sz val="11"/>
        <color theme="1"/>
        <rFont val="Calibri"/>
        <family val="2"/>
        <scheme val="minor"/>
      </rPr>
      <t>Croatie</t>
    </r>
  </si>
  <si>
    <r>
      <rPr>
        <sz val="11"/>
        <color theme="1"/>
        <rFont val="Calibri"/>
        <family val="2"/>
        <scheme val="minor"/>
      </rPr>
      <t>Hongrie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</si>
  <si>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</si>
  <si>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</si>
  <si>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</si>
  <si>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</si>
  <si>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</si>
  <si>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Islande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</si>
  <si>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</si>
  <si>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</si>
  <si>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Hongrie</t>
    </r>
  </si>
  <si>
    <r>
      <rPr>
        <sz val="11"/>
        <color theme="1"/>
        <rFont val="Calibri"/>
        <family val="2"/>
        <scheme val="minor"/>
      </rPr>
      <t>Amical</t>
    </r>
  </si>
  <si>
    <r>
      <rPr>
        <sz val="11"/>
        <color theme="1"/>
        <rFont val="Calibri"/>
        <family val="2"/>
        <scheme val="minor"/>
      </rPr>
      <t>Mexique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</si>
  <si>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</si>
  <si>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</si>
  <si>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Chine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</si>
  <si>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</si>
  <si>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</si>
  <si>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Qatar</t>
    </r>
  </si>
  <si>
    <r>
      <rPr>
        <sz val="11"/>
        <color theme="1"/>
        <rFont val="Calibri"/>
        <family val="2"/>
        <scheme val="minor"/>
      </rPr>
      <t>Russie</t>
    </r>
  </si>
  <si>
    <r>
      <rPr>
        <sz val="11"/>
        <color theme="1"/>
        <rFont val="Calibri"/>
        <family val="2"/>
        <scheme val="minor"/>
      </rPr>
      <t>Amical</t>
    </r>
  </si>
  <si>
    <r>
      <rPr>
        <sz val="11"/>
        <color theme="1"/>
        <rFont val="Calibri"/>
        <family val="2"/>
        <scheme val="minor"/>
      </rPr>
      <t>Bulgarie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</si>
  <si>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</si>
  <si>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</si>
  <si>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Bulgarie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</si>
  <si>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</si>
  <si>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</si>
  <si>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Bolivie</t>
    </r>
  </si>
  <si>
    <r>
      <rPr>
        <sz val="11"/>
        <color theme="1"/>
        <rFont val="Calibri"/>
        <family val="2"/>
        <scheme val="minor"/>
      </rPr>
      <t>Irlande</t>
    </r>
  </si>
  <si>
    <r>
      <rPr>
        <sz val="11"/>
        <color theme="1"/>
        <rFont val="Calibri"/>
        <family val="2"/>
        <scheme val="minor"/>
      </rPr>
      <t>USA Cup</t>
    </r>
  </si>
  <si>
    <r>
      <rPr>
        <sz val="11"/>
        <color theme="1"/>
        <rFont val="Calibri"/>
        <family val="2"/>
        <scheme val="minor"/>
      </rPr>
      <t>Croatie</t>
    </r>
  </si>
  <si>
    <r>
      <rPr>
        <sz val="11"/>
        <color theme="1"/>
        <rFont val="Calibri"/>
        <family val="2"/>
        <scheme val="minor"/>
      </rPr>
      <t>Danemark</t>
    </r>
  </si>
  <si>
    <r>
      <rPr>
        <sz val="11"/>
        <color theme="1"/>
        <rFont val="Calibri"/>
        <family val="2"/>
        <scheme val="minor"/>
      </rPr>
      <t>Coupe européenne de l’UEFA</t>
    </r>
  </si>
  <si>
    <r>
      <rPr>
        <sz val="11"/>
        <color theme="1"/>
        <rFont val="Calibri"/>
        <family val="2"/>
        <scheme val="minor"/>
      </rPr>
      <t>Russie</t>
    </r>
  </si>
  <si>
    <r>
      <rPr>
        <sz val="11"/>
        <color theme="1"/>
        <rFont val="Calibri"/>
        <family val="2"/>
        <scheme val="minor"/>
      </rPr>
      <t>Allemagne</t>
    </r>
  </si>
  <si>
    <r>
      <rPr>
        <sz val="11"/>
        <color theme="1"/>
        <rFont val="Calibri"/>
        <family val="2"/>
        <scheme val="minor"/>
      </rPr>
      <t>Coupe européenne de l’UEFA</t>
    </r>
  </si>
  <si>
    <r>
      <rPr>
        <sz val="11"/>
        <color theme="1"/>
        <rFont val="Calibri"/>
        <family val="2"/>
        <scheme val="minor"/>
      </rPr>
      <t>Pays‑Bas</t>
    </r>
  </si>
  <si>
    <r>
      <rPr>
        <sz val="11"/>
        <color theme="1"/>
        <rFont val="Calibri"/>
        <family val="2"/>
        <scheme val="minor"/>
      </rPr>
      <t>Angleterre</t>
    </r>
  </si>
  <si>
    <r>
      <rPr>
        <sz val="11"/>
        <color theme="1"/>
        <rFont val="Calibri"/>
        <family val="2"/>
        <scheme val="minor"/>
      </rPr>
      <t>Coupe européenne de l’UEFA</t>
    </r>
  </si>
  <si>
    <r>
      <rPr>
        <sz val="11"/>
        <color theme="1"/>
        <rFont val="Calibri"/>
        <family val="2"/>
        <scheme val="minor"/>
      </rPr>
      <t>Croatie</t>
    </r>
  </si>
  <si>
    <r>
      <rPr>
        <sz val="11"/>
        <color theme="1"/>
        <rFont val="Calibri"/>
        <family val="2"/>
        <scheme val="minor"/>
      </rPr>
      <t>Portugal</t>
    </r>
  </si>
  <si>
    <r>
      <rPr>
        <sz val="11"/>
        <color theme="1"/>
        <rFont val="Calibri"/>
        <family val="2"/>
        <scheme val="minor"/>
      </rPr>
      <t>Coupe européenne de l’UEFA</t>
    </r>
  </si>
  <si>
    <r>
      <rPr>
        <sz val="11"/>
        <color theme="1"/>
        <rFont val="Calibri"/>
        <family val="2"/>
        <scheme val="minor"/>
      </rPr>
      <t>Turquie</t>
    </r>
  </si>
  <si>
    <r>
      <rPr>
        <sz val="11"/>
        <color theme="1"/>
        <rFont val="Calibri"/>
        <family val="2"/>
        <scheme val="minor"/>
      </rPr>
      <t>Danemark</t>
    </r>
  </si>
  <si>
    <r>
      <rPr>
        <sz val="11"/>
        <color theme="1"/>
        <rFont val="Calibri"/>
        <family val="2"/>
        <scheme val="minor"/>
      </rPr>
      <t>Coupe européenne de l’UEFA</t>
    </r>
  </si>
  <si>
    <r>
      <rPr>
        <sz val="11"/>
        <color theme="1"/>
        <rFont val="Calibri"/>
        <family val="2"/>
        <scheme val="minor"/>
      </rPr>
      <t>Équateur</t>
    </r>
  </si>
  <si>
    <r>
      <rPr>
        <sz val="11"/>
        <color theme="1"/>
        <rFont val="Calibri"/>
        <family val="2"/>
        <scheme val="minor"/>
      </rPr>
      <t>Arménie</t>
    </r>
  </si>
  <si>
    <r>
      <rPr>
        <sz val="11"/>
        <color theme="1"/>
        <rFont val="Calibri"/>
        <family val="2"/>
        <scheme val="minor"/>
      </rPr>
      <t>Amical</t>
    </r>
  </si>
  <si>
    <r>
      <rPr>
        <sz val="11"/>
        <color theme="1"/>
        <rFont val="Calibri"/>
        <family val="2"/>
        <scheme val="minor"/>
      </rPr>
      <t>Chili</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</si>
  <si>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</si>
  <si>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</si>
  <si>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</si>
  <si>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</si>
  <si>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</si>
  <si>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Colombie</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</si>
  <si>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</si>
  <si>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</si>
  <si>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</si>
  <si>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</si>
  <si>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</si>
  <si>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</si>
  <si>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</si>
  <si>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</si>
  <si>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</si>
  <si>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Côte d’Ivoire</t>
    </r>
  </si>
  <si>
    <r>
      <rPr>
        <sz val="11"/>
        <color theme="1"/>
        <rFont val="Calibri"/>
        <family val="2"/>
        <scheme val="minor"/>
      </rPr>
      <t>Coupe d’Afrique de l’Ouest</t>
    </r>
  </si>
  <si>
    <r>
      <rPr>
        <sz val="11"/>
        <color theme="1"/>
        <rFont val="Calibri"/>
        <family val="2"/>
        <scheme val="minor"/>
      </rPr>
      <t>Albanie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</si>
  <si>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</si>
  <si>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</si>
  <si>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</si>
  <si>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 xml:space="preserve">République de Macédoine </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</si>
  <si>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</si>
  <si>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</si>
  <si>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</si>
  <si>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</si>
  <si>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</si>
  <si>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</si>
  <si>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</si>
  <si>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</si>
  <si>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</si>
  <si>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</si>
  <si>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Pérou</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</si>
  <si>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</si>
  <si>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</si>
  <si>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</si>
  <si>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Slovaquie</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</si>
  <si>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</si>
  <si>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</si>
  <si>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Guatemala</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</si>
  <si>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</si>
  <si>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</si>
  <si>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Colombie</t>
    </r>
  </si>
  <si>
    <r>
      <rPr>
        <sz val="11"/>
        <color theme="1"/>
        <rFont val="Calibri"/>
        <family val="2"/>
        <scheme val="minor"/>
      </rPr>
      <t>Amical</t>
    </r>
  </si>
  <si>
    <r>
      <rPr>
        <sz val="11"/>
        <color theme="1"/>
        <rFont val="Calibri"/>
        <family val="2"/>
        <scheme val="minor"/>
      </rPr>
      <t>Syrie</t>
    </r>
  </si>
  <si>
    <r>
      <rPr>
        <sz val="11"/>
        <color theme="1"/>
        <rFont val="Calibri"/>
        <family val="2"/>
        <scheme val="minor"/>
      </rPr>
      <t>Chine</t>
    </r>
  </si>
  <si>
    <r>
      <rPr>
        <sz val="11"/>
        <color theme="1"/>
        <rFont val="Calibri"/>
        <family val="2"/>
        <scheme val="minor"/>
      </rPr>
      <t>Coupe de l’AFC</t>
    </r>
  </si>
  <si>
    <r>
      <rPr>
        <sz val="11"/>
        <color theme="1"/>
        <rFont val="Calibri"/>
        <family val="2"/>
        <scheme val="minor"/>
      </rPr>
      <t>Arabie saoudite</t>
    </r>
  </si>
  <si>
    <r>
      <rPr>
        <sz val="11"/>
        <color theme="1"/>
        <rFont val="Calibri"/>
        <family val="2"/>
        <scheme val="minor"/>
      </rPr>
      <t>Iran</t>
    </r>
  </si>
  <si>
    <r>
      <rPr>
        <sz val="11"/>
        <color theme="1"/>
        <rFont val="Calibri"/>
        <family val="2"/>
        <scheme val="minor"/>
      </rPr>
      <t>Coupe de l’AFC</t>
    </r>
  </si>
  <si>
    <r>
      <rPr>
        <sz val="11"/>
        <color theme="1"/>
        <rFont val="Calibri"/>
        <family val="2"/>
        <scheme val="minor"/>
      </rPr>
      <t>Belgique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</si>
  <si>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</si>
  <si>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</si>
  <si>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</si>
  <si>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</si>
  <si>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</si>
  <si>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Nouvelle‑Zélande</t>
    </r>
  </si>
  <si>
    <r>
      <rPr>
        <sz val="11"/>
        <color theme="1"/>
        <rFont val="Calibri"/>
        <family val="2"/>
        <scheme val="minor"/>
      </rPr>
      <t>Norvège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</si>
  <si>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</si>
  <si>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</si>
  <si>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Belgique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</si>
  <si>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</si>
  <si>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</si>
  <si>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Venezuela</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</si>
  <si>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</si>
  <si>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</si>
  <si>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Syrie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</si>
  <si>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</si>
  <si>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</si>
  <si>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Norvège</t>
    </r>
  </si>
  <si>
    <r>
      <rPr>
        <sz val="11"/>
        <color theme="1"/>
        <rFont val="Calibri"/>
        <family val="2"/>
        <scheme val="minor"/>
      </rPr>
      <t>Amical</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</si>
  <si>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</si>
  <si>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</si>
  <si>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</si>
  <si>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Italie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</si>
  <si>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</si>
  <si>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</si>
  <si>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</si>
  <si>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Suisse</t>
    </r>
  </si>
  <si>
    <r>
      <rPr>
        <sz val="11"/>
        <color theme="1"/>
        <rFont val="Calibri"/>
        <family val="2"/>
        <scheme val="minor"/>
      </rPr>
      <t>Amical</t>
    </r>
  </si>
  <si>
    <r>
      <rPr>
        <sz val="11"/>
        <color theme="1"/>
        <rFont val="Calibri"/>
        <family val="2"/>
        <scheme val="minor"/>
      </rPr>
      <t>Zambie</t>
    </r>
  </si>
  <si>
    <r>
      <rPr>
        <sz val="11"/>
        <color theme="1"/>
        <rFont val="Calibri"/>
        <family val="2"/>
        <scheme val="minor"/>
      </rPr>
      <t>Cameroun</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</si>
  <si>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</si>
  <si>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</si>
  <si>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Zambie</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</si>
  <si>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</si>
  <si>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</si>
  <si>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Ghana</t>
    </r>
  </si>
  <si>
    <r>
      <rPr>
        <sz val="11"/>
        <color theme="1"/>
        <rFont val="Calibri"/>
        <family val="2"/>
        <scheme val="minor"/>
      </rPr>
      <t>Coupe de Corée du Sud</t>
    </r>
  </si>
  <si>
    <r>
      <rPr>
        <sz val="11"/>
        <color theme="1"/>
        <rFont val="Calibri"/>
        <family val="2"/>
        <scheme val="minor"/>
      </rPr>
      <t>Pologne</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</si>
  <si>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</si>
  <si>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</si>
  <si>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</si>
  <si>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Costa Rica</t>
    </r>
  </si>
  <si>
    <r>
      <rPr>
        <sz val="11"/>
        <color theme="1"/>
        <rFont val="Calibri"/>
        <family val="2"/>
        <scheme val="minor"/>
      </rPr>
      <t>Copa América</t>
    </r>
  </si>
  <si>
    <r>
      <rPr>
        <sz val="11"/>
        <color theme="1"/>
        <rFont val="Calibri"/>
        <family val="2"/>
        <scheme val="minor"/>
      </rPr>
      <t>Nouvelle‑Zélande</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</si>
  <si>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</si>
  <si>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</si>
  <si>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</si>
  <si>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</si>
  <si>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</si>
  <si>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</si>
  <si>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Sénégal</t>
    </r>
  </si>
  <si>
    <r>
      <rPr>
        <sz val="11"/>
        <color theme="1"/>
        <rFont val="Calibri"/>
        <family val="2"/>
        <scheme val="minor"/>
      </rPr>
      <t>Qualification pour la Coupe d’Afrique des nations</t>
    </r>
  </si>
  <si>
    <r>
      <rPr>
        <sz val="11"/>
        <color theme="1"/>
        <rFont val="Calibri"/>
        <family val="2"/>
        <scheme val="minor"/>
      </rPr>
      <t>Japon</t>
    </r>
  </si>
  <si>
    <r>
      <rPr>
        <sz val="11"/>
        <color theme="1"/>
        <rFont val="Calibri"/>
        <family val="2"/>
        <scheme val="minor"/>
      </rPr>
      <t>Brésil</t>
    </r>
  </si>
  <si>
    <r>
      <rPr>
        <sz val="11"/>
        <color theme="1"/>
        <rFont val="Calibri"/>
        <family val="2"/>
        <scheme val="minor"/>
      </rPr>
      <t>Amical</t>
    </r>
  </si>
  <si>
    <r>
      <rPr>
        <sz val="11"/>
        <color theme="1"/>
        <rFont val="Calibri"/>
        <family val="2"/>
        <scheme val="minor"/>
      </rPr>
      <t>Colombie</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</si>
  <si>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</si>
  <si>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</si>
  <si>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</si>
  <si>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</si>
  <si>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</si>
  <si>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</si>
  <si>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</si>
  <si>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</si>
  <si>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Arménie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</si>
  <si>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</si>
  <si>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</si>
  <si>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</si>
  <si>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</si>
  <si>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</si>
  <si>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</si>
  <si>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</si>
  <si>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</si>
  <si>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</si>
  <si>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</si>
  <si>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</si>
  <si>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</si>
  <si>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</si>
  <si>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</si>
  <si>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</si>
  <si>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</si>
  <si>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</si>
  <si>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</si>
  <si>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</si>
  <si>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</si>
  <si>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Géorgie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</si>
  <si>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</si>
  <si>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</si>
  <si>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</si>
  <si>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</si>
  <si>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</si>
  <si>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Haïti</t>
    </r>
  </si>
  <si>
    <r>
      <rPr>
        <sz val="11"/>
        <color theme="1"/>
        <rFont val="Calibri"/>
        <family val="2"/>
        <scheme val="minor"/>
      </rPr>
      <t>Martinique</t>
    </r>
  </si>
  <si>
    <r>
      <rPr>
        <sz val="11"/>
        <color theme="1"/>
        <rFont val="Calibri"/>
        <family val="2"/>
        <scheme val="minor"/>
      </rPr>
      <t>Amical</t>
    </r>
  </si>
  <si>
    <r>
      <rPr>
        <sz val="11"/>
        <color theme="1"/>
        <rFont val="Calibri"/>
        <family val="2"/>
        <scheme val="minor"/>
      </rPr>
      <t>Chili</t>
    </r>
  </si>
  <si>
    <r>
      <rPr>
        <sz val="11"/>
        <color theme="1"/>
        <rFont val="Calibri"/>
        <family val="2"/>
        <scheme val="minor"/>
      </rPr>
      <t>Guatemala</t>
    </r>
  </si>
  <si>
    <r>
      <rPr>
        <sz val="11"/>
        <color theme="1"/>
        <rFont val="Calibri"/>
        <family val="2"/>
        <scheme val="minor"/>
      </rPr>
      <t>Amical</t>
    </r>
  </si>
  <si>
    <r>
      <rPr>
        <sz val="11"/>
        <color theme="1"/>
        <rFont val="Calibri"/>
        <family val="2"/>
        <scheme val="minor"/>
      </rPr>
      <t>Brésil</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</si>
  <si>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</si>
  <si>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</si>
  <si>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Allemagne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</si>
  <si>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</si>
  <si>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</si>
  <si>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Chili</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</si>
  <si>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</si>
  <si>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</si>
  <si>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</si>
  <si>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Brésil</t>
    </r>
  </si>
  <si>
    <r>
      <rPr>
        <sz val="11"/>
        <color theme="1"/>
        <rFont val="Calibri"/>
        <family val="2"/>
        <scheme val="minor"/>
      </rPr>
      <t>Coupe de la Confédération</t>
    </r>
  </si>
  <si>
    <r>
      <rPr>
        <sz val="11"/>
        <color theme="1"/>
        <rFont val="Calibri"/>
        <family val="2"/>
        <scheme val="minor"/>
      </rPr>
      <t>Costa Rica</t>
    </r>
  </si>
  <si>
    <r>
      <rPr>
        <sz val="11"/>
        <color theme="1"/>
        <rFont val="Calibri"/>
        <family val="2"/>
        <scheme val="minor"/>
      </rPr>
      <t>Honduras</t>
    </r>
  </si>
  <si>
    <r>
      <rPr>
        <sz val="11"/>
        <color theme="1"/>
        <rFont val="Calibri"/>
        <family val="2"/>
        <scheme val="minor"/>
      </rPr>
      <t>Amical</t>
    </r>
  </si>
  <si>
    <r>
      <rPr>
        <sz val="11"/>
        <color theme="1"/>
        <rFont val="Calibri"/>
        <family val="2"/>
        <scheme val="minor"/>
      </rPr>
      <t>Turquie</t>
    </r>
  </si>
  <si>
    <r>
      <rPr>
        <sz val="11"/>
        <color theme="1"/>
        <rFont val="Calibri"/>
        <family val="2"/>
        <scheme val="minor"/>
      </rPr>
      <t>Albanie</t>
    </r>
  </si>
  <si>
    <r>
      <rPr>
        <sz val="11"/>
        <color theme="1"/>
        <rFont val="Calibri"/>
        <family val="2"/>
        <scheme val="minor"/>
      </rPr>
      <t>Amical</t>
    </r>
  </si>
  <si>
    <r>
      <rPr>
        <sz val="11"/>
        <color theme="1"/>
        <rFont val="Calibri"/>
        <family val="2"/>
        <scheme val="minor"/>
      </rPr>
      <t>Italie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</si>
  <si>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</si>
  <si>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</si>
  <si>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Tunisie</t>
    </r>
  </si>
  <si>
    <r>
      <rPr>
        <sz val="11"/>
        <color theme="1"/>
        <rFont val="Calibri"/>
        <family val="2"/>
        <scheme val="minor"/>
      </rPr>
      <t>Serbie</t>
    </r>
  </si>
  <si>
    <r>
      <rPr>
        <sz val="11"/>
        <color theme="1"/>
        <rFont val="Calibri"/>
        <family val="2"/>
        <scheme val="minor"/>
      </rPr>
      <t>Amical</t>
    </r>
  </si>
  <si>
    <r>
      <rPr>
        <sz val="11"/>
        <color theme="1"/>
        <rFont val="Calibri"/>
        <family val="2"/>
        <scheme val="minor"/>
      </rPr>
      <t>Tunisie</t>
    </r>
  </si>
  <si>
    <r>
      <rPr>
        <sz val="11"/>
        <color theme="1"/>
        <rFont val="Calibri"/>
        <family val="2"/>
        <scheme val="minor"/>
      </rPr>
      <t>Guinée</t>
    </r>
  </si>
  <si>
    <r>
      <rPr>
        <sz val="11"/>
        <color theme="1"/>
        <rFont val="Calibri"/>
        <family val="2"/>
        <scheme val="minor"/>
      </rPr>
      <t>Amical</t>
    </r>
  </si>
  <si>
    <r>
      <rPr>
        <sz val="11"/>
        <color theme="1"/>
        <rFont val="Calibri"/>
        <family val="2"/>
        <scheme val="minor"/>
      </rPr>
      <t>Albanie</t>
    </r>
  </si>
  <si>
    <r>
      <rPr>
        <sz val="11"/>
        <color theme="1"/>
        <rFont val="Calibri"/>
        <family val="2"/>
        <scheme val="minor"/>
      </rPr>
      <t>Géorgie</t>
    </r>
  </si>
  <si>
    <r>
      <rPr>
        <sz val="11"/>
        <color theme="1"/>
        <rFont val="Calibri"/>
        <family val="2"/>
        <scheme val="minor"/>
      </rPr>
      <t>Tournoi international de Malte</t>
    </r>
  </si>
  <si>
    <r>
      <rPr>
        <sz val="11"/>
        <color theme="1"/>
        <rFont val="Calibri"/>
        <family val="2"/>
        <scheme val="minor"/>
      </rPr>
      <t>Australie</t>
    </r>
  </si>
  <si>
    <r>
      <rPr>
        <sz val="11"/>
        <color theme="1"/>
        <rFont val="Calibri"/>
        <family val="2"/>
        <scheme val="minor"/>
      </rPr>
      <t>Japon</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</si>
  <si>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</si>
  <si>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</si>
  <si>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</si>
  <si>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</si>
  <si>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Croatie</t>
    </r>
  </si>
  <si>
    <r>
      <rPr>
        <sz val="11"/>
        <color theme="1"/>
        <rFont val="Calibri"/>
        <family val="2"/>
        <scheme val="minor"/>
      </rPr>
      <t>Pologne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</si>
  <si>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</si>
  <si>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</si>
  <si>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Portugal</t>
    </r>
  </si>
  <si>
    <r>
      <rPr>
        <sz val="11"/>
        <color theme="1"/>
        <rFont val="Calibri"/>
        <family val="2"/>
        <scheme val="minor"/>
      </rPr>
      <t>Amical</t>
    </r>
  </si>
  <si>
    <r>
      <rPr>
        <sz val="11"/>
        <color theme="1"/>
        <rFont val="Calibri"/>
        <family val="2"/>
        <scheme val="minor"/>
      </rPr>
      <t>Norvège</t>
    </r>
  </si>
  <si>
    <r>
      <rPr>
        <sz val="11"/>
        <color theme="1"/>
        <rFont val="Calibri"/>
        <family val="2"/>
        <scheme val="minor"/>
      </rPr>
      <t>Mexique</t>
    </r>
  </si>
  <si>
    <r>
      <rPr>
        <sz val="11"/>
        <color theme="1"/>
        <rFont val="Calibri"/>
        <family val="2"/>
        <scheme val="minor"/>
      </rPr>
      <t>Amical</t>
    </r>
  </si>
  <si>
    <r>
      <rPr>
        <sz val="11"/>
        <color theme="1"/>
        <rFont val="Calibri"/>
        <family val="2"/>
        <scheme val="minor"/>
      </rPr>
      <t>Suède</t>
    </r>
  </si>
  <si>
    <r>
      <rPr>
        <sz val="11"/>
        <color theme="1"/>
        <rFont val="Calibri"/>
        <family val="2"/>
        <scheme val="minor"/>
      </rPr>
      <t>Danemark</t>
    </r>
  </si>
  <si>
    <r>
      <rPr>
        <sz val="11"/>
        <color theme="1"/>
        <rFont val="Calibri"/>
        <family val="2"/>
        <scheme val="minor"/>
      </rPr>
      <t>Amical</t>
    </r>
  </si>
  <si>
    <r>
      <rPr>
        <sz val="11"/>
        <color theme="1"/>
        <rFont val="Calibri"/>
        <family val="2"/>
        <scheme val="minor"/>
      </rPr>
      <t>Serbie</t>
    </r>
  </si>
  <si>
    <r>
      <rPr>
        <sz val="11"/>
        <color theme="1"/>
        <rFont val="Calibri"/>
        <family val="2"/>
        <scheme val="minor"/>
      </rPr>
      <t>Nigéria</t>
    </r>
  </si>
  <si>
    <r>
      <rPr>
        <sz val="11"/>
        <color theme="1"/>
        <rFont val="Calibri"/>
        <family val="2"/>
        <scheme val="minor"/>
      </rPr>
      <t>Amical</t>
    </r>
  </si>
  <si>
    <r>
      <rPr>
        <sz val="11"/>
        <color theme="1"/>
        <rFont val="Calibri"/>
        <family val="2"/>
        <scheme val="minor"/>
      </rPr>
      <t>Espagne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</si>
  <si>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</si>
  <si>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</si>
  <si>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France</t>
    </r>
  </si>
  <si>
    <r>
      <rPr>
        <sz val="11"/>
        <color theme="1"/>
        <rFont val="Calibri"/>
        <family val="2"/>
        <scheme val="minor"/>
      </rPr>
      <t>Afrique du Sud</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</si>
  <si>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</si>
  <si>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</si>
  <si>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Maroc</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</si>
  <si>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</si>
  <si>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</si>
  <si>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Cameroun</t>
    </r>
  </si>
  <si>
    <r>
      <rPr>
        <sz val="11"/>
        <color theme="1"/>
        <rFont val="Calibri"/>
        <family val="2"/>
        <scheme val="minor"/>
      </rPr>
      <t>Coupe du Monde de la FIFA</t>
    </r>
  </si>
  <si>
    <r>
      <rPr>
        <sz val="11"/>
        <color theme="1"/>
        <rFont val="Calibri"/>
        <family val="2"/>
        <scheme val="minor"/>
      </rPr>
      <t>Écosse</t>
    </r>
  </si>
  <si>
    <r>
      <rPr>
        <sz val="11"/>
        <color theme="1"/>
        <rFont val="Calibri"/>
        <family val="2"/>
        <scheme val="minor"/>
      </rPr>
      <t>Maroc</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</si>
  <si>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</si>
  <si>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</si>
  <si>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Chili</t>
    </r>
  </si>
  <si>
    <r>
      <rPr>
        <sz val="11"/>
        <color theme="1"/>
        <rFont val="Calibri"/>
        <family val="2"/>
        <scheme val="minor"/>
      </rPr>
      <t>Coupe du Monde de la FIFA</t>
    </r>
  </si>
  <si>
    <r>
      <rPr>
        <sz val="11"/>
        <color theme="1"/>
        <rFont val="Calibri"/>
        <family val="2"/>
        <scheme val="minor"/>
      </rPr>
      <t>Nigéria</t>
    </r>
  </si>
  <si>
    <r>
      <rPr>
        <sz val="11"/>
        <color theme="1"/>
        <rFont val="Calibri"/>
        <family val="2"/>
        <scheme val="minor"/>
      </rPr>
      <t>Danemark</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</si>
  <si>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</si>
  <si>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</si>
  <si>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Croatie</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</si>
  <si>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</si>
  <si>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</si>
  <si>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France</t>
    </r>
  </si>
  <si>
    <r>
      <rPr>
        <sz val="11"/>
        <color theme="1"/>
        <rFont val="Calibri"/>
        <family val="2"/>
        <scheme val="minor"/>
      </rPr>
      <t>Coupe du Monde de la FIFA</t>
    </r>
  </si>
  <si>
    <r>
      <rPr>
        <sz val="11"/>
        <color theme="1"/>
        <rFont val="Calibri"/>
        <family val="2"/>
        <scheme val="minor"/>
      </rPr>
      <t>Syrie</t>
    </r>
  </si>
  <si>
    <r>
      <rPr>
        <sz val="11"/>
        <color theme="1"/>
        <rFont val="Calibri"/>
        <family val="2"/>
        <scheme val="minor"/>
      </rPr>
      <t>Jordanie</t>
    </r>
  </si>
  <si>
    <r>
      <rPr>
        <sz val="11"/>
        <color theme="1"/>
        <rFont val="Calibri"/>
        <family val="2"/>
        <scheme val="minor"/>
      </rPr>
      <t>Coupe de l’UAFA</t>
    </r>
  </si>
  <si>
    <r>
      <rPr>
        <sz val="11"/>
        <color theme="1"/>
        <rFont val="Calibri"/>
        <family val="2"/>
        <scheme val="minor"/>
      </rPr>
      <t>Sénégal</t>
    </r>
  </si>
  <si>
    <r>
      <rPr>
        <sz val="11"/>
        <color theme="1"/>
        <rFont val="Calibri"/>
        <family val="2"/>
        <scheme val="minor"/>
      </rPr>
      <t>Cap-Vert</t>
    </r>
  </si>
  <si>
    <r>
      <rPr>
        <sz val="11"/>
        <color theme="1"/>
        <rFont val="Calibri"/>
        <family val="2"/>
        <scheme val="minor"/>
      </rPr>
      <t>Coupe Amílcar Cabral</t>
    </r>
  </si>
  <si>
    <r>
      <rPr>
        <sz val="11"/>
        <color theme="1"/>
        <rFont val="Calibri"/>
        <family val="2"/>
        <scheme val="minor"/>
      </rPr>
      <t>Algérie</t>
    </r>
  </si>
  <si>
    <r>
      <rPr>
        <sz val="11"/>
        <color theme="1"/>
        <rFont val="Calibri"/>
        <family val="2"/>
        <scheme val="minor"/>
      </rPr>
      <t>Libye</t>
    </r>
  </si>
  <si>
    <r>
      <rPr>
        <sz val="11"/>
        <color theme="1"/>
        <rFont val="Calibri"/>
        <family val="2"/>
        <scheme val="minor"/>
      </rPr>
      <t>Qualification pour la Coupe d’Afrique des nations</t>
    </r>
  </si>
  <si>
    <r>
      <rPr>
        <sz val="11"/>
        <color theme="1"/>
        <rFont val="Calibri"/>
        <family val="2"/>
        <scheme val="minor"/>
      </rPr>
      <t>Turquie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</si>
  <si>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</si>
  <si>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</si>
  <si>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Bulgarie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</si>
  <si>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</si>
  <si>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</si>
  <si>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Syrie</t>
    </r>
  </si>
  <si>
    <r>
      <rPr>
        <sz val="11"/>
        <color theme="1"/>
        <rFont val="Calibri"/>
        <family val="2"/>
        <scheme val="minor"/>
      </rPr>
      <t>Oman</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</si>
  <si>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</si>
  <si>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</si>
  <si>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Liban</t>
    </r>
  </si>
  <si>
    <r>
      <rPr>
        <sz val="11"/>
        <color theme="1"/>
        <rFont val="Calibri"/>
        <family val="2"/>
        <scheme val="minor"/>
      </rPr>
      <t>Coupe de l’UAFA</t>
    </r>
  </si>
  <si>
    <r>
      <rPr>
        <sz val="11"/>
        <color theme="1"/>
        <rFont val="Calibri"/>
        <family val="2"/>
        <scheme val="minor"/>
      </rPr>
      <t>Koweït</t>
    </r>
  </si>
  <si>
    <r>
      <rPr>
        <sz val="11"/>
        <color theme="1"/>
        <rFont val="Calibri"/>
        <family val="2"/>
        <scheme val="minor"/>
      </rPr>
      <t>Émirats arabes unis</t>
    </r>
  </si>
  <si>
    <r>
      <rPr>
        <sz val="11"/>
        <color theme="1"/>
        <rFont val="Calibri"/>
        <family val="2"/>
        <scheme val="minor"/>
      </rPr>
      <t>Coupe de l’UAFA</t>
    </r>
  </si>
  <si>
    <r>
      <rPr>
        <sz val="11"/>
        <color theme="1"/>
        <rFont val="Calibri"/>
        <family val="2"/>
        <scheme val="minor"/>
      </rPr>
      <t>Koweït</t>
    </r>
  </si>
  <si>
    <r>
      <rPr>
        <sz val="11"/>
        <color theme="1"/>
        <rFont val="Calibri"/>
        <family val="2"/>
        <scheme val="minor"/>
      </rPr>
      <t>Iran</t>
    </r>
  </si>
  <si>
    <r>
      <rPr>
        <sz val="11"/>
        <color theme="1"/>
        <rFont val="Calibri"/>
        <family val="2"/>
        <scheme val="minor"/>
      </rPr>
      <t>Amical</t>
    </r>
  </si>
  <si>
    <r>
      <rPr>
        <sz val="11"/>
        <color theme="1"/>
        <rFont val="Calibri"/>
        <family val="2"/>
        <scheme val="minor"/>
      </rPr>
      <t>Grèce</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</si>
  <si>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</si>
  <si>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</si>
  <si>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Slovaquie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</si>
  <si>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</si>
  <si>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</si>
  <si>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Émirats arabes unis</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</si>
  <si>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</si>
  <si>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</si>
  <si>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Burkina Faso</t>
    </r>
  </si>
  <si>
    <r>
      <rPr>
        <sz val="11"/>
        <color theme="1"/>
        <rFont val="Calibri"/>
        <family val="2"/>
        <scheme val="minor"/>
      </rPr>
      <t>Mali</t>
    </r>
  </si>
  <si>
    <r>
      <rPr>
        <sz val="11"/>
        <color theme="1"/>
        <rFont val="Calibri"/>
        <family val="2"/>
        <scheme val="minor"/>
      </rPr>
      <t>Amical</t>
    </r>
  </si>
  <si>
    <r>
      <rPr>
        <sz val="11"/>
        <color theme="1"/>
        <rFont val="Calibri"/>
        <family val="2"/>
        <scheme val="minor"/>
      </rPr>
      <t>Égypte</t>
    </r>
  </si>
  <si>
    <r>
      <rPr>
        <sz val="11"/>
        <color theme="1"/>
        <rFont val="Calibri"/>
        <family val="2"/>
        <scheme val="minor"/>
      </rPr>
      <t>Mexique</t>
    </r>
  </si>
  <si>
    <r>
      <rPr>
        <sz val="11"/>
        <color theme="1"/>
        <rFont val="Calibri"/>
        <family val="2"/>
        <scheme val="minor"/>
      </rPr>
      <t>Lunar New Year Cup</t>
    </r>
  </si>
  <si>
    <r>
      <rPr>
        <sz val="11"/>
        <color theme="1"/>
        <rFont val="Calibri"/>
        <family val="2"/>
        <scheme val="minor"/>
      </rPr>
      <t>Guatemala</t>
    </r>
  </si>
  <si>
    <r>
      <rPr>
        <sz val="11"/>
        <color theme="1"/>
        <rFont val="Calibri"/>
        <family val="2"/>
        <scheme val="minor"/>
      </rPr>
      <t>Bolivie</t>
    </r>
  </si>
  <si>
    <r>
      <rPr>
        <sz val="11"/>
        <color theme="1"/>
        <rFont val="Calibri"/>
        <family val="2"/>
        <scheme val="minor"/>
      </rPr>
      <t>Amical</t>
    </r>
  </si>
  <si>
    <r>
      <rPr>
        <sz val="11"/>
        <color theme="1"/>
        <rFont val="Calibri"/>
        <family val="2"/>
        <scheme val="minor"/>
      </rPr>
      <t>Bolivie</t>
    </r>
  </si>
  <si>
    <r>
      <rPr>
        <sz val="11"/>
        <color theme="1"/>
        <rFont val="Calibri"/>
        <family val="2"/>
        <scheme val="minor"/>
      </rPr>
      <t>Paraguay</t>
    </r>
  </si>
  <si>
    <r>
      <rPr>
        <sz val="11"/>
        <color theme="1"/>
        <rFont val="Calibri"/>
        <family val="2"/>
        <scheme val="minor"/>
      </rPr>
      <t>Amical</t>
    </r>
  </si>
  <si>
    <r>
      <rPr>
        <sz val="11"/>
        <color theme="1"/>
        <rFont val="Calibri"/>
        <family val="2"/>
        <scheme val="minor"/>
      </rPr>
      <t>Arménie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</si>
  <si>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</si>
  <si>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</si>
  <si>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Irlande du Nord</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</si>
  <si>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</si>
  <si>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</si>
  <si>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Jamaïque</t>
    </r>
  </si>
  <si>
    <r>
      <rPr>
        <sz val="11"/>
        <color theme="1"/>
        <rFont val="Calibri"/>
        <family val="2"/>
        <scheme val="minor"/>
      </rPr>
      <t>Paraguay</t>
    </r>
  </si>
  <si>
    <r>
      <rPr>
        <sz val="11"/>
        <color theme="1"/>
        <rFont val="Calibri"/>
        <family val="2"/>
        <scheme val="minor"/>
      </rPr>
      <t>Amical</t>
    </r>
  </si>
  <si>
    <r>
      <rPr>
        <sz val="11"/>
        <color theme="1"/>
        <rFont val="Calibri"/>
        <family val="2"/>
        <scheme val="minor"/>
      </rPr>
      <t>Mali</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</si>
  <si>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</si>
  <si>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</si>
  <si>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Géorgie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</si>
  <si>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</si>
  <si>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</si>
  <si>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Chili</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</si>
  <si>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</si>
  <si>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</si>
  <si>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Venezuela</t>
    </r>
  </si>
  <si>
    <r>
      <rPr>
        <sz val="11"/>
        <color theme="1"/>
        <rFont val="Calibri"/>
        <family val="2"/>
        <scheme val="minor"/>
      </rPr>
      <t>Pérou</t>
    </r>
  </si>
  <si>
    <r>
      <rPr>
        <sz val="11"/>
        <color theme="1"/>
        <rFont val="Calibri"/>
        <family val="2"/>
        <scheme val="minor"/>
      </rPr>
      <t>Amical</t>
    </r>
  </si>
  <si>
    <r>
      <rPr>
        <sz val="11"/>
        <color theme="1"/>
        <rFont val="Calibri"/>
        <family val="2"/>
        <scheme val="minor"/>
      </rPr>
      <t>Pérou</t>
    </r>
  </si>
  <si>
    <r>
      <rPr>
        <sz val="11"/>
        <color theme="1"/>
        <rFont val="Calibri"/>
        <family val="2"/>
        <scheme val="minor"/>
      </rPr>
      <t>Venezuela</t>
    </r>
  </si>
  <si>
    <r>
      <rPr>
        <sz val="11"/>
        <color theme="1"/>
        <rFont val="Calibri"/>
        <family val="2"/>
        <scheme val="minor"/>
      </rPr>
      <t>Amical</t>
    </r>
  </si>
  <si>
    <r>
      <rPr>
        <sz val="11"/>
        <color theme="1"/>
        <rFont val="Calibri"/>
        <family val="2"/>
        <scheme val="minor"/>
      </rPr>
      <t>Chili</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</si>
  <si>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</si>
  <si>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</si>
  <si>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</si>
  <si>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</si>
  <si>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</si>
  <si>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</si>
  <si>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</si>
  <si>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</si>
  <si>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Grèce</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</si>
  <si>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</si>
  <si>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</si>
  <si>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</si>
  <si>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</si>
  <si>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</si>
  <si>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Finlande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</si>
  <si>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</si>
  <si>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</si>
  <si>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</si>
  <si>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</si>
  <si>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</si>
  <si>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Slovénie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</si>
  <si>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</si>
  <si>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</si>
  <si>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</si>
  <si>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Israël</t>
    </r>
  </si>
  <si>
    <r>
      <rPr>
        <sz val="11"/>
        <color theme="1"/>
        <rFont val="Calibri"/>
        <family val="2"/>
        <scheme val="minor"/>
      </rPr>
      <t>Qualification pour la Coupe européenne de l’UEFA</t>
    </r>
  </si>
  <si>
    <r>
      <rPr>
        <sz val="11"/>
        <color theme="1"/>
        <rFont val="Calibri"/>
        <family val="2"/>
        <scheme val="minor"/>
      </rPr>
      <t>France</t>
    </r>
  </si>
  <si>
    <r>
      <rPr>
        <sz val="11"/>
        <color theme="1"/>
        <rFont val="Calibri"/>
        <family val="2"/>
        <scheme val="minor"/>
      </rPr>
      <t>Croatie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</si>
  <si>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</si>
  <si>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</si>
  <si>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Israël</t>
    </r>
  </si>
  <si>
    <r>
      <rPr>
        <sz val="11"/>
        <color theme="1"/>
        <rFont val="Calibri"/>
        <family val="2"/>
        <scheme val="minor"/>
      </rPr>
      <t>Qualification pour la Coupe européenne de l’UEFA</t>
    </r>
  </si>
  <si>
    <r>
      <rPr>
        <sz val="11"/>
        <color theme="1"/>
        <rFont val="Calibri"/>
        <family val="2"/>
        <scheme val="minor"/>
      </rPr>
      <t>Burkina Faso</t>
    </r>
  </si>
  <si>
    <r>
      <rPr>
        <sz val="11"/>
        <color theme="1"/>
        <rFont val="Calibri"/>
        <family val="2"/>
        <scheme val="minor"/>
      </rPr>
      <t>Côte d’Ivoire</t>
    </r>
  </si>
  <si>
    <r>
      <rPr>
        <sz val="11"/>
        <color theme="1"/>
        <rFont val="Calibri"/>
        <family val="2"/>
        <scheme val="minor"/>
      </rPr>
      <t>Coupe d’Afrique de l’Ouest</t>
    </r>
  </si>
  <si>
    <r>
      <rPr>
        <sz val="11"/>
        <color theme="1"/>
        <rFont val="Calibri"/>
        <family val="2"/>
        <scheme val="minor"/>
      </rPr>
      <t>Espagne</t>
    </r>
  </si>
  <si>
    <r>
      <rPr>
        <sz val="11"/>
        <color theme="1"/>
        <rFont val="Calibri"/>
        <family val="2"/>
        <scheme val="minor"/>
      </rPr>
      <t>Pologne</t>
    </r>
  </si>
  <si>
    <r>
      <rPr>
        <sz val="11"/>
        <color theme="1"/>
        <rFont val="Calibri"/>
        <family val="2"/>
        <scheme val="minor"/>
      </rPr>
      <t>Amical</t>
    </r>
  </si>
  <si>
    <r>
      <rPr>
        <sz val="11"/>
        <color theme="1"/>
        <rFont val="Calibri"/>
        <family val="2"/>
        <scheme val="minor"/>
      </rPr>
      <t>Mali</t>
    </r>
  </si>
  <si>
    <r>
      <rPr>
        <sz val="11"/>
        <color theme="1"/>
        <rFont val="Calibri"/>
        <family val="2"/>
        <scheme val="minor"/>
      </rPr>
      <t>Côte d’Ivoire</t>
    </r>
  </si>
  <si>
    <r>
      <rPr>
        <sz val="11"/>
        <color theme="1"/>
        <rFont val="Calibri"/>
        <family val="2"/>
        <scheme val="minor"/>
      </rPr>
      <t>Qualification pour la Coupe d’Afrique des nations</t>
    </r>
  </si>
  <si>
    <r>
      <rPr>
        <sz val="11"/>
        <color theme="1"/>
        <rFont val="Calibri"/>
        <family val="2"/>
        <scheme val="minor"/>
      </rPr>
      <t>Cameroun</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</si>
  <si>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</si>
  <si>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</si>
  <si>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Panama</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</si>
  <si>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</si>
  <si>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</si>
  <si>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Oman</t>
    </r>
  </si>
  <si>
    <r>
      <rPr>
        <sz val="11"/>
        <color theme="1"/>
        <rFont val="Calibri"/>
        <family val="2"/>
        <scheme val="minor"/>
      </rPr>
      <t>Suisse</t>
    </r>
  </si>
  <si>
    <r>
      <rPr>
        <sz val="11"/>
        <color theme="1"/>
        <rFont val="Calibri"/>
        <family val="2"/>
        <scheme val="minor"/>
      </rPr>
      <t>Amical</t>
    </r>
  </si>
  <si>
    <r>
      <rPr>
        <sz val="11"/>
        <color theme="1"/>
        <rFont val="Calibri"/>
        <family val="2"/>
        <scheme val="minor"/>
      </rPr>
      <t>Grèce</t>
    </r>
  </si>
  <si>
    <r>
      <rPr>
        <sz val="11"/>
        <color theme="1"/>
        <rFont val="Calibri"/>
        <family val="2"/>
        <scheme val="minor"/>
      </rPr>
      <t>Autriche</t>
    </r>
  </si>
  <si>
    <r>
      <rPr>
        <sz val="11"/>
        <color theme="1"/>
        <rFont val="Calibri"/>
        <family val="2"/>
        <scheme val="minor"/>
      </rPr>
      <t>Amical</t>
    </r>
  </si>
  <si>
    <r>
      <rPr>
        <sz val="11"/>
        <color theme="1"/>
        <rFont val="Calibri"/>
        <family val="2"/>
        <scheme val="minor"/>
      </rPr>
      <t>Hongrie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</si>
  <si>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</si>
  <si>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</si>
  <si>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Israël</t>
    </r>
  </si>
  <si>
    <r>
      <rPr>
        <sz val="11"/>
        <color theme="1"/>
        <rFont val="Calibri"/>
        <family val="2"/>
        <scheme val="minor"/>
      </rPr>
      <t>Russie</t>
    </r>
  </si>
  <si>
    <r>
      <rPr>
        <sz val="11"/>
        <color theme="1"/>
        <rFont val="Calibri"/>
        <family val="2"/>
        <scheme val="minor"/>
      </rPr>
      <t>Amical</t>
    </r>
  </si>
  <si>
    <r>
      <rPr>
        <sz val="11"/>
        <color theme="1"/>
        <rFont val="Calibri"/>
        <family val="2"/>
        <scheme val="minor"/>
      </rPr>
      <t>Chili</t>
    </r>
  </si>
  <si>
    <r>
      <rPr>
        <sz val="11"/>
        <color theme="1"/>
        <rFont val="Calibri"/>
        <family val="2"/>
        <scheme val="minor"/>
      </rPr>
      <t>Honduras</t>
    </r>
  </si>
  <si>
    <r>
      <rPr>
        <sz val="11"/>
        <color theme="1"/>
        <rFont val="Calibri"/>
        <family val="2"/>
        <scheme val="minor"/>
      </rPr>
      <t>Amical</t>
    </r>
  </si>
  <si>
    <r>
      <rPr>
        <sz val="11"/>
        <color theme="1"/>
        <rFont val="Calibri"/>
        <family val="2"/>
        <scheme val="minor"/>
      </rPr>
      <t>Argentine</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</si>
  <si>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</si>
  <si>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</si>
  <si>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</si>
  <si>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Bélarus</t>
    </r>
  </si>
  <si>
    <r>
      <rPr>
        <sz val="11"/>
        <color theme="1"/>
        <rFont val="Calibri"/>
        <family val="2"/>
        <scheme val="minor"/>
      </rPr>
      <t>Amical</t>
    </r>
  </si>
  <si>
    <r>
      <rPr>
        <sz val="11"/>
        <color theme="1"/>
        <rFont val="Calibri"/>
        <family val="2"/>
        <scheme val="minor"/>
      </rPr>
      <t>Libye</t>
    </r>
  </si>
  <si>
    <r>
      <rPr>
        <sz val="11"/>
        <color theme="1"/>
        <rFont val="Calibri"/>
        <family val="2"/>
        <scheme val="minor"/>
      </rPr>
      <t>Mali</t>
    </r>
  </si>
  <si>
    <r>
      <rPr>
        <sz val="11"/>
        <color theme="1"/>
        <rFont val="Calibri"/>
        <family val="2"/>
        <scheme val="minor"/>
      </rPr>
      <t>Qualification pour la Coupe du Monde de la FIFA</t>
    </r>
  </si>
  <si>
    <r>
      <rPr>
        <sz val="11"/>
        <color theme="1"/>
        <rFont val="Calibri"/>
        <family val="2"/>
        <scheme val="minor"/>
      </rPr>
      <t>Guinée</t>
    </r>
  </si>
  <si>
    <r>
      <rPr>
        <sz val="11"/>
        <color theme="1"/>
        <rFont val="Calibri"/>
        <family val="2"/>
        <scheme val="minor"/>
      </rPr>
      <t>Ouganda</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</si>
  <si>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</si>
  <si>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</si>
  <si>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Brésil</t>
    </r>
  </si>
  <si>
    <r>
      <rPr>
        <sz val="11"/>
        <color theme="1"/>
        <rFont val="Calibri"/>
        <family val="2"/>
        <scheme val="minor"/>
      </rPr>
      <t>Amical</t>
    </r>
  </si>
  <si>
    <r>
      <rPr>
        <sz val="11"/>
        <color theme="1"/>
        <rFont val="Calibri"/>
        <family val="2"/>
        <scheme val="minor"/>
      </rPr>
      <t>Jamaïque</t>
    </r>
  </si>
  <si>
    <r>
      <rPr>
        <sz val="11"/>
        <color theme="1"/>
        <rFont val="Calibri"/>
        <family val="2"/>
        <scheme val="minor"/>
      </rPr>
      <t>Colombie</t>
    </r>
  </si>
  <si>
    <r>
      <rPr>
        <sz val="11"/>
        <color theme="1"/>
        <rFont val="Calibri"/>
        <family val="2"/>
        <scheme val="minor"/>
      </rPr>
      <t>Amical</t>
    </r>
  </si>
  <si>
    <r>
      <rPr>
        <sz val="11"/>
        <color theme="1"/>
        <rFont val="Calibri"/>
        <family val="2"/>
        <scheme val="minor"/>
      </rPr>
      <t>Irak</t>
    </r>
  </si>
  <si>
    <r>
      <rPr>
        <sz val="11"/>
        <color theme="1"/>
        <rFont val="Calibri"/>
        <family val="2"/>
        <scheme val="minor"/>
      </rPr>
      <t>Jordanie</t>
    </r>
  </si>
  <si>
    <r>
      <rPr>
        <sz val="11"/>
        <color theme="1"/>
        <rFont val="Calibri"/>
        <family val="2"/>
        <scheme val="minor"/>
      </rPr>
      <t>Championnat de la WAFF</t>
    </r>
  </si>
  <si>
    <r>
      <rPr>
        <sz val="11"/>
        <color theme="1"/>
        <rFont val="Calibri"/>
        <family val="2"/>
        <scheme val="minor"/>
      </rPr>
      <t>Portugal</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</si>
  <si>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</si>
  <si>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</si>
  <si>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Colombie</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</si>
  <si>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</si>
  <si>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</si>
  <si>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</si>
  <si>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Danemark</t>
    </r>
  </si>
  <si>
    <r>
      <rPr>
        <sz val="11"/>
        <color theme="1"/>
        <rFont val="Calibri"/>
        <family val="2"/>
        <scheme val="minor"/>
      </rPr>
      <t>Coupe européenne de l’UEFA</t>
    </r>
  </si>
  <si>
    <r>
      <rPr>
        <sz val="11"/>
        <color theme="1"/>
        <rFont val="Calibri"/>
        <family val="2"/>
        <scheme val="minor"/>
      </rPr>
      <t>Tunisie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</si>
  <si>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</si>
  <si>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</si>
  <si>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Danemark</t>
    </r>
  </si>
  <si>
    <r>
      <rPr>
        <sz val="11"/>
        <color theme="1"/>
        <rFont val="Calibri"/>
        <family val="2"/>
        <scheme val="minor"/>
      </rPr>
      <t>Pays‑Bas</t>
    </r>
  </si>
  <si>
    <r>
      <rPr>
        <sz val="11"/>
        <color theme="1"/>
        <rFont val="Calibri"/>
        <family val="2"/>
        <scheme val="minor"/>
      </rPr>
      <t>Coupe européenne de l’UEFA</t>
    </r>
  </si>
  <si>
    <r>
      <rPr>
        <sz val="11"/>
        <color theme="1"/>
        <rFont val="Calibri"/>
        <family val="2"/>
        <scheme val="minor"/>
      </rPr>
      <t>Guinée</t>
    </r>
  </si>
  <si>
    <r>
      <rPr>
        <sz val="11"/>
        <color theme="1"/>
        <rFont val="Calibri"/>
        <family val="2"/>
        <scheme val="minor"/>
      </rPr>
      <t>Zimbabwe</t>
    </r>
  </si>
  <si>
    <r>
      <rPr>
        <sz val="11"/>
        <color theme="1"/>
        <rFont val="Calibri"/>
        <family val="2"/>
        <scheme val="minor"/>
      </rPr>
      <t>Qualification pour la Coupe du Monde de la FIFA</t>
    </r>
  </si>
  <si>
    <r>
      <rPr>
        <sz val="11"/>
        <color theme="1"/>
        <rFont val="Calibri"/>
        <family val="2"/>
        <scheme val="minor"/>
      </rPr>
      <t>Libye</t>
    </r>
  </si>
  <si>
    <r>
      <rPr>
        <sz val="11"/>
        <color theme="1"/>
        <rFont val="Calibri"/>
        <family val="2"/>
        <scheme val="minor"/>
      </rPr>
      <t>Cameroun</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</si>
  <si>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</si>
  <si>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</si>
  <si>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Allemagne</t>
    </r>
  </si>
  <si>
    <r>
      <rPr>
        <sz val="11"/>
        <color theme="1"/>
        <rFont val="Calibri"/>
        <family val="2"/>
        <scheme val="minor"/>
      </rPr>
      <t>Coupe européenne de l’UEFA</t>
    </r>
  </si>
  <si>
    <r>
      <rPr>
        <sz val="11"/>
        <color theme="1"/>
        <rFont val="Calibri"/>
        <family val="2"/>
        <scheme val="minor"/>
      </rPr>
      <t>El Salvador</t>
    </r>
  </si>
  <si>
    <r>
      <rPr>
        <sz val="11"/>
        <color theme="1"/>
        <rFont val="Calibri"/>
        <family val="2"/>
        <scheme val="minor"/>
      </rPr>
      <t>Mexique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</si>
  <si>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</si>
  <si>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</si>
  <si>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Haïti</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</si>
  <si>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</si>
  <si>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</si>
  <si>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</si>
  <si>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</si>
  <si>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</si>
  <si>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</si>
  <si>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</si>
  <si>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</si>
  <si>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Espagne</t>
    </r>
  </si>
  <si>
    <r>
      <rPr>
        <sz val="11"/>
        <color theme="1"/>
        <rFont val="Calibri"/>
        <family val="2"/>
        <scheme val="minor"/>
      </rPr>
      <t>Amical</t>
    </r>
  </si>
  <si>
    <r>
      <rPr>
        <sz val="11"/>
        <color theme="1"/>
        <rFont val="Calibri"/>
        <family val="2"/>
        <scheme val="minor"/>
      </rPr>
      <t>Paraguay</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</si>
  <si>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</si>
  <si>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</si>
  <si>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</si>
  <si>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Irak</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</si>
  <si>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</si>
  <si>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</si>
  <si>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Syrie</t>
    </r>
  </si>
  <si>
    <r>
      <rPr>
        <sz val="11"/>
        <color theme="1"/>
        <rFont val="Calibri"/>
        <family val="2"/>
        <scheme val="minor"/>
      </rPr>
      <t>Amical</t>
    </r>
  </si>
  <si>
    <r>
      <rPr>
        <sz val="11"/>
        <color theme="1"/>
        <rFont val="Calibri"/>
        <family val="2"/>
        <scheme val="minor"/>
      </rPr>
      <t>Italie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</si>
  <si>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</si>
  <si>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</si>
  <si>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</si>
  <si>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Japon</t>
    </r>
  </si>
  <si>
    <r>
      <rPr>
        <sz val="11"/>
        <color theme="1"/>
        <rFont val="Calibri"/>
        <family val="2"/>
        <scheme val="minor"/>
      </rPr>
      <t>Coupe de l’AFC</t>
    </r>
  </si>
  <si>
    <r>
      <rPr>
        <sz val="11"/>
        <color theme="1"/>
        <rFont val="Calibri"/>
        <family val="2"/>
        <scheme val="minor"/>
      </rPr>
      <t>Japon</t>
    </r>
  </si>
  <si>
    <r>
      <rPr>
        <sz val="11"/>
        <color theme="1"/>
        <rFont val="Calibri"/>
        <family val="2"/>
        <scheme val="minor"/>
      </rPr>
      <t>Irak</t>
    </r>
  </si>
  <si>
    <r>
      <rPr>
        <sz val="11"/>
        <color theme="1"/>
        <rFont val="Calibri"/>
        <family val="2"/>
        <scheme val="minor"/>
      </rPr>
      <t>Coupe de l’AFC</t>
    </r>
  </si>
  <si>
    <r>
      <rPr>
        <sz val="11"/>
        <color theme="1"/>
        <rFont val="Calibri"/>
        <family val="2"/>
        <scheme val="minor"/>
      </rPr>
      <t>Irlande</t>
    </r>
  </si>
  <si>
    <r>
      <rPr>
        <sz val="11"/>
        <color theme="1"/>
        <rFont val="Calibri"/>
        <family val="2"/>
        <scheme val="minor"/>
      </rPr>
      <t>Finlande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</si>
  <si>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</si>
  <si>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</si>
  <si>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Guatemala</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</si>
  <si>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</si>
  <si>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</si>
  <si>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Corée du Sud</t>
    </r>
  </si>
  <si>
    <r>
      <rPr>
        <sz val="11"/>
        <color theme="1"/>
        <rFont val="Calibri"/>
        <family val="2"/>
        <scheme val="minor"/>
      </rPr>
      <t>UAE Friendship Tournament</t>
    </r>
  </si>
  <si>
    <r>
      <rPr>
        <sz val="11"/>
        <color theme="1"/>
        <rFont val="Calibri"/>
        <family val="2"/>
        <scheme val="minor"/>
      </rPr>
      <t>Chine</t>
    </r>
  </si>
  <si>
    <r>
      <rPr>
        <sz val="11"/>
        <color theme="1"/>
        <rFont val="Calibri"/>
        <family val="2"/>
        <scheme val="minor"/>
      </rPr>
      <t>Suède</t>
    </r>
  </si>
  <si>
    <r>
      <rPr>
        <sz val="11"/>
        <color theme="1"/>
        <rFont val="Calibri"/>
        <family val="2"/>
        <scheme val="minor"/>
      </rPr>
      <t>King’s Cup</t>
    </r>
  </si>
  <si>
    <r>
      <rPr>
        <sz val="11"/>
        <color theme="1"/>
        <rFont val="Calibri"/>
        <family val="2"/>
        <scheme val="minor"/>
      </rPr>
      <t>Angleterre</t>
    </r>
  </si>
  <si>
    <r>
      <rPr>
        <sz val="11"/>
        <color theme="1"/>
        <rFont val="Calibri"/>
        <family val="2"/>
        <scheme val="minor"/>
      </rPr>
      <t>Espagne</t>
    </r>
  </si>
  <si>
    <r>
      <rPr>
        <sz val="11"/>
        <color theme="1"/>
        <rFont val="Calibri"/>
        <family val="2"/>
        <scheme val="minor"/>
      </rPr>
      <t>Amical</t>
    </r>
  </si>
  <si>
    <r>
      <rPr>
        <sz val="11"/>
        <color theme="1"/>
        <rFont val="Calibri"/>
        <family val="2"/>
        <scheme val="minor"/>
      </rPr>
      <t>Égypte</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</si>
  <si>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</si>
  <si>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</si>
  <si>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Sénégal</t>
    </r>
  </si>
  <si>
    <r>
      <rPr>
        <sz val="11"/>
        <color theme="1"/>
        <rFont val="Calibri"/>
        <family val="2"/>
        <scheme val="minor"/>
      </rPr>
      <t>Ouganda</t>
    </r>
  </si>
  <si>
    <r>
      <rPr>
        <sz val="11"/>
        <color theme="1"/>
        <rFont val="Calibri"/>
        <family val="2"/>
        <scheme val="minor"/>
      </rPr>
      <t>Qualification pour la Coupe d’Afrique des nations</t>
    </r>
  </si>
  <si>
    <r>
      <rPr>
        <sz val="11"/>
        <color theme="1"/>
        <rFont val="Calibri"/>
        <family val="2"/>
        <scheme val="minor"/>
      </rPr>
      <t>Sénégal</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</si>
  <si>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</si>
  <si>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</si>
  <si>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</si>
  <si>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Canada</t>
    </r>
  </si>
  <si>
    <r>
      <rPr>
        <sz val="11"/>
        <color theme="1"/>
        <rFont val="Calibri"/>
        <family val="2"/>
        <scheme val="minor"/>
      </rPr>
      <t>Amical</t>
    </r>
  </si>
  <si>
    <r>
      <rPr>
        <sz val="11"/>
        <color theme="1"/>
        <rFont val="Calibri"/>
        <family val="2"/>
        <scheme val="minor"/>
      </rPr>
      <t>Danemark</t>
    </r>
  </si>
  <si>
    <r>
      <rPr>
        <sz val="11"/>
        <color theme="1"/>
        <rFont val="Calibri"/>
        <family val="2"/>
        <scheme val="minor"/>
      </rPr>
      <t>Slovénie</t>
    </r>
  </si>
  <si>
    <r>
      <rPr>
        <sz val="11"/>
        <color theme="1"/>
        <rFont val="Calibri"/>
        <family val="2"/>
        <scheme val="minor"/>
      </rPr>
      <t>Amical</t>
    </r>
  </si>
  <si>
    <r>
      <rPr>
        <sz val="11"/>
        <color theme="1"/>
        <rFont val="Calibri"/>
        <family val="2"/>
        <scheme val="minor"/>
      </rPr>
      <t>Japon</t>
    </r>
  </si>
  <si>
    <r>
      <rPr>
        <sz val="11"/>
        <color theme="1"/>
        <rFont val="Calibri"/>
        <family val="2"/>
        <scheme val="minor"/>
      </rPr>
      <t>Canada</t>
    </r>
  </si>
  <si>
    <r>
      <rPr>
        <sz val="11"/>
        <color theme="1"/>
        <rFont val="Calibri"/>
        <family val="2"/>
        <scheme val="minor"/>
      </rPr>
      <t>Coupe de la Confédération</t>
    </r>
  </si>
  <si>
    <r>
      <rPr>
        <sz val="11"/>
        <color theme="1"/>
        <rFont val="Calibri"/>
        <family val="2"/>
        <scheme val="minor"/>
      </rPr>
      <t>Argentine</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</si>
  <si>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</si>
  <si>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</si>
  <si>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Ghana</t>
    </r>
  </si>
  <si>
    <r>
      <rPr>
        <sz val="11"/>
        <color theme="1"/>
        <rFont val="Calibri"/>
        <family val="2"/>
        <scheme val="minor"/>
      </rPr>
      <t>Côte d’Ivoire</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</si>
  <si>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</si>
  <si>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</si>
  <si>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</si>
  <si>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</si>
  <si>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</si>
  <si>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Nouvelle‑Zélande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</si>
  <si>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</si>
  <si>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</si>
  <si>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</si>
  <si>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</si>
  <si>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Colombie</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</si>
  <si>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</si>
  <si>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</si>
  <si>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Nigéria</t>
    </r>
  </si>
  <si>
    <r>
      <rPr>
        <sz val="11"/>
        <color theme="1"/>
        <rFont val="Calibri"/>
        <family val="2"/>
        <scheme val="minor"/>
      </rPr>
      <t>Ghana</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</si>
  <si>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</si>
  <si>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</si>
  <si>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Oman</t>
    </r>
  </si>
  <si>
    <r>
      <rPr>
        <sz val="11"/>
        <color theme="1"/>
        <rFont val="Calibri"/>
        <family val="2"/>
        <scheme val="minor"/>
      </rPr>
      <t>Amical</t>
    </r>
  </si>
  <si>
    <r>
      <rPr>
        <sz val="11"/>
        <color theme="1"/>
        <rFont val="Calibri"/>
        <family val="2"/>
        <scheme val="minor"/>
      </rPr>
      <t>Finlande</t>
    </r>
  </si>
  <si>
    <r>
      <rPr>
        <sz val="11"/>
        <color theme="1"/>
        <rFont val="Calibri"/>
        <family val="2"/>
        <scheme val="minor"/>
      </rPr>
      <t>Belgique</t>
    </r>
  </si>
  <si>
    <r>
      <rPr>
        <sz val="11"/>
        <color theme="1"/>
        <rFont val="Calibri"/>
        <family val="2"/>
        <scheme val="minor"/>
      </rPr>
      <t>Amical</t>
    </r>
  </si>
  <si>
    <r>
      <rPr>
        <sz val="11"/>
        <color theme="1"/>
        <rFont val="Calibri"/>
        <family val="2"/>
        <scheme val="minor"/>
      </rPr>
      <t>Hongrie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</si>
  <si>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</si>
  <si>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</si>
  <si>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Japon</t>
    </r>
  </si>
  <si>
    <r>
      <rPr>
        <sz val="11"/>
        <color theme="1"/>
        <rFont val="Calibri"/>
        <family val="2"/>
        <scheme val="minor"/>
      </rPr>
      <t>Australie</t>
    </r>
  </si>
  <si>
    <r>
      <rPr>
        <sz val="11"/>
        <color theme="1"/>
        <rFont val="Calibri"/>
        <family val="2"/>
        <scheme val="minor"/>
      </rPr>
      <t>Amical</t>
    </r>
  </si>
  <si>
    <r>
      <rPr>
        <sz val="11"/>
        <color theme="1"/>
        <rFont val="Calibri"/>
        <family val="2"/>
        <scheme val="minor"/>
      </rPr>
      <t>Suède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</si>
  <si>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</si>
  <si>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</si>
  <si>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</si>
  <si>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</si>
  <si>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</si>
  <si>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</si>
  <si>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</si>
  <si>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</si>
  <si>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</si>
  <si>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</si>
  <si>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</si>
  <si>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Bélarus</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</si>
  <si>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</si>
  <si>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</si>
  <si>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</si>
  <si>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</si>
  <si>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</si>
  <si>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</si>
  <si>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</si>
  <si>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</si>
  <si>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</si>
  <si>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</si>
  <si>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</si>
  <si>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Arménie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</si>
  <si>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</si>
  <si>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</si>
  <si>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</si>
  <si>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Algérie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</si>
  <si>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</si>
  <si>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</si>
  <si>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</si>
  <si>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</si>
  <si>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</si>
  <si>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</si>
  <si>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</si>
  <si>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</si>
  <si>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</si>
  <si>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</si>
  <si>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</si>
  <si>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</si>
  <si>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</si>
  <si>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</si>
  <si>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</si>
  <si>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</si>
  <si>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</si>
  <si>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</si>
  <si>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</si>
  <si>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</si>
  <si>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</si>
  <si>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</si>
  <si>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</si>
  <si>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</si>
  <si>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</si>
  <si>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Nigéria</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</si>
  <si>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</si>
  <si>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</si>
  <si>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Koweït</t>
    </r>
  </si>
  <si>
    <r>
      <rPr>
        <sz val="11"/>
        <color theme="1"/>
        <rFont val="Calibri"/>
        <family val="2"/>
        <scheme val="minor"/>
      </rPr>
      <t>Zimbabwe</t>
    </r>
  </si>
  <si>
    <r>
      <rPr>
        <sz val="11"/>
        <color theme="1"/>
        <rFont val="Calibri"/>
        <family val="2"/>
        <scheme val="minor"/>
      </rPr>
      <t>Amical</t>
    </r>
  </si>
  <si>
    <r>
      <rPr>
        <sz val="11"/>
        <color theme="1"/>
        <rFont val="Calibri"/>
        <family val="2"/>
        <scheme val="minor"/>
      </rPr>
      <t>Finlande</t>
    </r>
  </si>
  <si>
    <r>
      <rPr>
        <sz val="11"/>
        <color theme="1"/>
        <rFont val="Calibri"/>
        <family val="2"/>
        <scheme val="minor"/>
      </rPr>
      <t xml:space="preserve">République de Macédoine </t>
    </r>
  </si>
  <si>
    <r>
      <rPr>
        <sz val="11"/>
        <color theme="1"/>
        <rFont val="Calibri"/>
        <family val="2"/>
        <scheme val="minor"/>
      </rPr>
      <t>Prime Minister’s Cup</t>
    </r>
  </si>
  <si>
    <r>
      <rPr>
        <sz val="11"/>
        <color theme="1"/>
        <rFont val="Calibri"/>
        <family val="2"/>
        <scheme val="minor"/>
      </rPr>
      <t>Mali</t>
    </r>
  </si>
  <si>
    <r>
      <rPr>
        <sz val="11"/>
        <color theme="1"/>
        <rFont val="Calibri"/>
        <family val="2"/>
        <scheme val="minor"/>
      </rPr>
      <t>Cameroun</t>
    </r>
  </si>
  <si>
    <r>
      <rPr>
        <sz val="11"/>
        <color theme="1"/>
        <rFont val="Calibri"/>
        <family val="2"/>
        <scheme val="minor"/>
      </rPr>
      <t>Coupe d’Afrique des nations</t>
    </r>
  </si>
  <si>
    <r>
      <rPr>
        <sz val="11"/>
        <color theme="1"/>
        <rFont val="Calibri"/>
        <family val="2"/>
        <scheme val="minor"/>
      </rPr>
      <t>Nigéria</t>
    </r>
  </si>
  <si>
    <r>
      <rPr>
        <sz val="11"/>
        <color theme="1"/>
        <rFont val="Calibri"/>
        <family val="2"/>
        <scheme val="minor"/>
      </rPr>
      <t>Mali</t>
    </r>
  </si>
  <si>
    <r>
      <rPr>
        <sz val="11"/>
        <color theme="1"/>
        <rFont val="Calibri"/>
        <family val="2"/>
        <scheme val="minor"/>
      </rPr>
      <t>Coupe d’Afrique des nations</t>
    </r>
  </si>
  <si>
    <r>
      <rPr>
        <sz val="11"/>
        <color theme="1"/>
        <rFont val="Calibri"/>
        <family val="2"/>
        <scheme val="minor"/>
      </rPr>
      <t>Irlande du Nord</t>
    </r>
  </si>
  <si>
    <r>
      <rPr>
        <sz val="11"/>
        <color theme="1"/>
        <rFont val="Calibri"/>
        <family val="2"/>
        <scheme val="minor"/>
      </rPr>
      <t>Pologne</t>
    </r>
  </si>
  <si>
    <r>
      <rPr>
        <sz val="11"/>
        <color theme="1"/>
        <rFont val="Calibri"/>
        <family val="2"/>
        <scheme val="minor"/>
      </rPr>
      <t>Amical</t>
    </r>
  </si>
  <si>
    <r>
      <rPr>
        <sz val="11"/>
        <color theme="1"/>
        <rFont val="Calibri"/>
        <family val="2"/>
        <scheme val="minor"/>
      </rPr>
      <t>Bulgarie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</si>
  <si>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</si>
  <si>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</si>
  <si>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Géorgie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</si>
  <si>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</si>
  <si>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</si>
  <si>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Irlande</t>
    </r>
  </si>
  <si>
    <r>
      <rPr>
        <sz val="11"/>
        <color theme="1"/>
        <rFont val="Calibri"/>
        <family val="2"/>
        <scheme val="minor"/>
      </rPr>
      <t>Danemark</t>
    </r>
  </si>
  <si>
    <r>
      <rPr>
        <sz val="11"/>
        <color theme="1"/>
        <rFont val="Calibri"/>
        <family val="2"/>
        <scheme val="minor"/>
      </rPr>
      <t>Amical</t>
    </r>
  </si>
  <si>
    <r>
      <rPr>
        <sz val="11"/>
        <color theme="1"/>
        <rFont val="Calibri"/>
        <family val="2"/>
        <scheme val="minor"/>
      </rPr>
      <t>Portugal</t>
    </r>
  </si>
  <si>
    <r>
      <rPr>
        <sz val="11"/>
        <color theme="1"/>
        <rFont val="Calibri"/>
        <family val="2"/>
        <scheme val="minor"/>
      </rPr>
      <t>Finlande</t>
    </r>
  </si>
  <si>
    <r>
      <rPr>
        <sz val="11"/>
        <color theme="1"/>
        <rFont val="Calibri"/>
        <family val="2"/>
        <scheme val="minor"/>
      </rPr>
      <t>Amical</t>
    </r>
  </si>
  <si>
    <r>
      <rPr>
        <sz val="11"/>
        <color theme="1"/>
        <rFont val="Calibri"/>
        <family val="2"/>
        <scheme val="minor"/>
      </rPr>
      <t>Roumanie</t>
    </r>
  </si>
  <si>
    <r>
      <rPr>
        <sz val="11"/>
        <color theme="1"/>
        <rFont val="Calibri"/>
        <family val="2"/>
        <scheme val="minor"/>
      </rPr>
      <t>Ukraine</t>
    </r>
  </si>
  <si>
    <r>
      <rPr>
        <sz val="11"/>
        <color theme="1"/>
        <rFont val="Calibri"/>
        <family val="2"/>
        <scheme val="minor"/>
      </rPr>
      <t>Amical</t>
    </r>
  </si>
  <si>
    <r>
      <rPr>
        <sz val="11"/>
        <color theme="1"/>
        <rFont val="Calibri"/>
        <family val="2"/>
        <scheme val="minor"/>
      </rPr>
      <t>Hongrie</t>
    </r>
  </si>
  <si>
    <r>
      <rPr>
        <sz val="11"/>
        <color theme="1"/>
        <rFont val="Calibri"/>
        <family val="2"/>
        <scheme val="minor"/>
      </rPr>
      <t>Bélarus</t>
    </r>
  </si>
  <si>
    <r>
      <rPr>
        <sz val="11"/>
        <color theme="1"/>
        <rFont val="Calibri"/>
        <family val="2"/>
        <scheme val="minor"/>
      </rPr>
      <t>Amical</t>
    </r>
  </si>
  <si>
    <r>
      <rPr>
        <sz val="11"/>
        <color theme="1"/>
        <rFont val="Calibri"/>
        <family val="2"/>
        <scheme val="minor"/>
      </rPr>
      <t>Norvège</t>
    </r>
  </si>
  <si>
    <r>
      <rPr>
        <sz val="11"/>
        <color theme="1"/>
        <rFont val="Calibri"/>
        <family val="2"/>
        <scheme val="minor"/>
      </rPr>
      <t>Japon</t>
    </r>
  </si>
  <si>
    <r>
      <rPr>
        <sz val="11"/>
        <color theme="1"/>
        <rFont val="Calibri"/>
        <family val="2"/>
        <scheme val="minor"/>
      </rPr>
      <t>Amical</t>
    </r>
  </si>
  <si>
    <r>
      <rPr>
        <sz val="11"/>
        <color theme="1"/>
        <rFont val="Calibri"/>
        <family val="2"/>
        <scheme val="minor"/>
      </rPr>
      <t>Slovaquie</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</si>
  <si>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</si>
  <si>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</si>
  <si>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</si>
  <si>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Écosse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</si>
  <si>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</si>
  <si>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</si>
  <si>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Irlande</t>
    </r>
  </si>
  <si>
    <r>
      <rPr>
        <sz val="11"/>
        <color theme="1"/>
        <rFont val="Calibri"/>
        <family val="2"/>
        <scheme val="minor"/>
      </rPr>
      <t>Coupe du Monde de la FIFA</t>
    </r>
  </si>
  <si>
    <r>
      <rPr>
        <sz val="11"/>
        <color theme="1"/>
        <rFont val="Calibri"/>
        <family val="2"/>
        <scheme val="minor"/>
      </rPr>
      <t>Costa Rica</t>
    </r>
  </si>
  <si>
    <r>
      <rPr>
        <sz val="11"/>
        <color theme="1"/>
        <rFont val="Calibri"/>
        <family val="2"/>
        <scheme val="minor"/>
      </rPr>
      <t>Brésil</t>
    </r>
  </si>
  <si>
    <r>
      <rPr>
        <sz val="11"/>
        <color theme="1"/>
        <rFont val="Calibri"/>
        <family val="2"/>
        <scheme val="minor"/>
      </rPr>
      <t>Coupe du Monde de la FIFA</t>
    </r>
  </si>
  <si>
    <r>
      <rPr>
        <sz val="11"/>
        <color theme="1"/>
        <rFont val="Calibri"/>
        <family val="2"/>
        <scheme val="minor"/>
      </rPr>
      <t>Turquie</t>
    </r>
  </si>
  <si>
    <r>
      <rPr>
        <sz val="11"/>
        <color theme="1"/>
        <rFont val="Calibri"/>
        <family val="2"/>
        <scheme val="minor"/>
      </rPr>
      <t>Chine</t>
    </r>
  </si>
  <si>
    <r>
      <rPr>
        <sz val="11"/>
        <color theme="1"/>
        <rFont val="Calibri"/>
        <family val="2"/>
        <scheme val="minor"/>
      </rPr>
      <t>Coupe du Monde de la FIFA</t>
    </r>
  </si>
  <si>
    <r>
      <rPr>
        <sz val="11"/>
        <color theme="1"/>
        <rFont val="Calibri"/>
        <family val="2"/>
        <scheme val="minor"/>
      </rPr>
      <t>Danemark</t>
    </r>
  </si>
  <si>
    <r>
      <rPr>
        <sz val="11"/>
        <color theme="1"/>
        <rFont val="Calibri"/>
        <family val="2"/>
        <scheme val="minor"/>
      </rPr>
      <t>Angleterre</t>
    </r>
  </si>
  <si>
    <r>
      <rPr>
        <sz val="11"/>
        <color theme="1"/>
        <rFont val="Calibri"/>
        <family val="2"/>
        <scheme val="minor"/>
      </rPr>
      <t>Coupe du Monde de la FIFA</t>
    </r>
  </si>
  <si>
    <r>
      <rPr>
        <sz val="11"/>
        <color theme="1"/>
        <rFont val="Calibri"/>
        <family val="2"/>
        <scheme val="minor"/>
      </rPr>
      <t>Finlande</t>
    </r>
  </si>
  <si>
    <r>
      <rPr>
        <sz val="11"/>
        <color theme="1"/>
        <rFont val="Calibri"/>
        <family val="2"/>
        <scheme val="minor"/>
      </rPr>
      <t>Irlande</t>
    </r>
  </si>
  <si>
    <r>
      <rPr>
        <sz val="11"/>
        <color theme="1"/>
        <rFont val="Calibri"/>
        <family val="2"/>
        <scheme val="minor"/>
      </rPr>
      <t>Amical</t>
    </r>
  </si>
  <si>
    <r>
      <rPr>
        <sz val="11"/>
        <color theme="1"/>
        <rFont val="Calibri"/>
        <family val="2"/>
        <scheme val="minor"/>
      </rPr>
      <t>Turquie</t>
    </r>
  </si>
  <si>
    <r>
      <rPr>
        <sz val="11"/>
        <color theme="1"/>
        <rFont val="Calibri"/>
        <family val="2"/>
        <scheme val="minor"/>
      </rPr>
      <t>Géorgie</t>
    </r>
  </si>
  <si>
    <r>
      <rPr>
        <sz val="11"/>
        <color theme="1"/>
        <rFont val="Calibri"/>
        <family val="2"/>
        <scheme val="minor"/>
      </rPr>
      <t>Amical</t>
    </r>
  </si>
  <si>
    <r>
      <rPr>
        <sz val="11"/>
        <color theme="1"/>
        <rFont val="Calibri"/>
        <family val="2"/>
        <scheme val="minor"/>
      </rPr>
      <t>Pays‑Bas</t>
    </r>
  </si>
  <si>
    <r>
      <rPr>
        <sz val="11"/>
        <color theme="1"/>
        <rFont val="Calibri"/>
        <family val="2"/>
        <scheme val="minor"/>
      </rPr>
      <t>Bélarus</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</si>
  <si>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</si>
  <si>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</si>
  <si>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Slovaquie</t>
    </r>
  </si>
  <si>
    <r>
      <rPr>
        <sz val="11"/>
        <color theme="1"/>
        <rFont val="Calibri"/>
        <family val="2"/>
        <scheme val="minor"/>
      </rPr>
      <t>Qualification pour la Coupe européenne de l’UEFA</t>
    </r>
  </si>
  <si>
    <r>
      <rPr>
        <sz val="11"/>
        <color theme="1"/>
        <rFont val="Calibri"/>
        <family val="2"/>
        <scheme val="minor"/>
      </rPr>
      <t>Suisse</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</si>
  <si>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</si>
  <si>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</si>
  <si>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</si>
  <si>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</si>
  <si>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</si>
  <si>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Autriche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</si>
  <si>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</si>
  <si>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</si>
  <si>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</si>
  <si>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</si>
  <si>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</si>
  <si>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France</t>
    </r>
  </si>
  <si>
    <r>
      <rPr>
        <sz val="11"/>
        <color theme="1"/>
        <rFont val="Calibri"/>
        <family val="2"/>
        <scheme val="minor"/>
      </rPr>
      <t>Serbie</t>
    </r>
  </si>
  <si>
    <r>
      <rPr>
        <sz val="11"/>
        <color theme="1"/>
        <rFont val="Calibri"/>
        <family val="2"/>
        <scheme val="minor"/>
      </rPr>
      <t>Amical</t>
    </r>
  </si>
  <si>
    <r>
      <rPr>
        <sz val="11"/>
        <color theme="1"/>
        <rFont val="Calibri"/>
        <family val="2"/>
        <scheme val="minor"/>
      </rPr>
      <t>Jordanie</t>
    </r>
  </si>
  <si>
    <r>
      <rPr>
        <sz val="11"/>
        <color theme="1"/>
        <rFont val="Calibri"/>
        <family val="2"/>
        <scheme val="minor"/>
      </rPr>
      <t>Syrie</t>
    </r>
  </si>
  <si>
    <r>
      <rPr>
        <sz val="11"/>
        <color theme="1"/>
        <rFont val="Calibri"/>
        <family val="2"/>
        <scheme val="minor"/>
      </rPr>
      <t>Prime Minister’s Cup</t>
    </r>
  </si>
  <si>
    <r>
      <rPr>
        <sz val="11"/>
        <color theme="1"/>
        <rFont val="Calibri"/>
        <family val="2"/>
        <scheme val="minor"/>
      </rPr>
      <t>Syrie</t>
    </r>
  </si>
  <si>
    <r>
      <rPr>
        <sz val="11"/>
        <color theme="1"/>
        <rFont val="Calibri"/>
        <family val="2"/>
        <scheme val="minor"/>
      </rPr>
      <t>Liban</t>
    </r>
  </si>
  <si>
    <r>
      <rPr>
        <sz val="11"/>
        <color theme="1"/>
        <rFont val="Calibri"/>
        <family val="2"/>
        <scheme val="minor"/>
      </rPr>
      <t>Coupe de l’UAFA</t>
    </r>
  </si>
  <si>
    <r>
      <rPr>
        <sz val="11"/>
        <color theme="1"/>
        <rFont val="Calibri"/>
        <family val="2"/>
        <scheme val="minor"/>
      </rPr>
      <t>Syrie</t>
    </r>
  </si>
  <si>
    <r>
      <rPr>
        <sz val="11"/>
        <color theme="1"/>
        <rFont val="Calibri"/>
        <family val="2"/>
        <scheme val="minor"/>
      </rPr>
      <t>Arabie saoudite</t>
    </r>
  </si>
  <si>
    <r>
      <rPr>
        <sz val="11"/>
        <color theme="1"/>
        <rFont val="Calibri"/>
        <family val="2"/>
        <scheme val="minor"/>
      </rPr>
      <t>Coupe de l’UAFA</t>
    </r>
  </si>
  <si>
    <r>
      <rPr>
        <sz val="11"/>
        <color theme="1"/>
        <rFont val="Calibri"/>
        <family val="2"/>
        <scheme val="minor"/>
      </rPr>
      <t>Nigéria</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</si>
  <si>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</si>
  <si>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</si>
  <si>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Égypte</t>
    </r>
  </si>
  <si>
    <r>
      <rPr>
        <sz val="11"/>
        <color theme="1"/>
        <rFont val="Calibri"/>
        <family val="2"/>
        <scheme val="minor"/>
      </rPr>
      <t>Danemark</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</si>
  <si>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</si>
  <si>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</si>
  <si>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Pologne</t>
    </r>
  </si>
  <si>
    <r>
      <rPr>
        <sz val="11"/>
        <color theme="1"/>
        <rFont val="Calibri"/>
        <family val="2"/>
        <scheme val="minor"/>
      </rPr>
      <t>Amical</t>
    </r>
  </si>
  <si>
    <r>
      <rPr>
        <sz val="11"/>
        <color theme="1"/>
        <rFont val="Calibri"/>
        <family val="2"/>
        <scheme val="minor"/>
      </rPr>
      <t>Roumanie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</si>
  <si>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</si>
  <si>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</si>
  <si>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Jamaïque</t>
    </r>
  </si>
  <si>
    <r>
      <rPr>
        <sz val="11"/>
        <color theme="1"/>
        <rFont val="Calibri"/>
        <family val="2"/>
        <scheme val="minor"/>
      </rPr>
      <t>Haïti</t>
    </r>
  </si>
  <si>
    <r>
      <rPr>
        <sz val="11"/>
        <color theme="1"/>
        <rFont val="Calibri"/>
        <family val="2"/>
        <scheme val="minor"/>
      </rPr>
      <t>Qualification pour la Gold Cup</t>
    </r>
  </si>
  <si>
    <r>
      <rPr>
        <sz val="11"/>
        <color theme="1"/>
        <rFont val="Calibri"/>
        <family val="2"/>
        <scheme val="minor"/>
      </rPr>
      <t>Pérou</t>
    </r>
  </si>
  <si>
    <r>
      <rPr>
        <sz val="11"/>
        <color theme="1"/>
        <rFont val="Calibri"/>
        <family val="2"/>
        <scheme val="minor"/>
      </rPr>
      <t>Chili</t>
    </r>
  </si>
  <si>
    <r>
      <rPr>
        <sz val="11"/>
        <color theme="1"/>
        <rFont val="Calibri"/>
        <family val="2"/>
        <scheme val="minor"/>
      </rPr>
      <t>Amical</t>
    </r>
  </si>
  <si>
    <r>
      <rPr>
        <sz val="11"/>
        <color theme="1"/>
        <rFont val="Calibri"/>
        <family val="2"/>
        <scheme val="minor"/>
      </rPr>
      <t>Espagne</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</si>
  <si>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</si>
  <si>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</si>
  <si>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Finlande</t>
    </r>
  </si>
  <si>
    <r>
      <rPr>
        <sz val="11"/>
        <color theme="1"/>
        <rFont val="Calibri"/>
        <family val="2"/>
        <scheme val="minor"/>
      </rPr>
      <t>Islande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</si>
  <si>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</si>
  <si>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</si>
  <si>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Canada</t>
    </r>
  </si>
  <si>
    <r>
      <rPr>
        <sz val="11"/>
        <color theme="1"/>
        <rFont val="Calibri"/>
        <family val="2"/>
        <scheme val="minor"/>
      </rPr>
      <t>Amical</t>
    </r>
  </si>
  <si>
    <r>
      <rPr>
        <sz val="11"/>
        <color theme="1"/>
        <rFont val="Calibri"/>
        <family val="2"/>
        <scheme val="minor"/>
      </rPr>
      <t>Finlande</t>
    </r>
  </si>
  <si>
    <r>
      <rPr>
        <sz val="11"/>
        <color theme="1"/>
        <rFont val="Calibri"/>
        <family val="2"/>
        <scheme val="minor"/>
      </rPr>
      <t>Serbie</t>
    </r>
  </si>
  <si>
    <r>
      <rPr>
        <sz val="11"/>
        <color theme="1"/>
        <rFont val="Calibri"/>
        <family val="2"/>
        <scheme val="minor"/>
      </rPr>
      <t>Qualification pour la Coupe européenne de l’UEFA</t>
    </r>
  </si>
  <si>
    <r>
      <rPr>
        <sz val="11"/>
        <color theme="1"/>
        <rFont val="Calibri"/>
        <family val="2"/>
        <scheme val="minor"/>
      </rPr>
      <t>Japon</t>
    </r>
  </si>
  <si>
    <r>
      <rPr>
        <sz val="11"/>
        <color theme="1"/>
        <rFont val="Calibri"/>
        <family val="2"/>
        <scheme val="minor"/>
      </rPr>
      <t>Argentine</t>
    </r>
  </si>
  <si>
    <r>
      <rPr>
        <sz val="11"/>
        <color theme="1"/>
        <rFont val="Calibri"/>
        <family val="2"/>
        <scheme val="minor"/>
      </rPr>
      <t>Coupe Kirin</t>
    </r>
  </si>
  <si>
    <r>
      <rPr>
        <sz val="11"/>
        <color theme="1"/>
        <rFont val="Calibri"/>
        <family val="2"/>
        <scheme val="minor"/>
      </rPr>
      <t>Nigéria</t>
    </r>
  </si>
  <si>
    <r>
      <rPr>
        <sz val="11"/>
        <color theme="1"/>
        <rFont val="Calibri"/>
        <family val="2"/>
        <scheme val="minor"/>
      </rPr>
      <t>Brésil</t>
    </r>
  </si>
  <si>
    <r>
      <rPr>
        <sz val="11"/>
        <color theme="1"/>
        <rFont val="Calibri"/>
        <family val="2"/>
        <scheme val="minor"/>
      </rPr>
      <t>Amical</t>
    </r>
  </si>
  <si>
    <r>
      <rPr>
        <sz val="11"/>
        <color theme="1"/>
        <rFont val="Calibri"/>
        <family val="2"/>
        <scheme val="minor"/>
      </rPr>
      <t>Suède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</si>
  <si>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</si>
  <si>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</si>
  <si>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Nouvelle‑Zélande</t>
    </r>
  </si>
  <si>
    <r>
      <rPr>
        <sz val="11"/>
        <color theme="1"/>
        <rFont val="Calibri"/>
        <family val="2"/>
        <scheme val="minor"/>
      </rPr>
      <t>Japon</t>
    </r>
  </si>
  <si>
    <r>
      <rPr>
        <sz val="11"/>
        <color theme="1"/>
        <rFont val="Calibri"/>
        <family val="2"/>
        <scheme val="minor"/>
      </rPr>
      <t>Coupe de la Confédération</t>
    </r>
  </si>
  <si>
    <r>
      <rPr>
        <sz val="11"/>
        <color theme="1"/>
        <rFont val="Calibri"/>
        <family val="2"/>
        <scheme val="minor"/>
      </rPr>
      <t>Costa Rica</t>
    </r>
  </si>
  <si>
    <r>
      <rPr>
        <sz val="11"/>
        <color theme="1"/>
        <rFont val="Calibri"/>
        <family val="2"/>
        <scheme val="minor"/>
      </rPr>
      <t>El Salvador</t>
    </r>
  </si>
  <si>
    <r>
      <rPr>
        <sz val="11"/>
        <color theme="1"/>
        <rFont val="Calibri"/>
        <family val="2"/>
        <scheme val="minor"/>
      </rPr>
      <t>Gold Cup</t>
    </r>
  </si>
  <si>
    <r>
      <rPr>
        <sz val="11"/>
        <color theme="1"/>
        <rFont val="Calibri"/>
        <family val="2"/>
        <scheme val="minor"/>
      </rPr>
      <t>Irak</t>
    </r>
  </si>
  <si>
    <r>
      <rPr>
        <sz val="11"/>
        <color theme="1"/>
        <rFont val="Calibri"/>
        <family val="2"/>
        <scheme val="minor"/>
      </rPr>
      <t>Uruguay</t>
    </r>
  </si>
  <si>
    <r>
      <rPr>
        <sz val="11"/>
        <color theme="1"/>
        <rFont val="Calibri"/>
        <family val="2"/>
        <scheme val="minor"/>
      </rPr>
      <t>Amical</t>
    </r>
  </si>
  <si>
    <r>
      <rPr>
        <sz val="11"/>
        <color theme="1"/>
        <rFont val="Calibri"/>
        <family val="2"/>
        <scheme val="minor"/>
      </rPr>
      <t>Japon</t>
    </r>
  </si>
  <si>
    <r>
      <rPr>
        <sz val="11"/>
        <color theme="1"/>
        <rFont val="Calibri"/>
        <family val="2"/>
        <scheme val="minor"/>
      </rPr>
      <t>Nigéria</t>
    </r>
  </si>
  <si>
    <r>
      <rPr>
        <sz val="11"/>
        <color theme="1"/>
        <rFont val="Calibri"/>
        <family val="2"/>
        <scheme val="minor"/>
      </rPr>
      <t>Amical</t>
    </r>
  </si>
  <si>
    <r>
      <rPr>
        <sz val="11"/>
        <color theme="1"/>
        <rFont val="Calibri"/>
        <family val="2"/>
        <scheme val="minor"/>
      </rPr>
      <t>Bolivie</t>
    </r>
  </si>
  <si>
    <r>
      <rPr>
        <sz val="11"/>
        <color theme="1"/>
        <rFont val="Calibri"/>
        <family val="2"/>
        <scheme val="minor"/>
      </rPr>
      <t>Panama</t>
    </r>
  </si>
  <si>
    <r>
      <rPr>
        <sz val="11"/>
        <color theme="1"/>
        <rFont val="Calibri"/>
        <family val="2"/>
        <scheme val="minor"/>
      </rPr>
      <t>Amical</t>
    </r>
  </si>
  <si>
    <r>
      <rPr>
        <sz val="11"/>
        <color theme="1"/>
        <rFont val="Calibri"/>
        <family val="2"/>
        <scheme val="minor"/>
      </rPr>
      <t>Iran</t>
    </r>
  </si>
  <si>
    <r>
      <rPr>
        <sz val="11"/>
        <color theme="1"/>
        <rFont val="Calibri"/>
        <family val="2"/>
        <scheme val="minor"/>
      </rPr>
      <t>Jordanie</t>
    </r>
  </si>
  <si>
    <r>
      <rPr>
        <sz val="11"/>
        <color theme="1"/>
        <rFont val="Calibri"/>
        <family val="2"/>
        <scheme val="minor"/>
      </rPr>
      <t>Qualification pour la Coupe de l’AFC</t>
    </r>
  </si>
  <si>
    <r>
      <rPr>
        <sz val="11"/>
        <color theme="1"/>
        <rFont val="Calibri"/>
        <family val="2"/>
        <scheme val="minor"/>
      </rPr>
      <t>Géorgie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</si>
  <si>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</si>
  <si>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</si>
  <si>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Pérou</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</si>
  <si>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</si>
  <si>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</si>
  <si>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</si>
  <si>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Espagne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</si>
  <si>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</si>
  <si>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</si>
  <si>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</si>
  <si>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</si>
  <si>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</si>
  <si>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</si>
  <si>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</si>
  <si>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</si>
  <si>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</si>
  <si>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</si>
  <si>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France</t>
    </r>
  </si>
  <si>
    <r>
      <rPr>
        <sz val="11"/>
        <color theme="1"/>
        <rFont val="Calibri"/>
        <family val="2"/>
        <scheme val="minor"/>
      </rPr>
      <t>Israël</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</si>
  <si>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</si>
  <si>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</si>
  <si>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</si>
  <si>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</si>
  <si>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Iran</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</si>
  <si>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</si>
  <si>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</si>
  <si>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</si>
  <si>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Zimbabwe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</si>
  <si>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</si>
  <si>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</si>
  <si>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</si>
  <si>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</si>
  <si>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</si>
  <si>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France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</si>
  <si>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</si>
  <si>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</si>
  <si>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</si>
  <si>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</si>
  <si>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Irlande</t>
    </r>
  </si>
  <si>
    <r>
      <rPr>
        <sz val="11"/>
        <color theme="1"/>
        <rFont val="Calibri"/>
        <family val="2"/>
        <scheme val="minor"/>
      </rPr>
      <t>Canada</t>
    </r>
  </si>
  <si>
    <r>
      <rPr>
        <sz val="11"/>
        <color theme="1"/>
        <rFont val="Calibri"/>
        <family val="2"/>
        <scheme val="minor"/>
      </rPr>
      <t>Amical</t>
    </r>
  </si>
  <si>
    <r>
      <rPr>
        <sz val="11"/>
        <color theme="1"/>
        <rFont val="Calibri"/>
        <family val="2"/>
        <scheme val="minor"/>
      </rPr>
      <t>Liban</t>
    </r>
  </si>
  <si>
    <r>
      <rPr>
        <sz val="11"/>
        <color theme="1"/>
        <rFont val="Calibri"/>
        <family val="2"/>
        <scheme val="minor"/>
      </rPr>
      <t>Iran</t>
    </r>
  </si>
  <si>
    <r>
      <rPr>
        <sz val="11"/>
        <color theme="1"/>
        <rFont val="Calibri"/>
        <family val="2"/>
        <scheme val="minor"/>
      </rPr>
      <t>Qualification pour la Coupe de l’AFC</t>
    </r>
  </si>
  <si>
    <r>
      <rPr>
        <sz val="11"/>
        <color theme="1"/>
        <rFont val="Calibri"/>
        <family val="2"/>
        <scheme val="minor"/>
      </rPr>
      <t>Norvège</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</si>
  <si>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</si>
  <si>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</si>
  <si>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Suède</t>
    </r>
  </si>
  <si>
    <r>
      <rPr>
        <sz val="11"/>
        <color theme="1"/>
        <rFont val="Calibri"/>
        <family val="2"/>
        <scheme val="minor"/>
      </rPr>
      <t>Norvège</t>
    </r>
  </si>
  <si>
    <r>
      <rPr>
        <sz val="11"/>
        <color theme="1"/>
        <rFont val="Calibri"/>
        <family val="2"/>
        <scheme val="minor"/>
      </rPr>
      <t>Lunar New Year Cup</t>
    </r>
  </si>
  <si>
    <r>
      <rPr>
        <sz val="11"/>
        <color theme="1"/>
        <rFont val="Calibri"/>
        <family val="2"/>
        <scheme val="minor"/>
      </rPr>
      <t>Irlande du Nord</t>
    </r>
  </si>
  <si>
    <r>
      <rPr>
        <sz val="11"/>
        <color theme="1"/>
        <rFont val="Calibri"/>
        <family val="2"/>
        <scheme val="minor"/>
      </rPr>
      <t>Norvège</t>
    </r>
  </si>
  <si>
    <r>
      <rPr>
        <sz val="11"/>
        <color theme="1"/>
        <rFont val="Calibri"/>
        <family val="2"/>
        <scheme val="minor"/>
      </rPr>
      <t>Amical</t>
    </r>
  </si>
  <si>
    <r>
      <rPr>
        <sz val="11"/>
        <color theme="1"/>
        <rFont val="Calibri"/>
        <family val="2"/>
        <scheme val="minor"/>
      </rPr>
      <t>Roumanie</t>
    </r>
  </si>
  <si>
    <r>
      <rPr>
        <sz val="11"/>
        <color theme="1"/>
        <rFont val="Calibri"/>
        <family val="2"/>
        <scheme val="minor"/>
      </rPr>
      <t>Géorgie</t>
    </r>
  </si>
  <si>
    <r>
      <rPr>
        <sz val="11"/>
        <color theme="1"/>
        <rFont val="Calibri"/>
        <family val="2"/>
        <scheme val="minor"/>
      </rPr>
      <t>Tournoi international de Chypre</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</si>
  <si>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</si>
  <si>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</si>
  <si>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</si>
  <si>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Allemagne</t>
    </r>
  </si>
  <si>
    <r>
      <rPr>
        <sz val="11"/>
        <color theme="1"/>
        <rFont val="Calibri"/>
        <family val="2"/>
        <scheme val="minor"/>
      </rPr>
      <t>Belgique</t>
    </r>
  </si>
  <si>
    <r>
      <rPr>
        <sz val="11"/>
        <color theme="1"/>
        <rFont val="Calibri"/>
        <family val="2"/>
        <scheme val="minor"/>
      </rPr>
      <t>Amical</t>
    </r>
  </si>
  <si>
    <r>
      <rPr>
        <sz val="11"/>
        <color theme="1"/>
        <rFont val="Calibri"/>
        <family val="2"/>
        <scheme val="minor"/>
      </rPr>
      <t>Uruguay</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</si>
  <si>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</si>
  <si>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</si>
  <si>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</si>
  <si>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Cameroun</t>
    </r>
  </si>
  <si>
    <r>
      <rPr>
        <sz val="11"/>
        <color theme="1"/>
        <rFont val="Calibri"/>
        <family val="2"/>
        <scheme val="minor"/>
      </rPr>
      <t>Amical</t>
    </r>
  </si>
  <si>
    <r>
      <rPr>
        <sz val="11"/>
        <color theme="1"/>
        <rFont val="Calibri"/>
        <family val="2"/>
        <scheme val="minor"/>
      </rPr>
      <t>Hongrie</t>
    </r>
  </si>
  <si>
    <r>
      <rPr>
        <sz val="11"/>
        <color theme="1"/>
        <rFont val="Calibri"/>
        <family val="2"/>
        <scheme val="minor"/>
      </rPr>
      <t>Brésil</t>
    </r>
  </si>
  <si>
    <r>
      <rPr>
        <sz val="11"/>
        <color theme="1"/>
        <rFont val="Calibri"/>
        <family val="2"/>
        <scheme val="minor"/>
      </rPr>
      <t>Amical</t>
    </r>
  </si>
  <si>
    <r>
      <rPr>
        <sz val="11"/>
        <color theme="1"/>
        <rFont val="Calibri"/>
        <family val="2"/>
        <scheme val="minor"/>
      </rPr>
      <t>Irlande</t>
    </r>
  </si>
  <si>
    <r>
      <rPr>
        <sz val="11"/>
        <color theme="1"/>
        <rFont val="Calibri"/>
        <family val="2"/>
        <scheme val="minor"/>
      </rPr>
      <t>Nigéria</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</si>
  <si>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</si>
  <si>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</si>
  <si>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Suisse</t>
    </r>
  </si>
  <si>
    <r>
      <rPr>
        <sz val="11"/>
        <color theme="1"/>
        <rFont val="Calibri"/>
        <family val="2"/>
        <scheme val="minor"/>
      </rPr>
      <t>Coupe européenne de l’UEFA</t>
    </r>
  </si>
  <si>
    <r>
      <rPr>
        <sz val="11"/>
        <color theme="1"/>
        <rFont val="Calibri"/>
        <family val="2"/>
        <scheme val="minor"/>
      </rPr>
      <t>Ghana</t>
    </r>
  </si>
  <si>
    <r>
      <rPr>
        <sz val="11"/>
        <color theme="1"/>
        <rFont val="Calibri"/>
        <family val="2"/>
        <scheme val="minor"/>
      </rPr>
      <t>Afrique du Sud</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</si>
  <si>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</si>
  <si>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</si>
  <si>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Haïti</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</si>
  <si>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</si>
  <si>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</si>
  <si>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Syrie</t>
    </r>
  </si>
  <si>
    <r>
      <rPr>
        <sz val="11"/>
        <color theme="1"/>
        <rFont val="Calibri"/>
        <family val="2"/>
        <scheme val="minor"/>
      </rPr>
      <t>Championnat de la WAFF</t>
    </r>
  </si>
  <si>
    <r>
      <rPr>
        <sz val="11"/>
        <color theme="1"/>
        <rFont val="Calibri"/>
        <family val="2"/>
        <scheme val="minor"/>
      </rPr>
      <t>Brésil</t>
    </r>
  </si>
  <si>
    <r>
      <rPr>
        <sz val="11"/>
        <color theme="1"/>
        <rFont val="Calibri"/>
        <family val="2"/>
        <scheme val="minor"/>
      </rPr>
      <t>Costa Rica</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</si>
  <si>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</si>
  <si>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</si>
  <si>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</si>
  <si>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</si>
  <si>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Chine</t>
    </r>
  </si>
  <si>
    <r>
      <rPr>
        <sz val="11"/>
        <color theme="1"/>
        <rFont val="Calibri"/>
        <family val="2"/>
        <scheme val="minor"/>
      </rPr>
      <t>Irak</t>
    </r>
  </si>
  <si>
    <r>
      <rPr>
        <sz val="11"/>
        <color theme="1"/>
        <rFont val="Calibri"/>
        <family val="2"/>
        <scheme val="minor"/>
      </rPr>
      <t>Coupe de l’AFC</t>
    </r>
  </si>
  <si>
    <r>
      <rPr>
        <sz val="11"/>
        <color theme="1"/>
        <rFont val="Calibri"/>
        <family val="2"/>
        <scheme val="minor"/>
      </rPr>
      <t>Costa Rica</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</si>
  <si>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</si>
  <si>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</si>
  <si>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</si>
  <si>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Ukraine</t>
    </r>
  </si>
  <si>
    <r>
      <rPr>
        <sz val="11"/>
        <color theme="1"/>
        <rFont val="Calibri"/>
        <family val="2"/>
        <scheme val="minor"/>
      </rPr>
      <t>Amical</t>
    </r>
  </si>
  <si>
    <r>
      <rPr>
        <sz val="11"/>
        <color theme="1"/>
        <rFont val="Calibri"/>
        <family val="2"/>
        <scheme val="minor"/>
      </rPr>
      <t>Écosse</t>
    </r>
  </si>
  <si>
    <r>
      <rPr>
        <sz val="11"/>
        <color theme="1"/>
        <rFont val="Calibri"/>
        <family val="2"/>
        <scheme val="minor"/>
      </rPr>
      <t>Hongrie</t>
    </r>
  </si>
  <si>
    <r>
      <rPr>
        <sz val="11"/>
        <color theme="1"/>
        <rFont val="Calibri"/>
        <family val="2"/>
        <scheme val="minor"/>
      </rPr>
      <t>Amical</t>
    </r>
  </si>
  <si>
    <r>
      <rPr>
        <sz val="11"/>
        <color theme="1"/>
        <rFont val="Calibri"/>
        <family val="2"/>
        <scheme val="minor"/>
      </rPr>
      <t>Croatie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</si>
  <si>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</si>
  <si>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</si>
  <si>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</si>
  <si>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</si>
  <si>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</si>
  <si>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Zimbabwe</t>
    </r>
  </si>
  <si>
    <r>
      <rPr>
        <sz val="11"/>
        <color theme="1"/>
        <rFont val="Calibri"/>
        <family val="2"/>
        <scheme val="minor"/>
      </rPr>
      <t>Nigéria</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</si>
  <si>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</si>
  <si>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</si>
  <si>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</si>
  <si>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</si>
  <si>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</si>
  <si>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</si>
  <si>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</si>
  <si>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</si>
  <si>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</si>
  <si>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</si>
  <si>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</si>
  <si>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</si>
  <si>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</si>
  <si>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</si>
  <si>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Slovénie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</si>
  <si>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</si>
  <si>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</si>
  <si>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Jordanie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</si>
  <si>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</si>
  <si>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</si>
  <si>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Cameroun</t>
    </r>
  </si>
  <si>
    <r>
      <rPr>
        <sz val="11"/>
        <color theme="1"/>
        <rFont val="Calibri"/>
        <family val="2"/>
        <scheme val="minor"/>
      </rPr>
      <t>Amical</t>
    </r>
  </si>
  <si>
    <r>
      <rPr>
        <sz val="11"/>
        <color theme="1"/>
        <rFont val="Calibri"/>
        <family val="2"/>
        <scheme val="minor"/>
      </rPr>
      <t>Panama</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</si>
  <si>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</si>
  <si>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</si>
  <si>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</si>
  <si>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Suède</t>
    </r>
  </si>
  <si>
    <r>
      <rPr>
        <sz val="11"/>
        <color theme="1"/>
        <rFont val="Calibri"/>
        <family val="2"/>
        <scheme val="minor"/>
      </rPr>
      <t>Amical</t>
    </r>
  </si>
  <si>
    <r>
      <rPr>
        <sz val="11"/>
        <color theme="1"/>
        <rFont val="Calibri"/>
        <family val="2"/>
        <scheme val="minor"/>
      </rPr>
      <t>Turquie</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</si>
  <si>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</si>
  <si>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</si>
  <si>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</si>
  <si>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Liban</t>
    </r>
  </si>
  <si>
    <r>
      <rPr>
        <sz val="11"/>
        <color theme="1"/>
        <rFont val="Calibri"/>
        <family val="2"/>
        <scheme val="minor"/>
      </rPr>
      <t>Amical</t>
    </r>
  </si>
  <si>
    <r>
      <rPr>
        <sz val="11"/>
        <color theme="1"/>
        <rFont val="Calibri"/>
        <family val="2"/>
        <scheme val="minor"/>
      </rPr>
      <t>Japon</t>
    </r>
  </si>
  <si>
    <r>
      <rPr>
        <sz val="11"/>
        <color theme="1"/>
        <rFont val="Calibri"/>
        <family val="2"/>
        <scheme val="minor"/>
      </rPr>
      <t>Allemagne</t>
    </r>
  </si>
  <si>
    <r>
      <rPr>
        <sz val="11"/>
        <color theme="1"/>
        <rFont val="Calibri"/>
        <family val="2"/>
        <scheme val="minor"/>
      </rPr>
      <t>Amical</t>
    </r>
  </si>
  <si>
    <r>
      <rPr>
        <sz val="11"/>
        <color theme="1"/>
        <rFont val="Calibri"/>
        <family val="2"/>
        <scheme val="minor"/>
      </rPr>
      <t>Égypte</t>
    </r>
  </si>
  <si>
    <r>
      <rPr>
        <sz val="11"/>
        <color theme="1"/>
        <rFont val="Calibri"/>
        <family val="2"/>
        <scheme val="minor"/>
      </rPr>
      <t>Ouganda</t>
    </r>
  </si>
  <si>
    <r>
      <rPr>
        <sz val="11"/>
        <color theme="1"/>
        <rFont val="Calibri"/>
        <family val="2"/>
        <scheme val="minor"/>
      </rPr>
      <t>Amical</t>
    </r>
  </si>
  <si>
    <r>
      <rPr>
        <sz val="11"/>
        <color theme="1"/>
        <rFont val="Calibri"/>
        <family val="2"/>
        <scheme val="minor"/>
      </rPr>
      <t>Japon</t>
    </r>
  </si>
  <si>
    <r>
      <rPr>
        <sz val="11"/>
        <color theme="1"/>
        <rFont val="Calibri"/>
        <family val="2"/>
        <scheme val="minor"/>
      </rPr>
      <t>Syrie</t>
    </r>
  </si>
  <si>
    <r>
      <rPr>
        <sz val="11"/>
        <color theme="1"/>
        <rFont val="Calibri"/>
        <family val="2"/>
        <scheme val="minor"/>
      </rPr>
      <t>Amical</t>
    </r>
  </si>
  <si>
    <r>
      <rPr>
        <sz val="11"/>
        <color theme="1"/>
        <rFont val="Calibri"/>
        <family val="2"/>
        <scheme val="minor"/>
      </rPr>
      <t>Algérie</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</si>
  <si>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</si>
  <si>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</si>
  <si>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Chili</t>
    </r>
  </si>
  <si>
    <r>
      <rPr>
        <sz val="11"/>
        <color theme="1"/>
        <rFont val="Calibri"/>
        <family val="2"/>
        <scheme val="minor"/>
      </rPr>
      <t>Équateur</t>
    </r>
  </si>
  <si>
    <r>
      <rPr>
        <sz val="11"/>
        <color theme="1"/>
        <rFont val="Calibri"/>
        <family val="2"/>
        <scheme val="minor"/>
      </rPr>
      <t>Amical</t>
    </r>
  </si>
  <si>
    <r>
      <rPr>
        <sz val="11"/>
        <color theme="1"/>
        <rFont val="Calibri"/>
        <family val="2"/>
        <scheme val="minor"/>
      </rPr>
      <t>Venezuela</t>
    </r>
  </si>
  <si>
    <r>
      <rPr>
        <sz val="11"/>
        <color theme="1"/>
        <rFont val="Calibri"/>
        <family val="2"/>
        <scheme val="minor"/>
      </rPr>
      <t>Estonie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</si>
  <si>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</si>
  <si>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</si>
  <si>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</si>
  <si>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</si>
  <si>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Arabie saoudite</t>
    </r>
  </si>
  <si>
    <r>
      <rPr>
        <sz val="11"/>
        <color theme="1"/>
        <rFont val="Calibri"/>
        <family val="2"/>
        <scheme val="minor"/>
      </rPr>
      <t>Finlande</t>
    </r>
  </si>
  <si>
    <r>
      <rPr>
        <sz val="11"/>
        <color theme="1"/>
        <rFont val="Calibri"/>
        <family val="2"/>
        <scheme val="minor"/>
      </rPr>
      <t>Amical</t>
    </r>
  </si>
  <si>
    <r>
      <rPr>
        <sz val="11"/>
        <color theme="1"/>
        <rFont val="Calibri"/>
        <family val="2"/>
        <scheme val="minor"/>
      </rPr>
      <t>Bulgarie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</si>
  <si>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</si>
  <si>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</si>
  <si>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</si>
  <si>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Canada</t>
    </r>
  </si>
  <si>
    <r>
      <rPr>
        <sz val="11"/>
        <color theme="1"/>
        <rFont val="Calibri"/>
        <family val="2"/>
        <scheme val="minor"/>
      </rPr>
      <t>Amical</t>
    </r>
  </si>
  <si>
    <r>
      <rPr>
        <sz val="11"/>
        <color theme="1"/>
        <rFont val="Calibri"/>
        <family val="2"/>
        <scheme val="minor"/>
      </rPr>
      <t>Espagne</t>
    </r>
  </si>
  <si>
    <r>
      <rPr>
        <sz val="11"/>
        <color theme="1"/>
        <rFont val="Calibri"/>
        <family val="2"/>
        <scheme val="minor"/>
      </rPr>
      <t>Chine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</si>
  <si>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</si>
  <si>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</si>
  <si>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</si>
  <si>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</si>
  <si>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</si>
  <si>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Libye</t>
    </r>
  </si>
  <si>
    <r>
      <rPr>
        <sz val="11"/>
        <color theme="1"/>
        <rFont val="Calibri"/>
        <family val="2"/>
        <scheme val="minor"/>
      </rPr>
      <t>Qualification pour la Coupe du Monde de la FIFA</t>
    </r>
  </si>
  <si>
    <r>
      <rPr>
        <sz val="11"/>
        <color theme="1"/>
        <rFont val="Calibri"/>
        <family val="2"/>
        <scheme val="minor"/>
      </rPr>
      <t>Géorgie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</si>
  <si>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</si>
  <si>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</si>
  <si>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</si>
  <si>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Guatemala</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</si>
  <si>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</si>
  <si>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</si>
  <si>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Koweït</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</si>
  <si>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</si>
  <si>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</si>
  <si>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Allemagne</t>
    </r>
  </si>
  <si>
    <r>
      <rPr>
        <sz val="11"/>
        <color theme="1"/>
        <rFont val="Calibri"/>
        <family val="2"/>
        <scheme val="minor"/>
      </rPr>
      <t>Amical</t>
    </r>
  </si>
  <si>
    <r>
      <rPr>
        <sz val="11"/>
        <color theme="1"/>
        <rFont val="Calibri"/>
        <family val="2"/>
        <scheme val="minor"/>
      </rPr>
      <t>Brésil</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</si>
  <si>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</si>
  <si>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</si>
  <si>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</si>
  <si>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</si>
  <si>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</si>
  <si>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</si>
  <si>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</si>
  <si>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</si>
  <si>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</si>
  <si>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</si>
  <si>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</si>
  <si>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</si>
  <si>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</si>
  <si>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</si>
  <si>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</si>
  <si>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Mali</t>
    </r>
  </si>
  <si>
    <r>
      <rPr>
        <sz val="11"/>
        <color theme="1"/>
        <rFont val="Calibri"/>
        <family val="2"/>
        <scheme val="minor"/>
      </rPr>
      <t>Amical</t>
    </r>
  </si>
  <si>
    <r>
      <rPr>
        <sz val="11"/>
        <color theme="1"/>
        <rFont val="Calibri"/>
        <family val="2"/>
        <scheme val="minor"/>
      </rPr>
      <t>Brésil</t>
    </r>
  </si>
  <si>
    <r>
      <rPr>
        <sz val="11"/>
        <color theme="1"/>
        <rFont val="Calibri"/>
        <family val="2"/>
        <scheme val="minor"/>
      </rPr>
      <t>Grèce</t>
    </r>
  </si>
  <si>
    <r>
      <rPr>
        <sz val="11"/>
        <color theme="1"/>
        <rFont val="Calibri"/>
        <family val="2"/>
        <scheme val="minor"/>
      </rPr>
      <t>Coupe de la Confédération</t>
    </r>
  </si>
  <si>
    <r>
      <rPr>
        <sz val="11"/>
        <color theme="1"/>
        <rFont val="Calibri"/>
        <family val="2"/>
        <scheme val="minor"/>
      </rPr>
      <t>Tunisie</t>
    </r>
  </si>
  <si>
    <r>
      <rPr>
        <sz val="11"/>
        <color theme="1"/>
        <rFont val="Calibri"/>
        <family val="2"/>
        <scheme val="minor"/>
      </rPr>
      <t>Allemagne</t>
    </r>
  </si>
  <si>
    <r>
      <rPr>
        <sz val="11"/>
        <color theme="1"/>
        <rFont val="Calibri"/>
        <family val="2"/>
        <scheme val="minor"/>
      </rPr>
      <t>Coupe de la Confédération</t>
    </r>
  </si>
  <si>
    <r>
      <rPr>
        <sz val="11"/>
        <color theme="1"/>
        <rFont val="Calibri"/>
        <family val="2"/>
        <scheme val="minor"/>
      </rPr>
      <t>Brésil</t>
    </r>
  </si>
  <si>
    <r>
      <rPr>
        <sz val="11"/>
        <color theme="1"/>
        <rFont val="Calibri"/>
        <family val="2"/>
        <scheme val="minor"/>
      </rPr>
      <t>Argentine</t>
    </r>
  </si>
  <si>
    <r>
      <rPr>
        <sz val="11"/>
        <color theme="1"/>
        <rFont val="Calibri"/>
        <family val="2"/>
        <scheme val="minor"/>
      </rPr>
      <t>Coupe de la Confédération</t>
    </r>
  </si>
  <si>
    <r>
      <rPr>
        <sz val="11"/>
        <color theme="1"/>
        <rFont val="Calibri"/>
        <family val="2"/>
        <scheme val="minor"/>
      </rPr>
      <t>Danemark</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</si>
  <si>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</si>
  <si>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</si>
  <si>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Ghana</t>
    </r>
  </si>
  <si>
    <r>
      <rPr>
        <sz val="11"/>
        <color theme="1"/>
        <rFont val="Calibri"/>
        <family val="2"/>
        <scheme val="minor"/>
      </rPr>
      <t>Côte d’Ivoire</t>
    </r>
  </si>
  <si>
    <r>
      <rPr>
        <sz val="11"/>
        <color theme="1"/>
        <rFont val="Calibri"/>
        <family val="2"/>
        <scheme val="minor"/>
      </rPr>
      <t>Qualification pour la Coupe d’Afrique des nations</t>
    </r>
  </si>
  <si>
    <r>
      <rPr>
        <sz val="11"/>
        <color theme="1"/>
        <rFont val="Calibri"/>
        <family val="2"/>
        <scheme val="minor"/>
      </rPr>
      <t>Islande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</si>
  <si>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</si>
  <si>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</si>
  <si>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</si>
  <si>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</si>
  <si>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</si>
  <si>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</si>
  <si>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</si>
  <si>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</si>
  <si>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Suède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</si>
  <si>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</si>
  <si>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</si>
  <si>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</si>
  <si>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</si>
  <si>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</si>
  <si>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</si>
  <si>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Nigéria</t>
    </r>
  </si>
  <si>
    <r>
      <rPr>
        <sz val="11"/>
        <color theme="1"/>
        <rFont val="Calibri"/>
        <family val="2"/>
        <scheme val="minor"/>
      </rPr>
      <t>Qualification pour la Coupe du Monde de la FIFA</t>
    </r>
  </si>
  <si>
    <r>
      <rPr>
        <sz val="11"/>
        <color theme="1"/>
        <rFont val="Calibri"/>
        <family val="2"/>
        <scheme val="minor"/>
      </rPr>
      <t>Bélarus</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</si>
  <si>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</si>
  <si>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</si>
  <si>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</si>
  <si>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Guatemala</t>
    </r>
  </si>
  <si>
    <r>
      <rPr>
        <sz val="11"/>
        <color theme="1"/>
        <rFont val="Calibri"/>
        <family val="2"/>
        <scheme val="minor"/>
      </rPr>
      <t>Qualification pour la Coupe du Monde de la FIFA</t>
    </r>
  </si>
  <si>
    <r>
      <rPr>
        <sz val="11"/>
        <color theme="1"/>
        <rFont val="Calibri"/>
        <family val="2"/>
        <scheme val="minor"/>
      </rPr>
      <t>Sénégal</t>
    </r>
  </si>
  <si>
    <r>
      <rPr>
        <sz val="11"/>
        <color theme="1"/>
        <rFont val="Calibri"/>
        <family val="2"/>
        <scheme val="minor"/>
      </rPr>
      <t>Mali</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</si>
  <si>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</si>
  <si>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</si>
  <si>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</si>
  <si>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</si>
  <si>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</si>
  <si>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</si>
  <si>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</si>
  <si>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</si>
  <si>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</si>
  <si>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</si>
  <si>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</si>
  <si>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Pologne</t>
    </r>
  </si>
  <si>
    <r>
      <rPr>
        <sz val="11"/>
        <color theme="1"/>
        <rFont val="Calibri"/>
        <family val="2"/>
        <scheme val="minor"/>
      </rPr>
      <t>Amical</t>
    </r>
  </si>
  <si>
    <r>
      <rPr>
        <sz val="11"/>
        <color theme="1"/>
        <rFont val="Calibri"/>
        <family val="2"/>
        <scheme val="minor"/>
      </rPr>
      <t>Mexique</t>
    </r>
  </si>
  <si>
    <r>
      <rPr>
        <sz val="11"/>
        <color theme="1"/>
        <rFont val="Calibri"/>
        <family val="2"/>
        <scheme val="minor"/>
      </rPr>
      <t>Bulgarie</t>
    </r>
  </si>
  <si>
    <r>
      <rPr>
        <sz val="11"/>
        <color theme="1"/>
        <rFont val="Calibri"/>
        <family val="2"/>
        <scheme val="minor"/>
      </rPr>
      <t>Amical</t>
    </r>
  </si>
  <si>
    <r>
      <rPr>
        <sz val="11"/>
        <color theme="1"/>
        <rFont val="Calibri"/>
        <family val="2"/>
        <scheme val="minor"/>
      </rPr>
      <t>Qatar</t>
    </r>
  </si>
  <si>
    <r>
      <rPr>
        <sz val="11"/>
        <color theme="1"/>
        <rFont val="Calibri"/>
        <family val="2"/>
        <scheme val="minor"/>
      </rPr>
      <t>Argentine</t>
    </r>
  </si>
  <si>
    <r>
      <rPr>
        <sz val="11"/>
        <color theme="1"/>
        <rFont val="Calibri"/>
        <family val="2"/>
        <scheme val="minor"/>
      </rPr>
      <t>Amical</t>
    </r>
  </si>
  <si>
    <r>
      <rPr>
        <sz val="11"/>
        <color theme="1"/>
        <rFont val="Calibri"/>
        <family val="2"/>
        <scheme val="minor"/>
      </rPr>
      <t>Roumanie</t>
    </r>
  </si>
  <si>
    <r>
      <rPr>
        <sz val="11"/>
        <color theme="1"/>
        <rFont val="Calibri"/>
        <family val="2"/>
        <scheme val="minor"/>
      </rPr>
      <t>Nigéria</t>
    </r>
  </si>
  <si>
    <r>
      <rPr>
        <sz val="11"/>
        <color theme="1"/>
        <rFont val="Calibri"/>
        <family val="2"/>
        <scheme val="minor"/>
      </rPr>
      <t>Amical</t>
    </r>
  </si>
  <si>
    <r>
      <rPr>
        <sz val="11"/>
        <color theme="1"/>
        <rFont val="Calibri"/>
        <family val="2"/>
        <scheme val="minor"/>
      </rPr>
      <t>Syrie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</si>
  <si>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</si>
  <si>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</si>
  <si>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Égypte</t>
    </r>
  </si>
  <si>
    <r>
      <rPr>
        <sz val="11"/>
        <color theme="1"/>
        <rFont val="Calibri"/>
        <family val="2"/>
        <scheme val="minor"/>
      </rPr>
      <t>Libye</t>
    </r>
  </si>
  <si>
    <r>
      <rPr>
        <sz val="11"/>
        <color theme="1"/>
        <rFont val="Calibri"/>
        <family val="2"/>
        <scheme val="minor"/>
      </rPr>
      <t>Coupe d’Afrique des nations</t>
    </r>
  </si>
  <si>
    <r>
      <rPr>
        <sz val="11"/>
        <color theme="1"/>
        <rFont val="Calibri"/>
        <family val="2"/>
        <scheme val="minor"/>
      </rPr>
      <t>Tunisie</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</si>
  <si>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</si>
  <si>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</si>
  <si>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Tunisie</t>
    </r>
  </si>
  <si>
    <r>
      <rPr>
        <sz val="11"/>
        <color theme="1"/>
        <rFont val="Calibri"/>
        <family val="2"/>
        <scheme val="minor"/>
      </rPr>
      <t>Guinée</t>
    </r>
  </si>
  <si>
    <r>
      <rPr>
        <sz val="11"/>
        <color theme="1"/>
        <rFont val="Calibri"/>
        <family val="2"/>
        <scheme val="minor"/>
      </rPr>
      <t>Coupe d’Afrique des nations</t>
    </r>
  </si>
  <si>
    <r>
      <rPr>
        <sz val="11"/>
        <color theme="1"/>
        <rFont val="Calibri"/>
        <family val="2"/>
        <scheme val="minor"/>
      </rPr>
      <t>Irlande</t>
    </r>
  </si>
  <si>
    <r>
      <rPr>
        <sz val="11"/>
        <color theme="1"/>
        <rFont val="Calibri"/>
        <family val="2"/>
        <scheme val="minor"/>
      </rPr>
      <t>Suède</t>
    </r>
  </si>
  <si>
    <r>
      <rPr>
        <sz val="11"/>
        <color theme="1"/>
        <rFont val="Calibri"/>
        <family val="2"/>
        <scheme val="minor"/>
      </rPr>
      <t>Amical</t>
    </r>
  </si>
  <si>
    <r>
      <rPr>
        <sz val="11"/>
        <color theme="1"/>
        <rFont val="Calibri"/>
        <family val="2"/>
        <scheme val="minor"/>
      </rPr>
      <t>Italie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</si>
  <si>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</si>
  <si>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</si>
  <si>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Oman</t>
    </r>
  </si>
  <si>
    <r>
      <rPr>
        <sz val="11"/>
        <color theme="1"/>
        <rFont val="Calibri"/>
        <family val="2"/>
        <scheme val="minor"/>
      </rPr>
      <t>Jordanie</t>
    </r>
  </si>
  <si>
    <r>
      <rPr>
        <sz val="11"/>
        <color theme="1"/>
        <rFont val="Calibri"/>
        <family val="2"/>
        <scheme val="minor"/>
      </rPr>
      <t>Qualification pour la Coupe de l’AFC</t>
    </r>
  </si>
  <si>
    <r>
      <rPr>
        <sz val="11"/>
        <color theme="1"/>
        <rFont val="Calibri"/>
        <family val="2"/>
        <scheme val="minor"/>
      </rPr>
      <t>Arabie saoudite</t>
    </r>
  </si>
  <si>
    <r>
      <rPr>
        <sz val="11"/>
        <color theme="1"/>
        <rFont val="Calibri"/>
        <family val="2"/>
        <scheme val="minor"/>
      </rPr>
      <t>Portugal</t>
    </r>
  </si>
  <si>
    <r>
      <rPr>
        <sz val="11"/>
        <color theme="1"/>
        <rFont val="Calibri"/>
        <family val="2"/>
        <scheme val="minor"/>
      </rPr>
      <t>Amical</t>
    </r>
  </si>
  <si>
    <r>
      <rPr>
        <sz val="11"/>
        <color theme="1"/>
        <rFont val="Calibri"/>
        <family val="2"/>
        <scheme val="minor"/>
      </rPr>
      <t>Chili</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</si>
  <si>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</si>
  <si>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</si>
  <si>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Autriche</t>
    </r>
  </si>
  <si>
    <r>
      <rPr>
        <sz val="11"/>
        <color theme="1"/>
        <rFont val="Calibri"/>
        <family val="2"/>
        <scheme val="minor"/>
      </rPr>
      <t>Croatie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</si>
  <si>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</si>
  <si>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</si>
  <si>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Cap-Vert</t>
    </r>
  </si>
  <si>
    <r>
      <rPr>
        <sz val="11"/>
        <color theme="1"/>
        <rFont val="Calibri"/>
        <family val="2"/>
        <scheme val="minor"/>
      </rPr>
      <t>Coupe Amílcar Cabral</t>
    </r>
  </si>
  <si>
    <r>
      <rPr>
        <sz val="11"/>
        <color theme="1"/>
        <rFont val="Calibri"/>
        <family val="2"/>
        <scheme val="minor"/>
      </rPr>
      <t>Jamaïque</t>
    </r>
  </si>
  <si>
    <r>
      <rPr>
        <sz val="11"/>
        <color theme="1"/>
        <rFont val="Calibri"/>
        <family val="2"/>
        <scheme val="minor"/>
      </rPr>
      <t>Ghana</t>
    </r>
  </si>
  <si>
    <r>
      <rPr>
        <sz val="11"/>
        <color theme="1"/>
        <rFont val="Calibri"/>
        <family val="2"/>
        <scheme val="minor"/>
      </rPr>
      <t>Amical</t>
    </r>
  </si>
  <si>
    <r>
      <rPr>
        <sz val="11"/>
        <color theme="1"/>
        <rFont val="Calibri"/>
        <family val="2"/>
        <scheme val="minor"/>
      </rPr>
      <t>Tunisie</t>
    </r>
  </si>
  <si>
    <r>
      <rPr>
        <sz val="11"/>
        <color theme="1"/>
        <rFont val="Calibri"/>
        <family val="2"/>
        <scheme val="minor"/>
      </rPr>
      <t>Bélarus</t>
    </r>
  </si>
  <si>
    <r>
      <rPr>
        <sz val="11"/>
        <color theme="1"/>
        <rFont val="Calibri"/>
        <family val="2"/>
        <scheme val="minor"/>
      </rPr>
      <t>Amical</t>
    </r>
  </si>
  <si>
    <r>
      <rPr>
        <sz val="11"/>
        <color theme="1"/>
        <rFont val="Calibri"/>
        <family val="2"/>
        <scheme val="minor"/>
      </rPr>
      <t>Allemagne</t>
    </r>
  </si>
  <si>
    <r>
      <rPr>
        <sz val="11"/>
        <color theme="1"/>
        <rFont val="Calibri"/>
        <family val="2"/>
        <scheme val="minor"/>
      </rPr>
      <t>Colombie</t>
    </r>
  </si>
  <si>
    <r>
      <rPr>
        <sz val="11"/>
        <color theme="1"/>
        <rFont val="Calibri"/>
        <family val="2"/>
        <scheme val="minor"/>
      </rPr>
      <t>Amical</t>
    </r>
  </si>
  <si>
    <r>
      <rPr>
        <sz val="11"/>
        <color theme="1"/>
        <rFont val="Calibri"/>
        <family val="2"/>
        <scheme val="minor"/>
      </rPr>
      <t>Suisse</t>
    </r>
  </si>
  <si>
    <r>
      <rPr>
        <sz val="11"/>
        <color theme="1"/>
        <rFont val="Calibri"/>
        <family val="2"/>
        <scheme val="minor"/>
      </rPr>
      <t>Chine</t>
    </r>
  </si>
  <si>
    <r>
      <rPr>
        <sz val="11"/>
        <color theme="1"/>
        <rFont val="Calibri"/>
        <family val="2"/>
        <scheme val="minor"/>
      </rPr>
      <t>Amical</t>
    </r>
  </si>
  <si>
    <r>
      <rPr>
        <sz val="11"/>
        <color theme="1"/>
        <rFont val="Calibri"/>
        <family val="2"/>
        <scheme val="minor"/>
      </rPr>
      <t>Égypte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</si>
  <si>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</si>
  <si>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</si>
  <si>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Ukraine</t>
    </r>
  </si>
  <si>
    <r>
      <rPr>
        <sz val="11"/>
        <color theme="1"/>
        <rFont val="Calibri"/>
        <family val="2"/>
        <scheme val="minor"/>
      </rPr>
      <t>Libye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</si>
  <si>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</si>
  <si>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</si>
  <si>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Costa Rica</t>
    </r>
  </si>
  <si>
    <r>
      <rPr>
        <sz val="11"/>
        <color theme="1"/>
        <rFont val="Calibri"/>
        <family val="2"/>
        <scheme val="minor"/>
      </rPr>
      <t>Coupe du Monde de la FIFA</t>
    </r>
  </si>
  <si>
    <r>
      <rPr>
        <sz val="11"/>
        <color theme="1"/>
        <rFont val="Calibri"/>
        <family val="2"/>
        <scheme val="minor"/>
      </rPr>
      <t>Équateur</t>
    </r>
  </si>
  <si>
    <r>
      <rPr>
        <sz val="11"/>
        <color theme="1"/>
        <rFont val="Calibri"/>
        <family val="2"/>
        <scheme val="minor"/>
      </rPr>
      <t>Allemagne</t>
    </r>
  </si>
  <si>
    <r>
      <rPr>
        <sz val="11"/>
        <color theme="1"/>
        <rFont val="Calibri"/>
        <family val="2"/>
        <scheme val="minor"/>
      </rPr>
      <t>Coupe du Monde de la FIFA</t>
    </r>
  </si>
  <si>
    <r>
      <rPr>
        <sz val="11"/>
        <color theme="1"/>
        <rFont val="Calibri"/>
        <family val="2"/>
        <scheme val="minor"/>
      </rPr>
      <t>Japon</t>
    </r>
  </si>
  <si>
    <r>
      <rPr>
        <sz val="11"/>
        <color theme="1"/>
        <rFont val="Calibri"/>
        <family val="2"/>
        <scheme val="minor"/>
      </rPr>
      <t>Brésil</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</si>
  <si>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</si>
  <si>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</si>
  <si>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Ghana</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</si>
  <si>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</si>
  <si>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</si>
  <si>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Ukraine</t>
    </r>
  </si>
  <si>
    <r>
      <rPr>
        <sz val="11"/>
        <color theme="1"/>
        <rFont val="Calibri"/>
        <family val="2"/>
        <scheme val="minor"/>
      </rPr>
      <t>Coupe du Monde de la FIFA</t>
    </r>
  </si>
  <si>
    <r>
      <rPr>
        <sz val="11"/>
        <color theme="1"/>
        <rFont val="Calibri"/>
        <family val="2"/>
        <scheme val="minor"/>
      </rPr>
      <t>Jordanie</t>
    </r>
  </si>
  <si>
    <r>
      <rPr>
        <sz val="11"/>
        <color theme="1"/>
        <rFont val="Calibri"/>
        <family val="2"/>
        <scheme val="minor"/>
      </rPr>
      <t>Syrie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</si>
  <si>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</si>
  <si>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</si>
  <si>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Suède</t>
    </r>
  </si>
  <si>
    <r>
      <rPr>
        <sz val="11"/>
        <color theme="1"/>
        <rFont val="Calibri"/>
        <family val="2"/>
        <scheme val="minor"/>
      </rPr>
      <t>Amical</t>
    </r>
  </si>
  <si>
    <r>
      <rPr>
        <sz val="11"/>
        <color theme="1"/>
        <rFont val="Calibri"/>
        <family val="2"/>
        <scheme val="minor"/>
      </rPr>
      <t>Oman</t>
    </r>
  </si>
  <si>
    <r>
      <rPr>
        <sz val="11"/>
        <color theme="1"/>
        <rFont val="Calibri"/>
        <family val="2"/>
        <scheme val="minor"/>
      </rPr>
      <t>Syrie</t>
    </r>
  </si>
  <si>
    <r>
      <rPr>
        <sz val="11"/>
        <color theme="1"/>
        <rFont val="Calibri"/>
        <family val="2"/>
        <scheme val="minor"/>
      </rPr>
      <t>Amical</t>
    </r>
  </si>
  <si>
    <r>
      <rPr>
        <sz val="11"/>
        <color theme="1"/>
        <rFont val="Calibri"/>
        <family val="2"/>
        <scheme val="minor"/>
      </rPr>
      <t>Géorgie</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</si>
  <si>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</si>
  <si>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</si>
  <si>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Hongrie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</si>
  <si>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</si>
  <si>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</si>
  <si>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Irlande du Nord</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</si>
  <si>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</si>
  <si>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</si>
  <si>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Argentine</t>
    </r>
  </si>
  <si>
    <r>
      <rPr>
        <sz val="11"/>
        <color theme="1"/>
        <rFont val="Calibri"/>
        <family val="2"/>
        <scheme val="minor"/>
      </rPr>
      <t>Brésil</t>
    </r>
  </si>
  <si>
    <r>
      <rPr>
        <sz val="11"/>
        <color theme="1"/>
        <rFont val="Calibri"/>
        <family val="2"/>
        <scheme val="minor"/>
      </rPr>
      <t>Amical</t>
    </r>
  </si>
  <si>
    <r>
      <rPr>
        <sz val="11"/>
        <color theme="1"/>
        <rFont val="Calibri"/>
        <family val="2"/>
        <scheme val="minor"/>
      </rPr>
      <t>Bulgarie</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</si>
  <si>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</si>
  <si>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</si>
  <si>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Pays‑Bas</t>
    </r>
  </si>
  <si>
    <r>
      <rPr>
        <sz val="11"/>
        <color theme="1"/>
        <rFont val="Calibri"/>
        <family val="2"/>
        <scheme val="minor"/>
      </rPr>
      <t>Bélarus</t>
    </r>
  </si>
  <si>
    <r>
      <rPr>
        <sz val="11"/>
        <color theme="1"/>
        <rFont val="Calibri"/>
        <family val="2"/>
        <scheme val="minor"/>
      </rPr>
      <t>Qualification pour la Coupe européenne de l’UEFA</t>
    </r>
  </si>
  <si>
    <r>
      <rPr>
        <sz val="11"/>
        <color theme="1"/>
        <rFont val="Calibri"/>
        <family val="2"/>
        <scheme val="minor"/>
      </rPr>
      <t>Serbie</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</si>
  <si>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</si>
  <si>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</si>
  <si>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Slovaquie</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</si>
  <si>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</si>
  <si>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</si>
  <si>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Bolivie</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</si>
  <si>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</si>
  <si>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</si>
  <si>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Jordanie</t>
    </r>
  </si>
  <si>
    <r>
      <rPr>
        <sz val="11"/>
        <color theme="1"/>
        <rFont val="Calibri"/>
        <family val="2"/>
        <scheme val="minor"/>
      </rPr>
      <t>Oman</t>
    </r>
  </si>
  <si>
    <r>
      <rPr>
        <sz val="11"/>
        <color theme="1"/>
        <rFont val="Calibri"/>
        <family val="2"/>
        <scheme val="minor"/>
      </rPr>
      <t>Qualification pour la Coupe de l’AFC</t>
    </r>
  </si>
  <si>
    <r>
      <rPr>
        <sz val="11"/>
        <color theme="1"/>
        <rFont val="Calibri"/>
        <family val="2"/>
        <scheme val="minor"/>
      </rPr>
      <t>Émirats arabes unis</t>
    </r>
  </si>
  <si>
    <r>
      <rPr>
        <sz val="11"/>
        <color theme="1"/>
        <rFont val="Calibri"/>
        <family val="2"/>
        <scheme val="minor"/>
      </rPr>
      <t>Pologne</t>
    </r>
  </si>
  <si>
    <r>
      <rPr>
        <sz val="11"/>
        <color theme="1"/>
        <rFont val="Calibri"/>
        <family val="2"/>
        <scheme val="minor"/>
      </rPr>
      <t>Amical</t>
    </r>
  </si>
  <si>
    <r>
      <rPr>
        <sz val="11"/>
        <color theme="1"/>
        <rFont val="Calibri"/>
        <family val="2"/>
        <scheme val="minor"/>
      </rPr>
      <t>Nigéria</t>
    </r>
  </si>
  <si>
    <r>
      <rPr>
        <sz val="11"/>
        <color theme="1"/>
        <rFont val="Calibri"/>
        <family val="2"/>
        <scheme val="minor"/>
      </rPr>
      <t>Ghana</t>
    </r>
  </si>
  <si>
    <r>
      <rPr>
        <sz val="11"/>
        <color theme="1"/>
        <rFont val="Calibri"/>
        <family val="2"/>
        <scheme val="minor"/>
      </rPr>
      <t>Amical</t>
    </r>
  </si>
  <si>
    <r>
      <rPr>
        <sz val="11"/>
        <color theme="1"/>
        <rFont val="Calibri"/>
        <family val="2"/>
        <scheme val="minor"/>
      </rPr>
      <t>Pays‑Bas</t>
    </r>
  </si>
  <si>
    <r>
      <rPr>
        <sz val="11"/>
        <color theme="1"/>
        <rFont val="Calibri"/>
        <family val="2"/>
        <scheme val="minor"/>
      </rPr>
      <t>Russie</t>
    </r>
  </si>
  <si>
    <r>
      <rPr>
        <sz val="11"/>
        <color theme="1"/>
        <rFont val="Calibri"/>
        <family val="2"/>
        <scheme val="minor"/>
      </rPr>
      <t>Amical</t>
    </r>
  </si>
  <si>
    <r>
      <rPr>
        <sz val="11"/>
        <color theme="1"/>
        <rFont val="Calibri"/>
        <family val="2"/>
        <scheme val="minor"/>
      </rPr>
      <t>Grèce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</si>
  <si>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</si>
  <si>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</si>
  <si>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Haïti</t>
    </r>
  </si>
  <si>
    <r>
      <rPr>
        <sz val="11"/>
        <color theme="1"/>
        <rFont val="Calibri"/>
        <family val="2"/>
        <scheme val="minor"/>
      </rPr>
      <t>Panama</t>
    </r>
  </si>
  <si>
    <r>
      <rPr>
        <sz val="11"/>
        <color theme="1"/>
        <rFont val="Calibri"/>
        <family val="2"/>
        <scheme val="minor"/>
      </rPr>
      <t>Amical</t>
    </r>
  </si>
  <si>
    <r>
      <rPr>
        <sz val="11"/>
        <color theme="1"/>
        <rFont val="Calibri"/>
        <family val="2"/>
        <scheme val="minor"/>
      </rPr>
      <t>Danemark</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</si>
  <si>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</si>
  <si>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</si>
  <si>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Estonie</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</si>
  <si>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</si>
  <si>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</si>
  <si>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Canada</t>
    </r>
  </si>
  <si>
    <r>
      <rPr>
        <sz val="11"/>
        <color theme="1"/>
        <rFont val="Calibri"/>
        <family val="2"/>
        <scheme val="minor"/>
      </rPr>
      <t>Guatemala</t>
    </r>
  </si>
  <si>
    <r>
      <rPr>
        <sz val="11"/>
        <color theme="1"/>
        <rFont val="Calibri"/>
        <family val="2"/>
        <scheme val="minor"/>
      </rPr>
      <t>Gold Cup</t>
    </r>
  </si>
  <si>
    <r>
      <rPr>
        <sz val="11"/>
        <color theme="1"/>
        <rFont val="Calibri"/>
        <family val="2"/>
        <scheme val="minor"/>
      </rPr>
      <t>Jordanie</t>
    </r>
  </si>
  <si>
    <r>
      <rPr>
        <sz val="11"/>
        <color theme="1"/>
        <rFont val="Calibri"/>
        <family val="2"/>
        <scheme val="minor"/>
      </rPr>
      <t>Liban</t>
    </r>
  </si>
  <si>
    <r>
      <rPr>
        <sz val="11"/>
        <color theme="1"/>
        <rFont val="Calibri"/>
        <family val="2"/>
        <scheme val="minor"/>
      </rPr>
      <t>Championnat de la WAFF</t>
    </r>
  </si>
  <si>
    <r>
      <rPr>
        <sz val="11"/>
        <color theme="1"/>
        <rFont val="Calibri"/>
        <family val="2"/>
        <scheme val="minor"/>
      </rPr>
      <t>Syrie</t>
    </r>
  </si>
  <si>
    <r>
      <rPr>
        <sz val="11"/>
        <color theme="1"/>
        <rFont val="Calibri"/>
        <family val="2"/>
        <scheme val="minor"/>
      </rPr>
      <t>Irak</t>
    </r>
  </si>
  <si>
    <r>
      <rPr>
        <sz val="11"/>
        <color theme="1"/>
        <rFont val="Calibri"/>
        <family val="2"/>
        <scheme val="minor"/>
      </rPr>
      <t>Championnat de la WAFF</t>
    </r>
  </si>
  <si>
    <r>
      <rPr>
        <sz val="11"/>
        <color theme="1"/>
        <rFont val="Calibri"/>
        <family val="2"/>
        <scheme val="minor"/>
      </rPr>
      <t>Uruguay</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</si>
  <si>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</si>
  <si>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</si>
  <si>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Corée du Sud</t>
    </r>
  </si>
  <si>
    <r>
      <rPr>
        <sz val="11"/>
        <color theme="1"/>
        <rFont val="Calibri"/>
        <family val="2"/>
        <scheme val="minor"/>
      </rPr>
      <t>Irak</t>
    </r>
  </si>
  <si>
    <r>
      <rPr>
        <sz val="11"/>
        <color theme="1"/>
        <rFont val="Calibri"/>
        <family val="2"/>
        <scheme val="minor"/>
      </rPr>
      <t>Amical</t>
    </r>
  </si>
  <si>
    <r>
      <rPr>
        <sz val="11"/>
        <color theme="1"/>
        <rFont val="Calibri"/>
        <family val="2"/>
        <scheme val="minor"/>
      </rPr>
      <t>Brésil</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</si>
  <si>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</si>
  <si>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</si>
  <si>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Venezuela</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</si>
  <si>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</si>
  <si>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</si>
  <si>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Mexique</t>
    </r>
  </si>
  <si>
    <r>
      <rPr>
        <sz val="11"/>
        <color theme="1"/>
        <rFont val="Calibri"/>
        <family val="2"/>
        <scheme val="minor"/>
      </rPr>
      <t>Argentine</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</si>
  <si>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</si>
  <si>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</si>
  <si>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Argentine</t>
    </r>
  </si>
  <si>
    <r>
      <rPr>
        <sz val="11"/>
        <color theme="1"/>
        <rFont val="Calibri"/>
        <family val="2"/>
        <scheme val="minor"/>
      </rPr>
      <t>Copa América</t>
    </r>
  </si>
  <si>
    <r>
      <rPr>
        <sz val="11"/>
        <color theme="1"/>
        <rFont val="Calibri"/>
        <family val="2"/>
        <scheme val="minor"/>
      </rPr>
      <t>Ouzbékistan</t>
    </r>
  </si>
  <si>
    <r>
      <rPr>
        <sz val="11"/>
        <color theme="1"/>
        <rFont val="Calibri"/>
        <family val="2"/>
        <scheme val="minor"/>
      </rPr>
      <t>Chine</t>
    </r>
  </si>
  <si>
    <r>
      <rPr>
        <sz val="11"/>
        <color theme="1"/>
        <rFont val="Calibri"/>
        <family val="2"/>
        <scheme val="minor"/>
      </rPr>
      <t>Coupe de l’AFC</t>
    </r>
  </si>
  <si>
    <r>
      <rPr>
        <sz val="11"/>
        <color theme="1"/>
        <rFont val="Calibri"/>
        <family val="2"/>
        <scheme val="minor"/>
      </rPr>
      <t>Angleterre</t>
    </r>
  </si>
  <si>
    <r>
      <rPr>
        <sz val="11"/>
        <color theme="1"/>
        <rFont val="Calibri"/>
        <family val="2"/>
        <scheme val="minor"/>
      </rPr>
      <t>Israël</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</si>
  <si>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</si>
  <si>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</si>
  <si>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</si>
  <si>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</si>
  <si>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Angleterre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</si>
  <si>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</si>
  <si>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</si>
  <si>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Slovaquie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</si>
  <si>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</si>
  <si>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</si>
  <si>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</si>
  <si>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</si>
  <si>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</si>
  <si>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Angleterre</t>
    </r>
  </si>
  <si>
    <r>
      <rPr>
        <sz val="11"/>
        <color theme="1"/>
        <rFont val="Calibri"/>
        <family val="2"/>
        <scheme val="minor"/>
      </rPr>
      <t>Estonie</t>
    </r>
  </si>
  <si>
    <r>
      <rPr>
        <sz val="11"/>
        <color theme="1"/>
        <rFont val="Calibri"/>
        <family val="2"/>
        <scheme val="minor"/>
      </rPr>
      <t>Qualification pour la Coupe européenne de l’UEFA</t>
    </r>
  </si>
  <si>
    <r>
      <rPr>
        <sz val="11"/>
        <color theme="1"/>
        <rFont val="Calibri"/>
        <family val="2"/>
        <scheme val="minor"/>
      </rPr>
      <t>Croatie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</si>
  <si>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</si>
  <si>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</si>
  <si>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Belgique</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</si>
  <si>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</si>
  <si>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</si>
  <si>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Japon</t>
    </r>
  </si>
  <si>
    <r>
      <rPr>
        <sz val="11"/>
        <color theme="1"/>
        <rFont val="Calibri"/>
        <family val="2"/>
        <scheme val="minor"/>
      </rPr>
      <t>Égypte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</si>
  <si>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</si>
  <si>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</si>
  <si>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</si>
  <si>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</si>
  <si>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</si>
  <si>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</si>
  <si>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</si>
  <si>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Jamaïque</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</si>
  <si>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</si>
  <si>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</si>
  <si>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Chili</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</si>
  <si>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</si>
  <si>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</si>
  <si>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</si>
  <si>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</si>
  <si>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</si>
  <si>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Maroc</t>
    </r>
  </si>
  <si>
    <r>
      <rPr>
        <sz val="11"/>
        <color theme="1"/>
        <rFont val="Calibri"/>
        <family val="2"/>
        <scheme val="minor"/>
      </rPr>
      <t>Sénégal</t>
    </r>
  </si>
  <si>
    <r>
      <rPr>
        <sz val="11"/>
        <color theme="1"/>
        <rFont val="Calibri"/>
        <family val="2"/>
        <scheme val="minor"/>
      </rPr>
      <t>Amical</t>
    </r>
  </si>
  <si>
    <r>
      <rPr>
        <sz val="11"/>
        <color theme="1"/>
        <rFont val="Calibri"/>
        <family val="2"/>
        <scheme val="minor"/>
      </rPr>
      <t>Oman</t>
    </r>
  </si>
  <si>
    <r>
      <rPr>
        <sz val="11"/>
        <color theme="1"/>
        <rFont val="Calibri"/>
        <family val="2"/>
        <scheme val="minor"/>
      </rPr>
      <t>Jordanie</t>
    </r>
  </si>
  <si>
    <r>
      <rPr>
        <sz val="11"/>
        <color theme="1"/>
        <rFont val="Calibri"/>
        <family val="2"/>
        <scheme val="minor"/>
      </rPr>
      <t>Amical</t>
    </r>
  </si>
  <si>
    <r>
      <rPr>
        <sz val="11"/>
        <color theme="1"/>
        <rFont val="Calibri"/>
        <family val="2"/>
        <scheme val="minor"/>
      </rPr>
      <t>Jordanie</t>
    </r>
  </si>
  <si>
    <r>
      <rPr>
        <sz val="11"/>
        <color theme="1"/>
        <rFont val="Calibri"/>
        <family val="2"/>
        <scheme val="minor"/>
      </rPr>
      <t>Liban</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</si>
  <si>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</si>
  <si>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</si>
  <si>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Mali</t>
    </r>
  </si>
  <si>
    <r>
      <rPr>
        <sz val="11"/>
        <color theme="1"/>
        <rFont val="Calibri"/>
        <family val="2"/>
        <scheme val="minor"/>
      </rPr>
      <t>Amical</t>
    </r>
  </si>
  <si>
    <r>
      <rPr>
        <sz val="11"/>
        <color theme="1"/>
        <rFont val="Calibri"/>
        <family val="2"/>
        <scheme val="minor"/>
      </rPr>
      <t>Australie</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</si>
  <si>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</si>
  <si>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</si>
  <si>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</si>
  <si>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</si>
  <si>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</si>
  <si>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Croatie</t>
    </r>
  </si>
  <si>
    <r>
      <rPr>
        <sz val="11"/>
        <color theme="1"/>
        <rFont val="Calibri"/>
        <family val="2"/>
        <scheme val="minor"/>
      </rPr>
      <t>Pays‑Bas</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</si>
  <si>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</si>
  <si>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</si>
  <si>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Norvège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</si>
  <si>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</si>
  <si>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</si>
  <si>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Maroc</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</si>
  <si>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</si>
  <si>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</si>
  <si>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Jordanie</t>
    </r>
  </si>
  <si>
    <r>
      <rPr>
        <sz val="11"/>
        <color theme="1"/>
        <rFont val="Calibri"/>
        <family val="2"/>
        <scheme val="minor"/>
      </rPr>
      <t>Amical</t>
    </r>
  </si>
  <si>
    <r>
      <rPr>
        <sz val="11"/>
        <color theme="1"/>
        <rFont val="Calibri"/>
        <family val="2"/>
        <scheme val="minor"/>
      </rPr>
      <t>Belgique</t>
    </r>
  </si>
  <si>
    <r>
      <rPr>
        <sz val="11"/>
        <color theme="1"/>
        <rFont val="Calibri"/>
        <family val="2"/>
        <scheme val="minor"/>
      </rPr>
      <t>Maroc</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</si>
  <si>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</si>
  <si>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</si>
  <si>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Géorgie</t>
    </r>
  </si>
  <si>
    <r>
      <rPr>
        <sz val="11"/>
        <color theme="1"/>
        <rFont val="Calibri"/>
        <family val="2"/>
        <scheme val="minor"/>
      </rPr>
      <t>Amical</t>
    </r>
  </si>
  <si>
    <r>
      <rPr>
        <sz val="11"/>
        <color theme="1"/>
        <rFont val="Calibri"/>
        <family val="2"/>
        <scheme val="minor"/>
      </rPr>
      <t>Roumanie</t>
    </r>
  </si>
  <si>
    <r>
      <rPr>
        <sz val="11"/>
        <color theme="1"/>
        <rFont val="Calibri"/>
        <family val="2"/>
        <scheme val="minor"/>
      </rPr>
      <t>Russie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</si>
  <si>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</si>
  <si>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</si>
  <si>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Paraguay</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</si>
  <si>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</si>
  <si>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</si>
  <si>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</si>
  <si>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</si>
  <si>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</si>
  <si>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</si>
  <si>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</si>
  <si>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Pays‑Bas</t>
    </r>
  </si>
  <si>
    <r>
      <rPr>
        <sz val="11"/>
        <color theme="1"/>
        <rFont val="Calibri"/>
        <family val="2"/>
        <scheme val="minor"/>
      </rPr>
      <t>Ukraine</t>
    </r>
  </si>
  <si>
    <r>
      <rPr>
        <sz val="11"/>
        <color theme="1"/>
        <rFont val="Calibri"/>
        <family val="2"/>
        <scheme val="minor"/>
      </rPr>
      <t>Amical</t>
    </r>
  </si>
  <si>
    <r>
      <rPr>
        <sz val="11"/>
        <color theme="1"/>
        <rFont val="Calibri"/>
        <family val="2"/>
        <scheme val="minor"/>
      </rPr>
      <t>Ghana</t>
    </r>
  </si>
  <si>
    <r>
      <rPr>
        <sz val="11"/>
        <color theme="1"/>
        <rFont val="Calibri"/>
        <family val="2"/>
        <scheme val="minor"/>
      </rPr>
      <t>Libye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</si>
  <si>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</si>
  <si>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</si>
  <si>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Oman</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</si>
  <si>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</si>
  <si>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</si>
  <si>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Liban</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</si>
  <si>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</si>
  <si>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</si>
  <si>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</si>
  <si>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</si>
  <si>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Pays‑Bas</t>
    </r>
  </si>
  <si>
    <r>
      <rPr>
        <sz val="11"/>
        <color theme="1"/>
        <rFont val="Calibri"/>
        <family val="2"/>
        <scheme val="minor"/>
      </rPr>
      <t>Italie</t>
    </r>
  </si>
  <si>
    <r>
      <rPr>
        <sz val="11"/>
        <color theme="1"/>
        <rFont val="Calibri"/>
        <family val="2"/>
        <scheme val="minor"/>
      </rPr>
      <t>Coupe européenne de l’UEFA</t>
    </r>
  </si>
  <si>
    <r>
      <rPr>
        <sz val="11"/>
        <color theme="1"/>
        <rFont val="Calibri"/>
        <family val="2"/>
        <scheme val="minor"/>
      </rPr>
      <t>Espagne</t>
    </r>
  </si>
  <si>
    <r>
      <rPr>
        <sz val="11"/>
        <color theme="1"/>
        <rFont val="Calibri"/>
        <family val="2"/>
        <scheme val="minor"/>
      </rPr>
      <t>Russie</t>
    </r>
  </si>
  <si>
    <r>
      <rPr>
        <sz val="11"/>
        <color theme="1"/>
        <rFont val="Calibri"/>
        <family val="2"/>
        <scheme val="minor"/>
      </rPr>
      <t>Coupe européenne de l’UEFA</t>
    </r>
  </si>
  <si>
    <r>
      <rPr>
        <sz val="11"/>
        <color theme="1"/>
        <rFont val="Calibri"/>
        <family val="2"/>
        <scheme val="minor"/>
      </rPr>
      <t>Pays‑Bas</t>
    </r>
  </si>
  <si>
    <r>
      <rPr>
        <sz val="11"/>
        <color theme="1"/>
        <rFont val="Calibri"/>
        <family val="2"/>
        <scheme val="minor"/>
      </rPr>
      <t>France</t>
    </r>
  </si>
  <si>
    <r>
      <rPr>
        <sz val="11"/>
        <color theme="1"/>
        <rFont val="Calibri"/>
        <family val="2"/>
        <scheme val="minor"/>
      </rPr>
      <t>Coupe européenne de l’UEFA</t>
    </r>
  </si>
  <si>
    <r>
      <rPr>
        <sz val="11"/>
        <color theme="1"/>
        <rFont val="Calibri"/>
        <family val="2"/>
        <scheme val="minor"/>
      </rPr>
      <t>Ouzbékistan</t>
    </r>
  </si>
  <si>
    <r>
      <rPr>
        <sz val="11"/>
        <color theme="1"/>
        <rFont val="Calibri"/>
        <family val="2"/>
        <scheme val="minor"/>
      </rPr>
      <t>Liban</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</si>
  <si>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</si>
  <si>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</si>
  <si>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Espagne</t>
    </r>
  </si>
  <si>
    <r>
      <rPr>
        <sz val="11"/>
        <color theme="1"/>
        <rFont val="Calibri"/>
        <family val="2"/>
        <scheme val="minor"/>
      </rPr>
      <t>Coupe européenne de l’UEFA</t>
    </r>
  </si>
  <si>
    <r>
      <rPr>
        <sz val="11"/>
        <color theme="1"/>
        <rFont val="Calibri"/>
        <family val="2"/>
        <scheme val="minor"/>
      </rPr>
      <t>Guatemala</t>
    </r>
  </si>
  <si>
    <r>
      <rPr>
        <sz val="11"/>
        <color theme="1"/>
        <rFont val="Calibri"/>
        <family val="2"/>
        <scheme val="minor"/>
      </rPr>
      <t>Bolivie</t>
    </r>
  </si>
  <si>
    <r>
      <rPr>
        <sz val="11"/>
        <color theme="1"/>
        <rFont val="Calibri"/>
        <family val="2"/>
        <scheme val="minor"/>
      </rPr>
      <t>Amical</t>
    </r>
  </si>
  <si>
    <r>
      <rPr>
        <sz val="11"/>
        <color theme="1"/>
        <rFont val="Calibri"/>
        <family val="2"/>
        <scheme val="minor"/>
      </rPr>
      <t>Jordanie</t>
    </r>
  </si>
  <si>
    <r>
      <rPr>
        <sz val="11"/>
        <color theme="1"/>
        <rFont val="Calibri"/>
        <family val="2"/>
        <scheme val="minor"/>
      </rPr>
      <t>Qatar</t>
    </r>
  </si>
  <si>
    <r>
      <rPr>
        <sz val="11"/>
        <color theme="1"/>
        <rFont val="Calibri"/>
        <family val="2"/>
        <scheme val="minor"/>
      </rPr>
      <t>Championnat de la WAFF</t>
    </r>
  </si>
  <si>
    <r>
      <rPr>
        <sz val="11"/>
        <color theme="1"/>
        <rFont val="Calibri"/>
        <family val="2"/>
        <scheme val="minor"/>
      </rPr>
      <t>Danemark</t>
    </r>
  </si>
  <si>
    <r>
      <rPr>
        <sz val="11"/>
        <color theme="1"/>
        <rFont val="Calibri"/>
        <family val="2"/>
        <scheme val="minor"/>
      </rPr>
      <t>Espagne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</si>
  <si>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</si>
  <si>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</si>
  <si>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Syrie</t>
    </r>
  </si>
  <si>
    <r>
      <rPr>
        <sz val="11"/>
        <color theme="1"/>
        <rFont val="Calibri"/>
        <family val="2"/>
        <scheme val="minor"/>
      </rPr>
      <t>Amical</t>
    </r>
  </si>
  <si>
    <r>
      <rPr>
        <sz val="11"/>
        <color theme="1"/>
        <rFont val="Calibri"/>
        <family val="2"/>
        <scheme val="minor"/>
      </rPr>
      <t>Qatar</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</si>
  <si>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</si>
  <si>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</si>
  <si>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</si>
  <si>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</si>
  <si>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</si>
  <si>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Croatie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</si>
  <si>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</si>
  <si>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</si>
  <si>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</si>
  <si>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</si>
  <si>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</si>
  <si>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</si>
  <si>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</si>
  <si>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</si>
  <si>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</si>
  <si>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</si>
  <si>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</si>
  <si>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</si>
  <si>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</si>
  <si>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</si>
  <si>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</si>
  <si>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</si>
  <si>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</si>
  <si>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</si>
  <si>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</si>
  <si>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</si>
  <si>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</si>
  <si>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Zambie</t>
    </r>
  </si>
  <si>
    <r>
      <rPr>
        <sz val="11"/>
        <color theme="1"/>
        <rFont val="Calibri"/>
        <family val="2"/>
        <scheme val="minor"/>
      </rPr>
      <t>Amical</t>
    </r>
  </si>
  <si>
    <r>
      <rPr>
        <sz val="11"/>
        <color theme="1"/>
        <rFont val="Calibri"/>
        <family val="2"/>
        <scheme val="minor"/>
      </rPr>
      <t>Qatar</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</si>
  <si>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</si>
  <si>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</si>
  <si>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</si>
  <si>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Chili</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</si>
  <si>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</si>
  <si>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</si>
  <si>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</si>
  <si>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</si>
  <si>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Costa Rica</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</si>
  <si>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</si>
  <si>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</si>
  <si>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Costa Rica</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</si>
  <si>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</si>
  <si>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</si>
  <si>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Pays‑Bas</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</si>
  <si>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</si>
  <si>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</si>
  <si>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</si>
  <si>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</si>
  <si>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</si>
  <si>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</si>
  <si>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</si>
  <si>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</si>
  <si>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Italie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</si>
  <si>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</si>
  <si>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</si>
  <si>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Finlande</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</si>
  <si>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</si>
  <si>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</si>
  <si>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</si>
  <si>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Brésil</t>
    </r>
  </si>
  <si>
    <r>
      <rPr>
        <sz val="11"/>
        <color theme="1"/>
        <rFont val="Calibri"/>
        <family val="2"/>
        <scheme val="minor"/>
      </rPr>
      <t>Coupe de la Confédération</t>
    </r>
  </si>
  <si>
    <r>
      <rPr>
        <sz val="11"/>
        <color theme="1"/>
        <rFont val="Calibri"/>
        <family val="2"/>
        <scheme val="minor"/>
      </rPr>
      <t>Guatemala</t>
    </r>
  </si>
  <si>
    <r>
      <rPr>
        <sz val="11"/>
        <color theme="1"/>
        <rFont val="Calibri"/>
        <family val="2"/>
        <scheme val="minor"/>
      </rPr>
      <t>Canada</t>
    </r>
  </si>
  <si>
    <r>
      <rPr>
        <sz val="11"/>
        <color theme="1"/>
        <rFont val="Calibri"/>
        <family val="2"/>
        <scheme val="minor"/>
      </rPr>
      <t>Amical</t>
    </r>
  </si>
  <si>
    <r>
      <rPr>
        <sz val="11"/>
        <color theme="1"/>
        <rFont val="Calibri"/>
        <family val="2"/>
        <scheme val="minor"/>
      </rPr>
      <t>Ghana</t>
    </r>
  </si>
  <si>
    <r>
      <rPr>
        <sz val="11"/>
        <color theme="1"/>
        <rFont val="Calibri"/>
        <family val="2"/>
        <scheme val="minor"/>
      </rPr>
      <t>Zambie</t>
    </r>
  </si>
  <si>
    <r>
      <rPr>
        <sz val="11"/>
        <color theme="1"/>
        <rFont val="Calibri"/>
        <family val="2"/>
        <scheme val="minor"/>
      </rPr>
      <t>Amical</t>
    </r>
  </si>
  <si>
    <r>
      <rPr>
        <sz val="11"/>
        <color theme="1"/>
        <rFont val="Calibri"/>
        <family val="2"/>
        <scheme val="minor"/>
      </rPr>
      <t>Irlande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</si>
  <si>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</si>
  <si>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</si>
  <si>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Mali</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</si>
  <si>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</si>
  <si>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</si>
  <si>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Ukraine</t>
    </r>
  </si>
  <si>
    <r>
      <rPr>
        <sz val="11"/>
        <color theme="1"/>
        <rFont val="Calibri"/>
        <family val="2"/>
        <scheme val="minor"/>
      </rPr>
      <t>Turquie</t>
    </r>
  </si>
  <si>
    <r>
      <rPr>
        <sz val="11"/>
        <color theme="1"/>
        <rFont val="Calibri"/>
        <family val="2"/>
        <scheme val="minor"/>
      </rPr>
      <t>Amical</t>
    </r>
  </si>
  <si>
    <r>
      <rPr>
        <sz val="11"/>
        <color theme="1"/>
        <rFont val="Calibri"/>
        <family val="2"/>
        <scheme val="minor"/>
      </rPr>
      <t>Bulgarie</t>
    </r>
  </si>
  <si>
    <r>
      <rPr>
        <sz val="11"/>
        <color theme="1"/>
        <rFont val="Calibri"/>
        <family val="2"/>
        <scheme val="minor"/>
      </rPr>
      <t>Monténégro</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</si>
  <si>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</si>
  <si>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</si>
  <si>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</si>
  <si>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</si>
  <si>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</si>
  <si>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Japon</t>
    </r>
  </si>
  <si>
    <r>
      <rPr>
        <sz val="11"/>
        <color theme="1"/>
        <rFont val="Calibri"/>
        <family val="2"/>
        <scheme val="minor"/>
      </rPr>
      <t>Amical</t>
    </r>
  </si>
  <si>
    <r>
      <rPr>
        <sz val="11"/>
        <color theme="1"/>
        <rFont val="Calibri"/>
        <family val="2"/>
        <scheme val="minor"/>
      </rPr>
      <t>Slovénie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</si>
  <si>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</si>
  <si>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</si>
  <si>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</si>
  <si>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</si>
  <si>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</si>
  <si>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</si>
  <si>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</si>
  <si>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</si>
  <si>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</si>
  <si>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</si>
  <si>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</si>
  <si>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</si>
  <si>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</si>
  <si>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</si>
  <si>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</si>
  <si>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</si>
  <si>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</si>
  <si>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</si>
  <si>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Hongrie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</si>
  <si>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</si>
  <si>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</si>
  <si>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Guinée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</si>
  <si>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</si>
  <si>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</si>
  <si>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Canada</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</si>
  <si>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</si>
  <si>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</si>
  <si>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Écosse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</si>
  <si>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</si>
  <si>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</si>
  <si>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Zimbabwe</t>
    </r>
  </si>
  <si>
    <r>
      <rPr>
        <sz val="11"/>
        <color theme="1"/>
        <rFont val="Calibri"/>
        <family val="2"/>
        <scheme val="minor"/>
      </rPr>
      <t>Amical</t>
    </r>
  </si>
  <si>
    <r>
      <rPr>
        <sz val="11"/>
        <color theme="1"/>
        <rFont val="Calibri"/>
        <family val="2"/>
        <scheme val="minor"/>
      </rPr>
      <t>Chine</t>
    </r>
  </si>
  <si>
    <r>
      <rPr>
        <sz val="11"/>
        <color theme="1"/>
        <rFont val="Calibri"/>
        <family val="2"/>
        <scheme val="minor"/>
      </rPr>
      <t>Corée du Sud</t>
    </r>
  </si>
  <si>
    <r>
      <rPr>
        <sz val="11"/>
        <color theme="1"/>
        <rFont val="Calibri"/>
        <family val="2"/>
        <scheme val="minor"/>
      </rPr>
      <t>Championnat de l’EAFF</t>
    </r>
  </si>
  <si>
    <r>
      <rPr>
        <sz val="11"/>
        <color theme="1"/>
        <rFont val="Calibri"/>
        <family val="2"/>
        <scheme val="minor"/>
      </rPr>
      <t>Algérie</t>
    </r>
  </si>
  <si>
    <r>
      <rPr>
        <sz val="11"/>
        <color theme="1"/>
        <rFont val="Calibri"/>
        <family val="2"/>
        <scheme val="minor"/>
      </rPr>
      <t>Serbie</t>
    </r>
  </si>
  <si>
    <r>
      <rPr>
        <sz val="11"/>
        <color theme="1"/>
        <rFont val="Calibri"/>
        <family val="2"/>
        <scheme val="minor"/>
      </rPr>
      <t>Amical</t>
    </r>
  </si>
  <si>
    <r>
      <rPr>
        <sz val="11"/>
        <color theme="1"/>
        <rFont val="Calibri"/>
        <family val="2"/>
        <scheme val="minor"/>
      </rPr>
      <t>Slovénie</t>
    </r>
  </si>
  <si>
    <r>
      <rPr>
        <sz val="11"/>
        <color theme="1"/>
        <rFont val="Calibri"/>
        <family val="2"/>
        <scheme val="minor"/>
      </rPr>
      <t>Qatar</t>
    </r>
  </si>
  <si>
    <r>
      <rPr>
        <sz val="11"/>
        <color theme="1"/>
        <rFont val="Calibri"/>
        <family val="2"/>
        <scheme val="minor"/>
      </rPr>
      <t>Amical</t>
    </r>
  </si>
  <si>
    <r>
      <rPr>
        <sz val="11"/>
        <color theme="1"/>
        <rFont val="Calibri"/>
        <family val="2"/>
        <scheme val="minor"/>
      </rPr>
      <t>Japon</t>
    </r>
  </si>
  <si>
    <r>
      <rPr>
        <sz val="11"/>
        <color theme="1"/>
        <rFont val="Calibri"/>
        <family val="2"/>
        <scheme val="minor"/>
      </rPr>
      <t>Serbie</t>
    </r>
  </si>
  <si>
    <r>
      <rPr>
        <sz val="11"/>
        <color theme="1"/>
        <rFont val="Calibri"/>
        <family val="2"/>
        <scheme val="minor"/>
      </rPr>
      <t>Amical</t>
    </r>
  </si>
  <si>
    <r>
      <rPr>
        <sz val="11"/>
        <color theme="1"/>
        <rFont val="Calibri"/>
        <family val="2"/>
        <scheme val="minor"/>
      </rPr>
      <t>Chili</t>
    </r>
  </si>
  <si>
    <r>
      <rPr>
        <sz val="11"/>
        <color theme="1"/>
        <rFont val="Calibri"/>
        <family val="2"/>
        <scheme val="minor"/>
      </rPr>
      <t>Zambie</t>
    </r>
  </si>
  <si>
    <r>
      <rPr>
        <sz val="11"/>
        <color theme="1"/>
        <rFont val="Calibri"/>
        <family val="2"/>
        <scheme val="minor"/>
      </rPr>
      <t>Amical</t>
    </r>
  </si>
  <si>
    <r>
      <rPr>
        <sz val="11"/>
        <color theme="1"/>
        <rFont val="Calibri"/>
        <family val="2"/>
        <scheme val="minor"/>
      </rPr>
      <t>Uruguay</t>
    </r>
  </si>
  <si>
    <r>
      <rPr>
        <sz val="11"/>
        <color theme="1"/>
        <rFont val="Calibri"/>
        <family val="2"/>
        <scheme val="minor"/>
      </rPr>
      <t>Israël</t>
    </r>
  </si>
  <si>
    <r>
      <rPr>
        <sz val="11"/>
        <color theme="1"/>
        <rFont val="Calibri"/>
        <family val="2"/>
        <scheme val="minor"/>
      </rPr>
      <t>Amical</t>
    </r>
  </si>
  <si>
    <r>
      <rPr>
        <sz val="11"/>
        <color theme="1"/>
        <rFont val="Calibri"/>
        <family val="2"/>
        <scheme val="minor"/>
      </rPr>
      <t>Irlande</t>
    </r>
  </si>
  <si>
    <r>
      <rPr>
        <sz val="11"/>
        <color theme="1"/>
        <rFont val="Calibri"/>
        <family val="2"/>
        <scheme val="minor"/>
      </rPr>
      <t>Algérie</t>
    </r>
  </si>
  <si>
    <r>
      <rPr>
        <sz val="11"/>
        <color theme="1"/>
        <rFont val="Calibri"/>
        <family val="2"/>
        <scheme val="minor"/>
      </rPr>
      <t>Amical</t>
    </r>
  </si>
  <si>
    <r>
      <rPr>
        <sz val="11"/>
        <color theme="1"/>
        <rFont val="Calibri"/>
        <family val="2"/>
        <scheme val="minor"/>
      </rPr>
      <t>Hongrie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</si>
  <si>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</si>
  <si>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</si>
  <si>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Chili</t>
    </r>
  </si>
  <si>
    <r>
      <rPr>
        <sz val="11"/>
        <color theme="1"/>
        <rFont val="Calibri"/>
        <family val="2"/>
        <scheme val="minor"/>
      </rPr>
      <t>Israël</t>
    </r>
  </si>
  <si>
    <r>
      <rPr>
        <sz val="11"/>
        <color theme="1"/>
        <rFont val="Calibri"/>
        <family val="2"/>
        <scheme val="minor"/>
      </rPr>
      <t>Amical</t>
    </r>
  </si>
  <si>
    <r>
      <rPr>
        <sz val="11"/>
        <color theme="1"/>
        <rFont val="Calibri"/>
        <family val="2"/>
        <scheme val="minor"/>
      </rPr>
      <t>Pays‑Bas</t>
    </r>
  </si>
  <si>
    <r>
      <rPr>
        <sz val="11"/>
        <color theme="1"/>
        <rFont val="Calibri"/>
        <family val="2"/>
        <scheme val="minor"/>
      </rPr>
      <t>Ghana</t>
    </r>
  </si>
  <si>
    <r>
      <rPr>
        <sz val="11"/>
        <color theme="1"/>
        <rFont val="Calibri"/>
        <family val="2"/>
        <scheme val="minor"/>
      </rPr>
      <t>Amical</t>
    </r>
  </si>
  <si>
    <r>
      <rPr>
        <sz val="11"/>
        <color theme="1"/>
        <rFont val="Calibri"/>
        <family val="2"/>
        <scheme val="minor"/>
      </rPr>
      <t>Zimbabwe</t>
    </r>
  </si>
  <si>
    <r>
      <rPr>
        <sz val="11"/>
        <color theme="1"/>
        <rFont val="Calibri"/>
        <family val="2"/>
        <scheme val="minor"/>
      </rPr>
      <t>Brésil</t>
    </r>
  </si>
  <si>
    <r>
      <rPr>
        <sz val="11"/>
        <color theme="1"/>
        <rFont val="Calibri"/>
        <family val="2"/>
        <scheme val="minor"/>
      </rPr>
      <t>Amical</t>
    </r>
  </si>
  <si>
    <r>
      <rPr>
        <sz val="11"/>
        <color theme="1"/>
        <rFont val="Calibri"/>
        <family val="2"/>
        <scheme val="minor"/>
      </rPr>
      <t>Roumanie</t>
    </r>
  </si>
  <si>
    <r>
      <rPr>
        <sz val="11"/>
        <color theme="1"/>
        <rFont val="Calibri"/>
        <family val="2"/>
        <scheme val="minor"/>
      </rPr>
      <t>Honduras</t>
    </r>
  </si>
  <si>
    <r>
      <rPr>
        <sz val="11"/>
        <color theme="1"/>
        <rFont val="Calibri"/>
        <family val="2"/>
        <scheme val="minor"/>
      </rPr>
      <t>Amical</t>
    </r>
  </si>
  <si>
    <r>
      <rPr>
        <sz val="11"/>
        <color theme="1"/>
        <rFont val="Calibri"/>
        <family val="2"/>
        <scheme val="minor"/>
      </rPr>
      <t>Slovaquie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</si>
  <si>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</si>
  <si>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</si>
  <si>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</si>
  <si>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Uruguay</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</si>
  <si>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</si>
  <si>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</si>
  <si>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Corée du Sud</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</si>
  <si>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</si>
  <si>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</si>
  <si>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Angleterre</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</si>
  <si>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</si>
  <si>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</si>
  <si>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Chili</t>
    </r>
  </si>
  <si>
    <r>
      <rPr>
        <sz val="11"/>
        <color theme="1"/>
        <rFont val="Calibri"/>
        <family val="2"/>
        <scheme val="minor"/>
      </rPr>
      <t>Coupe du Monde de la FIFA</t>
    </r>
  </si>
  <si>
    <r>
      <rPr>
        <sz val="11"/>
        <color theme="1"/>
        <rFont val="Calibri"/>
        <family val="2"/>
        <scheme val="minor"/>
      </rPr>
      <t>Pologne</t>
    </r>
  </si>
  <si>
    <r>
      <rPr>
        <sz val="11"/>
        <color theme="1"/>
        <rFont val="Calibri"/>
        <family val="2"/>
        <scheme val="minor"/>
      </rPr>
      <t>Cameroun</t>
    </r>
  </si>
  <si>
    <r>
      <rPr>
        <sz val="11"/>
        <color theme="1"/>
        <rFont val="Calibri"/>
        <family val="2"/>
        <scheme val="minor"/>
      </rPr>
      <t>Amical</t>
    </r>
  </si>
  <si>
    <r>
      <rPr>
        <sz val="11"/>
        <color theme="1"/>
        <rFont val="Calibri"/>
        <family val="2"/>
        <scheme val="minor"/>
      </rPr>
      <t>Suède</t>
    </r>
  </si>
  <si>
    <r>
      <rPr>
        <sz val="11"/>
        <color theme="1"/>
        <rFont val="Calibri"/>
        <family val="2"/>
        <scheme val="minor"/>
      </rPr>
      <t>Écosse</t>
    </r>
  </si>
  <si>
    <r>
      <rPr>
        <sz val="11"/>
        <color theme="1"/>
        <rFont val="Calibri"/>
        <family val="2"/>
        <scheme val="minor"/>
      </rPr>
      <t>Amical</t>
    </r>
  </si>
  <si>
    <r>
      <rPr>
        <sz val="11"/>
        <color theme="1"/>
        <rFont val="Calibri"/>
        <family val="2"/>
        <scheme val="minor"/>
      </rPr>
      <t>Koweït</t>
    </r>
  </si>
  <si>
    <r>
      <rPr>
        <sz val="11"/>
        <color theme="1"/>
        <rFont val="Calibri"/>
        <family val="2"/>
        <scheme val="minor"/>
      </rPr>
      <t>Syrie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</si>
  <si>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</si>
  <si>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</si>
  <si>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Espagne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</si>
  <si>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</si>
  <si>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</si>
  <si>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Koweït</t>
    </r>
  </si>
  <si>
    <r>
      <rPr>
        <sz val="11"/>
        <color theme="1"/>
        <rFont val="Calibri"/>
        <family val="2"/>
        <scheme val="minor"/>
      </rPr>
      <t>Amical</t>
    </r>
  </si>
  <si>
    <r>
      <rPr>
        <sz val="11"/>
        <color theme="1"/>
        <rFont val="Calibri"/>
        <family val="2"/>
        <scheme val="minor"/>
      </rPr>
      <t>Jordanie</t>
    </r>
  </si>
  <si>
    <r>
      <rPr>
        <sz val="11"/>
        <color theme="1"/>
        <rFont val="Calibri"/>
        <family val="2"/>
        <scheme val="minor"/>
      </rPr>
      <t>Irak</t>
    </r>
  </si>
  <si>
    <r>
      <rPr>
        <sz val="11"/>
        <color theme="1"/>
        <rFont val="Calibri"/>
        <family val="2"/>
        <scheme val="minor"/>
      </rPr>
      <t>Amical</t>
    </r>
  </si>
  <si>
    <r>
      <rPr>
        <sz val="11"/>
        <color theme="1"/>
        <rFont val="Calibri"/>
        <family val="2"/>
        <scheme val="minor"/>
      </rPr>
      <t>Iran</t>
    </r>
  </si>
  <si>
    <r>
      <rPr>
        <sz val="11"/>
        <color theme="1"/>
        <rFont val="Calibri"/>
        <family val="2"/>
        <scheme val="minor"/>
      </rPr>
      <t>Brésil</t>
    </r>
  </si>
  <si>
    <r>
      <rPr>
        <sz val="11"/>
        <color theme="1"/>
        <rFont val="Calibri"/>
        <family val="2"/>
        <scheme val="minor"/>
      </rPr>
      <t>Amical</t>
    </r>
  </si>
  <si>
    <r>
      <rPr>
        <sz val="11"/>
        <color theme="1"/>
        <rFont val="Calibri"/>
        <family val="2"/>
        <scheme val="minor"/>
      </rPr>
      <t>Allemagne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</si>
  <si>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</si>
  <si>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</si>
  <si>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Italie</t>
    </r>
  </si>
  <si>
    <r>
      <rPr>
        <sz val="11"/>
        <color theme="1"/>
        <rFont val="Calibri"/>
        <family val="2"/>
        <scheme val="minor"/>
      </rPr>
      <t>Serbie</t>
    </r>
  </si>
  <si>
    <r>
      <rPr>
        <sz val="11"/>
        <color theme="1"/>
        <rFont val="Calibri"/>
        <family val="2"/>
        <scheme val="minor"/>
      </rPr>
      <t>Qualification pour la Coupe européenne de l’UEFA</t>
    </r>
  </si>
  <si>
    <r>
      <rPr>
        <sz val="11"/>
        <color theme="1"/>
        <rFont val="Calibri"/>
        <family val="2"/>
        <scheme val="minor"/>
      </rPr>
      <t>Pays‑Bas</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</si>
  <si>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</si>
  <si>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</si>
  <si>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Suisse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</si>
  <si>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</si>
  <si>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</si>
  <si>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Équateur</t>
    </r>
  </si>
  <si>
    <r>
      <rPr>
        <sz val="11"/>
        <color theme="1"/>
        <rFont val="Calibri"/>
        <family val="2"/>
        <scheme val="minor"/>
      </rPr>
      <t>Venezuela</t>
    </r>
  </si>
  <si>
    <r>
      <rPr>
        <sz val="11"/>
        <color theme="1"/>
        <rFont val="Calibri"/>
        <family val="2"/>
        <scheme val="minor"/>
      </rPr>
      <t>Amical</t>
    </r>
  </si>
  <si>
    <r>
      <rPr>
        <sz val="11"/>
        <color theme="1"/>
        <rFont val="Calibri"/>
        <family val="2"/>
        <scheme val="minor"/>
      </rPr>
      <t>Égypte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</si>
  <si>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</si>
  <si>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</si>
  <si>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Chine</t>
    </r>
  </si>
  <si>
    <r>
      <rPr>
        <sz val="11"/>
        <color theme="1"/>
        <rFont val="Calibri"/>
        <family val="2"/>
        <scheme val="minor"/>
      </rPr>
      <t>Estonie</t>
    </r>
  </si>
  <si>
    <r>
      <rPr>
        <sz val="11"/>
        <color theme="1"/>
        <rFont val="Calibri"/>
        <family val="2"/>
        <scheme val="minor"/>
      </rPr>
      <t>Amical</t>
    </r>
  </si>
  <si>
    <r>
      <rPr>
        <sz val="11"/>
        <color theme="1"/>
        <rFont val="Calibri"/>
        <family val="2"/>
        <scheme val="minor"/>
      </rPr>
      <t>Qatar</t>
    </r>
  </si>
  <si>
    <r>
      <rPr>
        <sz val="11"/>
        <color theme="1"/>
        <rFont val="Calibri"/>
        <family val="2"/>
        <scheme val="minor"/>
      </rPr>
      <t>Koweït</t>
    </r>
  </si>
  <si>
    <r>
      <rPr>
        <sz val="11"/>
        <color theme="1"/>
        <rFont val="Calibri"/>
        <family val="2"/>
        <scheme val="minor"/>
      </rPr>
      <t>Coupe de l’AFC</t>
    </r>
  </si>
  <si>
    <r>
      <rPr>
        <sz val="11"/>
        <color theme="1"/>
        <rFont val="Calibri"/>
        <family val="2"/>
        <scheme val="minor"/>
      </rPr>
      <t>Émirats arabes unis</t>
    </r>
  </si>
  <si>
    <r>
      <rPr>
        <sz val="11"/>
        <color theme="1"/>
        <rFont val="Calibri"/>
        <family val="2"/>
        <scheme val="minor"/>
      </rPr>
      <t>Iran</t>
    </r>
  </si>
  <si>
    <r>
      <rPr>
        <sz val="11"/>
        <color theme="1"/>
        <rFont val="Calibri"/>
        <family val="2"/>
        <scheme val="minor"/>
      </rPr>
      <t>Coupe de l’AFC</t>
    </r>
  </si>
  <si>
    <r>
      <rPr>
        <sz val="11"/>
        <color theme="1"/>
        <rFont val="Calibri"/>
        <family val="2"/>
        <scheme val="minor"/>
      </rPr>
      <t>Irlande</t>
    </r>
  </si>
  <si>
    <r>
      <rPr>
        <sz val="11"/>
        <color theme="1"/>
        <rFont val="Calibri"/>
        <family val="2"/>
        <scheme val="minor"/>
      </rPr>
      <t>Pays de Galles</t>
    </r>
  </si>
  <si>
    <r>
      <rPr>
        <sz val="11"/>
        <color theme="1"/>
        <rFont val="Calibri"/>
        <family val="2"/>
        <scheme val="minor"/>
      </rPr>
      <t>Coupe des nations</t>
    </r>
  </si>
  <si>
    <r>
      <rPr>
        <sz val="11"/>
        <color theme="1"/>
        <rFont val="Calibri"/>
        <family val="2"/>
        <scheme val="minor"/>
      </rPr>
      <t>Écosse</t>
    </r>
  </si>
  <si>
    <r>
      <rPr>
        <sz val="11"/>
        <color theme="1"/>
        <rFont val="Calibri"/>
        <family val="2"/>
        <scheme val="minor"/>
      </rPr>
      <t>Irlande du Nord</t>
    </r>
  </si>
  <si>
    <r>
      <rPr>
        <sz val="11"/>
        <color theme="1"/>
        <rFont val="Calibri"/>
        <family val="2"/>
        <scheme val="minor"/>
      </rPr>
      <t>Coupe des nations</t>
    </r>
  </si>
  <si>
    <r>
      <rPr>
        <sz val="11"/>
        <color theme="1"/>
        <rFont val="Calibri"/>
        <family val="2"/>
        <scheme val="minor"/>
      </rPr>
      <t>Argentine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</si>
  <si>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</si>
  <si>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</si>
  <si>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Chine</t>
    </r>
  </si>
  <si>
    <r>
      <rPr>
        <sz val="11"/>
        <color theme="1"/>
        <rFont val="Calibri"/>
        <family val="2"/>
        <scheme val="minor"/>
      </rPr>
      <t>Honduras</t>
    </r>
  </si>
  <si>
    <r>
      <rPr>
        <sz val="11"/>
        <color theme="1"/>
        <rFont val="Calibri"/>
        <family val="2"/>
        <scheme val="minor"/>
      </rPr>
      <t>Amical</t>
    </r>
  </si>
  <si>
    <r>
      <rPr>
        <sz val="11"/>
        <color theme="1"/>
        <rFont val="Calibri"/>
        <family val="2"/>
        <scheme val="minor"/>
      </rPr>
      <t>Mexique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</si>
  <si>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</si>
  <si>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</si>
  <si>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Nigéria</t>
    </r>
  </si>
  <si>
    <r>
      <rPr>
        <sz val="11"/>
        <color theme="1"/>
        <rFont val="Calibri"/>
        <family val="2"/>
        <scheme val="minor"/>
      </rPr>
      <t>Argentine</t>
    </r>
  </si>
  <si>
    <r>
      <rPr>
        <sz val="11"/>
        <color theme="1"/>
        <rFont val="Calibri"/>
        <family val="2"/>
        <scheme val="minor"/>
      </rPr>
      <t>Amical</t>
    </r>
  </si>
  <si>
    <r>
      <rPr>
        <sz val="11"/>
        <color theme="1"/>
        <rFont val="Calibri"/>
        <family val="2"/>
        <scheme val="minor"/>
      </rPr>
      <t>Italie</t>
    </r>
  </si>
  <si>
    <r>
      <rPr>
        <sz val="11"/>
        <color theme="1"/>
        <rFont val="Calibri"/>
        <family val="2"/>
        <scheme val="minor"/>
      </rPr>
      <t>Estonie</t>
    </r>
  </si>
  <si>
    <r>
      <rPr>
        <sz val="11"/>
        <color theme="1"/>
        <rFont val="Calibri"/>
        <family val="2"/>
        <scheme val="minor"/>
      </rPr>
      <t>Qualification pour la Coupe européenne de l’UEFA</t>
    </r>
  </si>
  <si>
    <r>
      <rPr>
        <sz val="11"/>
        <color theme="1"/>
        <rFont val="Calibri"/>
        <family val="2"/>
        <scheme val="minor"/>
      </rPr>
      <t>Australie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</si>
  <si>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</si>
  <si>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</si>
  <si>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Ukraine</t>
    </r>
  </si>
  <si>
    <r>
      <rPr>
        <sz val="11"/>
        <color theme="1"/>
        <rFont val="Calibri"/>
        <family val="2"/>
        <scheme val="minor"/>
      </rPr>
      <t>France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</si>
  <si>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</si>
  <si>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</si>
  <si>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Espagne</t>
    </r>
  </si>
  <si>
    <r>
      <rPr>
        <sz val="11"/>
        <color theme="1"/>
        <rFont val="Calibri"/>
        <family val="2"/>
        <scheme val="minor"/>
      </rPr>
      <t>Amical</t>
    </r>
  </si>
  <si>
    <r>
      <rPr>
        <sz val="11"/>
        <color theme="1"/>
        <rFont val="Calibri"/>
        <family val="2"/>
        <scheme val="minor"/>
      </rPr>
      <t>Mexique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</si>
  <si>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</si>
  <si>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</si>
  <si>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Mexique</t>
    </r>
  </si>
  <si>
    <r>
      <rPr>
        <sz val="11"/>
        <color theme="1"/>
        <rFont val="Calibri"/>
        <family val="2"/>
        <scheme val="minor"/>
      </rPr>
      <t>Costa Rica</t>
    </r>
  </si>
  <si>
    <r>
      <rPr>
        <sz val="11"/>
        <color theme="1"/>
        <rFont val="Calibri"/>
        <family val="2"/>
        <scheme val="minor"/>
      </rPr>
      <t>Gold Cup</t>
    </r>
  </si>
  <si>
    <r>
      <rPr>
        <sz val="11"/>
        <color theme="1"/>
        <rFont val="Calibri"/>
        <family val="2"/>
        <scheme val="minor"/>
      </rPr>
      <t>Argentine</t>
    </r>
  </si>
  <si>
    <r>
      <rPr>
        <sz val="11"/>
        <color theme="1"/>
        <rFont val="Calibri"/>
        <family val="2"/>
        <scheme val="minor"/>
      </rPr>
      <t>Costa Rica</t>
    </r>
  </si>
  <si>
    <r>
      <rPr>
        <sz val="11"/>
        <color theme="1"/>
        <rFont val="Calibri"/>
        <family val="2"/>
        <scheme val="minor"/>
      </rPr>
      <t>Copa América</t>
    </r>
  </si>
  <si>
    <r>
      <rPr>
        <sz val="11"/>
        <color theme="1"/>
        <rFont val="Calibri"/>
        <family val="2"/>
        <scheme val="minor"/>
      </rPr>
      <t>Pérou</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</si>
  <si>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</si>
  <si>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</si>
  <si>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Uruguay</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</si>
  <si>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</si>
  <si>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</si>
  <si>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</si>
  <si>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</si>
  <si>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</si>
  <si>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</si>
  <si>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</si>
  <si>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</si>
  <si>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Turquie</t>
    </r>
  </si>
  <si>
    <r>
      <rPr>
        <sz val="11"/>
        <color theme="1"/>
        <rFont val="Calibri"/>
        <family val="2"/>
        <scheme val="minor"/>
      </rPr>
      <t>Estonie</t>
    </r>
  </si>
  <si>
    <r>
      <rPr>
        <sz val="11"/>
        <color theme="1"/>
        <rFont val="Calibri"/>
        <family val="2"/>
        <scheme val="minor"/>
      </rPr>
      <t>Amical</t>
    </r>
  </si>
  <si>
    <r>
      <rPr>
        <sz val="11"/>
        <color theme="1"/>
        <rFont val="Calibri"/>
        <family val="2"/>
        <scheme val="minor"/>
      </rPr>
      <t>Bulgarie</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</si>
  <si>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</si>
  <si>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</si>
  <si>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Équateur</t>
    </r>
  </si>
  <si>
    <r>
      <rPr>
        <sz val="11"/>
        <color theme="1"/>
        <rFont val="Calibri"/>
        <family val="2"/>
        <scheme val="minor"/>
      </rPr>
      <t>Jamaïque</t>
    </r>
  </si>
  <si>
    <r>
      <rPr>
        <sz val="11"/>
        <color theme="1"/>
        <rFont val="Calibri"/>
        <family val="2"/>
        <scheme val="minor"/>
      </rPr>
      <t>Amical</t>
    </r>
  </si>
  <si>
    <r>
      <rPr>
        <sz val="11"/>
        <color theme="1"/>
        <rFont val="Calibri"/>
        <family val="2"/>
        <scheme val="minor"/>
      </rPr>
      <t>Estonie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</si>
  <si>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</si>
  <si>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</si>
  <si>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Honduras</t>
    </r>
  </si>
  <si>
    <r>
      <rPr>
        <sz val="11"/>
        <color theme="1"/>
        <rFont val="Calibri"/>
        <family val="2"/>
        <scheme val="minor"/>
      </rPr>
      <t>Paraguay</t>
    </r>
  </si>
  <si>
    <r>
      <rPr>
        <sz val="11"/>
        <color theme="1"/>
        <rFont val="Calibri"/>
        <family val="2"/>
        <scheme val="minor"/>
      </rPr>
      <t>Amical</t>
    </r>
  </si>
  <si>
    <r>
      <rPr>
        <sz val="11"/>
        <color theme="1"/>
        <rFont val="Calibri"/>
        <family val="2"/>
        <scheme val="minor"/>
      </rPr>
      <t>Argentine</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</si>
  <si>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</si>
  <si>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</si>
  <si>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Arménie</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</si>
  <si>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</si>
  <si>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</si>
  <si>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France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</si>
  <si>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</si>
  <si>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</si>
  <si>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Ukraine</t>
    </r>
  </si>
  <si>
    <r>
      <rPr>
        <sz val="11"/>
        <color theme="1"/>
        <rFont val="Calibri"/>
        <family val="2"/>
        <scheme val="minor"/>
      </rPr>
      <t>Bulgarie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</si>
  <si>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</si>
  <si>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</si>
  <si>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Oman</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</si>
  <si>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</si>
  <si>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</si>
  <si>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</si>
  <si>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</si>
  <si>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</si>
  <si>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</si>
  <si>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</si>
  <si>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</si>
  <si>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Norvège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</si>
  <si>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</si>
  <si>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</si>
  <si>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Pays‑Bas</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</si>
  <si>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</si>
  <si>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</si>
  <si>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Norvège</t>
    </r>
  </si>
  <si>
    <r>
      <rPr>
        <sz val="11"/>
        <color theme="1"/>
        <rFont val="Calibri"/>
        <family val="2"/>
        <scheme val="minor"/>
      </rPr>
      <t>Amical</t>
    </r>
  </si>
  <si>
    <r>
      <rPr>
        <sz val="11"/>
        <color theme="1"/>
        <rFont val="Calibri"/>
        <family val="2"/>
        <scheme val="minor"/>
      </rPr>
      <t>Pérou</t>
    </r>
  </si>
  <si>
    <r>
      <rPr>
        <sz val="11"/>
        <color theme="1"/>
        <rFont val="Calibri"/>
        <family val="2"/>
        <scheme val="minor"/>
      </rPr>
      <t>Chili</t>
    </r>
  </si>
  <si>
    <r>
      <rPr>
        <sz val="11"/>
        <color theme="1"/>
        <rFont val="Calibri"/>
        <family val="2"/>
        <scheme val="minor"/>
      </rPr>
      <t>Copa del Pacífico</t>
    </r>
  </si>
  <si>
    <r>
      <rPr>
        <sz val="11"/>
        <color theme="1"/>
        <rFont val="Calibri"/>
        <family val="2"/>
        <scheme val="minor"/>
      </rPr>
      <t>Liban</t>
    </r>
  </si>
  <si>
    <r>
      <rPr>
        <sz val="11"/>
        <color theme="1"/>
        <rFont val="Calibri"/>
        <family val="2"/>
        <scheme val="minor"/>
      </rPr>
      <t>Égypte</t>
    </r>
  </si>
  <si>
    <r>
      <rPr>
        <sz val="11"/>
        <color theme="1"/>
        <rFont val="Calibri"/>
        <family val="2"/>
        <scheme val="minor"/>
      </rPr>
      <t>Amical</t>
    </r>
  </si>
  <si>
    <r>
      <rPr>
        <sz val="11"/>
        <color theme="1"/>
        <rFont val="Calibri"/>
        <family val="2"/>
        <scheme val="minor"/>
      </rPr>
      <t>Espagne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</si>
  <si>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</si>
  <si>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</si>
  <si>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Italie</t>
    </r>
  </si>
  <si>
    <r>
      <rPr>
        <sz val="11"/>
        <color theme="1"/>
        <rFont val="Calibri"/>
        <family val="2"/>
        <scheme val="minor"/>
      </rPr>
      <t>Russie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</si>
  <si>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</si>
  <si>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</si>
  <si>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</si>
  <si>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Amical</t>
    </r>
  </si>
  <si>
    <r>
      <rPr>
        <sz val="11"/>
        <color theme="1"/>
        <rFont val="Calibri"/>
        <family val="2"/>
        <scheme val="minor"/>
      </rPr>
      <t>Japon</t>
    </r>
  </si>
  <si>
    <r>
      <rPr>
        <sz val="11"/>
        <color theme="1"/>
        <rFont val="Calibri"/>
        <family val="2"/>
        <scheme val="minor"/>
      </rPr>
      <t>Oman</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</si>
  <si>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</si>
  <si>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</si>
  <si>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</si>
  <si>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</si>
  <si>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</si>
  <si>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Liban</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</si>
  <si>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</si>
  <si>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</si>
  <si>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Chili</t>
    </r>
  </si>
  <si>
    <r>
      <rPr>
        <sz val="11"/>
        <color theme="1"/>
        <rFont val="Calibri"/>
        <family val="2"/>
        <scheme val="minor"/>
      </rPr>
      <t>Amical</t>
    </r>
  </si>
  <si>
    <r>
      <rPr>
        <sz val="11"/>
        <color theme="1"/>
        <rFont val="Calibri"/>
        <family val="2"/>
        <scheme val="minor"/>
      </rPr>
      <t>Suède</t>
    </r>
  </si>
  <si>
    <r>
      <rPr>
        <sz val="11"/>
        <color theme="1"/>
        <rFont val="Calibri"/>
        <family val="2"/>
        <scheme val="minor"/>
      </rPr>
      <t>Brésil</t>
    </r>
  </si>
  <si>
    <r>
      <rPr>
        <sz val="11"/>
        <color theme="1"/>
        <rFont val="Calibri"/>
        <family val="2"/>
        <scheme val="minor"/>
      </rPr>
      <t>Amical</t>
    </r>
  </si>
  <si>
    <r>
      <rPr>
        <sz val="11"/>
        <color theme="1"/>
        <rFont val="Calibri"/>
        <family val="2"/>
        <scheme val="minor"/>
      </rPr>
      <t>Liban</t>
    </r>
  </si>
  <si>
    <r>
      <rPr>
        <sz val="11"/>
        <color theme="1"/>
        <rFont val="Calibri"/>
        <family val="2"/>
        <scheme val="minor"/>
      </rPr>
      <t>Australie</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</si>
  <si>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</si>
  <si>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</si>
  <si>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Koweït</t>
    </r>
  </si>
  <si>
    <r>
      <rPr>
        <sz val="11"/>
        <color theme="1"/>
        <rFont val="Calibri"/>
        <family val="2"/>
        <scheme val="minor"/>
      </rPr>
      <t>Amical</t>
    </r>
  </si>
  <si>
    <r>
      <rPr>
        <sz val="11"/>
        <color theme="1"/>
        <rFont val="Calibri"/>
        <family val="2"/>
        <scheme val="minor"/>
      </rPr>
      <t>Hongrie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</si>
  <si>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</si>
  <si>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</si>
  <si>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</si>
  <si>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Oman</t>
    </r>
  </si>
  <si>
    <r>
      <rPr>
        <sz val="11"/>
        <color theme="1"/>
        <rFont val="Calibri"/>
        <family val="2"/>
        <scheme val="minor"/>
      </rPr>
      <t>Amical</t>
    </r>
  </si>
  <si>
    <r>
      <rPr>
        <sz val="11"/>
        <color theme="1"/>
        <rFont val="Calibri"/>
        <family val="2"/>
        <scheme val="minor"/>
      </rPr>
      <t>Turquie</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</si>
  <si>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</si>
  <si>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</si>
  <si>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</si>
  <si>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Koweït</t>
    </r>
  </si>
  <si>
    <r>
      <rPr>
        <sz val="11"/>
        <color theme="1"/>
        <rFont val="Calibri"/>
        <family val="2"/>
        <scheme val="minor"/>
      </rPr>
      <t>Amical</t>
    </r>
  </si>
  <si>
    <r>
      <rPr>
        <sz val="11"/>
        <color theme="1"/>
        <rFont val="Calibri"/>
        <family val="2"/>
        <scheme val="minor"/>
      </rPr>
      <t>Argentine</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</si>
  <si>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</si>
  <si>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</si>
  <si>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Serbie</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</si>
  <si>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</si>
  <si>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</si>
  <si>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</si>
  <si>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</si>
  <si>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</si>
  <si>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</si>
  <si>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Cameroun</t>
    </r>
  </si>
  <si>
    <r>
      <rPr>
        <sz val="11"/>
        <color theme="1"/>
        <rFont val="Calibri"/>
        <family val="2"/>
        <scheme val="minor"/>
      </rPr>
      <t>Amical</t>
    </r>
  </si>
  <si>
    <r>
      <rPr>
        <sz val="11"/>
        <color theme="1"/>
        <rFont val="Calibri"/>
        <family val="2"/>
        <scheme val="minor"/>
      </rPr>
      <t>Roumanie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</si>
  <si>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</si>
  <si>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</si>
  <si>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Sénégal</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</si>
  <si>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</si>
  <si>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</si>
  <si>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</si>
  <si>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Pologne</t>
    </r>
  </si>
  <si>
    <r>
      <rPr>
        <sz val="11"/>
        <color theme="1"/>
        <rFont val="Calibri"/>
        <family val="2"/>
        <scheme val="minor"/>
      </rPr>
      <t>Amical</t>
    </r>
  </si>
  <si>
    <r>
      <rPr>
        <sz val="11"/>
        <color theme="1"/>
        <rFont val="Calibri"/>
        <family val="2"/>
        <scheme val="minor"/>
      </rPr>
      <t>Ghana</t>
    </r>
  </si>
  <si>
    <r>
      <rPr>
        <sz val="11"/>
        <color theme="1"/>
        <rFont val="Calibri"/>
        <family val="2"/>
        <scheme val="minor"/>
      </rPr>
      <t>Égypte</t>
    </r>
  </si>
  <si>
    <r>
      <rPr>
        <sz val="11"/>
        <color theme="1"/>
        <rFont val="Calibri"/>
        <family val="2"/>
        <scheme val="minor"/>
      </rPr>
      <t>Amical</t>
    </r>
  </si>
  <si>
    <r>
      <rPr>
        <sz val="11"/>
        <color theme="1"/>
        <rFont val="Calibri"/>
        <family val="2"/>
        <scheme val="minor"/>
      </rPr>
      <t>Panama</t>
    </r>
  </si>
  <si>
    <r>
      <rPr>
        <sz val="11"/>
        <color theme="1"/>
        <rFont val="Calibri"/>
        <family val="2"/>
        <scheme val="minor"/>
      </rPr>
      <t>Guatemala</t>
    </r>
  </si>
  <si>
    <r>
      <rPr>
        <sz val="11"/>
        <color theme="1"/>
        <rFont val="Calibri"/>
        <family val="2"/>
        <scheme val="minor"/>
      </rPr>
      <t>Amical</t>
    </r>
  </si>
  <si>
    <r>
      <rPr>
        <sz val="11"/>
        <color theme="1"/>
        <rFont val="Calibri"/>
        <family val="2"/>
        <scheme val="minor"/>
      </rPr>
      <t>Chili</t>
    </r>
  </si>
  <si>
    <r>
      <rPr>
        <sz val="11"/>
        <color theme="1"/>
        <rFont val="Calibri"/>
        <family val="2"/>
        <scheme val="minor"/>
      </rPr>
      <t>Haïti</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</si>
  <si>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</si>
  <si>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</si>
  <si>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Mali</t>
    </r>
  </si>
  <si>
    <r>
      <rPr>
        <sz val="11"/>
        <color theme="1"/>
        <rFont val="Calibri"/>
        <family val="2"/>
        <scheme val="minor"/>
      </rPr>
      <t>Amical</t>
    </r>
  </si>
  <si>
    <r>
      <rPr>
        <sz val="11"/>
        <color theme="1"/>
        <rFont val="Calibri"/>
        <family val="2"/>
        <scheme val="minor"/>
      </rPr>
      <t>Suède</t>
    </r>
  </si>
  <si>
    <r>
      <rPr>
        <sz val="11"/>
        <color theme="1"/>
        <rFont val="Calibri"/>
        <family val="2"/>
        <scheme val="minor"/>
      </rPr>
      <t>Finlande</t>
    </r>
  </si>
  <si>
    <r>
      <rPr>
        <sz val="11"/>
        <color theme="1"/>
        <rFont val="Calibri"/>
        <family val="2"/>
        <scheme val="minor"/>
      </rPr>
      <t>King’s Cup</t>
    </r>
  </si>
  <si>
    <r>
      <rPr>
        <sz val="11"/>
        <color theme="1"/>
        <rFont val="Calibri"/>
        <family val="2"/>
        <scheme val="minor"/>
      </rPr>
      <t>Roumanie</t>
    </r>
  </si>
  <si>
    <r>
      <rPr>
        <sz val="11"/>
        <color theme="1"/>
        <rFont val="Calibri"/>
        <family val="2"/>
        <scheme val="minor"/>
      </rPr>
      <t>Pologne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</si>
  <si>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</si>
  <si>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</si>
  <si>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Danemark</t>
    </r>
  </si>
  <si>
    <r>
      <rPr>
        <sz val="11"/>
        <color theme="1"/>
        <rFont val="Calibri"/>
        <family val="2"/>
        <scheme val="minor"/>
      </rPr>
      <t>Amical</t>
    </r>
  </si>
  <si>
    <r>
      <rPr>
        <sz val="11"/>
        <color theme="1"/>
        <rFont val="Calibri"/>
        <family val="2"/>
        <scheme val="minor"/>
      </rPr>
      <t>Mali</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</si>
  <si>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</si>
  <si>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</si>
  <si>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Oman</t>
    </r>
  </si>
  <si>
    <r>
      <rPr>
        <sz val="11"/>
        <color theme="1"/>
        <rFont val="Calibri"/>
        <family val="2"/>
        <scheme val="minor"/>
      </rPr>
      <t>Haïti</t>
    </r>
  </si>
  <si>
    <r>
      <rPr>
        <sz val="11"/>
        <color theme="1"/>
        <rFont val="Calibri"/>
        <family val="2"/>
        <scheme val="minor"/>
      </rPr>
      <t>Amical</t>
    </r>
  </si>
  <si>
    <r>
      <rPr>
        <sz val="11"/>
        <color theme="1"/>
        <rFont val="Calibri"/>
        <family val="2"/>
        <scheme val="minor"/>
      </rPr>
      <t>Argentine</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</si>
  <si>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</si>
  <si>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</si>
  <si>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</si>
  <si>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</si>
  <si>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</si>
  <si>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</si>
  <si>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</si>
  <si>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</si>
  <si>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Libye</t>
    </r>
  </si>
  <si>
    <r>
      <rPr>
        <sz val="11"/>
        <color theme="1"/>
        <rFont val="Calibri"/>
        <family val="2"/>
        <scheme val="minor"/>
      </rPr>
      <t>Ouganda</t>
    </r>
  </si>
  <si>
    <r>
      <rPr>
        <sz val="11"/>
        <color theme="1"/>
        <rFont val="Calibri"/>
        <family val="2"/>
        <scheme val="minor"/>
      </rPr>
      <t>Amical</t>
    </r>
  </si>
  <si>
    <r>
      <rPr>
        <sz val="11"/>
        <color theme="1"/>
        <rFont val="Calibri"/>
        <family val="2"/>
        <scheme val="minor"/>
      </rPr>
      <t>Brésil</t>
    </r>
  </si>
  <si>
    <r>
      <rPr>
        <sz val="11"/>
        <color theme="1"/>
        <rFont val="Calibri"/>
        <family val="2"/>
        <scheme val="minor"/>
      </rPr>
      <t>France</t>
    </r>
  </si>
  <si>
    <r>
      <rPr>
        <sz val="11"/>
        <color theme="1"/>
        <rFont val="Calibri"/>
        <family val="2"/>
        <scheme val="minor"/>
      </rPr>
      <t>Amical</t>
    </r>
  </si>
  <si>
    <r>
      <rPr>
        <sz val="11"/>
        <color theme="1"/>
        <rFont val="Calibri"/>
        <family val="2"/>
        <scheme val="minor"/>
      </rPr>
      <t>Brésil</t>
    </r>
  </si>
  <si>
    <r>
      <rPr>
        <sz val="11"/>
        <color theme="1"/>
        <rFont val="Calibri"/>
        <family val="2"/>
        <scheme val="minor"/>
      </rPr>
      <t>Japon</t>
    </r>
  </si>
  <si>
    <r>
      <rPr>
        <sz val="11"/>
        <color theme="1"/>
        <rFont val="Calibri"/>
        <family val="2"/>
        <scheme val="minor"/>
      </rPr>
      <t>Coupe de la Confédération</t>
    </r>
  </si>
  <si>
    <r>
      <rPr>
        <sz val="11"/>
        <color theme="1"/>
        <rFont val="Calibri"/>
        <family val="2"/>
        <scheme val="minor"/>
      </rPr>
      <t>Nigéria</t>
    </r>
  </si>
  <si>
    <r>
      <rPr>
        <sz val="11"/>
        <color theme="1"/>
        <rFont val="Calibri"/>
        <family val="2"/>
        <scheme val="minor"/>
      </rPr>
      <t>Espagne</t>
    </r>
  </si>
  <si>
    <r>
      <rPr>
        <sz val="11"/>
        <color theme="1"/>
        <rFont val="Calibri"/>
        <family val="2"/>
        <scheme val="minor"/>
      </rPr>
      <t>Coupe de la Confédération</t>
    </r>
  </si>
  <si>
    <r>
      <rPr>
        <sz val="11"/>
        <color theme="1"/>
        <rFont val="Calibri"/>
        <family val="2"/>
        <scheme val="minor"/>
      </rPr>
      <t>Brésil</t>
    </r>
  </si>
  <si>
    <r>
      <rPr>
        <sz val="11"/>
        <color theme="1"/>
        <rFont val="Calibri"/>
        <family val="2"/>
        <scheme val="minor"/>
      </rPr>
      <t>Espagne</t>
    </r>
  </si>
  <si>
    <r>
      <rPr>
        <sz val="11"/>
        <color theme="1"/>
        <rFont val="Calibri"/>
        <family val="2"/>
        <scheme val="minor"/>
      </rPr>
      <t>Coupe de la Confédération</t>
    </r>
  </si>
  <si>
    <r>
      <rPr>
        <sz val="11"/>
        <color theme="1"/>
        <rFont val="Calibri"/>
        <family val="2"/>
        <scheme val="minor"/>
      </rPr>
      <t>Égypte</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</si>
  <si>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</si>
  <si>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</si>
  <si>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Égypte</t>
    </r>
  </si>
  <si>
    <r>
      <rPr>
        <sz val="11"/>
        <color theme="1"/>
        <rFont val="Calibri"/>
        <family val="2"/>
        <scheme val="minor"/>
      </rPr>
      <t>Ouganda</t>
    </r>
  </si>
  <si>
    <r>
      <rPr>
        <sz val="11"/>
        <color theme="1"/>
        <rFont val="Calibri"/>
        <family val="2"/>
        <scheme val="minor"/>
      </rPr>
      <t>Amical</t>
    </r>
  </si>
  <si>
    <r>
      <rPr>
        <sz val="11"/>
        <color theme="1"/>
        <rFont val="Calibri"/>
        <family val="2"/>
        <scheme val="minor"/>
      </rPr>
      <t>Cameroun</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</si>
  <si>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</si>
  <si>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</si>
  <si>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Chili</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</si>
  <si>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</si>
  <si>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</si>
  <si>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</si>
  <si>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</si>
  <si>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</si>
  <si>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</si>
  <si>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Guatemala</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</si>
  <si>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</si>
  <si>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</si>
  <si>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Haïti</t>
    </r>
  </si>
  <si>
    <r>
      <rPr>
        <sz val="11"/>
        <color theme="1"/>
        <rFont val="Calibri"/>
        <family val="2"/>
        <scheme val="minor"/>
      </rPr>
      <t>Amical</t>
    </r>
  </si>
  <si>
    <r>
      <rPr>
        <sz val="11"/>
        <color theme="1"/>
        <rFont val="Calibri"/>
        <family val="2"/>
        <scheme val="minor"/>
      </rPr>
      <t>Roumanie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</si>
  <si>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</si>
  <si>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</si>
  <si>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Sénégal</t>
    </r>
  </si>
  <si>
    <r>
      <rPr>
        <sz val="11"/>
        <color theme="1"/>
        <rFont val="Calibri"/>
        <family val="2"/>
        <scheme val="minor"/>
      </rPr>
      <t>Cap-Vert</t>
    </r>
  </si>
  <si>
    <r>
      <rPr>
        <sz val="11"/>
        <color theme="1"/>
        <rFont val="Calibri"/>
        <family val="2"/>
        <scheme val="minor"/>
      </rPr>
      <t>Coupe Amílcar Cabral</t>
    </r>
  </si>
  <si>
    <r>
      <rPr>
        <sz val="11"/>
        <color theme="1"/>
        <rFont val="Calibri"/>
        <family val="2"/>
        <scheme val="minor"/>
      </rPr>
      <t>Nigéria</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</si>
  <si>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</si>
  <si>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</si>
  <si>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Paraguay</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</si>
  <si>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</si>
  <si>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</si>
  <si>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</si>
  <si>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Serbie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</si>
  <si>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</si>
  <si>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</si>
  <si>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Monténégro</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</si>
  <si>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</si>
  <si>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</si>
  <si>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</si>
  <si>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</si>
  <si>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</si>
  <si>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</si>
  <si>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</si>
  <si>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</si>
  <si>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Canada</t>
    </r>
  </si>
  <si>
    <r>
      <rPr>
        <sz val="11"/>
        <color theme="1"/>
        <rFont val="Calibri"/>
        <family val="2"/>
        <scheme val="minor"/>
      </rPr>
      <t>Amical</t>
    </r>
  </si>
  <si>
    <r>
      <rPr>
        <sz val="11"/>
        <color theme="1"/>
        <rFont val="Calibri"/>
        <family val="2"/>
        <scheme val="minor"/>
      </rPr>
      <t>France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</si>
  <si>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</si>
  <si>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</si>
  <si>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Cameroun</t>
    </r>
  </si>
  <si>
    <r>
      <rPr>
        <sz val="11"/>
        <color theme="1"/>
        <rFont val="Calibri"/>
        <family val="2"/>
        <scheme val="minor"/>
      </rPr>
      <t>Tunisie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</si>
  <si>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</si>
  <si>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</si>
  <si>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</si>
  <si>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</si>
  <si>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</si>
  <si>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Iran</t>
    </r>
  </si>
  <si>
    <r>
      <rPr>
        <sz val="11"/>
        <color theme="1"/>
        <rFont val="Calibri"/>
        <family val="2"/>
        <scheme val="minor"/>
      </rPr>
      <t>Qualification pour la Coupe de l’AFC</t>
    </r>
  </si>
  <si>
    <r>
      <rPr>
        <sz val="11"/>
        <color theme="1"/>
        <rFont val="Calibri"/>
        <family val="2"/>
        <scheme val="minor"/>
      </rPr>
      <t>Arabie saoudite</t>
    </r>
  </si>
  <si>
    <r>
      <rPr>
        <sz val="11"/>
        <color theme="1"/>
        <rFont val="Calibri"/>
        <family val="2"/>
        <scheme val="minor"/>
      </rPr>
      <t>Qatar</t>
    </r>
  </si>
  <si>
    <r>
      <rPr>
        <sz val="11"/>
        <color theme="1"/>
        <rFont val="Calibri"/>
        <family val="2"/>
        <scheme val="minor"/>
      </rPr>
      <t>Championnat de la WAFF</t>
    </r>
  </si>
  <si>
    <r>
      <rPr>
        <sz val="11"/>
        <color theme="1"/>
        <rFont val="Calibri"/>
        <family val="2"/>
        <scheme val="minor"/>
      </rPr>
      <t>Qatar</t>
    </r>
  </si>
  <si>
    <r>
      <rPr>
        <sz val="11"/>
        <color theme="1"/>
        <rFont val="Calibri"/>
        <family val="2"/>
        <scheme val="minor"/>
      </rPr>
      <t>Koweït</t>
    </r>
  </si>
  <si>
    <r>
      <rPr>
        <sz val="11"/>
        <color theme="1"/>
        <rFont val="Calibri"/>
        <family val="2"/>
        <scheme val="minor"/>
      </rPr>
      <t>Championnat de la WAFF</t>
    </r>
  </si>
  <si>
    <r>
      <rPr>
        <sz val="11"/>
        <color theme="1"/>
        <rFont val="Calibri"/>
        <family val="2"/>
        <scheme val="minor"/>
      </rPr>
      <t>Norvège</t>
    </r>
  </si>
  <si>
    <r>
      <rPr>
        <sz val="11"/>
        <color theme="1"/>
        <rFont val="Calibri"/>
        <family val="2"/>
        <scheme val="minor"/>
      </rPr>
      <t>Pologne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</si>
  <si>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</si>
  <si>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</si>
  <si>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Pérou</t>
    </r>
  </si>
  <si>
    <r>
      <rPr>
        <sz val="11"/>
        <color theme="1"/>
        <rFont val="Calibri"/>
        <family val="2"/>
        <scheme val="minor"/>
      </rPr>
      <t>Amical</t>
    </r>
  </si>
  <si>
    <r>
      <rPr>
        <sz val="11"/>
        <color theme="1"/>
        <rFont val="Calibri"/>
        <family val="2"/>
        <scheme val="minor"/>
      </rPr>
      <t>Colombie</t>
    </r>
  </si>
  <si>
    <r>
      <rPr>
        <sz val="11"/>
        <color theme="1"/>
        <rFont val="Calibri"/>
        <family val="2"/>
        <scheme val="minor"/>
      </rPr>
      <t>Jordanie</t>
    </r>
  </si>
  <si>
    <r>
      <rPr>
        <sz val="11"/>
        <color theme="1"/>
        <rFont val="Calibri"/>
        <family val="2"/>
        <scheme val="minor"/>
      </rPr>
      <t>Amical</t>
    </r>
  </si>
  <si>
    <r>
      <rPr>
        <sz val="11"/>
        <color theme="1"/>
        <rFont val="Calibri"/>
        <family val="2"/>
        <scheme val="minor"/>
      </rPr>
      <t>Colombie</t>
    </r>
  </si>
  <si>
    <r>
      <rPr>
        <sz val="11"/>
        <color theme="1"/>
        <rFont val="Calibri"/>
        <family val="2"/>
        <scheme val="minor"/>
      </rPr>
      <t>Grèce</t>
    </r>
  </si>
  <si>
    <r>
      <rPr>
        <sz val="11"/>
        <color theme="1"/>
        <rFont val="Calibri"/>
        <family val="2"/>
        <scheme val="minor"/>
      </rPr>
      <t>Coupe du Monde de la FIFA</t>
    </r>
  </si>
  <si>
    <r>
      <rPr>
        <sz val="11"/>
        <color theme="1"/>
        <rFont val="Calibri"/>
        <family val="2"/>
        <scheme val="minor"/>
      </rPr>
      <t>France</t>
    </r>
  </si>
  <si>
    <r>
      <rPr>
        <sz val="11"/>
        <color theme="1"/>
        <rFont val="Calibri"/>
        <family val="2"/>
        <scheme val="minor"/>
      </rPr>
      <t>Honduras</t>
    </r>
  </si>
  <si>
    <r>
      <rPr>
        <sz val="11"/>
        <color theme="1"/>
        <rFont val="Calibri"/>
        <family val="2"/>
        <scheme val="minor"/>
      </rPr>
      <t>Coupe du Monde de la FIFA</t>
    </r>
  </si>
  <si>
    <r>
      <rPr>
        <sz val="11"/>
        <color theme="1"/>
        <rFont val="Calibri"/>
        <family val="2"/>
        <scheme val="minor"/>
      </rPr>
      <t>Suisse</t>
    </r>
  </si>
  <si>
    <r>
      <rPr>
        <sz val="11"/>
        <color theme="1"/>
        <rFont val="Calibri"/>
        <family val="2"/>
        <scheme val="minor"/>
      </rPr>
      <t>France</t>
    </r>
  </si>
  <si>
    <r>
      <rPr>
        <sz val="11"/>
        <color theme="1"/>
        <rFont val="Calibri"/>
        <family val="2"/>
        <scheme val="minor"/>
      </rPr>
      <t>Coupe du Monde de la FIFA</t>
    </r>
  </si>
  <si>
    <r>
      <rPr>
        <sz val="11"/>
        <color theme="1"/>
        <rFont val="Calibri"/>
        <family val="2"/>
        <scheme val="minor"/>
      </rPr>
      <t>Australie</t>
    </r>
  </si>
  <si>
    <r>
      <rPr>
        <sz val="11"/>
        <color theme="1"/>
        <rFont val="Calibri"/>
        <family val="2"/>
        <scheme val="minor"/>
      </rPr>
      <t>Espagne</t>
    </r>
  </si>
  <si>
    <r>
      <rPr>
        <sz val="11"/>
        <color theme="1"/>
        <rFont val="Calibri"/>
        <family val="2"/>
        <scheme val="minor"/>
      </rPr>
      <t>Coupe du Monde de la FIFA</t>
    </r>
  </si>
  <si>
    <r>
      <rPr>
        <sz val="11"/>
        <color theme="1"/>
        <rFont val="Calibri"/>
        <family val="2"/>
        <scheme val="minor"/>
      </rPr>
      <t>Cameroun</t>
    </r>
  </si>
  <si>
    <r>
      <rPr>
        <sz val="11"/>
        <color theme="1"/>
        <rFont val="Calibri"/>
        <family val="2"/>
        <scheme val="minor"/>
      </rPr>
      <t>Brésil</t>
    </r>
  </si>
  <si>
    <r>
      <rPr>
        <sz val="11"/>
        <color theme="1"/>
        <rFont val="Calibri"/>
        <family val="2"/>
        <scheme val="minor"/>
      </rPr>
      <t>Coupe du Monde de la FIFA</t>
    </r>
  </si>
  <si>
    <r>
      <rPr>
        <sz val="11"/>
        <color theme="1"/>
        <rFont val="Calibri"/>
        <family val="2"/>
        <scheme val="minor"/>
      </rPr>
      <t>Japon</t>
    </r>
  </si>
  <si>
    <r>
      <rPr>
        <sz val="11"/>
        <color theme="1"/>
        <rFont val="Calibri"/>
        <family val="2"/>
        <scheme val="minor"/>
      </rPr>
      <t>Colombie</t>
    </r>
  </si>
  <si>
    <r>
      <rPr>
        <sz val="11"/>
        <color theme="1"/>
        <rFont val="Calibri"/>
        <family val="2"/>
        <scheme val="minor"/>
      </rPr>
      <t>Coupe du Monde de la FIFA</t>
    </r>
  </si>
  <si>
    <r>
      <rPr>
        <sz val="11"/>
        <color theme="1"/>
        <rFont val="Calibri"/>
        <family val="2"/>
        <scheme val="minor"/>
      </rPr>
      <t>Honduras</t>
    </r>
  </si>
  <si>
    <r>
      <rPr>
        <sz val="11"/>
        <color theme="1"/>
        <rFont val="Calibri"/>
        <family val="2"/>
        <scheme val="minor"/>
      </rPr>
      <t>Suisse</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</si>
  <si>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</si>
  <si>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</si>
  <si>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Pays‑Bas</t>
    </r>
  </si>
  <si>
    <r>
      <rPr>
        <sz val="11"/>
        <color theme="1"/>
        <rFont val="Calibri"/>
        <family val="2"/>
        <scheme val="minor"/>
      </rPr>
      <t>Coupe du Monde de la FIFA</t>
    </r>
  </si>
  <si>
    <r>
      <rPr>
        <sz val="11"/>
        <color theme="1"/>
        <rFont val="Calibri"/>
        <family val="2"/>
        <scheme val="minor"/>
      </rPr>
      <t>Maroc</t>
    </r>
  </si>
  <si>
    <r>
      <rPr>
        <sz val="11"/>
        <color theme="1"/>
        <rFont val="Calibri"/>
        <family val="2"/>
        <scheme val="minor"/>
      </rPr>
      <t>Libye</t>
    </r>
  </si>
  <si>
    <r>
      <rPr>
        <sz val="11"/>
        <color theme="1"/>
        <rFont val="Calibri"/>
        <family val="2"/>
        <scheme val="minor"/>
      </rPr>
      <t>Amical</t>
    </r>
  </si>
  <si>
    <r>
      <rPr>
        <sz val="11"/>
        <color theme="1"/>
        <rFont val="Calibri"/>
        <family val="2"/>
        <scheme val="minor"/>
      </rPr>
      <t>Islande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</si>
  <si>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</si>
  <si>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</si>
  <si>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Guinée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</si>
  <si>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</si>
  <si>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</si>
  <si>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Qatar</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</si>
  <si>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</si>
  <si>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</si>
  <si>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Oman</t>
    </r>
  </si>
  <si>
    <r>
      <rPr>
        <sz val="11"/>
        <color theme="1"/>
        <rFont val="Calibri"/>
        <family val="2"/>
        <scheme val="minor"/>
      </rPr>
      <t>Uruguay</t>
    </r>
  </si>
  <si>
    <r>
      <rPr>
        <sz val="11"/>
        <color theme="1"/>
        <rFont val="Calibri"/>
        <family val="2"/>
        <scheme val="minor"/>
      </rPr>
      <t>Amical</t>
    </r>
  </si>
  <si>
    <r>
      <rPr>
        <sz val="11"/>
        <color theme="1"/>
        <rFont val="Calibri"/>
        <family val="2"/>
        <scheme val="minor"/>
      </rPr>
      <t>Arménie</t>
    </r>
  </si>
  <si>
    <r>
      <rPr>
        <sz val="11"/>
        <color theme="1"/>
        <rFont val="Calibri"/>
        <family val="2"/>
        <scheme val="minor"/>
      </rPr>
      <t>France</t>
    </r>
  </si>
  <si>
    <r>
      <rPr>
        <sz val="11"/>
        <color theme="1"/>
        <rFont val="Calibri"/>
        <family val="2"/>
        <scheme val="minor"/>
      </rPr>
      <t>Amical</t>
    </r>
  </si>
  <si>
    <r>
      <rPr>
        <sz val="11"/>
        <color theme="1"/>
        <rFont val="Calibri"/>
        <family val="2"/>
        <scheme val="minor"/>
      </rPr>
      <t>Serbie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</si>
  <si>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</si>
  <si>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</si>
  <si>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Martinique</t>
    </r>
  </si>
  <si>
    <r>
      <rPr>
        <sz val="11"/>
        <color theme="1"/>
        <rFont val="Calibri"/>
        <family val="2"/>
        <scheme val="minor"/>
      </rPr>
      <t>Haïti</t>
    </r>
  </si>
  <si>
    <r>
      <rPr>
        <sz val="11"/>
        <color theme="1"/>
        <rFont val="Calibri"/>
        <family val="2"/>
        <scheme val="minor"/>
      </rPr>
      <t>Coupe caribéenne de la CFU</t>
    </r>
  </si>
  <si>
    <r>
      <rPr>
        <sz val="11"/>
        <color theme="1"/>
        <rFont val="Calibri"/>
        <family val="2"/>
        <scheme val="minor"/>
      </rPr>
      <t>Espagne</t>
    </r>
  </si>
  <si>
    <r>
      <rPr>
        <sz val="11"/>
        <color theme="1"/>
        <rFont val="Calibri"/>
        <family val="2"/>
        <scheme val="minor"/>
      </rPr>
      <t>Bélarus</t>
    </r>
  </si>
  <si>
    <r>
      <rPr>
        <sz val="11"/>
        <color theme="1"/>
        <rFont val="Calibri"/>
        <family val="2"/>
        <scheme val="minor"/>
      </rPr>
      <t>Qualification pour la Coupe européenne de l’UEFA</t>
    </r>
  </si>
  <si>
    <r>
      <rPr>
        <sz val="11"/>
        <color theme="1"/>
        <rFont val="Calibri"/>
        <family val="2"/>
        <scheme val="minor"/>
      </rPr>
      <t>Qatar</t>
    </r>
  </si>
  <si>
    <r>
      <rPr>
        <sz val="11"/>
        <color theme="1"/>
        <rFont val="Calibri"/>
        <family val="2"/>
        <scheme val="minor"/>
      </rPr>
      <t>Estonie</t>
    </r>
  </si>
  <si>
    <r>
      <rPr>
        <sz val="11"/>
        <color theme="1"/>
        <rFont val="Calibri"/>
        <family val="2"/>
        <scheme val="minor"/>
      </rPr>
      <t>Amical</t>
    </r>
  </si>
  <si>
    <r>
      <rPr>
        <sz val="11"/>
        <color theme="1"/>
        <rFont val="Calibri"/>
        <family val="2"/>
        <scheme val="minor"/>
      </rPr>
      <t>Chine</t>
    </r>
  </si>
  <si>
    <r>
      <rPr>
        <sz val="11"/>
        <color theme="1"/>
        <rFont val="Calibri"/>
        <family val="2"/>
        <scheme val="minor"/>
      </rPr>
      <t>Oman</t>
    </r>
  </si>
  <si>
    <r>
      <rPr>
        <sz val="11"/>
        <color theme="1"/>
        <rFont val="Calibri"/>
        <family val="2"/>
        <scheme val="minor"/>
      </rPr>
      <t>Amical</t>
    </r>
  </si>
  <si>
    <r>
      <rPr>
        <sz val="11"/>
        <color theme="1"/>
        <rFont val="Calibri"/>
        <family val="2"/>
        <scheme val="minor"/>
      </rPr>
      <t>Australie</t>
    </r>
  </si>
  <si>
    <r>
      <rPr>
        <sz val="11"/>
        <color theme="1"/>
        <rFont val="Calibri"/>
        <family val="2"/>
        <scheme val="minor"/>
      </rPr>
      <t>Koweït</t>
    </r>
  </si>
  <si>
    <r>
      <rPr>
        <sz val="11"/>
        <color theme="1"/>
        <rFont val="Calibri"/>
        <family val="2"/>
        <scheme val="minor"/>
      </rPr>
      <t>Coupe de l’AFC</t>
    </r>
  </si>
  <si>
    <r>
      <rPr>
        <sz val="11"/>
        <color theme="1"/>
        <rFont val="Calibri"/>
        <family val="2"/>
        <scheme val="minor"/>
      </rPr>
      <t>Émirats arabes unis</t>
    </r>
  </si>
  <si>
    <r>
      <rPr>
        <sz val="11"/>
        <color theme="1"/>
        <rFont val="Calibri"/>
        <family val="2"/>
        <scheme val="minor"/>
      </rPr>
      <t>Qatar</t>
    </r>
  </si>
  <si>
    <r>
      <rPr>
        <sz val="11"/>
        <color theme="1"/>
        <rFont val="Calibri"/>
        <family val="2"/>
        <scheme val="minor"/>
      </rPr>
      <t>Coupe de l’AFC</t>
    </r>
  </si>
  <si>
    <r>
      <rPr>
        <sz val="11"/>
        <color theme="1"/>
        <rFont val="Calibri"/>
        <family val="2"/>
        <scheme val="minor"/>
      </rPr>
      <t>Sénégal</t>
    </r>
  </si>
  <si>
    <r>
      <rPr>
        <sz val="11"/>
        <color theme="1"/>
        <rFont val="Calibri"/>
        <family val="2"/>
        <scheme val="minor"/>
      </rPr>
      <t>Guinée</t>
    </r>
  </si>
  <si>
    <r>
      <rPr>
        <sz val="11"/>
        <color theme="1"/>
        <rFont val="Calibri"/>
        <family val="2"/>
        <scheme val="minor"/>
      </rPr>
      <t>Amical</t>
    </r>
  </si>
  <si>
    <r>
      <rPr>
        <sz val="11"/>
        <color theme="1"/>
        <rFont val="Calibri"/>
        <family val="2"/>
        <scheme val="minor"/>
      </rPr>
      <t>Mali</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</si>
  <si>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</si>
  <si>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</si>
  <si>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Ghana</t>
    </r>
  </si>
  <si>
    <r>
      <rPr>
        <sz val="11"/>
        <color theme="1"/>
        <rFont val="Calibri"/>
        <family val="2"/>
        <scheme val="minor"/>
      </rPr>
      <t>Guinée</t>
    </r>
  </si>
  <si>
    <r>
      <rPr>
        <sz val="11"/>
        <color theme="1"/>
        <rFont val="Calibri"/>
        <family val="2"/>
        <scheme val="minor"/>
      </rPr>
      <t>Coupe d’Afrique des nations</t>
    </r>
  </si>
  <si>
    <r>
      <rPr>
        <sz val="11"/>
        <color theme="1"/>
        <rFont val="Calibri"/>
        <family val="2"/>
        <scheme val="minor"/>
      </rPr>
      <t>Monténégro</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</si>
  <si>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</si>
  <si>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</si>
  <si>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Suisse</t>
    </r>
  </si>
  <si>
    <r>
      <rPr>
        <sz val="11"/>
        <color theme="1"/>
        <rFont val="Calibri"/>
        <family val="2"/>
        <scheme val="minor"/>
      </rPr>
      <t>Estonie</t>
    </r>
  </si>
  <si>
    <r>
      <rPr>
        <sz val="11"/>
        <color theme="1"/>
        <rFont val="Calibri"/>
        <family val="2"/>
        <scheme val="minor"/>
      </rPr>
      <t>Qualification pour la Coupe européenne de l’UEFA</t>
    </r>
  </si>
  <si>
    <r>
      <rPr>
        <sz val="11"/>
        <color theme="1"/>
        <rFont val="Calibri"/>
        <family val="2"/>
        <scheme val="minor"/>
      </rPr>
      <t>Israël</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</si>
  <si>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</si>
  <si>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</si>
  <si>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Oman</t>
    </r>
  </si>
  <si>
    <r>
      <rPr>
        <sz val="11"/>
        <color theme="1"/>
        <rFont val="Calibri"/>
        <family val="2"/>
        <scheme val="minor"/>
      </rPr>
      <t>Algérie</t>
    </r>
  </si>
  <si>
    <r>
      <rPr>
        <sz val="11"/>
        <color theme="1"/>
        <rFont val="Calibri"/>
        <family val="2"/>
        <scheme val="minor"/>
      </rPr>
      <t>Amical</t>
    </r>
  </si>
  <si>
    <r>
      <rPr>
        <sz val="11"/>
        <color theme="1"/>
        <rFont val="Calibri"/>
        <family val="2"/>
        <scheme val="minor"/>
      </rPr>
      <t>Zambie</t>
    </r>
  </si>
  <si>
    <r>
      <rPr>
        <sz val="11"/>
        <color theme="1"/>
        <rFont val="Calibri"/>
        <family val="2"/>
        <scheme val="minor"/>
      </rPr>
      <t>Ghana</t>
    </r>
  </si>
  <si>
    <r>
      <rPr>
        <sz val="11"/>
        <color theme="1"/>
        <rFont val="Calibri"/>
        <family val="2"/>
        <scheme val="minor"/>
      </rPr>
      <t>Coupe COSAFA</t>
    </r>
  </si>
  <si>
    <r>
      <rPr>
        <sz val="11"/>
        <color theme="1"/>
        <rFont val="Calibri"/>
        <family val="2"/>
        <scheme val="minor"/>
      </rPr>
      <t>Mexique</t>
    </r>
  </si>
  <si>
    <r>
      <rPr>
        <sz val="11"/>
        <color theme="1"/>
        <rFont val="Calibri"/>
        <family val="2"/>
        <scheme val="minor"/>
      </rPr>
      <t>Guatemala</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</si>
  <si>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</si>
  <si>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</si>
  <si>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</si>
  <si>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</si>
  <si>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Maroc</t>
    </r>
  </si>
  <si>
    <r>
      <rPr>
        <sz val="11"/>
        <color theme="1"/>
        <rFont val="Calibri"/>
        <family val="2"/>
        <scheme val="minor"/>
      </rPr>
      <t>Libye</t>
    </r>
  </si>
  <si>
    <r>
      <rPr>
        <sz val="11"/>
        <color theme="1"/>
        <rFont val="Calibri"/>
        <family val="2"/>
        <scheme val="minor"/>
      </rPr>
      <t>Championnat d’Afrique des nations</t>
    </r>
  </si>
  <si>
    <r>
      <rPr>
        <sz val="11"/>
        <color theme="1"/>
        <rFont val="Calibri"/>
        <family val="2"/>
        <scheme val="minor"/>
      </rPr>
      <t>Venezuela</t>
    </r>
  </si>
  <si>
    <r>
      <rPr>
        <sz val="11"/>
        <color theme="1"/>
        <rFont val="Calibri"/>
        <family val="2"/>
        <scheme val="minor"/>
      </rPr>
      <t>Honduras</t>
    </r>
  </si>
  <si>
    <r>
      <rPr>
        <sz val="11"/>
        <color theme="1"/>
        <rFont val="Calibri"/>
        <family val="2"/>
        <scheme val="minor"/>
      </rPr>
      <t>Amical</t>
    </r>
  </si>
  <si>
    <r>
      <rPr>
        <sz val="11"/>
        <color theme="1"/>
        <rFont val="Calibri"/>
        <family val="2"/>
        <scheme val="minor"/>
      </rPr>
      <t>Turquie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</si>
  <si>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</si>
  <si>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</si>
  <si>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Liban</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</si>
  <si>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</si>
  <si>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</si>
  <si>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</si>
  <si>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</si>
  <si>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</si>
  <si>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Jordanie</t>
    </r>
  </si>
  <si>
    <r>
      <rPr>
        <sz val="11"/>
        <color theme="1"/>
        <rFont val="Calibri"/>
        <family val="2"/>
        <scheme val="minor"/>
      </rPr>
      <t>Irak</t>
    </r>
  </si>
  <si>
    <r>
      <rPr>
        <sz val="11"/>
        <color theme="1"/>
        <rFont val="Calibri"/>
        <family val="2"/>
        <scheme val="minor"/>
      </rPr>
      <t>Amical</t>
    </r>
  </si>
  <si>
    <r>
      <rPr>
        <sz val="11"/>
        <color theme="1"/>
        <rFont val="Calibri"/>
        <family val="2"/>
        <scheme val="minor"/>
      </rPr>
      <t>Syrie</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</si>
  <si>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</si>
  <si>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</si>
  <si>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Burkina Faso</t>
    </r>
  </si>
  <si>
    <r>
      <rPr>
        <sz val="11"/>
        <color theme="1"/>
        <rFont val="Calibri"/>
        <family val="2"/>
        <scheme val="minor"/>
      </rPr>
      <t>Mali</t>
    </r>
  </si>
  <si>
    <r>
      <rPr>
        <sz val="11"/>
        <color theme="1"/>
        <rFont val="Calibri"/>
        <family val="2"/>
        <scheme val="minor"/>
      </rPr>
      <t>Amical</t>
    </r>
  </si>
  <si>
    <r>
      <rPr>
        <sz val="11"/>
        <color theme="1"/>
        <rFont val="Calibri"/>
        <family val="2"/>
        <scheme val="minor"/>
      </rPr>
      <t>Croatie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</si>
  <si>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</si>
  <si>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</si>
  <si>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Arménie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</si>
  <si>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</si>
  <si>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</si>
  <si>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Égypte</t>
    </r>
  </si>
  <si>
    <r>
      <rPr>
        <sz val="11"/>
        <color theme="1"/>
        <rFont val="Calibri"/>
        <family val="2"/>
        <scheme val="minor"/>
      </rPr>
      <t>Zambie</t>
    </r>
  </si>
  <si>
    <r>
      <rPr>
        <sz val="11"/>
        <color theme="1"/>
        <rFont val="Calibri"/>
        <family val="2"/>
        <scheme val="minor"/>
      </rPr>
      <t>Amical</t>
    </r>
  </si>
  <si>
    <r>
      <rPr>
        <sz val="11"/>
        <color theme="1"/>
        <rFont val="Calibri"/>
        <family val="2"/>
        <scheme val="minor"/>
      </rPr>
      <t>Nigéria</t>
    </r>
  </si>
  <si>
    <r>
      <rPr>
        <sz val="11"/>
        <color theme="1"/>
        <rFont val="Calibri"/>
        <family val="2"/>
        <scheme val="minor"/>
      </rPr>
      <t>Cameroun</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</si>
  <si>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</si>
  <si>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</si>
  <si>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Jamaïque</t>
    </r>
  </si>
  <si>
    <r>
      <rPr>
        <sz val="11"/>
        <color theme="1"/>
        <rFont val="Calibri"/>
        <family val="2"/>
        <scheme val="minor"/>
      </rPr>
      <t>Amical</t>
    </r>
  </si>
  <si>
    <r>
      <rPr>
        <sz val="11"/>
        <color theme="1"/>
        <rFont val="Calibri"/>
        <family val="2"/>
        <scheme val="minor"/>
      </rPr>
      <t>Estonie</t>
    </r>
  </si>
  <si>
    <r>
      <rPr>
        <sz val="11"/>
        <color theme="1"/>
        <rFont val="Calibri"/>
        <family val="2"/>
        <scheme val="minor"/>
      </rPr>
      <t>Géorgie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</si>
  <si>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</si>
  <si>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</si>
  <si>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Monténégro</t>
    </r>
  </si>
  <si>
    <r>
      <rPr>
        <sz val="11"/>
        <color theme="1"/>
        <rFont val="Calibri"/>
        <family val="2"/>
        <scheme val="minor"/>
      </rPr>
      <t>Amical</t>
    </r>
  </si>
  <si>
    <r>
      <rPr>
        <sz val="11"/>
        <color theme="1"/>
        <rFont val="Calibri"/>
        <family val="2"/>
        <scheme val="minor"/>
      </rPr>
      <t>Suède</t>
    </r>
  </si>
  <si>
    <r>
      <rPr>
        <sz val="11"/>
        <color theme="1"/>
        <rFont val="Calibri"/>
        <family val="2"/>
        <scheme val="minor"/>
      </rPr>
      <t>Finlande</t>
    </r>
  </si>
  <si>
    <r>
      <rPr>
        <sz val="11"/>
        <color theme="1"/>
        <rFont val="Calibri"/>
        <family val="2"/>
        <scheme val="minor"/>
      </rPr>
      <t>Amical</t>
    </r>
  </si>
  <si>
    <r>
      <rPr>
        <sz val="11"/>
        <color theme="1"/>
        <rFont val="Calibri"/>
        <family val="2"/>
        <scheme val="minor"/>
      </rPr>
      <t>Ghana</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</si>
  <si>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</si>
  <si>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</si>
  <si>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Canada</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</si>
  <si>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</si>
  <si>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</si>
  <si>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</si>
  <si>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</si>
  <si>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</si>
  <si>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</si>
  <si>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</si>
  <si>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</si>
  <si>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</si>
  <si>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Italie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</si>
  <si>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</si>
  <si>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</si>
  <si>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</si>
  <si>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</si>
  <si>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</si>
  <si>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Bélarus</t>
    </r>
  </si>
  <si>
    <r>
      <rPr>
        <sz val="11"/>
        <color theme="1"/>
        <rFont val="Calibri"/>
        <family val="2"/>
        <scheme val="minor"/>
      </rPr>
      <t>Amical</t>
    </r>
  </si>
  <si>
    <r>
      <rPr>
        <sz val="11"/>
        <color theme="1"/>
        <rFont val="Calibri"/>
        <family val="2"/>
        <scheme val="minor"/>
      </rPr>
      <t>Portugal</t>
    </r>
  </si>
  <si>
    <r>
      <rPr>
        <sz val="11"/>
        <color theme="1"/>
        <rFont val="Calibri"/>
        <family val="2"/>
        <scheme val="minor"/>
      </rPr>
      <t>Norvège</t>
    </r>
  </si>
  <si>
    <r>
      <rPr>
        <sz val="11"/>
        <color theme="1"/>
        <rFont val="Calibri"/>
        <family val="2"/>
        <scheme val="minor"/>
      </rPr>
      <t>Amical</t>
    </r>
  </si>
  <si>
    <r>
      <rPr>
        <sz val="11"/>
        <color theme="1"/>
        <rFont val="Calibri"/>
        <family val="2"/>
        <scheme val="minor"/>
      </rPr>
      <t>France</t>
    </r>
  </si>
  <si>
    <r>
      <rPr>
        <sz val="11"/>
        <color theme="1"/>
        <rFont val="Calibri"/>
        <family val="2"/>
        <scheme val="minor"/>
      </rPr>
      <t>Écosse</t>
    </r>
  </si>
  <si>
    <r>
      <rPr>
        <sz val="11"/>
        <color theme="1"/>
        <rFont val="Calibri"/>
        <family val="2"/>
        <scheme val="minor"/>
      </rPr>
      <t>Amical</t>
    </r>
  </si>
  <si>
    <r>
      <rPr>
        <sz val="11"/>
        <color theme="1"/>
        <rFont val="Calibri"/>
        <family val="2"/>
        <scheme val="minor"/>
      </rPr>
      <t>Suède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</si>
  <si>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</si>
  <si>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</si>
  <si>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Uruguay</t>
    </r>
  </si>
  <si>
    <r>
      <rPr>
        <sz val="11"/>
        <color theme="1"/>
        <rFont val="Calibri"/>
        <family val="2"/>
        <scheme val="minor"/>
      </rPr>
      <t>Jamaïque</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</si>
  <si>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</si>
  <si>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</si>
  <si>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</si>
  <si>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</si>
  <si>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Espagne</t>
    </r>
  </si>
  <si>
    <r>
      <rPr>
        <sz val="11"/>
        <color theme="1"/>
        <rFont val="Calibri"/>
        <family val="2"/>
        <scheme val="minor"/>
      </rPr>
      <t>Turquie</t>
    </r>
  </si>
  <si>
    <r>
      <rPr>
        <sz val="11"/>
        <color theme="1"/>
        <rFont val="Calibri"/>
        <family val="2"/>
        <scheme val="minor"/>
      </rPr>
      <t>Coupe européenne de l’UEFA</t>
    </r>
  </si>
  <si>
    <r>
      <rPr>
        <sz val="11"/>
        <color theme="1"/>
        <rFont val="Calibri"/>
        <family val="2"/>
        <scheme val="minor"/>
      </rPr>
      <t>Argentine</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</si>
  <si>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</si>
  <si>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</si>
  <si>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Belgique</t>
    </r>
  </si>
  <si>
    <r>
      <rPr>
        <sz val="11"/>
        <color theme="1"/>
        <rFont val="Calibri"/>
        <family val="2"/>
        <scheme val="minor"/>
      </rPr>
      <t>Irlande</t>
    </r>
  </si>
  <si>
    <r>
      <rPr>
        <sz val="11"/>
        <color theme="1"/>
        <rFont val="Calibri"/>
        <family val="2"/>
        <scheme val="minor"/>
      </rPr>
      <t>Coupe européenne de l’UEFA</t>
    </r>
  </si>
  <si>
    <r>
      <rPr>
        <sz val="11"/>
        <color theme="1"/>
        <rFont val="Calibri"/>
        <family val="2"/>
        <scheme val="minor"/>
      </rPr>
      <t>Russie</t>
    </r>
  </si>
  <si>
    <r>
      <rPr>
        <sz val="11"/>
        <color theme="1"/>
        <rFont val="Calibri"/>
        <family val="2"/>
        <scheme val="minor"/>
      </rPr>
      <t>Pays de Galles</t>
    </r>
  </si>
  <si>
    <r>
      <rPr>
        <sz val="11"/>
        <color theme="1"/>
        <rFont val="Calibri"/>
        <family val="2"/>
        <scheme val="minor"/>
      </rPr>
      <t>Coupe européenne de l’UEFA</t>
    </r>
  </si>
  <si>
    <r>
      <rPr>
        <sz val="11"/>
        <color theme="1"/>
        <rFont val="Calibri"/>
        <family val="2"/>
        <scheme val="minor"/>
      </rPr>
      <t>Allemagne</t>
    </r>
  </si>
  <si>
    <r>
      <rPr>
        <sz val="11"/>
        <color theme="1"/>
        <rFont val="Calibri"/>
        <family val="2"/>
        <scheme val="minor"/>
      </rPr>
      <t>Slovaquie</t>
    </r>
  </si>
  <si>
    <r>
      <rPr>
        <sz val="11"/>
        <color theme="1"/>
        <rFont val="Calibri"/>
        <family val="2"/>
        <scheme val="minor"/>
      </rPr>
      <t>Coupe européenne de l’UEFA</t>
    </r>
  </si>
  <si>
    <r>
      <rPr>
        <sz val="11"/>
        <color theme="1"/>
        <rFont val="Calibri"/>
        <family val="2"/>
        <scheme val="minor"/>
      </rPr>
      <t>France</t>
    </r>
  </si>
  <si>
    <r>
      <rPr>
        <sz val="11"/>
        <color theme="1"/>
        <rFont val="Calibri"/>
        <family val="2"/>
        <scheme val="minor"/>
      </rPr>
      <t>Islande</t>
    </r>
  </si>
  <si>
    <r>
      <rPr>
        <sz val="11"/>
        <color theme="1"/>
        <rFont val="Calibri"/>
        <family val="2"/>
        <scheme val="minor"/>
      </rPr>
      <t>Coupe européenne de l’UEFA</t>
    </r>
  </si>
  <si>
    <r>
      <rPr>
        <sz val="11"/>
        <color theme="1"/>
        <rFont val="Calibri"/>
        <family val="2"/>
        <scheme val="minor"/>
      </rPr>
      <t>Bolivie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</si>
  <si>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</si>
  <si>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</si>
  <si>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</si>
  <si>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</si>
  <si>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</si>
  <si>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</si>
  <si>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</si>
  <si>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</si>
  <si>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</si>
  <si>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</si>
  <si>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</si>
  <si>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</si>
  <si>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Serbie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</si>
  <si>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</si>
  <si>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</si>
  <si>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</si>
  <si>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</si>
  <si>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</si>
  <si>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</si>
  <si>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</si>
  <si>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</si>
  <si>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</si>
  <si>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</si>
  <si>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</si>
  <si>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</si>
  <si>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</si>
  <si>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</si>
  <si>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</si>
  <si>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</si>
  <si>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Slovaquie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</si>
  <si>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</si>
  <si>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</si>
  <si>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</si>
  <si>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</si>
  <si>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</si>
  <si>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</si>
  <si>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</si>
  <si>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</si>
  <si>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</si>
  <si>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</si>
  <si>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</si>
  <si>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</si>
  <si>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</si>
  <si>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</si>
  <si>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</si>
  <si>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</si>
  <si>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</si>
  <si>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</si>
  <si>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Croatie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</si>
  <si>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</si>
  <si>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</si>
  <si>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</si>
  <si>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</si>
  <si>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Espagne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</si>
  <si>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</si>
  <si>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</si>
  <si>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</si>
  <si>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</si>
  <si>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</si>
  <si>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</si>
  <si>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</si>
  <si>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</si>
  <si>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</si>
  <si>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Croatie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</si>
  <si>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</si>
  <si>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</si>
  <si>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Bélarus</t>
    </r>
  </si>
  <si>
    <r>
      <rPr>
        <sz val="11"/>
        <color theme="1"/>
        <rFont val="Calibri"/>
        <family val="2"/>
        <scheme val="minor"/>
      </rPr>
      <t>Amical</t>
    </r>
  </si>
  <si>
    <r>
      <rPr>
        <sz val="11"/>
        <color theme="1"/>
        <rFont val="Calibri"/>
        <family val="2"/>
        <scheme val="minor"/>
      </rPr>
      <t>Chili</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</si>
  <si>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</si>
  <si>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</si>
  <si>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Hongrie</t>
    </r>
  </si>
  <si>
    <r>
      <rPr>
        <sz val="11"/>
        <color theme="1"/>
        <rFont val="Calibri"/>
        <family val="2"/>
        <scheme val="minor"/>
      </rPr>
      <t>Russie</t>
    </r>
  </si>
  <si>
    <r>
      <rPr>
        <sz val="11"/>
        <color theme="1"/>
        <rFont val="Calibri"/>
        <family val="2"/>
        <scheme val="minor"/>
      </rPr>
      <t>Amical</t>
    </r>
  </si>
  <si>
    <r>
      <rPr>
        <sz val="11"/>
        <color theme="1"/>
        <rFont val="Calibri"/>
        <family val="2"/>
        <scheme val="minor"/>
      </rPr>
      <t>Italie</t>
    </r>
  </si>
  <si>
    <r>
      <rPr>
        <sz val="11"/>
        <color theme="1"/>
        <rFont val="Calibri"/>
        <family val="2"/>
        <scheme val="minor"/>
      </rPr>
      <t>Uruguay</t>
    </r>
  </si>
  <si>
    <r>
      <rPr>
        <sz val="11"/>
        <color theme="1"/>
        <rFont val="Calibri"/>
        <family val="2"/>
        <scheme val="minor"/>
      </rPr>
      <t>Amical</t>
    </r>
  </si>
  <si>
    <r>
      <rPr>
        <sz val="11"/>
        <color theme="1"/>
        <rFont val="Calibri"/>
        <family val="2"/>
        <scheme val="minor"/>
      </rPr>
      <t>Mexique</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</si>
  <si>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</si>
  <si>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</si>
  <si>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Monténégro</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</si>
  <si>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</si>
  <si>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</si>
  <si>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</si>
  <si>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</si>
  <si>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</si>
  <si>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</si>
  <si>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Équateur</t>
    </r>
  </si>
  <si>
    <r>
      <rPr>
        <sz val="11"/>
        <color theme="1"/>
        <rFont val="Calibri"/>
        <family val="2"/>
        <scheme val="minor"/>
      </rPr>
      <t>Amical</t>
    </r>
  </si>
  <si>
    <r>
      <rPr>
        <sz val="11"/>
        <color theme="1"/>
        <rFont val="Calibri"/>
        <family val="2"/>
        <scheme val="minor"/>
      </rPr>
      <t>Allemagne</t>
    </r>
  </si>
  <si>
    <r>
      <rPr>
        <sz val="11"/>
        <color theme="1"/>
        <rFont val="Calibri"/>
        <family val="2"/>
        <scheme val="minor"/>
      </rPr>
      <t>Mexique</t>
    </r>
  </si>
  <si>
    <r>
      <rPr>
        <sz val="11"/>
        <color theme="1"/>
        <rFont val="Calibri"/>
        <family val="2"/>
        <scheme val="minor"/>
      </rPr>
      <t>Coupe de la Confédération</t>
    </r>
  </si>
  <si>
    <r>
      <rPr>
        <sz val="11"/>
        <color theme="1"/>
        <rFont val="Calibri"/>
        <family val="2"/>
        <scheme val="minor"/>
      </rPr>
      <t>Panama</t>
    </r>
  </si>
  <si>
    <r>
      <rPr>
        <sz val="11"/>
        <color theme="1"/>
        <rFont val="Calibri"/>
        <family val="2"/>
        <scheme val="minor"/>
      </rPr>
      <t>Martinique</t>
    </r>
  </si>
  <si>
    <r>
      <rPr>
        <sz val="11"/>
        <color theme="1"/>
        <rFont val="Calibri"/>
        <family val="2"/>
        <scheme val="minor"/>
      </rPr>
      <t>Gold Cup</t>
    </r>
  </si>
  <si>
    <r>
      <rPr>
        <sz val="11"/>
        <color theme="1"/>
        <rFont val="Calibri"/>
        <family val="2"/>
        <scheme val="minor"/>
      </rPr>
      <t>Chili</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</si>
  <si>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</si>
  <si>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</si>
  <si>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</si>
  <si>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</si>
  <si>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</si>
  <si>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Arménie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</si>
  <si>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</si>
  <si>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</si>
  <si>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</si>
  <si>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</si>
  <si>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</si>
  <si>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</si>
  <si>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</si>
  <si>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</si>
  <si>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Guinée</t>
    </r>
  </si>
  <si>
    <r>
      <rPr>
        <sz val="11"/>
        <color theme="1"/>
        <rFont val="Calibri"/>
        <family val="2"/>
        <scheme val="minor"/>
      </rPr>
      <t>Tunisie</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</si>
  <si>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</si>
  <si>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</si>
  <si>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</si>
  <si>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</si>
  <si>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</si>
  <si>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Jamaïque</t>
    </r>
  </si>
  <si>
    <r>
      <rPr>
        <sz val="11"/>
        <color theme="1"/>
        <rFont val="Calibri"/>
        <family val="2"/>
        <scheme val="minor"/>
      </rPr>
      <t>Amical</t>
    </r>
  </si>
  <si>
    <r>
      <rPr>
        <sz val="11"/>
        <color theme="1"/>
        <rFont val="Calibri"/>
        <family val="2"/>
        <scheme val="minor"/>
      </rPr>
      <t>Brésil</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</si>
  <si>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</si>
  <si>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</si>
  <si>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</si>
  <si>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Ghana</t>
    </r>
  </si>
  <si>
    <r>
      <rPr>
        <sz val="11"/>
        <color theme="1"/>
        <rFont val="Calibri"/>
        <family val="2"/>
        <scheme val="minor"/>
      </rPr>
      <t>Amical</t>
    </r>
  </si>
  <si>
    <r>
      <rPr>
        <sz val="11"/>
        <color theme="1"/>
        <rFont val="Calibri"/>
        <family val="2"/>
        <scheme val="minor"/>
      </rPr>
      <t>Croatie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</si>
  <si>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</si>
  <si>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</si>
  <si>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</si>
  <si>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Estonie</t>
    </r>
  </si>
  <si>
    <r>
      <rPr>
        <sz val="11"/>
        <color theme="1"/>
        <rFont val="Calibri"/>
        <family val="2"/>
        <scheme val="minor"/>
      </rPr>
      <t>Amical</t>
    </r>
  </si>
  <si>
    <r>
      <rPr>
        <sz val="11"/>
        <color theme="1"/>
        <rFont val="Calibri"/>
        <family val="2"/>
        <scheme val="minor"/>
      </rPr>
      <t>Arménie</t>
    </r>
  </si>
  <si>
    <r>
      <rPr>
        <sz val="11"/>
        <color theme="1"/>
        <rFont val="Calibri"/>
        <family val="2"/>
        <scheme val="minor"/>
      </rPr>
      <t>Bélarus</t>
    </r>
  </si>
  <si>
    <r>
      <rPr>
        <sz val="11"/>
        <color theme="1"/>
        <rFont val="Calibri"/>
        <family val="2"/>
        <scheme val="minor"/>
      </rPr>
      <t>Amical</t>
    </r>
  </si>
  <si>
    <r>
      <rPr>
        <sz val="11"/>
        <color theme="1"/>
        <rFont val="Calibri"/>
        <family val="2"/>
        <scheme val="minor"/>
      </rPr>
      <t>Portugal</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</si>
  <si>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</si>
  <si>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</si>
  <si>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Roumanie</t>
    </r>
  </si>
  <si>
    <r>
      <rPr>
        <sz val="11"/>
        <color theme="1"/>
        <rFont val="Calibri"/>
        <family val="2"/>
        <scheme val="minor"/>
      </rPr>
      <t>Pays‑Bas</t>
    </r>
  </si>
  <si>
    <r>
      <rPr>
        <sz val="11"/>
        <color theme="1"/>
        <rFont val="Calibri"/>
        <family val="2"/>
        <scheme val="minor"/>
      </rPr>
      <t>Amical</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</si>
  <si>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</si>
  <si>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</si>
  <si>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Championnat de l’EAFF</t>
    </r>
  </si>
  <si>
    <r>
      <rPr>
        <sz val="11"/>
        <color theme="1"/>
        <rFont val="Calibri"/>
        <family val="2"/>
        <scheme val="minor"/>
      </rPr>
      <t>Israël</t>
    </r>
  </si>
  <si>
    <r>
      <rPr>
        <sz val="11"/>
        <color theme="1"/>
        <rFont val="Calibri"/>
        <family val="2"/>
        <scheme val="minor"/>
      </rPr>
      <t>Danemark</t>
    </r>
  </si>
  <si>
    <r>
      <rPr>
        <sz val="11"/>
        <color theme="1"/>
        <rFont val="Calibri"/>
        <family val="2"/>
        <scheme val="minor"/>
      </rPr>
      <t>Amical</t>
    </r>
  </si>
  <si>
    <r>
      <rPr>
        <sz val="11"/>
        <color theme="1"/>
        <rFont val="Calibri"/>
        <family val="2"/>
        <scheme val="minor"/>
      </rPr>
      <t>Algérie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</si>
  <si>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</si>
  <si>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</si>
  <si>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Nigéria</t>
    </r>
  </si>
  <si>
    <r>
      <rPr>
        <sz val="11"/>
        <color theme="1"/>
        <rFont val="Calibri"/>
        <family val="2"/>
        <scheme val="minor"/>
      </rPr>
      <t>Burkina Faso</t>
    </r>
  </si>
  <si>
    <r>
      <rPr>
        <sz val="11"/>
        <color theme="1"/>
        <rFont val="Calibri"/>
        <family val="2"/>
        <scheme val="minor"/>
      </rPr>
      <t>Coupe d’Afrique des nations</t>
    </r>
  </si>
  <si>
    <r>
      <rPr>
        <sz val="11"/>
        <color theme="1"/>
        <rFont val="Calibri"/>
        <family val="2"/>
        <scheme val="minor"/>
      </rPr>
      <t>Burkina Faso</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</si>
  <si>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</si>
  <si>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</si>
  <si>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France</t>
    </r>
  </si>
  <si>
    <r>
      <rPr>
        <sz val="11"/>
        <color theme="1"/>
        <rFont val="Calibri"/>
        <family val="2"/>
        <scheme val="minor"/>
      </rPr>
      <t>Portugal</t>
    </r>
  </si>
  <si>
    <r>
      <rPr>
        <sz val="11"/>
        <color theme="1"/>
        <rFont val="Calibri"/>
        <family val="2"/>
        <scheme val="minor"/>
      </rPr>
      <t>Amical</t>
    </r>
  </si>
  <si>
    <r>
      <rPr>
        <sz val="11"/>
        <color theme="1"/>
        <rFont val="Calibri"/>
        <family val="2"/>
        <scheme val="minor"/>
      </rPr>
      <t>Tunisie</t>
    </r>
  </si>
  <si>
    <r>
      <rPr>
        <sz val="11"/>
        <color theme="1"/>
        <rFont val="Calibri"/>
        <family val="2"/>
        <scheme val="minor"/>
      </rPr>
      <t>Ouganda</t>
    </r>
  </si>
  <si>
    <r>
      <rPr>
        <sz val="11"/>
        <color theme="1"/>
        <rFont val="Calibri"/>
        <family val="2"/>
        <scheme val="minor"/>
      </rPr>
      <t>Coupe d’Afrique des nations</t>
    </r>
  </si>
  <si>
    <r>
      <rPr>
        <sz val="11"/>
        <color theme="1"/>
        <rFont val="Calibri"/>
        <family val="2"/>
        <scheme val="minor"/>
      </rPr>
      <t>Ghana</t>
    </r>
  </si>
  <si>
    <r>
      <rPr>
        <sz val="11"/>
        <color theme="1"/>
        <rFont val="Calibri"/>
        <family val="2"/>
        <scheme val="minor"/>
      </rPr>
      <t>Ouganda</t>
    </r>
  </si>
  <si>
    <r>
      <rPr>
        <sz val="11"/>
        <color theme="1"/>
        <rFont val="Calibri"/>
        <family val="2"/>
        <scheme val="minor"/>
      </rPr>
      <t>Coupe d’Afrique des nations</t>
    </r>
  </si>
  <si>
    <r>
      <rPr>
        <sz val="11"/>
        <color theme="1"/>
        <rFont val="Calibri"/>
        <family val="2"/>
        <scheme val="minor"/>
      </rPr>
      <t>Nigéria</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</si>
  <si>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</si>
  <si>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</si>
  <si>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Pérou</t>
    </r>
  </si>
  <si>
    <r>
      <rPr>
        <sz val="11"/>
        <color theme="1"/>
        <rFont val="Calibri"/>
        <family val="2"/>
        <scheme val="minor"/>
      </rPr>
      <t>Argentine</t>
    </r>
  </si>
  <si>
    <r>
      <rPr>
        <sz val="11"/>
        <color theme="1"/>
        <rFont val="Calibri"/>
        <family val="2"/>
        <scheme val="minor"/>
      </rPr>
      <t>Copa Ramón Castilla</t>
    </r>
  </si>
  <si>
    <r>
      <rPr>
        <sz val="11"/>
        <color theme="1"/>
        <rFont val="Calibri"/>
        <family val="2"/>
        <scheme val="minor"/>
      </rPr>
      <t>Argentine</t>
    </r>
  </si>
  <si>
    <r>
      <rPr>
        <sz val="11"/>
        <color theme="1"/>
        <rFont val="Calibri"/>
        <family val="2"/>
        <scheme val="minor"/>
      </rPr>
      <t>Bulgarie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</si>
  <si>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</si>
  <si>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</si>
  <si>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Roumanie</t>
    </r>
  </si>
  <si>
    <r>
      <rPr>
        <sz val="11"/>
        <color theme="1"/>
        <rFont val="Calibri"/>
        <family val="2"/>
        <scheme val="minor"/>
      </rPr>
      <t>Amical</t>
    </r>
  </si>
  <si>
    <r>
      <rPr>
        <sz val="11"/>
        <color theme="1"/>
        <rFont val="Calibri"/>
        <family val="2"/>
        <scheme val="minor"/>
      </rPr>
      <t>Irlande</t>
    </r>
  </si>
  <si>
    <r>
      <rPr>
        <sz val="11"/>
        <color theme="1"/>
        <rFont val="Calibri"/>
        <family val="2"/>
        <scheme val="minor"/>
      </rPr>
      <t>Turquie</t>
    </r>
  </si>
  <si>
    <r>
      <rPr>
        <sz val="11"/>
        <color theme="1"/>
        <rFont val="Calibri"/>
        <family val="2"/>
        <scheme val="minor"/>
      </rPr>
      <t>Amical</t>
    </r>
  </si>
  <si>
    <r>
      <rPr>
        <sz val="11"/>
        <color theme="1"/>
        <rFont val="Calibri"/>
        <family val="2"/>
        <scheme val="minor"/>
      </rPr>
      <t>Suède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</si>
  <si>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</si>
  <si>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</si>
  <si>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Uruguay</t>
    </r>
  </si>
  <si>
    <r>
      <rPr>
        <sz val="11"/>
        <color theme="1"/>
        <rFont val="Calibri"/>
        <family val="2"/>
        <scheme val="minor"/>
      </rPr>
      <t>Argentine</t>
    </r>
  </si>
  <si>
    <r>
      <rPr>
        <sz val="11"/>
        <color theme="1"/>
        <rFont val="Calibri"/>
        <family val="2"/>
        <scheme val="minor"/>
      </rPr>
      <t>Amical</t>
    </r>
  </si>
  <si>
    <r>
      <rPr>
        <sz val="11"/>
        <color theme="1"/>
        <rFont val="Calibri"/>
        <family val="2"/>
        <scheme val="minor"/>
      </rPr>
      <t>Espagne</t>
    </r>
  </si>
  <si>
    <r>
      <rPr>
        <sz val="11"/>
        <color theme="1"/>
        <rFont val="Calibri"/>
        <family val="2"/>
        <scheme val="minor"/>
      </rPr>
      <t>Mexique</t>
    </r>
  </si>
  <si>
    <r>
      <rPr>
        <sz val="11"/>
        <color theme="1"/>
        <rFont val="Calibri"/>
        <family val="2"/>
        <scheme val="minor"/>
      </rPr>
      <t>Amical</t>
    </r>
  </si>
  <si>
    <r>
      <rPr>
        <sz val="11"/>
        <color theme="1"/>
        <rFont val="Calibri"/>
        <family val="2"/>
        <scheme val="minor"/>
      </rPr>
      <t>Roumanie</t>
    </r>
  </si>
  <si>
    <r>
      <rPr>
        <sz val="11"/>
        <color theme="1"/>
        <rFont val="Calibri"/>
        <family val="2"/>
        <scheme val="minor"/>
      </rPr>
      <t>Bulgarie</t>
    </r>
  </si>
  <si>
    <r>
      <rPr>
        <sz val="11"/>
        <color theme="1"/>
        <rFont val="Calibri"/>
        <family val="2"/>
        <scheme val="minor"/>
      </rPr>
      <t>Coupe des Balkans</t>
    </r>
  </si>
  <si>
    <r>
      <rPr>
        <sz val="11"/>
        <color theme="1"/>
        <rFont val="Calibri"/>
        <family val="2"/>
        <scheme val="minor"/>
      </rPr>
      <t>Pays de Galles</t>
    </r>
  </si>
  <si>
    <r>
      <rPr>
        <sz val="11"/>
        <color theme="1"/>
        <rFont val="Calibri"/>
        <family val="2"/>
        <scheme val="minor"/>
      </rPr>
      <t>Angleterre</t>
    </r>
  </si>
  <si>
    <r>
      <rPr>
        <sz val="11"/>
        <color theme="1"/>
        <rFont val="Calibri"/>
        <family val="2"/>
        <scheme val="minor"/>
      </rPr>
      <t>Championnat britannique</t>
    </r>
  </si>
  <si>
    <r>
      <rPr>
        <sz val="11"/>
        <color theme="1"/>
        <rFont val="Calibri"/>
        <family val="2"/>
        <scheme val="minor"/>
      </rPr>
      <t>France</t>
    </r>
  </si>
  <si>
    <r>
      <rPr>
        <sz val="11"/>
        <color theme="1"/>
        <rFont val="Calibri"/>
        <family val="2"/>
        <scheme val="minor"/>
      </rPr>
      <t>Tunisie</t>
    </r>
  </si>
  <si>
    <r>
      <rPr>
        <sz val="11"/>
        <color theme="1"/>
        <rFont val="Calibri"/>
        <family val="2"/>
        <scheme val="minor"/>
      </rPr>
      <t>Amical</t>
    </r>
  </si>
  <si>
    <r>
      <rPr>
        <sz val="11"/>
        <color theme="1"/>
        <rFont val="Calibri"/>
        <family val="2"/>
        <scheme val="minor"/>
      </rPr>
      <t>Mexique</t>
    </r>
  </si>
  <si>
    <r>
      <rPr>
        <sz val="11"/>
        <color theme="1"/>
        <rFont val="Calibri"/>
        <family val="2"/>
        <scheme val="minor"/>
      </rPr>
      <t>Tunisie</t>
    </r>
  </si>
  <si>
    <r>
      <rPr>
        <sz val="11"/>
        <color theme="1"/>
        <rFont val="Calibri"/>
        <family val="2"/>
        <scheme val="minor"/>
      </rPr>
      <t>Coupe du Monde de la FIFA</t>
    </r>
  </si>
  <si>
    <r>
      <rPr>
        <sz val="11"/>
        <color theme="1"/>
        <rFont val="Calibri"/>
        <family val="2"/>
        <scheme val="minor"/>
      </rPr>
      <t>Pérou</t>
    </r>
  </si>
  <si>
    <r>
      <rPr>
        <sz val="11"/>
        <color theme="1"/>
        <rFont val="Calibri"/>
        <family val="2"/>
        <scheme val="minor"/>
      </rPr>
      <t>Écosse</t>
    </r>
  </si>
  <si>
    <r>
      <rPr>
        <sz val="11"/>
        <color theme="1"/>
        <rFont val="Calibri"/>
        <family val="2"/>
        <scheme val="minor"/>
      </rPr>
      <t>Coupe du Monde de la FIFA</t>
    </r>
  </si>
  <si>
    <r>
      <rPr>
        <sz val="11"/>
        <color theme="1"/>
        <rFont val="Calibri"/>
        <family val="2"/>
        <scheme val="minor"/>
      </rPr>
      <t>Hongrie</t>
    </r>
  </si>
  <si>
    <r>
      <rPr>
        <sz val="11"/>
        <color theme="1"/>
        <rFont val="Calibri"/>
        <family val="2"/>
        <scheme val="minor"/>
      </rPr>
      <t>Italie</t>
    </r>
  </si>
  <si>
    <r>
      <rPr>
        <sz val="11"/>
        <color theme="1"/>
        <rFont val="Calibri"/>
        <family val="2"/>
        <scheme val="minor"/>
      </rPr>
      <t>Coupe du Monde de la FIFA</t>
    </r>
  </si>
  <si>
    <r>
      <rPr>
        <sz val="11"/>
        <color theme="1"/>
        <rFont val="Calibri"/>
        <family val="2"/>
        <scheme val="minor"/>
      </rPr>
      <t>France</t>
    </r>
  </si>
  <si>
    <r>
      <rPr>
        <sz val="11"/>
        <color theme="1"/>
        <rFont val="Calibri"/>
        <family val="2"/>
        <scheme val="minor"/>
      </rPr>
      <t>Hongrie</t>
    </r>
  </si>
  <si>
    <r>
      <rPr>
        <sz val="11"/>
        <color theme="1"/>
        <rFont val="Calibri"/>
        <family val="2"/>
        <scheme val="minor"/>
      </rPr>
      <t>Coupe du Monde de la FIFA</t>
    </r>
  </si>
  <si>
    <r>
      <rPr>
        <sz val="11"/>
        <color theme="1"/>
        <rFont val="Calibri"/>
        <family val="2"/>
        <scheme val="minor"/>
      </rPr>
      <t>Mexique</t>
    </r>
  </si>
  <si>
    <r>
      <rPr>
        <sz val="11"/>
        <color theme="1"/>
        <rFont val="Calibri"/>
        <family val="2"/>
        <scheme val="minor"/>
      </rPr>
      <t>Pologne</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</si>
  <si>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</si>
  <si>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</si>
  <si>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Pologne</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</si>
  <si>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</si>
  <si>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</si>
  <si>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Pologne</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</si>
  <si>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</si>
  <si>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</si>
  <si>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Pays‑Bas</t>
    </r>
  </si>
  <si>
    <r>
      <rPr>
        <sz val="11"/>
        <color theme="1"/>
        <rFont val="Calibri"/>
        <family val="2"/>
        <scheme val="minor"/>
      </rPr>
      <t>Coupe du Monde de la FIFA</t>
    </r>
  </si>
  <si>
    <r>
      <rPr>
        <sz val="11"/>
        <color theme="1"/>
        <rFont val="Calibri"/>
        <family val="2"/>
        <scheme val="minor"/>
      </rPr>
      <t>Irak</t>
    </r>
  </si>
  <si>
    <r>
      <rPr>
        <sz val="11"/>
        <color theme="1"/>
        <rFont val="Calibri"/>
        <family val="2"/>
        <scheme val="minor"/>
      </rPr>
      <t>Corée du Sud</t>
    </r>
  </si>
  <si>
    <r>
      <rPr>
        <sz val="11"/>
        <color theme="1"/>
        <rFont val="Calibri"/>
        <family val="2"/>
        <scheme val="minor"/>
      </rPr>
      <t>Tournoi de Merdeka</t>
    </r>
  </si>
  <si>
    <r>
      <rPr>
        <sz val="11"/>
        <color theme="1"/>
        <rFont val="Calibri"/>
        <family val="2"/>
        <scheme val="minor"/>
      </rPr>
      <t>Corée du Sud</t>
    </r>
  </si>
  <si>
    <r>
      <rPr>
        <sz val="11"/>
        <color theme="1"/>
        <rFont val="Calibri"/>
        <family val="2"/>
        <scheme val="minor"/>
      </rPr>
      <t>Syrie</t>
    </r>
  </si>
  <si>
    <r>
      <rPr>
        <sz val="11"/>
        <color theme="1"/>
        <rFont val="Calibri"/>
        <family val="2"/>
        <scheme val="minor"/>
      </rPr>
      <t>Tournoi de Merdeka</t>
    </r>
  </si>
  <si>
    <r>
      <rPr>
        <sz val="11"/>
        <color theme="1"/>
        <rFont val="Calibri"/>
        <family val="2"/>
        <scheme val="minor"/>
      </rPr>
      <t>Irak</t>
    </r>
  </si>
  <si>
    <r>
      <rPr>
        <sz val="11"/>
        <color theme="1"/>
        <rFont val="Calibri"/>
        <family val="2"/>
        <scheme val="minor"/>
      </rPr>
      <t>Corée du Sud</t>
    </r>
  </si>
  <si>
    <r>
      <rPr>
        <sz val="11"/>
        <color theme="1"/>
        <rFont val="Calibri"/>
        <family val="2"/>
        <scheme val="minor"/>
      </rPr>
      <t>Tournoi de Merdeka</t>
    </r>
  </si>
  <si>
    <r>
      <rPr>
        <sz val="11"/>
        <color theme="1"/>
        <rFont val="Calibri"/>
        <family val="2"/>
        <scheme val="minor"/>
      </rPr>
      <t>Norvège</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</si>
  <si>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</si>
  <si>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</si>
  <si>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Islande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</si>
  <si>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</si>
  <si>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</si>
  <si>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</si>
  <si>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</si>
  <si>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</si>
  <si>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</si>
  <si>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Russie</t>
    </r>
  </si>
  <si>
    <r>
      <rPr>
        <sz val="11"/>
        <color theme="1"/>
        <rFont val="Calibri"/>
        <family val="2"/>
        <scheme val="minor"/>
      </rPr>
      <t>Amical</t>
    </r>
  </si>
  <si>
    <r>
      <rPr>
        <sz val="11"/>
        <color theme="1"/>
        <rFont val="Calibri"/>
        <family val="2"/>
        <scheme val="minor"/>
      </rPr>
      <t>Hongrie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</si>
  <si>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</si>
  <si>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</si>
  <si>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Suisse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</si>
  <si>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</si>
  <si>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</si>
  <si>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Burkina Faso</t>
    </r>
  </si>
  <si>
    <r>
      <rPr>
        <sz val="11"/>
        <color theme="1"/>
        <rFont val="Calibri"/>
        <family val="2"/>
        <scheme val="minor"/>
      </rPr>
      <t>Mali</t>
    </r>
  </si>
  <si>
    <r>
      <rPr>
        <sz val="11"/>
        <color theme="1"/>
        <rFont val="Calibri"/>
        <family val="2"/>
        <scheme val="minor"/>
      </rPr>
      <t>Amical</t>
    </r>
  </si>
  <si>
    <r>
      <rPr>
        <sz val="11"/>
        <color theme="1"/>
        <rFont val="Calibri"/>
        <family val="2"/>
        <scheme val="minor"/>
      </rPr>
      <t>Pologne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</si>
  <si>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</si>
  <si>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</si>
  <si>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Bulgarie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</si>
  <si>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</si>
  <si>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</si>
  <si>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</si>
  <si>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Pays‑Bas</t>
    </r>
  </si>
  <si>
    <r>
      <rPr>
        <sz val="11"/>
        <color theme="1"/>
        <rFont val="Calibri"/>
        <family val="2"/>
        <scheme val="minor"/>
      </rPr>
      <t>Amical</t>
    </r>
  </si>
  <si>
    <r>
      <rPr>
        <sz val="11"/>
        <color theme="1"/>
        <rFont val="Calibri"/>
        <family val="2"/>
        <scheme val="minor"/>
      </rPr>
      <t>Guinée</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</si>
  <si>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</si>
  <si>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</si>
  <si>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Irak</t>
    </r>
  </si>
  <si>
    <r>
      <rPr>
        <sz val="11"/>
        <color theme="1"/>
        <rFont val="Calibri"/>
        <family val="2"/>
        <scheme val="minor"/>
      </rPr>
      <t>Finlande</t>
    </r>
  </si>
  <si>
    <r>
      <rPr>
        <sz val="11"/>
        <color theme="1"/>
        <rFont val="Calibri"/>
        <family val="2"/>
        <scheme val="minor"/>
      </rPr>
      <t>Amical</t>
    </r>
  </si>
  <si>
    <r>
      <rPr>
        <sz val="11"/>
        <color theme="1"/>
        <rFont val="Calibri"/>
        <family val="2"/>
        <scheme val="minor"/>
      </rPr>
      <t>Tunisie</t>
    </r>
  </si>
  <si>
    <r>
      <rPr>
        <sz val="11"/>
        <color theme="1"/>
        <rFont val="Calibri"/>
        <family val="2"/>
        <scheme val="minor"/>
      </rPr>
      <t>Pologne</t>
    </r>
  </si>
  <si>
    <r>
      <rPr>
        <sz val="11"/>
        <color theme="1"/>
        <rFont val="Calibri"/>
        <family val="2"/>
        <scheme val="minor"/>
      </rPr>
      <t>Amical</t>
    </r>
  </si>
  <si>
    <r>
      <rPr>
        <sz val="11"/>
        <color theme="1"/>
        <rFont val="Calibri"/>
        <family val="2"/>
        <scheme val="minor"/>
      </rPr>
      <t>Koweït</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</si>
  <si>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</si>
  <si>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</si>
  <si>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Russie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</si>
  <si>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</si>
  <si>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</si>
  <si>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Irak</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</si>
  <si>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</si>
  <si>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</si>
  <si>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Russie</t>
    </r>
  </si>
  <si>
    <r>
      <rPr>
        <sz val="11"/>
        <color theme="1"/>
        <rFont val="Calibri"/>
        <family val="2"/>
        <scheme val="minor"/>
      </rPr>
      <t>Suède</t>
    </r>
  </si>
  <si>
    <r>
      <rPr>
        <sz val="11"/>
        <color theme="1"/>
        <rFont val="Calibri"/>
        <family val="2"/>
        <scheme val="minor"/>
      </rPr>
      <t>Amical</t>
    </r>
  </si>
  <si>
    <r>
      <rPr>
        <sz val="11"/>
        <color theme="1"/>
        <rFont val="Calibri"/>
        <family val="2"/>
        <scheme val="minor"/>
      </rPr>
      <t>Irlande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</si>
  <si>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</si>
  <si>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</si>
  <si>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Irlande du Nord</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</si>
  <si>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</si>
  <si>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</si>
  <si>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Pologne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</si>
  <si>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</si>
  <si>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</si>
  <si>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</si>
  <si>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</si>
  <si>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</si>
  <si>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Irlande du Nord</t>
    </r>
  </si>
  <si>
    <r>
      <rPr>
        <sz val="11"/>
        <color theme="1"/>
        <rFont val="Calibri"/>
        <family val="2"/>
        <scheme val="minor"/>
      </rPr>
      <t>Angleterre</t>
    </r>
  </si>
  <si>
    <r>
      <rPr>
        <sz val="11"/>
        <color theme="1"/>
        <rFont val="Calibri"/>
        <family val="2"/>
        <scheme val="minor"/>
      </rPr>
      <t>Championnat britannique</t>
    </r>
  </si>
  <si>
    <r>
      <rPr>
        <sz val="11"/>
        <color theme="1"/>
        <rFont val="Calibri"/>
        <family val="2"/>
        <scheme val="minor"/>
      </rPr>
      <t>Irlande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</si>
  <si>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</si>
  <si>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</si>
  <si>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Suisse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</si>
  <si>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</si>
  <si>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</si>
  <si>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Angleterre</t>
    </r>
  </si>
  <si>
    <r>
      <rPr>
        <sz val="11"/>
        <color theme="1"/>
        <rFont val="Calibri"/>
        <family val="2"/>
        <scheme val="minor"/>
      </rPr>
      <t>Écosse</t>
    </r>
  </si>
  <si>
    <r>
      <rPr>
        <sz val="11"/>
        <color theme="1"/>
        <rFont val="Calibri"/>
        <family val="2"/>
        <scheme val="minor"/>
      </rPr>
      <t>Championnat britannique</t>
    </r>
  </si>
  <si>
    <r>
      <rPr>
        <sz val="11"/>
        <color theme="1"/>
        <rFont val="Calibri"/>
        <family val="2"/>
        <scheme val="minor"/>
      </rPr>
      <t>Islande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</si>
  <si>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</si>
  <si>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</si>
  <si>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Écosse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</si>
  <si>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</si>
  <si>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</si>
  <si>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Suède</t>
    </r>
  </si>
  <si>
    <r>
      <rPr>
        <sz val="11"/>
        <color theme="1"/>
        <rFont val="Calibri"/>
        <family val="2"/>
        <scheme val="minor"/>
      </rPr>
      <t>Norvège</t>
    </r>
  </si>
  <si>
    <r>
      <rPr>
        <sz val="11"/>
        <color theme="1"/>
        <rFont val="Calibri"/>
        <family val="2"/>
        <scheme val="minor"/>
      </rPr>
      <t>Championnat nordique de football</t>
    </r>
  </si>
  <si>
    <r>
      <rPr>
        <sz val="11"/>
        <color theme="1"/>
        <rFont val="Calibri"/>
        <family val="2"/>
        <scheme val="minor"/>
      </rPr>
      <t>Bolivie</t>
    </r>
  </si>
  <si>
    <r>
      <rPr>
        <sz val="11"/>
        <color theme="1"/>
        <rFont val="Calibri"/>
        <family val="2"/>
        <scheme val="minor"/>
      </rPr>
      <t>Paraguay</t>
    </r>
  </si>
  <si>
    <r>
      <rPr>
        <sz val="11"/>
        <color theme="1"/>
        <rFont val="Calibri"/>
        <family val="2"/>
        <scheme val="minor"/>
      </rPr>
      <t>Copa Paz del Chaco</t>
    </r>
  </si>
  <si>
    <r>
      <rPr>
        <sz val="11"/>
        <color theme="1"/>
        <rFont val="Calibri"/>
        <family val="2"/>
        <scheme val="minor"/>
      </rPr>
      <t>Paraguay</t>
    </r>
  </si>
  <si>
    <r>
      <rPr>
        <sz val="11"/>
        <color theme="1"/>
        <rFont val="Calibri"/>
        <family val="2"/>
        <scheme val="minor"/>
      </rPr>
      <t>Bolivie</t>
    </r>
  </si>
  <si>
    <r>
      <rPr>
        <sz val="11"/>
        <color theme="1"/>
        <rFont val="Calibri"/>
        <family val="2"/>
        <scheme val="minor"/>
      </rPr>
      <t>Copa Paz del Chaco</t>
    </r>
  </si>
  <si>
    <r>
      <rPr>
        <sz val="11"/>
        <color theme="1"/>
        <rFont val="Calibri"/>
        <family val="2"/>
        <scheme val="minor"/>
      </rPr>
      <t>Norvège</t>
    </r>
  </si>
  <si>
    <r>
      <rPr>
        <sz val="11"/>
        <color theme="1"/>
        <rFont val="Calibri"/>
        <family val="2"/>
        <scheme val="minor"/>
      </rPr>
      <t>Suède</t>
    </r>
  </si>
  <si>
    <r>
      <rPr>
        <sz val="11"/>
        <color theme="1"/>
        <rFont val="Calibri"/>
        <family val="2"/>
        <scheme val="minor"/>
      </rPr>
      <t>Championnat nordique de football</t>
    </r>
  </si>
  <si>
    <r>
      <rPr>
        <sz val="11"/>
        <color theme="1"/>
        <rFont val="Calibri"/>
        <family val="2"/>
        <scheme val="minor"/>
      </rPr>
      <t>Brésil</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</si>
  <si>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</si>
  <si>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</si>
  <si>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Pérou</t>
    </r>
  </si>
  <si>
    <r>
      <rPr>
        <sz val="11"/>
        <color theme="1"/>
        <rFont val="Calibri"/>
        <family val="2"/>
        <scheme val="minor"/>
      </rPr>
      <t>Uruguay</t>
    </r>
  </si>
  <si>
    <r>
      <rPr>
        <sz val="11"/>
        <color theme="1"/>
        <rFont val="Calibri"/>
        <family val="2"/>
        <scheme val="minor"/>
      </rPr>
      <t>Amical</t>
    </r>
  </si>
  <si>
    <r>
      <rPr>
        <sz val="11"/>
        <color theme="1"/>
        <rFont val="Calibri"/>
        <family val="2"/>
        <scheme val="minor"/>
      </rPr>
      <t>Chili</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</si>
  <si>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</si>
  <si>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</si>
  <si>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Suède</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</si>
  <si>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</si>
  <si>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</si>
  <si>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Suisse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</si>
  <si>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</si>
  <si>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</si>
  <si>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Paraguay</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</si>
  <si>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</si>
  <si>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</si>
  <si>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Autriche</t>
    </r>
  </si>
  <si>
    <r>
      <rPr>
        <sz val="11"/>
        <color theme="1"/>
        <rFont val="Calibri"/>
        <family val="2"/>
        <scheme val="minor"/>
      </rPr>
      <t>Hongrie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</si>
  <si>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</si>
  <si>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</si>
  <si>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Nigéria</t>
    </r>
  </si>
  <si>
    <r>
      <rPr>
        <sz val="11"/>
        <color theme="1"/>
        <rFont val="Calibri"/>
        <family val="2"/>
        <scheme val="minor"/>
      </rPr>
      <t>Amical</t>
    </r>
  </si>
  <si>
    <r>
      <rPr>
        <sz val="11"/>
        <color theme="1"/>
        <rFont val="Calibri"/>
        <family val="2"/>
        <scheme val="minor"/>
      </rPr>
      <t>Pologne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</si>
  <si>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</si>
  <si>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</si>
  <si>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</si>
  <si>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</si>
  <si>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</si>
  <si>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Belgique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</si>
  <si>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</si>
  <si>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</si>
  <si>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Hongrie</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</si>
  <si>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</si>
  <si>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</si>
  <si>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</si>
  <si>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</si>
  <si>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</si>
  <si>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</si>
  <si>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Danemark</t>
    </r>
  </si>
  <si>
    <r>
      <rPr>
        <sz val="11"/>
        <color theme="1"/>
        <rFont val="Calibri"/>
        <family val="2"/>
        <scheme val="minor"/>
      </rPr>
      <t>Amical</t>
    </r>
  </si>
  <si>
    <r>
      <rPr>
        <sz val="11"/>
        <color theme="1"/>
        <rFont val="Calibri"/>
        <family val="2"/>
        <scheme val="minor"/>
      </rPr>
      <t>Italie</t>
    </r>
  </si>
  <si>
    <r>
      <rPr>
        <sz val="11"/>
        <color theme="1"/>
        <rFont val="Calibri"/>
        <family val="2"/>
        <scheme val="minor"/>
      </rPr>
      <t>Suisse</t>
    </r>
  </si>
  <si>
    <r>
      <rPr>
        <sz val="11"/>
        <color theme="1"/>
        <rFont val="Calibri"/>
        <family val="2"/>
        <scheme val="minor"/>
      </rPr>
      <t>Amical</t>
    </r>
  </si>
  <si>
    <r>
      <rPr>
        <sz val="11"/>
        <color theme="1"/>
        <rFont val="Calibri"/>
        <family val="2"/>
        <scheme val="minor"/>
      </rPr>
      <t>Belgique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</si>
  <si>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</si>
  <si>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</si>
  <si>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</si>
  <si>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</si>
  <si>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</si>
  <si>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</si>
  <si>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</si>
  <si>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</si>
  <si>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El Salvador</t>
    </r>
  </si>
  <si>
    <r>
      <rPr>
        <sz val="11"/>
        <color theme="1"/>
        <rFont val="Calibri"/>
        <family val="2"/>
        <scheme val="minor"/>
      </rPr>
      <t>Mexique</t>
    </r>
  </si>
  <si>
    <r>
      <rPr>
        <sz val="11"/>
        <color theme="1"/>
        <rFont val="Calibri"/>
        <family val="2"/>
        <scheme val="minor"/>
      </rPr>
      <t>Amical</t>
    </r>
  </si>
  <si>
    <r>
      <rPr>
        <sz val="11"/>
        <color theme="1"/>
        <rFont val="Calibri"/>
        <family val="2"/>
        <scheme val="minor"/>
      </rPr>
      <t>Écosse</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</si>
  <si>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</si>
  <si>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</si>
  <si>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</si>
  <si>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</si>
  <si>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</si>
  <si>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Tunisie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</si>
  <si>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</si>
  <si>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</si>
  <si>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</si>
  <si>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</si>
  <si>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</si>
  <si>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</si>
  <si>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</si>
  <si>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</si>
  <si>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Belgique</t>
    </r>
  </si>
  <si>
    <r>
      <rPr>
        <sz val="11"/>
        <color theme="1"/>
        <rFont val="Calibri"/>
        <family val="2"/>
        <scheme val="minor"/>
      </rPr>
      <t>Uruguay</t>
    </r>
  </si>
  <si>
    <r>
      <rPr>
        <sz val="11"/>
        <color theme="1"/>
        <rFont val="Calibri"/>
        <family val="2"/>
        <scheme val="minor"/>
      </rPr>
      <t>Amical</t>
    </r>
  </si>
  <si>
    <r>
      <rPr>
        <sz val="11"/>
        <color theme="1"/>
        <rFont val="Calibri"/>
        <family val="2"/>
        <scheme val="minor"/>
      </rPr>
      <t>Égypte</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</si>
  <si>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</si>
  <si>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</si>
  <si>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Bulgarie</t>
    </r>
  </si>
  <si>
    <r>
      <rPr>
        <sz val="11"/>
        <color theme="1"/>
        <rFont val="Calibri"/>
        <family val="2"/>
        <scheme val="minor"/>
      </rPr>
      <t>Russie</t>
    </r>
  </si>
  <si>
    <r>
      <rPr>
        <sz val="11"/>
        <color theme="1"/>
        <rFont val="Calibri"/>
        <family val="2"/>
        <scheme val="minor"/>
      </rPr>
      <t>Amical</t>
    </r>
  </si>
  <si>
    <r>
      <rPr>
        <sz val="11"/>
        <color theme="1"/>
        <rFont val="Calibri"/>
        <family val="2"/>
        <scheme val="minor"/>
      </rPr>
      <t>Espagne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</si>
  <si>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</si>
  <si>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</si>
  <si>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Suisse</t>
    </r>
  </si>
  <si>
    <r>
      <rPr>
        <sz val="11"/>
        <color theme="1"/>
        <rFont val="Calibri"/>
        <family val="2"/>
        <scheme val="minor"/>
      </rPr>
      <t>Grèce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</si>
  <si>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</si>
  <si>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</si>
  <si>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Tunisie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</si>
  <si>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</si>
  <si>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</si>
  <si>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Mexique</t>
    </r>
  </si>
  <si>
    <r>
      <rPr>
        <sz val="11"/>
        <color theme="1"/>
        <rFont val="Calibri"/>
        <family val="2"/>
        <scheme val="minor"/>
      </rPr>
      <t>Amical</t>
    </r>
  </si>
  <si>
    <r>
      <rPr>
        <sz val="11"/>
        <color theme="1"/>
        <rFont val="Calibri"/>
        <family val="2"/>
        <scheme val="minor"/>
      </rPr>
      <t>Irlande</t>
    </r>
  </si>
  <si>
    <r>
      <rPr>
        <sz val="11"/>
        <color theme="1"/>
        <rFont val="Calibri"/>
        <family val="2"/>
        <scheme val="minor"/>
      </rPr>
      <t>Suisse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</si>
  <si>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</si>
  <si>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</si>
  <si>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</si>
  <si>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</si>
  <si>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</si>
  <si>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Pologne</t>
    </r>
  </si>
  <si>
    <r>
      <rPr>
        <sz val="11"/>
        <color theme="1"/>
        <rFont val="Calibri"/>
        <family val="2"/>
        <scheme val="minor"/>
      </rPr>
      <t>Amical</t>
    </r>
  </si>
  <si>
    <r>
      <rPr>
        <sz val="11"/>
        <color theme="1"/>
        <rFont val="Calibri"/>
        <family val="2"/>
        <scheme val="minor"/>
      </rPr>
      <t>Haïti</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</si>
  <si>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</si>
  <si>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</si>
  <si>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Finlande</t>
    </r>
  </si>
  <si>
    <r>
      <rPr>
        <sz val="11"/>
        <color theme="1"/>
        <rFont val="Calibri"/>
        <family val="2"/>
        <scheme val="minor"/>
      </rPr>
      <t>Suède</t>
    </r>
  </si>
  <si>
    <r>
      <rPr>
        <sz val="11"/>
        <color theme="1"/>
        <rFont val="Calibri"/>
        <family val="2"/>
        <scheme val="minor"/>
      </rPr>
      <t>Championnat nordique de football</t>
    </r>
  </si>
  <si>
    <r>
      <rPr>
        <sz val="11"/>
        <color theme="1"/>
        <rFont val="Calibri"/>
        <family val="2"/>
        <scheme val="minor"/>
      </rPr>
      <t>Écosse</t>
    </r>
  </si>
  <si>
    <r>
      <rPr>
        <sz val="11"/>
        <color theme="1"/>
        <rFont val="Calibri"/>
        <family val="2"/>
        <scheme val="minor"/>
      </rPr>
      <t>Angleterre</t>
    </r>
  </si>
  <si>
    <r>
      <rPr>
        <sz val="11"/>
        <color theme="1"/>
        <rFont val="Calibri"/>
        <family val="2"/>
        <scheme val="minor"/>
      </rPr>
      <t>Championnat britannique</t>
    </r>
  </si>
  <si>
    <r>
      <rPr>
        <sz val="11"/>
        <color theme="1"/>
        <rFont val="Calibri"/>
        <family val="2"/>
        <scheme val="minor"/>
      </rPr>
      <t>Hongrie</t>
    </r>
  </si>
  <si>
    <r>
      <rPr>
        <sz val="11"/>
        <color theme="1"/>
        <rFont val="Calibri"/>
        <family val="2"/>
        <scheme val="minor"/>
      </rPr>
      <t>Écosse</t>
    </r>
  </si>
  <si>
    <r>
      <rPr>
        <sz val="11"/>
        <color theme="1"/>
        <rFont val="Calibri"/>
        <family val="2"/>
        <scheme val="minor"/>
      </rPr>
      <t>Amical</t>
    </r>
  </si>
  <si>
    <r>
      <rPr>
        <sz val="11"/>
        <color theme="1"/>
        <rFont val="Calibri"/>
        <family val="2"/>
        <scheme val="minor"/>
      </rPr>
      <t>Danemark</t>
    </r>
  </si>
  <si>
    <r>
      <rPr>
        <sz val="11"/>
        <color theme="1"/>
        <rFont val="Calibri"/>
        <family val="2"/>
        <scheme val="minor"/>
      </rPr>
      <t>Norvège</t>
    </r>
  </si>
  <si>
    <r>
      <rPr>
        <sz val="11"/>
        <color theme="1"/>
        <rFont val="Calibri"/>
        <family val="2"/>
        <scheme val="minor"/>
      </rPr>
      <t>Championnat nordique de football</t>
    </r>
  </si>
  <si>
    <r>
      <rPr>
        <sz val="11"/>
        <color theme="1"/>
        <rFont val="Calibri"/>
        <family val="2"/>
        <scheme val="minor"/>
      </rPr>
      <t>Finlande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</si>
  <si>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</si>
  <si>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</si>
  <si>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</si>
  <si>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Haïti</t>
    </r>
  </si>
  <si>
    <r>
      <rPr>
        <sz val="11"/>
        <color theme="1"/>
        <rFont val="Calibri"/>
        <family val="2"/>
        <scheme val="minor"/>
      </rPr>
      <t>Amical</t>
    </r>
  </si>
  <si>
    <r>
      <rPr>
        <sz val="11"/>
        <color theme="1"/>
        <rFont val="Calibri"/>
        <family val="2"/>
        <scheme val="minor"/>
      </rPr>
      <t>Brésil</t>
    </r>
  </si>
  <si>
    <r>
      <rPr>
        <sz val="11"/>
        <color theme="1"/>
        <rFont val="Calibri"/>
        <family val="2"/>
        <scheme val="minor"/>
      </rPr>
      <t>Mexique</t>
    </r>
  </si>
  <si>
    <r>
      <rPr>
        <sz val="11"/>
        <color theme="1"/>
        <rFont val="Calibri"/>
        <family val="2"/>
        <scheme val="minor"/>
      </rPr>
      <t>Amical</t>
    </r>
  </si>
  <si>
    <r>
      <rPr>
        <sz val="11"/>
        <color theme="1"/>
        <rFont val="Calibri"/>
        <family val="2"/>
        <scheme val="minor"/>
      </rPr>
      <t>Zambie</t>
    </r>
  </si>
  <si>
    <r>
      <rPr>
        <sz val="11"/>
        <color theme="1"/>
        <rFont val="Calibri"/>
        <family val="2"/>
        <scheme val="minor"/>
      </rPr>
      <t>Zimbabwe</t>
    </r>
  </si>
  <si>
    <r>
      <rPr>
        <sz val="11"/>
        <color theme="1"/>
        <rFont val="Calibri"/>
        <family val="2"/>
        <scheme val="minor"/>
      </rPr>
      <t>Amical</t>
    </r>
  </si>
  <si>
    <r>
      <rPr>
        <sz val="11"/>
        <color theme="1"/>
        <rFont val="Calibri"/>
        <family val="2"/>
        <scheme val="minor"/>
      </rPr>
      <t>Honduras</t>
    </r>
  </si>
  <si>
    <r>
      <rPr>
        <sz val="11"/>
        <color theme="1"/>
        <rFont val="Calibri"/>
        <family val="2"/>
        <scheme val="minor"/>
      </rPr>
      <t>Panama</t>
    </r>
  </si>
  <si>
    <r>
      <rPr>
        <sz val="11"/>
        <color theme="1"/>
        <rFont val="Calibri"/>
        <family val="2"/>
        <scheme val="minor"/>
      </rPr>
      <t>Amical</t>
    </r>
  </si>
  <si>
    <r>
      <rPr>
        <sz val="11"/>
        <color theme="1"/>
        <rFont val="Calibri"/>
        <family val="2"/>
        <scheme val="minor"/>
      </rPr>
      <t>Tunisie</t>
    </r>
  </si>
  <si>
    <r>
      <rPr>
        <sz val="11"/>
        <color theme="1"/>
        <rFont val="Calibri"/>
        <family val="2"/>
        <scheme val="minor"/>
      </rPr>
      <t>Nigéria</t>
    </r>
  </si>
  <si>
    <r>
      <rPr>
        <sz val="11"/>
        <color theme="1"/>
        <rFont val="Calibri"/>
        <family val="2"/>
        <scheme val="minor"/>
      </rPr>
      <t>Qualification pour la Coupe du Monde de la FIFA</t>
    </r>
  </si>
  <si>
    <r>
      <rPr>
        <sz val="11"/>
        <color theme="1"/>
        <rFont val="Calibri"/>
        <family val="2"/>
        <scheme val="minor"/>
      </rPr>
      <t>Panama</t>
    </r>
  </si>
  <si>
    <r>
      <rPr>
        <sz val="11"/>
        <color theme="1"/>
        <rFont val="Calibri"/>
        <family val="2"/>
        <scheme val="minor"/>
      </rPr>
      <t>Guatemala</t>
    </r>
  </si>
  <si>
    <r>
      <rPr>
        <sz val="11"/>
        <color theme="1"/>
        <rFont val="Calibri"/>
        <family val="2"/>
        <scheme val="minor"/>
      </rPr>
      <t>Qualification pour la Coupe du Monde de la FIFA</t>
    </r>
  </si>
  <si>
    <r>
      <rPr>
        <sz val="11"/>
        <color theme="1"/>
        <rFont val="Calibri"/>
        <family val="2"/>
        <scheme val="minor"/>
      </rPr>
      <t>Nigéria</t>
    </r>
  </si>
  <si>
    <r>
      <rPr>
        <sz val="11"/>
        <color theme="1"/>
        <rFont val="Calibri"/>
        <family val="2"/>
        <scheme val="minor"/>
      </rPr>
      <t>Tunisie</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</si>
  <si>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</si>
  <si>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</si>
  <si>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Danemark</t>
    </r>
  </si>
  <si>
    <r>
      <rPr>
        <sz val="11"/>
        <color theme="1"/>
        <rFont val="Calibri"/>
        <family val="2"/>
        <scheme val="minor"/>
      </rPr>
      <t>Amical</t>
    </r>
  </si>
  <si>
    <r>
      <rPr>
        <sz val="11"/>
        <color theme="1"/>
        <rFont val="Calibri"/>
        <family val="2"/>
        <scheme val="minor"/>
      </rPr>
      <t>Norvège</t>
    </r>
  </si>
  <si>
    <r>
      <rPr>
        <sz val="11"/>
        <color theme="1"/>
        <rFont val="Calibri"/>
        <family val="2"/>
        <scheme val="minor"/>
      </rPr>
      <t>Islande</t>
    </r>
  </si>
  <si>
    <r>
      <rPr>
        <sz val="11"/>
        <color theme="1"/>
        <rFont val="Calibri"/>
        <family val="2"/>
        <scheme val="minor"/>
      </rPr>
      <t>Amical</t>
    </r>
  </si>
  <si>
    <r>
      <rPr>
        <sz val="11"/>
        <color theme="1"/>
        <rFont val="Calibri"/>
        <family val="2"/>
        <scheme val="minor"/>
      </rPr>
      <t>Panama</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</si>
  <si>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</si>
  <si>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</si>
  <si>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</si>
  <si>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Iran</t>
    </r>
  </si>
  <si>
    <r>
      <rPr>
        <sz val="11"/>
        <color theme="1"/>
        <rFont val="Calibri"/>
        <family val="2"/>
        <scheme val="minor"/>
      </rPr>
      <t>Amical</t>
    </r>
  </si>
  <si>
    <r>
      <rPr>
        <sz val="11"/>
        <color theme="1"/>
        <rFont val="Calibri"/>
        <family val="2"/>
        <scheme val="minor"/>
      </rPr>
      <t>Hongrie</t>
    </r>
  </si>
  <si>
    <r>
      <rPr>
        <sz val="11"/>
        <color theme="1"/>
        <rFont val="Calibri"/>
        <family val="2"/>
        <scheme val="minor"/>
      </rPr>
      <t>Suède</t>
    </r>
  </si>
  <si>
    <r>
      <rPr>
        <sz val="11"/>
        <color theme="1"/>
        <rFont val="Calibri"/>
        <family val="2"/>
        <scheme val="minor"/>
      </rPr>
      <t>Amical</t>
    </r>
  </si>
  <si>
    <r>
      <rPr>
        <sz val="11"/>
        <color theme="1"/>
        <rFont val="Calibri"/>
        <family val="2"/>
        <scheme val="minor"/>
      </rPr>
      <t>Panama</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</si>
  <si>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</si>
  <si>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</si>
  <si>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</si>
  <si>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Paraguay</t>
    </r>
  </si>
  <si>
    <r>
      <rPr>
        <sz val="11"/>
        <color theme="1"/>
        <rFont val="Calibri"/>
        <family val="2"/>
        <scheme val="minor"/>
      </rPr>
      <t>Amical</t>
    </r>
  </si>
  <si>
    <r>
      <rPr>
        <sz val="11"/>
        <color theme="1"/>
        <rFont val="Calibri"/>
        <family val="2"/>
        <scheme val="minor"/>
      </rPr>
      <t>Albanie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</si>
  <si>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</si>
  <si>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</si>
  <si>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</si>
  <si>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Corée du Sud</t>
    </r>
  </si>
  <si>
    <r>
      <rPr>
        <sz val="11"/>
        <color theme="1"/>
        <rFont val="Calibri"/>
        <family val="2"/>
        <scheme val="minor"/>
      </rPr>
      <t>Coupe de l’AFC</t>
    </r>
  </si>
  <si>
    <r>
      <rPr>
        <sz val="11"/>
        <color theme="1"/>
        <rFont val="Calibri"/>
        <family val="2"/>
        <scheme val="minor"/>
      </rPr>
      <t>Finlande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</si>
  <si>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</si>
  <si>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</si>
  <si>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</si>
  <si>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Portugal</t>
    </r>
  </si>
  <si>
    <r>
      <rPr>
        <sz val="11"/>
        <color theme="1"/>
        <rFont val="Calibri"/>
        <family val="2"/>
        <scheme val="minor"/>
      </rPr>
      <t>Amical</t>
    </r>
  </si>
  <si>
    <r>
      <rPr>
        <sz val="11"/>
        <color theme="1"/>
        <rFont val="Calibri"/>
        <family val="2"/>
        <scheme val="minor"/>
      </rPr>
      <t>Turquie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</si>
  <si>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</si>
  <si>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</si>
  <si>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Chypre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</si>
  <si>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</si>
  <si>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</si>
  <si>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Libye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</si>
  <si>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</si>
  <si>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</si>
  <si>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Autriche</t>
    </r>
  </si>
  <si>
    <r>
      <rPr>
        <sz val="11"/>
        <color theme="1"/>
        <rFont val="Calibri"/>
        <family val="2"/>
        <scheme val="minor"/>
      </rPr>
      <t>Hongrie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</si>
  <si>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</si>
  <si>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</si>
  <si>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Bulgarie</t>
    </r>
  </si>
  <si>
    <r>
      <rPr>
        <sz val="11"/>
        <color theme="1"/>
        <rFont val="Calibri"/>
        <family val="2"/>
        <scheme val="minor"/>
      </rPr>
      <t>Amical</t>
    </r>
  </si>
  <si>
    <r>
      <rPr>
        <sz val="11"/>
        <color theme="1"/>
        <rFont val="Calibri"/>
        <family val="2"/>
        <scheme val="minor"/>
      </rPr>
      <t>Cameroun</t>
    </r>
  </si>
  <si>
    <r>
      <rPr>
        <sz val="11"/>
        <color theme="1"/>
        <rFont val="Calibri"/>
        <family val="2"/>
        <scheme val="minor"/>
      </rPr>
      <t>Zimbabwe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</si>
  <si>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</si>
  <si>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</si>
  <si>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</si>
  <si>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</si>
  <si>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</si>
  <si>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</si>
  <si>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</si>
  <si>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</si>
  <si>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</si>
  <si>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</si>
  <si>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</si>
  <si>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Uruguay</t>
    </r>
  </si>
  <si>
    <r>
      <rPr>
        <sz val="11"/>
        <color theme="1"/>
        <rFont val="Calibri"/>
        <family val="2"/>
        <scheme val="minor"/>
      </rPr>
      <t>Amical</t>
    </r>
  </si>
  <si>
    <r>
      <rPr>
        <sz val="11"/>
        <color theme="1"/>
        <rFont val="Calibri"/>
        <family val="2"/>
        <scheme val="minor"/>
      </rPr>
      <t>Honduras</t>
    </r>
  </si>
  <si>
    <r>
      <rPr>
        <sz val="11"/>
        <color theme="1"/>
        <rFont val="Calibri"/>
        <family val="2"/>
        <scheme val="minor"/>
      </rPr>
      <t>Canada</t>
    </r>
  </si>
  <si>
    <r>
      <rPr>
        <sz val="11"/>
        <color theme="1"/>
        <rFont val="Calibri"/>
        <family val="2"/>
        <scheme val="minor"/>
      </rPr>
      <t>Amical</t>
    </r>
  </si>
  <si>
    <r>
      <rPr>
        <sz val="11"/>
        <color theme="1"/>
        <rFont val="Calibri"/>
        <family val="2"/>
        <scheme val="minor"/>
      </rPr>
      <t>Maroc</t>
    </r>
  </si>
  <si>
    <r>
      <rPr>
        <sz val="11"/>
        <color theme="1"/>
        <rFont val="Calibri"/>
        <family val="2"/>
        <scheme val="minor"/>
      </rPr>
      <t>Zambie</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</si>
  <si>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</si>
  <si>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</si>
  <si>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</si>
  <si>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</si>
  <si>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Zambie</t>
    </r>
  </si>
  <si>
    <r>
      <rPr>
        <sz val="11"/>
        <color theme="1"/>
        <rFont val="Calibri"/>
        <family val="2"/>
        <scheme val="minor"/>
      </rPr>
      <t>Maroc</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</si>
  <si>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</si>
  <si>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</si>
  <si>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</si>
  <si>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</si>
  <si>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</si>
  <si>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</si>
  <si>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</si>
  <si>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</si>
  <si>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Suisse</t>
    </r>
  </si>
  <si>
    <r>
      <rPr>
        <sz val="11"/>
        <color theme="1"/>
        <rFont val="Calibri"/>
        <family val="2"/>
        <scheme val="minor"/>
      </rPr>
      <t>Amical</t>
    </r>
  </si>
  <si>
    <r>
      <rPr>
        <sz val="11"/>
        <color theme="1"/>
        <rFont val="Calibri"/>
        <family val="2"/>
        <scheme val="minor"/>
      </rPr>
      <t>Uruguay</t>
    </r>
  </si>
  <si>
    <r>
      <rPr>
        <sz val="11"/>
        <color theme="1"/>
        <rFont val="Calibri"/>
        <family val="2"/>
        <scheme val="minor"/>
      </rPr>
      <t>Pays‑Bas</t>
    </r>
  </si>
  <si>
    <r>
      <rPr>
        <sz val="11"/>
        <color theme="1"/>
        <rFont val="Calibri"/>
        <family val="2"/>
        <scheme val="minor"/>
      </rPr>
      <t>Mundialito</t>
    </r>
  </si>
  <si>
    <r>
      <rPr>
        <sz val="11"/>
        <color theme="1"/>
        <rFont val="Calibri"/>
        <family val="2"/>
        <scheme val="minor"/>
      </rPr>
      <t>Uruguay</t>
    </r>
  </si>
  <si>
    <r>
      <rPr>
        <sz val="11"/>
        <color theme="1"/>
        <rFont val="Calibri"/>
        <family val="2"/>
        <scheme val="minor"/>
      </rPr>
      <t>Italie</t>
    </r>
  </si>
  <si>
    <r>
      <rPr>
        <sz val="11"/>
        <color theme="1"/>
        <rFont val="Calibri"/>
        <family val="2"/>
        <scheme val="minor"/>
      </rPr>
      <t>Mundialito</t>
    </r>
  </si>
  <si>
    <r>
      <rPr>
        <sz val="11"/>
        <color theme="1"/>
        <rFont val="Calibri"/>
        <family val="2"/>
        <scheme val="minor"/>
      </rPr>
      <t>Japon</t>
    </r>
  </si>
  <si>
    <r>
      <rPr>
        <sz val="11"/>
        <color theme="1"/>
        <rFont val="Calibri"/>
        <family val="2"/>
        <scheme val="minor"/>
      </rPr>
      <t>Pologne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</si>
  <si>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</si>
  <si>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</si>
  <si>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Bulgarie</t>
    </r>
  </si>
  <si>
    <r>
      <rPr>
        <sz val="11"/>
        <color theme="1"/>
        <rFont val="Calibri"/>
        <family val="2"/>
        <scheme val="minor"/>
      </rPr>
      <t>Amical</t>
    </r>
  </si>
  <si>
    <r>
      <rPr>
        <sz val="11"/>
        <color theme="1"/>
        <rFont val="Calibri"/>
        <family val="2"/>
        <scheme val="minor"/>
      </rPr>
      <t>Japon</t>
    </r>
  </si>
  <si>
    <r>
      <rPr>
        <sz val="11"/>
        <color theme="1"/>
        <rFont val="Calibri"/>
        <family val="2"/>
        <scheme val="minor"/>
      </rPr>
      <t>Pologne</t>
    </r>
  </si>
  <si>
    <r>
      <rPr>
        <sz val="11"/>
        <color theme="1"/>
        <rFont val="Calibri"/>
        <family val="2"/>
        <scheme val="minor"/>
      </rPr>
      <t>Amical</t>
    </r>
  </si>
  <si>
    <r>
      <rPr>
        <sz val="11"/>
        <color theme="1"/>
        <rFont val="Calibri"/>
        <family val="2"/>
        <scheme val="minor"/>
      </rPr>
      <t>Bolivie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</si>
  <si>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</si>
  <si>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</si>
  <si>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Jordanie</t>
    </r>
  </si>
  <si>
    <r>
      <rPr>
        <sz val="11"/>
        <color theme="1"/>
        <rFont val="Calibri"/>
        <family val="2"/>
        <scheme val="minor"/>
      </rPr>
      <t>Irak</t>
    </r>
  </si>
  <si>
    <r>
      <rPr>
        <sz val="11"/>
        <color theme="1"/>
        <rFont val="Calibri"/>
        <family val="2"/>
        <scheme val="minor"/>
      </rPr>
      <t>Amical</t>
    </r>
  </si>
  <si>
    <r>
      <rPr>
        <sz val="11"/>
        <color theme="1"/>
        <rFont val="Calibri"/>
        <family val="2"/>
        <scheme val="minor"/>
      </rPr>
      <t>Jordanie</t>
    </r>
  </si>
  <si>
    <r>
      <rPr>
        <sz val="11"/>
        <color theme="1"/>
        <rFont val="Calibri"/>
        <family val="2"/>
        <scheme val="minor"/>
      </rPr>
      <t>Irak</t>
    </r>
  </si>
  <si>
    <r>
      <rPr>
        <sz val="11"/>
        <color theme="1"/>
        <rFont val="Calibri"/>
        <family val="2"/>
        <scheme val="minor"/>
      </rPr>
      <t>Amical</t>
    </r>
  </si>
  <si>
    <r>
      <rPr>
        <sz val="11"/>
        <color theme="1"/>
        <rFont val="Calibri"/>
        <family val="2"/>
        <scheme val="minor"/>
      </rPr>
      <t>Sénégal</t>
    </r>
  </si>
  <si>
    <r>
      <rPr>
        <sz val="11"/>
        <color theme="1"/>
        <rFont val="Calibri"/>
        <family val="2"/>
        <scheme val="minor"/>
      </rPr>
      <t>Cap-Vert</t>
    </r>
  </si>
  <si>
    <r>
      <rPr>
        <sz val="11"/>
        <color theme="1"/>
        <rFont val="Calibri"/>
        <family val="2"/>
        <scheme val="minor"/>
      </rPr>
      <t>Amical</t>
    </r>
  </si>
  <si>
    <r>
      <rPr>
        <sz val="11"/>
        <color theme="1"/>
        <rFont val="Calibri"/>
        <family val="2"/>
        <scheme val="minor"/>
      </rPr>
      <t>Oman</t>
    </r>
  </si>
  <si>
    <r>
      <rPr>
        <sz val="11"/>
        <color theme="1"/>
        <rFont val="Calibri"/>
        <family val="2"/>
        <scheme val="minor"/>
      </rPr>
      <t>Jordanie</t>
    </r>
  </si>
  <si>
    <r>
      <rPr>
        <sz val="11"/>
        <color theme="1"/>
        <rFont val="Calibri"/>
        <family val="2"/>
        <scheme val="minor"/>
      </rPr>
      <t>Amical</t>
    </r>
  </si>
  <si>
    <r>
      <rPr>
        <sz val="11"/>
        <color theme="1"/>
        <rFont val="Calibri"/>
        <family val="2"/>
        <scheme val="minor"/>
      </rPr>
      <t>Irlande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</si>
  <si>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</si>
  <si>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</si>
  <si>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Norvège</t>
    </r>
  </si>
  <si>
    <r>
      <rPr>
        <sz val="11"/>
        <color theme="1"/>
        <rFont val="Calibri"/>
        <family val="2"/>
        <scheme val="minor"/>
      </rPr>
      <t>Suède</t>
    </r>
  </si>
  <si>
    <r>
      <rPr>
        <sz val="11"/>
        <color theme="1"/>
        <rFont val="Calibri"/>
        <family val="2"/>
        <scheme val="minor"/>
      </rPr>
      <t>Amical</t>
    </r>
  </si>
  <si>
    <r>
      <rPr>
        <sz val="11"/>
        <color theme="1"/>
        <rFont val="Calibri"/>
        <family val="2"/>
        <scheme val="minor"/>
      </rPr>
      <t>Paraguay</t>
    </r>
  </si>
  <si>
    <r>
      <rPr>
        <sz val="11"/>
        <color theme="1"/>
        <rFont val="Calibri"/>
        <family val="2"/>
        <scheme val="minor"/>
      </rPr>
      <t>Colombie</t>
    </r>
  </si>
  <si>
    <r>
      <rPr>
        <sz val="11"/>
        <color theme="1"/>
        <rFont val="Calibri"/>
        <family val="2"/>
        <scheme val="minor"/>
      </rPr>
      <t>Amical</t>
    </r>
  </si>
  <si>
    <r>
      <rPr>
        <sz val="11"/>
        <color theme="1"/>
        <rFont val="Calibri"/>
        <family val="2"/>
        <scheme val="minor"/>
      </rPr>
      <t>Brésil</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</si>
  <si>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</si>
  <si>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</si>
  <si>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Syrie</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</si>
  <si>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</si>
  <si>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</si>
  <si>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</si>
  <si>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Pologne</t>
    </r>
  </si>
  <si>
    <r>
      <rPr>
        <sz val="11"/>
        <color theme="1"/>
        <rFont val="Calibri"/>
        <family val="2"/>
        <scheme val="minor"/>
      </rPr>
      <t>Amical</t>
    </r>
  </si>
  <si>
    <r>
      <rPr>
        <sz val="11"/>
        <color theme="1"/>
        <rFont val="Calibri"/>
        <family val="2"/>
        <scheme val="minor"/>
      </rPr>
      <t>Albanie</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</si>
  <si>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</si>
  <si>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</si>
  <si>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</si>
  <si>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</si>
  <si>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</si>
  <si>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Zambie</t>
    </r>
  </si>
  <si>
    <r>
      <rPr>
        <sz val="11"/>
        <color theme="1"/>
        <rFont val="Calibri"/>
        <family val="2"/>
        <scheme val="minor"/>
      </rPr>
      <t>Zimbabwe</t>
    </r>
  </si>
  <si>
    <r>
      <rPr>
        <sz val="11"/>
        <color theme="1"/>
        <rFont val="Calibri"/>
        <family val="2"/>
        <scheme val="minor"/>
      </rPr>
      <t>Qualification pour la Coupe d’Afrique des nations</t>
    </r>
  </si>
  <si>
    <r>
      <rPr>
        <sz val="11"/>
        <color theme="1"/>
        <rFont val="Calibri"/>
        <family val="2"/>
        <scheme val="minor"/>
      </rPr>
      <t>Écosse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</si>
  <si>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</si>
  <si>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</si>
  <si>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</si>
  <si>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</si>
  <si>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</si>
  <si>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</si>
  <si>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</si>
  <si>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</si>
  <si>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</si>
  <si>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Brésil</t>
    </r>
  </si>
  <si>
    <r>
      <rPr>
        <sz val="11"/>
        <color theme="1"/>
        <rFont val="Calibri"/>
        <family val="2"/>
        <scheme val="minor"/>
      </rPr>
      <t>Amical</t>
    </r>
  </si>
  <si>
    <r>
      <rPr>
        <sz val="11"/>
        <color theme="1"/>
        <rFont val="Calibri"/>
        <family val="2"/>
        <scheme val="minor"/>
      </rPr>
      <t>Australie</t>
    </r>
  </si>
  <si>
    <r>
      <rPr>
        <sz val="11"/>
        <color theme="1"/>
        <rFont val="Calibri"/>
        <family val="2"/>
        <scheme val="minor"/>
      </rPr>
      <t>Nouvelle‑Zélande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</si>
  <si>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</si>
  <si>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</si>
  <si>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Écosse</t>
    </r>
  </si>
  <si>
    <r>
      <rPr>
        <sz val="11"/>
        <color theme="1"/>
        <rFont val="Calibri"/>
        <family val="2"/>
        <scheme val="minor"/>
      </rPr>
      <t>Championnat britannique</t>
    </r>
  </si>
  <si>
    <r>
      <rPr>
        <sz val="11"/>
        <color theme="1"/>
        <rFont val="Calibri"/>
        <family val="2"/>
        <scheme val="minor"/>
      </rPr>
      <t>Écosse</t>
    </r>
  </si>
  <si>
    <r>
      <rPr>
        <sz val="11"/>
        <color theme="1"/>
        <rFont val="Calibri"/>
        <family val="2"/>
        <scheme val="minor"/>
      </rPr>
      <t>Irlande du Nord</t>
    </r>
  </si>
  <si>
    <r>
      <rPr>
        <sz val="11"/>
        <color theme="1"/>
        <rFont val="Calibri"/>
        <family val="2"/>
        <scheme val="minor"/>
      </rPr>
      <t>Championnat britannique</t>
    </r>
  </si>
  <si>
    <r>
      <rPr>
        <sz val="11"/>
        <color theme="1"/>
        <rFont val="Calibri"/>
        <family val="2"/>
        <scheme val="minor"/>
      </rPr>
      <t>Autriche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</si>
  <si>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</si>
  <si>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</si>
  <si>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</si>
  <si>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</si>
  <si>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</si>
  <si>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</si>
  <si>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</si>
  <si>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</si>
  <si>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</si>
  <si>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</si>
  <si>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</si>
  <si>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</si>
  <si>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</si>
  <si>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</si>
  <si>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</si>
  <si>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Espagne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</si>
  <si>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</si>
  <si>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</si>
  <si>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Japon</t>
    </r>
  </si>
  <si>
    <r>
      <rPr>
        <sz val="11"/>
        <color theme="1"/>
        <rFont val="Calibri"/>
        <family val="2"/>
        <scheme val="minor"/>
      </rPr>
      <t>Coupe de Corée du Sud</t>
    </r>
  </si>
  <si>
    <r>
      <rPr>
        <sz val="11"/>
        <color theme="1"/>
        <rFont val="Calibri"/>
        <family val="2"/>
        <scheme val="minor"/>
      </rPr>
      <t>Venezuela</t>
    </r>
  </si>
  <si>
    <r>
      <rPr>
        <sz val="11"/>
        <color theme="1"/>
        <rFont val="Calibri"/>
        <family val="2"/>
        <scheme val="minor"/>
      </rPr>
      <t>Espagne</t>
    </r>
  </si>
  <si>
    <r>
      <rPr>
        <sz val="11"/>
        <color theme="1"/>
        <rFont val="Calibri"/>
        <family val="2"/>
        <scheme val="minor"/>
      </rPr>
      <t>Amical</t>
    </r>
  </si>
  <si>
    <r>
      <rPr>
        <sz val="11"/>
        <color theme="1"/>
        <rFont val="Calibri"/>
        <family val="2"/>
        <scheme val="minor"/>
      </rPr>
      <t>Finlande</t>
    </r>
  </si>
  <si>
    <r>
      <rPr>
        <sz val="11"/>
        <color theme="1"/>
        <rFont val="Calibri"/>
        <family val="2"/>
        <scheme val="minor"/>
      </rPr>
      <t>Norvège</t>
    </r>
  </si>
  <si>
    <r>
      <rPr>
        <sz val="11"/>
        <color theme="1"/>
        <rFont val="Calibri"/>
        <family val="2"/>
        <scheme val="minor"/>
      </rPr>
      <t>Championnat nordique de football</t>
    </r>
  </si>
  <si>
    <r>
      <rPr>
        <sz val="11"/>
        <color theme="1"/>
        <rFont val="Calibri"/>
        <family val="2"/>
        <scheme val="minor"/>
      </rPr>
      <t>Zimbabwe</t>
    </r>
  </si>
  <si>
    <r>
      <rPr>
        <sz val="11"/>
        <color theme="1"/>
        <rFont val="Calibri"/>
        <family val="2"/>
        <scheme val="minor"/>
      </rPr>
      <t>Nigéria</t>
    </r>
  </si>
  <si>
    <r>
      <rPr>
        <sz val="11"/>
        <color theme="1"/>
        <rFont val="Calibri"/>
        <family val="2"/>
        <scheme val="minor"/>
      </rPr>
      <t>Amical</t>
    </r>
  </si>
  <si>
    <r>
      <rPr>
        <sz val="11"/>
        <color theme="1"/>
        <rFont val="Calibri"/>
        <family val="2"/>
        <scheme val="minor"/>
      </rPr>
      <t>Pérou</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</si>
  <si>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</si>
  <si>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</si>
  <si>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Zambie</t>
    </r>
  </si>
  <si>
    <r>
      <rPr>
        <sz val="11"/>
        <color theme="1"/>
        <rFont val="Calibri"/>
        <family val="2"/>
        <scheme val="minor"/>
      </rPr>
      <t>Maroc</t>
    </r>
  </si>
  <si>
    <r>
      <rPr>
        <sz val="11"/>
        <color theme="1"/>
        <rFont val="Calibri"/>
        <family val="2"/>
        <scheme val="minor"/>
      </rPr>
      <t>Qualification pour la Coupe d’Afrique des nations</t>
    </r>
  </si>
  <si>
    <r>
      <rPr>
        <sz val="11"/>
        <color theme="1"/>
        <rFont val="Calibri"/>
        <family val="2"/>
        <scheme val="minor"/>
      </rPr>
      <t>Pologne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</si>
  <si>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</si>
  <si>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</si>
  <si>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Belgique</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</si>
  <si>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</si>
  <si>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</si>
  <si>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</si>
  <si>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</si>
  <si>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</si>
  <si>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</si>
  <si>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</si>
  <si>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</si>
  <si>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</si>
  <si>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Japon</t>
    </r>
  </si>
  <si>
    <r>
      <rPr>
        <sz val="11"/>
        <color theme="1"/>
        <rFont val="Calibri"/>
        <family val="2"/>
        <scheme val="minor"/>
      </rPr>
      <t>Tournoi de Merdeka</t>
    </r>
  </si>
  <si>
    <r>
      <rPr>
        <sz val="11"/>
        <color theme="1"/>
        <rFont val="Calibri"/>
        <family val="2"/>
        <scheme val="minor"/>
      </rPr>
      <t>Portugal</t>
    </r>
  </si>
  <si>
    <r>
      <rPr>
        <sz val="11"/>
        <color theme="1"/>
        <rFont val="Calibri"/>
        <family val="2"/>
        <scheme val="minor"/>
      </rPr>
      <t>Pologne</t>
    </r>
  </si>
  <si>
    <r>
      <rPr>
        <sz val="11"/>
        <color theme="1"/>
        <rFont val="Calibri"/>
        <family val="2"/>
        <scheme val="minor"/>
      </rPr>
      <t>Amical</t>
    </r>
  </si>
  <si>
    <r>
      <rPr>
        <sz val="11"/>
        <color theme="1"/>
        <rFont val="Calibri"/>
        <family val="2"/>
        <scheme val="minor"/>
      </rPr>
      <t>Nigéria</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</si>
  <si>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</si>
  <si>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</si>
  <si>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</si>
  <si>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</si>
  <si>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</si>
  <si>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</si>
  <si>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</si>
  <si>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</si>
  <si>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</si>
  <si>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</si>
  <si>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</si>
  <si>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Sénégal</t>
    </r>
  </si>
  <si>
    <r>
      <rPr>
        <sz val="11"/>
        <color theme="1"/>
        <rFont val="Calibri"/>
        <family val="2"/>
        <scheme val="minor"/>
      </rPr>
      <t>Maroc</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</si>
  <si>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</si>
  <si>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</si>
  <si>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</si>
  <si>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</si>
  <si>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</si>
  <si>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Cameroun</t>
    </r>
  </si>
  <si>
    <r>
      <rPr>
        <sz val="11"/>
        <color theme="1"/>
        <rFont val="Calibri"/>
        <family val="2"/>
        <scheme val="minor"/>
      </rPr>
      <t>Qualification pour la Coupe du Monde de la FIFA</t>
    </r>
  </si>
  <si>
    <r>
      <rPr>
        <sz val="11"/>
        <color theme="1"/>
        <rFont val="Calibri"/>
        <family val="2"/>
        <scheme val="minor"/>
      </rPr>
      <t>Ouganda</t>
    </r>
  </si>
  <si>
    <r>
      <rPr>
        <sz val="11"/>
        <color theme="1"/>
        <rFont val="Calibri"/>
        <family val="2"/>
        <scheme val="minor"/>
      </rPr>
      <t>Zambie</t>
    </r>
  </si>
  <si>
    <r>
      <rPr>
        <sz val="11"/>
        <color theme="1"/>
        <rFont val="Calibri"/>
        <family val="2"/>
        <scheme val="minor"/>
      </rPr>
      <t>Coupe CECAFA</t>
    </r>
  </si>
  <si>
    <r>
      <rPr>
        <sz val="11"/>
        <color theme="1"/>
        <rFont val="Calibri"/>
        <family val="2"/>
        <scheme val="minor"/>
      </rPr>
      <t>France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</si>
  <si>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</si>
  <si>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</si>
  <si>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</si>
  <si>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</si>
  <si>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</si>
  <si>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</si>
  <si>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</si>
  <si>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</si>
  <si>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</si>
  <si>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Belgique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</si>
  <si>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</si>
  <si>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</si>
  <si>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Portugal</t>
    </r>
  </si>
  <si>
    <r>
      <rPr>
        <sz val="11"/>
        <color theme="1"/>
        <rFont val="Calibri"/>
        <family val="2"/>
        <scheme val="minor"/>
      </rPr>
      <t>Amical</t>
    </r>
  </si>
  <si>
    <r>
      <rPr>
        <sz val="11"/>
        <color theme="1"/>
        <rFont val="Calibri"/>
        <family val="2"/>
        <scheme val="minor"/>
      </rPr>
      <t>France</t>
    </r>
  </si>
  <si>
    <r>
      <rPr>
        <sz val="11"/>
        <color theme="1"/>
        <rFont val="Calibri"/>
        <family val="2"/>
        <scheme val="minor"/>
      </rPr>
      <t>Italie</t>
    </r>
  </si>
  <si>
    <r>
      <rPr>
        <sz val="11"/>
        <color theme="1"/>
        <rFont val="Calibri"/>
        <family val="2"/>
        <scheme val="minor"/>
      </rPr>
      <t>Amical</t>
    </r>
  </si>
  <si>
    <r>
      <rPr>
        <sz val="11"/>
        <color theme="1"/>
        <rFont val="Calibri"/>
        <family val="2"/>
        <scheme val="minor"/>
      </rPr>
      <t>Chine</t>
    </r>
  </si>
  <si>
    <r>
      <rPr>
        <sz val="11"/>
        <color theme="1"/>
        <rFont val="Calibri"/>
        <family val="2"/>
        <scheme val="minor"/>
      </rPr>
      <t>Uruguay</t>
    </r>
  </si>
  <si>
    <r>
      <rPr>
        <sz val="11"/>
        <color theme="1"/>
        <rFont val="Calibri"/>
        <family val="2"/>
        <scheme val="minor"/>
      </rPr>
      <t>Coupe Nehru</t>
    </r>
  </si>
  <si>
    <r>
      <rPr>
        <sz val="11"/>
        <color theme="1"/>
        <rFont val="Calibri"/>
        <family val="2"/>
        <scheme val="minor"/>
      </rPr>
      <t>Libye</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</si>
  <si>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</si>
  <si>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</si>
  <si>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Grèce</t>
    </r>
  </si>
  <si>
    <r>
      <rPr>
        <sz val="11"/>
        <color theme="1"/>
        <rFont val="Calibri"/>
        <family val="2"/>
        <scheme val="minor"/>
      </rPr>
      <t>Russie</t>
    </r>
  </si>
  <si>
    <r>
      <rPr>
        <sz val="11"/>
        <color theme="1"/>
        <rFont val="Calibri"/>
        <family val="2"/>
        <scheme val="minor"/>
      </rPr>
      <t>Amical</t>
    </r>
  </si>
  <si>
    <r>
      <rPr>
        <sz val="11"/>
        <color theme="1"/>
        <rFont val="Calibri"/>
        <family val="2"/>
        <scheme val="minor"/>
      </rPr>
      <t>Algérie</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</si>
  <si>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</si>
  <si>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</si>
  <si>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Émirats arabes unis</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</si>
  <si>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</si>
  <si>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</si>
  <si>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Koweït</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</si>
  <si>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</si>
  <si>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</si>
  <si>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Émirats arabes unis</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</si>
  <si>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</si>
  <si>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</si>
  <si>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Algérie</t>
    </r>
  </si>
  <si>
    <r>
      <rPr>
        <sz val="11"/>
        <color theme="1"/>
        <rFont val="Calibri"/>
        <family val="2"/>
        <scheme val="minor"/>
      </rPr>
      <t>Irlande</t>
    </r>
  </si>
  <si>
    <r>
      <rPr>
        <sz val="11"/>
        <color theme="1"/>
        <rFont val="Calibri"/>
        <family val="2"/>
        <scheme val="minor"/>
      </rPr>
      <t>Amical</t>
    </r>
  </si>
  <si>
    <r>
      <rPr>
        <sz val="11"/>
        <color theme="1"/>
        <rFont val="Calibri"/>
        <family val="2"/>
        <scheme val="minor"/>
      </rPr>
      <t>Espagne</t>
    </r>
  </si>
  <si>
    <r>
      <rPr>
        <sz val="11"/>
        <color theme="1"/>
        <rFont val="Calibri"/>
        <family val="2"/>
        <scheme val="minor"/>
      </rPr>
      <t>Suisse</t>
    </r>
  </si>
  <si>
    <r>
      <rPr>
        <sz val="11"/>
        <color theme="1"/>
        <rFont val="Calibri"/>
        <family val="2"/>
        <scheme val="minor"/>
      </rPr>
      <t>Amical</t>
    </r>
  </si>
  <si>
    <r>
      <rPr>
        <sz val="11"/>
        <color theme="1"/>
        <rFont val="Calibri"/>
        <family val="2"/>
        <scheme val="minor"/>
      </rPr>
      <t>Brésil</t>
    </r>
  </si>
  <si>
    <r>
      <rPr>
        <sz val="11"/>
        <color theme="1"/>
        <rFont val="Calibri"/>
        <family val="2"/>
        <scheme val="minor"/>
      </rPr>
      <t>Portugal</t>
    </r>
  </si>
  <si>
    <r>
      <rPr>
        <sz val="11"/>
        <color theme="1"/>
        <rFont val="Calibri"/>
        <family val="2"/>
        <scheme val="minor"/>
      </rPr>
      <t>Amical</t>
    </r>
  </si>
  <si>
    <r>
      <rPr>
        <sz val="11"/>
        <color theme="1"/>
        <rFont val="Calibri"/>
        <family val="2"/>
        <scheme val="minor"/>
      </rPr>
      <t>Norvège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</si>
  <si>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</si>
  <si>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</si>
  <si>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</si>
  <si>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Pays‑Bas</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</si>
  <si>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</si>
  <si>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</si>
  <si>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France</t>
    </r>
  </si>
  <si>
    <r>
      <rPr>
        <sz val="11"/>
        <color theme="1"/>
        <rFont val="Calibri"/>
        <family val="2"/>
        <scheme val="minor"/>
      </rPr>
      <t>Coupe du Monde de la FIFA</t>
    </r>
  </si>
  <si>
    <r>
      <rPr>
        <sz val="11"/>
        <color theme="1"/>
        <rFont val="Calibri"/>
        <family val="2"/>
        <scheme val="minor"/>
      </rPr>
      <t>Algérie</t>
    </r>
  </si>
  <si>
    <r>
      <rPr>
        <sz val="11"/>
        <color theme="1"/>
        <rFont val="Calibri"/>
        <family val="2"/>
        <scheme val="minor"/>
      </rPr>
      <t>Autriche</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</si>
  <si>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</si>
  <si>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</si>
  <si>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El Salvador</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</si>
  <si>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</si>
  <si>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</si>
  <si>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Brésil</t>
    </r>
  </si>
  <si>
    <r>
      <rPr>
        <sz val="11"/>
        <color theme="1"/>
        <rFont val="Calibri"/>
        <family val="2"/>
        <scheme val="minor"/>
      </rPr>
      <t>Coupe du Monde de la FIFA</t>
    </r>
  </si>
  <si>
    <r>
      <rPr>
        <sz val="11"/>
        <color theme="1"/>
        <rFont val="Calibri"/>
        <family val="2"/>
        <scheme val="minor"/>
      </rPr>
      <t>Pologne</t>
    </r>
  </si>
  <si>
    <r>
      <rPr>
        <sz val="11"/>
        <color theme="1"/>
        <rFont val="Calibri"/>
        <family val="2"/>
        <scheme val="minor"/>
      </rPr>
      <t>Italie</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</si>
  <si>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</si>
  <si>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</si>
  <si>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Allemagne</t>
    </r>
  </si>
  <si>
    <r>
      <rPr>
        <sz val="11"/>
        <color theme="1"/>
        <rFont val="Calibri"/>
        <family val="2"/>
        <scheme val="minor"/>
      </rPr>
      <t>Coupe du Monde de la FIFA</t>
    </r>
  </si>
  <si>
    <r>
      <rPr>
        <sz val="11"/>
        <color theme="1"/>
        <rFont val="Calibri"/>
        <family val="2"/>
        <scheme val="minor"/>
      </rPr>
      <t>Roumanie</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</si>
  <si>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</si>
  <si>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</si>
  <si>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Finlande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</si>
  <si>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</si>
  <si>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</si>
  <si>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Égypte</t>
    </r>
  </si>
  <si>
    <r>
      <rPr>
        <sz val="11"/>
        <color theme="1"/>
        <rFont val="Calibri"/>
        <family val="2"/>
        <scheme val="minor"/>
      </rPr>
      <t>Zambie</t>
    </r>
  </si>
  <si>
    <r>
      <rPr>
        <sz val="11"/>
        <color theme="1"/>
        <rFont val="Calibri"/>
        <family val="2"/>
        <scheme val="minor"/>
      </rPr>
      <t>Amical</t>
    </r>
  </si>
  <si>
    <r>
      <rPr>
        <sz val="11"/>
        <color theme="1"/>
        <rFont val="Calibri"/>
        <family val="2"/>
        <scheme val="minor"/>
      </rPr>
      <t>Autriche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</si>
  <si>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</si>
  <si>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</si>
  <si>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Irlande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</si>
  <si>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</si>
  <si>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</si>
  <si>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</si>
  <si>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</si>
  <si>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</si>
  <si>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Suisse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</si>
  <si>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</si>
  <si>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</si>
  <si>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Grèce</t>
    </r>
  </si>
  <si>
    <r>
      <rPr>
        <sz val="11"/>
        <color theme="1"/>
        <rFont val="Calibri"/>
        <family val="2"/>
        <scheme val="minor"/>
      </rPr>
      <t>Suisse</t>
    </r>
  </si>
  <si>
    <r>
      <rPr>
        <sz val="11"/>
        <color theme="1"/>
        <rFont val="Calibri"/>
        <family val="2"/>
        <scheme val="minor"/>
      </rPr>
      <t>Amical</t>
    </r>
  </si>
  <si>
    <r>
      <rPr>
        <sz val="11"/>
        <color theme="1"/>
        <rFont val="Calibri"/>
        <family val="2"/>
        <scheme val="minor"/>
      </rPr>
      <t>Égypte</t>
    </r>
  </si>
  <si>
    <r>
      <rPr>
        <sz val="11"/>
        <color theme="1"/>
        <rFont val="Calibri"/>
        <family val="2"/>
        <scheme val="minor"/>
      </rPr>
      <t>Hongrie</t>
    </r>
  </si>
  <si>
    <r>
      <rPr>
        <sz val="11"/>
        <color theme="1"/>
        <rFont val="Calibri"/>
        <family val="2"/>
        <scheme val="minor"/>
      </rPr>
      <t>Amical</t>
    </r>
  </si>
  <si>
    <r>
      <rPr>
        <sz val="11"/>
        <color theme="1"/>
        <rFont val="Calibri"/>
        <family val="2"/>
        <scheme val="minor"/>
      </rPr>
      <t>Grèce</t>
    </r>
  </si>
  <si>
    <r>
      <rPr>
        <sz val="11"/>
        <color theme="1"/>
        <rFont val="Calibri"/>
        <family val="2"/>
        <scheme val="minor"/>
      </rPr>
      <t>Roumanie</t>
    </r>
  </si>
  <si>
    <r>
      <rPr>
        <sz val="11"/>
        <color theme="1"/>
        <rFont val="Calibri"/>
        <family val="2"/>
        <scheme val="minor"/>
      </rPr>
      <t>Amical</t>
    </r>
  </si>
  <si>
    <r>
      <rPr>
        <sz val="11"/>
        <color theme="1"/>
        <rFont val="Calibri"/>
        <family val="2"/>
        <scheme val="minor"/>
      </rPr>
      <t>Cameroun</t>
    </r>
  </si>
  <si>
    <r>
      <rPr>
        <sz val="11"/>
        <color theme="1"/>
        <rFont val="Calibri"/>
        <family val="2"/>
        <scheme val="minor"/>
      </rPr>
      <t>Égypte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</si>
  <si>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</si>
  <si>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</si>
  <si>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</si>
  <si>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</si>
  <si>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Roumanie</t>
    </r>
  </si>
  <si>
    <r>
      <rPr>
        <sz val="11"/>
        <color theme="1"/>
        <rFont val="Calibri"/>
        <family val="2"/>
        <scheme val="minor"/>
      </rPr>
      <t>Turquie</t>
    </r>
  </si>
  <si>
    <r>
      <rPr>
        <sz val="11"/>
        <color theme="1"/>
        <rFont val="Calibri"/>
        <family val="2"/>
        <scheme val="minor"/>
      </rPr>
      <t>Amical</t>
    </r>
  </si>
  <si>
    <r>
      <rPr>
        <sz val="11"/>
        <color theme="1"/>
        <rFont val="Calibri"/>
        <family val="2"/>
        <scheme val="minor"/>
      </rPr>
      <t>Pologne</t>
    </r>
  </si>
  <si>
    <r>
      <rPr>
        <sz val="11"/>
        <color theme="1"/>
        <rFont val="Calibri"/>
        <family val="2"/>
        <scheme val="minor"/>
      </rPr>
      <t>Bulgarie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</si>
  <si>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</si>
  <si>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</si>
  <si>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Mexique</t>
    </r>
  </si>
  <si>
    <r>
      <rPr>
        <sz val="11"/>
        <color theme="1"/>
        <rFont val="Calibri"/>
        <family val="2"/>
        <scheme val="minor"/>
      </rPr>
      <t>Amical</t>
    </r>
  </si>
  <si>
    <r>
      <rPr>
        <sz val="11"/>
        <color theme="1"/>
        <rFont val="Calibri"/>
        <family val="2"/>
        <scheme val="minor"/>
      </rPr>
      <t>Mali</t>
    </r>
  </si>
  <si>
    <r>
      <rPr>
        <sz val="11"/>
        <color theme="1"/>
        <rFont val="Calibri"/>
        <family val="2"/>
        <scheme val="minor"/>
      </rPr>
      <t>Maroc</t>
    </r>
  </si>
  <si>
    <r>
      <rPr>
        <sz val="11"/>
        <color theme="1"/>
        <rFont val="Calibri"/>
        <family val="2"/>
        <scheme val="minor"/>
      </rPr>
      <t>Qualification pour la Coupe d’Afrique des nations</t>
    </r>
  </si>
  <si>
    <r>
      <rPr>
        <sz val="11"/>
        <color theme="1"/>
        <rFont val="Calibri"/>
        <family val="2"/>
        <scheme val="minor"/>
      </rPr>
      <t>Angleterre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</si>
  <si>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</si>
  <si>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</si>
  <si>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</si>
  <si>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</si>
  <si>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</si>
  <si>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Guatemala</t>
    </r>
  </si>
  <si>
    <r>
      <rPr>
        <sz val="11"/>
        <color theme="1"/>
        <rFont val="Calibri"/>
        <family val="2"/>
        <scheme val="minor"/>
      </rPr>
      <t>Honduras</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</si>
  <si>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</si>
  <si>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</si>
  <si>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Écosse</t>
    </r>
  </si>
  <si>
    <r>
      <rPr>
        <sz val="11"/>
        <color theme="1"/>
        <rFont val="Calibri"/>
        <family val="2"/>
        <scheme val="minor"/>
      </rPr>
      <t>Championnat britannique</t>
    </r>
  </si>
  <si>
    <r>
      <rPr>
        <sz val="11"/>
        <color theme="1"/>
        <rFont val="Calibri"/>
        <family val="2"/>
        <scheme val="minor"/>
      </rPr>
      <t>Suède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</si>
  <si>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</si>
  <si>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</si>
  <si>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Danemark</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</si>
  <si>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</si>
  <si>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</si>
  <si>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Angleterre</t>
    </r>
  </si>
  <si>
    <r>
      <rPr>
        <sz val="11"/>
        <color theme="1"/>
        <rFont val="Calibri"/>
        <family val="2"/>
        <scheme val="minor"/>
      </rPr>
      <t>Écosse</t>
    </r>
  </si>
  <si>
    <r>
      <rPr>
        <sz val="11"/>
        <color theme="1"/>
        <rFont val="Calibri"/>
        <family val="2"/>
        <scheme val="minor"/>
      </rPr>
      <t>Championnat britannique</t>
    </r>
  </si>
  <si>
    <r>
      <rPr>
        <sz val="11"/>
        <color theme="1"/>
        <rFont val="Calibri"/>
        <family val="2"/>
        <scheme val="minor"/>
      </rPr>
      <t>Ghana</t>
    </r>
  </si>
  <si>
    <r>
      <rPr>
        <sz val="11"/>
        <color theme="1"/>
        <rFont val="Calibri"/>
        <family val="2"/>
        <scheme val="minor"/>
      </rPr>
      <t>Nouvelle‑Zélande</t>
    </r>
  </si>
  <si>
    <r>
      <rPr>
        <sz val="11"/>
        <color theme="1"/>
        <rFont val="Calibri"/>
        <family val="2"/>
        <scheme val="minor"/>
      </rPr>
      <t>Coupe de Corée du Sud</t>
    </r>
  </si>
  <si>
    <r>
      <rPr>
        <sz val="11"/>
        <color theme="1"/>
        <rFont val="Calibri"/>
        <family val="2"/>
        <scheme val="minor"/>
      </rPr>
      <t>Canada</t>
    </r>
  </si>
  <si>
    <r>
      <rPr>
        <sz val="11"/>
        <color theme="1"/>
        <rFont val="Calibri"/>
        <family val="2"/>
        <scheme val="minor"/>
      </rPr>
      <t>Écosse</t>
    </r>
  </si>
  <si>
    <r>
      <rPr>
        <sz val="11"/>
        <color theme="1"/>
        <rFont val="Calibri"/>
        <family val="2"/>
        <scheme val="minor"/>
      </rPr>
      <t>Amical</t>
    </r>
  </si>
  <si>
    <r>
      <rPr>
        <sz val="11"/>
        <color theme="1"/>
        <rFont val="Calibri"/>
        <family val="2"/>
        <scheme val="minor"/>
      </rPr>
      <t>Chili</t>
    </r>
  </si>
  <si>
    <r>
      <rPr>
        <sz val="11"/>
        <color theme="1"/>
        <rFont val="Calibri"/>
        <family val="2"/>
        <scheme val="minor"/>
      </rPr>
      <t>Pérou</t>
    </r>
  </si>
  <si>
    <r>
      <rPr>
        <sz val="11"/>
        <color theme="1"/>
        <rFont val="Calibri"/>
        <family val="2"/>
        <scheme val="minor"/>
      </rPr>
      <t>Copa del Pacífico</t>
    </r>
  </si>
  <si>
    <r>
      <rPr>
        <sz val="11"/>
        <color theme="1"/>
        <rFont val="Calibri"/>
        <family val="2"/>
        <scheme val="minor"/>
      </rPr>
      <t>Bolivie</t>
    </r>
  </si>
  <si>
    <r>
      <rPr>
        <sz val="11"/>
        <color theme="1"/>
        <rFont val="Calibri"/>
        <family val="2"/>
        <scheme val="minor"/>
      </rPr>
      <t>Paraguay</t>
    </r>
  </si>
  <si>
    <r>
      <rPr>
        <sz val="11"/>
        <color theme="1"/>
        <rFont val="Calibri"/>
        <family val="2"/>
        <scheme val="minor"/>
      </rPr>
      <t>Amical</t>
    </r>
  </si>
  <si>
    <r>
      <rPr>
        <sz val="11"/>
        <color theme="1"/>
        <rFont val="Calibri"/>
        <family val="2"/>
        <scheme val="minor"/>
      </rPr>
      <t>Chili</t>
    </r>
  </si>
  <si>
    <r>
      <rPr>
        <sz val="11"/>
        <color theme="1"/>
        <rFont val="Calibri"/>
        <family val="2"/>
        <scheme val="minor"/>
      </rPr>
      <t>Bolivie</t>
    </r>
  </si>
  <si>
    <r>
      <rPr>
        <sz val="11"/>
        <color theme="1"/>
        <rFont val="Calibri"/>
        <family val="2"/>
        <scheme val="minor"/>
      </rPr>
      <t>Amical</t>
    </r>
  </si>
  <si>
    <r>
      <rPr>
        <sz val="11"/>
        <color theme="1"/>
        <rFont val="Calibri"/>
        <family val="2"/>
        <scheme val="minor"/>
      </rPr>
      <t>Algérie</t>
    </r>
  </si>
  <si>
    <r>
      <rPr>
        <sz val="11"/>
        <color theme="1"/>
        <rFont val="Calibri"/>
        <family val="2"/>
        <scheme val="minor"/>
      </rPr>
      <t>Sénégal</t>
    </r>
  </si>
  <si>
    <r>
      <rPr>
        <sz val="11"/>
        <color theme="1"/>
        <rFont val="Calibri"/>
        <family val="2"/>
        <scheme val="minor"/>
      </rPr>
      <t>Qualification pour la Coupe d’Afrique des nations</t>
    </r>
  </si>
  <si>
    <r>
      <rPr>
        <sz val="11"/>
        <color theme="1"/>
        <rFont val="Calibri"/>
        <family val="2"/>
        <scheme val="minor"/>
      </rPr>
      <t>Libye</t>
    </r>
  </si>
  <si>
    <r>
      <rPr>
        <sz val="11"/>
        <color theme="1"/>
        <rFont val="Calibri"/>
        <family val="2"/>
        <scheme val="minor"/>
      </rPr>
      <t>Zimbabwe</t>
    </r>
  </si>
  <si>
    <r>
      <rPr>
        <sz val="11"/>
        <color theme="1"/>
        <rFont val="Calibri"/>
        <family val="2"/>
        <scheme val="minor"/>
      </rPr>
      <t>Amical</t>
    </r>
  </si>
  <si>
    <r>
      <rPr>
        <sz val="11"/>
        <color theme="1"/>
        <rFont val="Calibri"/>
        <family val="2"/>
        <scheme val="minor"/>
      </rPr>
      <t>Danemark</t>
    </r>
  </si>
  <si>
    <r>
      <rPr>
        <sz val="11"/>
        <color theme="1"/>
        <rFont val="Calibri"/>
        <family val="2"/>
        <scheme val="minor"/>
      </rPr>
      <t>France</t>
    </r>
  </si>
  <si>
    <r>
      <rPr>
        <sz val="11"/>
        <color theme="1"/>
        <rFont val="Calibri"/>
        <family val="2"/>
        <scheme val="minor"/>
      </rPr>
      <t>Amical</t>
    </r>
  </si>
  <si>
    <r>
      <rPr>
        <sz val="11"/>
        <color theme="1"/>
        <rFont val="Calibri"/>
        <family val="2"/>
        <scheme val="minor"/>
      </rPr>
      <t>Chili</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</si>
  <si>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</si>
  <si>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</si>
  <si>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Algérie</t>
    </r>
  </si>
  <si>
    <r>
      <rPr>
        <sz val="11"/>
        <color theme="1"/>
        <rFont val="Calibri"/>
        <family val="2"/>
        <scheme val="minor"/>
      </rPr>
      <t>Corée du Sud</t>
    </r>
  </si>
  <si>
    <r>
      <rPr>
        <sz val="11"/>
        <color theme="1"/>
        <rFont val="Calibri"/>
        <family val="2"/>
        <scheme val="minor"/>
      </rPr>
      <t>Tournoi de Merdeka</t>
    </r>
  </si>
  <si>
    <r>
      <rPr>
        <sz val="11"/>
        <color theme="1"/>
        <rFont val="Calibri"/>
        <family val="2"/>
        <scheme val="minor"/>
      </rPr>
      <t>Irlande du Nord</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</si>
  <si>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</si>
  <si>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</si>
  <si>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Écosse</t>
    </r>
  </si>
  <si>
    <r>
      <rPr>
        <sz val="11"/>
        <color theme="1"/>
        <rFont val="Calibri"/>
        <family val="2"/>
        <scheme val="minor"/>
      </rPr>
      <t>Uruguay</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</si>
  <si>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</si>
  <si>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</si>
  <si>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</si>
  <si>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</si>
  <si>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Pérou</t>
    </r>
  </si>
  <si>
    <r>
      <rPr>
        <sz val="11"/>
        <color theme="1"/>
        <rFont val="Calibri"/>
        <family val="2"/>
        <scheme val="minor"/>
      </rPr>
      <t>Paraguay</t>
    </r>
  </si>
  <si>
    <r>
      <rPr>
        <sz val="11"/>
        <color theme="1"/>
        <rFont val="Calibri"/>
        <family val="2"/>
        <scheme val="minor"/>
      </rPr>
      <t>Amical</t>
    </r>
  </si>
  <si>
    <r>
      <rPr>
        <sz val="11"/>
        <color theme="1"/>
        <rFont val="Calibri"/>
        <family val="2"/>
        <scheme val="minor"/>
      </rPr>
      <t>Russie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</si>
  <si>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</si>
  <si>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</si>
  <si>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Uruguay</t>
    </r>
  </si>
  <si>
    <r>
      <rPr>
        <sz val="11"/>
        <color theme="1"/>
        <rFont val="Calibri"/>
        <family val="2"/>
        <scheme val="minor"/>
      </rPr>
      <t>Brésil</t>
    </r>
  </si>
  <si>
    <r>
      <rPr>
        <sz val="11"/>
        <color theme="1"/>
        <rFont val="Calibri"/>
        <family val="2"/>
        <scheme val="minor"/>
      </rPr>
      <t>Copa América</t>
    </r>
  </si>
  <si>
    <r>
      <rPr>
        <sz val="11"/>
        <color theme="1"/>
        <rFont val="Calibri"/>
        <family val="2"/>
        <scheme val="minor"/>
      </rPr>
      <t>Suisse</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</si>
  <si>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</si>
  <si>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</si>
  <si>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Grèce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</si>
  <si>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</si>
  <si>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</si>
  <si>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</si>
  <si>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</si>
  <si>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</si>
  <si>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Mexique</t>
    </r>
  </si>
  <si>
    <r>
      <rPr>
        <sz val="11"/>
        <color theme="1"/>
        <rFont val="Calibri"/>
        <family val="2"/>
        <scheme val="minor"/>
      </rPr>
      <t>Suède</t>
    </r>
  </si>
  <si>
    <r>
      <rPr>
        <sz val="11"/>
        <color theme="1"/>
        <rFont val="Calibri"/>
        <family val="2"/>
        <scheme val="minor"/>
      </rPr>
      <t>Amical</t>
    </r>
  </si>
  <si>
    <r>
      <rPr>
        <sz val="11"/>
        <color theme="1"/>
        <rFont val="Calibri"/>
        <family val="2"/>
        <scheme val="minor"/>
      </rPr>
      <t>Honduras</t>
    </r>
  </si>
  <si>
    <r>
      <rPr>
        <sz val="11"/>
        <color theme="1"/>
        <rFont val="Calibri"/>
        <family val="2"/>
        <scheme val="minor"/>
      </rPr>
      <t>Canada</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</si>
  <si>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</si>
  <si>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</si>
  <si>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Écosse</t>
    </r>
  </si>
  <si>
    <r>
      <rPr>
        <sz val="11"/>
        <color theme="1"/>
        <rFont val="Calibri"/>
        <family val="2"/>
        <scheme val="minor"/>
      </rPr>
      <t>Championnat britannique</t>
    </r>
  </si>
  <si>
    <r>
      <rPr>
        <sz val="11"/>
        <color theme="1"/>
        <rFont val="Calibri"/>
        <family val="2"/>
        <scheme val="minor"/>
      </rPr>
      <t>Arabie saoudite</t>
    </r>
  </si>
  <si>
    <r>
      <rPr>
        <sz val="11"/>
        <color theme="1"/>
        <rFont val="Calibri"/>
        <family val="2"/>
        <scheme val="minor"/>
      </rPr>
      <t>Algérie</t>
    </r>
  </si>
  <si>
    <r>
      <rPr>
        <sz val="11"/>
        <color theme="1"/>
        <rFont val="Calibri"/>
        <family val="2"/>
        <scheme val="minor"/>
      </rPr>
      <t>Amical</t>
    </r>
  </si>
  <si>
    <r>
      <rPr>
        <sz val="11"/>
        <color theme="1"/>
        <rFont val="Calibri"/>
        <family val="2"/>
        <scheme val="minor"/>
      </rPr>
      <t>Pérou</t>
    </r>
  </si>
  <si>
    <r>
      <rPr>
        <sz val="11"/>
        <color theme="1"/>
        <rFont val="Calibri"/>
        <family val="2"/>
        <scheme val="minor"/>
      </rPr>
      <t>Honduras</t>
    </r>
  </si>
  <si>
    <r>
      <rPr>
        <sz val="11"/>
        <color theme="1"/>
        <rFont val="Calibri"/>
        <family val="2"/>
        <scheme val="minor"/>
      </rPr>
      <t>Amical</t>
    </r>
  </si>
  <si>
    <r>
      <rPr>
        <sz val="11"/>
        <color theme="1"/>
        <rFont val="Calibri"/>
        <family val="2"/>
        <scheme val="minor"/>
      </rPr>
      <t>France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</si>
  <si>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</si>
  <si>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</si>
  <si>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Roumanie</t>
    </r>
  </si>
  <si>
    <r>
      <rPr>
        <sz val="11"/>
        <color theme="1"/>
        <rFont val="Calibri"/>
        <family val="2"/>
        <scheme val="minor"/>
      </rPr>
      <t>Grèce</t>
    </r>
  </si>
  <si>
    <r>
      <rPr>
        <sz val="11"/>
        <color theme="1"/>
        <rFont val="Calibri"/>
        <family val="2"/>
        <scheme val="minor"/>
      </rPr>
      <t>Amical</t>
    </r>
  </si>
  <si>
    <r>
      <rPr>
        <sz val="11"/>
        <color theme="1"/>
        <rFont val="Calibri"/>
        <family val="2"/>
        <scheme val="minor"/>
      </rPr>
      <t>Algérie</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</si>
  <si>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</si>
  <si>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</si>
  <si>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Côte d’Ivoire</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</si>
  <si>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</si>
  <si>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</si>
  <si>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Koweït</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</si>
  <si>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</si>
  <si>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</si>
  <si>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Oman</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</si>
  <si>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</si>
  <si>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</si>
  <si>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Algérie</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</si>
  <si>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</si>
  <si>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</si>
  <si>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Cameroun</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</si>
  <si>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</si>
  <si>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</si>
  <si>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Oman</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</si>
  <si>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</si>
  <si>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</si>
  <si>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Irak</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</si>
  <si>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</si>
  <si>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</si>
  <si>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Arabie saoudite</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</si>
  <si>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</si>
  <si>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</si>
  <si>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Finlande</t>
    </r>
  </si>
  <si>
    <r>
      <rPr>
        <sz val="11"/>
        <color theme="1"/>
        <rFont val="Calibri"/>
        <family val="2"/>
        <scheme val="minor"/>
      </rPr>
      <t>Russie</t>
    </r>
  </si>
  <si>
    <r>
      <rPr>
        <sz val="11"/>
        <color theme="1"/>
        <rFont val="Calibri"/>
        <family val="2"/>
        <scheme val="minor"/>
      </rPr>
      <t>Amical</t>
    </r>
  </si>
  <si>
    <r>
      <rPr>
        <sz val="11"/>
        <color theme="1"/>
        <rFont val="Calibri"/>
        <family val="2"/>
        <scheme val="minor"/>
      </rPr>
      <t>Canada</t>
    </r>
  </si>
  <si>
    <r>
      <rPr>
        <sz val="11"/>
        <color theme="1"/>
        <rFont val="Calibri"/>
        <family val="2"/>
        <scheme val="minor"/>
      </rPr>
      <t>Italie</t>
    </r>
  </si>
  <si>
    <r>
      <rPr>
        <sz val="11"/>
        <color theme="1"/>
        <rFont val="Calibri"/>
        <family val="2"/>
        <scheme val="minor"/>
      </rPr>
      <t>Amical</t>
    </r>
  </si>
  <si>
    <r>
      <rPr>
        <sz val="11"/>
        <color theme="1"/>
        <rFont val="Calibri"/>
        <family val="2"/>
        <scheme val="minor"/>
      </rPr>
      <t>France</t>
    </r>
  </si>
  <si>
    <r>
      <rPr>
        <sz val="11"/>
        <color theme="1"/>
        <rFont val="Calibri"/>
        <family val="2"/>
        <scheme val="minor"/>
      </rPr>
      <t>Écosse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</si>
  <si>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</si>
  <si>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</si>
  <si>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Russie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</si>
  <si>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</si>
  <si>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</si>
  <si>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Guatemala</t>
    </r>
  </si>
  <si>
    <r>
      <rPr>
        <sz val="11"/>
        <color theme="1"/>
        <rFont val="Calibri"/>
        <family val="2"/>
        <scheme val="minor"/>
      </rPr>
      <t>Coupe de Corée du Sud</t>
    </r>
  </si>
  <si>
    <r>
      <rPr>
        <sz val="11"/>
        <color theme="1"/>
        <rFont val="Calibri"/>
        <family val="2"/>
        <scheme val="minor"/>
      </rPr>
      <t>Brésil</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</si>
  <si>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</si>
  <si>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</si>
  <si>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Uruguay</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</si>
  <si>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</si>
  <si>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</si>
  <si>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</si>
  <si>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</si>
  <si>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</si>
  <si>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France</t>
    </r>
  </si>
  <si>
    <r>
      <rPr>
        <sz val="11"/>
        <color theme="1"/>
        <rFont val="Calibri"/>
        <family val="2"/>
        <scheme val="minor"/>
      </rPr>
      <t>Espagne</t>
    </r>
  </si>
  <si>
    <r>
      <rPr>
        <sz val="11"/>
        <color theme="1"/>
        <rFont val="Calibri"/>
        <family val="2"/>
        <scheme val="minor"/>
      </rPr>
      <t>Coupe européenne de l’UEFA</t>
    </r>
  </si>
  <si>
    <r>
      <rPr>
        <sz val="11"/>
        <color theme="1"/>
        <rFont val="Calibri"/>
        <family val="2"/>
        <scheme val="minor"/>
      </rPr>
      <t>Roumanie</t>
    </r>
  </si>
  <si>
    <r>
      <rPr>
        <sz val="11"/>
        <color theme="1"/>
        <rFont val="Calibri"/>
        <family val="2"/>
        <scheme val="minor"/>
      </rPr>
      <t>Chine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</si>
  <si>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</si>
  <si>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</si>
  <si>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Ghana</t>
    </r>
  </si>
  <si>
    <r>
      <rPr>
        <sz val="11"/>
        <color theme="1"/>
        <rFont val="Calibri"/>
        <family val="2"/>
        <scheme val="minor"/>
      </rPr>
      <t>Amical</t>
    </r>
  </si>
  <si>
    <r>
      <rPr>
        <sz val="11"/>
        <color theme="1"/>
        <rFont val="Calibri"/>
        <family val="2"/>
        <scheme val="minor"/>
      </rPr>
      <t>Iran</t>
    </r>
  </si>
  <si>
    <r>
      <rPr>
        <sz val="11"/>
        <color theme="1"/>
        <rFont val="Calibri"/>
        <family val="2"/>
        <scheme val="minor"/>
      </rPr>
      <t>Syrie</t>
    </r>
  </si>
  <si>
    <r>
      <rPr>
        <sz val="11"/>
        <color theme="1"/>
        <rFont val="Calibri"/>
        <family val="2"/>
        <scheme val="minor"/>
      </rPr>
      <t>Qualification pour la Coupe de l’AFC</t>
    </r>
  </si>
  <si>
    <r>
      <rPr>
        <sz val="11"/>
        <color theme="1"/>
        <rFont val="Calibri"/>
        <family val="2"/>
        <scheme val="minor"/>
      </rPr>
      <t>Hongrie</t>
    </r>
  </si>
  <si>
    <r>
      <rPr>
        <sz val="11"/>
        <color theme="1"/>
        <rFont val="Calibri"/>
        <family val="2"/>
        <scheme val="minor"/>
      </rPr>
      <t>Mexique</t>
    </r>
  </si>
  <si>
    <r>
      <rPr>
        <sz val="11"/>
        <color theme="1"/>
        <rFont val="Calibri"/>
        <family val="2"/>
        <scheme val="minor"/>
      </rPr>
      <t>Amical</t>
    </r>
  </si>
  <si>
    <r>
      <rPr>
        <sz val="11"/>
        <color theme="1"/>
        <rFont val="Calibri"/>
        <family val="2"/>
        <scheme val="minor"/>
      </rPr>
      <t>Suisse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</si>
  <si>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</si>
  <si>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</si>
  <si>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Belgique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</si>
  <si>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</si>
  <si>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</si>
  <si>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Danemark</t>
    </r>
  </si>
  <si>
    <r>
      <rPr>
        <sz val="11"/>
        <color theme="1"/>
        <rFont val="Calibri"/>
        <family val="2"/>
        <scheme val="minor"/>
      </rPr>
      <t>Autriche</t>
    </r>
  </si>
  <si>
    <r>
      <rPr>
        <sz val="11"/>
        <color theme="1"/>
        <rFont val="Calibri"/>
        <family val="2"/>
        <scheme val="minor"/>
      </rPr>
      <t>Amical</t>
    </r>
  </si>
  <si>
    <r>
      <rPr>
        <sz val="11"/>
        <color theme="1"/>
        <rFont val="Calibri"/>
        <family val="2"/>
        <scheme val="minor"/>
      </rPr>
      <t>Finlande</t>
    </r>
  </si>
  <si>
    <r>
      <rPr>
        <sz val="11"/>
        <color theme="1"/>
        <rFont val="Calibri"/>
        <family val="2"/>
        <scheme val="minor"/>
      </rPr>
      <t>Pologne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</si>
  <si>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</si>
  <si>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</si>
  <si>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</si>
  <si>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</si>
  <si>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Qatar</t>
    </r>
  </si>
  <si>
    <r>
      <rPr>
        <sz val="11"/>
        <color theme="1"/>
        <rFont val="Calibri"/>
        <family val="2"/>
        <scheme val="minor"/>
      </rPr>
      <t>Jordanie</t>
    </r>
  </si>
  <si>
    <r>
      <rPr>
        <sz val="11"/>
        <color theme="1"/>
        <rFont val="Calibri"/>
        <family val="2"/>
        <scheme val="minor"/>
      </rPr>
      <t>Qualification pour la Coupe de l’AFC</t>
    </r>
  </si>
  <si>
    <r>
      <rPr>
        <sz val="11"/>
        <color theme="1"/>
        <rFont val="Calibri"/>
        <family val="2"/>
        <scheme val="minor"/>
      </rPr>
      <t>Uruguay</t>
    </r>
  </si>
  <si>
    <r>
      <rPr>
        <sz val="11"/>
        <color theme="1"/>
        <rFont val="Calibri"/>
        <family val="2"/>
        <scheme val="minor"/>
      </rPr>
      <t>Pérou</t>
    </r>
  </si>
  <si>
    <r>
      <rPr>
        <sz val="11"/>
        <color theme="1"/>
        <rFont val="Calibri"/>
        <family val="2"/>
        <scheme val="minor"/>
      </rPr>
      <t>Amical</t>
    </r>
  </si>
  <si>
    <r>
      <rPr>
        <sz val="11"/>
        <color theme="1"/>
        <rFont val="Calibri"/>
        <family val="2"/>
        <scheme val="minor"/>
      </rPr>
      <t>Hongrie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</si>
  <si>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</si>
  <si>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</si>
  <si>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</si>
  <si>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Turquie</t>
    </r>
  </si>
  <si>
    <r>
      <rPr>
        <sz val="11"/>
        <color theme="1"/>
        <rFont val="Calibri"/>
        <family val="2"/>
        <scheme val="minor"/>
      </rPr>
      <t>Amical</t>
    </r>
  </si>
  <si>
    <r>
      <rPr>
        <sz val="11"/>
        <color theme="1"/>
        <rFont val="Calibri"/>
        <family val="2"/>
        <scheme val="minor"/>
      </rPr>
      <t>Pérou</t>
    </r>
  </si>
  <si>
    <r>
      <rPr>
        <sz val="11"/>
        <color theme="1"/>
        <rFont val="Calibri"/>
        <family val="2"/>
        <scheme val="minor"/>
      </rPr>
      <t>Uruguay</t>
    </r>
  </si>
  <si>
    <r>
      <rPr>
        <sz val="11"/>
        <color theme="1"/>
        <rFont val="Calibri"/>
        <family val="2"/>
        <scheme val="minor"/>
      </rPr>
      <t>Amical</t>
    </r>
  </si>
  <si>
    <r>
      <rPr>
        <sz val="11"/>
        <color theme="1"/>
        <rFont val="Calibri"/>
        <family val="2"/>
        <scheme val="minor"/>
      </rPr>
      <t>Belgique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</si>
  <si>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</si>
  <si>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</si>
  <si>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</si>
  <si>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</si>
  <si>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</si>
  <si>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</si>
  <si>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</si>
  <si>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</si>
  <si>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</si>
  <si>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Canada</t>
    </r>
  </si>
  <si>
    <r>
      <rPr>
        <sz val="11"/>
        <color theme="1"/>
        <rFont val="Calibri"/>
        <family val="2"/>
        <scheme val="minor"/>
      </rPr>
      <t>Amical</t>
    </r>
  </si>
  <si>
    <r>
      <rPr>
        <sz val="11"/>
        <color theme="1"/>
        <rFont val="Calibri"/>
        <family val="2"/>
        <scheme val="minor"/>
      </rPr>
      <t>Portugal</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</si>
  <si>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</si>
  <si>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</si>
  <si>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</si>
  <si>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</si>
  <si>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</si>
  <si>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</si>
  <si>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</si>
  <si>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</si>
  <si>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Zambie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</si>
  <si>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</si>
  <si>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</si>
  <si>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Zambie</t>
    </r>
  </si>
  <si>
    <r>
      <rPr>
        <sz val="11"/>
        <color theme="1"/>
        <rFont val="Calibri"/>
        <family val="2"/>
        <scheme val="minor"/>
      </rPr>
      <t>Zimbabwe</t>
    </r>
  </si>
  <si>
    <r>
      <rPr>
        <sz val="11"/>
        <color theme="1"/>
        <rFont val="Calibri"/>
        <family val="2"/>
        <scheme val="minor"/>
      </rPr>
      <t>Coupe CECAFA</t>
    </r>
  </si>
  <si>
    <r>
      <rPr>
        <sz val="11"/>
        <color theme="1"/>
        <rFont val="Calibri"/>
        <family val="2"/>
        <scheme val="minor"/>
      </rPr>
      <t>Chine</t>
    </r>
  </si>
  <si>
    <r>
      <rPr>
        <sz val="11"/>
        <color theme="1"/>
        <rFont val="Calibri"/>
        <family val="2"/>
        <scheme val="minor"/>
      </rPr>
      <t>Iran</t>
    </r>
  </si>
  <si>
    <r>
      <rPr>
        <sz val="11"/>
        <color theme="1"/>
        <rFont val="Calibri"/>
        <family val="2"/>
        <scheme val="minor"/>
      </rPr>
      <t>Coupe de l’AFC</t>
    </r>
  </si>
  <si>
    <r>
      <rPr>
        <sz val="11"/>
        <color theme="1"/>
        <rFont val="Calibri"/>
        <family val="2"/>
        <scheme val="minor"/>
      </rPr>
      <t>Italie</t>
    </r>
  </si>
  <si>
    <r>
      <rPr>
        <sz val="11"/>
        <color theme="1"/>
        <rFont val="Calibri"/>
        <family val="2"/>
        <scheme val="minor"/>
      </rPr>
      <t>Pologne</t>
    </r>
  </si>
  <si>
    <r>
      <rPr>
        <sz val="11"/>
        <color theme="1"/>
        <rFont val="Calibri"/>
        <family val="2"/>
        <scheme val="minor"/>
      </rPr>
      <t>Amical</t>
    </r>
  </si>
  <si>
    <r>
      <rPr>
        <sz val="11"/>
        <color theme="1"/>
        <rFont val="Calibri"/>
        <family val="2"/>
        <scheme val="minor"/>
      </rPr>
      <t>Koweït</t>
    </r>
  </si>
  <si>
    <r>
      <rPr>
        <sz val="11"/>
        <color theme="1"/>
        <rFont val="Calibri"/>
        <family val="2"/>
        <scheme val="minor"/>
      </rPr>
      <t>Syrie</t>
    </r>
  </si>
  <si>
    <r>
      <rPr>
        <sz val="11"/>
        <color theme="1"/>
        <rFont val="Calibri"/>
        <family val="2"/>
        <scheme val="minor"/>
      </rPr>
      <t>Coupe de l’AFC</t>
    </r>
  </si>
  <si>
    <r>
      <rPr>
        <sz val="11"/>
        <color theme="1"/>
        <rFont val="Calibri"/>
        <family val="2"/>
        <scheme val="minor"/>
      </rPr>
      <t>Arabie saoudite</t>
    </r>
  </si>
  <si>
    <r>
      <rPr>
        <sz val="11"/>
        <color theme="1"/>
        <rFont val="Calibri"/>
        <family val="2"/>
        <scheme val="minor"/>
      </rPr>
      <t>Chine</t>
    </r>
  </si>
  <si>
    <r>
      <rPr>
        <sz val="11"/>
        <color theme="1"/>
        <rFont val="Calibri"/>
        <family val="2"/>
        <scheme val="minor"/>
      </rPr>
      <t>Coupe de l’AFC</t>
    </r>
  </si>
  <si>
    <r>
      <rPr>
        <sz val="11"/>
        <color theme="1"/>
        <rFont val="Calibri"/>
        <family val="2"/>
        <scheme val="minor"/>
      </rPr>
      <t>Albanie</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</si>
  <si>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</si>
  <si>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</si>
  <si>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</si>
  <si>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</si>
  <si>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</si>
  <si>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</si>
  <si>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Cameroun</t>
    </r>
  </si>
  <si>
    <r>
      <rPr>
        <sz val="11"/>
        <color theme="1"/>
        <rFont val="Calibri"/>
        <family val="2"/>
        <scheme val="minor"/>
      </rPr>
      <t>Coupe d’Afrique des nations</t>
    </r>
  </si>
  <si>
    <r>
      <rPr>
        <sz val="11"/>
        <color theme="1"/>
        <rFont val="Calibri"/>
        <family val="2"/>
        <scheme val="minor"/>
      </rPr>
      <t>Algérie</t>
    </r>
  </si>
  <si>
    <r>
      <rPr>
        <sz val="11"/>
        <color theme="1"/>
        <rFont val="Calibri"/>
        <family val="2"/>
        <scheme val="minor"/>
      </rPr>
      <t>Tunisie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</si>
  <si>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</si>
  <si>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</si>
  <si>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Guinée</t>
    </r>
  </si>
  <si>
    <r>
      <rPr>
        <sz val="11"/>
        <color theme="1"/>
        <rFont val="Calibri"/>
        <family val="2"/>
        <scheme val="minor"/>
      </rPr>
      <t>Amical</t>
    </r>
  </si>
  <si>
    <r>
      <rPr>
        <sz val="11"/>
        <color theme="1"/>
        <rFont val="Calibri"/>
        <family val="2"/>
        <scheme val="minor"/>
      </rPr>
      <t>Ghana</t>
    </r>
  </si>
  <si>
    <r>
      <rPr>
        <sz val="11"/>
        <color theme="1"/>
        <rFont val="Calibri"/>
        <family val="2"/>
        <scheme val="minor"/>
      </rPr>
      <t>Tunisie</t>
    </r>
  </si>
  <si>
    <r>
      <rPr>
        <sz val="11"/>
        <color theme="1"/>
        <rFont val="Calibri"/>
        <family val="2"/>
        <scheme val="minor"/>
      </rPr>
      <t>Amical</t>
    </r>
  </si>
  <si>
    <r>
      <rPr>
        <sz val="11"/>
        <color theme="1"/>
        <rFont val="Calibri"/>
        <family val="2"/>
        <scheme val="minor"/>
      </rPr>
      <t>Israël</t>
    </r>
  </si>
  <si>
    <r>
      <rPr>
        <sz val="11"/>
        <color theme="1"/>
        <rFont val="Calibri"/>
        <family val="2"/>
        <scheme val="minor"/>
      </rPr>
      <t>Grèce</t>
    </r>
  </si>
  <si>
    <r>
      <rPr>
        <sz val="11"/>
        <color theme="1"/>
        <rFont val="Calibri"/>
        <family val="2"/>
        <scheme val="minor"/>
      </rPr>
      <t>Amical</t>
    </r>
  </si>
  <si>
    <r>
      <rPr>
        <sz val="11"/>
        <color theme="1"/>
        <rFont val="Calibri"/>
        <family val="2"/>
        <scheme val="minor"/>
      </rPr>
      <t>Espagne</t>
    </r>
  </si>
  <si>
    <r>
      <rPr>
        <sz val="11"/>
        <color theme="1"/>
        <rFont val="Calibri"/>
        <family val="2"/>
        <scheme val="minor"/>
      </rPr>
      <t>Finlande</t>
    </r>
  </si>
  <si>
    <r>
      <rPr>
        <sz val="11"/>
        <color theme="1"/>
        <rFont val="Calibri"/>
        <family val="2"/>
        <scheme val="minor"/>
      </rPr>
      <t>Amical</t>
    </r>
  </si>
  <si>
    <r>
      <rPr>
        <sz val="11"/>
        <color theme="1"/>
        <rFont val="Calibri"/>
        <family val="2"/>
        <scheme val="minor"/>
      </rPr>
      <t>Iran</t>
    </r>
  </si>
  <si>
    <r>
      <rPr>
        <sz val="11"/>
        <color theme="1"/>
        <rFont val="Calibri"/>
        <family val="2"/>
        <scheme val="minor"/>
      </rPr>
      <t>Russie</t>
    </r>
  </si>
  <si>
    <r>
      <rPr>
        <sz val="11"/>
        <color theme="1"/>
        <rFont val="Calibri"/>
        <family val="2"/>
        <scheme val="minor"/>
      </rPr>
      <t>Coupe Nehru</t>
    </r>
  </si>
  <si>
    <r>
      <rPr>
        <sz val="11"/>
        <color theme="1"/>
        <rFont val="Calibri"/>
        <family val="2"/>
        <scheme val="minor"/>
      </rPr>
      <t>Chili</t>
    </r>
  </si>
  <si>
    <r>
      <rPr>
        <sz val="11"/>
        <color theme="1"/>
        <rFont val="Calibri"/>
        <family val="2"/>
        <scheme val="minor"/>
      </rPr>
      <t>Finlande</t>
    </r>
  </si>
  <si>
    <r>
      <rPr>
        <sz val="11"/>
        <color theme="1"/>
        <rFont val="Calibri"/>
        <family val="2"/>
        <scheme val="minor"/>
      </rPr>
      <t>Amical</t>
    </r>
  </si>
  <si>
    <r>
      <rPr>
        <sz val="11"/>
        <color theme="1"/>
        <rFont val="Calibri"/>
        <family val="2"/>
        <scheme val="minor"/>
      </rPr>
      <t>Paraguay</t>
    </r>
  </si>
  <si>
    <r>
      <rPr>
        <sz val="11"/>
        <color theme="1"/>
        <rFont val="Calibri"/>
        <family val="2"/>
        <scheme val="minor"/>
      </rPr>
      <t>Uruguay</t>
    </r>
  </si>
  <si>
    <r>
      <rPr>
        <sz val="11"/>
        <color theme="1"/>
        <rFont val="Calibri"/>
        <family val="2"/>
        <scheme val="minor"/>
      </rPr>
      <t>Copa Artigas</t>
    </r>
  </si>
  <si>
    <r>
      <rPr>
        <sz val="11"/>
        <color theme="1"/>
        <rFont val="Calibri"/>
        <family val="2"/>
        <scheme val="minor"/>
      </rPr>
      <t>Guinée</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</si>
  <si>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</si>
  <si>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</si>
  <si>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Guinée</t>
    </r>
  </si>
  <si>
    <r>
      <rPr>
        <sz val="11"/>
        <color theme="1"/>
        <rFont val="Calibri"/>
        <family val="2"/>
        <scheme val="minor"/>
      </rPr>
      <t>Mali</t>
    </r>
  </si>
  <si>
    <r>
      <rPr>
        <sz val="11"/>
        <color theme="1"/>
        <rFont val="Calibri"/>
        <family val="2"/>
        <scheme val="minor"/>
      </rPr>
      <t>Coupe Amílcar Cabral</t>
    </r>
  </si>
  <si>
    <r>
      <rPr>
        <sz val="11"/>
        <color theme="1"/>
        <rFont val="Calibri"/>
        <family val="2"/>
        <scheme val="minor"/>
      </rPr>
      <t>Équateur</t>
    </r>
  </si>
  <si>
    <r>
      <rPr>
        <sz val="11"/>
        <color theme="1"/>
        <rFont val="Calibri"/>
        <family val="2"/>
        <scheme val="minor"/>
      </rPr>
      <t>Finlande</t>
    </r>
  </si>
  <si>
    <r>
      <rPr>
        <sz val="11"/>
        <color theme="1"/>
        <rFont val="Calibri"/>
        <family val="2"/>
        <scheme val="minor"/>
      </rPr>
      <t>Amical</t>
    </r>
  </si>
  <si>
    <r>
      <rPr>
        <sz val="11"/>
        <color theme="1"/>
        <rFont val="Calibri"/>
        <family val="2"/>
        <scheme val="minor"/>
      </rPr>
      <t>Tunisie</t>
    </r>
  </si>
  <si>
    <r>
      <rPr>
        <sz val="11"/>
        <color theme="1"/>
        <rFont val="Calibri"/>
        <family val="2"/>
        <scheme val="minor"/>
      </rPr>
      <t>Guinée</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</si>
  <si>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</si>
  <si>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</si>
  <si>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</si>
  <si>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</si>
  <si>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</si>
  <si>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Guatemala</t>
    </r>
  </si>
  <si>
    <r>
      <rPr>
        <sz val="11"/>
        <color theme="1"/>
        <rFont val="Calibri"/>
        <family val="2"/>
        <scheme val="minor"/>
      </rPr>
      <t>Amical</t>
    </r>
  </si>
  <si>
    <r>
      <rPr>
        <sz val="11"/>
        <color theme="1"/>
        <rFont val="Calibri"/>
        <family val="2"/>
        <scheme val="minor"/>
      </rPr>
      <t>Chili</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</si>
  <si>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</si>
  <si>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</si>
  <si>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</si>
  <si>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</si>
  <si>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</si>
  <si>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</si>
  <si>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Autriche</t>
    </r>
  </si>
  <si>
    <r>
      <rPr>
        <sz val="11"/>
        <color theme="1"/>
        <rFont val="Calibri"/>
        <family val="2"/>
        <scheme val="minor"/>
      </rPr>
      <t>Amical</t>
    </r>
  </si>
  <si>
    <r>
      <rPr>
        <sz val="11"/>
        <color theme="1"/>
        <rFont val="Calibri"/>
        <family val="2"/>
        <scheme val="minor"/>
      </rPr>
      <t>Égypte</t>
    </r>
  </si>
  <si>
    <r>
      <rPr>
        <sz val="11"/>
        <color theme="1"/>
        <rFont val="Calibri"/>
        <family val="2"/>
        <scheme val="minor"/>
      </rPr>
      <t>Cameroun</t>
    </r>
  </si>
  <si>
    <r>
      <rPr>
        <sz val="11"/>
        <color theme="1"/>
        <rFont val="Calibri"/>
        <family val="2"/>
        <scheme val="minor"/>
      </rPr>
      <t>Amical</t>
    </r>
  </si>
  <si>
    <r>
      <rPr>
        <sz val="11"/>
        <color theme="1"/>
        <rFont val="Calibri"/>
        <family val="2"/>
        <scheme val="minor"/>
      </rPr>
      <t>Libye</t>
    </r>
  </si>
  <si>
    <r>
      <rPr>
        <sz val="11"/>
        <color theme="1"/>
        <rFont val="Calibri"/>
        <family val="2"/>
        <scheme val="minor"/>
      </rPr>
      <t>Tunisie</t>
    </r>
  </si>
  <si>
    <r>
      <rPr>
        <sz val="11"/>
        <color theme="1"/>
        <rFont val="Calibri"/>
        <family val="2"/>
        <scheme val="minor"/>
      </rPr>
      <t>Qualification pour la Coupe d’Afrique des nations</t>
    </r>
  </si>
  <si>
    <r>
      <rPr>
        <sz val="11"/>
        <color theme="1"/>
        <rFont val="Calibri"/>
        <family val="2"/>
        <scheme val="minor"/>
      </rPr>
      <t>Équateur</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</si>
  <si>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</si>
  <si>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</si>
  <si>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</si>
  <si>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Portugal</t>
    </r>
  </si>
  <si>
    <r>
      <rPr>
        <sz val="11"/>
        <color theme="1"/>
        <rFont val="Calibri"/>
        <family val="2"/>
        <scheme val="minor"/>
      </rPr>
      <t>Amical</t>
    </r>
  </si>
  <si>
    <r>
      <rPr>
        <sz val="11"/>
        <color theme="1"/>
        <rFont val="Calibri"/>
        <family val="2"/>
        <scheme val="minor"/>
      </rPr>
      <t>Qatar</t>
    </r>
  </si>
  <si>
    <r>
      <rPr>
        <sz val="11"/>
        <color theme="1"/>
        <rFont val="Calibri"/>
        <family val="2"/>
        <scheme val="minor"/>
      </rPr>
      <t>Jordanie</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</si>
  <si>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</si>
  <si>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</si>
  <si>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Haïti</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</si>
  <si>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</si>
  <si>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</si>
  <si>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Paraguay</t>
    </r>
  </si>
  <si>
    <r>
      <rPr>
        <sz val="11"/>
        <color theme="1"/>
        <rFont val="Calibri"/>
        <family val="2"/>
        <scheme val="minor"/>
      </rPr>
      <t>Amical</t>
    </r>
  </si>
  <si>
    <r>
      <rPr>
        <sz val="11"/>
        <color theme="1"/>
        <rFont val="Calibri"/>
        <family val="2"/>
        <scheme val="minor"/>
      </rPr>
      <t>Irak</t>
    </r>
  </si>
  <si>
    <r>
      <rPr>
        <sz val="11"/>
        <color theme="1"/>
        <rFont val="Calibri"/>
        <family val="2"/>
        <scheme val="minor"/>
      </rPr>
      <t>Jordanie</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</si>
  <si>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</si>
  <si>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</si>
  <si>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</si>
  <si>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</si>
  <si>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Belgique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</si>
  <si>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</si>
  <si>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</si>
  <si>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</si>
  <si>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</si>
  <si>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</si>
  <si>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</si>
  <si>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Uruguay</t>
    </r>
  </si>
  <si>
    <r>
      <rPr>
        <sz val="11"/>
        <color theme="1"/>
        <rFont val="Calibri"/>
        <family val="2"/>
        <scheme val="minor"/>
      </rPr>
      <t>Amical</t>
    </r>
  </si>
  <si>
    <r>
      <rPr>
        <sz val="11"/>
        <color theme="1"/>
        <rFont val="Calibri"/>
        <family val="2"/>
        <scheme val="minor"/>
      </rPr>
      <t>Bulgarie</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</si>
  <si>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</si>
  <si>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</si>
  <si>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Haïti</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</si>
  <si>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</si>
  <si>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</si>
  <si>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</si>
  <si>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Chili</t>
    </r>
  </si>
  <si>
    <r>
      <rPr>
        <sz val="11"/>
        <color theme="1"/>
        <rFont val="Calibri"/>
        <family val="2"/>
        <scheme val="minor"/>
      </rPr>
      <t>Amical</t>
    </r>
  </si>
  <si>
    <r>
      <rPr>
        <sz val="11"/>
        <color theme="1"/>
        <rFont val="Calibri"/>
        <family val="2"/>
        <scheme val="minor"/>
      </rPr>
      <t>Bolivie</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</si>
  <si>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</si>
  <si>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</si>
  <si>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</si>
  <si>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</si>
  <si>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</si>
  <si>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</si>
  <si>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</si>
  <si>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</si>
  <si>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</si>
  <si>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</si>
  <si>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</si>
  <si>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Brésil</t>
    </r>
  </si>
  <si>
    <r>
      <rPr>
        <sz val="11"/>
        <color theme="1"/>
        <rFont val="Calibri"/>
        <family val="2"/>
        <scheme val="minor"/>
      </rPr>
      <t>Chili</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</si>
  <si>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</si>
  <si>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</si>
  <si>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Irak</t>
    </r>
  </si>
  <si>
    <r>
      <rPr>
        <sz val="11"/>
        <color theme="1"/>
        <rFont val="Calibri"/>
        <family val="2"/>
        <scheme val="minor"/>
      </rPr>
      <t>Coupe de Corée du Sud</t>
    </r>
  </si>
  <si>
    <r>
      <rPr>
        <sz val="11"/>
        <color theme="1"/>
        <rFont val="Calibri"/>
        <family val="2"/>
        <scheme val="minor"/>
      </rPr>
      <t>Mexique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</si>
  <si>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</si>
  <si>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</si>
  <si>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Paraguay</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</si>
  <si>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</si>
  <si>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</si>
  <si>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</si>
  <si>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</si>
  <si>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</si>
  <si>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Colombie</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</si>
  <si>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</si>
  <si>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</si>
  <si>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</si>
  <si>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Qatar</t>
    </r>
  </si>
  <si>
    <r>
      <rPr>
        <sz val="11"/>
        <color theme="1"/>
        <rFont val="Calibri"/>
        <family val="2"/>
        <scheme val="minor"/>
      </rPr>
      <t>Coupe de l’UAFA</t>
    </r>
  </si>
  <si>
    <r>
      <rPr>
        <sz val="11"/>
        <color theme="1"/>
        <rFont val="Calibri"/>
        <family val="2"/>
        <scheme val="minor"/>
      </rPr>
      <t>Algérie</t>
    </r>
  </si>
  <si>
    <r>
      <rPr>
        <sz val="11"/>
        <color theme="1"/>
        <rFont val="Calibri"/>
        <family val="2"/>
        <scheme val="minor"/>
      </rPr>
      <t>Zambie</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</si>
  <si>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</si>
  <si>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</si>
  <si>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Nigéria</t>
    </r>
  </si>
  <si>
    <r>
      <rPr>
        <sz val="11"/>
        <color theme="1"/>
        <rFont val="Calibri"/>
        <family val="2"/>
        <scheme val="minor"/>
      </rPr>
      <t>Qualification pour la Coupe du Monde de la FIFA</t>
    </r>
  </si>
  <si>
    <r>
      <rPr>
        <sz val="11"/>
        <color theme="1"/>
        <rFont val="Calibri"/>
        <family val="2"/>
        <scheme val="minor"/>
      </rPr>
      <t>Libye</t>
    </r>
  </si>
  <si>
    <r>
      <rPr>
        <sz val="11"/>
        <color theme="1"/>
        <rFont val="Calibri"/>
        <family val="2"/>
        <scheme val="minor"/>
      </rPr>
      <t>Ghana</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</si>
  <si>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</si>
  <si>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</si>
  <si>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Égypte</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</si>
  <si>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</si>
  <si>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</si>
  <si>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</si>
  <si>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</si>
  <si>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</si>
  <si>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Tunisie</t>
    </r>
  </si>
  <si>
    <r>
      <rPr>
        <sz val="11"/>
        <color theme="1"/>
        <rFont val="Calibri"/>
        <family val="2"/>
        <scheme val="minor"/>
      </rPr>
      <t>Amical</t>
    </r>
  </si>
  <si>
    <r>
      <rPr>
        <sz val="11"/>
        <color theme="1"/>
        <rFont val="Calibri"/>
        <family val="2"/>
        <scheme val="minor"/>
      </rPr>
      <t>France</t>
    </r>
  </si>
  <si>
    <r>
      <rPr>
        <sz val="11"/>
        <color theme="1"/>
        <rFont val="Calibri"/>
        <family val="2"/>
        <scheme val="minor"/>
      </rPr>
      <t>Uruguay</t>
    </r>
  </si>
  <si>
    <r>
      <rPr>
        <sz val="11"/>
        <color theme="1"/>
        <rFont val="Calibri"/>
        <family val="2"/>
        <scheme val="minor"/>
      </rPr>
      <t>Amical</t>
    </r>
  </si>
  <si>
    <r>
      <rPr>
        <sz val="11"/>
        <color theme="1"/>
        <rFont val="Calibri"/>
        <family val="2"/>
        <scheme val="minor"/>
      </rPr>
      <t>Roumanie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</si>
  <si>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</si>
  <si>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</si>
  <si>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</si>
  <si>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</si>
  <si>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</si>
  <si>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Libye</t>
    </r>
  </si>
  <si>
    <r>
      <rPr>
        <sz val="11"/>
        <color theme="1"/>
        <rFont val="Calibri"/>
        <family val="2"/>
        <scheme val="minor"/>
      </rPr>
      <t>Mexique</t>
    </r>
  </si>
  <si>
    <r>
      <rPr>
        <sz val="11"/>
        <color theme="1"/>
        <rFont val="Calibri"/>
        <family val="2"/>
        <scheme val="minor"/>
      </rPr>
      <t>Amical</t>
    </r>
  </si>
  <si>
    <r>
      <rPr>
        <sz val="11"/>
        <color theme="1"/>
        <rFont val="Calibri"/>
        <family val="2"/>
        <scheme val="minor"/>
      </rPr>
      <t>Grèce</t>
    </r>
  </si>
  <si>
    <r>
      <rPr>
        <sz val="11"/>
        <color theme="1"/>
        <rFont val="Calibri"/>
        <family val="2"/>
        <scheme val="minor"/>
      </rPr>
      <t>Bulgarie</t>
    </r>
  </si>
  <si>
    <r>
      <rPr>
        <sz val="11"/>
        <color theme="1"/>
        <rFont val="Calibri"/>
        <family val="2"/>
        <scheme val="minor"/>
      </rPr>
      <t>Amical</t>
    </r>
  </si>
  <si>
    <r>
      <rPr>
        <sz val="11"/>
        <color theme="1"/>
        <rFont val="Calibri"/>
        <family val="2"/>
        <scheme val="minor"/>
      </rPr>
      <t>Russie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</si>
  <si>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</si>
  <si>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</si>
  <si>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Nouvelle‑Zélande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</si>
  <si>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</si>
  <si>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</si>
  <si>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</si>
  <si>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</si>
  <si>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</si>
  <si>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</si>
  <si>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Nouvelle‑Zélande</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</si>
  <si>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</si>
  <si>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</si>
  <si>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</si>
  <si>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</si>
  <si>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</si>
  <si>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</si>
  <si>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</si>
  <si>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</si>
  <si>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Syrie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</si>
  <si>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</si>
  <si>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</si>
  <si>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Algérie</t>
    </r>
  </si>
  <si>
    <r>
      <rPr>
        <sz val="11"/>
        <color theme="1"/>
        <rFont val="Calibri"/>
        <family val="2"/>
        <scheme val="minor"/>
      </rPr>
      <t>Amical</t>
    </r>
  </si>
  <si>
    <r>
      <rPr>
        <sz val="11"/>
        <color theme="1"/>
        <rFont val="Calibri"/>
        <family val="2"/>
        <scheme val="minor"/>
      </rPr>
      <t>Algérie</t>
    </r>
  </si>
  <si>
    <r>
      <rPr>
        <sz val="11"/>
        <color theme="1"/>
        <rFont val="Calibri"/>
        <family val="2"/>
        <scheme val="minor"/>
      </rPr>
      <t>Hongrie</t>
    </r>
  </si>
  <si>
    <r>
      <rPr>
        <sz val="11"/>
        <color theme="1"/>
        <rFont val="Calibri"/>
        <family val="2"/>
        <scheme val="minor"/>
      </rPr>
      <t>Amical</t>
    </r>
  </si>
  <si>
    <r>
      <rPr>
        <sz val="11"/>
        <color theme="1"/>
        <rFont val="Calibri"/>
        <family val="2"/>
        <scheme val="minor"/>
      </rPr>
      <t>Algérie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</si>
  <si>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</si>
  <si>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</si>
  <si>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Mexique</t>
    </r>
  </si>
  <si>
    <r>
      <rPr>
        <sz val="11"/>
        <color theme="1"/>
        <rFont val="Calibri"/>
        <family val="2"/>
        <scheme val="minor"/>
      </rPr>
      <t>Hongrie</t>
    </r>
  </si>
  <si>
    <r>
      <rPr>
        <sz val="11"/>
        <color theme="1"/>
        <rFont val="Calibri"/>
        <family val="2"/>
        <scheme val="minor"/>
      </rPr>
      <t>Amical</t>
    </r>
  </si>
  <si>
    <r>
      <rPr>
        <sz val="11"/>
        <color theme="1"/>
        <rFont val="Calibri"/>
        <family val="2"/>
        <scheme val="minor"/>
      </rPr>
      <t>Espagne</t>
    </r>
  </si>
  <si>
    <r>
      <rPr>
        <sz val="11"/>
        <color theme="1"/>
        <rFont val="Calibri"/>
        <family val="2"/>
        <scheme val="minor"/>
      </rPr>
      <t>Bulgarie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</si>
  <si>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</si>
  <si>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</si>
  <si>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Guinée</t>
    </r>
  </si>
  <si>
    <r>
      <rPr>
        <sz val="11"/>
        <color theme="1"/>
        <rFont val="Calibri"/>
        <family val="2"/>
        <scheme val="minor"/>
      </rPr>
      <t>Amical</t>
    </r>
  </si>
  <si>
    <r>
      <rPr>
        <sz val="11"/>
        <color theme="1"/>
        <rFont val="Calibri"/>
        <family val="2"/>
        <scheme val="minor"/>
      </rPr>
      <t>Zimbabwe</t>
    </r>
  </si>
  <si>
    <r>
      <rPr>
        <sz val="11"/>
        <color theme="1"/>
        <rFont val="Calibri"/>
        <family val="2"/>
        <scheme val="minor"/>
      </rPr>
      <t>Côte d’Ivoire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</si>
  <si>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</si>
  <si>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</si>
  <si>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Russie</t>
    </r>
  </si>
  <si>
    <r>
      <rPr>
        <sz val="11"/>
        <color theme="1"/>
        <rFont val="Calibri"/>
        <family val="2"/>
        <scheme val="minor"/>
      </rPr>
      <t>Amical</t>
    </r>
  </si>
  <si>
    <r>
      <rPr>
        <sz val="11"/>
        <color theme="1"/>
        <rFont val="Calibri"/>
        <family val="2"/>
        <scheme val="minor"/>
      </rPr>
      <t>Chine</t>
    </r>
  </si>
  <si>
    <r>
      <rPr>
        <sz val="11"/>
        <color theme="1"/>
        <rFont val="Calibri"/>
        <family val="2"/>
        <scheme val="minor"/>
      </rPr>
      <t>Pérou</t>
    </r>
  </si>
  <si>
    <r>
      <rPr>
        <sz val="11"/>
        <color theme="1"/>
        <rFont val="Calibri"/>
        <family val="2"/>
        <scheme val="minor"/>
      </rPr>
      <t>Coupe Nehru</t>
    </r>
  </si>
  <si>
    <r>
      <rPr>
        <sz val="11"/>
        <color theme="1"/>
        <rFont val="Calibri"/>
        <family val="2"/>
        <scheme val="minor"/>
      </rPr>
      <t>Canada</t>
    </r>
  </si>
  <si>
    <r>
      <rPr>
        <sz val="11"/>
        <color theme="1"/>
        <rFont val="Calibri"/>
        <family val="2"/>
        <scheme val="minor"/>
      </rPr>
      <t>Uruguay</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</si>
  <si>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</si>
  <si>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</si>
  <si>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Paraguay</t>
    </r>
  </si>
  <si>
    <r>
      <rPr>
        <sz val="11"/>
        <color theme="1"/>
        <rFont val="Calibri"/>
        <family val="2"/>
        <scheme val="minor"/>
      </rPr>
      <t>Lunar New Year Cup</t>
    </r>
  </si>
  <si>
    <r>
      <rPr>
        <sz val="11"/>
        <color theme="1"/>
        <rFont val="Calibri"/>
        <family val="2"/>
        <scheme val="minor"/>
      </rPr>
      <t>Iran</t>
    </r>
  </si>
  <si>
    <r>
      <rPr>
        <sz val="11"/>
        <color theme="1"/>
        <rFont val="Calibri"/>
        <family val="2"/>
        <scheme val="minor"/>
      </rPr>
      <t>Ghana</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</si>
  <si>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</si>
  <si>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</si>
  <si>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Ghana</t>
    </r>
  </si>
  <si>
    <r>
      <rPr>
        <sz val="11"/>
        <color theme="1"/>
        <rFont val="Calibri"/>
        <family val="2"/>
        <scheme val="minor"/>
      </rPr>
      <t>Coupe d’Afrique de l’Ouest</t>
    </r>
  </si>
  <si>
    <r>
      <rPr>
        <sz val="11"/>
        <color theme="1"/>
        <rFont val="Calibri"/>
        <family val="2"/>
        <scheme val="minor"/>
      </rPr>
      <t>Ghana</t>
    </r>
  </si>
  <si>
    <r>
      <rPr>
        <sz val="11"/>
        <color theme="1"/>
        <rFont val="Calibri"/>
        <family val="2"/>
        <scheme val="minor"/>
      </rPr>
      <t>Burkina Faso</t>
    </r>
  </si>
  <si>
    <r>
      <rPr>
        <sz val="11"/>
        <color theme="1"/>
        <rFont val="Calibri"/>
        <family val="2"/>
        <scheme val="minor"/>
      </rPr>
      <t>Coupe d’Afrique de l’Ouest</t>
    </r>
  </si>
  <si>
    <r>
      <rPr>
        <sz val="11"/>
        <color theme="1"/>
        <rFont val="Calibri"/>
        <family val="2"/>
        <scheme val="minor"/>
      </rPr>
      <t>Mali</t>
    </r>
  </si>
  <si>
    <r>
      <rPr>
        <sz val="11"/>
        <color theme="1"/>
        <rFont val="Calibri"/>
        <family val="2"/>
        <scheme val="minor"/>
      </rPr>
      <t>Côte d’Ivoire</t>
    </r>
  </si>
  <si>
    <r>
      <rPr>
        <sz val="11"/>
        <color theme="1"/>
        <rFont val="Calibri"/>
        <family val="2"/>
        <scheme val="minor"/>
      </rPr>
      <t>Qualification pour la Coupe d’Afrique des nations</t>
    </r>
  </si>
  <si>
    <r>
      <rPr>
        <sz val="11"/>
        <color theme="1"/>
        <rFont val="Calibri"/>
        <family val="2"/>
        <scheme val="minor"/>
      </rPr>
      <t>Allemagne</t>
    </r>
  </si>
  <si>
    <r>
      <rPr>
        <sz val="11"/>
        <color theme="1"/>
        <rFont val="Calibri"/>
        <family val="2"/>
        <scheme val="minor"/>
      </rPr>
      <t>Brésil</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</si>
  <si>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</si>
  <si>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</si>
  <si>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</si>
  <si>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</si>
  <si>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Koweït</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</si>
  <si>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</si>
  <si>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</si>
  <si>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France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</si>
  <si>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</si>
  <si>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</si>
  <si>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</si>
  <si>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</si>
  <si>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</si>
  <si>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Arabie saoudite</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</si>
  <si>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</si>
  <si>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</si>
  <si>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Qatar</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</si>
  <si>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</si>
  <si>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</si>
  <si>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Belgique</t>
    </r>
  </si>
  <si>
    <r>
      <rPr>
        <sz val="11"/>
        <color theme="1"/>
        <rFont val="Calibri"/>
        <family val="2"/>
        <scheme val="minor"/>
      </rPr>
      <t>Bulgarie</t>
    </r>
  </si>
  <si>
    <r>
      <rPr>
        <sz val="11"/>
        <color theme="1"/>
        <rFont val="Calibri"/>
        <family val="2"/>
        <scheme val="minor"/>
      </rPr>
      <t>Amical</t>
    </r>
  </si>
  <si>
    <r>
      <rPr>
        <sz val="11"/>
        <color theme="1"/>
        <rFont val="Calibri"/>
        <family val="2"/>
        <scheme val="minor"/>
      </rPr>
      <t>Suisse</t>
    </r>
  </si>
  <si>
    <r>
      <rPr>
        <sz val="11"/>
        <color theme="1"/>
        <rFont val="Calibri"/>
        <family val="2"/>
        <scheme val="minor"/>
      </rPr>
      <t>Algérie</t>
    </r>
  </si>
  <si>
    <r>
      <rPr>
        <sz val="11"/>
        <color theme="1"/>
        <rFont val="Calibri"/>
        <family val="2"/>
        <scheme val="minor"/>
      </rPr>
      <t>Amical</t>
    </r>
  </si>
  <si>
    <r>
      <rPr>
        <sz val="11"/>
        <color theme="1"/>
        <rFont val="Calibri"/>
        <family val="2"/>
        <scheme val="minor"/>
      </rPr>
      <t>Canada</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</si>
  <si>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</si>
  <si>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</si>
  <si>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Italie</t>
    </r>
  </si>
  <si>
    <r>
      <rPr>
        <sz val="11"/>
        <color theme="1"/>
        <rFont val="Calibri"/>
        <family val="2"/>
        <scheme val="minor"/>
      </rPr>
      <t>Chine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</si>
  <si>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</si>
  <si>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</si>
  <si>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Pays‑Bas</t>
    </r>
  </si>
  <si>
    <r>
      <rPr>
        <sz val="11"/>
        <color theme="1"/>
        <rFont val="Calibri"/>
        <family val="2"/>
        <scheme val="minor"/>
      </rPr>
      <t>Amical</t>
    </r>
  </si>
  <si>
    <r>
      <rPr>
        <sz val="11"/>
        <color theme="1"/>
        <rFont val="Calibri"/>
        <family val="2"/>
        <scheme val="minor"/>
      </rPr>
      <t>Argentine</t>
    </r>
  </si>
  <si>
    <r>
      <rPr>
        <sz val="11"/>
        <color theme="1"/>
        <rFont val="Calibri"/>
        <family val="2"/>
        <scheme val="minor"/>
      </rPr>
      <t>Corée du Sud</t>
    </r>
  </si>
  <si>
    <r>
      <rPr>
        <sz val="11"/>
        <color theme="1"/>
        <rFont val="Calibri"/>
        <family val="2"/>
        <scheme val="minor"/>
      </rPr>
      <t>Coupe du Monde de la FIFA</t>
    </r>
  </si>
  <si>
    <r>
      <rPr>
        <sz val="11"/>
        <color theme="1"/>
        <rFont val="Calibri"/>
        <family val="2"/>
        <scheme val="minor"/>
      </rPr>
      <t>Roumanie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</si>
  <si>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</si>
  <si>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</si>
  <si>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Hongrie</t>
    </r>
  </si>
  <si>
    <r>
      <rPr>
        <sz val="11"/>
        <color theme="1"/>
        <rFont val="Calibri"/>
        <family val="2"/>
        <scheme val="minor"/>
      </rPr>
      <t>Canada</t>
    </r>
  </si>
  <si>
    <r>
      <rPr>
        <sz val="11"/>
        <color theme="1"/>
        <rFont val="Calibri"/>
        <family val="2"/>
        <scheme val="minor"/>
      </rPr>
      <t>Coupe du Monde de la FIFA</t>
    </r>
  </si>
  <si>
    <r>
      <rPr>
        <sz val="11"/>
        <color theme="1"/>
        <rFont val="Calibri"/>
        <family val="2"/>
        <scheme val="minor"/>
      </rPr>
      <t>Russie</t>
    </r>
  </si>
  <si>
    <r>
      <rPr>
        <sz val="11"/>
        <color theme="1"/>
        <rFont val="Calibri"/>
        <family val="2"/>
        <scheme val="minor"/>
      </rPr>
      <t>Canada</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</si>
  <si>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</si>
  <si>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</si>
  <si>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Bulgarie</t>
    </r>
  </si>
  <si>
    <r>
      <rPr>
        <sz val="11"/>
        <color theme="1"/>
        <rFont val="Calibri"/>
        <family val="2"/>
        <scheme val="minor"/>
      </rPr>
      <t>Coupe du Monde de la FIFA</t>
    </r>
  </si>
  <si>
    <r>
      <rPr>
        <sz val="11"/>
        <color theme="1"/>
        <rFont val="Calibri"/>
        <family val="2"/>
        <scheme val="minor"/>
      </rPr>
      <t>Portugal</t>
    </r>
  </si>
  <si>
    <r>
      <rPr>
        <sz val="11"/>
        <color theme="1"/>
        <rFont val="Calibri"/>
        <family val="2"/>
        <scheme val="minor"/>
      </rPr>
      <t>Maroc</t>
    </r>
  </si>
  <si>
    <r>
      <rPr>
        <sz val="11"/>
        <color theme="1"/>
        <rFont val="Calibri"/>
        <family val="2"/>
        <scheme val="minor"/>
      </rPr>
      <t>Coupe du Monde de la FIFA</t>
    </r>
  </si>
  <si>
    <r>
      <rPr>
        <sz val="11"/>
        <color theme="1"/>
        <rFont val="Calibri"/>
        <family val="2"/>
        <scheme val="minor"/>
      </rPr>
      <t>Danemark</t>
    </r>
  </si>
  <si>
    <r>
      <rPr>
        <sz val="11"/>
        <color theme="1"/>
        <rFont val="Calibri"/>
        <family val="2"/>
        <scheme val="minor"/>
      </rPr>
      <t>Allemagne</t>
    </r>
  </si>
  <si>
    <r>
      <rPr>
        <sz val="11"/>
        <color theme="1"/>
        <rFont val="Calibri"/>
        <family val="2"/>
        <scheme val="minor"/>
      </rPr>
      <t>Coupe du Monde de la FIFA</t>
    </r>
  </si>
  <si>
    <r>
      <rPr>
        <sz val="11"/>
        <color theme="1"/>
        <rFont val="Calibri"/>
        <family val="2"/>
        <scheme val="minor"/>
      </rPr>
      <t>Mexique</t>
    </r>
  </si>
  <si>
    <r>
      <rPr>
        <sz val="11"/>
        <color theme="1"/>
        <rFont val="Calibri"/>
        <family val="2"/>
        <scheme val="minor"/>
      </rPr>
      <t>Bulgarie</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</si>
  <si>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</si>
  <si>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</si>
  <si>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France</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</si>
  <si>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</si>
  <si>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</si>
  <si>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Belgique</t>
    </r>
  </si>
  <si>
    <r>
      <rPr>
        <sz val="11"/>
        <color theme="1"/>
        <rFont val="Calibri"/>
        <family val="2"/>
        <scheme val="minor"/>
      </rPr>
      <t>Coupe du Monde de la FIFA</t>
    </r>
  </si>
  <si>
    <r>
      <rPr>
        <sz val="11"/>
        <color theme="1"/>
        <rFont val="Calibri"/>
        <family val="2"/>
        <scheme val="minor"/>
      </rPr>
      <t>France</t>
    </r>
  </si>
  <si>
    <r>
      <rPr>
        <sz val="11"/>
        <color theme="1"/>
        <rFont val="Calibri"/>
        <family val="2"/>
        <scheme val="minor"/>
      </rPr>
      <t>Allemagne</t>
    </r>
  </si>
  <si>
    <r>
      <rPr>
        <sz val="11"/>
        <color theme="1"/>
        <rFont val="Calibri"/>
        <family val="2"/>
        <scheme val="minor"/>
      </rPr>
      <t>Coupe du Monde de la FIFA</t>
    </r>
  </si>
  <si>
    <r>
      <rPr>
        <sz val="11"/>
        <color theme="1"/>
        <rFont val="Calibri"/>
        <family val="2"/>
        <scheme val="minor"/>
      </rPr>
      <t>France</t>
    </r>
  </si>
  <si>
    <r>
      <rPr>
        <sz val="11"/>
        <color theme="1"/>
        <rFont val="Calibri"/>
        <family val="2"/>
        <scheme val="minor"/>
      </rPr>
      <t>Belgique</t>
    </r>
  </si>
  <si>
    <r>
      <rPr>
        <sz val="11"/>
        <color theme="1"/>
        <rFont val="Calibri"/>
        <family val="2"/>
        <scheme val="minor"/>
      </rPr>
      <t>Coupe du Monde de la FIFA</t>
    </r>
  </si>
  <si>
    <r>
      <rPr>
        <sz val="11"/>
        <color theme="1"/>
        <rFont val="Calibri"/>
        <family val="2"/>
        <scheme val="minor"/>
      </rPr>
      <t>Algérie</t>
    </r>
  </si>
  <si>
    <r>
      <rPr>
        <sz val="11"/>
        <color theme="1"/>
        <rFont val="Calibri"/>
        <family val="2"/>
        <scheme val="minor"/>
      </rPr>
      <t>Côte d’Ivoire</t>
    </r>
  </si>
  <si>
    <r>
      <rPr>
        <sz val="11"/>
        <color theme="1"/>
        <rFont val="Calibri"/>
        <family val="2"/>
        <scheme val="minor"/>
      </rPr>
      <t>Qualification pour la Coupe du Monde de la FIFA</t>
    </r>
  </si>
  <si>
    <r>
      <rPr>
        <sz val="11"/>
        <color theme="1"/>
        <rFont val="Calibri"/>
        <family val="2"/>
        <scheme val="minor"/>
      </rPr>
      <t>Ghana</t>
    </r>
  </si>
  <si>
    <r>
      <rPr>
        <sz val="11"/>
        <color theme="1"/>
        <rFont val="Calibri"/>
        <family val="2"/>
        <scheme val="minor"/>
      </rPr>
      <t>Nigéria</t>
    </r>
  </si>
  <si>
    <r>
      <rPr>
        <sz val="11"/>
        <color theme="1"/>
        <rFont val="Calibri"/>
        <family val="2"/>
        <scheme val="minor"/>
      </rPr>
      <t>Amical</t>
    </r>
  </si>
  <si>
    <r>
      <rPr>
        <sz val="11"/>
        <color theme="1"/>
        <rFont val="Calibri"/>
        <family val="2"/>
        <scheme val="minor"/>
      </rPr>
      <t>Finlande</t>
    </r>
  </si>
  <si>
    <r>
      <rPr>
        <sz val="11"/>
        <color theme="1"/>
        <rFont val="Calibri"/>
        <family val="2"/>
        <scheme val="minor"/>
      </rPr>
      <t>Suède</t>
    </r>
  </si>
  <si>
    <r>
      <rPr>
        <sz val="11"/>
        <color theme="1"/>
        <rFont val="Calibri"/>
        <family val="2"/>
        <scheme val="minor"/>
      </rPr>
      <t>Amical</t>
    </r>
  </si>
  <si>
    <r>
      <rPr>
        <sz val="11"/>
        <color theme="1"/>
        <rFont val="Calibri"/>
        <family val="2"/>
        <scheme val="minor"/>
      </rPr>
      <t>Suisse</t>
    </r>
  </si>
  <si>
    <r>
      <rPr>
        <sz val="11"/>
        <color theme="1"/>
        <rFont val="Calibri"/>
        <family val="2"/>
        <scheme val="minor"/>
      </rPr>
      <t>France</t>
    </r>
  </si>
  <si>
    <r>
      <rPr>
        <sz val="11"/>
        <color theme="1"/>
        <rFont val="Calibri"/>
        <family val="2"/>
        <scheme val="minor"/>
      </rPr>
      <t>Amical</t>
    </r>
  </si>
  <si>
    <r>
      <rPr>
        <sz val="11"/>
        <color theme="1"/>
        <rFont val="Calibri"/>
        <family val="2"/>
        <scheme val="minor"/>
      </rPr>
      <t>Danemark</t>
    </r>
  </si>
  <si>
    <r>
      <rPr>
        <sz val="11"/>
        <color theme="1"/>
        <rFont val="Calibri"/>
        <family val="2"/>
        <scheme val="minor"/>
      </rPr>
      <t>Allemagne</t>
    </r>
  </si>
  <si>
    <r>
      <rPr>
        <sz val="11"/>
        <color theme="1"/>
        <rFont val="Calibri"/>
        <family val="2"/>
        <scheme val="minor"/>
      </rPr>
      <t>Amical</t>
    </r>
  </si>
  <si>
    <r>
      <rPr>
        <sz val="11"/>
        <color theme="1"/>
        <rFont val="Calibri"/>
        <family val="2"/>
        <scheme val="minor"/>
      </rPr>
      <t>Espagne</t>
    </r>
  </si>
  <si>
    <r>
      <rPr>
        <sz val="11"/>
        <color theme="1"/>
        <rFont val="Calibri"/>
        <family val="2"/>
        <scheme val="minor"/>
      </rPr>
      <t>Grèce</t>
    </r>
  </si>
  <si>
    <r>
      <rPr>
        <sz val="11"/>
        <color theme="1"/>
        <rFont val="Calibri"/>
        <family val="2"/>
        <scheme val="minor"/>
      </rPr>
      <t>Amical</t>
    </r>
  </si>
  <si>
    <r>
      <rPr>
        <sz val="11"/>
        <color theme="1"/>
        <rFont val="Calibri"/>
        <family val="2"/>
        <scheme val="minor"/>
      </rPr>
      <t>Suède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</si>
  <si>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</si>
  <si>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</si>
  <si>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Israël</t>
    </r>
  </si>
  <si>
    <r>
      <rPr>
        <sz val="11"/>
        <color theme="1"/>
        <rFont val="Calibri"/>
        <family val="2"/>
        <scheme val="minor"/>
      </rPr>
      <t>Roumanie</t>
    </r>
  </si>
  <si>
    <r>
      <rPr>
        <sz val="11"/>
        <color theme="1"/>
        <rFont val="Calibri"/>
        <family val="2"/>
        <scheme val="minor"/>
      </rPr>
      <t>Amical</t>
    </r>
  </si>
  <si>
    <r>
      <rPr>
        <sz val="11"/>
        <color theme="1"/>
        <rFont val="Calibri"/>
        <family val="2"/>
        <scheme val="minor"/>
      </rPr>
      <t>Italie</t>
    </r>
  </si>
  <si>
    <r>
      <rPr>
        <sz val="11"/>
        <color theme="1"/>
        <rFont val="Calibri"/>
        <family val="2"/>
        <scheme val="minor"/>
      </rPr>
      <t>Grèce</t>
    </r>
  </si>
  <si>
    <r>
      <rPr>
        <sz val="11"/>
        <color theme="1"/>
        <rFont val="Calibri"/>
        <family val="2"/>
        <scheme val="minor"/>
      </rPr>
      <t>Amical</t>
    </r>
  </si>
  <si>
    <r>
      <rPr>
        <sz val="11"/>
        <color theme="1"/>
        <rFont val="Calibri"/>
        <family val="2"/>
        <scheme val="minor"/>
      </rPr>
      <t>France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</si>
  <si>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</si>
  <si>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</si>
  <si>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Chine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</si>
  <si>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</si>
  <si>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</si>
  <si>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</si>
  <si>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Mexique</t>
    </r>
  </si>
  <si>
    <r>
      <rPr>
        <sz val="11"/>
        <color theme="1"/>
        <rFont val="Calibri"/>
        <family val="2"/>
        <scheme val="minor"/>
      </rPr>
      <t>Amical</t>
    </r>
  </si>
  <si>
    <r>
      <rPr>
        <sz val="11"/>
        <color theme="1"/>
        <rFont val="Calibri"/>
        <family val="2"/>
        <scheme val="minor"/>
      </rPr>
      <t>Mali</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</si>
  <si>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</si>
  <si>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</si>
  <si>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</si>
  <si>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Ghana</t>
    </r>
  </si>
  <si>
    <r>
      <rPr>
        <sz val="11"/>
        <color theme="1"/>
        <rFont val="Calibri"/>
        <family val="2"/>
        <scheme val="minor"/>
      </rPr>
      <t>Amical</t>
    </r>
  </si>
  <si>
    <r>
      <rPr>
        <sz val="11"/>
        <color theme="1"/>
        <rFont val="Calibri"/>
        <family val="2"/>
        <scheme val="minor"/>
      </rPr>
      <t>Tunisie</t>
    </r>
  </si>
  <si>
    <r>
      <rPr>
        <sz val="11"/>
        <color theme="1"/>
        <rFont val="Calibri"/>
        <family val="2"/>
        <scheme val="minor"/>
      </rPr>
      <t>Autriche</t>
    </r>
  </si>
  <si>
    <r>
      <rPr>
        <sz val="11"/>
        <color theme="1"/>
        <rFont val="Calibri"/>
        <family val="2"/>
        <scheme val="minor"/>
      </rPr>
      <t>Amical</t>
    </r>
  </si>
  <si>
    <r>
      <rPr>
        <sz val="11"/>
        <color theme="1"/>
        <rFont val="Calibri"/>
        <family val="2"/>
        <scheme val="minor"/>
      </rPr>
      <t>Koweït</t>
    </r>
  </si>
  <si>
    <r>
      <rPr>
        <sz val="11"/>
        <color theme="1"/>
        <rFont val="Calibri"/>
        <family val="2"/>
        <scheme val="minor"/>
      </rPr>
      <t>Algérie</t>
    </r>
  </si>
  <si>
    <r>
      <rPr>
        <sz val="11"/>
        <color theme="1"/>
        <rFont val="Calibri"/>
        <family val="2"/>
        <scheme val="minor"/>
      </rPr>
      <t>Amical</t>
    </r>
  </si>
  <si>
    <r>
      <rPr>
        <sz val="11"/>
        <color theme="1"/>
        <rFont val="Calibri"/>
        <family val="2"/>
        <scheme val="minor"/>
      </rPr>
      <t>Espagne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</si>
  <si>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</si>
  <si>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</si>
  <si>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Koweït</t>
    </r>
  </si>
  <si>
    <r>
      <rPr>
        <sz val="11"/>
        <color theme="1"/>
        <rFont val="Calibri"/>
        <family val="2"/>
        <scheme val="minor"/>
      </rPr>
      <t>Irak</t>
    </r>
  </si>
  <si>
    <r>
      <rPr>
        <sz val="11"/>
        <color theme="1"/>
        <rFont val="Calibri"/>
        <family val="2"/>
        <scheme val="minor"/>
      </rPr>
      <t>Amical</t>
    </r>
  </si>
  <si>
    <r>
      <rPr>
        <sz val="11"/>
        <color theme="1"/>
        <rFont val="Calibri"/>
        <family val="2"/>
        <scheme val="minor"/>
      </rPr>
      <t>Cap-Vert</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</si>
  <si>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</si>
  <si>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</si>
  <si>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Turquie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</si>
  <si>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</si>
  <si>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</si>
  <si>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Pologne</t>
    </r>
  </si>
  <si>
    <r>
      <rPr>
        <sz val="11"/>
        <color theme="1"/>
        <rFont val="Calibri"/>
        <family val="2"/>
        <scheme val="minor"/>
      </rPr>
      <t>Finlande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</si>
  <si>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</si>
  <si>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</si>
  <si>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</si>
  <si>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</si>
  <si>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Israël</t>
    </r>
  </si>
  <si>
    <r>
      <rPr>
        <sz val="11"/>
        <color theme="1"/>
        <rFont val="Calibri"/>
        <family val="2"/>
        <scheme val="minor"/>
      </rPr>
      <t>Allemagne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</si>
  <si>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</si>
  <si>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</si>
  <si>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</si>
  <si>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</si>
  <si>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</si>
  <si>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Suède</t>
    </r>
  </si>
  <si>
    <r>
      <rPr>
        <sz val="11"/>
        <color theme="1"/>
        <rFont val="Calibri"/>
        <family val="2"/>
        <scheme val="minor"/>
      </rPr>
      <t>Amical</t>
    </r>
  </si>
  <si>
    <r>
      <rPr>
        <sz val="11"/>
        <color theme="1"/>
        <rFont val="Calibri"/>
        <family val="2"/>
        <scheme val="minor"/>
      </rPr>
      <t>France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</si>
  <si>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</si>
  <si>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</si>
  <si>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Pays‑Bas</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</si>
  <si>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</si>
  <si>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</si>
  <si>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Roumanie</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</si>
  <si>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</si>
  <si>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</si>
  <si>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Hongrie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</si>
  <si>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</si>
  <si>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</si>
  <si>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Écosse</t>
    </r>
  </si>
  <si>
    <r>
      <rPr>
        <sz val="11"/>
        <color theme="1"/>
        <rFont val="Calibri"/>
        <family val="2"/>
        <scheme val="minor"/>
      </rPr>
      <t>Brésil</t>
    </r>
  </si>
  <si>
    <r>
      <rPr>
        <sz val="11"/>
        <color theme="1"/>
        <rFont val="Calibri"/>
        <family val="2"/>
        <scheme val="minor"/>
      </rPr>
      <t>Coupe Rous</t>
    </r>
  </si>
  <si>
    <r>
      <rPr>
        <sz val="11"/>
        <color theme="1"/>
        <rFont val="Calibri"/>
        <family val="2"/>
        <scheme val="minor"/>
      </rPr>
      <t>Argentine</t>
    </r>
  </si>
  <si>
    <r>
      <rPr>
        <sz val="11"/>
        <color theme="1"/>
        <rFont val="Calibri"/>
        <family val="2"/>
        <scheme val="minor"/>
      </rPr>
      <t>Italie</t>
    </r>
  </si>
  <si>
    <r>
      <rPr>
        <sz val="11"/>
        <color theme="1"/>
        <rFont val="Calibri"/>
        <family val="2"/>
        <scheme val="minor"/>
      </rPr>
      <t>Amical</t>
    </r>
  </si>
  <si>
    <r>
      <rPr>
        <sz val="11"/>
        <color theme="1"/>
        <rFont val="Calibri"/>
        <family val="2"/>
        <scheme val="minor"/>
      </rPr>
      <t>Bolivie</t>
    </r>
  </si>
  <si>
    <r>
      <rPr>
        <sz val="11"/>
        <color theme="1"/>
        <rFont val="Calibri"/>
        <family val="2"/>
        <scheme val="minor"/>
      </rPr>
      <t>Paraguay</t>
    </r>
  </si>
  <si>
    <r>
      <rPr>
        <sz val="11"/>
        <color theme="1"/>
        <rFont val="Calibri"/>
        <family val="2"/>
        <scheme val="minor"/>
      </rPr>
      <t>Amical</t>
    </r>
  </si>
  <si>
    <r>
      <rPr>
        <sz val="11"/>
        <color theme="1"/>
        <rFont val="Calibri"/>
        <family val="2"/>
        <scheme val="minor"/>
      </rPr>
      <t>Norvège</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</si>
  <si>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</si>
  <si>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</si>
  <si>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Pérou</t>
    </r>
  </si>
  <si>
    <r>
      <rPr>
        <sz val="11"/>
        <color theme="1"/>
        <rFont val="Calibri"/>
        <family val="2"/>
        <scheme val="minor"/>
      </rPr>
      <t>Chili</t>
    </r>
  </si>
  <si>
    <r>
      <rPr>
        <sz val="11"/>
        <color theme="1"/>
        <rFont val="Calibri"/>
        <family val="2"/>
        <scheme val="minor"/>
      </rPr>
      <t>Amical</t>
    </r>
  </si>
  <si>
    <r>
      <rPr>
        <sz val="11"/>
        <color theme="1"/>
        <rFont val="Calibri"/>
        <family val="2"/>
        <scheme val="minor"/>
      </rPr>
      <t>Pérou</t>
    </r>
  </si>
  <si>
    <r>
      <rPr>
        <sz val="11"/>
        <color theme="1"/>
        <rFont val="Calibri"/>
        <family val="2"/>
        <scheme val="minor"/>
      </rPr>
      <t>Chili</t>
    </r>
  </si>
  <si>
    <r>
      <rPr>
        <sz val="11"/>
        <color theme="1"/>
        <rFont val="Calibri"/>
        <family val="2"/>
        <scheme val="minor"/>
      </rPr>
      <t>Amical</t>
    </r>
  </si>
  <si>
    <r>
      <rPr>
        <sz val="11"/>
        <color theme="1"/>
        <rFont val="Calibri"/>
        <family val="2"/>
        <scheme val="minor"/>
      </rPr>
      <t>Nigéria</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</si>
  <si>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</si>
  <si>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</si>
  <si>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</si>
  <si>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</si>
  <si>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</si>
  <si>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Bolivie</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</si>
  <si>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</si>
  <si>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</si>
  <si>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Algérie</t>
    </r>
  </si>
  <si>
    <r>
      <rPr>
        <sz val="11"/>
        <color theme="1"/>
        <rFont val="Calibri"/>
        <family val="2"/>
        <scheme val="minor"/>
      </rPr>
      <t>Corée du Sud</t>
    </r>
  </si>
  <si>
    <r>
      <rPr>
        <sz val="11"/>
        <color theme="1"/>
        <rFont val="Calibri"/>
        <family val="2"/>
        <scheme val="minor"/>
      </rPr>
      <t>Tournoi de l’Indonésie</t>
    </r>
  </si>
  <si>
    <r>
      <rPr>
        <sz val="11"/>
        <color theme="1"/>
        <rFont val="Calibri"/>
        <family val="2"/>
        <scheme val="minor"/>
      </rPr>
      <t>Pologne</t>
    </r>
  </si>
  <si>
    <r>
      <rPr>
        <sz val="11"/>
        <color theme="1"/>
        <rFont val="Calibri"/>
        <family val="2"/>
        <scheme val="minor"/>
      </rPr>
      <t>Roumanie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</si>
  <si>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</si>
  <si>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</si>
  <si>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</si>
  <si>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</si>
  <si>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Écosse</t>
    </r>
  </si>
  <si>
    <r>
      <rPr>
        <sz val="11"/>
        <color theme="1"/>
        <rFont val="Calibri"/>
        <family val="2"/>
        <scheme val="minor"/>
      </rPr>
      <t>Hongrie</t>
    </r>
  </si>
  <si>
    <r>
      <rPr>
        <sz val="11"/>
        <color theme="1"/>
        <rFont val="Calibri"/>
        <family val="2"/>
        <scheme val="minor"/>
      </rPr>
      <t>Amical</t>
    </r>
  </si>
  <si>
    <r>
      <rPr>
        <sz val="11"/>
        <color theme="1"/>
        <rFont val="Calibri"/>
        <family val="2"/>
        <scheme val="minor"/>
      </rPr>
      <t>Bulgarie</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</si>
  <si>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</si>
  <si>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</si>
  <si>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Irlande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</si>
  <si>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</si>
  <si>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</si>
  <si>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Pologne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</si>
  <si>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</si>
  <si>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</si>
  <si>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Écosse</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</si>
  <si>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</si>
  <si>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</si>
  <si>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</si>
  <si>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</si>
  <si>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</si>
  <si>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</si>
  <si>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</si>
  <si>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</si>
  <si>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Koweït</t>
    </r>
  </si>
  <si>
    <r>
      <rPr>
        <sz val="11"/>
        <color theme="1"/>
        <rFont val="Calibri"/>
        <family val="2"/>
        <scheme val="minor"/>
      </rPr>
      <t>Égypte</t>
    </r>
  </si>
  <si>
    <r>
      <rPr>
        <sz val="11"/>
        <color theme="1"/>
        <rFont val="Calibri"/>
        <family val="2"/>
        <scheme val="minor"/>
      </rPr>
      <t>Amical</t>
    </r>
  </si>
  <si>
    <r>
      <rPr>
        <sz val="11"/>
        <color theme="1"/>
        <rFont val="Calibri"/>
        <family val="2"/>
        <scheme val="minor"/>
      </rPr>
      <t>Israël</t>
    </r>
  </si>
  <si>
    <r>
      <rPr>
        <sz val="11"/>
        <color theme="1"/>
        <rFont val="Calibri"/>
        <family val="2"/>
        <scheme val="minor"/>
      </rPr>
      <t>Suisse</t>
    </r>
  </si>
  <si>
    <r>
      <rPr>
        <sz val="11"/>
        <color theme="1"/>
        <rFont val="Calibri"/>
        <family val="2"/>
        <scheme val="minor"/>
      </rPr>
      <t>Amical</t>
    </r>
  </si>
  <si>
    <r>
      <rPr>
        <sz val="11"/>
        <color theme="1"/>
        <rFont val="Calibri"/>
        <family val="2"/>
        <scheme val="minor"/>
      </rPr>
      <t>Jordanie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</si>
  <si>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</si>
  <si>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</si>
  <si>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</si>
  <si>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Japon</t>
    </r>
  </si>
  <si>
    <r>
      <rPr>
        <sz val="11"/>
        <color theme="1"/>
        <rFont val="Calibri"/>
        <family val="2"/>
        <scheme val="minor"/>
      </rPr>
      <t>Amical</t>
    </r>
  </si>
  <si>
    <r>
      <rPr>
        <sz val="11"/>
        <color theme="1"/>
        <rFont val="Calibri"/>
        <family val="2"/>
        <scheme val="minor"/>
      </rPr>
      <t>Autriche</t>
    </r>
  </si>
  <si>
    <r>
      <rPr>
        <sz val="11"/>
        <color theme="1"/>
        <rFont val="Calibri"/>
        <family val="2"/>
        <scheme val="minor"/>
      </rPr>
      <t>Maroc</t>
    </r>
  </si>
  <si>
    <r>
      <rPr>
        <sz val="11"/>
        <color theme="1"/>
        <rFont val="Calibri"/>
        <family val="2"/>
        <scheme val="minor"/>
      </rPr>
      <t>Tournoi de France</t>
    </r>
  </si>
  <si>
    <r>
      <rPr>
        <sz val="11"/>
        <color theme="1"/>
        <rFont val="Calibri"/>
        <family val="2"/>
        <scheme val="minor"/>
      </rPr>
      <t>Israël</t>
    </r>
  </si>
  <si>
    <r>
      <rPr>
        <sz val="11"/>
        <color theme="1"/>
        <rFont val="Calibri"/>
        <family val="2"/>
        <scheme val="minor"/>
      </rPr>
      <t>Roumanie</t>
    </r>
  </si>
  <si>
    <r>
      <rPr>
        <sz val="11"/>
        <color theme="1"/>
        <rFont val="Calibri"/>
        <family val="2"/>
        <scheme val="minor"/>
      </rPr>
      <t>Amical</t>
    </r>
  </si>
  <si>
    <r>
      <rPr>
        <sz val="11"/>
        <color theme="1"/>
        <rFont val="Calibri"/>
        <family val="2"/>
        <scheme val="minor"/>
      </rPr>
      <t>Israël</t>
    </r>
  </si>
  <si>
    <r>
      <rPr>
        <sz val="11"/>
        <color theme="1"/>
        <rFont val="Calibri"/>
        <family val="2"/>
        <scheme val="minor"/>
      </rPr>
      <t>Pologne</t>
    </r>
  </si>
  <si>
    <r>
      <rPr>
        <sz val="11"/>
        <color theme="1"/>
        <rFont val="Calibri"/>
        <family val="2"/>
        <scheme val="minor"/>
      </rPr>
      <t>Amical</t>
    </r>
  </si>
  <si>
    <r>
      <rPr>
        <sz val="11"/>
        <color theme="1"/>
        <rFont val="Calibri"/>
        <family val="2"/>
        <scheme val="minor"/>
      </rPr>
      <t>Irak</t>
    </r>
  </si>
  <si>
    <r>
      <rPr>
        <sz val="11"/>
        <color theme="1"/>
        <rFont val="Calibri"/>
        <family val="2"/>
        <scheme val="minor"/>
      </rPr>
      <t>Tunisie</t>
    </r>
  </si>
  <si>
    <r>
      <rPr>
        <sz val="11"/>
        <color theme="1"/>
        <rFont val="Calibri"/>
        <family val="2"/>
        <scheme val="minor"/>
      </rPr>
      <t>Amical</t>
    </r>
  </si>
  <si>
    <r>
      <rPr>
        <sz val="11"/>
        <color theme="1"/>
        <rFont val="Calibri"/>
        <family val="2"/>
        <scheme val="minor"/>
      </rPr>
      <t>Oman</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</si>
  <si>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</si>
  <si>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</si>
  <si>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Oman</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</si>
  <si>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</si>
  <si>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</si>
  <si>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Arabie saoudite</t>
    </r>
  </si>
  <si>
    <r>
      <rPr>
        <sz val="11"/>
        <color theme="1"/>
        <rFont val="Calibri"/>
        <family val="2"/>
        <scheme val="minor"/>
      </rPr>
      <t>Irak</t>
    </r>
  </si>
  <si>
    <r>
      <rPr>
        <sz val="11"/>
        <color theme="1"/>
        <rFont val="Calibri"/>
        <family val="2"/>
        <scheme val="minor"/>
      </rPr>
      <t>Coupe du Golfe</t>
    </r>
  </si>
  <si>
    <r>
      <rPr>
        <sz val="11"/>
        <color theme="1"/>
        <rFont val="Calibri"/>
        <family val="2"/>
        <scheme val="minor"/>
      </rPr>
      <t>Irlande</t>
    </r>
  </si>
  <si>
    <r>
      <rPr>
        <sz val="11"/>
        <color theme="1"/>
        <rFont val="Calibri"/>
        <family val="2"/>
        <scheme val="minor"/>
      </rPr>
      <t>Roumanie</t>
    </r>
  </si>
  <si>
    <r>
      <rPr>
        <sz val="11"/>
        <color theme="1"/>
        <rFont val="Calibri"/>
        <family val="2"/>
        <scheme val="minor"/>
      </rPr>
      <t>Amical</t>
    </r>
  </si>
  <si>
    <r>
      <rPr>
        <sz val="11"/>
        <color theme="1"/>
        <rFont val="Calibri"/>
        <family val="2"/>
        <scheme val="minor"/>
      </rPr>
      <t>Pérou</t>
    </r>
  </si>
  <si>
    <r>
      <rPr>
        <sz val="11"/>
        <color theme="1"/>
        <rFont val="Calibri"/>
        <family val="2"/>
        <scheme val="minor"/>
      </rPr>
      <t>Canada</t>
    </r>
  </si>
  <si>
    <r>
      <rPr>
        <sz val="11"/>
        <color theme="1"/>
        <rFont val="Calibri"/>
        <family val="2"/>
        <scheme val="minor"/>
      </rPr>
      <t>Amical</t>
    </r>
  </si>
  <si>
    <r>
      <rPr>
        <sz val="11"/>
        <color theme="1"/>
        <rFont val="Calibri"/>
        <family val="2"/>
        <scheme val="minor"/>
      </rPr>
      <t>Argentine</t>
    </r>
  </si>
  <si>
    <r>
      <rPr>
        <sz val="11"/>
        <color theme="1"/>
        <rFont val="Calibri"/>
        <family val="2"/>
        <scheme val="minor"/>
      </rPr>
      <t>Russie</t>
    </r>
  </si>
  <si>
    <r>
      <rPr>
        <sz val="11"/>
        <color theme="1"/>
        <rFont val="Calibri"/>
        <family val="2"/>
        <scheme val="minor"/>
      </rPr>
      <t>Amical</t>
    </r>
  </si>
  <si>
    <r>
      <rPr>
        <sz val="11"/>
        <color theme="1"/>
        <rFont val="Calibri"/>
        <family val="2"/>
        <scheme val="minor"/>
      </rPr>
      <t>Suède</t>
    </r>
  </si>
  <si>
    <r>
      <rPr>
        <sz val="11"/>
        <color theme="1"/>
        <rFont val="Calibri"/>
        <family val="2"/>
        <scheme val="minor"/>
      </rPr>
      <t>Russie</t>
    </r>
  </si>
  <si>
    <r>
      <rPr>
        <sz val="11"/>
        <color theme="1"/>
        <rFont val="Calibri"/>
        <family val="2"/>
        <scheme val="minor"/>
      </rPr>
      <t>Amical</t>
    </r>
  </si>
  <si>
    <r>
      <rPr>
        <sz val="11"/>
        <color theme="1"/>
        <rFont val="Calibri"/>
        <family val="2"/>
        <scheme val="minor"/>
      </rPr>
      <t>Cap-Vert</t>
    </r>
  </si>
  <si>
    <r>
      <rPr>
        <sz val="11"/>
        <color theme="1"/>
        <rFont val="Calibri"/>
        <family val="2"/>
        <scheme val="minor"/>
      </rPr>
      <t>Mali</t>
    </r>
  </si>
  <si>
    <r>
      <rPr>
        <sz val="11"/>
        <color theme="1"/>
        <rFont val="Calibri"/>
        <family val="2"/>
        <scheme val="minor"/>
      </rPr>
      <t>Coupe Amílcar Cabral</t>
    </r>
  </si>
  <si>
    <r>
      <rPr>
        <sz val="11"/>
        <color theme="1"/>
        <rFont val="Calibri"/>
        <family val="2"/>
        <scheme val="minor"/>
      </rPr>
      <t>Finlande</t>
    </r>
  </si>
  <si>
    <r>
      <rPr>
        <sz val="11"/>
        <color theme="1"/>
        <rFont val="Calibri"/>
        <family val="2"/>
        <scheme val="minor"/>
      </rPr>
      <t>Colombie</t>
    </r>
  </si>
  <si>
    <r>
      <rPr>
        <sz val="11"/>
        <color theme="1"/>
        <rFont val="Calibri"/>
        <family val="2"/>
        <scheme val="minor"/>
      </rPr>
      <t>Amical</t>
    </r>
  </si>
  <si>
    <r>
      <rPr>
        <sz val="11"/>
        <color theme="1"/>
        <rFont val="Calibri"/>
        <family val="2"/>
        <scheme val="minor"/>
      </rPr>
      <t>Irlande</t>
    </r>
  </si>
  <si>
    <r>
      <rPr>
        <sz val="11"/>
        <color theme="1"/>
        <rFont val="Calibri"/>
        <family val="2"/>
        <scheme val="minor"/>
      </rPr>
      <t>Pologne</t>
    </r>
  </si>
  <si>
    <r>
      <rPr>
        <sz val="11"/>
        <color theme="1"/>
        <rFont val="Calibri"/>
        <family val="2"/>
        <scheme val="minor"/>
      </rPr>
      <t>Amical</t>
    </r>
  </si>
  <si>
    <r>
      <rPr>
        <sz val="11"/>
        <color theme="1"/>
        <rFont val="Calibri"/>
        <family val="2"/>
        <scheme val="minor"/>
      </rPr>
      <t>Pays‑Bas</t>
    </r>
  </si>
  <si>
    <r>
      <rPr>
        <sz val="11"/>
        <color theme="1"/>
        <rFont val="Calibri"/>
        <family val="2"/>
        <scheme val="minor"/>
      </rPr>
      <t>Roumanie</t>
    </r>
  </si>
  <si>
    <r>
      <rPr>
        <sz val="11"/>
        <color theme="1"/>
        <rFont val="Calibri"/>
        <family val="2"/>
        <scheme val="minor"/>
      </rPr>
      <t>Amical</t>
    </r>
  </si>
  <si>
    <r>
      <rPr>
        <sz val="11"/>
        <color theme="1"/>
        <rFont val="Calibri"/>
        <family val="2"/>
        <scheme val="minor"/>
      </rPr>
      <t>Espagne</t>
    </r>
  </si>
  <si>
    <r>
      <rPr>
        <sz val="11"/>
        <color theme="1"/>
        <rFont val="Calibri"/>
        <family val="2"/>
        <scheme val="minor"/>
      </rPr>
      <t>Suède</t>
    </r>
  </si>
  <si>
    <r>
      <rPr>
        <sz val="11"/>
        <color theme="1"/>
        <rFont val="Calibri"/>
        <family val="2"/>
        <scheme val="minor"/>
      </rPr>
      <t>Amical</t>
    </r>
  </si>
  <si>
    <r>
      <rPr>
        <sz val="11"/>
        <color theme="1"/>
        <rFont val="Calibri"/>
        <family val="2"/>
        <scheme val="minor"/>
      </rPr>
      <t>Danemark</t>
    </r>
  </si>
  <si>
    <r>
      <rPr>
        <sz val="11"/>
        <color theme="1"/>
        <rFont val="Calibri"/>
        <family val="2"/>
        <scheme val="minor"/>
      </rPr>
      <t>Belgique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</si>
  <si>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</si>
  <si>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</si>
  <si>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Danemark</t>
    </r>
  </si>
  <si>
    <r>
      <rPr>
        <sz val="11"/>
        <color theme="1"/>
        <rFont val="Calibri"/>
        <family val="2"/>
        <scheme val="minor"/>
      </rPr>
      <t>Coupe européenne de l’UEFA</t>
    </r>
  </si>
  <si>
    <r>
      <rPr>
        <sz val="11"/>
        <color theme="1"/>
        <rFont val="Calibri"/>
        <family val="2"/>
        <scheme val="minor"/>
      </rPr>
      <t>Angleterre</t>
    </r>
  </si>
  <si>
    <r>
      <rPr>
        <sz val="11"/>
        <color theme="1"/>
        <rFont val="Calibri"/>
        <family val="2"/>
        <scheme val="minor"/>
      </rPr>
      <t>Pays‑Bas</t>
    </r>
  </si>
  <si>
    <r>
      <rPr>
        <sz val="11"/>
        <color theme="1"/>
        <rFont val="Calibri"/>
        <family val="2"/>
        <scheme val="minor"/>
      </rPr>
      <t>Coupe européenne de l’UEFA</t>
    </r>
  </si>
  <si>
    <r>
      <rPr>
        <sz val="11"/>
        <color theme="1"/>
        <rFont val="Calibri"/>
        <family val="2"/>
        <scheme val="minor"/>
      </rPr>
      <t>Allemagne</t>
    </r>
  </si>
  <si>
    <r>
      <rPr>
        <sz val="11"/>
        <color theme="1"/>
        <rFont val="Calibri"/>
        <family val="2"/>
        <scheme val="minor"/>
      </rPr>
      <t>Espagne</t>
    </r>
  </si>
  <si>
    <r>
      <rPr>
        <sz val="11"/>
        <color theme="1"/>
        <rFont val="Calibri"/>
        <family val="2"/>
        <scheme val="minor"/>
      </rPr>
      <t>Coupe européenne de l’UEFA</t>
    </r>
  </si>
  <si>
    <r>
      <rPr>
        <sz val="11"/>
        <color theme="1"/>
        <rFont val="Calibri"/>
        <family val="2"/>
        <scheme val="minor"/>
      </rPr>
      <t>Italie</t>
    </r>
  </si>
  <si>
    <r>
      <rPr>
        <sz val="11"/>
        <color theme="1"/>
        <rFont val="Calibri"/>
        <family val="2"/>
        <scheme val="minor"/>
      </rPr>
      <t>Danemark</t>
    </r>
  </si>
  <si>
    <r>
      <rPr>
        <sz val="11"/>
        <color theme="1"/>
        <rFont val="Calibri"/>
        <family val="2"/>
        <scheme val="minor"/>
      </rPr>
      <t>Coupe européenne de l’UEFA</t>
    </r>
  </si>
  <si>
    <r>
      <rPr>
        <sz val="11"/>
        <color theme="1"/>
        <rFont val="Calibri"/>
        <family val="2"/>
        <scheme val="minor"/>
      </rPr>
      <t>Angleterre</t>
    </r>
  </si>
  <si>
    <r>
      <rPr>
        <sz val="11"/>
        <color theme="1"/>
        <rFont val="Calibri"/>
        <family val="2"/>
        <scheme val="minor"/>
      </rPr>
      <t>Russie</t>
    </r>
  </si>
  <si>
    <r>
      <rPr>
        <sz val="11"/>
        <color theme="1"/>
        <rFont val="Calibri"/>
        <family val="2"/>
        <scheme val="minor"/>
      </rPr>
      <t>Coupe européenne de l’UEFA</t>
    </r>
  </si>
  <si>
    <r>
      <rPr>
        <sz val="11"/>
        <color theme="1"/>
        <rFont val="Calibri"/>
        <family val="2"/>
        <scheme val="minor"/>
      </rPr>
      <t>Arabie saoudite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</si>
  <si>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</si>
  <si>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</si>
  <si>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Russie</t>
    </r>
  </si>
  <si>
    <r>
      <rPr>
        <sz val="11"/>
        <color theme="1"/>
        <rFont val="Calibri"/>
        <family val="2"/>
        <scheme val="minor"/>
      </rPr>
      <t>Italie</t>
    </r>
  </si>
  <si>
    <r>
      <rPr>
        <sz val="11"/>
        <color theme="1"/>
        <rFont val="Calibri"/>
        <family val="2"/>
        <scheme val="minor"/>
      </rPr>
      <t>Coupe européenne de l’UEFA</t>
    </r>
  </si>
  <si>
    <r>
      <rPr>
        <sz val="11"/>
        <color theme="1"/>
        <rFont val="Calibri"/>
        <family val="2"/>
        <scheme val="minor"/>
      </rPr>
      <t>Russie</t>
    </r>
  </si>
  <si>
    <r>
      <rPr>
        <sz val="11"/>
        <color theme="1"/>
        <rFont val="Calibri"/>
        <family val="2"/>
        <scheme val="minor"/>
      </rPr>
      <t>Pays‑Bas</t>
    </r>
  </si>
  <si>
    <r>
      <rPr>
        <sz val="11"/>
        <color theme="1"/>
        <rFont val="Calibri"/>
        <family val="2"/>
        <scheme val="minor"/>
      </rPr>
      <t>Coupe européenne de l’UEFA</t>
    </r>
  </si>
  <si>
    <r>
      <rPr>
        <sz val="11"/>
        <color theme="1"/>
        <rFont val="Calibri"/>
        <family val="2"/>
        <scheme val="minor"/>
      </rPr>
      <t>Burkina Faso</t>
    </r>
  </si>
  <si>
    <r>
      <rPr>
        <sz val="11"/>
        <color theme="1"/>
        <rFont val="Calibri"/>
        <family val="2"/>
        <scheme val="minor"/>
      </rPr>
      <t>Libye</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</si>
  <si>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</si>
  <si>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</si>
  <si>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Arabie saoudite</t>
    </r>
  </si>
  <si>
    <r>
      <rPr>
        <sz val="11"/>
        <color theme="1"/>
        <rFont val="Calibri"/>
        <family val="2"/>
        <scheme val="minor"/>
      </rPr>
      <t>Coupe de l’UAFA</t>
    </r>
  </si>
  <si>
    <r>
      <rPr>
        <sz val="11"/>
        <color theme="1"/>
        <rFont val="Calibri"/>
        <family val="2"/>
        <scheme val="minor"/>
      </rPr>
      <t>Argentine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</si>
  <si>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</si>
  <si>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</si>
  <si>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Jordanie</t>
    </r>
  </si>
  <si>
    <r>
      <rPr>
        <sz val="11"/>
        <color theme="1"/>
        <rFont val="Calibri"/>
        <family val="2"/>
        <scheme val="minor"/>
      </rPr>
      <t>Syrie</t>
    </r>
  </si>
  <si>
    <r>
      <rPr>
        <sz val="11"/>
        <color theme="1"/>
        <rFont val="Calibri"/>
        <family val="2"/>
        <scheme val="minor"/>
      </rPr>
      <t>Coupe de l’UAFA</t>
    </r>
  </si>
  <si>
    <r>
      <rPr>
        <sz val="11"/>
        <color theme="1"/>
        <rFont val="Calibri"/>
        <family val="2"/>
        <scheme val="minor"/>
      </rPr>
      <t>Australie</t>
    </r>
  </si>
  <si>
    <r>
      <rPr>
        <sz val="11"/>
        <color theme="1"/>
        <rFont val="Calibri"/>
        <family val="2"/>
        <scheme val="minor"/>
      </rPr>
      <t>Brésil</t>
    </r>
  </si>
  <si>
    <r>
      <rPr>
        <sz val="11"/>
        <color theme="1"/>
        <rFont val="Calibri"/>
        <family val="2"/>
        <scheme val="minor"/>
      </rPr>
      <t>Amical</t>
    </r>
  </si>
  <si>
    <r>
      <rPr>
        <sz val="11"/>
        <color theme="1"/>
        <rFont val="Calibri"/>
        <family val="2"/>
        <scheme val="minor"/>
      </rPr>
      <t>Jordanie</t>
    </r>
  </si>
  <si>
    <r>
      <rPr>
        <sz val="11"/>
        <color theme="1"/>
        <rFont val="Calibri"/>
        <family val="2"/>
        <scheme val="minor"/>
      </rPr>
      <t>Égypte</t>
    </r>
  </si>
  <si>
    <r>
      <rPr>
        <sz val="11"/>
        <color theme="1"/>
        <rFont val="Calibri"/>
        <family val="2"/>
        <scheme val="minor"/>
      </rPr>
      <t>Coupe de l’UAFA</t>
    </r>
  </si>
  <si>
    <r>
      <rPr>
        <sz val="11"/>
        <color theme="1"/>
        <rFont val="Calibri"/>
        <family val="2"/>
        <scheme val="minor"/>
      </rPr>
      <t>Burkina Faso</t>
    </r>
  </si>
  <si>
    <r>
      <rPr>
        <sz val="11"/>
        <color theme="1"/>
        <rFont val="Calibri"/>
        <family val="2"/>
        <scheme val="minor"/>
      </rPr>
      <t>Ghana</t>
    </r>
  </si>
  <si>
    <r>
      <rPr>
        <sz val="11"/>
        <color theme="1"/>
        <rFont val="Calibri"/>
        <family val="2"/>
        <scheme val="minor"/>
      </rPr>
      <t>Amical</t>
    </r>
  </si>
  <si>
    <r>
      <rPr>
        <sz val="11"/>
        <color theme="1"/>
        <rFont val="Calibri"/>
        <family val="2"/>
        <scheme val="minor"/>
      </rPr>
      <t>Panama</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</si>
  <si>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</si>
  <si>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</si>
  <si>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</si>
  <si>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Brésil</t>
    </r>
  </si>
  <si>
    <r>
      <rPr>
        <sz val="11"/>
        <color theme="1"/>
        <rFont val="Calibri"/>
        <family val="2"/>
        <scheme val="minor"/>
      </rPr>
      <t>Amical</t>
    </r>
  </si>
  <si>
    <r>
      <rPr>
        <sz val="11"/>
        <color theme="1"/>
        <rFont val="Calibri"/>
        <family val="2"/>
        <scheme val="minor"/>
      </rPr>
      <t>Chili</t>
    </r>
  </si>
  <si>
    <r>
      <rPr>
        <sz val="11"/>
        <color theme="1"/>
        <rFont val="Calibri"/>
        <family val="2"/>
        <scheme val="minor"/>
      </rPr>
      <t>Équateur</t>
    </r>
  </si>
  <si>
    <r>
      <rPr>
        <sz val="11"/>
        <color theme="1"/>
        <rFont val="Calibri"/>
        <family val="2"/>
        <scheme val="minor"/>
      </rPr>
      <t>Amical</t>
    </r>
  </si>
  <si>
    <r>
      <rPr>
        <sz val="11"/>
        <color theme="1"/>
        <rFont val="Calibri"/>
        <family val="2"/>
        <scheme val="minor"/>
      </rPr>
      <t>Honduras</t>
    </r>
  </si>
  <si>
    <r>
      <rPr>
        <sz val="11"/>
        <color theme="1"/>
        <rFont val="Calibri"/>
        <family val="2"/>
        <scheme val="minor"/>
      </rPr>
      <t>Paraguay</t>
    </r>
  </si>
  <si>
    <r>
      <rPr>
        <sz val="11"/>
        <color theme="1"/>
        <rFont val="Calibri"/>
        <family val="2"/>
        <scheme val="minor"/>
      </rPr>
      <t>Amical</t>
    </r>
  </si>
  <si>
    <r>
      <rPr>
        <sz val="11"/>
        <color theme="1"/>
        <rFont val="Calibri"/>
        <family val="2"/>
        <scheme val="minor"/>
      </rPr>
      <t>Turquie</t>
    </r>
  </si>
  <si>
    <r>
      <rPr>
        <sz val="11"/>
        <color theme="1"/>
        <rFont val="Calibri"/>
        <family val="2"/>
        <scheme val="minor"/>
      </rPr>
      <t>Grèce</t>
    </r>
  </si>
  <si>
    <r>
      <rPr>
        <sz val="11"/>
        <color theme="1"/>
        <rFont val="Calibri"/>
        <family val="2"/>
        <scheme val="minor"/>
      </rPr>
      <t>Amical</t>
    </r>
  </si>
  <si>
    <r>
      <rPr>
        <sz val="11"/>
        <color theme="1"/>
        <rFont val="Calibri"/>
        <family val="2"/>
        <scheme val="minor"/>
      </rPr>
      <t>Paraguay</t>
    </r>
  </si>
  <si>
    <r>
      <rPr>
        <sz val="11"/>
        <color theme="1"/>
        <rFont val="Calibri"/>
        <family val="2"/>
        <scheme val="minor"/>
      </rPr>
      <t>Chili</t>
    </r>
  </si>
  <si>
    <r>
      <rPr>
        <sz val="11"/>
        <color theme="1"/>
        <rFont val="Calibri"/>
        <family val="2"/>
        <scheme val="minor"/>
      </rPr>
      <t>Amical</t>
    </r>
  </si>
  <si>
    <r>
      <rPr>
        <sz val="11"/>
        <color theme="1"/>
        <rFont val="Calibri"/>
        <family val="2"/>
        <scheme val="minor"/>
      </rPr>
      <t>Paraguay</t>
    </r>
  </si>
  <si>
    <r>
      <rPr>
        <sz val="11"/>
        <color theme="1"/>
        <rFont val="Calibri"/>
        <family val="2"/>
        <scheme val="minor"/>
      </rPr>
      <t>Uruguay</t>
    </r>
  </si>
  <si>
    <r>
      <rPr>
        <sz val="11"/>
        <color theme="1"/>
        <rFont val="Calibri"/>
        <family val="2"/>
        <scheme val="minor"/>
      </rPr>
      <t>Amical</t>
    </r>
  </si>
  <si>
    <r>
      <rPr>
        <sz val="11"/>
        <color theme="1"/>
        <rFont val="Calibri"/>
        <family val="2"/>
        <scheme val="minor"/>
      </rPr>
      <t>Uruguay</t>
    </r>
  </si>
  <si>
    <r>
      <rPr>
        <sz val="11"/>
        <color theme="1"/>
        <rFont val="Calibri"/>
        <family val="2"/>
        <scheme val="minor"/>
      </rPr>
      <t>Paraguay</t>
    </r>
  </si>
  <si>
    <r>
      <rPr>
        <sz val="11"/>
        <color theme="1"/>
        <rFont val="Calibri"/>
        <family val="2"/>
        <scheme val="minor"/>
      </rPr>
      <t>Amical</t>
    </r>
  </si>
  <si>
    <r>
      <rPr>
        <sz val="11"/>
        <color theme="1"/>
        <rFont val="Calibri"/>
        <family val="2"/>
        <scheme val="minor"/>
      </rPr>
      <t>Australie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</si>
  <si>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</si>
  <si>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</si>
  <si>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Bulgarie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</si>
  <si>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</si>
  <si>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</si>
  <si>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</si>
  <si>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</si>
  <si>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</si>
  <si>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</si>
  <si>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Pérou</t>
    </r>
  </si>
  <si>
    <r>
      <rPr>
        <sz val="11"/>
        <color theme="1"/>
        <rFont val="Calibri"/>
        <family val="2"/>
        <scheme val="minor"/>
      </rPr>
      <t>Copa del Pacífico</t>
    </r>
  </si>
  <si>
    <r>
      <rPr>
        <sz val="11"/>
        <color theme="1"/>
        <rFont val="Calibri"/>
        <family val="2"/>
        <scheme val="minor"/>
      </rPr>
      <t>Uruguay</t>
    </r>
  </si>
  <si>
    <r>
      <rPr>
        <sz val="11"/>
        <color theme="1"/>
        <rFont val="Calibri"/>
        <family val="2"/>
        <scheme val="minor"/>
      </rPr>
      <t>Chili</t>
    </r>
  </si>
  <si>
    <r>
      <rPr>
        <sz val="11"/>
        <color theme="1"/>
        <rFont val="Calibri"/>
        <family val="2"/>
        <scheme val="minor"/>
      </rPr>
      <t>Copa Juan Pinto Durán</t>
    </r>
  </si>
  <si>
    <r>
      <rPr>
        <sz val="11"/>
        <color theme="1"/>
        <rFont val="Calibri"/>
        <family val="2"/>
        <scheme val="minor"/>
      </rPr>
      <t>Espagne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</si>
  <si>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</si>
  <si>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</si>
  <si>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Syrie</t>
    </r>
  </si>
  <si>
    <r>
      <rPr>
        <sz val="11"/>
        <color theme="1"/>
        <rFont val="Calibri"/>
        <family val="2"/>
        <scheme val="minor"/>
      </rPr>
      <t>Russie</t>
    </r>
  </si>
  <si>
    <r>
      <rPr>
        <sz val="11"/>
        <color theme="1"/>
        <rFont val="Calibri"/>
        <family val="2"/>
        <scheme val="minor"/>
      </rPr>
      <t>Amical</t>
    </r>
  </si>
  <si>
    <r>
      <rPr>
        <sz val="11"/>
        <color theme="1"/>
        <rFont val="Calibri"/>
        <family val="2"/>
        <scheme val="minor"/>
      </rPr>
      <t>Koweït</t>
    </r>
  </si>
  <si>
    <r>
      <rPr>
        <sz val="11"/>
        <color theme="1"/>
        <rFont val="Calibri"/>
        <family val="2"/>
        <scheme val="minor"/>
      </rPr>
      <t>Russie</t>
    </r>
  </si>
  <si>
    <r>
      <rPr>
        <sz val="11"/>
        <color theme="1"/>
        <rFont val="Calibri"/>
        <family val="2"/>
        <scheme val="minor"/>
      </rPr>
      <t>Amical</t>
    </r>
  </si>
  <si>
    <r>
      <rPr>
        <sz val="11"/>
        <color theme="1"/>
        <rFont val="Calibri"/>
        <family val="2"/>
        <scheme val="minor"/>
      </rPr>
      <t>Iran</t>
    </r>
  </si>
  <si>
    <r>
      <rPr>
        <sz val="11"/>
        <color theme="1"/>
        <rFont val="Calibri"/>
        <family val="2"/>
        <scheme val="minor"/>
      </rPr>
      <t>Qatar</t>
    </r>
  </si>
  <si>
    <r>
      <rPr>
        <sz val="11"/>
        <color theme="1"/>
        <rFont val="Calibri"/>
        <family val="2"/>
        <scheme val="minor"/>
      </rPr>
      <t>Coupe de l’AFC</t>
    </r>
  </si>
  <si>
    <r>
      <rPr>
        <sz val="11"/>
        <color theme="1"/>
        <rFont val="Calibri"/>
        <family val="2"/>
        <scheme val="minor"/>
      </rPr>
      <t>Syrie</t>
    </r>
  </si>
  <si>
    <r>
      <rPr>
        <sz val="11"/>
        <color theme="1"/>
        <rFont val="Calibri"/>
        <family val="2"/>
        <scheme val="minor"/>
      </rPr>
      <t>Arabie saoudite</t>
    </r>
  </si>
  <si>
    <r>
      <rPr>
        <sz val="11"/>
        <color theme="1"/>
        <rFont val="Calibri"/>
        <family val="2"/>
        <scheme val="minor"/>
      </rPr>
      <t>Coupe de l’AFC</t>
    </r>
  </si>
  <si>
    <r>
      <rPr>
        <sz val="11"/>
        <color theme="1"/>
        <rFont val="Calibri"/>
        <family val="2"/>
        <scheme val="minor"/>
      </rPr>
      <t>Corée du Sud</t>
    </r>
  </si>
  <si>
    <r>
      <rPr>
        <sz val="11"/>
        <color theme="1"/>
        <rFont val="Calibri"/>
        <family val="2"/>
        <scheme val="minor"/>
      </rPr>
      <t>Japon</t>
    </r>
  </si>
  <si>
    <r>
      <rPr>
        <sz val="11"/>
        <color theme="1"/>
        <rFont val="Calibri"/>
        <family val="2"/>
        <scheme val="minor"/>
      </rPr>
      <t>Coupe de l’AFC</t>
    </r>
  </si>
  <si>
    <r>
      <rPr>
        <sz val="11"/>
        <color theme="1"/>
        <rFont val="Calibri"/>
        <family val="2"/>
        <scheme val="minor"/>
      </rPr>
      <t>Égypte</t>
    </r>
  </si>
  <si>
    <r>
      <rPr>
        <sz val="11"/>
        <color theme="1"/>
        <rFont val="Calibri"/>
        <family val="2"/>
        <scheme val="minor"/>
      </rPr>
      <t>Suisse</t>
    </r>
  </si>
  <si>
    <r>
      <rPr>
        <sz val="11"/>
        <color theme="1"/>
        <rFont val="Calibri"/>
        <family val="2"/>
        <scheme val="minor"/>
      </rPr>
      <t>Amical</t>
    </r>
  </si>
  <si>
    <r>
      <rPr>
        <sz val="11"/>
        <color theme="1"/>
        <rFont val="Calibri"/>
        <family val="2"/>
        <scheme val="minor"/>
      </rPr>
      <t>Italie</t>
    </r>
  </si>
  <si>
    <r>
      <rPr>
        <sz val="11"/>
        <color theme="1"/>
        <rFont val="Calibri"/>
        <family val="2"/>
        <scheme val="minor"/>
      </rPr>
      <t>Écosse</t>
    </r>
  </si>
  <si>
    <r>
      <rPr>
        <sz val="11"/>
        <color theme="1"/>
        <rFont val="Calibri"/>
        <family val="2"/>
        <scheme val="minor"/>
      </rPr>
      <t>Amical</t>
    </r>
  </si>
  <si>
    <r>
      <rPr>
        <sz val="11"/>
        <color theme="1"/>
        <rFont val="Calibri"/>
        <family val="2"/>
        <scheme val="minor"/>
      </rPr>
      <t>Israël</t>
    </r>
  </si>
  <si>
    <r>
      <rPr>
        <sz val="11"/>
        <color theme="1"/>
        <rFont val="Calibri"/>
        <family val="2"/>
        <scheme val="minor"/>
      </rPr>
      <t>Pays‑Bas</t>
    </r>
  </si>
  <si>
    <r>
      <rPr>
        <sz val="11"/>
        <color theme="1"/>
        <rFont val="Calibri"/>
        <family val="2"/>
        <scheme val="minor"/>
      </rPr>
      <t>Amical</t>
    </r>
  </si>
  <si>
    <r>
      <rPr>
        <sz val="11"/>
        <color theme="1"/>
        <rFont val="Calibri"/>
        <family val="2"/>
        <scheme val="minor"/>
      </rPr>
      <t>Jordanie</t>
    </r>
  </si>
  <si>
    <r>
      <rPr>
        <sz val="11"/>
        <color theme="1"/>
        <rFont val="Calibri"/>
        <family val="2"/>
        <scheme val="minor"/>
      </rPr>
      <t>Oman</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</si>
  <si>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</si>
  <si>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</si>
  <si>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Oman</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</si>
  <si>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</si>
  <si>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</si>
  <si>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Finlande</t>
    </r>
  </si>
  <si>
    <r>
      <rPr>
        <sz val="11"/>
        <color theme="1"/>
        <rFont val="Calibri"/>
        <family val="2"/>
        <scheme val="minor"/>
      </rPr>
      <t>Tournoi international de Malte</t>
    </r>
  </si>
  <si>
    <r>
      <rPr>
        <sz val="11"/>
        <color theme="1"/>
        <rFont val="Calibri"/>
        <family val="2"/>
        <scheme val="minor"/>
      </rPr>
      <t>Irlande du Nord</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</si>
  <si>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</si>
  <si>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</si>
  <si>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</si>
  <si>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Jordanie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</si>
  <si>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</si>
  <si>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</si>
  <si>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Pologne</t>
    </r>
  </si>
  <si>
    <r>
      <rPr>
        <sz val="11"/>
        <color theme="1"/>
        <rFont val="Calibri"/>
        <family val="2"/>
        <scheme val="minor"/>
      </rPr>
      <t>Amical</t>
    </r>
  </si>
  <si>
    <r>
      <rPr>
        <sz val="11"/>
        <color theme="1"/>
        <rFont val="Calibri"/>
        <family val="2"/>
        <scheme val="minor"/>
      </rPr>
      <t>Grèce</t>
    </r>
  </si>
  <si>
    <r>
      <rPr>
        <sz val="11"/>
        <color theme="1"/>
        <rFont val="Calibri"/>
        <family val="2"/>
        <scheme val="minor"/>
      </rPr>
      <t>Norvège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</si>
  <si>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</si>
  <si>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</si>
  <si>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Mexique</t>
    </r>
  </si>
  <si>
    <r>
      <rPr>
        <sz val="11"/>
        <color theme="1"/>
        <rFont val="Calibri"/>
        <family val="2"/>
        <scheme val="minor"/>
      </rPr>
      <t>Amical</t>
    </r>
  </si>
  <si>
    <r>
      <rPr>
        <sz val="11"/>
        <color theme="1"/>
        <rFont val="Calibri"/>
        <family val="2"/>
        <scheme val="minor"/>
      </rPr>
      <t>Albanie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</si>
  <si>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</si>
  <si>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</si>
  <si>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</si>
  <si>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</si>
  <si>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</si>
  <si>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Martinique</t>
    </r>
  </si>
  <si>
    <r>
      <rPr>
        <sz val="11"/>
        <color theme="1"/>
        <rFont val="Calibri"/>
        <family val="2"/>
        <scheme val="minor"/>
      </rPr>
      <t>Paraguay</t>
    </r>
  </si>
  <si>
    <r>
      <rPr>
        <sz val="11"/>
        <color theme="1"/>
        <rFont val="Calibri"/>
        <family val="2"/>
        <scheme val="minor"/>
      </rPr>
      <t>Amical</t>
    </r>
  </si>
  <si>
    <r>
      <rPr>
        <sz val="11"/>
        <color theme="1"/>
        <rFont val="Calibri"/>
        <family val="2"/>
        <scheme val="minor"/>
      </rPr>
      <t>Pays‑Bas</t>
    </r>
  </si>
  <si>
    <r>
      <rPr>
        <sz val="11"/>
        <color theme="1"/>
        <rFont val="Calibri"/>
        <family val="2"/>
        <scheme val="minor"/>
      </rPr>
      <t>Russie</t>
    </r>
  </si>
  <si>
    <r>
      <rPr>
        <sz val="11"/>
        <color theme="1"/>
        <rFont val="Calibri"/>
        <family val="2"/>
        <scheme val="minor"/>
      </rPr>
      <t>Amical</t>
    </r>
  </si>
  <si>
    <r>
      <rPr>
        <sz val="11"/>
        <color theme="1"/>
        <rFont val="Calibri"/>
        <family val="2"/>
        <scheme val="minor"/>
      </rPr>
      <t>Nouvelle‑Zélande</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</si>
  <si>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</si>
  <si>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</si>
  <si>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</si>
  <si>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Tunisie</t>
    </r>
  </si>
  <si>
    <r>
      <rPr>
        <sz val="11"/>
        <color theme="1"/>
        <rFont val="Calibri"/>
        <family val="2"/>
        <scheme val="minor"/>
      </rPr>
      <t>Amical</t>
    </r>
  </si>
  <si>
    <r>
      <rPr>
        <sz val="11"/>
        <color theme="1"/>
        <rFont val="Calibri"/>
        <family val="2"/>
        <scheme val="minor"/>
      </rPr>
      <t>Brésil</t>
    </r>
  </si>
  <si>
    <r>
      <rPr>
        <sz val="11"/>
        <color theme="1"/>
        <rFont val="Calibri"/>
        <family val="2"/>
        <scheme val="minor"/>
      </rPr>
      <t>Paraguay</t>
    </r>
  </si>
  <si>
    <r>
      <rPr>
        <sz val="11"/>
        <color theme="1"/>
        <rFont val="Calibri"/>
        <family val="2"/>
        <scheme val="minor"/>
      </rPr>
      <t>Amical</t>
    </r>
  </si>
  <si>
    <r>
      <rPr>
        <sz val="11"/>
        <color theme="1"/>
        <rFont val="Calibri"/>
        <family val="2"/>
        <scheme val="minor"/>
      </rPr>
      <t>Danemark</t>
    </r>
  </si>
  <si>
    <r>
      <rPr>
        <sz val="11"/>
        <color theme="1"/>
        <rFont val="Calibri"/>
        <family val="2"/>
        <scheme val="minor"/>
      </rPr>
      <t>Canada</t>
    </r>
  </si>
  <si>
    <r>
      <rPr>
        <sz val="11"/>
        <color theme="1"/>
        <rFont val="Calibri"/>
        <family val="2"/>
        <scheme val="minor"/>
      </rPr>
      <t>Amical</t>
    </r>
  </si>
  <si>
    <r>
      <rPr>
        <sz val="11"/>
        <color theme="1"/>
        <rFont val="Calibri"/>
        <family val="2"/>
        <scheme val="minor"/>
      </rPr>
      <t>Bulgarie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</si>
  <si>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</si>
  <si>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</si>
  <si>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</si>
  <si>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</si>
  <si>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</si>
  <si>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</si>
  <si>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Suède</t>
    </r>
  </si>
  <si>
    <r>
      <rPr>
        <sz val="11"/>
        <color theme="1"/>
        <rFont val="Calibri"/>
        <family val="2"/>
        <scheme val="minor"/>
      </rPr>
      <t>Amical</t>
    </r>
  </si>
  <si>
    <r>
      <rPr>
        <sz val="11"/>
        <color theme="1"/>
        <rFont val="Calibri"/>
        <family val="2"/>
        <scheme val="minor"/>
      </rPr>
      <t>Uruguay</t>
    </r>
  </si>
  <si>
    <r>
      <rPr>
        <sz val="11"/>
        <color theme="1"/>
        <rFont val="Calibri"/>
        <family val="2"/>
        <scheme val="minor"/>
      </rPr>
      <t>Équateur</t>
    </r>
  </si>
  <si>
    <r>
      <rPr>
        <sz val="11"/>
        <color theme="1"/>
        <rFont val="Calibri"/>
        <family val="2"/>
        <scheme val="minor"/>
      </rPr>
      <t>Amical</t>
    </r>
  </si>
  <si>
    <r>
      <rPr>
        <sz val="11"/>
        <color theme="1"/>
        <rFont val="Calibri"/>
        <family val="2"/>
        <scheme val="minor"/>
      </rPr>
      <t>Japon</t>
    </r>
  </si>
  <si>
    <r>
      <rPr>
        <sz val="11"/>
        <color theme="1"/>
        <rFont val="Calibri"/>
        <family val="2"/>
        <scheme val="minor"/>
      </rPr>
      <t>Chine</t>
    </r>
  </si>
  <si>
    <r>
      <rPr>
        <sz val="11"/>
        <color theme="1"/>
        <rFont val="Calibri"/>
        <family val="2"/>
        <scheme val="minor"/>
      </rPr>
      <t>Amical</t>
    </r>
  </si>
  <si>
    <r>
      <rPr>
        <sz val="11"/>
        <color theme="1"/>
        <rFont val="Calibri"/>
        <family val="2"/>
        <scheme val="minor"/>
      </rPr>
      <t>Écosse</t>
    </r>
  </si>
  <si>
    <r>
      <rPr>
        <sz val="11"/>
        <color theme="1"/>
        <rFont val="Calibri"/>
        <family val="2"/>
        <scheme val="minor"/>
      </rPr>
      <t>Angleterre</t>
    </r>
  </si>
  <si>
    <r>
      <rPr>
        <sz val="11"/>
        <color theme="1"/>
        <rFont val="Calibri"/>
        <family val="2"/>
        <scheme val="minor"/>
      </rPr>
      <t>Coupe Rous</t>
    </r>
  </si>
  <si>
    <r>
      <rPr>
        <sz val="11"/>
        <color theme="1"/>
        <rFont val="Calibri"/>
        <family val="2"/>
        <scheme val="minor"/>
      </rPr>
      <t>Écosse</t>
    </r>
  </si>
  <si>
    <r>
      <rPr>
        <sz val="11"/>
        <color theme="1"/>
        <rFont val="Calibri"/>
        <family val="2"/>
        <scheme val="minor"/>
      </rPr>
      <t>Chili</t>
    </r>
  </si>
  <si>
    <r>
      <rPr>
        <sz val="11"/>
        <color theme="1"/>
        <rFont val="Calibri"/>
        <family val="2"/>
        <scheme val="minor"/>
      </rPr>
      <t>Coupe Rous</t>
    </r>
  </si>
  <si>
    <r>
      <rPr>
        <sz val="11"/>
        <color theme="1"/>
        <rFont val="Calibri"/>
        <family val="2"/>
        <scheme val="minor"/>
      </rPr>
      <t>Suède</t>
    </r>
  </si>
  <si>
    <r>
      <rPr>
        <sz val="11"/>
        <color theme="1"/>
        <rFont val="Calibri"/>
        <family val="2"/>
        <scheme val="minor"/>
      </rPr>
      <t>Algérie</t>
    </r>
  </si>
  <si>
    <r>
      <rPr>
        <sz val="11"/>
        <color theme="1"/>
        <rFont val="Calibri"/>
        <family val="2"/>
        <scheme val="minor"/>
      </rPr>
      <t>Amical</t>
    </r>
  </si>
  <si>
    <r>
      <rPr>
        <sz val="11"/>
        <color theme="1"/>
        <rFont val="Calibri"/>
        <family val="2"/>
        <scheme val="minor"/>
      </rPr>
      <t>Paraguay</t>
    </r>
  </si>
  <si>
    <r>
      <rPr>
        <sz val="11"/>
        <color theme="1"/>
        <rFont val="Calibri"/>
        <family val="2"/>
        <scheme val="minor"/>
      </rPr>
      <t>Bolivie</t>
    </r>
  </si>
  <si>
    <r>
      <rPr>
        <sz val="11"/>
        <color theme="1"/>
        <rFont val="Calibri"/>
        <family val="2"/>
        <scheme val="minor"/>
      </rPr>
      <t>Amical</t>
    </r>
  </si>
  <si>
    <r>
      <rPr>
        <sz val="11"/>
        <color theme="1"/>
        <rFont val="Calibri"/>
        <family val="2"/>
        <scheme val="minor"/>
      </rPr>
      <t>Égypte</t>
    </r>
  </si>
  <si>
    <r>
      <rPr>
        <sz val="11"/>
        <color theme="1"/>
        <rFont val="Calibri"/>
        <family val="2"/>
        <scheme val="minor"/>
      </rPr>
      <t>Chili</t>
    </r>
  </si>
  <si>
    <r>
      <rPr>
        <sz val="11"/>
        <color theme="1"/>
        <rFont val="Calibri"/>
        <family val="2"/>
        <scheme val="minor"/>
      </rPr>
      <t>Amical</t>
    </r>
  </si>
  <si>
    <r>
      <rPr>
        <sz val="11"/>
        <color theme="1"/>
        <rFont val="Calibri"/>
        <family val="2"/>
        <scheme val="minor"/>
      </rPr>
      <t>Irlande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</si>
  <si>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</si>
  <si>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</si>
  <si>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</si>
  <si>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Belgique</t>
    </r>
  </si>
  <si>
    <r>
      <rPr>
        <sz val="11"/>
        <color theme="1"/>
        <rFont val="Calibri"/>
        <family val="2"/>
        <scheme val="minor"/>
      </rPr>
      <t>Amical</t>
    </r>
  </si>
  <si>
    <r>
      <rPr>
        <sz val="11"/>
        <color theme="1"/>
        <rFont val="Calibri"/>
        <family val="2"/>
        <scheme val="minor"/>
      </rPr>
      <t>Nigéria</t>
    </r>
  </si>
  <si>
    <r>
      <rPr>
        <sz val="11"/>
        <color theme="1"/>
        <rFont val="Calibri"/>
        <family val="2"/>
        <scheme val="minor"/>
      </rPr>
      <t>Cameroun</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</si>
  <si>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</si>
  <si>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</si>
  <si>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</si>
  <si>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</si>
  <si>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</si>
  <si>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Pérou</t>
    </r>
  </si>
  <si>
    <r>
      <rPr>
        <sz val="11"/>
        <color theme="1"/>
        <rFont val="Calibri"/>
        <family val="2"/>
        <scheme val="minor"/>
      </rPr>
      <t>Amical</t>
    </r>
  </si>
  <si>
    <r>
      <rPr>
        <sz val="11"/>
        <color theme="1"/>
        <rFont val="Calibri"/>
        <family val="2"/>
        <scheme val="minor"/>
      </rPr>
      <t>Brésil</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</si>
  <si>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</si>
  <si>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</si>
  <si>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Venezuela</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</si>
  <si>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</si>
  <si>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</si>
  <si>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</si>
  <si>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</si>
  <si>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</si>
  <si>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</si>
  <si>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Brésil</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</si>
  <si>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</si>
  <si>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</si>
  <si>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</si>
  <si>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</si>
  <si>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Chine</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</si>
  <si>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</si>
  <si>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</si>
  <si>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</si>
  <si>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Algérie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</si>
  <si>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</si>
  <si>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</si>
  <si>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</si>
  <si>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</si>
  <si>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</si>
  <si>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</si>
  <si>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</si>
  <si>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Suède</t>
    </r>
  </si>
  <si>
    <r>
      <rPr>
        <sz val="11"/>
        <color theme="1"/>
        <rFont val="Calibri"/>
        <family val="2"/>
        <scheme val="minor"/>
      </rPr>
      <t>France</t>
    </r>
  </si>
  <si>
    <r>
      <rPr>
        <sz val="11"/>
        <color theme="1"/>
        <rFont val="Calibri"/>
        <family val="2"/>
        <scheme val="minor"/>
      </rPr>
      <t>Amical</t>
    </r>
  </si>
  <si>
    <r>
      <rPr>
        <sz val="11"/>
        <color theme="1"/>
        <rFont val="Calibri"/>
        <family val="2"/>
        <scheme val="minor"/>
      </rPr>
      <t>Colombie</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</si>
  <si>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</si>
  <si>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</si>
  <si>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</si>
  <si>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</si>
  <si>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</si>
  <si>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</si>
  <si>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</si>
  <si>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</si>
  <si>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</si>
  <si>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Chine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</si>
  <si>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</si>
  <si>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</si>
  <si>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</si>
  <si>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</si>
  <si>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</si>
  <si>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</si>
  <si>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</si>
  <si>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Cameroun</t>
    </r>
  </si>
  <si>
    <r>
      <rPr>
        <sz val="11"/>
        <color theme="1"/>
        <rFont val="Calibri"/>
        <family val="2"/>
        <scheme val="minor"/>
      </rPr>
      <t>Tunisie</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</si>
  <si>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</si>
  <si>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</si>
  <si>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</si>
  <si>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</si>
  <si>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</si>
  <si>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</si>
  <si>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</si>
  <si>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</si>
  <si>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</si>
  <si>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</si>
  <si>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</si>
  <si>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Ouganda</t>
    </r>
  </si>
  <si>
    <r>
      <rPr>
        <sz val="11"/>
        <color theme="1"/>
        <rFont val="Calibri"/>
        <family val="2"/>
        <scheme val="minor"/>
      </rPr>
      <t>Amical</t>
    </r>
  </si>
  <si>
    <r>
      <rPr>
        <sz val="11"/>
        <color theme="1"/>
        <rFont val="Calibri"/>
        <family val="2"/>
        <scheme val="minor"/>
      </rPr>
      <t>Qatar</t>
    </r>
  </si>
  <si>
    <r>
      <rPr>
        <sz val="11"/>
        <color theme="1"/>
        <rFont val="Calibri"/>
        <family val="2"/>
        <scheme val="minor"/>
      </rPr>
      <t>Égypte</t>
    </r>
  </si>
  <si>
    <r>
      <rPr>
        <sz val="11"/>
        <color theme="1"/>
        <rFont val="Calibri"/>
        <family val="2"/>
        <scheme val="minor"/>
      </rPr>
      <t>Amical</t>
    </r>
  </si>
  <si>
    <r>
      <rPr>
        <sz val="11"/>
        <color theme="1"/>
        <rFont val="Calibri"/>
        <family val="2"/>
        <scheme val="minor"/>
      </rPr>
      <t>Roumanie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</si>
  <si>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</si>
  <si>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</si>
  <si>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</si>
  <si>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</si>
  <si>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</si>
  <si>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Ouganda</t>
    </r>
  </si>
  <si>
    <r>
      <rPr>
        <sz val="11"/>
        <color theme="1"/>
        <rFont val="Calibri"/>
        <family val="2"/>
        <scheme val="minor"/>
      </rPr>
      <t>Zambie</t>
    </r>
  </si>
  <si>
    <r>
      <rPr>
        <sz val="11"/>
        <color theme="1"/>
        <rFont val="Calibri"/>
        <family val="2"/>
        <scheme val="minor"/>
      </rPr>
      <t>Coupe CECAFA</t>
    </r>
  </si>
  <si>
    <r>
      <rPr>
        <sz val="11"/>
        <color theme="1"/>
        <rFont val="Calibri"/>
        <family val="2"/>
        <scheme val="minor"/>
      </rPr>
      <t>Algérie</t>
    </r>
  </si>
  <si>
    <r>
      <rPr>
        <sz val="11"/>
        <color theme="1"/>
        <rFont val="Calibri"/>
        <family val="2"/>
        <scheme val="minor"/>
      </rPr>
      <t>Cameroun</t>
    </r>
  </si>
  <si>
    <r>
      <rPr>
        <sz val="11"/>
        <color theme="1"/>
        <rFont val="Calibri"/>
        <family val="2"/>
        <scheme val="minor"/>
      </rPr>
      <t>Amical</t>
    </r>
  </si>
  <si>
    <r>
      <rPr>
        <sz val="11"/>
        <color theme="1"/>
        <rFont val="Calibri"/>
        <family val="2"/>
        <scheme val="minor"/>
      </rPr>
      <t>Grèce</t>
    </r>
  </si>
  <si>
    <r>
      <rPr>
        <sz val="11"/>
        <color theme="1"/>
        <rFont val="Calibri"/>
        <family val="2"/>
        <scheme val="minor"/>
      </rPr>
      <t>Belgique</t>
    </r>
  </si>
  <si>
    <r>
      <rPr>
        <sz val="11"/>
        <color theme="1"/>
        <rFont val="Calibri"/>
        <family val="2"/>
        <scheme val="minor"/>
      </rPr>
      <t>Amical</t>
    </r>
  </si>
  <si>
    <r>
      <rPr>
        <sz val="11"/>
        <color theme="1"/>
        <rFont val="Calibri"/>
        <family val="2"/>
        <scheme val="minor"/>
      </rPr>
      <t>Mexique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</si>
  <si>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</si>
  <si>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</si>
  <si>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Maroc</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</si>
  <si>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</si>
  <si>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</si>
  <si>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Colombie</t>
    </r>
  </si>
  <si>
    <r>
      <rPr>
        <sz val="11"/>
        <color theme="1"/>
        <rFont val="Calibri"/>
        <family val="2"/>
        <scheme val="minor"/>
      </rPr>
      <t>Uruguay</t>
    </r>
  </si>
  <si>
    <r>
      <rPr>
        <sz val="11"/>
        <color theme="1"/>
        <rFont val="Calibri"/>
        <family val="2"/>
        <scheme val="minor"/>
      </rPr>
      <t>Amical</t>
    </r>
  </si>
  <si>
    <r>
      <rPr>
        <sz val="11"/>
        <color theme="1"/>
        <rFont val="Calibri"/>
        <family val="2"/>
        <scheme val="minor"/>
      </rPr>
      <t>Iran</t>
    </r>
  </si>
  <si>
    <r>
      <rPr>
        <sz val="11"/>
        <color theme="1"/>
        <rFont val="Calibri"/>
        <family val="2"/>
        <scheme val="minor"/>
      </rPr>
      <t>Pologne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</si>
  <si>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</si>
  <si>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</si>
  <si>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Uruguay</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</si>
  <si>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</si>
  <si>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</si>
  <si>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Suède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</si>
  <si>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</si>
  <si>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</si>
  <si>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Égypte</t>
    </r>
  </si>
  <si>
    <r>
      <rPr>
        <sz val="11"/>
        <color theme="1"/>
        <rFont val="Calibri"/>
        <family val="2"/>
        <scheme val="minor"/>
      </rPr>
      <t>Amical</t>
    </r>
  </si>
  <si>
    <r>
      <rPr>
        <sz val="11"/>
        <color theme="1"/>
        <rFont val="Calibri"/>
        <family val="2"/>
        <scheme val="minor"/>
      </rPr>
      <t>Oman</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</si>
  <si>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</si>
  <si>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</si>
  <si>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Cameroun</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</si>
  <si>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</si>
  <si>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</si>
  <si>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Koweït</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</si>
  <si>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</si>
  <si>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</si>
  <si>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Algérie</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</si>
  <si>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</si>
  <si>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</si>
  <si>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Nigéria</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</si>
  <si>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</si>
  <si>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</si>
  <si>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Égypte</t>
    </r>
  </si>
  <si>
    <r>
      <rPr>
        <sz val="11"/>
        <color theme="1"/>
        <rFont val="Calibri"/>
        <family val="2"/>
        <scheme val="minor"/>
      </rPr>
      <t>Roumanie</t>
    </r>
  </si>
  <si>
    <r>
      <rPr>
        <sz val="11"/>
        <color theme="1"/>
        <rFont val="Calibri"/>
        <family val="2"/>
        <scheme val="minor"/>
      </rPr>
      <t>Amical</t>
    </r>
  </si>
  <si>
    <r>
      <rPr>
        <sz val="11"/>
        <color theme="1"/>
        <rFont val="Calibri"/>
        <family val="2"/>
        <scheme val="minor"/>
      </rPr>
      <t>Hongrie</t>
    </r>
  </si>
  <si>
    <r>
      <rPr>
        <sz val="11"/>
        <color theme="1"/>
        <rFont val="Calibri"/>
        <family val="2"/>
        <scheme val="minor"/>
      </rPr>
      <t>France</t>
    </r>
  </si>
  <si>
    <r>
      <rPr>
        <sz val="11"/>
        <color theme="1"/>
        <rFont val="Calibri"/>
        <family val="2"/>
        <scheme val="minor"/>
      </rPr>
      <t>Amical</t>
    </r>
  </si>
  <si>
    <r>
      <rPr>
        <sz val="11"/>
        <color theme="1"/>
        <rFont val="Calibri"/>
        <family val="2"/>
        <scheme val="minor"/>
      </rPr>
      <t>Mexique</t>
    </r>
  </si>
  <si>
    <r>
      <rPr>
        <sz val="11"/>
        <color theme="1"/>
        <rFont val="Calibri"/>
        <family val="2"/>
        <scheme val="minor"/>
      </rPr>
      <t>Colombie</t>
    </r>
  </si>
  <si>
    <r>
      <rPr>
        <sz val="11"/>
        <color theme="1"/>
        <rFont val="Calibri"/>
        <family val="2"/>
        <scheme val="minor"/>
      </rPr>
      <t>Amical</t>
    </r>
  </si>
  <si>
    <r>
      <rPr>
        <sz val="11"/>
        <color theme="1"/>
        <rFont val="Calibri"/>
        <family val="2"/>
        <scheme val="minor"/>
      </rPr>
      <t>Suède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</si>
  <si>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</si>
  <si>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</si>
  <si>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</si>
  <si>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Pologne</t>
    </r>
  </si>
  <si>
    <r>
      <rPr>
        <sz val="11"/>
        <color theme="1"/>
        <rFont val="Calibri"/>
        <family val="2"/>
        <scheme val="minor"/>
      </rPr>
      <t>Amical</t>
    </r>
  </si>
  <si>
    <r>
      <rPr>
        <sz val="11"/>
        <color theme="1"/>
        <rFont val="Calibri"/>
        <family val="2"/>
        <scheme val="minor"/>
      </rPr>
      <t>Écosse</t>
    </r>
  </si>
  <si>
    <r>
      <rPr>
        <sz val="11"/>
        <color theme="1"/>
        <rFont val="Calibri"/>
        <family val="2"/>
        <scheme val="minor"/>
      </rPr>
      <t>Égypte</t>
    </r>
  </si>
  <si>
    <r>
      <rPr>
        <sz val="11"/>
        <color theme="1"/>
        <rFont val="Calibri"/>
        <family val="2"/>
        <scheme val="minor"/>
      </rPr>
      <t>Amical</t>
    </r>
  </si>
  <si>
    <r>
      <rPr>
        <sz val="11"/>
        <color theme="1"/>
        <rFont val="Calibri"/>
        <family val="2"/>
        <scheme val="minor"/>
      </rPr>
      <t>Islande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</si>
  <si>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</si>
  <si>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</si>
  <si>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Jordanie</t>
    </r>
  </si>
  <si>
    <r>
      <rPr>
        <sz val="11"/>
        <color theme="1"/>
        <rFont val="Calibri"/>
        <family val="2"/>
        <scheme val="minor"/>
      </rPr>
      <t>Irak</t>
    </r>
  </si>
  <si>
    <r>
      <rPr>
        <sz val="11"/>
        <color theme="1"/>
        <rFont val="Calibri"/>
        <family val="2"/>
        <scheme val="minor"/>
      </rPr>
      <t>Amical</t>
    </r>
  </si>
  <si>
    <r>
      <rPr>
        <sz val="11"/>
        <color theme="1"/>
        <rFont val="Calibri"/>
        <family val="2"/>
        <scheme val="minor"/>
      </rPr>
      <t>Hongrie</t>
    </r>
  </si>
  <si>
    <r>
      <rPr>
        <sz val="11"/>
        <color theme="1"/>
        <rFont val="Calibri"/>
        <family val="2"/>
        <scheme val="minor"/>
      </rPr>
      <t>Colombie</t>
    </r>
  </si>
  <si>
    <r>
      <rPr>
        <sz val="11"/>
        <color theme="1"/>
        <rFont val="Calibri"/>
        <family val="2"/>
        <scheme val="minor"/>
      </rPr>
      <t>Amical</t>
    </r>
  </si>
  <si>
    <r>
      <rPr>
        <sz val="11"/>
        <color theme="1"/>
        <rFont val="Calibri"/>
        <family val="2"/>
        <scheme val="minor"/>
      </rPr>
      <t>Russie</t>
    </r>
  </si>
  <si>
    <r>
      <rPr>
        <sz val="11"/>
        <color theme="1"/>
        <rFont val="Calibri"/>
        <family val="2"/>
        <scheme val="minor"/>
      </rPr>
      <t>Roumanie</t>
    </r>
  </si>
  <si>
    <r>
      <rPr>
        <sz val="11"/>
        <color theme="1"/>
        <rFont val="Calibri"/>
        <family val="2"/>
        <scheme val="minor"/>
      </rPr>
      <t>Coupe du Monde de la FIFA</t>
    </r>
  </si>
  <si>
    <r>
      <rPr>
        <sz val="11"/>
        <color theme="1"/>
        <rFont val="Calibri"/>
        <family val="2"/>
        <scheme val="minor"/>
      </rPr>
      <t>Émirats arabes unis</t>
    </r>
  </si>
  <si>
    <r>
      <rPr>
        <sz val="11"/>
        <color theme="1"/>
        <rFont val="Calibri"/>
        <family val="2"/>
        <scheme val="minor"/>
      </rPr>
      <t>Colombie</t>
    </r>
  </si>
  <si>
    <r>
      <rPr>
        <sz val="11"/>
        <color theme="1"/>
        <rFont val="Calibri"/>
        <family val="2"/>
        <scheme val="minor"/>
      </rPr>
      <t>Coupe du Monde de la FIFA</t>
    </r>
  </si>
  <si>
    <r>
      <rPr>
        <sz val="11"/>
        <color theme="1"/>
        <rFont val="Calibri"/>
        <family val="2"/>
        <scheme val="minor"/>
      </rPr>
      <t>Belgique</t>
    </r>
  </si>
  <si>
    <r>
      <rPr>
        <sz val="11"/>
        <color theme="1"/>
        <rFont val="Calibri"/>
        <family val="2"/>
        <scheme val="minor"/>
      </rPr>
      <t>Corée du Sud</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</si>
  <si>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</si>
  <si>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</si>
  <si>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Russie</t>
    </r>
  </si>
  <si>
    <r>
      <rPr>
        <sz val="11"/>
        <color theme="1"/>
        <rFont val="Calibri"/>
        <family val="2"/>
        <scheme val="minor"/>
      </rPr>
      <t>Coupe du Monde de la FIFA</t>
    </r>
  </si>
  <si>
    <r>
      <rPr>
        <sz val="11"/>
        <color theme="1"/>
        <rFont val="Calibri"/>
        <family val="2"/>
        <scheme val="minor"/>
      </rPr>
      <t>Belgique</t>
    </r>
  </si>
  <si>
    <r>
      <rPr>
        <sz val="11"/>
        <color theme="1"/>
        <rFont val="Calibri"/>
        <family val="2"/>
        <scheme val="minor"/>
      </rPr>
      <t>Uruguay</t>
    </r>
  </si>
  <si>
    <r>
      <rPr>
        <sz val="11"/>
        <color theme="1"/>
        <rFont val="Calibri"/>
        <family val="2"/>
        <scheme val="minor"/>
      </rPr>
      <t>Coupe du Monde de la FIFA</t>
    </r>
  </si>
  <si>
    <r>
      <rPr>
        <sz val="11"/>
        <color theme="1"/>
        <rFont val="Calibri"/>
        <family val="2"/>
        <scheme val="minor"/>
      </rPr>
      <t>Corée du Sud</t>
    </r>
  </si>
  <si>
    <r>
      <rPr>
        <sz val="11"/>
        <color theme="1"/>
        <rFont val="Calibri"/>
        <family val="2"/>
        <scheme val="minor"/>
      </rPr>
      <t>Espagne</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</si>
  <si>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</si>
  <si>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</si>
  <si>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Uruguay</t>
    </r>
  </si>
  <si>
    <r>
      <rPr>
        <sz val="11"/>
        <color theme="1"/>
        <rFont val="Calibri"/>
        <family val="2"/>
        <scheme val="minor"/>
      </rPr>
      <t>Coupe du Monde de la FIFA</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</si>
  <si>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</si>
  <si>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</si>
  <si>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Dynasty Cup</t>
    </r>
  </si>
  <si>
    <r>
      <rPr>
        <sz val="11"/>
        <color theme="1"/>
        <rFont val="Calibri"/>
        <family val="2"/>
        <scheme val="minor"/>
      </rPr>
      <t>Autriche</t>
    </r>
  </si>
  <si>
    <r>
      <rPr>
        <sz val="11"/>
        <color theme="1"/>
        <rFont val="Calibri"/>
        <family val="2"/>
        <scheme val="minor"/>
      </rPr>
      <t>Suisse</t>
    </r>
  </si>
  <si>
    <r>
      <rPr>
        <sz val="11"/>
        <color theme="1"/>
        <rFont val="Calibri"/>
        <family val="2"/>
        <scheme val="minor"/>
      </rPr>
      <t>Amical</t>
    </r>
  </si>
  <si>
    <r>
      <rPr>
        <sz val="11"/>
        <color theme="1"/>
        <rFont val="Calibri"/>
        <family val="2"/>
        <scheme val="minor"/>
      </rPr>
      <t>Zambie</t>
    </r>
  </si>
  <si>
    <r>
      <rPr>
        <sz val="11"/>
        <color theme="1"/>
        <rFont val="Calibri"/>
        <family val="2"/>
        <scheme val="minor"/>
      </rPr>
      <t>Zimbabwe</t>
    </r>
  </si>
  <si>
    <r>
      <rPr>
        <sz val="11"/>
        <color theme="1"/>
        <rFont val="Calibri"/>
        <family val="2"/>
        <scheme val="minor"/>
      </rPr>
      <t>Amical</t>
    </r>
  </si>
  <si>
    <r>
      <rPr>
        <sz val="11"/>
        <color theme="1"/>
        <rFont val="Calibri"/>
        <family val="2"/>
        <scheme val="minor"/>
      </rPr>
      <t>Russie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</si>
  <si>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</si>
  <si>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</si>
  <si>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Suisse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</si>
  <si>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</si>
  <si>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</si>
  <si>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Suède</t>
    </r>
  </si>
  <si>
    <r>
      <rPr>
        <sz val="11"/>
        <color theme="1"/>
        <rFont val="Calibri"/>
        <family val="2"/>
        <scheme val="minor"/>
      </rPr>
      <t>Bulgarie</t>
    </r>
  </si>
  <si>
    <r>
      <rPr>
        <sz val="11"/>
        <color theme="1"/>
        <rFont val="Calibri"/>
        <family val="2"/>
        <scheme val="minor"/>
      </rPr>
      <t>Amical</t>
    </r>
  </si>
  <si>
    <r>
      <rPr>
        <sz val="11"/>
        <color theme="1"/>
        <rFont val="Calibri"/>
        <family val="2"/>
        <scheme val="minor"/>
      </rPr>
      <t>Suède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</si>
  <si>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</si>
  <si>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</si>
  <si>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</si>
  <si>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</si>
  <si>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</si>
  <si>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</si>
  <si>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</si>
  <si>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</si>
  <si>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Tunisie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</si>
  <si>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</si>
  <si>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</si>
  <si>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Croatie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</si>
  <si>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</si>
  <si>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</si>
  <si>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</si>
  <si>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Mali</t>
    </r>
  </si>
  <si>
    <r>
      <rPr>
        <sz val="11"/>
        <color theme="1"/>
        <rFont val="Calibri"/>
        <family val="2"/>
        <scheme val="minor"/>
      </rPr>
      <t>Amical</t>
    </r>
  </si>
  <si>
    <r>
      <rPr>
        <sz val="11"/>
        <color theme="1"/>
        <rFont val="Calibri"/>
        <family val="2"/>
        <scheme val="minor"/>
      </rPr>
      <t>Algérie</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</si>
  <si>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</si>
  <si>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</si>
  <si>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Irlande du Nord</t>
    </r>
  </si>
  <si>
    <r>
      <rPr>
        <sz val="11"/>
        <color theme="1"/>
        <rFont val="Calibri"/>
        <family val="2"/>
        <scheme val="minor"/>
      </rPr>
      <t>Pologne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</si>
  <si>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</si>
  <si>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</si>
  <si>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Cameroun</t>
    </r>
  </si>
  <si>
    <r>
      <rPr>
        <sz val="11"/>
        <color theme="1"/>
        <rFont val="Calibri"/>
        <family val="2"/>
        <scheme val="minor"/>
      </rPr>
      <t>Amical</t>
    </r>
  </si>
  <si>
    <r>
      <rPr>
        <sz val="11"/>
        <color theme="1"/>
        <rFont val="Calibri"/>
        <family val="2"/>
        <scheme val="minor"/>
      </rPr>
      <t>Sénégal</t>
    </r>
  </si>
  <si>
    <r>
      <rPr>
        <sz val="11"/>
        <color theme="1"/>
        <rFont val="Calibri"/>
        <family val="2"/>
        <scheme val="minor"/>
      </rPr>
      <t>Algérie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</si>
  <si>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</si>
  <si>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</si>
  <si>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Hongrie</t>
    </r>
  </si>
  <si>
    <r>
      <rPr>
        <sz val="11"/>
        <color theme="1"/>
        <rFont val="Calibri"/>
        <family val="2"/>
        <scheme val="minor"/>
      </rPr>
      <t>Amical</t>
    </r>
  </si>
  <si>
    <r>
      <rPr>
        <sz val="11"/>
        <color theme="1"/>
        <rFont val="Calibri"/>
        <family val="2"/>
        <scheme val="minor"/>
      </rPr>
      <t>France</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</si>
  <si>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</si>
  <si>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</si>
  <si>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</si>
  <si>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Hongrie</t>
    </r>
  </si>
  <si>
    <r>
      <rPr>
        <sz val="11"/>
        <color theme="1"/>
        <rFont val="Calibri"/>
        <family val="2"/>
        <scheme val="minor"/>
      </rPr>
      <t>Amical</t>
    </r>
  </si>
  <si>
    <r>
      <rPr>
        <sz val="11"/>
        <color theme="1"/>
        <rFont val="Calibri"/>
        <family val="2"/>
        <scheme val="minor"/>
      </rPr>
      <t>Pays‑Bas</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</si>
  <si>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</si>
  <si>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</si>
  <si>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</si>
  <si>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Roumanie</t>
    </r>
  </si>
  <si>
    <r>
      <rPr>
        <sz val="11"/>
        <color theme="1"/>
        <rFont val="Calibri"/>
        <family val="2"/>
        <scheme val="minor"/>
      </rPr>
      <t>Amical</t>
    </r>
  </si>
  <si>
    <r>
      <rPr>
        <sz val="11"/>
        <color theme="1"/>
        <rFont val="Calibri"/>
        <family val="2"/>
        <scheme val="minor"/>
      </rPr>
      <t>Mali</t>
    </r>
  </si>
  <si>
    <r>
      <rPr>
        <sz val="11"/>
        <color theme="1"/>
        <rFont val="Calibri"/>
        <family val="2"/>
        <scheme val="minor"/>
      </rPr>
      <t>Cameroun</t>
    </r>
  </si>
  <si>
    <r>
      <rPr>
        <sz val="11"/>
        <color theme="1"/>
        <rFont val="Calibri"/>
        <family val="2"/>
        <scheme val="minor"/>
      </rPr>
      <t>Qualification pour la Coupe d’Afrique des nations</t>
    </r>
  </si>
  <si>
    <r>
      <rPr>
        <sz val="11"/>
        <color theme="1"/>
        <rFont val="Calibri"/>
        <family val="2"/>
        <scheme val="minor"/>
      </rPr>
      <t>Italie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</si>
  <si>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</si>
  <si>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</si>
  <si>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Jamaïque</t>
    </r>
  </si>
  <si>
    <r>
      <rPr>
        <sz val="11"/>
        <color theme="1"/>
        <rFont val="Calibri"/>
        <family val="2"/>
        <scheme val="minor"/>
      </rPr>
      <t>Haïti</t>
    </r>
  </si>
  <si>
    <r>
      <rPr>
        <sz val="11"/>
        <color theme="1"/>
        <rFont val="Calibri"/>
        <family val="2"/>
        <scheme val="minor"/>
      </rPr>
      <t>Amical</t>
    </r>
  </si>
  <si>
    <r>
      <rPr>
        <sz val="11"/>
        <color theme="1"/>
        <rFont val="Calibri"/>
        <family val="2"/>
        <scheme val="minor"/>
      </rPr>
      <t>Mexique</t>
    </r>
  </si>
  <si>
    <r>
      <rPr>
        <sz val="11"/>
        <color theme="1"/>
        <rFont val="Calibri"/>
        <family val="2"/>
        <scheme val="minor"/>
      </rPr>
      <t>Uruguay</t>
    </r>
  </si>
  <si>
    <r>
      <rPr>
        <sz val="11"/>
        <color theme="1"/>
        <rFont val="Calibri"/>
        <family val="2"/>
        <scheme val="minor"/>
      </rPr>
      <t>Amical</t>
    </r>
  </si>
  <si>
    <r>
      <rPr>
        <sz val="11"/>
        <color theme="1"/>
        <rFont val="Calibri"/>
        <family val="2"/>
        <scheme val="minor"/>
      </rPr>
      <t>Panama</t>
    </r>
  </si>
  <si>
    <r>
      <rPr>
        <sz val="11"/>
        <color theme="1"/>
        <rFont val="Calibri"/>
        <family val="2"/>
        <scheme val="minor"/>
      </rPr>
      <t>Honduras</t>
    </r>
  </si>
  <si>
    <r>
      <rPr>
        <sz val="11"/>
        <color theme="1"/>
        <rFont val="Calibri"/>
        <family val="2"/>
        <scheme val="minor"/>
      </rPr>
      <t>Coupe de l’UNCAF</t>
    </r>
  </si>
  <si>
    <r>
      <rPr>
        <sz val="11"/>
        <color theme="1"/>
        <rFont val="Calibri"/>
        <family val="2"/>
        <scheme val="minor"/>
      </rPr>
      <t>Angleterre</t>
    </r>
  </si>
  <si>
    <r>
      <rPr>
        <sz val="11"/>
        <color theme="1"/>
        <rFont val="Calibri"/>
        <family val="2"/>
        <scheme val="minor"/>
      </rPr>
      <t>Russie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</si>
  <si>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</si>
  <si>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</si>
  <si>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Honduras</t>
    </r>
  </si>
  <si>
    <r>
      <rPr>
        <sz val="11"/>
        <color theme="1"/>
        <rFont val="Calibri"/>
        <family val="2"/>
        <scheme val="minor"/>
      </rPr>
      <t>Coupe de l’UNCAF</t>
    </r>
  </si>
  <si>
    <r>
      <rPr>
        <sz val="11"/>
        <color theme="1"/>
        <rFont val="Calibri"/>
        <family val="2"/>
        <scheme val="minor"/>
      </rPr>
      <t>Nouvelle‑Zélande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</si>
  <si>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</si>
  <si>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</si>
  <si>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</si>
  <si>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Mali</t>
    </r>
  </si>
  <si>
    <r>
      <rPr>
        <sz val="11"/>
        <color theme="1"/>
        <rFont val="Calibri"/>
        <family val="2"/>
        <scheme val="minor"/>
      </rPr>
      <t>Qualification pour la Coupe d’Afrique des nations</t>
    </r>
  </si>
  <si>
    <r>
      <rPr>
        <sz val="11"/>
        <color theme="1"/>
        <rFont val="Calibri"/>
        <family val="2"/>
        <scheme val="minor"/>
      </rPr>
      <t>Danemark</t>
    </r>
  </si>
  <si>
    <r>
      <rPr>
        <sz val="11"/>
        <color theme="1"/>
        <rFont val="Calibri"/>
        <family val="2"/>
        <scheme val="minor"/>
      </rPr>
      <t>Italie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</si>
  <si>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</si>
  <si>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</si>
  <si>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Égypte</t>
    </r>
  </si>
  <si>
    <r>
      <rPr>
        <sz val="11"/>
        <color theme="1"/>
        <rFont val="Calibri"/>
        <family val="2"/>
        <scheme val="minor"/>
      </rPr>
      <t>Coupe de Corée du Sud</t>
    </r>
  </si>
  <si>
    <r>
      <rPr>
        <sz val="11"/>
        <color theme="1"/>
        <rFont val="Calibri"/>
        <family val="2"/>
        <scheme val="minor"/>
      </rPr>
      <t>Canada</t>
    </r>
  </si>
  <si>
    <r>
      <rPr>
        <sz val="11"/>
        <color theme="1"/>
        <rFont val="Calibri"/>
        <family val="2"/>
        <scheme val="minor"/>
      </rPr>
      <t>Honduras</t>
    </r>
  </si>
  <si>
    <r>
      <rPr>
        <sz val="11"/>
        <color theme="1"/>
        <rFont val="Calibri"/>
        <family val="2"/>
        <scheme val="minor"/>
      </rPr>
      <t>Gold Cup</t>
    </r>
  </si>
  <si>
    <r>
      <rPr>
        <sz val="11"/>
        <color theme="1"/>
        <rFont val="Calibri"/>
        <family val="2"/>
        <scheme val="minor"/>
      </rPr>
      <t>Costa Rica</t>
    </r>
  </si>
  <si>
    <r>
      <rPr>
        <sz val="11"/>
        <color theme="1"/>
        <rFont val="Calibri"/>
        <family val="2"/>
        <scheme val="minor"/>
      </rPr>
      <t>Guatemala</t>
    </r>
  </si>
  <si>
    <r>
      <rPr>
        <sz val="11"/>
        <color theme="1"/>
        <rFont val="Calibri"/>
        <family val="2"/>
        <scheme val="minor"/>
      </rPr>
      <t>Gold Cup</t>
    </r>
  </si>
  <si>
    <r>
      <rPr>
        <sz val="11"/>
        <color theme="1"/>
        <rFont val="Calibri"/>
        <family val="2"/>
        <scheme val="minor"/>
      </rPr>
      <t>Canada</t>
    </r>
  </si>
  <si>
    <r>
      <rPr>
        <sz val="11"/>
        <color theme="1"/>
        <rFont val="Calibri"/>
        <family val="2"/>
        <scheme val="minor"/>
      </rPr>
      <t>Mexique</t>
    </r>
  </si>
  <si>
    <r>
      <rPr>
        <sz val="11"/>
        <color theme="1"/>
        <rFont val="Calibri"/>
        <family val="2"/>
        <scheme val="minor"/>
      </rPr>
      <t>Gold Cup</t>
    </r>
  </si>
  <si>
    <r>
      <rPr>
        <sz val="11"/>
        <color theme="1"/>
        <rFont val="Calibri"/>
        <family val="2"/>
        <scheme val="minor"/>
      </rPr>
      <t>Chili</t>
    </r>
  </si>
  <si>
    <r>
      <rPr>
        <sz val="11"/>
        <color theme="1"/>
        <rFont val="Calibri"/>
        <family val="2"/>
        <scheme val="minor"/>
      </rPr>
      <t>Équateur</t>
    </r>
  </si>
  <si>
    <r>
      <rPr>
        <sz val="11"/>
        <color theme="1"/>
        <rFont val="Calibri"/>
        <family val="2"/>
        <scheme val="minor"/>
      </rPr>
      <t>Amical</t>
    </r>
  </si>
  <si>
    <r>
      <rPr>
        <sz val="11"/>
        <color theme="1"/>
        <rFont val="Calibri"/>
        <family val="2"/>
        <scheme val="minor"/>
      </rPr>
      <t>Honduras</t>
    </r>
  </si>
  <si>
    <r>
      <rPr>
        <sz val="11"/>
        <color theme="1"/>
        <rFont val="Calibri"/>
        <family val="2"/>
        <scheme val="minor"/>
      </rPr>
      <t>Costa Rica</t>
    </r>
  </si>
  <si>
    <r>
      <rPr>
        <sz val="11"/>
        <color theme="1"/>
        <rFont val="Calibri"/>
        <family val="2"/>
        <scheme val="minor"/>
      </rPr>
      <t>Gold Cup</t>
    </r>
  </si>
  <si>
    <r>
      <rPr>
        <sz val="11"/>
        <color theme="1"/>
        <rFont val="Calibri"/>
        <family val="2"/>
        <scheme val="minor"/>
      </rPr>
      <t>Chili</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</si>
  <si>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</si>
  <si>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</si>
  <si>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Mexique</t>
    </r>
  </si>
  <si>
    <r>
      <rPr>
        <sz val="11"/>
        <color theme="1"/>
        <rFont val="Calibri"/>
        <family val="2"/>
        <scheme val="minor"/>
      </rPr>
      <t>Costa Rica</t>
    </r>
  </si>
  <si>
    <r>
      <rPr>
        <sz val="11"/>
        <color theme="1"/>
        <rFont val="Calibri"/>
        <family val="2"/>
        <scheme val="minor"/>
      </rPr>
      <t>Gold Cup</t>
    </r>
  </si>
  <si>
    <r>
      <rPr>
        <sz val="11"/>
        <color theme="1"/>
        <rFont val="Calibri"/>
        <family val="2"/>
        <scheme val="minor"/>
      </rPr>
      <t>Chili</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</si>
  <si>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</si>
  <si>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</si>
  <si>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</si>
  <si>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</si>
  <si>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</si>
  <si>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</si>
  <si>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</si>
  <si>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</si>
  <si>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</si>
  <si>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</si>
  <si>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</si>
  <si>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Chili</t>
    </r>
  </si>
  <si>
    <r>
      <rPr>
        <sz val="11"/>
        <color theme="1"/>
        <rFont val="Calibri"/>
        <family val="2"/>
        <scheme val="minor"/>
      </rPr>
      <t>Brésil</t>
    </r>
  </si>
  <si>
    <r>
      <rPr>
        <sz val="11"/>
        <color theme="1"/>
        <rFont val="Calibri"/>
        <family val="2"/>
        <scheme val="minor"/>
      </rPr>
      <t>Copa América</t>
    </r>
  </si>
  <si>
    <r>
      <rPr>
        <sz val="11"/>
        <color theme="1"/>
        <rFont val="Calibri"/>
        <family val="2"/>
        <scheme val="minor"/>
      </rPr>
      <t>Côte d’Ivoire</t>
    </r>
  </si>
  <si>
    <r>
      <rPr>
        <sz val="11"/>
        <color theme="1"/>
        <rFont val="Calibri"/>
        <family val="2"/>
        <scheme val="minor"/>
      </rPr>
      <t>Ghana</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</si>
  <si>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</si>
  <si>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</si>
  <si>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Suède</t>
    </r>
  </si>
  <si>
    <r>
      <rPr>
        <sz val="11"/>
        <color theme="1"/>
        <rFont val="Calibri"/>
        <family val="2"/>
        <scheme val="minor"/>
      </rPr>
      <t>Amical</t>
    </r>
  </si>
  <si>
    <r>
      <rPr>
        <sz val="11"/>
        <color theme="1"/>
        <rFont val="Calibri"/>
        <family val="2"/>
        <scheme val="minor"/>
      </rPr>
      <t>Grèce</t>
    </r>
  </si>
  <si>
    <r>
      <rPr>
        <sz val="11"/>
        <color theme="1"/>
        <rFont val="Calibri"/>
        <family val="2"/>
        <scheme val="minor"/>
      </rPr>
      <t>Albanie</t>
    </r>
  </si>
  <si>
    <r>
      <rPr>
        <sz val="11"/>
        <color theme="1"/>
        <rFont val="Calibri"/>
        <family val="2"/>
        <scheme val="minor"/>
      </rPr>
      <t>Amical</t>
    </r>
  </si>
  <si>
    <r>
      <rPr>
        <sz val="11"/>
        <color theme="1"/>
        <rFont val="Calibri"/>
        <family val="2"/>
        <scheme val="minor"/>
      </rPr>
      <t>Islande</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</si>
  <si>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</si>
  <si>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</si>
  <si>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Tunisie</t>
    </r>
  </si>
  <si>
    <r>
      <rPr>
        <sz val="11"/>
        <color theme="1"/>
        <rFont val="Calibri"/>
        <family val="2"/>
        <scheme val="minor"/>
      </rPr>
      <t>Zimbabwe</t>
    </r>
  </si>
  <si>
    <r>
      <rPr>
        <sz val="11"/>
        <color theme="1"/>
        <rFont val="Calibri"/>
        <family val="2"/>
        <scheme val="minor"/>
      </rPr>
      <t>Amical</t>
    </r>
  </si>
  <si>
    <r>
      <rPr>
        <sz val="11"/>
        <color theme="1"/>
        <rFont val="Calibri"/>
        <family val="2"/>
        <scheme val="minor"/>
      </rPr>
      <t>Hongrie</t>
    </r>
  </si>
  <si>
    <r>
      <rPr>
        <sz val="11"/>
        <color theme="1"/>
        <rFont val="Calibri"/>
        <family val="2"/>
        <scheme val="minor"/>
      </rPr>
      <t>Belgique</t>
    </r>
  </si>
  <si>
    <r>
      <rPr>
        <sz val="11"/>
        <color theme="1"/>
        <rFont val="Calibri"/>
        <family val="2"/>
        <scheme val="minor"/>
      </rPr>
      <t>Amical</t>
    </r>
  </si>
  <si>
    <r>
      <rPr>
        <sz val="11"/>
        <color theme="1"/>
        <rFont val="Calibri"/>
        <family val="2"/>
        <scheme val="minor"/>
      </rPr>
      <t>Suisse</t>
    </r>
  </si>
  <si>
    <r>
      <rPr>
        <sz val="11"/>
        <color theme="1"/>
        <rFont val="Calibri"/>
        <family val="2"/>
        <scheme val="minor"/>
      </rPr>
      <t>Suède</t>
    </r>
  </si>
  <si>
    <r>
      <rPr>
        <sz val="11"/>
        <color theme="1"/>
        <rFont val="Calibri"/>
        <family val="2"/>
        <scheme val="minor"/>
      </rPr>
      <t>Amical</t>
    </r>
  </si>
  <si>
    <r>
      <rPr>
        <sz val="11"/>
        <color theme="1"/>
        <rFont val="Calibri"/>
        <family val="2"/>
        <scheme val="minor"/>
      </rPr>
      <t>Grèce</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</si>
  <si>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</si>
  <si>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</si>
  <si>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Côte d’Ivoire</t>
    </r>
  </si>
  <si>
    <r>
      <rPr>
        <sz val="11"/>
        <color theme="1"/>
        <rFont val="Calibri"/>
        <family val="2"/>
        <scheme val="minor"/>
      </rPr>
      <t>Nigéria</t>
    </r>
  </si>
  <si>
    <r>
      <rPr>
        <sz val="11"/>
        <color theme="1"/>
        <rFont val="Calibri"/>
        <family val="2"/>
        <scheme val="minor"/>
      </rPr>
      <t>Amical</t>
    </r>
  </si>
  <si>
    <r>
      <rPr>
        <sz val="11"/>
        <color theme="1"/>
        <rFont val="Calibri"/>
        <family val="2"/>
        <scheme val="minor"/>
      </rPr>
      <t>Turquie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</si>
  <si>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</si>
  <si>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</si>
  <si>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France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</si>
  <si>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</si>
  <si>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</si>
  <si>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Nigéria</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</si>
  <si>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</si>
  <si>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</si>
  <si>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Guinée</t>
    </r>
  </si>
  <si>
    <r>
      <rPr>
        <sz val="11"/>
        <color theme="1"/>
        <rFont val="Calibri"/>
        <family val="2"/>
        <scheme val="minor"/>
      </rPr>
      <t>Mali</t>
    </r>
  </si>
  <si>
    <r>
      <rPr>
        <sz val="11"/>
        <color theme="1"/>
        <rFont val="Calibri"/>
        <family val="2"/>
        <scheme val="minor"/>
      </rPr>
      <t>Coupe Amílcar Cabral</t>
    </r>
  </si>
  <si>
    <r>
      <rPr>
        <sz val="11"/>
        <color theme="1"/>
        <rFont val="Calibri"/>
        <family val="2"/>
        <scheme val="minor"/>
      </rPr>
      <t>Grèce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</si>
  <si>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</si>
  <si>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</si>
  <si>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Koweït</t>
    </r>
  </si>
  <si>
    <r>
      <rPr>
        <sz val="11"/>
        <color theme="1"/>
        <rFont val="Calibri"/>
        <family val="2"/>
        <scheme val="minor"/>
      </rPr>
      <t>Pologne</t>
    </r>
  </si>
  <si>
    <r>
      <rPr>
        <sz val="11"/>
        <color theme="1"/>
        <rFont val="Calibri"/>
        <family val="2"/>
        <scheme val="minor"/>
      </rPr>
      <t>Amical</t>
    </r>
  </si>
  <si>
    <r>
      <rPr>
        <sz val="11"/>
        <color theme="1"/>
        <rFont val="Calibri"/>
        <family val="2"/>
        <scheme val="minor"/>
      </rPr>
      <t>Algérie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</si>
  <si>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</si>
  <si>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</si>
  <si>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Égypte</t>
    </r>
  </si>
  <si>
    <r>
      <rPr>
        <sz val="11"/>
        <color theme="1"/>
        <rFont val="Calibri"/>
        <family val="2"/>
        <scheme val="minor"/>
      </rPr>
      <t>Roumanie</t>
    </r>
  </si>
  <si>
    <r>
      <rPr>
        <sz val="11"/>
        <color theme="1"/>
        <rFont val="Calibri"/>
        <family val="2"/>
        <scheme val="minor"/>
      </rPr>
      <t>Amical</t>
    </r>
  </si>
  <si>
    <r>
      <rPr>
        <sz val="11"/>
        <color theme="1"/>
        <rFont val="Calibri"/>
        <family val="2"/>
        <scheme val="minor"/>
      </rPr>
      <t>Portugal</t>
    </r>
  </si>
  <si>
    <r>
      <rPr>
        <sz val="11"/>
        <color theme="1"/>
        <rFont val="Calibri"/>
        <family val="2"/>
        <scheme val="minor"/>
      </rPr>
      <t>Pays‑Bas</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</si>
  <si>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</si>
  <si>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</si>
  <si>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France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</si>
  <si>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</si>
  <si>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</si>
  <si>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</si>
  <si>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</si>
  <si>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Brésil</t>
    </r>
  </si>
  <si>
    <r>
      <rPr>
        <sz val="11"/>
        <color theme="1"/>
        <rFont val="Calibri"/>
        <family val="2"/>
        <scheme val="minor"/>
      </rPr>
      <t>Finlande</t>
    </r>
  </si>
  <si>
    <r>
      <rPr>
        <sz val="11"/>
        <color theme="1"/>
        <rFont val="Calibri"/>
        <family val="2"/>
        <scheme val="minor"/>
      </rPr>
      <t>Amical</t>
    </r>
  </si>
  <si>
    <r>
      <rPr>
        <sz val="11"/>
        <color theme="1"/>
        <rFont val="Calibri"/>
        <family val="2"/>
        <scheme val="minor"/>
      </rPr>
      <t>Suisse</t>
    </r>
  </si>
  <si>
    <r>
      <rPr>
        <sz val="11"/>
        <color theme="1"/>
        <rFont val="Calibri"/>
        <family val="2"/>
        <scheme val="minor"/>
      </rPr>
      <t>Bulgarie</t>
    </r>
  </si>
  <si>
    <r>
      <rPr>
        <sz val="11"/>
        <color theme="1"/>
        <rFont val="Calibri"/>
        <family val="2"/>
        <scheme val="minor"/>
      </rPr>
      <t>Amical</t>
    </r>
  </si>
  <si>
    <r>
      <rPr>
        <sz val="11"/>
        <color theme="1"/>
        <rFont val="Calibri"/>
        <family val="2"/>
        <scheme val="minor"/>
      </rPr>
      <t>Ukraine</t>
    </r>
  </si>
  <si>
    <r>
      <rPr>
        <sz val="11"/>
        <color theme="1"/>
        <rFont val="Calibri"/>
        <family val="2"/>
        <scheme val="minor"/>
      </rPr>
      <t>Hongrie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</si>
  <si>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</si>
  <si>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</si>
  <si>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Syrie</t>
    </r>
  </si>
  <si>
    <r>
      <rPr>
        <sz val="11"/>
        <color theme="1"/>
        <rFont val="Calibri"/>
        <family val="2"/>
        <scheme val="minor"/>
      </rPr>
      <t>Amical</t>
    </r>
  </si>
  <si>
    <r>
      <rPr>
        <sz val="11"/>
        <color theme="1"/>
        <rFont val="Calibri"/>
        <family val="2"/>
        <scheme val="minor"/>
      </rPr>
      <t>Autriche</t>
    </r>
  </si>
  <si>
    <r>
      <rPr>
        <sz val="11"/>
        <color theme="1"/>
        <rFont val="Calibri"/>
        <family val="2"/>
        <scheme val="minor"/>
      </rPr>
      <t>Pologne</t>
    </r>
  </si>
  <si>
    <r>
      <rPr>
        <sz val="11"/>
        <color theme="1"/>
        <rFont val="Calibri"/>
        <family val="2"/>
        <scheme val="minor"/>
      </rPr>
      <t>Amical</t>
    </r>
  </si>
  <si>
    <r>
      <rPr>
        <sz val="11"/>
        <color theme="1"/>
        <rFont val="Calibri"/>
        <family val="2"/>
        <scheme val="minor"/>
      </rPr>
      <t>Canada</t>
    </r>
  </si>
  <si>
    <r>
      <rPr>
        <sz val="11"/>
        <color theme="1"/>
        <rFont val="Calibri"/>
        <family val="2"/>
        <scheme val="minor"/>
      </rPr>
      <t>Écosse</t>
    </r>
  </si>
  <si>
    <r>
      <rPr>
        <sz val="11"/>
        <color theme="1"/>
        <rFont val="Calibri"/>
        <family val="2"/>
        <scheme val="minor"/>
      </rPr>
      <t>Amical</t>
    </r>
  </si>
  <si>
    <r>
      <rPr>
        <sz val="11"/>
        <color theme="1"/>
        <rFont val="Calibri"/>
        <family val="2"/>
        <scheme val="minor"/>
      </rPr>
      <t>Irlande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</si>
  <si>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</si>
  <si>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</si>
  <si>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</si>
  <si>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Syrie</t>
    </r>
  </si>
  <si>
    <r>
      <rPr>
        <sz val="11"/>
        <color theme="1"/>
        <rFont val="Calibri"/>
        <family val="2"/>
        <scheme val="minor"/>
      </rPr>
      <t>Qualification pour la Coupe de l’AFC</t>
    </r>
  </si>
  <si>
    <r>
      <rPr>
        <sz val="11"/>
        <color theme="1"/>
        <rFont val="Calibri"/>
        <family val="2"/>
        <scheme val="minor"/>
      </rPr>
      <t>Irlande</t>
    </r>
  </si>
  <si>
    <r>
      <rPr>
        <sz val="11"/>
        <color theme="1"/>
        <rFont val="Calibri"/>
        <family val="2"/>
        <scheme val="minor"/>
      </rPr>
      <t>Italie</t>
    </r>
  </si>
  <si>
    <r>
      <rPr>
        <sz val="11"/>
        <color theme="1"/>
        <rFont val="Calibri"/>
        <family val="2"/>
        <scheme val="minor"/>
      </rPr>
      <t>USA Cup</t>
    </r>
  </si>
  <si>
    <r>
      <rPr>
        <sz val="11"/>
        <color theme="1"/>
        <rFont val="Calibri"/>
        <family val="2"/>
        <scheme val="minor"/>
      </rPr>
      <t>Irlande</t>
    </r>
  </si>
  <si>
    <r>
      <rPr>
        <sz val="11"/>
        <color theme="1"/>
        <rFont val="Calibri"/>
        <family val="2"/>
        <scheme val="minor"/>
      </rPr>
      <t>Portugal</t>
    </r>
  </si>
  <si>
    <r>
      <rPr>
        <sz val="11"/>
        <color theme="1"/>
        <rFont val="Calibri"/>
        <family val="2"/>
        <scheme val="minor"/>
      </rPr>
      <t>USA Cup</t>
    </r>
  </si>
  <si>
    <r>
      <rPr>
        <sz val="11"/>
        <color theme="1"/>
        <rFont val="Calibri"/>
        <family val="2"/>
        <scheme val="minor"/>
      </rPr>
      <t>Écosse</t>
    </r>
  </si>
  <si>
    <r>
      <rPr>
        <sz val="11"/>
        <color theme="1"/>
        <rFont val="Calibri"/>
        <family val="2"/>
        <scheme val="minor"/>
      </rPr>
      <t>Allemagne</t>
    </r>
  </si>
  <si>
    <r>
      <rPr>
        <sz val="11"/>
        <color theme="1"/>
        <rFont val="Calibri"/>
        <family val="2"/>
        <scheme val="minor"/>
      </rPr>
      <t>Coupe européenne de l’UEFA</t>
    </r>
  </si>
  <si>
    <r>
      <rPr>
        <sz val="11"/>
        <color theme="1"/>
        <rFont val="Calibri"/>
        <family val="2"/>
        <scheme val="minor"/>
      </rPr>
      <t>Argentine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</si>
  <si>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</si>
  <si>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</si>
  <si>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Pays‑Bas</t>
    </r>
  </si>
  <si>
    <r>
      <rPr>
        <sz val="11"/>
        <color theme="1"/>
        <rFont val="Calibri"/>
        <family val="2"/>
        <scheme val="minor"/>
      </rPr>
      <t>Allemagne</t>
    </r>
  </si>
  <si>
    <r>
      <rPr>
        <sz val="11"/>
        <color theme="1"/>
        <rFont val="Calibri"/>
        <family val="2"/>
        <scheme val="minor"/>
      </rPr>
      <t>Coupe européenne de l’UEFA</t>
    </r>
  </si>
  <si>
    <r>
      <rPr>
        <sz val="11"/>
        <color theme="1"/>
        <rFont val="Calibri"/>
        <family val="2"/>
        <scheme val="minor"/>
      </rPr>
      <t>Uruguay</t>
    </r>
  </si>
  <si>
    <r>
      <rPr>
        <sz val="11"/>
        <color theme="1"/>
        <rFont val="Calibri"/>
        <family val="2"/>
        <scheme val="minor"/>
      </rPr>
      <t>Australie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</si>
  <si>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</si>
  <si>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</si>
  <si>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Allemagne</t>
    </r>
  </si>
  <si>
    <r>
      <rPr>
        <sz val="11"/>
        <color theme="1"/>
        <rFont val="Calibri"/>
        <family val="2"/>
        <scheme val="minor"/>
      </rPr>
      <t>Coupe européenne de l’UEFA</t>
    </r>
  </si>
  <si>
    <r>
      <rPr>
        <sz val="11"/>
        <color theme="1"/>
        <rFont val="Calibri"/>
        <family val="2"/>
        <scheme val="minor"/>
      </rPr>
      <t>Uruguay</t>
    </r>
  </si>
  <si>
    <r>
      <rPr>
        <sz val="11"/>
        <color theme="1"/>
        <rFont val="Calibri"/>
        <family val="2"/>
        <scheme val="minor"/>
      </rPr>
      <t>Équateur</t>
    </r>
  </si>
  <si>
    <r>
      <rPr>
        <sz val="11"/>
        <color theme="1"/>
        <rFont val="Calibri"/>
        <family val="2"/>
        <scheme val="minor"/>
      </rPr>
      <t>Amical</t>
    </r>
  </si>
  <si>
    <r>
      <rPr>
        <sz val="11"/>
        <color theme="1"/>
        <rFont val="Calibri"/>
        <family val="2"/>
        <scheme val="minor"/>
      </rPr>
      <t>Australie</t>
    </r>
  </si>
  <si>
    <r>
      <rPr>
        <sz val="11"/>
        <color theme="1"/>
        <rFont val="Calibri"/>
        <family val="2"/>
        <scheme val="minor"/>
      </rPr>
      <t>Croatie</t>
    </r>
  </si>
  <si>
    <r>
      <rPr>
        <sz val="11"/>
        <color theme="1"/>
        <rFont val="Calibri"/>
        <family val="2"/>
        <scheme val="minor"/>
      </rPr>
      <t>Amical</t>
    </r>
  </si>
  <si>
    <r>
      <rPr>
        <sz val="11"/>
        <color theme="1"/>
        <rFont val="Calibri"/>
        <family val="2"/>
        <scheme val="minor"/>
      </rPr>
      <t>Honduras</t>
    </r>
  </si>
  <si>
    <r>
      <rPr>
        <sz val="11"/>
        <color theme="1"/>
        <rFont val="Calibri"/>
        <family val="2"/>
        <scheme val="minor"/>
      </rPr>
      <t>Guatemala</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</si>
  <si>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</si>
  <si>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</si>
  <si>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Nigéria</t>
    </r>
  </si>
  <si>
    <r>
      <rPr>
        <sz val="11"/>
        <color theme="1"/>
        <rFont val="Calibri"/>
        <family val="2"/>
        <scheme val="minor"/>
      </rPr>
      <t>Amical</t>
    </r>
  </si>
  <si>
    <r>
      <rPr>
        <sz val="11"/>
        <color theme="1"/>
        <rFont val="Calibri"/>
        <family val="2"/>
        <scheme val="minor"/>
      </rPr>
      <t>Islande</t>
    </r>
  </si>
  <si>
    <r>
      <rPr>
        <sz val="11"/>
        <color theme="1"/>
        <rFont val="Calibri"/>
        <family val="2"/>
        <scheme val="minor"/>
      </rPr>
      <t>Israël</t>
    </r>
  </si>
  <si>
    <r>
      <rPr>
        <sz val="11"/>
        <color theme="1"/>
        <rFont val="Calibri"/>
        <family val="2"/>
        <scheme val="minor"/>
      </rPr>
      <t>Amical</t>
    </r>
  </si>
  <si>
    <r>
      <rPr>
        <sz val="11"/>
        <color theme="1"/>
        <rFont val="Calibri"/>
        <family val="2"/>
        <scheme val="minor"/>
      </rPr>
      <t>Chine</t>
    </r>
  </si>
  <si>
    <r>
      <rPr>
        <sz val="11"/>
        <color theme="1"/>
        <rFont val="Calibri"/>
        <family val="2"/>
        <scheme val="minor"/>
      </rPr>
      <t>Japon</t>
    </r>
  </si>
  <si>
    <r>
      <rPr>
        <sz val="11"/>
        <color theme="1"/>
        <rFont val="Calibri"/>
        <family val="2"/>
        <scheme val="minor"/>
      </rPr>
      <t>Dynasty Cup</t>
    </r>
  </si>
  <si>
    <r>
      <rPr>
        <sz val="11"/>
        <color theme="1"/>
        <rFont val="Calibri"/>
        <family val="2"/>
        <scheme val="minor"/>
      </rPr>
      <t>Chine</t>
    </r>
  </si>
  <si>
    <r>
      <rPr>
        <sz val="11"/>
        <color theme="1"/>
        <rFont val="Calibri"/>
        <family val="2"/>
        <scheme val="minor"/>
      </rPr>
      <t>Corée du Sud</t>
    </r>
  </si>
  <si>
    <r>
      <rPr>
        <sz val="11"/>
        <color theme="1"/>
        <rFont val="Calibri"/>
        <family val="2"/>
        <scheme val="minor"/>
      </rPr>
      <t>Dynasty Cup</t>
    </r>
  </si>
  <si>
    <r>
      <rPr>
        <sz val="11"/>
        <color theme="1"/>
        <rFont val="Calibri"/>
        <family val="2"/>
        <scheme val="minor"/>
      </rPr>
      <t>France</t>
    </r>
  </si>
  <si>
    <r>
      <rPr>
        <sz val="11"/>
        <color theme="1"/>
        <rFont val="Calibri"/>
        <family val="2"/>
        <scheme val="minor"/>
      </rPr>
      <t>Brésil</t>
    </r>
  </si>
  <si>
    <r>
      <rPr>
        <sz val="11"/>
        <color theme="1"/>
        <rFont val="Calibri"/>
        <family val="2"/>
        <scheme val="minor"/>
      </rPr>
      <t>Amical</t>
    </r>
  </si>
  <si>
    <r>
      <rPr>
        <sz val="11"/>
        <color theme="1"/>
        <rFont val="Calibri"/>
        <family val="2"/>
        <scheme val="minor"/>
      </rPr>
      <t>Roumanie</t>
    </r>
  </si>
  <si>
    <r>
      <rPr>
        <sz val="11"/>
        <color theme="1"/>
        <rFont val="Calibri"/>
        <family val="2"/>
        <scheme val="minor"/>
      </rPr>
      <t>Mexique</t>
    </r>
  </si>
  <si>
    <r>
      <rPr>
        <sz val="11"/>
        <color theme="1"/>
        <rFont val="Calibri"/>
        <family val="2"/>
        <scheme val="minor"/>
      </rPr>
      <t>Amical</t>
    </r>
  </si>
  <si>
    <r>
      <rPr>
        <sz val="11"/>
        <color theme="1"/>
        <rFont val="Calibri"/>
        <family val="2"/>
        <scheme val="minor"/>
      </rPr>
      <t>Jordanie</t>
    </r>
  </si>
  <si>
    <r>
      <rPr>
        <sz val="11"/>
        <color theme="1"/>
        <rFont val="Calibri"/>
        <family val="2"/>
        <scheme val="minor"/>
      </rPr>
      <t>Irak</t>
    </r>
  </si>
  <si>
    <r>
      <rPr>
        <sz val="11"/>
        <color theme="1"/>
        <rFont val="Calibri"/>
        <family val="2"/>
        <scheme val="minor"/>
      </rPr>
      <t>Tournoi international de Jordanie</t>
    </r>
  </si>
  <si>
    <r>
      <rPr>
        <sz val="11"/>
        <color theme="1"/>
        <rFont val="Calibri"/>
        <family val="2"/>
        <scheme val="minor"/>
      </rPr>
      <t>Nigéria</t>
    </r>
  </si>
  <si>
    <r>
      <rPr>
        <sz val="11"/>
        <color theme="1"/>
        <rFont val="Calibri"/>
        <family val="2"/>
        <scheme val="minor"/>
      </rPr>
      <t>Ouganda</t>
    </r>
  </si>
  <si>
    <r>
      <rPr>
        <sz val="11"/>
        <color theme="1"/>
        <rFont val="Calibri"/>
        <family val="2"/>
        <scheme val="minor"/>
      </rPr>
      <t>Qualification pour la Coupe d’Afrique des nations</t>
    </r>
  </si>
  <si>
    <r>
      <rPr>
        <sz val="11"/>
        <color theme="1"/>
        <rFont val="Calibri"/>
        <family val="2"/>
        <scheme val="minor"/>
      </rPr>
      <t>Bulgarie</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</si>
  <si>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</si>
  <si>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</si>
  <si>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</si>
  <si>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</si>
  <si>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</si>
  <si>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</si>
  <si>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</si>
  <si>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Amical</t>
    </r>
  </si>
  <si>
    <r>
      <rPr>
        <sz val="11"/>
        <color theme="1"/>
        <rFont val="Calibri"/>
        <family val="2"/>
        <scheme val="minor"/>
      </rPr>
      <t>Brésil</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</si>
  <si>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</si>
  <si>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</si>
  <si>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</si>
  <si>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Mexique</t>
    </r>
  </si>
  <si>
    <r>
      <rPr>
        <sz val="11"/>
        <color theme="1"/>
        <rFont val="Calibri"/>
        <family val="2"/>
        <scheme val="minor"/>
      </rPr>
      <t>Amical</t>
    </r>
  </si>
  <si>
    <r>
      <rPr>
        <sz val="11"/>
        <color theme="1"/>
        <rFont val="Calibri"/>
        <family val="2"/>
        <scheme val="minor"/>
      </rPr>
      <t>Suède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</si>
  <si>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</si>
  <si>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</si>
  <si>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</si>
  <si>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</si>
  <si>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</si>
  <si>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</si>
  <si>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Arabie saoudite</t>
    </r>
  </si>
  <si>
    <r>
      <rPr>
        <sz val="11"/>
        <color theme="1"/>
        <rFont val="Calibri"/>
        <family val="2"/>
        <scheme val="minor"/>
      </rPr>
      <t>Coupe de la Confédération</t>
    </r>
  </si>
  <si>
    <r>
      <rPr>
        <sz val="11"/>
        <color theme="1"/>
        <rFont val="Calibri"/>
        <family val="2"/>
        <scheme val="minor"/>
      </rPr>
      <t>Arabie saoudite</t>
    </r>
  </si>
  <si>
    <r>
      <rPr>
        <sz val="11"/>
        <color theme="1"/>
        <rFont val="Calibri"/>
        <family val="2"/>
        <scheme val="minor"/>
      </rPr>
      <t>Émirats arabes unis</t>
    </r>
  </si>
  <si>
    <r>
      <rPr>
        <sz val="11"/>
        <color theme="1"/>
        <rFont val="Calibri"/>
        <family val="2"/>
        <scheme val="minor"/>
      </rPr>
      <t>Coupe de l’AFC</t>
    </r>
  </si>
  <si>
    <r>
      <rPr>
        <sz val="11"/>
        <color theme="1"/>
        <rFont val="Calibri"/>
        <family val="2"/>
        <scheme val="minor"/>
      </rPr>
      <t>Israël</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</si>
  <si>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</si>
  <si>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</si>
  <si>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</si>
  <si>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</si>
  <si>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</si>
  <si>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</si>
  <si>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</si>
  <si>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</si>
  <si>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</si>
  <si>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</si>
  <si>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</si>
  <si>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</si>
  <si>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Pologne</t>
    </r>
  </si>
  <si>
    <r>
      <rPr>
        <sz val="11"/>
        <color theme="1"/>
        <rFont val="Calibri"/>
        <family val="2"/>
        <scheme val="minor"/>
      </rPr>
      <t>Amical</t>
    </r>
  </si>
  <si>
    <r>
      <rPr>
        <sz val="11"/>
        <color theme="1"/>
        <rFont val="Calibri"/>
        <family val="2"/>
        <scheme val="minor"/>
      </rPr>
      <t>Qatar</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</si>
  <si>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</si>
  <si>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</si>
  <si>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Émirats arabes unis</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</si>
  <si>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</si>
  <si>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</si>
  <si>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Costa Rica</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</si>
  <si>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</si>
  <si>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</si>
  <si>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</si>
  <si>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</si>
  <si>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</si>
  <si>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</si>
  <si>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</si>
  <si>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</si>
  <si>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Brésil</t>
    </r>
  </si>
  <si>
    <r>
      <rPr>
        <sz val="11"/>
        <color theme="1"/>
        <rFont val="Calibri"/>
        <family val="2"/>
        <scheme val="minor"/>
      </rPr>
      <t>Allemagne</t>
    </r>
  </si>
  <si>
    <r>
      <rPr>
        <sz val="11"/>
        <color theme="1"/>
        <rFont val="Calibri"/>
        <family val="2"/>
        <scheme val="minor"/>
      </rPr>
      <t>Amical</t>
    </r>
  </si>
  <si>
    <r>
      <rPr>
        <sz val="11"/>
        <color theme="1"/>
        <rFont val="Calibri"/>
        <family val="2"/>
        <scheme val="minor"/>
      </rPr>
      <t>Turquie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</si>
  <si>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</si>
  <si>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</si>
  <si>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Ghana</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</si>
  <si>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</si>
  <si>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</si>
  <si>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Burkina Faso</t>
    </r>
  </si>
  <si>
    <r>
      <rPr>
        <sz val="11"/>
        <color theme="1"/>
        <rFont val="Calibri"/>
        <family val="2"/>
        <scheme val="minor"/>
      </rPr>
      <t>Mali</t>
    </r>
  </si>
  <si>
    <r>
      <rPr>
        <sz val="11"/>
        <color theme="1"/>
        <rFont val="Calibri"/>
        <family val="2"/>
        <scheme val="minor"/>
      </rPr>
      <t>Amical</t>
    </r>
  </si>
  <si>
    <r>
      <rPr>
        <sz val="11"/>
        <color theme="1"/>
        <rFont val="Calibri"/>
        <family val="2"/>
        <scheme val="minor"/>
      </rPr>
      <t>Koweït</t>
    </r>
  </si>
  <si>
    <r>
      <rPr>
        <sz val="11"/>
        <color theme="1"/>
        <rFont val="Calibri"/>
        <family val="2"/>
        <scheme val="minor"/>
      </rPr>
      <t>Liban</t>
    </r>
  </si>
  <si>
    <r>
      <rPr>
        <sz val="11"/>
        <color theme="1"/>
        <rFont val="Calibri"/>
        <family val="2"/>
        <scheme val="minor"/>
      </rPr>
      <t>Amical</t>
    </r>
  </si>
  <si>
    <r>
      <rPr>
        <sz val="11"/>
        <color theme="1"/>
        <rFont val="Calibri"/>
        <family val="2"/>
        <scheme val="minor"/>
      </rPr>
      <t>Italie</t>
    </r>
  </si>
  <si>
    <r>
      <rPr>
        <sz val="11"/>
        <color theme="1"/>
        <rFont val="Calibri"/>
        <family val="2"/>
        <scheme val="minor"/>
      </rPr>
      <t>Mexique</t>
    </r>
  </si>
  <si>
    <r>
      <rPr>
        <sz val="11"/>
        <color theme="1"/>
        <rFont val="Calibri"/>
        <family val="2"/>
        <scheme val="minor"/>
      </rPr>
      <t>Amical</t>
    </r>
  </si>
  <si>
    <r>
      <rPr>
        <sz val="11"/>
        <color theme="1"/>
        <rFont val="Calibri"/>
        <family val="2"/>
        <scheme val="minor"/>
      </rPr>
      <t>Cameroun</t>
    </r>
  </si>
  <si>
    <r>
      <rPr>
        <sz val="11"/>
        <color theme="1"/>
        <rFont val="Calibri"/>
        <family val="2"/>
        <scheme val="minor"/>
      </rPr>
      <t>Finlande</t>
    </r>
  </si>
  <si>
    <r>
      <rPr>
        <sz val="11"/>
        <color theme="1"/>
        <rFont val="Calibri"/>
        <family val="2"/>
        <scheme val="minor"/>
      </rPr>
      <t>Coupe Nehru</t>
    </r>
  </si>
  <si>
    <r>
      <rPr>
        <sz val="11"/>
        <color theme="1"/>
        <rFont val="Calibri"/>
        <family val="2"/>
        <scheme val="minor"/>
      </rPr>
      <t>Bolivie</t>
    </r>
  </si>
  <si>
    <r>
      <rPr>
        <sz val="11"/>
        <color theme="1"/>
        <rFont val="Calibri"/>
        <family val="2"/>
        <scheme val="minor"/>
      </rPr>
      <t>Honduras</t>
    </r>
  </si>
  <si>
    <r>
      <rPr>
        <sz val="11"/>
        <color theme="1"/>
        <rFont val="Calibri"/>
        <family val="2"/>
        <scheme val="minor"/>
      </rPr>
      <t>Amical</t>
    </r>
  </si>
  <si>
    <r>
      <rPr>
        <sz val="11"/>
        <color theme="1"/>
        <rFont val="Calibri"/>
        <family val="2"/>
        <scheme val="minor"/>
      </rPr>
      <t>Pérou</t>
    </r>
  </si>
  <si>
    <r>
      <rPr>
        <sz val="11"/>
        <color theme="1"/>
        <rFont val="Calibri"/>
        <family val="2"/>
        <scheme val="minor"/>
      </rPr>
      <t>Roumanie</t>
    </r>
  </si>
  <si>
    <r>
      <rPr>
        <sz val="11"/>
        <color theme="1"/>
        <rFont val="Calibri"/>
        <family val="2"/>
        <scheme val="minor"/>
      </rPr>
      <t>Amical</t>
    </r>
  </si>
  <si>
    <r>
      <rPr>
        <sz val="11"/>
        <color theme="1"/>
        <rFont val="Calibri"/>
        <family val="2"/>
        <scheme val="minor"/>
      </rPr>
      <t>Ghana</t>
    </r>
  </si>
  <si>
    <r>
      <rPr>
        <sz val="11"/>
        <color theme="1"/>
        <rFont val="Calibri"/>
        <family val="2"/>
        <scheme val="minor"/>
      </rPr>
      <t>Corée du Sud</t>
    </r>
  </si>
  <si>
    <r>
      <rPr>
        <sz val="11"/>
        <color theme="1"/>
        <rFont val="Calibri"/>
        <family val="2"/>
        <scheme val="minor"/>
      </rPr>
      <t>Tournoi de Merdeka</t>
    </r>
  </si>
  <si>
    <r>
      <rPr>
        <sz val="11"/>
        <color theme="1"/>
        <rFont val="Calibri"/>
        <family val="2"/>
        <scheme val="minor"/>
      </rPr>
      <t>Mexique</t>
    </r>
  </si>
  <si>
    <r>
      <rPr>
        <sz val="11"/>
        <color theme="1"/>
        <rFont val="Calibri"/>
        <family val="2"/>
        <scheme val="minor"/>
      </rPr>
      <t>Roumanie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</si>
  <si>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</si>
  <si>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</si>
  <si>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Bulgarie</t>
    </r>
  </si>
  <si>
    <r>
      <rPr>
        <sz val="11"/>
        <color theme="1"/>
        <rFont val="Calibri"/>
        <family val="2"/>
        <scheme val="minor"/>
      </rPr>
      <t>Amical</t>
    </r>
  </si>
  <si>
    <r>
      <rPr>
        <sz val="11"/>
        <color theme="1"/>
        <rFont val="Calibri"/>
        <family val="2"/>
        <scheme val="minor"/>
      </rPr>
      <t>Pays‑Bas</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</si>
  <si>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</si>
  <si>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</si>
  <si>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</si>
  <si>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</si>
  <si>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</si>
  <si>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</si>
  <si>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</si>
  <si>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</si>
  <si>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Honduras</t>
    </r>
  </si>
  <si>
    <r>
      <rPr>
        <sz val="11"/>
        <color theme="1"/>
        <rFont val="Calibri"/>
        <family val="2"/>
        <scheme val="minor"/>
      </rPr>
      <t>Costa Rica</t>
    </r>
  </si>
  <si>
    <r>
      <rPr>
        <sz val="11"/>
        <color theme="1"/>
        <rFont val="Calibri"/>
        <family val="2"/>
        <scheme val="minor"/>
      </rPr>
      <t>Coupe de l’UNCAF</t>
    </r>
  </si>
  <si>
    <r>
      <rPr>
        <sz val="11"/>
        <color theme="1"/>
        <rFont val="Calibri"/>
        <family val="2"/>
        <scheme val="minor"/>
      </rPr>
      <t>Canada</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</si>
  <si>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</si>
  <si>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</si>
  <si>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</si>
  <si>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</si>
  <si>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</si>
  <si>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Canada</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</si>
  <si>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</si>
  <si>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</si>
  <si>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Turquie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</si>
  <si>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</si>
  <si>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</si>
  <si>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</si>
  <si>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</si>
  <si>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</si>
  <si>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</si>
  <si>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Égypte</t>
    </r>
  </si>
  <si>
    <r>
      <rPr>
        <sz val="11"/>
        <color theme="1"/>
        <rFont val="Calibri"/>
        <family val="2"/>
        <scheme val="minor"/>
      </rPr>
      <t>Amical</t>
    </r>
  </si>
  <si>
    <r>
      <rPr>
        <sz val="11"/>
        <color theme="1"/>
        <rFont val="Calibri"/>
        <family val="2"/>
        <scheme val="minor"/>
      </rPr>
      <t>Slovénie</t>
    </r>
  </si>
  <si>
    <r>
      <rPr>
        <sz val="11"/>
        <color theme="1"/>
        <rFont val="Calibri"/>
        <family val="2"/>
        <scheme val="minor"/>
      </rPr>
      <t>Estonie</t>
    </r>
  </si>
  <si>
    <r>
      <rPr>
        <sz val="11"/>
        <color theme="1"/>
        <rFont val="Calibri"/>
        <family val="2"/>
        <scheme val="minor"/>
      </rPr>
      <t>Amical</t>
    </r>
  </si>
  <si>
    <r>
      <rPr>
        <sz val="11"/>
        <color theme="1"/>
        <rFont val="Calibri"/>
        <family val="2"/>
        <scheme val="minor"/>
      </rPr>
      <t>Canada</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</si>
  <si>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</si>
  <si>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</si>
  <si>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</si>
  <si>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</si>
  <si>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</si>
  <si>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</si>
  <si>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</si>
  <si>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</si>
  <si>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</si>
  <si>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Suède</t>
    </r>
  </si>
  <si>
    <r>
      <rPr>
        <sz val="11"/>
        <color theme="1"/>
        <rFont val="Calibri"/>
        <family val="2"/>
        <scheme val="minor"/>
      </rPr>
      <t>Amical</t>
    </r>
  </si>
  <si>
    <r>
      <rPr>
        <sz val="11"/>
        <color theme="1"/>
        <rFont val="Calibri"/>
        <family val="2"/>
        <scheme val="minor"/>
      </rPr>
      <t>Cameroun</t>
    </r>
  </si>
  <si>
    <r>
      <rPr>
        <sz val="11"/>
        <color theme="1"/>
        <rFont val="Calibri"/>
        <family val="2"/>
        <scheme val="minor"/>
      </rPr>
      <t>Guinée</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</si>
  <si>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</si>
  <si>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</si>
  <si>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</si>
  <si>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</si>
  <si>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</si>
  <si>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</si>
  <si>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</si>
  <si>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</si>
  <si>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</si>
  <si>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</si>
  <si>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</si>
  <si>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</si>
  <si>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</si>
  <si>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</si>
  <si>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Koweït</t>
    </r>
  </si>
  <si>
    <r>
      <rPr>
        <sz val="11"/>
        <color theme="1"/>
        <rFont val="Calibri"/>
        <family val="2"/>
        <scheme val="minor"/>
      </rPr>
      <t>Amical</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</si>
  <si>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</si>
  <si>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</si>
  <si>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</si>
  <si>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</si>
  <si>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</si>
  <si>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</si>
  <si>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</si>
  <si>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</si>
  <si>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</si>
  <si>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</si>
  <si>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</si>
  <si>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</si>
  <si>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</si>
  <si>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</si>
  <si>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</si>
  <si>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</si>
  <si>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Koweït</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</si>
  <si>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</si>
  <si>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</si>
  <si>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Hongrie</t>
    </r>
  </si>
  <si>
    <r>
      <rPr>
        <sz val="11"/>
        <color theme="1"/>
        <rFont val="Calibri"/>
        <family val="2"/>
        <scheme val="minor"/>
      </rPr>
      <t>Amical</t>
    </r>
  </si>
  <si>
    <r>
      <rPr>
        <sz val="11"/>
        <color theme="1"/>
        <rFont val="Calibri"/>
        <family val="2"/>
        <scheme val="minor"/>
      </rPr>
      <t>Norvège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</si>
  <si>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</si>
  <si>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</si>
  <si>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</si>
  <si>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</si>
  <si>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</si>
  <si>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</si>
  <si>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Liban</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</si>
  <si>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</si>
  <si>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</si>
  <si>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Paraguay</t>
    </r>
  </si>
  <si>
    <r>
      <rPr>
        <sz val="11"/>
        <color theme="1"/>
        <rFont val="Calibri"/>
        <family val="2"/>
        <scheme val="minor"/>
      </rPr>
      <t>Amical</t>
    </r>
  </si>
  <si>
    <r>
      <rPr>
        <sz val="11"/>
        <color theme="1"/>
        <rFont val="Calibri"/>
        <family val="2"/>
        <scheme val="minor"/>
      </rPr>
      <t>Pérou</t>
    </r>
  </si>
  <si>
    <r>
      <rPr>
        <sz val="11"/>
        <color theme="1"/>
        <rFont val="Calibri"/>
        <family val="2"/>
        <scheme val="minor"/>
      </rPr>
      <t>Venezuela</t>
    </r>
  </si>
  <si>
    <r>
      <rPr>
        <sz val="11"/>
        <color theme="1"/>
        <rFont val="Calibri"/>
        <family val="2"/>
        <scheme val="minor"/>
      </rPr>
      <t>Amical</t>
    </r>
  </si>
  <si>
    <r>
      <rPr>
        <sz val="11"/>
        <color theme="1"/>
        <rFont val="Calibri"/>
        <family val="2"/>
        <scheme val="minor"/>
      </rPr>
      <t>Bolivie</t>
    </r>
  </si>
  <si>
    <r>
      <rPr>
        <sz val="11"/>
        <color theme="1"/>
        <rFont val="Calibri"/>
        <family val="2"/>
        <scheme val="minor"/>
      </rPr>
      <t>Chili</t>
    </r>
  </si>
  <si>
    <r>
      <rPr>
        <sz val="11"/>
        <color theme="1"/>
        <rFont val="Calibri"/>
        <family val="2"/>
        <scheme val="minor"/>
      </rPr>
      <t>Amical</t>
    </r>
  </si>
  <si>
    <r>
      <rPr>
        <sz val="11"/>
        <color theme="1"/>
        <rFont val="Calibri"/>
        <family val="2"/>
        <scheme val="minor"/>
      </rPr>
      <t>Islande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</si>
  <si>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</si>
  <si>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</si>
  <si>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Mali</t>
    </r>
  </si>
  <si>
    <r>
      <rPr>
        <sz val="11"/>
        <color theme="1"/>
        <rFont val="Calibri"/>
        <family val="2"/>
        <scheme val="minor"/>
      </rPr>
      <t>Sénégal</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</si>
  <si>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</si>
  <si>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</si>
  <si>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Panama</t>
    </r>
  </si>
  <si>
    <r>
      <rPr>
        <sz val="11"/>
        <color theme="1"/>
        <rFont val="Calibri"/>
        <family val="2"/>
        <scheme val="minor"/>
      </rPr>
      <t>Amical</t>
    </r>
  </si>
  <si>
    <r>
      <rPr>
        <sz val="11"/>
        <color theme="1"/>
        <rFont val="Calibri"/>
        <family val="2"/>
        <scheme val="minor"/>
      </rPr>
      <t>Croatie</t>
    </r>
  </si>
  <si>
    <r>
      <rPr>
        <sz val="11"/>
        <color theme="1"/>
        <rFont val="Calibri"/>
        <family val="2"/>
        <scheme val="minor"/>
      </rPr>
      <t>Ukraine</t>
    </r>
  </si>
  <si>
    <r>
      <rPr>
        <sz val="11"/>
        <color theme="1"/>
        <rFont val="Calibri"/>
        <family val="2"/>
        <scheme val="minor"/>
      </rPr>
      <t>Amical</t>
    </r>
  </si>
  <si>
    <r>
      <rPr>
        <sz val="11"/>
        <color theme="1"/>
        <rFont val="Calibri"/>
        <family val="2"/>
        <scheme val="minor"/>
      </rPr>
      <t>Pérou</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</si>
  <si>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</si>
  <si>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</si>
  <si>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Costa Rica</t>
    </r>
  </si>
  <si>
    <r>
      <rPr>
        <sz val="11"/>
        <color theme="1"/>
        <rFont val="Calibri"/>
        <family val="2"/>
        <scheme val="minor"/>
      </rPr>
      <t>Mexique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</si>
  <si>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</si>
  <si>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</si>
  <si>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</si>
  <si>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</si>
  <si>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</si>
  <si>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Paraguay</t>
    </r>
  </si>
  <si>
    <r>
      <rPr>
        <sz val="11"/>
        <color theme="1"/>
        <rFont val="Calibri"/>
        <family val="2"/>
        <scheme val="minor"/>
      </rPr>
      <t>Amical</t>
    </r>
  </si>
  <si>
    <r>
      <rPr>
        <sz val="11"/>
        <color theme="1"/>
        <rFont val="Calibri"/>
        <family val="2"/>
        <scheme val="minor"/>
      </rPr>
      <t>Honduras</t>
    </r>
  </si>
  <si>
    <r>
      <rPr>
        <sz val="11"/>
        <color theme="1"/>
        <rFont val="Calibri"/>
        <family val="2"/>
        <scheme val="minor"/>
      </rPr>
      <t>Jamaïque</t>
    </r>
  </si>
  <si>
    <r>
      <rPr>
        <sz val="11"/>
        <color theme="1"/>
        <rFont val="Calibri"/>
        <family val="2"/>
        <scheme val="minor"/>
      </rPr>
      <t>Gold Cup</t>
    </r>
  </si>
  <si>
    <r>
      <rPr>
        <sz val="11"/>
        <color theme="1"/>
        <rFont val="Calibri"/>
        <family val="2"/>
        <scheme val="minor"/>
      </rPr>
      <t>Sénégal</t>
    </r>
  </si>
  <si>
    <r>
      <rPr>
        <sz val="11"/>
        <color theme="1"/>
        <rFont val="Calibri"/>
        <family val="2"/>
        <scheme val="minor"/>
      </rPr>
      <t>Maroc</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</si>
  <si>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</si>
  <si>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</si>
  <si>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Martinique</t>
    </r>
  </si>
  <si>
    <r>
      <rPr>
        <sz val="11"/>
        <color theme="1"/>
        <rFont val="Calibri"/>
        <family val="2"/>
        <scheme val="minor"/>
      </rPr>
      <t>Gold Cup</t>
    </r>
  </si>
  <si>
    <r>
      <rPr>
        <sz val="11"/>
        <color theme="1"/>
        <rFont val="Calibri"/>
        <family val="2"/>
        <scheme val="minor"/>
      </rPr>
      <t>Bolivie</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</si>
  <si>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</si>
  <si>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</si>
  <si>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</si>
  <si>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Russie</t>
    </r>
  </si>
  <si>
    <r>
      <rPr>
        <sz val="11"/>
        <color theme="1"/>
        <rFont val="Calibri"/>
        <family val="2"/>
        <scheme val="minor"/>
      </rPr>
      <t>Amical</t>
    </r>
  </si>
  <si>
    <r>
      <rPr>
        <sz val="11"/>
        <color theme="1"/>
        <rFont val="Calibri"/>
        <family val="2"/>
        <scheme val="minor"/>
      </rPr>
      <t>Bolivie</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</si>
  <si>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</si>
  <si>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</si>
  <si>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</si>
  <si>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</si>
  <si>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</si>
  <si>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</si>
  <si>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</si>
  <si>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</si>
  <si>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</si>
  <si>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</si>
  <si>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</si>
  <si>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</si>
  <si>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</si>
  <si>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</si>
  <si>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</si>
  <si>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</si>
  <si>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</si>
  <si>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</si>
  <si>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Chili</t>
    </r>
  </si>
  <si>
    <r>
      <rPr>
        <sz val="11"/>
        <color theme="1"/>
        <rFont val="Calibri"/>
        <family val="2"/>
        <scheme val="minor"/>
      </rPr>
      <t>Amical</t>
    </r>
  </si>
  <si>
    <r>
      <rPr>
        <sz val="11"/>
        <color theme="1"/>
        <rFont val="Calibri"/>
        <family val="2"/>
        <scheme val="minor"/>
      </rPr>
      <t>Brésil</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</si>
  <si>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</si>
  <si>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</si>
  <si>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Zimbabwe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</si>
  <si>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</si>
  <si>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</si>
  <si>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</si>
  <si>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Russie</t>
    </r>
  </si>
  <si>
    <r>
      <rPr>
        <sz val="11"/>
        <color theme="1"/>
        <rFont val="Calibri"/>
        <family val="2"/>
        <scheme val="minor"/>
      </rPr>
      <t>Amical</t>
    </r>
  </si>
  <si>
    <r>
      <rPr>
        <sz val="11"/>
        <color theme="1"/>
        <rFont val="Calibri"/>
        <family val="2"/>
        <scheme val="minor"/>
      </rPr>
      <t>Cameroun</t>
    </r>
  </si>
  <si>
    <r>
      <rPr>
        <sz val="11"/>
        <color theme="1"/>
        <rFont val="Calibri"/>
        <family val="2"/>
        <scheme val="minor"/>
      </rPr>
      <t>Zimbabwe</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</si>
  <si>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</si>
  <si>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</si>
  <si>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</si>
  <si>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</si>
  <si>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</si>
  <si>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</si>
  <si>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</si>
  <si>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</si>
  <si>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</si>
  <si>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</si>
  <si>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</si>
  <si>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Islande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</si>
  <si>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</si>
  <si>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</si>
  <si>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Jordanie</t>
    </r>
  </si>
  <si>
    <r>
      <rPr>
        <sz val="11"/>
        <color theme="1"/>
        <rFont val="Calibri"/>
        <family val="2"/>
        <scheme val="minor"/>
      </rPr>
      <t>Amical</t>
    </r>
  </si>
  <si>
    <r>
      <rPr>
        <sz val="11"/>
        <color theme="1"/>
        <rFont val="Calibri"/>
        <family val="2"/>
        <scheme val="minor"/>
      </rPr>
      <t>Israël</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</si>
  <si>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</si>
  <si>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</si>
  <si>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Slovaquie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</si>
  <si>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</si>
  <si>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</si>
  <si>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Pologne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</si>
  <si>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</si>
  <si>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</si>
  <si>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</si>
  <si>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Finlande</t>
    </r>
  </si>
  <si>
    <r>
      <rPr>
        <sz val="11"/>
        <color theme="1"/>
        <rFont val="Calibri"/>
        <family val="2"/>
        <scheme val="minor"/>
      </rPr>
      <t>Amical</t>
    </r>
  </si>
  <si>
    <r>
      <rPr>
        <sz val="11"/>
        <color theme="1"/>
        <rFont val="Calibri"/>
        <family val="2"/>
        <scheme val="minor"/>
      </rPr>
      <t>Géorgie</t>
    </r>
  </si>
  <si>
    <r>
      <rPr>
        <sz val="11"/>
        <color theme="1"/>
        <rFont val="Calibri"/>
        <family val="2"/>
        <scheme val="minor"/>
      </rPr>
      <t>Tunisie</t>
    </r>
  </si>
  <si>
    <r>
      <rPr>
        <sz val="11"/>
        <color theme="1"/>
        <rFont val="Calibri"/>
        <family val="2"/>
        <scheme val="minor"/>
      </rPr>
      <t>Tournoi international de Malte</t>
    </r>
  </si>
  <si>
    <r>
      <rPr>
        <sz val="11"/>
        <color theme="1"/>
        <rFont val="Calibri"/>
        <family val="2"/>
        <scheme val="minor"/>
      </rPr>
      <t>Bolivie</t>
    </r>
  </si>
  <si>
    <r>
      <rPr>
        <sz val="11"/>
        <color theme="1"/>
        <rFont val="Calibri"/>
        <family val="2"/>
        <scheme val="minor"/>
      </rPr>
      <t>Colombie</t>
    </r>
  </si>
  <si>
    <r>
      <rPr>
        <sz val="11"/>
        <color theme="1"/>
        <rFont val="Calibri"/>
        <family val="2"/>
        <scheme val="minor"/>
      </rPr>
      <t>Amical</t>
    </r>
  </si>
  <si>
    <r>
      <rPr>
        <sz val="11"/>
        <color theme="1"/>
        <rFont val="Calibri"/>
        <family val="2"/>
        <scheme val="minor"/>
      </rPr>
      <t>Israël</t>
    </r>
  </si>
  <si>
    <r>
      <rPr>
        <sz val="11"/>
        <color theme="1"/>
        <rFont val="Calibri"/>
        <family val="2"/>
        <scheme val="minor"/>
      </rPr>
      <t>Géorgie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</si>
  <si>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</si>
  <si>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</si>
  <si>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Norvège</t>
    </r>
  </si>
  <si>
    <r>
      <rPr>
        <sz val="11"/>
        <color theme="1"/>
        <rFont val="Calibri"/>
        <family val="2"/>
        <scheme val="minor"/>
      </rPr>
      <t>Amical</t>
    </r>
  </si>
  <si>
    <r>
      <rPr>
        <sz val="11"/>
        <color theme="1"/>
        <rFont val="Calibri"/>
        <family val="2"/>
        <scheme val="minor"/>
      </rPr>
      <t>France</t>
    </r>
  </si>
  <si>
    <r>
      <rPr>
        <sz val="11"/>
        <color theme="1"/>
        <rFont val="Calibri"/>
        <family val="2"/>
        <scheme val="minor"/>
      </rPr>
      <t>Chili</t>
    </r>
  </si>
  <si>
    <r>
      <rPr>
        <sz val="11"/>
        <color theme="1"/>
        <rFont val="Calibri"/>
        <family val="2"/>
        <scheme val="minor"/>
      </rPr>
      <t>Amical</t>
    </r>
  </si>
  <si>
    <r>
      <rPr>
        <sz val="11"/>
        <color theme="1"/>
        <rFont val="Calibri"/>
        <family val="2"/>
        <scheme val="minor"/>
      </rPr>
      <t>Brésil</t>
    </r>
  </si>
  <si>
    <r>
      <rPr>
        <sz val="11"/>
        <color theme="1"/>
        <rFont val="Calibri"/>
        <family val="2"/>
        <scheme val="minor"/>
      </rPr>
      <t>Argentine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</si>
  <si>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</si>
  <si>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</si>
  <si>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Slovénie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</si>
  <si>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</si>
  <si>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</si>
  <si>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Roumanie</t>
    </r>
  </si>
  <si>
    <r>
      <rPr>
        <sz val="11"/>
        <color theme="1"/>
        <rFont val="Calibri"/>
        <family val="2"/>
        <scheme val="minor"/>
      </rPr>
      <t>Amical</t>
    </r>
  </si>
  <si>
    <r>
      <rPr>
        <sz val="11"/>
        <color theme="1"/>
        <rFont val="Calibri"/>
        <family val="2"/>
        <scheme val="minor"/>
      </rPr>
      <t>Espagne</t>
    </r>
  </si>
  <si>
    <r>
      <rPr>
        <sz val="11"/>
        <color theme="1"/>
        <rFont val="Calibri"/>
        <family val="2"/>
        <scheme val="minor"/>
      </rPr>
      <t>Croatie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</si>
  <si>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</si>
  <si>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</si>
  <si>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Chili</t>
    </r>
  </si>
  <si>
    <r>
      <rPr>
        <sz val="11"/>
        <color theme="1"/>
        <rFont val="Calibri"/>
        <family val="2"/>
        <scheme val="minor"/>
      </rPr>
      <t>Amical</t>
    </r>
  </si>
  <si>
    <r>
      <rPr>
        <sz val="11"/>
        <color theme="1"/>
        <rFont val="Calibri"/>
        <family val="2"/>
        <scheme val="minor"/>
      </rPr>
      <t>Tunisie</t>
    </r>
  </si>
  <si>
    <r>
      <rPr>
        <sz val="11"/>
        <color theme="1"/>
        <rFont val="Calibri"/>
        <family val="2"/>
        <scheme val="minor"/>
      </rPr>
      <t>Mali</t>
    </r>
  </si>
  <si>
    <r>
      <rPr>
        <sz val="11"/>
        <color theme="1"/>
        <rFont val="Calibri"/>
        <family val="2"/>
        <scheme val="minor"/>
      </rPr>
      <t>Coupe d’Afrique des nations</t>
    </r>
  </si>
  <si>
    <r>
      <rPr>
        <sz val="11"/>
        <color theme="1"/>
        <rFont val="Calibri"/>
        <family val="2"/>
        <scheme val="minor"/>
      </rPr>
      <t>Côte d’Ivoire</t>
    </r>
  </si>
  <si>
    <r>
      <rPr>
        <sz val="11"/>
        <color theme="1"/>
        <rFont val="Calibri"/>
        <family val="2"/>
        <scheme val="minor"/>
      </rPr>
      <t>Ghana</t>
    </r>
  </si>
  <si>
    <r>
      <rPr>
        <sz val="11"/>
        <color theme="1"/>
        <rFont val="Calibri"/>
        <family val="2"/>
        <scheme val="minor"/>
      </rPr>
      <t>Qualification pour la Coupe d’Afrique des nations</t>
    </r>
  </si>
  <si>
    <r>
      <rPr>
        <sz val="11"/>
        <color theme="1"/>
        <rFont val="Calibri"/>
        <family val="2"/>
        <scheme val="minor"/>
      </rPr>
      <t>Tunisie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</si>
  <si>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</si>
  <si>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</si>
  <si>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</si>
  <si>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Maroc</t>
    </r>
  </si>
  <si>
    <r>
      <rPr>
        <sz val="11"/>
        <color theme="1"/>
        <rFont val="Calibri"/>
        <family val="2"/>
        <scheme val="minor"/>
      </rPr>
      <t>Amical</t>
    </r>
  </si>
  <si>
    <r>
      <rPr>
        <sz val="11"/>
        <color theme="1"/>
        <rFont val="Calibri"/>
        <family val="2"/>
        <scheme val="minor"/>
      </rPr>
      <t>Danemark</t>
    </r>
  </si>
  <si>
    <r>
      <rPr>
        <sz val="11"/>
        <color theme="1"/>
        <rFont val="Calibri"/>
        <family val="2"/>
        <scheme val="minor"/>
      </rPr>
      <t>Hongrie</t>
    </r>
  </si>
  <si>
    <r>
      <rPr>
        <sz val="11"/>
        <color theme="1"/>
        <rFont val="Calibri"/>
        <family val="2"/>
        <scheme val="minor"/>
      </rPr>
      <t>Amical</t>
    </r>
  </si>
  <si>
    <r>
      <rPr>
        <sz val="11"/>
        <color theme="1"/>
        <rFont val="Calibri"/>
        <family val="2"/>
        <scheme val="minor"/>
      </rPr>
      <t>Islande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</si>
  <si>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</si>
  <si>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</si>
  <si>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</si>
  <si>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Suède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</si>
  <si>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</si>
  <si>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</si>
  <si>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Allemagne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</si>
  <si>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</si>
  <si>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</si>
  <si>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</si>
  <si>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Amical</t>
    </r>
  </si>
  <si>
    <r>
      <rPr>
        <sz val="11"/>
        <color theme="1"/>
        <rFont val="Calibri"/>
        <family val="2"/>
        <scheme val="minor"/>
      </rPr>
      <t>Suède</t>
    </r>
  </si>
  <si>
    <r>
      <rPr>
        <sz val="11"/>
        <color theme="1"/>
        <rFont val="Calibri"/>
        <family val="2"/>
        <scheme val="minor"/>
      </rPr>
      <t>Nigéria</t>
    </r>
  </si>
  <si>
    <r>
      <rPr>
        <sz val="11"/>
        <color theme="1"/>
        <rFont val="Calibri"/>
        <family val="2"/>
        <scheme val="minor"/>
      </rPr>
      <t>Amical</t>
    </r>
  </si>
  <si>
    <r>
      <rPr>
        <sz val="11"/>
        <color theme="1"/>
        <rFont val="Calibri"/>
        <family val="2"/>
        <scheme val="minor"/>
      </rPr>
      <t>Ukraine</t>
    </r>
  </si>
  <si>
    <r>
      <rPr>
        <sz val="11"/>
        <color theme="1"/>
        <rFont val="Calibri"/>
        <family val="2"/>
        <scheme val="minor"/>
      </rPr>
      <t>Bélarus</t>
    </r>
  </si>
  <si>
    <r>
      <rPr>
        <sz val="11"/>
        <color theme="1"/>
        <rFont val="Calibri"/>
        <family val="2"/>
        <scheme val="minor"/>
      </rPr>
      <t>Amical</t>
    </r>
  </si>
  <si>
    <r>
      <rPr>
        <sz val="11"/>
        <color theme="1"/>
        <rFont val="Calibri"/>
        <family val="2"/>
        <scheme val="minor"/>
      </rPr>
      <t>Italie</t>
    </r>
  </si>
  <si>
    <r>
      <rPr>
        <sz val="11"/>
        <color theme="1"/>
        <rFont val="Calibri"/>
        <family val="2"/>
        <scheme val="minor"/>
      </rPr>
      <t>Finlande</t>
    </r>
  </si>
  <si>
    <r>
      <rPr>
        <sz val="11"/>
        <color theme="1"/>
        <rFont val="Calibri"/>
        <family val="2"/>
        <scheme val="minor"/>
      </rPr>
      <t>Amical</t>
    </r>
  </si>
  <si>
    <r>
      <rPr>
        <sz val="11"/>
        <color theme="1"/>
        <rFont val="Calibri"/>
        <family val="2"/>
        <scheme val="minor"/>
      </rPr>
      <t>Pays‑Bas</t>
    </r>
  </si>
  <si>
    <r>
      <rPr>
        <sz val="11"/>
        <color theme="1"/>
        <rFont val="Calibri"/>
        <family val="2"/>
        <scheme val="minor"/>
      </rPr>
      <t>Écosse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</si>
  <si>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</si>
  <si>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</si>
  <si>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Irlande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</si>
  <si>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</si>
  <si>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</si>
  <si>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Estonie</t>
    </r>
  </si>
  <si>
    <r>
      <rPr>
        <sz val="11"/>
        <color theme="1"/>
        <rFont val="Calibri"/>
        <family val="2"/>
        <scheme val="minor"/>
      </rPr>
      <t>Amical</t>
    </r>
  </si>
  <si>
    <r>
      <rPr>
        <sz val="11"/>
        <color theme="1"/>
        <rFont val="Calibri"/>
        <family val="2"/>
        <scheme val="minor"/>
      </rPr>
      <t>Colombie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</si>
  <si>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</si>
  <si>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</si>
  <si>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Colombie</t>
    </r>
  </si>
  <si>
    <r>
      <rPr>
        <sz val="11"/>
        <color theme="1"/>
        <rFont val="Calibri"/>
        <family val="2"/>
        <scheme val="minor"/>
      </rPr>
      <t>Grèce</t>
    </r>
  </si>
  <si>
    <r>
      <rPr>
        <sz val="11"/>
        <color theme="1"/>
        <rFont val="Calibri"/>
        <family val="2"/>
        <scheme val="minor"/>
      </rPr>
      <t>Amical</t>
    </r>
  </si>
  <si>
    <r>
      <rPr>
        <sz val="11"/>
        <color theme="1"/>
        <rFont val="Calibri"/>
        <family val="2"/>
        <scheme val="minor"/>
      </rPr>
      <t>Suède</t>
    </r>
  </si>
  <si>
    <r>
      <rPr>
        <sz val="11"/>
        <color theme="1"/>
        <rFont val="Calibri"/>
        <family val="2"/>
        <scheme val="minor"/>
      </rPr>
      <t>Norvège</t>
    </r>
  </si>
  <si>
    <r>
      <rPr>
        <sz val="11"/>
        <color theme="1"/>
        <rFont val="Calibri"/>
        <family val="2"/>
        <scheme val="minor"/>
      </rPr>
      <t>Amical</t>
    </r>
  </si>
  <si>
    <r>
      <rPr>
        <sz val="11"/>
        <color theme="1"/>
        <rFont val="Calibri"/>
        <family val="2"/>
        <scheme val="minor"/>
      </rPr>
      <t>Belgique</t>
    </r>
  </si>
  <si>
    <r>
      <rPr>
        <sz val="11"/>
        <color theme="1"/>
        <rFont val="Calibri"/>
        <family val="2"/>
        <scheme val="minor"/>
      </rPr>
      <t>Hongrie</t>
    </r>
  </si>
  <si>
    <r>
      <rPr>
        <sz val="11"/>
        <color theme="1"/>
        <rFont val="Calibri"/>
        <family val="2"/>
        <scheme val="minor"/>
      </rPr>
      <t>Amical</t>
    </r>
  </si>
  <si>
    <r>
      <rPr>
        <sz val="11"/>
        <color theme="1"/>
        <rFont val="Calibri"/>
        <family val="2"/>
        <scheme val="minor"/>
      </rPr>
      <t>Canada</t>
    </r>
  </si>
  <si>
    <r>
      <rPr>
        <sz val="11"/>
        <color theme="1"/>
        <rFont val="Calibri"/>
        <family val="2"/>
        <scheme val="minor"/>
      </rPr>
      <t>Allemagne</t>
    </r>
  </si>
  <si>
    <r>
      <rPr>
        <sz val="11"/>
        <color theme="1"/>
        <rFont val="Calibri"/>
        <family val="2"/>
        <scheme val="minor"/>
      </rPr>
      <t>Amical</t>
    </r>
  </si>
  <si>
    <r>
      <rPr>
        <sz val="11"/>
        <color theme="1"/>
        <rFont val="Calibri"/>
        <family val="2"/>
        <scheme val="minor"/>
      </rPr>
      <t>Canada</t>
    </r>
  </si>
  <si>
    <r>
      <rPr>
        <sz val="11"/>
        <color theme="1"/>
        <rFont val="Calibri"/>
        <family val="2"/>
        <scheme val="minor"/>
      </rPr>
      <t>Espagne</t>
    </r>
  </si>
  <si>
    <r>
      <rPr>
        <sz val="11"/>
        <color theme="1"/>
        <rFont val="Calibri"/>
        <family val="2"/>
        <scheme val="minor"/>
      </rPr>
      <t>Amical</t>
    </r>
  </si>
  <si>
    <r>
      <rPr>
        <sz val="11"/>
        <color theme="1"/>
        <rFont val="Calibri"/>
        <family val="2"/>
        <scheme val="minor"/>
      </rPr>
      <t>Colombie</t>
    </r>
  </si>
  <si>
    <r>
      <rPr>
        <sz val="11"/>
        <color theme="1"/>
        <rFont val="Calibri"/>
        <family val="2"/>
        <scheme val="minor"/>
      </rPr>
      <t>Roumanie</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</si>
  <si>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</si>
  <si>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</si>
  <si>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Russie</t>
    </r>
  </si>
  <si>
    <r>
      <rPr>
        <sz val="11"/>
        <color theme="1"/>
        <rFont val="Calibri"/>
        <family val="2"/>
        <scheme val="minor"/>
      </rPr>
      <t>Coupe du Monde de la FIFA</t>
    </r>
  </si>
  <si>
    <r>
      <rPr>
        <sz val="11"/>
        <color theme="1"/>
        <rFont val="Calibri"/>
        <family val="2"/>
        <scheme val="minor"/>
      </rPr>
      <t>Suède</t>
    </r>
  </si>
  <si>
    <r>
      <rPr>
        <sz val="11"/>
        <color theme="1"/>
        <rFont val="Calibri"/>
        <family val="2"/>
        <scheme val="minor"/>
      </rPr>
      <t>Russie</t>
    </r>
  </si>
  <si>
    <r>
      <rPr>
        <sz val="11"/>
        <color theme="1"/>
        <rFont val="Calibri"/>
        <family val="2"/>
        <scheme val="minor"/>
      </rPr>
      <t>Coupe du Monde de la FIFA</t>
    </r>
  </si>
  <si>
    <r>
      <rPr>
        <sz val="11"/>
        <color theme="1"/>
        <rFont val="Calibri"/>
        <family val="2"/>
        <scheme val="minor"/>
      </rPr>
      <t>Suisse</t>
    </r>
  </si>
  <si>
    <r>
      <rPr>
        <sz val="11"/>
        <color theme="1"/>
        <rFont val="Calibri"/>
        <family val="2"/>
        <scheme val="minor"/>
      </rPr>
      <t>Colombie</t>
    </r>
  </si>
  <si>
    <r>
      <rPr>
        <sz val="11"/>
        <color theme="1"/>
        <rFont val="Calibri"/>
        <family val="2"/>
        <scheme val="minor"/>
      </rPr>
      <t>Coupe du Monde de la FIFA</t>
    </r>
  </si>
  <si>
    <r>
      <rPr>
        <sz val="11"/>
        <color theme="1"/>
        <rFont val="Calibri"/>
        <family val="2"/>
        <scheme val="minor"/>
      </rPr>
      <t>Bolivie</t>
    </r>
  </si>
  <si>
    <r>
      <rPr>
        <sz val="11"/>
        <color theme="1"/>
        <rFont val="Calibri"/>
        <family val="2"/>
        <scheme val="minor"/>
      </rPr>
      <t>Espagne</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</si>
  <si>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</si>
  <si>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</si>
  <si>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Bulgarie</t>
    </r>
  </si>
  <si>
    <r>
      <rPr>
        <sz val="11"/>
        <color theme="1"/>
        <rFont val="Calibri"/>
        <family val="2"/>
        <scheme val="minor"/>
      </rPr>
      <t>Coupe du Monde de la FIFA</t>
    </r>
  </si>
  <si>
    <r>
      <rPr>
        <sz val="11"/>
        <color theme="1"/>
        <rFont val="Calibri"/>
        <family val="2"/>
        <scheme val="minor"/>
      </rPr>
      <t>Grèce</t>
    </r>
  </si>
  <si>
    <r>
      <rPr>
        <sz val="11"/>
        <color theme="1"/>
        <rFont val="Calibri"/>
        <family val="2"/>
        <scheme val="minor"/>
      </rPr>
      <t>Nigéria</t>
    </r>
  </si>
  <si>
    <r>
      <rPr>
        <sz val="11"/>
        <color theme="1"/>
        <rFont val="Calibri"/>
        <family val="2"/>
        <scheme val="minor"/>
      </rPr>
      <t>Coupe du Monde de la FIFA</t>
    </r>
  </si>
  <si>
    <r>
      <rPr>
        <sz val="11"/>
        <color theme="1"/>
        <rFont val="Calibri"/>
        <family val="2"/>
        <scheme val="minor"/>
      </rPr>
      <t>Arabie saoudite</t>
    </r>
  </si>
  <si>
    <r>
      <rPr>
        <sz val="11"/>
        <color theme="1"/>
        <rFont val="Calibri"/>
        <family val="2"/>
        <scheme val="minor"/>
      </rPr>
      <t>Suède</t>
    </r>
  </si>
  <si>
    <r>
      <rPr>
        <sz val="11"/>
        <color theme="1"/>
        <rFont val="Calibri"/>
        <family val="2"/>
        <scheme val="minor"/>
      </rPr>
      <t>Coupe du Monde de la FIFA</t>
    </r>
  </si>
  <si>
    <r>
      <rPr>
        <sz val="11"/>
        <color theme="1"/>
        <rFont val="Calibri"/>
        <family val="2"/>
        <scheme val="minor"/>
      </rPr>
      <t>Pays‑Bas</t>
    </r>
  </si>
  <si>
    <r>
      <rPr>
        <sz val="11"/>
        <color theme="1"/>
        <rFont val="Calibri"/>
        <family val="2"/>
        <scheme val="minor"/>
      </rPr>
      <t>Irlande</t>
    </r>
  </si>
  <si>
    <r>
      <rPr>
        <sz val="11"/>
        <color theme="1"/>
        <rFont val="Calibri"/>
        <family val="2"/>
        <scheme val="minor"/>
      </rPr>
      <t>Coupe du Monde de la FIFA</t>
    </r>
  </si>
  <si>
    <r>
      <rPr>
        <sz val="11"/>
        <color theme="1"/>
        <rFont val="Calibri"/>
        <family val="2"/>
        <scheme val="minor"/>
      </rPr>
      <t>Pérou</t>
    </r>
  </si>
  <si>
    <r>
      <rPr>
        <sz val="11"/>
        <color theme="1"/>
        <rFont val="Calibri"/>
        <family val="2"/>
        <scheme val="minor"/>
      </rPr>
      <t>Équateur</t>
    </r>
  </si>
  <si>
    <r>
      <rPr>
        <sz val="11"/>
        <color theme="1"/>
        <rFont val="Calibri"/>
        <family val="2"/>
        <scheme val="minor"/>
      </rPr>
      <t>Amical</t>
    </r>
  </si>
  <si>
    <r>
      <rPr>
        <sz val="11"/>
        <color theme="1"/>
        <rFont val="Calibri"/>
        <family val="2"/>
        <scheme val="minor"/>
      </rPr>
      <t>Égypte</t>
    </r>
  </si>
  <si>
    <r>
      <rPr>
        <sz val="11"/>
        <color theme="1"/>
        <rFont val="Calibri"/>
        <family val="2"/>
        <scheme val="minor"/>
      </rPr>
      <t>Ghana</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</si>
  <si>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</si>
  <si>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</si>
  <si>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Turquie</t>
    </r>
  </si>
  <si>
    <r>
      <rPr>
        <sz val="11"/>
        <color theme="1"/>
        <rFont val="Calibri"/>
        <family val="2"/>
        <scheme val="minor"/>
      </rPr>
      <t>Amical</t>
    </r>
  </si>
  <si>
    <r>
      <rPr>
        <sz val="11"/>
        <color theme="1"/>
        <rFont val="Calibri"/>
        <family val="2"/>
        <scheme val="minor"/>
      </rPr>
      <t>Estonie</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</si>
  <si>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</si>
  <si>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</si>
  <si>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Belgique</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</si>
  <si>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</si>
  <si>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</si>
  <si>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Finlande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</si>
  <si>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</si>
  <si>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</si>
  <si>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</si>
  <si>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</si>
  <si>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</si>
  <si>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Qatar</t>
    </r>
  </si>
  <si>
    <r>
      <rPr>
        <sz val="11"/>
        <color theme="1"/>
        <rFont val="Calibri"/>
        <family val="2"/>
        <scheme val="minor"/>
      </rPr>
      <t>Oman</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</si>
  <si>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</si>
  <si>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</si>
  <si>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Ukraine</t>
    </r>
  </si>
  <si>
    <r>
      <rPr>
        <sz val="11"/>
        <color theme="1"/>
        <rFont val="Calibri"/>
        <family val="2"/>
        <scheme val="minor"/>
      </rPr>
      <t>Amical</t>
    </r>
  </si>
  <si>
    <r>
      <rPr>
        <sz val="11"/>
        <color theme="1"/>
        <rFont val="Calibri"/>
        <family val="2"/>
        <scheme val="minor"/>
      </rPr>
      <t>Estonie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</si>
  <si>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</si>
  <si>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</si>
  <si>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Bulgarie</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</si>
  <si>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</si>
  <si>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</si>
  <si>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Danemark</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</si>
  <si>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</si>
  <si>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</si>
  <si>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 xml:space="preserve">République de Macédoine </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</si>
  <si>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</si>
  <si>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</si>
  <si>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Suisse</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</si>
  <si>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</si>
  <si>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</si>
  <si>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Émirats arabes unis</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</si>
  <si>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</si>
  <si>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</si>
  <si>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Maroc</t>
    </r>
  </si>
  <si>
    <r>
      <rPr>
        <sz val="11"/>
        <color theme="1"/>
        <rFont val="Calibri"/>
        <family val="2"/>
        <scheme val="minor"/>
      </rPr>
      <t>Côte d’Ivoire</t>
    </r>
  </si>
  <si>
    <r>
      <rPr>
        <sz val="11"/>
        <color theme="1"/>
        <rFont val="Calibri"/>
        <family val="2"/>
        <scheme val="minor"/>
      </rPr>
      <t>Qualification pour la Coupe d’Afrique des nations</t>
    </r>
  </si>
  <si>
    <r>
      <rPr>
        <sz val="11"/>
        <color theme="1"/>
        <rFont val="Calibri"/>
        <family val="2"/>
        <scheme val="minor"/>
      </rPr>
      <t>Qatar</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</si>
  <si>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</si>
  <si>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</si>
  <si>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Émirats arabes unis</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</si>
  <si>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</si>
  <si>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</si>
  <si>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Koweït</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</si>
  <si>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</si>
  <si>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</si>
  <si>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Oman</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</si>
  <si>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</si>
  <si>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</si>
  <si>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Suède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</si>
  <si>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</si>
  <si>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</si>
  <si>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</si>
  <si>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Finlande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</si>
  <si>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</si>
  <si>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</si>
  <si>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Pologne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</si>
  <si>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</si>
  <si>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</si>
  <si>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</si>
  <si>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</si>
  <si>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Italie</t>
    </r>
  </si>
  <si>
    <r>
      <rPr>
        <sz val="11"/>
        <color theme="1"/>
        <rFont val="Calibri"/>
        <family val="2"/>
        <scheme val="minor"/>
      </rPr>
      <t>Turquie</t>
    </r>
  </si>
  <si>
    <r>
      <rPr>
        <sz val="11"/>
        <color theme="1"/>
        <rFont val="Calibri"/>
        <family val="2"/>
        <scheme val="minor"/>
      </rPr>
      <t>Amical</t>
    </r>
  </si>
  <si>
    <r>
      <rPr>
        <sz val="11"/>
        <color theme="1"/>
        <rFont val="Calibri"/>
        <family val="2"/>
        <scheme val="minor"/>
      </rPr>
      <t>Brésil</t>
    </r>
  </si>
  <si>
    <r>
      <rPr>
        <sz val="11"/>
        <color theme="1"/>
        <rFont val="Calibri"/>
        <family val="2"/>
        <scheme val="minor"/>
      </rPr>
      <t>Serbie</t>
    </r>
  </si>
  <si>
    <r>
      <rPr>
        <sz val="11"/>
        <color theme="1"/>
        <rFont val="Calibri"/>
        <family val="2"/>
        <scheme val="minor"/>
      </rPr>
      <t>Amical</t>
    </r>
  </si>
  <si>
    <r>
      <rPr>
        <sz val="11"/>
        <color theme="1"/>
        <rFont val="Calibri"/>
        <family val="2"/>
        <scheme val="minor"/>
      </rPr>
      <t>Tunisie</t>
    </r>
  </si>
  <si>
    <r>
      <rPr>
        <sz val="11"/>
        <color theme="1"/>
        <rFont val="Calibri"/>
        <family val="2"/>
        <scheme val="minor"/>
      </rPr>
      <t>Égypte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</si>
  <si>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</si>
  <si>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</si>
  <si>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Mexique</t>
    </r>
  </si>
  <si>
    <r>
      <rPr>
        <sz val="11"/>
        <color theme="1"/>
        <rFont val="Calibri"/>
        <family val="2"/>
        <scheme val="minor"/>
      </rPr>
      <t>Coupe de la Confédération</t>
    </r>
  </si>
  <si>
    <r>
      <rPr>
        <sz val="11"/>
        <color theme="1"/>
        <rFont val="Calibri"/>
        <family val="2"/>
        <scheme val="minor"/>
      </rPr>
      <t>Arabie saoudite</t>
    </r>
  </si>
  <si>
    <r>
      <rPr>
        <sz val="11"/>
        <color theme="1"/>
        <rFont val="Calibri"/>
        <family val="2"/>
        <scheme val="minor"/>
      </rPr>
      <t>Danemark</t>
    </r>
  </si>
  <si>
    <r>
      <rPr>
        <sz val="11"/>
        <color theme="1"/>
        <rFont val="Calibri"/>
        <family val="2"/>
        <scheme val="minor"/>
      </rPr>
      <t>Coupe de la Confédération</t>
    </r>
  </si>
  <si>
    <r>
      <rPr>
        <sz val="11"/>
        <color theme="1"/>
        <rFont val="Calibri"/>
        <family val="2"/>
        <scheme val="minor"/>
      </rPr>
      <t>Danemark</t>
    </r>
  </si>
  <si>
    <r>
      <rPr>
        <sz val="11"/>
        <color theme="1"/>
        <rFont val="Calibri"/>
        <family val="2"/>
        <scheme val="minor"/>
      </rPr>
      <t>Argentine</t>
    </r>
  </si>
  <si>
    <r>
      <rPr>
        <sz val="11"/>
        <color theme="1"/>
        <rFont val="Calibri"/>
        <family val="2"/>
        <scheme val="minor"/>
      </rPr>
      <t>Coupe de la Confédération</t>
    </r>
  </si>
  <si>
    <r>
      <rPr>
        <sz val="11"/>
        <color theme="1"/>
        <rFont val="Calibri"/>
        <family val="2"/>
        <scheme val="minor"/>
      </rPr>
      <t>Maroc</t>
    </r>
  </si>
  <si>
    <r>
      <rPr>
        <sz val="11"/>
        <color theme="1"/>
        <rFont val="Calibri"/>
        <family val="2"/>
        <scheme val="minor"/>
      </rPr>
      <t>Sénégal</t>
    </r>
  </si>
  <si>
    <r>
      <rPr>
        <sz val="11"/>
        <color theme="1"/>
        <rFont val="Calibri"/>
        <family val="2"/>
        <scheme val="minor"/>
      </rPr>
      <t>Amical</t>
    </r>
  </si>
  <si>
    <r>
      <rPr>
        <sz val="11"/>
        <color theme="1"/>
        <rFont val="Calibri"/>
        <family val="2"/>
        <scheme val="minor"/>
      </rPr>
      <t>Irak</t>
    </r>
  </si>
  <si>
    <r>
      <rPr>
        <sz val="11"/>
        <color theme="1"/>
        <rFont val="Calibri"/>
        <family val="2"/>
        <scheme val="minor"/>
      </rPr>
      <t>Ouzbékistan</t>
    </r>
  </si>
  <si>
    <r>
      <rPr>
        <sz val="11"/>
        <color theme="1"/>
        <rFont val="Calibri"/>
        <family val="2"/>
        <scheme val="minor"/>
      </rPr>
      <t>Coupe Nehru</t>
    </r>
  </si>
  <si>
    <r>
      <rPr>
        <sz val="11"/>
        <color theme="1"/>
        <rFont val="Calibri"/>
        <family val="2"/>
        <scheme val="minor"/>
      </rPr>
      <t>Bulgarie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</si>
  <si>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</si>
  <si>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</si>
  <si>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Géorgie</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</si>
  <si>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</si>
  <si>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</si>
  <si>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Ukraine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</si>
  <si>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</si>
  <si>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</si>
  <si>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Arménie</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</si>
  <si>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</si>
  <si>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</si>
  <si>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Croatie</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</si>
  <si>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</si>
  <si>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</si>
  <si>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Géorgie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</si>
  <si>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</si>
  <si>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</si>
  <si>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Canada</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</si>
  <si>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</si>
  <si>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</si>
  <si>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Canada</t>
    </r>
  </si>
  <si>
    <r>
      <rPr>
        <sz val="11"/>
        <color theme="1"/>
        <rFont val="Calibri"/>
        <family val="2"/>
        <scheme val="minor"/>
      </rPr>
      <t>Turquie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</si>
  <si>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</si>
  <si>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</si>
  <si>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Zambie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</si>
  <si>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</si>
  <si>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</si>
  <si>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Brésil</t>
    </r>
  </si>
  <si>
    <r>
      <rPr>
        <sz val="11"/>
        <color theme="1"/>
        <rFont val="Calibri"/>
        <family val="2"/>
        <scheme val="minor"/>
      </rPr>
      <t>Amical</t>
    </r>
  </si>
  <si>
    <r>
      <rPr>
        <sz val="11"/>
        <color theme="1"/>
        <rFont val="Calibri"/>
        <family val="2"/>
        <scheme val="minor"/>
      </rPr>
      <t>Estonie</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</si>
  <si>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</si>
  <si>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</si>
  <si>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Irlande</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</si>
  <si>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</si>
  <si>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</si>
  <si>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Venezuela</t>
    </r>
  </si>
  <si>
    <r>
      <rPr>
        <sz val="11"/>
        <color theme="1"/>
        <rFont val="Calibri"/>
        <family val="2"/>
        <scheme val="minor"/>
      </rPr>
      <t>Bolivie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</si>
  <si>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</si>
  <si>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</si>
  <si>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Italie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</si>
  <si>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</si>
  <si>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</si>
  <si>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</si>
  <si>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</si>
  <si>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</si>
  <si>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Guinée</t>
    </r>
  </si>
  <si>
    <r>
      <rPr>
        <sz val="11"/>
        <color theme="1"/>
        <rFont val="Calibri"/>
        <family val="2"/>
        <scheme val="minor"/>
      </rPr>
      <t>Amical</t>
    </r>
  </si>
  <si>
    <r>
      <rPr>
        <sz val="11"/>
        <color theme="1"/>
        <rFont val="Calibri"/>
        <family val="2"/>
        <scheme val="minor"/>
      </rPr>
      <t>Mexique</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</si>
  <si>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</si>
  <si>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</si>
  <si>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</si>
  <si>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</si>
  <si>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</si>
  <si>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Uruguay</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</si>
  <si>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</si>
  <si>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</si>
  <si>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Canada</t>
    </r>
  </si>
  <si>
    <r>
      <rPr>
        <sz val="11"/>
        <color theme="1"/>
        <rFont val="Calibri"/>
        <family val="2"/>
        <scheme val="minor"/>
      </rPr>
      <t>Jamaïque</t>
    </r>
  </si>
  <si>
    <r>
      <rPr>
        <sz val="11"/>
        <color theme="1"/>
        <rFont val="Calibri"/>
        <family val="2"/>
        <scheme val="minor"/>
      </rPr>
      <t>Amical</t>
    </r>
  </si>
  <si>
    <r>
      <rPr>
        <sz val="11"/>
        <color theme="1"/>
        <rFont val="Calibri"/>
        <family val="2"/>
        <scheme val="minor"/>
      </rPr>
      <t>Arménie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</si>
  <si>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</si>
  <si>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</si>
  <si>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Hongrie</t>
    </r>
  </si>
  <si>
    <r>
      <rPr>
        <sz val="11"/>
        <color theme="1"/>
        <rFont val="Calibri"/>
        <family val="2"/>
        <scheme val="minor"/>
      </rPr>
      <t>Israël</t>
    </r>
  </si>
  <si>
    <r>
      <rPr>
        <sz val="11"/>
        <color theme="1"/>
        <rFont val="Calibri"/>
        <family val="2"/>
        <scheme val="minor"/>
      </rPr>
      <t>Amical</t>
    </r>
  </si>
  <si>
    <r>
      <rPr>
        <sz val="11"/>
        <color theme="1"/>
        <rFont val="Calibri"/>
        <family val="2"/>
        <scheme val="minor"/>
      </rPr>
      <t>Islande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</si>
  <si>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</si>
  <si>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</si>
  <si>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Jamaïque</t>
    </r>
  </si>
  <si>
    <r>
      <rPr>
        <sz val="11"/>
        <color theme="1"/>
        <rFont val="Calibri"/>
        <family val="2"/>
        <scheme val="minor"/>
      </rPr>
      <t>Zambie</t>
    </r>
  </si>
  <si>
    <r>
      <rPr>
        <sz val="11"/>
        <color theme="1"/>
        <rFont val="Calibri"/>
        <family val="2"/>
        <scheme val="minor"/>
      </rPr>
      <t>Amical</t>
    </r>
  </si>
  <si>
    <r>
      <rPr>
        <sz val="11"/>
        <color theme="1"/>
        <rFont val="Calibri"/>
        <family val="2"/>
        <scheme val="minor"/>
      </rPr>
      <t>Autriche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</si>
  <si>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</si>
  <si>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</si>
  <si>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Belgique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</si>
  <si>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</si>
  <si>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</si>
  <si>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</si>
  <si>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</si>
  <si>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</si>
  <si>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Grèce</t>
    </r>
  </si>
  <si>
    <r>
      <rPr>
        <sz val="11"/>
        <color theme="1"/>
        <rFont val="Calibri"/>
        <family val="2"/>
        <scheme val="minor"/>
      </rPr>
      <t>Serbie</t>
    </r>
  </si>
  <si>
    <r>
      <rPr>
        <sz val="11"/>
        <color theme="1"/>
        <rFont val="Calibri"/>
        <family val="2"/>
        <scheme val="minor"/>
      </rPr>
      <t>Amical</t>
    </r>
  </si>
  <si>
    <r>
      <rPr>
        <sz val="11"/>
        <color theme="1"/>
        <rFont val="Calibri"/>
        <family val="2"/>
        <scheme val="minor"/>
      </rPr>
      <t>Israël</t>
    </r>
  </si>
  <si>
    <r>
      <rPr>
        <sz val="11"/>
        <color theme="1"/>
        <rFont val="Calibri"/>
        <family val="2"/>
        <scheme val="minor"/>
      </rPr>
      <t>Uruguay</t>
    </r>
  </si>
  <si>
    <r>
      <rPr>
        <sz val="11"/>
        <color theme="1"/>
        <rFont val="Calibri"/>
        <family val="2"/>
        <scheme val="minor"/>
      </rPr>
      <t>Amical</t>
    </r>
  </si>
  <si>
    <r>
      <rPr>
        <sz val="11"/>
        <color theme="1"/>
        <rFont val="Calibri"/>
        <family val="2"/>
        <scheme val="minor"/>
      </rPr>
      <t>Jamaïque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</si>
  <si>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</si>
  <si>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</si>
  <si>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Arménie</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</si>
  <si>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</si>
  <si>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</si>
  <si>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Brésil</t>
    </r>
  </si>
  <si>
    <r>
      <rPr>
        <sz val="11"/>
        <color theme="1"/>
        <rFont val="Calibri"/>
        <family val="2"/>
        <scheme val="minor"/>
      </rPr>
      <t>Uruguay</t>
    </r>
  </si>
  <si>
    <r>
      <rPr>
        <sz val="11"/>
        <color theme="1"/>
        <rFont val="Calibri"/>
        <family val="2"/>
        <scheme val="minor"/>
      </rPr>
      <t>Amical</t>
    </r>
  </si>
  <si>
    <r>
      <rPr>
        <sz val="11"/>
        <color theme="1"/>
        <rFont val="Calibri"/>
        <family val="2"/>
        <scheme val="minor"/>
      </rPr>
      <t>Chili</t>
    </r>
  </si>
  <si>
    <r>
      <rPr>
        <sz val="11"/>
        <color theme="1"/>
        <rFont val="Calibri"/>
        <family val="2"/>
        <scheme val="minor"/>
      </rPr>
      <t>Canada</t>
    </r>
  </si>
  <si>
    <r>
      <rPr>
        <sz val="11"/>
        <color theme="1"/>
        <rFont val="Calibri"/>
        <family val="2"/>
        <scheme val="minor"/>
      </rPr>
      <t>Amical</t>
    </r>
  </si>
  <si>
    <r>
      <rPr>
        <sz val="11"/>
        <color theme="1"/>
        <rFont val="Calibri"/>
        <family val="2"/>
        <scheme val="minor"/>
      </rPr>
      <t>Roumanie</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</si>
  <si>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</si>
  <si>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</si>
  <si>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Suède</t>
    </r>
  </si>
  <si>
    <r>
      <rPr>
        <sz val="11"/>
        <color theme="1"/>
        <rFont val="Calibri"/>
        <family val="2"/>
        <scheme val="minor"/>
      </rPr>
      <t>Écosse</t>
    </r>
  </si>
  <si>
    <r>
      <rPr>
        <sz val="11"/>
        <color theme="1"/>
        <rFont val="Calibri"/>
        <family val="2"/>
        <scheme val="minor"/>
      </rPr>
      <t>Amical</t>
    </r>
  </si>
  <si>
    <r>
      <rPr>
        <sz val="11"/>
        <color theme="1"/>
        <rFont val="Calibri"/>
        <family val="2"/>
        <scheme val="minor"/>
      </rPr>
      <t>Mali</t>
    </r>
  </si>
  <si>
    <r>
      <rPr>
        <sz val="11"/>
        <color theme="1"/>
        <rFont val="Calibri"/>
        <family val="2"/>
        <scheme val="minor"/>
      </rPr>
      <t>Algérie</t>
    </r>
  </si>
  <si>
    <r>
      <rPr>
        <sz val="11"/>
        <color theme="1"/>
        <rFont val="Calibri"/>
        <family val="2"/>
        <scheme val="minor"/>
      </rPr>
      <t>Amical</t>
    </r>
  </si>
  <si>
    <r>
      <rPr>
        <sz val="11"/>
        <color theme="1"/>
        <rFont val="Calibri"/>
        <family val="2"/>
        <scheme val="minor"/>
      </rPr>
      <t>Tunisie</t>
    </r>
  </si>
  <si>
    <r>
      <rPr>
        <sz val="11"/>
        <color theme="1"/>
        <rFont val="Calibri"/>
        <family val="2"/>
        <scheme val="minor"/>
      </rPr>
      <t>Algérie</t>
    </r>
  </si>
  <si>
    <r>
      <rPr>
        <sz val="11"/>
        <color theme="1"/>
        <rFont val="Calibri"/>
        <family val="2"/>
        <scheme val="minor"/>
      </rPr>
      <t>Amical</t>
    </r>
  </si>
  <si>
    <r>
      <rPr>
        <sz val="11"/>
        <color theme="1"/>
        <rFont val="Calibri"/>
        <family val="2"/>
        <scheme val="minor"/>
      </rPr>
      <t>Zambie</t>
    </r>
  </si>
  <si>
    <r>
      <rPr>
        <sz val="11"/>
        <color theme="1"/>
        <rFont val="Calibri"/>
        <family val="2"/>
        <scheme val="minor"/>
      </rPr>
      <t>Jamaïque</t>
    </r>
  </si>
  <si>
    <r>
      <rPr>
        <sz val="11"/>
        <color theme="1"/>
        <rFont val="Calibri"/>
        <family val="2"/>
        <scheme val="minor"/>
      </rPr>
      <t>Amical</t>
    </r>
  </si>
  <si>
    <r>
      <rPr>
        <sz val="11"/>
        <color theme="1"/>
        <rFont val="Calibri"/>
        <family val="2"/>
        <scheme val="minor"/>
      </rPr>
      <t>Italie</t>
    </r>
  </si>
  <si>
    <r>
      <rPr>
        <sz val="11"/>
        <color theme="1"/>
        <rFont val="Calibri"/>
        <family val="2"/>
        <scheme val="minor"/>
      </rPr>
      <t>Ukraine</t>
    </r>
  </si>
  <si>
    <r>
      <rPr>
        <sz val="11"/>
        <color theme="1"/>
        <rFont val="Calibri"/>
        <family val="2"/>
        <scheme val="minor"/>
      </rPr>
      <t>Qualification pour la Coupe européenne de l’UEFA</t>
    </r>
  </si>
  <si>
    <r>
      <rPr>
        <sz val="11"/>
        <color theme="1"/>
        <rFont val="Calibri"/>
        <family val="2"/>
        <scheme val="minor"/>
      </rPr>
      <t>Danemark</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</si>
  <si>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</si>
  <si>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</si>
  <si>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Angleterre</t>
    </r>
  </si>
  <si>
    <r>
      <rPr>
        <sz val="11"/>
        <color theme="1"/>
        <rFont val="Calibri"/>
        <family val="2"/>
        <scheme val="minor"/>
      </rPr>
      <t>Suisse</t>
    </r>
  </si>
  <si>
    <r>
      <rPr>
        <sz val="11"/>
        <color theme="1"/>
        <rFont val="Calibri"/>
        <family val="2"/>
        <scheme val="minor"/>
      </rPr>
      <t>Amical</t>
    </r>
  </si>
  <si>
    <r>
      <rPr>
        <sz val="11"/>
        <color theme="1"/>
        <rFont val="Calibri"/>
        <family val="2"/>
        <scheme val="minor"/>
      </rPr>
      <t>France</t>
    </r>
  </si>
  <si>
    <r>
      <rPr>
        <sz val="11"/>
        <color theme="1"/>
        <rFont val="Calibri"/>
        <family val="2"/>
        <scheme val="minor"/>
      </rPr>
      <t>Israël</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</si>
  <si>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</si>
  <si>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</si>
  <si>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</si>
  <si>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</si>
  <si>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Maroc</t>
    </r>
  </si>
  <si>
    <r>
      <rPr>
        <sz val="11"/>
        <color theme="1"/>
        <rFont val="Calibri"/>
        <family val="2"/>
        <scheme val="minor"/>
      </rPr>
      <t>Mali</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</si>
  <si>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</si>
  <si>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</si>
  <si>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</si>
  <si>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</si>
  <si>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</si>
  <si>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</si>
  <si>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</si>
  <si>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Slovaquie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</si>
  <si>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</si>
  <si>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</si>
  <si>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Afrique du Sud</t>
    </r>
  </si>
  <si>
    <r>
      <rPr>
        <sz val="11"/>
        <color theme="1"/>
        <rFont val="Calibri"/>
        <family val="2"/>
        <scheme val="minor"/>
      </rPr>
      <t>Égypte</t>
    </r>
  </si>
  <si>
    <r>
      <rPr>
        <sz val="11"/>
        <color theme="1"/>
        <rFont val="Calibri"/>
        <family val="2"/>
        <scheme val="minor"/>
      </rPr>
      <t>Simba Tournament</t>
    </r>
  </si>
  <si>
    <r>
      <rPr>
        <sz val="11"/>
        <color theme="1"/>
        <rFont val="Calibri"/>
        <family val="2"/>
        <scheme val="minor"/>
      </rPr>
      <t>Égypte</t>
    </r>
  </si>
  <si>
    <r>
      <rPr>
        <sz val="11"/>
        <color theme="1"/>
        <rFont val="Calibri"/>
        <family val="2"/>
        <scheme val="minor"/>
      </rPr>
      <t>Zambie</t>
    </r>
  </si>
  <si>
    <r>
      <rPr>
        <sz val="11"/>
        <color theme="1"/>
        <rFont val="Calibri"/>
        <family val="2"/>
        <scheme val="minor"/>
      </rPr>
      <t>Simba Tournament</t>
    </r>
  </si>
  <si>
    <r>
      <rPr>
        <sz val="11"/>
        <color theme="1"/>
        <rFont val="Calibri"/>
        <family val="2"/>
        <scheme val="minor"/>
      </rPr>
      <t>Afrique du Sud</t>
    </r>
  </si>
  <si>
    <r>
      <rPr>
        <sz val="11"/>
        <color theme="1"/>
        <rFont val="Calibri"/>
        <family val="2"/>
        <scheme val="minor"/>
      </rPr>
      <t>Zimbabwe</t>
    </r>
  </si>
  <si>
    <r>
      <rPr>
        <sz val="11"/>
        <color theme="1"/>
        <rFont val="Calibri"/>
        <family val="2"/>
        <scheme val="minor"/>
      </rPr>
      <t>Simba Tournament</t>
    </r>
  </si>
  <si>
    <r>
      <rPr>
        <sz val="11"/>
        <color theme="1"/>
        <rFont val="Calibri"/>
        <family val="2"/>
        <scheme val="minor"/>
      </rPr>
      <t>Honduras</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</si>
  <si>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</si>
  <si>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</si>
  <si>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Honduras</t>
    </r>
  </si>
  <si>
    <r>
      <rPr>
        <sz val="11"/>
        <color theme="1"/>
        <rFont val="Calibri"/>
        <family val="2"/>
        <scheme val="minor"/>
      </rPr>
      <t>Guatemala</t>
    </r>
  </si>
  <si>
    <r>
      <rPr>
        <sz val="11"/>
        <color theme="1"/>
        <rFont val="Calibri"/>
        <family val="2"/>
        <scheme val="minor"/>
      </rPr>
      <t>Coupe de l’UNCAF</t>
    </r>
  </si>
  <si>
    <r>
      <rPr>
        <sz val="11"/>
        <color theme="1"/>
        <rFont val="Calibri"/>
        <family val="2"/>
        <scheme val="minor"/>
      </rPr>
      <t>Irlande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</si>
  <si>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</si>
  <si>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</si>
  <si>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Brésil</t>
    </r>
  </si>
  <si>
    <r>
      <rPr>
        <sz val="11"/>
        <color theme="1"/>
        <rFont val="Calibri"/>
        <family val="2"/>
        <scheme val="minor"/>
      </rPr>
      <t>Colombie</t>
    </r>
  </si>
  <si>
    <r>
      <rPr>
        <sz val="11"/>
        <color theme="1"/>
        <rFont val="Calibri"/>
        <family val="2"/>
        <scheme val="minor"/>
      </rPr>
      <t>Amical</t>
    </r>
  </si>
  <si>
    <r>
      <rPr>
        <sz val="11"/>
        <color theme="1"/>
        <rFont val="Calibri"/>
        <family val="2"/>
        <scheme val="minor"/>
      </rPr>
      <t>Zambie</t>
    </r>
  </si>
  <si>
    <r>
      <rPr>
        <sz val="11"/>
        <color theme="1"/>
        <rFont val="Calibri"/>
        <family val="2"/>
        <scheme val="minor"/>
      </rPr>
      <t>Tunisie</t>
    </r>
  </si>
  <si>
    <r>
      <rPr>
        <sz val="11"/>
        <color theme="1"/>
        <rFont val="Calibri"/>
        <family val="2"/>
        <scheme val="minor"/>
      </rPr>
      <t>Amical</t>
    </r>
  </si>
  <si>
    <r>
      <rPr>
        <sz val="11"/>
        <color theme="1"/>
        <rFont val="Calibri"/>
        <family val="2"/>
        <scheme val="minor"/>
      </rPr>
      <t>Maroc</t>
    </r>
  </si>
  <si>
    <r>
      <rPr>
        <sz val="11"/>
        <color theme="1"/>
        <rFont val="Calibri"/>
        <family val="2"/>
        <scheme val="minor"/>
      </rPr>
      <t>Tunisie</t>
    </r>
  </si>
  <si>
    <r>
      <rPr>
        <sz val="11"/>
        <color theme="1"/>
        <rFont val="Calibri"/>
        <family val="2"/>
        <scheme val="minor"/>
      </rPr>
      <t>Amical</t>
    </r>
  </si>
  <si>
    <r>
      <rPr>
        <sz val="11"/>
        <color theme="1"/>
        <rFont val="Calibri"/>
        <family val="2"/>
        <scheme val="minor"/>
      </rPr>
      <t>Canada</t>
    </r>
  </si>
  <si>
    <r>
      <rPr>
        <sz val="11"/>
        <color theme="1"/>
        <rFont val="Calibri"/>
        <family val="2"/>
        <scheme val="minor"/>
      </rPr>
      <t>Honduras</t>
    </r>
  </si>
  <si>
    <r>
      <rPr>
        <sz val="11"/>
        <color theme="1"/>
        <rFont val="Calibri"/>
        <family val="2"/>
        <scheme val="minor"/>
      </rPr>
      <t>Gold Cup</t>
    </r>
  </si>
  <si>
    <t>Côte d’Ivoire</t>
  </si>
  <si>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</si>
  <si>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</si>
  <si>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Mexique</t>
    </r>
  </si>
  <si>
    <r>
      <rPr>
        <sz val="11"/>
        <color theme="1"/>
        <rFont val="Calibri"/>
        <family val="2"/>
        <scheme val="minor"/>
      </rPr>
      <t>Brésil</t>
    </r>
  </si>
  <si>
    <r>
      <rPr>
        <sz val="11"/>
        <color theme="1"/>
        <rFont val="Calibri"/>
        <family val="2"/>
        <scheme val="minor"/>
      </rPr>
      <t>Gold Cup</t>
    </r>
  </si>
  <si>
    <r>
      <rPr>
        <sz val="11"/>
        <color theme="1"/>
        <rFont val="Calibri"/>
        <family val="2"/>
        <scheme val="minor"/>
      </rPr>
      <t>Sénégal</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</si>
  <si>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</si>
  <si>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</si>
  <si>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Zambie</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</si>
  <si>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</si>
  <si>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</si>
  <si>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Zambie</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</si>
  <si>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</si>
  <si>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</si>
  <si>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Afrique du Sud</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</si>
  <si>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</si>
  <si>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</si>
  <si>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Pérou</t>
    </r>
  </si>
  <si>
    <r>
      <rPr>
        <sz val="11"/>
        <color theme="1"/>
        <rFont val="Calibri"/>
        <family val="2"/>
        <scheme val="minor"/>
      </rPr>
      <t>Bolivie</t>
    </r>
  </si>
  <si>
    <r>
      <rPr>
        <sz val="11"/>
        <color theme="1"/>
        <rFont val="Calibri"/>
        <family val="2"/>
        <scheme val="minor"/>
      </rPr>
      <t>Amical</t>
    </r>
  </si>
  <si>
    <r>
      <rPr>
        <sz val="11"/>
        <color theme="1"/>
        <rFont val="Calibri"/>
        <family val="2"/>
        <scheme val="minor"/>
      </rPr>
      <t>Russie</t>
    </r>
  </si>
  <si>
    <r>
      <rPr>
        <sz val="11"/>
        <color theme="1"/>
        <rFont val="Calibri"/>
        <family val="2"/>
        <scheme val="minor"/>
      </rPr>
      <t>Slovénie</t>
    </r>
  </si>
  <si>
    <r>
      <rPr>
        <sz val="11"/>
        <color theme="1"/>
        <rFont val="Calibri"/>
        <family val="2"/>
        <scheme val="minor"/>
      </rPr>
      <t>Tournoi international de Malte</t>
    </r>
  </si>
  <si>
    <r>
      <rPr>
        <sz val="11"/>
        <color theme="1"/>
        <rFont val="Calibri"/>
        <family val="2"/>
        <scheme val="minor"/>
      </rPr>
      <t>Oman</t>
    </r>
  </si>
  <si>
    <r>
      <rPr>
        <sz val="11"/>
        <color theme="1"/>
        <rFont val="Calibri"/>
        <family val="2"/>
        <scheme val="minor"/>
      </rPr>
      <t>Équateur</t>
    </r>
  </si>
  <si>
    <r>
      <rPr>
        <sz val="11"/>
        <color theme="1"/>
        <rFont val="Calibri"/>
        <family val="2"/>
        <scheme val="minor"/>
      </rPr>
      <t>Amical</t>
    </r>
  </si>
  <si>
    <r>
      <rPr>
        <sz val="11"/>
        <color theme="1"/>
        <rFont val="Calibri"/>
        <family val="2"/>
        <scheme val="minor"/>
      </rPr>
      <t>France</t>
    </r>
  </si>
  <si>
    <r>
      <rPr>
        <sz val="11"/>
        <color theme="1"/>
        <rFont val="Calibri"/>
        <family val="2"/>
        <scheme val="minor"/>
      </rPr>
      <t>Grèce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</si>
  <si>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</si>
  <si>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</si>
  <si>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Suède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</si>
  <si>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</si>
  <si>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</si>
  <si>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Guatemala</t>
    </r>
  </si>
  <si>
    <r>
      <rPr>
        <sz val="11"/>
        <color theme="1"/>
        <rFont val="Calibri"/>
        <family val="2"/>
        <scheme val="minor"/>
      </rPr>
      <t>Amical</t>
    </r>
  </si>
  <si>
    <r>
      <rPr>
        <sz val="11"/>
        <color theme="1"/>
        <rFont val="Calibri"/>
        <family val="2"/>
        <scheme val="minor"/>
      </rPr>
      <t>Syrie</t>
    </r>
  </si>
  <si>
    <r>
      <rPr>
        <sz val="11"/>
        <color theme="1"/>
        <rFont val="Calibri"/>
        <family val="2"/>
        <scheme val="minor"/>
      </rPr>
      <t>Koweït</t>
    </r>
  </si>
  <si>
    <r>
      <rPr>
        <sz val="11"/>
        <color theme="1"/>
        <rFont val="Calibri"/>
        <family val="2"/>
        <scheme val="minor"/>
      </rPr>
      <t>Amical</t>
    </r>
  </si>
  <si>
    <r>
      <rPr>
        <sz val="11"/>
        <color theme="1"/>
        <rFont val="Calibri"/>
        <family val="2"/>
        <scheme val="minor"/>
      </rPr>
      <t>Bolivie</t>
    </r>
  </si>
  <si>
    <r>
      <rPr>
        <sz val="11"/>
        <color theme="1"/>
        <rFont val="Calibri"/>
        <family val="2"/>
        <scheme val="minor"/>
      </rPr>
      <t>Pérou</t>
    </r>
  </si>
  <si>
    <r>
      <rPr>
        <sz val="11"/>
        <color theme="1"/>
        <rFont val="Calibri"/>
        <family val="2"/>
        <scheme val="minor"/>
      </rPr>
      <t>Amical</t>
    </r>
  </si>
  <si>
    <r>
      <rPr>
        <sz val="11"/>
        <color theme="1"/>
        <rFont val="Calibri"/>
        <family val="2"/>
        <scheme val="minor"/>
      </rPr>
      <t>Égypte</t>
    </r>
  </si>
  <si>
    <r>
      <rPr>
        <sz val="11"/>
        <color theme="1"/>
        <rFont val="Calibri"/>
        <family val="2"/>
        <scheme val="minor"/>
      </rPr>
      <t>Maroc</t>
    </r>
  </si>
  <si>
    <r>
      <rPr>
        <sz val="11"/>
        <color theme="1"/>
        <rFont val="Calibri"/>
        <family val="2"/>
        <scheme val="minor"/>
      </rPr>
      <t>UAE Friendship Tournament</t>
    </r>
  </si>
  <si>
    <r>
      <rPr>
        <sz val="11"/>
        <color theme="1"/>
        <rFont val="Calibri"/>
        <family val="2"/>
        <scheme val="minor"/>
      </rPr>
      <t>Croatie</t>
    </r>
  </si>
  <si>
    <r>
      <rPr>
        <sz val="11"/>
        <color theme="1"/>
        <rFont val="Calibri"/>
        <family val="2"/>
        <scheme val="minor"/>
      </rPr>
      <t>Israël</t>
    </r>
  </si>
  <si>
    <r>
      <rPr>
        <sz val="11"/>
        <color theme="1"/>
        <rFont val="Calibri"/>
        <family val="2"/>
        <scheme val="minor"/>
      </rPr>
      <t>Amical</t>
    </r>
  </si>
  <si>
    <r>
      <rPr>
        <sz val="11"/>
        <color theme="1"/>
        <rFont val="Calibri"/>
        <family val="2"/>
        <scheme val="minor"/>
      </rPr>
      <t>Belgique</t>
    </r>
  </si>
  <si>
    <r>
      <rPr>
        <sz val="11"/>
        <color theme="1"/>
        <rFont val="Calibri"/>
        <family val="2"/>
        <scheme val="minor"/>
      </rPr>
      <t>France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</si>
  <si>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</si>
  <si>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</si>
  <si>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Danemark</t>
    </r>
  </si>
  <si>
    <r>
      <rPr>
        <sz val="11"/>
        <color theme="1"/>
        <rFont val="Calibri"/>
        <family val="2"/>
        <scheme val="minor"/>
      </rPr>
      <t>Amical</t>
    </r>
  </si>
  <si>
    <r>
      <rPr>
        <sz val="11"/>
        <color theme="1"/>
        <rFont val="Calibri"/>
        <family val="2"/>
        <scheme val="minor"/>
      </rPr>
      <t>Irlande</t>
    </r>
  </si>
  <si>
    <r>
      <rPr>
        <sz val="11"/>
        <color theme="1"/>
        <rFont val="Calibri"/>
        <family val="2"/>
        <scheme val="minor"/>
      </rPr>
      <t>Russie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</si>
  <si>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</si>
  <si>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</si>
  <si>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Norvège</t>
    </r>
  </si>
  <si>
    <r>
      <rPr>
        <sz val="11"/>
        <color theme="1"/>
        <rFont val="Calibri"/>
        <family val="2"/>
        <scheme val="minor"/>
      </rPr>
      <t>Amical</t>
    </r>
  </si>
  <si>
    <r>
      <rPr>
        <sz val="11"/>
        <color theme="1"/>
        <rFont val="Calibri"/>
        <family val="2"/>
        <scheme val="minor"/>
      </rPr>
      <t>Qatar</t>
    </r>
  </si>
  <si>
    <r>
      <rPr>
        <sz val="11"/>
        <color theme="1"/>
        <rFont val="Calibri"/>
        <family val="2"/>
        <scheme val="minor"/>
      </rPr>
      <t>Koweït</t>
    </r>
  </si>
  <si>
    <r>
      <rPr>
        <sz val="11"/>
        <color theme="1"/>
        <rFont val="Calibri"/>
        <family val="2"/>
        <scheme val="minor"/>
      </rPr>
      <t>Amical</t>
    </r>
  </si>
  <si>
    <r>
      <rPr>
        <sz val="11"/>
        <color theme="1"/>
        <rFont val="Calibri"/>
        <family val="2"/>
        <scheme val="minor"/>
      </rPr>
      <t>Argentine</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</si>
  <si>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</si>
  <si>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</si>
  <si>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</si>
  <si>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Écosse</t>
    </r>
  </si>
  <si>
    <r>
      <rPr>
        <sz val="11"/>
        <color theme="1"/>
        <rFont val="Calibri"/>
        <family val="2"/>
        <scheme val="minor"/>
      </rPr>
      <t>Amical</t>
    </r>
  </si>
  <si>
    <r>
      <rPr>
        <sz val="11"/>
        <color theme="1"/>
        <rFont val="Calibri"/>
        <family val="2"/>
        <scheme val="minor"/>
      </rPr>
      <t>Grèce</t>
    </r>
  </si>
  <si>
    <r>
      <rPr>
        <sz val="11"/>
        <color theme="1"/>
        <rFont val="Calibri"/>
        <family val="2"/>
        <scheme val="minor"/>
      </rPr>
      <t>Slovénie</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</si>
  <si>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</si>
  <si>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</si>
  <si>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Autriche</t>
    </r>
  </si>
  <si>
    <r>
      <rPr>
        <sz val="11"/>
        <color theme="1"/>
        <rFont val="Calibri"/>
        <family val="2"/>
        <scheme val="minor"/>
      </rPr>
      <t>Amical</t>
    </r>
  </si>
  <si>
    <r>
      <rPr>
        <sz val="11"/>
        <color theme="1"/>
        <rFont val="Calibri"/>
        <family val="2"/>
        <scheme val="minor"/>
      </rPr>
      <t>Suisse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</si>
  <si>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</si>
  <si>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</si>
  <si>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Venezuela</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</si>
  <si>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</si>
  <si>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</si>
  <si>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</si>
  <si>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Suède</t>
    </r>
  </si>
  <si>
    <r>
      <rPr>
        <sz val="11"/>
        <color theme="1"/>
        <rFont val="Calibri"/>
        <family val="2"/>
        <scheme val="minor"/>
      </rPr>
      <t>Amical</t>
    </r>
  </si>
  <si>
    <r>
      <rPr>
        <sz val="11"/>
        <color theme="1"/>
        <rFont val="Calibri"/>
        <family val="2"/>
        <scheme val="minor"/>
      </rPr>
      <t>Iran</t>
    </r>
  </si>
  <si>
    <r>
      <rPr>
        <sz val="11"/>
        <color theme="1"/>
        <rFont val="Calibri"/>
        <family val="2"/>
        <scheme val="minor"/>
      </rPr>
      <t>Qatar</t>
    </r>
  </si>
  <si>
    <r>
      <rPr>
        <sz val="11"/>
        <color theme="1"/>
        <rFont val="Calibri"/>
        <family val="2"/>
        <scheme val="minor"/>
      </rPr>
      <t>Amical</t>
    </r>
  </si>
  <si>
    <r>
      <rPr>
        <sz val="11"/>
        <color theme="1"/>
        <rFont val="Calibri"/>
        <family val="2"/>
        <scheme val="minor"/>
      </rPr>
      <t>Koweït</t>
    </r>
  </si>
  <si>
    <r>
      <rPr>
        <sz val="11"/>
        <color theme="1"/>
        <rFont val="Calibri"/>
        <family val="2"/>
        <scheme val="minor"/>
      </rPr>
      <t>Syrie</t>
    </r>
  </si>
  <si>
    <r>
      <rPr>
        <sz val="11"/>
        <color theme="1"/>
        <rFont val="Calibri"/>
        <family val="2"/>
        <scheme val="minor"/>
      </rPr>
      <t>Amical</t>
    </r>
  </si>
  <si>
    <r>
      <rPr>
        <sz val="11"/>
        <color theme="1"/>
        <rFont val="Calibri"/>
        <family val="2"/>
        <scheme val="minor"/>
      </rPr>
      <t>Chili</t>
    </r>
  </si>
  <si>
    <r>
      <rPr>
        <sz val="11"/>
        <color theme="1"/>
        <rFont val="Calibri"/>
        <family val="2"/>
        <scheme val="minor"/>
      </rPr>
      <t>Bolivie</t>
    </r>
  </si>
  <si>
    <r>
      <rPr>
        <sz val="11"/>
        <color theme="1"/>
        <rFont val="Calibri"/>
        <family val="2"/>
        <scheme val="minor"/>
      </rPr>
      <t>Amical</t>
    </r>
  </si>
  <si>
    <r>
      <rPr>
        <sz val="11"/>
        <color theme="1"/>
        <rFont val="Calibri"/>
        <family val="2"/>
        <scheme val="minor"/>
      </rPr>
      <t>Ghana</t>
    </r>
  </si>
  <si>
    <r>
      <rPr>
        <sz val="11"/>
        <color theme="1"/>
        <rFont val="Calibri"/>
        <family val="2"/>
        <scheme val="minor"/>
      </rPr>
      <t>Égypte</t>
    </r>
  </si>
  <si>
    <r>
      <rPr>
        <sz val="11"/>
        <color theme="1"/>
        <rFont val="Calibri"/>
        <family val="2"/>
        <scheme val="minor"/>
      </rPr>
      <t>Amical</t>
    </r>
  </si>
  <si>
    <r>
      <rPr>
        <sz val="11"/>
        <color theme="1"/>
        <rFont val="Calibri"/>
        <family val="2"/>
        <scheme val="minor"/>
      </rPr>
      <t>Tunisie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</si>
  <si>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</si>
  <si>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</si>
  <si>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France</t>
    </r>
  </si>
  <si>
    <r>
      <rPr>
        <sz val="11"/>
        <color theme="1"/>
        <rFont val="Calibri"/>
        <family val="2"/>
        <scheme val="minor"/>
      </rPr>
      <t>Finlande</t>
    </r>
  </si>
  <si>
    <r>
      <rPr>
        <sz val="11"/>
        <color theme="1"/>
        <rFont val="Calibri"/>
        <family val="2"/>
        <scheme val="minor"/>
      </rPr>
      <t>Amical</t>
    </r>
  </si>
  <si>
    <r>
      <rPr>
        <sz val="11"/>
        <color theme="1"/>
        <rFont val="Calibri"/>
        <family val="2"/>
        <scheme val="minor"/>
      </rPr>
      <t>Pays‑Bas</t>
    </r>
  </si>
  <si>
    <r>
      <rPr>
        <sz val="11"/>
        <color theme="1"/>
        <rFont val="Calibri"/>
        <family val="2"/>
        <scheme val="minor"/>
      </rPr>
      <t>Chine</t>
    </r>
  </si>
  <si>
    <r>
      <rPr>
        <sz val="11"/>
        <color theme="1"/>
        <rFont val="Calibri"/>
        <family val="2"/>
        <scheme val="minor"/>
      </rPr>
      <t>Amical</t>
    </r>
  </si>
  <si>
    <r>
      <rPr>
        <sz val="11"/>
        <color theme="1"/>
        <rFont val="Calibri"/>
        <family val="2"/>
        <scheme val="minor"/>
      </rPr>
      <t>Hongrie</t>
    </r>
  </si>
  <si>
    <r>
      <rPr>
        <sz val="11"/>
        <color theme="1"/>
        <rFont val="Calibri"/>
        <family val="2"/>
        <scheme val="minor"/>
      </rPr>
      <t>Italie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</si>
  <si>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</si>
  <si>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</si>
  <si>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</si>
  <si>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</si>
  <si>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</si>
  <si>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Pologne</t>
    </r>
  </si>
  <si>
    <r>
      <rPr>
        <sz val="11"/>
        <color theme="1"/>
        <rFont val="Calibri"/>
        <family val="2"/>
        <scheme val="minor"/>
      </rPr>
      <t>Amical</t>
    </r>
  </si>
  <si>
    <r>
      <rPr>
        <sz val="11"/>
        <color theme="1"/>
        <rFont val="Calibri"/>
        <family val="2"/>
        <scheme val="minor"/>
      </rPr>
      <t>Uruguay</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</si>
  <si>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</si>
  <si>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</si>
  <si>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</si>
  <si>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Irlande</t>
    </r>
  </si>
  <si>
    <r>
      <rPr>
        <sz val="11"/>
        <color theme="1"/>
        <rFont val="Calibri"/>
        <family val="2"/>
        <scheme val="minor"/>
      </rPr>
      <t>Amical</t>
    </r>
  </si>
  <si>
    <r>
      <rPr>
        <sz val="11"/>
        <color theme="1"/>
        <rFont val="Calibri"/>
        <family val="2"/>
        <scheme val="minor"/>
      </rPr>
      <t>France</t>
    </r>
  </si>
  <si>
    <r>
      <rPr>
        <sz val="11"/>
        <color theme="1"/>
        <rFont val="Calibri"/>
        <family val="2"/>
        <scheme val="minor"/>
      </rPr>
      <t>Arménie</t>
    </r>
  </si>
  <si>
    <r>
      <rPr>
        <sz val="11"/>
        <color theme="1"/>
        <rFont val="Calibri"/>
        <family val="2"/>
        <scheme val="minor"/>
      </rPr>
      <t>Amical</t>
    </r>
  </si>
  <si>
    <r>
      <rPr>
        <sz val="11"/>
        <color theme="1"/>
        <rFont val="Calibri"/>
        <family val="2"/>
        <scheme val="minor"/>
      </rPr>
      <t>Liban</t>
    </r>
  </si>
  <si>
    <r>
      <rPr>
        <sz val="11"/>
        <color theme="1"/>
        <rFont val="Calibri"/>
        <family val="2"/>
        <scheme val="minor"/>
      </rPr>
      <t>Koweït</t>
    </r>
  </si>
  <si>
    <r>
      <rPr>
        <sz val="11"/>
        <color theme="1"/>
        <rFont val="Calibri"/>
        <family val="2"/>
        <scheme val="minor"/>
      </rPr>
      <t>Qualification pour la Coupe de l’AFC</t>
    </r>
  </si>
  <si>
    <r>
      <rPr>
        <sz val="11"/>
        <color theme="1"/>
        <rFont val="Calibri"/>
        <family val="2"/>
        <scheme val="minor"/>
      </rPr>
      <t>Suisse</t>
    </r>
  </si>
  <si>
    <r>
      <rPr>
        <sz val="11"/>
        <color theme="1"/>
        <rFont val="Calibri"/>
        <family val="2"/>
        <scheme val="minor"/>
      </rPr>
      <t>Pays‑Bas</t>
    </r>
  </si>
  <si>
    <r>
      <rPr>
        <sz val="11"/>
        <color theme="1"/>
        <rFont val="Calibri"/>
        <family val="2"/>
        <scheme val="minor"/>
      </rPr>
      <t>Coupe européenne de l’UEFA</t>
    </r>
  </si>
  <si>
    <r>
      <rPr>
        <sz val="11"/>
        <color theme="1"/>
        <rFont val="Calibri"/>
        <family val="2"/>
        <scheme val="minor"/>
      </rPr>
      <t>Iran</t>
    </r>
  </si>
  <si>
    <r>
      <rPr>
        <sz val="11"/>
        <color theme="1"/>
        <rFont val="Calibri"/>
        <family val="2"/>
        <scheme val="minor"/>
      </rPr>
      <t>Oman</t>
    </r>
  </si>
  <si>
    <r>
      <rPr>
        <sz val="11"/>
        <color theme="1"/>
        <rFont val="Calibri"/>
        <family val="2"/>
        <scheme val="minor"/>
      </rPr>
      <t>Qualification pour la Coupe de l’AFC</t>
    </r>
  </si>
  <si>
    <r>
      <rPr>
        <sz val="11"/>
        <color theme="1"/>
        <rFont val="Calibri"/>
        <family val="2"/>
        <scheme val="minor"/>
      </rPr>
      <t>Écosse</t>
    </r>
  </si>
  <si>
    <r>
      <rPr>
        <sz val="11"/>
        <color theme="1"/>
        <rFont val="Calibri"/>
        <family val="2"/>
        <scheme val="minor"/>
      </rPr>
      <t>Angleterre</t>
    </r>
  </si>
  <si>
    <r>
      <rPr>
        <sz val="11"/>
        <color theme="1"/>
        <rFont val="Calibri"/>
        <family val="2"/>
        <scheme val="minor"/>
      </rPr>
      <t>Coupe européenne de l’UEFA</t>
    </r>
  </si>
  <si>
    <r>
      <rPr>
        <sz val="11"/>
        <color theme="1"/>
        <rFont val="Calibri"/>
        <family val="2"/>
        <scheme val="minor"/>
      </rPr>
      <t>France</t>
    </r>
  </si>
  <si>
    <r>
      <rPr>
        <sz val="11"/>
        <color theme="1"/>
        <rFont val="Calibri"/>
        <family val="2"/>
        <scheme val="minor"/>
      </rPr>
      <t>Bulgarie</t>
    </r>
  </si>
  <si>
    <r>
      <rPr>
        <sz val="11"/>
        <color theme="1"/>
        <rFont val="Calibri"/>
        <family val="2"/>
        <scheme val="minor"/>
      </rPr>
      <t>Coupe européenne de l’UEFA</t>
    </r>
  </si>
  <si>
    <r>
      <rPr>
        <sz val="11"/>
        <color theme="1"/>
        <rFont val="Calibri"/>
        <family val="2"/>
        <scheme val="minor"/>
      </rPr>
      <t>Chine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</si>
  <si>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</si>
  <si>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</si>
  <si>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Colombie</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</si>
  <si>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</si>
  <si>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</si>
  <si>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Syrie</t>
    </r>
  </si>
  <si>
    <r>
      <rPr>
        <sz val="11"/>
        <color theme="1"/>
        <rFont val="Calibri"/>
        <family val="2"/>
        <scheme val="minor"/>
      </rPr>
      <t>Qatar</t>
    </r>
  </si>
  <si>
    <r>
      <rPr>
        <sz val="11"/>
        <color theme="1"/>
        <rFont val="Calibri"/>
        <family val="2"/>
        <scheme val="minor"/>
      </rPr>
      <t>Qualification pour la Coupe de l’AFC</t>
    </r>
  </si>
  <si>
    <r>
      <rPr>
        <sz val="11"/>
        <color theme="1"/>
        <rFont val="Calibri"/>
        <family val="2"/>
        <scheme val="minor"/>
      </rPr>
      <t>Panama</t>
    </r>
  </si>
  <si>
    <r>
      <rPr>
        <sz val="11"/>
        <color theme="1"/>
        <rFont val="Calibri"/>
        <family val="2"/>
        <scheme val="minor"/>
      </rPr>
      <t>Venezuela</t>
    </r>
  </si>
  <si>
    <r>
      <rPr>
        <sz val="11"/>
        <color theme="1"/>
        <rFont val="Calibri"/>
        <family val="2"/>
        <scheme val="minor"/>
      </rPr>
      <t>Amical</t>
    </r>
  </si>
  <si>
    <r>
      <rPr>
        <sz val="11"/>
        <color theme="1"/>
        <rFont val="Calibri"/>
        <family val="2"/>
        <scheme val="minor"/>
      </rPr>
      <t>Paraguay</t>
    </r>
  </si>
  <si>
    <r>
      <rPr>
        <sz val="11"/>
        <color theme="1"/>
        <rFont val="Calibri"/>
        <family val="2"/>
        <scheme val="minor"/>
      </rPr>
      <t>Bolivie</t>
    </r>
  </si>
  <si>
    <r>
      <rPr>
        <sz val="11"/>
        <color theme="1"/>
        <rFont val="Calibri"/>
        <family val="2"/>
        <scheme val="minor"/>
      </rPr>
      <t>Amical</t>
    </r>
  </si>
  <si>
    <r>
      <rPr>
        <sz val="11"/>
        <color theme="1"/>
        <rFont val="Calibri"/>
        <family val="2"/>
        <scheme val="minor"/>
      </rPr>
      <t>Chine</t>
    </r>
  </si>
  <si>
    <r>
      <rPr>
        <sz val="11"/>
        <color theme="1"/>
        <rFont val="Calibri"/>
        <family val="2"/>
        <scheme val="minor"/>
      </rPr>
      <t>Paraguay</t>
    </r>
  </si>
  <si>
    <r>
      <rPr>
        <sz val="11"/>
        <color theme="1"/>
        <rFont val="Calibri"/>
        <family val="2"/>
        <scheme val="minor"/>
      </rPr>
      <t>Amical</t>
    </r>
  </si>
  <si>
    <r>
      <rPr>
        <sz val="11"/>
        <color theme="1"/>
        <rFont val="Calibri"/>
        <family val="2"/>
        <scheme val="minor"/>
      </rPr>
      <t>Hongrie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</si>
  <si>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</si>
  <si>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</si>
  <si>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Roumanie</t>
    </r>
  </si>
  <si>
    <r>
      <rPr>
        <sz val="11"/>
        <color theme="1"/>
        <rFont val="Calibri"/>
        <family val="2"/>
        <scheme val="minor"/>
      </rPr>
      <t>Israël</t>
    </r>
  </si>
  <si>
    <r>
      <rPr>
        <sz val="11"/>
        <color theme="1"/>
        <rFont val="Calibri"/>
        <family val="2"/>
        <scheme val="minor"/>
      </rPr>
      <t>Amical</t>
    </r>
  </si>
  <si>
    <r>
      <rPr>
        <sz val="11"/>
        <color theme="1"/>
        <rFont val="Calibri"/>
        <family val="2"/>
        <scheme val="minor"/>
      </rPr>
      <t>Panama</t>
    </r>
  </si>
  <si>
    <r>
      <rPr>
        <sz val="11"/>
        <color theme="1"/>
        <rFont val="Calibri"/>
        <family val="2"/>
        <scheme val="minor"/>
      </rPr>
      <t>Jamaïque</t>
    </r>
  </si>
  <si>
    <r>
      <rPr>
        <sz val="11"/>
        <color theme="1"/>
        <rFont val="Calibri"/>
        <family val="2"/>
        <scheme val="minor"/>
      </rPr>
      <t>Amical</t>
    </r>
  </si>
  <si>
    <r>
      <rPr>
        <sz val="11"/>
        <color theme="1"/>
        <rFont val="Calibri"/>
        <family val="2"/>
        <scheme val="minor"/>
      </rPr>
      <t>Japon</t>
    </r>
  </si>
  <si>
    <r>
      <rPr>
        <sz val="11"/>
        <color theme="1"/>
        <rFont val="Calibri"/>
        <family val="2"/>
        <scheme val="minor"/>
      </rPr>
      <t>Uruguay</t>
    </r>
  </si>
  <si>
    <r>
      <rPr>
        <sz val="11"/>
        <color theme="1"/>
        <rFont val="Calibri"/>
        <family val="2"/>
        <scheme val="minor"/>
      </rPr>
      <t>Amical</t>
    </r>
  </si>
  <si>
    <r>
      <rPr>
        <sz val="11"/>
        <color theme="1"/>
        <rFont val="Calibri"/>
        <family val="2"/>
        <scheme val="minor"/>
      </rPr>
      <t>Canada</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</si>
  <si>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</si>
  <si>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</si>
  <si>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</si>
  <si>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Mexique</t>
    </r>
  </si>
  <si>
    <r>
      <rPr>
        <sz val="11"/>
        <color theme="1"/>
        <rFont val="Calibri"/>
        <family val="2"/>
        <scheme val="minor"/>
      </rPr>
      <t>Amical</t>
    </r>
  </si>
  <si>
    <r>
      <rPr>
        <sz val="11"/>
        <color theme="1"/>
        <rFont val="Calibri"/>
        <family val="2"/>
        <scheme val="minor"/>
      </rPr>
      <t>Slovénie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</si>
  <si>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</si>
  <si>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</si>
  <si>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</si>
  <si>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</si>
  <si>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</si>
  <si>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Pologne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</si>
  <si>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</si>
  <si>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</si>
  <si>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</si>
  <si>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Ghana</t>
    </r>
  </si>
  <si>
    <r>
      <rPr>
        <sz val="11"/>
        <color theme="1"/>
        <rFont val="Calibri"/>
        <family val="2"/>
        <scheme val="minor"/>
      </rPr>
      <t>Simba Tournament</t>
    </r>
  </si>
  <si>
    <r>
      <rPr>
        <sz val="11"/>
        <color theme="1"/>
        <rFont val="Calibri"/>
        <family val="2"/>
        <scheme val="minor"/>
      </rPr>
      <t>Afrique du Sud</t>
    </r>
  </si>
  <si>
    <r>
      <rPr>
        <sz val="11"/>
        <color theme="1"/>
        <rFont val="Calibri"/>
        <family val="2"/>
        <scheme val="minor"/>
      </rPr>
      <t>Australie</t>
    </r>
  </si>
  <si>
    <r>
      <rPr>
        <sz val="11"/>
        <color theme="1"/>
        <rFont val="Calibri"/>
        <family val="2"/>
        <scheme val="minor"/>
      </rPr>
      <t>Simba Tournament</t>
    </r>
  </si>
  <si>
    <r>
      <rPr>
        <sz val="11"/>
        <color theme="1"/>
        <rFont val="Calibri"/>
        <family val="2"/>
        <scheme val="minor"/>
      </rPr>
      <t>Corée du Sud</t>
    </r>
  </si>
  <si>
    <r>
      <rPr>
        <sz val="11"/>
        <color theme="1"/>
        <rFont val="Calibri"/>
        <family val="2"/>
        <scheme val="minor"/>
      </rPr>
      <t>Chine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</si>
  <si>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</si>
  <si>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</si>
  <si>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Zambie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</si>
  <si>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</si>
  <si>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</si>
  <si>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</si>
  <si>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</si>
  <si>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</si>
  <si>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</si>
  <si>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</si>
  <si>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</si>
  <si>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Panama</t>
    </r>
  </si>
  <si>
    <r>
      <rPr>
        <sz val="11"/>
        <color theme="1"/>
        <rFont val="Calibri"/>
        <family val="2"/>
        <scheme val="minor"/>
      </rPr>
      <t>Amical</t>
    </r>
  </si>
  <si>
    <r>
      <rPr>
        <sz val="11"/>
        <color theme="1"/>
        <rFont val="Calibri"/>
        <family val="2"/>
        <scheme val="minor"/>
      </rPr>
      <t>Géorgie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</si>
  <si>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</si>
  <si>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</si>
  <si>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Nigéria</t>
    </r>
  </si>
  <si>
    <r>
      <rPr>
        <sz val="11"/>
        <color theme="1"/>
        <rFont val="Calibri"/>
        <family val="2"/>
        <scheme val="minor"/>
      </rPr>
      <t>Burkina Faso</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</si>
  <si>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</si>
  <si>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</si>
  <si>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Cameroun</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</si>
  <si>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</si>
  <si>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</si>
  <si>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Syrie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</si>
  <si>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</si>
  <si>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</si>
  <si>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Mali</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</si>
  <si>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</si>
  <si>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</si>
  <si>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</si>
  <si>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</si>
  <si>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</si>
  <si>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Mexique</t>
    </r>
  </si>
  <si>
    <r>
      <rPr>
        <sz val="11"/>
        <color theme="1"/>
        <rFont val="Calibri"/>
        <family val="2"/>
        <scheme val="minor"/>
      </rPr>
      <t>Amical</t>
    </r>
  </si>
  <si>
    <r>
      <rPr>
        <sz val="11"/>
        <color theme="1"/>
        <rFont val="Calibri"/>
        <family val="2"/>
        <scheme val="minor"/>
      </rPr>
      <t>Koweït</t>
    </r>
  </si>
  <si>
    <r>
      <rPr>
        <sz val="11"/>
        <color theme="1"/>
        <rFont val="Calibri"/>
        <family val="2"/>
        <scheme val="minor"/>
      </rPr>
      <t>Mali</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</si>
  <si>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</si>
  <si>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</si>
  <si>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</si>
  <si>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</si>
  <si>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Mali</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</si>
  <si>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</si>
  <si>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</si>
  <si>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Liban</t>
    </r>
  </si>
  <si>
    <r>
      <rPr>
        <sz val="11"/>
        <color theme="1"/>
        <rFont val="Calibri"/>
        <family val="2"/>
        <scheme val="minor"/>
      </rPr>
      <t>Géorgie</t>
    </r>
  </si>
  <si>
    <r>
      <rPr>
        <sz val="11"/>
        <color theme="1"/>
        <rFont val="Calibri"/>
        <family val="2"/>
        <scheme val="minor"/>
      </rPr>
      <t>Amical</t>
    </r>
  </si>
  <si>
    <r>
      <rPr>
        <sz val="11"/>
        <color theme="1"/>
        <rFont val="Calibri"/>
        <family val="2"/>
        <scheme val="minor"/>
      </rPr>
      <t>Chine</t>
    </r>
  </si>
  <si>
    <r>
      <rPr>
        <sz val="11"/>
        <color theme="1"/>
        <rFont val="Calibri"/>
        <family val="2"/>
        <scheme val="minor"/>
      </rPr>
      <t>Ouzbékistan</t>
    </r>
  </si>
  <si>
    <r>
      <rPr>
        <sz val="11"/>
        <color theme="1"/>
        <rFont val="Calibri"/>
        <family val="2"/>
        <scheme val="minor"/>
      </rPr>
      <t>Coupe de l’AFC</t>
    </r>
  </si>
  <si>
    <r>
      <rPr>
        <sz val="11"/>
        <color theme="1"/>
        <rFont val="Calibri"/>
        <family val="2"/>
        <scheme val="minor"/>
      </rPr>
      <t>Koweït</t>
    </r>
  </si>
  <si>
    <r>
      <rPr>
        <sz val="11"/>
        <color theme="1"/>
        <rFont val="Calibri"/>
        <family val="2"/>
        <scheme val="minor"/>
      </rPr>
      <t>Corée du Sud</t>
    </r>
  </si>
  <si>
    <r>
      <rPr>
        <sz val="11"/>
        <color theme="1"/>
        <rFont val="Calibri"/>
        <family val="2"/>
        <scheme val="minor"/>
      </rPr>
      <t>Coupe de l’AFC</t>
    </r>
  </si>
  <si>
    <r>
      <rPr>
        <sz val="11"/>
        <color theme="1"/>
        <rFont val="Calibri"/>
        <family val="2"/>
        <scheme val="minor"/>
      </rPr>
      <t>Maroc</t>
    </r>
  </si>
  <si>
    <r>
      <rPr>
        <sz val="11"/>
        <color theme="1"/>
        <rFont val="Calibri"/>
        <family val="2"/>
        <scheme val="minor"/>
      </rPr>
      <t>Nigéria</t>
    </r>
  </si>
  <si>
    <r>
      <rPr>
        <sz val="11"/>
        <color theme="1"/>
        <rFont val="Calibri"/>
        <family val="2"/>
        <scheme val="minor"/>
      </rPr>
      <t>Tournoi Hassan II</t>
    </r>
  </si>
  <si>
    <r>
      <rPr>
        <sz val="11"/>
        <color theme="1"/>
        <rFont val="Calibri"/>
        <family val="2"/>
        <scheme val="minor"/>
      </rPr>
      <t>Irlande du Nord</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</si>
  <si>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</si>
  <si>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</si>
  <si>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</si>
  <si>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Serbie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</si>
  <si>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</si>
  <si>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</si>
  <si>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</si>
  <si>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</si>
  <si>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</si>
  <si>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Japon</t>
    </r>
  </si>
  <si>
    <r>
      <rPr>
        <sz val="11"/>
        <color theme="1"/>
        <rFont val="Calibri"/>
        <family val="2"/>
        <scheme val="minor"/>
      </rPr>
      <t>Coupe de l’AFC</t>
    </r>
  </si>
  <si>
    <r>
      <rPr>
        <sz val="11"/>
        <color theme="1"/>
        <rFont val="Calibri"/>
        <family val="2"/>
        <scheme val="minor"/>
      </rPr>
      <t>Uruguay</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</si>
  <si>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</si>
  <si>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</si>
  <si>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</si>
  <si>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</si>
  <si>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</si>
  <si>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</si>
  <si>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Bélarus</t>
    </r>
  </si>
  <si>
    <r>
      <rPr>
        <sz val="11"/>
        <color theme="1"/>
        <rFont val="Calibri"/>
        <family val="2"/>
        <scheme val="minor"/>
      </rPr>
      <t>Amical</t>
    </r>
  </si>
  <si>
    <r>
      <rPr>
        <sz val="11"/>
        <color theme="1"/>
        <rFont val="Calibri"/>
        <family val="2"/>
        <scheme val="minor"/>
      </rPr>
      <t>Paraguay</t>
    </r>
  </si>
  <si>
    <r>
      <rPr>
        <sz val="11"/>
        <color theme="1"/>
        <rFont val="Calibri"/>
        <family val="2"/>
        <scheme val="minor"/>
      </rPr>
      <t>Arménie</t>
    </r>
  </si>
  <si>
    <r>
      <rPr>
        <sz val="11"/>
        <color theme="1"/>
        <rFont val="Calibri"/>
        <family val="2"/>
        <scheme val="minor"/>
      </rPr>
      <t>Amical</t>
    </r>
  </si>
  <si>
    <r>
      <rPr>
        <sz val="11"/>
        <color theme="1"/>
        <rFont val="Calibri"/>
        <family val="2"/>
        <scheme val="minor"/>
      </rPr>
      <t>Bolivie</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</si>
  <si>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</si>
  <si>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</si>
  <si>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Burkina Faso</t>
    </r>
  </si>
  <si>
    <r>
      <rPr>
        <sz val="11"/>
        <color theme="1"/>
        <rFont val="Calibri"/>
        <family val="2"/>
        <scheme val="minor"/>
      </rPr>
      <t>Guinée</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</si>
  <si>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</si>
  <si>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</si>
  <si>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</si>
  <si>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</si>
  <si>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</si>
  <si>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</si>
  <si>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</si>
  <si>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Portugal</t>
    </r>
  </si>
  <si>
    <r>
      <rPr>
        <sz val="11"/>
        <color theme="1"/>
        <rFont val="Calibri"/>
        <family val="2"/>
        <scheme val="minor"/>
      </rPr>
      <t>France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</si>
  <si>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</si>
  <si>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</si>
  <si>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</si>
  <si>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</si>
  <si>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Liban</t>
    </r>
  </si>
  <si>
    <r>
      <rPr>
        <sz val="11"/>
        <color theme="1"/>
        <rFont val="Calibri"/>
        <family val="2"/>
        <scheme val="minor"/>
      </rPr>
      <t>Estonie</t>
    </r>
  </si>
  <si>
    <r>
      <rPr>
        <sz val="11"/>
        <color theme="1"/>
        <rFont val="Calibri"/>
        <family val="2"/>
        <scheme val="minor"/>
      </rPr>
      <t>Amical</t>
    </r>
  </si>
  <si>
    <r>
      <rPr>
        <sz val="11"/>
        <color theme="1"/>
        <rFont val="Calibri"/>
        <family val="2"/>
        <scheme val="minor"/>
      </rPr>
      <t>Mexique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</si>
  <si>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</si>
  <si>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</si>
  <si>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Koweït</t>
    </r>
  </si>
  <si>
    <r>
      <rPr>
        <sz val="11"/>
        <color theme="1"/>
        <rFont val="Calibri"/>
        <family val="2"/>
        <scheme val="minor"/>
      </rPr>
      <t>Égypte</t>
    </r>
  </si>
  <si>
    <r>
      <rPr>
        <sz val="11"/>
        <color theme="1"/>
        <rFont val="Calibri"/>
        <family val="2"/>
        <scheme val="minor"/>
      </rPr>
      <t>Amical</t>
    </r>
  </si>
  <si>
    <r>
      <rPr>
        <sz val="11"/>
        <color theme="1"/>
        <rFont val="Calibri"/>
        <family val="2"/>
        <scheme val="minor"/>
      </rPr>
      <t>Brésil</t>
    </r>
  </si>
  <si>
    <r>
      <rPr>
        <sz val="11"/>
        <color theme="1"/>
        <rFont val="Calibri"/>
        <family val="2"/>
        <scheme val="minor"/>
      </rPr>
      <t>Pologne</t>
    </r>
  </si>
  <si>
    <r>
      <rPr>
        <sz val="11"/>
        <color theme="1"/>
        <rFont val="Calibri"/>
        <family val="2"/>
        <scheme val="minor"/>
      </rPr>
      <t>Amical</t>
    </r>
  </si>
  <si>
    <r>
      <rPr>
        <sz val="11"/>
        <color theme="1"/>
        <rFont val="Calibri"/>
        <family val="2"/>
        <scheme val="minor"/>
      </rPr>
      <t>Chine</t>
    </r>
  </si>
  <si>
    <r>
      <rPr>
        <sz val="11"/>
        <color theme="1"/>
        <rFont val="Calibri"/>
        <family val="2"/>
        <scheme val="minor"/>
      </rPr>
      <t>Zimbabwe</t>
    </r>
  </si>
  <si>
    <r>
      <rPr>
        <sz val="11"/>
        <color theme="1"/>
        <rFont val="Calibri"/>
        <family val="2"/>
        <scheme val="minor"/>
      </rPr>
      <t>Dunhill Cup</t>
    </r>
  </si>
  <si>
    <r>
      <rPr>
        <sz val="11"/>
        <color theme="1"/>
        <rFont val="Calibri"/>
        <family val="2"/>
        <scheme val="minor"/>
      </rPr>
      <t>Autriche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</si>
  <si>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</si>
  <si>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</si>
  <si>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</si>
  <si>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Mexique</t>
    </r>
  </si>
  <si>
    <r>
      <rPr>
        <sz val="11"/>
        <color theme="1"/>
        <rFont val="Calibri"/>
        <family val="2"/>
        <scheme val="minor"/>
      </rPr>
      <t>Amical</t>
    </r>
  </si>
  <si>
    <r>
      <rPr>
        <sz val="11"/>
        <color theme="1"/>
        <rFont val="Calibri"/>
        <family val="2"/>
        <scheme val="minor"/>
      </rPr>
      <t>Écosse</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</si>
  <si>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</si>
  <si>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</si>
  <si>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</si>
  <si>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Irak</t>
    </r>
  </si>
  <si>
    <r>
      <rPr>
        <sz val="11"/>
        <color theme="1"/>
        <rFont val="Calibri"/>
        <family val="2"/>
        <scheme val="minor"/>
      </rPr>
      <t>Coupe Nehru</t>
    </r>
  </si>
  <si>
    <r>
      <rPr>
        <sz val="11"/>
        <color theme="1"/>
        <rFont val="Calibri"/>
        <family val="2"/>
        <scheme val="minor"/>
      </rPr>
      <t>Hongrie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</si>
  <si>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</si>
  <si>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</si>
  <si>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Écosse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</si>
  <si>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</si>
  <si>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</si>
  <si>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</si>
  <si>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</si>
  <si>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</si>
  <si>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</si>
  <si>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Iran</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</si>
  <si>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</si>
  <si>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</si>
  <si>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</si>
  <si>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</si>
  <si>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Chine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</si>
  <si>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</si>
  <si>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</si>
  <si>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</si>
  <si>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Jordanie</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</si>
  <si>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</si>
  <si>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</si>
  <si>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Libye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</si>
  <si>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</si>
  <si>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</si>
  <si>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Islande</t>
    </r>
  </si>
  <si>
    <r>
      <rPr>
        <sz val="11"/>
        <color theme="1"/>
        <rFont val="Calibri"/>
        <family val="2"/>
        <scheme val="minor"/>
      </rPr>
      <t>Amical</t>
    </r>
  </si>
  <si>
    <r>
      <rPr>
        <sz val="11"/>
        <color theme="1"/>
        <rFont val="Calibri"/>
        <family val="2"/>
        <scheme val="minor"/>
      </rPr>
      <t>Autriche</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</si>
  <si>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</si>
  <si>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</si>
  <si>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</si>
  <si>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</si>
  <si>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</si>
  <si>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</si>
  <si>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</si>
  <si>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</si>
  <si>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</si>
  <si>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</si>
  <si>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</si>
  <si>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</si>
  <si>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</si>
  <si>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</si>
  <si>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</si>
  <si>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Liban</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</si>
  <si>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</si>
  <si>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</si>
  <si>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</si>
  <si>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</si>
  <si>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</si>
  <si>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Équateur</t>
    </r>
  </si>
  <si>
    <r>
      <rPr>
        <sz val="11"/>
        <color theme="1"/>
        <rFont val="Calibri"/>
        <family val="2"/>
        <scheme val="minor"/>
      </rPr>
      <t>Amical</t>
    </r>
  </si>
  <si>
    <r>
      <rPr>
        <sz val="11"/>
        <color theme="1"/>
        <rFont val="Calibri"/>
        <family val="2"/>
        <scheme val="minor"/>
      </rPr>
      <t>Norvège</t>
    </r>
  </si>
  <si>
    <r>
      <rPr>
        <sz val="11"/>
        <color theme="1"/>
        <rFont val="Calibri"/>
        <family val="2"/>
        <scheme val="minor"/>
      </rPr>
      <t>Brésil</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</si>
  <si>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</si>
  <si>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</si>
  <si>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Mali</t>
    </r>
  </si>
  <si>
    <r>
      <rPr>
        <sz val="11"/>
        <color theme="1"/>
        <rFont val="Calibri"/>
        <family val="2"/>
        <scheme val="minor"/>
      </rPr>
      <t>Amical</t>
    </r>
  </si>
  <si>
    <r>
      <rPr>
        <sz val="11"/>
        <color theme="1"/>
        <rFont val="Calibri"/>
        <family val="2"/>
        <scheme val="minor"/>
      </rPr>
      <t>Pologne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</si>
  <si>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</si>
  <si>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</si>
  <si>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</si>
  <si>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Italie</t>
    </r>
  </si>
  <si>
    <r>
      <rPr>
        <sz val="11"/>
        <color theme="1"/>
        <rFont val="Calibri"/>
        <family val="2"/>
        <scheme val="minor"/>
      </rPr>
      <t>Tournoi de France</t>
    </r>
  </si>
  <si>
    <r>
      <rPr>
        <sz val="11"/>
        <color theme="1"/>
        <rFont val="Calibri"/>
        <family val="2"/>
        <scheme val="minor"/>
      </rPr>
      <t>Afrique du Sud</t>
    </r>
  </si>
  <si>
    <r>
      <rPr>
        <sz val="11"/>
        <color theme="1"/>
        <rFont val="Calibri"/>
        <family val="2"/>
        <scheme val="minor"/>
      </rPr>
      <t>Pays‑Bas</t>
    </r>
  </si>
  <si>
    <r>
      <rPr>
        <sz val="11"/>
        <color theme="1"/>
        <rFont val="Calibri"/>
        <family val="2"/>
        <scheme val="minor"/>
      </rPr>
      <t>Amical</t>
    </r>
  </si>
  <si>
    <r>
      <rPr>
        <sz val="11"/>
        <color theme="1"/>
        <rFont val="Calibri"/>
        <family val="2"/>
        <scheme val="minor"/>
      </rPr>
      <t>Portugal</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</si>
  <si>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</si>
  <si>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</si>
  <si>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</si>
  <si>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</si>
  <si>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</si>
  <si>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Guinée</t>
    </r>
  </si>
  <si>
    <r>
      <rPr>
        <sz val="11"/>
        <color theme="1"/>
        <rFont val="Calibri"/>
        <family val="2"/>
        <scheme val="minor"/>
      </rPr>
      <t>Burkina Faso</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</si>
  <si>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</si>
  <si>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</si>
  <si>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</si>
  <si>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</si>
  <si>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Serbie</t>
    </r>
  </si>
  <si>
    <r>
      <rPr>
        <sz val="11"/>
        <color theme="1"/>
        <rFont val="Calibri"/>
        <family val="2"/>
        <scheme val="minor"/>
      </rPr>
      <t>Slovaquie</t>
    </r>
  </si>
  <si>
    <r>
      <rPr>
        <sz val="11"/>
        <color theme="1"/>
        <rFont val="Calibri"/>
        <family val="2"/>
        <scheme val="minor"/>
      </rPr>
      <t>Qualification pour la Coupe du Monde de la FIFA</t>
    </r>
  </si>
  <si>
    <r>
      <rPr>
        <sz val="11"/>
        <color theme="1"/>
        <rFont val="Calibri"/>
        <family val="2"/>
        <scheme val="minor"/>
      </rPr>
      <t>Ghana</t>
    </r>
  </si>
  <si>
    <r>
      <rPr>
        <sz val="11"/>
        <color theme="1"/>
        <rFont val="Calibri"/>
        <family val="2"/>
        <scheme val="minor"/>
      </rPr>
      <t>Serbie</t>
    </r>
  </si>
  <si>
    <r>
      <rPr>
        <sz val="11"/>
        <color theme="1"/>
        <rFont val="Calibri"/>
        <family val="2"/>
        <scheme val="minor"/>
      </rPr>
      <t>Coupe de Corée du Sud</t>
    </r>
  </si>
  <si>
    <r>
      <rPr>
        <sz val="11"/>
        <color theme="1"/>
        <rFont val="Calibri"/>
        <family val="2"/>
        <scheme val="minor"/>
      </rPr>
      <t>Corée du Sud</t>
    </r>
  </si>
  <si>
    <r>
      <rPr>
        <sz val="11"/>
        <color theme="1"/>
        <rFont val="Calibri"/>
        <family val="2"/>
        <scheme val="minor"/>
      </rPr>
      <t>Égypte</t>
    </r>
  </si>
  <si>
    <r>
      <rPr>
        <sz val="11"/>
        <color theme="1"/>
        <rFont val="Calibri"/>
        <family val="2"/>
        <scheme val="minor"/>
      </rPr>
      <t>Coupe de Corée du Sud</t>
    </r>
  </si>
  <si>
    <r>
      <rPr>
        <sz val="11"/>
        <color theme="1"/>
        <rFont val="Calibri"/>
        <family val="2"/>
        <scheme val="minor"/>
      </rPr>
      <t>Argentine</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</si>
  <si>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</si>
  <si>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</si>
  <si>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Paraguay</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</si>
  <si>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</si>
  <si>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</si>
  <si>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Bolivie</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</si>
  <si>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</si>
  <si>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</si>
  <si>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Uruguay</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</si>
  <si>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</si>
  <si>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</si>
  <si>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Égypte</t>
    </r>
  </si>
  <si>
    <r>
      <rPr>
        <sz val="11"/>
        <color theme="1"/>
        <rFont val="Calibri"/>
        <family val="2"/>
        <scheme val="minor"/>
      </rPr>
      <t>Ghana</t>
    </r>
  </si>
  <si>
    <r>
      <rPr>
        <sz val="11"/>
        <color theme="1"/>
        <rFont val="Calibri"/>
        <family val="2"/>
        <scheme val="minor"/>
      </rPr>
      <t>Coupe de Corée du Sud</t>
    </r>
  </si>
  <si>
    <r>
      <rPr>
        <sz val="11"/>
        <color theme="1"/>
        <rFont val="Calibri"/>
        <family val="2"/>
        <scheme val="minor"/>
      </rPr>
      <t>Pérou</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</si>
  <si>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</si>
  <si>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</si>
  <si>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</si>
  <si>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</si>
  <si>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</si>
  <si>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</si>
  <si>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</si>
  <si>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</si>
  <si>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Liban</t>
    </r>
  </si>
  <si>
    <r>
      <rPr>
        <sz val="11"/>
        <color theme="1"/>
        <rFont val="Calibri"/>
        <family val="2"/>
        <scheme val="minor"/>
      </rPr>
      <t>Koweït</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</si>
  <si>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</si>
  <si>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</si>
  <si>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</si>
  <si>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</si>
  <si>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Bolivie</t>
    </r>
  </si>
  <si>
    <r>
      <rPr>
        <sz val="11"/>
        <color theme="1"/>
        <rFont val="Calibri"/>
        <family val="2"/>
        <scheme val="minor"/>
      </rPr>
      <t>Brésil</t>
    </r>
  </si>
  <si>
    <r>
      <rPr>
        <sz val="11"/>
        <color theme="1"/>
        <rFont val="Calibri"/>
        <family val="2"/>
        <scheme val="minor"/>
      </rPr>
      <t>Copa América</t>
    </r>
  </si>
  <si>
    <r>
      <rPr>
        <sz val="11"/>
        <color theme="1"/>
        <rFont val="Calibri"/>
        <family val="2"/>
        <scheme val="minor"/>
      </rPr>
      <t>Australie</t>
    </r>
  </si>
  <si>
    <r>
      <rPr>
        <sz val="11"/>
        <color theme="1"/>
        <rFont val="Calibri"/>
        <family val="2"/>
        <scheme val="minor"/>
      </rPr>
      <t>Nouvelle‑Zélande</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</si>
  <si>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</si>
  <si>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</si>
  <si>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Sénégal</t>
    </r>
  </si>
  <si>
    <r>
      <rPr>
        <sz val="11"/>
        <color theme="1"/>
        <rFont val="Calibri"/>
        <family val="2"/>
        <scheme val="minor"/>
      </rPr>
      <t>Qualification pour la Coupe d’Afrique des nations</t>
    </r>
  </si>
  <si>
    <r>
      <rPr>
        <sz val="11"/>
        <color theme="1"/>
        <rFont val="Calibri"/>
        <family val="2"/>
        <scheme val="minor"/>
      </rPr>
      <t>Argentine</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</si>
  <si>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</si>
  <si>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</si>
  <si>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</si>
  <si>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</si>
  <si>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</si>
  <si>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Tunisie</t>
    </r>
  </si>
  <si>
    <r>
      <rPr>
        <sz val="11"/>
        <color theme="1"/>
        <rFont val="Calibri"/>
        <family val="2"/>
        <scheme val="minor"/>
      </rPr>
      <t>Zambie</t>
    </r>
  </si>
  <si>
    <r>
      <rPr>
        <sz val="11"/>
        <color theme="1"/>
        <rFont val="Calibri"/>
        <family val="2"/>
        <scheme val="minor"/>
      </rPr>
      <t>Amical</t>
    </r>
  </si>
  <si>
    <r>
      <rPr>
        <sz val="11"/>
        <color theme="1"/>
        <rFont val="Calibri"/>
        <family val="2"/>
        <scheme val="minor"/>
      </rPr>
      <t>Tunisie</t>
    </r>
  </si>
  <si>
    <r>
      <rPr>
        <sz val="11"/>
        <color theme="1"/>
        <rFont val="Calibri"/>
        <family val="2"/>
        <scheme val="minor"/>
      </rPr>
      <t>Nigéria</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</si>
  <si>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</si>
  <si>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</si>
  <si>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</si>
  <si>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</si>
  <si>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</si>
  <si>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</si>
  <si>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</si>
  <si>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</si>
  <si>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 xml:space="preserve">République de Macédoine </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</si>
  <si>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</si>
  <si>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</si>
  <si>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</si>
  <si>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</si>
  <si>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</si>
  <si>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Irak</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</si>
  <si>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</si>
  <si>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</si>
  <si>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Iran</t>
    </r>
  </si>
  <si>
    <r>
      <rPr>
        <sz val="11"/>
        <color theme="1"/>
        <rFont val="Calibri"/>
        <family val="2"/>
        <scheme val="minor"/>
      </rPr>
      <t>Amical</t>
    </r>
  </si>
  <si>
    <r>
      <rPr>
        <sz val="11"/>
        <color theme="1"/>
        <rFont val="Calibri"/>
        <family val="2"/>
        <scheme val="minor"/>
      </rPr>
      <t>Pays‑Bas</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</si>
  <si>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</si>
  <si>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</si>
  <si>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</si>
  <si>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Équateur</t>
    </r>
  </si>
  <si>
    <r>
      <rPr>
        <sz val="11"/>
        <color theme="1"/>
        <rFont val="Calibri"/>
        <family val="2"/>
        <scheme val="minor"/>
      </rPr>
      <t>Amical</t>
    </r>
  </si>
  <si>
    <r>
      <rPr>
        <sz val="11"/>
        <color theme="1"/>
        <rFont val="Calibri"/>
        <family val="2"/>
        <scheme val="minor"/>
      </rPr>
      <t>Danemark</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</si>
  <si>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</si>
  <si>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</si>
  <si>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</si>
  <si>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</si>
  <si>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</si>
  <si>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</si>
  <si>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Koweït</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</si>
  <si>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</si>
  <si>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</si>
  <si>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Maroc</t>
    </r>
  </si>
  <si>
    <r>
      <rPr>
        <sz val="11"/>
        <color theme="1"/>
        <rFont val="Calibri"/>
        <family val="2"/>
        <scheme val="minor"/>
      </rPr>
      <t>Amical</t>
    </r>
  </si>
  <si>
    <r>
      <rPr>
        <sz val="11"/>
        <color theme="1"/>
        <rFont val="Calibri"/>
        <family val="2"/>
        <scheme val="minor"/>
      </rPr>
      <t>Arménie</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</si>
  <si>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</si>
  <si>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</si>
  <si>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</si>
  <si>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</si>
  <si>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</si>
  <si>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</si>
  <si>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</si>
  <si>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</si>
  <si>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Croatie</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</si>
  <si>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</si>
  <si>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</si>
  <si>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</si>
  <si>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</si>
  <si>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</si>
  <si>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</si>
  <si>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</si>
  <si>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</si>
  <si>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</si>
  <si>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</si>
  <si>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</si>
  <si>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</si>
  <si>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Cameroun</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</si>
  <si>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</si>
  <si>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</si>
  <si>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</si>
  <si>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</si>
  <si>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</si>
  <si>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</si>
  <si>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</si>
  <si>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Mali</t>
    </r>
  </si>
  <si>
    <r>
      <rPr>
        <sz val="11"/>
        <color theme="1"/>
        <rFont val="Calibri"/>
        <family val="2"/>
        <scheme val="minor"/>
      </rPr>
      <t>Cap-Vert</t>
    </r>
  </si>
  <si>
    <r>
      <rPr>
        <sz val="11"/>
        <color theme="1"/>
        <rFont val="Calibri"/>
        <family val="2"/>
        <scheme val="minor"/>
      </rPr>
      <t>Qualification pour la Coupe d’Afrique des nations</t>
    </r>
  </si>
  <si>
    <r>
      <rPr>
        <sz val="11"/>
        <color theme="1"/>
        <rFont val="Calibri"/>
        <family val="2"/>
        <scheme val="minor"/>
      </rPr>
      <t>Mexique</t>
    </r>
  </si>
  <si>
    <r>
      <rPr>
        <sz val="11"/>
        <color theme="1"/>
        <rFont val="Calibri"/>
        <family val="2"/>
        <scheme val="minor"/>
      </rPr>
      <t>Australie</t>
    </r>
  </si>
  <si>
    <r>
      <rPr>
        <sz val="11"/>
        <color theme="1"/>
        <rFont val="Calibri"/>
        <family val="2"/>
        <scheme val="minor"/>
      </rPr>
      <t>Coupe de la Confédération</t>
    </r>
  </si>
  <si>
    <r>
      <rPr>
        <sz val="11"/>
        <color theme="1"/>
        <rFont val="Calibri"/>
        <family val="2"/>
        <scheme val="minor"/>
      </rPr>
      <t>Émirats arabes unis</t>
    </r>
  </si>
  <si>
    <r>
      <rPr>
        <sz val="11"/>
        <color theme="1"/>
        <rFont val="Calibri"/>
        <family val="2"/>
        <scheme val="minor"/>
      </rPr>
      <t>Uruguay</t>
    </r>
  </si>
  <si>
    <r>
      <rPr>
        <sz val="11"/>
        <color theme="1"/>
        <rFont val="Calibri"/>
        <family val="2"/>
        <scheme val="minor"/>
      </rPr>
      <t>Coupe de la Confédération</t>
    </r>
  </si>
  <si>
    <r>
      <rPr>
        <sz val="11"/>
        <color theme="1"/>
        <rFont val="Calibri"/>
        <family val="2"/>
        <scheme val="minor"/>
      </rPr>
      <t>Égypte</t>
    </r>
  </si>
  <si>
    <r>
      <rPr>
        <sz val="11"/>
        <color theme="1"/>
        <rFont val="Calibri"/>
        <family val="2"/>
        <scheme val="minor"/>
      </rPr>
      <t>Cameroun</t>
    </r>
  </si>
  <si>
    <r>
      <rPr>
        <sz val="11"/>
        <color theme="1"/>
        <rFont val="Calibri"/>
        <family val="2"/>
        <scheme val="minor"/>
      </rPr>
      <t>Amical</t>
    </r>
  </si>
  <si>
    <r>
      <rPr>
        <sz val="11"/>
        <color theme="1"/>
        <rFont val="Calibri"/>
        <family val="2"/>
        <scheme val="minor"/>
      </rPr>
      <t>Sénégal</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</si>
  <si>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</si>
  <si>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</si>
  <si>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Égypte</t>
    </r>
  </si>
  <si>
    <r>
      <rPr>
        <sz val="11"/>
        <color theme="1"/>
        <rFont val="Calibri"/>
        <family val="2"/>
        <scheme val="minor"/>
      </rPr>
      <t>Corée du Sud</t>
    </r>
  </si>
  <si>
    <r>
      <rPr>
        <sz val="11"/>
        <color theme="1"/>
        <rFont val="Calibri"/>
        <family val="2"/>
        <scheme val="minor"/>
      </rPr>
      <t>King’s Cup</t>
    </r>
  </si>
  <si>
    <r>
      <rPr>
        <sz val="11"/>
        <color theme="1"/>
        <rFont val="Calibri"/>
        <family val="2"/>
        <scheme val="minor"/>
      </rPr>
      <t>Mexique</t>
    </r>
  </si>
  <si>
    <r>
      <rPr>
        <sz val="11"/>
        <color theme="1"/>
        <rFont val="Calibri"/>
        <family val="2"/>
        <scheme val="minor"/>
      </rPr>
      <t>Honduras</t>
    </r>
  </si>
  <si>
    <r>
      <rPr>
        <sz val="11"/>
        <color theme="1"/>
        <rFont val="Calibri"/>
        <family val="2"/>
        <scheme val="minor"/>
      </rPr>
      <t>Gold Cup</t>
    </r>
  </si>
  <si>
    <r>
      <rPr>
        <sz val="11"/>
        <color theme="1"/>
        <rFont val="Calibri"/>
        <family val="2"/>
        <scheme val="minor"/>
      </rPr>
      <t>Finlande</t>
    </r>
  </si>
  <si>
    <r>
      <rPr>
        <sz val="11"/>
        <color theme="1"/>
        <rFont val="Calibri"/>
        <family val="2"/>
        <scheme val="minor"/>
      </rPr>
      <t>Slovaquie</t>
    </r>
  </si>
  <si>
    <r>
      <rPr>
        <sz val="11"/>
        <color theme="1"/>
        <rFont val="Calibri"/>
        <family val="2"/>
        <scheme val="minor"/>
      </rPr>
      <t>Tournoi international de Chypre</t>
    </r>
  </si>
  <si>
    <r>
      <rPr>
        <sz val="11"/>
        <color theme="1"/>
        <rFont val="Calibri"/>
        <family val="2"/>
        <scheme val="minor"/>
      </rPr>
      <t>Ghana</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</si>
  <si>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</si>
  <si>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</si>
  <si>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Jamaïque</t>
    </r>
  </si>
  <si>
    <r>
      <rPr>
        <sz val="11"/>
        <color theme="1"/>
        <rFont val="Calibri"/>
        <family val="2"/>
        <scheme val="minor"/>
      </rPr>
      <t>El Salvador</t>
    </r>
  </si>
  <si>
    <r>
      <rPr>
        <sz val="11"/>
        <color theme="1"/>
        <rFont val="Calibri"/>
        <family val="2"/>
        <scheme val="minor"/>
      </rPr>
      <t>Gold Cup</t>
    </r>
  </si>
  <si>
    <r>
      <rPr>
        <sz val="11"/>
        <color theme="1"/>
        <rFont val="Calibri"/>
        <family val="2"/>
        <scheme val="minor"/>
      </rPr>
      <t>Angleterre</t>
    </r>
  </si>
  <si>
    <r>
      <rPr>
        <sz val="11"/>
        <color theme="1"/>
        <rFont val="Calibri"/>
        <family val="2"/>
        <scheme val="minor"/>
      </rPr>
      <t>Chili</t>
    </r>
  </si>
  <si>
    <r>
      <rPr>
        <sz val="11"/>
        <color theme="1"/>
        <rFont val="Calibri"/>
        <family val="2"/>
        <scheme val="minor"/>
      </rPr>
      <t>Amical</t>
    </r>
  </si>
  <si>
    <r>
      <rPr>
        <sz val="11"/>
        <color theme="1"/>
        <rFont val="Calibri"/>
        <family val="2"/>
        <scheme val="minor"/>
      </rPr>
      <t>Oman</t>
    </r>
  </si>
  <si>
    <r>
      <rPr>
        <sz val="11"/>
        <color theme="1"/>
        <rFont val="Calibri"/>
        <family val="2"/>
        <scheme val="minor"/>
      </rPr>
      <t>Allemagne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</si>
  <si>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</si>
  <si>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</si>
  <si>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Serbie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</si>
  <si>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</si>
  <si>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</si>
  <si>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</si>
  <si>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</si>
  <si>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Israël</t>
    </r>
  </si>
  <si>
    <r>
      <rPr>
        <sz val="11"/>
        <color theme="1"/>
        <rFont val="Calibri"/>
        <family val="2"/>
        <scheme val="minor"/>
      </rPr>
      <t>Pologne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</si>
  <si>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</si>
  <si>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</si>
  <si>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</si>
  <si>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</si>
  <si>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Japon</t>
    </r>
  </si>
  <si>
    <r>
      <rPr>
        <sz val="11"/>
        <color theme="1"/>
        <rFont val="Calibri"/>
        <family val="2"/>
        <scheme val="minor"/>
      </rPr>
      <t>Chine</t>
    </r>
  </si>
  <si>
    <r>
      <rPr>
        <sz val="11"/>
        <color theme="1"/>
        <rFont val="Calibri"/>
        <family val="2"/>
        <scheme val="minor"/>
      </rPr>
      <t>Dynasty Cup</t>
    </r>
  </si>
  <si>
    <r>
      <rPr>
        <sz val="11"/>
        <color theme="1"/>
        <rFont val="Calibri"/>
        <family val="2"/>
        <scheme val="minor"/>
      </rPr>
      <t>Argentine</t>
    </r>
  </si>
  <si>
    <r>
      <rPr>
        <sz val="11"/>
        <color theme="1"/>
        <rFont val="Calibri"/>
        <family val="2"/>
        <scheme val="minor"/>
      </rPr>
      <t>Bulgarie</t>
    </r>
  </si>
  <si>
    <r>
      <rPr>
        <sz val="11"/>
        <color theme="1"/>
        <rFont val="Calibri"/>
        <family val="2"/>
        <scheme val="minor"/>
      </rPr>
      <t>Amical</t>
    </r>
  </si>
  <si>
    <r>
      <rPr>
        <sz val="11"/>
        <color theme="1"/>
        <rFont val="Calibri"/>
        <family val="2"/>
        <scheme val="minor"/>
      </rPr>
      <t>Pologne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</si>
  <si>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</si>
  <si>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</si>
  <si>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Iran</t>
    </r>
  </si>
  <si>
    <r>
      <rPr>
        <sz val="11"/>
        <color theme="1"/>
        <rFont val="Calibri"/>
        <family val="2"/>
        <scheme val="minor"/>
      </rPr>
      <t>Hongrie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</si>
  <si>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</si>
  <si>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</si>
  <si>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Norvège</t>
    </r>
  </si>
  <si>
    <r>
      <rPr>
        <sz val="11"/>
        <color theme="1"/>
        <rFont val="Calibri"/>
        <family val="2"/>
        <scheme val="minor"/>
      </rPr>
      <t>Amical</t>
    </r>
  </si>
  <si>
    <r>
      <rPr>
        <sz val="11"/>
        <color theme="1"/>
        <rFont val="Calibri"/>
        <family val="2"/>
        <scheme val="minor"/>
      </rPr>
      <t>Irlande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</si>
  <si>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</si>
  <si>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</si>
  <si>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Italie</t>
    </r>
  </si>
  <si>
    <r>
      <rPr>
        <sz val="11"/>
        <color theme="1"/>
        <rFont val="Calibri"/>
        <family val="2"/>
        <scheme val="minor"/>
      </rPr>
      <t>Paraguay</t>
    </r>
  </si>
  <si>
    <r>
      <rPr>
        <sz val="11"/>
        <color theme="1"/>
        <rFont val="Calibri"/>
        <family val="2"/>
        <scheme val="minor"/>
      </rPr>
      <t>Amical</t>
    </r>
  </si>
  <si>
    <r>
      <rPr>
        <sz val="11"/>
        <color theme="1"/>
        <rFont val="Calibri"/>
        <family val="2"/>
        <scheme val="minor"/>
      </rPr>
      <t>Serbie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</si>
  <si>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</si>
  <si>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</si>
  <si>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Cameroun</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</si>
  <si>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</si>
  <si>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</si>
  <si>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Argentine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</si>
  <si>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</si>
  <si>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</si>
  <si>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Pologne</t>
    </r>
  </si>
  <si>
    <r>
      <rPr>
        <sz val="11"/>
        <color theme="1"/>
        <rFont val="Calibri"/>
        <family val="2"/>
        <scheme val="minor"/>
      </rPr>
      <t>Russie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</si>
  <si>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</si>
  <si>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</si>
  <si>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Colombie</t>
    </r>
  </si>
  <si>
    <r>
      <rPr>
        <sz val="11"/>
        <color theme="1"/>
        <rFont val="Calibri"/>
        <family val="2"/>
        <scheme val="minor"/>
      </rPr>
      <t>Amical</t>
    </r>
  </si>
  <si>
    <r>
      <rPr>
        <sz val="11"/>
        <color theme="1"/>
        <rFont val="Calibri"/>
        <family val="2"/>
        <scheme val="minor"/>
      </rPr>
      <t>Belgique</t>
    </r>
  </si>
  <si>
    <r>
      <rPr>
        <sz val="11"/>
        <color theme="1"/>
        <rFont val="Calibri"/>
        <family val="2"/>
        <scheme val="minor"/>
      </rPr>
      <t>Colombie</t>
    </r>
  </si>
  <si>
    <r>
      <rPr>
        <sz val="11"/>
        <color theme="1"/>
        <rFont val="Calibri"/>
        <family val="2"/>
        <scheme val="minor"/>
      </rPr>
      <t>Amical</t>
    </r>
  </si>
  <si>
    <r>
      <rPr>
        <sz val="11"/>
        <color theme="1"/>
        <rFont val="Calibri"/>
        <family val="2"/>
        <scheme val="minor"/>
      </rPr>
      <t>Croatie</t>
    </r>
  </si>
  <si>
    <r>
      <rPr>
        <sz val="11"/>
        <color theme="1"/>
        <rFont val="Calibri"/>
        <family val="2"/>
        <scheme val="minor"/>
      </rPr>
      <t>Iran</t>
    </r>
  </si>
  <si>
    <r>
      <rPr>
        <sz val="11"/>
        <color theme="1"/>
        <rFont val="Calibri"/>
        <family val="2"/>
        <scheme val="minor"/>
      </rPr>
      <t>Amical</t>
    </r>
  </si>
  <si>
    <r>
      <rPr>
        <sz val="11"/>
        <color theme="1"/>
        <rFont val="Calibri"/>
        <family val="2"/>
        <scheme val="minor"/>
      </rPr>
      <t>Bulgarie</t>
    </r>
  </si>
  <si>
    <r>
      <rPr>
        <sz val="11"/>
        <color theme="1"/>
        <rFont val="Calibri"/>
        <family val="2"/>
        <scheme val="minor"/>
      </rPr>
      <t>Algérie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</si>
  <si>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</si>
  <si>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</si>
  <si>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Mexique</t>
    </r>
  </si>
  <si>
    <r>
      <rPr>
        <sz val="11"/>
        <color theme="1"/>
        <rFont val="Calibri"/>
        <family val="2"/>
        <scheme val="minor"/>
      </rPr>
      <t>Coupe du Monde de la FIFA</t>
    </r>
  </si>
  <si>
    <r>
      <rPr>
        <sz val="11"/>
        <color theme="1"/>
        <rFont val="Calibri"/>
        <family val="2"/>
        <scheme val="minor"/>
      </rPr>
      <t>Jamaïque</t>
    </r>
  </si>
  <si>
    <r>
      <rPr>
        <sz val="11"/>
        <color theme="1"/>
        <rFont val="Calibri"/>
        <family val="2"/>
        <scheme val="minor"/>
      </rPr>
      <t>Croatie</t>
    </r>
  </si>
  <si>
    <r>
      <rPr>
        <sz val="11"/>
        <color theme="1"/>
        <rFont val="Calibri"/>
        <family val="2"/>
        <scheme val="minor"/>
      </rPr>
      <t>Coupe du Monde de la FIFA</t>
    </r>
  </si>
  <si>
    <r>
      <rPr>
        <sz val="11"/>
        <color theme="1"/>
        <rFont val="Calibri"/>
        <family val="2"/>
        <scheme val="minor"/>
      </rPr>
      <t>Angleterre</t>
    </r>
  </si>
  <si>
    <r>
      <rPr>
        <sz val="11"/>
        <color theme="1"/>
        <rFont val="Calibri"/>
        <family val="2"/>
        <scheme val="minor"/>
      </rPr>
      <t>Tunisie</t>
    </r>
  </si>
  <si>
    <r>
      <rPr>
        <sz val="11"/>
        <color theme="1"/>
        <rFont val="Calibri"/>
        <family val="2"/>
        <scheme val="minor"/>
      </rPr>
      <t>Coupe du Monde de la FIFA</t>
    </r>
  </si>
  <si>
    <r>
      <rPr>
        <sz val="11"/>
        <color theme="1"/>
        <rFont val="Calibri"/>
        <family val="2"/>
        <scheme val="minor"/>
      </rPr>
      <t>Nigéria</t>
    </r>
  </si>
  <si>
    <r>
      <rPr>
        <sz val="11"/>
        <color theme="1"/>
        <rFont val="Calibri"/>
        <family val="2"/>
        <scheme val="minor"/>
      </rPr>
      <t>Paraguay</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</si>
  <si>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</si>
  <si>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</si>
  <si>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Iran</t>
    </r>
  </si>
  <si>
    <r>
      <rPr>
        <sz val="11"/>
        <color theme="1"/>
        <rFont val="Calibri"/>
        <family val="2"/>
        <scheme val="minor"/>
      </rPr>
      <t>Coupe du Monde de la FIFA</t>
    </r>
  </si>
  <si>
    <r>
      <rPr>
        <sz val="11"/>
        <color theme="1"/>
        <rFont val="Calibri"/>
        <family val="2"/>
        <scheme val="minor"/>
      </rPr>
      <t>Colombie</t>
    </r>
  </si>
  <si>
    <r>
      <rPr>
        <sz val="11"/>
        <color theme="1"/>
        <rFont val="Calibri"/>
        <family val="2"/>
        <scheme val="minor"/>
      </rPr>
      <t>Angleterre</t>
    </r>
  </si>
  <si>
    <r>
      <rPr>
        <sz val="11"/>
        <color theme="1"/>
        <rFont val="Calibri"/>
        <family val="2"/>
        <scheme val="minor"/>
      </rPr>
      <t>Coupe du Monde de la FIFA</t>
    </r>
  </si>
  <si>
    <r>
      <rPr>
        <sz val="11"/>
        <color theme="1"/>
        <rFont val="Calibri"/>
        <family val="2"/>
        <scheme val="minor"/>
      </rPr>
      <t>Liban</t>
    </r>
  </si>
  <si>
    <r>
      <rPr>
        <sz val="11"/>
        <color theme="1"/>
        <rFont val="Calibri"/>
        <family val="2"/>
        <scheme val="minor"/>
      </rPr>
      <t>Jordanie</t>
    </r>
  </si>
  <si>
    <r>
      <rPr>
        <sz val="11"/>
        <color theme="1"/>
        <rFont val="Calibri"/>
        <family val="2"/>
        <scheme val="minor"/>
      </rPr>
      <t>Coupe de l’UAFA</t>
    </r>
  </si>
  <si>
    <r>
      <rPr>
        <sz val="11"/>
        <color theme="1"/>
        <rFont val="Calibri"/>
        <family val="2"/>
        <scheme val="minor"/>
      </rPr>
      <t>Sénégal</t>
    </r>
  </si>
  <si>
    <r>
      <rPr>
        <sz val="11"/>
        <color theme="1"/>
        <rFont val="Calibri"/>
        <family val="2"/>
        <scheme val="minor"/>
      </rPr>
      <t>Mali</t>
    </r>
  </si>
  <si>
    <r>
      <rPr>
        <sz val="11"/>
        <color theme="1"/>
        <rFont val="Calibri"/>
        <family val="2"/>
        <scheme val="minor"/>
      </rPr>
      <t>Amical</t>
    </r>
  </si>
  <si>
    <r>
      <rPr>
        <sz val="11"/>
        <color theme="1"/>
        <rFont val="Calibri"/>
        <family val="2"/>
        <scheme val="minor"/>
      </rPr>
      <t>Libye</t>
    </r>
  </si>
  <si>
    <r>
      <rPr>
        <sz val="11"/>
        <color theme="1"/>
        <rFont val="Calibri"/>
        <family val="2"/>
        <scheme val="minor"/>
      </rPr>
      <t>Algérie</t>
    </r>
  </si>
  <si>
    <r>
      <rPr>
        <sz val="11"/>
        <color theme="1"/>
        <rFont val="Calibri"/>
        <family val="2"/>
        <scheme val="minor"/>
      </rPr>
      <t>Qualification pour la Coupe d’Afrique des nations</t>
    </r>
  </si>
  <si>
    <r>
      <rPr>
        <sz val="11"/>
        <color theme="1"/>
        <rFont val="Calibri"/>
        <family val="2"/>
        <scheme val="minor"/>
      </rPr>
      <t>Pologne</t>
    </r>
  </si>
  <si>
    <r>
      <rPr>
        <sz val="11"/>
        <color theme="1"/>
        <rFont val="Calibri"/>
        <family val="2"/>
        <scheme val="minor"/>
      </rPr>
      <t>Israël</t>
    </r>
  </si>
  <si>
    <r>
      <rPr>
        <sz val="11"/>
        <color theme="1"/>
        <rFont val="Calibri"/>
        <family val="2"/>
        <scheme val="minor"/>
      </rPr>
      <t>Amical</t>
    </r>
  </si>
  <si>
    <r>
      <rPr>
        <sz val="11"/>
        <color theme="1"/>
        <rFont val="Calibri"/>
        <family val="2"/>
        <scheme val="minor"/>
      </rPr>
      <t>Maroc</t>
    </r>
  </si>
  <si>
    <r>
      <rPr>
        <sz val="11"/>
        <color theme="1"/>
        <rFont val="Calibri"/>
        <family val="2"/>
        <scheme val="minor"/>
      </rPr>
      <t>Sénégal</t>
    </r>
  </si>
  <si>
    <r>
      <rPr>
        <sz val="11"/>
        <color theme="1"/>
        <rFont val="Calibri"/>
        <family val="2"/>
        <scheme val="minor"/>
      </rPr>
      <t>Amical</t>
    </r>
  </si>
  <si>
    <r>
      <rPr>
        <sz val="11"/>
        <color theme="1"/>
        <rFont val="Calibri"/>
        <family val="2"/>
        <scheme val="minor"/>
      </rPr>
      <t>Irlande</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</si>
  <si>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</si>
  <si>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</si>
  <si>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</si>
  <si>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</si>
  <si>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</si>
  <si>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Hongrie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</si>
  <si>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</si>
  <si>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</si>
  <si>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Oman</t>
    </r>
  </si>
  <si>
    <r>
      <rPr>
        <sz val="11"/>
        <color theme="1"/>
        <rFont val="Calibri"/>
        <family val="2"/>
        <scheme val="minor"/>
      </rPr>
      <t>Zambie</t>
    </r>
  </si>
  <si>
    <r>
      <rPr>
        <sz val="11"/>
        <color theme="1"/>
        <rFont val="Calibri"/>
        <family val="2"/>
        <scheme val="minor"/>
      </rPr>
      <t>Amical</t>
    </r>
  </si>
  <si>
    <r>
      <rPr>
        <sz val="11"/>
        <color theme="1"/>
        <rFont val="Calibri"/>
        <family val="2"/>
        <scheme val="minor"/>
      </rPr>
      <t>Qatar</t>
    </r>
  </si>
  <si>
    <r>
      <rPr>
        <sz val="11"/>
        <color theme="1"/>
        <rFont val="Calibri"/>
        <family val="2"/>
        <scheme val="minor"/>
      </rPr>
      <t>Jordanie</t>
    </r>
  </si>
  <si>
    <r>
      <rPr>
        <sz val="11"/>
        <color theme="1"/>
        <rFont val="Calibri"/>
        <family val="2"/>
        <scheme val="minor"/>
      </rPr>
      <t>Coupe de l’UAFA</t>
    </r>
  </si>
  <si>
    <r>
      <rPr>
        <sz val="11"/>
        <color theme="1"/>
        <rFont val="Calibri"/>
        <family val="2"/>
        <scheme val="minor"/>
      </rPr>
      <t>Arabie saoudite</t>
    </r>
  </si>
  <si>
    <r>
      <rPr>
        <sz val="11"/>
        <color theme="1"/>
        <rFont val="Calibri"/>
        <family val="2"/>
        <scheme val="minor"/>
      </rPr>
      <t>Qatar</t>
    </r>
  </si>
  <si>
    <r>
      <rPr>
        <sz val="11"/>
        <color theme="1"/>
        <rFont val="Calibri"/>
        <family val="2"/>
        <scheme val="minor"/>
      </rPr>
      <t>Coupe de l’UAFA</t>
    </r>
  </si>
  <si>
    <r>
      <rPr>
        <sz val="11"/>
        <color theme="1"/>
        <rFont val="Calibri"/>
        <family val="2"/>
        <scheme val="minor"/>
      </rPr>
      <t>Cameroun</t>
    </r>
  </si>
  <si>
    <r>
      <rPr>
        <sz val="11"/>
        <color theme="1"/>
        <rFont val="Calibri"/>
        <family val="2"/>
        <scheme val="minor"/>
      </rPr>
      <t>Ghana</t>
    </r>
  </si>
  <si>
    <r>
      <rPr>
        <sz val="11"/>
        <color theme="1"/>
        <rFont val="Calibri"/>
        <family val="2"/>
        <scheme val="minor"/>
      </rPr>
      <t>Qualification pour la Coupe d’Afrique des nations</t>
    </r>
  </si>
  <si>
    <r>
      <rPr>
        <sz val="11"/>
        <color theme="1"/>
        <rFont val="Calibri"/>
        <family val="2"/>
        <scheme val="minor"/>
      </rPr>
      <t>Italie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</si>
  <si>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</si>
  <si>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</si>
  <si>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Pays‑Bas</t>
    </r>
  </si>
  <si>
    <r>
      <rPr>
        <sz val="11"/>
        <color theme="1"/>
        <rFont val="Calibri"/>
        <family val="2"/>
        <scheme val="minor"/>
      </rPr>
      <t>Pérou</t>
    </r>
  </si>
  <si>
    <r>
      <rPr>
        <sz val="11"/>
        <color theme="1"/>
        <rFont val="Calibri"/>
        <family val="2"/>
        <scheme val="minor"/>
      </rPr>
      <t>Amical</t>
    </r>
  </si>
  <si>
    <r>
      <rPr>
        <sz val="11"/>
        <color theme="1"/>
        <rFont val="Calibri"/>
        <family val="2"/>
        <scheme val="minor"/>
      </rPr>
      <t>Turquie</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</si>
  <si>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</si>
  <si>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</si>
  <si>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Ukraine</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</si>
  <si>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</si>
  <si>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</si>
  <si>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Oman</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</si>
  <si>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</si>
  <si>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</si>
  <si>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Slovaquie</t>
    </r>
  </si>
  <si>
    <r>
      <rPr>
        <sz val="11"/>
        <color theme="1"/>
        <rFont val="Calibri"/>
        <family val="2"/>
        <scheme val="minor"/>
      </rPr>
      <t>Pologne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</si>
  <si>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</si>
  <si>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</si>
  <si>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Mexique</t>
    </r>
  </si>
  <si>
    <r>
      <rPr>
        <sz val="11"/>
        <color theme="1"/>
        <rFont val="Calibri"/>
        <family val="2"/>
        <scheme val="minor"/>
      </rPr>
      <t>Amical</t>
    </r>
  </si>
  <si>
    <r>
      <rPr>
        <sz val="11"/>
        <color theme="1"/>
        <rFont val="Calibri"/>
        <family val="2"/>
        <scheme val="minor"/>
      </rPr>
      <t>Géorgie</t>
    </r>
  </si>
  <si>
    <r>
      <rPr>
        <sz val="11"/>
        <color theme="1"/>
        <rFont val="Calibri"/>
        <family val="2"/>
        <scheme val="minor"/>
      </rPr>
      <t>Estonie</t>
    </r>
  </si>
  <si>
    <r>
      <rPr>
        <sz val="11"/>
        <color theme="1"/>
        <rFont val="Calibri"/>
        <family val="2"/>
        <scheme val="minor"/>
      </rPr>
      <t>Amical</t>
    </r>
  </si>
  <si>
    <r>
      <rPr>
        <sz val="11"/>
        <color theme="1"/>
        <rFont val="Calibri"/>
        <family val="2"/>
        <scheme val="minor"/>
      </rPr>
      <t>Hongrie</t>
    </r>
  </si>
  <si>
    <r>
      <rPr>
        <sz val="11"/>
        <color theme="1"/>
        <rFont val="Calibri"/>
        <family val="2"/>
        <scheme val="minor"/>
      </rPr>
      <t>Suisse</t>
    </r>
  </si>
  <si>
    <r>
      <rPr>
        <sz val="11"/>
        <color theme="1"/>
        <rFont val="Calibri"/>
        <family val="2"/>
        <scheme val="minor"/>
      </rPr>
      <t>Amical</t>
    </r>
  </si>
  <si>
    <r>
      <rPr>
        <sz val="11"/>
        <color theme="1"/>
        <rFont val="Calibri"/>
        <family val="2"/>
        <scheme val="minor"/>
      </rPr>
      <t>Portugal</t>
    </r>
  </si>
  <si>
    <r>
      <rPr>
        <sz val="11"/>
        <color theme="1"/>
        <rFont val="Calibri"/>
        <family val="2"/>
        <scheme val="minor"/>
      </rPr>
      <t>Israël</t>
    </r>
  </si>
  <si>
    <r>
      <rPr>
        <sz val="11"/>
        <color theme="1"/>
        <rFont val="Calibri"/>
        <family val="2"/>
        <scheme val="minor"/>
      </rPr>
      <t>Amical</t>
    </r>
  </si>
  <si>
    <r>
      <rPr>
        <sz val="11"/>
        <color theme="1"/>
        <rFont val="Calibri"/>
        <family val="2"/>
        <scheme val="minor"/>
      </rPr>
      <t>Mali</t>
    </r>
  </si>
  <si>
    <r>
      <rPr>
        <sz val="11"/>
        <color theme="1"/>
        <rFont val="Calibri"/>
        <family val="2"/>
        <scheme val="minor"/>
      </rPr>
      <t>Ghana</t>
    </r>
  </si>
  <si>
    <r>
      <rPr>
        <sz val="11"/>
        <color theme="1"/>
        <rFont val="Calibri"/>
        <family val="2"/>
        <scheme val="minor"/>
      </rPr>
      <t>Amical</t>
    </r>
  </si>
  <si>
    <r>
      <rPr>
        <sz val="11"/>
        <color theme="1"/>
        <rFont val="Calibri"/>
        <family val="2"/>
        <scheme val="minor"/>
      </rPr>
      <t>Israël</t>
    </r>
  </si>
  <si>
    <r>
      <rPr>
        <sz val="11"/>
        <color theme="1"/>
        <rFont val="Calibri"/>
        <family val="2"/>
        <scheme val="minor"/>
      </rPr>
      <t>Serbie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</si>
  <si>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</si>
  <si>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</si>
  <si>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Argentine</t>
    </r>
  </si>
  <si>
    <r>
      <rPr>
        <sz val="11"/>
        <color theme="1"/>
        <rFont val="Calibri"/>
        <family val="2"/>
        <scheme val="minor"/>
      </rPr>
      <t>Amical</t>
    </r>
  </si>
  <si>
    <r>
      <rPr>
        <sz val="11"/>
        <color theme="1"/>
        <rFont val="Calibri"/>
        <family val="2"/>
        <scheme val="minor"/>
      </rPr>
      <t>Slovénie</t>
    </r>
  </si>
  <si>
    <r>
      <rPr>
        <sz val="11"/>
        <color theme="1"/>
        <rFont val="Calibri"/>
        <family val="2"/>
        <scheme val="minor"/>
      </rPr>
      <t>Suisse</t>
    </r>
  </si>
  <si>
    <r>
      <rPr>
        <sz val="11"/>
        <color theme="1"/>
        <rFont val="Calibri"/>
        <family val="2"/>
        <scheme val="minor"/>
      </rPr>
      <t>Amical</t>
    </r>
  </si>
  <si>
    <r>
      <rPr>
        <sz val="11"/>
        <color theme="1"/>
        <rFont val="Calibri"/>
        <family val="2"/>
        <scheme val="minor"/>
      </rPr>
      <t>Albanie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</si>
  <si>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</si>
  <si>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</si>
  <si>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</si>
  <si>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France</t>
    </r>
  </si>
  <si>
    <r>
      <rPr>
        <sz val="11"/>
        <color theme="1"/>
        <rFont val="Calibri"/>
        <family val="2"/>
        <scheme val="minor"/>
      </rPr>
      <t>Amical</t>
    </r>
  </si>
  <si>
    <r>
      <rPr>
        <sz val="11"/>
        <color theme="1"/>
        <rFont val="Calibri"/>
        <family val="2"/>
        <scheme val="minor"/>
      </rPr>
      <t>Irlande</t>
    </r>
  </si>
  <si>
    <r>
      <rPr>
        <sz val="11"/>
        <color theme="1"/>
        <rFont val="Calibri"/>
        <family val="2"/>
        <scheme val="minor"/>
      </rPr>
      <t>Paraguay</t>
    </r>
  </si>
  <si>
    <r>
      <rPr>
        <sz val="11"/>
        <color theme="1"/>
        <rFont val="Calibri"/>
        <family val="2"/>
        <scheme val="minor"/>
      </rPr>
      <t>Amical</t>
    </r>
  </si>
  <si>
    <r>
      <rPr>
        <sz val="11"/>
        <color theme="1"/>
        <rFont val="Calibri"/>
        <family val="2"/>
        <scheme val="minor"/>
      </rPr>
      <t>Bulgarie</t>
    </r>
  </si>
  <si>
    <r>
      <rPr>
        <sz val="11"/>
        <color theme="1"/>
        <rFont val="Calibri"/>
        <family val="2"/>
        <scheme val="minor"/>
      </rPr>
      <t>Égypte</t>
    </r>
  </si>
  <si>
    <r>
      <rPr>
        <sz val="11"/>
        <color theme="1"/>
        <rFont val="Calibri"/>
        <family val="2"/>
        <scheme val="minor"/>
      </rPr>
      <t>Lunar New Year Cup</t>
    </r>
  </si>
  <si>
    <r>
      <rPr>
        <sz val="11"/>
        <color theme="1"/>
        <rFont val="Calibri"/>
        <family val="2"/>
        <scheme val="minor"/>
      </rPr>
      <t>Bulgarie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</si>
  <si>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</si>
  <si>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</si>
  <si>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Roumanie</t>
    </r>
  </si>
  <si>
    <r>
      <rPr>
        <sz val="11"/>
        <color theme="1"/>
        <rFont val="Calibri"/>
        <family val="2"/>
        <scheme val="minor"/>
      </rPr>
      <t>Estonie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</si>
  <si>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</si>
  <si>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</si>
  <si>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Paraguay</t>
    </r>
  </si>
  <si>
    <r>
      <rPr>
        <sz val="11"/>
        <color theme="1"/>
        <rFont val="Calibri"/>
        <family val="2"/>
        <scheme val="minor"/>
      </rPr>
      <t>Amical</t>
    </r>
  </si>
  <si>
    <r>
      <rPr>
        <sz val="11"/>
        <color theme="1"/>
        <rFont val="Calibri"/>
        <family val="2"/>
        <scheme val="minor"/>
      </rPr>
      <t>Guatemala</t>
    </r>
  </si>
  <si>
    <r>
      <rPr>
        <sz val="11"/>
        <color theme="1"/>
        <rFont val="Calibri"/>
        <family val="2"/>
        <scheme val="minor"/>
      </rPr>
      <t>Jamaïque</t>
    </r>
  </si>
  <si>
    <r>
      <rPr>
        <sz val="11"/>
        <color theme="1"/>
        <rFont val="Calibri"/>
        <family val="2"/>
        <scheme val="minor"/>
      </rPr>
      <t>Amical</t>
    </r>
  </si>
  <si>
    <r>
      <rPr>
        <sz val="11"/>
        <color theme="1"/>
        <rFont val="Calibri"/>
        <family val="2"/>
        <scheme val="minor"/>
      </rPr>
      <t>Roumanie</t>
    </r>
  </si>
  <si>
    <r>
      <rPr>
        <sz val="11"/>
        <color theme="1"/>
        <rFont val="Calibri"/>
        <family val="2"/>
        <scheme val="minor"/>
      </rPr>
      <t>Israël</t>
    </r>
  </si>
  <si>
    <r>
      <rPr>
        <sz val="11"/>
        <color theme="1"/>
        <rFont val="Calibri"/>
        <family val="2"/>
        <scheme val="minor"/>
      </rPr>
      <t>Amical</t>
    </r>
  </si>
  <si>
    <r>
      <rPr>
        <sz val="11"/>
        <color theme="1"/>
        <rFont val="Calibri"/>
        <family val="2"/>
        <scheme val="minor"/>
      </rPr>
      <t>Suisse</t>
    </r>
  </si>
  <si>
    <r>
      <rPr>
        <sz val="11"/>
        <color theme="1"/>
        <rFont val="Calibri"/>
        <family val="2"/>
        <scheme val="minor"/>
      </rPr>
      <t>Autriche</t>
    </r>
  </si>
  <si>
    <r>
      <rPr>
        <sz val="11"/>
        <color theme="1"/>
        <rFont val="Calibri"/>
        <family val="2"/>
        <scheme val="minor"/>
      </rPr>
      <t>Amical</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</si>
  <si>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</si>
  <si>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</si>
  <si>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</si>
  <si>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Angleterre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</si>
  <si>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</si>
  <si>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</si>
  <si>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Grèce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</si>
  <si>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</si>
  <si>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</si>
  <si>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Honduras</t>
    </r>
  </si>
  <si>
    <r>
      <rPr>
        <sz val="11"/>
        <color theme="1"/>
        <rFont val="Calibri"/>
        <family val="2"/>
        <scheme val="minor"/>
      </rPr>
      <t>Guatemala</t>
    </r>
  </si>
  <si>
    <r>
      <rPr>
        <sz val="11"/>
        <color theme="1"/>
        <rFont val="Calibri"/>
        <family val="2"/>
        <scheme val="minor"/>
      </rPr>
      <t>Coupe de l’UNCAF</t>
    </r>
  </si>
  <si>
    <r>
      <rPr>
        <sz val="11"/>
        <color theme="1"/>
        <rFont val="Calibri"/>
        <family val="2"/>
        <scheme val="minor"/>
      </rPr>
      <t>France</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</si>
  <si>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</si>
  <si>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</si>
  <si>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</si>
  <si>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</si>
  <si>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</si>
  <si>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Japon</t>
    </r>
  </si>
  <si>
    <r>
      <rPr>
        <sz val="11"/>
        <color theme="1"/>
        <rFont val="Calibri"/>
        <family val="2"/>
        <scheme val="minor"/>
      </rPr>
      <t>Brésil</t>
    </r>
  </si>
  <si>
    <r>
      <rPr>
        <sz val="11"/>
        <color theme="1"/>
        <rFont val="Calibri"/>
        <family val="2"/>
        <scheme val="minor"/>
      </rPr>
      <t>Amical</t>
    </r>
  </si>
  <si>
    <r>
      <rPr>
        <sz val="11"/>
        <color theme="1"/>
        <rFont val="Calibri"/>
        <family val="2"/>
        <scheme val="minor"/>
      </rPr>
      <t>Suisse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</si>
  <si>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</si>
  <si>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</si>
  <si>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Ouganda</t>
    </r>
  </si>
  <si>
    <r>
      <rPr>
        <sz val="11"/>
        <color theme="1"/>
        <rFont val="Calibri"/>
        <family val="2"/>
        <scheme val="minor"/>
      </rPr>
      <t>Tunisie</t>
    </r>
  </si>
  <si>
    <r>
      <rPr>
        <sz val="11"/>
        <color theme="1"/>
        <rFont val="Calibri"/>
        <family val="2"/>
        <scheme val="minor"/>
      </rPr>
      <t>Qualification pour la Coupe d’Afrique des nations</t>
    </r>
  </si>
  <si>
    <r>
      <rPr>
        <sz val="11"/>
        <color theme="1"/>
        <rFont val="Calibri"/>
        <family val="2"/>
        <scheme val="minor"/>
      </rPr>
      <t>Paraguay</t>
    </r>
  </si>
  <si>
    <r>
      <rPr>
        <sz val="11"/>
        <color theme="1"/>
        <rFont val="Calibri"/>
        <family val="2"/>
        <scheme val="minor"/>
      </rPr>
      <t>Colombie</t>
    </r>
  </si>
  <si>
    <r>
      <rPr>
        <sz val="11"/>
        <color theme="1"/>
        <rFont val="Calibri"/>
        <family val="2"/>
        <scheme val="minor"/>
      </rPr>
      <t>Amical</t>
    </r>
  </si>
  <si>
    <r>
      <rPr>
        <sz val="11"/>
        <color theme="1"/>
        <rFont val="Calibri"/>
        <family val="2"/>
        <scheme val="minor"/>
      </rPr>
      <t>Irlande</t>
    </r>
  </si>
  <si>
    <r>
      <rPr>
        <sz val="11"/>
        <color theme="1"/>
        <rFont val="Calibri"/>
        <family val="2"/>
        <scheme val="minor"/>
      </rPr>
      <t>Suède</t>
    </r>
  </si>
  <si>
    <r>
      <rPr>
        <sz val="11"/>
        <color theme="1"/>
        <rFont val="Calibri"/>
        <family val="2"/>
        <scheme val="minor"/>
      </rPr>
      <t>Amical</t>
    </r>
  </si>
  <si>
    <r>
      <rPr>
        <sz val="11"/>
        <color theme="1"/>
        <rFont val="Calibri"/>
        <family val="2"/>
        <scheme val="minor"/>
      </rPr>
      <t>Espagne</t>
    </r>
  </si>
  <si>
    <r>
      <rPr>
        <sz val="11"/>
        <color theme="1"/>
        <rFont val="Calibri"/>
        <family val="2"/>
        <scheme val="minor"/>
      </rPr>
      <t>Croatie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</si>
  <si>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</si>
  <si>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</si>
  <si>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</si>
  <si>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</si>
  <si>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Haïti</t>
    </r>
  </si>
  <si>
    <r>
      <rPr>
        <sz val="11"/>
        <color theme="1"/>
        <rFont val="Calibri"/>
        <family val="2"/>
        <scheme val="minor"/>
      </rPr>
      <t>Honduras</t>
    </r>
  </si>
  <si>
    <r>
      <rPr>
        <sz val="11"/>
        <color theme="1"/>
        <rFont val="Calibri"/>
        <family val="2"/>
        <scheme val="minor"/>
      </rPr>
      <t>Amical</t>
    </r>
  </si>
  <si>
    <r>
      <rPr>
        <sz val="11"/>
        <color theme="1"/>
        <rFont val="Calibri"/>
        <family val="2"/>
        <scheme val="minor"/>
      </rPr>
      <t>Canada</t>
    </r>
  </si>
  <si>
    <r>
      <rPr>
        <sz val="11"/>
        <color theme="1"/>
        <rFont val="Calibri"/>
        <family val="2"/>
        <scheme val="minor"/>
      </rPr>
      <t>Guatemala</t>
    </r>
  </si>
  <si>
    <r>
      <rPr>
        <sz val="11"/>
        <color theme="1"/>
        <rFont val="Calibri"/>
        <family val="2"/>
        <scheme val="minor"/>
      </rPr>
      <t>Amical</t>
    </r>
  </si>
  <si>
    <r>
      <rPr>
        <sz val="11"/>
        <color theme="1"/>
        <rFont val="Calibri"/>
        <family val="2"/>
        <scheme val="minor"/>
      </rPr>
      <t>Équateur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</si>
  <si>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</si>
  <si>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</si>
  <si>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Pologne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</si>
  <si>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</si>
  <si>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</si>
  <si>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Finlande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</si>
  <si>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</si>
  <si>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</si>
  <si>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Islande</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</si>
  <si>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</si>
  <si>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</si>
  <si>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Roumanie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</si>
  <si>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</si>
  <si>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</si>
  <si>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Tunisie</t>
    </r>
  </si>
  <si>
    <r>
      <rPr>
        <sz val="11"/>
        <color theme="1"/>
        <rFont val="Calibri"/>
        <family val="2"/>
        <scheme val="minor"/>
      </rPr>
      <t>Algérie</t>
    </r>
  </si>
  <si>
    <r>
      <rPr>
        <sz val="11"/>
        <color theme="1"/>
        <rFont val="Calibri"/>
        <family val="2"/>
        <scheme val="minor"/>
      </rPr>
      <t>Qualification pour la Coupe d’Afrique des nations</t>
    </r>
  </si>
  <si>
    <r>
      <rPr>
        <sz val="11"/>
        <color theme="1"/>
        <rFont val="Calibri"/>
        <family val="2"/>
        <scheme val="minor"/>
      </rPr>
      <t>Brésil</t>
    </r>
  </si>
  <si>
    <r>
      <rPr>
        <sz val="11"/>
        <color theme="1"/>
        <rFont val="Calibri"/>
        <family val="2"/>
        <scheme val="minor"/>
      </rPr>
      <t>Pays‑Bas</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</si>
  <si>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</si>
  <si>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</si>
  <si>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</si>
  <si>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</si>
  <si>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Brésil</t>
    </r>
  </si>
  <si>
    <r>
      <rPr>
        <sz val="11"/>
        <color theme="1"/>
        <rFont val="Calibri"/>
        <family val="2"/>
        <scheme val="minor"/>
      </rPr>
      <t>Pologne</t>
    </r>
  </si>
  <si>
    <r>
      <rPr>
        <sz val="11"/>
        <color theme="1"/>
        <rFont val="Calibri"/>
        <family val="2"/>
        <scheme val="minor"/>
      </rPr>
      <t>Amical</t>
    </r>
  </si>
  <si>
    <r>
      <rPr>
        <sz val="11"/>
        <color theme="1"/>
        <rFont val="Calibri"/>
        <family val="2"/>
        <scheme val="minor"/>
      </rPr>
      <t>Égypte</t>
    </r>
  </si>
  <si>
    <r>
      <rPr>
        <sz val="11"/>
        <color theme="1"/>
        <rFont val="Calibri"/>
        <family val="2"/>
        <scheme val="minor"/>
      </rPr>
      <t>Mexique</t>
    </r>
  </si>
  <si>
    <r>
      <rPr>
        <sz val="11"/>
        <color theme="1"/>
        <rFont val="Calibri"/>
        <family val="2"/>
        <scheme val="minor"/>
      </rPr>
      <t>Coupe de Corée du Sud</t>
    </r>
  </si>
  <si>
    <r>
      <rPr>
        <sz val="11"/>
        <color theme="1"/>
        <rFont val="Calibri"/>
        <family val="2"/>
        <scheme val="minor"/>
      </rPr>
      <t>Algérie</t>
    </r>
  </si>
  <si>
    <r>
      <rPr>
        <sz val="11"/>
        <color theme="1"/>
        <rFont val="Calibri"/>
        <family val="2"/>
        <scheme val="minor"/>
      </rPr>
      <t>Ouganda</t>
    </r>
  </si>
  <si>
    <r>
      <rPr>
        <sz val="11"/>
        <color theme="1"/>
        <rFont val="Calibri"/>
        <family val="2"/>
        <scheme val="minor"/>
      </rPr>
      <t>Qualification pour la Coupe d’Afrique des nations</t>
    </r>
  </si>
  <si>
    <r>
      <rPr>
        <sz val="11"/>
        <color theme="1"/>
        <rFont val="Calibri"/>
        <family val="2"/>
        <scheme val="minor"/>
      </rPr>
      <t>Arabie saoudite</t>
    </r>
  </si>
  <si>
    <r>
      <rPr>
        <sz val="11"/>
        <color theme="1"/>
        <rFont val="Calibri"/>
        <family val="2"/>
        <scheme val="minor"/>
      </rPr>
      <t>Jordanie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</si>
  <si>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</si>
  <si>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</si>
  <si>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</si>
  <si>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</si>
  <si>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Mexique</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</si>
  <si>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</si>
  <si>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</si>
  <si>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Uruguay</t>
    </r>
  </si>
  <si>
    <r>
      <rPr>
        <sz val="11"/>
        <color theme="1"/>
        <rFont val="Calibri"/>
        <family val="2"/>
        <scheme val="minor"/>
      </rPr>
      <t>Argentine</t>
    </r>
  </si>
  <si>
    <r>
      <rPr>
        <sz val="11"/>
        <color theme="1"/>
        <rFont val="Calibri"/>
        <family val="2"/>
        <scheme val="minor"/>
      </rPr>
      <t>Copa América</t>
    </r>
  </si>
  <si>
    <r>
      <rPr>
        <sz val="11"/>
        <color theme="1"/>
        <rFont val="Calibri"/>
        <family val="2"/>
        <scheme val="minor"/>
      </rPr>
      <t>Canada</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</si>
  <si>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</si>
  <si>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</si>
  <si>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Mexique</t>
    </r>
  </si>
  <si>
    <r>
      <rPr>
        <sz val="11"/>
        <color theme="1"/>
        <rFont val="Calibri"/>
        <family val="2"/>
        <scheme val="minor"/>
      </rPr>
      <t>Brésil</t>
    </r>
  </si>
  <si>
    <r>
      <rPr>
        <sz val="11"/>
        <color theme="1"/>
        <rFont val="Calibri"/>
        <family val="2"/>
        <scheme val="minor"/>
      </rPr>
      <t>Copa América</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</si>
  <si>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</si>
  <si>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</si>
  <si>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</si>
  <si>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Allemagne</t>
    </r>
  </si>
  <si>
    <r>
      <rPr>
        <sz val="11"/>
        <color theme="1"/>
        <rFont val="Calibri"/>
        <family val="2"/>
        <scheme val="minor"/>
      </rPr>
      <t>Nouvelle‑Zélande</t>
    </r>
  </si>
  <si>
    <r>
      <rPr>
        <sz val="11"/>
        <color theme="1"/>
        <rFont val="Calibri"/>
        <family val="2"/>
        <scheme val="minor"/>
      </rPr>
      <t>Coupe de la Confédération</t>
    </r>
  </si>
  <si>
    <r>
      <rPr>
        <sz val="11"/>
        <color theme="1"/>
        <rFont val="Calibri"/>
        <family val="2"/>
        <scheme val="minor"/>
      </rPr>
      <t>Nouvelle‑Zélande</t>
    </r>
  </si>
  <si>
    <r>
      <rPr>
        <sz val="11"/>
        <color theme="1"/>
        <rFont val="Calibri"/>
        <family val="2"/>
        <scheme val="minor"/>
      </rPr>
      <t>Brésil</t>
    </r>
  </si>
  <si>
    <r>
      <rPr>
        <sz val="11"/>
        <color theme="1"/>
        <rFont val="Calibri"/>
        <family val="2"/>
        <scheme val="minor"/>
      </rPr>
      <t>Coupe de la Confédération</t>
    </r>
  </si>
  <si>
    <r>
      <rPr>
        <sz val="11"/>
        <color theme="1"/>
        <rFont val="Calibri"/>
        <family val="2"/>
        <scheme val="minor"/>
      </rPr>
      <t>Irak</t>
    </r>
  </si>
  <si>
    <r>
      <rPr>
        <sz val="11"/>
        <color theme="1"/>
        <rFont val="Calibri"/>
        <family val="2"/>
        <scheme val="minor"/>
      </rPr>
      <t>Oman</t>
    </r>
  </si>
  <si>
    <r>
      <rPr>
        <sz val="11"/>
        <color theme="1"/>
        <rFont val="Calibri"/>
        <family val="2"/>
        <scheme val="minor"/>
      </rPr>
      <t>Qualification pour la Coupe de l’AFC</t>
    </r>
  </si>
  <si>
    <r>
      <rPr>
        <sz val="11"/>
        <color theme="1"/>
        <rFont val="Calibri"/>
        <family val="2"/>
        <scheme val="minor"/>
      </rPr>
      <t>Sénégal</t>
    </r>
  </si>
  <si>
    <r>
      <rPr>
        <sz val="11"/>
        <color theme="1"/>
        <rFont val="Calibri"/>
        <family val="2"/>
        <scheme val="minor"/>
      </rPr>
      <t>Zimbabwe</t>
    </r>
  </si>
  <si>
    <r>
      <rPr>
        <sz val="11"/>
        <color theme="1"/>
        <rFont val="Calibri"/>
        <family val="2"/>
        <scheme val="minor"/>
      </rPr>
      <t>Qualification pour la Coupe d’Afrique des nations</t>
    </r>
  </si>
  <si>
    <r>
      <rPr>
        <sz val="11"/>
        <color theme="1"/>
        <rFont val="Calibri"/>
        <family val="2"/>
        <scheme val="minor"/>
      </rPr>
      <t>Bélarus</t>
    </r>
  </si>
  <si>
    <r>
      <rPr>
        <sz val="11"/>
        <color theme="1"/>
        <rFont val="Calibri"/>
        <family val="2"/>
        <scheme val="minor"/>
      </rPr>
      <t>Russie</t>
    </r>
  </si>
  <si>
    <r>
      <rPr>
        <sz val="11"/>
        <color theme="1"/>
        <rFont val="Calibri"/>
        <family val="2"/>
        <scheme val="minor"/>
      </rPr>
      <t>Amical</t>
    </r>
  </si>
  <si>
    <r>
      <rPr>
        <sz val="11"/>
        <color theme="1"/>
        <rFont val="Calibri"/>
        <family val="2"/>
        <scheme val="minor"/>
      </rPr>
      <t>Estonie</t>
    </r>
  </si>
  <si>
    <r>
      <rPr>
        <sz val="11"/>
        <color theme="1"/>
        <rFont val="Calibri"/>
        <family val="2"/>
        <scheme val="minor"/>
      </rPr>
      <t>Arménie</t>
    </r>
  </si>
  <si>
    <r>
      <rPr>
        <sz val="11"/>
        <color theme="1"/>
        <rFont val="Calibri"/>
        <family val="2"/>
        <scheme val="minor"/>
      </rPr>
      <t>Amical</t>
    </r>
  </si>
  <si>
    <r>
      <rPr>
        <sz val="11"/>
        <color theme="1"/>
        <rFont val="Calibri"/>
        <family val="2"/>
        <scheme val="minor"/>
      </rPr>
      <t>Grèce</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</si>
  <si>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</si>
  <si>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</si>
  <si>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Slovénie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</si>
  <si>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</si>
  <si>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</si>
  <si>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Argentine</t>
    </r>
  </si>
  <si>
    <r>
      <rPr>
        <sz val="11"/>
        <color theme="1"/>
        <rFont val="Calibri"/>
        <family val="2"/>
        <scheme val="minor"/>
      </rPr>
      <t>Brésil</t>
    </r>
  </si>
  <si>
    <r>
      <rPr>
        <sz val="11"/>
        <color theme="1"/>
        <rFont val="Calibri"/>
        <family val="2"/>
        <scheme val="minor"/>
      </rPr>
      <t>Amical</t>
    </r>
  </si>
  <si>
    <r>
      <rPr>
        <sz val="11"/>
        <color theme="1"/>
        <rFont val="Calibri"/>
        <family val="2"/>
        <scheme val="minor"/>
      </rPr>
      <t>Autriche</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</si>
  <si>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</si>
  <si>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</si>
  <si>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</si>
  <si>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</si>
  <si>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</si>
  <si>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Serbie</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</si>
  <si>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</si>
  <si>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</si>
  <si>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Brésil</t>
    </r>
  </si>
  <si>
    <r>
      <rPr>
        <sz val="11"/>
        <color theme="1"/>
        <rFont val="Calibri"/>
        <family val="2"/>
        <scheme val="minor"/>
      </rPr>
      <t>Argentine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</si>
  <si>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</si>
  <si>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</si>
  <si>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Serbie</t>
    </r>
  </si>
  <si>
    <r>
      <rPr>
        <sz val="11"/>
        <color theme="1"/>
        <rFont val="Calibri"/>
        <family val="2"/>
        <scheme val="minor"/>
      </rPr>
      <t>Qualification pour la Coupe européenne de l’UEFA</t>
    </r>
  </si>
  <si>
    <r>
      <rPr>
        <sz val="11"/>
        <color theme="1"/>
        <rFont val="Calibri"/>
        <family val="2"/>
        <scheme val="minor"/>
      </rPr>
      <t>Suisse</t>
    </r>
  </si>
  <si>
    <r>
      <rPr>
        <sz val="11"/>
        <color theme="1"/>
        <rFont val="Calibri"/>
        <family val="2"/>
        <scheme val="minor"/>
      </rPr>
      <t>Bélarus</t>
    </r>
  </si>
  <si>
    <r>
      <rPr>
        <sz val="11"/>
        <color theme="1"/>
        <rFont val="Calibri"/>
        <family val="2"/>
        <scheme val="minor"/>
      </rPr>
      <t>Qualification pour la Coupe européenne de l’UEFA</t>
    </r>
  </si>
  <si>
    <r>
      <rPr>
        <sz val="11"/>
        <color theme="1"/>
        <rFont val="Calibri"/>
        <family val="2"/>
        <scheme val="minor"/>
      </rPr>
      <t>Uruguay</t>
    </r>
  </si>
  <si>
    <r>
      <rPr>
        <sz val="11"/>
        <color theme="1"/>
        <rFont val="Calibri"/>
        <family val="2"/>
        <scheme val="minor"/>
      </rPr>
      <t>Venezuela</t>
    </r>
  </si>
  <si>
    <r>
      <rPr>
        <sz val="11"/>
        <color theme="1"/>
        <rFont val="Calibri"/>
        <family val="2"/>
        <scheme val="minor"/>
      </rPr>
      <t>Amical</t>
    </r>
  </si>
  <si>
    <r>
      <rPr>
        <sz val="11"/>
        <color theme="1"/>
        <rFont val="Calibri"/>
        <family val="2"/>
        <scheme val="minor"/>
      </rPr>
      <t>Grèce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</si>
  <si>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</si>
  <si>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</si>
  <si>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Suède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</si>
  <si>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</si>
  <si>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</si>
  <si>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</si>
  <si>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</si>
  <si>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</si>
  <si>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Grèce</t>
    </r>
  </si>
  <si>
    <r>
      <rPr>
        <sz val="11"/>
        <color theme="1"/>
        <rFont val="Calibri"/>
        <family val="2"/>
        <scheme val="minor"/>
      </rPr>
      <t>Nigéria</t>
    </r>
  </si>
  <si>
    <r>
      <rPr>
        <sz val="11"/>
        <color theme="1"/>
        <rFont val="Calibri"/>
        <family val="2"/>
        <scheme val="minor"/>
      </rPr>
      <t>Amical</t>
    </r>
  </si>
  <si>
    <r>
      <rPr>
        <sz val="11"/>
        <color theme="1"/>
        <rFont val="Calibri"/>
        <family val="2"/>
        <scheme val="minor"/>
      </rPr>
      <t>Italie</t>
    </r>
  </si>
  <si>
    <r>
      <rPr>
        <sz val="11"/>
        <color theme="1"/>
        <rFont val="Calibri"/>
        <family val="2"/>
        <scheme val="minor"/>
      </rPr>
      <t>Belgique</t>
    </r>
  </si>
  <si>
    <r>
      <rPr>
        <sz val="11"/>
        <color theme="1"/>
        <rFont val="Calibri"/>
        <family val="2"/>
        <scheme val="minor"/>
      </rPr>
      <t>Amical</t>
    </r>
  </si>
  <si>
    <r>
      <rPr>
        <sz val="11"/>
        <color theme="1"/>
        <rFont val="Calibri"/>
        <family val="2"/>
        <scheme val="minor"/>
      </rPr>
      <t>Écosse</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</si>
  <si>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</si>
  <si>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</si>
  <si>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</si>
  <si>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</si>
  <si>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</si>
  <si>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Tunisie</t>
    </r>
  </si>
  <si>
    <r>
      <rPr>
        <sz val="11"/>
        <color theme="1"/>
        <rFont val="Calibri"/>
        <family val="2"/>
        <scheme val="minor"/>
      </rPr>
      <t>Ghana</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</si>
  <si>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</si>
  <si>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</si>
  <si>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Ghana</t>
    </r>
  </si>
  <si>
    <r>
      <rPr>
        <sz val="11"/>
        <color theme="1"/>
        <rFont val="Calibri"/>
        <family val="2"/>
        <scheme val="minor"/>
      </rPr>
      <t>Coupe d’Afrique de l’Ouest</t>
    </r>
  </si>
  <si>
    <r>
      <rPr>
        <sz val="11"/>
        <color theme="1"/>
        <rFont val="Calibri"/>
        <family val="2"/>
        <scheme val="minor"/>
      </rPr>
      <t>Côte d’Ivoire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</si>
  <si>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</si>
  <si>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</si>
  <si>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Ghana</t>
    </r>
  </si>
  <si>
    <r>
      <rPr>
        <sz val="11"/>
        <color theme="1"/>
        <rFont val="Calibri"/>
        <family val="2"/>
        <scheme val="minor"/>
      </rPr>
      <t>Tunisie</t>
    </r>
  </si>
  <si>
    <r>
      <rPr>
        <sz val="11"/>
        <color theme="1"/>
        <rFont val="Calibri"/>
        <family val="2"/>
        <scheme val="minor"/>
      </rPr>
      <t>Amical</t>
    </r>
  </si>
  <si>
    <r>
      <rPr>
        <sz val="11"/>
        <color theme="1"/>
        <rFont val="Calibri"/>
        <family val="2"/>
        <scheme val="minor"/>
      </rPr>
      <t>Panama</t>
    </r>
  </si>
  <si>
    <r>
      <rPr>
        <sz val="11"/>
        <color theme="1"/>
        <rFont val="Calibri"/>
        <family val="2"/>
        <scheme val="minor"/>
      </rPr>
      <t>Guatemala</t>
    </r>
  </si>
  <si>
    <r>
      <rPr>
        <sz val="11"/>
        <color theme="1"/>
        <rFont val="Calibri"/>
        <family val="2"/>
        <scheme val="minor"/>
      </rPr>
      <t>Amical</t>
    </r>
  </si>
  <si>
    <r>
      <rPr>
        <sz val="11"/>
        <color theme="1"/>
        <rFont val="Calibri"/>
        <family val="2"/>
        <scheme val="minor"/>
      </rPr>
      <t>Égypte</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</si>
  <si>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</si>
  <si>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</si>
  <si>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Nigéria</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</si>
  <si>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</si>
  <si>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</si>
  <si>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Burkina Faso</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</si>
  <si>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</si>
  <si>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</si>
  <si>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Tunisie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</si>
  <si>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</si>
  <si>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</si>
  <si>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Égypte</t>
    </r>
  </si>
  <si>
    <r>
      <rPr>
        <sz val="11"/>
        <color theme="1"/>
        <rFont val="Calibri"/>
        <family val="2"/>
        <scheme val="minor"/>
      </rPr>
      <t>Burkina Faso</t>
    </r>
  </si>
  <si>
    <r>
      <rPr>
        <sz val="11"/>
        <color theme="1"/>
        <rFont val="Calibri"/>
        <family val="2"/>
        <scheme val="minor"/>
      </rPr>
      <t>Coupe d’Afrique des nations</t>
    </r>
  </si>
  <si>
    <r>
      <rPr>
        <sz val="11"/>
        <color theme="1"/>
        <rFont val="Calibri"/>
        <family val="2"/>
        <scheme val="minor"/>
      </rPr>
      <t>Nigéria</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</si>
  <si>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</si>
  <si>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</si>
  <si>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Nigéria</t>
    </r>
  </si>
  <si>
    <r>
      <rPr>
        <sz val="11"/>
        <color theme="1"/>
        <rFont val="Calibri"/>
        <family val="2"/>
        <scheme val="minor"/>
      </rPr>
      <t>Afrique du Sud</t>
    </r>
  </si>
  <si>
    <r>
      <rPr>
        <sz val="11"/>
        <color theme="1"/>
        <rFont val="Calibri"/>
        <family val="2"/>
        <scheme val="minor"/>
      </rPr>
      <t>Coupe d’Afrique des nations</t>
    </r>
  </si>
  <si>
    <r>
      <rPr>
        <sz val="11"/>
        <color theme="1"/>
        <rFont val="Calibri"/>
        <family val="2"/>
        <scheme val="minor"/>
      </rPr>
      <t>Jamaïque</t>
    </r>
  </si>
  <si>
    <r>
      <rPr>
        <sz val="11"/>
        <color theme="1"/>
        <rFont val="Calibri"/>
        <family val="2"/>
        <scheme val="minor"/>
      </rPr>
      <t>Honduras</t>
    </r>
  </si>
  <si>
    <r>
      <rPr>
        <sz val="11"/>
        <color theme="1"/>
        <rFont val="Calibri"/>
        <family val="2"/>
        <scheme val="minor"/>
      </rPr>
      <t>Gold Cup</t>
    </r>
  </si>
  <si>
    <r>
      <rPr>
        <sz val="11"/>
        <color theme="1"/>
        <rFont val="Calibri"/>
        <family val="2"/>
        <scheme val="minor"/>
      </rPr>
      <t>Chili</t>
    </r>
  </si>
  <si>
    <r>
      <rPr>
        <sz val="11"/>
        <color theme="1"/>
        <rFont val="Calibri"/>
        <family val="2"/>
        <scheme val="minor"/>
      </rPr>
      <t>Slovaquie</t>
    </r>
  </si>
  <si>
    <r>
      <rPr>
        <sz val="11"/>
        <color theme="1"/>
        <rFont val="Calibri"/>
        <family val="2"/>
        <scheme val="minor"/>
      </rPr>
      <t>Amical</t>
    </r>
  </si>
  <si>
    <r>
      <rPr>
        <sz val="11"/>
        <color theme="1"/>
        <rFont val="Calibri"/>
        <family val="2"/>
        <scheme val="minor"/>
      </rPr>
      <t>Honduras</t>
    </r>
  </si>
  <si>
    <r>
      <rPr>
        <sz val="11"/>
        <color theme="1"/>
        <rFont val="Calibri"/>
        <family val="2"/>
        <scheme val="minor"/>
      </rPr>
      <t>Colombie</t>
    </r>
  </si>
  <si>
    <r>
      <rPr>
        <sz val="11"/>
        <color theme="1"/>
        <rFont val="Calibri"/>
        <family val="2"/>
        <scheme val="minor"/>
      </rPr>
      <t>Gold Cup</t>
    </r>
  </si>
  <si>
    <r>
      <rPr>
        <sz val="11"/>
        <color theme="1"/>
        <rFont val="Calibri"/>
        <family val="2"/>
        <scheme val="minor"/>
      </rPr>
      <t>Honduras</t>
    </r>
  </si>
  <si>
    <r>
      <rPr>
        <sz val="11"/>
        <color theme="1"/>
        <rFont val="Calibri"/>
        <family val="2"/>
        <scheme val="minor"/>
      </rPr>
      <t>Pérou</t>
    </r>
  </si>
  <si>
    <r>
      <rPr>
        <sz val="11"/>
        <color theme="1"/>
        <rFont val="Calibri"/>
        <family val="2"/>
        <scheme val="minor"/>
      </rPr>
      <t>Gold Cup</t>
    </r>
  </si>
  <si>
    <r>
      <rPr>
        <sz val="11"/>
        <color theme="1"/>
        <rFont val="Calibri"/>
        <family val="2"/>
        <scheme val="minor"/>
      </rPr>
      <t>Estonie</t>
    </r>
  </si>
  <si>
    <r>
      <rPr>
        <sz val="11"/>
        <color theme="1"/>
        <rFont val="Calibri"/>
        <family val="2"/>
        <scheme val="minor"/>
      </rPr>
      <t>Finlande</t>
    </r>
  </si>
  <si>
    <r>
      <rPr>
        <sz val="11"/>
        <color theme="1"/>
        <rFont val="Calibri"/>
        <family val="2"/>
        <scheme val="minor"/>
      </rPr>
      <t>King’s Cup</t>
    </r>
  </si>
  <si>
    <r>
      <rPr>
        <sz val="11"/>
        <color theme="1"/>
        <rFont val="Calibri"/>
        <family val="2"/>
        <scheme val="minor"/>
      </rPr>
      <t>Turquie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</si>
  <si>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</si>
  <si>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</si>
  <si>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Canada</t>
    </r>
  </si>
  <si>
    <r>
      <rPr>
        <sz val="11"/>
        <color theme="1"/>
        <rFont val="Calibri"/>
        <family val="2"/>
        <scheme val="minor"/>
      </rPr>
      <t>Colombie</t>
    </r>
  </si>
  <si>
    <r>
      <rPr>
        <sz val="11"/>
        <color theme="1"/>
        <rFont val="Calibri"/>
        <family val="2"/>
        <scheme val="minor"/>
      </rPr>
      <t>Gold Cup</t>
    </r>
  </si>
  <si>
    <r>
      <rPr>
        <sz val="11"/>
        <color theme="1"/>
        <rFont val="Calibri"/>
        <family val="2"/>
        <scheme val="minor"/>
      </rPr>
      <t>El Salvador</t>
    </r>
  </si>
  <si>
    <r>
      <rPr>
        <sz val="11"/>
        <color theme="1"/>
        <rFont val="Calibri"/>
        <family val="2"/>
        <scheme val="minor"/>
      </rPr>
      <t>Panama</t>
    </r>
  </si>
  <si>
    <r>
      <rPr>
        <sz val="11"/>
        <color theme="1"/>
        <rFont val="Calibri"/>
        <family val="2"/>
        <scheme val="minor"/>
      </rPr>
      <t>Amical</t>
    </r>
  </si>
  <si>
    <r>
      <rPr>
        <sz val="11"/>
        <color theme="1"/>
        <rFont val="Calibri"/>
        <family val="2"/>
        <scheme val="minor"/>
      </rPr>
      <t>Équateur</t>
    </r>
  </si>
  <si>
    <r>
      <rPr>
        <sz val="11"/>
        <color theme="1"/>
        <rFont val="Calibri"/>
        <family val="2"/>
        <scheme val="minor"/>
      </rPr>
      <t>Honduras</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</si>
  <si>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</si>
  <si>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</si>
  <si>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Haïti</t>
    </r>
  </si>
  <si>
    <r>
      <rPr>
        <sz val="11"/>
        <color theme="1"/>
        <rFont val="Calibri"/>
        <family val="2"/>
        <scheme val="minor"/>
      </rPr>
      <t>Amical</t>
    </r>
  </si>
  <si>
    <r>
      <rPr>
        <sz val="11"/>
        <color theme="1"/>
        <rFont val="Calibri"/>
        <family val="2"/>
        <scheme val="minor"/>
      </rPr>
      <t>Équateur</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</si>
  <si>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</si>
  <si>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</si>
  <si>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</si>
  <si>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Roumanie</t>
    </r>
  </si>
  <si>
    <r>
      <rPr>
        <sz val="11"/>
        <color theme="1"/>
        <rFont val="Calibri"/>
        <family val="2"/>
        <scheme val="minor"/>
      </rPr>
      <t>Amical</t>
    </r>
  </si>
  <si>
    <r>
      <rPr>
        <sz val="11"/>
        <color theme="1"/>
        <rFont val="Calibri"/>
        <family val="2"/>
        <scheme val="minor"/>
      </rPr>
      <t>Pérou</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</si>
  <si>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</si>
  <si>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</si>
  <si>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</si>
  <si>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France</t>
    </r>
  </si>
  <si>
    <r>
      <rPr>
        <sz val="11"/>
        <color theme="1"/>
        <rFont val="Calibri"/>
        <family val="2"/>
        <scheme val="minor"/>
      </rPr>
      <t>Amical</t>
    </r>
  </si>
  <si>
    <r>
      <rPr>
        <sz val="11"/>
        <color theme="1"/>
        <rFont val="Calibri"/>
        <family val="2"/>
        <scheme val="minor"/>
      </rPr>
      <t>Espagne</t>
    </r>
  </si>
  <si>
    <r>
      <rPr>
        <sz val="11"/>
        <color theme="1"/>
        <rFont val="Calibri"/>
        <family val="2"/>
        <scheme val="minor"/>
      </rPr>
      <t>Italie</t>
    </r>
  </si>
  <si>
    <r>
      <rPr>
        <sz val="11"/>
        <color theme="1"/>
        <rFont val="Calibri"/>
        <family val="2"/>
        <scheme val="minor"/>
      </rPr>
      <t>Amical</t>
    </r>
  </si>
  <si>
    <r>
      <rPr>
        <sz val="11"/>
        <color theme="1"/>
        <rFont val="Calibri"/>
        <family val="2"/>
        <scheme val="minor"/>
      </rPr>
      <t>Algérie</t>
    </r>
  </si>
  <si>
    <r>
      <rPr>
        <sz val="11"/>
        <color theme="1"/>
        <rFont val="Calibri"/>
        <family val="2"/>
        <scheme val="minor"/>
      </rPr>
      <t>Cap-Vert</t>
    </r>
  </si>
  <si>
    <r>
      <rPr>
        <sz val="11"/>
        <color theme="1"/>
        <rFont val="Calibri"/>
        <family val="2"/>
        <scheme val="minor"/>
      </rPr>
      <t>Qualification pour la Coupe du Monde de la FIFA</t>
    </r>
  </si>
  <si>
    <r>
      <rPr>
        <sz val="11"/>
        <color theme="1"/>
        <rFont val="Calibri"/>
        <family val="2"/>
        <scheme val="minor"/>
      </rPr>
      <t>Mali</t>
    </r>
  </si>
  <si>
    <r>
      <rPr>
        <sz val="11"/>
        <color theme="1"/>
        <rFont val="Calibri"/>
        <family val="2"/>
        <scheme val="minor"/>
      </rPr>
      <t>Libye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</si>
  <si>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</si>
  <si>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</si>
  <si>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Portugal</t>
    </r>
  </si>
  <si>
    <r>
      <rPr>
        <sz val="11"/>
        <color theme="1"/>
        <rFont val="Calibri"/>
        <family val="2"/>
        <scheme val="minor"/>
      </rPr>
      <t>Amical</t>
    </r>
  </si>
  <si>
    <r>
      <rPr>
        <sz val="11"/>
        <color theme="1"/>
        <rFont val="Calibri"/>
        <family val="2"/>
        <scheme val="minor"/>
      </rPr>
      <t>Norvège</t>
    </r>
  </si>
  <si>
    <r>
      <rPr>
        <sz val="11"/>
        <color theme="1"/>
        <rFont val="Calibri"/>
        <family val="2"/>
        <scheme val="minor"/>
      </rPr>
      <t>Belgique</t>
    </r>
  </si>
  <si>
    <r>
      <rPr>
        <sz val="11"/>
        <color theme="1"/>
        <rFont val="Calibri"/>
        <family val="2"/>
        <scheme val="minor"/>
      </rPr>
      <t>Amical</t>
    </r>
  </si>
  <si>
    <r>
      <rPr>
        <sz val="11"/>
        <color theme="1"/>
        <rFont val="Calibri"/>
        <family val="2"/>
        <scheme val="minor"/>
      </rPr>
      <t>Guinée</t>
    </r>
  </si>
  <si>
    <r>
      <rPr>
        <sz val="11"/>
        <color theme="1"/>
        <rFont val="Calibri"/>
        <family val="2"/>
        <scheme val="minor"/>
      </rPr>
      <t>Mali</t>
    </r>
  </si>
  <si>
    <r>
      <rPr>
        <sz val="11"/>
        <color theme="1"/>
        <rFont val="Calibri"/>
        <family val="2"/>
        <scheme val="minor"/>
      </rPr>
      <t>Coupe Amílcar Cabral</t>
    </r>
  </si>
  <si>
    <r>
      <rPr>
        <sz val="11"/>
        <color theme="1"/>
        <rFont val="Calibri"/>
        <family val="2"/>
        <scheme val="minor"/>
      </rPr>
      <t>Honduras</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</si>
  <si>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</si>
  <si>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</si>
  <si>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Cap-Vert</t>
    </r>
  </si>
  <si>
    <r>
      <rPr>
        <sz val="11"/>
        <color theme="1"/>
        <rFont val="Calibri"/>
        <family val="2"/>
        <scheme val="minor"/>
      </rPr>
      <t>Guinée</t>
    </r>
  </si>
  <si>
    <r>
      <rPr>
        <sz val="11"/>
        <color theme="1"/>
        <rFont val="Calibri"/>
        <family val="2"/>
        <scheme val="minor"/>
      </rPr>
      <t>Coupe Amílcar Cabral</t>
    </r>
  </si>
  <si>
    <r>
      <rPr>
        <sz val="11"/>
        <color theme="1"/>
        <rFont val="Calibri"/>
        <family val="2"/>
        <scheme val="minor"/>
      </rPr>
      <t>Guinée</t>
    </r>
  </si>
  <si>
    <r>
      <rPr>
        <sz val="11"/>
        <color theme="1"/>
        <rFont val="Calibri"/>
        <family val="2"/>
        <scheme val="minor"/>
      </rPr>
      <t>Mali</t>
    </r>
  </si>
  <si>
    <r>
      <rPr>
        <sz val="11"/>
        <color theme="1"/>
        <rFont val="Calibri"/>
        <family val="2"/>
        <scheme val="minor"/>
      </rPr>
      <t>Coupe Amílcar Cabral</t>
    </r>
  </si>
  <si>
    <r>
      <rPr>
        <sz val="11"/>
        <color theme="1"/>
        <rFont val="Calibri"/>
        <family val="2"/>
        <scheme val="minor"/>
      </rPr>
      <t>Chine</t>
    </r>
  </si>
  <si>
    <r>
      <rPr>
        <sz val="11"/>
        <color theme="1"/>
        <rFont val="Calibri"/>
        <family val="2"/>
        <scheme val="minor"/>
      </rPr>
      <t>Serbie</t>
    </r>
  </si>
  <si>
    <r>
      <rPr>
        <sz val="11"/>
        <color theme="1"/>
        <rFont val="Calibri"/>
        <family val="2"/>
        <scheme val="minor"/>
      </rPr>
      <t>Amical</t>
    </r>
  </si>
  <si>
    <r>
      <rPr>
        <sz val="11"/>
        <color theme="1"/>
        <rFont val="Calibri"/>
        <family val="2"/>
        <scheme val="minor"/>
      </rPr>
      <t>Algérie</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</si>
  <si>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</si>
  <si>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</si>
  <si>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Norvège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</si>
  <si>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</si>
  <si>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</si>
  <si>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Croatie</t>
    </r>
  </si>
  <si>
    <r>
      <rPr>
        <sz val="11"/>
        <color theme="1"/>
        <rFont val="Calibri"/>
        <family val="2"/>
        <scheme val="minor"/>
      </rPr>
      <t>France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</si>
  <si>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</si>
  <si>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</si>
  <si>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Ukraine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</si>
  <si>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</si>
  <si>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</si>
  <si>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Panama</t>
    </r>
  </si>
  <si>
    <r>
      <rPr>
        <sz val="11"/>
        <color theme="1"/>
        <rFont val="Calibri"/>
        <family val="2"/>
        <scheme val="minor"/>
      </rPr>
      <t>Amical</t>
    </r>
  </si>
  <si>
    <r>
      <rPr>
        <sz val="11"/>
        <color theme="1"/>
        <rFont val="Calibri"/>
        <family val="2"/>
        <scheme val="minor"/>
      </rPr>
      <t>Paraguay</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</si>
  <si>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</si>
  <si>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</si>
  <si>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</si>
  <si>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</si>
  <si>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</si>
  <si>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Estonie</t>
    </r>
  </si>
  <si>
    <r>
      <rPr>
        <sz val="11"/>
        <color theme="1"/>
        <rFont val="Calibri"/>
        <family val="2"/>
        <scheme val="minor"/>
      </rPr>
      <t>Bélarus</t>
    </r>
  </si>
  <si>
    <r>
      <rPr>
        <sz val="11"/>
        <color theme="1"/>
        <rFont val="Calibri"/>
        <family val="2"/>
        <scheme val="minor"/>
      </rPr>
      <t>Amical</t>
    </r>
  </si>
  <si>
    <r>
      <rPr>
        <sz val="11"/>
        <color theme="1"/>
        <rFont val="Calibri"/>
        <family val="2"/>
        <scheme val="minor"/>
      </rPr>
      <t>Pays‑Bas</t>
    </r>
  </si>
  <si>
    <r>
      <rPr>
        <sz val="11"/>
        <color theme="1"/>
        <rFont val="Calibri"/>
        <family val="2"/>
        <scheme val="minor"/>
      </rPr>
      <t>Pologne</t>
    </r>
  </si>
  <si>
    <r>
      <rPr>
        <sz val="11"/>
        <color theme="1"/>
        <rFont val="Calibri"/>
        <family val="2"/>
        <scheme val="minor"/>
      </rPr>
      <t>Amical</t>
    </r>
  </si>
  <si>
    <r>
      <rPr>
        <sz val="11"/>
        <color theme="1"/>
        <rFont val="Calibri"/>
        <family val="2"/>
        <scheme val="minor"/>
      </rPr>
      <t>Mexique</t>
    </r>
  </si>
  <si>
    <r>
      <rPr>
        <sz val="11"/>
        <color theme="1"/>
        <rFont val="Calibri"/>
        <family val="2"/>
        <scheme val="minor"/>
      </rPr>
      <t>Afrique du Sud</t>
    </r>
  </si>
  <si>
    <r>
      <rPr>
        <sz val="11"/>
        <color theme="1"/>
        <rFont val="Calibri"/>
        <family val="2"/>
        <scheme val="minor"/>
      </rPr>
      <t>USA Cup</t>
    </r>
  </si>
  <si>
    <r>
      <rPr>
        <sz val="11"/>
        <color theme="1"/>
        <rFont val="Calibri"/>
        <family val="2"/>
        <scheme val="minor"/>
      </rPr>
      <t>Iran</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</si>
  <si>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</si>
  <si>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</si>
  <si>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Bolivie</t>
    </r>
  </si>
  <si>
    <r>
      <rPr>
        <sz val="11"/>
        <color theme="1"/>
        <rFont val="Calibri"/>
        <family val="2"/>
        <scheme val="minor"/>
      </rPr>
      <t>Slovaquie</t>
    </r>
  </si>
  <si>
    <r>
      <rPr>
        <sz val="11"/>
        <color theme="1"/>
        <rFont val="Calibri"/>
        <family val="2"/>
        <scheme val="minor"/>
      </rPr>
      <t>Coupe Kirin</t>
    </r>
  </si>
  <si>
    <r>
      <rPr>
        <sz val="11"/>
        <color theme="1"/>
        <rFont val="Calibri"/>
        <family val="2"/>
        <scheme val="minor"/>
      </rPr>
      <t>Italie</t>
    </r>
  </si>
  <si>
    <r>
      <rPr>
        <sz val="11"/>
        <color theme="1"/>
        <rFont val="Calibri"/>
        <family val="2"/>
        <scheme val="minor"/>
      </rPr>
      <t>Belgique</t>
    </r>
  </si>
  <si>
    <r>
      <rPr>
        <sz val="11"/>
        <color theme="1"/>
        <rFont val="Calibri"/>
        <family val="2"/>
        <scheme val="minor"/>
      </rPr>
      <t>Coupe européenne de l’UEFA</t>
    </r>
  </si>
  <si>
    <r>
      <rPr>
        <sz val="11"/>
        <color theme="1"/>
        <rFont val="Calibri"/>
        <family val="2"/>
        <scheme val="minor"/>
      </rPr>
      <t>Égypte</t>
    </r>
  </si>
  <si>
    <r>
      <rPr>
        <sz val="11"/>
        <color theme="1"/>
        <rFont val="Calibri"/>
        <family val="2"/>
        <scheme val="minor"/>
      </rPr>
      <t>Ghana</t>
    </r>
  </si>
  <si>
    <r>
      <rPr>
        <sz val="11"/>
        <color theme="1"/>
        <rFont val="Calibri"/>
        <family val="2"/>
        <scheme val="minor"/>
      </rPr>
      <t>Amical</t>
    </r>
  </si>
  <si>
    <r>
      <rPr>
        <sz val="11"/>
        <color theme="1"/>
        <rFont val="Calibri"/>
        <family val="2"/>
        <scheme val="minor"/>
      </rPr>
      <t>Haïti</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</si>
  <si>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</si>
  <si>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</si>
  <si>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</si>
  <si>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Bolivie</t>
    </r>
  </si>
  <si>
    <r>
      <rPr>
        <sz val="11"/>
        <color theme="1"/>
        <rFont val="Calibri"/>
        <family val="2"/>
        <scheme val="minor"/>
      </rPr>
      <t>Coupe Kirin</t>
    </r>
  </si>
  <si>
    <r>
      <rPr>
        <sz val="11"/>
        <color theme="1"/>
        <rFont val="Calibri"/>
        <family val="2"/>
        <scheme val="minor"/>
      </rPr>
      <t>Turquie</t>
    </r>
  </si>
  <si>
    <r>
      <rPr>
        <sz val="11"/>
        <color theme="1"/>
        <rFont val="Calibri"/>
        <family val="2"/>
        <scheme val="minor"/>
      </rPr>
      <t>Belgique</t>
    </r>
  </si>
  <si>
    <r>
      <rPr>
        <sz val="11"/>
        <color theme="1"/>
        <rFont val="Calibri"/>
        <family val="2"/>
        <scheme val="minor"/>
      </rPr>
      <t>Coupe européenne de l’UEFA</t>
    </r>
  </si>
  <si>
    <r>
      <rPr>
        <sz val="11"/>
        <color theme="1"/>
        <rFont val="Calibri"/>
        <family val="2"/>
        <scheme val="minor"/>
      </rPr>
      <t>Italie</t>
    </r>
  </si>
  <si>
    <r>
      <rPr>
        <sz val="11"/>
        <color theme="1"/>
        <rFont val="Calibri"/>
        <family val="2"/>
        <scheme val="minor"/>
      </rPr>
      <t>Roumanie</t>
    </r>
  </si>
  <si>
    <r>
      <rPr>
        <sz val="11"/>
        <color theme="1"/>
        <rFont val="Calibri"/>
        <family val="2"/>
        <scheme val="minor"/>
      </rPr>
      <t>Coupe européenne de l’UEFA</t>
    </r>
  </si>
  <si>
    <r>
      <rPr>
        <sz val="11"/>
        <color theme="1"/>
        <rFont val="Calibri"/>
        <family val="2"/>
        <scheme val="minor"/>
      </rPr>
      <t>Turquie</t>
    </r>
  </si>
  <si>
    <r>
      <rPr>
        <sz val="11"/>
        <color theme="1"/>
        <rFont val="Calibri"/>
        <family val="2"/>
        <scheme val="minor"/>
      </rPr>
      <t>Portugal</t>
    </r>
  </si>
  <si>
    <r>
      <rPr>
        <sz val="11"/>
        <color theme="1"/>
        <rFont val="Calibri"/>
        <family val="2"/>
        <scheme val="minor"/>
      </rPr>
      <t>Coupe européenne de l’UEFA</t>
    </r>
  </si>
  <si>
    <r>
      <rPr>
        <sz val="11"/>
        <color theme="1"/>
        <rFont val="Calibri"/>
        <family val="2"/>
        <scheme val="minor"/>
      </rPr>
      <t>Liban</t>
    </r>
  </si>
  <si>
    <r>
      <rPr>
        <sz val="11"/>
        <color theme="1"/>
        <rFont val="Calibri"/>
        <family val="2"/>
        <scheme val="minor"/>
      </rPr>
      <t>Koweït</t>
    </r>
  </si>
  <si>
    <r>
      <rPr>
        <sz val="11"/>
        <color theme="1"/>
        <rFont val="Calibri"/>
        <family val="2"/>
        <scheme val="minor"/>
      </rPr>
      <t>Amical</t>
    </r>
  </si>
  <si>
    <r>
      <rPr>
        <sz val="11"/>
        <color theme="1"/>
        <rFont val="Calibri"/>
        <family val="2"/>
        <scheme val="minor"/>
      </rPr>
      <t>Australie</t>
    </r>
  </si>
  <si>
    <r>
      <rPr>
        <sz val="11"/>
        <color theme="1"/>
        <rFont val="Calibri"/>
        <family val="2"/>
        <scheme val="minor"/>
      </rPr>
      <t>Nouvelle‑Zélande</t>
    </r>
  </si>
  <si>
    <r>
      <rPr>
        <sz val="11"/>
        <color theme="1"/>
        <rFont val="Calibri"/>
        <family val="2"/>
        <scheme val="minor"/>
      </rPr>
      <t>Coupe d’Océanie des nations</t>
    </r>
  </si>
  <si>
    <r>
      <rPr>
        <sz val="11"/>
        <color theme="1"/>
        <rFont val="Calibri"/>
        <family val="2"/>
        <scheme val="minor"/>
      </rPr>
      <t>Venezuela</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</si>
  <si>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</si>
  <si>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</si>
  <si>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</si>
  <si>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</si>
  <si>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</si>
  <si>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</si>
  <si>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</si>
  <si>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</si>
  <si>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Zimbabwe</t>
    </r>
  </si>
  <si>
    <r>
      <rPr>
        <sz val="11"/>
        <color theme="1"/>
        <rFont val="Calibri"/>
        <family val="2"/>
        <scheme val="minor"/>
      </rPr>
      <t>Afrique du Sud</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</si>
  <si>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</si>
  <si>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</si>
  <si>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</si>
  <si>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</si>
  <si>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</si>
  <si>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</si>
  <si>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</si>
  <si>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</si>
  <si>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</si>
  <si>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</si>
  <si>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</si>
  <si>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</si>
  <si>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</si>
  <si>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</si>
  <si>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</si>
  <si>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</si>
  <si>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</si>
  <si>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Oman</t>
    </r>
  </si>
  <si>
    <r>
      <rPr>
        <sz val="11"/>
        <color theme="1"/>
        <rFont val="Calibri"/>
        <family val="2"/>
        <scheme val="minor"/>
      </rPr>
      <t>Amical</t>
    </r>
  </si>
  <si>
    <r>
      <rPr>
        <sz val="11"/>
        <color theme="1"/>
        <rFont val="Calibri"/>
        <family val="2"/>
        <scheme val="minor"/>
      </rPr>
      <t>Mexique</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</si>
  <si>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</si>
  <si>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</si>
  <si>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</si>
  <si>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Belgique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</si>
  <si>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</si>
  <si>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</si>
  <si>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</si>
  <si>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</si>
  <si>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</si>
  <si>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Norvège</t>
    </r>
  </si>
  <si>
    <r>
      <rPr>
        <sz val="11"/>
        <color theme="1"/>
        <rFont val="Calibri"/>
        <family val="2"/>
        <scheme val="minor"/>
      </rPr>
      <t>Championnat nordique de football</t>
    </r>
  </si>
  <si>
    <r>
      <rPr>
        <sz val="11"/>
        <color theme="1"/>
        <rFont val="Calibri"/>
        <family val="2"/>
        <scheme val="minor"/>
      </rPr>
      <t>Japon</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</si>
  <si>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</si>
  <si>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</si>
  <si>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Allemagne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</si>
  <si>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</si>
  <si>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</si>
  <si>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</si>
  <si>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</si>
  <si>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</si>
  <si>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Ouganda</t>
    </r>
  </si>
  <si>
    <r>
      <rPr>
        <sz val="11"/>
        <color theme="1"/>
        <rFont val="Calibri"/>
        <family val="2"/>
        <scheme val="minor"/>
      </rPr>
      <t>Guinée</t>
    </r>
  </si>
  <si>
    <r>
      <rPr>
        <sz val="11"/>
        <color theme="1"/>
        <rFont val="Calibri"/>
        <family val="2"/>
        <scheme val="minor"/>
      </rPr>
      <t>Qualification pour la Coupe d’Afrique des nations</t>
    </r>
  </si>
  <si>
    <r>
      <rPr>
        <sz val="11"/>
        <color theme="1"/>
        <rFont val="Calibri"/>
        <family val="2"/>
        <scheme val="minor"/>
      </rPr>
      <t>Ukraine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</si>
  <si>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</si>
  <si>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</si>
  <si>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</si>
  <si>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</si>
  <si>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</si>
  <si>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Slovaquie</t>
    </r>
  </si>
  <si>
    <r>
      <rPr>
        <sz val="11"/>
        <color theme="1"/>
        <rFont val="Calibri"/>
        <family val="2"/>
        <scheme val="minor"/>
      </rPr>
      <t xml:space="preserve">République de Macédoine </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</si>
  <si>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</si>
  <si>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</si>
  <si>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</si>
  <si>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</si>
  <si>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Chine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</si>
  <si>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</si>
  <si>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</si>
  <si>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</si>
  <si>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Corée du Sud</t>
    </r>
  </si>
  <si>
    <r>
      <rPr>
        <sz val="11"/>
        <color theme="1"/>
        <rFont val="Calibri"/>
        <family val="2"/>
        <scheme val="minor"/>
      </rPr>
      <t>UAE Friendship Tournament</t>
    </r>
  </si>
  <si>
    <r>
      <rPr>
        <sz val="11"/>
        <color theme="1"/>
        <rFont val="Calibri"/>
        <family val="2"/>
        <scheme val="minor"/>
      </rPr>
      <t>Colombie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</si>
  <si>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</si>
  <si>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</si>
  <si>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</si>
  <si>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</si>
  <si>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</si>
  <si>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</si>
  <si>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</si>
  <si>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</si>
  <si>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</si>
  <si>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</si>
  <si>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</si>
  <si>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</si>
  <si>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</si>
  <si>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</si>
  <si>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</si>
  <si>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</si>
  <si>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</si>
  <si>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</si>
  <si>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</si>
  <si>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</si>
  <si>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</si>
  <si>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Qatar</t>
    </r>
  </si>
  <si>
    <r>
      <rPr>
        <sz val="11"/>
        <color theme="1"/>
        <rFont val="Calibri"/>
        <family val="2"/>
        <scheme val="minor"/>
      </rPr>
      <t>Coupe de l’AFC</t>
    </r>
  </si>
  <si>
    <r>
      <rPr>
        <sz val="11"/>
        <color theme="1"/>
        <rFont val="Calibri"/>
        <family val="2"/>
        <scheme val="minor"/>
      </rPr>
      <t>Chili</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</si>
  <si>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</si>
  <si>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</si>
  <si>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</si>
  <si>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</si>
  <si>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</si>
  <si>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</si>
  <si>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</si>
  <si>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</si>
  <si>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Écosse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</si>
  <si>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</si>
  <si>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</si>
  <si>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Mexique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</si>
  <si>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</si>
  <si>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</si>
  <si>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Égypte</t>
    </r>
  </si>
  <si>
    <r>
      <rPr>
        <sz val="11"/>
        <color theme="1"/>
        <rFont val="Calibri"/>
        <family val="2"/>
        <scheme val="minor"/>
      </rPr>
      <t>Zambie</t>
    </r>
  </si>
  <si>
    <r>
      <rPr>
        <sz val="11"/>
        <color theme="1"/>
        <rFont val="Calibri"/>
        <family val="2"/>
        <scheme val="minor"/>
      </rPr>
      <t>Amical</t>
    </r>
  </si>
  <si>
    <r>
      <rPr>
        <sz val="11"/>
        <color theme="1"/>
        <rFont val="Calibri"/>
        <family val="2"/>
        <scheme val="minor"/>
      </rPr>
      <t>Chili</t>
    </r>
  </si>
  <si>
    <r>
      <rPr>
        <sz val="11"/>
        <color theme="1"/>
        <rFont val="Calibri"/>
        <family val="2"/>
        <scheme val="minor"/>
      </rPr>
      <t>Ouzbékistan</t>
    </r>
  </si>
  <si>
    <r>
      <rPr>
        <sz val="11"/>
        <color theme="1"/>
        <rFont val="Calibri"/>
        <family val="2"/>
        <scheme val="minor"/>
      </rPr>
      <t>Millennium Cup</t>
    </r>
  </si>
  <si>
    <r>
      <rPr>
        <sz val="11"/>
        <color theme="1"/>
        <rFont val="Calibri"/>
        <family val="2"/>
        <scheme val="minor"/>
      </rPr>
      <t>Israël</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</si>
  <si>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</si>
  <si>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</si>
  <si>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Koweït</t>
    </r>
  </si>
  <si>
    <r>
      <rPr>
        <sz val="11"/>
        <color theme="1"/>
        <rFont val="Calibri"/>
        <family val="2"/>
        <scheme val="minor"/>
      </rPr>
      <t>Syrie</t>
    </r>
  </si>
  <si>
    <r>
      <rPr>
        <sz val="11"/>
        <color theme="1"/>
        <rFont val="Calibri"/>
        <family val="2"/>
        <scheme val="minor"/>
      </rPr>
      <t>Amical</t>
    </r>
  </si>
  <si>
    <r>
      <rPr>
        <sz val="11"/>
        <color theme="1"/>
        <rFont val="Calibri"/>
        <family val="2"/>
        <scheme val="minor"/>
      </rPr>
      <t>Chili</t>
    </r>
  </si>
  <si>
    <r>
      <rPr>
        <sz val="11"/>
        <color theme="1"/>
        <rFont val="Calibri"/>
        <family val="2"/>
        <scheme val="minor"/>
      </rPr>
      <t>Islande</t>
    </r>
  </si>
  <si>
    <r>
      <rPr>
        <sz val="11"/>
        <color theme="1"/>
        <rFont val="Calibri"/>
        <family val="2"/>
        <scheme val="minor"/>
      </rPr>
      <t>Millennium Cup</t>
    </r>
  </si>
  <si>
    <r>
      <rPr>
        <sz val="11"/>
        <color theme="1"/>
        <rFont val="Calibri"/>
        <family val="2"/>
        <scheme val="minor"/>
      </rPr>
      <t>Serbie</t>
    </r>
  </si>
  <si>
    <r>
      <rPr>
        <sz val="11"/>
        <color theme="1"/>
        <rFont val="Calibri"/>
        <family val="2"/>
        <scheme val="minor"/>
      </rPr>
      <t>Roumanie</t>
    </r>
  </si>
  <si>
    <r>
      <rPr>
        <sz val="11"/>
        <color theme="1"/>
        <rFont val="Calibri"/>
        <family val="2"/>
        <scheme val="minor"/>
      </rPr>
      <t>Millennium Cup</t>
    </r>
  </si>
  <si>
    <r>
      <rPr>
        <sz val="11"/>
        <color theme="1"/>
        <rFont val="Calibri"/>
        <family val="2"/>
        <scheme val="minor"/>
      </rPr>
      <t>Burkina Faso</t>
    </r>
  </si>
  <si>
    <r>
      <rPr>
        <sz val="11"/>
        <color theme="1"/>
        <rFont val="Calibri"/>
        <family val="2"/>
        <scheme val="minor"/>
      </rPr>
      <t>Mali</t>
    </r>
  </si>
  <si>
    <r>
      <rPr>
        <sz val="11"/>
        <color theme="1"/>
        <rFont val="Calibri"/>
        <family val="2"/>
        <scheme val="minor"/>
      </rPr>
      <t>Amical</t>
    </r>
  </si>
  <si>
    <r>
      <rPr>
        <sz val="11"/>
        <color theme="1"/>
        <rFont val="Calibri"/>
        <family val="2"/>
        <scheme val="minor"/>
      </rPr>
      <t>Mexique</t>
    </r>
  </si>
  <si>
    <r>
      <rPr>
        <sz val="11"/>
        <color theme="1"/>
        <rFont val="Calibri"/>
        <family val="2"/>
        <scheme val="minor"/>
      </rPr>
      <t>Bulgarie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</si>
  <si>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</si>
  <si>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</si>
  <si>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Ouganda</t>
    </r>
  </si>
  <si>
    <r>
      <rPr>
        <sz val="11"/>
        <color theme="1"/>
        <rFont val="Calibri"/>
        <family val="2"/>
        <scheme val="minor"/>
      </rPr>
      <t>Amical</t>
    </r>
  </si>
  <si>
    <r>
      <rPr>
        <sz val="11"/>
        <color theme="1"/>
        <rFont val="Calibri"/>
        <family val="2"/>
        <scheme val="minor"/>
      </rPr>
      <t>Arménie</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</si>
  <si>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</si>
  <si>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</si>
  <si>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Oman</t>
    </r>
  </si>
  <si>
    <r>
      <rPr>
        <sz val="11"/>
        <color theme="1"/>
        <rFont val="Calibri"/>
        <family val="2"/>
        <scheme val="minor"/>
      </rPr>
      <t>Finlande</t>
    </r>
  </si>
  <si>
    <r>
      <rPr>
        <sz val="11"/>
        <color theme="1"/>
        <rFont val="Calibri"/>
        <family val="2"/>
        <scheme val="minor"/>
      </rPr>
      <t>Amical</t>
    </r>
  </si>
  <si>
    <r>
      <rPr>
        <sz val="11"/>
        <color theme="1"/>
        <rFont val="Calibri"/>
        <family val="2"/>
        <scheme val="minor"/>
      </rPr>
      <t>Jordanie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</si>
  <si>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</si>
  <si>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</si>
  <si>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Slovénie</t>
    </r>
  </si>
  <si>
    <r>
      <rPr>
        <sz val="11"/>
        <color theme="1"/>
        <rFont val="Calibri"/>
        <family val="2"/>
        <scheme val="minor"/>
      </rPr>
      <t>Uruguay</t>
    </r>
  </si>
  <si>
    <r>
      <rPr>
        <sz val="11"/>
        <color theme="1"/>
        <rFont val="Calibri"/>
        <family val="2"/>
        <scheme val="minor"/>
      </rPr>
      <t>Amical</t>
    </r>
  </si>
  <si>
    <r>
      <rPr>
        <sz val="11"/>
        <color theme="1"/>
        <rFont val="Calibri"/>
        <family val="2"/>
        <scheme val="minor"/>
      </rPr>
      <t>Zambie</t>
    </r>
  </si>
  <si>
    <r>
      <rPr>
        <sz val="11"/>
        <color theme="1"/>
        <rFont val="Calibri"/>
        <family val="2"/>
        <scheme val="minor"/>
      </rPr>
      <t>Libye</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</si>
  <si>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</si>
  <si>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</si>
  <si>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Chili</t>
    </r>
  </si>
  <si>
    <r>
      <rPr>
        <sz val="11"/>
        <color theme="1"/>
        <rFont val="Calibri"/>
        <family val="2"/>
        <scheme val="minor"/>
      </rPr>
      <t>Amical</t>
    </r>
  </si>
  <si>
    <r>
      <rPr>
        <sz val="11"/>
        <color theme="1"/>
        <rFont val="Calibri"/>
        <family val="2"/>
        <scheme val="minor"/>
      </rPr>
      <t>Libye</t>
    </r>
  </si>
  <si>
    <r>
      <rPr>
        <sz val="11"/>
        <color theme="1"/>
        <rFont val="Calibri"/>
        <family val="2"/>
        <scheme val="minor"/>
      </rPr>
      <t>Égypte</t>
    </r>
  </si>
  <si>
    <r>
      <rPr>
        <sz val="11"/>
        <color theme="1"/>
        <rFont val="Calibri"/>
        <family val="2"/>
        <scheme val="minor"/>
      </rPr>
      <t>Qualification pour la Coupe d’Afrique des nations</t>
    </r>
  </si>
  <si>
    <r>
      <rPr>
        <sz val="11"/>
        <color theme="1"/>
        <rFont val="Calibri"/>
        <family val="2"/>
        <scheme val="minor"/>
      </rPr>
      <t>Maroc</t>
    </r>
  </si>
  <si>
    <r>
      <rPr>
        <sz val="11"/>
        <color theme="1"/>
        <rFont val="Calibri"/>
        <family val="2"/>
        <scheme val="minor"/>
      </rPr>
      <t>Tunisie</t>
    </r>
  </si>
  <si>
    <r>
      <rPr>
        <sz val="11"/>
        <color theme="1"/>
        <rFont val="Calibri"/>
        <family val="2"/>
        <scheme val="minor"/>
      </rPr>
      <t>Qualification pour la Coupe d’Afrique des nations</t>
    </r>
  </si>
  <si>
    <r>
      <rPr>
        <sz val="11"/>
        <color theme="1"/>
        <rFont val="Calibri"/>
        <family val="2"/>
        <scheme val="minor"/>
      </rPr>
      <t>Roumanie</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</si>
  <si>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</si>
  <si>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</si>
  <si>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</si>
  <si>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</si>
  <si>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</si>
  <si>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</si>
  <si>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</si>
  <si>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</si>
  <si>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</si>
  <si>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</si>
  <si>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</si>
  <si>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Géorgie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</si>
  <si>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</si>
  <si>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</si>
  <si>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</si>
  <si>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</si>
  <si>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</si>
  <si>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Panama</t>
    </r>
  </si>
  <si>
    <r>
      <rPr>
        <sz val="11"/>
        <color theme="1"/>
        <rFont val="Calibri"/>
        <family val="2"/>
        <scheme val="minor"/>
      </rPr>
      <t>Haïti</t>
    </r>
  </si>
  <si>
    <r>
      <rPr>
        <sz val="11"/>
        <color theme="1"/>
        <rFont val="Calibri"/>
        <family val="2"/>
        <scheme val="minor"/>
      </rPr>
      <t>Amical</t>
    </r>
  </si>
  <si>
    <r>
      <rPr>
        <sz val="11"/>
        <color theme="1"/>
        <rFont val="Calibri"/>
        <family val="2"/>
        <scheme val="minor"/>
      </rPr>
      <t>Suisse</t>
    </r>
  </si>
  <si>
    <r>
      <rPr>
        <sz val="11"/>
        <color theme="1"/>
        <rFont val="Calibri"/>
        <family val="2"/>
        <scheme val="minor"/>
      </rPr>
      <t>Suède</t>
    </r>
  </si>
  <si>
    <r>
      <rPr>
        <sz val="11"/>
        <color theme="1"/>
        <rFont val="Calibri"/>
        <family val="2"/>
        <scheme val="minor"/>
      </rPr>
      <t>Amical</t>
    </r>
  </si>
  <si>
    <r>
      <rPr>
        <sz val="11"/>
        <color theme="1"/>
        <rFont val="Calibri"/>
        <family val="2"/>
        <scheme val="minor"/>
      </rPr>
      <t>Turquie</t>
    </r>
  </si>
  <si>
    <r>
      <rPr>
        <sz val="11"/>
        <color theme="1"/>
        <rFont val="Calibri"/>
        <family val="2"/>
        <scheme val="minor"/>
      </rPr>
      <t>Albanie</t>
    </r>
  </si>
  <si>
    <r>
      <rPr>
        <sz val="11"/>
        <color theme="1"/>
        <rFont val="Calibri"/>
        <family val="2"/>
        <scheme val="minor"/>
      </rPr>
      <t>Amical</t>
    </r>
  </si>
  <si>
    <r>
      <rPr>
        <sz val="11"/>
        <color theme="1"/>
        <rFont val="Calibri"/>
        <family val="2"/>
        <scheme val="minor"/>
      </rPr>
      <t>Oman</t>
    </r>
  </si>
  <si>
    <r>
      <rPr>
        <sz val="11"/>
        <color theme="1"/>
        <rFont val="Calibri"/>
        <family val="2"/>
        <scheme val="minor"/>
      </rPr>
      <t>Syrie</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</si>
  <si>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</si>
  <si>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</si>
  <si>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</si>
  <si>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</si>
  <si>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Mexique</t>
    </r>
  </si>
  <si>
    <r>
      <rPr>
        <sz val="11"/>
        <color theme="1"/>
        <rFont val="Calibri"/>
        <family val="2"/>
        <scheme val="minor"/>
      </rPr>
      <t>Australie</t>
    </r>
  </si>
  <si>
    <r>
      <rPr>
        <sz val="11"/>
        <color theme="1"/>
        <rFont val="Calibri"/>
        <family val="2"/>
        <scheme val="minor"/>
      </rPr>
      <t>Coupe de la Confédération</t>
    </r>
  </si>
  <si>
    <r>
      <rPr>
        <sz val="11"/>
        <color theme="1"/>
        <rFont val="Calibri"/>
        <family val="2"/>
        <scheme val="minor"/>
      </rPr>
      <t>Brésil</t>
    </r>
  </si>
  <si>
    <r>
      <rPr>
        <sz val="11"/>
        <color theme="1"/>
        <rFont val="Calibri"/>
        <family val="2"/>
        <scheme val="minor"/>
      </rPr>
      <t>Cameroun</t>
    </r>
  </si>
  <si>
    <r>
      <rPr>
        <sz val="11"/>
        <color theme="1"/>
        <rFont val="Calibri"/>
        <family val="2"/>
        <scheme val="minor"/>
      </rPr>
      <t>Coupe de la Confédération</t>
    </r>
  </si>
  <si>
    <r>
      <rPr>
        <sz val="11"/>
        <color theme="1"/>
        <rFont val="Calibri"/>
        <family val="2"/>
        <scheme val="minor"/>
      </rPr>
      <t>Guatemala</t>
    </r>
  </si>
  <si>
    <r>
      <rPr>
        <sz val="11"/>
        <color theme="1"/>
        <rFont val="Calibri"/>
        <family val="2"/>
        <scheme val="minor"/>
      </rPr>
      <t>Costa Rica</t>
    </r>
  </si>
  <si>
    <r>
      <rPr>
        <sz val="11"/>
        <color theme="1"/>
        <rFont val="Calibri"/>
        <family val="2"/>
        <scheme val="minor"/>
      </rPr>
      <t>Coupe de l’UNCAF</t>
    </r>
  </si>
  <si>
    <r>
      <rPr>
        <sz val="11"/>
        <color theme="1"/>
        <rFont val="Calibri"/>
        <family val="2"/>
        <scheme val="minor"/>
      </rPr>
      <t>Cameroun</t>
    </r>
  </si>
  <si>
    <r>
      <rPr>
        <sz val="11"/>
        <color theme="1"/>
        <rFont val="Calibri"/>
        <family val="2"/>
        <scheme val="minor"/>
      </rPr>
      <t>Japon</t>
    </r>
  </si>
  <si>
    <r>
      <rPr>
        <sz val="11"/>
        <color theme="1"/>
        <rFont val="Calibri"/>
        <family val="2"/>
        <scheme val="minor"/>
      </rPr>
      <t>Coupe de la Confédération</t>
    </r>
  </si>
  <si>
    <r>
      <rPr>
        <sz val="11"/>
        <color theme="1"/>
        <rFont val="Calibri"/>
        <family val="2"/>
        <scheme val="minor"/>
      </rPr>
      <t>Estonie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</si>
  <si>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</si>
  <si>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</si>
  <si>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</si>
  <si>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</si>
  <si>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</si>
  <si>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</si>
  <si>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Slovaquie</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</si>
  <si>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</si>
  <si>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</si>
  <si>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</si>
  <si>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</si>
  <si>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Cameroun</t>
    </r>
  </si>
  <si>
    <r>
      <rPr>
        <sz val="11"/>
        <color theme="1"/>
        <rFont val="Calibri"/>
        <family val="2"/>
        <scheme val="minor"/>
      </rPr>
      <t>Canada</t>
    </r>
  </si>
  <si>
    <r>
      <rPr>
        <sz val="11"/>
        <color theme="1"/>
        <rFont val="Calibri"/>
        <family val="2"/>
        <scheme val="minor"/>
      </rPr>
      <t>Coupe de la Confédération</t>
    </r>
  </si>
  <si>
    <r>
      <rPr>
        <sz val="11"/>
        <color theme="1"/>
        <rFont val="Calibri"/>
        <family val="2"/>
        <scheme val="minor"/>
      </rPr>
      <t>Albanie</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</si>
  <si>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</si>
  <si>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</si>
  <si>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</si>
  <si>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</si>
  <si>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</si>
  <si>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</si>
  <si>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</si>
  <si>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</si>
  <si>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</si>
  <si>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</si>
  <si>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</si>
  <si>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Nouvelle‑Zélande</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</si>
  <si>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</si>
  <si>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</si>
  <si>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</si>
  <si>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Serbie</t>
    </r>
  </si>
  <si>
    <r>
      <rPr>
        <sz val="11"/>
        <color theme="1"/>
        <rFont val="Calibri"/>
        <family val="2"/>
        <scheme val="minor"/>
      </rPr>
      <t>Coupe Kirin</t>
    </r>
  </si>
  <si>
    <r>
      <rPr>
        <sz val="11"/>
        <color theme="1"/>
        <rFont val="Calibri"/>
        <family val="2"/>
        <scheme val="minor"/>
      </rPr>
      <t>Japon</t>
    </r>
  </si>
  <si>
    <r>
      <rPr>
        <sz val="11"/>
        <color theme="1"/>
        <rFont val="Calibri"/>
        <family val="2"/>
        <scheme val="minor"/>
      </rPr>
      <t>Paraguay</t>
    </r>
  </si>
  <si>
    <r>
      <rPr>
        <sz val="11"/>
        <color theme="1"/>
        <rFont val="Calibri"/>
        <family val="2"/>
        <scheme val="minor"/>
      </rPr>
      <t>Coupe Kirin</t>
    </r>
  </si>
  <si>
    <r>
      <rPr>
        <sz val="11"/>
        <color theme="1"/>
        <rFont val="Calibri"/>
        <family val="2"/>
        <scheme val="minor"/>
      </rPr>
      <t>Colombie</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</si>
  <si>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</si>
  <si>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</si>
  <si>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</si>
  <si>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</si>
  <si>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</si>
  <si>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Honduras</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</si>
  <si>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</si>
  <si>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</si>
  <si>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Colombie</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</si>
  <si>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</si>
  <si>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</si>
  <si>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</si>
  <si>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</si>
  <si>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</si>
  <si>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Chili</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</si>
  <si>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</si>
  <si>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</si>
  <si>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</si>
  <si>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Honduras</t>
    </r>
  </si>
  <si>
    <r>
      <rPr>
        <sz val="11"/>
        <color theme="1"/>
        <rFont val="Calibri"/>
        <family val="2"/>
        <scheme val="minor"/>
      </rPr>
      <t>Copa América</t>
    </r>
  </si>
  <si>
    <r>
      <rPr>
        <sz val="11"/>
        <color theme="1"/>
        <rFont val="Calibri"/>
        <family val="2"/>
        <scheme val="minor"/>
      </rPr>
      <t>Colombie</t>
    </r>
  </si>
  <si>
    <r>
      <rPr>
        <sz val="11"/>
        <color theme="1"/>
        <rFont val="Calibri"/>
        <family val="2"/>
        <scheme val="minor"/>
      </rPr>
      <t>Honduras</t>
    </r>
  </si>
  <si>
    <r>
      <rPr>
        <sz val="11"/>
        <color theme="1"/>
        <rFont val="Calibri"/>
        <family val="2"/>
        <scheme val="minor"/>
      </rPr>
      <t>Copa América</t>
    </r>
  </si>
  <si>
    <r>
      <rPr>
        <sz val="11"/>
        <color theme="1"/>
        <rFont val="Calibri"/>
        <family val="2"/>
        <scheme val="minor"/>
      </rPr>
      <t>Libye</t>
    </r>
  </si>
  <si>
    <r>
      <rPr>
        <sz val="11"/>
        <color theme="1"/>
        <rFont val="Calibri"/>
        <family val="2"/>
        <scheme val="minor"/>
      </rPr>
      <t>Zambie</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</si>
  <si>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</si>
  <si>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</si>
  <si>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</si>
  <si>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</si>
  <si>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</si>
  <si>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</si>
  <si>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</si>
  <si>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</si>
  <si>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</si>
  <si>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</si>
  <si>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</si>
  <si>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Pays‑Bas</t>
    </r>
  </si>
  <si>
    <r>
      <rPr>
        <sz val="11"/>
        <color theme="1"/>
        <rFont val="Calibri"/>
        <family val="2"/>
        <scheme val="minor"/>
      </rPr>
      <t>Amical</t>
    </r>
  </si>
  <si>
    <r>
      <rPr>
        <sz val="11"/>
        <color theme="1"/>
        <rFont val="Calibri"/>
        <family val="2"/>
        <scheme val="minor"/>
      </rPr>
      <t>Iran</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</si>
  <si>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</si>
  <si>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</si>
  <si>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</si>
  <si>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</si>
  <si>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</si>
  <si>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</si>
  <si>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</si>
  <si>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</si>
  <si>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</si>
  <si>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</si>
  <si>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</si>
  <si>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Bélarus</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</si>
  <si>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</si>
  <si>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</si>
  <si>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Géorgie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</si>
  <si>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</si>
  <si>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</si>
  <si>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</si>
  <si>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</si>
  <si>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</si>
  <si>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</si>
  <si>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</si>
  <si>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</si>
  <si>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</si>
  <si>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</si>
  <si>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</si>
  <si>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</si>
  <si>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</si>
  <si>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</si>
  <si>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</si>
  <si>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</si>
  <si>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</si>
  <si>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</si>
  <si>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</si>
  <si>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</si>
  <si>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</si>
  <si>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</si>
  <si>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</si>
  <si>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Chine</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</si>
  <si>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</si>
  <si>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</si>
  <si>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</si>
  <si>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Sénégal</t>
    </r>
  </si>
  <si>
    <r>
      <rPr>
        <sz val="11"/>
        <color theme="1"/>
        <rFont val="Calibri"/>
        <family val="2"/>
        <scheme val="minor"/>
      </rPr>
      <t>Amical</t>
    </r>
  </si>
  <si>
    <r>
      <rPr>
        <sz val="11"/>
        <color theme="1"/>
        <rFont val="Calibri"/>
        <family val="2"/>
        <scheme val="minor"/>
      </rPr>
      <t>Brésil</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</si>
  <si>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</si>
  <si>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</si>
  <si>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</si>
  <si>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</si>
  <si>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</si>
  <si>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</si>
  <si>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</si>
  <si>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</si>
  <si>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Bolivie</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</si>
  <si>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</si>
  <si>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</si>
  <si>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</si>
  <si>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</si>
  <si>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</si>
  <si>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</si>
  <si>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</si>
  <si>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</si>
  <si>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</si>
  <si>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</si>
  <si>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</si>
  <si>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</si>
  <si>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Estonie</t>
    </r>
  </si>
  <si>
    <r>
      <rPr>
        <sz val="11"/>
        <color theme="1"/>
        <rFont val="Calibri"/>
        <family val="2"/>
        <scheme val="minor"/>
      </rPr>
      <t>Amical</t>
    </r>
  </si>
  <si>
    <r>
      <rPr>
        <sz val="11"/>
        <color theme="1"/>
        <rFont val="Calibri"/>
        <family val="2"/>
        <scheme val="minor"/>
      </rPr>
      <t>Irlande</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</si>
  <si>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</si>
  <si>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</si>
  <si>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</si>
  <si>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Croatie</t>
    </r>
  </si>
  <si>
    <r>
      <rPr>
        <sz val="11"/>
        <color theme="1"/>
        <rFont val="Calibri"/>
        <family val="2"/>
        <scheme val="minor"/>
      </rPr>
      <t>Amical</t>
    </r>
  </si>
  <si>
    <r>
      <rPr>
        <sz val="11"/>
        <color theme="1"/>
        <rFont val="Calibri"/>
        <family val="2"/>
        <scheme val="minor"/>
      </rPr>
      <t>Oman</t>
    </r>
  </si>
  <si>
    <r>
      <rPr>
        <sz val="11"/>
        <color theme="1"/>
        <rFont val="Calibri"/>
        <family val="2"/>
        <scheme val="minor"/>
      </rPr>
      <t>Syrie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</si>
  <si>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</si>
  <si>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</si>
  <si>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</si>
  <si>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</si>
  <si>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Oman</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</si>
  <si>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</si>
  <si>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</si>
  <si>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</si>
  <si>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Zimbabwe</t>
    </r>
  </si>
  <si>
    <r>
      <rPr>
        <sz val="11"/>
        <color theme="1"/>
        <rFont val="Calibri"/>
        <family val="2"/>
        <scheme val="minor"/>
      </rPr>
      <t>Amical</t>
    </r>
  </si>
  <si>
    <r>
      <rPr>
        <sz val="11"/>
        <color theme="1"/>
        <rFont val="Calibri"/>
        <family val="2"/>
        <scheme val="minor"/>
      </rPr>
      <t>Égypte</t>
    </r>
  </si>
  <si>
    <r>
      <rPr>
        <sz val="11"/>
        <color theme="1"/>
        <rFont val="Calibri"/>
        <family val="2"/>
        <scheme val="minor"/>
      </rPr>
      <t>Ghana</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</si>
  <si>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</si>
  <si>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</si>
  <si>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Cameroun</t>
    </r>
  </si>
  <si>
    <r>
      <rPr>
        <sz val="11"/>
        <color theme="1"/>
        <rFont val="Calibri"/>
        <family val="2"/>
        <scheme val="minor"/>
      </rPr>
      <t>Amical</t>
    </r>
  </si>
  <si>
    <r>
      <rPr>
        <sz val="11"/>
        <color theme="1"/>
        <rFont val="Calibri"/>
        <family val="2"/>
        <scheme val="minor"/>
      </rPr>
      <t>Qatar</t>
    </r>
  </si>
  <si>
    <r>
      <rPr>
        <sz val="11"/>
        <color theme="1"/>
        <rFont val="Calibri"/>
        <family val="2"/>
        <scheme val="minor"/>
      </rPr>
      <t>Zimbabwe</t>
    </r>
  </si>
  <si>
    <r>
      <rPr>
        <sz val="11"/>
        <color theme="1"/>
        <rFont val="Calibri"/>
        <family val="2"/>
        <scheme val="minor"/>
      </rPr>
      <t>Amical</t>
    </r>
  </si>
  <si>
    <r>
      <rPr>
        <sz val="11"/>
        <color theme="1"/>
        <rFont val="Calibri"/>
        <family val="2"/>
        <scheme val="minor"/>
      </rPr>
      <t>Irak</t>
    </r>
  </si>
  <si>
    <r>
      <rPr>
        <sz val="11"/>
        <color theme="1"/>
        <rFont val="Calibri"/>
        <family val="2"/>
        <scheme val="minor"/>
      </rPr>
      <t>Oman</t>
    </r>
  </si>
  <si>
    <r>
      <rPr>
        <sz val="11"/>
        <color theme="1"/>
        <rFont val="Calibri"/>
        <family val="2"/>
        <scheme val="minor"/>
      </rPr>
      <t>Amical</t>
    </r>
  </si>
  <si>
    <r>
      <rPr>
        <sz val="11"/>
        <color theme="1"/>
        <rFont val="Calibri"/>
        <family val="2"/>
        <scheme val="minor"/>
      </rPr>
      <t>Qatar</t>
    </r>
  </si>
  <si>
    <r>
      <rPr>
        <sz val="11"/>
        <color theme="1"/>
        <rFont val="Calibri"/>
        <family val="2"/>
        <scheme val="minor"/>
      </rPr>
      <t>Irak</t>
    </r>
  </si>
  <si>
    <r>
      <rPr>
        <sz val="11"/>
        <color theme="1"/>
        <rFont val="Calibri"/>
        <family val="2"/>
        <scheme val="minor"/>
      </rPr>
      <t>Amical</t>
    </r>
  </si>
  <si>
    <r>
      <rPr>
        <sz val="11"/>
        <color theme="1"/>
        <rFont val="Calibri"/>
        <family val="2"/>
        <scheme val="minor"/>
      </rPr>
      <t>Haïti</t>
    </r>
  </si>
  <si>
    <r>
      <rPr>
        <sz val="11"/>
        <color theme="1"/>
        <rFont val="Calibri"/>
        <family val="2"/>
        <scheme val="minor"/>
      </rPr>
      <t>Canada</t>
    </r>
  </si>
  <si>
    <r>
      <rPr>
        <sz val="11"/>
        <color theme="1"/>
        <rFont val="Calibri"/>
        <family val="2"/>
        <scheme val="minor"/>
      </rPr>
      <t>Gold Cup</t>
    </r>
  </si>
  <si>
    <r>
      <rPr>
        <sz val="11"/>
        <color theme="1"/>
        <rFont val="Calibri"/>
        <family val="2"/>
        <scheme val="minor"/>
      </rPr>
      <t>Martinique</t>
    </r>
  </si>
  <si>
    <r>
      <rPr>
        <sz val="11"/>
        <color theme="1"/>
        <rFont val="Calibri"/>
        <family val="2"/>
        <scheme val="minor"/>
      </rPr>
      <t>Costa Rica</t>
    </r>
  </si>
  <si>
    <r>
      <rPr>
        <sz val="11"/>
        <color theme="1"/>
        <rFont val="Calibri"/>
        <family val="2"/>
        <scheme val="minor"/>
      </rPr>
      <t>Gold Cup</t>
    </r>
  </si>
  <si>
    <r>
      <rPr>
        <sz val="11"/>
        <color theme="1"/>
        <rFont val="Calibri"/>
        <family val="2"/>
        <scheme val="minor"/>
      </rPr>
      <t>Koweït</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</si>
  <si>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</si>
  <si>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</si>
  <si>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Équateur</t>
    </r>
  </si>
  <si>
    <r>
      <rPr>
        <sz val="11"/>
        <color theme="1"/>
        <rFont val="Calibri"/>
        <family val="2"/>
        <scheme val="minor"/>
      </rPr>
      <t>Haïti</t>
    </r>
  </si>
  <si>
    <r>
      <rPr>
        <sz val="11"/>
        <color theme="1"/>
        <rFont val="Calibri"/>
        <family val="2"/>
        <scheme val="minor"/>
      </rPr>
      <t>Gold Cup</t>
    </r>
  </si>
  <si>
    <r>
      <rPr>
        <sz val="11"/>
        <color theme="1"/>
        <rFont val="Calibri"/>
        <family val="2"/>
        <scheme val="minor"/>
      </rPr>
      <t>Émirats arabes unis</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</si>
  <si>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</si>
  <si>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</si>
  <si>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Mexique</t>
    </r>
  </si>
  <si>
    <r>
      <rPr>
        <sz val="11"/>
        <color theme="1"/>
        <rFont val="Calibri"/>
        <family val="2"/>
        <scheme val="minor"/>
      </rPr>
      <t>Guatemala</t>
    </r>
  </si>
  <si>
    <r>
      <rPr>
        <sz val="11"/>
        <color theme="1"/>
        <rFont val="Calibri"/>
        <family val="2"/>
        <scheme val="minor"/>
      </rPr>
      <t>Gold Cup</t>
    </r>
  </si>
  <si>
    <r>
      <rPr>
        <sz val="11"/>
        <color theme="1"/>
        <rFont val="Calibri"/>
        <family val="2"/>
        <scheme val="minor"/>
      </rPr>
      <t>Canada</t>
    </r>
  </si>
  <si>
    <r>
      <rPr>
        <sz val="11"/>
        <color theme="1"/>
        <rFont val="Calibri"/>
        <family val="2"/>
        <scheme val="minor"/>
      </rPr>
      <t>Équateur</t>
    </r>
  </si>
  <si>
    <r>
      <rPr>
        <sz val="11"/>
        <color theme="1"/>
        <rFont val="Calibri"/>
        <family val="2"/>
        <scheme val="minor"/>
      </rPr>
      <t>Gold Cup</t>
    </r>
  </si>
  <si>
    <r>
      <rPr>
        <sz val="11"/>
        <color theme="1"/>
        <rFont val="Calibri"/>
        <family val="2"/>
        <scheme val="minor"/>
      </rPr>
      <t>Mali</t>
    </r>
  </si>
  <si>
    <r>
      <rPr>
        <sz val="11"/>
        <color theme="1"/>
        <rFont val="Calibri"/>
        <family val="2"/>
        <scheme val="minor"/>
      </rPr>
      <t>Algérie</t>
    </r>
  </si>
  <si>
    <r>
      <rPr>
        <sz val="11"/>
        <color theme="1"/>
        <rFont val="Calibri"/>
        <family val="2"/>
        <scheme val="minor"/>
      </rPr>
      <t>Coupe d’Afrique des nations</t>
    </r>
  </si>
  <si>
    <r>
      <rPr>
        <sz val="11"/>
        <color theme="1"/>
        <rFont val="Calibri"/>
        <family val="2"/>
        <scheme val="minor"/>
      </rPr>
      <t>Costa Rica</t>
    </r>
  </si>
  <si>
    <r>
      <rPr>
        <sz val="11"/>
        <color theme="1"/>
        <rFont val="Calibri"/>
        <family val="2"/>
        <scheme val="minor"/>
      </rPr>
      <t>Corée du Sud</t>
    </r>
  </si>
  <si>
    <r>
      <rPr>
        <sz val="11"/>
        <color theme="1"/>
        <rFont val="Calibri"/>
        <family val="2"/>
        <scheme val="minor"/>
      </rPr>
      <t>Gold Cup</t>
    </r>
  </si>
  <si>
    <r>
      <rPr>
        <sz val="11"/>
        <color theme="1"/>
        <rFont val="Calibri"/>
        <family val="2"/>
        <scheme val="minor"/>
      </rPr>
      <t>Afrique du Sud</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</si>
  <si>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</si>
  <si>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</si>
  <si>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Afrique du Sud</t>
    </r>
  </si>
  <si>
    <r>
      <rPr>
        <sz val="11"/>
        <color theme="1"/>
        <rFont val="Calibri"/>
        <family val="2"/>
        <scheme val="minor"/>
      </rPr>
      <t>Mali</t>
    </r>
  </si>
  <si>
    <r>
      <rPr>
        <sz val="11"/>
        <color theme="1"/>
        <rFont val="Calibri"/>
        <family val="2"/>
        <scheme val="minor"/>
      </rPr>
      <t>Coupe d’Afrique des nations</t>
    </r>
  </si>
  <si>
    <r>
      <rPr>
        <sz val="11"/>
        <color theme="1"/>
        <rFont val="Calibri"/>
        <family val="2"/>
        <scheme val="minor"/>
      </rPr>
      <t>Irlande</t>
    </r>
  </si>
  <si>
    <r>
      <rPr>
        <sz val="11"/>
        <color theme="1"/>
        <rFont val="Calibri"/>
        <family val="2"/>
        <scheme val="minor"/>
      </rPr>
      <t>Russie</t>
    </r>
  </si>
  <si>
    <r>
      <rPr>
        <sz val="11"/>
        <color theme="1"/>
        <rFont val="Calibri"/>
        <family val="2"/>
        <scheme val="minor"/>
      </rPr>
      <t>Amical</t>
    </r>
  </si>
  <si>
    <r>
      <rPr>
        <sz val="11"/>
        <color theme="1"/>
        <rFont val="Calibri"/>
        <family val="2"/>
        <scheme val="minor"/>
      </rPr>
      <t>Estonie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</si>
  <si>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</si>
  <si>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</si>
  <si>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Finlande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</si>
  <si>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</si>
  <si>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</si>
  <si>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Autriche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</si>
  <si>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</si>
  <si>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</si>
  <si>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Pologne</t>
    </r>
  </si>
  <si>
    <r>
      <rPr>
        <sz val="11"/>
        <color theme="1"/>
        <rFont val="Calibri"/>
        <family val="2"/>
        <scheme val="minor"/>
      </rPr>
      <t>Japon</t>
    </r>
  </si>
  <si>
    <r>
      <rPr>
        <sz val="11"/>
        <color theme="1"/>
        <rFont val="Calibri"/>
        <family val="2"/>
        <scheme val="minor"/>
      </rPr>
      <t>Amical</t>
    </r>
  </si>
  <si>
    <r>
      <rPr>
        <sz val="11"/>
        <color theme="1"/>
        <rFont val="Calibri"/>
        <family val="2"/>
        <scheme val="minor"/>
      </rPr>
      <t>Danemark</t>
    </r>
  </si>
  <si>
    <r>
      <rPr>
        <sz val="11"/>
        <color theme="1"/>
        <rFont val="Calibri"/>
        <family val="2"/>
        <scheme val="minor"/>
      </rPr>
      <t>Israël</t>
    </r>
  </si>
  <si>
    <r>
      <rPr>
        <sz val="11"/>
        <color theme="1"/>
        <rFont val="Calibri"/>
        <family val="2"/>
        <scheme val="minor"/>
      </rPr>
      <t>Amical</t>
    </r>
  </si>
  <si>
    <r>
      <rPr>
        <sz val="11"/>
        <color theme="1"/>
        <rFont val="Calibri"/>
        <family val="2"/>
        <scheme val="minor"/>
      </rPr>
      <t>Turquie</t>
    </r>
  </si>
  <si>
    <r>
      <rPr>
        <sz val="11"/>
        <color theme="1"/>
        <rFont val="Calibri"/>
        <family val="2"/>
        <scheme val="minor"/>
      </rPr>
      <t>Chili</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</si>
  <si>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</si>
  <si>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</si>
  <si>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</si>
  <si>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</si>
  <si>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Hongrie</t>
    </r>
  </si>
  <si>
    <r>
      <rPr>
        <sz val="11"/>
        <color theme="1"/>
        <rFont val="Calibri"/>
        <family val="2"/>
        <scheme val="minor"/>
      </rPr>
      <t>Croatie</t>
    </r>
  </si>
  <si>
    <r>
      <rPr>
        <sz val="11"/>
        <color theme="1"/>
        <rFont val="Calibri"/>
        <family val="2"/>
        <scheme val="minor"/>
      </rPr>
      <t>Amical</t>
    </r>
  </si>
  <si>
    <r>
      <rPr>
        <sz val="11"/>
        <color theme="1"/>
        <rFont val="Calibri"/>
        <family val="2"/>
        <scheme val="minor"/>
      </rPr>
      <t>Suisse</t>
    </r>
  </si>
  <si>
    <r>
      <rPr>
        <sz val="11"/>
        <color theme="1"/>
        <rFont val="Calibri"/>
        <family val="2"/>
        <scheme val="minor"/>
      </rPr>
      <t>Canada</t>
    </r>
  </si>
  <si>
    <r>
      <rPr>
        <sz val="11"/>
        <color theme="1"/>
        <rFont val="Calibri"/>
        <family val="2"/>
        <scheme val="minor"/>
      </rPr>
      <t>Amical</t>
    </r>
  </si>
  <si>
    <r>
      <rPr>
        <sz val="11"/>
        <color theme="1"/>
        <rFont val="Calibri"/>
        <family val="2"/>
        <scheme val="minor"/>
      </rPr>
      <t>Chine</t>
    </r>
  </si>
  <si>
    <r>
      <rPr>
        <sz val="11"/>
        <color theme="1"/>
        <rFont val="Calibri"/>
        <family val="2"/>
        <scheme val="minor"/>
      </rPr>
      <t>Uruguay</t>
    </r>
  </si>
  <si>
    <r>
      <rPr>
        <sz val="11"/>
        <color theme="1"/>
        <rFont val="Calibri"/>
        <family val="2"/>
        <scheme val="minor"/>
      </rPr>
      <t>Amical</t>
    </r>
  </si>
  <si>
    <r>
      <rPr>
        <sz val="11"/>
        <color theme="1"/>
        <rFont val="Calibri"/>
        <family val="2"/>
        <scheme val="minor"/>
      </rPr>
      <t>Slovénie</t>
    </r>
  </si>
  <si>
    <r>
      <rPr>
        <sz val="11"/>
        <color theme="1"/>
        <rFont val="Calibri"/>
        <family val="2"/>
        <scheme val="minor"/>
      </rPr>
      <t>Ghana</t>
    </r>
  </si>
  <si>
    <r>
      <rPr>
        <sz val="11"/>
        <color theme="1"/>
        <rFont val="Calibri"/>
        <family val="2"/>
        <scheme val="minor"/>
      </rPr>
      <t>Amical</t>
    </r>
  </si>
  <si>
    <r>
      <rPr>
        <sz val="11"/>
        <color theme="1"/>
        <rFont val="Calibri"/>
        <family val="2"/>
        <scheme val="minor"/>
      </rPr>
      <t>Ukraine</t>
    </r>
  </si>
  <si>
    <r>
      <rPr>
        <sz val="11"/>
        <color theme="1"/>
        <rFont val="Calibri"/>
        <family val="2"/>
        <scheme val="minor"/>
      </rPr>
      <t>Serbie</t>
    </r>
  </si>
  <si>
    <r>
      <rPr>
        <sz val="11"/>
        <color theme="1"/>
        <rFont val="Calibri"/>
        <family val="2"/>
        <scheme val="minor"/>
      </rPr>
      <t>Amical</t>
    </r>
  </si>
  <si>
    <r>
      <rPr>
        <sz val="11"/>
        <color theme="1"/>
        <rFont val="Calibri"/>
        <family val="2"/>
        <scheme val="minor"/>
      </rPr>
      <t>Bélarus</t>
    </r>
  </si>
  <si>
    <r>
      <rPr>
        <sz val="11"/>
        <color theme="1"/>
        <rFont val="Calibri"/>
        <family val="2"/>
        <scheme val="minor"/>
      </rPr>
      <t>Ukraine</t>
    </r>
  </si>
  <si>
    <r>
      <rPr>
        <sz val="11"/>
        <color theme="1"/>
        <rFont val="Calibri"/>
        <family val="2"/>
        <scheme val="minor"/>
      </rPr>
      <t>Amical</t>
    </r>
  </si>
  <si>
    <r>
      <rPr>
        <sz val="11"/>
        <color theme="1"/>
        <rFont val="Calibri"/>
        <family val="2"/>
        <scheme val="minor"/>
      </rPr>
      <t>Écosse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</si>
  <si>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</si>
  <si>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</si>
  <si>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</si>
  <si>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Turquie</t>
    </r>
  </si>
  <si>
    <r>
      <rPr>
        <sz val="11"/>
        <color theme="1"/>
        <rFont val="Calibri"/>
        <family val="2"/>
        <scheme val="minor"/>
      </rPr>
      <t>Amical</t>
    </r>
  </si>
  <si>
    <r>
      <rPr>
        <sz val="11"/>
        <color theme="1"/>
        <rFont val="Calibri"/>
        <family val="2"/>
        <scheme val="minor"/>
      </rPr>
      <t>Chine</t>
    </r>
  </si>
  <si>
    <r>
      <rPr>
        <sz val="11"/>
        <color theme="1"/>
        <rFont val="Calibri"/>
        <family val="2"/>
        <scheme val="minor"/>
      </rPr>
      <t>Portugal</t>
    </r>
  </si>
  <si>
    <r>
      <rPr>
        <sz val="11"/>
        <color theme="1"/>
        <rFont val="Calibri"/>
        <family val="2"/>
        <scheme val="minor"/>
      </rPr>
      <t>Amical</t>
    </r>
  </si>
  <si>
    <r>
      <rPr>
        <sz val="11"/>
        <color theme="1"/>
        <rFont val="Calibri"/>
        <family val="2"/>
        <scheme val="minor"/>
      </rPr>
      <t>Koweït</t>
    </r>
  </si>
  <si>
    <r>
      <rPr>
        <sz val="11"/>
        <color theme="1"/>
        <rFont val="Calibri"/>
        <family val="2"/>
        <scheme val="minor"/>
      </rPr>
      <t>Iran</t>
    </r>
  </si>
  <si>
    <r>
      <rPr>
        <sz val="11"/>
        <color theme="1"/>
        <rFont val="Calibri"/>
        <family val="2"/>
        <scheme val="minor"/>
      </rPr>
      <t>Amical</t>
    </r>
  </si>
  <si>
    <r>
      <rPr>
        <sz val="11"/>
        <color theme="1"/>
        <rFont val="Calibri"/>
        <family val="2"/>
        <scheme val="minor"/>
      </rPr>
      <t>Espagne</t>
    </r>
  </si>
  <si>
    <r>
      <rPr>
        <sz val="11"/>
        <color theme="1"/>
        <rFont val="Calibri"/>
        <family val="2"/>
        <scheme val="minor"/>
      </rPr>
      <t>Slovénie</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</si>
  <si>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</si>
  <si>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</si>
  <si>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Équateur</t>
    </r>
  </si>
  <si>
    <r>
      <rPr>
        <sz val="11"/>
        <color theme="1"/>
        <rFont val="Calibri"/>
        <family val="2"/>
        <scheme val="minor"/>
      </rPr>
      <t>Coupe du Monde de la FIFA</t>
    </r>
  </si>
  <si>
    <r>
      <rPr>
        <sz val="11"/>
        <color theme="1"/>
        <rFont val="Calibri"/>
        <family val="2"/>
        <scheme val="minor"/>
      </rPr>
      <t>Chine</t>
    </r>
  </si>
  <si>
    <r>
      <rPr>
        <sz val="11"/>
        <color theme="1"/>
        <rFont val="Calibri"/>
        <family val="2"/>
        <scheme val="minor"/>
      </rPr>
      <t>Costa Rica</t>
    </r>
  </si>
  <si>
    <r>
      <rPr>
        <sz val="11"/>
        <color theme="1"/>
        <rFont val="Calibri"/>
        <family val="2"/>
        <scheme val="minor"/>
      </rPr>
      <t>Coupe du Monde de la FIFA</t>
    </r>
  </si>
  <si>
    <r>
      <rPr>
        <sz val="11"/>
        <color theme="1"/>
        <rFont val="Calibri"/>
        <family val="2"/>
        <scheme val="minor"/>
      </rPr>
      <t>Corée du Sud</t>
    </r>
  </si>
  <si>
    <r>
      <rPr>
        <sz val="11"/>
        <color theme="1"/>
        <rFont val="Calibri"/>
        <family val="2"/>
        <scheme val="minor"/>
      </rPr>
      <t>Pologne</t>
    </r>
  </si>
  <si>
    <r>
      <rPr>
        <sz val="11"/>
        <color theme="1"/>
        <rFont val="Calibri"/>
        <family val="2"/>
        <scheme val="minor"/>
      </rPr>
      <t>Coupe du Monde de la FIFA</t>
    </r>
  </si>
  <si>
    <r>
      <rPr>
        <sz val="11"/>
        <color theme="1"/>
        <rFont val="Calibri"/>
        <family val="2"/>
        <scheme val="minor"/>
      </rPr>
      <t>Russie</t>
    </r>
  </si>
  <si>
    <r>
      <rPr>
        <sz val="11"/>
        <color theme="1"/>
        <rFont val="Calibri"/>
        <family val="2"/>
        <scheme val="minor"/>
      </rPr>
      <t>Tunisie</t>
    </r>
  </si>
  <si>
    <r>
      <rPr>
        <sz val="11"/>
        <color theme="1"/>
        <rFont val="Calibri"/>
        <family val="2"/>
        <scheme val="minor"/>
      </rPr>
      <t>Coupe du Monde de la FIFA</t>
    </r>
  </si>
  <si>
    <r>
      <rPr>
        <sz val="11"/>
        <color theme="1"/>
        <rFont val="Calibri"/>
        <family val="2"/>
        <scheme val="minor"/>
      </rPr>
      <t>Espagne</t>
    </r>
  </si>
  <si>
    <r>
      <rPr>
        <sz val="11"/>
        <color theme="1"/>
        <rFont val="Calibri"/>
        <family val="2"/>
        <scheme val="minor"/>
      </rPr>
      <t>Paraguay</t>
    </r>
  </si>
  <si>
    <r>
      <rPr>
        <sz val="11"/>
        <color theme="1"/>
        <rFont val="Calibri"/>
        <family val="2"/>
        <scheme val="minor"/>
      </rPr>
      <t>Coupe du Monde de la FIFA</t>
    </r>
  </si>
  <si>
    <r>
      <rPr>
        <sz val="11"/>
        <color theme="1"/>
        <rFont val="Calibri"/>
        <family val="2"/>
        <scheme val="minor"/>
      </rPr>
      <t>Cameroun</t>
    </r>
  </si>
  <si>
    <r>
      <rPr>
        <sz val="11"/>
        <color theme="1"/>
        <rFont val="Calibri"/>
        <family val="2"/>
        <scheme val="minor"/>
      </rPr>
      <t>Allemagne</t>
    </r>
  </si>
  <si>
    <r>
      <rPr>
        <sz val="11"/>
        <color theme="1"/>
        <rFont val="Calibri"/>
        <family val="2"/>
        <scheme val="minor"/>
      </rPr>
      <t>Coupe du Monde de la FIFA</t>
    </r>
  </si>
  <si>
    <r>
      <rPr>
        <sz val="11"/>
        <color theme="1"/>
        <rFont val="Calibri"/>
        <family val="2"/>
        <scheme val="minor"/>
      </rPr>
      <t>Danemark</t>
    </r>
  </si>
  <si>
    <r>
      <rPr>
        <sz val="11"/>
        <color theme="1"/>
        <rFont val="Calibri"/>
        <family val="2"/>
        <scheme val="minor"/>
      </rPr>
      <t>France</t>
    </r>
  </si>
  <si>
    <r>
      <rPr>
        <sz val="11"/>
        <color theme="1"/>
        <rFont val="Calibri"/>
        <family val="2"/>
        <scheme val="minor"/>
      </rPr>
      <t>Coupe du Monde de la FIFA</t>
    </r>
  </si>
  <si>
    <r>
      <rPr>
        <sz val="11"/>
        <color theme="1"/>
        <rFont val="Calibri"/>
        <family val="2"/>
        <scheme val="minor"/>
      </rPr>
      <t>Slovénie</t>
    </r>
  </si>
  <si>
    <r>
      <rPr>
        <sz val="11"/>
        <color theme="1"/>
        <rFont val="Calibri"/>
        <family val="2"/>
        <scheme val="minor"/>
      </rPr>
      <t>Paraguay</t>
    </r>
  </si>
  <si>
    <r>
      <rPr>
        <sz val="11"/>
        <color theme="1"/>
        <rFont val="Calibri"/>
        <family val="2"/>
        <scheme val="minor"/>
      </rPr>
      <t>Coupe du Monde de la FIFA</t>
    </r>
  </si>
  <si>
    <r>
      <rPr>
        <sz val="11"/>
        <color theme="1"/>
        <rFont val="Calibri"/>
        <family val="2"/>
        <scheme val="minor"/>
      </rPr>
      <t>Tunisie</t>
    </r>
  </si>
  <si>
    <r>
      <rPr>
        <sz val="11"/>
        <color theme="1"/>
        <rFont val="Calibri"/>
        <family val="2"/>
        <scheme val="minor"/>
      </rPr>
      <t>Japon</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</si>
  <si>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</si>
  <si>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</si>
  <si>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Belgique</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</si>
  <si>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</si>
  <si>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</si>
  <si>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Brésil</t>
    </r>
  </si>
  <si>
    <r>
      <rPr>
        <sz val="11"/>
        <color theme="1"/>
        <rFont val="Calibri"/>
        <family val="2"/>
        <scheme val="minor"/>
      </rPr>
      <t>Coupe du Monde de la FIFA</t>
    </r>
  </si>
  <si>
    <r>
      <rPr>
        <sz val="11"/>
        <color theme="1"/>
        <rFont val="Calibri"/>
        <family val="2"/>
        <scheme val="minor"/>
      </rPr>
      <t>Irak</t>
    </r>
  </si>
  <si>
    <r>
      <rPr>
        <sz val="11"/>
        <color theme="1"/>
        <rFont val="Calibri"/>
        <family val="2"/>
        <scheme val="minor"/>
      </rPr>
      <t>Syrie</t>
    </r>
  </si>
  <si>
    <r>
      <rPr>
        <sz val="11"/>
        <color theme="1"/>
        <rFont val="Calibri"/>
        <family val="2"/>
        <scheme val="minor"/>
      </rPr>
      <t>Amical</t>
    </r>
  </si>
  <si>
    <r>
      <rPr>
        <sz val="11"/>
        <color theme="1"/>
        <rFont val="Calibri"/>
        <family val="2"/>
        <scheme val="minor"/>
      </rPr>
      <t>Égypte</t>
    </r>
  </si>
  <si>
    <r>
      <rPr>
        <sz val="11"/>
        <color theme="1"/>
        <rFont val="Calibri"/>
        <family val="2"/>
        <scheme val="minor"/>
      </rPr>
      <t>Ouganda</t>
    </r>
  </si>
  <si>
    <r>
      <rPr>
        <sz val="11"/>
        <color theme="1"/>
        <rFont val="Calibri"/>
        <family val="2"/>
        <scheme val="minor"/>
      </rPr>
      <t>Amical</t>
    </r>
  </si>
  <si>
    <r>
      <rPr>
        <sz val="11"/>
        <color theme="1"/>
        <rFont val="Calibri"/>
        <family val="2"/>
        <scheme val="minor"/>
      </rPr>
      <t>Venezuela</t>
    </r>
  </si>
  <si>
    <r>
      <rPr>
        <sz val="11"/>
        <color theme="1"/>
        <rFont val="Calibri"/>
        <family val="2"/>
        <scheme val="minor"/>
      </rPr>
      <t>Bolivie</t>
    </r>
  </si>
  <si>
    <r>
      <rPr>
        <sz val="11"/>
        <color theme="1"/>
        <rFont val="Calibri"/>
        <family val="2"/>
        <scheme val="minor"/>
      </rPr>
      <t>Amical</t>
    </r>
  </si>
  <si>
    <r>
      <rPr>
        <sz val="11"/>
        <color theme="1"/>
        <rFont val="Calibri"/>
        <family val="2"/>
        <scheme val="minor"/>
      </rPr>
      <t>Iran</t>
    </r>
  </si>
  <si>
    <r>
      <rPr>
        <sz val="11"/>
        <color theme="1"/>
        <rFont val="Calibri"/>
        <family val="2"/>
        <scheme val="minor"/>
      </rPr>
      <t>Liban</t>
    </r>
  </si>
  <si>
    <r>
      <rPr>
        <sz val="11"/>
        <color theme="1"/>
        <rFont val="Calibri"/>
        <family val="2"/>
        <scheme val="minor"/>
      </rPr>
      <t>Championnat de la WAFF</t>
    </r>
  </si>
  <si>
    <r>
      <rPr>
        <sz val="11"/>
        <color theme="1"/>
        <rFont val="Calibri"/>
        <family val="2"/>
        <scheme val="minor"/>
      </rPr>
      <t>Belgique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</si>
  <si>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</si>
  <si>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</si>
  <si>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Finlande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</si>
  <si>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</si>
  <si>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</si>
  <si>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Grèce</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</si>
  <si>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</si>
  <si>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</si>
  <si>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Islande</t>
    </r>
  </si>
  <si>
    <r>
      <rPr>
        <sz val="11"/>
        <color theme="1"/>
        <rFont val="Calibri"/>
        <family val="2"/>
        <scheme val="minor"/>
      </rPr>
      <t>Hongrie</t>
    </r>
  </si>
  <si>
    <r>
      <rPr>
        <sz val="11"/>
        <color theme="1"/>
        <rFont val="Calibri"/>
        <family val="2"/>
        <scheme val="minor"/>
      </rPr>
      <t>Amical</t>
    </r>
  </si>
  <si>
    <r>
      <rPr>
        <sz val="11"/>
        <color theme="1"/>
        <rFont val="Calibri"/>
        <family val="2"/>
        <scheme val="minor"/>
      </rPr>
      <t>Russie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</si>
  <si>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</si>
  <si>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</si>
  <si>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Bélarus</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</si>
  <si>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</si>
  <si>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</si>
  <si>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Bulgarie</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</si>
  <si>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</si>
  <si>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</si>
  <si>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Islande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</si>
  <si>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</si>
  <si>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</si>
  <si>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Ukraine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</si>
  <si>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</si>
  <si>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</si>
  <si>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Écosse</t>
    </r>
  </si>
  <si>
    <r>
      <rPr>
        <sz val="11"/>
        <color theme="1"/>
        <rFont val="Calibri"/>
        <family val="2"/>
        <scheme val="minor"/>
      </rPr>
      <t>Canada</t>
    </r>
  </si>
  <si>
    <r>
      <rPr>
        <sz val="11"/>
        <color theme="1"/>
        <rFont val="Calibri"/>
        <family val="2"/>
        <scheme val="minor"/>
      </rPr>
      <t>Amical</t>
    </r>
  </si>
  <si>
    <r>
      <rPr>
        <sz val="11"/>
        <color theme="1"/>
        <rFont val="Calibri"/>
        <family val="2"/>
        <scheme val="minor"/>
      </rPr>
      <t>Grèce</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</si>
  <si>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</si>
  <si>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</si>
  <si>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Pologne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</si>
  <si>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</si>
  <si>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</si>
  <si>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Serbie</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</si>
  <si>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</si>
  <si>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</si>
  <si>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Venezuela</t>
    </r>
  </si>
  <si>
    <r>
      <rPr>
        <sz val="11"/>
        <color theme="1"/>
        <rFont val="Calibri"/>
        <family val="2"/>
        <scheme val="minor"/>
      </rPr>
      <t>Équateur</t>
    </r>
  </si>
  <si>
    <r>
      <rPr>
        <sz val="11"/>
        <color theme="1"/>
        <rFont val="Calibri"/>
        <family val="2"/>
        <scheme val="minor"/>
      </rPr>
      <t>Amical</t>
    </r>
  </si>
  <si>
    <r>
      <rPr>
        <sz val="11"/>
        <color theme="1"/>
        <rFont val="Calibri"/>
        <family val="2"/>
        <scheme val="minor"/>
      </rPr>
      <t>Danemark</t>
    </r>
  </si>
  <si>
    <r>
      <rPr>
        <sz val="11"/>
        <color theme="1"/>
        <rFont val="Calibri"/>
        <family val="2"/>
        <scheme val="minor"/>
      </rPr>
      <t>Pologne</t>
    </r>
  </si>
  <si>
    <r>
      <rPr>
        <sz val="11"/>
        <color theme="1"/>
        <rFont val="Calibri"/>
        <family val="2"/>
        <scheme val="minor"/>
      </rPr>
      <t>Amical</t>
    </r>
  </si>
  <si>
    <r>
      <rPr>
        <sz val="11"/>
        <color theme="1"/>
        <rFont val="Calibri"/>
        <family val="2"/>
        <scheme val="minor"/>
      </rPr>
      <t>Estonie</t>
    </r>
  </si>
  <si>
    <r>
      <rPr>
        <sz val="11"/>
        <color theme="1"/>
        <rFont val="Calibri"/>
        <family val="2"/>
        <scheme val="minor"/>
      </rPr>
      <t>Islande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</si>
  <si>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</si>
  <si>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</si>
  <si>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Pays‑Bas</t>
    </r>
  </si>
  <si>
    <r>
      <rPr>
        <sz val="11"/>
        <color theme="1"/>
        <rFont val="Calibri"/>
        <family val="2"/>
        <scheme val="minor"/>
      </rPr>
      <t>Amical</t>
    </r>
  </si>
  <si>
    <r>
      <rPr>
        <sz val="11"/>
        <color theme="1"/>
        <rFont val="Calibri"/>
        <family val="2"/>
        <scheme val="minor"/>
      </rPr>
      <t>Japon</t>
    </r>
  </si>
  <si>
    <r>
      <rPr>
        <sz val="11"/>
        <color theme="1"/>
        <rFont val="Calibri"/>
        <family val="2"/>
        <scheme val="minor"/>
      </rPr>
      <t>Argentine</t>
    </r>
  </si>
  <si>
    <r>
      <rPr>
        <sz val="11"/>
        <color theme="1"/>
        <rFont val="Calibri"/>
        <family val="2"/>
        <scheme val="minor"/>
      </rPr>
      <t>Amical</t>
    </r>
  </si>
  <si>
    <r>
      <rPr>
        <sz val="11"/>
        <color theme="1"/>
        <rFont val="Calibri"/>
        <family val="2"/>
        <scheme val="minor"/>
      </rPr>
      <t>Maroc</t>
    </r>
  </si>
  <si>
    <r>
      <rPr>
        <sz val="11"/>
        <color theme="1"/>
        <rFont val="Calibri"/>
        <family val="2"/>
        <scheme val="minor"/>
      </rPr>
      <t>Mali</t>
    </r>
  </si>
  <si>
    <r>
      <rPr>
        <sz val="11"/>
        <color theme="1"/>
        <rFont val="Calibri"/>
        <family val="2"/>
        <scheme val="minor"/>
      </rPr>
      <t>Amical</t>
    </r>
  </si>
  <si>
    <r>
      <rPr>
        <sz val="11"/>
        <color theme="1"/>
        <rFont val="Calibri"/>
        <family val="2"/>
        <scheme val="minor"/>
      </rPr>
      <t>Portugal</t>
    </r>
  </si>
  <si>
    <r>
      <rPr>
        <sz val="11"/>
        <color theme="1"/>
        <rFont val="Calibri"/>
        <family val="2"/>
        <scheme val="minor"/>
      </rPr>
      <t>Écosse</t>
    </r>
  </si>
  <si>
    <r>
      <rPr>
        <sz val="11"/>
        <color theme="1"/>
        <rFont val="Calibri"/>
        <family val="2"/>
        <scheme val="minor"/>
      </rPr>
      <t>Amical</t>
    </r>
  </si>
  <si>
    <r>
      <rPr>
        <sz val="11"/>
        <color theme="1"/>
        <rFont val="Calibri"/>
        <family val="2"/>
        <scheme val="minor"/>
      </rPr>
      <t>Chine</t>
    </r>
  </si>
  <si>
    <r>
      <rPr>
        <sz val="11"/>
        <color theme="1"/>
        <rFont val="Calibri"/>
        <family val="2"/>
        <scheme val="minor"/>
      </rPr>
      <t>Syrie</t>
    </r>
  </si>
  <si>
    <r>
      <rPr>
        <sz val="11"/>
        <color theme="1"/>
        <rFont val="Calibri"/>
        <family val="2"/>
        <scheme val="minor"/>
      </rPr>
      <t>Prime Minister’s Cup</t>
    </r>
  </si>
  <si>
    <r>
      <rPr>
        <sz val="11"/>
        <color theme="1"/>
        <rFont val="Calibri"/>
        <family val="2"/>
        <scheme val="minor"/>
      </rPr>
      <t>Honduras</t>
    </r>
  </si>
  <si>
    <r>
      <rPr>
        <sz val="11"/>
        <color theme="1"/>
        <rFont val="Calibri"/>
        <family val="2"/>
        <scheme val="minor"/>
      </rPr>
      <t>Argentine</t>
    </r>
  </si>
  <si>
    <r>
      <rPr>
        <sz val="11"/>
        <color theme="1"/>
        <rFont val="Calibri"/>
        <family val="2"/>
        <scheme val="minor"/>
      </rPr>
      <t>Amical</t>
    </r>
  </si>
  <si>
    <r>
      <rPr>
        <sz val="11"/>
        <color theme="1"/>
        <rFont val="Calibri"/>
        <family val="2"/>
        <scheme val="minor"/>
      </rPr>
      <t>Algérie</t>
    </r>
  </si>
  <si>
    <r>
      <rPr>
        <sz val="11"/>
        <color theme="1"/>
        <rFont val="Calibri"/>
        <family val="2"/>
        <scheme val="minor"/>
      </rPr>
      <t>Belgique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</si>
  <si>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</si>
  <si>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</si>
  <si>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</si>
  <si>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</si>
  <si>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Israël</t>
    </r>
  </si>
  <si>
    <r>
      <rPr>
        <sz val="11"/>
        <color theme="1"/>
        <rFont val="Calibri"/>
        <family val="2"/>
        <scheme val="minor"/>
      </rPr>
      <t>Arménie</t>
    </r>
  </si>
  <si>
    <r>
      <rPr>
        <sz val="11"/>
        <color theme="1"/>
        <rFont val="Calibri"/>
        <family val="2"/>
        <scheme val="minor"/>
      </rPr>
      <t>Amical</t>
    </r>
  </si>
  <si>
    <r>
      <rPr>
        <sz val="11"/>
        <color theme="1"/>
        <rFont val="Calibri"/>
        <family val="2"/>
        <scheme val="minor"/>
      </rPr>
      <t>Libye</t>
    </r>
  </si>
  <si>
    <r>
      <rPr>
        <sz val="11"/>
        <color theme="1"/>
        <rFont val="Calibri"/>
        <family val="2"/>
        <scheme val="minor"/>
      </rPr>
      <t>Canada</t>
    </r>
  </si>
  <si>
    <r>
      <rPr>
        <sz val="11"/>
        <color theme="1"/>
        <rFont val="Calibri"/>
        <family val="2"/>
        <scheme val="minor"/>
      </rPr>
      <t>Amical</t>
    </r>
  </si>
  <si>
    <r>
      <rPr>
        <sz val="11"/>
        <color theme="1"/>
        <rFont val="Calibri"/>
        <family val="2"/>
        <scheme val="minor"/>
      </rPr>
      <t>Écosse</t>
    </r>
  </si>
  <si>
    <r>
      <rPr>
        <sz val="11"/>
        <color theme="1"/>
        <rFont val="Calibri"/>
        <family val="2"/>
        <scheme val="minor"/>
      </rPr>
      <t>Irlande</t>
    </r>
  </si>
  <si>
    <r>
      <rPr>
        <sz val="11"/>
        <color theme="1"/>
        <rFont val="Calibri"/>
        <family val="2"/>
        <scheme val="minor"/>
      </rPr>
      <t>Amical</t>
    </r>
  </si>
  <si>
    <r>
      <rPr>
        <sz val="11"/>
        <color theme="1"/>
        <rFont val="Calibri"/>
        <family val="2"/>
        <scheme val="minor"/>
      </rPr>
      <t>Espagne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</si>
  <si>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</si>
  <si>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</si>
  <si>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</si>
  <si>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</si>
  <si>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</si>
  <si>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</si>
  <si>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</si>
  <si>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Coupe de l’UNCAF</t>
    </r>
  </si>
  <si>
    <r>
      <rPr>
        <sz val="11"/>
        <color theme="1"/>
        <rFont val="Calibri"/>
        <family val="2"/>
        <scheme val="minor"/>
      </rPr>
      <t>Mexique</t>
    </r>
  </si>
  <si>
    <r>
      <rPr>
        <sz val="11"/>
        <color theme="1"/>
        <rFont val="Calibri"/>
        <family val="2"/>
        <scheme val="minor"/>
      </rPr>
      <t>Bolivie</t>
    </r>
  </si>
  <si>
    <r>
      <rPr>
        <sz val="11"/>
        <color theme="1"/>
        <rFont val="Calibri"/>
        <family val="2"/>
        <scheme val="minor"/>
      </rPr>
      <t>Amical</t>
    </r>
  </si>
  <si>
    <r>
      <rPr>
        <sz val="11"/>
        <color theme="1"/>
        <rFont val="Calibri"/>
        <family val="2"/>
        <scheme val="minor"/>
      </rPr>
      <t>Albanie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</si>
  <si>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</si>
  <si>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</si>
  <si>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Italie</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</si>
  <si>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</si>
  <si>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</si>
  <si>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 xml:space="preserve">République de Macédoine </t>
    </r>
  </si>
  <si>
    <r>
      <rPr>
        <sz val="11"/>
        <color theme="1"/>
        <rFont val="Calibri"/>
        <family val="2"/>
        <scheme val="minor"/>
      </rPr>
      <t>Slovaquie</t>
    </r>
  </si>
  <si>
    <r>
      <rPr>
        <sz val="11"/>
        <color theme="1"/>
        <rFont val="Calibri"/>
        <family val="2"/>
        <scheme val="minor"/>
      </rPr>
      <t>Qualification pour la Coupe européenne de l’UEFA</t>
    </r>
  </si>
  <si>
    <r>
      <rPr>
        <sz val="11"/>
        <color theme="1"/>
        <rFont val="Calibri"/>
        <family val="2"/>
        <scheme val="minor"/>
      </rPr>
      <t>Chili</t>
    </r>
  </si>
  <si>
    <r>
      <rPr>
        <sz val="11"/>
        <color theme="1"/>
        <rFont val="Calibri"/>
        <family val="2"/>
        <scheme val="minor"/>
      </rPr>
      <t>Pérou</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</si>
  <si>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</si>
  <si>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</si>
  <si>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</si>
  <si>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</si>
  <si>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Irlande du Nord</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</si>
  <si>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</si>
  <si>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</si>
  <si>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Venezuela</t>
    </r>
  </si>
  <si>
    <r>
      <rPr>
        <sz val="11"/>
        <color theme="1"/>
        <rFont val="Calibri"/>
        <family val="2"/>
        <scheme val="minor"/>
      </rPr>
      <t>Jamaïque</t>
    </r>
  </si>
  <si>
    <r>
      <rPr>
        <sz val="11"/>
        <color theme="1"/>
        <rFont val="Calibri"/>
        <family val="2"/>
        <scheme val="minor"/>
      </rPr>
      <t>Amical</t>
    </r>
  </si>
  <si>
    <r>
      <rPr>
        <sz val="11"/>
        <color theme="1"/>
        <rFont val="Calibri"/>
        <family val="2"/>
        <scheme val="minor"/>
      </rPr>
      <t>Martinique</t>
    </r>
  </si>
  <si>
    <r>
      <rPr>
        <sz val="11"/>
        <color theme="1"/>
        <rFont val="Calibri"/>
        <family val="2"/>
        <scheme val="minor"/>
      </rPr>
      <t>Honduras</t>
    </r>
  </si>
  <si>
    <r>
      <rPr>
        <sz val="11"/>
        <color theme="1"/>
        <rFont val="Calibri"/>
        <family val="2"/>
        <scheme val="minor"/>
      </rPr>
      <t>Qualification pour la Gold Cup</t>
    </r>
  </si>
  <si>
    <r>
      <rPr>
        <sz val="11"/>
        <color theme="1"/>
        <rFont val="Calibri"/>
        <family val="2"/>
        <scheme val="minor"/>
      </rPr>
      <t>Belgique</t>
    </r>
  </si>
  <si>
    <r>
      <rPr>
        <sz val="11"/>
        <color theme="1"/>
        <rFont val="Calibri"/>
        <family val="2"/>
        <scheme val="minor"/>
      </rPr>
      <t>Pologne</t>
    </r>
  </si>
  <si>
    <r>
      <rPr>
        <sz val="11"/>
        <color theme="1"/>
        <rFont val="Calibri"/>
        <family val="2"/>
        <scheme val="minor"/>
      </rPr>
      <t>Amical</t>
    </r>
  </si>
  <si>
    <r>
      <rPr>
        <sz val="11"/>
        <color theme="1"/>
        <rFont val="Calibri"/>
        <family val="2"/>
        <scheme val="minor"/>
      </rPr>
      <t>Bulgarie</t>
    </r>
  </si>
  <si>
    <r>
      <rPr>
        <sz val="11"/>
        <color theme="1"/>
        <rFont val="Calibri"/>
        <family val="2"/>
        <scheme val="minor"/>
      </rPr>
      <t>Albanie</t>
    </r>
  </si>
  <si>
    <r>
      <rPr>
        <sz val="11"/>
        <color theme="1"/>
        <rFont val="Calibri"/>
        <family val="2"/>
        <scheme val="minor"/>
      </rPr>
      <t>Amical</t>
    </r>
  </si>
  <si>
    <r>
      <rPr>
        <sz val="11"/>
        <color theme="1"/>
        <rFont val="Calibri"/>
        <family val="2"/>
        <scheme val="minor"/>
      </rPr>
      <t>Libye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</si>
  <si>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</si>
  <si>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</si>
  <si>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Écosse</t>
    </r>
  </si>
  <si>
    <r>
      <rPr>
        <sz val="11"/>
        <color theme="1"/>
        <rFont val="Calibri"/>
        <family val="2"/>
        <scheme val="minor"/>
      </rPr>
      <t>Autriche</t>
    </r>
  </si>
  <si>
    <r>
      <rPr>
        <sz val="11"/>
        <color theme="1"/>
        <rFont val="Calibri"/>
        <family val="2"/>
        <scheme val="minor"/>
      </rPr>
      <t>Amical</t>
    </r>
  </si>
  <si>
    <r>
      <rPr>
        <sz val="11"/>
        <color theme="1"/>
        <rFont val="Calibri"/>
        <family val="2"/>
        <scheme val="minor"/>
      </rPr>
      <t>Norvège</t>
    </r>
  </si>
  <si>
    <r>
      <rPr>
        <sz val="11"/>
        <color theme="1"/>
        <rFont val="Calibri"/>
        <family val="2"/>
        <scheme val="minor"/>
      </rPr>
      <t>Finlande</t>
    </r>
  </si>
  <si>
    <r>
      <rPr>
        <sz val="11"/>
        <color theme="1"/>
        <rFont val="Calibri"/>
        <family val="2"/>
        <scheme val="minor"/>
      </rPr>
      <t>Amical</t>
    </r>
  </si>
  <si>
    <r>
      <rPr>
        <sz val="11"/>
        <color theme="1"/>
        <rFont val="Calibri"/>
        <family val="2"/>
        <scheme val="minor"/>
      </rPr>
      <t>Nigéria</t>
    </r>
  </si>
  <si>
    <r>
      <rPr>
        <sz val="11"/>
        <color theme="1"/>
        <rFont val="Calibri"/>
        <family val="2"/>
        <scheme val="minor"/>
      </rPr>
      <t>Ghana</t>
    </r>
  </si>
  <si>
    <r>
      <rPr>
        <sz val="11"/>
        <color theme="1"/>
        <rFont val="Calibri"/>
        <family val="2"/>
        <scheme val="minor"/>
      </rPr>
      <t>Amical</t>
    </r>
  </si>
  <si>
    <r>
      <rPr>
        <sz val="11"/>
        <color theme="1"/>
        <rFont val="Calibri"/>
        <family val="2"/>
        <scheme val="minor"/>
      </rPr>
      <t>Italie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</si>
  <si>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</si>
  <si>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</si>
  <si>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Bélarus</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</si>
  <si>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</si>
  <si>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</si>
  <si>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Corée du Sud</t>
    </r>
  </si>
  <si>
    <r>
      <rPr>
        <sz val="11"/>
        <color theme="1"/>
        <rFont val="Calibri"/>
        <family val="2"/>
        <scheme val="minor"/>
      </rPr>
      <t>Uruguay</t>
    </r>
  </si>
  <si>
    <r>
      <rPr>
        <sz val="11"/>
        <color theme="1"/>
        <rFont val="Calibri"/>
        <family val="2"/>
        <scheme val="minor"/>
      </rPr>
      <t>Amical</t>
    </r>
  </si>
  <si>
    <r>
      <rPr>
        <sz val="11"/>
        <color theme="1"/>
        <rFont val="Calibri"/>
        <family val="2"/>
        <scheme val="minor"/>
      </rPr>
      <t>Finlande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</si>
  <si>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</si>
  <si>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</si>
  <si>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Irlande</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</si>
  <si>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</si>
  <si>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</si>
  <si>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Colombie</t>
    </r>
  </si>
  <si>
    <r>
      <rPr>
        <sz val="11"/>
        <color theme="1"/>
        <rFont val="Calibri"/>
        <family val="2"/>
        <scheme val="minor"/>
      </rPr>
      <t>Nouvelle‑Zélande</t>
    </r>
  </si>
  <si>
    <r>
      <rPr>
        <sz val="11"/>
        <color theme="1"/>
        <rFont val="Calibri"/>
        <family val="2"/>
        <scheme val="minor"/>
      </rPr>
      <t>Coupe de la Confédération</t>
    </r>
  </si>
  <si>
    <r>
      <rPr>
        <sz val="11"/>
        <color theme="1"/>
        <rFont val="Calibri"/>
        <family val="2"/>
        <scheme val="minor"/>
      </rPr>
      <t>Jamaïque</t>
    </r>
  </si>
  <si>
    <r>
      <rPr>
        <sz val="11"/>
        <color theme="1"/>
        <rFont val="Calibri"/>
        <family val="2"/>
        <scheme val="minor"/>
      </rPr>
      <t>Paraguay</t>
    </r>
  </si>
  <si>
    <r>
      <rPr>
        <sz val="11"/>
        <color theme="1"/>
        <rFont val="Calibri"/>
        <family val="2"/>
        <scheme val="minor"/>
      </rPr>
      <t>Amical</t>
    </r>
  </si>
  <si>
    <r>
      <rPr>
        <sz val="11"/>
        <color theme="1"/>
        <rFont val="Calibri"/>
        <family val="2"/>
        <scheme val="minor"/>
      </rPr>
      <t>Guatemala</t>
    </r>
  </si>
  <si>
    <r>
      <rPr>
        <sz val="11"/>
        <color theme="1"/>
        <rFont val="Calibri"/>
        <family val="2"/>
        <scheme val="minor"/>
      </rPr>
      <t>Jamaïque</t>
    </r>
  </si>
  <si>
    <r>
      <rPr>
        <sz val="11"/>
        <color theme="1"/>
        <rFont val="Calibri"/>
        <family val="2"/>
        <scheme val="minor"/>
      </rPr>
      <t>Gold Cup</t>
    </r>
  </si>
  <si>
    <r>
      <rPr>
        <sz val="11"/>
        <color theme="1"/>
        <rFont val="Calibri"/>
        <family val="2"/>
        <scheme val="minor"/>
      </rPr>
      <t>Colombie</t>
    </r>
  </si>
  <si>
    <r>
      <rPr>
        <sz val="11"/>
        <color theme="1"/>
        <rFont val="Calibri"/>
        <family val="2"/>
        <scheme val="minor"/>
      </rPr>
      <t>Brésil</t>
    </r>
  </si>
  <si>
    <r>
      <rPr>
        <sz val="11"/>
        <color theme="1"/>
        <rFont val="Calibri"/>
        <family val="2"/>
        <scheme val="minor"/>
      </rPr>
      <t>Gold Cup</t>
    </r>
  </si>
  <si>
    <r>
      <rPr>
        <sz val="11"/>
        <color theme="1"/>
        <rFont val="Calibri"/>
        <family val="2"/>
        <scheme val="minor"/>
      </rPr>
      <t>Mexique</t>
    </r>
  </si>
  <si>
    <r>
      <rPr>
        <sz val="11"/>
        <color theme="1"/>
        <rFont val="Calibri"/>
        <family val="2"/>
        <scheme val="minor"/>
      </rPr>
      <t>Costa Rica</t>
    </r>
  </si>
  <si>
    <r>
      <rPr>
        <sz val="11"/>
        <color theme="1"/>
        <rFont val="Calibri"/>
        <family val="2"/>
        <scheme val="minor"/>
      </rPr>
      <t>Gold Cup</t>
    </r>
  </si>
  <si>
    <r>
      <rPr>
        <sz val="11"/>
        <color theme="1"/>
        <rFont val="Calibri"/>
        <family val="2"/>
        <scheme val="minor"/>
      </rPr>
      <t>Autriche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</si>
  <si>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</si>
  <si>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</si>
  <si>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Équateur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</si>
  <si>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</si>
  <si>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</si>
  <si>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</si>
  <si>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Croatie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</si>
  <si>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</si>
  <si>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</si>
  <si>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Albanie</t>
    </r>
  </si>
  <si>
    <r>
      <rPr>
        <sz val="11"/>
        <color theme="1"/>
        <rFont val="Calibri"/>
        <family val="2"/>
        <scheme val="minor"/>
      </rPr>
      <t>Amical</t>
    </r>
  </si>
  <si>
    <r>
      <rPr>
        <sz val="11"/>
        <color theme="1"/>
        <rFont val="Calibri"/>
        <family val="2"/>
        <scheme val="minor"/>
      </rPr>
      <t>Mexique</t>
    </r>
  </si>
  <si>
    <r>
      <rPr>
        <sz val="11"/>
        <color theme="1"/>
        <rFont val="Calibri"/>
        <family val="2"/>
        <scheme val="minor"/>
      </rPr>
      <t>Pérou</t>
    </r>
  </si>
  <si>
    <r>
      <rPr>
        <sz val="11"/>
        <color theme="1"/>
        <rFont val="Calibri"/>
        <family val="2"/>
        <scheme val="minor"/>
      </rPr>
      <t>Amical</t>
    </r>
  </si>
  <si>
    <r>
      <rPr>
        <sz val="11"/>
        <color theme="1"/>
        <rFont val="Calibri"/>
        <family val="2"/>
        <scheme val="minor"/>
      </rPr>
      <t>Suisse</t>
    </r>
  </si>
  <si>
    <r>
      <rPr>
        <sz val="11"/>
        <color theme="1"/>
        <rFont val="Calibri"/>
        <family val="2"/>
        <scheme val="minor"/>
      </rPr>
      <t>France</t>
    </r>
  </si>
  <si>
    <r>
      <rPr>
        <sz val="11"/>
        <color theme="1"/>
        <rFont val="Calibri"/>
        <family val="2"/>
        <scheme val="minor"/>
      </rPr>
      <t>Amical</t>
    </r>
  </si>
  <si>
    <r>
      <rPr>
        <sz val="11"/>
        <color theme="1"/>
        <rFont val="Calibri"/>
        <family val="2"/>
        <scheme val="minor"/>
      </rPr>
      <t>Ukraine</t>
    </r>
  </si>
  <si>
    <r>
      <rPr>
        <sz val="11"/>
        <color theme="1"/>
        <rFont val="Calibri"/>
        <family val="2"/>
        <scheme val="minor"/>
      </rPr>
      <t>Roumanie</t>
    </r>
  </si>
  <si>
    <r>
      <rPr>
        <sz val="11"/>
        <color theme="1"/>
        <rFont val="Calibri"/>
        <family val="2"/>
        <scheme val="minor"/>
      </rPr>
      <t>Amical</t>
    </r>
  </si>
  <si>
    <r>
      <rPr>
        <sz val="11"/>
        <color theme="1"/>
        <rFont val="Calibri"/>
        <family val="2"/>
        <scheme val="minor"/>
      </rPr>
      <t>Bulgarie</t>
    </r>
  </si>
  <si>
    <r>
      <rPr>
        <sz val="11"/>
        <color theme="1"/>
        <rFont val="Calibri"/>
        <family val="2"/>
        <scheme val="minor"/>
      </rPr>
      <t>Estonie</t>
    </r>
  </si>
  <si>
    <r>
      <rPr>
        <sz val="11"/>
        <color theme="1"/>
        <rFont val="Calibri"/>
        <family val="2"/>
        <scheme val="minor"/>
      </rPr>
      <t>Qualification pour la Coupe européenne de l’UEFA</t>
    </r>
  </si>
  <si>
    <r>
      <rPr>
        <sz val="11"/>
        <color theme="1"/>
        <rFont val="Calibri"/>
        <family val="2"/>
        <scheme val="minor"/>
      </rPr>
      <t>Équateur</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</si>
  <si>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</si>
  <si>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</si>
  <si>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</si>
  <si>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</si>
  <si>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</si>
  <si>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Slovénie</t>
    </r>
  </si>
  <si>
    <r>
      <rPr>
        <sz val="11"/>
        <color theme="1"/>
        <rFont val="Calibri"/>
        <family val="2"/>
        <scheme val="minor"/>
      </rPr>
      <t>Israël</t>
    </r>
  </si>
  <si>
    <r>
      <rPr>
        <sz val="11"/>
        <color theme="1"/>
        <rFont val="Calibri"/>
        <family val="2"/>
        <scheme val="minor"/>
      </rPr>
      <t>Qualification pour la Coupe européenne de l’UEFA</t>
    </r>
  </si>
  <si>
    <r>
      <rPr>
        <sz val="11"/>
        <color theme="1"/>
        <rFont val="Calibri"/>
        <family val="2"/>
        <scheme val="minor"/>
      </rPr>
      <t>Costa Rica</t>
    </r>
  </si>
  <si>
    <r>
      <rPr>
        <sz val="11"/>
        <color theme="1"/>
        <rFont val="Calibri"/>
        <family val="2"/>
        <scheme val="minor"/>
      </rPr>
      <t>Chine</t>
    </r>
  </si>
  <si>
    <r>
      <rPr>
        <sz val="11"/>
        <color theme="1"/>
        <rFont val="Calibri"/>
        <family val="2"/>
        <scheme val="minor"/>
      </rPr>
      <t>Amical</t>
    </r>
  </si>
  <si>
    <r>
      <rPr>
        <sz val="11"/>
        <color theme="1"/>
        <rFont val="Calibri"/>
        <family val="2"/>
        <scheme val="minor"/>
      </rPr>
      <t>Albanie</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</si>
  <si>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</si>
  <si>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</si>
  <si>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Pologne</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</si>
  <si>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</si>
  <si>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</si>
  <si>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Slovénie</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</si>
  <si>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</si>
  <si>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</si>
  <si>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Belgique</t>
    </r>
  </si>
  <si>
    <r>
      <rPr>
        <sz val="11"/>
        <color theme="1"/>
        <rFont val="Calibri"/>
        <family val="2"/>
        <scheme val="minor"/>
      </rPr>
      <t>Estonie</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</si>
  <si>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</si>
  <si>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</si>
  <si>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Albanie</t>
    </r>
  </si>
  <si>
    <r>
      <rPr>
        <sz val="11"/>
        <color theme="1"/>
        <rFont val="Calibri"/>
        <family val="2"/>
        <scheme val="minor"/>
      </rPr>
      <t>Amical</t>
    </r>
  </si>
  <si>
    <r>
      <rPr>
        <sz val="11"/>
        <color theme="1"/>
        <rFont val="Calibri"/>
        <family val="2"/>
        <scheme val="minor"/>
      </rPr>
      <t>Russie</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</si>
  <si>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</si>
  <si>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</si>
  <si>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Suisse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</si>
  <si>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</si>
  <si>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</si>
  <si>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Mexique</t>
    </r>
  </si>
  <si>
    <r>
      <rPr>
        <sz val="11"/>
        <color theme="1"/>
        <rFont val="Calibri"/>
        <family val="2"/>
        <scheme val="minor"/>
      </rPr>
      <t>Uruguay</t>
    </r>
  </si>
  <si>
    <r>
      <rPr>
        <sz val="11"/>
        <color theme="1"/>
        <rFont val="Calibri"/>
        <family val="2"/>
        <scheme val="minor"/>
      </rPr>
      <t>Amical</t>
    </r>
  </si>
  <si>
    <r>
      <rPr>
        <sz val="11"/>
        <color theme="1"/>
        <rFont val="Calibri"/>
        <family val="2"/>
        <scheme val="minor"/>
      </rPr>
      <t>Oman</t>
    </r>
  </si>
  <si>
    <r>
      <rPr>
        <sz val="11"/>
        <color theme="1"/>
        <rFont val="Calibri"/>
        <family val="2"/>
        <scheme val="minor"/>
      </rPr>
      <t>Corée du Sud</t>
    </r>
  </si>
  <si>
    <r>
      <rPr>
        <sz val="11"/>
        <color theme="1"/>
        <rFont val="Calibri"/>
        <family val="2"/>
        <scheme val="minor"/>
      </rPr>
      <t>Qualification pour la Coupe de l’AFC</t>
    </r>
  </si>
  <si>
    <r>
      <rPr>
        <sz val="11"/>
        <color theme="1"/>
        <rFont val="Calibri"/>
        <family val="2"/>
        <scheme val="minor"/>
      </rPr>
      <t>Syrie</t>
    </r>
  </si>
  <si>
    <r>
      <rPr>
        <sz val="11"/>
        <color theme="1"/>
        <rFont val="Calibri"/>
        <family val="2"/>
        <scheme val="minor"/>
      </rPr>
      <t>Émirats arabes unis</t>
    </r>
  </si>
  <si>
    <r>
      <rPr>
        <sz val="11"/>
        <color theme="1"/>
        <rFont val="Calibri"/>
        <family val="2"/>
        <scheme val="minor"/>
      </rPr>
      <t>Qualification pour la Coupe de l’AFC</t>
    </r>
  </si>
  <si>
    <r>
      <rPr>
        <sz val="11"/>
        <color theme="1"/>
        <rFont val="Calibri"/>
        <family val="2"/>
        <scheme val="minor"/>
      </rPr>
      <t>Liban</t>
    </r>
  </si>
  <si>
    <r>
      <rPr>
        <sz val="11"/>
        <color theme="1"/>
        <rFont val="Calibri"/>
        <family val="2"/>
        <scheme val="minor"/>
      </rPr>
      <t>Jordanie</t>
    </r>
  </si>
  <si>
    <r>
      <rPr>
        <sz val="11"/>
        <color theme="1"/>
        <rFont val="Calibri"/>
        <family val="2"/>
        <scheme val="minor"/>
      </rPr>
      <t>Qualification pour la Coupe de l’AFC</t>
    </r>
  </si>
  <si>
    <r>
      <rPr>
        <sz val="11"/>
        <color theme="1"/>
        <rFont val="Calibri"/>
        <family val="2"/>
        <scheme val="minor"/>
      </rPr>
      <t>Pologne</t>
    </r>
  </si>
  <si>
    <r>
      <rPr>
        <sz val="11"/>
        <color theme="1"/>
        <rFont val="Calibri"/>
        <family val="2"/>
        <scheme val="minor"/>
      </rPr>
      <t>Italie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</si>
  <si>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</si>
  <si>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</si>
  <si>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Syrie</t>
    </r>
  </si>
  <si>
    <r>
      <rPr>
        <sz val="11"/>
        <color theme="1"/>
        <rFont val="Calibri"/>
        <family val="2"/>
        <scheme val="minor"/>
      </rPr>
      <t>Qualification pour la Coupe de l’AFC</t>
    </r>
  </si>
  <si>
    <r>
      <rPr>
        <sz val="11"/>
        <color theme="1"/>
        <rFont val="Calibri"/>
        <family val="2"/>
        <scheme val="minor"/>
      </rPr>
      <t>Albanie</t>
    </r>
  </si>
  <si>
    <r>
      <rPr>
        <sz val="11"/>
        <color theme="1"/>
        <rFont val="Calibri"/>
        <family val="2"/>
        <scheme val="minor"/>
      </rPr>
      <t>Estonie</t>
    </r>
  </si>
  <si>
    <r>
      <rPr>
        <sz val="11"/>
        <color theme="1"/>
        <rFont val="Calibri"/>
        <family val="2"/>
        <scheme val="minor"/>
      </rPr>
      <t>Amical</t>
    </r>
  </si>
  <si>
    <r>
      <rPr>
        <sz val="11"/>
        <color theme="1"/>
        <rFont val="Calibri"/>
        <family val="2"/>
        <scheme val="minor"/>
      </rPr>
      <t>Tunisie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</si>
  <si>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</si>
  <si>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</si>
  <si>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Japon</t>
    </r>
  </si>
  <si>
    <r>
      <rPr>
        <sz val="11"/>
        <color theme="1"/>
        <rFont val="Calibri"/>
        <family val="2"/>
        <scheme val="minor"/>
      </rPr>
      <t>Chine</t>
    </r>
  </si>
  <si>
    <r>
      <rPr>
        <sz val="11"/>
        <color theme="1"/>
        <rFont val="Calibri"/>
        <family val="2"/>
        <scheme val="minor"/>
      </rPr>
      <t>Championnat de l’EAFF</t>
    </r>
  </si>
  <si>
    <r>
      <rPr>
        <sz val="11"/>
        <color theme="1"/>
        <rFont val="Calibri"/>
        <family val="2"/>
        <scheme val="minor"/>
      </rPr>
      <t>Koweït</t>
    </r>
  </si>
  <si>
    <r>
      <rPr>
        <sz val="11"/>
        <color theme="1"/>
        <rFont val="Calibri"/>
        <family val="2"/>
        <scheme val="minor"/>
      </rPr>
      <t>Liban</t>
    </r>
  </si>
  <si>
    <r>
      <rPr>
        <sz val="11"/>
        <color theme="1"/>
        <rFont val="Calibri"/>
        <family val="2"/>
        <scheme val="minor"/>
      </rPr>
      <t>Amical</t>
    </r>
  </si>
  <si>
    <r>
      <rPr>
        <sz val="11"/>
        <color theme="1"/>
        <rFont val="Calibri"/>
        <family val="2"/>
        <scheme val="minor"/>
      </rPr>
      <t>Égypte</t>
    </r>
  </si>
  <si>
    <r>
      <rPr>
        <sz val="11"/>
        <color theme="1"/>
        <rFont val="Calibri"/>
        <family val="2"/>
        <scheme val="minor"/>
      </rPr>
      <t>Irak</t>
    </r>
  </si>
  <si>
    <r>
      <rPr>
        <sz val="11"/>
        <color theme="1"/>
        <rFont val="Calibri"/>
        <family val="2"/>
        <scheme val="minor"/>
      </rPr>
      <t>Prime Minister’s Cup</t>
    </r>
  </si>
  <si>
    <r>
      <rPr>
        <sz val="11"/>
        <color theme="1"/>
        <rFont val="Calibri"/>
        <family val="2"/>
        <scheme val="minor"/>
      </rPr>
      <t>Oman</t>
    </r>
  </si>
  <si>
    <r>
      <rPr>
        <sz val="11"/>
        <color theme="1"/>
        <rFont val="Calibri"/>
        <family val="2"/>
        <scheme val="minor"/>
      </rPr>
      <t>Estonie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</si>
  <si>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</si>
  <si>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</si>
  <si>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</si>
  <si>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</si>
  <si>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Koweït</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</si>
  <si>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</si>
  <si>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</si>
  <si>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Oman</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</si>
  <si>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</si>
  <si>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</si>
  <si>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Oman</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</si>
  <si>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</si>
  <si>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</si>
  <si>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Algérie</t>
    </r>
  </si>
  <si>
    <r>
      <rPr>
        <sz val="11"/>
        <color theme="1"/>
        <rFont val="Calibri"/>
        <family val="2"/>
        <scheme val="minor"/>
      </rPr>
      <t>Mali</t>
    </r>
  </si>
  <si>
    <r>
      <rPr>
        <sz val="11"/>
        <color theme="1"/>
        <rFont val="Calibri"/>
        <family val="2"/>
        <scheme val="minor"/>
      </rPr>
      <t>Amical</t>
    </r>
  </si>
  <si>
    <r>
      <rPr>
        <sz val="11"/>
        <color theme="1"/>
        <rFont val="Calibri"/>
        <family val="2"/>
        <scheme val="minor"/>
      </rPr>
      <t>Norvège</t>
    </r>
  </si>
  <si>
    <r>
      <rPr>
        <sz val="11"/>
        <color theme="1"/>
        <rFont val="Calibri"/>
        <family val="2"/>
        <scheme val="minor"/>
      </rPr>
      <t>Honduras</t>
    </r>
  </si>
  <si>
    <r>
      <rPr>
        <sz val="11"/>
        <color theme="1"/>
        <rFont val="Calibri"/>
        <family val="2"/>
        <scheme val="minor"/>
      </rPr>
      <t>Lunar New Year Cup</t>
    </r>
  </si>
  <si>
    <r>
      <rPr>
        <sz val="11"/>
        <color theme="1"/>
        <rFont val="Calibri"/>
        <family val="2"/>
        <scheme val="minor"/>
      </rPr>
      <t>Cameroun</t>
    </r>
  </si>
  <si>
    <r>
      <rPr>
        <sz val="11"/>
        <color theme="1"/>
        <rFont val="Calibri"/>
        <family val="2"/>
        <scheme val="minor"/>
      </rPr>
      <t>Zimbabwe</t>
    </r>
  </si>
  <si>
    <r>
      <rPr>
        <sz val="11"/>
        <color theme="1"/>
        <rFont val="Calibri"/>
        <family val="2"/>
        <scheme val="minor"/>
      </rPr>
      <t>Coupe d’Afrique des nations</t>
    </r>
  </si>
  <si>
    <r>
      <rPr>
        <sz val="11"/>
        <color theme="1"/>
        <rFont val="Calibri"/>
        <family val="2"/>
        <scheme val="minor"/>
      </rPr>
      <t>Burkina Faso</t>
    </r>
  </si>
  <si>
    <r>
      <rPr>
        <sz val="11"/>
        <color theme="1"/>
        <rFont val="Calibri"/>
        <family val="2"/>
        <scheme val="minor"/>
      </rPr>
      <t>Mali</t>
    </r>
  </si>
  <si>
    <r>
      <rPr>
        <sz val="11"/>
        <color theme="1"/>
        <rFont val="Calibri"/>
        <family val="2"/>
        <scheme val="minor"/>
      </rPr>
      <t>Coupe d’Afrique des nations</t>
    </r>
  </si>
  <si>
    <r>
      <rPr>
        <sz val="11"/>
        <color theme="1"/>
        <rFont val="Calibri"/>
        <family val="2"/>
        <scheme val="minor"/>
      </rPr>
      <t>Maroc</t>
    </r>
  </si>
  <si>
    <r>
      <rPr>
        <sz val="11"/>
        <color theme="1"/>
        <rFont val="Calibri"/>
        <family val="2"/>
        <scheme val="minor"/>
      </rPr>
      <t>Algérie</t>
    </r>
  </si>
  <si>
    <r>
      <rPr>
        <sz val="11"/>
        <color theme="1"/>
        <rFont val="Calibri"/>
        <family val="2"/>
        <scheme val="minor"/>
      </rPr>
      <t>Coupe d’Afrique des nations</t>
    </r>
  </si>
  <si>
    <r>
      <rPr>
        <sz val="11"/>
        <color theme="1"/>
        <rFont val="Calibri"/>
        <family val="2"/>
        <scheme val="minor"/>
      </rPr>
      <t>Japon</t>
    </r>
  </si>
  <si>
    <r>
      <rPr>
        <sz val="11"/>
        <color theme="1"/>
        <rFont val="Calibri"/>
        <family val="2"/>
        <scheme val="minor"/>
      </rPr>
      <t>Irak</t>
    </r>
  </si>
  <si>
    <r>
      <rPr>
        <sz val="11"/>
        <color theme="1"/>
        <rFont val="Calibri"/>
        <family val="2"/>
        <scheme val="minor"/>
      </rPr>
      <t>Amical</t>
    </r>
  </si>
  <si>
    <r>
      <rPr>
        <sz val="11"/>
        <color theme="1"/>
        <rFont val="Calibri"/>
        <family val="2"/>
        <scheme val="minor"/>
      </rPr>
      <t>Belgique</t>
    </r>
  </si>
  <si>
    <r>
      <rPr>
        <sz val="11"/>
        <color theme="1"/>
        <rFont val="Calibri"/>
        <family val="2"/>
        <scheme val="minor"/>
      </rPr>
      <t>France</t>
    </r>
  </si>
  <si>
    <r>
      <rPr>
        <sz val="11"/>
        <color theme="1"/>
        <rFont val="Calibri"/>
        <family val="2"/>
        <scheme val="minor"/>
      </rPr>
      <t>Amical</t>
    </r>
  </si>
  <si>
    <r>
      <rPr>
        <sz val="11"/>
        <color theme="1"/>
        <rFont val="Calibri"/>
        <family val="2"/>
        <scheme val="minor"/>
      </rPr>
      <t>Grèce</t>
    </r>
  </si>
  <si>
    <r>
      <rPr>
        <sz val="11"/>
        <color theme="1"/>
        <rFont val="Calibri"/>
        <family val="2"/>
        <scheme val="minor"/>
      </rPr>
      <t>Bulgarie</t>
    </r>
  </si>
  <si>
    <r>
      <rPr>
        <sz val="11"/>
        <color theme="1"/>
        <rFont val="Calibri"/>
        <family val="2"/>
        <scheme val="minor"/>
      </rPr>
      <t>Amical</t>
    </r>
  </si>
  <si>
    <r>
      <rPr>
        <sz val="11"/>
        <color theme="1"/>
        <rFont val="Calibri"/>
        <family val="2"/>
        <scheme val="minor"/>
      </rPr>
      <t>Hongrie</t>
    </r>
  </si>
  <si>
    <r>
      <rPr>
        <sz val="11"/>
        <color theme="1"/>
        <rFont val="Calibri"/>
        <family val="2"/>
        <scheme val="minor"/>
      </rPr>
      <t>Arménie</t>
    </r>
  </si>
  <si>
    <r>
      <rPr>
        <sz val="11"/>
        <color theme="1"/>
        <rFont val="Calibri"/>
        <family val="2"/>
        <scheme val="minor"/>
      </rPr>
      <t>Tournoi international de Chypre</t>
    </r>
  </si>
  <si>
    <r>
      <rPr>
        <sz val="11"/>
        <color theme="1"/>
        <rFont val="Calibri"/>
        <family val="2"/>
        <scheme val="minor"/>
      </rPr>
      <t>Iran</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</si>
  <si>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</si>
  <si>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</si>
  <si>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</si>
  <si>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Uruguay</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</si>
  <si>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</si>
  <si>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</si>
  <si>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Liban</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</si>
  <si>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</si>
  <si>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</si>
  <si>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</si>
  <si>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</si>
  <si>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Géorgie</t>
    </r>
  </si>
  <si>
    <r>
      <rPr>
        <sz val="11"/>
        <color theme="1"/>
        <rFont val="Calibri"/>
        <family val="2"/>
        <scheme val="minor"/>
      </rPr>
      <t>Arménie</t>
    </r>
  </si>
  <si>
    <r>
      <rPr>
        <sz val="11"/>
        <color theme="1"/>
        <rFont val="Calibri"/>
        <family val="2"/>
        <scheme val="minor"/>
      </rPr>
      <t>Tournoi international de Chypre</t>
    </r>
  </si>
  <si>
    <r>
      <rPr>
        <sz val="11"/>
        <color theme="1"/>
        <rFont val="Calibri"/>
        <family val="2"/>
        <scheme val="minor"/>
      </rPr>
      <t>Bolivie</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</si>
  <si>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</si>
  <si>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</si>
  <si>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</si>
  <si>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</si>
  <si>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</si>
  <si>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Pérou</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</si>
  <si>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</si>
  <si>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</si>
  <si>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</si>
  <si>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Danemark</t>
    </r>
  </si>
  <si>
    <r>
      <rPr>
        <sz val="11"/>
        <color theme="1"/>
        <rFont val="Calibri"/>
        <family val="2"/>
        <scheme val="minor"/>
      </rPr>
      <t>Amical</t>
    </r>
  </si>
  <si>
    <r>
      <rPr>
        <sz val="11"/>
        <color theme="1"/>
        <rFont val="Calibri"/>
        <family val="2"/>
        <scheme val="minor"/>
      </rPr>
      <t>Algérie</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</si>
  <si>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</si>
  <si>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</si>
  <si>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El Salvador</t>
    </r>
  </si>
  <si>
    <r>
      <rPr>
        <sz val="11"/>
        <color theme="1"/>
        <rFont val="Calibri"/>
        <family val="2"/>
        <scheme val="minor"/>
      </rPr>
      <t>Colombie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</si>
  <si>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</si>
  <si>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</si>
  <si>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Tunisie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</si>
  <si>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</si>
  <si>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</si>
  <si>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Turquie</t>
    </r>
  </si>
  <si>
    <r>
      <rPr>
        <sz val="11"/>
        <color theme="1"/>
        <rFont val="Calibri"/>
        <family val="2"/>
        <scheme val="minor"/>
      </rPr>
      <t>Amical</t>
    </r>
  </si>
  <si>
    <r>
      <rPr>
        <sz val="11"/>
        <color theme="1"/>
        <rFont val="Calibri"/>
        <family val="2"/>
        <scheme val="minor"/>
      </rPr>
      <t>Égypte</t>
    </r>
  </si>
  <si>
    <r>
      <rPr>
        <sz val="11"/>
        <color theme="1"/>
        <rFont val="Calibri"/>
        <family val="2"/>
        <scheme val="minor"/>
      </rPr>
      <t>Zimbabwe</t>
    </r>
  </si>
  <si>
    <r>
      <rPr>
        <sz val="11"/>
        <color theme="1"/>
        <rFont val="Calibri"/>
        <family val="2"/>
        <scheme val="minor"/>
      </rPr>
      <t>Amical</t>
    </r>
  </si>
  <si>
    <r>
      <rPr>
        <sz val="11"/>
        <color theme="1"/>
        <rFont val="Calibri"/>
        <family val="2"/>
        <scheme val="minor"/>
      </rPr>
      <t>Finlande</t>
    </r>
  </si>
  <si>
    <r>
      <rPr>
        <sz val="11"/>
        <color theme="1"/>
        <rFont val="Calibri"/>
        <family val="2"/>
        <scheme val="minor"/>
      </rPr>
      <t>Suède</t>
    </r>
  </si>
  <si>
    <r>
      <rPr>
        <sz val="11"/>
        <color theme="1"/>
        <rFont val="Calibri"/>
        <family val="2"/>
        <scheme val="minor"/>
      </rPr>
      <t>Amical</t>
    </r>
  </si>
  <si>
    <r>
      <rPr>
        <sz val="11"/>
        <color theme="1"/>
        <rFont val="Calibri"/>
        <family val="2"/>
        <scheme val="minor"/>
      </rPr>
      <t>Nigéria</t>
    </r>
  </si>
  <si>
    <r>
      <rPr>
        <sz val="11"/>
        <color theme="1"/>
        <rFont val="Calibri"/>
        <family val="2"/>
        <scheme val="minor"/>
      </rPr>
      <t>Jamaïque</t>
    </r>
  </si>
  <si>
    <r>
      <rPr>
        <sz val="11"/>
        <color theme="1"/>
        <rFont val="Calibri"/>
        <family val="2"/>
        <scheme val="minor"/>
      </rPr>
      <t>Amical</t>
    </r>
  </si>
  <si>
    <r>
      <rPr>
        <sz val="11"/>
        <color theme="1"/>
        <rFont val="Calibri"/>
        <family val="2"/>
        <scheme val="minor"/>
      </rPr>
      <t>Uruguay</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</si>
  <si>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</si>
  <si>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</si>
  <si>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</si>
  <si>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</si>
  <si>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</si>
  <si>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</si>
  <si>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</si>
  <si>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</si>
  <si>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Suède</t>
    </r>
  </si>
  <si>
    <r>
      <rPr>
        <sz val="11"/>
        <color theme="1"/>
        <rFont val="Calibri"/>
        <family val="2"/>
        <scheme val="minor"/>
      </rPr>
      <t>Pologne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</si>
  <si>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</si>
  <si>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</si>
  <si>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Hongrie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</si>
  <si>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</si>
  <si>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</si>
  <si>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Tunisie</t>
    </r>
  </si>
  <si>
    <r>
      <rPr>
        <sz val="11"/>
        <color theme="1"/>
        <rFont val="Calibri"/>
        <family val="2"/>
        <scheme val="minor"/>
      </rPr>
      <t>Amical</t>
    </r>
  </si>
  <si>
    <r>
      <rPr>
        <sz val="11"/>
        <color theme="1"/>
        <rFont val="Calibri"/>
        <family val="2"/>
        <scheme val="minor"/>
      </rPr>
      <t>Estonie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</si>
  <si>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</si>
  <si>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</si>
  <si>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Cap-Vert</t>
    </r>
  </si>
  <si>
    <r>
      <rPr>
        <sz val="11"/>
        <color theme="1"/>
        <rFont val="Calibri"/>
        <family val="2"/>
        <scheme val="minor"/>
      </rPr>
      <t>Mali</t>
    </r>
  </si>
  <si>
    <r>
      <rPr>
        <sz val="11"/>
        <color theme="1"/>
        <rFont val="Calibri"/>
        <family val="2"/>
        <scheme val="minor"/>
      </rPr>
      <t>Coupe Amílcar Cabral</t>
    </r>
  </si>
  <si>
    <r>
      <rPr>
        <sz val="11"/>
        <color theme="1"/>
        <rFont val="Calibri"/>
        <family val="2"/>
        <scheme val="minor"/>
      </rPr>
      <t>Russie</t>
    </r>
  </si>
  <si>
    <r>
      <rPr>
        <sz val="11"/>
        <color theme="1"/>
        <rFont val="Calibri"/>
        <family val="2"/>
        <scheme val="minor"/>
      </rPr>
      <t>Portugal</t>
    </r>
  </si>
  <si>
    <r>
      <rPr>
        <sz val="11"/>
        <color theme="1"/>
        <rFont val="Calibri"/>
        <family val="2"/>
        <scheme val="minor"/>
      </rPr>
      <t>Coupe européenne de l’UEFA</t>
    </r>
  </si>
  <si>
    <r>
      <rPr>
        <sz val="11"/>
        <color theme="1"/>
        <rFont val="Calibri"/>
        <family val="2"/>
        <scheme val="minor"/>
      </rPr>
      <t>Bulgarie</t>
    </r>
  </si>
  <si>
    <r>
      <rPr>
        <sz val="11"/>
        <color theme="1"/>
        <rFont val="Calibri"/>
        <family val="2"/>
        <scheme val="minor"/>
      </rPr>
      <t>Danemark</t>
    </r>
  </si>
  <si>
    <r>
      <rPr>
        <sz val="11"/>
        <color theme="1"/>
        <rFont val="Calibri"/>
        <family val="2"/>
        <scheme val="minor"/>
      </rPr>
      <t>Coupe européenne de l’UEFA</t>
    </r>
  </si>
  <si>
    <r>
      <rPr>
        <sz val="11"/>
        <color theme="1"/>
        <rFont val="Calibri"/>
        <family val="2"/>
        <scheme val="minor"/>
      </rPr>
      <t>Syrie</t>
    </r>
  </si>
  <si>
    <r>
      <rPr>
        <sz val="11"/>
        <color theme="1"/>
        <rFont val="Calibri"/>
        <family val="2"/>
        <scheme val="minor"/>
      </rPr>
      <t>Liban</t>
    </r>
  </si>
  <si>
    <r>
      <rPr>
        <sz val="11"/>
        <color theme="1"/>
        <rFont val="Calibri"/>
        <family val="2"/>
        <scheme val="minor"/>
      </rPr>
      <t>Championnat de la WAFF</t>
    </r>
  </si>
  <si>
    <r>
      <rPr>
        <sz val="11"/>
        <color theme="1"/>
        <rFont val="Calibri"/>
        <family val="2"/>
        <scheme val="minor"/>
      </rPr>
      <t>Croatie</t>
    </r>
  </si>
  <si>
    <r>
      <rPr>
        <sz val="11"/>
        <color theme="1"/>
        <rFont val="Calibri"/>
        <family val="2"/>
        <scheme val="minor"/>
      </rPr>
      <t>Angleterre</t>
    </r>
  </si>
  <si>
    <r>
      <rPr>
        <sz val="11"/>
        <color theme="1"/>
        <rFont val="Calibri"/>
        <family val="2"/>
        <scheme val="minor"/>
      </rPr>
      <t>Coupe européenne de l’UEFA</t>
    </r>
  </si>
  <si>
    <r>
      <rPr>
        <sz val="11"/>
        <color theme="1"/>
        <rFont val="Calibri"/>
        <family val="2"/>
        <scheme val="minor"/>
      </rPr>
      <t>Jordanie</t>
    </r>
  </si>
  <si>
    <r>
      <rPr>
        <sz val="11"/>
        <color theme="1"/>
        <rFont val="Calibri"/>
        <family val="2"/>
        <scheme val="minor"/>
      </rPr>
      <t>Irak</t>
    </r>
  </si>
  <si>
    <r>
      <rPr>
        <sz val="11"/>
        <color theme="1"/>
        <rFont val="Calibri"/>
        <family val="2"/>
        <scheme val="minor"/>
      </rPr>
      <t>Championnat de la WAFF</t>
    </r>
  </si>
  <si>
    <r>
      <rPr>
        <sz val="11"/>
        <color theme="1"/>
        <rFont val="Calibri"/>
        <family val="2"/>
        <scheme val="minor"/>
      </rPr>
      <t>Suisse</t>
    </r>
  </si>
  <si>
    <r>
      <rPr>
        <sz val="11"/>
        <color theme="1"/>
        <rFont val="Calibri"/>
        <family val="2"/>
        <scheme val="minor"/>
      </rPr>
      <t>France</t>
    </r>
  </si>
  <si>
    <r>
      <rPr>
        <sz val="11"/>
        <color theme="1"/>
        <rFont val="Calibri"/>
        <family val="2"/>
        <scheme val="minor"/>
      </rPr>
      <t>Coupe européenne de l’UEFA</t>
    </r>
  </si>
  <si>
    <r>
      <rPr>
        <sz val="11"/>
        <color theme="1"/>
        <rFont val="Calibri"/>
        <family val="2"/>
        <scheme val="minor"/>
      </rPr>
      <t>Irak</t>
    </r>
  </si>
  <si>
    <r>
      <rPr>
        <sz val="11"/>
        <color theme="1"/>
        <rFont val="Calibri"/>
        <family val="2"/>
        <scheme val="minor"/>
      </rPr>
      <t>Jordanie</t>
    </r>
  </si>
  <si>
    <r>
      <rPr>
        <sz val="11"/>
        <color theme="1"/>
        <rFont val="Calibri"/>
        <family val="2"/>
        <scheme val="minor"/>
      </rPr>
      <t>Championnat de la WAFF</t>
    </r>
  </si>
  <si>
    <r>
      <rPr>
        <sz val="11"/>
        <color theme="1"/>
        <rFont val="Calibri"/>
        <family val="2"/>
        <scheme val="minor"/>
      </rPr>
      <t>Argentine</t>
    </r>
  </si>
  <si>
    <r>
      <rPr>
        <sz val="11"/>
        <color theme="1"/>
        <rFont val="Calibri"/>
        <family val="2"/>
        <scheme val="minor"/>
      </rPr>
      <t>Colombie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</si>
  <si>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</si>
  <si>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</si>
  <si>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Burkina Faso</t>
    </r>
  </si>
  <si>
    <r>
      <rPr>
        <sz val="11"/>
        <color theme="1"/>
        <rFont val="Calibri"/>
        <family val="2"/>
        <scheme val="minor"/>
      </rPr>
      <t>Qualification pour la Coupe du Monde de la FIFA</t>
    </r>
  </si>
  <si>
    <r>
      <rPr>
        <sz val="11"/>
        <color theme="1"/>
        <rFont val="Calibri"/>
        <family val="2"/>
        <scheme val="minor"/>
      </rPr>
      <t>Cameroun</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</si>
  <si>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</si>
  <si>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</si>
  <si>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Japon</t>
    </r>
  </si>
  <si>
    <r>
      <rPr>
        <sz val="11"/>
        <color theme="1"/>
        <rFont val="Calibri"/>
        <family val="2"/>
        <scheme val="minor"/>
      </rPr>
      <t>Slovaquie</t>
    </r>
  </si>
  <si>
    <r>
      <rPr>
        <sz val="11"/>
        <color theme="1"/>
        <rFont val="Calibri"/>
        <family val="2"/>
        <scheme val="minor"/>
      </rPr>
      <t>Coupe Kirin</t>
    </r>
  </si>
  <si>
    <r>
      <rPr>
        <sz val="11"/>
        <color theme="1"/>
        <rFont val="Calibri"/>
        <family val="2"/>
        <scheme val="minor"/>
      </rPr>
      <t>Pérou</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</si>
  <si>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</si>
  <si>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</si>
  <si>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Serbie</t>
    </r>
  </si>
  <si>
    <r>
      <rPr>
        <sz val="11"/>
        <color theme="1"/>
        <rFont val="Calibri"/>
        <family val="2"/>
        <scheme val="minor"/>
      </rPr>
      <t>Slovaquie</t>
    </r>
  </si>
  <si>
    <r>
      <rPr>
        <sz val="11"/>
        <color theme="1"/>
        <rFont val="Calibri"/>
        <family val="2"/>
        <scheme val="minor"/>
      </rPr>
      <t>Coupe Kirin</t>
    </r>
  </si>
  <si>
    <r>
      <rPr>
        <sz val="11"/>
        <color theme="1"/>
        <rFont val="Calibri"/>
        <family val="2"/>
        <scheme val="minor"/>
      </rPr>
      <t>Argentine</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</si>
  <si>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</si>
  <si>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</si>
  <si>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Colombie</t>
    </r>
  </si>
  <si>
    <r>
      <rPr>
        <sz val="11"/>
        <color theme="1"/>
        <rFont val="Calibri"/>
        <family val="2"/>
        <scheme val="minor"/>
      </rPr>
      <t>Costa Rica</t>
    </r>
  </si>
  <si>
    <r>
      <rPr>
        <sz val="11"/>
        <color theme="1"/>
        <rFont val="Calibri"/>
        <family val="2"/>
        <scheme val="minor"/>
      </rPr>
      <t>Copa América</t>
    </r>
  </si>
  <si>
    <r>
      <rPr>
        <sz val="11"/>
        <color theme="1"/>
        <rFont val="Calibri"/>
        <family val="2"/>
        <scheme val="minor"/>
      </rPr>
      <t>Paraguay</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</si>
  <si>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</si>
  <si>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</si>
  <si>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Koweït</t>
    </r>
  </si>
  <si>
    <r>
      <rPr>
        <sz val="11"/>
        <color theme="1"/>
        <rFont val="Calibri"/>
        <family val="2"/>
        <scheme val="minor"/>
      </rPr>
      <t>Émirats arabes unis</t>
    </r>
  </si>
  <si>
    <r>
      <rPr>
        <sz val="11"/>
        <color theme="1"/>
        <rFont val="Calibri"/>
        <family val="2"/>
        <scheme val="minor"/>
      </rPr>
      <t>Coupe de l’AFC</t>
    </r>
  </si>
  <si>
    <r>
      <rPr>
        <sz val="11"/>
        <color theme="1"/>
        <rFont val="Calibri"/>
        <family val="2"/>
        <scheme val="minor"/>
      </rPr>
      <t>Jordanie</t>
    </r>
  </si>
  <si>
    <r>
      <rPr>
        <sz val="11"/>
        <color theme="1"/>
        <rFont val="Calibri"/>
        <family val="2"/>
        <scheme val="minor"/>
      </rPr>
      <t>Koweït</t>
    </r>
  </si>
  <si>
    <r>
      <rPr>
        <sz val="11"/>
        <color theme="1"/>
        <rFont val="Calibri"/>
        <family val="2"/>
        <scheme val="minor"/>
      </rPr>
      <t>Coupe de l’AFC</t>
    </r>
  </si>
  <si>
    <r>
      <rPr>
        <sz val="11"/>
        <color theme="1"/>
        <rFont val="Calibri"/>
        <family val="2"/>
        <scheme val="minor"/>
      </rPr>
      <t>Émirats arabes unis</t>
    </r>
  </si>
  <si>
    <r>
      <rPr>
        <sz val="11"/>
        <color theme="1"/>
        <rFont val="Calibri"/>
        <family val="2"/>
        <scheme val="minor"/>
      </rPr>
      <t>Corée du Sud</t>
    </r>
  </si>
  <si>
    <r>
      <rPr>
        <sz val="11"/>
        <color theme="1"/>
        <rFont val="Calibri"/>
        <family val="2"/>
        <scheme val="minor"/>
      </rPr>
      <t>Coupe de l’AFC</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</si>
  <si>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</si>
  <si>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</si>
  <si>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</si>
  <si>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Chine</t>
    </r>
  </si>
  <si>
    <r>
      <rPr>
        <sz val="11"/>
        <color theme="1"/>
        <rFont val="Calibri"/>
        <family val="2"/>
        <scheme val="minor"/>
      </rPr>
      <t>Japon</t>
    </r>
  </si>
  <si>
    <r>
      <rPr>
        <sz val="11"/>
        <color theme="1"/>
        <rFont val="Calibri"/>
        <family val="2"/>
        <scheme val="minor"/>
      </rPr>
      <t>Coupe de l’AFC</t>
    </r>
  </si>
  <si>
    <r>
      <rPr>
        <sz val="11"/>
        <color theme="1"/>
        <rFont val="Calibri"/>
        <family val="2"/>
        <scheme val="minor"/>
      </rPr>
      <t>Autriche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</si>
  <si>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</si>
  <si>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</si>
  <si>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Canada</t>
    </r>
  </si>
  <si>
    <r>
      <rPr>
        <sz val="11"/>
        <color theme="1"/>
        <rFont val="Calibri"/>
        <family val="2"/>
        <scheme val="minor"/>
      </rPr>
      <t>Guatemala</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</si>
  <si>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</si>
  <si>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</si>
  <si>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Italie</t>
    </r>
  </si>
  <si>
    <r>
      <rPr>
        <sz val="11"/>
        <color theme="1"/>
        <rFont val="Calibri"/>
        <family val="2"/>
        <scheme val="minor"/>
      </rPr>
      <t>Amical</t>
    </r>
  </si>
  <si>
    <r>
      <rPr>
        <sz val="11"/>
        <color theme="1"/>
        <rFont val="Calibri"/>
        <family val="2"/>
        <scheme val="minor"/>
      </rPr>
      <t>Tunisie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</si>
  <si>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</si>
  <si>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</si>
  <si>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Zimbabwe</t>
    </r>
  </si>
  <si>
    <r>
      <rPr>
        <sz val="11"/>
        <color theme="1"/>
        <rFont val="Calibri"/>
        <family val="2"/>
        <scheme val="minor"/>
      </rPr>
      <t>Ouganda</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</si>
  <si>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</si>
  <si>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</si>
  <si>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Ouganda</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</si>
  <si>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</si>
  <si>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</si>
  <si>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</si>
  <si>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</si>
  <si>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</si>
  <si>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</si>
  <si>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</si>
  <si>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</si>
  <si>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</si>
  <si>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</si>
  <si>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Sénégal</t>
    </r>
  </si>
  <si>
    <r>
      <rPr>
        <sz val="11"/>
        <color theme="1"/>
        <rFont val="Calibri"/>
        <family val="2"/>
        <scheme val="minor"/>
      </rPr>
      <t>Cap-Vert</t>
    </r>
  </si>
  <si>
    <r>
      <rPr>
        <sz val="11"/>
        <color theme="1"/>
        <rFont val="Calibri"/>
        <family val="2"/>
        <scheme val="minor"/>
      </rPr>
      <t>Amical</t>
    </r>
  </si>
  <si>
    <r>
      <rPr>
        <sz val="11"/>
        <color theme="1"/>
        <rFont val="Calibri"/>
        <family val="2"/>
        <scheme val="minor"/>
      </rPr>
      <t>Arménie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</si>
  <si>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</si>
  <si>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</si>
  <si>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Géorgie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</si>
  <si>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</si>
  <si>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</si>
  <si>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</si>
  <si>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</si>
  <si>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</si>
  <si>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</si>
  <si>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Koweït</t>
    </r>
  </si>
  <si>
    <r>
      <rPr>
        <sz val="11"/>
        <color theme="1"/>
        <rFont val="Calibri"/>
        <family val="2"/>
        <scheme val="minor"/>
      </rPr>
      <t>Amical</t>
    </r>
  </si>
  <si>
    <r>
      <rPr>
        <sz val="11"/>
        <color theme="1"/>
        <rFont val="Calibri"/>
        <family val="2"/>
        <scheme val="minor"/>
      </rPr>
      <t>Albanie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</si>
  <si>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</si>
  <si>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</si>
  <si>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</si>
  <si>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</si>
  <si>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</si>
  <si>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</si>
  <si>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</si>
  <si>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</si>
  <si>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</si>
  <si>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</si>
  <si>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</si>
  <si>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</si>
  <si>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</si>
  <si>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</si>
  <si>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</si>
  <si>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Allemagne</t>
    </r>
  </si>
  <si>
    <r>
      <rPr>
        <sz val="11"/>
        <color theme="1"/>
        <rFont val="Calibri"/>
        <family val="2"/>
        <scheme val="minor"/>
      </rPr>
      <t>Amical</t>
    </r>
  </si>
  <si>
    <r>
      <rPr>
        <sz val="11"/>
        <color theme="1"/>
        <rFont val="Calibri"/>
        <family val="2"/>
        <scheme val="minor"/>
      </rPr>
      <t>Espagne</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</si>
  <si>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</si>
  <si>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</si>
  <si>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</si>
  <si>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</si>
  <si>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</si>
  <si>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</si>
  <si>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</si>
  <si>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</si>
  <si>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</si>
  <si>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</si>
  <si>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</si>
  <si>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</si>
  <si>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</si>
  <si>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</si>
  <si>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</si>
  <si>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</si>
  <si>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</si>
  <si>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</si>
  <si>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Guatemala</t>
    </r>
  </si>
  <si>
    <r>
      <rPr>
        <sz val="11"/>
        <color theme="1"/>
        <rFont val="Calibri"/>
        <family val="2"/>
        <scheme val="minor"/>
      </rPr>
      <t>Amical</t>
    </r>
  </si>
  <si>
    <r>
      <rPr>
        <sz val="11"/>
        <color theme="1"/>
        <rFont val="Calibri"/>
        <family val="2"/>
        <scheme val="minor"/>
      </rPr>
      <t>Belgique</t>
    </r>
  </si>
  <si>
    <r>
      <rPr>
        <sz val="11"/>
        <color theme="1"/>
        <rFont val="Calibri"/>
        <family val="2"/>
        <scheme val="minor"/>
      </rPr>
      <t>Serbie</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</si>
  <si>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</si>
  <si>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</si>
  <si>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Jordanie</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</si>
  <si>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</si>
  <si>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</si>
  <si>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Haïti</t>
    </r>
  </si>
  <si>
    <r>
      <rPr>
        <sz val="11"/>
        <color theme="1"/>
        <rFont val="Calibri"/>
        <family val="2"/>
        <scheme val="minor"/>
      </rPr>
      <t>Qualification pour la Coupe caribéenne de la CFU</t>
    </r>
  </si>
  <si>
    <r>
      <rPr>
        <sz val="11"/>
        <color theme="1"/>
        <rFont val="Calibri"/>
        <family val="2"/>
        <scheme val="minor"/>
      </rPr>
      <t>Irak</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</si>
  <si>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</si>
  <si>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</si>
  <si>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Corée du Sud</t>
    </r>
  </si>
  <si>
    <r>
      <rPr>
        <sz val="11"/>
        <color theme="1"/>
        <rFont val="Calibri"/>
        <family val="2"/>
        <scheme val="minor"/>
      </rPr>
      <t>Allemagne</t>
    </r>
  </si>
  <si>
    <r>
      <rPr>
        <sz val="11"/>
        <color theme="1"/>
        <rFont val="Calibri"/>
        <family val="2"/>
        <scheme val="minor"/>
      </rPr>
      <t>Amical</t>
    </r>
  </si>
  <si>
    <r>
      <rPr>
        <sz val="11"/>
        <color theme="1"/>
        <rFont val="Calibri"/>
        <family val="2"/>
        <scheme val="minor"/>
      </rPr>
      <t>Koweït</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</si>
  <si>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</si>
  <si>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</si>
  <si>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Équateur</t>
    </r>
  </si>
  <si>
    <r>
      <rPr>
        <sz val="11"/>
        <color theme="1"/>
        <rFont val="Calibri"/>
        <family val="2"/>
        <scheme val="minor"/>
      </rPr>
      <t>Panama</t>
    </r>
  </si>
  <si>
    <r>
      <rPr>
        <sz val="11"/>
        <color theme="1"/>
        <rFont val="Calibri"/>
        <family val="2"/>
        <scheme val="minor"/>
      </rPr>
      <t>Amical</t>
    </r>
  </si>
  <si>
    <r>
      <rPr>
        <sz val="11"/>
        <color theme="1"/>
        <rFont val="Calibri"/>
        <family val="2"/>
        <scheme val="minor"/>
      </rPr>
      <t>Équateur</t>
    </r>
  </si>
  <si>
    <r>
      <rPr>
        <sz val="11"/>
        <color theme="1"/>
        <rFont val="Calibri"/>
        <family val="2"/>
        <scheme val="minor"/>
      </rPr>
      <t>Panama</t>
    </r>
  </si>
  <si>
    <r>
      <rPr>
        <sz val="11"/>
        <color theme="1"/>
        <rFont val="Calibri"/>
        <family val="2"/>
        <scheme val="minor"/>
      </rPr>
      <t>Amical</t>
    </r>
  </si>
  <si>
    <r>
      <rPr>
        <sz val="11"/>
        <color theme="1"/>
        <rFont val="Calibri"/>
        <family val="2"/>
        <scheme val="minor"/>
      </rPr>
      <t>Albanie</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</si>
  <si>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</si>
  <si>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</si>
  <si>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</si>
  <si>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Russie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</si>
  <si>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</si>
  <si>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</si>
  <si>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Koweït</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</si>
  <si>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</si>
  <si>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</si>
  <si>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Bélarus</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</si>
  <si>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</si>
  <si>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</si>
  <si>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Hongrie</t>
    </r>
  </si>
  <si>
    <r>
      <rPr>
        <sz val="11"/>
        <color theme="1"/>
        <rFont val="Calibri"/>
        <family val="2"/>
        <scheme val="minor"/>
      </rPr>
      <t>Amical</t>
    </r>
  </si>
  <si>
    <r>
      <rPr>
        <sz val="11"/>
        <color theme="1"/>
        <rFont val="Calibri"/>
        <family val="2"/>
        <scheme val="minor"/>
      </rPr>
      <t>Koweït</t>
    </r>
  </si>
  <si>
    <r>
      <rPr>
        <sz val="11"/>
        <color theme="1"/>
        <rFont val="Calibri"/>
        <family val="2"/>
        <scheme val="minor"/>
      </rPr>
      <t>Arménie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</si>
  <si>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</si>
  <si>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</si>
  <si>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</si>
  <si>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</si>
  <si>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Géorgie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</si>
  <si>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</si>
  <si>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</si>
  <si>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</si>
  <si>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</si>
  <si>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</si>
  <si>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</si>
  <si>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</si>
  <si>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</si>
  <si>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</si>
  <si>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</si>
  <si>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</si>
  <si>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</si>
  <si>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</si>
  <si>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</si>
  <si>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</si>
  <si>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</si>
  <si>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</si>
  <si>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</si>
  <si>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</si>
  <si>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</si>
  <si>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</si>
  <si>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</si>
  <si>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</si>
  <si>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</si>
  <si>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</si>
  <si>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</si>
  <si>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</si>
  <si>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</si>
  <si>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</si>
  <si>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</si>
  <si>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</si>
  <si>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</si>
  <si>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</si>
  <si>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</si>
  <si>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</si>
  <si>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</si>
  <si>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</si>
  <si>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</si>
  <si>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</si>
  <si>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Slovaquie</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</si>
  <si>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</si>
  <si>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</si>
  <si>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</si>
  <si>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</si>
  <si>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</si>
  <si>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</si>
  <si>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</si>
  <si>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</si>
  <si>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Guinée</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</si>
  <si>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</si>
  <si>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</si>
  <si>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Argentine</t>
    </r>
  </si>
  <si>
    <r>
      <rPr>
        <sz val="11"/>
        <color theme="1"/>
        <rFont val="Calibri"/>
        <family val="2"/>
        <scheme val="minor"/>
      </rPr>
      <t>Coupe de la Confédération</t>
    </r>
  </si>
  <si>
    <r>
      <rPr>
        <sz val="11"/>
        <color theme="1"/>
        <rFont val="Calibri"/>
        <family val="2"/>
        <scheme val="minor"/>
      </rPr>
      <t>Afrique du Sud</t>
    </r>
  </si>
  <si>
    <r>
      <rPr>
        <sz val="11"/>
        <color theme="1"/>
        <rFont val="Calibri"/>
        <family val="2"/>
        <scheme val="minor"/>
      </rPr>
      <t>Ghana</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</si>
  <si>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</si>
  <si>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</si>
  <si>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Libye</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</si>
  <si>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</si>
  <si>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</si>
  <si>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Tunisie</t>
    </r>
  </si>
  <si>
    <r>
      <rPr>
        <sz val="11"/>
        <color theme="1"/>
        <rFont val="Calibri"/>
        <family val="2"/>
        <scheme val="minor"/>
      </rPr>
      <t>Coupe de la Confédération</t>
    </r>
  </si>
  <si>
    <r>
      <rPr>
        <sz val="11"/>
        <color theme="1"/>
        <rFont val="Calibri"/>
        <family val="2"/>
        <scheme val="minor"/>
      </rPr>
      <t>Chine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</si>
  <si>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</si>
  <si>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</si>
  <si>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Belgique</t>
    </r>
  </si>
  <si>
    <r>
      <rPr>
        <sz val="11"/>
        <color theme="1"/>
        <rFont val="Calibri"/>
        <family val="2"/>
        <scheme val="minor"/>
      </rPr>
      <t>Grèce</t>
    </r>
  </si>
  <si>
    <r>
      <rPr>
        <sz val="11"/>
        <color theme="1"/>
        <rFont val="Calibri"/>
        <family val="2"/>
        <scheme val="minor"/>
      </rPr>
      <t>Amical</t>
    </r>
  </si>
  <si>
    <r>
      <rPr>
        <sz val="11"/>
        <color theme="1"/>
        <rFont val="Calibri"/>
        <family val="2"/>
        <scheme val="minor"/>
      </rPr>
      <t>Bulgarie</t>
    </r>
  </si>
  <si>
    <r>
      <rPr>
        <sz val="11"/>
        <color theme="1"/>
        <rFont val="Calibri"/>
        <family val="2"/>
        <scheme val="minor"/>
      </rPr>
      <t>Turquie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</si>
  <si>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</si>
  <si>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</si>
  <si>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Venezuela</t>
    </r>
  </si>
  <si>
    <r>
      <rPr>
        <sz val="11"/>
        <color theme="1"/>
        <rFont val="Calibri"/>
        <family val="2"/>
        <scheme val="minor"/>
      </rPr>
      <t>Amical</t>
    </r>
  </si>
  <si>
    <r>
      <rPr>
        <sz val="11"/>
        <color theme="1"/>
        <rFont val="Calibri"/>
        <family val="2"/>
        <scheme val="minor"/>
      </rPr>
      <t>Mexique</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</si>
  <si>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</si>
  <si>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</si>
  <si>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</si>
  <si>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Suisse</t>
    </r>
  </si>
  <si>
    <r>
      <rPr>
        <sz val="11"/>
        <color theme="1"/>
        <rFont val="Calibri"/>
        <family val="2"/>
        <scheme val="minor"/>
      </rPr>
      <t>Amical</t>
    </r>
  </si>
  <si>
    <r>
      <rPr>
        <sz val="11"/>
        <color theme="1"/>
        <rFont val="Calibri"/>
        <family val="2"/>
        <scheme val="minor"/>
      </rPr>
      <t>Pérou</t>
    </r>
  </si>
  <si>
    <r>
      <rPr>
        <sz val="11"/>
        <color theme="1"/>
        <rFont val="Calibri"/>
        <family val="2"/>
        <scheme val="minor"/>
      </rPr>
      <t>Chili</t>
    </r>
  </si>
  <si>
    <r>
      <rPr>
        <sz val="11"/>
        <color theme="1"/>
        <rFont val="Calibri"/>
        <family val="2"/>
        <scheme val="minor"/>
      </rPr>
      <t>Amical</t>
    </r>
  </si>
  <si>
    <r>
      <rPr>
        <sz val="11"/>
        <color theme="1"/>
        <rFont val="Calibri"/>
        <family val="2"/>
        <scheme val="minor"/>
      </rPr>
      <t>Portugal</t>
    </r>
  </si>
  <si>
    <r>
      <rPr>
        <sz val="11"/>
        <color theme="1"/>
        <rFont val="Calibri"/>
        <family val="2"/>
        <scheme val="minor"/>
      </rPr>
      <t>Égypte</t>
    </r>
  </si>
  <si>
    <r>
      <rPr>
        <sz val="11"/>
        <color theme="1"/>
        <rFont val="Calibri"/>
        <family val="2"/>
        <scheme val="minor"/>
      </rPr>
      <t>Amical</t>
    </r>
  </si>
  <si>
    <r>
      <rPr>
        <sz val="11"/>
        <color theme="1"/>
        <rFont val="Calibri"/>
        <family val="2"/>
        <scheme val="minor"/>
      </rPr>
      <t>Espagne</t>
    </r>
  </si>
  <si>
    <r>
      <rPr>
        <sz val="11"/>
        <color theme="1"/>
        <rFont val="Calibri"/>
        <family val="2"/>
        <scheme val="minor"/>
      </rPr>
      <t>Uruguay</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</si>
  <si>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</si>
  <si>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</si>
  <si>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Afrique du Sud</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</si>
  <si>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</si>
  <si>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</si>
  <si>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</si>
  <si>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</si>
  <si>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Panama</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</si>
  <si>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</si>
  <si>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</si>
  <si>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Slovaquie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</si>
  <si>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</si>
  <si>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</si>
  <si>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Ghana</t>
    </r>
  </si>
  <si>
    <r>
      <rPr>
        <sz val="11"/>
        <color theme="1"/>
        <rFont val="Calibri"/>
        <family val="2"/>
        <scheme val="minor"/>
      </rPr>
      <t>Ouganda</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</si>
  <si>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</si>
  <si>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</si>
  <si>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</si>
  <si>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</si>
  <si>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Belgique</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</si>
  <si>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</si>
  <si>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</si>
  <si>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</si>
  <si>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</si>
  <si>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</si>
  <si>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</si>
  <si>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</si>
  <si>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</si>
  <si>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</si>
  <si>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</si>
  <si>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</si>
  <si>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</si>
  <si>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</si>
  <si>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</si>
  <si>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</si>
  <si>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Iran</t>
    </r>
  </si>
  <si>
    <r>
      <rPr>
        <sz val="11"/>
        <color theme="1"/>
        <rFont val="Calibri"/>
        <family val="2"/>
        <scheme val="minor"/>
      </rPr>
      <t>Amical</t>
    </r>
  </si>
  <si>
    <r>
      <rPr>
        <sz val="11"/>
        <color theme="1"/>
        <rFont val="Calibri"/>
        <family val="2"/>
        <scheme val="minor"/>
      </rPr>
      <t>Suède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</si>
  <si>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</si>
  <si>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</si>
  <si>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</si>
  <si>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Uruguay</t>
    </r>
  </si>
  <si>
    <r>
      <rPr>
        <sz val="11"/>
        <color theme="1"/>
        <rFont val="Calibri"/>
        <family val="2"/>
        <scheme val="minor"/>
      </rPr>
      <t>Amical</t>
    </r>
  </si>
  <si>
    <r>
      <rPr>
        <sz val="11"/>
        <color theme="1"/>
        <rFont val="Calibri"/>
        <family val="2"/>
        <scheme val="minor"/>
      </rPr>
      <t>Pays‑Bas</t>
    </r>
  </si>
  <si>
    <r>
      <rPr>
        <sz val="11"/>
        <color theme="1"/>
        <rFont val="Calibri"/>
        <family val="2"/>
        <scheme val="minor"/>
      </rPr>
      <t>Italie</t>
    </r>
  </si>
  <si>
    <r>
      <rPr>
        <sz val="11"/>
        <color theme="1"/>
        <rFont val="Calibri"/>
        <family val="2"/>
        <scheme val="minor"/>
      </rPr>
      <t>Amical</t>
    </r>
  </si>
  <si>
    <r>
      <rPr>
        <sz val="11"/>
        <color theme="1"/>
        <rFont val="Calibri"/>
        <family val="2"/>
        <scheme val="minor"/>
      </rPr>
      <t>Portugal</t>
    </r>
  </si>
  <si>
    <r>
      <rPr>
        <sz val="11"/>
        <color theme="1"/>
        <rFont val="Calibri"/>
        <family val="2"/>
        <scheme val="minor"/>
      </rPr>
      <t>Croatie</t>
    </r>
  </si>
  <si>
    <r>
      <rPr>
        <sz val="11"/>
        <color theme="1"/>
        <rFont val="Calibri"/>
        <family val="2"/>
        <scheme val="minor"/>
      </rPr>
      <t>Amical</t>
    </r>
  </si>
  <si>
    <r>
      <rPr>
        <sz val="11"/>
        <color theme="1"/>
        <rFont val="Calibri"/>
        <family val="2"/>
        <scheme val="minor"/>
      </rPr>
      <t>Suisse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</si>
  <si>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</si>
  <si>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</si>
  <si>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</si>
  <si>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Serbie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</si>
  <si>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</si>
  <si>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</si>
  <si>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Ghana</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</si>
  <si>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</si>
  <si>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</si>
  <si>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Serbie</t>
    </r>
  </si>
  <si>
    <r>
      <rPr>
        <sz val="11"/>
        <color theme="1"/>
        <rFont val="Calibri"/>
        <family val="2"/>
        <scheme val="minor"/>
      </rPr>
      <t>Amical</t>
    </r>
  </si>
  <si>
    <r>
      <rPr>
        <sz val="11"/>
        <color theme="1"/>
        <rFont val="Calibri"/>
        <family val="2"/>
        <scheme val="minor"/>
      </rPr>
      <t>Pologne</t>
    </r>
  </si>
  <si>
    <r>
      <rPr>
        <sz val="11"/>
        <color theme="1"/>
        <rFont val="Calibri"/>
        <family val="2"/>
        <scheme val="minor"/>
      </rPr>
      <t>Estonie</t>
    </r>
  </si>
  <si>
    <r>
      <rPr>
        <sz val="11"/>
        <color theme="1"/>
        <rFont val="Calibri"/>
        <family val="2"/>
        <scheme val="minor"/>
      </rPr>
      <t>Amical</t>
    </r>
  </si>
  <si>
    <r>
      <rPr>
        <sz val="11"/>
        <color theme="1"/>
        <rFont val="Calibri"/>
        <family val="2"/>
        <scheme val="minor"/>
      </rPr>
      <t>Turquie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</si>
  <si>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</si>
  <si>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</si>
  <si>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</si>
  <si>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Syrie</t>
    </r>
  </si>
  <si>
    <r>
      <rPr>
        <sz val="11"/>
        <color theme="1"/>
        <rFont val="Calibri"/>
        <family val="2"/>
        <scheme val="minor"/>
      </rPr>
      <t>Amical</t>
    </r>
  </si>
  <si>
    <r>
      <rPr>
        <sz val="11"/>
        <color theme="1"/>
        <rFont val="Calibri"/>
        <family val="2"/>
        <scheme val="minor"/>
      </rPr>
      <t>Irak</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</si>
  <si>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</si>
  <si>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</si>
  <si>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Mexique</t>
    </r>
  </si>
  <si>
    <r>
      <rPr>
        <sz val="11"/>
        <color theme="1"/>
        <rFont val="Calibri"/>
        <family val="2"/>
        <scheme val="minor"/>
      </rPr>
      <t>Hongrie</t>
    </r>
  </si>
  <si>
    <r>
      <rPr>
        <sz val="11"/>
        <color theme="1"/>
        <rFont val="Calibri"/>
        <family val="2"/>
        <scheme val="minor"/>
      </rPr>
      <t>Amical</t>
    </r>
  </si>
  <si>
    <r>
      <rPr>
        <sz val="11"/>
        <color theme="1"/>
        <rFont val="Calibri"/>
        <family val="2"/>
        <scheme val="minor"/>
      </rPr>
      <t>Égypte</t>
    </r>
  </si>
  <si>
    <r>
      <rPr>
        <sz val="11"/>
        <color theme="1"/>
        <rFont val="Calibri"/>
        <family val="2"/>
        <scheme val="minor"/>
      </rPr>
      <t>Ouganda</t>
    </r>
  </si>
  <si>
    <r>
      <rPr>
        <sz val="11"/>
        <color theme="1"/>
        <rFont val="Calibri"/>
        <family val="2"/>
        <scheme val="minor"/>
      </rPr>
      <t>Amical</t>
    </r>
  </si>
  <si>
    <r>
      <rPr>
        <sz val="11"/>
        <color theme="1"/>
        <rFont val="Calibri"/>
        <family val="2"/>
        <scheme val="minor"/>
      </rPr>
      <t>Égypte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</si>
  <si>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</si>
  <si>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</si>
  <si>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Qatar</t>
    </r>
  </si>
  <si>
    <r>
      <rPr>
        <sz val="11"/>
        <color theme="1"/>
        <rFont val="Calibri"/>
        <family val="2"/>
        <scheme val="minor"/>
      </rPr>
      <t>Libye</t>
    </r>
  </si>
  <si>
    <r>
      <rPr>
        <sz val="11"/>
        <color theme="1"/>
        <rFont val="Calibri"/>
        <family val="2"/>
        <scheme val="minor"/>
      </rPr>
      <t>Amical</t>
    </r>
  </si>
  <si>
    <r>
      <rPr>
        <sz val="11"/>
        <color theme="1"/>
        <rFont val="Calibri"/>
        <family val="2"/>
        <scheme val="minor"/>
      </rPr>
      <t>Égypte</t>
    </r>
  </si>
  <si>
    <r>
      <rPr>
        <sz val="11"/>
        <color theme="1"/>
        <rFont val="Calibri"/>
        <family val="2"/>
        <scheme val="minor"/>
      </rPr>
      <t>Zimbabwe</t>
    </r>
  </si>
  <si>
    <r>
      <rPr>
        <sz val="11"/>
        <color theme="1"/>
        <rFont val="Calibri"/>
        <family val="2"/>
        <scheme val="minor"/>
      </rPr>
      <t>Amical</t>
    </r>
  </si>
  <si>
    <r>
      <rPr>
        <sz val="11"/>
        <color theme="1"/>
        <rFont val="Calibri"/>
        <family val="2"/>
        <scheme val="minor"/>
      </rPr>
      <t>Tunisie</t>
    </r>
  </si>
  <si>
    <r>
      <rPr>
        <sz val="11"/>
        <color theme="1"/>
        <rFont val="Calibri"/>
        <family val="2"/>
        <scheme val="minor"/>
      </rPr>
      <t>Ghana</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</si>
  <si>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</si>
  <si>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</si>
  <si>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</si>
  <si>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</si>
  <si>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Afrique du Sud</t>
    </r>
  </si>
  <si>
    <r>
      <rPr>
        <sz val="11"/>
        <color theme="1"/>
        <rFont val="Calibri"/>
        <family val="2"/>
        <scheme val="minor"/>
      </rPr>
      <t>Guinée</t>
    </r>
  </si>
  <si>
    <r>
      <rPr>
        <sz val="11"/>
        <color theme="1"/>
        <rFont val="Calibri"/>
        <family val="2"/>
        <scheme val="minor"/>
      </rPr>
      <t>Coupe d’Afrique des nations</t>
    </r>
  </si>
  <si>
    <r>
      <rPr>
        <sz val="11"/>
        <color theme="1"/>
        <rFont val="Calibri"/>
        <family val="2"/>
        <scheme val="minor"/>
      </rPr>
      <t>Zimbabwe</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</si>
  <si>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</si>
  <si>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</si>
  <si>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Tunisie</t>
    </r>
  </si>
  <si>
    <r>
      <rPr>
        <sz val="11"/>
        <color theme="1"/>
        <rFont val="Calibri"/>
        <family val="2"/>
        <scheme val="minor"/>
      </rPr>
      <t>Afrique du Sud</t>
    </r>
  </si>
  <si>
    <r>
      <rPr>
        <sz val="11"/>
        <color theme="1"/>
        <rFont val="Calibri"/>
        <family val="2"/>
        <scheme val="minor"/>
      </rPr>
      <t>Coupe d’Afrique des nations</t>
    </r>
  </si>
  <si>
    <r>
      <rPr>
        <sz val="11"/>
        <color theme="1"/>
        <rFont val="Calibri"/>
        <family val="2"/>
        <scheme val="minor"/>
      </rPr>
      <t>Nigéria</t>
    </r>
  </si>
  <si>
    <r>
      <rPr>
        <sz val="11"/>
        <color theme="1"/>
        <rFont val="Calibri"/>
        <family val="2"/>
        <scheme val="minor"/>
      </rPr>
      <t>Zimbabwe</t>
    </r>
  </si>
  <si>
    <r>
      <rPr>
        <sz val="11"/>
        <color theme="1"/>
        <rFont val="Calibri"/>
        <family val="2"/>
        <scheme val="minor"/>
      </rPr>
      <t>Coupe d’Afrique des nations</t>
    </r>
  </si>
  <si>
    <r>
      <rPr>
        <sz val="11"/>
        <color theme="1"/>
        <rFont val="Calibri"/>
        <family val="2"/>
        <scheme val="minor"/>
      </rPr>
      <t>Ghana</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</si>
  <si>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</si>
  <si>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</si>
  <si>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Corée du Sud</t>
    </r>
  </si>
  <si>
    <r>
      <rPr>
        <sz val="11"/>
        <color theme="1"/>
        <rFont val="Calibri"/>
        <family val="2"/>
        <scheme val="minor"/>
      </rPr>
      <t>Croatie</t>
    </r>
  </si>
  <si>
    <r>
      <rPr>
        <sz val="11"/>
        <color theme="1"/>
        <rFont val="Calibri"/>
        <family val="2"/>
        <scheme val="minor"/>
      </rPr>
      <t>Lunar New Year Cup</t>
    </r>
  </si>
  <si>
    <r>
      <rPr>
        <sz val="11"/>
        <color theme="1"/>
        <rFont val="Calibri"/>
        <family val="2"/>
        <scheme val="minor"/>
      </rPr>
      <t>Japon</t>
    </r>
  </si>
  <si>
    <r>
      <rPr>
        <sz val="11"/>
        <color theme="1"/>
        <rFont val="Calibri"/>
        <family val="2"/>
        <scheme val="minor"/>
      </rPr>
      <t>Finlande</t>
    </r>
  </si>
  <si>
    <r>
      <rPr>
        <sz val="11"/>
        <color theme="1"/>
        <rFont val="Calibri"/>
        <family val="2"/>
        <scheme val="minor"/>
      </rPr>
      <t>Amical</t>
    </r>
  </si>
  <si>
    <r>
      <rPr>
        <sz val="11"/>
        <color theme="1"/>
        <rFont val="Calibri"/>
        <family val="2"/>
        <scheme val="minor"/>
      </rPr>
      <t>Roumanie</t>
    </r>
  </si>
  <si>
    <r>
      <rPr>
        <sz val="11"/>
        <color theme="1"/>
        <rFont val="Calibri"/>
        <family val="2"/>
        <scheme val="minor"/>
      </rPr>
      <t>Arménie</t>
    </r>
  </si>
  <si>
    <r>
      <rPr>
        <sz val="11"/>
        <color theme="1"/>
        <rFont val="Calibri"/>
        <family val="2"/>
        <scheme val="minor"/>
      </rPr>
      <t>Tournoi international de Chypre</t>
    </r>
  </si>
  <si>
    <r>
      <rPr>
        <sz val="11"/>
        <color theme="1"/>
        <rFont val="Calibri"/>
        <family val="2"/>
        <scheme val="minor"/>
      </rPr>
      <t>Autriche</t>
    </r>
  </si>
  <si>
    <r>
      <rPr>
        <sz val="11"/>
        <color theme="1"/>
        <rFont val="Calibri"/>
        <family val="2"/>
        <scheme val="minor"/>
      </rPr>
      <t>Canada</t>
    </r>
  </si>
  <si>
    <r>
      <rPr>
        <sz val="11"/>
        <color theme="1"/>
        <rFont val="Calibri"/>
        <family val="2"/>
        <scheme val="minor"/>
      </rPr>
      <t>Amical</t>
    </r>
  </si>
  <si>
    <r>
      <rPr>
        <sz val="11"/>
        <color theme="1"/>
        <rFont val="Calibri"/>
        <family val="2"/>
        <scheme val="minor"/>
      </rPr>
      <t>Israël</t>
    </r>
  </si>
  <si>
    <r>
      <rPr>
        <sz val="11"/>
        <color theme="1"/>
        <rFont val="Calibri"/>
        <family val="2"/>
        <scheme val="minor"/>
      </rPr>
      <t>Danemark</t>
    </r>
  </si>
  <si>
    <r>
      <rPr>
        <sz val="11"/>
        <color theme="1"/>
        <rFont val="Calibri"/>
        <family val="2"/>
        <scheme val="minor"/>
      </rPr>
      <t>Amical</t>
    </r>
  </si>
  <si>
    <r>
      <rPr>
        <sz val="11"/>
        <color theme="1"/>
        <rFont val="Calibri"/>
        <family val="2"/>
        <scheme val="minor"/>
      </rPr>
      <t>Écosse</t>
    </r>
  </si>
  <si>
    <r>
      <rPr>
        <sz val="11"/>
        <color theme="1"/>
        <rFont val="Calibri"/>
        <family val="2"/>
        <scheme val="minor"/>
      </rPr>
      <t>Suisse</t>
    </r>
  </si>
  <si>
    <r>
      <rPr>
        <sz val="11"/>
        <color theme="1"/>
        <rFont val="Calibri"/>
        <family val="2"/>
        <scheme val="minor"/>
      </rPr>
      <t>Amical</t>
    </r>
  </si>
  <si>
    <r>
      <rPr>
        <sz val="11"/>
        <color theme="1"/>
        <rFont val="Calibri"/>
        <family val="2"/>
        <scheme val="minor"/>
      </rPr>
      <t>Slovénie</t>
    </r>
  </si>
  <si>
    <r>
      <rPr>
        <sz val="11"/>
        <color theme="1"/>
        <rFont val="Calibri"/>
        <family val="2"/>
        <scheme val="minor"/>
      </rPr>
      <t>Roumanie</t>
    </r>
  </si>
  <si>
    <r>
      <rPr>
        <sz val="11"/>
        <color theme="1"/>
        <rFont val="Calibri"/>
        <family val="2"/>
        <scheme val="minor"/>
      </rPr>
      <t>Tournoi international de Chypre</t>
    </r>
  </si>
  <si>
    <r>
      <rPr>
        <sz val="11"/>
        <color theme="1"/>
        <rFont val="Calibri"/>
        <family val="2"/>
        <scheme val="minor"/>
      </rPr>
      <t>Roumanie</t>
    </r>
  </si>
  <si>
    <r>
      <rPr>
        <sz val="11"/>
        <color theme="1"/>
        <rFont val="Calibri"/>
        <family val="2"/>
        <scheme val="minor"/>
      </rPr>
      <t>Uruguay</t>
    </r>
  </si>
  <si>
    <r>
      <rPr>
        <sz val="11"/>
        <color theme="1"/>
        <rFont val="Calibri"/>
        <family val="2"/>
        <scheme val="minor"/>
      </rPr>
      <t>Amical</t>
    </r>
  </si>
  <si>
    <r>
      <rPr>
        <sz val="11"/>
        <color theme="1"/>
        <rFont val="Calibri"/>
        <family val="2"/>
        <scheme val="minor"/>
      </rPr>
      <t>Hongrie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</si>
  <si>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</si>
  <si>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</si>
  <si>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Roumanie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</si>
  <si>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</si>
  <si>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</si>
  <si>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Géorgie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</si>
  <si>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</si>
  <si>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</si>
  <si>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</si>
  <si>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Hongrie</t>
    </r>
  </si>
  <si>
    <r>
      <rPr>
        <sz val="11"/>
        <color theme="1"/>
        <rFont val="Calibri"/>
        <family val="2"/>
        <scheme val="minor"/>
      </rPr>
      <t>Amical</t>
    </r>
  </si>
  <si>
    <r>
      <rPr>
        <sz val="11"/>
        <color theme="1"/>
        <rFont val="Calibri"/>
        <family val="2"/>
        <scheme val="minor"/>
      </rPr>
      <t>France</t>
    </r>
  </si>
  <si>
    <r>
      <rPr>
        <sz val="11"/>
        <color theme="1"/>
        <rFont val="Calibri"/>
        <family val="2"/>
        <scheme val="minor"/>
      </rPr>
      <t>Danemark</t>
    </r>
  </si>
  <si>
    <r>
      <rPr>
        <sz val="11"/>
        <color theme="1"/>
        <rFont val="Calibri"/>
        <family val="2"/>
        <scheme val="minor"/>
      </rPr>
      <t>Amical</t>
    </r>
  </si>
  <si>
    <r>
      <rPr>
        <sz val="11"/>
        <color theme="1"/>
        <rFont val="Calibri"/>
        <family val="2"/>
        <scheme val="minor"/>
      </rPr>
      <t>Espagne</t>
    </r>
  </si>
  <si>
    <r>
      <rPr>
        <sz val="11"/>
        <color theme="1"/>
        <rFont val="Calibri"/>
        <family val="2"/>
        <scheme val="minor"/>
      </rPr>
      <t>Égypte</t>
    </r>
  </si>
  <si>
    <r>
      <rPr>
        <sz val="11"/>
        <color theme="1"/>
        <rFont val="Calibri"/>
        <family val="2"/>
        <scheme val="minor"/>
      </rPr>
      <t>Amical</t>
    </r>
  </si>
  <si>
    <r>
      <rPr>
        <sz val="11"/>
        <color theme="1"/>
        <rFont val="Calibri"/>
        <family val="2"/>
        <scheme val="minor"/>
      </rPr>
      <t>Colombie</t>
    </r>
  </si>
  <si>
    <r>
      <rPr>
        <sz val="11"/>
        <color theme="1"/>
        <rFont val="Calibri"/>
        <family val="2"/>
        <scheme val="minor"/>
      </rPr>
      <t>Maroc</t>
    </r>
  </si>
  <si>
    <r>
      <rPr>
        <sz val="11"/>
        <color theme="1"/>
        <rFont val="Calibri"/>
        <family val="2"/>
        <scheme val="minor"/>
      </rPr>
      <t>Amical</t>
    </r>
  </si>
  <si>
    <r>
      <rPr>
        <sz val="11"/>
        <color theme="1"/>
        <rFont val="Calibri"/>
        <family val="2"/>
        <scheme val="minor"/>
      </rPr>
      <t>Ghana</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</si>
  <si>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</si>
  <si>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</si>
  <si>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France</t>
    </r>
  </si>
  <si>
    <r>
      <rPr>
        <sz val="11"/>
        <color theme="1"/>
        <rFont val="Calibri"/>
        <family val="2"/>
        <scheme val="minor"/>
      </rPr>
      <t>Chine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</si>
  <si>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</si>
  <si>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</si>
  <si>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Costa Rica</t>
    </r>
  </si>
  <si>
    <r>
      <rPr>
        <sz val="11"/>
        <color theme="1"/>
        <rFont val="Calibri"/>
        <family val="2"/>
        <scheme val="minor"/>
      </rPr>
      <t>Coupe du Monde de la FIFA</t>
    </r>
  </si>
  <si>
    <r>
      <rPr>
        <sz val="11"/>
        <color theme="1"/>
        <rFont val="Calibri"/>
        <family val="2"/>
        <scheme val="minor"/>
      </rPr>
      <t>Pologne</t>
    </r>
  </si>
  <si>
    <r>
      <rPr>
        <sz val="11"/>
        <color theme="1"/>
        <rFont val="Calibri"/>
        <family val="2"/>
        <scheme val="minor"/>
      </rPr>
      <t>Équateur</t>
    </r>
  </si>
  <si>
    <r>
      <rPr>
        <sz val="11"/>
        <color theme="1"/>
        <rFont val="Calibri"/>
        <family val="2"/>
        <scheme val="minor"/>
      </rPr>
      <t>Coupe du Monde de la FIFA</t>
    </r>
  </si>
  <si>
    <r>
      <rPr>
        <sz val="11"/>
        <color theme="1"/>
        <rFont val="Calibri"/>
        <family val="2"/>
        <scheme val="minor"/>
      </rPr>
      <t>Mexique</t>
    </r>
  </si>
  <si>
    <r>
      <rPr>
        <sz val="11"/>
        <color theme="1"/>
        <rFont val="Calibri"/>
        <family val="2"/>
        <scheme val="minor"/>
      </rPr>
      <t>Iran</t>
    </r>
  </si>
  <si>
    <r>
      <rPr>
        <sz val="11"/>
        <color theme="1"/>
        <rFont val="Calibri"/>
        <family val="2"/>
        <scheme val="minor"/>
      </rPr>
      <t>Coupe du Monde de la FIFA</t>
    </r>
  </si>
  <si>
    <r>
      <rPr>
        <sz val="11"/>
        <color theme="1"/>
        <rFont val="Calibri"/>
        <family val="2"/>
        <scheme val="minor"/>
      </rPr>
      <t>Australie</t>
    </r>
  </si>
  <si>
    <r>
      <rPr>
        <sz val="11"/>
        <color theme="1"/>
        <rFont val="Calibri"/>
        <family val="2"/>
        <scheme val="minor"/>
      </rPr>
      <t>Japon</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</si>
  <si>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</si>
  <si>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</si>
  <si>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Ghana</t>
    </r>
  </si>
  <si>
    <r>
      <rPr>
        <sz val="11"/>
        <color theme="1"/>
        <rFont val="Calibri"/>
        <family val="2"/>
        <scheme val="minor"/>
      </rPr>
      <t>Coupe du Monde de la FIFA</t>
    </r>
  </si>
  <si>
    <r>
      <rPr>
        <sz val="11"/>
        <color theme="1"/>
        <rFont val="Calibri"/>
        <family val="2"/>
        <scheme val="minor"/>
      </rPr>
      <t>Portugal</t>
    </r>
  </si>
  <si>
    <r>
      <rPr>
        <sz val="11"/>
        <color theme="1"/>
        <rFont val="Calibri"/>
        <family val="2"/>
        <scheme val="minor"/>
      </rPr>
      <t>Iran</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</si>
  <si>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</si>
  <si>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</si>
  <si>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Australie</t>
    </r>
  </si>
  <si>
    <r>
      <rPr>
        <sz val="11"/>
        <color theme="1"/>
        <rFont val="Calibri"/>
        <family val="2"/>
        <scheme val="minor"/>
      </rPr>
      <t>Coupe du Monde de la FIFA</t>
    </r>
  </si>
  <si>
    <r>
      <rPr>
        <sz val="11"/>
        <color theme="1"/>
        <rFont val="Calibri"/>
        <family val="2"/>
        <scheme val="minor"/>
      </rPr>
      <t>Espagne</t>
    </r>
  </si>
  <si>
    <r>
      <rPr>
        <sz val="11"/>
        <color theme="1"/>
        <rFont val="Calibri"/>
        <family val="2"/>
        <scheme val="minor"/>
      </rPr>
      <t>Tunisie</t>
    </r>
  </si>
  <si>
    <r>
      <rPr>
        <sz val="11"/>
        <color theme="1"/>
        <rFont val="Calibri"/>
        <family val="2"/>
        <scheme val="minor"/>
      </rPr>
      <t>Coupe du Monde de la FIFA</t>
    </r>
  </si>
  <si>
    <r>
      <rPr>
        <sz val="11"/>
        <color theme="1"/>
        <rFont val="Calibri"/>
        <family val="2"/>
        <scheme val="minor"/>
      </rPr>
      <t>Suisse</t>
    </r>
  </si>
  <si>
    <r>
      <rPr>
        <sz val="11"/>
        <color theme="1"/>
        <rFont val="Calibri"/>
        <family val="2"/>
        <scheme val="minor"/>
      </rPr>
      <t>Corée du Sud</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</si>
  <si>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</si>
  <si>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</si>
  <si>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Suède</t>
    </r>
  </si>
  <si>
    <r>
      <rPr>
        <sz val="11"/>
        <color theme="1"/>
        <rFont val="Calibri"/>
        <family val="2"/>
        <scheme val="minor"/>
      </rPr>
      <t>Coupe du Monde de la FIFA</t>
    </r>
  </si>
  <si>
    <r>
      <rPr>
        <sz val="11"/>
        <color theme="1"/>
        <rFont val="Calibri"/>
        <family val="2"/>
        <scheme val="minor"/>
      </rPr>
      <t>Espagne</t>
    </r>
  </si>
  <si>
    <r>
      <rPr>
        <sz val="11"/>
        <color theme="1"/>
        <rFont val="Calibri"/>
        <family val="2"/>
        <scheme val="minor"/>
      </rPr>
      <t>France</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</si>
  <si>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</si>
  <si>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</si>
  <si>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Italie</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</si>
  <si>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</si>
  <si>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</si>
  <si>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Portugal</t>
    </r>
  </si>
  <si>
    <r>
      <rPr>
        <sz val="11"/>
        <color theme="1"/>
        <rFont val="Calibri"/>
        <family val="2"/>
        <scheme val="minor"/>
      </rPr>
      <t>Coupe du Monde de la FIFA</t>
    </r>
  </si>
  <si>
    <r>
      <rPr>
        <sz val="11"/>
        <color theme="1"/>
        <rFont val="Calibri"/>
        <family val="2"/>
        <scheme val="minor"/>
      </rPr>
      <t>Syrie</t>
    </r>
  </si>
  <si>
    <r>
      <rPr>
        <sz val="11"/>
        <color theme="1"/>
        <rFont val="Calibri"/>
        <family val="2"/>
        <scheme val="minor"/>
      </rPr>
      <t>Irak</t>
    </r>
  </si>
  <si>
    <r>
      <rPr>
        <sz val="11"/>
        <color theme="1"/>
        <rFont val="Calibri"/>
        <family val="2"/>
        <scheme val="minor"/>
      </rPr>
      <t>Amical</t>
    </r>
  </si>
  <si>
    <r>
      <rPr>
        <sz val="11"/>
        <color theme="1"/>
        <rFont val="Calibri"/>
        <family val="2"/>
        <scheme val="minor"/>
      </rPr>
      <t>Australie</t>
    </r>
  </si>
  <si>
    <r>
      <rPr>
        <sz val="11"/>
        <color theme="1"/>
        <rFont val="Calibri"/>
        <family val="2"/>
        <scheme val="minor"/>
      </rPr>
      <t>Koweït</t>
    </r>
  </si>
  <si>
    <r>
      <rPr>
        <sz val="11"/>
        <color theme="1"/>
        <rFont val="Calibri"/>
        <family val="2"/>
        <scheme val="minor"/>
      </rPr>
      <t>Qualification pour la Coupe de l’AFC</t>
    </r>
  </si>
  <si>
    <r>
      <rPr>
        <sz val="11"/>
        <color theme="1"/>
        <rFont val="Calibri"/>
        <family val="2"/>
        <scheme val="minor"/>
      </rPr>
      <t>Danemark</t>
    </r>
  </si>
  <si>
    <r>
      <rPr>
        <sz val="11"/>
        <color theme="1"/>
        <rFont val="Calibri"/>
        <family val="2"/>
        <scheme val="minor"/>
      </rPr>
      <t>Pologne</t>
    </r>
  </si>
  <si>
    <r>
      <rPr>
        <sz val="11"/>
        <color theme="1"/>
        <rFont val="Calibri"/>
        <family val="2"/>
        <scheme val="minor"/>
      </rPr>
      <t>Amical</t>
    </r>
  </si>
  <si>
    <r>
      <rPr>
        <sz val="11"/>
        <color theme="1"/>
        <rFont val="Calibri"/>
        <family val="2"/>
        <scheme val="minor"/>
      </rPr>
      <t>Égypte</t>
    </r>
  </si>
  <si>
    <r>
      <rPr>
        <sz val="11"/>
        <color theme="1"/>
        <rFont val="Calibri"/>
        <family val="2"/>
        <scheme val="minor"/>
      </rPr>
      <t>Uruguay</t>
    </r>
  </si>
  <si>
    <r>
      <rPr>
        <sz val="11"/>
        <color theme="1"/>
        <rFont val="Calibri"/>
        <family val="2"/>
        <scheme val="minor"/>
      </rPr>
      <t>Amical</t>
    </r>
  </si>
  <si>
    <r>
      <rPr>
        <sz val="11"/>
        <color theme="1"/>
        <rFont val="Calibri"/>
        <family val="2"/>
        <scheme val="minor"/>
      </rPr>
      <t>Italie</t>
    </r>
  </si>
  <si>
    <r>
      <rPr>
        <sz val="11"/>
        <color theme="1"/>
        <rFont val="Calibri"/>
        <family val="2"/>
        <scheme val="minor"/>
      </rPr>
      <t>Croatie</t>
    </r>
  </si>
  <si>
    <r>
      <rPr>
        <sz val="11"/>
        <color theme="1"/>
        <rFont val="Calibri"/>
        <family val="2"/>
        <scheme val="minor"/>
      </rPr>
      <t>Amical</t>
    </r>
  </si>
  <si>
    <r>
      <rPr>
        <sz val="11"/>
        <color theme="1"/>
        <rFont val="Calibri"/>
        <family val="2"/>
        <scheme val="minor"/>
      </rPr>
      <t>Pérou</t>
    </r>
  </si>
  <si>
    <r>
      <rPr>
        <sz val="11"/>
        <color theme="1"/>
        <rFont val="Calibri"/>
        <family val="2"/>
        <scheme val="minor"/>
      </rPr>
      <t>Panama</t>
    </r>
  </si>
  <si>
    <r>
      <rPr>
        <sz val="11"/>
        <color theme="1"/>
        <rFont val="Calibri"/>
        <family val="2"/>
        <scheme val="minor"/>
      </rPr>
      <t>Amical</t>
    </r>
  </si>
  <si>
    <r>
      <rPr>
        <sz val="11"/>
        <color theme="1"/>
        <rFont val="Calibri"/>
        <family val="2"/>
        <scheme val="minor"/>
      </rPr>
      <t>Danemark</t>
    </r>
  </si>
  <si>
    <r>
      <rPr>
        <sz val="11"/>
        <color theme="1"/>
        <rFont val="Calibri"/>
        <family val="2"/>
        <scheme val="minor"/>
      </rPr>
      <t>Portugal</t>
    </r>
  </si>
  <si>
    <r>
      <rPr>
        <sz val="11"/>
        <color theme="1"/>
        <rFont val="Calibri"/>
        <family val="2"/>
        <scheme val="minor"/>
      </rPr>
      <t>Amical</t>
    </r>
  </si>
  <si>
    <r>
      <rPr>
        <sz val="11"/>
        <color theme="1"/>
        <rFont val="Calibri"/>
        <family val="2"/>
        <scheme val="minor"/>
      </rPr>
      <t>Pologne</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</si>
  <si>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</si>
  <si>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</si>
  <si>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</si>
  <si>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Brésil</t>
    </r>
  </si>
  <si>
    <r>
      <rPr>
        <sz val="11"/>
        <color theme="1"/>
        <rFont val="Calibri"/>
        <family val="2"/>
        <scheme val="minor"/>
      </rPr>
      <t>Amical</t>
    </r>
  </si>
  <si>
    <r>
      <rPr>
        <sz val="11"/>
        <color theme="1"/>
        <rFont val="Calibri"/>
        <family val="2"/>
        <scheme val="minor"/>
      </rPr>
      <t>Albanie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</si>
  <si>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</si>
  <si>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</si>
  <si>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France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</si>
  <si>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</si>
  <si>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</si>
  <si>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</si>
  <si>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</si>
  <si>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</si>
  <si>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Islande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</si>
  <si>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</si>
  <si>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</si>
  <si>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Koweït</t>
    </r>
  </si>
  <si>
    <r>
      <rPr>
        <sz val="11"/>
        <color theme="1"/>
        <rFont val="Calibri"/>
        <family val="2"/>
        <scheme val="minor"/>
      </rPr>
      <t>Australie</t>
    </r>
  </si>
  <si>
    <r>
      <rPr>
        <sz val="11"/>
        <color theme="1"/>
        <rFont val="Calibri"/>
        <family val="2"/>
        <scheme val="minor"/>
      </rPr>
      <t>Qualification pour la Coupe de l’AFC</t>
    </r>
  </si>
  <si>
    <r>
      <rPr>
        <sz val="11"/>
        <color theme="1"/>
        <rFont val="Calibri"/>
        <family val="2"/>
        <scheme val="minor"/>
      </rPr>
      <t>Suisse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</si>
  <si>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</si>
  <si>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</si>
  <si>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Jamaïque</t>
    </r>
  </si>
  <si>
    <r>
      <rPr>
        <sz val="11"/>
        <color theme="1"/>
        <rFont val="Calibri"/>
        <family val="2"/>
        <scheme val="minor"/>
      </rPr>
      <t>Haïti</t>
    </r>
  </si>
  <si>
    <r>
      <rPr>
        <sz val="11"/>
        <color theme="1"/>
        <rFont val="Calibri"/>
        <family val="2"/>
        <scheme val="minor"/>
      </rPr>
      <t>Qualification pour la Coupe caribéenne de la CFU</t>
    </r>
  </si>
  <si>
    <r>
      <rPr>
        <sz val="11"/>
        <color theme="1"/>
        <rFont val="Calibri"/>
        <family val="2"/>
        <scheme val="minor"/>
      </rPr>
      <t>Iran</t>
    </r>
  </si>
  <si>
    <r>
      <rPr>
        <sz val="11"/>
        <color theme="1"/>
        <rFont val="Calibri"/>
        <family val="2"/>
        <scheme val="minor"/>
      </rPr>
      <t>Irak</t>
    </r>
  </si>
  <si>
    <r>
      <rPr>
        <sz val="11"/>
        <color theme="1"/>
        <rFont val="Calibri"/>
        <family val="2"/>
        <scheme val="minor"/>
      </rPr>
      <t>Amical</t>
    </r>
  </si>
  <si>
    <r>
      <rPr>
        <sz val="11"/>
        <color theme="1"/>
        <rFont val="Calibri"/>
        <family val="2"/>
        <scheme val="minor"/>
      </rPr>
      <t>Allemagne</t>
    </r>
  </si>
  <si>
    <r>
      <rPr>
        <sz val="11"/>
        <color theme="1"/>
        <rFont val="Calibri"/>
        <family val="2"/>
        <scheme val="minor"/>
      </rPr>
      <t>Géorgie</t>
    </r>
  </si>
  <si>
    <r>
      <rPr>
        <sz val="11"/>
        <color theme="1"/>
        <rFont val="Calibri"/>
        <family val="2"/>
        <scheme val="minor"/>
      </rPr>
      <t>Amical</t>
    </r>
  </si>
  <si>
    <r>
      <rPr>
        <sz val="11"/>
        <color theme="1"/>
        <rFont val="Calibri"/>
        <family val="2"/>
        <scheme val="minor"/>
      </rPr>
      <t>Italie</t>
    </r>
  </si>
  <si>
    <r>
      <rPr>
        <sz val="11"/>
        <color theme="1"/>
        <rFont val="Calibri"/>
        <family val="2"/>
        <scheme val="minor"/>
      </rPr>
      <t>Ukraine</t>
    </r>
  </si>
  <si>
    <r>
      <rPr>
        <sz val="11"/>
        <color theme="1"/>
        <rFont val="Calibri"/>
        <family val="2"/>
        <scheme val="minor"/>
      </rPr>
      <t>Qualification pour la Coupe européenne de l’UEFA</t>
    </r>
  </si>
  <si>
    <r>
      <rPr>
        <sz val="11"/>
        <color theme="1"/>
        <rFont val="Calibri"/>
        <family val="2"/>
        <scheme val="minor"/>
      </rPr>
      <t>Roumanie</t>
    </r>
  </si>
  <si>
    <r>
      <rPr>
        <sz val="11"/>
        <color theme="1"/>
        <rFont val="Calibri"/>
        <family val="2"/>
        <scheme val="minor"/>
      </rPr>
      <t>Bélarus</t>
    </r>
  </si>
  <si>
    <r>
      <rPr>
        <sz val="11"/>
        <color theme="1"/>
        <rFont val="Calibri"/>
        <family val="2"/>
        <scheme val="minor"/>
      </rPr>
      <t>Qualification pour la Coupe européenne de l’UEFA</t>
    </r>
  </si>
  <si>
    <r>
      <rPr>
        <sz val="11"/>
        <color theme="1"/>
        <rFont val="Calibri"/>
        <family val="2"/>
        <scheme val="minor"/>
      </rPr>
      <t>Suède</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</si>
  <si>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</si>
  <si>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</si>
  <si>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Corée du Sud</t>
    </r>
  </si>
  <si>
    <r>
      <rPr>
        <sz val="11"/>
        <color theme="1"/>
        <rFont val="Calibri"/>
        <family val="2"/>
        <scheme val="minor"/>
      </rPr>
      <t>Ghana</t>
    </r>
  </si>
  <si>
    <r>
      <rPr>
        <sz val="11"/>
        <color theme="1"/>
        <rFont val="Calibri"/>
        <family val="2"/>
        <scheme val="minor"/>
      </rPr>
      <t>Amical</t>
    </r>
  </si>
  <si>
    <r>
      <rPr>
        <sz val="11"/>
        <color theme="1"/>
        <rFont val="Calibri"/>
        <family val="2"/>
        <scheme val="minor"/>
      </rPr>
      <t>Bélarus</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</si>
  <si>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</si>
  <si>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</si>
  <si>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Croatie</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</si>
  <si>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</si>
  <si>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</si>
  <si>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Géorgie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</si>
  <si>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</si>
  <si>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</si>
  <si>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</si>
  <si>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Estonie</t>
    </r>
  </si>
  <si>
    <r>
      <rPr>
        <sz val="11"/>
        <color theme="1"/>
        <rFont val="Calibri"/>
        <family val="2"/>
        <scheme val="minor"/>
      </rPr>
      <t>Qualification pour la Coupe européenne de l’UEFA</t>
    </r>
  </si>
  <si>
    <r>
      <rPr>
        <sz val="11"/>
        <color theme="1"/>
        <rFont val="Calibri"/>
        <family val="2"/>
        <scheme val="minor"/>
      </rPr>
      <t>Ukraine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</si>
  <si>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</si>
  <si>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</si>
  <si>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Géorgie</t>
    </r>
  </si>
  <si>
    <r>
      <rPr>
        <sz val="11"/>
        <color theme="1"/>
        <rFont val="Calibri"/>
        <family val="2"/>
        <scheme val="minor"/>
      </rPr>
      <t>Uruguay</t>
    </r>
  </si>
  <si>
    <r>
      <rPr>
        <sz val="11"/>
        <color theme="1"/>
        <rFont val="Calibri"/>
        <family val="2"/>
        <scheme val="minor"/>
      </rPr>
      <t>Amical</t>
    </r>
  </si>
  <si>
    <r>
      <rPr>
        <sz val="11"/>
        <color theme="1"/>
        <rFont val="Calibri"/>
        <family val="2"/>
        <scheme val="minor"/>
      </rPr>
      <t>Iran</t>
    </r>
  </si>
  <si>
    <r>
      <rPr>
        <sz val="11"/>
        <color theme="1"/>
        <rFont val="Calibri"/>
        <family val="2"/>
        <scheme val="minor"/>
      </rPr>
      <t>Corée du Sud</t>
    </r>
  </si>
  <si>
    <r>
      <rPr>
        <sz val="11"/>
        <color theme="1"/>
        <rFont val="Calibri"/>
        <family val="2"/>
        <scheme val="minor"/>
      </rPr>
      <t>Qualification pour la Coupe de l’AFC</t>
    </r>
  </si>
  <si>
    <r>
      <rPr>
        <sz val="11"/>
        <color theme="1"/>
        <rFont val="Calibri"/>
        <family val="2"/>
        <scheme val="minor"/>
      </rPr>
      <t>Japon</t>
    </r>
  </si>
  <si>
    <r>
      <rPr>
        <sz val="11"/>
        <color theme="1"/>
        <rFont val="Calibri"/>
        <family val="2"/>
        <scheme val="minor"/>
      </rPr>
      <t>Arabie saoudite</t>
    </r>
  </si>
  <si>
    <r>
      <rPr>
        <sz val="11"/>
        <color theme="1"/>
        <rFont val="Calibri"/>
        <family val="2"/>
        <scheme val="minor"/>
      </rPr>
      <t>Qualification pour la Coupe de l’AFC</t>
    </r>
  </si>
  <si>
    <r>
      <rPr>
        <sz val="11"/>
        <color theme="1"/>
        <rFont val="Calibri"/>
        <family val="2"/>
        <scheme val="minor"/>
      </rPr>
      <t xml:space="preserve">République de Macédoine </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</si>
  <si>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</si>
  <si>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</si>
  <si>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Slovaquie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</si>
  <si>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</si>
  <si>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</si>
  <si>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Tunisie</t>
    </r>
  </si>
  <si>
    <r>
      <rPr>
        <sz val="11"/>
        <color theme="1"/>
        <rFont val="Calibri"/>
        <family val="2"/>
        <scheme val="minor"/>
      </rPr>
      <t>Libye</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</si>
  <si>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</si>
  <si>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</si>
  <si>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Qatar</t>
    </r>
  </si>
  <si>
    <r>
      <rPr>
        <sz val="11"/>
        <color theme="1"/>
        <rFont val="Calibri"/>
        <family val="2"/>
        <scheme val="minor"/>
      </rPr>
      <t>Qualification pour la Coupe de l’AFC</t>
    </r>
  </si>
  <si>
    <r>
      <rPr>
        <sz val="11"/>
        <color theme="1"/>
        <rFont val="Calibri"/>
        <family val="2"/>
        <scheme val="minor"/>
      </rPr>
      <t>Venezuela</t>
    </r>
  </si>
  <si>
    <r>
      <rPr>
        <sz val="11"/>
        <color theme="1"/>
        <rFont val="Calibri"/>
        <family val="2"/>
        <scheme val="minor"/>
      </rPr>
      <t>Suède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</si>
  <si>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</si>
  <si>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</si>
  <si>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Danemark</t>
    </r>
  </si>
  <si>
    <r>
      <rPr>
        <sz val="11"/>
        <color theme="1"/>
        <rFont val="Calibri"/>
        <family val="2"/>
        <scheme val="minor"/>
      </rPr>
      <t>Amical</t>
    </r>
  </si>
  <si>
    <r>
      <rPr>
        <sz val="11"/>
        <color theme="1"/>
        <rFont val="Calibri"/>
        <family val="2"/>
        <scheme val="minor"/>
      </rPr>
      <t>Portugal</t>
    </r>
  </si>
  <si>
    <r>
      <rPr>
        <sz val="11"/>
        <color theme="1"/>
        <rFont val="Calibri"/>
        <family val="2"/>
        <scheme val="minor"/>
      </rPr>
      <t>Brésil</t>
    </r>
  </si>
  <si>
    <r>
      <rPr>
        <sz val="11"/>
        <color theme="1"/>
        <rFont val="Calibri"/>
        <family val="2"/>
        <scheme val="minor"/>
      </rPr>
      <t>Amical</t>
    </r>
  </si>
  <si>
    <r>
      <rPr>
        <sz val="11"/>
        <color theme="1"/>
        <rFont val="Calibri"/>
        <family val="2"/>
        <scheme val="minor"/>
      </rPr>
      <t>Colombie</t>
    </r>
  </si>
  <si>
    <r>
      <rPr>
        <sz val="11"/>
        <color theme="1"/>
        <rFont val="Calibri"/>
        <family val="2"/>
        <scheme val="minor"/>
      </rPr>
      <t>Uruguay</t>
    </r>
  </si>
  <si>
    <r>
      <rPr>
        <sz val="11"/>
        <color theme="1"/>
        <rFont val="Calibri"/>
        <family val="2"/>
        <scheme val="minor"/>
      </rPr>
      <t>Amical</t>
    </r>
  </si>
  <si>
    <r>
      <rPr>
        <sz val="11"/>
        <color theme="1"/>
        <rFont val="Calibri"/>
        <family val="2"/>
        <scheme val="minor"/>
      </rPr>
      <t>Égypte</t>
    </r>
  </si>
  <si>
    <r>
      <rPr>
        <sz val="11"/>
        <color theme="1"/>
        <rFont val="Calibri"/>
        <family val="2"/>
        <scheme val="minor"/>
      </rPr>
      <t>Suède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</si>
  <si>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</si>
  <si>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</si>
  <si>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Suisse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</si>
  <si>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</si>
  <si>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</si>
  <si>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Honduras</t>
    </r>
  </si>
  <si>
    <r>
      <rPr>
        <sz val="11"/>
        <color theme="1"/>
        <rFont val="Calibri"/>
        <family val="2"/>
        <scheme val="minor"/>
      </rPr>
      <t>Coupe de l’UNCAF</t>
    </r>
  </si>
  <si>
    <r>
      <rPr>
        <sz val="11"/>
        <color theme="1"/>
        <rFont val="Calibri"/>
        <family val="2"/>
        <scheme val="minor"/>
      </rPr>
      <t>El Salvador</t>
    </r>
  </si>
  <si>
    <r>
      <rPr>
        <sz val="11"/>
        <color theme="1"/>
        <rFont val="Calibri"/>
        <family val="2"/>
        <scheme val="minor"/>
      </rPr>
      <t>Costa Rica</t>
    </r>
  </si>
  <si>
    <r>
      <rPr>
        <sz val="11"/>
        <color theme="1"/>
        <rFont val="Calibri"/>
        <family val="2"/>
        <scheme val="minor"/>
      </rPr>
      <t>Coupe de l’UNCAF</t>
    </r>
  </si>
  <si>
    <r>
      <rPr>
        <sz val="11"/>
        <color theme="1"/>
        <rFont val="Calibri"/>
        <family val="2"/>
        <scheme val="minor"/>
      </rPr>
      <t>Panama</t>
    </r>
  </si>
  <si>
    <r>
      <rPr>
        <sz val="11"/>
        <color theme="1"/>
        <rFont val="Calibri"/>
        <family val="2"/>
        <scheme val="minor"/>
      </rPr>
      <t>Guatemala</t>
    </r>
  </si>
  <si>
    <r>
      <rPr>
        <sz val="11"/>
        <color theme="1"/>
        <rFont val="Calibri"/>
        <family val="2"/>
        <scheme val="minor"/>
      </rPr>
      <t>Coupe de l’UNCAF</t>
    </r>
  </si>
  <si>
    <r>
      <rPr>
        <sz val="11"/>
        <color theme="1"/>
        <rFont val="Calibri"/>
        <family val="2"/>
        <scheme val="minor"/>
      </rPr>
      <t>Mexique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</si>
  <si>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</si>
  <si>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</si>
  <si>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Jamaïque</t>
    </r>
  </si>
  <si>
    <r>
      <rPr>
        <sz val="11"/>
        <color theme="1"/>
        <rFont val="Calibri"/>
        <family val="2"/>
        <scheme val="minor"/>
      </rPr>
      <t>Suisse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</si>
  <si>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</si>
  <si>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</si>
  <si>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Cap-Vert</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</si>
  <si>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</si>
  <si>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</si>
  <si>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</si>
  <si>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</si>
  <si>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</si>
  <si>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</si>
  <si>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Amical</t>
    </r>
  </si>
  <si>
    <r>
      <rPr>
        <sz val="11"/>
        <color theme="1"/>
        <rFont val="Calibri"/>
        <family val="2"/>
        <scheme val="minor"/>
      </rPr>
      <t>Estonie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</si>
  <si>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</si>
  <si>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</si>
  <si>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Japon</t>
    </r>
  </si>
  <si>
    <r>
      <rPr>
        <sz val="11"/>
        <color theme="1"/>
        <rFont val="Calibri"/>
        <family val="2"/>
        <scheme val="minor"/>
      </rPr>
      <t>Pérou</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</si>
  <si>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</si>
  <si>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</si>
  <si>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Uruguay</t>
    </r>
  </si>
  <si>
    <r>
      <rPr>
        <sz val="11"/>
        <color theme="1"/>
        <rFont val="Calibri"/>
        <family val="2"/>
        <scheme val="minor"/>
      </rPr>
      <t>Amical</t>
    </r>
  </si>
  <si>
    <r>
      <rPr>
        <sz val="11"/>
        <color theme="1"/>
        <rFont val="Calibri"/>
        <family val="2"/>
        <scheme val="minor"/>
      </rPr>
      <t>Colombie</t>
    </r>
  </si>
  <si>
    <r>
      <rPr>
        <sz val="11"/>
        <color theme="1"/>
        <rFont val="Calibri"/>
        <family val="2"/>
        <scheme val="minor"/>
      </rPr>
      <t>Suisse</t>
    </r>
  </si>
  <si>
    <r>
      <rPr>
        <sz val="11"/>
        <color theme="1"/>
        <rFont val="Calibri"/>
        <family val="2"/>
        <scheme val="minor"/>
      </rPr>
      <t>Amical</t>
    </r>
  </si>
  <si>
    <r>
      <rPr>
        <sz val="11"/>
        <color theme="1"/>
        <rFont val="Calibri"/>
        <family val="2"/>
        <scheme val="minor"/>
      </rPr>
      <t>Chine</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</si>
  <si>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</si>
  <si>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</si>
  <si>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</si>
  <si>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</si>
  <si>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Amical</t>
    </r>
  </si>
  <si>
    <r>
      <rPr>
        <sz val="11"/>
        <color theme="1"/>
        <rFont val="Calibri"/>
        <family val="2"/>
        <scheme val="minor"/>
      </rPr>
      <t>Colombie</t>
    </r>
  </si>
  <si>
    <r>
      <rPr>
        <sz val="11"/>
        <color theme="1"/>
        <rFont val="Calibri"/>
        <family val="2"/>
        <scheme val="minor"/>
      </rPr>
      <t>Paraguay</t>
    </r>
  </si>
  <si>
    <r>
      <rPr>
        <sz val="11"/>
        <color theme="1"/>
        <rFont val="Calibri"/>
        <family val="2"/>
        <scheme val="minor"/>
      </rPr>
      <t>Amical</t>
    </r>
  </si>
  <si>
    <r>
      <rPr>
        <sz val="11"/>
        <color theme="1"/>
        <rFont val="Calibri"/>
        <family val="2"/>
        <scheme val="minor"/>
      </rPr>
      <t>Italie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</si>
  <si>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</si>
  <si>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</si>
  <si>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Mexique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</si>
  <si>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</si>
  <si>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</si>
  <si>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Honduras</t>
    </r>
  </si>
  <si>
    <r>
      <rPr>
        <sz val="11"/>
        <color theme="1"/>
        <rFont val="Calibri"/>
        <family val="2"/>
        <scheme val="minor"/>
      </rPr>
      <t>Haïti</t>
    </r>
  </si>
  <si>
    <r>
      <rPr>
        <sz val="11"/>
        <color theme="1"/>
        <rFont val="Calibri"/>
        <family val="2"/>
        <scheme val="minor"/>
      </rPr>
      <t>Amical</t>
    </r>
  </si>
  <si>
    <r>
      <rPr>
        <sz val="11"/>
        <color theme="1"/>
        <rFont val="Calibri"/>
        <family val="2"/>
        <scheme val="minor"/>
      </rPr>
      <t>Japon</t>
    </r>
  </si>
  <si>
    <r>
      <rPr>
        <sz val="11"/>
        <color theme="1"/>
        <rFont val="Calibri"/>
        <family val="2"/>
        <scheme val="minor"/>
      </rPr>
      <t>Monténégro</t>
    </r>
  </si>
  <si>
    <r>
      <rPr>
        <sz val="11"/>
        <color theme="1"/>
        <rFont val="Calibri"/>
        <family val="2"/>
        <scheme val="minor"/>
      </rPr>
      <t>Coupe Kirin</t>
    </r>
  </si>
  <si>
    <r>
      <rPr>
        <sz val="11"/>
        <color theme="1"/>
        <rFont val="Calibri"/>
        <family val="2"/>
        <scheme val="minor"/>
      </rPr>
      <t>Bélarus</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</si>
  <si>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</si>
  <si>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</si>
  <si>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Costa Rica</t>
    </r>
  </si>
  <si>
    <r>
      <rPr>
        <sz val="11"/>
        <color theme="1"/>
        <rFont val="Calibri"/>
        <family val="2"/>
        <scheme val="minor"/>
      </rPr>
      <t>Chili</t>
    </r>
  </si>
  <si>
    <r>
      <rPr>
        <sz val="11"/>
        <color theme="1"/>
        <rFont val="Calibri"/>
        <family val="2"/>
        <scheme val="minor"/>
      </rPr>
      <t>Amical</t>
    </r>
  </si>
  <si>
    <r>
      <rPr>
        <sz val="11"/>
        <color theme="1"/>
        <rFont val="Calibri"/>
        <family val="2"/>
        <scheme val="minor"/>
      </rPr>
      <t>Finlande</t>
    </r>
  </si>
  <si>
    <r>
      <rPr>
        <sz val="11"/>
        <color theme="1"/>
        <rFont val="Calibri"/>
        <family val="2"/>
        <scheme val="minor"/>
      </rPr>
      <t>Serbie</t>
    </r>
  </si>
  <si>
    <r>
      <rPr>
        <sz val="11"/>
        <color theme="1"/>
        <rFont val="Calibri"/>
        <family val="2"/>
        <scheme val="minor"/>
      </rPr>
      <t>Qualification pour la Coupe européenne de l’UEFA</t>
    </r>
  </si>
  <si>
    <r>
      <rPr>
        <sz val="11"/>
        <color theme="1"/>
        <rFont val="Calibri"/>
        <family val="2"/>
        <scheme val="minor"/>
      </rPr>
      <t>France</t>
    </r>
  </si>
  <si>
    <r>
      <rPr>
        <sz val="11"/>
        <color theme="1"/>
        <rFont val="Calibri"/>
        <family val="2"/>
        <scheme val="minor"/>
      </rPr>
      <t>Ukraine</t>
    </r>
  </si>
  <si>
    <r>
      <rPr>
        <sz val="11"/>
        <color theme="1"/>
        <rFont val="Calibri"/>
        <family val="2"/>
        <scheme val="minor"/>
      </rPr>
      <t>Qualification pour la Coupe européenne de l’UEFA</t>
    </r>
  </si>
  <si>
    <r>
      <rPr>
        <sz val="11"/>
        <color theme="1"/>
        <rFont val="Calibri"/>
        <family val="2"/>
        <scheme val="minor"/>
      </rPr>
      <t>Grèce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</si>
  <si>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</si>
  <si>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</si>
  <si>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Corée du Sud</t>
    </r>
  </si>
  <si>
    <r>
      <rPr>
        <sz val="11"/>
        <color theme="1"/>
        <rFont val="Calibri"/>
        <family val="2"/>
        <scheme val="minor"/>
      </rPr>
      <t>Pays‑Bas</t>
    </r>
  </si>
  <si>
    <r>
      <rPr>
        <sz val="11"/>
        <color theme="1"/>
        <rFont val="Calibri"/>
        <family val="2"/>
        <scheme val="minor"/>
      </rPr>
      <t>Amical</t>
    </r>
  </si>
  <si>
    <r>
      <rPr>
        <sz val="11"/>
        <color theme="1"/>
        <rFont val="Calibri"/>
        <family val="2"/>
        <scheme val="minor"/>
      </rPr>
      <t>Maroc</t>
    </r>
  </si>
  <si>
    <r>
      <rPr>
        <sz val="11"/>
        <color theme="1"/>
        <rFont val="Calibri"/>
        <family val="2"/>
        <scheme val="minor"/>
      </rPr>
      <t>Zimbabwe</t>
    </r>
  </si>
  <si>
    <r>
      <rPr>
        <sz val="11"/>
        <color theme="1"/>
        <rFont val="Calibri"/>
        <family val="2"/>
        <scheme val="minor"/>
      </rPr>
      <t>Qualification pour la Coupe d’Afrique des nations</t>
    </r>
  </si>
  <si>
    <r>
      <rPr>
        <sz val="11"/>
        <color theme="1"/>
        <rFont val="Calibri"/>
        <family val="2"/>
        <scheme val="minor"/>
      </rPr>
      <t>Équateur</t>
    </r>
  </si>
  <si>
    <r>
      <rPr>
        <sz val="11"/>
        <color theme="1"/>
        <rFont val="Calibri"/>
        <family val="2"/>
        <scheme val="minor"/>
      </rPr>
      <t>Pérou</t>
    </r>
  </si>
  <si>
    <r>
      <rPr>
        <sz val="11"/>
        <color theme="1"/>
        <rFont val="Calibri"/>
        <family val="2"/>
        <scheme val="minor"/>
      </rPr>
      <t>Amical</t>
    </r>
  </si>
  <si>
    <r>
      <rPr>
        <sz val="11"/>
        <color theme="1"/>
        <rFont val="Calibri"/>
        <family val="2"/>
        <scheme val="minor"/>
      </rPr>
      <t>Finlande</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</si>
  <si>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</si>
  <si>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</si>
  <si>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Roumanie</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</si>
  <si>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</si>
  <si>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</si>
  <si>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Haïti</t>
    </r>
  </si>
  <si>
    <r>
      <rPr>
        <sz val="11"/>
        <color theme="1"/>
        <rFont val="Calibri"/>
        <family val="2"/>
        <scheme val="minor"/>
      </rPr>
      <t>Canada</t>
    </r>
  </si>
  <si>
    <r>
      <rPr>
        <sz val="11"/>
        <color theme="1"/>
        <rFont val="Calibri"/>
        <family val="2"/>
        <scheme val="minor"/>
      </rPr>
      <t>Gold Cup</t>
    </r>
  </si>
  <si>
    <r>
      <rPr>
        <sz val="11"/>
        <color theme="1"/>
        <rFont val="Calibri"/>
        <family val="2"/>
        <scheme val="minor"/>
      </rPr>
      <t>Algérie</t>
    </r>
  </si>
  <si>
    <r>
      <rPr>
        <sz val="11"/>
        <color theme="1"/>
        <rFont val="Calibri"/>
        <family val="2"/>
        <scheme val="minor"/>
      </rPr>
      <t>Guinée</t>
    </r>
  </si>
  <si>
    <r>
      <rPr>
        <sz val="11"/>
        <color theme="1"/>
        <rFont val="Calibri"/>
        <family val="2"/>
        <scheme val="minor"/>
      </rPr>
      <t>Qualification pour la Coupe d’Afrique des nations</t>
    </r>
  </si>
  <si>
    <r>
      <rPr>
        <sz val="11"/>
        <color theme="1"/>
        <rFont val="Calibri"/>
        <family val="2"/>
        <scheme val="minor"/>
      </rPr>
      <t>Colombie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</si>
  <si>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</si>
  <si>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</si>
  <si>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</si>
  <si>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</si>
  <si>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</si>
  <si>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Brésil</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</si>
  <si>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</si>
  <si>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</si>
  <si>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Venezuela</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</si>
  <si>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</si>
  <si>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</si>
  <si>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</si>
  <si>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</si>
  <si>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</si>
  <si>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Irak</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</si>
  <si>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</si>
  <si>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</si>
  <si>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Irak</t>
    </r>
  </si>
  <si>
    <r>
      <rPr>
        <sz val="11"/>
        <color theme="1"/>
        <rFont val="Calibri"/>
        <family val="2"/>
        <scheme val="minor"/>
      </rPr>
      <t>Australie</t>
    </r>
  </si>
  <si>
    <r>
      <rPr>
        <sz val="11"/>
        <color theme="1"/>
        <rFont val="Calibri"/>
        <family val="2"/>
        <scheme val="minor"/>
      </rPr>
      <t>Coupe de l’AFC</t>
    </r>
  </si>
  <si>
    <r>
      <rPr>
        <sz val="11"/>
        <color theme="1"/>
        <rFont val="Calibri"/>
        <family val="2"/>
        <scheme val="minor"/>
      </rPr>
      <t>Émirats arabes unis</t>
    </r>
  </si>
  <si>
    <r>
      <rPr>
        <sz val="11"/>
        <color theme="1"/>
        <rFont val="Calibri"/>
        <family val="2"/>
        <scheme val="minor"/>
      </rPr>
      <t>Japon</t>
    </r>
  </si>
  <si>
    <r>
      <rPr>
        <sz val="11"/>
        <color theme="1"/>
        <rFont val="Calibri"/>
        <family val="2"/>
        <scheme val="minor"/>
      </rPr>
      <t>Coupe de l’AFC</t>
    </r>
  </si>
  <si>
    <r>
      <rPr>
        <sz val="11"/>
        <color theme="1"/>
        <rFont val="Calibri"/>
        <family val="2"/>
        <scheme val="minor"/>
      </rPr>
      <t>Mexique</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</si>
  <si>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</si>
  <si>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</si>
  <si>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Algérie</t>
    </r>
  </si>
  <si>
    <r>
      <rPr>
        <sz val="11"/>
        <color theme="1"/>
        <rFont val="Calibri"/>
        <family val="2"/>
        <scheme val="minor"/>
      </rPr>
      <t>Brésil</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</si>
  <si>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</si>
  <si>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</si>
  <si>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</si>
  <si>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Amical</t>
    </r>
  </si>
  <si>
    <r>
      <rPr>
        <sz val="11"/>
        <color theme="1"/>
        <rFont val="Calibri"/>
        <family val="2"/>
        <scheme val="minor"/>
      </rPr>
      <t>Hongrie</t>
    </r>
  </si>
  <si>
    <r>
      <rPr>
        <sz val="11"/>
        <color theme="1"/>
        <rFont val="Calibri"/>
        <family val="2"/>
        <scheme val="minor"/>
      </rPr>
      <t>Italie</t>
    </r>
  </si>
  <si>
    <r>
      <rPr>
        <sz val="11"/>
        <color theme="1"/>
        <rFont val="Calibri"/>
        <family val="2"/>
        <scheme val="minor"/>
      </rPr>
      <t>Amical</t>
    </r>
  </si>
  <si>
    <r>
      <rPr>
        <sz val="11"/>
        <color theme="1"/>
        <rFont val="Calibri"/>
        <family val="2"/>
        <scheme val="minor"/>
      </rPr>
      <t>Japon</t>
    </r>
  </si>
  <si>
    <r>
      <rPr>
        <sz val="11"/>
        <color theme="1"/>
        <rFont val="Calibri"/>
        <family val="2"/>
        <scheme val="minor"/>
      </rPr>
      <t>Cameroun</t>
    </r>
  </si>
  <si>
    <r>
      <rPr>
        <sz val="11"/>
        <color theme="1"/>
        <rFont val="Calibri"/>
        <family val="2"/>
        <scheme val="minor"/>
      </rPr>
      <t>Amical</t>
    </r>
  </si>
  <si>
    <r>
      <rPr>
        <sz val="11"/>
        <color theme="1"/>
        <rFont val="Calibri"/>
        <family val="2"/>
        <scheme val="minor"/>
      </rPr>
      <t>Roumanie</t>
    </r>
  </si>
  <si>
    <r>
      <rPr>
        <sz val="11"/>
        <color theme="1"/>
        <rFont val="Calibri"/>
        <family val="2"/>
        <scheme val="minor"/>
      </rPr>
      <t>Turquie</t>
    </r>
  </si>
  <si>
    <r>
      <rPr>
        <sz val="11"/>
        <color theme="1"/>
        <rFont val="Calibri"/>
        <family val="2"/>
        <scheme val="minor"/>
      </rPr>
      <t>Amical</t>
    </r>
  </si>
  <si>
    <r>
      <rPr>
        <sz val="11"/>
        <color theme="1"/>
        <rFont val="Calibri"/>
        <family val="2"/>
        <scheme val="minor"/>
      </rPr>
      <t>Bélarus</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</si>
  <si>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</si>
  <si>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</si>
  <si>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Croatie</t>
    </r>
  </si>
  <si>
    <r>
      <rPr>
        <sz val="11"/>
        <color theme="1"/>
        <rFont val="Calibri"/>
        <family val="2"/>
        <scheme val="minor"/>
      </rPr>
      <t>Estonie</t>
    </r>
  </si>
  <si>
    <r>
      <rPr>
        <sz val="11"/>
        <color theme="1"/>
        <rFont val="Calibri"/>
        <family val="2"/>
        <scheme val="minor"/>
      </rPr>
      <t>Qualification pour la Coupe européenne de l’UEFA</t>
    </r>
  </si>
  <si>
    <r>
      <rPr>
        <sz val="11"/>
        <color theme="1"/>
        <rFont val="Calibri"/>
        <family val="2"/>
        <scheme val="minor"/>
      </rPr>
      <t>Maroc</t>
    </r>
  </si>
  <si>
    <r>
      <rPr>
        <sz val="11"/>
        <color theme="1"/>
        <rFont val="Calibri"/>
        <family val="2"/>
        <scheme val="minor"/>
      </rPr>
      <t>Ghana</t>
    </r>
  </si>
  <si>
    <r>
      <rPr>
        <sz val="11"/>
        <color theme="1"/>
        <rFont val="Calibri"/>
        <family val="2"/>
        <scheme val="minor"/>
      </rPr>
      <t>Amical</t>
    </r>
  </si>
  <si>
    <r>
      <rPr>
        <sz val="11"/>
        <color theme="1"/>
        <rFont val="Calibri"/>
        <family val="2"/>
        <scheme val="minor"/>
      </rPr>
      <t>Pays‑Bas</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</si>
  <si>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</si>
  <si>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</si>
  <si>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</si>
  <si>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</si>
  <si>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</si>
  <si>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Afrique du Sud</t>
    </r>
  </si>
  <si>
    <r>
      <rPr>
        <sz val="11"/>
        <color theme="1"/>
        <rFont val="Calibri"/>
        <family val="2"/>
        <scheme val="minor"/>
      </rPr>
      <t>Zambie</t>
    </r>
  </si>
  <si>
    <r>
      <rPr>
        <sz val="11"/>
        <color theme="1"/>
        <rFont val="Calibri"/>
        <family val="2"/>
        <scheme val="minor"/>
      </rPr>
      <t>Qualification pour la Coupe d’Afrique des nations</t>
    </r>
  </si>
  <si>
    <r>
      <rPr>
        <sz val="11"/>
        <color theme="1"/>
        <rFont val="Calibri"/>
        <family val="2"/>
        <scheme val="minor"/>
      </rPr>
      <t>Autriche</t>
    </r>
  </si>
  <si>
    <r>
      <rPr>
        <sz val="11"/>
        <color theme="1"/>
        <rFont val="Calibri"/>
        <family val="2"/>
        <scheme val="minor"/>
      </rPr>
      <t>Chili</t>
    </r>
  </si>
  <si>
    <r>
      <rPr>
        <sz val="11"/>
        <color theme="1"/>
        <rFont val="Calibri"/>
        <family val="2"/>
        <scheme val="minor"/>
      </rPr>
      <t>Amical</t>
    </r>
  </si>
  <si>
    <r>
      <rPr>
        <sz val="11"/>
        <color theme="1"/>
        <rFont val="Calibri"/>
        <family val="2"/>
        <scheme val="minor"/>
      </rPr>
      <t>Allemagne</t>
    </r>
  </si>
  <si>
    <r>
      <rPr>
        <sz val="11"/>
        <color theme="1"/>
        <rFont val="Calibri"/>
        <family val="2"/>
        <scheme val="minor"/>
      </rPr>
      <t>Roumanie</t>
    </r>
  </si>
  <si>
    <r>
      <rPr>
        <sz val="11"/>
        <color theme="1"/>
        <rFont val="Calibri"/>
        <family val="2"/>
        <scheme val="minor"/>
      </rPr>
      <t>Amical</t>
    </r>
  </si>
  <si>
    <r>
      <rPr>
        <sz val="11"/>
        <color theme="1"/>
        <rFont val="Calibri"/>
        <family val="2"/>
        <scheme val="minor"/>
      </rPr>
      <t>Mexique</t>
    </r>
  </si>
  <si>
    <r>
      <rPr>
        <sz val="11"/>
        <color theme="1"/>
        <rFont val="Calibri"/>
        <family val="2"/>
        <scheme val="minor"/>
      </rPr>
      <t>Brésil</t>
    </r>
  </si>
  <si>
    <r>
      <rPr>
        <sz val="11"/>
        <color theme="1"/>
        <rFont val="Calibri"/>
        <family val="2"/>
        <scheme val="minor"/>
      </rPr>
      <t>Amical</t>
    </r>
  </si>
  <si>
    <r>
      <rPr>
        <sz val="11"/>
        <color theme="1"/>
        <rFont val="Calibri"/>
        <family val="2"/>
        <scheme val="minor"/>
      </rPr>
      <t>Pérou</t>
    </r>
  </si>
  <si>
    <r>
      <rPr>
        <sz val="11"/>
        <color theme="1"/>
        <rFont val="Calibri"/>
        <family val="2"/>
        <scheme val="minor"/>
      </rPr>
      <t>Bolivie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</si>
  <si>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</si>
  <si>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</si>
  <si>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</si>
  <si>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</si>
  <si>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</si>
  <si>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</si>
  <si>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</si>
  <si>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Italie</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</si>
  <si>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</si>
  <si>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</si>
  <si>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Écosse</t>
    </r>
  </si>
  <si>
    <r>
      <rPr>
        <sz val="11"/>
        <color theme="1"/>
        <rFont val="Calibri"/>
        <family val="2"/>
        <scheme val="minor"/>
      </rPr>
      <t>Ukraine</t>
    </r>
  </si>
  <si>
    <r>
      <rPr>
        <sz val="11"/>
        <color theme="1"/>
        <rFont val="Calibri"/>
        <family val="2"/>
        <scheme val="minor"/>
      </rPr>
      <t>Qualification pour la Coupe européenne de l’UEFA</t>
    </r>
  </si>
  <si>
    <r>
      <rPr>
        <sz val="11"/>
        <color theme="1"/>
        <rFont val="Calibri"/>
        <family val="2"/>
        <scheme val="minor"/>
      </rPr>
      <t>Suisse</t>
    </r>
  </si>
  <si>
    <r>
      <rPr>
        <sz val="11"/>
        <color theme="1"/>
        <rFont val="Calibri"/>
        <family val="2"/>
        <scheme val="minor"/>
      </rPr>
      <t>Autriche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</si>
  <si>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</si>
  <si>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</si>
  <si>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Guinée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</si>
  <si>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</si>
  <si>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</si>
  <si>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</si>
  <si>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</si>
  <si>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</si>
  <si>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</si>
  <si>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</si>
  <si>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Géorgie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</si>
  <si>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</si>
  <si>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</si>
  <si>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Italie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</si>
  <si>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</si>
  <si>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</si>
  <si>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Pays‑Bas</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</si>
  <si>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</si>
  <si>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</si>
  <si>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Arabie saoudite</t>
    </r>
  </si>
  <si>
    <r>
      <rPr>
        <sz val="11"/>
        <color theme="1"/>
        <rFont val="Calibri"/>
        <family val="2"/>
        <scheme val="minor"/>
      </rPr>
      <t>Estonie</t>
    </r>
  </si>
  <si>
    <r>
      <rPr>
        <sz val="11"/>
        <color theme="1"/>
        <rFont val="Calibri"/>
        <family val="2"/>
        <scheme val="minor"/>
      </rPr>
      <t>Amical</t>
    </r>
  </si>
  <si>
    <r>
      <rPr>
        <sz val="11"/>
        <color theme="1"/>
        <rFont val="Calibri"/>
        <family val="2"/>
        <scheme val="minor"/>
      </rPr>
      <t>Albanie</t>
    </r>
  </si>
  <si>
    <r>
      <rPr>
        <sz val="11"/>
        <color theme="1"/>
        <rFont val="Calibri"/>
        <family val="2"/>
        <scheme val="minor"/>
      </rPr>
      <t>Bélarus</t>
    </r>
  </si>
  <si>
    <r>
      <rPr>
        <sz val="11"/>
        <color theme="1"/>
        <rFont val="Calibri"/>
        <family val="2"/>
        <scheme val="minor"/>
      </rPr>
      <t>Qualification pour la Coupe européenne de l’UEFA</t>
    </r>
  </si>
  <si>
    <r>
      <rPr>
        <sz val="11"/>
        <color theme="1"/>
        <rFont val="Calibri"/>
        <family val="2"/>
        <scheme val="minor"/>
      </rPr>
      <t xml:space="preserve">République de Macédoine </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</si>
  <si>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</si>
  <si>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</si>
  <si>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Pologne</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</si>
  <si>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</si>
  <si>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</si>
  <si>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Afrique du Sud</t>
    </r>
  </si>
  <si>
    <r>
      <rPr>
        <sz val="11"/>
        <color theme="1"/>
        <rFont val="Calibri"/>
        <family val="2"/>
        <scheme val="minor"/>
      </rPr>
      <t>Canada</t>
    </r>
  </si>
  <si>
    <r>
      <rPr>
        <sz val="11"/>
        <color theme="1"/>
        <rFont val="Calibri"/>
        <family val="2"/>
        <scheme val="minor"/>
      </rPr>
      <t>Amical</t>
    </r>
  </si>
  <si>
    <r>
      <rPr>
        <sz val="11"/>
        <color theme="1"/>
        <rFont val="Calibri"/>
        <family val="2"/>
        <scheme val="minor"/>
      </rPr>
      <t>Venezuela</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</si>
  <si>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</si>
  <si>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</si>
  <si>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</si>
  <si>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Guatemala</t>
    </r>
  </si>
  <si>
    <r>
      <rPr>
        <sz val="11"/>
        <color theme="1"/>
        <rFont val="Calibri"/>
        <family val="2"/>
        <scheme val="minor"/>
      </rPr>
      <t>Amical</t>
    </r>
  </si>
  <si>
    <r>
      <rPr>
        <sz val="11"/>
        <color theme="1"/>
        <rFont val="Calibri"/>
        <family val="2"/>
        <scheme val="minor"/>
      </rPr>
      <t>Slovénie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</si>
  <si>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</si>
  <si>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</si>
  <si>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Argentine</t>
    </r>
  </si>
  <si>
    <r>
      <rPr>
        <sz val="11"/>
        <color theme="1"/>
        <rFont val="Calibri"/>
        <family val="2"/>
        <scheme val="minor"/>
      </rPr>
      <t>Côte d’Ivoire</t>
    </r>
  </si>
  <si>
    <r>
      <rPr>
        <sz val="11"/>
        <color theme="1"/>
        <rFont val="Calibri"/>
        <family val="2"/>
        <scheme val="minor"/>
      </rPr>
      <t>Coupe de la Confédération</t>
    </r>
  </si>
  <si>
    <r>
      <rPr>
        <sz val="11"/>
        <color theme="1"/>
        <rFont val="Calibri"/>
        <family val="2"/>
        <scheme val="minor"/>
      </rPr>
      <t>Maroc</t>
    </r>
  </si>
  <si>
    <r>
      <rPr>
        <sz val="11"/>
        <color theme="1"/>
        <rFont val="Calibri"/>
        <family val="2"/>
        <scheme val="minor"/>
      </rPr>
      <t>Zambie</t>
    </r>
  </si>
  <si>
    <r>
      <rPr>
        <sz val="11"/>
        <color theme="1"/>
        <rFont val="Calibri"/>
        <family val="2"/>
        <scheme val="minor"/>
      </rPr>
      <t>Amical</t>
    </r>
  </si>
  <si>
    <r>
      <rPr>
        <sz val="11"/>
        <color theme="1"/>
        <rFont val="Calibri"/>
        <family val="2"/>
        <scheme val="minor"/>
      </rPr>
      <t>Égypte</t>
    </r>
  </si>
  <si>
    <r>
      <rPr>
        <sz val="11"/>
        <color theme="1"/>
        <rFont val="Calibri"/>
        <family val="2"/>
        <scheme val="minor"/>
      </rPr>
      <t>Cameroun</t>
    </r>
  </si>
  <si>
    <r>
      <rPr>
        <sz val="11"/>
        <color theme="1"/>
        <rFont val="Calibri"/>
        <family val="2"/>
        <scheme val="minor"/>
      </rPr>
      <t>Coupe d’Afrique des nations</t>
    </r>
  </si>
  <si>
    <r>
      <rPr>
        <sz val="11"/>
        <color theme="1"/>
        <rFont val="Calibri"/>
        <family val="2"/>
        <scheme val="minor"/>
      </rPr>
      <t>Tunisie</t>
    </r>
  </si>
  <si>
    <r>
      <rPr>
        <sz val="11"/>
        <color theme="1"/>
        <rFont val="Calibri"/>
        <family val="2"/>
        <scheme val="minor"/>
      </rPr>
      <t>Afrique du Sud</t>
    </r>
  </si>
  <si>
    <r>
      <rPr>
        <sz val="11"/>
        <color theme="1"/>
        <rFont val="Calibri"/>
        <family val="2"/>
        <scheme val="minor"/>
      </rPr>
      <t>Coupe d’Afrique des nations</t>
    </r>
  </si>
  <si>
    <r>
      <rPr>
        <sz val="11"/>
        <color theme="1"/>
        <rFont val="Calibri"/>
        <family val="2"/>
        <scheme val="minor"/>
      </rPr>
      <t>Ghana</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</si>
  <si>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</si>
  <si>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</si>
  <si>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Bélarus</t>
    </r>
  </si>
  <si>
    <r>
      <rPr>
        <sz val="11"/>
        <color theme="1"/>
        <rFont val="Calibri"/>
        <family val="2"/>
        <scheme val="minor"/>
      </rPr>
      <t>Islande</t>
    </r>
  </si>
  <si>
    <r>
      <rPr>
        <sz val="11"/>
        <color theme="1"/>
        <rFont val="Calibri"/>
        <family val="2"/>
        <scheme val="minor"/>
      </rPr>
      <t>Tournoi international de Malte</t>
    </r>
  </si>
  <si>
    <r>
      <rPr>
        <sz val="11"/>
        <color theme="1"/>
        <rFont val="Calibri"/>
        <family val="2"/>
        <scheme val="minor"/>
      </rPr>
      <t>Arménie</t>
    </r>
  </si>
  <si>
    <r>
      <rPr>
        <sz val="11"/>
        <color theme="1"/>
        <rFont val="Calibri"/>
        <family val="2"/>
        <scheme val="minor"/>
      </rPr>
      <t>Islande</t>
    </r>
  </si>
  <si>
    <r>
      <rPr>
        <sz val="11"/>
        <color theme="1"/>
        <rFont val="Calibri"/>
        <family val="2"/>
        <scheme val="minor"/>
      </rPr>
      <t>Tournoi international de Malte</t>
    </r>
  </si>
  <si>
    <r>
      <rPr>
        <sz val="11"/>
        <color theme="1"/>
        <rFont val="Calibri"/>
        <family val="2"/>
        <scheme val="minor"/>
      </rPr>
      <t>Honduras</t>
    </r>
  </si>
  <si>
    <r>
      <rPr>
        <sz val="11"/>
        <color theme="1"/>
        <rFont val="Calibri"/>
        <family val="2"/>
        <scheme val="minor"/>
      </rPr>
      <t>Paraguay</t>
    </r>
  </si>
  <si>
    <r>
      <rPr>
        <sz val="11"/>
        <color theme="1"/>
        <rFont val="Calibri"/>
        <family val="2"/>
        <scheme val="minor"/>
      </rPr>
      <t>Amical</t>
    </r>
  </si>
  <si>
    <r>
      <rPr>
        <sz val="11"/>
        <color theme="1"/>
        <rFont val="Calibri"/>
        <family val="2"/>
        <scheme val="minor"/>
      </rPr>
      <t>Italie</t>
    </r>
  </si>
  <si>
    <r>
      <rPr>
        <sz val="11"/>
        <color theme="1"/>
        <rFont val="Calibri"/>
        <family val="2"/>
        <scheme val="minor"/>
      </rPr>
      <t>Portugal</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</si>
  <si>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</si>
  <si>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</si>
  <si>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Koweït</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</si>
  <si>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</si>
  <si>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</si>
  <si>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Côte d’Ivoire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</si>
  <si>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</si>
  <si>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</si>
  <si>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Estonie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</si>
  <si>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</si>
  <si>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</si>
  <si>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Haïti</t>
    </r>
  </si>
  <si>
    <r>
      <rPr>
        <sz val="11"/>
        <color theme="1"/>
        <rFont val="Calibri"/>
        <family val="2"/>
        <scheme val="minor"/>
      </rPr>
      <t>Amical</t>
    </r>
  </si>
  <si>
    <r>
      <rPr>
        <sz val="11"/>
        <color theme="1"/>
        <rFont val="Calibri"/>
        <family val="2"/>
        <scheme val="minor"/>
      </rPr>
      <t>Égypte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</si>
  <si>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</si>
  <si>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</si>
  <si>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Estonie</t>
    </r>
  </si>
  <si>
    <r>
      <rPr>
        <sz val="11"/>
        <color theme="1"/>
        <rFont val="Calibri"/>
        <family val="2"/>
        <scheme val="minor"/>
      </rPr>
      <t>Canada</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</si>
  <si>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</si>
  <si>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</si>
  <si>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Mali</t>
    </r>
  </si>
  <si>
    <r>
      <rPr>
        <sz val="11"/>
        <color theme="1"/>
        <rFont val="Calibri"/>
        <family val="2"/>
        <scheme val="minor"/>
      </rPr>
      <t>Qualification pour la Coupe d’Afrique des nations</t>
    </r>
  </si>
  <si>
    <r>
      <rPr>
        <sz val="11"/>
        <color theme="1"/>
        <rFont val="Calibri"/>
        <family val="2"/>
        <scheme val="minor"/>
      </rPr>
      <t>Monténégro</t>
    </r>
  </si>
  <si>
    <r>
      <rPr>
        <sz val="11"/>
        <color theme="1"/>
        <rFont val="Calibri"/>
        <family val="2"/>
        <scheme val="minor"/>
      </rPr>
      <t>Norvège</t>
    </r>
  </si>
  <si>
    <r>
      <rPr>
        <sz val="11"/>
        <color theme="1"/>
        <rFont val="Calibri"/>
        <family val="2"/>
        <scheme val="minor"/>
      </rPr>
      <t>Amical</t>
    </r>
  </si>
  <si>
    <r>
      <rPr>
        <sz val="11"/>
        <color theme="1"/>
        <rFont val="Calibri"/>
        <family val="2"/>
        <scheme val="minor"/>
      </rPr>
      <t>Pérou</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</si>
  <si>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</si>
  <si>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</si>
  <si>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Qatar</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</si>
  <si>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</si>
  <si>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</si>
  <si>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</si>
  <si>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Serbie</t>
    </r>
  </si>
  <si>
    <r>
      <rPr>
        <sz val="11"/>
        <color theme="1"/>
        <rFont val="Calibri"/>
        <family val="2"/>
        <scheme val="minor"/>
      </rPr>
      <t>Amical</t>
    </r>
  </si>
  <si>
    <r>
      <rPr>
        <sz val="11"/>
        <color theme="1"/>
        <rFont val="Calibri"/>
        <family val="2"/>
        <scheme val="minor"/>
      </rPr>
      <t>Suisse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</si>
  <si>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</si>
  <si>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</si>
  <si>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Chine</t>
    </r>
  </si>
  <si>
    <r>
      <rPr>
        <sz val="11"/>
        <color theme="1"/>
        <rFont val="Calibri"/>
        <family val="2"/>
        <scheme val="minor"/>
      </rPr>
      <t>Jordanie</t>
    </r>
  </si>
  <si>
    <r>
      <rPr>
        <sz val="11"/>
        <color theme="1"/>
        <rFont val="Calibri"/>
        <family val="2"/>
        <scheme val="minor"/>
      </rPr>
      <t>Amical</t>
    </r>
  </si>
  <si>
    <r>
      <rPr>
        <sz val="11"/>
        <color theme="1"/>
        <rFont val="Calibri"/>
        <family val="2"/>
        <scheme val="minor"/>
      </rPr>
      <t>France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</si>
  <si>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</si>
  <si>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</si>
  <si>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Finlande</t>
    </r>
  </si>
  <si>
    <r>
      <rPr>
        <sz val="11"/>
        <color theme="1"/>
        <rFont val="Calibri"/>
        <family val="2"/>
        <scheme val="minor"/>
      </rPr>
      <t>Turquie</t>
    </r>
  </si>
  <si>
    <r>
      <rPr>
        <sz val="11"/>
        <color theme="1"/>
        <rFont val="Calibri"/>
        <family val="2"/>
        <scheme val="minor"/>
      </rPr>
      <t>Amical</t>
    </r>
  </si>
  <si>
    <r>
      <rPr>
        <sz val="11"/>
        <color theme="1"/>
        <rFont val="Calibri"/>
        <family val="2"/>
        <scheme val="minor"/>
      </rPr>
      <t>Italie</t>
    </r>
  </si>
  <si>
    <r>
      <rPr>
        <sz val="11"/>
        <color theme="1"/>
        <rFont val="Calibri"/>
        <family val="2"/>
        <scheme val="minor"/>
      </rPr>
      <t>Belgique</t>
    </r>
  </si>
  <si>
    <r>
      <rPr>
        <sz val="11"/>
        <color theme="1"/>
        <rFont val="Calibri"/>
        <family val="2"/>
        <scheme val="minor"/>
      </rPr>
      <t>Amical</t>
    </r>
  </si>
  <si>
    <r>
      <rPr>
        <sz val="11"/>
        <color theme="1"/>
        <rFont val="Calibri"/>
        <family val="2"/>
        <scheme val="minor"/>
      </rPr>
      <t>Ghana</t>
    </r>
  </si>
  <si>
    <r>
      <rPr>
        <sz val="11"/>
        <color theme="1"/>
        <rFont val="Calibri"/>
        <family val="2"/>
        <scheme val="minor"/>
      </rPr>
      <t>Cap-Vert</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</si>
  <si>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</si>
  <si>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</si>
  <si>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Géorgie</t>
    </r>
  </si>
  <si>
    <r>
      <rPr>
        <sz val="11"/>
        <color theme="1"/>
        <rFont val="Calibri"/>
        <family val="2"/>
        <scheme val="minor"/>
      </rPr>
      <t>Amical</t>
    </r>
  </si>
  <si>
    <r>
      <rPr>
        <sz val="11"/>
        <color theme="1"/>
        <rFont val="Calibri"/>
        <family val="2"/>
        <scheme val="minor"/>
      </rPr>
      <t>Pays‑Bas</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</si>
  <si>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</si>
  <si>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</si>
  <si>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Nigéria</t>
    </r>
  </si>
  <si>
    <r>
      <rPr>
        <sz val="11"/>
        <color theme="1"/>
        <rFont val="Calibri"/>
        <family val="2"/>
        <scheme val="minor"/>
      </rPr>
      <t>Afrique du Sud</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</si>
  <si>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</si>
  <si>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</si>
  <si>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Guatemala</t>
    </r>
  </si>
  <si>
    <r>
      <rPr>
        <sz val="11"/>
        <color theme="1"/>
        <rFont val="Calibri"/>
        <family val="2"/>
        <scheme val="minor"/>
      </rPr>
      <t>Amical</t>
    </r>
  </si>
  <si>
    <r>
      <rPr>
        <sz val="11"/>
        <color theme="1"/>
        <rFont val="Calibri"/>
        <family val="2"/>
        <scheme val="minor"/>
      </rPr>
      <t>Brésil</t>
    </r>
  </si>
  <si>
    <r>
      <rPr>
        <sz val="11"/>
        <color theme="1"/>
        <rFont val="Calibri"/>
        <family val="2"/>
        <scheme val="minor"/>
      </rPr>
      <t>Venezuela</t>
    </r>
  </si>
  <si>
    <r>
      <rPr>
        <sz val="11"/>
        <color theme="1"/>
        <rFont val="Calibri"/>
        <family val="2"/>
        <scheme val="minor"/>
      </rPr>
      <t>Amical</t>
    </r>
  </si>
  <si>
    <r>
      <rPr>
        <sz val="11"/>
        <color theme="1"/>
        <rFont val="Calibri"/>
        <family val="2"/>
        <scheme val="minor"/>
      </rPr>
      <t>Honduras</t>
    </r>
  </si>
  <si>
    <r>
      <rPr>
        <sz val="11"/>
        <color theme="1"/>
        <rFont val="Calibri"/>
        <family val="2"/>
        <scheme val="minor"/>
      </rPr>
      <t>Haïti</t>
    </r>
  </si>
  <si>
    <r>
      <rPr>
        <sz val="11"/>
        <color theme="1"/>
        <rFont val="Calibri"/>
        <family val="2"/>
        <scheme val="minor"/>
      </rPr>
      <t>Amical</t>
    </r>
  </si>
  <si>
    <r>
      <rPr>
        <sz val="11"/>
        <color theme="1"/>
        <rFont val="Calibri"/>
        <family val="2"/>
        <scheme val="minor"/>
      </rPr>
      <t>Portugal</t>
    </r>
  </si>
  <si>
    <r>
      <rPr>
        <sz val="11"/>
        <color theme="1"/>
        <rFont val="Calibri"/>
        <family val="2"/>
        <scheme val="minor"/>
      </rPr>
      <t>Turquie</t>
    </r>
  </si>
  <si>
    <r>
      <rPr>
        <sz val="11"/>
        <color theme="1"/>
        <rFont val="Calibri"/>
        <family val="2"/>
        <scheme val="minor"/>
      </rPr>
      <t>Coupe européenne de l’UEFA</t>
    </r>
  </si>
  <si>
    <r>
      <rPr>
        <sz val="11"/>
        <color theme="1"/>
        <rFont val="Calibri"/>
        <family val="2"/>
        <scheme val="minor"/>
      </rPr>
      <t>Allemagne</t>
    </r>
  </si>
  <si>
    <r>
      <rPr>
        <sz val="11"/>
        <color theme="1"/>
        <rFont val="Calibri"/>
        <family val="2"/>
        <scheme val="minor"/>
      </rPr>
      <t>Pologne</t>
    </r>
  </si>
  <si>
    <r>
      <rPr>
        <sz val="11"/>
        <color theme="1"/>
        <rFont val="Calibri"/>
        <family val="2"/>
        <scheme val="minor"/>
      </rPr>
      <t>Coupe européenne de l’UEFA</t>
    </r>
  </si>
  <si>
    <r>
      <rPr>
        <sz val="11"/>
        <color theme="1"/>
        <rFont val="Calibri"/>
        <family val="2"/>
        <scheme val="minor"/>
      </rPr>
      <t>Koweït</t>
    </r>
  </si>
  <si>
    <r>
      <rPr>
        <sz val="11"/>
        <color theme="1"/>
        <rFont val="Calibri"/>
        <family val="2"/>
        <scheme val="minor"/>
      </rPr>
      <t>Syrie</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</si>
  <si>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</si>
  <si>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</si>
  <si>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Suède</t>
    </r>
  </si>
  <si>
    <r>
      <rPr>
        <sz val="11"/>
        <color theme="1"/>
        <rFont val="Calibri"/>
        <family val="2"/>
        <scheme val="minor"/>
      </rPr>
      <t>Coupe européenne de l’UEFA</t>
    </r>
  </si>
  <si>
    <r>
      <rPr>
        <sz val="11"/>
        <color theme="1"/>
        <rFont val="Calibri"/>
        <family val="2"/>
        <scheme val="minor"/>
      </rPr>
      <t>Qatar</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</si>
  <si>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</si>
  <si>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</si>
  <si>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Syrie</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</si>
  <si>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</si>
  <si>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</si>
  <si>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</si>
  <si>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</si>
  <si>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</si>
  <si>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</si>
  <si>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</si>
  <si>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</si>
  <si>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</si>
  <si>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Portugal</t>
    </r>
  </si>
  <si>
    <r>
      <rPr>
        <sz val="11"/>
        <color theme="1"/>
        <rFont val="Calibri"/>
        <family val="2"/>
        <scheme val="minor"/>
      </rPr>
      <t>Coupe européenne de l’UEFA</t>
    </r>
  </si>
  <si>
    <r>
      <rPr>
        <sz val="11"/>
        <color theme="1"/>
        <rFont val="Calibri"/>
        <family val="2"/>
        <scheme val="minor"/>
      </rPr>
      <t>France</t>
    </r>
  </si>
  <si>
    <r>
      <rPr>
        <sz val="11"/>
        <color theme="1"/>
        <rFont val="Calibri"/>
        <family val="2"/>
        <scheme val="minor"/>
      </rPr>
      <t>Italie</t>
    </r>
  </si>
  <si>
    <r>
      <rPr>
        <sz val="11"/>
        <color theme="1"/>
        <rFont val="Calibri"/>
        <family val="2"/>
        <scheme val="minor"/>
      </rPr>
      <t>Coupe européenne de l’UEFA</t>
    </r>
  </si>
  <si>
    <r>
      <rPr>
        <sz val="11"/>
        <color theme="1"/>
        <rFont val="Calibri"/>
        <family val="2"/>
        <scheme val="minor"/>
      </rPr>
      <t>Pays‑Bas</t>
    </r>
  </si>
  <si>
    <r>
      <rPr>
        <sz val="11"/>
        <color theme="1"/>
        <rFont val="Calibri"/>
        <family val="2"/>
        <scheme val="minor"/>
      </rPr>
      <t>Roumanie</t>
    </r>
  </si>
  <si>
    <r>
      <rPr>
        <sz val="11"/>
        <color theme="1"/>
        <rFont val="Calibri"/>
        <family val="2"/>
        <scheme val="minor"/>
      </rPr>
      <t>Coupe européenne de l’UEFA</t>
    </r>
  </si>
  <si>
    <r>
      <rPr>
        <sz val="11"/>
        <color theme="1"/>
        <rFont val="Calibri"/>
        <family val="2"/>
        <scheme val="minor"/>
      </rPr>
      <t>Bolivie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</si>
  <si>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</si>
  <si>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</si>
  <si>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</si>
  <si>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Suède</t>
    </r>
  </si>
  <si>
    <r>
      <rPr>
        <sz val="11"/>
        <color theme="1"/>
        <rFont val="Calibri"/>
        <family val="2"/>
        <scheme val="minor"/>
      </rPr>
      <t>Coupe européenne de l’UEFA</t>
    </r>
  </si>
  <si>
    <r>
      <rPr>
        <sz val="11"/>
        <color theme="1"/>
        <rFont val="Calibri"/>
        <family val="2"/>
        <scheme val="minor"/>
      </rPr>
      <t>Pays‑Bas</t>
    </r>
  </si>
  <si>
    <r>
      <rPr>
        <sz val="11"/>
        <color theme="1"/>
        <rFont val="Calibri"/>
        <family val="2"/>
        <scheme val="minor"/>
      </rPr>
      <t>Russie</t>
    </r>
  </si>
  <si>
    <r>
      <rPr>
        <sz val="11"/>
        <color theme="1"/>
        <rFont val="Calibri"/>
        <family val="2"/>
        <scheme val="minor"/>
      </rPr>
      <t>Coupe européenne de l’UEFA</t>
    </r>
  </si>
  <si>
    <r>
      <rPr>
        <sz val="11"/>
        <color theme="1"/>
        <rFont val="Calibri"/>
        <family val="2"/>
        <scheme val="minor"/>
      </rPr>
      <t>El Salvador</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</si>
  <si>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</si>
  <si>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</si>
  <si>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</si>
  <si>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Koweït</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</si>
  <si>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</si>
  <si>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</si>
  <si>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Syrie</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</si>
  <si>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</si>
  <si>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</si>
  <si>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Syrie</t>
    </r>
  </si>
  <si>
    <r>
      <rPr>
        <sz val="11"/>
        <color theme="1"/>
        <rFont val="Calibri"/>
        <family val="2"/>
        <scheme val="minor"/>
      </rPr>
      <t>Championnat de la WAFF</t>
    </r>
  </si>
  <si>
    <r>
      <rPr>
        <sz val="11"/>
        <color theme="1"/>
        <rFont val="Calibri"/>
        <family val="2"/>
        <scheme val="minor"/>
      </rPr>
      <t>Finlande</t>
    </r>
  </si>
  <si>
    <r>
      <rPr>
        <sz val="11"/>
        <color theme="1"/>
        <rFont val="Calibri"/>
        <family val="2"/>
        <scheme val="minor"/>
      </rPr>
      <t>Israël</t>
    </r>
  </si>
  <si>
    <r>
      <rPr>
        <sz val="11"/>
        <color theme="1"/>
        <rFont val="Calibri"/>
        <family val="2"/>
        <scheme val="minor"/>
      </rPr>
      <t>Amical</t>
    </r>
  </si>
  <si>
    <r>
      <rPr>
        <sz val="11"/>
        <color theme="1"/>
        <rFont val="Calibri"/>
        <family val="2"/>
        <scheme val="minor"/>
      </rPr>
      <t>Allemagne</t>
    </r>
  </si>
  <si>
    <r>
      <rPr>
        <sz val="11"/>
        <color theme="1"/>
        <rFont val="Calibri"/>
        <family val="2"/>
        <scheme val="minor"/>
      </rPr>
      <t>Belgique</t>
    </r>
  </si>
  <si>
    <r>
      <rPr>
        <sz val="11"/>
        <color theme="1"/>
        <rFont val="Calibri"/>
        <family val="2"/>
        <scheme val="minor"/>
      </rPr>
      <t>Amical</t>
    </r>
  </si>
  <si>
    <r>
      <rPr>
        <sz val="11"/>
        <color theme="1"/>
        <rFont val="Calibri"/>
        <family val="2"/>
        <scheme val="minor"/>
      </rPr>
      <t>Japon</t>
    </r>
  </si>
  <si>
    <r>
      <rPr>
        <sz val="11"/>
        <color theme="1"/>
        <rFont val="Calibri"/>
        <family val="2"/>
        <scheme val="minor"/>
      </rPr>
      <t>Uruguay</t>
    </r>
  </si>
  <si>
    <r>
      <rPr>
        <sz val="11"/>
        <color theme="1"/>
        <rFont val="Calibri"/>
        <family val="2"/>
        <scheme val="minor"/>
      </rPr>
      <t>Amical</t>
    </r>
  </si>
  <si>
    <r>
      <rPr>
        <sz val="11"/>
        <color theme="1"/>
        <rFont val="Calibri"/>
        <family val="2"/>
        <scheme val="minor"/>
      </rPr>
      <t>Oman</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</si>
  <si>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</si>
  <si>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</si>
  <si>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Slovaquie</t>
    </r>
  </si>
  <si>
    <r>
      <rPr>
        <sz val="11"/>
        <color theme="1"/>
        <rFont val="Calibri"/>
        <family val="2"/>
        <scheme val="minor"/>
      </rPr>
      <t>Grèce</t>
    </r>
  </si>
  <si>
    <r>
      <rPr>
        <sz val="11"/>
        <color theme="1"/>
        <rFont val="Calibri"/>
        <family val="2"/>
        <scheme val="minor"/>
      </rPr>
      <t>Amical</t>
    </r>
  </si>
  <si>
    <r>
      <rPr>
        <sz val="11"/>
        <color theme="1"/>
        <rFont val="Calibri"/>
        <family val="2"/>
        <scheme val="minor"/>
      </rPr>
      <t>Arménie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</si>
  <si>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</si>
  <si>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</si>
  <si>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</si>
  <si>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</si>
  <si>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</si>
  <si>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</si>
  <si>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</si>
  <si>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</si>
  <si>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</si>
  <si>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</si>
  <si>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</si>
  <si>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Haïti</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</si>
  <si>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</si>
  <si>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</si>
  <si>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</si>
  <si>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</si>
  <si>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</si>
  <si>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</si>
  <si>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</si>
  <si>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</si>
  <si>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</si>
  <si>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</si>
  <si>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</si>
  <si>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</si>
  <si>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</si>
  <si>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</si>
  <si>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</si>
  <si>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</si>
  <si>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</si>
  <si>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</si>
  <si>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</si>
  <si>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</si>
  <si>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</si>
  <si>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</si>
  <si>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</si>
  <si>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</si>
  <si>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Tunisie</t>
    </r>
  </si>
  <si>
    <r>
      <rPr>
        <sz val="11"/>
        <color theme="1"/>
        <rFont val="Calibri"/>
        <family val="2"/>
        <scheme val="minor"/>
      </rPr>
      <t>Amical</t>
    </r>
  </si>
  <si>
    <r>
      <rPr>
        <sz val="11"/>
        <color theme="1"/>
        <rFont val="Calibri"/>
        <family val="2"/>
        <scheme val="minor"/>
      </rPr>
      <t>Autriche</t>
    </r>
  </si>
  <si>
    <r>
      <rPr>
        <sz val="11"/>
        <color theme="1"/>
        <rFont val="Calibri"/>
        <family val="2"/>
        <scheme val="minor"/>
      </rPr>
      <t>Serbie</t>
    </r>
  </si>
  <si>
    <r>
      <rPr>
        <sz val="11"/>
        <color theme="1"/>
        <rFont val="Calibri"/>
        <family val="2"/>
        <scheme val="minor"/>
      </rPr>
      <t>Qualification pour la Coupe du Monde de la FIFA</t>
    </r>
  </si>
  <si>
    <r>
      <rPr>
        <sz val="11"/>
        <color theme="1"/>
        <rFont val="Calibri"/>
        <family val="2"/>
        <scheme val="minor"/>
      </rPr>
      <t>Bélarus</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</si>
  <si>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</si>
  <si>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</si>
  <si>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</si>
  <si>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Haïti</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</si>
  <si>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</si>
  <si>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</si>
  <si>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</si>
  <si>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</si>
  <si>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</si>
  <si>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</si>
  <si>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</si>
  <si>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Japon</t>
    </r>
  </si>
  <si>
    <r>
      <rPr>
        <sz val="11"/>
        <color theme="1"/>
        <rFont val="Calibri"/>
        <family val="2"/>
        <scheme val="minor"/>
      </rPr>
      <t>Syrie</t>
    </r>
  </si>
  <si>
    <r>
      <rPr>
        <sz val="11"/>
        <color theme="1"/>
        <rFont val="Calibri"/>
        <family val="2"/>
        <scheme val="minor"/>
      </rPr>
      <t>Amical</t>
    </r>
  </si>
  <si>
    <r>
      <rPr>
        <sz val="11"/>
        <color theme="1"/>
        <rFont val="Calibri"/>
        <family val="2"/>
        <scheme val="minor"/>
      </rPr>
      <t>Autriche</t>
    </r>
  </si>
  <si>
    <r>
      <rPr>
        <sz val="11"/>
        <color theme="1"/>
        <rFont val="Calibri"/>
        <family val="2"/>
        <scheme val="minor"/>
      </rPr>
      <t>Turquie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</si>
  <si>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</si>
  <si>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</si>
  <si>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</si>
  <si>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</si>
  <si>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</si>
  <si>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Suède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</si>
  <si>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</si>
  <si>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</si>
  <si>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Hongrie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</si>
  <si>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</si>
  <si>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</si>
  <si>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</si>
  <si>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</si>
  <si>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</si>
  <si>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Chine</t>
    </r>
  </si>
  <si>
    <r>
      <rPr>
        <sz val="11"/>
        <color theme="1"/>
        <rFont val="Calibri"/>
        <family val="2"/>
        <scheme val="minor"/>
      </rPr>
      <t>Amical</t>
    </r>
  </si>
  <si>
    <r>
      <rPr>
        <sz val="11"/>
        <color theme="1"/>
        <rFont val="Calibri"/>
        <family val="2"/>
        <scheme val="minor"/>
      </rPr>
      <t>Iran</t>
    </r>
  </si>
  <si>
    <r>
      <rPr>
        <sz val="11"/>
        <color theme="1"/>
        <rFont val="Calibri"/>
        <family val="2"/>
        <scheme val="minor"/>
      </rPr>
      <t>Chine</t>
    </r>
  </si>
  <si>
    <r>
      <rPr>
        <sz val="11"/>
        <color theme="1"/>
        <rFont val="Calibri"/>
        <family val="2"/>
        <scheme val="minor"/>
      </rPr>
      <t>Amical</t>
    </r>
  </si>
  <si>
    <r>
      <rPr>
        <sz val="11"/>
        <color theme="1"/>
        <rFont val="Calibri"/>
        <family val="2"/>
        <scheme val="minor"/>
      </rPr>
      <t>Oman</t>
    </r>
  </si>
  <si>
    <r>
      <rPr>
        <sz val="11"/>
        <color theme="1"/>
        <rFont val="Calibri"/>
        <family val="2"/>
        <scheme val="minor"/>
      </rPr>
      <t>Équateur</t>
    </r>
  </si>
  <si>
    <r>
      <rPr>
        <sz val="11"/>
        <color theme="1"/>
        <rFont val="Calibri"/>
        <family val="2"/>
        <scheme val="minor"/>
      </rPr>
      <t>Amical</t>
    </r>
  </si>
  <si>
    <r>
      <rPr>
        <sz val="11"/>
        <color theme="1"/>
        <rFont val="Calibri"/>
        <family val="2"/>
        <scheme val="minor"/>
      </rPr>
      <t>Iran</t>
    </r>
  </si>
  <si>
    <r>
      <rPr>
        <sz val="11"/>
        <color theme="1"/>
        <rFont val="Calibri"/>
        <family val="2"/>
        <scheme val="minor"/>
      </rPr>
      <t>Chine</t>
    </r>
  </si>
  <si>
    <r>
      <rPr>
        <sz val="11"/>
        <color theme="1"/>
        <rFont val="Calibri"/>
        <family val="2"/>
        <scheme val="minor"/>
      </rPr>
      <t>Amical</t>
    </r>
  </si>
  <si>
    <r>
      <rPr>
        <sz val="11"/>
        <color theme="1"/>
        <rFont val="Calibri"/>
        <family val="2"/>
        <scheme val="minor"/>
      </rPr>
      <t>Honduras</t>
    </r>
  </si>
  <si>
    <r>
      <rPr>
        <sz val="11"/>
        <color theme="1"/>
        <rFont val="Calibri"/>
        <family val="2"/>
        <scheme val="minor"/>
      </rPr>
      <t>Chili</t>
    </r>
  </si>
  <si>
    <r>
      <rPr>
        <sz val="11"/>
        <color theme="1"/>
        <rFont val="Calibri"/>
        <family val="2"/>
        <scheme val="minor"/>
      </rPr>
      <t>Amical</t>
    </r>
  </si>
  <si>
    <r>
      <rPr>
        <sz val="11"/>
        <color theme="1"/>
        <rFont val="Calibri"/>
        <family val="2"/>
        <scheme val="minor"/>
      </rPr>
      <t>Guatemala</t>
    </r>
  </si>
  <si>
    <r>
      <rPr>
        <sz val="11"/>
        <color theme="1"/>
        <rFont val="Calibri"/>
        <family val="2"/>
        <scheme val="minor"/>
      </rPr>
      <t>Costa Rica</t>
    </r>
  </si>
  <si>
    <r>
      <rPr>
        <sz val="11"/>
        <color theme="1"/>
        <rFont val="Calibri"/>
        <family val="2"/>
        <scheme val="minor"/>
      </rPr>
      <t>Coupe de l’UNCAF</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</si>
  <si>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</si>
  <si>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</si>
  <si>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</si>
  <si>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Liban</t>
    </r>
  </si>
  <si>
    <r>
      <rPr>
        <sz val="11"/>
        <color theme="1"/>
        <rFont val="Calibri"/>
        <family val="2"/>
        <scheme val="minor"/>
      </rPr>
      <t>Syrie</t>
    </r>
  </si>
  <si>
    <r>
      <rPr>
        <sz val="11"/>
        <color theme="1"/>
        <rFont val="Calibri"/>
        <family val="2"/>
        <scheme val="minor"/>
      </rPr>
      <t>Qualification pour la Coupe de l’AFC</t>
    </r>
  </si>
  <si>
    <r>
      <rPr>
        <sz val="11"/>
        <color theme="1"/>
        <rFont val="Calibri"/>
        <family val="2"/>
        <scheme val="minor"/>
      </rPr>
      <t>Brésil</t>
    </r>
  </si>
  <si>
    <r>
      <rPr>
        <sz val="11"/>
        <color theme="1"/>
        <rFont val="Calibri"/>
        <family val="2"/>
        <scheme val="minor"/>
      </rPr>
      <t>Italie</t>
    </r>
  </si>
  <si>
    <r>
      <rPr>
        <sz val="11"/>
        <color theme="1"/>
        <rFont val="Calibri"/>
        <family val="2"/>
        <scheme val="minor"/>
      </rPr>
      <t>Amical</t>
    </r>
  </si>
  <si>
    <r>
      <rPr>
        <sz val="11"/>
        <color theme="1"/>
        <rFont val="Calibri"/>
        <family val="2"/>
        <scheme val="minor"/>
      </rPr>
      <t>Autriche</t>
    </r>
  </si>
  <si>
    <r>
      <rPr>
        <sz val="11"/>
        <color theme="1"/>
        <rFont val="Calibri"/>
        <family val="2"/>
        <scheme val="minor"/>
      </rPr>
      <t>Suède</t>
    </r>
  </si>
  <si>
    <r>
      <rPr>
        <sz val="11"/>
        <color theme="1"/>
        <rFont val="Calibri"/>
        <family val="2"/>
        <scheme val="minor"/>
      </rPr>
      <t>Amical</t>
    </r>
  </si>
  <si>
    <r>
      <rPr>
        <sz val="11"/>
        <color theme="1"/>
        <rFont val="Calibri"/>
        <family val="2"/>
        <scheme val="minor"/>
      </rPr>
      <t>Belgique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</si>
  <si>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</si>
  <si>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</si>
  <si>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Cameroun</t>
    </r>
  </si>
  <si>
    <r>
      <rPr>
        <sz val="11"/>
        <color theme="1"/>
        <rFont val="Calibri"/>
        <family val="2"/>
        <scheme val="minor"/>
      </rPr>
      <t>Guinée</t>
    </r>
  </si>
  <si>
    <r>
      <rPr>
        <sz val="11"/>
        <color theme="1"/>
        <rFont val="Calibri"/>
        <family val="2"/>
        <scheme val="minor"/>
      </rPr>
      <t>Amical</t>
    </r>
  </si>
  <si>
    <r>
      <rPr>
        <sz val="11"/>
        <color theme="1"/>
        <rFont val="Calibri"/>
        <family val="2"/>
        <scheme val="minor"/>
      </rPr>
      <t>Colombie</t>
    </r>
  </si>
  <si>
    <r>
      <rPr>
        <sz val="11"/>
        <color theme="1"/>
        <rFont val="Calibri"/>
        <family val="2"/>
        <scheme val="minor"/>
      </rPr>
      <t>Haïti</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</si>
  <si>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</si>
  <si>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</si>
  <si>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</si>
  <si>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</si>
  <si>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</si>
  <si>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</si>
  <si>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</si>
  <si>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</si>
  <si>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Chili</t>
    </r>
  </si>
  <si>
    <r>
      <rPr>
        <sz val="11"/>
        <color theme="1"/>
        <rFont val="Calibri"/>
        <family val="2"/>
        <scheme val="minor"/>
      </rPr>
      <t>Amical</t>
    </r>
  </si>
  <si>
    <r>
      <rPr>
        <sz val="11"/>
        <color theme="1"/>
        <rFont val="Calibri"/>
        <family val="2"/>
        <scheme val="minor"/>
      </rPr>
      <t>Espagne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</si>
  <si>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</si>
  <si>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</si>
  <si>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</si>
  <si>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Guinée</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</si>
  <si>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</si>
  <si>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</si>
  <si>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</si>
  <si>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</si>
  <si>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</si>
  <si>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</si>
  <si>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</si>
  <si>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Monténégro</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</si>
  <si>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</si>
  <si>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</si>
  <si>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</si>
  <si>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Sénégal</t>
    </r>
  </si>
  <si>
    <r>
      <rPr>
        <sz val="11"/>
        <color theme="1"/>
        <rFont val="Calibri"/>
        <family val="2"/>
        <scheme val="minor"/>
      </rPr>
      <t>Amical</t>
    </r>
  </si>
  <si>
    <r>
      <rPr>
        <sz val="11"/>
        <color theme="1"/>
        <rFont val="Calibri"/>
        <family val="2"/>
        <scheme val="minor"/>
      </rPr>
      <t>Uruguay</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</si>
  <si>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</si>
  <si>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</si>
  <si>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</si>
  <si>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</si>
  <si>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</si>
  <si>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</si>
  <si>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</si>
  <si>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</si>
  <si>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Venezuela</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</si>
  <si>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</si>
  <si>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</si>
  <si>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</si>
  <si>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</si>
  <si>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</si>
  <si>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</si>
  <si>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</si>
  <si>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</si>
  <si>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Serbie</t>
    </r>
  </si>
  <si>
    <r>
      <rPr>
        <sz val="11"/>
        <color theme="1"/>
        <rFont val="Calibri"/>
        <family val="2"/>
        <scheme val="minor"/>
      </rPr>
      <t>Suède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</si>
  <si>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</si>
  <si>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</si>
  <si>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</si>
  <si>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</si>
  <si>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</si>
  <si>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Zimbabwe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</si>
  <si>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</si>
  <si>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</si>
  <si>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Panama</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</si>
  <si>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</si>
  <si>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</si>
  <si>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Équateur</t>
    </r>
  </si>
  <si>
    <r>
      <rPr>
        <sz val="11"/>
        <color theme="1"/>
        <rFont val="Calibri"/>
        <family val="2"/>
        <scheme val="minor"/>
      </rPr>
      <t>Amical</t>
    </r>
  </si>
  <si>
    <r>
      <rPr>
        <sz val="11"/>
        <color theme="1"/>
        <rFont val="Calibri"/>
        <family val="2"/>
        <scheme val="minor"/>
      </rPr>
      <t>Paraguay</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</si>
  <si>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</si>
  <si>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</si>
  <si>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</si>
  <si>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</si>
  <si>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</si>
  <si>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</si>
  <si>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</si>
  <si>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</si>
  <si>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</si>
  <si>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</si>
  <si>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</si>
  <si>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</si>
  <si>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</si>
  <si>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</si>
  <si>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Afrique du Sud</t>
    </r>
  </si>
  <si>
    <r>
      <rPr>
        <sz val="11"/>
        <color theme="1"/>
        <rFont val="Calibri"/>
        <family val="2"/>
        <scheme val="minor"/>
      </rPr>
      <t>Nouvelle‑Zélande</t>
    </r>
  </si>
  <si>
    <r>
      <rPr>
        <sz val="11"/>
        <color theme="1"/>
        <rFont val="Calibri"/>
        <family val="2"/>
        <scheme val="minor"/>
      </rPr>
      <t>Coupe de la Confédération</t>
    </r>
  </si>
  <si>
    <r>
      <rPr>
        <sz val="11"/>
        <color theme="1"/>
        <rFont val="Calibri"/>
        <family val="2"/>
        <scheme val="minor"/>
      </rPr>
      <t>Espagne</t>
    </r>
  </si>
  <si>
    <r>
      <rPr>
        <sz val="11"/>
        <color theme="1"/>
        <rFont val="Calibri"/>
        <family val="2"/>
        <scheme val="minor"/>
      </rPr>
      <t>Afrique du Sud</t>
    </r>
  </si>
  <si>
    <r>
      <rPr>
        <sz val="11"/>
        <color theme="1"/>
        <rFont val="Calibri"/>
        <family val="2"/>
        <scheme val="minor"/>
      </rPr>
      <t>Coupe de la Confédération</t>
    </r>
  </si>
  <si>
    <r>
      <rPr>
        <sz val="11"/>
        <color theme="1"/>
        <rFont val="Calibri"/>
        <family val="2"/>
        <scheme val="minor"/>
      </rPr>
      <t>Zambie</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</si>
  <si>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</si>
  <si>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</si>
  <si>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Panama</t>
    </r>
  </si>
  <si>
    <r>
      <rPr>
        <sz val="11"/>
        <color theme="1"/>
        <rFont val="Calibri"/>
        <family val="2"/>
        <scheme val="minor"/>
      </rPr>
      <t>Honduras</t>
    </r>
  </si>
  <si>
    <r>
      <rPr>
        <sz val="11"/>
        <color theme="1"/>
        <rFont val="Calibri"/>
        <family val="2"/>
        <scheme val="minor"/>
      </rPr>
      <t>Amical</t>
    </r>
  </si>
  <si>
    <r>
      <rPr>
        <sz val="11"/>
        <color theme="1"/>
        <rFont val="Calibri"/>
        <family val="2"/>
        <scheme val="minor"/>
      </rPr>
      <t>Autriche</t>
    </r>
  </si>
  <si>
    <r>
      <rPr>
        <sz val="11"/>
        <color theme="1"/>
        <rFont val="Calibri"/>
        <family val="2"/>
        <scheme val="minor"/>
      </rPr>
      <t>Cameroun</t>
    </r>
  </si>
  <si>
    <r>
      <rPr>
        <sz val="11"/>
        <color theme="1"/>
        <rFont val="Calibri"/>
        <family val="2"/>
        <scheme val="minor"/>
      </rPr>
      <t>Amical</t>
    </r>
  </si>
  <si>
    <r>
      <rPr>
        <sz val="11"/>
        <color theme="1"/>
        <rFont val="Calibri"/>
        <family val="2"/>
        <scheme val="minor"/>
      </rPr>
      <t>Bélarus</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</si>
  <si>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</si>
  <si>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</si>
  <si>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</si>
  <si>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Grèce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</si>
  <si>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</si>
  <si>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</si>
  <si>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Serbie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</si>
  <si>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</si>
  <si>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</si>
  <si>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</si>
  <si>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</si>
  <si>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</si>
  <si>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</si>
  <si>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</si>
  <si>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Géorgie</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</si>
  <si>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</si>
  <si>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</si>
  <si>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</si>
  <si>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</si>
  <si>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</si>
  <si>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</si>
  <si>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Australie</t>
    </r>
  </si>
  <si>
    <r>
      <rPr>
        <sz val="11"/>
        <color theme="1"/>
        <rFont val="Calibri"/>
        <family val="2"/>
        <scheme val="minor"/>
      </rPr>
      <t>Amical</t>
    </r>
  </si>
  <si>
    <r>
      <rPr>
        <sz val="11"/>
        <color theme="1"/>
        <rFont val="Calibri"/>
        <family val="2"/>
        <scheme val="minor"/>
      </rPr>
      <t>Écosse</t>
    </r>
  </si>
  <si>
    <r>
      <rPr>
        <sz val="11"/>
        <color theme="1"/>
        <rFont val="Calibri"/>
        <family val="2"/>
        <scheme val="minor"/>
      </rPr>
      <t xml:space="preserve">République de Macédoine </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</si>
  <si>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</si>
  <si>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</si>
  <si>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</si>
  <si>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</si>
  <si>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</si>
  <si>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</si>
  <si>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</si>
  <si>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</si>
  <si>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</si>
  <si>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</si>
  <si>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</si>
  <si>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Géorgie</t>
    </r>
  </si>
  <si>
    <r>
      <rPr>
        <sz val="11"/>
        <color theme="1"/>
        <rFont val="Calibri"/>
        <family val="2"/>
        <scheme val="minor"/>
      </rPr>
      <t>Amical</t>
    </r>
  </si>
  <si>
    <r>
      <rPr>
        <sz val="11"/>
        <color theme="1"/>
        <rFont val="Calibri"/>
        <family val="2"/>
        <scheme val="minor"/>
      </rPr>
      <t>Italie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</si>
  <si>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</si>
  <si>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</si>
  <si>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</si>
  <si>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</si>
  <si>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</si>
  <si>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</si>
  <si>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Slovaquie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</si>
  <si>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</si>
  <si>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</si>
  <si>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</si>
  <si>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</si>
  <si>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</si>
  <si>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Ghana</t>
    </r>
  </si>
  <si>
    <r>
      <rPr>
        <sz val="11"/>
        <color theme="1"/>
        <rFont val="Calibri"/>
        <family val="2"/>
        <scheme val="minor"/>
      </rPr>
      <t>Amical</t>
    </r>
  </si>
  <si>
    <r>
      <rPr>
        <sz val="11"/>
        <color theme="1"/>
        <rFont val="Calibri"/>
        <family val="2"/>
        <scheme val="minor"/>
      </rPr>
      <t>Belgique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</si>
  <si>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</si>
  <si>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</si>
  <si>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</si>
  <si>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</si>
  <si>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</si>
  <si>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</si>
  <si>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Écosse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</si>
  <si>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</si>
  <si>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</si>
  <si>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Slovénie</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</si>
  <si>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</si>
  <si>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</si>
  <si>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</si>
  <si>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</si>
  <si>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</si>
  <si>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</si>
  <si>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</si>
  <si>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</si>
  <si>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Sénégal</t>
    </r>
  </si>
  <si>
    <r>
      <rPr>
        <sz val="11"/>
        <color theme="1"/>
        <rFont val="Calibri"/>
        <family val="2"/>
        <scheme val="minor"/>
      </rPr>
      <t>Amical</t>
    </r>
  </si>
  <si>
    <r>
      <rPr>
        <sz val="11"/>
        <color theme="1"/>
        <rFont val="Calibri"/>
        <family val="2"/>
        <scheme val="minor"/>
      </rPr>
      <t>Paraguay</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</si>
  <si>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</si>
  <si>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</si>
  <si>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</si>
  <si>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</si>
  <si>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</si>
  <si>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</si>
  <si>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Jordanie</t>
    </r>
  </si>
  <si>
    <r>
      <rPr>
        <sz val="11"/>
        <color theme="1"/>
        <rFont val="Calibri"/>
        <family val="2"/>
        <scheme val="minor"/>
      </rPr>
      <t>Amical</t>
    </r>
  </si>
  <si>
    <r>
      <rPr>
        <sz val="11"/>
        <color theme="1"/>
        <rFont val="Calibri"/>
        <family val="2"/>
        <scheme val="minor"/>
      </rPr>
      <t>Zimbabwe</t>
    </r>
  </si>
  <si>
    <r>
      <rPr>
        <sz val="11"/>
        <color theme="1"/>
        <rFont val="Calibri"/>
        <family val="2"/>
        <scheme val="minor"/>
      </rPr>
      <t>Zambie</t>
    </r>
  </si>
  <si>
    <r>
      <rPr>
        <sz val="11"/>
        <color theme="1"/>
        <rFont val="Calibri"/>
        <family val="2"/>
        <scheme val="minor"/>
      </rPr>
      <t>Coupe COSAFA</t>
    </r>
  </si>
  <si>
    <r>
      <rPr>
        <sz val="11"/>
        <color theme="1"/>
        <rFont val="Calibri"/>
        <family val="2"/>
        <scheme val="minor"/>
      </rPr>
      <t>Paraguay</t>
    </r>
  </si>
  <si>
    <r>
      <rPr>
        <sz val="11"/>
        <color theme="1"/>
        <rFont val="Calibri"/>
        <family val="2"/>
        <scheme val="minor"/>
      </rPr>
      <t>Qatar</t>
    </r>
  </si>
  <si>
    <r>
      <rPr>
        <sz val="11"/>
        <color theme="1"/>
        <rFont val="Calibri"/>
        <family val="2"/>
        <scheme val="minor"/>
      </rPr>
      <t>Amical</t>
    </r>
  </si>
  <si>
    <r>
      <rPr>
        <sz val="11"/>
        <color theme="1"/>
        <rFont val="Calibri"/>
        <family val="2"/>
        <scheme val="minor"/>
      </rPr>
      <t>Égypte</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</si>
  <si>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</si>
  <si>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</si>
  <si>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</si>
  <si>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Chine</t>
    </r>
  </si>
  <si>
    <r>
      <rPr>
        <sz val="11"/>
        <color theme="1"/>
        <rFont val="Calibri"/>
        <family val="2"/>
        <scheme val="minor"/>
      </rPr>
      <t>Qualification pour la Coupe de l’AFC</t>
    </r>
  </si>
  <si>
    <r>
      <rPr>
        <sz val="11"/>
        <color theme="1"/>
        <rFont val="Calibri"/>
        <family val="2"/>
        <scheme val="minor"/>
      </rPr>
      <t>Maroc</t>
    </r>
  </si>
  <si>
    <r>
      <rPr>
        <sz val="11"/>
        <color theme="1"/>
        <rFont val="Calibri"/>
        <family val="2"/>
        <scheme val="minor"/>
      </rPr>
      <t>Cameroun</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</si>
  <si>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</si>
  <si>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</si>
  <si>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Qatar</t>
    </r>
  </si>
  <si>
    <r>
      <rPr>
        <sz val="11"/>
        <color theme="1"/>
        <rFont val="Calibri"/>
        <family val="2"/>
        <scheme val="minor"/>
      </rPr>
      <t>Amical</t>
    </r>
  </si>
  <si>
    <r>
      <rPr>
        <sz val="11"/>
        <color theme="1"/>
        <rFont val="Calibri"/>
        <family val="2"/>
        <scheme val="minor"/>
      </rPr>
      <t>Oman</t>
    </r>
  </si>
  <si>
    <r>
      <rPr>
        <sz val="11"/>
        <color theme="1"/>
        <rFont val="Calibri"/>
        <family val="2"/>
        <scheme val="minor"/>
      </rPr>
      <t>Brésil</t>
    </r>
  </si>
  <si>
    <r>
      <rPr>
        <sz val="11"/>
        <color theme="1"/>
        <rFont val="Calibri"/>
        <family val="2"/>
        <scheme val="minor"/>
      </rPr>
      <t>Amical</t>
    </r>
  </si>
  <si>
    <r>
      <rPr>
        <sz val="11"/>
        <color theme="1"/>
        <rFont val="Calibri"/>
        <family val="2"/>
        <scheme val="minor"/>
      </rPr>
      <t>Zambie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</si>
  <si>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</si>
  <si>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</si>
  <si>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Égypte</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</si>
  <si>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</si>
  <si>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</si>
  <si>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Côte d’Ivoire</t>
    </r>
  </si>
  <si>
    <r>
      <rPr>
        <sz val="11"/>
        <color theme="1"/>
        <rFont val="Calibri"/>
        <family val="2"/>
        <scheme val="minor"/>
      </rPr>
      <t>Zimbabwe</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</si>
  <si>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</si>
  <si>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</si>
  <si>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</si>
  <si>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</si>
  <si>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Égypte</t>
    </r>
  </si>
  <si>
    <r>
      <rPr>
        <sz val="11"/>
        <color theme="1"/>
        <rFont val="Calibri"/>
        <family val="2"/>
        <scheme val="minor"/>
      </rPr>
      <t>Cameroun</t>
    </r>
  </si>
  <si>
    <r>
      <rPr>
        <sz val="11"/>
        <color theme="1"/>
        <rFont val="Calibri"/>
        <family val="2"/>
        <scheme val="minor"/>
      </rPr>
      <t>Coupe d’Afrique des nations</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</si>
  <si>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</si>
  <si>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</si>
  <si>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Championnat de l’EAFF</t>
    </r>
  </si>
  <si>
    <r>
      <rPr>
        <sz val="11"/>
        <color theme="1"/>
        <rFont val="Calibri"/>
        <family val="2"/>
        <scheme val="minor"/>
      </rPr>
      <t>Irlande</t>
    </r>
  </si>
  <si>
    <r>
      <rPr>
        <sz val="11"/>
        <color theme="1"/>
        <rFont val="Calibri"/>
        <family val="2"/>
        <scheme val="minor"/>
      </rPr>
      <t>Brésil</t>
    </r>
  </si>
  <si>
    <r>
      <rPr>
        <sz val="11"/>
        <color theme="1"/>
        <rFont val="Calibri"/>
        <family val="2"/>
        <scheme val="minor"/>
      </rPr>
      <t>Amical</t>
    </r>
  </si>
  <si>
    <r>
      <rPr>
        <sz val="11"/>
        <color theme="1"/>
        <rFont val="Calibri"/>
        <family val="2"/>
        <scheme val="minor"/>
      </rPr>
      <t>Arménie</t>
    </r>
  </si>
  <si>
    <r>
      <rPr>
        <sz val="11"/>
        <color theme="1"/>
        <rFont val="Calibri"/>
        <family val="2"/>
        <scheme val="minor"/>
      </rPr>
      <t>Bélarus</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</si>
  <si>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</si>
  <si>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</si>
  <si>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Égypte</t>
    </r>
  </si>
  <si>
    <r>
      <rPr>
        <sz val="11"/>
        <color theme="1"/>
        <rFont val="Calibri"/>
        <family val="2"/>
        <scheme val="minor"/>
      </rPr>
      <t>Amical</t>
    </r>
  </si>
  <si>
    <r>
      <rPr>
        <sz val="11"/>
        <color theme="1"/>
        <rFont val="Calibri"/>
        <family val="2"/>
        <scheme val="minor"/>
      </rPr>
      <t>France</t>
    </r>
  </si>
  <si>
    <r>
      <rPr>
        <sz val="11"/>
        <color theme="1"/>
        <rFont val="Calibri"/>
        <family val="2"/>
        <scheme val="minor"/>
      </rPr>
      <t>Espagne</t>
    </r>
  </si>
  <si>
    <r>
      <rPr>
        <sz val="11"/>
        <color theme="1"/>
        <rFont val="Calibri"/>
        <family val="2"/>
        <scheme val="minor"/>
      </rPr>
      <t>Amical</t>
    </r>
  </si>
  <si>
    <r>
      <rPr>
        <sz val="11"/>
        <color theme="1"/>
        <rFont val="Calibri"/>
        <family val="2"/>
        <scheme val="minor"/>
      </rPr>
      <t>Grèce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</si>
  <si>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</si>
  <si>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</si>
  <si>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</si>
  <si>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</si>
  <si>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</si>
  <si>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Mexique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</si>
  <si>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</si>
  <si>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</si>
  <si>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Pologne</t>
    </r>
  </si>
  <si>
    <r>
      <rPr>
        <sz val="11"/>
        <color theme="1"/>
        <rFont val="Calibri"/>
        <family val="2"/>
        <scheme val="minor"/>
      </rPr>
      <t>Bulgarie</t>
    </r>
  </si>
  <si>
    <r>
      <rPr>
        <sz val="11"/>
        <color theme="1"/>
        <rFont val="Calibri"/>
        <family val="2"/>
        <scheme val="minor"/>
      </rPr>
      <t>Amical</t>
    </r>
  </si>
  <si>
    <r>
      <rPr>
        <sz val="11"/>
        <color theme="1"/>
        <rFont val="Calibri"/>
        <family val="2"/>
        <scheme val="minor"/>
      </rPr>
      <t>Portugal</t>
    </r>
  </si>
  <si>
    <r>
      <rPr>
        <sz val="11"/>
        <color theme="1"/>
        <rFont val="Calibri"/>
        <family val="2"/>
        <scheme val="minor"/>
      </rPr>
      <t>Chine</t>
    </r>
  </si>
  <si>
    <r>
      <rPr>
        <sz val="11"/>
        <color theme="1"/>
        <rFont val="Calibri"/>
        <family val="2"/>
        <scheme val="minor"/>
      </rPr>
      <t>Amical</t>
    </r>
  </si>
  <si>
    <r>
      <rPr>
        <sz val="11"/>
        <color theme="1"/>
        <rFont val="Calibri"/>
        <family val="2"/>
        <scheme val="minor"/>
      </rPr>
      <t>Roumanie</t>
    </r>
  </si>
  <si>
    <r>
      <rPr>
        <sz val="11"/>
        <color theme="1"/>
        <rFont val="Calibri"/>
        <family val="2"/>
        <scheme val="minor"/>
      </rPr>
      <t>Israël</t>
    </r>
  </si>
  <si>
    <r>
      <rPr>
        <sz val="11"/>
        <color theme="1"/>
        <rFont val="Calibri"/>
        <family val="2"/>
        <scheme val="minor"/>
      </rPr>
      <t>Amical</t>
    </r>
  </si>
  <si>
    <r>
      <rPr>
        <sz val="11"/>
        <color theme="1"/>
        <rFont val="Calibri"/>
        <family val="2"/>
        <scheme val="minor"/>
      </rPr>
      <t>Suisse</t>
    </r>
  </si>
  <si>
    <r>
      <rPr>
        <sz val="11"/>
        <color theme="1"/>
        <rFont val="Calibri"/>
        <family val="2"/>
        <scheme val="minor"/>
      </rPr>
      <t>Uruguay</t>
    </r>
  </si>
  <si>
    <r>
      <rPr>
        <sz val="11"/>
        <color theme="1"/>
        <rFont val="Calibri"/>
        <family val="2"/>
        <scheme val="minor"/>
      </rPr>
      <t>Amical</t>
    </r>
  </si>
  <si>
    <r>
      <rPr>
        <sz val="11"/>
        <color theme="1"/>
        <rFont val="Calibri"/>
        <family val="2"/>
        <scheme val="minor"/>
      </rPr>
      <t>Turquie</t>
    </r>
  </si>
  <si>
    <r>
      <rPr>
        <sz val="11"/>
        <color theme="1"/>
        <rFont val="Calibri"/>
        <family val="2"/>
        <scheme val="minor"/>
      </rPr>
      <t>Honduras</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</si>
  <si>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</si>
  <si>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</si>
  <si>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Jamaïque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</si>
  <si>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</si>
  <si>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</si>
  <si>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Équateur</t>
    </r>
  </si>
  <si>
    <r>
      <rPr>
        <sz val="11"/>
        <color theme="1"/>
        <rFont val="Calibri"/>
        <family val="2"/>
        <scheme val="minor"/>
      </rPr>
      <t>Amical</t>
    </r>
  </si>
  <si>
    <r>
      <rPr>
        <sz val="11"/>
        <color theme="1"/>
        <rFont val="Calibri"/>
        <family val="2"/>
        <scheme val="minor"/>
      </rPr>
      <t>Estonie</t>
    </r>
  </si>
  <si>
    <r>
      <rPr>
        <sz val="11"/>
        <color theme="1"/>
        <rFont val="Calibri"/>
        <family val="2"/>
        <scheme val="minor"/>
      </rPr>
      <t>Finlande</t>
    </r>
  </si>
  <si>
    <r>
      <rPr>
        <sz val="11"/>
        <color theme="1"/>
        <rFont val="Calibri"/>
        <family val="2"/>
        <scheme val="minor"/>
      </rPr>
      <t>Amical</t>
    </r>
  </si>
  <si>
    <r>
      <rPr>
        <sz val="11"/>
        <color theme="1"/>
        <rFont val="Calibri"/>
        <family val="2"/>
        <scheme val="minor"/>
      </rPr>
      <t>Croatie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</si>
  <si>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</si>
  <si>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</si>
  <si>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</si>
  <si>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Mexique</t>
    </r>
  </si>
  <si>
    <r>
      <rPr>
        <sz val="11"/>
        <color theme="1"/>
        <rFont val="Calibri"/>
        <family val="2"/>
        <scheme val="minor"/>
      </rPr>
      <t>Amical</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</si>
  <si>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</si>
  <si>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</si>
  <si>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</si>
  <si>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Arménie</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</si>
  <si>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</si>
  <si>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</si>
  <si>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</si>
  <si>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Turquie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</si>
  <si>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</si>
  <si>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</si>
  <si>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Sénégal</t>
    </r>
  </si>
  <si>
    <r>
      <rPr>
        <sz val="11"/>
        <color theme="1"/>
        <rFont val="Calibri"/>
        <family val="2"/>
        <scheme val="minor"/>
      </rPr>
      <t>Amical</t>
    </r>
  </si>
  <si>
    <r>
      <rPr>
        <sz val="11"/>
        <color theme="1"/>
        <rFont val="Calibri"/>
        <family val="2"/>
        <scheme val="minor"/>
      </rPr>
      <t>Portugal</t>
    </r>
  </si>
  <si>
    <r>
      <rPr>
        <sz val="11"/>
        <color theme="1"/>
        <rFont val="Calibri"/>
        <family val="2"/>
        <scheme val="minor"/>
      </rPr>
      <t>Cameroun</t>
    </r>
  </si>
  <si>
    <r>
      <rPr>
        <sz val="11"/>
        <color theme="1"/>
        <rFont val="Calibri"/>
        <family val="2"/>
        <scheme val="minor"/>
      </rPr>
      <t>Amical</t>
    </r>
  </si>
  <si>
    <r>
      <rPr>
        <sz val="11"/>
        <color theme="1"/>
        <rFont val="Calibri"/>
        <family val="2"/>
        <scheme val="minor"/>
      </rPr>
      <t>Grèce</t>
    </r>
  </si>
  <si>
    <r>
      <rPr>
        <sz val="11"/>
        <color theme="1"/>
        <rFont val="Calibri"/>
        <family val="2"/>
        <scheme val="minor"/>
      </rPr>
      <t>Paraguay</t>
    </r>
  </si>
  <si>
    <r>
      <rPr>
        <sz val="11"/>
        <color theme="1"/>
        <rFont val="Calibri"/>
        <family val="2"/>
        <scheme val="minor"/>
      </rPr>
      <t>Amical</t>
    </r>
  </si>
  <si>
    <r>
      <rPr>
        <sz val="11"/>
        <color theme="1"/>
        <rFont val="Calibri"/>
        <family val="2"/>
        <scheme val="minor"/>
      </rPr>
      <t>Nigéria</t>
    </r>
  </si>
  <si>
    <r>
      <rPr>
        <sz val="11"/>
        <color theme="1"/>
        <rFont val="Calibri"/>
        <family val="2"/>
        <scheme val="minor"/>
      </rPr>
      <t>Côte d’Ivoire</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</si>
  <si>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</si>
  <si>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</si>
  <si>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</si>
  <si>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</si>
  <si>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</si>
  <si>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Grèce</t>
    </r>
  </si>
  <si>
    <r>
      <rPr>
        <sz val="11"/>
        <color theme="1"/>
        <rFont val="Calibri"/>
        <family val="2"/>
        <scheme val="minor"/>
      </rPr>
      <t>Coupe du Monde de la FIFA</t>
    </r>
  </si>
  <si>
    <r>
      <rPr>
        <sz val="11"/>
        <color theme="1"/>
        <rFont val="Calibri"/>
        <family val="2"/>
        <scheme val="minor"/>
      </rPr>
      <t>Pays‑Bas</t>
    </r>
  </si>
  <si>
    <r>
      <rPr>
        <sz val="11"/>
        <color theme="1"/>
        <rFont val="Calibri"/>
        <family val="2"/>
        <scheme val="minor"/>
      </rPr>
      <t>Danemark</t>
    </r>
  </si>
  <si>
    <r>
      <rPr>
        <sz val="11"/>
        <color theme="1"/>
        <rFont val="Calibri"/>
        <family val="2"/>
        <scheme val="minor"/>
      </rPr>
      <t>Coupe du Monde de la FIFA</t>
    </r>
  </si>
  <si>
    <r>
      <rPr>
        <sz val="11"/>
        <color theme="1"/>
        <rFont val="Calibri"/>
        <family val="2"/>
        <scheme val="minor"/>
      </rPr>
      <t>France</t>
    </r>
  </si>
  <si>
    <r>
      <rPr>
        <sz val="11"/>
        <color theme="1"/>
        <rFont val="Calibri"/>
        <family val="2"/>
        <scheme val="minor"/>
      </rPr>
      <t>Mexique</t>
    </r>
  </si>
  <si>
    <r>
      <rPr>
        <sz val="11"/>
        <color theme="1"/>
        <rFont val="Calibri"/>
        <family val="2"/>
        <scheme val="minor"/>
      </rPr>
      <t>Coupe du Monde de la FIFA</t>
    </r>
  </si>
  <si>
    <r>
      <rPr>
        <sz val="11"/>
        <color theme="1"/>
        <rFont val="Calibri"/>
        <family val="2"/>
        <scheme val="minor"/>
      </rPr>
      <t>Japon</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</si>
  <si>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</si>
  <si>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</si>
  <si>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</si>
  <si>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Paraguay</t>
    </r>
  </si>
  <si>
    <r>
      <rPr>
        <sz val="11"/>
        <color theme="1"/>
        <rFont val="Calibri"/>
        <family val="2"/>
        <scheme val="minor"/>
      </rPr>
      <t>Coupe du Monde de la FIFA</t>
    </r>
  </si>
  <si>
    <r>
      <rPr>
        <sz val="11"/>
        <color theme="1"/>
        <rFont val="Calibri"/>
        <family val="2"/>
        <scheme val="minor"/>
      </rPr>
      <t>Espagne</t>
    </r>
  </si>
  <si>
    <r>
      <rPr>
        <sz val="11"/>
        <color theme="1"/>
        <rFont val="Calibri"/>
        <family val="2"/>
        <scheme val="minor"/>
      </rPr>
      <t>Honduras</t>
    </r>
  </si>
  <si>
    <r>
      <rPr>
        <sz val="11"/>
        <color theme="1"/>
        <rFont val="Calibri"/>
        <family val="2"/>
        <scheme val="minor"/>
      </rPr>
      <t>Coupe du Monde de la FIFA</t>
    </r>
  </si>
  <si>
    <r>
      <rPr>
        <sz val="11"/>
        <color theme="1"/>
        <rFont val="Calibri"/>
        <family val="2"/>
        <scheme val="minor"/>
      </rPr>
      <t>Grèce</t>
    </r>
  </si>
  <si>
    <r>
      <rPr>
        <sz val="11"/>
        <color theme="1"/>
        <rFont val="Calibri"/>
        <family val="2"/>
        <scheme val="minor"/>
      </rPr>
      <t>Argentine</t>
    </r>
  </si>
  <si>
    <r>
      <rPr>
        <sz val="11"/>
        <color theme="1"/>
        <rFont val="Calibri"/>
        <family val="2"/>
        <scheme val="minor"/>
      </rPr>
      <t>Coupe du Monde de la FIFA</t>
    </r>
  </si>
  <si>
    <r>
      <rPr>
        <sz val="11"/>
        <color theme="1"/>
        <rFont val="Calibri"/>
        <family val="2"/>
        <scheme val="minor"/>
      </rPr>
      <t>Danemark</t>
    </r>
  </si>
  <si>
    <r>
      <rPr>
        <sz val="11"/>
        <color theme="1"/>
        <rFont val="Calibri"/>
        <family val="2"/>
        <scheme val="minor"/>
      </rPr>
      <t>Japon</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</si>
  <si>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</si>
  <si>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</si>
  <si>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Mexique</t>
    </r>
  </si>
  <si>
    <r>
      <rPr>
        <sz val="11"/>
        <color theme="1"/>
        <rFont val="Calibri"/>
        <family val="2"/>
        <scheme val="minor"/>
      </rPr>
      <t>Coupe du Monde de la FIFA</t>
    </r>
  </si>
  <si>
    <r>
      <rPr>
        <sz val="11"/>
        <color theme="1"/>
        <rFont val="Calibri"/>
        <family val="2"/>
        <scheme val="minor"/>
      </rPr>
      <t>Arménie</t>
    </r>
  </si>
  <si>
    <r>
      <rPr>
        <sz val="11"/>
        <color theme="1"/>
        <rFont val="Calibri"/>
        <family val="2"/>
        <scheme val="minor"/>
      </rPr>
      <t>Iran</t>
    </r>
  </si>
  <si>
    <r>
      <rPr>
        <sz val="11"/>
        <color theme="1"/>
        <rFont val="Calibri"/>
        <family val="2"/>
        <scheme val="minor"/>
      </rPr>
      <t>Amical</t>
    </r>
  </si>
  <si>
    <r>
      <rPr>
        <sz val="11"/>
        <color theme="1"/>
        <rFont val="Calibri"/>
        <family val="2"/>
        <scheme val="minor"/>
      </rPr>
      <t>Mali</t>
    </r>
  </si>
  <si>
    <r>
      <rPr>
        <sz val="11"/>
        <color theme="1"/>
        <rFont val="Calibri"/>
        <family val="2"/>
        <scheme val="minor"/>
      </rPr>
      <t>Guinée</t>
    </r>
  </si>
  <si>
    <r>
      <rPr>
        <sz val="11"/>
        <color theme="1"/>
        <rFont val="Calibri"/>
        <family val="2"/>
        <scheme val="minor"/>
      </rPr>
      <t>Amical</t>
    </r>
  </si>
  <si>
    <r>
      <rPr>
        <sz val="11"/>
        <color theme="1"/>
        <rFont val="Calibri"/>
        <family val="2"/>
        <scheme val="minor"/>
      </rPr>
      <t>Monténégro</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</si>
  <si>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</si>
  <si>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</si>
  <si>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Panama</t>
    </r>
  </si>
  <si>
    <r>
      <rPr>
        <sz val="11"/>
        <color theme="1"/>
        <rFont val="Calibri"/>
        <family val="2"/>
        <scheme val="minor"/>
      </rPr>
      <t>Venezuela</t>
    </r>
  </si>
  <si>
    <r>
      <rPr>
        <sz val="11"/>
        <color theme="1"/>
        <rFont val="Calibri"/>
        <family val="2"/>
        <scheme val="minor"/>
      </rPr>
      <t>Amical</t>
    </r>
  </si>
  <si>
    <r>
      <rPr>
        <sz val="11"/>
        <color theme="1"/>
        <rFont val="Calibri"/>
        <family val="2"/>
        <scheme val="minor"/>
      </rPr>
      <t>Paraguay</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</si>
  <si>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</si>
  <si>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</si>
  <si>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Slovénie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</si>
  <si>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</si>
  <si>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</si>
  <si>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Turquie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</si>
  <si>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</si>
  <si>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</si>
  <si>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Chine</t>
    </r>
  </si>
  <si>
    <r>
      <rPr>
        <sz val="11"/>
        <color theme="1"/>
        <rFont val="Calibri"/>
        <family val="2"/>
        <scheme val="minor"/>
      </rPr>
      <t>Iran</t>
    </r>
  </si>
  <si>
    <r>
      <rPr>
        <sz val="11"/>
        <color theme="1"/>
        <rFont val="Calibri"/>
        <family val="2"/>
        <scheme val="minor"/>
      </rPr>
      <t>Amical</t>
    </r>
  </si>
  <si>
    <r>
      <rPr>
        <sz val="11"/>
        <color theme="1"/>
        <rFont val="Calibri"/>
        <family val="2"/>
        <scheme val="minor"/>
      </rPr>
      <t>Suède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</si>
  <si>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</si>
  <si>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</si>
  <si>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Venezuela</t>
    </r>
  </si>
  <si>
    <r>
      <rPr>
        <sz val="11"/>
        <color theme="1"/>
        <rFont val="Calibri"/>
        <family val="2"/>
        <scheme val="minor"/>
      </rPr>
      <t>Colombie</t>
    </r>
  </si>
  <si>
    <r>
      <rPr>
        <sz val="11"/>
        <color theme="1"/>
        <rFont val="Calibri"/>
        <family val="2"/>
        <scheme val="minor"/>
      </rPr>
      <t>Amical</t>
    </r>
  </si>
  <si>
    <r>
      <rPr>
        <sz val="11"/>
        <color theme="1"/>
        <rFont val="Calibri"/>
        <family val="2"/>
        <scheme val="minor"/>
      </rPr>
      <t>Canada</t>
    </r>
  </si>
  <si>
    <r>
      <rPr>
        <sz val="11"/>
        <color theme="1"/>
        <rFont val="Calibri"/>
        <family val="2"/>
        <scheme val="minor"/>
      </rPr>
      <t>Pérou</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</si>
  <si>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</si>
  <si>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</si>
  <si>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</si>
  <si>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</si>
  <si>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Suisse</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</si>
  <si>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</si>
  <si>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</si>
  <si>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Arménie</t>
    </r>
  </si>
  <si>
    <r>
      <rPr>
        <sz val="11"/>
        <color theme="1"/>
        <rFont val="Calibri"/>
        <family val="2"/>
        <scheme val="minor"/>
      </rPr>
      <t>Slovaquie</t>
    </r>
  </si>
  <si>
    <r>
      <rPr>
        <sz val="11"/>
        <color theme="1"/>
        <rFont val="Calibri"/>
        <family val="2"/>
        <scheme val="minor"/>
      </rPr>
      <t>Qualification pour la Coupe européenne de l’UEFA</t>
    </r>
  </si>
  <si>
    <r>
      <rPr>
        <sz val="11"/>
        <color theme="1"/>
        <rFont val="Calibri"/>
        <family val="2"/>
        <scheme val="minor"/>
      </rPr>
      <t>Pérou</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</si>
  <si>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</si>
  <si>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</si>
  <si>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Portugal</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</si>
  <si>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</si>
  <si>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</si>
  <si>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Serbie</t>
    </r>
  </si>
  <si>
    <r>
      <rPr>
        <sz val="11"/>
        <color theme="1"/>
        <rFont val="Calibri"/>
        <family val="2"/>
        <scheme val="minor"/>
      </rPr>
      <t>Estonie</t>
    </r>
  </si>
  <si>
    <r>
      <rPr>
        <sz val="11"/>
        <color theme="1"/>
        <rFont val="Calibri"/>
        <family val="2"/>
        <scheme val="minor"/>
      </rPr>
      <t>Qualification pour la Coupe européenne de l’UEFA</t>
    </r>
  </si>
  <si>
    <r>
      <rPr>
        <sz val="11"/>
        <color theme="1"/>
        <rFont val="Calibri"/>
        <family val="2"/>
        <scheme val="minor"/>
      </rPr>
      <t>France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</si>
  <si>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</si>
  <si>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</si>
  <si>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Émirats arabes unis</t>
    </r>
  </si>
  <si>
    <r>
      <rPr>
        <sz val="11"/>
        <color theme="1"/>
        <rFont val="Calibri"/>
        <family val="2"/>
        <scheme val="minor"/>
      </rPr>
      <t>Chili</t>
    </r>
  </si>
  <si>
    <r>
      <rPr>
        <sz val="11"/>
        <color theme="1"/>
        <rFont val="Calibri"/>
        <family val="2"/>
        <scheme val="minor"/>
      </rPr>
      <t>Amical</t>
    </r>
  </si>
  <si>
    <r>
      <rPr>
        <sz val="11"/>
        <color theme="1"/>
        <rFont val="Calibri"/>
        <family val="2"/>
        <scheme val="minor"/>
      </rPr>
      <t>Brésil</t>
    </r>
  </si>
  <si>
    <r>
      <rPr>
        <sz val="11"/>
        <color theme="1"/>
        <rFont val="Calibri"/>
        <family val="2"/>
        <scheme val="minor"/>
      </rPr>
      <t>Ukraine</t>
    </r>
  </si>
  <si>
    <r>
      <rPr>
        <sz val="11"/>
        <color theme="1"/>
        <rFont val="Calibri"/>
        <family val="2"/>
        <scheme val="minor"/>
      </rPr>
      <t>Amical</t>
    </r>
  </si>
  <si>
    <r>
      <rPr>
        <sz val="11"/>
        <color theme="1"/>
        <rFont val="Calibri"/>
        <family val="2"/>
        <scheme val="minor"/>
      </rPr>
      <t>Bélarus</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</si>
  <si>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</si>
  <si>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</si>
  <si>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Bulgarie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</si>
  <si>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</si>
  <si>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</si>
  <si>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</si>
  <si>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Honduras</t>
    </r>
  </si>
  <si>
    <r>
      <rPr>
        <sz val="11"/>
        <color theme="1"/>
        <rFont val="Calibri"/>
        <family val="2"/>
        <scheme val="minor"/>
      </rPr>
      <t>Amical</t>
    </r>
  </si>
  <si>
    <r>
      <rPr>
        <sz val="11"/>
        <color theme="1"/>
        <rFont val="Calibri"/>
        <family val="2"/>
        <scheme val="minor"/>
      </rPr>
      <t>Islande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</si>
  <si>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</si>
  <si>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</si>
  <si>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Nouvelle‑Zélande</t>
    </r>
  </si>
  <si>
    <r>
      <rPr>
        <sz val="11"/>
        <color theme="1"/>
        <rFont val="Calibri"/>
        <family val="2"/>
        <scheme val="minor"/>
      </rPr>
      <t>Paraguay</t>
    </r>
  </si>
  <si>
    <r>
      <rPr>
        <sz val="11"/>
        <color theme="1"/>
        <rFont val="Calibri"/>
        <family val="2"/>
        <scheme val="minor"/>
      </rPr>
      <t>Amical</t>
    </r>
  </si>
  <si>
    <r>
      <rPr>
        <sz val="11"/>
        <color theme="1"/>
        <rFont val="Calibri"/>
        <family val="2"/>
        <scheme val="minor"/>
      </rPr>
      <t>Chili</t>
    </r>
  </si>
  <si>
    <r>
      <rPr>
        <sz val="11"/>
        <color theme="1"/>
        <rFont val="Calibri"/>
        <family val="2"/>
        <scheme val="minor"/>
      </rPr>
      <t>Uruguay</t>
    </r>
  </si>
  <si>
    <r>
      <rPr>
        <sz val="11"/>
        <color theme="1"/>
        <rFont val="Calibri"/>
        <family val="2"/>
        <scheme val="minor"/>
      </rPr>
      <t>Amical</t>
    </r>
  </si>
  <si>
    <r>
      <rPr>
        <sz val="11"/>
        <color theme="1"/>
        <rFont val="Calibri"/>
        <family val="2"/>
        <scheme val="minor"/>
      </rPr>
      <t>Panama</t>
    </r>
  </si>
  <si>
    <r>
      <rPr>
        <sz val="11"/>
        <color theme="1"/>
        <rFont val="Calibri"/>
        <family val="2"/>
        <scheme val="minor"/>
      </rPr>
      <t>Honduras</t>
    </r>
  </si>
  <si>
    <r>
      <rPr>
        <sz val="11"/>
        <color theme="1"/>
        <rFont val="Calibri"/>
        <family val="2"/>
        <scheme val="minor"/>
      </rPr>
      <t>Amical</t>
    </r>
  </si>
  <si>
    <r>
      <rPr>
        <sz val="11"/>
        <color theme="1"/>
        <rFont val="Calibri"/>
        <family val="2"/>
        <scheme val="minor"/>
      </rPr>
      <t>Mali</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</si>
  <si>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</si>
  <si>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</si>
  <si>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Russie</t>
    </r>
  </si>
  <si>
    <r>
      <rPr>
        <sz val="11"/>
        <color theme="1"/>
        <rFont val="Calibri"/>
        <family val="2"/>
        <scheme val="minor"/>
      </rPr>
      <t>Belgique</t>
    </r>
  </si>
  <si>
    <r>
      <rPr>
        <sz val="11"/>
        <color theme="1"/>
        <rFont val="Calibri"/>
        <family val="2"/>
        <scheme val="minor"/>
      </rPr>
      <t>Amical</t>
    </r>
  </si>
  <si>
    <r>
      <rPr>
        <sz val="11"/>
        <color theme="1"/>
        <rFont val="Calibri"/>
        <family val="2"/>
        <scheme val="minor"/>
      </rPr>
      <t>Qatar</t>
    </r>
  </si>
  <si>
    <r>
      <rPr>
        <sz val="11"/>
        <color theme="1"/>
        <rFont val="Calibri"/>
        <family val="2"/>
        <scheme val="minor"/>
      </rPr>
      <t>Estonie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</si>
  <si>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</si>
  <si>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</si>
  <si>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Syrie</t>
    </r>
  </si>
  <si>
    <r>
      <rPr>
        <sz val="11"/>
        <color theme="1"/>
        <rFont val="Calibri"/>
        <family val="2"/>
        <scheme val="minor"/>
      </rPr>
      <t>Amical</t>
    </r>
  </si>
  <si>
    <r>
      <rPr>
        <sz val="11"/>
        <color theme="1"/>
        <rFont val="Calibri"/>
        <family val="2"/>
        <scheme val="minor"/>
      </rPr>
      <t>Qatar</t>
    </r>
  </si>
  <si>
    <r>
      <rPr>
        <sz val="11"/>
        <color theme="1"/>
        <rFont val="Calibri"/>
        <family val="2"/>
        <scheme val="minor"/>
      </rPr>
      <t>Ouzbékistan</t>
    </r>
  </si>
  <si>
    <r>
      <rPr>
        <sz val="11"/>
        <color theme="1"/>
        <rFont val="Calibri"/>
        <family val="2"/>
        <scheme val="minor"/>
      </rPr>
      <t>Coupe de l’AFC</t>
    </r>
  </si>
  <si>
    <r>
      <rPr>
        <sz val="11"/>
        <color theme="1"/>
        <rFont val="Calibri"/>
        <family val="2"/>
        <scheme val="minor"/>
      </rPr>
      <t>Koweït</t>
    </r>
  </si>
  <si>
    <r>
      <rPr>
        <sz val="11"/>
        <color theme="1"/>
        <rFont val="Calibri"/>
        <family val="2"/>
        <scheme val="minor"/>
      </rPr>
      <t>Chine</t>
    </r>
  </si>
  <si>
    <r>
      <rPr>
        <sz val="11"/>
        <color theme="1"/>
        <rFont val="Calibri"/>
        <family val="2"/>
        <scheme val="minor"/>
      </rPr>
      <t>Coupe de l’AFC</t>
    </r>
  </si>
  <si>
    <r>
      <rPr>
        <sz val="11"/>
        <color theme="1"/>
        <rFont val="Calibri"/>
        <family val="2"/>
        <scheme val="minor"/>
      </rPr>
      <t>Chine</t>
    </r>
  </si>
  <si>
    <r>
      <rPr>
        <sz val="11"/>
        <color theme="1"/>
        <rFont val="Calibri"/>
        <family val="2"/>
        <scheme val="minor"/>
      </rPr>
      <t>Qatar</t>
    </r>
  </si>
  <si>
    <r>
      <rPr>
        <sz val="11"/>
        <color theme="1"/>
        <rFont val="Calibri"/>
        <family val="2"/>
        <scheme val="minor"/>
      </rPr>
      <t>Coupe de l’AFC</t>
    </r>
  </si>
  <si>
    <r>
      <rPr>
        <sz val="11"/>
        <color theme="1"/>
        <rFont val="Calibri"/>
        <family val="2"/>
        <scheme val="minor"/>
      </rPr>
      <t>Guatemala</t>
    </r>
  </si>
  <si>
    <r>
      <rPr>
        <sz val="11"/>
        <color theme="1"/>
        <rFont val="Calibri"/>
        <family val="2"/>
        <scheme val="minor"/>
      </rPr>
      <t>Costa Rica</t>
    </r>
  </si>
  <si>
    <r>
      <rPr>
        <sz val="11"/>
        <color theme="1"/>
        <rFont val="Calibri"/>
        <family val="2"/>
        <scheme val="minor"/>
      </rPr>
      <t>Coupe de l’UNCAF</t>
    </r>
  </si>
  <si>
    <r>
      <rPr>
        <sz val="11"/>
        <color theme="1"/>
        <rFont val="Calibri"/>
        <family val="2"/>
        <scheme val="minor"/>
      </rPr>
      <t>Égypte</t>
    </r>
  </si>
  <si>
    <r>
      <rPr>
        <sz val="11"/>
        <color theme="1"/>
        <rFont val="Calibri"/>
        <family val="2"/>
        <scheme val="minor"/>
      </rPr>
      <t>Ouganda</t>
    </r>
  </si>
  <si>
    <r>
      <rPr>
        <sz val="11"/>
        <color theme="1"/>
        <rFont val="Calibri"/>
        <family val="2"/>
        <scheme val="minor"/>
      </rPr>
      <t>Nile Basin Tournament</t>
    </r>
  </si>
  <si>
    <r>
      <rPr>
        <sz val="11"/>
        <color theme="1"/>
        <rFont val="Calibri"/>
        <family val="2"/>
        <scheme val="minor"/>
      </rPr>
      <t>Honduras</t>
    </r>
  </si>
  <si>
    <r>
      <rPr>
        <sz val="11"/>
        <color theme="1"/>
        <rFont val="Calibri"/>
        <family val="2"/>
        <scheme val="minor"/>
      </rPr>
      <t>Guatemala</t>
    </r>
  </si>
  <si>
    <r>
      <rPr>
        <sz val="11"/>
        <color theme="1"/>
        <rFont val="Calibri"/>
        <family val="2"/>
        <scheme val="minor"/>
      </rPr>
      <t>Coupe de l’UNCAF</t>
    </r>
  </si>
  <si>
    <r>
      <rPr>
        <sz val="11"/>
        <color theme="1"/>
        <rFont val="Calibri"/>
        <family val="2"/>
        <scheme val="minor"/>
      </rPr>
      <t>Panama</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</si>
  <si>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</si>
  <si>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</si>
  <si>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</si>
  <si>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</si>
  <si>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</si>
  <si>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Israël</t>
    </r>
  </si>
  <si>
    <r>
      <rPr>
        <sz val="11"/>
        <color theme="1"/>
        <rFont val="Calibri"/>
        <family val="2"/>
        <scheme val="minor"/>
      </rPr>
      <t>Serbie</t>
    </r>
  </si>
  <si>
    <r>
      <rPr>
        <sz val="11"/>
        <color theme="1"/>
        <rFont val="Calibri"/>
        <family val="2"/>
        <scheme val="minor"/>
      </rPr>
      <t>Amical</t>
    </r>
  </si>
  <si>
    <r>
      <rPr>
        <sz val="11"/>
        <color theme="1"/>
        <rFont val="Calibri"/>
        <family val="2"/>
        <scheme val="minor"/>
      </rPr>
      <t>Pays‑Bas</t>
    </r>
  </si>
  <si>
    <r>
      <rPr>
        <sz val="11"/>
        <color theme="1"/>
        <rFont val="Calibri"/>
        <family val="2"/>
        <scheme val="minor"/>
      </rPr>
      <t>Autriche</t>
    </r>
  </si>
  <si>
    <r>
      <rPr>
        <sz val="11"/>
        <color theme="1"/>
        <rFont val="Calibri"/>
        <family val="2"/>
        <scheme val="minor"/>
      </rPr>
      <t>Amical</t>
    </r>
  </si>
  <si>
    <r>
      <rPr>
        <sz val="11"/>
        <color theme="1"/>
        <rFont val="Calibri"/>
        <family val="2"/>
        <scheme val="minor"/>
      </rPr>
      <t>Autriche</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</si>
  <si>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</si>
  <si>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</si>
  <si>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Estonie</t>
    </r>
  </si>
  <si>
    <r>
      <rPr>
        <sz val="11"/>
        <color theme="1"/>
        <rFont val="Calibri"/>
        <family val="2"/>
        <scheme val="minor"/>
      </rPr>
      <t>Uruguay</t>
    </r>
  </si>
  <si>
    <r>
      <rPr>
        <sz val="11"/>
        <color theme="1"/>
        <rFont val="Calibri"/>
        <family val="2"/>
        <scheme val="minor"/>
      </rPr>
      <t>Amical</t>
    </r>
  </si>
  <si>
    <r>
      <rPr>
        <sz val="11"/>
        <color theme="1"/>
        <rFont val="Calibri"/>
        <family val="2"/>
        <scheme val="minor"/>
      </rPr>
      <t>Jamaïque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</si>
  <si>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</si>
  <si>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</si>
  <si>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Panama</t>
    </r>
  </si>
  <si>
    <r>
      <rPr>
        <sz val="11"/>
        <color theme="1"/>
        <rFont val="Calibri"/>
        <family val="2"/>
        <scheme val="minor"/>
      </rPr>
      <t>Bolivie</t>
    </r>
  </si>
  <si>
    <r>
      <rPr>
        <sz val="11"/>
        <color theme="1"/>
        <rFont val="Calibri"/>
        <family val="2"/>
        <scheme val="minor"/>
      </rPr>
      <t>Amical</t>
    </r>
  </si>
  <si>
    <r>
      <rPr>
        <sz val="11"/>
        <color theme="1"/>
        <rFont val="Calibri"/>
        <family val="2"/>
        <scheme val="minor"/>
      </rPr>
      <t>Colombie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</si>
  <si>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</si>
  <si>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</si>
  <si>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Mexique</t>
    </r>
  </si>
  <si>
    <r>
      <rPr>
        <sz val="11"/>
        <color theme="1"/>
        <rFont val="Calibri"/>
        <family val="2"/>
        <scheme val="minor"/>
      </rPr>
      <t>Paraguay</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</si>
  <si>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</si>
  <si>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</si>
  <si>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</si>
  <si>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</si>
  <si>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Brésil</t>
    </r>
  </si>
  <si>
    <r>
      <rPr>
        <sz val="11"/>
        <color theme="1"/>
        <rFont val="Calibri"/>
        <family val="2"/>
        <scheme val="minor"/>
      </rPr>
      <t>Écosse</t>
    </r>
  </si>
  <si>
    <r>
      <rPr>
        <sz val="11"/>
        <color theme="1"/>
        <rFont val="Calibri"/>
        <family val="2"/>
        <scheme val="minor"/>
      </rPr>
      <t>Amical</t>
    </r>
  </si>
  <si>
    <r>
      <rPr>
        <sz val="11"/>
        <color theme="1"/>
        <rFont val="Calibri"/>
        <family val="2"/>
        <scheme val="minor"/>
      </rPr>
      <t>Colombie</t>
    </r>
  </si>
  <si>
    <r>
      <rPr>
        <sz val="11"/>
        <color theme="1"/>
        <rFont val="Calibri"/>
        <family val="2"/>
        <scheme val="minor"/>
      </rPr>
      <t>Chili</t>
    </r>
  </si>
  <si>
    <r>
      <rPr>
        <sz val="11"/>
        <color theme="1"/>
        <rFont val="Calibri"/>
        <family val="2"/>
        <scheme val="minor"/>
      </rPr>
      <t>Amical</t>
    </r>
  </si>
  <si>
    <r>
      <rPr>
        <sz val="11"/>
        <color theme="1"/>
        <rFont val="Calibri"/>
        <family val="2"/>
        <scheme val="minor"/>
      </rPr>
      <t>Pays‑Bas</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</si>
  <si>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</si>
  <si>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</si>
  <si>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</si>
  <si>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Finlande</t>
    </r>
  </si>
  <si>
    <r>
      <rPr>
        <sz val="11"/>
        <color theme="1"/>
        <rFont val="Calibri"/>
        <family val="2"/>
        <scheme val="minor"/>
      </rPr>
      <t>Amical</t>
    </r>
  </si>
  <si>
    <r>
      <rPr>
        <sz val="11"/>
        <color theme="1"/>
        <rFont val="Calibri"/>
        <family val="2"/>
        <scheme val="minor"/>
      </rPr>
      <t>Turquie</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</si>
  <si>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</si>
  <si>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</si>
  <si>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Ukraine</t>
    </r>
  </si>
  <si>
    <r>
      <rPr>
        <sz val="11"/>
        <color theme="1"/>
        <rFont val="Calibri"/>
        <family val="2"/>
        <scheme val="minor"/>
      </rPr>
      <t>Italie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</si>
  <si>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</si>
  <si>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</si>
  <si>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Paraguay</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</si>
  <si>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</si>
  <si>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</si>
  <si>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Écosse</t>
    </r>
  </si>
  <si>
    <r>
      <rPr>
        <sz val="11"/>
        <color theme="1"/>
        <rFont val="Calibri"/>
        <family val="2"/>
        <scheme val="minor"/>
      </rPr>
      <t>Coupe des nations</t>
    </r>
  </si>
  <si>
    <r>
      <rPr>
        <sz val="11"/>
        <color theme="1"/>
        <rFont val="Calibri"/>
        <family val="2"/>
        <scheme val="minor"/>
      </rPr>
      <t>Pays de Galles</t>
    </r>
  </si>
  <si>
    <r>
      <rPr>
        <sz val="11"/>
        <color theme="1"/>
        <rFont val="Calibri"/>
        <family val="2"/>
        <scheme val="minor"/>
      </rPr>
      <t>Irlande du Nord</t>
    </r>
  </si>
  <si>
    <r>
      <rPr>
        <sz val="11"/>
        <color theme="1"/>
        <rFont val="Calibri"/>
        <family val="2"/>
        <scheme val="minor"/>
      </rPr>
      <t>Coupe des nations</t>
    </r>
  </si>
  <si>
    <r>
      <rPr>
        <sz val="11"/>
        <color theme="1"/>
        <rFont val="Calibri"/>
        <family val="2"/>
        <scheme val="minor"/>
      </rPr>
      <t>Guatemala</t>
    </r>
  </si>
  <si>
    <r>
      <rPr>
        <sz val="11"/>
        <color theme="1"/>
        <rFont val="Calibri"/>
        <family val="2"/>
        <scheme val="minor"/>
      </rPr>
      <t>Venezuela</t>
    </r>
  </si>
  <si>
    <r>
      <rPr>
        <sz val="11"/>
        <color theme="1"/>
        <rFont val="Calibri"/>
        <family val="2"/>
        <scheme val="minor"/>
      </rPr>
      <t>Amical</t>
    </r>
  </si>
  <si>
    <r>
      <rPr>
        <sz val="11"/>
        <color theme="1"/>
        <rFont val="Calibri"/>
        <family val="2"/>
        <scheme val="minor"/>
      </rPr>
      <t>Ukraine</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</si>
  <si>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</si>
  <si>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</si>
  <si>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Bolivie</t>
    </r>
  </si>
  <si>
    <r>
      <rPr>
        <sz val="11"/>
        <color theme="1"/>
        <rFont val="Calibri"/>
        <family val="2"/>
        <scheme val="minor"/>
      </rPr>
      <t>Paraguay</t>
    </r>
  </si>
  <si>
    <r>
      <rPr>
        <sz val="11"/>
        <color theme="1"/>
        <rFont val="Calibri"/>
        <family val="2"/>
        <scheme val="minor"/>
      </rPr>
      <t>Copa Paz del Chaco</t>
    </r>
  </si>
  <si>
    <r>
      <rPr>
        <sz val="11"/>
        <color theme="1"/>
        <rFont val="Calibri"/>
        <family val="2"/>
        <scheme val="minor"/>
      </rPr>
      <t>Islande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</si>
  <si>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</si>
  <si>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</si>
  <si>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 xml:space="preserve">République de Macédoine </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</si>
  <si>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</si>
  <si>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</si>
  <si>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</si>
  <si>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</si>
  <si>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</si>
  <si>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Italie</t>
    </r>
  </si>
  <si>
    <r>
      <rPr>
        <sz val="11"/>
        <color theme="1"/>
        <rFont val="Calibri"/>
        <family val="2"/>
        <scheme val="minor"/>
      </rPr>
      <t>Irlande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</si>
  <si>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</si>
  <si>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</si>
  <si>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Guatemala</t>
    </r>
  </si>
  <si>
    <r>
      <rPr>
        <sz val="11"/>
        <color theme="1"/>
        <rFont val="Calibri"/>
        <family val="2"/>
        <scheme val="minor"/>
      </rPr>
      <t>Gold Cup</t>
    </r>
  </si>
  <si>
    <r>
      <rPr>
        <sz val="11"/>
        <color theme="1"/>
        <rFont val="Calibri"/>
        <family val="2"/>
        <scheme val="minor"/>
      </rPr>
      <t>Paraguay</t>
    </r>
  </si>
  <si>
    <r>
      <rPr>
        <sz val="11"/>
        <color theme="1"/>
        <rFont val="Calibri"/>
        <family val="2"/>
        <scheme val="minor"/>
      </rPr>
      <t>Roumanie</t>
    </r>
  </si>
  <si>
    <r>
      <rPr>
        <sz val="11"/>
        <color theme="1"/>
        <rFont val="Calibri"/>
        <family val="2"/>
        <scheme val="minor"/>
      </rPr>
      <t>Amical</t>
    </r>
  </si>
  <si>
    <r>
      <rPr>
        <sz val="11"/>
        <color theme="1"/>
        <rFont val="Calibri"/>
        <family val="2"/>
        <scheme val="minor"/>
      </rPr>
      <t>Honduras</t>
    </r>
  </si>
  <si>
    <r>
      <rPr>
        <sz val="11"/>
        <color theme="1"/>
        <rFont val="Calibri"/>
        <family val="2"/>
        <scheme val="minor"/>
      </rPr>
      <t>Mexique</t>
    </r>
  </si>
  <si>
    <r>
      <rPr>
        <sz val="11"/>
        <color theme="1"/>
        <rFont val="Calibri"/>
        <family val="2"/>
        <scheme val="minor"/>
      </rPr>
      <t>Gold Cup</t>
    </r>
  </si>
  <si>
    <r>
      <rPr>
        <sz val="11"/>
        <color theme="1"/>
        <rFont val="Calibri"/>
        <family val="2"/>
        <scheme val="minor"/>
      </rPr>
      <t>Colombie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</si>
  <si>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</si>
  <si>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</si>
  <si>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Jordanie</t>
    </r>
  </si>
  <si>
    <r>
      <rPr>
        <sz val="11"/>
        <color theme="1"/>
        <rFont val="Calibri"/>
        <family val="2"/>
        <scheme val="minor"/>
      </rPr>
      <t>Syrie</t>
    </r>
  </si>
  <si>
    <r>
      <rPr>
        <sz val="11"/>
        <color theme="1"/>
        <rFont val="Calibri"/>
        <family val="2"/>
        <scheme val="minor"/>
      </rPr>
      <t>Amical</t>
    </r>
  </si>
  <si>
    <r>
      <rPr>
        <sz val="11"/>
        <color theme="1"/>
        <rFont val="Calibri"/>
        <family val="2"/>
        <scheme val="minor"/>
      </rPr>
      <t>Bolivie</t>
    </r>
  </si>
  <si>
    <r>
      <rPr>
        <sz val="11"/>
        <color theme="1"/>
        <rFont val="Calibri"/>
        <family val="2"/>
        <scheme val="minor"/>
      </rPr>
      <t>Costa Rica</t>
    </r>
  </si>
  <si>
    <r>
      <rPr>
        <sz val="11"/>
        <color theme="1"/>
        <rFont val="Calibri"/>
        <family val="2"/>
        <scheme val="minor"/>
      </rPr>
      <t>Copa América</t>
    </r>
  </si>
  <si>
    <r>
      <rPr>
        <sz val="11"/>
        <color theme="1"/>
        <rFont val="Calibri"/>
        <family val="2"/>
        <scheme val="minor"/>
      </rPr>
      <t>Colombie</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</si>
  <si>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</si>
  <si>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</si>
  <si>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</si>
  <si>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</si>
  <si>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</si>
  <si>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Irak</t>
    </r>
  </si>
  <si>
    <r>
      <rPr>
        <sz val="11"/>
        <color theme="1"/>
        <rFont val="Calibri"/>
        <family val="2"/>
        <scheme val="minor"/>
      </rPr>
      <t>Koweït</t>
    </r>
  </si>
  <si>
    <r>
      <rPr>
        <sz val="11"/>
        <color theme="1"/>
        <rFont val="Calibri"/>
        <family val="2"/>
        <scheme val="minor"/>
      </rPr>
      <t>Amical</t>
    </r>
  </si>
  <si>
    <r>
      <rPr>
        <sz val="11"/>
        <color theme="1"/>
        <rFont val="Calibri"/>
        <family val="2"/>
        <scheme val="minor"/>
      </rPr>
      <t>Colombie</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</si>
  <si>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</si>
  <si>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</si>
  <si>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Pérou</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</si>
  <si>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</si>
  <si>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</si>
  <si>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Bolivie</t>
    </r>
  </si>
  <si>
    <r>
      <rPr>
        <sz val="11"/>
        <color theme="1"/>
        <rFont val="Calibri"/>
        <family val="2"/>
        <scheme val="minor"/>
      </rPr>
      <t>Panama</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</si>
  <si>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</si>
  <si>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</si>
  <si>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Équateur</t>
    </r>
  </si>
  <si>
    <r>
      <rPr>
        <sz val="11"/>
        <color theme="1"/>
        <rFont val="Calibri"/>
        <family val="2"/>
        <scheme val="minor"/>
      </rPr>
      <t>Amical</t>
    </r>
  </si>
  <si>
    <r>
      <rPr>
        <sz val="11"/>
        <color theme="1"/>
        <rFont val="Calibri"/>
        <family val="2"/>
        <scheme val="minor"/>
      </rPr>
      <t>Honduras</t>
    </r>
  </si>
  <si>
    <r>
      <rPr>
        <sz val="11"/>
        <color theme="1"/>
        <rFont val="Calibri"/>
        <family val="2"/>
        <scheme val="minor"/>
      </rPr>
      <t>Venezuela</t>
    </r>
  </si>
  <si>
    <r>
      <rPr>
        <sz val="11"/>
        <color theme="1"/>
        <rFont val="Calibri"/>
        <family val="2"/>
        <scheme val="minor"/>
      </rPr>
      <t>Amical</t>
    </r>
  </si>
  <si>
    <r>
      <rPr>
        <sz val="11"/>
        <color theme="1"/>
        <rFont val="Calibri"/>
        <family val="2"/>
        <scheme val="minor"/>
      </rPr>
      <t>Sénégal</t>
    </r>
  </si>
  <si>
    <r>
      <rPr>
        <sz val="11"/>
        <color theme="1"/>
        <rFont val="Calibri"/>
        <family val="2"/>
        <scheme val="minor"/>
      </rPr>
      <t>Maroc</t>
    </r>
  </si>
  <si>
    <r>
      <rPr>
        <sz val="11"/>
        <color theme="1"/>
        <rFont val="Calibri"/>
        <family val="2"/>
        <scheme val="minor"/>
      </rPr>
      <t>Amical</t>
    </r>
  </si>
  <si>
    <r>
      <rPr>
        <sz val="11"/>
        <color theme="1"/>
        <rFont val="Calibri"/>
        <family val="2"/>
        <scheme val="minor"/>
      </rPr>
      <t>Tunisie</t>
    </r>
  </si>
  <si>
    <r>
      <rPr>
        <sz val="11"/>
        <color theme="1"/>
        <rFont val="Calibri"/>
        <family val="2"/>
        <scheme val="minor"/>
      </rPr>
      <t>Mali</t>
    </r>
  </si>
  <si>
    <r>
      <rPr>
        <sz val="11"/>
        <color theme="1"/>
        <rFont val="Calibri"/>
        <family val="2"/>
        <scheme val="minor"/>
      </rPr>
      <t>Amical</t>
    </r>
  </si>
  <si>
    <r>
      <rPr>
        <sz val="11"/>
        <color theme="1"/>
        <rFont val="Calibri"/>
        <family val="2"/>
        <scheme val="minor"/>
      </rPr>
      <t>Zimbabwe</t>
    </r>
  </si>
  <si>
    <r>
      <rPr>
        <sz val="11"/>
        <color theme="1"/>
        <rFont val="Calibri"/>
        <family val="2"/>
        <scheme val="minor"/>
      </rPr>
      <t>Zambie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</si>
  <si>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</si>
  <si>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</si>
  <si>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Qatar</t>
    </r>
  </si>
  <si>
    <r>
      <rPr>
        <sz val="11"/>
        <color theme="1"/>
        <rFont val="Calibri"/>
        <family val="2"/>
        <scheme val="minor"/>
      </rPr>
      <t>Amical</t>
    </r>
  </si>
  <si>
    <r>
      <rPr>
        <sz val="11"/>
        <color theme="1"/>
        <rFont val="Calibri"/>
        <family val="2"/>
        <scheme val="minor"/>
      </rPr>
      <t>Irak</t>
    </r>
  </si>
  <si>
    <r>
      <rPr>
        <sz val="11"/>
        <color theme="1"/>
        <rFont val="Calibri"/>
        <family val="2"/>
        <scheme val="minor"/>
      </rPr>
      <t>Jordanie</t>
    </r>
  </si>
  <si>
    <r>
      <rPr>
        <sz val="11"/>
        <color theme="1"/>
        <rFont val="Calibri"/>
        <family val="2"/>
        <scheme val="minor"/>
      </rPr>
      <t>Qualification pour la Coupe du Monde de la FIFA</t>
    </r>
  </si>
  <si>
    <r>
      <rPr>
        <sz val="11"/>
        <color theme="1"/>
        <rFont val="Calibri"/>
        <family val="2"/>
        <scheme val="minor"/>
      </rPr>
      <t>Panama</t>
    </r>
  </si>
  <si>
    <r>
      <rPr>
        <sz val="11"/>
        <color theme="1"/>
        <rFont val="Calibri"/>
        <family val="2"/>
        <scheme val="minor"/>
      </rPr>
      <t>Paraguay</t>
    </r>
  </si>
  <si>
    <r>
      <rPr>
        <sz val="11"/>
        <color theme="1"/>
        <rFont val="Calibri"/>
        <family val="2"/>
        <scheme val="minor"/>
      </rPr>
      <t>Amical</t>
    </r>
  </si>
  <si>
    <r>
      <rPr>
        <sz val="11"/>
        <color theme="1"/>
        <rFont val="Calibri"/>
        <family val="2"/>
        <scheme val="minor"/>
      </rPr>
      <t>Honduras</t>
    </r>
  </si>
  <si>
    <r>
      <rPr>
        <sz val="11"/>
        <color theme="1"/>
        <rFont val="Calibri"/>
        <family val="2"/>
        <scheme val="minor"/>
      </rPr>
      <t>Colombie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</si>
  <si>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</si>
  <si>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</si>
  <si>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Nigéria</t>
    </r>
  </si>
  <si>
    <r>
      <rPr>
        <sz val="11"/>
        <color theme="1"/>
        <rFont val="Calibri"/>
        <family val="2"/>
        <scheme val="minor"/>
      </rPr>
      <t>Amical</t>
    </r>
  </si>
  <si>
    <r>
      <rPr>
        <sz val="11"/>
        <color theme="1"/>
        <rFont val="Calibri"/>
        <family val="2"/>
        <scheme val="minor"/>
      </rPr>
      <t>Croatie</t>
    </r>
  </si>
  <si>
    <r>
      <rPr>
        <sz val="11"/>
        <color theme="1"/>
        <rFont val="Calibri"/>
        <family val="2"/>
        <scheme val="minor"/>
      </rPr>
      <t>Israël</t>
    </r>
  </si>
  <si>
    <r>
      <rPr>
        <sz val="11"/>
        <color theme="1"/>
        <rFont val="Calibri"/>
        <family val="2"/>
        <scheme val="minor"/>
      </rPr>
      <t>Qualification pour la Coupe européenne de l’UEFA</t>
    </r>
  </si>
  <si>
    <r>
      <rPr>
        <sz val="11"/>
        <color theme="1"/>
        <rFont val="Calibri"/>
        <family val="2"/>
        <scheme val="minor"/>
      </rPr>
      <t>Danemark</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</si>
  <si>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</si>
  <si>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</si>
  <si>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Finlande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</si>
  <si>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</si>
  <si>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</si>
  <si>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Jamaïque</t>
    </r>
  </si>
  <si>
    <r>
      <rPr>
        <sz val="11"/>
        <color theme="1"/>
        <rFont val="Calibri"/>
        <family val="2"/>
        <scheme val="minor"/>
      </rPr>
      <t>Colombie</t>
    </r>
  </si>
  <si>
    <r>
      <rPr>
        <sz val="11"/>
        <color theme="1"/>
        <rFont val="Calibri"/>
        <family val="2"/>
        <scheme val="minor"/>
      </rPr>
      <t>Amical</t>
    </r>
  </si>
  <si>
    <r>
      <rPr>
        <sz val="11"/>
        <color theme="1"/>
        <rFont val="Calibri"/>
        <family val="2"/>
        <scheme val="minor"/>
      </rPr>
      <t>Liban</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</si>
  <si>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</si>
  <si>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</si>
  <si>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</si>
  <si>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</si>
  <si>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</si>
  <si>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</si>
  <si>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</si>
  <si>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</si>
  <si>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Brésil</t>
    </r>
  </si>
  <si>
    <r>
      <rPr>
        <sz val="11"/>
        <color theme="1"/>
        <rFont val="Calibri"/>
        <family val="2"/>
        <scheme val="minor"/>
      </rPr>
      <t>Argentine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</si>
  <si>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</si>
  <si>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</si>
  <si>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</si>
  <si>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</si>
  <si>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</si>
  <si>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</si>
  <si>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</si>
  <si>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Pérou</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</si>
  <si>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</si>
  <si>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</si>
  <si>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</si>
  <si>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</si>
  <si>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</si>
  <si>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</si>
  <si>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</si>
  <si>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</si>
  <si>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Uruguay</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</si>
  <si>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</si>
  <si>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</si>
  <si>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</si>
  <si>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</si>
  <si>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</si>
  <si>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Bélarus</t>
    </r>
  </si>
  <si>
    <r>
      <rPr>
        <sz val="11"/>
        <color theme="1"/>
        <rFont val="Calibri"/>
        <family val="2"/>
        <scheme val="minor"/>
      </rPr>
      <t>Pologne</t>
    </r>
  </si>
  <si>
    <r>
      <rPr>
        <sz val="11"/>
        <color theme="1"/>
        <rFont val="Calibri"/>
        <family val="2"/>
        <scheme val="minor"/>
      </rPr>
      <t>Amical</t>
    </r>
  </si>
  <si>
    <r>
      <rPr>
        <sz val="11"/>
        <color theme="1"/>
        <rFont val="Calibri"/>
        <family val="2"/>
        <scheme val="minor"/>
      </rPr>
      <t>Chili</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</si>
  <si>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</si>
  <si>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</si>
  <si>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</si>
  <si>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Ukraine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</si>
  <si>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</si>
  <si>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</si>
  <si>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</si>
  <si>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</si>
  <si>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</si>
  <si>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</si>
  <si>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</si>
  <si>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Suisse</t>
    </r>
  </si>
  <si>
    <r>
      <rPr>
        <sz val="11"/>
        <color theme="1"/>
        <rFont val="Calibri"/>
        <family val="2"/>
        <scheme val="minor"/>
      </rPr>
      <t>Monténégro</t>
    </r>
  </si>
  <si>
    <r>
      <rPr>
        <sz val="11"/>
        <color theme="1"/>
        <rFont val="Calibri"/>
        <family val="2"/>
        <scheme val="minor"/>
      </rPr>
      <t>Qualification pour la Coupe européenne de l’UEFA</t>
    </r>
  </si>
  <si>
    <r>
      <rPr>
        <sz val="11"/>
        <color theme="1"/>
        <rFont val="Calibri"/>
        <family val="2"/>
        <scheme val="minor"/>
      </rPr>
      <t>Danemark</t>
    </r>
  </si>
  <si>
    <r>
      <rPr>
        <sz val="11"/>
        <color theme="1"/>
        <rFont val="Calibri"/>
        <family val="2"/>
        <scheme val="minor"/>
      </rPr>
      <t>Suède</t>
    </r>
  </si>
  <si>
    <r>
      <rPr>
        <sz val="11"/>
        <color theme="1"/>
        <rFont val="Calibri"/>
        <family val="2"/>
        <scheme val="minor"/>
      </rPr>
      <t>Amical</t>
    </r>
  </si>
  <si>
    <r>
      <rPr>
        <sz val="11"/>
        <color theme="1"/>
        <rFont val="Calibri"/>
        <family val="2"/>
        <scheme val="minor"/>
      </rPr>
      <t>Mexique</t>
    </r>
  </si>
  <si>
    <r>
      <rPr>
        <sz val="11"/>
        <color theme="1"/>
        <rFont val="Calibri"/>
        <family val="2"/>
        <scheme val="minor"/>
      </rPr>
      <t>Serbie</t>
    </r>
  </si>
  <si>
    <r>
      <rPr>
        <sz val="11"/>
        <color theme="1"/>
        <rFont val="Calibri"/>
        <family val="2"/>
        <scheme val="minor"/>
      </rPr>
      <t>Amical</t>
    </r>
  </si>
  <si>
    <r>
      <rPr>
        <sz val="11"/>
        <color theme="1"/>
        <rFont val="Calibri"/>
        <family val="2"/>
        <scheme val="minor"/>
      </rPr>
      <t>Panama</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</si>
  <si>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</si>
  <si>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</si>
  <si>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Pologne</t>
    </r>
  </si>
  <si>
    <r>
      <rPr>
        <sz val="11"/>
        <color theme="1"/>
        <rFont val="Calibri"/>
        <family val="2"/>
        <scheme val="minor"/>
      </rPr>
      <t>Italie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</si>
  <si>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</si>
  <si>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</si>
  <si>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</si>
  <si>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</si>
  <si>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</si>
  <si>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Égypte</t>
    </r>
  </si>
  <si>
    <r>
      <rPr>
        <sz val="11"/>
        <color theme="1"/>
        <rFont val="Calibri"/>
        <family val="2"/>
        <scheme val="minor"/>
      </rPr>
      <t>Amical</t>
    </r>
  </si>
  <si>
    <r>
      <rPr>
        <sz val="11"/>
        <color theme="1"/>
        <rFont val="Calibri"/>
        <family val="2"/>
        <scheme val="minor"/>
      </rPr>
      <t>Honduras</t>
    </r>
  </si>
  <si>
    <r>
      <rPr>
        <sz val="11"/>
        <color theme="1"/>
        <rFont val="Calibri"/>
        <family val="2"/>
        <scheme val="minor"/>
      </rPr>
      <t>Serbie</t>
    </r>
  </si>
  <si>
    <r>
      <rPr>
        <sz val="11"/>
        <color theme="1"/>
        <rFont val="Calibri"/>
        <family val="2"/>
        <scheme val="minor"/>
      </rPr>
      <t>Amical</t>
    </r>
  </si>
  <si>
    <r>
      <rPr>
        <sz val="11"/>
        <color theme="1"/>
        <rFont val="Calibri"/>
        <family val="2"/>
        <scheme val="minor"/>
      </rPr>
      <t>Chili</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</si>
  <si>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</si>
  <si>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</si>
  <si>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</si>
  <si>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</si>
  <si>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</si>
  <si>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</si>
  <si>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Roumanie</t>
    </r>
  </si>
  <si>
    <r>
      <rPr>
        <sz val="11"/>
        <color theme="1"/>
        <rFont val="Calibri"/>
        <family val="2"/>
        <scheme val="minor"/>
      </rPr>
      <t>Amical</t>
    </r>
  </si>
  <si>
    <r>
      <rPr>
        <sz val="11"/>
        <color theme="1"/>
        <rFont val="Calibri"/>
        <family val="2"/>
        <scheme val="minor"/>
      </rPr>
      <t>Jordanie</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</si>
  <si>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</si>
  <si>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</si>
  <si>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Nigéria</t>
    </r>
  </si>
  <si>
    <r>
      <rPr>
        <sz val="11"/>
        <color theme="1"/>
        <rFont val="Calibri"/>
        <family val="2"/>
        <scheme val="minor"/>
      </rPr>
      <t>Zambie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</si>
  <si>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</si>
  <si>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</si>
  <si>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</si>
  <si>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</si>
  <si>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Guinée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</si>
  <si>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</si>
  <si>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</si>
  <si>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Mexique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</si>
  <si>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</si>
  <si>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</si>
  <si>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</si>
  <si>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Cameroun</t>
    </r>
  </si>
  <si>
    <r>
      <rPr>
        <sz val="11"/>
        <color theme="1"/>
        <rFont val="Calibri"/>
        <family val="2"/>
        <scheme val="minor"/>
      </rPr>
      <t>Amical</t>
    </r>
  </si>
  <si>
    <r>
      <rPr>
        <sz val="11"/>
        <color theme="1"/>
        <rFont val="Calibri"/>
        <family val="2"/>
        <scheme val="minor"/>
      </rPr>
      <t>Ghana</t>
    </r>
  </si>
  <si>
    <r>
      <rPr>
        <sz val="11"/>
        <color theme="1"/>
        <rFont val="Calibri"/>
        <family val="2"/>
        <scheme val="minor"/>
      </rPr>
      <t>Mali</t>
    </r>
  </si>
  <si>
    <r>
      <rPr>
        <sz val="11"/>
        <color theme="1"/>
        <rFont val="Calibri"/>
        <family val="2"/>
        <scheme val="minor"/>
      </rPr>
      <t>Coupe d’Afrique des nations</t>
    </r>
  </si>
  <si>
    <r>
      <rPr>
        <sz val="11"/>
        <color theme="1"/>
        <rFont val="Calibri"/>
        <family val="2"/>
        <scheme val="minor"/>
      </rPr>
      <t>Ghana</t>
    </r>
  </si>
  <si>
    <r>
      <rPr>
        <sz val="11"/>
        <color theme="1"/>
        <rFont val="Calibri"/>
        <family val="2"/>
        <scheme val="minor"/>
      </rPr>
      <t>Mali</t>
    </r>
  </si>
  <si>
    <r>
      <rPr>
        <sz val="11"/>
        <color theme="1"/>
        <rFont val="Calibri"/>
        <family val="2"/>
        <scheme val="minor"/>
      </rPr>
      <t>Coupe d’Afrique des nations</t>
    </r>
  </si>
  <si>
    <r>
      <rPr>
        <sz val="11"/>
        <color theme="1"/>
        <rFont val="Calibri"/>
        <family val="2"/>
        <scheme val="minor"/>
      </rPr>
      <t>Paraguay</t>
    </r>
  </si>
  <si>
    <r>
      <rPr>
        <sz val="11"/>
        <color theme="1"/>
        <rFont val="Calibri"/>
        <family val="2"/>
        <scheme val="minor"/>
      </rPr>
      <t>Chili</t>
    </r>
  </si>
  <si>
    <r>
      <rPr>
        <sz val="11"/>
        <color theme="1"/>
        <rFont val="Calibri"/>
        <family val="2"/>
        <scheme val="minor"/>
      </rPr>
      <t>Amical</t>
    </r>
  </si>
  <si>
    <r>
      <rPr>
        <sz val="11"/>
        <color theme="1"/>
        <rFont val="Calibri"/>
        <family val="2"/>
        <scheme val="minor"/>
      </rPr>
      <t>Chine</t>
    </r>
  </si>
  <si>
    <r>
      <rPr>
        <sz val="11"/>
        <color theme="1"/>
        <rFont val="Calibri"/>
        <family val="2"/>
        <scheme val="minor"/>
      </rPr>
      <t>Koweït</t>
    </r>
  </si>
  <si>
    <r>
      <rPr>
        <sz val="11"/>
        <color theme="1"/>
        <rFont val="Calibri"/>
        <family val="2"/>
        <scheme val="minor"/>
      </rPr>
      <t>Amical</t>
    </r>
  </si>
  <si>
    <r>
      <rPr>
        <sz val="11"/>
        <color theme="1"/>
        <rFont val="Calibri"/>
        <family val="2"/>
        <scheme val="minor"/>
      </rPr>
      <t>Japon</t>
    </r>
  </si>
  <si>
    <r>
      <rPr>
        <sz val="11"/>
        <color theme="1"/>
        <rFont val="Calibri"/>
        <family val="2"/>
        <scheme val="minor"/>
      </rPr>
      <t>Islande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</si>
  <si>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</si>
  <si>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</si>
  <si>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</si>
  <si>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</si>
  <si>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Arménie</t>
    </r>
  </si>
  <si>
    <r>
      <rPr>
        <sz val="11"/>
        <color theme="1"/>
        <rFont val="Calibri"/>
        <family val="2"/>
        <scheme val="minor"/>
      </rPr>
      <t>Serbie</t>
    </r>
  </si>
  <si>
    <r>
      <rPr>
        <sz val="11"/>
        <color theme="1"/>
        <rFont val="Calibri"/>
        <family val="2"/>
        <scheme val="minor"/>
      </rPr>
      <t>Amical</t>
    </r>
  </si>
  <si>
    <r>
      <rPr>
        <sz val="11"/>
        <color theme="1"/>
        <rFont val="Calibri"/>
        <family val="2"/>
        <scheme val="minor"/>
      </rPr>
      <t>Arménie</t>
    </r>
  </si>
  <si>
    <r>
      <rPr>
        <sz val="11"/>
        <color theme="1"/>
        <rFont val="Calibri"/>
        <family val="2"/>
        <scheme val="minor"/>
      </rPr>
      <t>Canada</t>
    </r>
  </si>
  <si>
    <r>
      <rPr>
        <sz val="11"/>
        <color theme="1"/>
        <rFont val="Calibri"/>
        <family val="2"/>
        <scheme val="minor"/>
      </rPr>
      <t>Amical</t>
    </r>
  </si>
  <si>
    <r>
      <rPr>
        <sz val="11"/>
        <color theme="1"/>
        <rFont val="Calibri"/>
        <family val="2"/>
        <scheme val="minor"/>
      </rPr>
      <t>Australie</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</si>
  <si>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</si>
  <si>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</si>
  <si>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</si>
  <si>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Finlande</t>
    </r>
  </si>
  <si>
    <r>
      <rPr>
        <sz val="11"/>
        <color theme="1"/>
        <rFont val="Calibri"/>
        <family val="2"/>
        <scheme val="minor"/>
      </rPr>
      <t>Amical</t>
    </r>
  </si>
  <si>
    <r>
      <rPr>
        <sz val="11"/>
        <color theme="1"/>
        <rFont val="Calibri"/>
        <family val="2"/>
        <scheme val="minor"/>
      </rPr>
      <t>Chine</t>
    </r>
  </si>
  <si>
    <r>
      <rPr>
        <sz val="11"/>
        <color theme="1"/>
        <rFont val="Calibri"/>
        <family val="2"/>
        <scheme val="minor"/>
      </rPr>
      <t>Jordanie</t>
    </r>
  </si>
  <si>
    <r>
      <rPr>
        <sz val="11"/>
        <color theme="1"/>
        <rFont val="Calibri"/>
        <family val="2"/>
        <scheme val="minor"/>
      </rPr>
      <t>Qualification pour la Coupe du Monde de la FIFA</t>
    </r>
  </si>
  <si>
    <r>
      <rPr>
        <sz val="11"/>
        <color theme="1"/>
        <rFont val="Calibri"/>
        <family val="2"/>
        <scheme val="minor"/>
      </rPr>
      <t>Croatie</t>
    </r>
  </si>
  <si>
    <r>
      <rPr>
        <sz val="11"/>
        <color theme="1"/>
        <rFont val="Calibri"/>
        <family val="2"/>
        <scheme val="minor"/>
      </rPr>
      <t>Suède</t>
    </r>
  </si>
  <si>
    <r>
      <rPr>
        <sz val="11"/>
        <color theme="1"/>
        <rFont val="Calibri"/>
        <family val="2"/>
        <scheme val="minor"/>
      </rPr>
      <t>Amical</t>
    </r>
  </si>
  <si>
    <r>
      <rPr>
        <sz val="11"/>
        <color theme="1"/>
        <rFont val="Calibri"/>
        <family val="2"/>
        <scheme val="minor"/>
      </rPr>
      <t>Danemark</t>
    </r>
  </si>
  <si>
    <r>
      <rPr>
        <sz val="11"/>
        <color theme="1"/>
        <rFont val="Calibri"/>
        <family val="2"/>
        <scheme val="minor"/>
      </rPr>
      <t>Russie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</si>
  <si>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</si>
  <si>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</si>
  <si>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Honduras</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</si>
  <si>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</si>
  <si>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</si>
  <si>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Estonie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</si>
  <si>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</si>
  <si>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</si>
  <si>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Koweït</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</si>
  <si>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</si>
  <si>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</si>
  <si>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Colombie</t>
    </r>
  </si>
  <si>
    <r>
      <rPr>
        <sz val="11"/>
        <color theme="1"/>
        <rFont val="Calibri"/>
        <family val="2"/>
        <scheme val="minor"/>
      </rPr>
      <t>Amical</t>
    </r>
  </si>
  <si>
    <r>
      <rPr>
        <sz val="11"/>
        <color theme="1"/>
        <rFont val="Calibri"/>
        <family val="2"/>
        <scheme val="minor"/>
      </rPr>
      <t>Maroc</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</si>
  <si>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</si>
  <si>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</si>
  <si>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Suisse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</si>
  <si>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</si>
  <si>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</si>
  <si>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</si>
  <si>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Liban</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</si>
  <si>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</si>
  <si>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</si>
  <si>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Pérou</t>
    </r>
  </si>
  <si>
    <r>
      <rPr>
        <sz val="11"/>
        <color theme="1"/>
        <rFont val="Calibri"/>
        <family val="2"/>
        <scheme val="minor"/>
      </rPr>
      <t>Copa del Pacífico</t>
    </r>
  </si>
  <si>
    <r>
      <rPr>
        <sz val="11"/>
        <color theme="1"/>
        <rFont val="Calibri"/>
        <family val="2"/>
        <scheme val="minor"/>
      </rPr>
      <t>Géorgie</t>
    </r>
  </si>
  <si>
    <r>
      <rPr>
        <sz val="11"/>
        <color theme="1"/>
        <rFont val="Calibri"/>
        <family val="2"/>
        <scheme val="minor"/>
      </rPr>
      <t>Turquie</t>
    </r>
  </si>
  <si>
    <r>
      <rPr>
        <sz val="11"/>
        <color theme="1"/>
        <rFont val="Calibri"/>
        <family val="2"/>
        <scheme val="minor"/>
      </rPr>
      <t>Amical</t>
    </r>
  </si>
  <si>
    <r>
      <rPr>
        <sz val="11"/>
        <color theme="1"/>
        <rFont val="Calibri"/>
        <family val="2"/>
        <scheme val="minor"/>
      </rPr>
      <t>Croatie</t>
    </r>
  </si>
  <si>
    <r>
      <rPr>
        <sz val="11"/>
        <color theme="1"/>
        <rFont val="Calibri"/>
        <family val="2"/>
        <scheme val="minor"/>
      </rPr>
      <t>Estonie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</si>
  <si>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</si>
  <si>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</si>
  <si>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Brésil</t>
    </r>
  </si>
  <si>
    <r>
      <rPr>
        <sz val="11"/>
        <color theme="1"/>
        <rFont val="Calibri"/>
        <family val="2"/>
        <scheme val="minor"/>
      </rPr>
      <t>Amical</t>
    </r>
  </si>
  <si>
    <r>
      <rPr>
        <sz val="11"/>
        <color theme="1"/>
        <rFont val="Calibri"/>
        <family val="2"/>
        <scheme val="minor"/>
      </rPr>
      <t>Espagne</t>
    </r>
  </si>
  <si>
    <r>
      <rPr>
        <sz val="11"/>
        <color theme="1"/>
        <rFont val="Calibri"/>
        <family val="2"/>
        <scheme val="minor"/>
      </rPr>
      <t>Serbie</t>
    </r>
  </si>
  <si>
    <r>
      <rPr>
        <sz val="11"/>
        <color theme="1"/>
        <rFont val="Calibri"/>
        <family val="2"/>
        <scheme val="minor"/>
      </rPr>
      <t>Amical</t>
    </r>
  </si>
  <si>
    <r>
      <rPr>
        <sz val="11"/>
        <color theme="1"/>
        <rFont val="Calibri"/>
        <family val="2"/>
        <scheme val="minor"/>
      </rPr>
      <t>Suisse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</si>
  <si>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</si>
  <si>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</si>
  <si>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Mexique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</si>
  <si>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</si>
  <si>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</si>
  <si>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Bulgarie</t>
    </r>
  </si>
  <si>
    <r>
      <rPr>
        <sz val="11"/>
        <color theme="1"/>
        <rFont val="Calibri"/>
        <family val="2"/>
        <scheme val="minor"/>
      </rPr>
      <t>Turquie</t>
    </r>
  </si>
  <si>
    <r>
      <rPr>
        <sz val="11"/>
        <color theme="1"/>
        <rFont val="Calibri"/>
        <family val="2"/>
        <scheme val="minor"/>
      </rPr>
      <t>Amical</t>
    </r>
  </si>
  <si>
    <r>
      <rPr>
        <sz val="11"/>
        <color theme="1"/>
        <rFont val="Calibri"/>
        <family val="2"/>
        <scheme val="minor"/>
      </rPr>
      <t>Pays‑Bas</t>
    </r>
  </si>
  <si>
    <r>
      <rPr>
        <sz val="11"/>
        <color theme="1"/>
        <rFont val="Calibri"/>
        <family val="2"/>
        <scheme val="minor"/>
      </rPr>
      <t>Slovaquie</t>
    </r>
  </si>
  <si>
    <r>
      <rPr>
        <sz val="11"/>
        <color theme="1"/>
        <rFont val="Calibri"/>
        <family val="2"/>
        <scheme val="minor"/>
      </rPr>
      <t>Amical</t>
    </r>
  </si>
  <si>
    <r>
      <rPr>
        <sz val="11"/>
        <color theme="1"/>
        <rFont val="Calibri"/>
        <family val="2"/>
        <scheme val="minor"/>
      </rPr>
      <t>France</t>
    </r>
  </si>
  <si>
    <r>
      <rPr>
        <sz val="11"/>
        <color theme="1"/>
        <rFont val="Calibri"/>
        <family val="2"/>
        <scheme val="minor"/>
      </rPr>
      <t>Serbie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</si>
  <si>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</si>
  <si>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</si>
  <si>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Israël</t>
    </r>
  </si>
  <si>
    <r>
      <rPr>
        <sz val="11"/>
        <color theme="1"/>
        <rFont val="Calibri"/>
        <family val="2"/>
        <scheme val="minor"/>
      </rPr>
      <t>Amical</t>
    </r>
  </si>
  <si>
    <r>
      <rPr>
        <sz val="11"/>
        <color theme="1"/>
        <rFont val="Calibri"/>
        <family val="2"/>
        <scheme val="minor"/>
      </rPr>
      <t>Bolivie</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</si>
  <si>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</si>
  <si>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</si>
  <si>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</si>
  <si>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Australie</t>
    </r>
  </si>
  <si>
    <r>
      <rPr>
        <sz val="11"/>
        <color theme="1"/>
        <rFont val="Calibri"/>
        <family val="2"/>
        <scheme val="minor"/>
      </rPr>
      <t>Amical</t>
    </r>
  </si>
  <si>
    <r>
      <rPr>
        <sz val="11"/>
        <color theme="1"/>
        <rFont val="Calibri"/>
        <family val="2"/>
        <scheme val="minor"/>
      </rPr>
      <t>Portugal</t>
    </r>
  </si>
  <si>
    <r>
      <rPr>
        <sz val="11"/>
        <color theme="1"/>
        <rFont val="Calibri"/>
        <family val="2"/>
        <scheme val="minor"/>
      </rPr>
      <t>Turquie</t>
    </r>
  </si>
  <si>
    <r>
      <rPr>
        <sz val="11"/>
        <color theme="1"/>
        <rFont val="Calibri"/>
        <family val="2"/>
        <scheme val="minor"/>
      </rPr>
      <t>Amical</t>
    </r>
  </si>
  <si>
    <r>
      <rPr>
        <sz val="11"/>
        <color theme="1"/>
        <rFont val="Calibri"/>
        <family val="2"/>
        <scheme val="minor"/>
      </rPr>
      <t>Mexique</t>
    </r>
  </si>
  <si>
    <r>
      <rPr>
        <sz val="11"/>
        <color theme="1"/>
        <rFont val="Calibri"/>
        <family val="2"/>
        <scheme val="minor"/>
      </rPr>
      <t>Brésil</t>
    </r>
  </si>
  <si>
    <r>
      <rPr>
        <sz val="11"/>
        <color theme="1"/>
        <rFont val="Calibri"/>
        <family val="2"/>
        <scheme val="minor"/>
      </rPr>
      <t>Amical</t>
    </r>
  </si>
  <si>
    <r>
      <rPr>
        <sz val="11"/>
        <color theme="1"/>
        <rFont val="Calibri"/>
        <family val="2"/>
        <scheme val="minor"/>
      </rPr>
      <t>Turquie</t>
    </r>
  </si>
  <si>
    <r>
      <rPr>
        <sz val="11"/>
        <color theme="1"/>
        <rFont val="Calibri"/>
        <family val="2"/>
        <scheme val="minor"/>
      </rPr>
      <t>Ukraine</t>
    </r>
  </si>
  <si>
    <r>
      <rPr>
        <sz val="11"/>
        <color theme="1"/>
        <rFont val="Calibri"/>
        <family val="2"/>
        <scheme val="minor"/>
      </rPr>
      <t>Amical</t>
    </r>
  </si>
  <si>
    <r>
      <rPr>
        <sz val="11"/>
        <color theme="1"/>
        <rFont val="Calibri"/>
        <family val="2"/>
        <scheme val="minor"/>
      </rPr>
      <t>Honduras</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</si>
  <si>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</si>
  <si>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</si>
  <si>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</si>
  <si>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</si>
  <si>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</si>
  <si>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</si>
  <si>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</si>
  <si>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</si>
  <si>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</si>
  <si>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Croatie</t>
    </r>
  </si>
  <si>
    <r>
      <rPr>
        <sz val="11"/>
        <color theme="1"/>
        <rFont val="Calibri"/>
        <family val="2"/>
        <scheme val="minor"/>
      </rPr>
      <t>Coupe européenne de l’UEFA</t>
    </r>
  </si>
  <si>
    <r>
      <rPr>
        <sz val="11"/>
        <color theme="1"/>
        <rFont val="Calibri"/>
        <family val="2"/>
        <scheme val="minor"/>
      </rPr>
      <t>Uruguay</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</si>
  <si>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</si>
  <si>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</si>
  <si>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</si>
  <si>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France</t>
    </r>
  </si>
  <si>
    <r>
      <rPr>
        <sz val="11"/>
        <color theme="1"/>
        <rFont val="Calibri"/>
        <family val="2"/>
        <scheme val="minor"/>
      </rPr>
      <t>Coupe européenne de l’UEFA</t>
    </r>
  </si>
  <si>
    <r>
      <rPr>
        <sz val="11"/>
        <color theme="1"/>
        <rFont val="Calibri"/>
        <family val="2"/>
        <scheme val="minor"/>
      </rPr>
      <t>Italie</t>
    </r>
  </si>
  <si>
    <r>
      <rPr>
        <sz val="11"/>
        <color theme="1"/>
        <rFont val="Calibri"/>
        <family val="2"/>
        <scheme val="minor"/>
      </rPr>
      <t>Irlande</t>
    </r>
  </si>
  <si>
    <r>
      <rPr>
        <sz val="11"/>
        <color theme="1"/>
        <rFont val="Calibri"/>
        <family val="2"/>
        <scheme val="minor"/>
      </rPr>
      <t>Coupe européenne de l’UEFA</t>
    </r>
  </si>
  <si>
    <r>
      <rPr>
        <sz val="11"/>
        <color theme="1"/>
        <rFont val="Calibri"/>
        <family val="2"/>
        <scheme val="minor"/>
      </rPr>
      <t>Suède</t>
    </r>
  </si>
  <si>
    <r>
      <rPr>
        <sz val="11"/>
        <color theme="1"/>
        <rFont val="Calibri"/>
        <family val="2"/>
        <scheme val="minor"/>
      </rPr>
      <t>France</t>
    </r>
  </si>
  <si>
    <r>
      <rPr>
        <sz val="11"/>
        <color theme="1"/>
        <rFont val="Calibri"/>
        <family val="2"/>
        <scheme val="minor"/>
      </rPr>
      <t>Coupe européenne de l’UEFA</t>
    </r>
  </si>
  <si>
    <r>
      <rPr>
        <sz val="11"/>
        <color theme="1"/>
        <rFont val="Calibri"/>
        <family val="2"/>
        <scheme val="minor"/>
      </rPr>
      <t>Allemagne</t>
    </r>
  </si>
  <si>
    <r>
      <rPr>
        <sz val="11"/>
        <color theme="1"/>
        <rFont val="Calibri"/>
        <family val="2"/>
        <scheme val="minor"/>
      </rPr>
      <t>Grèce</t>
    </r>
  </si>
  <si>
    <r>
      <rPr>
        <sz val="11"/>
        <color theme="1"/>
        <rFont val="Calibri"/>
        <family val="2"/>
        <scheme val="minor"/>
      </rPr>
      <t>Coupe européenne de l’UEFA</t>
    </r>
  </si>
  <si>
    <r>
      <rPr>
        <sz val="11"/>
        <color theme="1"/>
        <rFont val="Calibri"/>
        <family val="2"/>
        <scheme val="minor"/>
      </rPr>
      <t>Espagne</t>
    </r>
  </si>
  <si>
    <r>
      <rPr>
        <sz val="11"/>
        <color theme="1"/>
        <rFont val="Calibri"/>
        <family val="2"/>
        <scheme val="minor"/>
      </rPr>
      <t>France</t>
    </r>
  </si>
  <si>
    <r>
      <rPr>
        <sz val="11"/>
        <color theme="1"/>
        <rFont val="Calibri"/>
        <family val="2"/>
        <scheme val="minor"/>
      </rPr>
      <t>Coupe européenne de l’UEFA</t>
    </r>
  </si>
  <si>
    <r>
      <rPr>
        <sz val="11"/>
        <color theme="1"/>
        <rFont val="Calibri"/>
        <family val="2"/>
        <scheme val="minor"/>
      </rPr>
      <t>Arabie saoudite</t>
    </r>
  </si>
  <si>
    <r>
      <rPr>
        <sz val="11"/>
        <color theme="1"/>
        <rFont val="Calibri"/>
        <family val="2"/>
        <scheme val="minor"/>
      </rPr>
      <t>Libye</t>
    </r>
  </si>
  <si>
    <r>
      <rPr>
        <sz val="11"/>
        <color theme="1"/>
        <rFont val="Calibri"/>
        <family val="2"/>
        <scheme val="minor"/>
      </rPr>
      <t>Coupe de l’UAFA</t>
    </r>
  </si>
  <si>
    <r>
      <rPr>
        <sz val="11"/>
        <color theme="1"/>
        <rFont val="Calibri"/>
        <family val="2"/>
        <scheme val="minor"/>
      </rPr>
      <t>Autriche</t>
    </r>
  </si>
  <si>
    <r>
      <rPr>
        <sz val="11"/>
        <color theme="1"/>
        <rFont val="Calibri"/>
        <family val="2"/>
        <scheme val="minor"/>
      </rPr>
      <t>Turquie</t>
    </r>
  </si>
  <si>
    <r>
      <rPr>
        <sz val="11"/>
        <color theme="1"/>
        <rFont val="Calibri"/>
        <family val="2"/>
        <scheme val="minor"/>
      </rPr>
      <t>Amical</t>
    </r>
  </si>
  <si>
    <r>
      <rPr>
        <sz val="11"/>
        <color theme="1"/>
        <rFont val="Calibri"/>
        <family val="2"/>
        <scheme val="minor"/>
      </rPr>
      <t>Belgique</t>
    </r>
  </si>
  <si>
    <r>
      <rPr>
        <sz val="11"/>
        <color theme="1"/>
        <rFont val="Calibri"/>
        <family val="2"/>
        <scheme val="minor"/>
      </rPr>
      <t>Pays‑Bas</t>
    </r>
  </si>
  <si>
    <r>
      <rPr>
        <sz val="11"/>
        <color theme="1"/>
        <rFont val="Calibri"/>
        <family val="2"/>
        <scheme val="minor"/>
      </rPr>
      <t>Amical</t>
    </r>
  </si>
  <si>
    <r>
      <rPr>
        <sz val="11"/>
        <color theme="1"/>
        <rFont val="Calibri"/>
        <family val="2"/>
        <scheme val="minor"/>
      </rPr>
      <t>Croatie</t>
    </r>
  </si>
  <si>
    <r>
      <rPr>
        <sz val="11"/>
        <color theme="1"/>
        <rFont val="Calibri"/>
        <family val="2"/>
        <scheme val="minor"/>
      </rPr>
      <t>Suisse</t>
    </r>
  </si>
  <si>
    <r>
      <rPr>
        <sz val="11"/>
        <color theme="1"/>
        <rFont val="Calibri"/>
        <family val="2"/>
        <scheme val="minor"/>
      </rPr>
      <t>Amical</t>
    </r>
  </si>
  <si>
    <r>
      <rPr>
        <sz val="11"/>
        <color theme="1"/>
        <rFont val="Calibri"/>
        <family val="2"/>
        <scheme val="minor"/>
      </rPr>
      <t>Danemark</t>
    </r>
  </si>
  <si>
    <r>
      <rPr>
        <sz val="11"/>
        <color theme="1"/>
        <rFont val="Calibri"/>
        <family val="2"/>
        <scheme val="minor"/>
      </rPr>
      <t>Slovaquie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</si>
  <si>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</si>
  <si>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</si>
  <si>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Jamaïque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</si>
  <si>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</si>
  <si>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</si>
  <si>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</si>
  <si>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</si>
  <si>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Jordanie</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</si>
  <si>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</si>
  <si>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</si>
  <si>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Portugal</t>
    </r>
  </si>
  <si>
    <r>
      <rPr>
        <sz val="11"/>
        <color theme="1"/>
        <rFont val="Calibri"/>
        <family val="2"/>
        <scheme val="minor"/>
      </rPr>
      <t>Panama</t>
    </r>
  </si>
  <si>
    <r>
      <rPr>
        <sz val="11"/>
        <color theme="1"/>
        <rFont val="Calibri"/>
        <family val="2"/>
        <scheme val="minor"/>
      </rPr>
      <t>Amical</t>
    </r>
  </si>
  <si>
    <r>
      <rPr>
        <sz val="11"/>
        <color theme="1"/>
        <rFont val="Calibri"/>
        <family val="2"/>
        <scheme val="minor"/>
      </rPr>
      <t>Écosse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</si>
  <si>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</si>
  <si>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</si>
  <si>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</si>
  <si>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</si>
  <si>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</si>
  <si>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</si>
  <si>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</si>
  <si>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</si>
  <si>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</si>
  <si>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</si>
  <si>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</si>
  <si>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</si>
  <si>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</si>
  <si>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</si>
  <si>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</si>
  <si>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</si>
  <si>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</si>
  <si>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</si>
  <si>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</si>
  <si>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</si>
  <si>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</si>
  <si>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</si>
  <si>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</si>
  <si>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</si>
  <si>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</si>
  <si>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</si>
  <si>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Cap-Vert</t>
    </r>
  </si>
  <si>
    <r>
      <rPr>
        <sz val="11"/>
        <color theme="1"/>
        <rFont val="Calibri"/>
        <family val="2"/>
        <scheme val="minor"/>
      </rPr>
      <t>Mali</t>
    </r>
  </si>
  <si>
    <r>
      <rPr>
        <sz val="11"/>
        <color theme="1"/>
        <rFont val="Calibri"/>
        <family val="2"/>
        <scheme val="minor"/>
      </rPr>
      <t>Coupe Amílcar Cabral</t>
    </r>
  </si>
  <si>
    <r>
      <rPr>
        <sz val="11"/>
        <color theme="1"/>
        <rFont val="Calibri"/>
        <family val="2"/>
        <scheme val="minor"/>
      </rPr>
      <t>Côte d’Ivoire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</si>
  <si>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</si>
  <si>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</si>
  <si>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Chili</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</si>
  <si>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</si>
  <si>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</si>
  <si>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</si>
  <si>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</si>
  <si>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</si>
  <si>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Panama</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</si>
  <si>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</si>
  <si>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</si>
  <si>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</si>
  <si>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</si>
  <si>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</si>
  <si>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</si>
  <si>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</si>
  <si>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</si>
  <si>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Burkina Faso</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</si>
  <si>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</si>
  <si>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</si>
  <si>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Arménie</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</si>
  <si>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</si>
  <si>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</si>
  <si>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</si>
  <si>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</si>
  <si>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</si>
  <si>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</si>
  <si>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</si>
  <si>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</si>
  <si>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Bélarus</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</si>
  <si>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</si>
  <si>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</si>
  <si>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</si>
  <si>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</si>
  <si>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</si>
  <si>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Croatie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</si>
  <si>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</si>
  <si>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</si>
  <si>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</si>
  <si>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</si>
  <si>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</si>
  <si>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</si>
  <si>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</si>
  <si>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</si>
  <si>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</si>
  <si>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</si>
  <si>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</si>
  <si>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</si>
  <si>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</si>
  <si>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</si>
  <si>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</si>
  <si>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</si>
  <si>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</si>
  <si>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Paraguay</t>
    </r>
  </si>
  <si>
    <r>
      <rPr>
        <sz val="11"/>
        <color theme="1"/>
        <rFont val="Calibri"/>
        <family val="2"/>
        <scheme val="minor"/>
      </rPr>
      <t>Guatemala</t>
    </r>
  </si>
  <si>
    <r>
      <rPr>
        <sz val="11"/>
        <color theme="1"/>
        <rFont val="Calibri"/>
        <family val="2"/>
        <scheme val="minor"/>
      </rPr>
      <t>Amical</t>
    </r>
  </si>
  <si>
    <r>
      <rPr>
        <sz val="11"/>
        <color theme="1"/>
        <rFont val="Calibri"/>
        <family val="2"/>
        <scheme val="minor"/>
      </rPr>
      <t>Pologne</t>
    </r>
  </si>
  <si>
    <r>
      <rPr>
        <sz val="11"/>
        <color theme="1"/>
        <rFont val="Calibri"/>
        <family val="2"/>
        <scheme val="minor"/>
      </rPr>
      <t>Uruguay</t>
    </r>
  </si>
  <si>
    <r>
      <rPr>
        <sz val="11"/>
        <color theme="1"/>
        <rFont val="Calibri"/>
        <family val="2"/>
        <scheme val="minor"/>
      </rPr>
      <t>Amical</t>
    </r>
  </si>
  <si>
    <r>
      <rPr>
        <sz val="11"/>
        <color theme="1"/>
        <rFont val="Calibri"/>
        <family val="2"/>
        <scheme val="minor"/>
      </rPr>
      <t>Serbie</t>
    </r>
  </si>
  <si>
    <r>
      <rPr>
        <sz val="11"/>
        <color theme="1"/>
        <rFont val="Calibri"/>
        <family val="2"/>
        <scheme val="minor"/>
      </rPr>
      <t>Chili</t>
    </r>
  </si>
  <si>
    <r>
      <rPr>
        <sz val="11"/>
        <color theme="1"/>
        <rFont val="Calibri"/>
        <family val="2"/>
        <scheme val="minor"/>
      </rPr>
      <t>Amical</t>
    </r>
  </si>
  <si>
    <r>
      <rPr>
        <sz val="11"/>
        <color theme="1"/>
        <rFont val="Calibri"/>
        <family val="2"/>
        <scheme val="minor"/>
      </rPr>
      <t>Suède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</si>
  <si>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</si>
  <si>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</si>
  <si>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</si>
  <si>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Nigéria</t>
    </r>
  </si>
  <si>
    <r>
      <rPr>
        <sz val="11"/>
        <color theme="1"/>
        <rFont val="Calibri"/>
        <family val="2"/>
        <scheme val="minor"/>
      </rPr>
      <t>Amical</t>
    </r>
  </si>
  <si>
    <r>
      <rPr>
        <sz val="11"/>
        <color theme="1"/>
        <rFont val="Calibri"/>
        <family val="2"/>
        <scheme val="minor"/>
      </rPr>
      <t>Koweït</t>
    </r>
  </si>
  <si>
    <r>
      <rPr>
        <sz val="11"/>
        <color theme="1"/>
        <rFont val="Calibri"/>
        <family val="2"/>
        <scheme val="minor"/>
      </rPr>
      <t>Oman</t>
    </r>
  </si>
  <si>
    <r>
      <rPr>
        <sz val="11"/>
        <color theme="1"/>
        <rFont val="Calibri"/>
        <family val="2"/>
        <scheme val="minor"/>
      </rPr>
      <t>Championnat de la WAFF</t>
    </r>
  </si>
  <si>
    <r>
      <rPr>
        <sz val="11"/>
        <color theme="1"/>
        <rFont val="Calibri"/>
        <family val="2"/>
        <scheme val="minor"/>
      </rPr>
      <t>Oman</t>
    </r>
  </si>
  <si>
    <r>
      <rPr>
        <sz val="11"/>
        <color theme="1"/>
        <rFont val="Calibri"/>
        <family val="2"/>
        <scheme val="minor"/>
      </rPr>
      <t>Irak</t>
    </r>
  </si>
  <si>
    <r>
      <rPr>
        <sz val="11"/>
        <color theme="1"/>
        <rFont val="Calibri"/>
        <family val="2"/>
        <scheme val="minor"/>
      </rPr>
      <t>Championnat de la WAFF</t>
    </r>
  </si>
  <si>
    <r>
      <rPr>
        <sz val="11"/>
        <color theme="1"/>
        <rFont val="Calibri"/>
        <family val="2"/>
        <scheme val="minor"/>
      </rPr>
      <t>Qatar</t>
    </r>
  </si>
  <si>
    <r>
      <rPr>
        <sz val="11"/>
        <color theme="1"/>
        <rFont val="Calibri"/>
        <family val="2"/>
        <scheme val="minor"/>
      </rPr>
      <t>Égypte</t>
    </r>
  </si>
  <si>
    <r>
      <rPr>
        <sz val="11"/>
        <color theme="1"/>
        <rFont val="Calibri"/>
        <family val="2"/>
        <scheme val="minor"/>
      </rPr>
      <t>Amical</t>
    </r>
  </si>
  <si>
    <r>
      <rPr>
        <sz val="11"/>
        <color theme="1"/>
        <rFont val="Calibri"/>
        <family val="2"/>
        <scheme val="minor"/>
      </rPr>
      <t>Qatar</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</si>
  <si>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</si>
  <si>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</si>
  <si>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Arabie saoudite</t>
    </r>
  </si>
  <si>
    <r>
      <rPr>
        <sz val="11"/>
        <color theme="1"/>
        <rFont val="Calibri"/>
        <family val="2"/>
        <scheme val="minor"/>
      </rPr>
      <t>Irak</t>
    </r>
  </si>
  <si>
    <r>
      <rPr>
        <sz val="11"/>
        <color theme="1"/>
        <rFont val="Calibri"/>
        <family val="2"/>
        <scheme val="minor"/>
      </rPr>
      <t>Coupe du Golfe</t>
    </r>
  </si>
  <si>
    <r>
      <rPr>
        <sz val="11"/>
        <color theme="1"/>
        <rFont val="Calibri"/>
        <family val="2"/>
        <scheme val="minor"/>
      </rPr>
      <t>Émirats arabes unis</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</si>
  <si>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</si>
  <si>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</si>
  <si>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Ghana</t>
    </r>
  </si>
  <si>
    <r>
      <rPr>
        <sz val="11"/>
        <color theme="1"/>
        <rFont val="Calibri"/>
        <family val="2"/>
        <scheme val="minor"/>
      </rPr>
      <t>Tunisie</t>
    </r>
  </si>
  <si>
    <r>
      <rPr>
        <sz val="11"/>
        <color theme="1"/>
        <rFont val="Calibri"/>
        <family val="2"/>
        <scheme val="minor"/>
      </rPr>
      <t>Amical</t>
    </r>
  </si>
  <si>
    <r>
      <rPr>
        <sz val="11"/>
        <color theme="1"/>
        <rFont val="Calibri"/>
        <family val="2"/>
        <scheme val="minor"/>
      </rPr>
      <t>Panama</t>
    </r>
  </si>
  <si>
    <r>
      <rPr>
        <sz val="11"/>
        <color theme="1"/>
        <rFont val="Calibri"/>
        <family val="2"/>
        <scheme val="minor"/>
      </rPr>
      <t>Guatemala</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</si>
  <si>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</si>
  <si>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</si>
  <si>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Guinée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</si>
  <si>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</si>
  <si>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</si>
  <si>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</si>
  <si>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</si>
  <si>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Burkina Faso</t>
    </r>
  </si>
  <si>
    <r>
      <rPr>
        <sz val="11"/>
        <color theme="1"/>
        <rFont val="Calibri"/>
        <family val="2"/>
        <scheme val="minor"/>
      </rPr>
      <t>Cap-Vert</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</si>
  <si>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</si>
  <si>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</si>
  <si>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Russie</t>
    </r>
  </si>
  <si>
    <r>
      <rPr>
        <sz val="11"/>
        <color theme="1"/>
        <rFont val="Calibri"/>
        <family val="2"/>
        <scheme val="minor"/>
      </rPr>
      <t>Amical</t>
    </r>
  </si>
  <si>
    <r>
      <rPr>
        <sz val="11"/>
        <color theme="1"/>
        <rFont val="Calibri"/>
        <family val="2"/>
        <scheme val="minor"/>
      </rPr>
      <t>Irlande</t>
    </r>
  </si>
  <si>
    <r>
      <rPr>
        <sz val="11"/>
        <color theme="1"/>
        <rFont val="Calibri"/>
        <family val="2"/>
        <scheme val="minor"/>
      </rPr>
      <t>Pologne</t>
    </r>
  </si>
  <si>
    <r>
      <rPr>
        <sz val="11"/>
        <color theme="1"/>
        <rFont val="Calibri"/>
        <family val="2"/>
        <scheme val="minor"/>
      </rPr>
      <t>Amical</t>
    </r>
  </si>
  <si>
    <r>
      <rPr>
        <sz val="11"/>
        <color theme="1"/>
        <rFont val="Calibri"/>
        <family val="2"/>
        <scheme val="minor"/>
      </rPr>
      <t>Norvège</t>
    </r>
  </si>
  <si>
    <r>
      <rPr>
        <sz val="11"/>
        <color theme="1"/>
        <rFont val="Calibri"/>
        <family val="2"/>
        <scheme val="minor"/>
      </rPr>
      <t>Ukraine</t>
    </r>
  </si>
  <si>
    <r>
      <rPr>
        <sz val="11"/>
        <color theme="1"/>
        <rFont val="Calibri"/>
        <family val="2"/>
        <scheme val="minor"/>
      </rPr>
      <t>Amical</t>
    </r>
  </si>
  <si>
    <r>
      <rPr>
        <sz val="11"/>
        <color theme="1"/>
        <rFont val="Calibri"/>
        <family val="2"/>
        <scheme val="minor"/>
      </rPr>
      <t>Espagne</t>
    </r>
  </si>
  <si>
    <r>
      <rPr>
        <sz val="11"/>
        <color theme="1"/>
        <rFont val="Calibri"/>
        <family val="2"/>
        <scheme val="minor"/>
      </rPr>
      <t>Uruguay</t>
    </r>
  </si>
  <si>
    <r>
      <rPr>
        <sz val="11"/>
        <color theme="1"/>
        <rFont val="Calibri"/>
        <family val="2"/>
        <scheme val="minor"/>
      </rPr>
      <t>Amical</t>
    </r>
  </si>
  <si>
    <r>
      <rPr>
        <sz val="11"/>
        <color theme="1"/>
        <rFont val="Calibri"/>
        <family val="2"/>
        <scheme val="minor"/>
      </rPr>
      <t>Mali</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</si>
  <si>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</si>
  <si>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</si>
  <si>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Qatar</t>
    </r>
  </si>
  <si>
    <r>
      <rPr>
        <sz val="11"/>
        <color theme="1"/>
        <rFont val="Calibri"/>
        <family val="2"/>
        <scheme val="minor"/>
      </rPr>
      <t>Égypte</t>
    </r>
  </si>
  <si>
    <r>
      <rPr>
        <sz val="11"/>
        <color theme="1"/>
        <rFont val="Calibri"/>
        <family val="2"/>
        <scheme val="minor"/>
      </rPr>
      <t>Amical</t>
    </r>
  </si>
  <si>
    <r>
      <rPr>
        <sz val="11"/>
        <color theme="1"/>
        <rFont val="Calibri"/>
        <family val="2"/>
        <scheme val="minor"/>
      </rPr>
      <t>Croatie</t>
    </r>
  </si>
  <si>
    <r>
      <rPr>
        <sz val="11"/>
        <color theme="1"/>
        <rFont val="Calibri"/>
        <family val="2"/>
        <scheme val="minor"/>
      </rPr>
      <t>Serbie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</si>
  <si>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</si>
  <si>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</si>
  <si>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</si>
  <si>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</si>
  <si>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</si>
  <si>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</si>
  <si>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</si>
  <si>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</si>
  <si>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</si>
  <si>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</si>
  <si>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</si>
  <si>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Bélarus</t>
    </r>
  </si>
  <si>
    <r>
      <rPr>
        <sz val="11"/>
        <color theme="1"/>
        <rFont val="Calibri"/>
        <family val="2"/>
        <scheme val="minor"/>
      </rPr>
      <t>Amical</t>
    </r>
  </si>
  <si>
    <r>
      <rPr>
        <sz val="11"/>
        <color theme="1"/>
        <rFont val="Calibri"/>
        <family val="2"/>
        <scheme val="minor"/>
      </rPr>
      <t>Chili</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</si>
  <si>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</si>
  <si>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</si>
  <si>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</si>
  <si>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</si>
  <si>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</si>
  <si>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</si>
  <si>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</si>
  <si>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</si>
  <si>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Panama</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</si>
  <si>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</si>
  <si>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</si>
  <si>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Serbie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</si>
  <si>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</si>
  <si>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</si>
  <si>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Zambie</t>
    </r>
  </si>
  <si>
    <r>
      <rPr>
        <sz val="11"/>
        <color theme="1"/>
        <rFont val="Calibri"/>
        <family val="2"/>
        <scheme val="minor"/>
      </rPr>
      <t>Zimbabwe</t>
    </r>
  </si>
  <si>
    <r>
      <rPr>
        <sz val="11"/>
        <color theme="1"/>
        <rFont val="Calibri"/>
        <family val="2"/>
        <scheme val="minor"/>
      </rPr>
      <t>Amical</t>
    </r>
  </si>
  <si>
    <r>
      <rPr>
        <sz val="11"/>
        <color theme="1"/>
        <rFont val="Calibri"/>
        <family val="2"/>
        <scheme val="minor"/>
      </rPr>
      <t>Oman</t>
    </r>
  </si>
  <si>
    <r>
      <rPr>
        <sz val="11"/>
        <color theme="1"/>
        <rFont val="Calibri"/>
        <family val="2"/>
        <scheme val="minor"/>
      </rPr>
      <t>Iran</t>
    </r>
  </si>
  <si>
    <r>
      <rPr>
        <sz val="11"/>
        <color theme="1"/>
        <rFont val="Calibri"/>
        <family val="2"/>
        <scheme val="minor"/>
      </rPr>
      <t>Amical</t>
    </r>
  </si>
  <si>
    <r>
      <rPr>
        <sz val="11"/>
        <color theme="1"/>
        <rFont val="Calibri"/>
        <family val="2"/>
        <scheme val="minor"/>
      </rPr>
      <t>Équateur</t>
    </r>
  </si>
  <si>
    <r>
      <rPr>
        <sz val="11"/>
        <color theme="1"/>
        <rFont val="Calibri"/>
        <family val="2"/>
        <scheme val="minor"/>
      </rPr>
      <t>Allemagne</t>
    </r>
  </si>
  <si>
    <r>
      <rPr>
        <sz val="11"/>
        <color theme="1"/>
        <rFont val="Calibri"/>
        <family val="2"/>
        <scheme val="minor"/>
      </rPr>
      <t>Amical</t>
    </r>
  </si>
  <si>
    <r>
      <rPr>
        <sz val="11"/>
        <color theme="1"/>
        <rFont val="Calibri"/>
        <family val="2"/>
        <scheme val="minor"/>
      </rPr>
      <t>Japon</t>
    </r>
  </si>
  <si>
    <r>
      <rPr>
        <sz val="11"/>
        <color theme="1"/>
        <rFont val="Calibri"/>
        <family val="2"/>
        <scheme val="minor"/>
      </rPr>
      <t>Bulgarie</t>
    </r>
  </si>
  <si>
    <r>
      <rPr>
        <sz val="11"/>
        <color theme="1"/>
        <rFont val="Calibri"/>
        <family val="2"/>
        <scheme val="minor"/>
      </rPr>
      <t>Amical</t>
    </r>
  </si>
  <si>
    <r>
      <rPr>
        <sz val="11"/>
        <color theme="1"/>
        <rFont val="Calibri"/>
        <family val="2"/>
        <scheme val="minor"/>
      </rPr>
      <t>Turquie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</si>
  <si>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</si>
  <si>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</si>
  <si>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Algérie</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</si>
  <si>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</si>
  <si>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</si>
  <si>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Honduras</t>
    </r>
  </si>
  <si>
    <r>
      <rPr>
        <sz val="11"/>
        <color theme="1"/>
        <rFont val="Calibri"/>
        <family val="2"/>
        <scheme val="minor"/>
      </rPr>
      <t>Israël</t>
    </r>
  </si>
  <si>
    <r>
      <rPr>
        <sz val="11"/>
        <color theme="1"/>
        <rFont val="Calibri"/>
        <family val="2"/>
        <scheme val="minor"/>
      </rPr>
      <t>Amical</t>
    </r>
  </si>
  <si>
    <r>
      <rPr>
        <sz val="11"/>
        <color theme="1"/>
        <rFont val="Calibri"/>
        <family val="2"/>
        <scheme val="minor"/>
      </rPr>
      <t>Estonie</t>
    </r>
  </si>
  <si>
    <r>
      <rPr>
        <sz val="11"/>
        <color theme="1"/>
        <rFont val="Calibri"/>
        <family val="2"/>
        <scheme val="minor"/>
      </rPr>
      <t>Bélarus</t>
    </r>
  </si>
  <si>
    <r>
      <rPr>
        <sz val="11"/>
        <color theme="1"/>
        <rFont val="Calibri"/>
        <family val="2"/>
        <scheme val="minor"/>
      </rPr>
      <t>Amical</t>
    </r>
  </si>
  <si>
    <r>
      <rPr>
        <sz val="11"/>
        <color theme="1"/>
        <rFont val="Calibri"/>
        <family val="2"/>
        <scheme val="minor"/>
      </rPr>
      <t>Islande</t>
    </r>
  </si>
  <si>
    <r>
      <rPr>
        <sz val="11"/>
        <color theme="1"/>
        <rFont val="Calibri"/>
        <family val="2"/>
        <scheme val="minor"/>
      </rPr>
      <t>Slovénie</t>
    </r>
  </si>
  <si>
    <r>
      <rPr>
        <sz val="11"/>
        <color theme="1"/>
        <rFont val="Calibri"/>
        <family val="2"/>
        <scheme val="minor"/>
      </rPr>
      <t>Qualification pour la Coupe du Monde de la FIFA</t>
    </r>
  </si>
  <si>
    <r>
      <rPr>
        <sz val="11"/>
        <color theme="1"/>
        <rFont val="Calibri"/>
        <family val="2"/>
        <scheme val="minor"/>
      </rPr>
      <t>Zimbabwe</t>
    </r>
  </si>
  <si>
    <r>
      <rPr>
        <sz val="11"/>
        <color theme="1"/>
        <rFont val="Calibri"/>
        <family val="2"/>
        <scheme val="minor"/>
      </rPr>
      <t>Égypte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</si>
  <si>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</si>
  <si>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</si>
  <si>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</si>
  <si>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</si>
  <si>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</si>
  <si>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Pays‑Bas</t>
    </r>
  </si>
  <si>
    <r>
      <rPr>
        <sz val="11"/>
        <color theme="1"/>
        <rFont val="Calibri"/>
        <family val="2"/>
        <scheme val="minor"/>
      </rPr>
      <t>Amical</t>
    </r>
  </si>
  <si>
    <r>
      <rPr>
        <sz val="11"/>
        <color theme="1"/>
        <rFont val="Calibri"/>
        <family val="2"/>
        <scheme val="minor"/>
      </rPr>
      <t>Colombie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</si>
  <si>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</si>
  <si>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</si>
  <si>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</si>
  <si>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</si>
  <si>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</si>
  <si>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</si>
  <si>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</si>
  <si>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</si>
  <si>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Espagne</t>
    </r>
  </si>
  <si>
    <r>
      <rPr>
        <sz val="11"/>
        <color theme="1"/>
        <rFont val="Calibri"/>
        <family val="2"/>
        <scheme val="minor"/>
      </rPr>
      <t>Irlande</t>
    </r>
  </si>
  <si>
    <r>
      <rPr>
        <sz val="11"/>
        <color theme="1"/>
        <rFont val="Calibri"/>
        <family val="2"/>
        <scheme val="minor"/>
      </rPr>
      <t>Amical</t>
    </r>
  </si>
  <si>
    <r>
      <rPr>
        <sz val="11"/>
        <color theme="1"/>
        <rFont val="Calibri"/>
        <family val="2"/>
        <scheme val="minor"/>
      </rPr>
      <t>Guinée</t>
    </r>
  </si>
  <si>
    <r>
      <rPr>
        <sz val="11"/>
        <color theme="1"/>
        <rFont val="Calibri"/>
        <family val="2"/>
        <scheme val="minor"/>
      </rPr>
      <t>Zimbabwe</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</si>
  <si>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</si>
  <si>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</si>
  <si>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</si>
  <si>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</si>
  <si>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</si>
  <si>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Mexique</t>
    </r>
  </si>
  <si>
    <r>
      <rPr>
        <sz val="11"/>
        <color theme="1"/>
        <rFont val="Calibri"/>
        <family val="2"/>
        <scheme val="minor"/>
      </rPr>
      <t>Coupe de la Confédération</t>
    </r>
  </si>
  <si>
    <r>
      <rPr>
        <sz val="11"/>
        <color theme="1"/>
        <rFont val="Calibri"/>
        <family val="2"/>
        <scheme val="minor"/>
      </rPr>
      <t>Italie</t>
    </r>
  </si>
  <si>
    <r>
      <rPr>
        <sz val="11"/>
        <color theme="1"/>
        <rFont val="Calibri"/>
        <family val="2"/>
        <scheme val="minor"/>
      </rPr>
      <t>Brésil</t>
    </r>
  </si>
  <si>
    <r>
      <rPr>
        <sz val="11"/>
        <color theme="1"/>
        <rFont val="Calibri"/>
        <family val="2"/>
        <scheme val="minor"/>
      </rPr>
      <t>Coupe de la Confédération</t>
    </r>
  </si>
  <si>
    <r>
      <rPr>
        <sz val="11"/>
        <color theme="1"/>
        <rFont val="Calibri"/>
        <family val="2"/>
        <scheme val="minor"/>
      </rPr>
      <t>Mali</t>
    </r>
  </si>
  <si>
    <r>
      <rPr>
        <sz val="11"/>
        <color theme="1"/>
        <rFont val="Calibri"/>
        <family val="2"/>
        <scheme val="minor"/>
      </rPr>
      <t>Guinée</t>
    </r>
  </si>
  <si>
    <r>
      <rPr>
        <sz val="11"/>
        <color theme="1"/>
        <rFont val="Calibri"/>
        <family val="2"/>
        <scheme val="minor"/>
      </rPr>
      <t>Championnat d’Afrique des nations</t>
    </r>
  </si>
  <si>
    <r>
      <rPr>
        <sz val="11"/>
        <color theme="1"/>
        <rFont val="Calibri"/>
        <family val="2"/>
        <scheme val="minor"/>
      </rPr>
      <t>Haïti</t>
    </r>
  </si>
  <si>
    <r>
      <rPr>
        <sz val="11"/>
        <color theme="1"/>
        <rFont val="Calibri"/>
        <family val="2"/>
        <scheme val="minor"/>
      </rPr>
      <t>Honduras</t>
    </r>
  </si>
  <si>
    <r>
      <rPr>
        <sz val="11"/>
        <color theme="1"/>
        <rFont val="Calibri"/>
        <family val="2"/>
        <scheme val="minor"/>
      </rPr>
      <t>Gold Cup</t>
    </r>
  </si>
  <si>
    <r>
      <rPr>
        <sz val="11"/>
        <color theme="1"/>
        <rFont val="Calibri"/>
        <family val="2"/>
        <scheme val="minor"/>
      </rPr>
      <t>Mexique</t>
    </r>
  </si>
  <si>
    <r>
      <rPr>
        <sz val="11"/>
        <color theme="1"/>
        <rFont val="Calibri"/>
        <family val="2"/>
        <scheme val="minor"/>
      </rPr>
      <t>Canada</t>
    </r>
  </si>
  <si>
    <r>
      <rPr>
        <sz val="11"/>
        <color theme="1"/>
        <rFont val="Calibri"/>
        <family val="2"/>
        <scheme val="minor"/>
      </rPr>
      <t>Gold Cup</t>
    </r>
  </si>
  <si>
    <r>
      <rPr>
        <sz val="11"/>
        <color theme="1"/>
        <rFont val="Calibri"/>
        <family val="2"/>
        <scheme val="minor"/>
      </rPr>
      <t>Martinique</t>
    </r>
  </si>
  <si>
    <r>
      <rPr>
        <sz val="11"/>
        <color theme="1"/>
        <rFont val="Calibri"/>
        <family val="2"/>
        <scheme val="minor"/>
      </rPr>
      <t>Mexique</t>
    </r>
  </si>
  <si>
    <r>
      <rPr>
        <sz val="11"/>
        <color theme="1"/>
        <rFont val="Calibri"/>
        <family val="2"/>
        <scheme val="minor"/>
      </rPr>
      <t>Gold Cup</t>
    </r>
  </si>
  <si>
    <r>
      <rPr>
        <sz val="11"/>
        <color theme="1"/>
        <rFont val="Calibri"/>
        <family val="2"/>
        <scheme val="minor"/>
      </rPr>
      <t>Zimbabwe</t>
    </r>
  </si>
  <si>
    <r>
      <rPr>
        <sz val="11"/>
        <color theme="1"/>
        <rFont val="Calibri"/>
        <family val="2"/>
        <scheme val="minor"/>
      </rPr>
      <t>Zambie</t>
    </r>
  </si>
  <si>
    <r>
      <rPr>
        <sz val="11"/>
        <color theme="1"/>
        <rFont val="Calibri"/>
        <family val="2"/>
        <scheme val="minor"/>
      </rPr>
      <t>Coupe COSAFA</t>
    </r>
  </si>
  <si>
    <r>
      <rPr>
        <sz val="11"/>
        <color theme="1"/>
        <rFont val="Calibri"/>
        <family val="2"/>
        <scheme val="minor"/>
      </rPr>
      <t>Côte d’Ivoire</t>
    </r>
  </si>
  <si>
    <r>
      <rPr>
        <sz val="11"/>
        <color theme="1"/>
        <rFont val="Calibri"/>
        <family val="2"/>
        <scheme val="minor"/>
      </rPr>
      <t>Maroc</t>
    </r>
  </si>
  <si>
    <r>
      <rPr>
        <sz val="11"/>
        <color theme="1"/>
        <rFont val="Calibri"/>
        <family val="2"/>
        <scheme val="minor"/>
      </rPr>
      <t>Qualification pour la Coupe d’Afrique des nations</t>
    </r>
  </si>
  <si>
    <r>
      <rPr>
        <sz val="11"/>
        <color theme="1"/>
        <rFont val="Calibri"/>
        <family val="2"/>
        <scheme val="minor"/>
      </rPr>
      <t>Albanie</t>
    </r>
  </si>
  <si>
    <r>
      <rPr>
        <sz val="11"/>
        <color theme="1"/>
        <rFont val="Calibri"/>
        <family val="2"/>
        <scheme val="minor"/>
      </rPr>
      <t>Arménie</t>
    </r>
  </si>
  <si>
    <r>
      <rPr>
        <sz val="11"/>
        <color theme="1"/>
        <rFont val="Calibri"/>
        <family val="2"/>
        <scheme val="minor"/>
      </rPr>
      <t>Amical</t>
    </r>
  </si>
  <si>
    <r>
      <rPr>
        <sz val="11"/>
        <color theme="1"/>
        <rFont val="Calibri"/>
        <family val="2"/>
        <scheme val="minor"/>
      </rPr>
      <t>Autriche</t>
    </r>
  </si>
  <si>
    <r>
      <rPr>
        <sz val="11"/>
        <color theme="1"/>
        <rFont val="Calibri"/>
        <family val="2"/>
        <scheme val="minor"/>
      </rPr>
      <t>Grèce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</si>
  <si>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</si>
  <si>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</si>
  <si>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Espagne</t>
    </r>
  </si>
  <si>
    <r>
      <rPr>
        <sz val="11"/>
        <color theme="1"/>
        <rFont val="Calibri"/>
        <family val="2"/>
        <scheme val="minor"/>
      </rPr>
      <t>Amical</t>
    </r>
  </si>
  <si>
    <r>
      <rPr>
        <sz val="11"/>
        <color theme="1"/>
        <rFont val="Calibri"/>
        <family val="2"/>
        <scheme val="minor"/>
      </rPr>
      <t>Finlande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</si>
  <si>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</si>
  <si>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</si>
  <si>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Japon</t>
    </r>
  </si>
  <si>
    <r>
      <rPr>
        <sz val="11"/>
        <color theme="1"/>
        <rFont val="Calibri"/>
        <family val="2"/>
        <scheme val="minor"/>
      </rPr>
      <t>Uruguay</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</si>
  <si>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</si>
  <si>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</si>
  <si>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Bulgarie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</si>
  <si>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</si>
  <si>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</si>
  <si>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Nigéria</t>
    </r>
  </si>
  <si>
    <r>
      <rPr>
        <sz val="11"/>
        <color theme="1"/>
        <rFont val="Calibri"/>
        <family val="2"/>
        <scheme val="minor"/>
      </rPr>
      <t>Amical</t>
    </r>
  </si>
  <si>
    <r>
      <rPr>
        <sz val="11"/>
        <color theme="1"/>
        <rFont val="Calibri"/>
        <family val="2"/>
        <scheme val="minor"/>
      </rPr>
      <t>Suède</t>
    </r>
  </si>
  <si>
    <r>
      <rPr>
        <sz val="11"/>
        <color theme="1"/>
        <rFont val="Calibri"/>
        <family val="2"/>
        <scheme val="minor"/>
      </rPr>
      <t>Norvège</t>
    </r>
  </si>
  <si>
    <r>
      <rPr>
        <sz val="11"/>
        <color theme="1"/>
        <rFont val="Calibri"/>
        <family val="2"/>
        <scheme val="minor"/>
      </rPr>
      <t>Amical</t>
    </r>
  </si>
  <si>
    <r>
      <rPr>
        <sz val="11"/>
        <color theme="1"/>
        <rFont val="Calibri"/>
        <family val="2"/>
        <scheme val="minor"/>
      </rPr>
      <t>Ukraine</t>
    </r>
  </si>
  <si>
    <r>
      <rPr>
        <sz val="11"/>
        <color theme="1"/>
        <rFont val="Calibri"/>
        <family val="2"/>
        <scheme val="minor"/>
      </rPr>
      <t>Israël</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</si>
  <si>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</si>
  <si>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</si>
  <si>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</si>
  <si>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</si>
  <si>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Finlande</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</si>
  <si>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</si>
  <si>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</si>
  <si>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</si>
  <si>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Syrie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</si>
  <si>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</si>
  <si>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</si>
  <si>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</si>
  <si>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</si>
  <si>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</si>
  <si>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</si>
  <si>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</si>
  <si>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</si>
  <si>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Nouvelle‑Zélande</t>
    </r>
  </si>
  <si>
    <r>
      <rPr>
        <sz val="11"/>
        <color theme="1"/>
        <rFont val="Calibri"/>
        <family val="2"/>
        <scheme val="minor"/>
      </rPr>
      <t>OSN Cup</t>
    </r>
  </si>
  <si>
    <r>
      <rPr>
        <sz val="11"/>
        <color theme="1"/>
        <rFont val="Calibri"/>
        <family val="2"/>
        <scheme val="minor"/>
      </rPr>
      <t>Bélarus</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</si>
  <si>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</si>
  <si>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</si>
  <si>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</si>
  <si>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Portugal</t>
    </r>
  </si>
  <si>
    <r>
      <rPr>
        <sz val="11"/>
        <color theme="1"/>
        <rFont val="Calibri"/>
        <family val="2"/>
        <scheme val="minor"/>
      </rPr>
      <t>Amical</t>
    </r>
  </si>
  <si>
    <r>
      <rPr>
        <sz val="11"/>
        <color theme="1"/>
        <rFont val="Calibri"/>
        <family val="2"/>
        <scheme val="minor"/>
      </rPr>
      <t>Égypte</t>
    </r>
  </si>
  <si>
    <r>
      <rPr>
        <sz val="11"/>
        <color theme="1"/>
        <rFont val="Calibri"/>
        <family val="2"/>
        <scheme val="minor"/>
      </rPr>
      <t>Guinée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</si>
  <si>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</si>
  <si>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</si>
  <si>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Ghana</t>
    </r>
  </si>
  <si>
    <r>
      <rPr>
        <sz val="11"/>
        <color theme="1"/>
        <rFont val="Calibri"/>
        <family val="2"/>
        <scheme val="minor"/>
      </rPr>
      <t>Amical</t>
    </r>
  </si>
  <si>
    <r>
      <rPr>
        <sz val="11"/>
        <color theme="1"/>
        <rFont val="Calibri"/>
        <family val="2"/>
        <scheme val="minor"/>
      </rPr>
      <t>Norvège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</si>
  <si>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</si>
  <si>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</si>
  <si>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</si>
  <si>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</si>
  <si>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</si>
  <si>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</si>
  <si>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</si>
  <si>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</si>
  <si>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</si>
  <si>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</si>
  <si>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</si>
  <si>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</si>
  <si>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Ouganda</t>
    </r>
  </si>
  <si>
    <r>
      <rPr>
        <sz val="11"/>
        <color theme="1"/>
        <rFont val="Calibri"/>
        <family val="2"/>
        <scheme val="minor"/>
      </rPr>
      <t>Amical</t>
    </r>
  </si>
  <si>
    <r>
      <rPr>
        <sz val="11"/>
        <color theme="1"/>
        <rFont val="Calibri"/>
        <family val="2"/>
        <scheme val="minor"/>
      </rPr>
      <t>Argentine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</si>
  <si>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</si>
  <si>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</si>
  <si>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</si>
  <si>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</si>
  <si>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</si>
  <si>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Serbie</t>
    </r>
  </si>
  <si>
    <r>
      <rPr>
        <sz val="11"/>
        <color theme="1"/>
        <rFont val="Calibri"/>
        <family val="2"/>
        <scheme val="minor"/>
      </rPr>
      <t>Japon</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</si>
  <si>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</si>
  <si>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</si>
  <si>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Nigéria</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</si>
  <si>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</si>
  <si>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</si>
  <si>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Brésil</t>
    </r>
  </si>
  <si>
    <r>
      <rPr>
        <sz val="11"/>
        <color theme="1"/>
        <rFont val="Calibri"/>
        <family val="2"/>
        <scheme val="minor"/>
      </rPr>
      <t>Amical</t>
    </r>
  </si>
  <si>
    <r>
      <rPr>
        <sz val="11"/>
        <color theme="1"/>
        <rFont val="Calibri"/>
        <family val="2"/>
        <scheme val="minor"/>
      </rPr>
      <t>Brésil</t>
    </r>
  </si>
  <si>
    <r>
      <rPr>
        <sz val="11"/>
        <color theme="1"/>
        <rFont val="Calibri"/>
        <family val="2"/>
        <scheme val="minor"/>
      </rPr>
      <t>Zambie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</si>
  <si>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</si>
  <si>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</si>
  <si>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</si>
  <si>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</si>
  <si>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</si>
  <si>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Arabie saoudite</t>
    </r>
  </si>
  <si>
    <r>
      <rPr>
        <sz val="11"/>
        <color theme="1"/>
        <rFont val="Calibri"/>
        <family val="2"/>
        <scheme val="minor"/>
      </rPr>
      <t>Qualification pour la Coupe de l’AFC</t>
    </r>
  </si>
  <si>
    <r>
      <rPr>
        <sz val="11"/>
        <color theme="1"/>
        <rFont val="Calibri"/>
        <family val="2"/>
        <scheme val="minor"/>
      </rPr>
      <t>Corée du Sud</t>
    </r>
  </si>
  <si>
    <r>
      <rPr>
        <sz val="11"/>
        <color theme="1"/>
        <rFont val="Calibri"/>
        <family val="2"/>
        <scheme val="minor"/>
      </rPr>
      <t>Mali</t>
    </r>
  </si>
  <si>
    <r>
      <rPr>
        <sz val="11"/>
        <color theme="1"/>
        <rFont val="Calibri"/>
        <family val="2"/>
        <scheme val="minor"/>
      </rPr>
      <t>Amical</t>
    </r>
  </si>
  <si>
    <r>
      <rPr>
        <sz val="11"/>
        <color theme="1"/>
        <rFont val="Calibri"/>
        <family val="2"/>
        <scheme val="minor"/>
      </rPr>
      <t>Roumanie</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</si>
  <si>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</si>
  <si>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</si>
  <si>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</si>
  <si>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</si>
  <si>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</si>
  <si>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</si>
  <si>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</si>
  <si>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</si>
  <si>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</si>
  <si>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</si>
  <si>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</si>
  <si>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</si>
  <si>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</si>
  <si>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</si>
  <si>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</si>
  <si>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Colombie</t>
    </r>
  </si>
  <si>
    <r>
      <rPr>
        <sz val="11"/>
        <color theme="1"/>
        <rFont val="Calibri"/>
        <family val="2"/>
        <scheme val="minor"/>
      </rPr>
      <t>Amical</t>
    </r>
  </si>
  <si>
    <r>
      <rPr>
        <sz val="11"/>
        <color theme="1"/>
        <rFont val="Calibri"/>
        <family val="2"/>
        <scheme val="minor"/>
      </rPr>
      <t>Égypte</t>
    </r>
  </si>
  <si>
    <r>
      <rPr>
        <sz val="11"/>
        <color theme="1"/>
        <rFont val="Calibri"/>
        <family val="2"/>
        <scheme val="minor"/>
      </rPr>
      <t>Zambie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</si>
  <si>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</si>
  <si>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</si>
  <si>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Chili</t>
    </r>
  </si>
  <si>
    <r>
      <rPr>
        <sz val="11"/>
        <color theme="1"/>
        <rFont val="Calibri"/>
        <family val="2"/>
        <scheme val="minor"/>
      </rPr>
      <t>Amical</t>
    </r>
  </si>
  <si>
    <r>
      <rPr>
        <sz val="11"/>
        <color theme="1"/>
        <rFont val="Calibri"/>
        <family val="2"/>
        <scheme val="minor"/>
      </rPr>
      <t>Grèce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</si>
  <si>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</si>
  <si>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</si>
  <si>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</si>
  <si>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</si>
  <si>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</si>
  <si>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Ukraine</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</si>
  <si>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</si>
  <si>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</si>
  <si>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Croatie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</si>
  <si>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</si>
  <si>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</si>
  <si>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Nouvelle‑Zélande</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</si>
  <si>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</si>
  <si>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</si>
  <si>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</si>
  <si>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Koweït</t>
    </r>
  </si>
  <si>
    <r>
      <rPr>
        <sz val="11"/>
        <color theme="1"/>
        <rFont val="Calibri"/>
        <family val="2"/>
        <scheme val="minor"/>
      </rPr>
      <t>Championnat de la WAFF</t>
    </r>
  </si>
  <si>
    <r>
      <rPr>
        <sz val="11"/>
        <color theme="1"/>
        <rFont val="Calibri"/>
        <family val="2"/>
        <scheme val="minor"/>
      </rPr>
      <t>Qatar</t>
    </r>
  </si>
  <si>
    <r>
      <rPr>
        <sz val="11"/>
        <color theme="1"/>
        <rFont val="Calibri"/>
        <family val="2"/>
        <scheme val="minor"/>
      </rPr>
      <t>Jordanie</t>
    </r>
  </si>
  <si>
    <r>
      <rPr>
        <sz val="11"/>
        <color theme="1"/>
        <rFont val="Calibri"/>
        <family val="2"/>
        <scheme val="minor"/>
      </rPr>
      <t>Championnat de la WAFF</t>
    </r>
  </si>
  <si>
    <r>
      <rPr>
        <sz val="11"/>
        <color theme="1"/>
        <rFont val="Calibri"/>
        <family val="2"/>
        <scheme val="minor"/>
      </rPr>
      <t>Nigéria</t>
    </r>
  </si>
  <si>
    <r>
      <rPr>
        <sz val="11"/>
        <color theme="1"/>
        <rFont val="Calibri"/>
        <family val="2"/>
        <scheme val="minor"/>
      </rPr>
      <t>Afrique du Sud</t>
    </r>
  </si>
  <si>
    <r>
      <rPr>
        <sz val="11"/>
        <color theme="1"/>
        <rFont val="Calibri"/>
        <family val="2"/>
        <scheme val="minor"/>
      </rPr>
      <t>Championnat d’Afrique des nations</t>
    </r>
  </si>
  <si>
    <r>
      <rPr>
        <sz val="11"/>
        <color theme="1"/>
        <rFont val="Calibri"/>
        <family val="2"/>
        <scheme val="minor"/>
      </rPr>
      <t>Maroc</t>
    </r>
  </si>
  <si>
    <r>
      <rPr>
        <sz val="11"/>
        <color theme="1"/>
        <rFont val="Calibri"/>
        <family val="2"/>
        <scheme val="minor"/>
      </rPr>
      <t>Ouganda</t>
    </r>
  </si>
  <si>
    <r>
      <rPr>
        <sz val="11"/>
        <color theme="1"/>
        <rFont val="Calibri"/>
        <family val="2"/>
        <scheme val="minor"/>
      </rPr>
      <t>Championnat d’Afrique des nations</t>
    </r>
  </si>
  <si>
    <r>
      <rPr>
        <sz val="11"/>
        <color theme="1"/>
        <rFont val="Calibri"/>
        <family val="2"/>
        <scheme val="minor"/>
      </rPr>
      <t>Islande</t>
    </r>
  </si>
  <si>
    <r>
      <rPr>
        <sz val="11"/>
        <color theme="1"/>
        <rFont val="Calibri"/>
        <family val="2"/>
        <scheme val="minor"/>
      </rPr>
      <t>Suède</t>
    </r>
  </si>
  <si>
    <r>
      <rPr>
        <sz val="11"/>
        <color theme="1"/>
        <rFont val="Calibri"/>
        <family val="2"/>
        <scheme val="minor"/>
      </rPr>
      <t>Amical</t>
    </r>
  </si>
  <si>
    <r>
      <rPr>
        <sz val="11"/>
        <color theme="1"/>
        <rFont val="Calibri"/>
        <family val="2"/>
        <scheme val="minor"/>
      </rPr>
      <t>Algérie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</si>
  <si>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</si>
  <si>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</si>
  <si>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France</t>
    </r>
  </si>
  <si>
    <r>
      <rPr>
        <sz val="11"/>
        <color theme="1"/>
        <rFont val="Calibri"/>
        <family val="2"/>
        <scheme val="minor"/>
      </rPr>
      <t>Pays‑Bas</t>
    </r>
  </si>
  <si>
    <r>
      <rPr>
        <sz val="11"/>
        <color theme="1"/>
        <rFont val="Calibri"/>
        <family val="2"/>
        <scheme val="minor"/>
      </rPr>
      <t>Amical</t>
    </r>
  </si>
  <si>
    <r>
      <rPr>
        <sz val="11"/>
        <color theme="1"/>
        <rFont val="Calibri"/>
        <family val="2"/>
        <scheme val="minor"/>
      </rPr>
      <t>Grèce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</si>
  <si>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</si>
  <si>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</si>
  <si>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Irak</t>
    </r>
  </si>
  <si>
    <r>
      <rPr>
        <sz val="11"/>
        <color theme="1"/>
        <rFont val="Calibri"/>
        <family val="2"/>
        <scheme val="minor"/>
      </rPr>
      <t>Chine</t>
    </r>
  </si>
  <si>
    <r>
      <rPr>
        <sz val="11"/>
        <color theme="1"/>
        <rFont val="Calibri"/>
        <family val="2"/>
        <scheme val="minor"/>
      </rPr>
      <t>Qualification pour la Coupe de l’AFC</t>
    </r>
  </si>
  <si>
    <r>
      <rPr>
        <sz val="11"/>
        <color theme="1"/>
        <rFont val="Calibri"/>
        <family val="2"/>
        <scheme val="minor"/>
      </rPr>
      <t>Israël</t>
    </r>
  </si>
  <si>
    <r>
      <rPr>
        <sz val="11"/>
        <color theme="1"/>
        <rFont val="Calibri"/>
        <family val="2"/>
        <scheme val="minor"/>
      </rPr>
      <t>Slovaquie</t>
    </r>
  </si>
  <si>
    <r>
      <rPr>
        <sz val="11"/>
        <color theme="1"/>
        <rFont val="Calibri"/>
        <family val="2"/>
        <scheme val="minor"/>
      </rPr>
      <t>Amical</t>
    </r>
  </si>
  <si>
    <r>
      <rPr>
        <sz val="11"/>
        <color theme="1"/>
        <rFont val="Calibri"/>
        <family val="2"/>
        <scheme val="minor"/>
      </rPr>
      <t>Japon</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</si>
  <si>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</si>
  <si>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</si>
  <si>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Russie</t>
    </r>
  </si>
  <si>
    <r>
      <rPr>
        <sz val="11"/>
        <color theme="1"/>
        <rFont val="Calibri"/>
        <family val="2"/>
        <scheme val="minor"/>
      </rPr>
      <t>Arménie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</si>
  <si>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</si>
  <si>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</si>
  <si>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Islande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</si>
  <si>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</si>
  <si>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</si>
  <si>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Monténégro</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</si>
  <si>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</si>
  <si>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</si>
  <si>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Cameroun</t>
    </r>
  </si>
  <si>
    <r>
      <rPr>
        <sz val="11"/>
        <color theme="1"/>
        <rFont val="Calibri"/>
        <family val="2"/>
        <scheme val="minor"/>
      </rPr>
      <t>Amical</t>
    </r>
  </si>
  <si>
    <r>
      <rPr>
        <sz val="11"/>
        <color theme="1"/>
        <rFont val="Calibri"/>
        <family val="2"/>
        <scheme val="minor"/>
      </rPr>
      <t>Géorgie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</si>
  <si>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</si>
  <si>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</si>
  <si>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Espagne</t>
    </r>
  </si>
  <si>
    <r>
      <rPr>
        <sz val="11"/>
        <color theme="1"/>
        <rFont val="Calibri"/>
        <family val="2"/>
        <scheme val="minor"/>
      </rPr>
      <t>Bolivie</t>
    </r>
  </si>
  <si>
    <r>
      <rPr>
        <sz val="11"/>
        <color theme="1"/>
        <rFont val="Calibri"/>
        <family val="2"/>
        <scheme val="minor"/>
      </rPr>
      <t>Amical</t>
    </r>
  </si>
  <si>
    <r>
      <rPr>
        <sz val="11"/>
        <color theme="1"/>
        <rFont val="Calibri"/>
        <family val="2"/>
        <scheme val="minor"/>
      </rPr>
      <t>Arménie</t>
    </r>
  </si>
  <si>
    <r>
      <rPr>
        <sz val="11"/>
        <color theme="1"/>
        <rFont val="Calibri"/>
        <family val="2"/>
        <scheme val="minor"/>
      </rPr>
      <t>Algérie</t>
    </r>
  </si>
  <si>
    <r>
      <rPr>
        <sz val="11"/>
        <color theme="1"/>
        <rFont val="Calibri"/>
        <family val="2"/>
        <scheme val="minor"/>
      </rPr>
      <t>Amical</t>
    </r>
  </si>
  <si>
    <r>
      <rPr>
        <sz val="11"/>
        <color theme="1"/>
        <rFont val="Calibri"/>
        <family val="2"/>
        <scheme val="minor"/>
      </rPr>
      <t>Finlande</t>
    </r>
  </si>
  <si>
    <r>
      <rPr>
        <sz val="11"/>
        <color theme="1"/>
        <rFont val="Calibri"/>
        <family val="2"/>
        <scheme val="minor"/>
      </rPr>
      <t>Estonie</t>
    </r>
  </si>
  <si>
    <r>
      <rPr>
        <sz val="11"/>
        <color theme="1"/>
        <rFont val="Calibri"/>
        <family val="2"/>
        <scheme val="minor"/>
      </rPr>
      <t>Coupe baltique</t>
    </r>
  </si>
  <si>
    <r>
      <rPr>
        <sz val="11"/>
        <color theme="1"/>
        <rFont val="Calibri"/>
        <family val="2"/>
        <scheme val="minor"/>
      </rPr>
      <t>Mexique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</si>
  <si>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</si>
  <si>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</si>
  <si>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Honduras</t>
    </r>
  </si>
  <si>
    <r>
      <rPr>
        <sz val="11"/>
        <color theme="1"/>
        <rFont val="Calibri"/>
        <family val="2"/>
        <scheme val="minor"/>
      </rPr>
      <t>Israël</t>
    </r>
  </si>
  <si>
    <r>
      <rPr>
        <sz val="11"/>
        <color theme="1"/>
        <rFont val="Calibri"/>
        <family val="2"/>
        <scheme val="minor"/>
      </rPr>
      <t>Amical</t>
    </r>
  </si>
  <si>
    <r>
      <rPr>
        <sz val="11"/>
        <color theme="1"/>
        <rFont val="Calibri"/>
        <family val="2"/>
        <scheme val="minor"/>
      </rPr>
      <t>Suède</t>
    </r>
  </si>
  <si>
    <r>
      <rPr>
        <sz val="11"/>
        <color theme="1"/>
        <rFont val="Calibri"/>
        <family val="2"/>
        <scheme val="minor"/>
      </rPr>
      <t>Belgique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</si>
  <si>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</si>
  <si>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</si>
  <si>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Japon</t>
    </r>
  </si>
  <si>
    <r>
      <rPr>
        <sz val="11"/>
        <color theme="1"/>
        <rFont val="Calibri"/>
        <family val="2"/>
        <scheme val="minor"/>
      </rPr>
      <t>Amical</t>
    </r>
  </si>
  <si>
    <r>
      <rPr>
        <sz val="11"/>
        <color theme="1"/>
        <rFont val="Calibri"/>
        <family val="2"/>
        <scheme val="minor"/>
      </rPr>
      <t>Suisse</t>
    </r>
  </si>
  <si>
    <r>
      <rPr>
        <sz val="11"/>
        <color theme="1"/>
        <rFont val="Calibri"/>
        <family val="2"/>
        <scheme val="minor"/>
      </rPr>
      <t>Pérou</t>
    </r>
  </si>
  <si>
    <r>
      <rPr>
        <sz val="11"/>
        <color theme="1"/>
        <rFont val="Calibri"/>
        <family val="2"/>
        <scheme val="minor"/>
      </rPr>
      <t>Amical</t>
    </r>
  </si>
  <si>
    <r>
      <rPr>
        <sz val="11"/>
        <color theme="1"/>
        <rFont val="Calibri"/>
        <family val="2"/>
        <scheme val="minor"/>
      </rPr>
      <t>Pays‑Bas</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</si>
  <si>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</si>
  <si>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</si>
  <si>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Russie</t>
    </r>
  </si>
  <si>
    <r>
      <rPr>
        <sz val="11"/>
        <color theme="1"/>
        <rFont val="Calibri"/>
        <family val="2"/>
        <scheme val="minor"/>
      </rPr>
      <t>Maroc</t>
    </r>
  </si>
  <si>
    <r>
      <rPr>
        <sz val="11"/>
        <color theme="1"/>
        <rFont val="Calibri"/>
        <family val="2"/>
        <scheme val="minor"/>
      </rPr>
      <t>Amical</t>
    </r>
  </si>
  <si>
    <r>
      <rPr>
        <sz val="11"/>
        <color theme="1"/>
        <rFont val="Calibri"/>
        <family val="2"/>
        <scheme val="minor"/>
      </rPr>
      <t>Argentine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</si>
  <si>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</si>
  <si>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</si>
  <si>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</si>
  <si>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Espagne</t>
    </r>
  </si>
  <si>
    <r>
      <rPr>
        <sz val="11"/>
        <color theme="1"/>
        <rFont val="Calibri"/>
        <family val="2"/>
        <scheme val="minor"/>
      </rPr>
      <t>Amical</t>
    </r>
  </si>
  <si>
    <r>
      <rPr>
        <sz val="11"/>
        <color theme="1"/>
        <rFont val="Calibri"/>
        <family val="2"/>
        <scheme val="minor"/>
      </rPr>
      <t>Brésil</t>
    </r>
  </si>
  <si>
    <r>
      <rPr>
        <sz val="11"/>
        <color theme="1"/>
        <rFont val="Calibri"/>
        <family val="2"/>
        <scheme val="minor"/>
      </rPr>
      <t>Croatie</t>
    </r>
  </si>
  <si>
    <r>
      <rPr>
        <sz val="11"/>
        <color theme="1"/>
        <rFont val="Calibri"/>
        <family val="2"/>
        <scheme val="minor"/>
      </rPr>
      <t>Coupe du Monde de la FIFA</t>
    </r>
  </si>
  <si>
    <r>
      <rPr>
        <sz val="11"/>
        <color theme="1"/>
        <rFont val="Calibri"/>
        <family val="2"/>
        <scheme val="minor"/>
      </rPr>
      <t>Chili</t>
    </r>
  </si>
  <si>
    <r>
      <rPr>
        <sz val="11"/>
        <color theme="1"/>
        <rFont val="Calibri"/>
        <family val="2"/>
        <scheme val="minor"/>
      </rPr>
      <t>Australie</t>
    </r>
  </si>
  <si>
    <r>
      <rPr>
        <sz val="11"/>
        <color theme="1"/>
        <rFont val="Calibri"/>
        <family val="2"/>
        <scheme val="minor"/>
      </rPr>
      <t>Coupe du Monde de la FIFA</t>
    </r>
  </si>
  <si>
    <r>
      <rPr>
        <sz val="11"/>
        <color theme="1"/>
        <rFont val="Calibri"/>
        <family val="2"/>
        <scheme val="minor"/>
      </rPr>
      <t>Uruguay</t>
    </r>
  </si>
  <si>
    <r>
      <rPr>
        <sz val="11"/>
        <color theme="1"/>
        <rFont val="Calibri"/>
        <family val="2"/>
        <scheme val="minor"/>
      </rPr>
      <t>Costa Rica</t>
    </r>
  </si>
  <si>
    <r>
      <rPr>
        <sz val="11"/>
        <color theme="1"/>
        <rFont val="Calibri"/>
        <family val="2"/>
        <scheme val="minor"/>
      </rPr>
      <t>Coupe du Monde de la FIFA</t>
    </r>
  </si>
  <si>
    <r>
      <rPr>
        <sz val="11"/>
        <color theme="1"/>
        <rFont val="Calibri"/>
        <family val="2"/>
        <scheme val="minor"/>
      </rPr>
      <t>Chine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</si>
  <si>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</si>
  <si>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</si>
  <si>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Espagne</t>
    </r>
  </si>
  <si>
    <r>
      <rPr>
        <sz val="11"/>
        <color theme="1"/>
        <rFont val="Calibri"/>
        <family val="2"/>
        <scheme val="minor"/>
      </rPr>
      <t>Chili</t>
    </r>
  </si>
  <si>
    <r>
      <rPr>
        <sz val="11"/>
        <color theme="1"/>
        <rFont val="Calibri"/>
        <family val="2"/>
        <scheme val="minor"/>
      </rPr>
      <t>Coupe du Monde de la FIFA</t>
    </r>
  </si>
  <si>
    <r>
      <rPr>
        <sz val="11"/>
        <color theme="1"/>
        <rFont val="Calibri"/>
        <family val="2"/>
        <scheme val="minor"/>
      </rPr>
      <t>Corée du Sud</t>
    </r>
  </si>
  <si>
    <r>
      <rPr>
        <sz val="11"/>
        <color theme="1"/>
        <rFont val="Calibri"/>
        <family val="2"/>
        <scheme val="minor"/>
      </rPr>
      <t>Algérie</t>
    </r>
  </si>
  <si>
    <r>
      <rPr>
        <sz val="11"/>
        <color theme="1"/>
        <rFont val="Calibri"/>
        <family val="2"/>
        <scheme val="minor"/>
      </rPr>
      <t>Coupe du Monde de la FIFA</t>
    </r>
  </si>
  <si>
    <r>
      <rPr>
        <sz val="11"/>
        <color theme="1"/>
        <rFont val="Calibri"/>
        <family val="2"/>
        <scheme val="minor"/>
      </rPr>
      <t>Croatie</t>
    </r>
  </si>
  <si>
    <r>
      <rPr>
        <sz val="11"/>
        <color theme="1"/>
        <rFont val="Calibri"/>
        <family val="2"/>
        <scheme val="minor"/>
      </rPr>
      <t>Mexique</t>
    </r>
  </si>
  <si>
    <r>
      <rPr>
        <sz val="11"/>
        <color theme="1"/>
        <rFont val="Calibri"/>
        <family val="2"/>
        <scheme val="minor"/>
      </rPr>
      <t>Coupe du Monde de la FIFA</t>
    </r>
  </si>
  <si>
    <r>
      <rPr>
        <sz val="11"/>
        <color theme="1"/>
        <rFont val="Calibri"/>
        <family val="2"/>
        <scheme val="minor"/>
      </rPr>
      <t>Pays‑Bas</t>
    </r>
  </si>
  <si>
    <r>
      <rPr>
        <sz val="11"/>
        <color theme="1"/>
        <rFont val="Calibri"/>
        <family val="2"/>
        <scheme val="minor"/>
      </rPr>
      <t>Chili</t>
    </r>
  </si>
  <si>
    <r>
      <rPr>
        <sz val="11"/>
        <color theme="1"/>
        <rFont val="Calibri"/>
        <family val="2"/>
        <scheme val="minor"/>
      </rPr>
      <t>Coupe du Monde de la FIFA</t>
    </r>
  </si>
  <si>
    <r>
      <rPr>
        <sz val="11"/>
        <color theme="1"/>
        <rFont val="Calibri"/>
        <family val="2"/>
        <scheme val="minor"/>
      </rPr>
      <t>Colombie</t>
    </r>
  </si>
  <si>
    <r>
      <rPr>
        <sz val="11"/>
        <color theme="1"/>
        <rFont val="Calibri"/>
        <family val="2"/>
        <scheme val="minor"/>
      </rPr>
      <t>Uruguay</t>
    </r>
  </si>
  <si>
    <r>
      <rPr>
        <sz val="11"/>
        <color theme="1"/>
        <rFont val="Calibri"/>
        <family val="2"/>
        <scheme val="minor"/>
      </rPr>
      <t>Coupe du Monde de la FIFA</t>
    </r>
  </si>
  <si>
    <r>
      <rPr>
        <sz val="11"/>
        <color theme="1"/>
        <rFont val="Calibri"/>
        <family val="2"/>
        <scheme val="minor"/>
      </rPr>
      <t>Chine</t>
    </r>
  </si>
  <si>
    <r>
      <rPr>
        <sz val="11"/>
        <color theme="1"/>
        <rFont val="Calibri"/>
        <family val="2"/>
        <scheme val="minor"/>
      </rPr>
      <t>Mali</t>
    </r>
  </si>
  <si>
    <r>
      <rPr>
        <sz val="11"/>
        <color theme="1"/>
        <rFont val="Calibri"/>
        <family val="2"/>
        <scheme val="minor"/>
      </rPr>
      <t>Amical</t>
    </r>
  </si>
  <si>
    <r>
      <rPr>
        <sz val="11"/>
        <color theme="1"/>
        <rFont val="Calibri"/>
        <family val="2"/>
        <scheme val="minor"/>
      </rPr>
      <t>France</t>
    </r>
  </si>
  <si>
    <r>
      <rPr>
        <sz val="11"/>
        <color theme="1"/>
        <rFont val="Calibri"/>
        <family val="2"/>
        <scheme val="minor"/>
      </rPr>
      <t>Nigéria</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</si>
  <si>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</si>
  <si>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</si>
  <si>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</si>
  <si>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</si>
  <si>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Irlande</t>
    </r>
  </si>
  <si>
    <r>
      <rPr>
        <sz val="11"/>
        <color theme="1"/>
        <rFont val="Calibri"/>
        <family val="2"/>
        <scheme val="minor"/>
      </rPr>
      <t>Oman</t>
    </r>
  </si>
  <si>
    <r>
      <rPr>
        <sz val="11"/>
        <color theme="1"/>
        <rFont val="Calibri"/>
        <family val="2"/>
        <scheme val="minor"/>
      </rPr>
      <t>Amical</t>
    </r>
  </si>
  <si>
    <r>
      <rPr>
        <sz val="11"/>
        <color theme="1"/>
        <rFont val="Calibri"/>
        <family val="2"/>
        <scheme val="minor"/>
      </rPr>
      <t>Belgique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</si>
  <si>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</si>
  <si>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</si>
  <si>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Chine</t>
    </r>
  </si>
  <si>
    <r>
      <rPr>
        <sz val="11"/>
        <color theme="1"/>
        <rFont val="Calibri"/>
        <family val="2"/>
        <scheme val="minor"/>
      </rPr>
      <t>Koweït</t>
    </r>
  </si>
  <si>
    <r>
      <rPr>
        <sz val="11"/>
        <color theme="1"/>
        <rFont val="Calibri"/>
        <family val="2"/>
        <scheme val="minor"/>
      </rPr>
      <t>Amical</t>
    </r>
  </si>
  <si>
    <r>
      <rPr>
        <sz val="11"/>
        <color theme="1"/>
        <rFont val="Calibri"/>
        <family val="2"/>
        <scheme val="minor"/>
      </rPr>
      <t>Irak</t>
    </r>
  </si>
  <si>
    <r>
      <rPr>
        <sz val="11"/>
        <color theme="1"/>
        <rFont val="Calibri"/>
        <family val="2"/>
        <scheme val="minor"/>
      </rPr>
      <t>Pérou</t>
    </r>
  </si>
  <si>
    <r>
      <rPr>
        <sz val="11"/>
        <color theme="1"/>
        <rFont val="Calibri"/>
        <family val="2"/>
        <scheme val="minor"/>
      </rPr>
      <t>Amical</t>
    </r>
  </si>
  <si>
    <r>
      <rPr>
        <sz val="11"/>
        <color theme="1"/>
        <rFont val="Calibri"/>
        <family val="2"/>
        <scheme val="minor"/>
      </rPr>
      <t>Italie</t>
    </r>
  </si>
  <si>
    <r>
      <rPr>
        <sz val="11"/>
        <color theme="1"/>
        <rFont val="Calibri"/>
        <family val="2"/>
        <scheme val="minor"/>
      </rPr>
      <t>Pays‑Bas</t>
    </r>
  </si>
  <si>
    <r>
      <rPr>
        <sz val="11"/>
        <color theme="1"/>
        <rFont val="Calibri"/>
        <family val="2"/>
        <scheme val="minor"/>
      </rPr>
      <t>Amical</t>
    </r>
  </si>
  <si>
    <r>
      <rPr>
        <sz val="11"/>
        <color theme="1"/>
        <rFont val="Calibri"/>
        <family val="2"/>
        <scheme val="minor"/>
      </rPr>
      <t>Suède</t>
    </r>
  </si>
  <si>
    <r>
      <rPr>
        <sz val="11"/>
        <color theme="1"/>
        <rFont val="Calibri"/>
        <family val="2"/>
        <scheme val="minor"/>
      </rPr>
      <t>Estonie</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</si>
  <si>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</si>
  <si>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</si>
  <si>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Jordanie</t>
    </r>
  </si>
  <si>
    <r>
      <rPr>
        <sz val="11"/>
        <color theme="1"/>
        <rFont val="Calibri"/>
        <family val="2"/>
        <scheme val="minor"/>
      </rPr>
      <t>Amical</t>
    </r>
  </si>
  <si>
    <r>
      <rPr>
        <sz val="11"/>
        <color theme="1"/>
        <rFont val="Calibri"/>
        <family val="2"/>
        <scheme val="minor"/>
      </rPr>
      <t>Japon</t>
    </r>
  </si>
  <si>
    <r>
      <rPr>
        <sz val="11"/>
        <color theme="1"/>
        <rFont val="Calibri"/>
        <family val="2"/>
        <scheme val="minor"/>
      </rPr>
      <t>Uruguay</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</si>
  <si>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</si>
  <si>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</si>
  <si>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Venezuela</t>
    </r>
  </si>
  <si>
    <r>
      <rPr>
        <sz val="11"/>
        <color theme="1"/>
        <rFont val="Calibri"/>
        <family val="2"/>
        <scheme val="minor"/>
      </rPr>
      <t>Amical</t>
    </r>
  </si>
  <si>
    <r>
      <rPr>
        <sz val="11"/>
        <color theme="1"/>
        <rFont val="Calibri"/>
        <family val="2"/>
        <scheme val="minor"/>
      </rPr>
      <t>Sénégal</t>
    </r>
  </si>
  <si>
    <r>
      <rPr>
        <sz val="11"/>
        <color theme="1"/>
        <rFont val="Calibri"/>
        <family val="2"/>
        <scheme val="minor"/>
      </rPr>
      <t>Égypte</t>
    </r>
  </si>
  <si>
    <r>
      <rPr>
        <sz val="11"/>
        <color theme="1"/>
        <rFont val="Calibri"/>
        <family val="2"/>
        <scheme val="minor"/>
      </rPr>
      <t>Qualification pour la Coupe d’Afrique des nations</t>
    </r>
  </si>
  <si>
    <r>
      <rPr>
        <sz val="11"/>
        <color theme="1"/>
        <rFont val="Calibri"/>
        <family val="2"/>
        <scheme val="minor"/>
      </rPr>
      <t>Suisse</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</si>
  <si>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</si>
  <si>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</si>
  <si>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Ouzbékistan</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</si>
  <si>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</si>
  <si>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</si>
  <si>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Norvège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</si>
  <si>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</si>
  <si>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</si>
  <si>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Qatar</t>
    </r>
  </si>
  <si>
    <r>
      <rPr>
        <sz val="11"/>
        <color theme="1"/>
        <rFont val="Calibri"/>
        <family val="2"/>
        <scheme val="minor"/>
      </rPr>
      <t>Pérou</t>
    </r>
  </si>
  <si>
    <r>
      <rPr>
        <sz val="11"/>
        <color theme="1"/>
        <rFont val="Calibri"/>
        <family val="2"/>
        <scheme val="minor"/>
      </rPr>
      <t>Amical</t>
    </r>
  </si>
  <si>
    <r>
      <rPr>
        <sz val="11"/>
        <color theme="1"/>
        <rFont val="Calibri"/>
        <family val="2"/>
        <scheme val="minor"/>
      </rPr>
      <t>Ouganda</t>
    </r>
  </si>
  <si>
    <r>
      <rPr>
        <sz val="11"/>
        <color theme="1"/>
        <rFont val="Calibri"/>
        <family val="2"/>
        <scheme val="minor"/>
      </rPr>
      <t>Guinée</t>
    </r>
  </si>
  <si>
    <r>
      <rPr>
        <sz val="11"/>
        <color theme="1"/>
        <rFont val="Calibri"/>
        <family val="2"/>
        <scheme val="minor"/>
      </rPr>
      <t>Qualification pour la Coupe d’Afrique des nations</t>
    </r>
  </si>
  <si>
    <r>
      <rPr>
        <sz val="11"/>
        <color theme="1"/>
        <rFont val="Calibri"/>
        <family val="2"/>
        <scheme val="minor"/>
      </rPr>
      <t>Bélarus</t>
    </r>
  </si>
  <si>
    <r>
      <rPr>
        <sz val="11"/>
        <color theme="1"/>
        <rFont val="Calibri"/>
        <family val="2"/>
        <scheme val="minor"/>
      </rPr>
      <t>Ukraine</t>
    </r>
  </si>
  <si>
    <r>
      <rPr>
        <sz val="11"/>
        <color theme="1"/>
        <rFont val="Calibri"/>
        <family val="2"/>
        <scheme val="minor"/>
      </rPr>
      <t>Qualification pour la Coupe européenne de l’UEFA</t>
    </r>
  </si>
  <si>
    <r>
      <rPr>
        <sz val="11"/>
        <color theme="1"/>
        <rFont val="Calibri"/>
        <family val="2"/>
        <scheme val="minor"/>
      </rPr>
      <t>Corée du Sud</t>
    </r>
  </si>
  <si>
    <r>
      <rPr>
        <sz val="11"/>
        <color theme="1"/>
        <rFont val="Calibri"/>
        <family val="2"/>
        <scheme val="minor"/>
      </rPr>
      <t>Paraguay</t>
    </r>
  </si>
  <si>
    <r>
      <rPr>
        <sz val="11"/>
        <color theme="1"/>
        <rFont val="Calibri"/>
        <family val="2"/>
        <scheme val="minor"/>
      </rPr>
      <t>Amical</t>
    </r>
  </si>
  <si>
    <r>
      <rPr>
        <sz val="11"/>
        <color theme="1"/>
        <rFont val="Calibri"/>
        <family val="2"/>
        <scheme val="minor"/>
      </rPr>
      <t>Argentine</t>
    </r>
  </si>
  <si>
    <r>
      <rPr>
        <sz val="11"/>
        <color theme="1"/>
        <rFont val="Calibri"/>
        <family val="2"/>
        <scheme val="minor"/>
      </rPr>
      <t>Brésil</t>
    </r>
  </si>
  <si>
    <r>
      <rPr>
        <sz val="11"/>
        <color theme="1"/>
        <rFont val="Calibri"/>
        <family val="2"/>
        <scheme val="minor"/>
      </rPr>
      <t>Amical</t>
    </r>
  </si>
  <si>
    <r>
      <rPr>
        <sz val="11"/>
        <color theme="1"/>
        <rFont val="Calibri"/>
        <family val="2"/>
        <scheme val="minor"/>
      </rPr>
      <t>Pologne</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</si>
  <si>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</si>
  <si>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</si>
  <si>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Bélarus</t>
    </r>
  </si>
  <si>
    <r>
      <rPr>
        <sz val="11"/>
        <color theme="1"/>
        <rFont val="Calibri"/>
        <family val="2"/>
        <scheme val="minor"/>
      </rPr>
      <t>Slovaquie</t>
    </r>
  </si>
  <si>
    <r>
      <rPr>
        <sz val="11"/>
        <color theme="1"/>
        <rFont val="Calibri"/>
        <family val="2"/>
        <scheme val="minor"/>
      </rPr>
      <t>Qualification pour la Coupe européenne de l’UEFA</t>
    </r>
  </si>
  <si>
    <r>
      <rPr>
        <sz val="11"/>
        <color theme="1"/>
        <rFont val="Calibri"/>
        <family val="2"/>
        <scheme val="minor"/>
      </rPr>
      <t>Islande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</si>
  <si>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</si>
  <si>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</si>
  <si>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Finlande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</si>
  <si>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</si>
  <si>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</si>
  <si>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Grèce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</si>
  <si>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</si>
  <si>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</si>
  <si>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Corée du Sud</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</si>
  <si>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</si>
  <si>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</si>
  <si>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Ghana</t>
    </r>
  </si>
  <si>
    <r>
      <rPr>
        <sz val="11"/>
        <color theme="1"/>
        <rFont val="Calibri"/>
        <family val="2"/>
        <scheme val="minor"/>
      </rPr>
      <t>Guinée</t>
    </r>
  </si>
  <si>
    <r>
      <rPr>
        <sz val="11"/>
        <color theme="1"/>
        <rFont val="Calibri"/>
        <family val="2"/>
        <scheme val="minor"/>
      </rPr>
      <t>Qualification pour la Coupe d’Afrique des nations</t>
    </r>
  </si>
  <si>
    <r>
      <rPr>
        <sz val="11"/>
        <color theme="1"/>
        <rFont val="Calibri"/>
        <family val="2"/>
        <scheme val="minor"/>
      </rPr>
      <t>Belgique</t>
    </r>
  </si>
  <si>
    <r>
      <rPr>
        <sz val="11"/>
        <color theme="1"/>
        <rFont val="Calibri"/>
        <family val="2"/>
        <scheme val="minor"/>
      </rPr>
      <t>Islande</t>
    </r>
  </si>
  <si>
    <r>
      <rPr>
        <sz val="11"/>
        <color theme="1"/>
        <rFont val="Calibri"/>
        <family val="2"/>
        <scheme val="minor"/>
      </rPr>
      <t>Amical</t>
    </r>
  </si>
  <si>
    <r>
      <rPr>
        <sz val="11"/>
        <color theme="1"/>
        <rFont val="Calibri"/>
        <family val="2"/>
        <scheme val="minor"/>
      </rPr>
      <t>Roumanie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</si>
  <si>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</si>
  <si>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</si>
  <si>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Serbie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</si>
  <si>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</si>
  <si>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</si>
  <si>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Angleterre</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</si>
  <si>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</si>
  <si>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</si>
  <si>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 xml:space="preserve">République de Macédoine </t>
    </r>
  </si>
  <si>
    <r>
      <rPr>
        <sz val="11"/>
        <color theme="1"/>
        <rFont val="Calibri"/>
        <family val="2"/>
        <scheme val="minor"/>
      </rPr>
      <t>Slovaquie</t>
    </r>
  </si>
  <si>
    <r>
      <rPr>
        <sz val="11"/>
        <color theme="1"/>
        <rFont val="Calibri"/>
        <family val="2"/>
        <scheme val="minor"/>
      </rPr>
      <t>Qualification pour la Coupe européenne de l’UEFA</t>
    </r>
  </si>
  <si>
    <r>
      <rPr>
        <sz val="11"/>
        <color theme="1"/>
        <rFont val="Calibri"/>
        <family val="2"/>
        <scheme val="minor"/>
      </rPr>
      <t>Grèce</t>
    </r>
  </si>
  <si>
    <r>
      <rPr>
        <sz val="11"/>
        <color theme="1"/>
        <rFont val="Calibri"/>
        <family val="2"/>
        <scheme val="minor"/>
      </rPr>
      <t>Serbie</t>
    </r>
  </si>
  <si>
    <r>
      <rPr>
        <sz val="11"/>
        <color theme="1"/>
        <rFont val="Calibri"/>
        <family val="2"/>
        <scheme val="minor"/>
      </rPr>
      <t>Amical</t>
    </r>
  </si>
  <si>
    <r>
      <rPr>
        <sz val="11"/>
        <color theme="1"/>
        <rFont val="Calibri"/>
        <family val="2"/>
        <scheme val="minor"/>
      </rPr>
      <t>Roumanie</t>
    </r>
  </si>
  <si>
    <r>
      <rPr>
        <sz val="11"/>
        <color theme="1"/>
        <rFont val="Calibri"/>
        <family val="2"/>
        <scheme val="minor"/>
      </rPr>
      <t>Danemark</t>
    </r>
  </si>
  <si>
    <r>
      <rPr>
        <sz val="11"/>
        <color theme="1"/>
        <rFont val="Calibri"/>
        <family val="2"/>
        <scheme val="minor"/>
      </rPr>
      <t>Amical</t>
    </r>
  </si>
  <si>
    <r>
      <rPr>
        <sz val="11"/>
        <color theme="1"/>
        <rFont val="Calibri"/>
        <family val="2"/>
        <scheme val="minor"/>
      </rPr>
      <t>Écosse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</si>
  <si>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</si>
  <si>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</si>
  <si>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Guinée</t>
    </r>
  </si>
  <si>
    <r>
      <rPr>
        <sz val="11"/>
        <color theme="1"/>
        <rFont val="Calibri"/>
        <family val="2"/>
        <scheme val="minor"/>
      </rPr>
      <t>Ouganda</t>
    </r>
  </si>
  <si>
    <r>
      <rPr>
        <sz val="11"/>
        <color theme="1"/>
        <rFont val="Calibri"/>
        <family val="2"/>
        <scheme val="minor"/>
      </rPr>
      <t>Qualification pour la Coupe d’Afrique des nations</t>
    </r>
  </si>
  <si>
    <r>
      <rPr>
        <sz val="11"/>
        <color theme="1"/>
        <rFont val="Calibri"/>
        <family val="2"/>
        <scheme val="minor"/>
      </rPr>
      <t>Mali</t>
    </r>
  </si>
  <si>
    <r>
      <rPr>
        <sz val="11"/>
        <color theme="1"/>
        <rFont val="Calibri"/>
        <family val="2"/>
        <scheme val="minor"/>
      </rPr>
      <t>Algérie</t>
    </r>
  </si>
  <si>
    <r>
      <rPr>
        <sz val="11"/>
        <color theme="1"/>
        <rFont val="Calibri"/>
        <family val="2"/>
        <scheme val="minor"/>
      </rPr>
      <t>Qualification pour la Coupe d’Afrique des nations</t>
    </r>
  </si>
  <si>
    <r>
      <rPr>
        <sz val="11"/>
        <color theme="1"/>
        <rFont val="Calibri"/>
        <family val="2"/>
        <scheme val="minor"/>
      </rPr>
      <t>Émirats arabes unis</t>
    </r>
  </si>
  <si>
    <r>
      <rPr>
        <sz val="11"/>
        <color theme="1"/>
        <rFont val="Calibri"/>
        <family val="2"/>
        <scheme val="minor"/>
      </rPr>
      <t>Irak</t>
    </r>
  </si>
  <si>
    <r>
      <rPr>
        <sz val="11"/>
        <color theme="1"/>
        <rFont val="Calibri"/>
        <family val="2"/>
        <scheme val="minor"/>
      </rPr>
      <t>Coupe du Golfe</t>
    </r>
  </si>
  <si>
    <r>
      <rPr>
        <sz val="11"/>
        <color theme="1"/>
        <rFont val="Calibri"/>
        <family val="2"/>
        <scheme val="minor"/>
      </rPr>
      <t>Oman</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</si>
  <si>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</si>
  <si>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</si>
  <si>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Zambie</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</si>
  <si>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</si>
  <si>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</si>
  <si>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Corée du Sud</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</si>
  <si>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</si>
  <si>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</si>
  <si>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Ghana</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</si>
  <si>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</si>
  <si>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</si>
  <si>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Ouzbékistan</t>
    </r>
  </si>
  <si>
    <r>
      <rPr>
        <sz val="11"/>
        <color theme="1"/>
        <rFont val="Calibri"/>
        <family val="2"/>
        <scheme val="minor"/>
      </rPr>
      <t>Arabie saoudite</t>
    </r>
  </si>
  <si>
    <r>
      <rPr>
        <sz val="11"/>
        <color theme="1"/>
        <rFont val="Calibri"/>
        <family val="2"/>
        <scheme val="minor"/>
      </rPr>
      <t>Coupe de l’AFC</t>
    </r>
  </si>
  <si>
    <r>
      <rPr>
        <sz val="11"/>
        <color theme="1"/>
        <rFont val="Calibri"/>
        <family val="2"/>
        <scheme val="minor"/>
      </rPr>
      <t>Algérie</t>
    </r>
  </si>
  <si>
    <r>
      <rPr>
        <sz val="11"/>
        <color theme="1"/>
        <rFont val="Calibri"/>
        <family val="2"/>
        <scheme val="minor"/>
      </rPr>
      <t>Afrique du Sud</t>
    </r>
  </si>
  <si>
    <r>
      <rPr>
        <sz val="11"/>
        <color theme="1"/>
        <rFont val="Calibri"/>
        <family val="2"/>
        <scheme val="minor"/>
      </rPr>
      <t>Coupe d’Afrique des nations</t>
    </r>
  </si>
  <si>
    <r>
      <rPr>
        <sz val="11"/>
        <color theme="1"/>
        <rFont val="Calibri"/>
        <family val="2"/>
        <scheme val="minor"/>
      </rPr>
      <t>Japon</t>
    </r>
  </si>
  <si>
    <r>
      <rPr>
        <sz val="11"/>
        <color theme="1"/>
        <rFont val="Calibri"/>
        <family val="2"/>
        <scheme val="minor"/>
      </rPr>
      <t>Jordanie</t>
    </r>
  </si>
  <si>
    <r>
      <rPr>
        <sz val="11"/>
        <color theme="1"/>
        <rFont val="Calibri"/>
        <family val="2"/>
        <scheme val="minor"/>
      </rPr>
      <t>Coupe de l’AFC</t>
    </r>
  </si>
  <si>
    <r>
      <rPr>
        <sz val="11"/>
        <color theme="1"/>
        <rFont val="Calibri"/>
        <family val="2"/>
        <scheme val="minor"/>
      </rPr>
      <t>Chine</t>
    </r>
  </si>
  <si>
    <r>
      <rPr>
        <sz val="11"/>
        <color theme="1"/>
        <rFont val="Calibri"/>
        <family val="2"/>
        <scheme val="minor"/>
      </rPr>
      <t>Australie</t>
    </r>
  </si>
  <si>
    <r>
      <rPr>
        <sz val="11"/>
        <color theme="1"/>
        <rFont val="Calibri"/>
        <family val="2"/>
        <scheme val="minor"/>
      </rPr>
      <t>Coupe de l’AFC</t>
    </r>
  </si>
  <si>
    <r>
      <rPr>
        <sz val="11"/>
        <color theme="1"/>
        <rFont val="Calibri"/>
        <family val="2"/>
        <scheme val="minor"/>
      </rPr>
      <t>Corée du Sud</t>
    </r>
  </si>
  <si>
    <r>
      <rPr>
        <sz val="11"/>
        <color theme="1"/>
        <rFont val="Calibri"/>
        <family val="2"/>
        <scheme val="minor"/>
      </rPr>
      <t>Ouzbékistan</t>
    </r>
  </si>
  <si>
    <r>
      <rPr>
        <sz val="11"/>
        <color theme="1"/>
        <rFont val="Calibri"/>
        <family val="2"/>
        <scheme val="minor"/>
      </rPr>
      <t>Coupe de l’AFC</t>
    </r>
  </si>
  <si>
    <r>
      <rPr>
        <sz val="11"/>
        <color theme="1"/>
        <rFont val="Calibri"/>
        <family val="2"/>
        <scheme val="minor"/>
      </rPr>
      <t>Corée du Sud</t>
    </r>
  </si>
  <si>
    <r>
      <rPr>
        <sz val="11"/>
        <color theme="1"/>
        <rFont val="Calibri"/>
        <family val="2"/>
        <scheme val="minor"/>
      </rPr>
      <t>Irak</t>
    </r>
  </si>
  <si>
    <r>
      <rPr>
        <sz val="11"/>
        <color theme="1"/>
        <rFont val="Calibri"/>
        <family val="2"/>
        <scheme val="minor"/>
      </rPr>
      <t>Coupe de l’AFC</t>
    </r>
  </si>
  <si>
    <r>
      <rPr>
        <sz val="11"/>
        <color theme="1"/>
        <rFont val="Calibri"/>
        <family val="2"/>
        <scheme val="minor"/>
      </rPr>
      <t>Australie</t>
    </r>
  </si>
  <si>
    <r>
      <rPr>
        <sz val="11"/>
        <color theme="1"/>
        <rFont val="Calibri"/>
        <family val="2"/>
        <scheme val="minor"/>
      </rPr>
      <t>Émirats arabes unis</t>
    </r>
  </si>
  <si>
    <r>
      <rPr>
        <sz val="11"/>
        <color theme="1"/>
        <rFont val="Calibri"/>
        <family val="2"/>
        <scheme val="minor"/>
      </rPr>
      <t>Coupe de l’AFC</t>
    </r>
  </si>
  <si>
    <r>
      <rPr>
        <sz val="11"/>
        <color theme="1"/>
        <rFont val="Calibri"/>
        <family val="2"/>
        <scheme val="minor"/>
      </rPr>
      <t>Sénégal</t>
    </r>
  </si>
  <si>
    <r>
      <rPr>
        <sz val="11"/>
        <color theme="1"/>
        <rFont val="Calibri"/>
        <family val="2"/>
        <scheme val="minor"/>
      </rPr>
      <t>Algérie</t>
    </r>
  </si>
  <si>
    <r>
      <rPr>
        <sz val="11"/>
        <color theme="1"/>
        <rFont val="Calibri"/>
        <family val="2"/>
        <scheme val="minor"/>
      </rPr>
      <t>Coupe d’Afrique des nations</t>
    </r>
  </si>
  <si>
    <r>
      <rPr>
        <sz val="11"/>
        <color theme="1"/>
        <rFont val="Calibri"/>
        <family val="2"/>
        <scheme val="minor"/>
      </rPr>
      <t>Côte d’Ivoire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</si>
  <si>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</si>
  <si>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</si>
  <si>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Chili</t>
    </r>
  </si>
  <si>
    <r>
      <rPr>
        <sz val="11"/>
        <color theme="1"/>
        <rFont val="Calibri"/>
        <family val="2"/>
        <scheme val="minor"/>
      </rPr>
      <t>Iran</t>
    </r>
  </si>
  <si>
    <r>
      <rPr>
        <sz val="11"/>
        <color theme="1"/>
        <rFont val="Calibri"/>
        <family val="2"/>
        <scheme val="minor"/>
      </rPr>
      <t>Amical</t>
    </r>
  </si>
  <si>
    <r>
      <rPr>
        <sz val="11"/>
        <color theme="1"/>
        <rFont val="Calibri"/>
        <family val="2"/>
        <scheme val="minor"/>
      </rPr>
      <t>France</t>
    </r>
  </si>
  <si>
    <r>
      <rPr>
        <sz val="11"/>
        <color theme="1"/>
        <rFont val="Calibri"/>
        <family val="2"/>
        <scheme val="minor"/>
      </rPr>
      <t>Brésil</t>
    </r>
  </si>
  <si>
    <r>
      <rPr>
        <sz val="11"/>
        <color theme="1"/>
        <rFont val="Calibri"/>
        <family val="2"/>
        <scheme val="minor"/>
      </rPr>
      <t>Amical</t>
    </r>
  </si>
  <si>
    <r>
      <rPr>
        <sz val="11"/>
        <color theme="1"/>
        <rFont val="Calibri"/>
        <family val="2"/>
        <scheme val="minor"/>
      </rPr>
      <t>Japon</t>
    </r>
  </si>
  <si>
    <r>
      <rPr>
        <sz val="11"/>
        <color theme="1"/>
        <rFont val="Calibri"/>
        <family val="2"/>
        <scheme val="minor"/>
      </rPr>
      <t>Tunisie</t>
    </r>
  </si>
  <si>
    <r>
      <rPr>
        <sz val="11"/>
        <color theme="1"/>
        <rFont val="Calibri"/>
        <family val="2"/>
        <scheme val="minor"/>
      </rPr>
      <t>Amical</t>
    </r>
  </si>
  <si>
    <r>
      <rPr>
        <sz val="11"/>
        <color theme="1"/>
        <rFont val="Calibri"/>
        <family val="2"/>
        <scheme val="minor"/>
      </rPr>
      <t>France</t>
    </r>
  </si>
  <si>
    <r>
      <rPr>
        <sz val="11"/>
        <color theme="1"/>
        <rFont val="Calibri"/>
        <family val="2"/>
        <scheme val="minor"/>
      </rPr>
      <t>Danemark</t>
    </r>
  </si>
  <si>
    <r>
      <rPr>
        <sz val="11"/>
        <color theme="1"/>
        <rFont val="Calibri"/>
        <family val="2"/>
        <scheme val="minor"/>
      </rPr>
      <t>Amical</t>
    </r>
  </si>
  <si>
    <r>
      <rPr>
        <sz val="11"/>
        <color theme="1"/>
        <rFont val="Calibri"/>
        <family val="2"/>
        <scheme val="minor"/>
      </rPr>
      <t>Géorgie</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</si>
  <si>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</si>
  <si>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</si>
  <si>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Koweït</t>
    </r>
  </si>
  <si>
    <r>
      <rPr>
        <sz val="11"/>
        <color theme="1"/>
        <rFont val="Calibri"/>
        <family val="2"/>
        <scheme val="minor"/>
      </rPr>
      <t>Colombie</t>
    </r>
  </si>
  <si>
    <r>
      <rPr>
        <sz val="11"/>
        <color theme="1"/>
        <rFont val="Calibri"/>
        <family val="2"/>
        <scheme val="minor"/>
      </rPr>
      <t>Amical</t>
    </r>
  </si>
  <si>
    <r>
      <rPr>
        <sz val="11"/>
        <color theme="1"/>
        <rFont val="Calibri"/>
        <family val="2"/>
        <scheme val="minor"/>
      </rPr>
      <t>Pays‑Bas</t>
    </r>
  </si>
  <si>
    <r>
      <rPr>
        <sz val="11"/>
        <color theme="1"/>
        <rFont val="Calibri"/>
        <family val="2"/>
        <scheme val="minor"/>
      </rPr>
      <t>Espagne</t>
    </r>
  </si>
  <si>
    <r>
      <rPr>
        <sz val="11"/>
        <color theme="1"/>
        <rFont val="Calibri"/>
        <family val="2"/>
        <scheme val="minor"/>
      </rPr>
      <t>Amical</t>
    </r>
  </si>
  <si>
    <r>
      <rPr>
        <sz val="11"/>
        <color theme="1"/>
        <rFont val="Calibri"/>
        <family val="2"/>
        <scheme val="minor"/>
      </rPr>
      <t>Ouganda</t>
    </r>
  </si>
  <si>
    <r>
      <rPr>
        <sz val="11"/>
        <color theme="1"/>
        <rFont val="Calibri"/>
        <family val="2"/>
        <scheme val="minor"/>
      </rPr>
      <t>Cap-Vert</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</si>
  <si>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</si>
  <si>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</si>
  <si>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Iran</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</si>
  <si>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</si>
  <si>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</si>
  <si>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</si>
  <si>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Amical</t>
    </r>
  </si>
  <si>
    <r>
      <rPr>
        <sz val="11"/>
        <color theme="1"/>
        <rFont val="Calibri"/>
        <family val="2"/>
        <scheme val="minor"/>
      </rPr>
      <t>Brésil</t>
    </r>
  </si>
  <si>
    <r>
      <rPr>
        <sz val="11"/>
        <color theme="1"/>
        <rFont val="Calibri"/>
        <family val="2"/>
        <scheme val="minor"/>
      </rPr>
      <t>Mexique</t>
    </r>
  </si>
  <si>
    <r>
      <rPr>
        <sz val="11"/>
        <color theme="1"/>
        <rFont val="Calibri"/>
        <family val="2"/>
        <scheme val="minor"/>
      </rPr>
      <t>Amical</t>
    </r>
  </si>
  <si>
    <r>
      <rPr>
        <sz val="11"/>
        <color theme="1"/>
        <rFont val="Calibri"/>
        <family val="2"/>
        <scheme val="minor"/>
      </rPr>
      <t>Russie</t>
    </r>
  </si>
  <si>
    <r>
      <rPr>
        <sz val="11"/>
        <color theme="1"/>
        <rFont val="Calibri"/>
        <family val="2"/>
        <scheme val="minor"/>
      </rPr>
      <t>Bélarus</t>
    </r>
  </si>
  <si>
    <r>
      <rPr>
        <sz val="11"/>
        <color theme="1"/>
        <rFont val="Calibri"/>
        <family val="2"/>
        <scheme val="minor"/>
      </rPr>
      <t>Amical</t>
    </r>
  </si>
  <si>
    <r>
      <rPr>
        <sz val="11"/>
        <color theme="1"/>
        <rFont val="Calibri"/>
        <family val="2"/>
        <scheme val="minor"/>
      </rPr>
      <t>Finlande</t>
    </r>
  </si>
  <si>
    <r>
      <rPr>
        <sz val="11"/>
        <color theme="1"/>
        <rFont val="Calibri"/>
        <family val="2"/>
        <scheme val="minor"/>
      </rPr>
      <t>Estonie</t>
    </r>
  </si>
  <si>
    <r>
      <rPr>
        <sz val="11"/>
        <color theme="1"/>
        <rFont val="Calibri"/>
        <family val="2"/>
        <scheme val="minor"/>
      </rPr>
      <t>Amical</t>
    </r>
  </si>
  <si>
    <r>
      <rPr>
        <sz val="11"/>
        <color theme="1"/>
        <rFont val="Calibri"/>
        <family val="2"/>
        <scheme val="minor"/>
      </rPr>
      <t>Chili</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</si>
  <si>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</si>
  <si>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</si>
  <si>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Danemark</t>
    </r>
  </si>
  <si>
    <r>
      <rPr>
        <sz val="11"/>
        <color theme="1"/>
        <rFont val="Calibri"/>
        <family val="2"/>
        <scheme val="minor"/>
      </rPr>
      <t>Serbie</t>
    </r>
  </si>
  <si>
    <r>
      <rPr>
        <sz val="11"/>
        <color theme="1"/>
        <rFont val="Calibri"/>
        <family val="2"/>
        <scheme val="minor"/>
      </rPr>
      <t>Qualification pour la Coupe européenne de l’UEFA</t>
    </r>
  </si>
  <si>
    <r>
      <rPr>
        <sz val="11"/>
        <color theme="1"/>
        <rFont val="Calibri"/>
        <family val="2"/>
        <scheme val="minor"/>
      </rPr>
      <t>Suède</t>
    </r>
  </si>
  <si>
    <r>
      <rPr>
        <sz val="11"/>
        <color theme="1"/>
        <rFont val="Calibri"/>
        <family val="2"/>
        <scheme val="minor"/>
      </rPr>
      <t>Monténégro</t>
    </r>
  </si>
  <si>
    <r>
      <rPr>
        <sz val="11"/>
        <color theme="1"/>
        <rFont val="Calibri"/>
        <family val="2"/>
        <scheme val="minor"/>
      </rPr>
      <t>Qualification pour la Coupe européenne de l’UEFA</t>
    </r>
  </si>
  <si>
    <r>
      <rPr>
        <sz val="11"/>
        <color theme="1"/>
        <rFont val="Calibri"/>
        <family val="2"/>
        <scheme val="minor"/>
      </rPr>
      <t>Bolivie</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</si>
  <si>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</si>
  <si>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</si>
  <si>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Pérou</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</si>
  <si>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</si>
  <si>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</si>
  <si>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Jamaïque</t>
    </r>
  </si>
  <si>
    <r>
      <rPr>
        <sz val="11"/>
        <color theme="1"/>
        <rFont val="Calibri"/>
        <family val="2"/>
        <scheme val="minor"/>
      </rPr>
      <t>Mexique</t>
    </r>
  </si>
  <si>
    <r>
      <rPr>
        <sz val="11"/>
        <color theme="1"/>
        <rFont val="Calibri"/>
        <family val="2"/>
        <scheme val="minor"/>
      </rPr>
      <t>Gold Cup</t>
    </r>
  </si>
  <si>
    <r>
      <rPr>
        <sz val="11"/>
        <color theme="1"/>
        <rFont val="Calibri"/>
        <family val="2"/>
        <scheme val="minor"/>
      </rPr>
      <t>Chine</t>
    </r>
  </si>
  <si>
    <r>
      <rPr>
        <sz val="11"/>
        <color theme="1"/>
        <rFont val="Calibri"/>
        <family val="2"/>
        <scheme val="minor"/>
      </rPr>
      <t>Corée du Sud</t>
    </r>
  </si>
  <si>
    <r>
      <rPr>
        <sz val="11"/>
        <color theme="1"/>
        <rFont val="Calibri"/>
        <family val="2"/>
        <scheme val="minor"/>
      </rPr>
      <t>Championnat de l’EAFF</t>
    </r>
  </si>
  <si>
    <r>
      <rPr>
        <sz val="11"/>
        <color theme="1"/>
        <rFont val="Calibri"/>
        <family val="2"/>
        <scheme val="minor"/>
      </rPr>
      <t>Allemagne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</si>
  <si>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</si>
  <si>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</si>
  <si>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Serbie</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</si>
  <si>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</si>
  <si>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</si>
  <si>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</si>
  <si>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Slovaquie</t>
    </r>
  </si>
  <si>
    <r>
      <rPr>
        <sz val="11"/>
        <color theme="1"/>
        <rFont val="Calibri"/>
        <family val="2"/>
        <scheme val="minor"/>
      </rPr>
      <t>Qualification pour la Coupe européenne de l’UEFA</t>
    </r>
  </si>
  <si>
    <r>
      <rPr>
        <sz val="11"/>
        <color theme="1"/>
        <rFont val="Calibri"/>
        <family val="2"/>
        <scheme val="minor"/>
      </rPr>
      <t>Ukraine</t>
    </r>
  </si>
  <si>
    <r>
      <rPr>
        <sz val="11"/>
        <color theme="1"/>
        <rFont val="Calibri"/>
        <family val="2"/>
        <scheme val="minor"/>
      </rPr>
      <t>Bélarus</t>
    </r>
  </si>
  <si>
    <r>
      <rPr>
        <sz val="11"/>
        <color theme="1"/>
        <rFont val="Calibri"/>
        <family val="2"/>
        <scheme val="minor"/>
      </rPr>
      <t>Qualification pour la Coupe européenne de l’UEFA</t>
    </r>
  </si>
  <si>
    <r>
      <rPr>
        <sz val="11"/>
        <color theme="1"/>
        <rFont val="Calibri"/>
        <family val="2"/>
        <scheme val="minor"/>
      </rPr>
      <t>Norvège</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</si>
  <si>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</si>
  <si>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</si>
  <si>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Équateur</t>
    </r>
  </si>
  <si>
    <r>
      <rPr>
        <sz val="11"/>
        <color theme="1"/>
        <rFont val="Calibri"/>
        <family val="2"/>
        <scheme val="minor"/>
      </rPr>
      <t>Honduras</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</si>
  <si>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</si>
  <si>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</si>
  <si>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</si>
  <si>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</si>
  <si>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Albanie</t>
    </r>
  </si>
  <si>
    <r>
      <rPr>
        <sz val="11"/>
        <color theme="1"/>
        <rFont val="Calibri"/>
        <family val="2"/>
        <scheme val="minor"/>
      </rPr>
      <t>Serbie</t>
    </r>
  </si>
  <si>
    <r>
      <rPr>
        <sz val="11"/>
        <color theme="1"/>
        <rFont val="Calibri"/>
        <family val="2"/>
        <scheme val="minor"/>
      </rPr>
      <t>Qualification pour la Coupe européenne de l’UEFA</t>
    </r>
  </si>
  <si>
    <r>
      <rPr>
        <sz val="11"/>
        <color theme="1"/>
        <rFont val="Calibri"/>
        <family val="2"/>
        <scheme val="minor"/>
      </rPr>
      <t>Colombie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</si>
  <si>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</si>
  <si>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</si>
  <si>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</si>
  <si>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</si>
  <si>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</si>
  <si>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</si>
  <si>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</si>
  <si>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</si>
  <si>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Angleterre</t>
    </r>
  </si>
  <si>
    <r>
      <rPr>
        <sz val="11"/>
        <color theme="1"/>
        <rFont val="Calibri"/>
        <family val="2"/>
        <scheme val="minor"/>
      </rPr>
      <t>Estonie</t>
    </r>
  </si>
  <si>
    <r>
      <rPr>
        <sz val="11"/>
        <color theme="1"/>
        <rFont val="Calibri"/>
        <family val="2"/>
        <scheme val="minor"/>
      </rPr>
      <t>Qualification pour la Coupe européenne de l’UEFA</t>
    </r>
  </si>
  <si>
    <r>
      <rPr>
        <sz val="11"/>
        <color theme="1"/>
        <rFont val="Calibri"/>
        <family val="2"/>
        <scheme val="minor"/>
      </rPr>
      <t xml:space="preserve">République de Macédoine </t>
    </r>
  </si>
  <si>
    <r>
      <rPr>
        <sz val="11"/>
        <color theme="1"/>
        <rFont val="Calibri"/>
        <family val="2"/>
        <scheme val="minor"/>
      </rPr>
      <t>Ukraine</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</si>
  <si>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</si>
  <si>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</si>
  <si>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Monténégro</t>
    </r>
  </si>
  <si>
    <r>
      <rPr>
        <sz val="11"/>
        <color theme="1"/>
        <rFont val="Calibri"/>
        <family val="2"/>
        <scheme val="minor"/>
      </rPr>
      <t>Qualification pour la Coupe européenne de l’UEFA</t>
    </r>
  </si>
  <si>
    <r>
      <rPr>
        <sz val="11"/>
        <color theme="1"/>
        <rFont val="Calibri"/>
        <family val="2"/>
        <scheme val="minor"/>
      </rPr>
      <t>Belgique</t>
    </r>
  </si>
  <si>
    <r>
      <rPr>
        <sz val="11"/>
        <color theme="1"/>
        <rFont val="Calibri"/>
        <family val="2"/>
        <scheme val="minor"/>
      </rPr>
      <t>Israël</t>
    </r>
  </si>
  <si>
    <r>
      <rPr>
        <sz val="11"/>
        <color theme="1"/>
        <rFont val="Calibri"/>
        <family val="2"/>
        <scheme val="minor"/>
      </rPr>
      <t>Qualification pour la Coupe européenne de l’UEFA</t>
    </r>
  </si>
  <si>
    <r>
      <rPr>
        <sz val="11"/>
        <color theme="1"/>
        <rFont val="Calibri"/>
        <family val="2"/>
        <scheme val="minor"/>
      </rPr>
      <t>Équateur</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</si>
  <si>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</si>
  <si>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</si>
  <si>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Nigéria</t>
    </r>
  </si>
  <si>
    <r>
      <rPr>
        <sz val="11"/>
        <color theme="1"/>
        <rFont val="Calibri"/>
        <family val="2"/>
        <scheme val="minor"/>
      </rPr>
      <t>Burkina Faso</t>
    </r>
  </si>
  <si>
    <r>
      <rPr>
        <sz val="11"/>
        <color theme="1"/>
        <rFont val="Calibri"/>
        <family val="2"/>
        <scheme val="minor"/>
      </rPr>
      <t>Championnat d’Afrique des nations</t>
    </r>
  </si>
  <si>
    <r>
      <rPr>
        <sz val="11"/>
        <color theme="1"/>
        <rFont val="Calibri"/>
        <family val="2"/>
        <scheme val="minor"/>
      </rPr>
      <t>Sénégal</t>
    </r>
  </si>
  <si>
    <r>
      <rPr>
        <sz val="11"/>
        <color theme="1"/>
        <rFont val="Calibri"/>
        <family val="2"/>
        <scheme val="minor"/>
      </rPr>
      <t>Guinée</t>
    </r>
  </si>
  <si>
    <r>
      <rPr>
        <sz val="11"/>
        <color theme="1"/>
        <rFont val="Calibri"/>
        <family val="2"/>
        <scheme val="minor"/>
      </rPr>
      <t>Championnat d’Afrique des nations</t>
    </r>
  </si>
  <si>
    <r>
      <rPr>
        <sz val="11"/>
        <color theme="1"/>
        <rFont val="Calibri"/>
        <family val="2"/>
        <scheme val="minor"/>
      </rPr>
      <t>Bolivie</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</si>
  <si>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</si>
  <si>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</si>
  <si>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</si>
  <si>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Italie</t>
    </r>
  </si>
  <si>
    <r>
      <rPr>
        <sz val="11"/>
        <color theme="1"/>
        <rFont val="Calibri"/>
        <family val="2"/>
        <scheme val="minor"/>
      </rPr>
      <t>Amical</t>
    </r>
  </si>
  <si>
    <r>
      <rPr>
        <sz val="11"/>
        <color theme="1"/>
        <rFont val="Calibri"/>
        <family val="2"/>
        <scheme val="minor"/>
      </rPr>
      <t>France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</si>
  <si>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</si>
  <si>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</si>
  <si>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Pologne</t>
    </r>
  </si>
  <si>
    <r>
      <rPr>
        <sz val="11"/>
        <color theme="1"/>
        <rFont val="Calibri"/>
        <family val="2"/>
        <scheme val="minor"/>
      </rPr>
      <t>Islande</t>
    </r>
  </si>
  <si>
    <r>
      <rPr>
        <sz val="11"/>
        <color theme="1"/>
        <rFont val="Calibri"/>
        <family val="2"/>
        <scheme val="minor"/>
      </rPr>
      <t>Amical</t>
    </r>
  </si>
  <si>
    <r>
      <rPr>
        <sz val="11"/>
        <color theme="1"/>
        <rFont val="Calibri"/>
        <family val="2"/>
        <scheme val="minor"/>
      </rPr>
      <t>Espagne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</si>
  <si>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</si>
  <si>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</si>
  <si>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Ukraine</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</si>
  <si>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</si>
  <si>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</si>
  <si>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Angleterre</t>
    </r>
  </si>
  <si>
    <r>
      <rPr>
        <sz val="11"/>
        <color theme="1"/>
        <rFont val="Calibri"/>
        <family val="2"/>
        <scheme val="minor"/>
      </rPr>
      <t>France</t>
    </r>
  </si>
  <si>
    <r>
      <rPr>
        <sz val="11"/>
        <color theme="1"/>
        <rFont val="Calibri"/>
        <family val="2"/>
        <scheme val="minor"/>
      </rPr>
      <t>Amical</t>
    </r>
  </si>
  <si>
    <r>
      <rPr>
        <sz val="11"/>
        <color theme="1"/>
        <rFont val="Calibri"/>
        <family val="2"/>
        <scheme val="minor"/>
      </rPr>
      <t>Honduras</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</si>
  <si>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</si>
  <si>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</si>
  <si>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</si>
  <si>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Croatie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</si>
  <si>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</si>
  <si>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</si>
  <si>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Islande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</si>
  <si>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</si>
  <si>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</si>
  <si>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</si>
  <si>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</si>
  <si>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</si>
  <si>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Libye</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</si>
  <si>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</si>
  <si>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</si>
  <si>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Liban</t>
    </r>
  </si>
  <si>
    <r>
      <rPr>
        <sz val="11"/>
        <color theme="1"/>
        <rFont val="Calibri"/>
        <family val="2"/>
        <scheme val="minor"/>
      </rPr>
      <t>Amical</t>
    </r>
  </si>
  <si>
    <r>
      <rPr>
        <sz val="11"/>
        <color theme="1"/>
        <rFont val="Calibri"/>
        <family val="2"/>
        <scheme val="minor"/>
      </rPr>
      <t>Égypte</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</si>
  <si>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</si>
  <si>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</si>
  <si>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Croatie</t>
    </r>
  </si>
  <si>
    <r>
      <rPr>
        <sz val="11"/>
        <color theme="1"/>
        <rFont val="Calibri"/>
        <family val="2"/>
        <scheme val="minor"/>
      </rPr>
      <t>Israël</t>
    </r>
  </si>
  <si>
    <r>
      <rPr>
        <sz val="11"/>
        <color theme="1"/>
        <rFont val="Calibri"/>
        <family val="2"/>
        <scheme val="minor"/>
      </rPr>
      <t>Amical</t>
    </r>
  </si>
  <si>
    <r>
      <rPr>
        <sz val="11"/>
        <color theme="1"/>
        <rFont val="Calibri"/>
        <family val="2"/>
        <scheme val="minor"/>
      </rPr>
      <t>Argentine</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</si>
  <si>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</si>
  <si>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</si>
  <si>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</si>
  <si>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</si>
  <si>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</si>
  <si>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</si>
  <si>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Russie</t>
    </r>
  </si>
  <si>
    <r>
      <rPr>
        <sz val="11"/>
        <color theme="1"/>
        <rFont val="Calibri"/>
        <family val="2"/>
        <scheme val="minor"/>
      </rPr>
      <t>Amical</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</si>
  <si>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</si>
  <si>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</si>
  <si>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</si>
  <si>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</si>
  <si>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Oman</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</si>
  <si>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</si>
  <si>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</si>
  <si>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Bulgarie</t>
    </r>
  </si>
  <si>
    <r>
      <rPr>
        <sz val="11"/>
        <color theme="1"/>
        <rFont val="Calibri"/>
        <family val="2"/>
        <scheme val="minor"/>
      </rPr>
      <t>Amical</t>
    </r>
  </si>
  <si>
    <r>
      <rPr>
        <sz val="11"/>
        <color theme="1"/>
        <rFont val="Calibri"/>
        <family val="2"/>
        <scheme val="minor"/>
      </rPr>
      <t>Mexique</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</si>
  <si>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</si>
  <si>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</si>
  <si>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</si>
  <si>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Cap-Vert</t>
    </r>
  </si>
  <si>
    <r>
      <rPr>
        <sz val="11"/>
        <color theme="1"/>
        <rFont val="Calibri"/>
        <family val="2"/>
        <scheme val="minor"/>
      </rPr>
      <t>Amical</t>
    </r>
  </si>
  <si>
    <r>
      <rPr>
        <sz val="11"/>
        <color theme="1"/>
        <rFont val="Calibri"/>
        <family val="2"/>
        <scheme val="minor"/>
      </rPr>
      <t>Norvège</t>
    </r>
  </si>
  <si>
    <r>
      <rPr>
        <sz val="11"/>
        <color theme="1"/>
        <rFont val="Calibri"/>
        <family val="2"/>
        <scheme val="minor"/>
      </rPr>
      <t>Finlande</t>
    </r>
  </si>
  <si>
    <r>
      <rPr>
        <sz val="11"/>
        <color theme="1"/>
        <rFont val="Calibri"/>
        <family val="2"/>
        <scheme val="minor"/>
      </rPr>
      <t>Amical</t>
    </r>
  </si>
  <si>
    <r>
      <rPr>
        <sz val="11"/>
        <color theme="1"/>
        <rFont val="Calibri"/>
        <family val="2"/>
        <scheme val="minor"/>
      </rPr>
      <t>Martinique</t>
    </r>
  </si>
  <si>
    <r>
      <rPr>
        <sz val="11"/>
        <color theme="1"/>
        <rFont val="Calibri"/>
        <family val="2"/>
        <scheme val="minor"/>
      </rPr>
      <t>Panama</t>
    </r>
  </si>
  <si>
    <r>
      <rPr>
        <sz val="11"/>
        <color theme="1"/>
        <rFont val="Calibri"/>
        <family val="2"/>
        <scheme val="minor"/>
      </rPr>
      <t>Amical</t>
    </r>
  </si>
  <si>
    <r>
      <rPr>
        <sz val="11"/>
        <color theme="1"/>
        <rFont val="Calibri"/>
        <family val="2"/>
        <scheme val="minor"/>
      </rPr>
      <t>Slovaquie</t>
    </r>
  </si>
  <si>
    <r>
      <rPr>
        <sz val="11"/>
        <color theme="1"/>
        <rFont val="Calibri"/>
        <family val="2"/>
        <scheme val="minor"/>
      </rPr>
      <t>Géorgie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</si>
  <si>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</si>
  <si>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</si>
  <si>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Pérou</t>
    </r>
  </si>
  <si>
    <r>
      <rPr>
        <sz val="11"/>
        <color theme="1"/>
        <rFont val="Calibri"/>
        <family val="2"/>
        <scheme val="minor"/>
      </rPr>
      <t>Amical</t>
    </r>
  </si>
  <si>
    <r>
      <rPr>
        <sz val="11"/>
        <color theme="1"/>
        <rFont val="Calibri"/>
        <family val="2"/>
        <scheme val="minor"/>
      </rPr>
      <t>Albanie</t>
    </r>
  </si>
  <si>
    <r>
      <rPr>
        <sz val="11"/>
        <color theme="1"/>
        <rFont val="Calibri"/>
        <family val="2"/>
        <scheme val="minor"/>
      </rPr>
      <t>Qatar</t>
    </r>
  </si>
  <si>
    <r>
      <rPr>
        <sz val="11"/>
        <color theme="1"/>
        <rFont val="Calibri"/>
        <family val="2"/>
        <scheme val="minor"/>
      </rPr>
      <t>Amical</t>
    </r>
  </si>
  <si>
    <r>
      <rPr>
        <sz val="11"/>
        <color theme="1"/>
        <rFont val="Calibri"/>
        <family val="2"/>
        <scheme val="minor"/>
      </rPr>
      <t>Allemagne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</si>
  <si>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</si>
  <si>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</si>
  <si>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Serbie</t>
    </r>
  </si>
  <si>
    <r>
      <rPr>
        <sz val="11"/>
        <color theme="1"/>
        <rFont val="Calibri"/>
        <family val="2"/>
        <scheme val="minor"/>
      </rPr>
      <t>Israël</t>
    </r>
  </si>
  <si>
    <r>
      <rPr>
        <sz val="11"/>
        <color theme="1"/>
        <rFont val="Calibri"/>
        <family val="2"/>
        <scheme val="minor"/>
      </rPr>
      <t>Amical</t>
    </r>
  </si>
  <si>
    <r>
      <rPr>
        <sz val="11"/>
        <color theme="1"/>
        <rFont val="Calibri"/>
        <family val="2"/>
        <scheme val="minor"/>
      </rPr>
      <t>Zimbabwe</t>
    </r>
  </si>
  <si>
    <r>
      <rPr>
        <sz val="11"/>
        <color theme="1"/>
        <rFont val="Calibri"/>
        <family val="2"/>
        <scheme val="minor"/>
      </rPr>
      <t>Ouganda</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</si>
  <si>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</si>
  <si>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</si>
  <si>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Iran</t>
    </r>
  </si>
  <si>
    <r>
      <rPr>
        <sz val="11"/>
        <color theme="1"/>
        <rFont val="Calibri"/>
        <family val="2"/>
        <scheme val="minor"/>
      </rPr>
      <t>Amical</t>
    </r>
  </si>
  <si>
    <r>
      <rPr>
        <sz val="11"/>
        <color theme="1"/>
        <rFont val="Calibri"/>
        <family val="2"/>
        <scheme val="minor"/>
      </rPr>
      <t>Albanie</t>
    </r>
  </si>
  <si>
    <r>
      <rPr>
        <sz val="11"/>
        <color theme="1"/>
        <rFont val="Calibri"/>
        <family val="2"/>
        <scheme val="minor"/>
      </rPr>
      <t>Ukraine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</si>
  <si>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</si>
  <si>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</si>
  <si>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Jordanie</t>
    </r>
  </si>
  <si>
    <r>
      <rPr>
        <sz val="11"/>
        <color theme="1"/>
        <rFont val="Calibri"/>
        <family val="2"/>
        <scheme val="minor"/>
      </rPr>
      <t>King’s Cup</t>
    </r>
  </si>
  <si>
    <r>
      <rPr>
        <sz val="11"/>
        <color theme="1"/>
        <rFont val="Calibri"/>
        <family val="2"/>
        <scheme val="minor"/>
      </rPr>
      <t>Autriche</t>
    </r>
  </si>
  <si>
    <r>
      <rPr>
        <sz val="11"/>
        <color theme="1"/>
        <rFont val="Calibri"/>
        <family val="2"/>
        <scheme val="minor"/>
      </rPr>
      <t>Pays‑Bas</t>
    </r>
  </si>
  <si>
    <r>
      <rPr>
        <sz val="11"/>
        <color theme="1"/>
        <rFont val="Calibri"/>
        <family val="2"/>
        <scheme val="minor"/>
      </rPr>
      <t>Amical</t>
    </r>
  </si>
  <si>
    <r>
      <rPr>
        <sz val="11"/>
        <color theme="1"/>
        <rFont val="Calibri"/>
        <family val="2"/>
        <scheme val="minor"/>
      </rPr>
      <t>Allemagne</t>
    </r>
  </si>
  <si>
    <r>
      <rPr>
        <sz val="11"/>
        <color theme="1"/>
        <rFont val="Calibri"/>
        <family val="2"/>
        <scheme val="minor"/>
      </rPr>
      <t>Hongrie</t>
    </r>
  </si>
  <si>
    <r>
      <rPr>
        <sz val="11"/>
        <color theme="1"/>
        <rFont val="Calibri"/>
        <family val="2"/>
        <scheme val="minor"/>
      </rPr>
      <t>Amical</t>
    </r>
  </si>
  <si>
    <r>
      <rPr>
        <sz val="11"/>
        <color theme="1"/>
        <rFont val="Calibri"/>
        <family val="2"/>
        <scheme val="minor"/>
      </rPr>
      <t>Mexique</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</si>
  <si>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</si>
  <si>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</si>
  <si>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Italie</t>
    </r>
  </si>
  <si>
    <r>
      <rPr>
        <sz val="11"/>
        <color theme="1"/>
        <rFont val="Calibri"/>
        <family val="2"/>
        <scheme val="minor"/>
      </rPr>
      <t>Finlande</t>
    </r>
  </si>
  <si>
    <r>
      <rPr>
        <sz val="11"/>
        <color theme="1"/>
        <rFont val="Calibri"/>
        <family val="2"/>
        <scheme val="minor"/>
      </rPr>
      <t>Amical</t>
    </r>
  </si>
  <si>
    <r>
      <rPr>
        <sz val="11"/>
        <color theme="1"/>
        <rFont val="Calibri"/>
        <family val="2"/>
        <scheme val="minor"/>
      </rPr>
      <t>Mexique</t>
    </r>
  </si>
  <si>
    <r>
      <rPr>
        <sz val="11"/>
        <color theme="1"/>
        <rFont val="Calibri"/>
        <family val="2"/>
        <scheme val="minor"/>
      </rPr>
      <t>Jamaïque</t>
    </r>
  </si>
  <si>
    <r>
      <rPr>
        <sz val="11"/>
        <color theme="1"/>
        <rFont val="Calibri"/>
        <family val="2"/>
        <scheme val="minor"/>
      </rPr>
      <t>Copa América</t>
    </r>
  </si>
  <si>
    <r>
      <rPr>
        <sz val="11"/>
        <color theme="1"/>
        <rFont val="Calibri"/>
        <family val="2"/>
        <scheme val="minor"/>
      </rPr>
      <t>Allemagne</t>
    </r>
  </si>
  <si>
    <r>
      <rPr>
        <sz val="11"/>
        <color theme="1"/>
        <rFont val="Calibri"/>
        <family val="2"/>
        <scheme val="minor"/>
      </rPr>
      <t>Ukraine</t>
    </r>
  </si>
  <si>
    <r>
      <rPr>
        <sz val="11"/>
        <color theme="1"/>
        <rFont val="Calibri"/>
        <family val="2"/>
        <scheme val="minor"/>
      </rPr>
      <t>Coupe européenne de l’UEFA</t>
    </r>
  </si>
  <si>
    <r>
      <rPr>
        <sz val="11"/>
        <color theme="1"/>
        <rFont val="Calibri"/>
        <family val="2"/>
        <scheme val="minor"/>
      </rPr>
      <t>Belgique</t>
    </r>
  </si>
  <si>
    <r>
      <rPr>
        <sz val="11"/>
        <color theme="1"/>
        <rFont val="Calibri"/>
        <family val="2"/>
        <scheme val="minor"/>
      </rPr>
      <t>Italie</t>
    </r>
  </si>
  <si>
    <r>
      <rPr>
        <sz val="11"/>
        <color theme="1"/>
        <rFont val="Calibri"/>
        <family val="2"/>
        <scheme val="minor"/>
      </rPr>
      <t>Coupe européenne de l’UEFA</t>
    </r>
  </si>
  <si>
    <r>
      <rPr>
        <sz val="11"/>
        <color theme="1"/>
        <rFont val="Calibri"/>
        <family val="2"/>
        <scheme val="minor"/>
      </rPr>
      <t>Autriche</t>
    </r>
  </si>
  <si>
    <r>
      <rPr>
        <sz val="11"/>
        <color theme="1"/>
        <rFont val="Calibri"/>
        <family val="2"/>
        <scheme val="minor"/>
      </rPr>
      <t>Hongrie</t>
    </r>
  </si>
  <si>
    <r>
      <rPr>
        <sz val="11"/>
        <color theme="1"/>
        <rFont val="Calibri"/>
        <family val="2"/>
        <scheme val="minor"/>
      </rPr>
      <t>Coupe européenne de l’UEFA</t>
    </r>
  </si>
  <si>
    <r>
      <rPr>
        <sz val="11"/>
        <color theme="1"/>
        <rFont val="Calibri"/>
        <family val="2"/>
        <scheme val="minor"/>
      </rPr>
      <t>Chili</t>
    </r>
  </si>
  <si>
    <r>
      <rPr>
        <sz val="11"/>
        <color theme="1"/>
        <rFont val="Calibri"/>
        <family val="2"/>
        <scheme val="minor"/>
      </rPr>
      <t>Panama</t>
    </r>
  </si>
  <si>
    <r>
      <rPr>
        <sz val="11"/>
        <color theme="1"/>
        <rFont val="Calibri"/>
        <family val="2"/>
        <scheme val="minor"/>
      </rPr>
      <t>Copa América</t>
    </r>
  </si>
  <si>
    <r>
      <rPr>
        <sz val="11"/>
        <color theme="1"/>
        <rFont val="Calibri"/>
        <family val="2"/>
        <scheme val="minor"/>
      </rPr>
      <t>France</t>
    </r>
  </si>
  <si>
    <r>
      <rPr>
        <sz val="11"/>
        <color theme="1"/>
        <rFont val="Calibri"/>
        <family val="2"/>
        <scheme val="minor"/>
      </rPr>
      <t>Albanie</t>
    </r>
  </si>
  <si>
    <r>
      <rPr>
        <sz val="11"/>
        <color theme="1"/>
        <rFont val="Calibri"/>
        <family val="2"/>
        <scheme val="minor"/>
      </rPr>
      <t>Coupe européenne de l’UEFA</t>
    </r>
  </si>
  <si>
    <r>
      <rPr>
        <sz val="11"/>
        <color theme="1"/>
        <rFont val="Calibri"/>
        <family val="2"/>
        <scheme val="minor"/>
      </rPr>
      <t>Ukraine</t>
    </r>
  </si>
  <si>
    <r>
      <rPr>
        <sz val="11"/>
        <color theme="1"/>
        <rFont val="Calibri"/>
        <family val="2"/>
        <scheme val="minor"/>
      </rPr>
      <t>Irlande du Nord</t>
    </r>
  </si>
  <si>
    <r>
      <rPr>
        <sz val="11"/>
        <color theme="1"/>
        <rFont val="Calibri"/>
        <family val="2"/>
        <scheme val="minor"/>
      </rPr>
      <t>Coupe européenne de l’UEFA</t>
    </r>
  </si>
  <si>
    <r>
      <rPr>
        <sz val="11"/>
        <color theme="1"/>
        <rFont val="Calibri"/>
        <family val="2"/>
        <scheme val="minor"/>
      </rPr>
      <t>Colombie</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</si>
  <si>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</si>
  <si>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</si>
  <si>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Italie</t>
    </r>
  </si>
  <si>
    <r>
      <rPr>
        <sz val="11"/>
        <color theme="1"/>
        <rFont val="Calibri"/>
        <family val="2"/>
        <scheme val="minor"/>
      </rPr>
      <t>Espagne</t>
    </r>
  </si>
  <si>
    <r>
      <rPr>
        <sz val="11"/>
        <color theme="1"/>
        <rFont val="Calibri"/>
        <family val="2"/>
        <scheme val="minor"/>
      </rPr>
      <t>Coupe européenne de l’UEFA</t>
    </r>
  </si>
  <si>
    <r>
      <rPr>
        <sz val="11"/>
        <color theme="1"/>
        <rFont val="Calibri"/>
        <family val="2"/>
        <scheme val="minor"/>
      </rPr>
      <t>Pays de Galles</t>
    </r>
  </si>
  <si>
    <r>
      <rPr>
        <sz val="11"/>
        <color theme="1"/>
        <rFont val="Calibri"/>
        <family val="2"/>
        <scheme val="minor"/>
      </rPr>
      <t>Belgique</t>
    </r>
  </si>
  <si>
    <r>
      <rPr>
        <sz val="11"/>
        <color theme="1"/>
        <rFont val="Calibri"/>
        <family val="2"/>
        <scheme val="minor"/>
      </rPr>
      <t>Coupe européenne de l’UEFA</t>
    </r>
  </si>
  <si>
    <r>
      <rPr>
        <sz val="11"/>
        <color theme="1"/>
        <rFont val="Calibri"/>
        <family val="2"/>
        <scheme val="minor"/>
      </rPr>
      <t>Portugal</t>
    </r>
  </si>
  <si>
    <r>
      <rPr>
        <sz val="11"/>
        <color theme="1"/>
        <rFont val="Calibri"/>
        <family val="2"/>
        <scheme val="minor"/>
      </rPr>
      <t>Pays de Galles</t>
    </r>
  </si>
  <si>
    <r>
      <rPr>
        <sz val="11"/>
        <color theme="1"/>
        <rFont val="Calibri"/>
        <family val="2"/>
        <scheme val="minor"/>
      </rPr>
      <t>Coupe européenne de l’UEFA</t>
    </r>
  </si>
  <si>
    <r>
      <rPr>
        <sz val="11"/>
        <color theme="1"/>
        <rFont val="Calibri"/>
        <family val="2"/>
        <scheme val="minor"/>
      </rPr>
      <t>Allemagne</t>
    </r>
  </si>
  <si>
    <r>
      <rPr>
        <sz val="11"/>
        <color theme="1"/>
        <rFont val="Calibri"/>
        <family val="2"/>
        <scheme val="minor"/>
      </rPr>
      <t>France</t>
    </r>
  </si>
  <si>
    <r>
      <rPr>
        <sz val="11"/>
        <color theme="1"/>
        <rFont val="Calibri"/>
        <family val="2"/>
        <scheme val="minor"/>
      </rPr>
      <t>Coupe européenne de l’UEFA</t>
    </r>
  </si>
  <si>
    <r>
      <rPr>
        <sz val="11"/>
        <color theme="1"/>
        <rFont val="Calibri"/>
        <family val="2"/>
        <scheme val="minor"/>
      </rPr>
      <t>Allemagne</t>
    </r>
  </si>
  <si>
    <r>
      <rPr>
        <sz val="11"/>
        <color theme="1"/>
        <rFont val="Calibri"/>
        <family val="2"/>
        <scheme val="minor"/>
      </rPr>
      <t>Finlande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</si>
  <si>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</si>
  <si>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</si>
  <si>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</si>
  <si>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</si>
  <si>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</si>
  <si>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Espagne</t>
    </r>
  </si>
  <si>
    <r>
      <rPr>
        <sz val="11"/>
        <color theme="1"/>
        <rFont val="Calibri"/>
        <family val="2"/>
        <scheme val="minor"/>
      </rPr>
      <t>Amical</t>
    </r>
  </si>
  <si>
    <r>
      <rPr>
        <sz val="11"/>
        <color theme="1"/>
        <rFont val="Calibri"/>
        <family val="2"/>
        <scheme val="minor"/>
      </rPr>
      <t>Colombie</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</si>
  <si>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</si>
  <si>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</si>
  <si>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</si>
  <si>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</si>
  <si>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</si>
  <si>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</si>
  <si>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France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</si>
  <si>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</si>
  <si>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</si>
  <si>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</si>
  <si>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</si>
  <si>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Panama</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</si>
  <si>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</si>
  <si>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</si>
  <si>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</si>
  <si>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</si>
  <si>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</si>
  <si>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</si>
  <si>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</si>
  <si>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</si>
  <si>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</si>
  <si>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</si>
  <si>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</si>
  <si>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</si>
  <si>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Haïti</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</si>
  <si>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</si>
  <si>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</si>
  <si>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</si>
  <si>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</si>
  <si>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</si>
  <si>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</si>
  <si>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</si>
  <si>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Algérie</t>
    </r>
  </si>
  <si>
    <r>
      <rPr>
        <sz val="11"/>
        <color theme="1"/>
        <rFont val="Calibri"/>
        <family val="2"/>
        <scheme val="minor"/>
      </rPr>
      <t>Cap-Vert</t>
    </r>
  </si>
  <si>
    <r>
      <rPr>
        <sz val="11"/>
        <color theme="1"/>
        <rFont val="Calibri"/>
        <family val="2"/>
        <scheme val="minor"/>
      </rPr>
      <t>Qualification pour la Coupe d’Afrique des nations</t>
    </r>
  </si>
  <si>
    <r>
      <rPr>
        <sz val="11"/>
        <color theme="1"/>
        <rFont val="Calibri"/>
        <family val="2"/>
        <scheme val="minor"/>
      </rPr>
      <t>Albanie</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</si>
  <si>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</si>
  <si>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</si>
  <si>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</si>
  <si>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</si>
  <si>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</si>
  <si>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</si>
  <si>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Guinée</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</si>
  <si>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</si>
  <si>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</si>
  <si>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</si>
  <si>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</si>
  <si>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</si>
  <si>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</si>
  <si>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</si>
  <si>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Ouzbékistan</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</si>
  <si>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</si>
  <si>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</si>
  <si>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</si>
  <si>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</si>
  <si>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</si>
  <si>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</si>
  <si>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Canada</t>
    </r>
  </si>
  <si>
    <r>
      <rPr>
        <sz val="11"/>
        <color theme="1"/>
        <rFont val="Calibri"/>
        <family val="2"/>
        <scheme val="minor"/>
      </rPr>
      <t>Amical</t>
    </r>
  </si>
  <si>
    <r>
      <rPr>
        <sz val="11"/>
        <color theme="1"/>
        <rFont val="Calibri"/>
        <family val="2"/>
        <scheme val="minor"/>
      </rPr>
      <t>Cap-Vert</t>
    </r>
  </si>
  <si>
    <r>
      <rPr>
        <sz val="11"/>
        <color theme="1"/>
        <rFont val="Calibri"/>
        <family val="2"/>
        <scheme val="minor"/>
      </rPr>
      <t>Guinée</t>
    </r>
  </si>
  <si>
    <r>
      <rPr>
        <sz val="11"/>
        <color theme="1"/>
        <rFont val="Calibri"/>
        <family val="2"/>
        <scheme val="minor"/>
      </rPr>
      <t>Coupe Amílcar Cabral</t>
    </r>
  </si>
  <si>
    <r>
      <rPr>
        <sz val="11"/>
        <color theme="1"/>
        <rFont val="Calibri"/>
        <family val="2"/>
        <scheme val="minor"/>
      </rPr>
      <t>Croatie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</si>
  <si>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</si>
  <si>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</si>
  <si>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Nigéria</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</si>
  <si>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</si>
  <si>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</si>
  <si>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</si>
  <si>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Ghana</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</si>
  <si>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</si>
  <si>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</si>
  <si>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</si>
  <si>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</si>
  <si>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</si>
  <si>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</si>
  <si>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</si>
  <si>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</si>
  <si>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Serbie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</si>
  <si>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</si>
  <si>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</si>
  <si>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</si>
  <si>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</si>
  <si>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</si>
  <si>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Ouganda</t>
    </r>
  </si>
  <si>
    <r>
      <rPr>
        <sz val="11"/>
        <color theme="1"/>
        <rFont val="Calibri"/>
        <family val="2"/>
        <scheme val="minor"/>
      </rPr>
      <t>Amical</t>
    </r>
  </si>
  <si>
    <r>
      <rPr>
        <sz val="11"/>
        <color theme="1"/>
        <rFont val="Calibri"/>
        <family val="2"/>
        <scheme val="minor"/>
      </rPr>
      <t>Chine</t>
    </r>
  </si>
  <si>
    <r>
      <rPr>
        <sz val="11"/>
        <color theme="1"/>
        <rFont val="Calibri"/>
        <family val="2"/>
        <scheme val="minor"/>
      </rPr>
      <t>Islande</t>
    </r>
  </si>
  <si>
    <r>
      <rPr>
        <sz val="11"/>
        <color theme="1"/>
        <rFont val="Calibri"/>
        <family val="2"/>
        <scheme val="minor"/>
      </rPr>
      <t>Amical</t>
    </r>
  </si>
  <si>
    <r>
      <rPr>
        <sz val="11"/>
        <color theme="1"/>
        <rFont val="Calibri"/>
        <family val="2"/>
        <scheme val="minor"/>
      </rPr>
      <t>Tunisie</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</si>
  <si>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</si>
  <si>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</si>
  <si>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Sénégal</t>
    </r>
  </si>
  <si>
    <r>
      <rPr>
        <sz val="11"/>
        <color theme="1"/>
        <rFont val="Calibri"/>
        <family val="2"/>
        <scheme val="minor"/>
      </rPr>
      <t>Zimbabwe</t>
    </r>
  </si>
  <si>
    <r>
      <rPr>
        <sz val="11"/>
        <color theme="1"/>
        <rFont val="Calibri"/>
        <family val="2"/>
        <scheme val="minor"/>
      </rPr>
      <t>Coupe d’Afrique des nations</t>
    </r>
  </si>
  <si>
    <r>
      <rPr>
        <sz val="11"/>
        <color theme="1"/>
        <rFont val="Calibri"/>
        <family val="2"/>
        <scheme val="minor"/>
      </rPr>
      <t>Zimbabwe</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</si>
  <si>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</si>
  <si>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</si>
  <si>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Burkina Faso</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</si>
  <si>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</si>
  <si>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</si>
  <si>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Cameroun</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</si>
  <si>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</si>
  <si>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</si>
  <si>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Équateur</t>
    </r>
  </si>
  <si>
    <r>
      <rPr>
        <sz val="11"/>
        <color theme="1"/>
        <rFont val="Calibri"/>
        <family val="2"/>
        <scheme val="minor"/>
      </rPr>
      <t>Honduras</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</si>
  <si>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</si>
  <si>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</si>
  <si>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</si>
  <si>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</si>
  <si>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</si>
  <si>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</si>
  <si>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</si>
  <si>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</si>
  <si>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</si>
  <si>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</si>
  <si>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</si>
  <si>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</si>
  <si>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</si>
  <si>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Nigéria</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</si>
  <si>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</si>
  <si>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</si>
  <si>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Turquie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</si>
  <si>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</si>
  <si>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</si>
  <si>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</si>
  <si>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</si>
  <si>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</si>
  <si>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</si>
  <si>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</si>
  <si>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</si>
  <si>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</si>
  <si>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</si>
  <si>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</si>
  <si>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</si>
  <si>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</si>
  <si>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</si>
  <si>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</si>
  <si>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</si>
  <si>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</si>
  <si>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</si>
  <si>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</si>
  <si>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</si>
  <si>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</si>
  <si>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Espagne</t>
    </r>
  </si>
  <si>
    <r>
      <rPr>
        <sz val="11"/>
        <color theme="1"/>
        <rFont val="Calibri"/>
        <family val="2"/>
        <scheme val="minor"/>
      </rPr>
      <t>Amical</t>
    </r>
  </si>
  <si>
    <r>
      <rPr>
        <sz val="11"/>
        <color theme="1"/>
        <rFont val="Calibri"/>
        <family val="2"/>
        <scheme val="minor"/>
      </rPr>
      <t>Mexique</t>
    </r>
  </si>
  <si>
    <r>
      <rPr>
        <sz val="11"/>
        <color theme="1"/>
        <rFont val="Calibri"/>
        <family val="2"/>
        <scheme val="minor"/>
      </rPr>
      <t>Irlande</t>
    </r>
  </si>
  <si>
    <r>
      <rPr>
        <sz val="11"/>
        <color theme="1"/>
        <rFont val="Calibri"/>
        <family val="2"/>
        <scheme val="minor"/>
      </rPr>
      <t>Amical</t>
    </r>
  </si>
  <si>
    <r>
      <rPr>
        <sz val="11"/>
        <color theme="1"/>
        <rFont val="Calibri"/>
        <family val="2"/>
        <scheme val="minor"/>
      </rPr>
      <t>Irlande</t>
    </r>
  </si>
  <si>
    <r>
      <rPr>
        <sz val="11"/>
        <color theme="1"/>
        <rFont val="Calibri"/>
        <family val="2"/>
        <scheme val="minor"/>
      </rPr>
      <t>Uruguay</t>
    </r>
  </si>
  <si>
    <r>
      <rPr>
        <sz val="11"/>
        <color theme="1"/>
        <rFont val="Calibri"/>
        <family val="2"/>
        <scheme val="minor"/>
      </rPr>
      <t>Amical</t>
    </r>
  </si>
  <si>
    <r>
      <rPr>
        <sz val="11"/>
        <color theme="1"/>
        <rFont val="Calibri"/>
        <family val="2"/>
        <scheme val="minor"/>
      </rPr>
      <t>Estonie</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</si>
  <si>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</si>
  <si>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</si>
  <si>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Nigéria</t>
    </r>
  </si>
  <si>
    <r>
      <rPr>
        <sz val="11"/>
        <color theme="1"/>
        <rFont val="Calibri"/>
        <family val="2"/>
        <scheme val="minor"/>
      </rPr>
      <t>Afrique du Sud</t>
    </r>
  </si>
  <si>
    <r>
      <rPr>
        <sz val="11"/>
        <color theme="1"/>
        <rFont val="Calibri"/>
        <family val="2"/>
        <scheme val="minor"/>
      </rPr>
      <t>Qualification pour la Coupe d’Afrique des nations</t>
    </r>
  </si>
  <si>
    <r>
      <rPr>
        <sz val="11"/>
        <color theme="1"/>
        <rFont val="Calibri"/>
        <family val="2"/>
        <scheme val="minor"/>
      </rPr>
      <t>Pologne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</si>
  <si>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</si>
  <si>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</si>
  <si>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</si>
  <si>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</si>
  <si>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</si>
  <si>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</si>
  <si>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Nouvelle‑Zélande</t>
    </r>
  </si>
  <si>
    <r>
      <rPr>
        <sz val="11"/>
        <color theme="1"/>
        <rFont val="Calibri"/>
        <family val="2"/>
        <scheme val="minor"/>
      </rPr>
      <t>Coupe de la Confédération</t>
    </r>
  </si>
  <si>
    <r>
      <rPr>
        <sz val="11"/>
        <color theme="1"/>
        <rFont val="Calibri"/>
        <family val="2"/>
        <scheme val="minor"/>
      </rPr>
      <t>Cameroun</t>
    </r>
  </si>
  <si>
    <r>
      <rPr>
        <sz val="11"/>
        <color theme="1"/>
        <rFont val="Calibri"/>
        <family val="2"/>
        <scheme val="minor"/>
      </rPr>
      <t>Chili</t>
    </r>
  </si>
  <si>
    <r>
      <rPr>
        <sz val="11"/>
        <color theme="1"/>
        <rFont val="Calibri"/>
        <family val="2"/>
        <scheme val="minor"/>
      </rPr>
      <t>Coupe de la Confédération</t>
    </r>
  </si>
  <si>
    <r>
      <rPr>
        <sz val="11"/>
        <color theme="1"/>
        <rFont val="Calibri"/>
        <family val="2"/>
        <scheme val="minor"/>
      </rPr>
      <t>Allemagne</t>
    </r>
  </si>
  <si>
    <r>
      <rPr>
        <sz val="11"/>
        <color theme="1"/>
        <rFont val="Calibri"/>
        <family val="2"/>
        <scheme val="minor"/>
      </rPr>
      <t>Cameroun</t>
    </r>
  </si>
  <si>
    <r>
      <rPr>
        <sz val="11"/>
        <color theme="1"/>
        <rFont val="Calibri"/>
        <family val="2"/>
        <scheme val="minor"/>
      </rPr>
      <t>Coupe de la Confédération</t>
    </r>
  </si>
  <si>
    <r>
      <rPr>
        <sz val="11"/>
        <color theme="1"/>
        <rFont val="Calibri"/>
        <family val="2"/>
        <scheme val="minor"/>
      </rPr>
      <t>Mexique</t>
    </r>
  </si>
  <si>
    <r>
      <rPr>
        <sz val="11"/>
        <color theme="1"/>
        <rFont val="Calibri"/>
        <family val="2"/>
        <scheme val="minor"/>
      </rPr>
      <t>El Salvador</t>
    </r>
  </si>
  <si>
    <r>
      <rPr>
        <sz val="11"/>
        <color theme="1"/>
        <rFont val="Calibri"/>
        <family val="2"/>
        <scheme val="minor"/>
      </rPr>
      <t>Gold Cup</t>
    </r>
  </si>
  <si>
    <r>
      <rPr>
        <sz val="11"/>
        <color theme="1"/>
        <rFont val="Calibri"/>
        <family val="2"/>
        <scheme val="minor"/>
      </rPr>
      <t>Zambie</t>
    </r>
  </si>
  <si>
    <r>
      <rPr>
        <sz val="11"/>
        <color theme="1"/>
        <rFont val="Calibri"/>
        <family val="2"/>
        <scheme val="minor"/>
      </rPr>
      <t>Zimbabwe</t>
    </r>
  </si>
  <si>
    <r>
      <rPr>
        <sz val="11"/>
        <color theme="1"/>
        <rFont val="Calibri"/>
        <family val="2"/>
        <scheme val="minor"/>
      </rPr>
      <t>Coupe COSAFA</t>
    </r>
  </si>
  <si>
    <r>
      <rPr>
        <sz val="11"/>
        <color theme="1"/>
        <rFont val="Calibri"/>
        <family val="2"/>
        <scheme val="minor"/>
      </rPr>
      <t>Brésil</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</si>
  <si>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</si>
  <si>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</si>
  <si>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Syrie</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</si>
  <si>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</si>
  <si>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</si>
  <si>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</si>
  <si>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</si>
  <si>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</si>
  <si>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Zambie</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</si>
  <si>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</si>
  <si>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</si>
  <si>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</si>
  <si>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</si>
  <si>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</si>
  <si>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</si>
  <si>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Jamaïque</t>
    </r>
  </si>
  <si>
    <r>
      <rPr>
        <sz val="11"/>
        <color theme="1"/>
        <rFont val="Calibri"/>
        <family val="2"/>
        <scheme val="minor"/>
      </rPr>
      <t>Amical</t>
    </r>
  </si>
  <si>
    <r>
      <rPr>
        <sz val="11"/>
        <color theme="1"/>
        <rFont val="Calibri"/>
        <family val="2"/>
        <scheme val="minor"/>
      </rPr>
      <t>Pays‑Bas</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</si>
  <si>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</si>
  <si>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</si>
  <si>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</si>
  <si>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</si>
  <si>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</si>
  <si>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</si>
  <si>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</si>
  <si>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</si>
  <si>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</si>
  <si>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</si>
  <si>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</si>
  <si>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Cameroun</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</si>
  <si>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</si>
  <si>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</si>
  <si>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Afrique du Sud</t>
    </r>
  </si>
  <si>
    <r>
      <rPr>
        <sz val="11"/>
        <color theme="1"/>
        <rFont val="Calibri"/>
        <family val="2"/>
        <scheme val="minor"/>
      </rPr>
      <t>Burkina Faso</t>
    </r>
  </si>
  <si>
    <r>
      <rPr>
        <sz val="11"/>
        <color theme="1"/>
        <rFont val="Calibri"/>
        <family val="2"/>
        <scheme val="minor"/>
      </rPr>
      <t>Qualification pour la Coupe du Monde de la FIFA</t>
    </r>
  </si>
  <si>
    <r>
      <rPr>
        <sz val="11"/>
        <color theme="1"/>
        <rFont val="Calibri"/>
        <family val="2"/>
        <scheme val="minor"/>
      </rPr>
      <t>Cap-Vert</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</si>
  <si>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</si>
  <si>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</si>
  <si>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Bélarus</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</si>
  <si>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</si>
  <si>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</si>
  <si>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</si>
  <si>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</si>
  <si>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</si>
  <si>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Pologne</t>
    </r>
  </si>
  <si>
    <r>
      <rPr>
        <sz val="11"/>
        <color theme="1"/>
        <rFont val="Calibri"/>
        <family val="2"/>
        <scheme val="minor"/>
      </rPr>
      <t>Monténégro</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</si>
  <si>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</si>
  <si>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</si>
  <si>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</si>
  <si>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</si>
  <si>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</si>
  <si>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</si>
  <si>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</si>
  <si>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</si>
  <si>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</si>
  <si>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</si>
  <si>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</si>
  <si>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</si>
  <si>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</si>
  <si>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</si>
  <si>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</si>
  <si>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</si>
  <si>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</si>
  <si>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Maroc</t>
    </r>
  </si>
  <si>
    <r>
      <rPr>
        <sz val="11"/>
        <color theme="1"/>
        <rFont val="Calibri"/>
        <family val="2"/>
        <scheme val="minor"/>
      </rPr>
      <t>Amical</t>
    </r>
  </si>
  <si>
    <r>
      <rPr>
        <sz val="11"/>
        <color theme="1"/>
        <rFont val="Calibri"/>
        <family val="2"/>
        <scheme val="minor"/>
      </rPr>
      <t>Roumanie</t>
    </r>
  </si>
  <si>
    <r>
      <rPr>
        <sz val="11"/>
        <color theme="1"/>
        <rFont val="Calibri"/>
        <family val="2"/>
        <scheme val="minor"/>
      </rPr>
      <t>Turquie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</si>
  <si>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</si>
  <si>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</si>
  <si>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Sénégal</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</si>
  <si>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</si>
  <si>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</si>
  <si>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Serbie</t>
    </r>
  </si>
  <si>
    <r>
      <rPr>
        <sz val="11"/>
        <color theme="1"/>
        <rFont val="Calibri"/>
        <family val="2"/>
        <scheme val="minor"/>
      </rPr>
      <t>Amical</t>
    </r>
  </si>
  <si>
    <r>
      <rPr>
        <sz val="11"/>
        <color theme="1"/>
        <rFont val="Calibri"/>
        <family val="2"/>
        <scheme val="minor"/>
      </rPr>
      <t>Japon</t>
    </r>
  </si>
  <si>
    <r>
      <rPr>
        <sz val="11"/>
        <color theme="1"/>
        <rFont val="Calibri"/>
        <family val="2"/>
        <scheme val="minor"/>
      </rPr>
      <t>Brésil</t>
    </r>
  </si>
  <si>
    <r>
      <rPr>
        <sz val="11"/>
        <color theme="1"/>
        <rFont val="Calibri"/>
        <family val="2"/>
        <scheme val="minor"/>
      </rPr>
      <t>Amical</t>
    </r>
  </si>
  <si>
    <r>
      <rPr>
        <sz val="11"/>
        <color theme="1"/>
        <rFont val="Calibri"/>
        <family val="2"/>
        <scheme val="minor"/>
      </rPr>
      <t>France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</si>
  <si>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</si>
  <si>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</si>
  <si>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</si>
  <si>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Égypte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</si>
  <si>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</si>
  <si>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</si>
  <si>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Norvège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</si>
  <si>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</si>
  <si>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</si>
  <si>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Nigéria</t>
    </r>
  </si>
  <si>
    <r>
      <rPr>
        <sz val="11"/>
        <color theme="1"/>
        <rFont val="Calibri"/>
        <family val="2"/>
        <scheme val="minor"/>
      </rPr>
      <t>Amical</t>
    </r>
  </si>
  <si>
    <r>
      <rPr>
        <sz val="11"/>
        <color theme="1"/>
        <rFont val="Calibri"/>
        <family val="2"/>
        <scheme val="minor"/>
      </rPr>
      <t>Australie</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</si>
  <si>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</si>
  <si>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</si>
  <si>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</si>
  <si>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Nouvelle‑Zélande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</si>
  <si>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</si>
  <si>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</si>
  <si>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Oman</t>
    </r>
  </si>
  <si>
    <r>
      <rPr>
        <sz val="11"/>
        <color theme="1"/>
        <rFont val="Calibri"/>
        <family val="2"/>
        <scheme val="minor"/>
      </rPr>
      <t>Amical</t>
    </r>
  </si>
  <si>
    <r>
      <rPr>
        <sz val="11"/>
        <color theme="1"/>
        <rFont val="Calibri"/>
        <family val="2"/>
        <scheme val="minor"/>
      </rPr>
      <t>Libye</t>
    </r>
  </si>
  <si>
    <r>
      <rPr>
        <sz val="11"/>
        <color theme="1"/>
        <rFont val="Calibri"/>
        <family val="2"/>
        <scheme val="minor"/>
      </rPr>
      <t>Maroc</t>
    </r>
  </si>
  <si>
    <r>
      <rPr>
        <sz val="11"/>
        <color theme="1"/>
        <rFont val="Calibri"/>
        <family val="2"/>
        <scheme val="minor"/>
      </rPr>
      <t>Amical</t>
    </r>
  </si>
  <si>
    <r>
      <rPr>
        <sz val="11"/>
        <color theme="1"/>
        <rFont val="Calibri"/>
        <family val="2"/>
        <scheme val="minor"/>
      </rPr>
      <t>Espagne</t>
    </r>
  </si>
  <si>
    <r>
      <rPr>
        <sz val="11"/>
        <color theme="1"/>
        <rFont val="Calibri"/>
        <family val="2"/>
        <scheme val="minor"/>
      </rPr>
      <t>Italie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</si>
  <si>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</si>
  <si>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</si>
  <si>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</si>
  <si>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</si>
  <si>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Israël</t>
    </r>
  </si>
  <si>
    <r>
      <rPr>
        <sz val="11"/>
        <color theme="1"/>
        <rFont val="Calibri"/>
        <family val="2"/>
        <scheme val="minor"/>
      </rPr>
      <t>Pays‑Bas</t>
    </r>
  </si>
  <si>
    <r>
      <rPr>
        <sz val="11"/>
        <color theme="1"/>
        <rFont val="Calibri"/>
        <family val="2"/>
        <scheme val="minor"/>
      </rPr>
      <t>Amical</t>
    </r>
  </si>
  <si>
    <r>
      <rPr>
        <sz val="11"/>
        <color theme="1"/>
        <rFont val="Calibri"/>
        <family val="2"/>
        <scheme val="minor"/>
      </rPr>
      <t>Écosse</t>
    </r>
  </si>
  <si>
    <r>
      <rPr>
        <sz val="11"/>
        <color theme="1"/>
        <rFont val="Calibri"/>
        <family val="2"/>
        <scheme val="minor"/>
      </rPr>
      <t>Bulgarie</t>
    </r>
  </si>
  <si>
    <r>
      <rPr>
        <sz val="11"/>
        <color theme="1"/>
        <rFont val="Calibri"/>
        <family val="2"/>
        <scheme val="minor"/>
      </rPr>
      <t>Amical</t>
    </r>
  </si>
  <si>
    <r>
      <rPr>
        <sz val="11"/>
        <color theme="1"/>
        <rFont val="Calibri"/>
        <family val="2"/>
        <scheme val="minor"/>
      </rPr>
      <t>Irak</t>
    </r>
  </si>
  <si>
    <r>
      <rPr>
        <sz val="11"/>
        <color theme="1"/>
        <rFont val="Calibri"/>
        <family val="2"/>
        <scheme val="minor"/>
      </rPr>
      <t>Algérie</t>
    </r>
  </si>
  <si>
    <r>
      <rPr>
        <sz val="11"/>
        <color theme="1"/>
        <rFont val="Calibri"/>
        <family val="2"/>
        <scheme val="minor"/>
      </rPr>
      <t>Amical</t>
    </r>
  </si>
  <si>
    <r>
      <rPr>
        <sz val="11"/>
        <color theme="1"/>
        <rFont val="Calibri"/>
        <family val="2"/>
        <scheme val="minor"/>
      </rPr>
      <t>Maroc</t>
    </r>
  </si>
  <si>
    <r>
      <rPr>
        <sz val="11"/>
        <color theme="1"/>
        <rFont val="Calibri"/>
        <family val="2"/>
        <scheme val="minor"/>
      </rPr>
      <t>Russie</t>
    </r>
  </si>
  <si>
    <r>
      <rPr>
        <sz val="11"/>
        <color theme="1"/>
        <rFont val="Calibri"/>
        <family val="2"/>
        <scheme val="minor"/>
      </rPr>
      <t>Amical</t>
    </r>
  </si>
  <si>
    <r>
      <rPr>
        <sz val="11"/>
        <color theme="1"/>
        <rFont val="Calibri"/>
        <family val="2"/>
        <scheme val="minor"/>
      </rPr>
      <t>Syrie</t>
    </r>
  </si>
  <si>
    <r>
      <rPr>
        <sz val="11"/>
        <color theme="1"/>
        <rFont val="Calibri"/>
        <family val="2"/>
        <scheme val="minor"/>
      </rPr>
      <t>Algérie</t>
    </r>
  </si>
  <si>
    <r>
      <rPr>
        <sz val="11"/>
        <color theme="1"/>
        <rFont val="Calibri"/>
        <family val="2"/>
        <scheme val="minor"/>
      </rPr>
      <t>Amical</t>
    </r>
  </si>
  <si>
    <r>
      <rPr>
        <sz val="11"/>
        <color theme="1"/>
        <rFont val="Calibri"/>
        <family val="2"/>
        <scheme val="minor"/>
      </rPr>
      <t>Ghana</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</si>
  <si>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</si>
  <si>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</si>
  <si>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Allemagne</t>
    </r>
  </si>
  <si>
    <r>
      <rPr>
        <sz val="11"/>
        <color theme="1"/>
        <rFont val="Calibri"/>
        <family val="2"/>
        <scheme val="minor"/>
      </rPr>
      <t>Russie</t>
    </r>
  </si>
  <si>
    <r>
      <rPr>
        <sz val="11"/>
        <color theme="1"/>
        <rFont val="Calibri"/>
        <family val="2"/>
        <scheme val="minor"/>
      </rPr>
      <t>Amical</t>
    </r>
  </si>
  <si>
    <r>
      <rPr>
        <sz val="11"/>
        <color theme="1"/>
        <rFont val="Calibri"/>
        <family val="2"/>
        <scheme val="minor"/>
      </rPr>
      <t>Libye</t>
    </r>
  </si>
  <si>
    <r>
      <rPr>
        <sz val="11"/>
        <color theme="1"/>
        <rFont val="Calibri"/>
        <family val="2"/>
        <scheme val="minor"/>
      </rPr>
      <t>Algérie</t>
    </r>
  </si>
  <si>
    <r>
      <rPr>
        <sz val="11"/>
        <color theme="1"/>
        <rFont val="Calibri"/>
        <family val="2"/>
        <scheme val="minor"/>
      </rPr>
      <t>Amical</t>
    </r>
  </si>
  <si>
    <r>
      <rPr>
        <sz val="11"/>
        <color theme="1"/>
        <rFont val="Calibri"/>
        <family val="2"/>
        <scheme val="minor"/>
      </rPr>
      <t>Ghana</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</si>
  <si>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</si>
  <si>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</si>
  <si>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Nigéria</t>
    </r>
  </si>
  <si>
    <r>
      <rPr>
        <sz val="11"/>
        <color theme="1"/>
        <rFont val="Calibri"/>
        <family val="2"/>
        <scheme val="minor"/>
      </rPr>
      <t>Ouganda</t>
    </r>
  </si>
  <si>
    <r>
      <rPr>
        <sz val="11"/>
        <color theme="1"/>
        <rFont val="Calibri"/>
        <family val="2"/>
        <scheme val="minor"/>
      </rPr>
      <t>Coupe d’Afrique des nations</t>
    </r>
  </si>
  <si>
    <r>
      <rPr>
        <sz val="11"/>
        <color theme="1"/>
        <rFont val="Calibri"/>
        <family val="2"/>
        <scheme val="minor"/>
      </rPr>
      <t>Argentine</t>
    </r>
  </si>
  <si>
    <r>
      <rPr>
        <sz val="11"/>
        <color theme="1"/>
        <rFont val="Calibri"/>
        <family val="2"/>
        <scheme val="minor"/>
      </rPr>
      <t>Pérou</t>
    </r>
  </si>
  <si>
    <r>
      <rPr>
        <sz val="11"/>
        <color theme="1"/>
        <rFont val="Calibri"/>
        <family val="2"/>
        <scheme val="minor"/>
      </rPr>
      <t>Copa Ramón Castilla</t>
    </r>
  </si>
  <si>
    <r>
      <rPr>
        <sz val="11"/>
        <color theme="1"/>
        <rFont val="Calibri"/>
        <family val="2"/>
        <scheme val="minor"/>
      </rPr>
      <t>Belgique</t>
    </r>
  </si>
  <si>
    <r>
      <rPr>
        <sz val="11"/>
        <color theme="1"/>
        <rFont val="Calibri"/>
        <family val="2"/>
        <scheme val="minor"/>
      </rPr>
      <t>Autriche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</si>
  <si>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</si>
  <si>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</si>
  <si>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Chine</t>
    </r>
  </si>
  <si>
    <r>
      <rPr>
        <sz val="11"/>
        <color theme="1"/>
        <rFont val="Calibri"/>
        <family val="2"/>
        <scheme val="minor"/>
      </rPr>
      <t>Amical</t>
    </r>
  </si>
  <si>
    <r>
      <rPr>
        <sz val="11"/>
        <color theme="1"/>
        <rFont val="Calibri"/>
        <family val="2"/>
        <scheme val="minor"/>
      </rPr>
      <t>France</t>
    </r>
  </si>
  <si>
    <r>
      <rPr>
        <sz val="11"/>
        <color theme="1"/>
        <rFont val="Calibri"/>
        <family val="2"/>
        <scheme val="minor"/>
      </rPr>
      <t>Brésil</t>
    </r>
  </si>
  <si>
    <r>
      <rPr>
        <sz val="11"/>
        <color theme="1"/>
        <rFont val="Calibri"/>
        <family val="2"/>
        <scheme val="minor"/>
      </rPr>
      <t>Amical</t>
    </r>
  </si>
  <si>
    <r>
      <rPr>
        <sz val="11"/>
        <color theme="1"/>
        <rFont val="Calibri"/>
        <family val="2"/>
        <scheme val="minor"/>
      </rPr>
      <t>Suisse</t>
    </r>
  </si>
  <si>
    <r>
      <rPr>
        <sz val="11"/>
        <color theme="1"/>
        <rFont val="Calibri"/>
        <family val="2"/>
        <scheme val="minor"/>
      </rPr>
      <t>Autriche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</si>
  <si>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</si>
  <si>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</si>
  <si>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Brésil</t>
    </r>
  </si>
  <si>
    <r>
      <rPr>
        <sz val="11"/>
        <color theme="1"/>
        <rFont val="Calibri"/>
        <family val="2"/>
        <scheme val="minor"/>
      </rPr>
      <t>Amical</t>
    </r>
  </si>
  <si>
    <r>
      <rPr>
        <sz val="11"/>
        <color theme="1"/>
        <rFont val="Calibri"/>
        <family val="2"/>
        <scheme val="minor"/>
      </rPr>
      <t>Mexique</t>
    </r>
  </si>
  <si>
    <r>
      <rPr>
        <sz val="11"/>
        <color theme="1"/>
        <rFont val="Calibri"/>
        <family val="2"/>
        <scheme val="minor"/>
      </rPr>
      <t>Pérou</t>
    </r>
  </si>
  <si>
    <r>
      <rPr>
        <sz val="11"/>
        <color theme="1"/>
        <rFont val="Calibri"/>
        <family val="2"/>
        <scheme val="minor"/>
      </rPr>
      <t>Amical</t>
    </r>
  </si>
  <si>
    <r>
      <rPr>
        <sz val="11"/>
        <color theme="1"/>
        <rFont val="Calibri"/>
        <family val="2"/>
        <scheme val="minor"/>
      </rPr>
      <t>Iran</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</si>
  <si>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</si>
  <si>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</si>
  <si>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Pérou</t>
    </r>
  </si>
  <si>
    <r>
      <rPr>
        <sz val="11"/>
        <color theme="1"/>
        <rFont val="Calibri"/>
        <family val="2"/>
        <scheme val="minor"/>
      </rPr>
      <t>Chine</t>
    </r>
  </si>
  <si>
    <r>
      <rPr>
        <sz val="11"/>
        <color theme="1"/>
        <rFont val="Calibri"/>
        <family val="2"/>
        <scheme val="minor"/>
      </rPr>
      <t>Amical</t>
    </r>
  </si>
  <si>
    <r>
      <rPr>
        <sz val="11"/>
        <color theme="1"/>
        <rFont val="Calibri"/>
        <family val="2"/>
        <scheme val="minor"/>
      </rPr>
      <t>Pologne</t>
    </r>
  </si>
  <si>
    <r>
      <rPr>
        <sz val="11"/>
        <color theme="1"/>
        <rFont val="Calibri"/>
        <family val="2"/>
        <scheme val="minor"/>
      </rPr>
      <t>Bulgarie</t>
    </r>
  </si>
  <si>
    <r>
      <rPr>
        <sz val="11"/>
        <color theme="1"/>
        <rFont val="Calibri"/>
        <family val="2"/>
        <scheme val="minor"/>
      </rPr>
      <t>Amical</t>
    </r>
  </si>
  <si>
    <r>
      <rPr>
        <sz val="11"/>
        <color theme="1"/>
        <rFont val="Calibri"/>
        <family val="2"/>
        <scheme val="minor"/>
      </rPr>
      <t>Finlande</t>
    </r>
  </si>
  <si>
    <r>
      <rPr>
        <sz val="11"/>
        <color theme="1"/>
        <rFont val="Calibri"/>
        <family val="2"/>
        <scheme val="minor"/>
      </rPr>
      <t>Mexique</t>
    </r>
  </si>
  <si>
    <r>
      <rPr>
        <sz val="11"/>
        <color theme="1"/>
        <rFont val="Calibri"/>
        <family val="2"/>
        <scheme val="minor"/>
      </rPr>
      <t>Amical</t>
    </r>
  </si>
  <si>
    <r>
      <rPr>
        <sz val="11"/>
        <color theme="1"/>
        <rFont val="Calibri"/>
        <family val="2"/>
        <scheme val="minor"/>
      </rPr>
      <t>France</t>
    </r>
  </si>
  <si>
    <r>
      <rPr>
        <sz val="11"/>
        <color theme="1"/>
        <rFont val="Calibri"/>
        <family val="2"/>
        <scheme val="minor"/>
      </rPr>
      <t>Iran</t>
    </r>
  </si>
  <si>
    <r>
      <rPr>
        <sz val="11"/>
        <color theme="1"/>
        <rFont val="Calibri"/>
        <family val="2"/>
        <scheme val="minor"/>
      </rPr>
      <t>Amical</t>
    </r>
  </si>
  <si>
    <r>
      <rPr>
        <sz val="11"/>
        <color theme="1"/>
        <rFont val="Calibri"/>
        <family val="2"/>
        <scheme val="minor"/>
      </rPr>
      <t>Roumanie</t>
    </r>
  </si>
  <si>
    <r>
      <rPr>
        <sz val="11"/>
        <color theme="1"/>
        <rFont val="Calibri"/>
        <family val="2"/>
        <scheme val="minor"/>
      </rPr>
      <t>Russie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</si>
  <si>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</si>
  <si>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</si>
  <si>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Irlande du Nord</t>
    </r>
  </si>
  <si>
    <r>
      <rPr>
        <sz val="11"/>
        <color theme="1"/>
        <rFont val="Calibri"/>
        <family val="2"/>
        <scheme val="minor"/>
      </rPr>
      <t>Championnat britannique</t>
    </r>
  </si>
  <si>
    <r>
      <rPr>
        <sz val="11"/>
        <color theme="1"/>
        <rFont val="Calibri"/>
        <family val="2"/>
        <scheme val="minor"/>
      </rPr>
      <t>Pays de Galles</t>
    </r>
  </si>
  <si>
    <r>
      <rPr>
        <sz val="11"/>
        <color theme="1"/>
        <rFont val="Calibri"/>
        <family val="2"/>
        <scheme val="minor"/>
      </rPr>
      <t>Irlande du Nord</t>
    </r>
  </si>
  <si>
    <r>
      <rPr>
        <sz val="11"/>
        <color theme="1"/>
        <rFont val="Calibri"/>
        <family val="2"/>
        <scheme val="minor"/>
      </rPr>
      <t>Championnat britannique</t>
    </r>
  </si>
  <si>
    <r>
      <rPr>
        <sz val="11"/>
        <color theme="1"/>
        <rFont val="Calibri"/>
        <family val="2"/>
        <scheme val="minor"/>
      </rPr>
      <t>Autriche</t>
    </r>
  </si>
  <si>
    <r>
      <rPr>
        <sz val="11"/>
        <color theme="1"/>
        <rFont val="Calibri"/>
        <family val="2"/>
        <scheme val="minor"/>
      </rPr>
      <t>Pays‑Bas</t>
    </r>
  </si>
  <si>
    <r>
      <rPr>
        <sz val="11"/>
        <color theme="1"/>
        <rFont val="Calibri"/>
        <family val="2"/>
        <scheme val="minor"/>
      </rPr>
      <t>Amical</t>
    </r>
  </si>
  <si>
    <r>
      <rPr>
        <sz val="11"/>
        <color theme="1"/>
        <rFont val="Calibri"/>
        <family val="2"/>
        <scheme val="minor"/>
      </rPr>
      <t>Écosse</t>
    </r>
  </si>
  <si>
    <r>
      <rPr>
        <sz val="11"/>
        <color theme="1"/>
        <rFont val="Calibri"/>
        <family val="2"/>
        <scheme val="minor"/>
      </rPr>
      <t>Angleterre</t>
    </r>
  </si>
  <si>
    <r>
      <rPr>
        <sz val="11"/>
        <color theme="1"/>
        <rFont val="Calibri"/>
        <family val="2"/>
        <scheme val="minor"/>
      </rPr>
      <t>Championnat britannique</t>
    </r>
  </si>
  <si>
    <r>
      <rPr>
        <sz val="11"/>
        <color theme="1"/>
        <rFont val="Calibri"/>
        <family val="2"/>
        <scheme val="minor"/>
      </rPr>
      <t>Norvège</t>
    </r>
  </si>
  <si>
    <r>
      <rPr>
        <sz val="11"/>
        <color theme="1"/>
        <rFont val="Calibri"/>
        <family val="2"/>
        <scheme val="minor"/>
      </rPr>
      <t>Danemark</t>
    </r>
  </si>
  <si>
    <r>
      <rPr>
        <sz val="11"/>
        <color theme="1"/>
        <rFont val="Calibri"/>
        <family val="2"/>
        <scheme val="minor"/>
      </rPr>
      <t>Championnat nordique de football</t>
    </r>
  </si>
  <si>
    <r>
      <rPr>
        <sz val="11"/>
        <color theme="1"/>
        <rFont val="Calibri"/>
        <family val="2"/>
        <scheme val="minor"/>
      </rPr>
      <t>Argentine</t>
    </r>
  </si>
  <si>
    <r>
      <rPr>
        <sz val="11"/>
        <color theme="1"/>
        <rFont val="Calibri"/>
        <family val="2"/>
        <scheme val="minor"/>
      </rPr>
      <t>Hongrie</t>
    </r>
  </si>
  <si>
    <r>
      <rPr>
        <sz val="11"/>
        <color theme="1"/>
        <rFont val="Calibri"/>
        <family val="2"/>
        <scheme val="minor"/>
      </rPr>
      <t>Coupe du Monde de la FIFA</t>
    </r>
  </si>
  <si>
    <r>
      <rPr>
        <sz val="11"/>
        <color theme="1"/>
        <rFont val="Calibri"/>
        <family val="2"/>
        <scheme val="minor"/>
      </rPr>
      <t>France</t>
    </r>
  </si>
  <si>
    <r>
      <rPr>
        <sz val="11"/>
        <color theme="1"/>
        <rFont val="Calibri"/>
        <family val="2"/>
        <scheme val="minor"/>
      </rPr>
      <t>Italie</t>
    </r>
  </si>
  <si>
    <r>
      <rPr>
        <sz val="11"/>
        <color theme="1"/>
        <rFont val="Calibri"/>
        <family val="2"/>
        <scheme val="minor"/>
      </rPr>
      <t>Coupe du Monde de la FIFA</t>
    </r>
  </si>
  <si>
    <r>
      <rPr>
        <sz val="11"/>
        <color theme="1"/>
        <rFont val="Calibri"/>
        <family val="2"/>
        <scheme val="minor"/>
      </rPr>
      <t>Autriche</t>
    </r>
  </si>
  <si>
    <r>
      <rPr>
        <sz val="11"/>
        <color theme="1"/>
        <rFont val="Calibri"/>
        <family val="2"/>
        <scheme val="minor"/>
      </rPr>
      <t>Espagne</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</si>
  <si>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</si>
  <si>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</si>
  <si>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France</t>
    </r>
  </si>
  <si>
    <r>
      <rPr>
        <sz val="11"/>
        <color theme="1"/>
        <rFont val="Calibri"/>
        <family val="2"/>
        <scheme val="minor"/>
      </rPr>
      <t>Coupe du Monde de la FIFA</t>
    </r>
  </si>
  <si>
    <r>
      <rPr>
        <sz val="11"/>
        <color theme="1"/>
        <rFont val="Calibri"/>
        <family val="2"/>
        <scheme val="minor"/>
      </rPr>
      <t>Pologne</t>
    </r>
  </si>
  <si>
    <r>
      <rPr>
        <sz val="11"/>
        <color theme="1"/>
        <rFont val="Calibri"/>
        <family val="2"/>
        <scheme val="minor"/>
      </rPr>
      <t>Tunisie</t>
    </r>
  </si>
  <si>
    <r>
      <rPr>
        <sz val="11"/>
        <color theme="1"/>
        <rFont val="Calibri"/>
        <family val="2"/>
        <scheme val="minor"/>
      </rPr>
      <t>Coupe du Monde de la FIFA</t>
    </r>
  </si>
  <si>
    <r>
      <rPr>
        <sz val="11"/>
        <color theme="1"/>
        <rFont val="Calibri"/>
        <family val="2"/>
        <scheme val="minor"/>
      </rPr>
      <t>Autriche</t>
    </r>
  </si>
  <si>
    <r>
      <rPr>
        <sz val="11"/>
        <color theme="1"/>
        <rFont val="Calibri"/>
        <family val="2"/>
        <scheme val="minor"/>
      </rPr>
      <t>Suède</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</si>
  <si>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</si>
  <si>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</si>
  <si>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Italie</t>
    </r>
  </si>
  <si>
    <r>
      <rPr>
        <sz val="11"/>
        <color theme="1"/>
        <rFont val="Calibri"/>
        <family val="2"/>
        <scheme val="minor"/>
      </rPr>
      <t>Coupe du Monde de la FIFA</t>
    </r>
  </si>
  <si>
    <r>
      <rPr>
        <sz val="11"/>
        <color theme="1"/>
        <rFont val="Calibri"/>
        <family val="2"/>
        <scheme val="minor"/>
      </rPr>
      <t>Australie</t>
    </r>
  </si>
  <si>
    <r>
      <rPr>
        <sz val="11"/>
        <color theme="1"/>
        <rFont val="Calibri"/>
        <family val="2"/>
        <scheme val="minor"/>
      </rPr>
      <t>Grèce</t>
    </r>
  </si>
  <si>
    <r>
      <rPr>
        <sz val="11"/>
        <color theme="1"/>
        <rFont val="Calibri"/>
        <family val="2"/>
        <scheme val="minor"/>
      </rPr>
      <t>Amical</t>
    </r>
  </si>
  <si>
    <r>
      <rPr>
        <sz val="11"/>
        <color theme="1"/>
        <rFont val="Calibri"/>
        <family val="2"/>
        <scheme val="minor"/>
      </rPr>
      <t>Autriche</t>
    </r>
  </si>
  <si>
    <r>
      <rPr>
        <sz val="11"/>
        <color theme="1"/>
        <rFont val="Calibri"/>
        <family val="2"/>
        <scheme val="minor"/>
      </rPr>
      <t>Brésil</t>
    </r>
  </si>
  <si>
    <r>
      <rPr>
        <sz val="11"/>
        <color theme="1"/>
        <rFont val="Calibri"/>
        <family val="2"/>
        <scheme val="minor"/>
      </rPr>
      <t>Coupe du Monde de la FIFA</t>
    </r>
  </si>
  <si>
    <r>
      <rPr>
        <sz val="11"/>
        <color theme="1"/>
        <rFont val="Calibri"/>
        <family val="2"/>
        <scheme val="minor"/>
      </rPr>
      <t>Pays‑Bas</t>
    </r>
  </si>
  <si>
    <r>
      <rPr>
        <sz val="11"/>
        <color theme="1"/>
        <rFont val="Calibri"/>
        <family val="2"/>
        <scheme val="minor"/>
      </rPr>
      <t>Écosse</t>
    </r>
  </si>
  <si>
    <r>
      <rPr>
        <sz val="11"/>
        <color theme="1"/>
        <rFont val="Calibri"/>
        <family val="2"/>
        <scheme val="minor"/>
      </rPr>
      <t>Coupe du Monde de la FIFA</t>
    </r>
  </si>
  <si>
    <r>
      <rPr>
        <sz val="11"/>
        <color theme="1"/>
        <rFont val="Calibri"/>
        <family val="2"/>
        <scheme val="minor"/>
      </rPr>
      <t>Espagne</t>
    </r>
  </si>
  <si>
    <r>
      <rPr>
        <sz val="11"/>
        <color theme="1"/>
        <rFont val="Calibri"/>
        <family val="2"/>
        <scheme val="minor"/>
      </rPr>
      <t>Suède</t>
    </r>
  </si>
  <si>
    <r>
      <rPr>
        <sz val="11"/>
        <color theme="1"/>
        <rFont val="Calibri"/>
        <family val="2"/>
        <scheme val="minor"/>
      </rPr>
      <t>Coupe du Monde de la FIFA</t>
    </r>
  </si>
  <si>
    <r>
      <rPr>
        <sz val="11"/>
        <color theme="1"/>
        <rFont val="Calibri"/>
        <family val="2"/>
        <scheme val="minor"/>
      </rPr>
      <t>Australie</t>
    </r>
  </si>
  <si>
    <r>
      <rPr>
        <sz val="11"/>
        <color theme="1"/>
        <rFont val="Calibri"/>
        <family val="2"/>
        <scheme val="minor"/>
      </rPr>
      <t>Grèce</t>
    </r>
  </si>
  <si>
    <r>
      <rPr>
        <sz val="11"/>
        <color theme="1"/>
        <rFont val="Calibri"/>
        <family val="2"/>
        <scheme val="minor"/>
      </rPr>
      <t>Amical</t>
    </r>
  </si>
  <si>
    <r>
      <rPr>
        <sz val="11"/>
        <color theme="1"/>
        <rFont val="Calibri"/>
        <family val="2"/>
        <scheme val="minor"/>
      </rPr>
      <t>Autriche</t>
    </r>
  </si>
  <si>
    <r>
      <rPr>
        <sz val="11"/>
        <color theme="1"/>
        <rFont val="Calibri"/>
        <family val="2"/>
        <scheme val="minor"/>
      </rPr>
      <t>Italie</t>
    </r>
  </si>
  <si>
    <r>
      <rPr>
        <sz val="11"/>
        <color theme="1"/>
        <rFont val="Calibri"/>
        <family val="2"/>
        <scheme val="minor"/>
      </rPr>
      <t>Coupe du Monde de la FIFA</t>
    </r>
  </si>
  <si>
    <r>
      <rPr>
        <sz val="11"/>
        <color theme="1"/>
        <rFont val="Calibri"/>
        <family val="2"/>
        <scheme val="minor"/>
      </rPr>
      <t>Pérou</t>
    </r>
  </si>
  <si>
    <r>
      <rPr>
        <sz val="11"/>
        <color theme="1"/>
        <rFont val="Calibri"/>
        <family val="2"/>
        <scheme val="minor"/>
      </rPr>
      <t>Pologne</t>
    </r>
  </si>
  <si>
    <r>
      <rPr>
        <sz val="11"/>
        <color theme="1"/>
        <rFont val="Calibri"/>
        <family val="2"/>
        <scheme val="minor"/>
      </rPr>
      <t>Coupe du Monde de la FIFA</t>
    </r>
  </si>
  <si>
    <r>
      <rPr>
        <sz val="11"/>
        <color theme="1"/>
        <rFont val="Calibri"/>
        <family val="2"/>
        <scheme val="minor"/>
      </rPr>
      <t>Autriche</t>
    </r>
  </si>
  <si>
    <r>
      <rPr>
        <sz val="11"/>
        <color theme="1"/>
        <rFont val="Calibri"/>
        <family val="2"/>
        <scheme val="minor"/>
      </rPr>
      <t>Allemagne</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</si>
  <si>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</si>
  <si>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</si>
  <si>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Pays‑Bas</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</si>
  <si>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</si>
  <si>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</si>
  <si>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Italie</t>
    </r>
  </si>
  <si>
    <r>
      <rPr>
        <sz val="11"/>
        <color theme="1"/>
        <rFont val="Calibri"/>
        <family val="2"/>
        <scheme val="minor"/>
      </rPr>
      <t>Coupe du Monde de la FIFA</t>
    </r>
  </si>
  <si>
    <r>
      <rPr>
        <sz val="11"/>
        <color theme="1"/>
        <rFont val="Calibri"/>
        <family val="2"/>
        <scheme val="minor"/>
      </rPr>
      <t>Suède</t>
    </r>
  </si>
  <si>
    <r>
      <rPr>
        <sz val="11"/>
        <color theme="1"/>
        <rFont val="Calibri"/>
        <family val="2"/>
        <scheme val="minor"/>
      </rPr>
      <t>Finlande</t>
    </r>
  </si>
  <si>
    <r>
      <rPr>
        <sz val="11"/>
        <color theme="1"/>
        <rFont val="Calibri"/>
        <family val="2"/>
        <scheme val="minor"/>
      </rPr>
      <t>Championnat nordique de football</t>
    </r>
  </si>
  <si>
    <r>
      <rPr>
        <sz val="11"/>
        <color theme="1"/>
        <rFont val="Calibri"/>
        <family val="2"/>
        <scheme val="minor"/>
      </rPr>
      <t>Irak</t>
    </r>
  </si>
  <si>
    <r>
      <rPr>
        <sz val="11"/>
        <color theme="1"/>
        <rFont val="Calibri"/>
        <family val="2"/>
        <scheme val="minor"/>
      </rPr>
      <t>Syrie</t>
    </r>
  </si>
  <si>
    <r>
      <rPr>
        <sz val="11"/>
        <color theme="1"/>
        <rFont val="Calibri"/>
        <family val="2"/>
        <scheme val="minor"/>
      </rPr>
      <t>Tournoi de Merdeka</t>
    </r>
  </si>
  <si>
    <r>
      <rPr>
        <sz val="11"/>
        <color theme="1"/>
        <rFont val="Calibri"/>
        <family val="2"/>
        <scheme val="minor"/>
      </rPr>
      <t>Japon</t>
    </r>
  </si>
  <si>
    <r>
      <rPr>
        <sz val="11"/>
        <color theme="1"/>
        <rFont val="Calibri"/>
        <family val="2"/>
        <scheme val="minor"/>
      </rPr>
      <t>Syrie</t>
    </r>
  </si>
  <si>
    <r>
      <rPr>
        <sz val="11"/>
        <color theme="1"/>
        <rFont val="Calibri"/>
        <family val="2"/>
        <scheme val="minor"/>
      </rPr>
      <t>Tournoi de Merdeka</t>
    </r>
  </si>
  <si>
    <r>
      <rPr>
        <sz val="11"/>
        <color theme="1"/>
        <rFont val="Calibri"/>
        <family val="2"/>
        <scheme val="minor"/>
      </rPr>
      <t>Danemark</t>
    </r>
  </si>
  <si>
    <r>
      <rPr>
        <sz val="11"/>
        <color theme="1"/>
        <rFont val="Calibri"/>
        <family val="2"/>
        <scheme val="minor"/>
      </rPr>
      <t>Suède</t>
    </r>
  </si>
  <si>
    <r>
      <rPr>
        <sz val="11"/>
        <color theme="1"/>
        <rFont val="Calibri"/>
        <family val="2"/>
        <scheme val="minor"/>
      </rPr>
      <t>Championnat nordique de football</t>
    </r>
  </si>
  <si>
    <r>
      <rPr>
        <sz val="11"/>
        <color theme="1"/>
        <rFont val="Calibri"/>
        <family val="2"/>
        <scheme val="minor"/>
      </rPr>
      <t>Finlande</t>
    </r>
  </si>
  <si>
    <r>
      <rPr>
        <sz val="11"/>
        <color theme="1"/>
        <rFont val="Calibri"/>
        <family val="2"/>
        <scheme val="minor"/>
      </rPr>
      <t>Pologne</t>
    </r>
  </si>
  <si>
    <r>
      <rPr>
        <sz val="11"/>
        <color theme="1"/>
        <rFont val="Calibri"/>
        <family val="2"/>
        <scheme val="minor"/>
      </rPr>
      <t>Amical</t>
    </r>
  </si>
  <si>
    <r>
      <rPr>
        <sz val="11"/>
        <color theme="1"/>
        <rFont val="Calibri"/>
        <family val="2"/>
        <scheme val="minor"/>
      </rPr>
      <t>Iran</t>
    </r>
  </si>
  <si>
    <r>
      <rPr>
        <sz val="11"/>
        <color theme="1"/>
        <rFont val="Calibri"/>
        <family val="2"/>
        <scheme val="minor"/>
      </rPr>
      <t>Russie</t>
    </r>
  </si>
  <si>
    <r>
      <rPr>
        <sz val="11"/>
        <color theme="1"/>
        <rFont val="Calibri"/>
        <family val="2"/>
        <scheme val="minor"/>
      </rPr>
      <t>Amical</t>
    </r>
  </si>
  <si>
    <r>
      <rPr>
        <sz val="11"/>
        <color theme="1"/>
        <rFont val="Calibri"/>
        <family val="2"/>
        <scheme val="minor"/>
      </rPr>
      <t>Autriche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</si>
  <si>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</si>
  <si>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</si>
  <si>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Danemark</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</si>
  <si>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</si>
  <si>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</si>
  <si>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Finlande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</si>
  <si>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</si>
  <si>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</si>
  <si>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Italie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</si>
  <si>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</si>
  <si>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</si>
  <si>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Italie</t>
    </r>
  </si>
  <si>
    <r>
      <rPr>
        <sz val="11"/>
        <color theme="1"/>
        <rFont val="Calibri"/>
        <family val="2"/>
        <scheme val="minor"/>
      </rPr>
      <t>Turquie</t>
    </r>
  </si>
  <si>
    <r>
      <rPr>
        <sz val="11"/>
        <color theme="1"/>
        <rFont val="Calibri"/>
        <family val="2"/>
        <scheme val="minor"/>
      </rPr>
      <t>Amical</t>
    </r>
  </si>
  <si>
    <r>
      <rPr>
        <sz val="11"/>
        <color theme="1"/>
        <rFont val="Calibri"/>
        <family val="2"/>
        <scheme val="minor"/>
      </rPr>
      <t>Roumanie</t>
    </r>
  </si>
  <si>
    <r>
      <rPr>
        <sz val="11"/>
        <color theme="1"/>
        <rFont val="Calibri"/>
        <family val="2"/>
        <scheme val="minor"/>
      </rPr>
      <t>Pologne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</si>
  <si>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</si>
  <si>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</si>
  <si>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</si>
  <si>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</si>
  <si>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Écosse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</si>
  <si>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</si>
  <si>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</si>
  <si>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Ouganda</t>
    </r>
  </si>
  <si>
    <r>
      <rPr>
        <sz val="11"/>
        <color theme="1"/>
        <rFont val="Calibri"/>
        <family val="2"/>
        <scheme val="minor"/>
      </rPr>
      <t>Zambie</t>
    </r>
  </si>
  <si>
    <r>
      <rPr>
        <sz val="11"/>
        <color theme="1"/>
        <rFont val="Calibri"/>
        <family val="2"/>
        <scheme val="minor"/>
      </rPr>
      <t>Coupe CECAFA</t>
    </r>
  </si>
  <si>
    <r>
      <rPr>
        <sz val="11"/>
        <color theme="1"/>
        <rFont val="Calibri"/>
        <family val="2"/>
        <scheme val="minor"/>
      </rPr>
      <t>France</t>
    </r>
  </si>
  <si>
    <r>
      <rPr>
        <sz val="11"/>
        <color theme="1"/>
        <rFont val="Calibri"/>
        <family val="2"/>
        <scheme val="minor"/>
      </rPr>
      <t>Espagne</t>
    </r>
  </si>
  <si>
    <r>
      <rPr>
        <sz val="11"/>
        <color theme="1"/>
        <rFont val="Calibri"/>
        <family val="2"/>
        <scheme val="minor"/>
      </rPr>
      <t>Amical</t>
    </r>
  </si>
  <si>
    <r>
      <rPr>
        <sz val="11"/>
        <color theme="1"/>
        <rFont val="Calibri"/>
        <family val="2"/>
        <scheme val="minor"/>
      </rPr>
      <t>Autriche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</si>
  <si>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</si>
  <si>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</si>
  <si>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Israël</t>
    </r>
  </si>
  <si>
    <r>
      <rPr>
        <sz val="11"/>
        <color theme="1"/>
        <rFont val="Calibri"/>
        <family val="2"/>
        <scheme val="minor"/>
      </rPr>
      <t>Belgique</t>
    </r>
  </si>
  <si>
    <r>
      <rPr>
        <sz val="11"/>
        <color theme="1"/>
        <rFont val="Calibri"/>
        <family val="2"/>
        <scheme val="minor"/>
      </rPr>
      <t>Amical</t>
    </r>
  </si>
  <si>
    <r>
      <rPr>
        <sz val="11"/>
        <color theme="1"/>
        <rFont val="Calibri"/>
        <family val="2"/>
        <scheme val="minor"/>
      </rPr>
      <t>Espagne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</si>
  <si>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</si>
  <si>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</si>
  <si>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</si>
  <si>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</si>
  <si>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</si>
  <si>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</si>
  <si>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</si>
  <si>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</si>
  <si>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Grèce</t>
    </r>
  </si>
  <si>
    <r>
      <rPr>
        <sz val="11"/>
        <color theme="1"/>
        <rFont val="Calibri"/>
        <family val="2"/>
        <scheme val="minor"/>
      </rPr>
      <t>Roumanie</t>
    </r>
  </si>
  <si>
    <r>
      <rPr>
        <sz val="11"/>
        <color theme="1"/>
        <rFont val="Calibri"/>
        <family val="2"/>
        <scheme val="minor"/>
      </rPr>
      <t>Amical</t>
    </r>
  </si>
  <si>
    <r>
      <rPr>
        <sz val="11"/>
        <color theme="1"/>
        <rFont val="Calibri"/>
        <family val="2"/>
        <scheme val="minor"/>
      </rPr>
      <t>Syrie</t>
    </r>
  </si>
  <si>
    <r>
      <rPr>
        <sz val="11"/>
        <color theme="1"/>
        <rFont val="Calibri"/>
        <family val="2"/>
        <scheme val="minor"/>
      </rPr>
      <t>Tunisie</t>
    </r>
  </si>
  <si>
    <r>
      <rPr>
        <sz val="11"/>
        <color theme="1"/>
        <rFont val="Calibri"/>
        <family val="2"/>
        <scheme val="minor"/>
      </rPr>
      <t>Amical</t>
    </r>
  </si>
  <si>
    <r>
      <rPr>
        <sz val="11"/>
        <color theme="1"/>
        <rFont val="Calibri"/>
        <family val="2"/>
        <scheme val="minor"/>
      </rPr>
      <t>Italie</t>
    </r>
  </si>
  <si>
    <r>
      <rPr>
        <sz val="11"/>
        <color theme="1"/>
        <rFont val="Calibri"/>
        <family val="2"/>
        <scheme val="minor"/>
      </rPr>
      <t>Espagne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</si>
  <si>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</si>
  <si>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</si>
  <si>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Chine</t>
    </r>
  </si>
  <si>
    <r>
      <rPr>
        <sz val="11"/>
        <color theme="1"/>
        <rFont val="Calibri"/>
        <family val="2"/>
        <scheme val="minor"/>
      </rPr>
      <t>Qualification pour la Coupe de l’AFC</t>
    </r>
  </si>
  <si>
    <r>
      <rPr>
        <sz val="11"/>
        <color theme="1"/>
        <rFont val="Calibri"/>
        <family val="2"/>
        <scheme val="minor"/>
      </rPr>
      <t>Guinée</t>
    </r>
  </si>
  <si>
    <r>
      <rPr>
        <sz val="11"/>
        <color theme="1"/>
        <rFont val="Calibri"/>
        <family val="2"/>
        <scheme val="minor"/>
      </rPr>
      <t>Mali</t>
    </r>
  </si>
  <si>
    <r>
      <rPr>
        <sz val="11"/>
        <color theme="1"/>
        <rFont val="Calibri"/>
        <family val="2"/>
        <scheme val="minor"/>
      </rPr>
      <t>Coupe Amílcar Cabral</t>
    </r>
  </si>
  <si>
    <r>
      <rPr>
        <sz val="11"/>
        <color theme="1"/>
        <rFont val="Calibri"/>
        <family val="2"/>
        <scheme val="minor"/>
      </rPr>
      <t>Cap-Vert</t>
    </r>
  </si>
  <si>
    <r>
      <rPr>
        <sz val="11"/>
        <color theme="1"/>
        <rFont val="Calibri"/>
        <family val="2"/>
        <scheme val="minor"/>
      </rPr>
      <t>Mali</t>
    </r>
  </si>
  <si>
    <r>
      <rPr>
        <sz val="11"/>
        <color theme="1"/>
        <rFont val="Calibri"/>
        <family val="2"/>
        <scheme val="minor"/>
      </rPr>
      <t>Coupe Amílcar Cabral</t>
    </r>
  </si>
  <si>
    <r>
      <rPr>
        <sz val="11"/>
        <color theme="1"/>
        <rFont val="Calibri"/>
        <family val="2"/>
        <scheme val="minor"/>
      </rPr>
      <t>Mali</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</si>
  <si>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</si>
  <si>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</si>
  <si>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Israël</t>
    </r>
  </si>
  <si>
    <r>
      <rPr>
        <sz val="11"/>
        <color theme="1"/>
        <rFont val="Calibri"/>
        <family val="2"/>
        <scheme val="minor"/>
      </rPr>
      <t>Autriche</t>
    </r>
  </si>
  <si>
    <r>
      <rPr>
        <sz val="11"/>
        <color theme="1"/>
        <rFont val="Calibri"/>
        <family val="2"/>
        <scheme val="minor"/>
      </rPr>
      <t>Amical</t>
    </r>
  </si>
  <si>
    <r>
      <rPr>
        <sz val="11"/>
        <color theme="1"/>
        <rFont val="Calibri"/>
        <family val="2"/>
        <scheme val="minor"/>
      </rPr>
      <t>Irak</t>
    </r>
  </si>
  <si>
    <r>
      <rPr>
        <sz val="11"/>
        <color theme="1"/>
        <rFont val="Calibri"/>
        <family val="2"/>
        <scheme val="minor"/>
      </rPr>
      <t>Finlande</t>
    </r>
  </si>
  <si>
    <r>
      <rPr>
        <sz val="11"/>
        <color theme="1"/>
        <rFont val="Calibri"/>
        <family val="2"/>
        <scheme val="minor"/>
      </rPr>
      <t>Amical</t>
    </r>
  </si>
  <si>
    <r>
      <rPr>
        <sz val="11"/>
        <color theme="1"/>
        <rFont val="Calibri"/>
        <family val="2"/>
        <scheme val="minor"/>
      </rPr>
      <t>Libye</t>
    </r>
  </si>
  <si>
    <r>
      <rPr>
        <sz val="11"/>
        <color theme="1"/>
        <rFont val="Calibri"/>
        <family val="2"/>
        <scheme val="minor"/>
      </rPr>
      <t>Pologne</t>
    </r>
  </si>
  <si>
    <r>
      <rPr>
        <sz val="11"/>
        <color theme="1"/>
        <rFont val="Calibri"/>
        <family val="2"/>
        <scheme val="minor"/>
      </rPr>
      <t>Amical</t>
    </r>
  </si>
  <si>
    <r>
      <rPr>
        <sz val="11"/>
        <color theme="1"/>
        <rFont val="Calibri"/>
        <family val="2"/>
        <scheme val="minor"/>
      </rPr>
      <t>Turquie</t>
    </r>
  </si>
  <si>
    <r>
      <rPr>
        <sz val="11"/>
        <color theme="1"/>
        <rFont val="Calibri"/>
        <family val="2"/>
        <scheme val="minor"/>
      </rPr>
      <t>Algérie</t>
    </r>
  </si>
  <si>
    <r>
      <rPr>
        <sz val="11"/>
        <color theme="1"/>
        <rFont val="Calibri"/>
        <family val="2"/>
        <scheme val="minor"/>
      </rPr>
      <t>Amical</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</si>
  <si>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</si>
  <si>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</si>
  <si>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</si>
  <si>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Sénégal</t>
    </r>
  </si>
  <si>
    <r>
      <rPr>
        <sz val="11"/>
        <color theme="1"/>
        <rFont val="Calibri"/>
        <family val="2"/>
        <scheme val="minor"/>
      </rPr>
      <t>Mali</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</si>
  <si>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</si>
  <si>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</si>
  <si>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</si>
  <si>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</si>
  <si>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Mali</t>
    </r>
  </si>
  <si>
    <r>
      <rPr>
        <sz val="11"/>
        <color theme="1"/>
        <rFont val="Calibri"/>
        <family val="2"/>
        <scheme val="minor"/>
      </rPr>
      <t>Sénégal</t>
    </r>
  </si>
  <si>
    <r>
      <rPr>
        <sz val="11"/>
        <color theme="1"/>
        <rFont val="Calibri"/>
        <family val="2"/>
        <scheme val="minor"/>
      </rPr>
      <t>Amical</t>
    </r>
  </si>
  <si>
    <r>
      <rPr>
        <sz val="11"/>
        <color theme="1"/>
        <rFont val="Calibri"/>
        <family val="2"/>
        <scheme val="minor"/>
      </rPr>
      <t>Oman</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</si>
  <si>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</si>
  <si>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</si>
  <si>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Argentine</t>
    </r>
  </si>
  <si>
    <r>
      <rPr>
        <sz val="11"/>
        <color theme="1"/>
        <rFont val="Calibri"/>
        <family val="2"/>
        <scheme val="minor"/>
      </rPr>
      <t>Bulgarie</t>
    </r>
  </si>
  <si>
    <r>
      <rPr>
        <sz val="11"/>
        <color theme="1"/>
        <rFont val="Calibri"/>
        <family val="2"/>
        <scheme val="minor"/>
      </rPr>
      <t>Amical</t>
    </r>
  </si>
  <si>
    <r>
      <rPr>
        <sz val="11"/>
        <color theme="1"/>
        <rFont val="Calibri"/>
        <family val="2"/>
        <scheme val="minor"/>
      </rPr>
      <t>Norvège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</si>
  <si>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</si>
  <si>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</si>
  <si>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Bulgarie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</si>
  <si>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</si>
  <si>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</si>
  <si>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Écosse</t>
    </r>
  </si>
  <si>
    <r>
      <rPr>
        <sz val="11"/>
        <color theme="1"/>
        <rFont val="Calibri"/>
        <family val="2"/>
        <scheme val="minor"/>
      </rPr>
      <t>Irlande du Nord</t>
    </r>
  </si>
  <si>
    <r>
      <rPr>
        <sz val="11"/>
        <color theme="1"/>
        <rFont val="Calibri"/>
        <family val="2"/>
        <scheme val="minor"/>
      </rPr>
      <t>Championnat britannique</t>
    </r>
  </si>
  <si>
    <r>
      <rPr>
        <sz val="11"/>
        <color theme="1"/>
        <rFont val="Calibri"/>
        <family val="2"/>
        <scheme val="minor"/>
      </rPr>
      <t>Islande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</si>
  <si>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</si>
  <si>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</si>
  <si>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Autriche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</si>
  <si>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</si>
  <si>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</si>
  <si>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Nouvelle‑Zélande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</si>
  <si>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</si>
  <si>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</si>
  <si>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</si>
  <si>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Chili</t>
    </r>
  </si>
  <si>
    <r>
      <rPr>
        <sz val="11"/>
        <color theme="1"/>
        <rFont val="Calibri"/>
        <family val="2"/>
        <scheme val="minor"/>
      </rPr>
      <t>Amical</t>
    </r>
  </si>
  <si>
    <r>
      <rPr>
        <sz val="11"/>
        <color theme="1"/>
        <rFont val="Calibri"/>
        <family val="2"/>
        <scheme val="minor"/>
      </rPr>
      <t>Danemark</t>
    </r>
  </si>
  <si>
    <r>
      <rPr>
        <sz val="11"/>
        <color theme="1"/>
        <rFont val="Calibri"/>
        <family val="2"/>
        <scheme val="minor"/>
      </rPr>
      <t>Russie</t>
    </r>
  </si>
  <si>
    <r>
      <rPr>
        <sz val="11"/>
        <color theme="1"/>
        <rFont val="Calibri"/>
        <family val="2"/>
        <scheme val="minor"/>
      </rPr>
      <t>Amical</t>
    </r>
  </si>
  <si>
    <r>
      <rPr>
        <sz val="11"/>
        <color theme="1"/>
        <rFont val="Calibri"/>
        <family val="2"/>
        <scheme val="minor"/>
      </rPr>
      <t>Chili</t>
    </r>
  </si>
  <si>
    <r>
      <rPr>
        <sz val="11"/>
        <color theme="1"/>
        <rFont val="Calibri"/>
        <family val="2"/>
        <scheme val="minor"/>
      </rPr>
      <t>Uruguay</t>
    </r>
  </si>
  <si>
    <r>
      <rPr>
        <sz val="11"/>
        <color theme="1"/>
        <rFont val="Calibri"/>
        <family val="2"/>
        <scheme val="minor"/>
      </rPr>
      <t>Copa Juan Pinto Durán</t>
    </r>
  </si>
  <si>
    <r>
      <rPr>
        <sz val="11"/>
        <color theme="1"/>
        <rFont val="Calibri"/>
        <family val="2"/>
        <scheme val="minor"/>
      </rPr>
      <t>Pérou</t>
    </r>
  </si>
  <si>
    <r>
      <rPr>
        <sz val="11"/>
        <color theme="1"/>
        <rFont val="Calibri"/>
        <family val="2"/>
        <scheme val="minor"/>
      </rPr>
      <t>Équateur</t>
    </r>
  </si>
  <si>
    <r>
      <rPr>
        <sz val="11"/>
        <color theme="1"/>
        <rFont val="Calibri"/>
        <family val="2"/>
        <scheme val="minor"/>
      </rPr>
      <t>Amical</t>
    </r>
  </si>
  <si>
    <r>
      <rPr>
        <sz val="11"/>
        <color theme="1"/>
        <rFont val="Calibri"/>
        <family val="2"/>
        <scheme val="minor"/>
      </rPr>
      <t>Bolivie</t>
    </r>
  </si>
  <si>
    <r>
      <rPr>
        <sz val="11"/>
        <color theme="1"/>
        <rFont val="Calibri"/>
        <family val="2"/>
        <scheme val="minor"/>
      </rPr>
      <t>Argentine</t>
    </r>
  </si>
  <si>
    <r>
      <rPr>
        <sz val="11"/>
        <color theme="1"/>
        <rFont val="Calibri"/>
        <family val="2"/>
        <scheme val="minor"/>
      </rPr>
      <t>Copa América</t>
    </r>
  </si>
  <si>
    <r>
      <rPr>
        <sz val="11"/>
        <color theme="1"/>
        <rFont val="Calibri"/>
        <family val="2"/>
        <scheme val="minor"/>
      </rPr>
      <t>Pérou</t>
    </r>
  </si>
  <si>
    <r>
      <rPr>
        <sz val="11"/>
        <color theme="1"/>
        <rFont val="Calibri"/>
        <family val="2"/>
        <scheme val="minor"/>
      </rPr>
      <t>Colombie</t>
    </r>
  </si>
  <si>
    <r>
      <rPr>
        <sz val="11"/>
        <color theme="1"/>
        <rFont val="Calibri"/>
        <family val="2"/>
        <scheme val="minor"/>
      </rPr>
      <t>Amical</t>
    </r>
  </si>
  <si>
    <r>
      <rPr>
        <sz val="11"/>
        <color theme="1"/>
        <rFont val="Calibri"/>
        <family val="2"/>
        <scheme val="minor"/>
      </rPr>
      <t>Uruguay</t>
    </r>
  </si>
  <si>
    <r>
      <rPr>
        <sz val="11"/>
        <color theme="1"/>
        <rFont val="Calibri"/>
        <family val="2"/>
        <scheme val="minor"/>
      </rPr>
      <t>Chili</t>
    </r>
  </si>
  <si>
    <r>
      <rPr>
        <sz val="11"/>
        <color theme="1"/>
        <rFont val="Calibri"/>
        <family val="2"/>
        <scheme val="minor"/>
      </rPr>
      <t>Copa Juan Pinto Durán</t>
    </r>
  </si>
  <si>
    <r>
      <rPr>
        <sz val="11"/>
        <color theme="1"/>
        <rFont val="Calibri"/>
        <family val="2"/>
        <scheme val="minor"/>
      </rPr>
      <t>Bélarus</t>
    </r>
  </si>
  <si>
    <r>
      <rPr>
        <sz val="11"/>
        <color theme="1"/>
        <rFont val="Calibri"/>
        <family val="2"/>
        <scheme val="minor"/>
      </rPr>
      <t>Russie</t>
    </r>
  </si>
  <si>
    <r>
      <rPr>
        <sz val="11"/>
        <color theme="1"/>
        <rFont val="Calibri"/>
        <family val="2"/>
        <scheme val="minor"/>
      </rPr>
      <t>Amical</t>
    </r>
  </si>
  <si>
    <r>
      <rPr>
        <sz val="11"/>
        <color theme="1"/>
        <rFont val="Calibri"/>
        <family val="2"/>
        <scheme val="minor"/>
      </rPr>
      <t>Colombie</t>
    </r>
  </si>
  <si>
    <r>
      <rPr>
        <sz val="11"/>
        <color theme="1"/>
        <rFont val="Calibri"/>
        <family val="2"/>
        <scheme val="minor"/>
      </rPr>
      <t>Pérou</t>
    </r>
  </si>
  <si>
    <r>
      <rPr>
        <sz val="11"/>
        <color theme="1"/>
        <rFont val="Calibri"/>
        <family val="2"/>
        <scheme val="minor"/>
      </rPr>
      <t>Amical</t>
    </r>
  </si>
  <si>
    <r>
      <rPr>
        <sz val="11"/>
        <color theme="1"/>
        <rFont val="Calibri"/>
        <family val="2"/>
        <scheme val="minor"/>
      </rPr>
      <t>Bolivie</t>
    </r>
  </si>
  <si>
    <r>
      <rPr>
        <sz val="11"/>
        <color theme="1"/>
        <rFont val="Calibri"/>
        <family val="2"/>
        <scheme val="minor"/>
      </rPr>
      <t>Brésil</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</si>
  <si>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</si>
  <si>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</si>
  <si>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Argentine</t>
    </r>
  </si>
  <si>
    <r>
      <rPr>
        <sz val="11"/>
        <color theme="1"/>
        <rFont val="Calibri"/>
        <family val="2"/>
        <scheme val="minor"/>
      </rPr>
      <t>Copa América</t>
    </r>
  </si>
  <si>
    <r>
      <rPr>
        <sz val="11"/>
        <color theme="1"/>
        <rFont val="Calibri"/>
        <family val="2"/>
        <scheme val="minor"/>
      </rPr>
      <t>Équateur</t>
    </r>
  </si>
  <si>
    <r>
      <rPr>
        <sz val="11"/>
        <color theme="1"/>
        <rFont val="Calibri"/>
        <family val="2"/>
        <scheme val="minor"/>
      </rPr>
      <t>Pérou</t>
    </r>
  </si>
  <si>
    <r>
      <rPr>
        <sz val="11"/>
        <color theme="1"/>
        <rFont val="Calibri"/>
        <family val="2"/>
        <scheme val="minor"/>
      </rPr>
      <t>Amical</t>
    </r>
  </si>
  <si>
    <r>
      <rPr>
        <sz val="11"/>
        <color theme="1"/>
        <rFont val="Calibri"/>
        <family val="2"/>
        <scheme val="minor"/>
      </rPr>
      <t>Colombie</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</si>
  <si>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</si>
  <si>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</si>
  <si>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Équateur</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</si>
  <si>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</si>
  <si>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</si>
  <si>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Équateur</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</si>
  <si>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</si>
  <si>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</si>
  <si>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Pays de Galles</t>
    </r>
  </si>
  <si>
    <r>
      <rPr>
        <sz val="11"/>
        <color theme="1"/>
        <rFont val="Calibri"/>
        <family val="2"/>
        <scheme val="minor"/>
      </rPr>
      <t>Irlande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</si>
  <si>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</si>
  <si>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</si>
  <si>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</si>
  <si>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</si>
  <si>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</si>
  <si>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</si>
  <si>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</si>
  <si>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Grèce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</si>
  <si>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</si>
  <si>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</si>
  <si>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Norvège</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</si>
  <si>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</si>
  <si>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</si>
  <si>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Uruguay</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</si>
  <si>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</si>
  <si>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</si>
  <si>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Danemark</t>
    </r>
  </si>
  <si>
    <r>
      <rPr>
        <sz val="11"/>
        <color theme="1"/>
        <rFont val="Calibri"/>
        <family val="2"/>
        <scheme val="minor"/>
      </rPr>
      <t>Finlande</t>
    </r>
  </si>
  <si>
    <r>
      <rPr>
        <sz val="11"/>
        <color theme="1"/>
        <rFont val="Calibri"/>
        <family val="2"/>
        <scheme val="minor"/>
      </rPr>
      <t>Championnat nordique de football</t>
    </r>
  </si>
  <si>
    <r>
      <rPr>
        <sz val="11"/>
        <color theme="1"/>
        <rFont val="Calibri"/>
        <family val="2"/>
        <scheme val="minor"/>
      </rPr>
      <t>Italie</t>
    </r>
  </si>
  <si>
    <r>
      <rPr>
        <sz val="11"/>
        <color theme="1"/>
        <rFont val="Calibri"/>
        <family val="2"/>
        <scheme val="minor"/>
      </rPr>
      <t>Suède</t>
    </r>
  </si>
  <si>
    <r>
      <rPr>
        <sz val="11"/>
        <color theme="1"/>
        <rFont val="Calibri"/>
        <family val="2"/>
        <scheme val="minor"/>
      </rPr>
      <t>Amical</t>
    </r>
  </si>
  <si>
    <r>
      <rPr>
        <sz val="11"/>
        <color theme="1"/>
        <rFont val="Calibri"/>
        <family val="2"/>
        <scheme val="minor"/>
      </rPr>
      <t>Pays‑Bas</t>
    </r>
  </si>
  <si>
    <r>
      <rPr>
        <sz val="11"/>
        <color theme="1"/>
        <rFont val="Calibri"/>
        <family val="2"/>
        <scheme val="minor"/>
      </rPr>
      <t>Belgique</t>
    </r>
  </si>
  <si>
    <r>
      <rPr>
        <sz val="11"/>
        <color theme="1"/>
        <rFont val="Calibri"/>
        <family val="2"/>
        <scheme val="minor"/>
      </rPr>
      <t>Amical</t>
    </r>
  </si>
  <si>
    <r>
      <rPr>
        <sz val="11"/>
        <color theme="1"/>
        <rFont val="Calibri"/>
        <family val="2"/>
        <scheme val="minor"/>
      </rPr>
      <t>Pérou</t>
    </r>
  </si>
  <si>
    <r>
      <rPr>
        <sz val="11"/>
        <color theme="1"/>
        <rFont val="Calibri"/>
        <family val="2"/>
        <scheme val="minor"/>
      </rPr>
      <t>Paraguay</t>
    </r>
  </si>
  <si>
    <r>
      <rPr>
        <sz val="11"/>
        <color theme="1"/>
        <rFont val="Calibri"/>
        <family val="2"/>
        <scheme val="minor"/>
      </rPr>
      <t>Amical</t>
    </r>
  </si>
  <si>
    <r>
      <rPr>
        <sz val="11"/>
        <color theme="1"/>
        <rFont val="Calibri"/>
        <family val="2"/>
        <scheme val="minor"/>
      </rPr>
      <t>Pérou</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</si>
  <si>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</si>
  <si>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</si>
  <si>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Paraguay</t>
    </r>
  </si>
  <si>
    <r>
      <rPr>
        <sz val="11"/>
        <color theme="1"/>
        <rFont val="Calibri"/>
        <family val="2"/>
        <scheme val="minor"/>
      </rPr>
      <t>Brésil</t>
    </r>
  </si>
  <si>
    <r>
      <rPr>
        <sz val="11"/>
        <color theme="1"/>
        <rFont val="Calibri"/>
        <family val="2"/>
        <scheme val="minor"/>
      </rPr>
      <t>Copa América</t>
    </r>
  </si>
  <si>
    <r>
      <rPr>
        <sz val="11"/>
        <color theme="1"/>
        <rFont val="Calibri"/>
        <family val="2"/>
        <scheme val="minor"/>
      </rPr>
      <t>Mexique</t>
    </r>
  </si>
  <si>
    <r>
      <rPr>
        <sz val="11"/>
        <color theme="1"/>
        <rFont val="Calibri"/>
        <family val="2"/>
        <scheme val="minor"/>
      </rPr>
      <t>Pérou</t>
    </r>
  </si>
  <si>
    <r>
      <rPr>
        <sz val="11"/>
        <color theme="1"/>
        <rFont val="Calibri"/>
        <family val="2"/>
        <scheme val="minor"/>
      </rPr>
      <t>Amical</t>
    </r>
  </si>
  <si>
    <r>
      <rPr>
        <sz val="11"/>
        <color theme="1"/>
        <rFont val="Calibri"/>
        <family val="2"/>
        <scheme val="minor"/>
      </rPr>
      <t>Ouganda</t>
    </r>
  </si>
  <si>
    <r>
      <rPr>
        <sz val="11"/>
        <color theme="1"/>
        <rFont val="Calibri"/>
        <family val="2"/>
        <scheme val="minor"/>
      </rPr>
      <t>Zambie</t>
    </r>
  </si>
  <si>
    <r>
      <rPr>
        <sz val="11"/>
        <color theme="1"/>
        <rFont val="Calibri"/>
        <family val="2"/>
        <scheme val="minor"/>
      </rPr>
      <t>Coupe CECAFA</t>
    </r>
  </si>
  <si>
    <r>
      <rPr>
        <sz val="11"/>
        <color theme="1"/>
        <rFont val="Calibri"/>
        <family val="2"/>
        <scheme val="minor"/>
      </rPr>
      <t>Irlande du Nord</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</si>
  <si>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</si>
  <si>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</si>
  <si>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</si>
  <si>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</si>
  <si>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</si>
  <si>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</si>
  <si>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</si>
  <si>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</si>
  <si>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Chili</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</si>
  <si>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</si>
  <si>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</si>
  <si>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Espagne</t>
    </r>
  </si>
  <si>
    <r>
      <rPr>
        <sz val="11"/>
        <color theme="1"/>
        <rFont val="Calibri"/>
        <family val="2"/>
        <scheme val="minor"/>
      </rPr>
      <t>Pays‑Bas</t>
    </r>
  </si>
  <si>
    <r>
      <rPr>
        <sz val="11"/>
        <color theme="1"/>
        <rFont val="Calibri"/>
        <family val="2"/>
        <scheme val="minor"/>
      </rPr>
      <t>Amical</t>
    </r>
  </si>
  <si>
    <r>
      <rPr>
        <sz val="11"/>
        <color theme="1"/>
        <rFont val="Calibri"/>
        <family val="2"/>
        <scheme val="minor"/>
      </rPr>
      <t>Mali</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</si>
  <si>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</si>
  <si>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</si>
  <si>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Guinée</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</si>
  <si>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</si>
  <si>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</si>
  <si>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Italie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</si>
  <si>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</si>
  <si>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</si>
  <si>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Maroc</t>
    </r>
  </si>
  <si>
    <r>
      <rPr>
        <sz val="11"/>
        <color theme="1"/>
        <rFont val="Calibri"/>
        <family val="2"/>
        <scheme val="minor"/>
      </rPr>
      <t>Pologne</t>
    </r>
  </si>
  <si>
    <r>
      <rPr>
        <sz val="11"/>
        <color theme="1"/>
        <rFont val="Calibri"/>
        <family val="2"/>
        <scheme val="minor"/>
      </rPr>
      <t>Amical</t>
    </r>
  </si>
  <si>
    <r>
      <rPr>
        <sz val="11"/>
        <color theme="1"/>
        <rFont val="Calibri"/>
        <family val="2"/>
        <scheme val="minor"/>
      </rPr>
      <t>Maroc</t>
    </r>
  </si>
  <si>
    <r>
      <rPr>
        <sz val="11"/>
        <color theme="1"/>
        <rFont val="Calibri"/>
        <family val="2"/>
        <scheme val="minor"/>
      </rPr>
      <t>Sénégal</t>
    </r>
  </si>
  <si>
    <r>
      <rPr>
        <sz val="11"/>
        <color theme="1"/>
        <rFont val="Calibri"/>
        <family val="2"/>
        <scheme val="minor"/>
      </rPr>
      <t>Amical</t>
    </r>
  </si>
  <si>
    <r>
      <rPr>
        <sz val="11"/>
        <color theme="1"/>
        <rFont val="Calibri"/>
        <family val="2"/>
        <scheme val="minor"/>
      </rPr>
      <t>Mexique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</si>
  <si>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</si>
  <si>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</si>
  <si>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Irak</t>
    </r>
  </si>
  <si>
    <r>
      <rPr>
        <sz val="11"/>
        <color theme="1"/>
        <rFont val="Calibri"/>
        <family val="2"/>
        <scheme val="minor"/>
      </rPr>
      <t>Pologne</t>
    </r>
  </si>
  <si>
    <r>
      <rPr>
        <sz val="11"/>
        <color theme="1"/>
        <rFont val="Calibri"/>
        <family val="2"/>
        <scheme val="minor"/>
      </rPr>
      <t>Amical</t>
    </r>
  </si>
  <si>
    <r>
      <rPr>
        <sz val="11"/>
        <color theme="1"/>
        <rFont val="Calibri"/>
        <family val="2"/>
        <scheme val="minor"/>
      </rPr>
      <t>Tunisie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</si>
  <si>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</si>
  <si>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</si>
  <si>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Algérie</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</si>
  <si>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</si>
  <si>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</si>
  <si>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Ghana</t>
    </r>
  </si>
  <si>
    <r>
      <rPr>
        <sz val="11"/>
        <color theme="1"/>
        <rFont val="Calibri"/>
        <family val="2"/>
        <scheme val="minor"/>
      </rPr>
      <t>Guinée</t>
    </r>
  </si>
  <si>
    <r>
      <rPr>
        <sz val="11"/>
        <color theme="1"/>
        <rFont val="Calibri"/>
        <family val="2"/>
        <scheme val="minor"/>
      </rPr>
      <t>Coupe d’Afrique des nations</t>
    </r>
  </si>
  <si>
    <r>
      <rPr>
        <sz val="11"/>
        <color theme="1"/>
        <rFont val="Calibri"/>
        <family val="2"/>
        <scheme val="minor"/>
      </rPr>
      <t>Italie</t>
    </r>
  </si>
  <si>
    <r>
      <rPr>
        <sz val="11"/>
        <color theme="1"/>
        <rFont val="Calibri"/>
        <family val="2"/>
        <scheme val="minor"/>
      </rPr>
      <t>Uruguay</t>
    </r>
  </si>
  <si>
    <r>
      <rPr>
        <sz val="11"/>
        <color theme="1"/>
        <rFont val="Calibri"/>
        <family val="2"/>
        <scheme val="minor"/>
      </rPr>
      <t>Amical</t>
    </r>
  </si>
  <si>
    <r>
      <rPr>
        <sz val="11"/>
        <color theme="1"/>
        <rFont val="Calibri"/>
        <family val="2"/>
        <scheme val="minor"/>
      </rPr>
      <t>Nigéria</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</si>
  <si>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</si>
  <si>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</si>
  <si>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Algérie</t>
    </r>
  </si>
  <si>
    <r>
      <rPr>
        <sz val="11"/>
        <color theme="1"/>
        <rFont val="Calibri"/>
        <family val="2"/>
        <scheme val="minor"/>
      </rPr>
      <t>Guinée</t>
    </r>
  </si>
  <si>
    <r>
      <rPr>
        <sz val="11"/>
        <color theme="1"/>
        <rFont val="Calibri"/>
        <family val="2"/>
        <scheme val="minor"/>
      </rPr>
      <t>Coupe d’Afrique des nations</t>
    </r>
  </si>
  <si>
    <r>
      <rPr>
        <sz val="11"/>
        <color theme="1"/>
        <rFont val="Calibri"/>
        <family val="2"/>
        <scheme val="minor"/>
      </rPr>
      <t>Ghana</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</si>
  <si>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</si>
  <si>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</si>
  <si>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Honduras</t>
    </r>
  </si>
  <si>
    <r>
      <rPr>
        <sz val="11"/>
        <color theme="1"/>
        <rFont val="Calibri"/>
        <family val="2"/>
        <scheme val="minor"/>
      </rPr>
      <t>Mexique</t>
    </r>
  </si>
  <si>
    <r>
      <rPr>
        <sz val="11"/>
        <color theme="1"/>
        <rFont val="Calibri"/>
        <family val="2"/>
        <scheme val="minor"/>
      </rPr>
      <t>Amical</t>
    </r>
  </si>
  <si>
    <r>
      <rPr>
        <sz val="11"/>
        <color theme="1"/>
        <rFont val="Calibri"/>
        <family val="2"/>
        <scheme val="minor"/>
      </rPr>
      <t>Nigéria</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</si>
  <si>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</si>
  <si>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</si>
  <si>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Hongrie</t>
    </r>
  </si>
  <si>
    <r>
      <rPr>
        <sz val="11"/>
        <color theme="1"/>
        <rFont val="Calibri"/>
        <family val="2"/>
        <scheme val="minor"/>
      </rPr>
      <t>Pologne</t>
    </r>
  </si>
  <si>
    <r>
      <rPr>
        <sz val="11"/>
        <color theme="1"/>
        <rFont val="Calibri"/>
        <family val="2"/>
        <scheme val="minor"/>
      </rPr>
      <t>Amical</t>
    </r>
  </si>
  <si>
    <r>
      <rPr>
        <sz val="11"/>
        <color theme="1"/>
        <rFont val="Calibri"/>
        <family val="2"/>
        <scheme val="minor"/>
      </rPr>
      <t>Belgique</t>
    </r>
  </si>
  <si>
    <r>
      <rPr>
        <sz val="11"/>
        <color theme="1"/>
        <rFont val="Calibri"/>
        <family val="2"/>
        <scheme val="minor"/>
      </rPr>
      <t>Pologne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</si>
  <si>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</si>
  <si>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</si>
  <si>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Autriche</t>
    </r>
  </si>
  <si>
    <r>
      <rPr>
        <sz val="11"/>
        <color theme="1"/>
        <rFont val="Calibri"/>
        <family val="2"/>
        <scheme val="minor"/>
      </rPr>
      <t>Amical</t>
    </r>
  </si>
  <si>
    <r>
      <rPr>
        <sz val="11"/>
        <color theme="1"/>
        <rFont val="Calibri"/>
        <family val="2"/>
        <scheme val="minor"/>
      </rPr>
      <t>Zimbabwe</t>
    </r>
  </si>
  <si>
    <r>
      <rPr>
        <sz val="11"/>
        <color theme="1"/>
        <rFont val="Calibri"/>
        <family val="2"/>
        <scheme val="minor"/>
      </rPr>
      <t>Zambie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</si>
  <si>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</si>
  <si>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</si>
  <si>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Guinée</t>
    </r>
  </si>
  <si>
    <r>
      <rPr>
        <sz val="11"/>
        <color theme="1"/>
        <rFont val="Calibri"/>
        <family val="2"/>
        <scheme val="minor"/>
      </rPr>
      <t>Amical</t>
    </r>
  </si>
  <si>
    <r>
      <rPr>
        <sz val="11"/>
        <color theme="1"/>
        <rFont val="Calibri"/>
        <family val="2"/>
        <scheme val="minor"/>
      </rPr>
      <t>Suède</t>
    </r>
  </si>
  <si>
    <r>
      <rPr>
        <sz val="11"/>
        <color theme="1"/>
        <rFont val="Calibri"/>
        <family val="2"/>
        <scheme val="minor"/>
      </rPr>
      <t>Danemark</t>
    </r>
  </si>
  <si>
    <r>
      <rPr>
        <sz val="11"/>
        <color theme="1"/>
        <rFont val="Calibri"/>
        <family val="2"/>
        <scheme val="minor"/>
      </rPr>
      <t>Championnat nordique de football</t>
    </r>
  </si>
  <si>
    <r>
      <rPr>
        <sz val="11"/>
        <color theme="1"/>
        <rFont val="Calibri"/>
        <family val="2"/>
        <scheme val="minor"/>
      </rPr>
      <t>Irlande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</si>
  <si>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</si>
  <si>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</si>
  <si>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</si>
  <si>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Écosse</t>
    </r>
  </si>
  <si>
    <r>
      <rPr>
        <sz val="11"/>
        <color theme="1"/>
        <rFont val="Calibri"/>
        <family val="2"/>
        <scheme val="minor"/>
      </rPr>
      <t>Championnat britannique</t>
    </r>
  </si>
  <si>
    <r>
      <rPr>
        <sz val="11"/>
        <color theme="1"/>
        <rFont val="Calibri"/>
        <family val="2"/>
        <scheme val="minor"/>
      </rPr>
      <t>Écosse</t>
    </r>
  </si>
  <si>
    <r>
      <rPr>
        <sz val="11"/>
        <color theme="1"/>
        <rFont val="Calibri"/>
        <family val="2"/>
        <scheme val="minor"/>
      </rPr>
      <t>Pays de Galles</t>
    </r>
  </si>
  <si>
    <r>
      <rPr>
        <sz val="11"/>
        <color theme="1"/>
        <rFont val="Calibri"/>
        <family val="2"/>
        <scheme val="minor"/>
      </rPr>
      <t>Championnat britannique</t>
    </r>
  </si>
  <si>
    <r>
      <rPr>
        <sz val="11"/>
        <color theme="1"/>
        <rFont val="Calibri"/>
        <family val="2"/>
        <scheme val="minor"/>
      </rPr>
      <t>Norvège</t>
    </r>
  </si>
  <si>
    <r>
      <rPr>
        <sz val="11"/>
        <color theme="1"/>
        <rFont val="Calibri"/>
        <family val="2"/>
        <scheme val="minor"/>
      </rPr>
      <t>Bulgarie</t>
    </r>
  </si>
  <si>
    <r>
      <rPr>
        <sz val="11"/>
        <color theme="1"/>
        <rFont val="Calibri"/>
        <family val="2"/>
        <scheme val="minor"/>
      </rPr>
      <t>Amical</t>
    </r>
  </si>
  <si>
    <r>
      <rPr>
        <sz val="11"/>
        <color theme="1"/>
        <rFont val="Calibri"/>
        <family val="2"/>
        <scheme val="minor"/>
      </rPr>
      <t>Russie</t>
    </r>
  </si>
  <si>
    <r>
      <rPr>
        <sz val="11"/>
        <color theme="1"/>
        <rFont val="Calibri"/>
        <family val="2"/>
        <scheme val="minor"/>
      </rPr>
      <t>France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</si>
  <si>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</si>
  <si>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</si>
  <si>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Irlande du Nord</t>
    </r>
  </si>
  <si>
    <r>
      <rPr>
        <sz val="11"/>
        <color theme="1"/>
        <rFont val="Calibri"/>
        <family val="2"/>
        <scheme val="minor"/>
      </rPr>
      <t>Championnat britannique</t>
    </r>
  </si>
  <si>
    <r>
      <rPr>
        <sz val="11"/>
        <color theme="1"/>
        <rFont val="Calibri"/>
        <family val="2"/>
        <scheme val="minor"/>
      </rPr>
      <t>Pologne</t>
    </r>
  </si>
  <si>
    <r>
      <rPr>
        <sz val="11"/>
        <color theme="1"/>
        <rFont val="Calibri"/>
        <family val="2"/>
        <scheme val="minor"/>
      </rPr>
      <t>Écosse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</si>
  <si>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</si>
  <si>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</si>
  <si>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Guatemala</t>
    </r>
  </si>
  <si>
    <r>
      <rPr>
        <sz val="11"/>
        <color theme="1"/>
        <rFont val="Calibri"/>
        <family val="2"/>
        <scheme val="minor"/>
      </rPr>
      <t>Amical</t>
    </r>
  </si>
  <si>
    <r>
      <rPr>
        <sz val="11"/>
        <color theme="1"/>
        <rFont val="Calibri"/>
        <family val="2"/>
        <scheme val="minor"/>
      </rPr>
      <t>Australie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</si>
  <si>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</si>
  <si>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</si>
  <si>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Belgique</t>
    </r>
  </si>
  <si>
    <r>
      <rPr>
        <sz val="11"/>
        <color theme="1"/>
        <rFont val="Calibri"/>
        <family val="2"/>
        <scheme val="minor"/>
      </rPr>
      <t>Roumanie</t>
    </r>
  </si>
  <si>
    <r>
      <rPr>
        <sz val="11"/>
        <color theme="1"/>
        <rFont val="Calibri"/>
        <family val="2"/>
        <scheme val="minor"/>
      </rPr>
      <t>Amical</t>
    </r>
  </si>
  <si>
    <r>
      <rPr>
        <sz val="11"/>
        <color theme="1"/>
        <rFont val="Calibri"/>
        <family val="2"/>
        <scheme val="minor"/>
      </rPr>
      <t>Zambie</t>
    </r>
  </si>
  <si>
    <r>
      <rPr>
        <sz val="11"/>
        <color theme="1"/>
        <rFont val="Calibri"/>
        <family val="2"/>
        <scheme val="minor"/>
      </rPr>
      <t>Zimbabwe</t>
    </r>
  </si>
  <si>
    <r>
      <rPr>
        <sz val="11"/>
        <color theme="1"/>
        <rFont val="Calibri"/>
        <family val="2"/>
        <scheme val="minor"/>
      </rPr>
      <t>Amical</t>
    </r>
  </si>
  <si>
    <r>
      <rPr>
        <sz val="11"/>
        <color theme="1"/>
        <rFont val="Calibri"/>
        <family val="2"/>
        <scheme val="minor"/>
      </rPr>
      <t>Tunisie</t>
    </r>
  </si>
  <si>
    <r>
      <rPr>
        <sz val="11"/>
        <color theme="1"/>
        <rFont val="Calibri"/>
        <family val="2"/>
        <scheme val="minor"/>
      </rPr>
      <t>Maroc</t>
    </r>
  </si>
  <si>
    <r>
      <rPr>
        <sz val="11"/>
        <color theme="1"/>
        <rFont val="Calibri"/>
        <family val="2"/>
        <scheme val="minor"/>
      </rPr>
      <t>Amical</t>
    </r>
  </si>
  <si>
    <r>
      <rPr>
        <sz val="11"/>
        <color theme="1"/>
        <rFont val="Calibri"/>
        <family val="2"/>
        <scheme val="minor"/>
      </rPr>
      <t>Honduras</t>
    </r>
  </si>
  <si>
    <r>
      <rPr>
        <sz val="11"/>
        <color theme="1"/>
        <rFont val="Calibri"/>
        <family val="2"/>
        <scheme val="minor"/>
      </rPr>
      <t>Haïti</t>
    </r>
  </si>
  <si>
    <r>
      <rPr>
        <sz val="11"/>
        <color theme="1"/>
        <rFont val="Calibri"/>
        <family val="2"/>
        <scheme val="minor"/>
      </rPr>
      <t>Amical</t>
    </r>
  </si>
  <si>
    <r>
      <rPr>
        <sz val="11"/>
        <color theme="1"/>
        <rFont val="Calibri"/>
        <family val="2"/>
        <scheme val="minor"/>
      </rPr>
      <t>Chine</t>
    </r>
  </si>
  <si>
    <r>
      <rPr>
        <sz val="11"/>
        <color theme="1"/>
        <rFont val="Calibri"/>
        <family val="2"/>
        <scheme val="minor"/>
      </rPr>
      <t>Japon</t>
    </r>
  </si>
  <si>
    <r>
      <rPr>
        <sz val="11"/>
        <color theme="1"/>
        <rFont val="Calibri"/>
        <family val="2"/>
        <scheme val="minor"/>
      </rPr>
      <t>Amical</t>
    </r>
  </si>
  <si>
    <r>
      <rPr>
        <sz val="11"/>
        <color theme="1"/>
        <rFont val="Calibri"/>
        <family val="2"/>
        <scheme val="minor"/>
      </rPr>
      <t>Pays‑Bas</t>
    </r>
  </si>
  <si>
    <r>
      <rPr>
        <sz val="11"/>
        <color theme="1"/>
        <rFont val="Calibri"/>
        <family val="2"/>
        <scheme val="minor"/>
      </rPr>
      <t>Grèce</t>
    </r>
  </si>
  <si>
    <r>
      <rPr>
        <sz val="11"/>
        <color theme="1"/>
        <rFont val="Calibri"/>
        <family val="2"/>
        <scheme val="minor"/>
      </rPr>
      <t>Coupe européenne de l’UEFA</t>
    </r>
  </si>
  <si>
    <r>
      <rPr>
        <sz val="11"/>
        <color theme="1"/>
        <rFont val="Calibri"/>
        <family val="2"/>
        <scheme val="minor"/>
      </rPr>
      <t>Guatemala</t>
    </r>
  </si>
  <si>
    <r>
      <rPr>
        <sz val="11"/>
        <color theme="1"/>
        <rFont val="Calibri"/>
        <family val="2"/>
        <scheme val="minor"/>
      </rPr>
      <t>Haïti</t>
    </r>
  </si>
  <si>
    <r>
      <rPr>
        <sz val="11"/>
        <color theme="1"/>
        <rFont val="Calibri"/>
        <family val="2"/>
        <scheme val="minor"/>
      </rPr>
      <t>Amical</t>
    </r>
  </si>
  <si>
    <r>
      <rPr>
        <sz val="11"/>
        <color theme="1"/>
        <rFont val="Calibri"/>
        <family val="2"/>
        <scheme val="minor"/>
      </rPr>
      <t>Allemagne</t>
    </r>
  </si>
  <si>
    <r>
      <rPr>
        <sz val="11"/>
        <color theme="1"/>
        <rFont val="Calibri"/>
        <family val="2"/>
        <scheme val="minor"/>
      </rPr>
      <t>Pays‑Bas</t>
    </r>
  </si>
  <si>
    <r>
      <rPr>
        <sz val="11"/>
        <color theme="1"/>
        <rFont val="Calibri"/>
        <family val="2"/>
        <scheme val="minor"/>
      </rPr>
      <t>Coupe européenne de l’UEFA</t>
    </r>
  </si>
  <si>
    <r>
      <rPr>
        <sz val="11"/>
        <color theme="1"/>
        <rFont val="Calibri"/>
        <family val="2"/>
        <scheme val="minor"/>
      </rPr>
      <t>Belgique</t>
    </r>
  </si>
  <si>
    <r>
      <rPr>
        <sz val="11"/>
        <color theme="1"/>
        <rFont val="Calibri"/>
        <family val="2"/>
        <scheme val="minor"/>
      </rPr>
      <t>Espagne</t>
    </r>
  </si>
  <si>
    <r>
      <rPr>
        <sz val="11"/>
        <color theme="1"/>
        <rFont val="Calibri"/>
        <family val="2"/>
        <scheme val="minor"/>
      </rPr>
      <t>Coupe européenne de l’UEFA</t>
    </r>
  </si>
  <si>
    <r>
      <rPr>
        <sz val="11"/>
        <color theme="1"/>
        <rFont val="Calibri"/>
        <family val="2"/>
        <scheme val="minor"/>
      </rPr>
      <t>Brésil</t>
    </r>
  </si>
  <si>
    <r>
      <rPr>
        <sz val="11"/>
        <color theme="1"/>
        <rFont val="Calibri"/>
        <family val="2"/>
        <scheme val="minor"/>
      </rPr>
      <t>Russie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</si>
  <si>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</si>
  <si>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</si>
  <si>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Italie</t>
    </r>
  </si>
  <si>
    <r>
      <rPr>
        <sz val="11"/>
        <color theme="1"/>
        <rFont val="Calibri"/>
        <family val="2"/>
        <scheme val="minor"/>
      </rPr>
      <t>Coupe européenne de l’UEFA</t>
    </r>
  </si>
  <si>
    <r>
      <rPr>
        <sz val="11"/>
        <color theme="1"/>
        <rFont val="Calibri"/>
        <family val="2"/>
        <scheme val="minor"/>
      </rPr>
      <t>Australie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</si>
  <si>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</si>
  <si>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</si>
  <si>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Espagne</t>
    </r>
  </si>
  <si>
    <r>
      <rPr>
        <sz val="11"/>
        <color theme="1"/>
        <rFont val="Calibri"/>
        <family val="2"/>
        <scheme val="minor"/>
      </rPr>
      <t>Angleterre</t>
    </r>
  </si>
  <si>
    <r>
      <rPr>
        <sz val="11"/>
        <color theme="1"/>
        <rFont val="Calibri"/>
        <family val="2"/>
        <scheme val="minor"/>
      </rPr>
      <t>Coupe européenne de l’UEFA</t>
    </r>
  </si>
  <si>
    <r>
      <rPr>
        <sz val="11"/>
        <color theme="1"/>
        <rFont val="Calibri"/>
        <family val="2"/>
        <scheme val="minor"/>
      </rPr>
      <t>Belgique</t>
    </r>
  </si>
  <si>
    <r>
      <rPr>
        <sz val="11"/>
        <color theme="1"/>
        <rFont val="Calibri"/>
        <family val="2"/>
        <scheme val="minor"/>
      </rPr>
      <t>Allemagne</t>
    </r>
  </si>
  <si>
    <r>
      <rPr>
        <sz val="11"/>
        <color theme="1"/>
        <rFont val="Calibri"/>
        <family val="2"/>
        <scheme val="minor"/>
      </rPr>
      <t>Coupe européenne de l’UEFA</t>
    </r>
  </si>
  <si>
    <r>
      <rPr>
        <sz val="11"/>
        <color theme="1"/>
        <rFont val="Calibri"/>
        <family val="2"/>
        <scheme val="minor"/>
      </rPr>
      <t>Sénégal</t>
    </r>
  </si>
  <si>
    <r>
      <rPr>
        <sz val="11"/>
        <color theme="1"/>
        <rFont val="Calibri"/>
        <family val="2"/>
        <scheme val="minor"/>
      </rPr>
      <t>Maroc</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</si>
  <si>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</si>
  <si>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</si>
  <si>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Chili</t>
    </r>
  </si>
  <si>
    <r>
      <rPr>
        <sz val="11"/>
        <color theme="1"/>
        <rFont val="Calibri"/>
        <family val="2"/>
        <scheme val="minor"/>
      </rPr>
      <t>Amical</t>
    </r>
  </si>
  <si>
    <r>
      <rPr>
        <sz val="11"/>
        <color theme="1"/>
        <rFont val="Calibri"/>
        <family val="2"/>
        <scheme val="minor"/>
      </rPr>
      <t>Bolivie</t>
    </r>
  </si>
  <si>
    <r>
      <rPr>
        <sz val="11"/>
        <color theme="1"/>
        <rFont val="Calibri"/>
        <family val="2"/>
        <scheme val="minor"/>
      </rPr>
      <t>Pologne</t>
    </r>
  </si>
  <si>
    <r>
      <rPr>
        <sz val="11"/>
        <color theme="1"/>
        <rFont val="Calibri"/>
        <family val="2"/>
        <scheme val="minor"/>
      </rPr>
      <t>Amical</t>
    </r>
  </si>
  <si>
    <r>
      <rPr>
        <sz val="11"/>
        <color theme="1"/>
        <rFont val="Calibri"/>
        <family val="2"/>
        <scheme val="minor"/>
      </rPr>
      <t>Brésil</t>
    </r>
  </si>
  <si>
    <r>
      <rPr>
        <sz val="11"/>
        <color theme="1"/>
        <rFont val="Calibri"/>
        <family val="2"/>
        <scheme val="minor"/>
      </rPr>
      <t>Uruguay</t>
    </r>
  </si>
  <si>
    <r>
      <rPr>
        <sz val="11"/>
        <color theme="1"/>
        <rFont val="Calibri"/>
        <family val="2"/>
        <scheme val="minor"/>
      </rPr>
      <t>Amical</t>
    </r>
  </si>
  <si>
    <r>
      <rPr>
        <sz val="11"/>
        <color theme="1"/>
        <rFont val="Calibri"/>
        <family val="2"/>
        <scheme val="minor"/>
      </rPr>
      <t>Zimbabwe</t>
    </r>
  </si>
  <si>
    <r>
      <rPr>
        <sz val="11"/>
        <color theme="1"/>
        <rFont val="Calibri"/>
        <family val="2"/>
        <scheme val="minor"/>
      </rPr>
      <t>Zambie</t>
    </r>
  </si>
  <si>
    <r>
      <rPr>
        <sz val="11"/>
        <color theme="1"/>
        <rFont val="Calibri"/>
        <family val="2"/>
        <scheme val="minor"/>
      </rPr>
      <t>Amical</t>
    </r>
  </si>
  <si>
    <r>
      <rPr>
        <sz val="11"/>
        <color theme="1"/>
        <rFont val="Calibri"/>
        <family val="2"/>
        <scheme val="minor"/>
      </rPr>
      <t>Islande</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</si>
  <si>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</si>
  <si>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</si>
  <si>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</si>
  <si>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</si>
  <si>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</si>
  <si>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Irlande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</si>
  <si>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</si>
  <si>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</si>
  <si>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</si>
  <si>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</si>
  <si>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</si>
  <si>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</si>
  <si>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</si>
  <si>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</si>
  <si>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Qatar</t>
    </r>
  </si>
  <si>
    <r>
      <rPr>
        <sz val="11"/>
        <color theme="1"/>
        <rFont val="Calibri"/>
        <family val="2"/>
        <scheme val="minor"/>
      </rPr>
      <t>Émirats arabes unis</t>
    </r>
  </si>
  <si>
    <r>
      <rPr>
        <sz val="11"/>
        <color theme="1"/>
        <rFont val="Calibri"/>
        <family val="2"/>
        <scheme val="minor"/>
      </rPr>
      <t>Coupe de l’AFC</t>
    </r>
  </si>
  <si>
    <r>
      <rPr>
        <sz val="11"/>
        <color theme="1"/>
        <rFont val="Calibri"/>
        <family val="2"/>
        <scheme val="minor"/>
      </rPr>
      <t>Paraguay</t>
    </r>
  </si>
  <si>
    <r>
      <rPr>
        <sz val="11"/>
        <color theme="1"/>
        <rFont val="Calibri"/>
        <family val="2"/>
        <scheme val="minor"/>
      </rPr>
      <t>Bolivie</t>
    </r>
  </si>
  <si>
    <r>
      <rPr>
        <sz val="11"/>
        <color theme="1"/>
        <rFont val="Calibri"/>
        <family val="2"/>
        <scheme val="minor"/>
      </rPr>
      <t>Copa Paz del Chaco</t>
    </r>
  </si>
  <si>
    <r>
      <rPr>
        <sz val="11"/>
        <color theme="1"/>
        <rFont val="Calibri"/>
        <family val="2"/>
        <scheme val="minor"/>
      </rPr>
      <t>Syrie</t>
    </r>
  </si>
  <si>
    <r>
      <rPr>
        <sz val="11"/>
        <color theme="1"/>
        <rFont val="Calibri"/>
        <family val="2"/>
        <scheme val="minor"/>
      </rPr>
      <t>Chine</t>
    </r>
  </si>
  <si>
    <r>
      <rPr>
        <sz val="11"/>
        <color theme="1"/>
        <rFont val="Calibri"/>
        <family val="2"/>
        <scheme val="minor"/>
      </rPr>
      <t>Coupe de l’AFC</t>
    </r>
  </si>
  <si>
    <r>
      <rPr>
        <sz val="11"/>
        <color theme="1"/>
        <rFont val="Calibri"/>
        <family val="2"/>
        <scheme val="minor"/>
      </rPr>
      <t>Bulgarie</t>
    </r>
  </si>
  <si>
    <r>
      <rPr>
        <sz val="11"/>
        <color theme="1"/>
        <rFont val="Calibri"/>
        <family val="2"/>
        <scheme val="minor"/>
      </rPr>
      <t>Suède</t>
    </r>
  </si>
  <si>
    <r>
      <rPr>
        <sz val="11"/>
        <color theme="1"/>
        <rFont val="Calibri"/>
        <family val="2"/>
        <scheme val="minor"/>
      </rPr>
      <t>Amical</t>
    </r>
  </si>
  <si>
    <r>
      <rPr>
        <sz val="11"/>
        <color theme="1"/>
        <rFont val="Calibri"/>
        <family val="2"/>
        <scheme val="minor"/>
      </rPr>
      <t>Paraguay</t>
    </r>
  </si>
  <si>
    <r>
      <rPr>
        <sz val="11"/>
        <color theme="1"/>
        <rFont val="Calibri"/>
        <family val="2"/>
        <scheme val="minor"/>
      </rPr>
      <t>Brésil</t>
    </r>
  </si>
  <si>
    <r>
      <rPr>
        <sz val="11"/>
        <color theme="1"/>
        <rFont val="Calibri"/>
        <family val="2"/>
        <scheme val="minor"/>
      </rPr>
      <t>Amical</t>
    </r>
  </si>
  <si>
    <r>
      <rPr>
        <sz val="11"/>
        <color theme="1"/>
        <rFont val="Calibri"/>
        <family val="2"/>
        <scheme val="minor"/>
      </rPr>
      <t>Iran</t>
    </r>
  </si>
  <si>
    <r>
      <rPr>
        <sz val="11"/>
        <color theme="1"/>
        <rFont val="Calibri"/>
        <family val="2"/>
        <scheme val="minor"/>
      </rPr>
      <t>Koweït</t>
    </r>
  </si>
  <si>
    <r>
      <rPr>
        <sz val="11"/>
        <color theme="1"/>
        <rFont val="Calibri"/>
        <family val="2"/>
        <scheme val="minor"/>
      </rPr>
      <t>Coupe de l’AFC</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</si>
  <si>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</si>
  <si>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</si>
  <si>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</si>
  <si>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</si>
  <si>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</si>
  <si>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</si>
  <si>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</si>
  <si>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Libye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</si>
  <si>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</si>
  <si>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</si>
  <si>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Pologne</t>
    </r>
  </si>
  <si>
    <r>
      <rPr>
        <sz val="11"/>
        <color theme="1"/>
        <rFont val="Calibri"/>
        <family val="2"/>
        <scheme val="minor"/>
      </rPr>
      <t>Amical</t>
    </r>
  </si>
  <si>
    <r>
      <rPr>
        <sz val="11"/>
        <color theme="1"/>
        <rFont val="Calibri"/>
        <family val="2"/>
        <scheme val="minor"/>
      </rPr>
      <t>Danemark</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</si>
  <si>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</si>
  <si>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</si>
  <si>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</si>
  <si>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</si>
  <si>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</si>
  <si>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</si>
  <si>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</si>
  <si>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</si>
  <si>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</si>
  <si>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</si>
  <si>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</si>
  <si>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</si>
  <si>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Canada</t>
    </r>
  </si>
  <si>
    <r>
      <rPr>
        <sz val="11"/>
        <color theme="1"/>
        <rFont val="Calibri"/>
        <family val="2"/>
        <scheme val="minor"/>
      </rPr>
      <t>Amical</t>
    </r>
  </si>
  <si>
    <r>
      <rPr>
        <sz val="11"/>
        <color theme="1"/>
        <rFont val="Calibri"/>
        <family val="2"/>
        <scheme val="minor"/>
      </rPr>
      <t>Espagne</t>
    </r>
  </si>
  <si>
    <r>
      <rPr>
        <sz val="11"/>
        <color theme="1"/>
        <rFont val="Calibri"/>
        <family val="2"/>
        <scheme val="minor"/>
      </rPr>
      <t>Pologne</t>
    </r>
  </si>
  <si>
    <r>
      <rPr>
        <sz val="11"/>
        <color theme="1"/>
        <rFont val="Calibri"/>
        <family val="2"/>
        <scheme val="minor"/>
      </rPr>
      <t>Amical</t>
    </r>
  </si>
  <si>
    <r>
      <rPr>
        <sz val="11"/>
        <color theme="1"/>
        <rFont val="Calibri"/>
        <family val="2"/>
        <scheme val="minor"/>
      </rPr>
      <t>Zimbabwe</t>
    </r>
  </si>
  <si>
    <r>
      <rPr>
        <sz val="11"/>
        <color theme="1"/>
        <rFont val="Calibri"/>
        <family val="2"/>
        <scheme val="minor"/>
      </rPr>
      <t>Cameroun</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</si>
  <si>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</si>
  <si>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</si>
  <si>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</si>
  <si>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</si>
  <si>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</si>
  <si>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</si>
  <si>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</si>
  <si>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</si>
  <si>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</si>
  <si>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</si>
  <si>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</si>
  <si>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</si>
  <si>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</si>
  <si>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</si>
  <si>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Australie</t>
    </r>
  </si>
  <si>
    <r>
      <rPr>
        <sz val="11"/>
        <color theme="1"/>
        <rFont val="Calibri"/>
        <family val="2"/>
        <scheme val="minor"/>
      </rPr>
      <t>Amical</t>
    </r>
  </si>
  <si>
    <r>
      <rPr>
        <sz val="11"/>
        <color theme="1"/>
        <rFont val="Calibri"/>
        <family val="2"/>
        <scheme val="minor"/>
      </rPr>
      <t>Albanie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</si>
  <si>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</si>
  <si>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</si>
  <si>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</si>
  <si>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</si>
  <si>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</si>
  <si>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</si>
  <si>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</si>
  <si>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</si>
  <si>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</si>
  <si>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</si>
  <si>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</si>
  <si>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</si>
  <si>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Allemagne</t>
    </r>
  </si>
  <si>
    <r>
      <rPr>
        <sz val="11"/>
        <color theme="1"/>
        <rFont val="Calibri"/>
        <family val="2"/>
        <scheme val="minor"/>
      </rPr>
      <t>Mundialito</t>
    </r>
  </si>
  <si>
    <r>
      <rPr>
        <sz val="11"/>
        <color theme="1"/>
        <rFont val="Calibri"/>
        <family val="2"/>
        <scheme val="minor"/>
      </rPr>
      <t>Uruguay</t>
    </r>
  </si>
  <si>
    <r>
      <rPr>
        <sz val="11"/>
        <color theme="1"/>
        <rFont val="Calibri"/>
        <family val="2"/>
        <scheme val="minor"/>
      </rPr>
      <t>Brésil</t>
    </r>
  </si>
  <si>
    <r>
      <rPr>
        <sz val="11"/>
        <color theme="1"/>
        <rFont val="Calibri"/>
        <family val="2"/>
        <scheme val="minor"/>
      </rPr>
      <t>Mundialito</t>
    </r>
  </si>
  <si>
    <r>
      <rPr>
        <sz val="11"/>
        <color theme="1"/>
        <rFont val="Calibri"/>
        <family val="2"/>
        <scheme val="minor"/>
      </rPr>
      <t>Cap-Vert</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</si>
  <si>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</si>
  <si>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</si>
  <si>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Venezuela</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</si>
  <si>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</si>
  <si>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</si>
  <si>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Guinée</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</si>
  <si>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</si>
  <si>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</si>
  <si>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Pérou</t>
    </r>
  </si>
  <si>
    <r>
      <rPr>
        <sz val="11"/>
        <color theme="1"/>
        <rFont val="Calibri"/>
        <family val="2"/>
        <scheme val="minor"/>
      </rPr>
      <t>Bulgarie</t>
    </r>
  </si>
  <si>
    <r>
      <rPr>
        <sz val="11"/>
        <color theme="1"/>
        <rFont val="Calibri"/>
        <family val="2"/>
        <scheme val="minor"/>
      </rPr>
      <t>Amical</t>
    </r>
  </si>
  <si>
    <r>
      <rPr>
        <sz val="11"/>
        <color theme="1"/>
        <rFont val="Calibri"/>
        <family val="2"/>
        <scheme val="minor"/>
      </rPr>
      <t>Oman</t>
    </r>
  </si>
  <si>
    <r>
      <rPr>
        <sz val="11"/>
        <color theme="1"/>
        <rFont val="Calibri"/>
        <family val="2"/>
        <scheme val="minor"/>
      </rPr>
      <t>Jordanie</t>
    </r>
  </si>
  <si>
    <r>
      <rPr>
        <sz val="11"/>
        <color theme="1"/>
        <rFont val="Calibri"/>
        <family val="2"/>
        <scheme val="minor"/>
      </rPr>
      <t>Amical</t>
    </r>
  </si>
  <si>
    <r>
      <rPr>
        <sz val="11"/>
        <color theme="1"/>
        <rFont val="Calibri"/>
        <family val="2"/>
        <scheme val="minor"/>
      </rPr>
      <t>Espagne</t>
    </r>
  </si>
  <si>
    <r>
      <rPr>
        <sz val="11"/>
        <color theme="1"/>
        <rFont val="Calibri"/>
        <family val="2"/>
        <scheme val="minor"/>
      </rPr>
      <t>France</t>
    </r>
  </si>
  <si>
    <r>
      <rPr>
        <sz val="11"/>
        <color theme="1"/>
        <rFont val="Calibri"/>
        <family val="2"/>
        <scheme val="minor"/>
      </rPr>
      <t>Amical</t>
    </r>
  </si>
  <si>
    <r>
      <rPr>
        <sz val="11"/>
        <color theme="1"/>
        <rFont val="Calibri"/>
        <family val="2"/>
        <scheme val="minor"/>
      </rPr>
      <t>Bolivie</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</si>
  <si>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</si>
  <si>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</si>
  <si>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</si>
  <si>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</si>
  <si>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</si>
  <si>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</si>
  <si>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Suède</t>
    </r>
  </si>
  <si>
    <r>
      <rPr>
        <sz val="11"/>
        <color theme="1"/>
        <rFont val="Calibri"/>
        <family val="2"/>
        <scheme val="minor"/>
      </rPr>
      <t>Amical</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</si>
  <si>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</si>
  <si>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</si>
  <si>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</si>
  <si>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</si>
  <si>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Tunisie</t>
    </r>
  </si>
  <si>
    <r>
      <rPr>
        <sz val="11"/>
        <color theme="1"/>
        <rFont val="Calibri"/>
        <family val="2"/>
        <scheme val="minor"/>
      </rPr>
      <t>Amical</t>
    </r>
  </si>
  <si>
    <r>
      <rPr>
        <sz val="11"/>
        <color theme="1"/>
        <rFont val="Calibri"/>
        <family val="2"/>
        <scheme val="minor"/>
      </rPr>
      <t>Chili</t>
    </r>
  </si>
  <si>
    <r>
      <rPr>
        <sz val="11"/>
        <color theme="1"/>
        <rFont val="Calibri"/>
        <family val="2"/>
        <scheme val="minor"/>
      </rPr>
      <t>Colombie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</si>
  <si>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</si>
  <si>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</si>
  <si>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Jordanie</t>
    </r>
  </si>
  <si>
    <r>
      <rPr>
        <sz val="11"/>
        <color theme="1"/>
        <rFont val="Calibri"/>
        <family val="2"/>
        <scheme val="minor"/>
      </rPr>
      <t>Amical</t>
    </r>
  </si>
  <si>
    <r>
      <rPr>
        <sz val="11"/>
        <color theme="1"/>
        <rFont val="Calibri"/>
        <family val="2"/>
        <scheme val="minor"/>
      </rPr>
      <t>Brésil</t>
    </r>
  </si>
  <si>
    <r>
      <rPr>
        <sz val="11"/>
        <color theme="1"/>
        <rFont val="Calibri"/>
        <family val="2"/>
        <scheme val="minor"/>
      </rPr>
      <t>Chili</t>
    </r>
  </si>
  <si>
    <r>
      <rPr>
        <sz val="11"/>
        <color theme="1"/>
        <rFont val="Calibri"/>
        <family val="2"/>
        <scheme val="minor"/>
      </rPr>
      <t>Amical</t>
    </r>
  </si>
  <si>
    <r>
      <rPr>
        <sz val="11"/>
        <color theme="1"/>
        <rFont val="Calibri"/>
        <family val="2"/>
        <scheme val="minor"/>
      </rPr>
      <t>Venezuela</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</si>
  <si>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</si>
  <si>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</si>
  <si>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</si>
  <si>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</si>
  <si>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</si>
  <si>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</si>
  <si>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Chili</t>
    </r>
  </si>
  <si>
    <r>
      <rPr>
        <sz val="11"/>
        <color theme="1"/>
        <rFont val="Calibri"/>
        <family val="2"/>
        <scheme val="minor"/>
      </rPr>
      <t>Amical</t>
    </r>
  </si>
  <si>
    <r>
      <rPr>
        <sz val="11"/>
        <color theme="1"/>
        <rFont val="Calibri"/>
        <family val="2"/>
        <scheme val="minor"/>
      </rPr>
      <t>Irak</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</si>
  <si>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</si>
  <si>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</si>
  <si>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</si>
  <si>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</si>
  <si>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</si>
  <si>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</si>
  <si>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Espagne</t>
    </r>
  </si>
  <si>
    <r>
      <rPr>
        <sz val="11"/>
        <color theme="1"/>
        <rFont val="Calibri"/>
        <family val="2"/>
        <scheme val="minor"/>
      </rPr>
      <t>Amical</t>
    </r>
  </si>
  <si>
    <r>
      <rPr>
        <sz val="11"/>
        <color theme="1"/>
        <rFont val="Calibri"/>
        <family val="2"/>
        <scheme val="minor"/>
      </rPr>
      <t>Pays‑Bas</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</si>
  <si>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</si>
  <si>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</si>
  <si>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Sénégal</t>
    </r>
  </si>
  <si>
    <r>
      <rPr>
        <sz val="11"/>
        <color theme="1"/>
        <rFont val="Calibri"/>
        <family val="2"/>
        <scheme val="minor"/>
      </rPr>
      <t>Guinée</t>
    </r>
  </si>
  <si>
    <r>
      <rPr>
        <sz val="11"/>
        <color theme="1"/>
        <rFont val="Calibri"/>
        <family val="2"/>
        <scheme val="minor"/>
      </rPr>
      <t>Amical</t>
    </r>
  </si>
  <si>
    <r>
      <rPr>
        <sz val="11"/>
        <color theme="1"/>
        <rFont val="Calibri"/>
        <family val="2"/>
        <scheme val="minor"/>
      </rPr>
      <t>Turquie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</si>
  <si>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</si>
  <si>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</si>
  <si>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</si>
  <si>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Syrie</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</si>
  <si>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</si>
  <si>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</si>
  <si>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Syrie</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</si>
  <si>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</si>
  <si>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</si>
  <si>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</si>
  <si>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</si>
  <si>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</si>
  <si>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Roumanie</t>
    </r>
  </si>
  <si>
    <r>
      <rPr>
        <sz val="11"/>
        <color theme="1"/>
        <rFont val="Calibri"/>
        <family val="2"/>
        <scheme val="minor"/>
      </rPr>
      <t>Amical</t>
    </r>
  </si>
  <si>
    <r>
      <rPr>
        <sz val="11"/>
        <color theme="1"/>
        <rFont val="Calibri"/>
        <family val="2"/>
        <scheme val="minor"/>
      </rPr>
      <t>Zimbabwe</t>
    </r>
  </si>
  <si>
    <r>
      <rPr>
        <sz val="11"/>
        <color theme="1"/>
        <rFont val="Calibri"/>
        <family val="2"/>
        <scheme val="minor"/>
      </rPr>
      <t>Zambie</t>
    </r>
  </si>
  <si>
    <r>
      <rPr>
        <sz val="11"/>
        <color theme="1"/>
        <rFont val="Calibri"/>
        <family val="2"/>
        <scheme val="minor"/>
      </rPr>
      <t>Qualification pour la Coupe d’Afrique des nations</t>
    </r>
  </si>
  <si>
    <r>
      <rPr>
        <sz val="11"/>
        <color theme="1"/>
        <rFont val="Calibri"/>
        <family val="2"/>
        <scheme val="minor"/>
      </rPr>
      <t>Tunisie</t>
    </r>
  </si>
  <si>
    <r>
      <rPr>
        <sz val="11"/>
        <color theme="1"/>
        <rFont val="Calibri"/>
        <family val="2"/>
        <scheme val="minor"/>
      </rPr>
      <t>Sénégal</t>
    </r>
  </si>
  <si>
    <r>
      <rPr>
        <sz val="11"/>
        <color theme="1"/>
        <rFont val="Calibri"/>
        <family val="2"/>
        <scheme val="minor"/>
      </rPr>
      <t>Qualification pour la Coupe d’Afrique des nations</t>
    </r>
  </si>
  <si>
    <r>
      <rPr>
        <sz val="11"/>
        <color theme="1"/>
        <rFont val="Calibri"/>
        <family val="2"/>
        <scheme val="minor"/>
      </rPr>
      <t>Danemark</t>
    </r>
  </si>
  <si>
    <r>
      <rPr>
        <sz val="11"/>
        <color theme="1"/>
        <rFont val="Calibri"/>
        <family val="2"/>
        <scheme val="minor"/>
      </rPr>
      <t>Roumanie</t>
    </r>
  </si>
  <si>
    <r>
      <rPr>
        <sz val="11"/>
        <color theme="1"/>
        <rFont val="Calibri"/>
        <family val="2"/>
        <scheme val="minor"/>
      </rPr>
      <t>Amical</t>
    </r>
  </si>
  <si>
    <r>
      <rPr>
        <sz val="11"/>
        <color theme="1"/>
        <rFont val="Calibri"/>
        <family val="2"/>
        <scheme val="minor"/>
      </rPr>
      <t>Nigéria</t>
    </r>
  </si>
  <si>
    <r>
      <rPr>
        <sz val="11"/>
        <color theme="1"/>
        <rFont val="Calibri"/>
        <family val="2"/>
        <scheme val="minor"/>
      </rPr>
      <t>Guinée</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</si>
  <si>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</si>
  <si>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</si>
  <si>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Égypte</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</si>
  <si>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</si>
  <si>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</si>
  <si>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</si>
  <si>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</si>
  <si>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Chili</t>
    </r>
  </si>
  <si>
    <r>
      <rPr>
        <sz val="11"/>
        <color theme="1"/>
        <rFont val="Calibri"/>
        <family val="2"/>
        <scheme val="minor"/>
      </rPr>
      <t>Uruguay</t>
    </r>
  </si>
  <si>
    <r>
      <rPr>
        <sz val="11"/>
        <color theme="1"/>
        <rFont val="Calibri"/>
        <family val="2"/>
        <scheme val="minor"/>
      </rPr>
      <t>Copa Juan Pinto Durán</t>
    </r>
  </si>
  <si>
    <r>
      <rPr>
        <sz val="11"/>
        <color theme="1"/>
        <rFont val="Calibri"/>
        <family val="2"/>
        <scheme val="minor"/>
      </rPr>
      <t>France</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</si>
  <si>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</si>
  <si>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</si>
  <si>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</si>
  <si>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</si>
  <si>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</si>
  <si>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</si>
  <si>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Brésil</t>
    </r>
  </si>
  <si>
    <r>
      <rPr>
        <sz val="11"/>
        <color theme="1"/>
        <rFont val="Calibri"/>
        <family val="2"/>
        <scheme val="minor"/>
      </rPr>
      <t>Amical</t>
    </r>
  </si>
  <si>
    <r>
      <rPr>
        <sz val="11"/>
        <color theme="1"/>
        <rFont val="Calibri"/>
        <family val="2"/>
        <scheme val="minor"/>
      </rPr>
      <t>Hongrie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</si>
  <si>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</si>
  <si>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</si>
  <si>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</si>
  <si>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Danemark</t>
    </r>
  </si>
  <si>
    <r>
      <rPr>
        <sz val="11"/>
        <color theme="1"/>
        <rFont val="Calibri"/>
        <family val="2"/>
        <scheme val="minor"/>
      </rPr>
      <t>Championnat nordique de football</t>
    </r>
  </si>
  <si>
    <r>
      <rPr>
        <sz val="11"/>
        <color theme="1"/>
        <rFont val="Calibri"/>
        <family val="2"/>
        <scheme val="minor"/>
      </rPr>
      <t>Équateur</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</si>
  <si>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</si>
  <si>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</si>
  <si>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</si>
  <si>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Brésil</t>
    </r>
  </si>
  <si>
    <r>
      <rPr>
        <sz val="11"/>
        <color theme="1"/>
        <rFont val="Calibri"/>
        <family val="2"/>
        <scheme val="minor"/>
      </rPr>
      <t>Amical</t>
    </r>
  </si>
  <si>
    <r>
      <rPr>
        <sz val="11"/>
        <color theme="1"/>
        <rFont val="Calibri"/>
        <family val="2"/>
        <scheme val="minor"/>
      </rPr>
      <t>Norvège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</si>
  <si>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</si>
  <si>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</si>
  <si>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</si>
  <si>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Écosse</t>
    </r>
  </si>
  <si>
    <r>
      <rPr>
        <sz val="11"/>
        <color theme="1"/>
        <rFont val="Calibri"/>
        <family val="2"/>
        <scheme val="minor"/>
      </rPr>
      <t>Championnat britannique</t>
    </r>
  </si>
  <si>
    <r>
      <rPr>
        <sz val="11"/>
        <color theme="1"/>
        <rFont val="Calibri"/>
        <family val="2"/>
        <scheme val="minor"/>
      </rPr>
      <t>Suisse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</si>
  <si>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</si>
  <si>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</si>
  <si>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</si>
  <si>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</si>
  <si>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</si>
  <si>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</si>
  <si>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</si>
  <si>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</si>
  <si>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</si>
  <si>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</si>
  <si>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</si>
  <si>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</si>
  <si>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Espagne</t>
    </r>
  </si>
  <si>
    <r>
      <rPr>
        <sz val="11"/>
        <color theme="1"/>
        <rFont val="Calibri"/>
        <family val="2"/>
        <scheme val="minor"/>
      </rPr>
      <t>Amical</t>
    </r>
  </si>
  <si>
    <r>
      <rPr>
        <sz val="11"/>
        <color theme="1"/>
        <rFont val="Calibri"/>
        <family val="2"/>
        <scheme val="minor"/>
      </rPr>
      <t>Nigéria</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</si>
  <si>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</si>
  <si>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</si>
  <si>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Suède</t>
    </r>
  </si>
  <si>
    <r>
      <rPr>
        <sz val="11"/>
        <color theme="1"/>
        <rFont val="Calibri"/>
        <family val="2"/>
        <scheme val="minor"/>
      </rPr>
      <t>Finlande</t>
    </r>
  </si>
  <si>
    <r>
      <rPr>
        <sz val="11"/>
        <color theme="1"/>
        <rFont val="Calibri"/>
        <family val="2"/>
        <scheme val="minor"/>
      </rPr>
      <t>Championnat nordique de football</t>
    </r>
  </si>
  <si>
    <r>
      <rPr>
        <sz val="11"/>
        <color theme="1"/>
        <rFont val="Calibri"/>
        <family val="2"/>
        <scheme val="minor"/>
      </rPr>
      <t>Pérou</t>
    </r>
  </si>
  <si>
    <r>
      <rPr>
        <sz val="11"/>
        <color theme="1"/>
        <rFont val="Calibri"/>
        <family val="2"/>
        <scheme val="minor"/>
      </rPr>
      <t>Chili</t>
    </r>
  </si>
  <si>
    <r>
      <rPr>
        <sz val="11"/>
        <color theme="1"/>
        <rFont val="Calibri"/>
        <family val="2"/>
        <scheme val="minor"/>
      </rPr>
      <t>Amical</t>
    </r>
  </si>
  <si>
    <r>
      <rPr>
        <sz val="11"/>
        <color theme="1"/>
        <rFont val="Calibri"/>
        <family val="2"/>
        <scheme val="minor"/>
      </rPr>
      <t>Uruguay</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</si>
  <si>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</si>
  <si>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</si>
  <si>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</si>
  <si>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Danemark</t>
    </r>
  </si>
  <si>
    <r>
      <rPr>
        <sz val="11"/>
        <color theme="1"/>
        <rFont val="Calibri"/>
        <family val="2"/>
        <scheme val="minor"/>
      </rPr>
      <t>Championnat nordique de football</t>
    </r>
  </si>
  <si>
    <r>
      <rPr>
        <sz val="11"/>
        <color theme="1"/>
        <rFont val="Calibri"/>
        <family val="2"/>
        <scheme val="minor"/>
      </rPr>
      <t>Suède</t>
    </r>
  </si>
  <si>
    <r>
      <rPr>
        <sz val="11"/>
        <color theme="1"/>
        <rFont val="Calibri"/>
        <family val="2"/>
        <scheme val="minor"/>
      </rPr>
      <t>Bulgarie</t>
    </r>
  </si>
  <si>
    <r>
      <rPr>
        <sz val="11"/>
        <color theme="1"/>
        <rFont val="Calibri"/>
        <family val="2"/>
        <scheme val="minor"/>
      </rPr>
      <t>Amical</t>
    </r>
  </si>
  <si>
    <r>
      <rPr>
        <sz val="11"/>
        <color theme="1"/>
        <rFont val="Calibri"/>
        <family val="2"/>
        <scheme val="minor"/>
      </rPr>
      <t>Maroc</t>
    </r>
  </si>
  <si>
    <r>
      <rPr>
        <sz val="11"/>
        <color theme="1"/>
        <rFont val="Calibri"/>
        <family val="2"/>
        <scheme val="minor"/>
      </rPr>
      <t>Zambie</t>
    </r>
  </si>
  <si>
    <r>
      <rPr>
        <sz val="11"/>
        <color theme="1"/>
        <rFont val="Calibri"/>
        <family val="2"/>
        <scheme val="minor"/>
      </rPr>
      <t>Qualification pour la Coupe d’Afrique des nations</t>
    </r>
  </si>
  <si>
    <r>
      <rPr>
        <sz val="11"/>
        <color theme="1"/>
        <rFont val="Calibri"/>
        <family val="2"/>
        <scheme val="minor"/>
      </rPr>
      <t>Uruguay</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</si>
  <si>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</si>
  <si>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</si>
  <si>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</si>
  <si>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Pays‑Bas</t>
    </r>
  </si>
  <si>
    <r>
      <rPr>
        <sz val="11"/>
        <color theme="1"/>
        <rFont val="Calibri"/>
        <family val="2"/>
        <scheme val="minor"/>
      </rPr>
      <t>Amical</t>
    </r>
  </si>
  <si>
    <r>
      <rPr>
        <sz val="11"/>
        <color theme="1"/>
        <rFont val="Calibri"/>
        <family val="2"/>
        <scheme val="minor"/>
      </rPr>
      <t>Finlande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</si>
  <si>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</si>
  <si>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</si>
  <si>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</si>
  <si>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Émirats arabes unis</t>
    </r>
  </si>
  <si>
    <r>
      <rPr>
        <sz val="11"/>
        <color theme="1"/>
        <rFont val="Calibri"/>
        <family val="2"/>
        <scheme val="minor"/>
      </rPr>
      <t>Tournoi de Merdeka</t>
    </r>
  </si>
  <si>
    <r>
      <rPr>
        <sz val="11"/>
        <color theme="1"/>
        <rFont val="Calibri"/>
        <family val="2"/>
        <scheme val="minor"/>
      </rPr>
      <t>Norvège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</si>
  <si>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</si>
  <si>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</si>
  <si>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</si>
  <si>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</si>
  <si>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</si>
  <si>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Nouvelle‑Zélande</t>
    </r>
  </si>
  <si>
    <r>
      <rPr>
        <sz val="11"/>
        <color theme="1"/>
        <rFont val="Calibri"/>
        <family val="2"/>
        <scheme val="minor"/>
      </rPr>
      <t>Émirats arabes unis</t>
    </r>
  </si>
  <si>
    <r>
      <rPr>
        <sz val="11"/>
        <color theme="1"/>
        <rFont val="Calibri"/>
        <family val="2"/>
        <scheme val="minor"/>
      </rPr>
      <t>Tournoi de Merdeka</t>
    </r>
  </si>
  <si>
    <r>
      <rPr>
        <sz val="11"/>
        <color theme="1"/>
        <rFont val="Calibri"/>
        <family val="2"/>
        <scheme val="minor"/>
      </rPr>
      <t>Japon</t>
    </r>
  </si>
  <si>
    <r>
      <rPr>
        <sz val="11"/>
        <color theme="1"/>
        <rFont val="Calibri"/>
        <family val="2"/>
        <scheme val="minor"/>
      </rPr>
      <t>Nouvelle‑Zélande</t>
    </r>
  </si>
  <si>
    <r>
      <rPr>
        <sz val="11"/>
        <color theme="1"/>
        <rFont val="Calibri"/>
        <family val="2"/>
        <scheme val="minor"/>
      </rPr>
      <t>Tournoi de Merdeka</t>
    </r>
  </si>
  <si>
    <r>
      <rPr>
        <sz val="11"/>
        <color theme="1"/>
        <rFont val="Calibri"/>
        <family val="2"/>
        <scheme val="minor"/>
      </rPr>
      <t>Danemark</t>
    </r>
  </si>
  <si>
    <r>
      <rPr>
        <sz val="11"/>
        <color theme="1"/>
        <rFont val="Calibri"/>
        <family val="2"/>
        <scheme val="minor"/>
      </rPr>
      <t>Norvège</t>
    </r>
  </si>
  <si>
    <r>
      <rPr>
        <sz val="11"/>
        <color theme="1"/>
        <rFont val="Calibri"/>
        <family val="2"/>
        <scheme val="minor"/>
      </rPr>
      <t>Championnat nordique de football</t>
    </r>
  </si>
  <si>
    <r>
      <rPr>
        <sz val="11"/>
        <color theme="1"/>
        <rFont val="Calibri"/>
        <family val="2"/>
        <scheme val="minor"/>
      </rPr>
      <t>Grèce</t>
    </r>
  </si>
  <si>
    <r>
      <rPr>
        <sz val="11"/>
        <color theme="1"/>
        <rFont val="Calibri"/>
        <family val="2"/>
        <scheme val="minor"/>
      </rPr>
      <t>Suède</t>
    </r>
  </si>
  <si>
    <r>
      <rPr>
        <sz val="11"/>
        <color theme="1"/>
        <rFont val="Calibri"/>
        <family val="2"/>
        <scheme val="minor"/>
      </rPr>
      <t>Amical</t>
    </r>
  </si>
  <si>
    <r>
      <rPr>
        <sz val="11"/>
        <color theme="1"/>
        <rFont val="Calibri"/>
        <family val="2"/>
        <scheme val="minor"/>
      </rPr>
      <t>Italie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</si>
  <si>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</si>
  <si>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</si>
  <si>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Ouganda</t>
    </r>
  </si>
  <si>
    <r>
      <rPr>
        <sz val="11"/>
        <color theme="1"/>
        <rFont val="Calibri"/>
        <family val="2"/>
        <scheme val="minor"/>
      </rPr>
      <t>Nigéria</t>
    </r>
  </si>
  <si>
    <r>
      <rPr>
        <sz val="11"/>
        <color theme="1"/>
        <rFont val="Calibri"/>
        <family val="2"/>
        <scheme val="minor"/>
      </rPr>
      <t>Amical</t>
    </r>
  </si>
  <si>
    <r>
      <rPr>
        <sz val="11"/>
        <color theme="1"/>
        <rFont val="Calibri"/>
        <family val="2"/>
        <scheme val="minor"/>
      </rPr>
      <t>Nouvelle‑Zélande</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</si>
  <si>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</si>
  <si>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</si>
  <si>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Nouvelle‑Zélande</t>
    </r>
  </si>
  <si>
    <r>
      <rPr>
        <sz val="11"/>
        <color theme="1"/>
        <rFont val="Calibri"/>
        <family val="2"/>
        <scheme val="minor"/>
      </rPr>
      <t>Koweït</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</si>
  <si>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</si>
  <si>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</si>
  <si>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</si>
  <si>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</si>
  <si>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</si>
  <si>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</si>
  <si>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</si>
  <si>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</si>
  <si>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</si>
  <si>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</si>
  <si>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</si>
  <si>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</si>
  <si>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</si>
  <si>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</si>
  <si>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Pologne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</si>
  <si>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</si>
  <si>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</si>
  <si>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Suède</t>
    </r>
  </si>
  <si>
    <r>
      <rPr>
        <sz val="11"/>
        <color theme="1"/>
        <rFont val="Calibri"/>
        <family val="2"/>
        <scheme val="minor"/>
      </rPr>
      <t>Amical</t>
    </r>
  </si>
  <si>
    <r>
      <rPr>
        <sz val="11"/>
        <color theme="1"/>
        <rFont val="Calibri"/>
        <family val="2"/>
        <scheme val="minor"/>
      </rPr>
      <t>Algérie</t>
    </r>
  </si>
  <si>
    <r>
      <rPr>
        <sz val="11"/>
        <color theme="1"/>
        <rFont val="Calibri"/>
        <family val="2"/>
        <scheme val="minor"/>
      </rPr>
      <t>Nigéria</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</si>
  <si>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</si>
  <si>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</si>
  <si>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</si>
  <si>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</si>
  <si>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</si>
  <si>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Koweït</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</si>
  <si>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</si>
  <si>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</si>
  <si>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</si>
  <si>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</si>
  <si>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</si>
  <si>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</si>
  <si>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</si>
  <si>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</si>
  <si>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</si>
  <si>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</si>
  <si>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</si>
  <si>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</si>
  <si>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</si>
  <si>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</si>
  <si>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Espagne</t>
    </r>
  </si>
  <si>
    <r>
      <rPr>
        <sz val="11"/>
        <color theme="1"/>
        <rFont val="Calibri"/>
        <family val="2"/>
        <scheme val="minor"/>
      </rPr>
      <t>Amical</t>
    </r>
  </si>
  <si>
    <r>
      <rPr>
        <sz val="11"/>
        <color theme="1"/>
        <rFont val="Calibri"/>
        <family val="2"/>
        <scheme val="minor"/>
      </rPr>
      <t>Portugal</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</si>
  <si>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</si>
  <si>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</si>
  <si>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</si>
  <si>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Haïti</t>
    </r>
  </si>
  <si>
    <r>
      <rPr>
        <sz val="11"/>
        <color theme="1"/>
        <rFont val="Calibri"/>
        <family val="2"/>
        <scheme val="minor"/>
      </rPr>
      <t>Qualification pour la Coupe du Monde de la FIFA</t>
    </r>
  </si>
  <si>
    <r>
      <rPr>
        <sz val="11"/>
        <color theme="1"/>
        <rFont val="Calibri"/>
        <family val="2"/>
        <scheme val="minor"/>
      </rPr>
      <t>Ouganda</t>
    </r>
  </si>
  <si>
    <r>
      <rPr>
        <sz val="11"/>
        <color theme="1"/>
        <rFont val="Calibri"/>
        <family val="2"/>
        <scheme val="minor"/>
      </rPr>
      <t>Zambie</t>
    </r>
  </si>
  <si>
    <r>
      <rPr>
        <sz val="11"/>
        <color theme="1"/>
        <rFont val="Calibri"/>
        <family val="2"/>
        <scheme val="minor"/>
      </rPr>
      <t>Coupe CECAFA</t>
    </r>
  </si>
  <si>
    <r>
      <rPr>
        <sz val="11"/>
        <color theme="1"/>
        <rFont val="Calibri"/>
        <family val="2"/>
        <scheme val="minor"/>
      </rPr>
      <t>Cameroun</t>
    </r>
  </si>
  <si>
    <r>
      <rPr>
        <sz val="11"/>
        <color theme="1"/>
        <rFont val="Calibri"/>
        <family val="2"/>
        <scheme val="minor"/>
      </rPr>
      <t>Maroc</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</si>
  <si>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</si>
  <si>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</si>
  <si>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</si>
  <si>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</si>
  <si>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</si>
  <si>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Nouvelle‑Zélande</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</si>
  <si>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</si>
  <si>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</si>
  <si>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Portugal</t>
    </r>
  </si>
  <si>
    <r>
      <rPr>
        <sz val="11"/>
        <color theme="1"/>
        <rFont val="Calibri"/>
        <family val="2"/>
        <scheme val="minor"/>
      </rPr>
      <t>Amical</t>
    </r>
  </si>
  <si>
    <r>
      <rPr>
        <sz val="11"/>
        <color theme="1"/>
        <rFont val="Calibri"/>
        <family val="2"/>
        <scheme val="minor"/>
      </rPr>
      <t>Tunisie</t>
    </r>
  </si>
  <si>
    <r>
      <rPr>
        <sz val="11"/>
        <color theme="1"/>
        <rFont val="Calibri"/>
        <family val="2"/>
        <scheme val="minor"/>
      </rPr>
      <t>Algérie</t>
    </r>
  </si>
  <si>
    <r>
      <rPr>
        <sz val="11"/>
        <color theme="1"/>
        <rFont val="Calibri"/>
        <family val="2"/>
        <scheme val="minor"/>
      </rPr>
      <t>Amical</t>
    </r>
  </si>
  <si>
    <r>
      <rPr>
        <sz val="11"/>
        <color theme="1"/>
        <rFont val="Calibri"/>
        <family val="2"/>
        <scheme val="minor"/>
      </rPr>
      <t>Nouvelle‑Zélande</t>
    </r>
  </si>
  <si>
    <r>
      <rPr>
        <sz val="11"/>
        <color theme="1"/>
        <rFont val="Calibri"/>
        <family val="2"/>
        <scheme val="minor"/>
      </rPr>
      <t>Hongrie</t>
    </r>
  </si>
  <si>
    <r>
      <rPr>
        <sz val="11"/>
        <color theme="1"/>
        <rFont val="Calibri"/>
        <family val="2"/>
        <scheme val="minor"/>
      </rPr>
      <t>Amical</t>
    </r>
  </si>
  <si>
    <r>
      <rPr>
        <sz val="11"/>
        <color theme="1"/>
        <rFont val="Calibri"/>
        <family val="2"/>
        <scheme val="minor"/>
      </rPr>
      <t>Cap-Vert</t>
    </r>
  </si>
  <si>
    <r>
      <rPr>
        <sz val="11"/>
        <color theme="1"/>
        <rFont val="Calibri"/>
        <family val="2"/>
        <scheme val="minor"/>
      </rPr>
      <t>Mali</t>
    </r>
  </si>
  <si>
    <r>
      <rPr>
        <sz val="11"/>
        <color theme="1"/>
        <rFont val="Calibri"/>
        <family val="2"/>
        <scheme val="minor"/>
      </rPr>
      <t>Coupe Amílcar Cabral</t>
    </r>
  </si>
  <si>
    <r>
      <rPr>
        <sz val="11"/>
        <color theme="1"/>
        <rFont val="Calibri"/>
        <family val="2"/>
        <scheme val="minor"/>
      </rPr>
      <t>Nouvelle‑Zélande</t>
    </r>
  </si>
  <si>
    <r>
      <rPr>
        <sz val="11"/>
        <color theme="1"/>
        <rFont val="Calibri"/>
        <family val="2"/>
        <scheme val="minor"/>
      </rPr>
      <t>Hongrie</t>
    </r>
  </si>
  <si>
    <r>
      <rPr>
        <sz val="11"/>
        <color theme="1"/>
        <rFont val="Calibri"/>
        <family val="2"/>
        <scheme val="minor"/>
      </rPr>
      <t>Amical</t>
    </r>
  </si>
  <si>
    <r>
      <rPr>
        <sz val="11"/>
        <color theme="1"/>
        <rFont val="Calibri"/>
        <family val="2"/>
        <scheme val="minor"/>
      </rPr>
      <t>Cap-Vert</t>
    </r>
  </si>
  <si>
    <r>
      <rPr>
        <sz val="11"/>
        <color theme="1"/>
        <rFont val="Calibri"/>
        <family val="2"/>
        <scheme val="minor"/>
      </rPr>
      <t>Guinée</t>
    </r>
  </si>
  <si>
    <r>
      <rPr>
        <sz val="11"/>
        <color theme="1"/>
        <rFont val="Calibri"/>
        <family val="2"/>
        <scheme val="minor"/>
      </rPr>
      <t>Coupe Amílcar Cabral</t>
    </r>
  </si>
  <si>
    <r>
      <rPr>
        <sz val="11"/>
        <color theme="1"/>
        <rFont val="Calibri"/>
        <family val="2"/>
        <scheme val="minor"/>
      </rPr>
      <t>Mali</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</si>
  <si>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</si>
  <si>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</si>
  <si>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Cap-Vert</t>
    </r>
  </si>
  <si>
    <r>
      <rPr>
        <sz val="11"/>
        <color theme="1"/>
        <rFont val="Calibri"/>
        <family val="2"/>
        <scheme val="minor"/>
      </rPr>
      <t>Sénégal</t>
    </r>
  </si>
  <si>
    <r>
      <rPr>
        <sz val="11"/>
        <color theme="1"/>
        <rFont val="Calibri"/>
        <family val="2"/>
        <scheme val="minor"/>
      </rPr>
      <t>Amical</t>
    </r>
  </si>
  <si>
    <r>
      <rPr>
        <sz val="11"/>
        <color theme="1"/>
        <rFont val="Calibri"/>
        <family val="2"/>
        <scheme val="minor"/>
      </rPr>
      <t>Ghana</t>
    </r>
  </si>
  <si>
    <r>
      <rPr>
        <sz val="11"/>
        <color theme="1"/>
        <rFont val="Calibri"/>
        <family val="2"/>
        <scheme val="minor"/>
      </rPr>
      <t>Burkina Faso</t>
    </r>
  </si>
  <si>
    <r>
      <rPr>
        <sz val="11"/>
        <color theme="1"/>
        <rFont val="Calibri"/>
        <family val="2"/>
        <scheme val="minor"/>
      </rPr>
      <t>Coupe d’Afrique de l’Ouest</t>
    </r>
  </si>
  <si>
    <r>
      <rPr>
        <sz val="11"/>
        <color theme="1"/>
        <rFont val="Calibri"/>
        <family val="2"/>
        <scheme val="minor"/>
      </rPr>
      <t>Libye</t>
    </r>
  </si>
  <si>
    <r>
      <rPr>
        <sz val="11"/>
        <color theme="1"/>
        <rFont val="Calibri"/>
        <family val="2"/>
        <scheme val="minor"/>
      </rPr>
      <t>Qatar</t>
    </r>
  </si>
  <si>
    <r>
      <rPr>
        <sz val="11"/>
        <color theme="1"/>
        <rFont val="Calibri"/>
        <family val="2"/>
        <scheme val="minor"/>
      </rPr>
      <t>Amical</t>
    </r>
  </si>
  <si>
    <r>
      <rPr>
        <sz val="11"/>
        <color theme="1"/>
        <rFont val="Calibri"/>
        <family val="2"/>
        <scheme val="minor"/>
      </rPr>
      <t>Finlande</t>
    </r>
  </si>
  <si>
    <r>
      <rPr>
        <sz val="11"/>
        <color theme="1"/>
        <rFont val="Calibri"/>
        <family val="2"/>
        <scheme val="minor"/>
      </rPr>
      <t>Suède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</si>
  <si>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</si>
  <si>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</si>
  <si>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Honduras</t>
    </r>
  </si>
  <si>
    <r>
      <rPr>
        <sz val="11"/>
        <color theme="1"/>
        <rFont val="Calibri"/>
        <family val="2"/>
        <scheme val="minor"/>
      </rPr>
      <t>Amical</t>
    </r>
  </si>
  <si>
    <r>
      <rPr>
        <sz val="11"/>
        <color theme="1"/>
        <rFont val="Calibri"/>
        <family val="2"/>
        <scheme val="minor"/>
      </rPr>
      <t>Algérie</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</si>
  <si>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</si>
  <si>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</si>
  <si>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Algérie</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</si>
  <si>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</si>
  <si>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</si>
  <si>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Ghana</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</si>
  <si>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</si>
  <si>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</si>
  <si>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Algérie</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</si>
  <si>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</si>
  <si>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</si>
  <si>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Libye</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</si>
  <si>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</si>
  <si>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</si>
  <si>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Émirats arabes unis</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</si>
  <si>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</si>
  <si>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</si>
  <si>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Brésil</t>
    </r>
  </si>
  <si>
    <r>
      <rPr>
        <sz val="11"/>
        <color theme="1"/>
        <rFont val="Calibri"/>
        <family val="2"/>
        <scheme val="minor"/>
      </rPr>
      <t>Allemagne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</si>
  <si>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</si>
  <si>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</si>
  <si>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</si>
  <si>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</si>
  <si>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Chili</t>
    </r>
  </si>
  <si>
    <r>
      <rPr>
        <sz val="11"/>
        <color theme="1"/>
        <rFont val="Calibri"/>
        <family val="2"/>
        <scheme val="minor"/>
      </rPr>
      <t>Pérou</t>
    </r>
  </si>
  <si>
    <r>
      <rPr>
        <sz val="11"/>
        <color theme="1"/>
        <rFont val="Calibri"/>
        <family val="2"/>
        <scheme val="minor"/>
      </rPr>
      <t>Amical</t>
    </r>
  </si>
  <si>
    <r>
      <rPr>
        <sz val="11"/>
        <color theme="1"/>
        <rFont val="Calibri"/>
        <family val="2"/>
        <scheme val="minor"/>
      </rPr>
      <t>Écosse</t>
    </r>
  </si>
  <si>
    <r>
      <rPr>
        <sz val="11"/>
        <color theme="1"/>
        <rFont val="Calibri"/>
        <family val="2"/>
        <scheme val="minor"/>
      </rPr>
      <t>Pays‑Bas</t>
    </r>
  </si>
  <si>
    <r>
      <rPr>
        <sz val="11"/>
        <color theme="1"/>
        <rFont val="Calibri"/>
        <family val="2"/>
        <scheme val="minor"/>
      </rPr>
      <t>Amical</t>
    </r>
  </si>
  <si>
    <r>
      <rPr>
        <sz val="11"/>
        <color theme="1"/>
        <rFont val="Calibri"/>
        <family val="2"/>
        <scheme val="minor"/>
      </rPr>
      <t>Hongrie</t>
    </r>
  </si>
  <si>
    <r>
      <rPr>
        <sz val="11"/>
        <color theme="1"/>
        <rFont val="Calibri"/>
        <family val="2"/>
        <scheme val="minor"/>
      </rPr>
      <t>Autriche</t>
    </r>
  </si>
  <si>
    <r>
      <rPr>
        <sz val="11"/>
        <color theme="1"/>
        <rFont val="Calibri"/>
        <family val="2"/>
        <scheme val="minor"/>
      </rPr>
      <t>Amical</t>
    </r>
  </si>
  <si>
    <r>
      <rPr>
        <sz val="11"/>
        <color theme="1"/>
        <rFont val="Calibri"/>
        <family val="2"/>
        <scheme val="minor"/>
      </rPr>
      <t>Suisse</t>
    </r>
  </si>
  <si>
    <r>
      <rPr>
        <sz val="11"/>
        <color theme="1"/>
        <rFont val="Calibri"/>
        <family val="2"/>
        <scheme val="minor"/>
      </rPr>
      <t>Portugal</t>
    </r>
  </si>
  <si>
    <r>
      <rPr>
        <sz val="11"/>
        <color theme="1"/>
        <rFont val="Calibri"/>
        <family val="2"/>
        <scheme val="minor"/>
      </rPr>
      <t>Amical</t>
    </r>
  </si>
  <si>
    <r>
      <rPr>
        <sz val="11"/>
        <color theme="1"/>
        <rFont val="Calibri"/>
        <family val="2"/>
        <scheme val="minor"/>
      </rPr>
      <t>Irak</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</si>
  <si>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</si>
  <si>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</si>
  <si>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Arabie saoudite</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</si>
  <si>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</si>
  <si>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</si>
  <si>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Arabie saoudite</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</si>
  <si>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</si>
  <si>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</si>
  <si>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Pérou</t>
    </r>
  </si>
  <si>
    <r>
      <rPr>
        <sz val="11"/>
        <color theme="1"/>
        <rFont val="Calibri"/>
        <family val="2"/>
        <scheme val="minor"/>
      </rPr>
      <t>Chili</t>
    </r>
  </si>
  <si>
    <r>
      <rPr>
        <sz val="11"/>
        <color theme="1"/>
        <rFont val="Calibri"/>
        <family val="2"/>
        <scheme val="minor"/>
      </rPr>
      <t>Copa del Pacífico</t>
    </r>
  </si>
  <si>
    <r>
      <rPr>
        <sz val="11"/>
        <color theme="1"/>
        <rFont val="Calibri"/>
        <family val="2"/>
        <scheme val="minor"/>
      </rPr>
      <t>Koweït</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</si>
  <si>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</si>
  <si>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</si>
  <si>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Bulgarie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</si>
  <si>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</si>
  <si>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</si>
  <si>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Pays‑Bas</t>
    </r>
  </si>
  <si>
    <r>
      <rPr>
        <sz val="11"/>
        <color theme="1"/>
        <rFont val="Calibri"/>
        <family val="2"/>
        <scheme val="minor"/>
      </rPr>
      <t>Grèce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</si>
  <si>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</si>
  <si>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</si>
  <si>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</si>
  <si>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Amical</t>
    </r>
  </si>
  <si>
    <r>
      <rPr>
        <sz val="11"/>
        <color theme="1"/>
        <rFont val="Calibri"/>
        <family val="2"/>
        <scheme val="minor"/>
      </rPr>
      <t>Hongrie</t>
    </r>
  </si>
  <si>
    <r>
      <rPr>
        <sz val="11"/>
        <color theme="1"/>
        <rFont val="Calibri"/>
        <family val="2"/>
        <scheme val="minor"/>
      </rPr>
      <t>Pérou</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</si>
  <si>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</si>
  <si>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</si>
  <si>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Angleterre</t>
    </r>
  </si>
  <si>
    <r>
      <rPr>
        <sz val="11"/>
        <color theme="1"/>
        <rFont val="Calibri"/>
        <family val="2"/>
        <scheme val="minor"/>
      </rPr>
      <t>Championnat britannique</t>
    </r>
  </si>
  <si>
    <r>
      <rPr>
        <sz val="11"/>
        <color theme="1"/>
        <rFont val="Calibri"/>
        <family val="2"/>
        <scheme val="minor"/>
      </rPr>
      <t>Belgique</t>
    </r>
  </si>
  <si>
    <r>
      <rPr>
        <sz val="11"/>
        <color theme="1"/>
        <rFont val="Calibri"/>
        <family val="2"/>
        <scheme val="minor"/>
      </rPr>
      <t>Bulgarie</t>
    </r>
  </si>
  <si>
    <r>
      <rPr>
        <sz val="11"/>
        <color theme="1"/>
        <rFont val="Calibri"/>
        <family val="2"/>
        <scheme val="minor"/>
      </rPr>
      <t>Amical</t>
    </r>
  </si>
  <si>
    <r>
      <rPr>
        <sz val="11"/>
        <color theme="1"/>
        <rFont val="Calibri"/>
        <family val="2"/>
        <scheme val="minor"/>
      </rPr>
      <t>France</t>
    </r>
  </si>
  <si>
    <r>
      <rPr>
        <sz val="11"/>
        <color theme="1"/>
        <rFont val="Calibri"/>
        <family val="2"/>
        <scheme val="minor"/>
      </rPr>
      <t>Pérou</t>
    </r>
  </si>
  <si>
    <r>
      <rPr>
        <sz val="11"/>
        <color theme="1"/>
        <rFont val="Calibri"/>
        <family val="2"/>
        <scheme val="minor"/>
      </rPr>
      <t>Amical</t>
    </r>
  </si>
  <si>
    <r>
      <rPr>
        <sz val="11"/>
        <color theme="1"/>
        <rFont val="Calibri"/>
        <family val="2"/>
        <scheme val="minor"/>
      </rPr>
      <t>Cameroun</t>
    </r>
  </si>
  <si>
    <r>
      <rPr>
        <sz val="11"/>
        <color theme="1"/>
        <rFont val="Calibri"/>
        <family val="2"/>
        <scheme val="minor"/>
      </rPr>
      <t>Sénégal</t>
    </r>
  </si>
  <si>
    <r>
      <rPr>
        <sz val="11"/>
        <color theme="1"/>
        <rFont val="Calibri"/>
        <family val="2"/>
        <scheme val="minor"/>
      </rPr>
      <t>Amical</t>
    </r>
  </si>
  <si>
    <r>
      <rPr>
        <sz val="11"/>
        <color theme="1"/>
        <rFont val="Calibri"/>
        <family val="2"/>
        <scheme val="minor"/>
      </rPr>
      <t>Argentine</t>
    </r>
  </si>
  <si>
    <r>
      <rPr>
        <sz val="11"/>
        <color theme="1"/>
        <rFont val="Calibri"/>
        <family val="2"/>
        <scheme val="minor"/>
      </rPr>
      <t>Bulgarie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</si>
  <si>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</si>
  <si>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</si>
  <si>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Roumanie</t>
    </r>
  </si>
  <si>
    <r>
      <rPr>
        <sz val="11"/>
        <color theme="1"/>
        <rFont val="Calibri"/>
        <family val="2"/>
        <scheme val="minor"/>
      </rPr>
      <t>Amical</t>
    </r>
  </si>
  <si>
    <r>
      <rPr>
        <sz val="11"/>
        <color theme="1"/>
        <rFont val="Calibri"/>
        <family val="2"/>
        <scheme val="minor"/>
      </rPr>
      <t>Maroc</t>
    </r>
  </si>
  <si>
    <r>
      <rPr>
        <sz val="11"/>
        <color theme="1"/>
        <rFont val="Calibri"/>
        <family val="2"/>
        <scheme val="minor"/>
      </rPr>
      <t>Sénégal</t>
    </r>
  </si>
  <si>
    <r>
      <rPr>
        <sz val="11"/>
        <color theme="1"/>
        <rFont val="Calibri"/>
        <family val="2"/>
        <scheme val="minor"/>
      </rPr>
      <t>Amical</t>
    </r>
  </si>
  <si>
    <r>
      <rPr>
        <sz val="11"/>
        <color theme="1"/>
        <rFont val="Calibri"/>
        <family val="2"/>
        <scheme val="minor"/>
      </rPr>
      <t>Autriche</t>
    </r>
  </si>
  <si>
    <r>
      <rPr>
        <sz val="11"/>
        <color theme="1"/>
        <rFont val="Calibri"/>
        <family val="2"/>
        <scheme val="minor"/>
      </rPr>
      <t>Danemark</t>
    </r>
  </si>
  <si>
    <r>
      <rPr>
        <sz val="11"/>
        <color theme="1"/>
        <rFont val="Calibri"/>
        <family val="2"/>
        <scheme val="minor"/>
      </rPr>
      <t>Amical</t>
    </r>
  </si>
  <si>
    <r>
      <rPr>
        <sz val="11"/>
        <color theme="1"/>
        <rFont val="Calibri"/>
        <family val="2"/>
        <scheme val="minor"/>
      </rPr>
      <t>Chili</t>
    </r>
  </si>
  <si>
    <r>
      <rPr>
        <sz val="11"/>
        <color theme="1"/>
        <rFont val="Calibri"/>
        <family val="2"/>
        <scheme val="minor"/>
      </rPr>
      <t>Irlande</t>
    </r>
  </si>
  <si>
    <r>
      <rPr>
        <sz val="11"/>
        <color theme="1"/>
        <rFont val="Calibri"/>
        <family val="2"/>
        <scheme val="minor"/>
      </rPr>
      <t>Amical</t>
    </r>
  </si>
  <si>
    <r>
      <rPr>
        <sz val="11"/>
        <color theme="1"/>
        <rFont val="Calibri"/>
        <family val="2"/>
        <scheme val="minor"/>
      </rPr>
      <t>Écosse</t>
    </r>
  </si>
  <si>
    <r>
      <rPr>
        <sz val="11"/>
        <color theme="1"/>
        <rFont val="Calibri"/>
        <family val="2"/>
        <scheme val="minor"/>
      </rPr>
      <t>Pays de Galles</t>
    </r>
  </si>
  <si>
    <r>
      <rPr>
        <sz val="11"/>
        <color theme="1"/>
        <rFont val="Calibri"/>
        <family val="2"/>
        <scheme val="minor"/>
      </rPr>
      <t>Championnat britannique</t>
    </r>
  </si>
  <si>
    <r>
      <rPr>
        <sz val="11"/>
        <color theme="1"/>
        <rFont val="Calibri"/>
        <family val="2"/>
        <scheme val="minor"/>
      </rPr>
      <t>Danemark</t>
    </r>
  </si>
  <si>
    <r>
      <rPr>
        <sz val="11"/>
        <color theme="1"/>
        <rFont val="Calibri"/>
        <family val="2"/>
        <scheme val="minor"/>
      </rPr>
      <t>Belgique</t>
    </r>
  </si>
  <si>
    <r>
      <rPr>
        <sz val="11"/>
        <color theme="1"/>
        <rFont val="Calibri"/>
        <family val="2"/>
        <scheme val="minor"/>
      </rPr>
      <t>Amical</t>
    </r>
  </si>
  <si>
    <r>
      <rPr>
        <sz val="11"/>
        <color theme="1"/>
        <rFont val="Calibri"/>
        <family val="2"/>
        <scheme val="minor"/>
      </rPr>
      <t>Écosse</t>
    </r>
  </si>
  <si>
    <r>
      <rPr>
        <sz val="11"/>
        <color theme="1"/>
        <rFont val="Calibri"/>
        <family val="2"/>
        <scheme val="minor"/>
      </rPr>
      <t>Angleterre</t>
    </r>
  </si>
  <si>
    <r>
      <rPr>
        <sz val="11"/>
        <color theme="1"/>
        <rFont val="Calibri"/>
        <family val="2"/>
        <scheme val="minor"/>
      </rPr>
      <t>Championnat britannique</t>
    </r>
  </si>
  <si>
    <r>
      <rPr>
        <sz val="11"/>
        <color theme="1"/>
        <rFont val="Calibri"/>
        <family val="2"/>
        <scheme val="minor"/>
      </rPr>
      <t>France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</si>
  <si>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</si>
  <si>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</si>
  <si>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Zimbabwe</t>
    </r>
  </si>
  <si>
    <r>
      <rPr>
        <sz val="11"/>
        <color theme="1"/>
        <rFont val="Calibri"/>
        <family val="2"/>
        <scheme val="minor"/>
      </rPr>
      <t>Ouganda</t>
    </r>
  </si>
  <si>
    <r>
      <rPr>
        <sz val="11"/>
        <color theme="1"/>
        <rFont val="Calibri"/>
        <family val="2"/>
        <scheme val="minor"/>
      </rPr>
      <t>Amical</t>
    </r>
  </si>
  <si>
    <r>
      <rPr>
        <sz val="11"/>
        <color theme="1"/>
        <rFont val="Calibri"/>
        <family val="2"/>
        <scheme val="minor"/>
      </rPr>
      <t>Argentine</t>
    </r>
  </si>
  <si>
    <r>
      <rPr>
        <sz val="11"/>
        <color theme="1"/>
        <rFont val="Calibri"/>
        <family val="2"/>
        <scheme val="minor"/>
      </rPr>
      <t>Belgique</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</si>
  <si>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</si>
  <si>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</si>
  <si>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Russie</t>
    </r>
  </si>
  <si>
    <r>
      <rPr>
        <sz val="11"/>
        <color theme="1"/>
        <rFont val="Calibri"/>
        <family val="2"/>
        <scheme val="minor"/>
      </rPr>
      <t>Coupe du Monde de la FIFA</t>
    </r>
  </si>
  <si>
    <r>
      <rPr>
        <sz val="11"/>
        <color theme="1"/>
        <rFont val="Calibri"/>
        <family val="2"/>
        <scheme val="minor"/>
      </rPr>
      <t>Norvège</t>
    </r>
  </si>
  <si>
    <r>
      <rPr>
        <sz val="11"/>
        <color theme="1"/>
        <rFont val="Calibri"/>
        <family val="2"/>
        <scheme val="minor"/>
      </rPr>
      <t>Danemark</t>
    </r>
  </si>
  <si>
    <r>
      <rPr>
        <sz val="11"/>
        <color theme="1"/>
        <rFont val="Calibri"/>
        <family val="2"/>
        <scheme val="minor"/>
      </rPr>
      <t>Championnat nordique de football</t>
    </r>
  </si>
  <si>
    <r>
      <rPr>
        <sz val="11"/>
        <color theme="1"/>
        <rFont val="Calibri"/>
        <family val="2"/>
        <scheme val="minor"/>
      </rPr>
      <t>Allemagne</t>
    </r>
  </si>
  <si>
    <r>
      <rPr>
        <sz val="11"/>
        <color theme="1"/>
        <rFont val="Calibri"/>
        <family val="2"/>
        <scheme val="minor"/>
      </rPr>
      <t>Algérie</t>
    </r>
  </si>
  <si>
    <r>
      <rPr>
        <sz val="11"/>
        <color theme="1"/>
        <rFont val="Calibri"/>
        <family val="2"/>
        <scheme val="minor"/>
      </rPr>
      <t>Coupe du Monde de la FIFA</t>
    </r>
  </si>
  <si>
    <r>
      <rPr>
        <sz val="11"/>
        <color theme="1"/>
        <rFont val="Calibri"/>
        <family val="2"/>
        <scheme val="minor"/>
      </rPr>
      <t>Chili</t>
    </r>
  </si>
  <si>
    <r>
      <rPr>
        <sz val="11"/>
        <color theme="1"/>
        <rFont val="Calibri"/>
        <family val="2"/>
        <scheme val="minor"/>
      </rPr>
      <t>Autriche</t>
    </r>
  </si>
  <si>
    <r>
      <rPr>
        <sz val="11"/>
        <color theme="1"/>
        <rFont val="Calibri"/>
        <family val="2"/>
        <scheme val="minor"/>
      </rPr>
      <t>Coupe du Monde de la FIFA</t>
    </r>
  </si>
  <si>
    <r>
      <rPr>
        <sz val="11"/>
        <color theme="1"/>
        <rFont val="Calibri"/>
        <family val="2"/>
        <scheme val="minor"/>
      </rPr>
      <t>Belgique</t>
    </r>
  </si>
  <si>
    <r>
      <rPr>
        <sz val="11"/>
        <color theme="1"/>
        <rFont val="Calibri"/>
        <family val="2"/>
        <scheme val="minor"/>
      </rPr>
      <t>El Salvador</t>
    </r>
  </si>
  <si>
    <r>
      <rPr>
        <sz val="11"/>
        <color theme="1"/>
        <rFont val="Calibri"/>
        <family val="2"/>
        <scheme val="minor"/>
      </rPr>
      <t>Coupe du Monde de la FIFA</t>
    </r>
  </si>
  <si>
    <r>
      <rPr>
        <sz val="11"/>
        <color theme="1"/>
        <rFont val="Calibri"/>
        <family val="2"/>
        <scheme val="minor"/>
      </rPr>
      <t>Tunisie</t>
    </r>
  </si>
  <si>
    <r>
      <rPr>
        <sz val="11"/>
        <color theme="1"/>
        <rFont val="Calibri"/>
        <family val="2"/>
        <scheme val="minor"/>
      </rPr>
      <t>Chine</t>
    </r>
  </si>
  <si>
    <r>
      <rPr>
        <sz val="11"/>
        <color theme="1"/>
        <rFont val="Calibri"/>
        <family val="2"/>
        <scheme val="minor"/>
      </rPr>
      <t>Amical</t>
    </r>
  </si>
  <si>
    <r>
      <rPr>
        <sz val="11"/>
        <color theme="1"/>
        <rFont val="Calibri"/>
        <family val="2"/>
        <scheme val="minor"/>
      </rPr>
      <t>Algérie</t>
    </r>
  </si>
  <si>
    <r>
      <rPr>
        <sz val="11"/>
        <color theme="1"/>
        <rFont val="Calibri"/>
        <family val="2"/>
        <scheme val="minor"/>
      </rPr>
      <t>Chili</t>
    </r>
  </si>
  <si>
    <r>
      <rPr>
        <sz val="11"/>
        <color theme="1"/>
        <rFont val="Calibri"/>
        <family val="2"/>
        <scheme val="minor"/>
      </rPr>
      <t>Coupe du Monde de la FIFA</t>
    </r>
  </si>
  <si>
    <r>
      <rPr>
        <sz val="11"/>
        <color theme="1"/>
        <rFont val="Calibri"/>
        <family val="2"/>
        <scheme val="minor"/>
      </rPr>
      <t>Angleterre</t>
    </r>
  </si>
  <si>
    <r>
      <rPr>
        <sz val="11"/>
        <color theme="1"/>
        <rFont val="Calibri"/>
        <family val="2"/>
        <scheme val="minor"/>
      </rPr>
      <t>Koweït</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</si>
  <si>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</si>
  <si>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</si>
  <si>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Autriche</t>
    </r>
  </si>
  <si>
    <r>
      <rPr>
        <sz val="11"/>
        <color theme="1"/>
        <rFont val="Calibri"/>
        <family val="2"/>
        <scheme val="minor"/>
      </rPr>
      <t>Coupe du Monde de la FIFA</t>
    </r>
  </si>
  <si>
    <r>
      <rPr>
        <sz val="11"/>
        <color theme="1"/>
        <rFont val="Calibri"/>
        <family val="2"/>
        <scheme val="minor"/>
      </rPr>
      <t>Irlande du Nord</t>
    </r>
  </si>
  <si>
    <r>
      <rPr>
        <sz val="11"/>
        <color theme="1"/>
        <rFont val="Calibri"/>
        <family val="2"/>
        <scheme val="minor"/>
      </rPr>
      <t>Espagne</t>
    </r>
  </si>
  <si>
    <r>
      <rPr>
        <sz val="11"/>
        <color theme="1"/>
        <rFont val="Calibri"/>
        <family val="2"/>
        <scheme val="minor"/>
      </rPr>
      <t>Coupe du Monde de la FIFA</t>
    </r>
  </si>
  <si>
    <r>
      <rPr>
        <sz val="11"/>
        <color theme="1"/>
        <rFont val="Calibri"/>
        <family val="2"/>
        <scheme val="minor"/>
      </rPr>
      <t>Tunisie</t>
    </r>
  </si>
  <si>
    <r>
      <rPr>
        <sz val="11"/>
        <color theme="1"/>
        <rFont val="Calibri"/>
        <family val="2"/>
        <scheme val="minor"/>
      </rPr>
      <t>Chine</t>
    </r>
  </si>
  <si>
    <r>
      <rPr>
        <sz val="11"/>
        <color theme="1"/>
        <rFont val="Calibri"/>
        <family val="2"/>
        <scheme val="minor"/>
      </rPr>
      <t>Amical</t>
    </r>
  </si>
  <si>
    <r>
      <rPr>
        <sz val="11"/>
        <color theme="1"/>
        <rFont val="Calibri"/>
        <family val="2"/>
        <scheme val="minor"/>
      </rPr>
      <t>Autriche</t>
    </r>
  </si>
  <si>
    <r>
      <rPr>
        <sz val="11"/>
        <color theme="1"/>
        <rFont val="Calibri"/>
        <family val="2"/>
        <scheme val="minor"/>
      </rPr>
      <t>France</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</si>
  <si>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</si>
  <si>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</si>
  <si>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Argentine</t>
    </r>
  </si>
  <si>
    <r>
      <rPr>
        <sz val="11"/>
        <color theme="1"/>
        <rFont val="Calibri"/>
        <family val="2"/>
        <scheme val="minor"/>
      </rPr>
      <t>Coupe du Monde de la FIFA</t>
    </r>
  </si>
  <si>
    <r>
      <rPr>
        <sz val="11"/>
        <color theme="1"/>
        <rFont val="Calibri"/>
        <family val="2"/>
        <scheme val="minor"/>
      </rPr>
      <t>Belgique</t>
    </r>
  </si>
  <si>
    <r>
      <rPr>
        <sz val="11"/>
        <color theme="1"/>
        <rFont val="Calibri"/>
        <family val="2"/>
        <scheme val="minor"/>
      </rPr>
      <t>Russie</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</si>
  <si>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</si>
  <si>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</si>
  <si>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Espagne</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</si>
  <si>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</si>
  <si>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</si>
  <si>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Brésil</t>
    </r>
  </si>
  <si>
    <r>
      <rPr>
        <sz val="11"/>
        <color theme="1"/>
        <rFont val="Calibri"/>
        <family val="2"/>
        <scheme val="minor"/>
      </rPr>
      <t>Coupe du Monde de la FIFA</t>
    </r>
  </si>
  <si>
    <r>
      <rPr>
        <sz val="11"/>
        <color theme="1"/>
        <rFont val="Calibri"/>
        <family val="2"/>
        <scheme val="minor"/>
      </rPr>
      <t>Pologne</t>
    </r>
  </si>
  <si>
    <r>
      <rPr>
        <sz val="11"/>
        <color theme="1"/>
        <rFont val="Calibri"/>
        <family val="2"/>
        <scheme val="minor"/>
      </rPr>
      <t>France</t>
    </r>
  </si>
  <si>
    <r>
      <rPr>
        <sz val="11"/>
        <color theme="1"/>
        <rFont val="Calibri"/>
        <family val="2"/>
        <scheme val="minor"/>
      </rPr>
      <t>Coupe du Monde de la FIFA</t>
    </r>
  </si>
  <si>
    <r>
      <rPr>
        <sz val="11"/>
        <color theme="1"/>
        <rFont val="Calibri"/>
        <family val="2"/>
        <scheme val="minor"/>
      </rPr>
      <t>Finlande</t>
    </r>
  </si>
  <si>
    <r>
      <rPr>
        <sz val="11"/>
        <color theme="1"/>
        <rFont val="Calibri"/>
        <family val="2"/>
        <scheme val="minor"/>
      </rPr>
      <t>Islande</t>
    </r>
  </si>
  <si>
    <r>
      <rPr>
        <sz val="11"/>
        <color theme="1"/>
        <rFont val="Calibri"/>
        <family val="2"/>
        <scheme val="minor"/>
      </rPr>
      <t>Amical</t>
    </r>
  </si>
  <si>
    <r>
      <rPr>
        <sz val="11"/>
        <color theme="1"/>
        <rFont val="Calibri"/>
        <family val="2"/>
        <scheme val="minor"/>
      </rPr>
      <t>Danemark</t>
    </r>
  </si>
  <si>
    <r>
      <rPr>
        <sz val="11"/>
        <color theme="1"/>
        <rFont val="Calibri"/>
        <family val="2"/>
        <scheme val="minor"/>
      </rPr>
      <t>Finlande</t>
    </r>
  </si>
  <si>
    <r>
      <rPr>
        <sz val="11"/>
        <color theme="1"/>
        <rFont val="Calibri"/>
        <family val="2"/>
        <scheme val="minor"/>
      </rPr>
      <t>Championnat nordique de football</t>
    </r>
  </si>
  <si>
    <r>
      <rPr>
        <sz val="11"/>
        <color theme="1"/>
        <rFont val="Calibri"/>
        <family val="2"/>
        <scheme val="minor"/>
      </rPr>
      <t>Norvège</t>
    </r>
  </si>
  <si>
    <r>
      <rPr>
        <sz val="11"/>
        <color theme="1"/>
        <rFont val="Calibri"/>
        <family val="2"/>
        <scheme val="minor"/>
      </rPr>
      <t>Suède</t>
    </r>
  </si>
  <si>
    <r>
      <rPr>
        <sz val="11"/>
        <color theme="1"/>
        <rFont val="Calibri"/>
        <family val="2"/>
        <scheme val="minor"/>
      </rPr>
      <t>Championnat nordique de football</t>
    </r>
  </si>
  <si>
    <r>
      <rPr>
        <sz val="11"/>
        <color theme="1"/>
        <rFont val="Calibri"/>
        <family val="2"/>
        <scheme val="minor"/>
      </rPr>
      <t>Roumanie</t>
    </r>
  </si>
  <si>
    <r>
      <rPr>
        <sz val="11"/>
        <color theme="1"/>
        <rFont val="Calibri"/>
        <family val="2"/>
        <scheme val="minor"/>
      </rPr>
      <t>Danemark</t>
    </r>
  </si>
  <si>
    <r>
      <rPr>
        <sz val="11"/>
        <color theme="1"/>
        <rFont val="Calibri"/>
        <family val="2"/>
        <scheme val="minor"/>
      </rPr>
      <t>Amical</t>
    </r>
  </si>
  <si>
    <r>
      <rPr>
        <sz val="11"/>
        <color theme="1"/>
        <rFont val="Calibri"/>
        <family val="2"/>
        <scheme val="minor"/>
      </rPr>
      <t>Suisse</t>
    </r>
  </si>
  <si>
    <r>
      <rPr>
        <sz val="11"/>
        <color theme="1"/>
        <rFont val="Calibri"/>
        <family val="2"/>
        <scheme val="minor"/>
      </rPr>
      <t>Bulgarie</t>
    </r>
  </si>
  <si>
    <r>
      <rPr>
        <sz val="11"/>
        <color theme="1"/>
        <rFont val="Calibri"/>
        <family val="2"/>
        <scheme val="minor"/>
      </rPr>
      <t>Amical</t>
    </r>
  </si>
  <si>
    <r>
      <rPr>
        <sz val="11"/>
        <color theme="1"/>
        <rFont val="Calibri"/>
        <family val="2"/>
        <scheme val="minor"/>
      </rPr>
      <t>Finlande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</si>
  <si>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</si>
  <si>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</si>
  <si>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Pays‑Bas</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</si>
  <si>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</si>
  <si>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</si>
  <si>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</si>
  <si>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</si>
  <si>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</si>
  <si>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Arabie saoudite</t>
    </r>
  </si>
  <si>
    <r>
      <rPr>
        <sz val="11"/>
        <color theme="1"/>
        <rFont val="Calibri"/>
        <family val="2"/>
        <scheme val="minor"/>
      </rPr>
      <t>Maroc</t>
    </r>
  </si>
  <si>
    <r>
      <rPr>
        <sz val="11"/>
        <color theme="1"/>
        <rFont val="Calibri"/>
        <family val="2"/>
        <scheme val="minor"/>
      </rPr>
      <t>Amical</t>
    </r>
  </si>
  <si>
    <r>
      <rPr>
        <sz val="11"/>
        <color theme="1"/>
        <rFont val="Calibri"/>
        <family val="2"/>
        <scheme val="minor"/>
      </rPr>
      <t>France</t>
    </r>
  </si>
  <si>
    <r>
      <rPr>
        <sz val="11"/>
        <color theme="1"/>
        <rFont val="Calibri"/>
        <family val="2"/>
        <scheme val="minor"/>
      </rPr>
      <t>Hongrie</t>
    </r>
  </si>
  <si>
    <r>
      <rPr>
        <sz val="11"/>
        <color theme="1"/>
        <rFont val="Calibri"/>
        <family val="2"/>
        <scheme val="minor"/>
      </rPr>
      <t>Amical</t>
    </r>
  </si>
  <si>
    <r>
      <rPr>
        <sz val="11"/>
        <color theme="1"/>
        <rFont val="Calibri"/>
        <family val="2"/>
        <scheme val="minor"/>
      </rPr>
      <t>Portugal</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</si>
  <si>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</si>
  <si>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</si>
  <si>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Angleterre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</si>
  <si>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</si>
  <si>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</si>
  <si>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Italie</t>
    </r>
  </si>
  <si>
    <r>
      <rPr>
        <sz val="11"/>
        <color theme="1"/>
        <rFont val="Calibri"/>
        <family val="2"/>
        <scheme val="minor"/>
      </rPr>
      <t>Suisse</t>
    </r>
  </si>
  <si>
    <r>
      <rPr>
        <sz val="11"/>
        <color theme="1"/>
        <rFont val="Calibri"/>
        <family val="2"/>
        <scheme val="minor"/>
      </rPr>
      <t>Amical</t>
    </r>
  </si>
  <si>
    <r>
      <rPr>
        <sz val="11"/>
        <color theme="1"/>
        <rFont val="Calibri"/>
        <family val="2"/>
        <scheme val="minor"/>
      </rPr>
      <t>Espagne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</si>
  <si>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</si>
  <si>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</si>
  <si>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</si>
  <si>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</si>
  <si>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</si>
  <si>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Pays‑Bas</t>
    </r>
  </si>
  <si>
    <r>
      <rPr>
        <sz val="11"/>
        <color theme="1"/>
        <rFont val="Calibri"/>
        <family val="2"/>
        <scheme val="minor"/>
      </rPr>
      <t>France</t>
    </r>
  </si>
  <si>
    <r>
      <rPr>
        <sz val="11"/>
        <color theme="1"/>
        <rFont val="Calibri"/>
        <family val="2"/>
        <scheme val="minor"/>
      </rPr>
      <t>Amical</t>
    </r>
  </si>
  <si>
    <r>
      <rPr>
        <sz val="11"/>
        <color theme="1"/>
        <rFont val="Calibri"/>
        <family val="2"/>
        <scheme val="minor"/>
      </rPr>
      <t>Koweït</t>
    </r>
  </si>
  <si>
    <r>
      <rPr>
        <sz val="11"/>
        <color theme="1"/>
        <rFont val="Calibri"/>
        <family val="2"/>
        <scheme val="minor"/>
      </rPr>
      <t>Norvège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</si>
  <si>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</si>
  <si>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</si>
  <si>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</si>
  <si>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</si>
  <si>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Belgique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</si>
  <si>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</si>
  <si>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</si>
  <si>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Tunisie</t>
    </r>
  </si>
  <si>
    <r>
      <rPr>
        <sz val="11"/>
        <color theme="1"/>
        <rFont val="Calibri"/>
        <family val="2"/>
        <scheme val="minor"/>
      </rPr>
      <t>Algérie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</si>
  <si>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</si>
  <si>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</si>
  <si>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Égypte</t>
    </r>
  </si>
  <si>
    <r>
      <rPr>
        <sz val="11"/>
        <color theme="1"/>
        <rFont val="Calibri"/>
        <family val="2"/>
        <scheme val="minor"/>
      </rPr>
      <t>Amical</t>
    </r>
  </si>
  <si>
    <r>
      <rPr>
        <sz val="11"/>
        <color theme="1"/>
        <rFont val="Calibri"/>
        <family val="2"/>
        <scheme val="minor"/>
      </rPr>
      <t>Égypte</t>
    </r>
  </si>
  <si>
    <r>
      <rPr>
        <sz val="11"/>
        <color theme="1"/>
        <rFont val="Calibri"/>
        <family val="2"/>
        <scheme val="minor"/>
      </rPr>
      <t>Hongrie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</si>
  <si>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</si>
  <si>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</si>
  <si>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Guinée</t>
    </r>
  </si>
  <si>
    <r>
      <rPr>
        <sz val="11"/>
        <color theme="1"/>
        <rFont val="Calibri"/>
        <family val="2"/>
        <scheme val="minor"/>
      </rPr>
      <t>Amical</t>
    </r>
  </si>
  <si>
    <r>
      <rPr>
        <sz val="11"/>
        <color theme="1"/>
        <rFont val="Calibri"/>
        <family val="2"/>
        <scheme val="minor"/>
      </rPr>
      <t>Espagne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</si>
  <si>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</si>
  <si>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</si>
  <si>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Nouvelle‑Zélande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</si>
  <si>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</si>
  <si>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</si>
  <si>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</si>
  <si>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Pays de Galles</t>
    </r>
  </si>
  <si>
    <r>
      <rPr>
        <sz val="11"/>
        <color theme="1"/>
        <rFont val="Calibri"/>
        <family val="2"/>
        <scheme val="minor"/>
      </rPr>
      <t>Championnat britannique</t>
    </r>
  </si>
  <si>
    <r>
      <rPr>
        <sz val="11"/>
        <color theme="1"/>
        <rFont val="Calibri"/>
        <family val="2"/>
        <scheme val="minor"/>
      </rPr>
      <t>Côte d’Ivoire</t>
    </r>
  </si>
  <si>
    <r>
      <rPr>
        <sz val="11"/>
        <color theme="1"/>
        <rFont val="Calibri"/>
        <family val="2"/>
        <scheme val="minor"/>
      </rPr>
      <t>Nigéria</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</si>
  <si>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</si>
  <si>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</si>
  <si>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Allemagne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</si>
  <si>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</si>
  <si>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</si>
  <si>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Maroc</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</si>
  <si>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</si>
  <si>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</si>
  <si>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Mexique</t>
    </r>
  </si>
  <si>
    <r>
      <rPr>
        <sz val="11"/>
        <color theme="1"/>
        <rFont val="Calibri"/>
        <family val="2"/>
        <scheme val="minor"/>
      </rPr>
      <t>Amical</t>
    </r>
  </si>
  <si>
    <r>
      <rPr>
        <sz val="11"/>
        <color theme="1"/>
        <rFont val="Calibri"/>
        <family val="2"/>
        <scheme val="minor"/>
      </rPr>
      <t>Mexique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</si>
  <si>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</si>
  <si>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</si>
  <si>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Tunisie</t>
    </r>
  </si>
  <si>
    <r>
      <rPr>
        <sz val="11"/>
        <color theme="1"/>
        <rFont val="Calibri"/>
        <family val="2"/>
        <scheme val="minor"/>
      </rPr>
      <t>Maroc</t>
    </r>
  </si>
  <si>
    <r>
      <rPr>
        <sz val="11"/>
        <color theme="1"/>
        <rFont val="Calibri"/>
        <family val="2"/>
        <scheme val="minor"/>
      </rPr>
      <t>Amical</t>
    </r>
  </si>
  <si>
    <r>
      <rPr>
        <sz val="11"/>
        <color theme="1"/>
        <rFont val="Calibri"/>
        <family val="2"/>
        <scheme val="minor"/>
      </rPr>
      <t>Albanie</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</si>
  <si>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</si>
  <si>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</si>
  <si>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Irlande du Nord</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</si>
  <si>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</si>
  <si>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</si>
  <si>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Libye</t>
    </r>
  </si>
  <si>
    <r>
      <rPr>
        <sz val="11"/>
        <color theme="1"/>
        <rFont val="Calibri"/>
        <family val="2"/>
        <scheme val="minor"/>
      </rPr>
      <t>Sénégal</t>
    </r>
  </si>
  <si>
    <r>
      <rPr>
        <sz val="11"/>
        <color theme="1"/>
        <rFont val="Calibri"/>
        <family val="2"/>
        <scheme val="minor"/>
      </rPr>
      <t>Qualification pour la Coupe d’Afrique des nations</t>
    </r>
  </si>
  <si>
    <r>
      <rPr>
        <sz val="11"/>
        <color theme="1"/>
        <rFont val="Calibri"/>
        <family val="2"/>
        <scheme val="minor"/>
      </rPr>
      <t>Suisse</t>
    </r>
  </si>
  <si>
    <r>
      <rPr>
        <sz val="11"/>
        <color theme="1"/>
        <rFont val="Calibri"/>
        <family val="2"/>
        <scheme val="minor"/>
      </rPr>
      <t>Russie</t>
    </r>
  </si>
  <si>
    <r>
      <rPr>
        <sz val="11"/>
        <color theme="1"/>
        <rFont val="Calibri"/>
        <family val="2"/>
        <scheme val="minor"/>
      </rPr>
      <t>Amical</t>
    </r>
  </si>
  <si>
    <r>
      <rPr>
        <sz val="11"/>
        <color theme="1"/>
        <rFont val="Calibri"/>
        <family val="2"/>
        <scheme val="minor"/>
      </rPr>
      <t>Roumanie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</si>
  <si>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</si>
  <si>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</si>
  <si>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Maroc</t>
    </r>
  </si>
  <si>
    <r>
      <rPr>
        <sz val="11"/>
        <color theme="1"/>
        <rFont val="Calibri"/>
        <family val="2"/>
        <scheme val="minor"/>
      </rPr>
      <t>Côte d’Ivoire</t>
    </r>
  </si>
  <si>
    <r>
      <rPr>
        <sz val="11"/>
        <color theme="1"/>
        <rFont val="Calibri"/>
        <family val="2"/>
        <scheme val="minor"/>
      </rPr>
      <t>Qualification pour la Coupe d’Afrique des nations</t>
    </r>
  </si>
  <si>
    <r>
      <rPr>
        <sz val="11"/>
        <color theme="1"/>
        <rFont val="Calibri"/>
        <family val="2"/>
        <scheme val="minor"/>
      </rPr>
      <t>Sénégal</t>
    </r>
  </si>
  <si>
    <r>
      <rPr>
        <sz val="11"/>
        <color theme="1"/>
        <rFont val="Calibri"/>
        <family val="2"/>
        <scheme val="minor"/>
      </rPr>
      <t>Libye</t>
    </r>
  </si>
  <si>
    <r>
      <rPr>
        <sz val="11"/>
        <color theme="1"/>
        <rFont val="Calibri"/>
        <family val="2"/>
        <scheme val="minor"/>
      </rPr>
      <t>Qualification pour la Coupe d’Afrique des nations</t>
    </r>
  </si>
  <si>
    <r>
      <rPr>
        <sz val="11"/>
        <color theme="1"/>
        <rFont val="Calibri"/>
        <family val="2"/>
        <scheme val="minor"/>
      </rPr>
      <t>Danemark</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</si>
  <si>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</si>
  <si>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</si>
  <si>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Irlande du Nord</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</si>
  <si>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</si>
  <si>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</si>
  <si>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</si>
  <si>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</si>
  <si>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</si>
  <si>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Brésil</t>
    </r>
  </si>
  <si>
    <r>
      <rPr>
        <sz val="11"/>
        <color theme="1"/>
        <rFont val="Calibri"/>
        <family val="2"/>
        <scheme val="minor"/>
      </rPr>
      <t>Chili</t>
    </r>
  </si>
  <si>
    <r>
      <rPr>
        <sz val="11"/>
        <color theme="1"/>
        <rFont val="Calibri"/>
        <family val="2"/>
        <scheme val="minor"/>
      </rPr>
      <t>Amical</t>
    </r>
  </si>
  <si>
    <r>
      <rPr>
        <sz val="11"/>
        <color theme="1"/>
        <rFont val="Calibri"/>
        <family val="2"/>
        <scheme val="minor"/>
      </rPr>
      <t>Ghana</t>
    </r>
  </si>
  <si>
    <r>
      <rPr>
        <sz val="11"/>
        <color theme="1"/>
        <rFont val="Calibri"/>
        <family val="2"/>
        <scheme val="minor"/>
      </rPr>
      <t>Libye</t>
    </r>
  </si>
  <si>
    <r>
      <rPr>
        <sz val="11"/>
        <color theme="1"/>
        <rFont val="Calibri"/>
        <family val="2"/>
        <scheme val="minor"/>
      </rPr>
      <t>Amical</t>
    </r>
  </si>
  <si>
    <r>
      <rPr>
        <sz val="11"/>
        <color theme="1"/>
        <rFont val="Calibri"/>
        <family val="2"/>
        <scheme val="minor"/>
      </rPr>
      <t>Irak</t>
    </r>
  </si>
  <si>
    <r>
      <rPr>
        <sz val="11"/>
        <color theme="1"/>
        <rFont val="Calibri"/>
        <family val="2"/>
        <scheme val="minor"/>
      </rPr>
      <t>Égypte</t>
    </r>
  </si>
  <si>
    <r>
      <rPr>
        <sz val="11"/>
        <color theme="1"/>
        <rFont val="Calibri"/>
        <family val="2"/>
        <scheme val="minor"/>
      </rPr>
      <t>Amical</t>
    </r>
  </si>
  <si>
    <r>
      <rPr>
        <sz val="11"/>
        <color theme="1"/>
        <rFont val="Calibri"/>
        <family val="2"/>
        <scheme val="minor"/>
      </rPr>
      <t>Ghana</t>
    </r>
  </si>
  <si>
    <r>
      <rPr>
        <sz val="11"/>
        <color theme="1"/>
        <rFont val="Calibri"/>
        <family val="2"/>
        <scheme val="minor"/>
      </rPr>
      <t>Nigéria</t>
    </r>
  </si>
  <si>
    <r>
      <rPr>
        <sz val="11"/>
        <color theme="1"/>
        <rFont val="Calibri"/>
        <family val="2"/>
        <scheme val="minor"/>
      </rPr>
      <t>Amical</t>
    </r>
  </si>
  <si>
    <r>
      <rPr>
        <sz val="11"/>
        <color theme="1"/>
        <rFont val="Calibri"/>
        <family val="2"/>
        <scheme val="minor"/>
      </rPr>
      <t>Hongrie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</si>
  <si>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</si>
  <si>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</si>
  <si>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Islande</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</si>
  <si>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</si>
  <si>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</si>
  <si>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Irlande du Nord</t>
    </r>
  </si>
  <si>
    <r>
      <rPr>
        <sz val="11"/>
        <color theme="1"/>
        <rFont val="Calibri"/>
        <family val="2"/>
        <scheme val="minor"/>
      </rPr>
      <t>Pays de Galles</t>
    </r>
  </si>
  <si>
    <r>
      <rPr>
        <sz val="11"/>
        <color theme="1"/>
        <rFont val="Calibri"/>
        <family val="2"/>
        <scheme val="minor"/>
      </rPr>
      <t>Championnat britannique</t>
    </r>
  </si>
  <si>
    <r>
      <rPr>
        <sz val="11"/>
        <color theme="1"/>
        <rFont val="Calibri"/>
        <family val="2"/>
        <scheme val="minor"/>
      </rPr>
      <t>Finlande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</si>
  <si>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</si>
  <si>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</si>
  <si>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Japon</t>
    </r>
  </si>
  <si>
    <r>
      <rPr>
        <sz val="11"/>
        <color theme="1"/>
        <rFont val="Calibri"/>
        <family val="2"/>
        <scheme val="minor"/>
      </rPr>
      <t>Syrie</t>
    </r>
  </si>
  <si>
    <r>
      <rPr>
        <sz val="11"/>
        <color theme="1"/>
        <rFont val="Calibri"/>
        <family val="2"/>
        <scheme val="minor"/>
      </rPr>
      <t>Coupe Kirin</t>
    </r>
  </si>
  <si>
    <r>
      <rPr>
        <sz val="11"/>
        <color theme="1"/>
        <rFont val="Calibri"/>
        <family val="2"/>
        <scheme val="minor"/>
      </rPr>
      <t>Albanie</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</si>
  <si>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</si>
  <si>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</si>
  <si>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Corée du Sud</t>
    </r>
  </si>
  <si>
    <r>
      <rPr>
        <sz val="11"/>
        <color theme="1"/>
        <rFont val="Calibri"/>
        <family val="2"/>
        <scheme val="minor"/>
      </rPr>
      <t>Nigéria</t>
    </r>
  </si>
  <si>
    <r>
      <rPr>
        <sz val="11"/>
        <color theme="1"/>
        <rFont val="Calibri"/>
        <family val="2"/>
        <scheme val="minor"/>
      </rPr>
      <t>Coupe de Corée du Sud</t>
    </r>
  </si>
  <si>
    <r>
      <rPr>
        <sz val="11"/>
        <color theme="1"/>
        <rFont val="Calibri"/>
        <family val="2"/>
        <scheme val="minor"/>
      </rPr>
      <t>Suède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</si>
  <si>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</si>
  <si>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</si>
  <si>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Australie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</si>
  <si>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</si>
  <si>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</si>
  <si>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</si>
  <si>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Ghana</t>
    </r>
  </si>
  <si>
    <r>
      <rPr>
        <sz val="11"/>
        <color theme="1"/>
        <rFont val="Calibri"/>
        <family val="2"/>
        <scheme val="minor"/>
      </rPr>
      <t>Coupe de Corée du Sud</t>
    </r>
  </si>
  <si>
    <r>
      <rPr>
        <sz val="11"/>
        <color theme="1"/>
        <rFont val="Calibri"/>
        <family val="2"/>
        <scheme val="minor"/>
      </rPr>
      <t>Suisse</t>
    </r>
  </si>
  <si>
    <r>
      <rPr>
        <sz val="11"/>
        <color theme="1"/>
        <rFont val="Calibri"/>
        <family val="2"/>
        <scheme val="minor"/>
      </rPr>
      <t>Brésil</t>
    </r>
  </si>
  <si>
    <r>
      <rPr>
        <sz val="11"/>
        <color theme="1"/>
        <rFont val="Calibri"/>
        <family val="2"/>
        <scheme val="minor"/>
      </rPr>
      <t>Amical</t>
    </r>
  </si>
  <si>
    <r>
      <rPr>
        <sz val="11"/>
        <color theme="1"/>
        <rFont val="Calibri"/>
        <family val="2"/>
        <scheme val="minor"/>
      </rPr>
      <t>Argentine</t>
    </r>
  </si>
  <si>
    <r>
      <rPr>
        <sz val="11"/>
        <color theme="1"/>
        <rFont val="Calibri"/>
        <family val="2"/>
        <scheme val="minor"/>
      </rPr>
      <t>Chili</t>
    </r>
  </si>
  <si>
    <r>
      <rPr>
        <sz val="11"/>
        <color theme="1"/>
        <rFont val="Calibri"/>
        <family val="2"/>
        <scheme val="minor"/>
      </rPr>
      <t>Amical</t>
    </r>
  </si>
  <si>
    <r>
      <rPr>
        <sz val="11"/>
        <color theme="1"/>
        <rFont val="Calibri"/>
        <family val="2"/>
        <scheme val="minor"/>
      </rPr>
      <t>Paraguay</t>
    </r>
  </si>
  <si>
    <r>
      <rPr>
        <sz val="11"/>
        <color theme="1"/>
        <rFont val="Calibri"/>
        <family val="2"/>
        <scheme val="minor"/>
      </rPr>
      <t>Argentine</t>
    </r>
  </si>
  <si>
    <r>
      <rPr>
        <sz val="11"/>
        <color theme="1"/>
        <rFont val="Calibri"/>
        <family val="2"/>
        <scheme val="minor"/>
      </rPr>
      <t>Copa Félix Bogado</t>
    </r>
  </si>
  <si>
    <r>
      <rPr>
        <sz val="11"/>
        <color theme="1"/>
        <rFont val="Calibri"/>
        <family val="2"/>
        <scheme val="minor"/>
      </rPr>
      <t>Bolivie</t>
    </r>
  </si>
  <si>
    <r>
      <rPr>
        <sz val="11"/>
        <color theme="1"/>
        <rFont val="Calibri"/>
        <family val="2"/>
        <scheme val="minor"/>
      </rPr>
      <t>Chili</t>
    </r>
  </si>
  <si>
    <r>
      <rPr>
        <sz val="11"/>
        <color theme="1"/>
        <rFont val="Calibri"/>
        <family val="2"/>
        <scheme val="minor"/>
      </rPr>
      <t>Amical</t>
    </r>
  </si>
  <si>
    <r>
      <rPr>
        <sz val="11"/>
        <color theme="1"/>
        <rFont val="Calibri"/>
        <family val="2"/>
        <scheme val="minor"/>
      </rPr>
      <t>Pérou</t>
    </r>
  </si>
  <si>
    <r>
      <rPr>
        <sz val="11"/>
        <color theme="1"/>
        <rFont val="Calibri"/>
        <family val="2"/>
        <scheme val="minor"/>
      </rPr>
      <t>Chili</t>
    </r>
  </si>
  <si>
    <r>
      <rPr>
        <sz val="11"/>
        <color theme="1"/>
        <rFont val="Calibri"/>
        <family val="2"/>
        <scheme val="minor"/>
      </rPr>
      <t>Copa del Pacífico</t>
    </r>
  </si>
  <si>
    <r>
      <rPr>
        <sz val="11"/>
        <color theme="1"/>
        <rFont val="Calibri"/>
        <family val="2"/>
        <scheme val="minor"/>
      </rPr>
      <t>Cap-Vert</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</si>
  <si>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</si>
  <si>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</si>
  <si>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Paraguay</t>
    </r>
  </si>
  <si>
    <r>
      <rPr>
        <sz val="11"/>
        <color theme="1"/>
        <rFont val="Calibri"/>
        <family val="2"/>
        <scheme val="minor"/>
      </rPr>
      <t>Chili</t>
    </r>
  </si>
  <si>
    <r>
      <rPr>
        <sz val="11"/>
        <color theme="1"/>
        <rFont val="Calibri"/>
        <family val="2"/>
        <scheme val="minor"/>
      </rPr>
      <t>Amical</t>
    </r>
  </si>
  <si>
    <r>
      <rPr>
        <sz val="11"/>
        <color theme="1"/>
        <rFont val="Calibri"/>
        <family val="2"/>
        <scheme val="minor"/>
      </rPr>
      <t>Mali</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</si>
  <si>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</si>
  <si>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</si>
  <si>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Bolivie</t>
    </r>
  </si>
  <si>
    <r>
      <rPr>
        <sz val="11"/>
        <color theme="1"/>
        <rFont val="Calibri"/>
        <family val="2"/>
        <scheme val="minor"/>
      </rPr>
      <t>Paraguay</t>
    </r>
  </si>
  <si>
    <r>
      <rPr>
        <sz val="11"/>
        <color theme="1"/>
        <rFont val="Calibri"/>
        <family val="2"/>
        <scheme val="minor"/>
      </rPr>
      <t>Amical</t>
    </r>
  </si>
  <si>
    <r>
      <rPr>
        <sz val="11"/>
        <color theme="1"/>
        <rFont val="Calibri"/>
        <family val="2"/>
        <scheme val="minor"/>
      </rPr>
      <t>Guatemala</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</si>
  <si>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</si>
  <si>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</si>
  <si>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Algérie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</si>
  <si>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</si>
  <si>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</si>
  <si>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Bolivie</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</si>
  <si>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</si>
  <si>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</si>
  <si>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Égypte</t>
    </r>
  </si>
  <si>
    <r>
      <rPr>
        <sz val="11"/>
        <color theme="1"/>
        <rFont val="Calibri"/>
        <family val="2"/>
        <scheme val="minor"/>
      </rPr>
      <t>Tunisie</t>
    </r>
  </si>
  <si>
    <r>
      <rPr>
        <sz val="11"/>
        <color theme="1"/>
        <rFont val="Calibri"/>
        <family val="2"/>
        <scheme val="minor"/>
      </rPr>
      <t>Qualification pour la Coupe d’Afrique des nations</t>
    </r>
  </si>
  <si>
    <r>
      <rPr>
        <sz val="11"/>
        <color theme="1"/>
        <rFont val="Calibri"/>
        <family val="2"/>
        <scheme val="minor"/>
      </rPr>
      <t>Chili</t>
    </r>
  </si>
  <si>
    <r>
      <rPr>
        <sz val="11"/>
        <color theme="1"/>
        <rFont val="Calibri"/>
        <family val="2"/>
        <scheme val="minor"/>
      </rPr>
      <t>Paraguay</t>
    </r>
  </si>
  <si>
    <r>
      <rPr>
        <sz val="11"/>
        <color theme="1"/>
        <rFont val="Calibri"/>
        <family val="2"/>
        <scheme val="minor"/>
      </rPr>
      <t>Amical</t>
    </r>
  </si>
  <si>
    <r>
      <rPr>
        <sz val="11"/>
        <color theme="1"/>
        <rFont val="Calibri"/>
        <family val="2"/>
        <scheme val="minor"/>
      </rPr>
      <t>Équateur</t>
    </r>
  </si>
  <si>
    <r>
      <rPr>
        <sz val="11"/>
        <color theme="1"/>
        <rFont val="Calibri"/>
        <family val="2"/>
        <scheme val="minor"/>
      </rPr>
      <t>Brésil</t>
    </r>
  </si>
  <si>
    <r>
      <rPr>
        <sz val="11"/>
        <color theme="1"/>
        <rFont val="Calibri"/>
        <family val="2"/>
        <scheme val="minor"/>
      </rPr>
      <t>Copa América</t>
    </r>
  </si>
  <si>
    <r>
      <rPr>
        <sz val="11"/>
        <color theme="1"/>
        <rFont val="Calibri"/>
        <family val="2"/>
        <scheme val="minor"/>
      </rPr>
      <t>Pérou</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</si>
  <si>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</si>
  <si>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</si>
  <si>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Grèce</t>
    </r>
  </si>
  <si>
    <r>
      <rPr>
        <sz val="11"/>
        <color theme="1"/>
        <rFont val="Calibri"/>
        <family val="2"/>
        <scheme val="minor"/>
      </rPr>
      <t>Libye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</si>
  <si>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</si>
  <si>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</si>
  <si>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Brésil</t>
    </r>
  </si>
  <si>
    <r>
      <rPr>
        <sz val="11"/>
        <color theme="1"/>
        <rFont val="Calibri"/>
        <family val="2"/>
        <scheme val="minor"/>
      </rPr>
      <t>Copa América</t>
    </r>
  </si>
  <si>
    <r>
      <rPr>
        <sz val="11"/>
        <color theme="1"/>
        <rFont val="Calibri"/>
        <family val="2"/>
        <scheme val="minor"/>
      </rPr>
      <t>Grèce</t>
    </r>
  </si>
  <si>
    <r>
      <rPr>
        <sz val="11"/>
        <color theme="1"/>
        <rFont val="Calibri"/>
        <family val="2"/>
        <scheme val="minor"/>
      </rPr>
      <t>Bulgarie</t>
    </r>
  </si>
  <si>
    <r>
      <rPr>
        <sz val="11"/>
        <color theme="1"/>
        <rFont val="Calibri"/>
        <family val="2"/>
        <scheme val="minor"/>
      </rPr>
      <t>Amical</t>
    </r>
  </si>
  <si>
    <r>
      <rPr>
        <sz val="11"/>
        <color theme="1"/>
        <rFont val="Calibri"/>
        <family val="2"/>
        <scheme val="minor"/>
      </rPr>
      <t>Uruguay</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</si>
  <si>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</si>
  <si>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</si>
  <si>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Pérou</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</si>
  <si>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</si>
  <si>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</si>
  <si>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Norvège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</si>
  <si>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</si>
  <si>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</si>
  <si>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Venezuela</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</si>
  <si>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</si>
  <si>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</si>
  <si>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Angleterre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</si>
  <si>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</si>
  <si>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</si>
  <si>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Algérie</t>
    </r>
  </si>
  <si>
    <r>
      <rPr>
        <sz val="11"/>
        <color theme="1"/>
        <rFont val="Calibri"/>
        <family val="2"/>
        <scheme val="minor"/>
      </rPr>
      <t>Ghana</t>
    </r>
  </si>
  <si>
    <r>
      <rPr>
        <sz val="11"/>
        <color theme="1"/>
        <rFont val="Calibri"/>
        <family val="2"/>
        <scheme val="minor"/>
      </rPr>
      <t>Tournoi de Merdeka</t>
    </r>
  </si>
  <si>
    <r>
      <rPr>
        <sz val="11"/>
        <color theme="1"/>
        <rFont val="Calibri"/>
        <family val="2"/>
        <scheme val="minor"/>
      </rPr>
      <t>Irlande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</si>
  <si>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</si>
  <si>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</si>
  <si>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</si>
  <si>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</si>
  <si>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</si>
  <si>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Pérou</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</si>
  <si>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</si>
  <si>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</si>
  <si>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Hongrie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</si>
  <si>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</si>
  <si>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</si>
  <si>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Pologne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</si>
  <si>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</si>
  <si>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</si>
  <si>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</si>
  <si>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</si>
  <si>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</si>
  <si>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Nigéria</t>
    </r>
  </si>
  <si>
    <r>
      <rPr>
        <sz val="11"/>
        <color theme="1"/>
        <rFont val="Calibri"/>
        <family val="2"/>
        <scheme val="minor"/>
      </rPr>
      <t>Sénégal</t>
    </r>
  </si>
  <si>
    <r>
      <rPr>
        <sz val="11"/>
        <color theme="1"/>
        <rFont val="Calibri"/>
        <family val="2"/>
        <scheme val="minor"/>
      </rPr>
      <t>Amical</t>
    </r>
  </si>
  <si>
    <r>
      <rPr>
        <sz val="11"/>
        <color theme="1"/>
        <rFont val="Calibri"/>
        <family val="2"/>
        <scheme val="minor"/>
      </rPr>
      <t>Bulgarie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</si>
  <si>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</si>
  <si>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</si>
  <si>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</si>
  <si>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</si>
  <si>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</si>
  <si>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Pays‑Bas</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</si>
  <si>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</si>
  <si>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</si>
  <si>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Sénégal</t>
    </r>
  </si>
  <si>
    <r>
      <rPr>
        <sz val="11"/>
        <color theme="1"/>
        <rFont val="Calibri"/>
        <family val="2"/>
        <scheme val="minor"/>
      </rPr>
      <t>Nigéria</t>
    </r>
  </si>
  <si>
    <r>
      <rPr>
        <sz val="11"/>
        <color theme="1"/>
        <rFont val="Calibri"/>
        <family val="2"/>
        <scheme val="minor"/>
      </rPr>
      <t>Amical</t>
    </r>
  </si>
  <si>
    <r>
      <rPr>
        <sz val="11"/>
        <color theme="1"/>
        <rFont val="Calibri"/>
        <family val="2"/>
        <scheme val="minor"/>
      </rPr>
      <t>Allemagne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</si>
  <si>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</si>
  <si>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</si>
  <si>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Ouganda</t>
    </r>
  </si>
  <si>
    <r>
      <rPr>
        <sz val="11"/>
        <color theme="1"/>
        <rFont val="Calibri"/>
        <family val="2"/>
        <scheme val="minor"/>
      </rPr>
      <t>Zimbabwe</t>
    </r>
  </si>
  <si>
    <r>
      <rPr>
        <sz val="11"/>
        <color theme="1"/>
        <rFont val="Calibri"/>
        <family val="2"/>
        <scheme val="minor"/>
      </rPr>
      <t>Coupe CECAFA</t>
    </r>
  </si>
  <si>
    <r>
      <rPr>
        <sz val="11"/>
        <color theme="1"/>
        <rFont val="Calibri"/>
        <family val="2"/>
        <scheme val="minor"/>
      </rPr>
      <t>Algérie</t>
    </r>
  </si>
  <si>
    <r>
      <rPr>
        <sz val="11"/>
        <color theme="1"/>
        <rFont val="Calibri"/>
        <family val="2"/>
        <scheme val="minor"/>
      </rPr>
      <t>Suisse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</si>
  <si>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</si>
  <si>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</si>
  <si>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</si>
  <si>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</si>
  <si>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</si>
  <si>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Chine</t>
    </r>
  </si>
  <si>
    <r>
      <rPr>
        <sz val="11"/>
        <color theme="1"/>
        <rFont val="Calibri"/>
        <family val="2"/>
        <scheme val="minor"/>
      </rPr>
      <t>Merlion Cup</t>
    </r>
  </si>
  <si>
    <r>
      <rPr>
        <sz val="11"/>
        <color theme="1"/>
        <rFont val="Calibri"/>
        <family val="2"/>
        <scheme val="minor"/>
      </rPr>
      <t>Zimbabwe</t>
    </r>
  </si>
  <si>
    <r>
      <rPr>
        <sz val="11"/>
        <color theme="1"/>
        <rFont val="Calibri"/>
        <family val="2"/>
        <scheme val="minor"/>
      </rPr>
      <t>Suisse</t>
    </r>
  </si>
  <si>
    <r>
      <rPr>
        <sz val="11"/>
        <color theme="1"/>
        <rFont val="Calibri"/>
        <family val="2"/>
        <scheme val="minor"/>
      </rPr>
      <t>Amical</t>
    </r>
  </si>
  <si>
    <r>
      <rPr>
        <sz val="11"/>
        <color theme="1"/>
        <rFont val="Calibri"/>
        <family val="2"/>
        <scheme val="minor"/>
      </rPr>
      <t>Honduras</t>
    </r>
  </si>
  <si>
    <r>
      <rPr>
        <sz val="11"/>
        <color theme="1"/>
        <rFont val="Calibri"/>
        <family val="2"/>
        <scheme val="minor"/>
      </rPr>
      <t>Canada</t>
    </r>
  </si>
  <si>
    <r>
      <rPr>
        <sz val="11"/>
        <color theme="1"/>
        <rFont val="Calibri"/>
        <family val="2"/>
        <scheme val="minor"/>
      </rPr>
      <t>Amical</t>
    </r>
  </si>
  <si>
    <r>
      <rPr>
        <sz val="11"/>
        <color theme="1"/>
        <rFont val="Calibri"/>
        <family val="2"/>
        <scheme val="minor"/>
      </rPr>
      <t>Chine</t>
    </r>
  </si>
  <si>
    <r>
      <rPr>
        <sz val="11"/>
        <color theme="1"/>
        <rFont val="Calibri"/>
        <family val="2"/>
        <scheme val="minor"/>
      </rPr>
      <t>Pologne</t>
    </r>
  </si>
  <si>
    <r>
      <rPr>
        <sz val="11"/>
        <color theme="1"/>
        <rFont val="Calibri"/>
        <family val="2"/>
        <scheme val="minor"/>
      </rPr>
      <t>Coupe Nehru</t>
    </r>
  </si>
  <si>
    <r>
      <rPr>
        <sz val="11"/>
        <color theme="1"/>
        <rFont val="Calibri"/>
        <family val="2"/>
        <scheme val="minor"/>
      </rPr>
      <t>Sénégal</t>
    </r>
  </si>
  <si>
    <r>
      <rPr>
        <sz val="11"/>
        <color theme="1"/>
        <rFont val="Calibri"/>
        <family val="2"/>
        <scheme val="minor"/>
      </rPr>
      <t>Guinée</t>
    </r>
  </si>
  <si>
    <r>
      <rPr>
        <sz val="11"/>
        <color theme="1"/>
        <rFont val="Calibri"/>
        <family val="2"/>
        <scheme val="minor"/>
      </rPr>
      <t>Amical</t>
    </r>
  </si>
  <si>
    <r>
      <rPr>
        <sz val="11"/>
        <color theme="1"/>
        <rFont val="Calibri"/>
        <family val="2"/>
        <scheme val="minor"/>
      </rPr>
      <t>Espagne</t>
    </r>
  </si>
  <si>
    <r>
      <rPr>
        <sz val="11"/>
        <color theme="1"/>
        <rFont val="Calibri"/>
        <family val="2"/>
        <scheme val="minor"/>
      </rPr>
      <t>Hongrie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</si>
  <si>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</si>
  <si>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</si>
  <si>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Chine</t>
    </r>
  </si>
  <si>
    <r>
      <rPr>
        <sz val="11"/>
        <color theme="1"/>
        <rFont val="Calibri"/>
        <family val="2"/>
        <scheme val="minor"/>
      </rPr>
      <t>Coupe Nehru</t>
    </r>
  </si>
  <si>
    <r>
      <rPr>
        <sz val="11"/>
        <color theme="1"/>
        <rFont val="Calibri"/>
        <family val="2"/>
        <scheme val="minor"/>
      </rPr>
      <t>Égypte</t>
    </r>
  </si>
  <si>
    <r>
      <rPr>
        <sz val="11"/>
        <color theme="1"/>
        <rFont val="Calibri"/>
        <family val="2"/>
        <scheme val="minor"/>
      </rPr>
      <t>Turquie</t>
    </r>
  </si>
  <si>
    <r>
      <rPr>
        <sz val="11"/>
        <color theme="1"/>
        <rFont val="Calibri"/>
        <family val="2"/>
        <scheme val="minor"/>
      </rPr>
      <t>Amical</t>
    </r>
  </si>
  <si>
    <r>
      <rPr>
        <sz val="11"/>
        <color theme="1"/>
        <rFont val="Calibri"/>
        <family val="2"/>
        <scheme val="minor"/>
      </rPr>
      <t>Égypte</t>
    </r>
  </si>
  <si>
    <r>
      <rPr>
        <sz val="11"/>
        <color theme="1"/>
        <rFont val="Calibri"/>
        <family val="2"/>
        <scheme val="minor"/>
      </rPr>
      <t>Turquie</t>
    </r>
  </si>
  <si>
    <r>
      <rPr>
        <sz val="11"/>
        <color theme="1"/>
        <rFont val="Calibri"/>
        <family val="2"/>
        <scheme val="minor"/>
      </rPr>
      <t>Amical</t>
    </r>
  </si>
  <si>
    <r>
      <rPr>
        <sz val="11"/>
        <color theme="1"/>
        <rFont val="Calibri"/>
        <family val="2"/>
        <scheme val="minor"/>
      </rPr>
      <t>Chine</t>
    </r>
  </si>
  <si>
    <r>
      <rPr>
        <sz val="11"/>
        <color theme="1"/>
        <rFont val="Calibri"/>
        <family val="2"/>
        <scheme val="minor"/>
      </rPr>
      <t>Pologne</t>
    </r>
  </si>
  <si>
    <r>
      <rPr>
        <sz val="11"/>
        <color theme="1"/>
        <rFont val="Calibri"/>
        <family val="2"/>
        <scheme val="minor"/>
      </rPr>
      <t>Coupe Nehru</t>
    </r>
  </si>
  <si>
    <r>
      <rPr>
        <sz val="11"/>
        <color theme="1"/>
        <rFont val="Calibri"/>
        <family val="2"/>
        <scheme val="minor"/>
      </rPr>
      <t>Guinée</t>
    </r>
  </si>
  <si>
    <r>
      <rPr>
        <sz val="11"/>
        <color theme="1"/>
        <rFont val="Calibri"/>
        <family val="2"/>
        <scheme val="minor"/>
      </rPr>
      <t>Ghana</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</si>
  <si>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</si>
  <si>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</si>
  <si>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Mali</t>
    </r>
  </si>
  <si>
    <r>
      <rPr>
        <sz val="11"/>
        <color theme="1"/>
        <rFont val="Calibri"/>
        <family val="2"/>
        <scheme val="minor"/>
      </rPr>
      <t>Coupe d’Afrique des nations</t>
    </r>
  </si>
  <si>
    <r>
      <rPr>
        <sz val="11"/>
        <color theme="1"/>
        <rFont val="Calibri"/>
        <family val="2"/>
        <scheme val="minor"/>
      </rPr>
      <t>Côte d’Ivoire</t>
    </r>
  </si>
  <si>
    <r>
      <rPr>
        <sz val="11"/>
        <color theme="1"/>
        <rFont val="Calibri"/>
        <family val="2"/>
        <scheme val="minor"/>
      </rPr>
      <t>Mali</t>
    </r>
  </si>
  <si>
    <r>
      <rPr>
        <sz val="11"/>
        <color theme="1"/>
        <rFont val="Calibri"/>
        <family val="2"/>
        <scheme val="minor"/>
      </rPr>
      <t>Amical</t>
    </r>
  </si>
  <si>
    <r>
      <rPr>
        <sz val="11"/>
        <color theme="1"/>
        <rFont val="Calibri"/>
        <family val="2"/>
        <scheme val="minor"/>
      </rPr>
      <t>Mali</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</si>
  <si>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</si>
  <si>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</si>
  <si>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Bulgarie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</si>
  <si>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</si>
  <si>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</si>
  <si>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Égypte</t>
    </r>
  </si>
  <si>
    <r>
      <rPr>
        <sz val="11"/>
        <color theme="1"/>
        <rFont val="Calibri"/>
        <family val="2"/>
        <scheme val="minor"/>
      </rPr>
      <t>Irak</t>
    </r>
  </si>
  <si>
    <r>
      <rPr>
        <sz val="11"/>
        <color theme="1"/>
        <rFont val="Calibri"/>
        <family val="2"/>
        <scheme val="minor"/>
      </rPr>
      <t>Amical</t>
    </r>
  </si>
  <si>
    <r>
      <rPr>
        <sz val="11"/>
        <color theme="1"/>
        <rFont val="Calibri"/>
        <family val="2"/>
        <scheme val="minor"/>
      </rPr>
      <t>Écosse</t>
    </r>
  </si>
  <si>
    <r>
      <rPr>
        <sz val="11"/>
        <color theme="1"/>
        <rFont val="Calibri"/>
        <family val="2"/>
        <scheme val="minor"/>
      </rPr>
      <t>Pays de Galles</t>
    </r>
  </si>
  <si>
    <r>
      <rPr>
        <sz val="11"/>
        <color theme="1"/>
        <rFont val="Calibri"/>
        <family val="2"/>
        <scheme val="minor"/>
      </rPr>
      <t>Championnat britannique</t>
    </r>
  </si>
  <si>
    <r>
      <rPr>
        <sz val="11"/>
        <color theme="1"/>
        <rFont val="Calibri"/>
        <family val="2"/>
        <scheme val="minor"/>
      </rPr>
      <t>Belgique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</si>
  <si>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</si>
  <si>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</si>
  <si>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Turquie</t>
    </r>
  </si>
  <si>
    <r>
      <rPr>
        <sz val="11"/>
        <color theme="1"/>
        <rFont val="Calibri"/>
        <family val="2"/>
        <scheme val="minor"/>
      </rPr>
      <t>Italie</t>
    </r>
  </si>
  <si>
    <r>
      <rPr>
        <sz val="11"/>
        <color theme="1"/>
        <rFont val="Calibri"/>
        <family val="2"/>
        <scheme val="minor"/>
      </rPr>
      <t>Amical</t>
    </r>
  </si>
  <si>
    <r>
      <rPr>
        <sz val="11"/>
        <color theme="1"/>
        <rFont val="Calibri"/>
        <family val="2"/>
        <scheme val="minor"/>
      </rPr>
      <t>Cameroun</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</si>
  <si>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</si>
  <si>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</si>
  <si>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Ghana</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</si>
  <si>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</si>
  <si>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</si>
  <si>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Côte d’Ivoire</t>
    </r>
  </si>
  <si>
    <r>
      <rPr>
        <sz val="11"/>
        <color theme="1"/>
        <rFont val="Calibri"/>
        <family val="2"/>
        <scheme val="minor"/>
      </rPr>
      <t>Burkina Faso</t>
    </r>
  </si>
  <si>
    <r>
      <rPr>
        <sz val="11"/>
        <color theme="1"/>
        <rFont val="Calibri"/>
        <family val="2"/>
        <scheme val="minor"/>
      </rPr>
      <t>Qualification pour la Coupe d’Afrique des nations</t>
    </r>
  </si>
  <si>
    <r>
      <rPr>
        <sz val="11"/>
        <color theme="1"/>
        <rFont val="Calibri"/>
        <family val="2"/>
        <scheme val="minor"/>
      </rPr>
      <t>Koweït</t>
    </r>
  </si>
  <si>
    <r>
      <rPr>
        <sz val="11"/>
        <color theme="1"/>
        <rFont val="Calibri"/>
        <family val="2"/>
        <scheme val="minor"/>
      </rPr>
      <t>Finlande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</si>
  <si>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</si>
  <si>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</si>
  <si>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</si>
  <si>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</si>
  <si>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Oman</t>
    </r>
  </si>
  <si>
    <r>
      <rPr>
        <sz val="11"/>
        <color theme="1"/>
        <rFont val="Calibri"/>
        <family val="2"/>
        <scheme val="minor"/>
      </rPr>
      <t>Irak</t>
    </r>
  </si>
  <si>
    <r>
      <rPr>
        <sz val="11"/>
        <color theme="1"/>
        <rFont val="Calibri"/>
        <family val="2"/>
        <scheme val="minor"/>
      </rPr>
      <t>Coupe du Golfe</t>
    </r>
  </si>
  <si>
    <r>
      <rPr>
        <sz val="11"/>
        <color theme="1"/>
        <rFont val="Calibri"/>
        <family val="2"/>
        <scheme val="minor"/>
      </rPr>
      <t>Qatar</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</si>
  <si>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</si>
  <si>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</si>
  <si>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Koweït</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</si>
  <si>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</si>
  <si>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</si>
  <si>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Irak</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</si>
  <si>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</si>
  <si>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</si>
  <si>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France</t>
    </r>
  </si>
  <si>
    <r>
      <rPr>
        <sz val="11"/>
        <color theme="1"/>
        <rFont val="Calibri"/>
        <family val="2"/>
        <scheme val="minor"/>
      </rPr>
      <t>Autriche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</si>
  <si>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</si>
  <si>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</si>
  <si>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Russie</t>
    </r>
  </si>
  <si>
    <r>
      <rPr>
        <sz val="11"/>
        <color theme="1"/>
        <rFont val="Calibri"/>
        <family val="2"/>
        <scheme val="minor"/>
      </rPr>
      <t>Amical</t>
    </r>
  </si>
  <si>
    <r>
      <rPr>
        <sz val="11"/>
        <color theme="1"/>
        <rFont val="Calibri"/>
        <family val="2"/>
        <scheme val="minor"/>
      </rPr>
      <t>Haïti</t>
    </r>
  </si>
  <si>
    <r>
      <rPr>
        <sz val="11"/>
        <color theme="1"/>
        <rFont val="Calibri"/>
        <family val="2"/>
        <scheme val="minor"/>
      </rPr>
      <t>Canada</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</si>
  <si>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</si>
  <si>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</si>
  <si>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Irlande du Nord</t>
    </r>
  </si>
  <si>
    <r>
      <rPr>
        <sz val="11"/>
        <color theme="1"/>
        <rFont val="Calibri"/>
        <family val="2"/>
        <scheme val="minor"/>
      </rPr>
      <t>Championnat britannique</t>
    </r>
  </si>
  <si>
    <r>
      <rPr>
        <sz val="11"/>
        <color theme="1"/>
        <rFont val="Calibri"/>
        <family val="2"/>
        <scheme val="minor"/>
      </rPr>
      <t>Espagne</t>
    </r>
  </si>
  <si>
    <r>
      <rPr>
        <sz val="11"/>
        <color theme="1"/>
        <rFont val="Calibri"/>
        <family val="2"/>
        <scheme val="minor"/>
      </rPr>
      <t>Danemark</t>
    </r>
  </si>
  <si>
    <r>
      <rPr>
        <sz val="11"/>
        <color theme="1"/>
        <rFont val="Calibri"/>
        <family val="2"/>
        <scheme val="minor"/>
      </rPr>
      <t>Amical</t>
    </r>
  </si>
  <si>
    <r>
      <rPr>
        <sz val="11"/>
        <color theme="1"/>
        <rFont val="Calibri"/>
        <family val="2"/>
        <scheme val="minor"/>
      </rPr>
      <t>Pologne</t>
    </r>
  </si>
  <si>
    <r>
      <rPr>
        <sz val="11"/>
        <color theme="1"/>
        <rFont val="Calibri"/>
        <family val="2"/>
        <scheme val="minor"/>
      </rPr>
      <t>Belgique</t>
    </r>
  </si>
  <si>
    <r>
      <rPr>
        <sz val="11"/>
        <color theme="1"/>
        <rFont val="Calibri"/>
        <family val="2"/>
        <scheme val="minor"/>
      </rPr>
      <t>Amical</t>
    </r>
  </si>
  <si>
    <r>
      <rPr>
        <sz val="11"/>
        <color theme="1"/>
        <rFont val="Calibri"/>
        <family val="2"/>
        <scheme val="minor"/>
      </rPr>
      <t>France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</si>
  <si>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</si>
  <si>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</si>
  <si>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</si>
  <si>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Haïti</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</si>
  <si>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</si>
  <si>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</si>
  <si>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Angleterre</t>
    </r>
  </si>
  <si>
    <r>
      <rPr>
        <sz val="11"/>
        <color theme="1"/>
        <rFont val="Calibri"/>
        <family val="2"/>
        <scheme val="minor"/>
      </rPr>
      <t>Championnat britannique</t>
    </r>
  </si>
  <si>
    <r>
      <rPr>
        <sz val="11"/>
        <color theme="1"/>
        <rFont val="Calibri"/>
        <family val="2"/>
        <scheme val="minor"/>
      </rPr>
      <t>Allemagne</t>
    </r>
  </si>
  <si>
    <r>
      <rPr>
        <sz val="11"/>
        <color theme="1"/>
        <rFont val="Calibri"/>
        <family val="2"/>
        <scheme val="minor"/>
      </rPr>
      <t>Italie</t>
    </r>
  </si>
  <si>
    <r>
      <rPr>
        <sz val="11"/>
        <color theme="1"/>
        <rFont val="Calibri"/>
        <family val="2"/>
        <scheme val="minor"/>
      </rPr>
      <t>Amical</t>
    </r>
  </si>
  <si>
    <r>
      <rPr>
        <sz val="11"/>
        <color theme="1"/>
        <rFont val="Calibri"/>
        <family val="2"/>
        <scheme val="minor"/>
      </rPr>
      <t>Finlande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</si>
  <si>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</si>
  <si>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</si>
  <si>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</si>
  <si>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Panama</t>
    </r>
  </si>
  <si>
    <r>
      <rPr>
        <sz val="11"/>
        <color theme="1"/>
        <rFont val="Calibri"/>
        <family val="2"/>
        <scheme val="minor"/>
      </rPr>
      <t>Amical</t>
    </r>
  </si>
  <si>
    <r>
      <rPr>
        <sz val="11"/>
        <color theme="1"/>
        <rFont val="Calibri"/>
        <family val="2"/>
        <scheme val="minor"/>
      </rPr>
      <t>Japon</t>
    </r>
  </si>
  <si>
    <r>
      <rPr>
        <sz val="11"/>
        <color theme="1"/>
        <rFont val="Calibri"/>
        <family val="2"/>
        <scheme val="minor"/>
      </rPr>
      <t>Chine</t>
    </r>
  </si>
  <si>
    <r>
      <rPr>
        <sz val="11"/>
        <color theme="1"/>
        <rFont val="Calibri"/>
        <family val="2"/>
        <scheme val="minor"/>
      </rPr>
      <t>Coupe Kirin</t>
    </r>
  </si>
  <si>
    <r>
      <rPr>
        <sz val="11"/>
        <color theme="1"/>
        <rFont val="Calibri"/>
        <family val="2"/>
        <scheme val="minor"/>
      </rPr>
      <t>Chine</t>
    </r>
  </si>
  <si>
    <r>
      <rPr>
        <sz val="11"/>
        <color theme="1"/>
        <rFont val="Calibri"/>
        <family val="2"/>
        <scheme val="minor"/>
      </rPr>
      <t>Irlande</t>
    </r>
  </si>
  <si>
    <r>
      <rPr>
        <sz val="11"/>
        <color theme="1"/>
        <rFont val="Calibri"/>
        <family val="2"/>
        <scheme val="minor"/>
      </rPr>
      <t>Coupe Kirin</t>
    </r>
  </si>
  <si>
    <r>
      <rPr>
        <sz val="11"/>
        <color theme="1"/>
        <rFont val="Calibri"/>
        <family val="2"/>
        <scheme val="minor"/>
      </rPr>
      <t>Norvège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</si>
  <si>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</si>
  <si>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</si>
  <si>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Suède</t>
    </r>
  </si>
  <si>
    <r>
      <rPr>
        <sz val="11"/>
        <color theme="1"/>
        <rFont val="Calibri"/>
        <family val="2"/>
        <scheme val="minor"/>
      </rPr>
      <t>Danemark</t>
    </r>
  </si>
  <si>
    <r>
      <rPr>
        <sz val="11"/>
        <color theme="1"/>
        <rFont val="Calibri"/>
        <family val="2"/>
        <scheme val="minor"/>
      </rPr>
      <t>Amical</t>
    </r>
  </si>
  <si>
    <r>
      <rPr>
        <sz val="11"/>
        <color theme="1"/>
        <rFont val="Calibri"/>
        <family val="2"/>
        <scheme val="minor"/>
      </rPr>
      <t>France</t>
    </r>
  </si>
  <si>
    <r>
      <rPr>
        <sz val="11"/>
        <color theme="1"/>
        <rFont val="Calibri"/>
        <family val="2"/>
        <scheme val="minor"/>
      </rPr>
      <t>Danemark</t>
    </r>
  </si>
  <si>
    <r>
      <rPr>
        <sz val="11"/>
        <color theme="1"/>
        <rFont val="Calibri"/>
        <family val="2"/>
        <scheme val="minor"/>
      </rPr>
      <t>Coupe européenne de l’UEFA</t>
    </r>
  </si>
  <si>
    <r>
      <rPr>
        <sz val="11"/>
        <color theme="1"/>
        <rFont val="Calibri"/>
        <family val="2"/>
        <scheme val="minor"/>
      </rPr>
      <t>Allemagne</t>
    </r>
  </si>
  <si>
    <r>
      <rPr>
        <sz val="11"/>
        <color theme="1"/>
        <rFont val="Calibri"/>
        <family val="2"/>
        <scheme val="minor"/>
      </rPr>
      <t>Roumanie</t>
    </r>
  </si>
  <si>
    <r>
      <rPr>
        <sz val="11"/>
        <color theme="1"/>
        <rFont val="Calibri"/>
        <family val="2"/>
        <scheme val="minor"/>
      </rPr>
      <t>Coupe européenne de l’UEFA</t>
    </r>
  </si>
  <si>
    <r>
      <rPr>
        <sz val="11"/>
        <color theme="1"/>
        <rFont val="Calibri"/>
        <family val="2"/>
        <scheme val="minor"/>
      </rPr>
      <t>Danemark</t>
    </r>
  </si>
  <si>
    <r>
      <rPr>
        <sz val="11"/>
        <color theme="1"/>
        <rFont val="Calibri"/>
        <family val="2"/>
        <scheme val="minor"/>
      </rPr>
      <t>Belgique</t>
    </r>
  </si>
  <si>
    <r>
      <rPr>
        <sz val="11"/>
        <color theme="1"/>
        <rFont val="Calibri"/>
        <family val="2"/>
        <scheme val="minor"/>
      </rPr>
      <t>Coupe européenne de l’UEFA</t>
    </r>
  </si>
  <si>
    <r>
      <rPr>
        <sz val="11"/>
        <color theme="1"/>
        <rFont val="Calibri"/>
        <family val="2"/>
        <scheme val="minor"/>
      </rPr>
      <t>Allemagne</t>
    </r>
  </si>
  <si>
    <r>
      <rPr>
        <sz val="11"/>
        <color theme="1"/>
        <rFont val="Calibri"/>
        <family val="2"/>
        <scheme val="minor"/>
      </rPr>
      <t>Espagne</t>
    </r>
  </si>
  <si>
    <r>
      <rPr>
        <sz val="11"/>
        <color theme="1"/>
        <rFont val="Calibri"/>
        <family val="2"/>
        <scheme val="minor"/>
      </rPr>
      <t>Coupe européenne de l’UEFA</t>
    </r>
  </si>
  <si>
    <r>
      <rPr>
        <sz val="11"/>
        <color theme="1"/>
        <rFont val="Calibri"/>
        <family val="2"/>
        <scheme val="minor"/>
      </rPr>
      <t>Islande</t>
    </r>
  </si>
  <si>
    <r>
      <rPr>
        <sz val="11"/>
        <color theme="1"/>
        <rFont val="Calibri"/>
        <family val="2"/>
        <scheme val="minor"/>
      </rPr>
      <t>Norvège</t>
    </r>
  </si>
  <si>
    <r>
      <rPr>
        <sz val="11"/>
        <color theme="1"/>
        <rFont val="Calibri"/>
        <family val="2"/>
        <scheme val="minor"/>
      </rPr>
      <t>Amical</t>
    </r>
  </si>
  <si>
    <r>
      <rPr>
        <sz val="11"/>
        <color theme="1"/>
        <rFont val="Calibri"/>
        <family val="2"/>
        <scheme val="minor"/>
      </rPr>
      <t>Portugal</t>
    </r>
  </si>
  <si>
    <r>
      <rPr>
        <sz val="11"/>
        <color theme="1"/>
        <rFont val="Calibri"/>
        <family val="2"/>
        <scheme val="minor"/>
      </rPr>
      <t>Roumanie</t>
    </r>
  </si>
  <si>
    <r>
      <rPr>
        <sz val="11"/>
        <color theme="1"/>
        <rFont val="Calibri"/>
        <family val="2"/>
        <scheme val="minor"/>
      </rPr>
      <t>Coupe européenne de l’UEFA</t>
    </r>
  </si>
  <si>
    <r>
      <rPr>
        <sz val="11"/>
        <color theme="1"/>
        <rFont val="Calibri"/>
        <family val="2"/>
        <scheme val="minor"/>
      </rPr>
      <t>Brésil</t>
    </r>
  </si>
  <si>
    <r>
      <rPr>
        <sz val="11"/>
        <color theme="1"/>
        <rFont val="Calibri"/>
        <family val="2"/>
        <scheme val="minor"/>
      </rPr>
      <t>Uruguay</t>
    </r>
  </si>
  <si>
    <r>
      <rPr>
        <sz val="11"/>
        <color theme="1"/>
        <rFont val="Calibri"/>
        <family val="2"/>
        <scheme val="minor"/>
      </rPr>
      <t>Amical</t>
    </r>
  </si>
  <si>
    <r>
      <rPr>
        <sz val="11"/>
        <color theme="1"/>
        <rFont val="Calibri"/>
        <family val="2"/>
        <scheme val="minor"/>
      </rPr>
      <t>France</t>
    </r>
  </si>
  <si>
    <r>
      <rPr>
        <sz val="11"/>
        <color theme="1"/>
        <rFont val="Calibri"/>
        <family val="2"/>
        <scheme val="minor"/>
      </rPr>
      <t>Portugal</t>
    </r>
  </si>
  <si>
    <r>
      <rPr>
        <sz val="11"/>
        <color theme="1"/>
        <rFont val="Calibri"/>
        <family val="2"/>
        <scheme val="minor"/>
      </rPr>
      <t>Coupe européenne de l’UEFA</t>
    </r>
  </si>
  <si>
    <r>
      <rPr>
        <sz val="11"/>
        <color theme="1"/>
        <rFont val="Calibri"/>
        <family val="2"/>
        <scheme val="minor"/>
      </rPr>
      <t>Maroc</t>
    </r>
  </si>
  <si>
    <r>
      <rPr>
        <sz val="11"/>
        <color theme="1"/>
        <rFont val="Calibri"/>
        <family val="2"/>
        <scheme val="minor"/>
      </rPr>
      <t>Sénégal</t>
    </r>
  </si>
  <si>
    <r>
      <rPr>
        <sz val="11"/>
        <color theme="1"/>
        <rFont val="Calibri"/>
        <family val="2"/>
        <scheme val="minor"/>
      </rPr>
      <t>Amical</t>
    </r>
  </si>
  <si>
    <r>
      <rPr>
        <sz val="11"/>
        <color theme="1"/>
        <rFont val="Calibri"/>
        <family val="2"/>
        <scheme val="minor"/>
      </rPr>
      <t>Honduras</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</si>
  <si>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</si>
  <si>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</si>
  <si>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</si>
  <si>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Iran</t>
    </r>
  </si>
  <si>
    <r>
      <rPr>
        <sz val="11"/>
        <color theme="1"/>
        <rFont val="Calibri"/>
        <family val="2"/>
        <scheme val="minor"/>
      </rPr>
      <t>Amical</t>
    </r>
  </si>
  <si>
    <r>
      <rPr>
        <sz val="11"/>
        <color theme="1"/>
        <rFont val="Calibri"/>
        <family val="2"/>
        <scheme val="minor"/>
      </rPr>
      <t>Zimbabwe</t>
    </r>
  </si>
  <si>
    <r>
      <rPr>
        <sz val="11"/>
        <color theme="1"/>
        <rFont val="Calibri"/>
        <family val="2"/>
        <scheme val="minor"/>
      </rPr>
      <t>Zambie</t>
    </r>
  </si>
  <si>
    <r>
      <rPr>
        <sz val="11"/>
        <color theme="1"/>
        <rFont val="Calibri"/>
        <family val="2"/>
        <scheme val="minor"/>
      </rPr>
      <t>Amical</t>
    </r>
  </si>
  <si>
    <r>
      <rPr>
        <sz val="11"/>
        <color theme="1"/>
        <rFont val="Calibri"/>
        <family val="2"/>
        <scheme val="minor"/>
      </rPr>
      <t>Égypte</t>
    </r>
  </si>
  <si>
    <r>
      <rPr>
        <sz val="11"/>
        <color theme="1"/>
        <rFont val="Calibri"/>
        <family val="2"/>
        <scheme val="minor"/>
      </rPr>
      <t>Cameroun</t>
    </r>
  </si>
  <si>
    <r>
      <rPr>
        <sz val="11"/>
        <color theme="1"/>
        <rFont val="Calibri"/>
        <family val="2"/>
        <scheme val="minor"/>
      </rPr>
      <t>Amical</t>
    </r>
  </si>
  <si>
    <r>
      <rPr>
        <sz val="11"/>
        <color theme="1"/>
        <rFont val="Calibri"/>
        <family val="2"/>
        <scheme val="minor"/>
      </rPr>
      <t>Uruguay</t>
    </r>
  </si>
  <si>
    <r>
      <rPr>
        <sz val="11"/>
        <color theme="1"/>
        <rFont val="Calibri"/>
        <family val="2"/>
        <scheme val="minor"/>
      </rPr>
      <t>Argentine</t>
    </r>
  </si>
  <si>
    <r>
      <rPr>
        <sz val="11"/>
        <color theme="1"/>
        <rFont val="Calibri"/>
        <family val="2"/>
        <scheme val="minor"/>
      </rPr>
      <t>Amical</t>
    </r>
  </si>
  <si>
    <r>
      <rPr>
        <sz val="11"/>
        <color theme="1"/>
        <rFont val="Calibri"/>
        <family val="2"/>
        <scheme val="minor"/>
      </rPr>
      <t>Zimbabwe</t>
    </r>
  </si>
  <si>
    <r>
      <rPr>
        <sz val="11"/>
        <color theme="1"/>
        <rFont val="Calibri"/>
        <family val="2"/>
        <scheme val="minor"/>
      </rPr>
      <t>Ouganda</t>
    </r>
  </si>
  <si>
    <r>
      <rPr>
        <sz val="11"/>
        <color theme="1"/>
        <rFont val="Calibri"/>
        <family val="2"/>
        <scheme val="minor"/>
      </rPr>
      <t>Amical</t>
    </r>
  </si>
  <si>
    <r>
      <rPr>
        <sz val="11"/>
        <color theme="1"/>
        <rFont val="Calibri"/>
        <family val="2"/>
        <scheme val="minor"/>
      </rPr>
      <t>Roumanie</t>
    </r>
  </si>
  <si>
    <r>
      <rPr>
        <sz val="11"/>
        <color theme="1"/>
        <rFont val="Calibri"/>
        <family val="2"/>
        <scheme val="minor"/>
      </rPr>
      <t>Chine</t>
    </r>
  </si>
  <si>
    <r>
      <rPr>
        <sz val="11"/>
        <color theme="1"/>
        <rFont val="Calibri"/>
        <family val="2"/>
        <scheme val="minor"/>
      </rPr>
      <t>Amical</t>
    </r>
  </si>
  <si>
    <r>
      <rPr>
        <sz val="11"/>
        <color theme="1"/>
        <rFont val="Calibri"/>
        <family val="2"/>
        <scheme val="minor"/>
      </rPr>
      <t>Iran</t>
    </r>
  </si>
  <si>
    <r>
      <rPr>
        <sz val="11"/>
        <color theme="1"/>
        <rFont val="Calibri"/>
        <family val="2"/>
        <scheme val="minor"/>
      </rPr>
      <t>Syrie</t>
    </r>
  </si>
  <si>
    <r>
      <rPr>
        <sz val="11"/>
        <color theme="1"/>
        <rFont val="Calibri"/>
        <family val="2"/>
        <scheme val="minor"/>
      </rPr>
      <t>Amical</t>
    </r>
  </si>
  <si>
    <r>
      <rPr>
        <sz val="11"/>
        <color theme="1"/>
        <rFont val="Calibri"/>
        <family val="2"/>
        <scheme val="minor"/>
      </rPr>
      <t>Colombie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</si>
  <si>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</si>
  <si>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</si>
  <si>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Ouganda</t>
    </r>
  </si>
  <si>
    <r>
      <rPr>
        <sz val="11"/>
        <color theme="1"/>
        <rFont val="Calibri"/>
        <family val="2"/>
        <scheme val="minor"/>
      </rPr>
      <t>Zambie</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</si>
  <si>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</si>
  <si>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</si>
  <si>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Zimbabwe</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</si>
  <si>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</si>
  <si>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</si>
  <si>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</si>
  <si>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</si>
  <si>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</si>
  <si>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</si>
  <si>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</si>
  <si>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</si>
  <si>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</si>
  <si>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</si>
  <si>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</si>
  <si>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</si>
  <si>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</si>
  <si>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</si>
  <si>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</si>
  <si>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</si>
  <si>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</si>
  <si>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Qatar</t>
    </r>
  </si>
  <si>
    <r>
      <rPr>
        <sz val="11"/>
        <color theme="1"/>
        <rFont val="Calibri"/>
        <family val="2"/>
        <scheme val="minor"/>
      </rPr>
      <t>Qualification pour la Coupe de l’AFC</t>
    </r>
  </si>
  <si>
    <r>
      <rPr>
        <sz val="11"/>
        <color theme="1"/>
        <rFont val="Calibri"/>
        <family val="2"/>
        <scheme val="minor"/>
      </rPr>
      <t>Arabie saoudite</t>
    </r>
  </si>
  <si>
    <r>
      <rPr>
        <sz val="11"/>
        <color theme="1"/>
        <rFont val="Calibri"/>
        <family val="2"/>
        <scheme val="minor"/>
      </rPr>
      <t>Islande</t>
    </r>
  </si>
  <si>
    <r>
      <rPr>
        <sz val="11"/>
        <color theme="1"/>
        <rFont val="Calibri"/>
        <family val="2"/>
        <scheme val="minor"/>
      </rPr>
      <t>Amical</t>
    </r>
  </si>
  <si>
    <r>
      <rPr>
        <sz val="11"/>
        <color theme="1"/>
        <rFont val="Calibri"/>
        <family val="2"/>
        <scheme val="minor"/>
      </rPr>
      <t>Danemark</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</si>
  <si>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</si>
  <si>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</si>
  <si>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</si>
  <si>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Suède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</si>
  <si>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</si>
  <si>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</si>
  <si>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Japon</t>
    </r>
  </si>
  <si>
    <r>
      <rPr>
        <sz val="11"/>
        <color theme="1"/>
        <rFont val="Calibri"/>
        <family val="2"/>
        <scheme val="minor"/>
      </rPr>
      <t>Amical</t>
    </r>
  </si>
  <si>
    <r>
      <rPr>
        <sz val="11"/>
        <color theme="1"/>
        <rFont val="Calibri"/>
        <family val="2"/>
        <scheme val="minor"/>
      </rPr>
      <t>Honduras</t>
    </r>
  </si>
  <si>
    <r>
      <rPr>
        <sz val="11"/>
        <color theme="1"/>
        <rFont val="Calibri"/>
        <family val="2"/>
        <scheme val="minor"/>
      </rPr>
      <t>Guatemala</t>
    </r>
  </si>
  <si>
    <r>
      <rPr>
        <sz val="11"/>
        <color theme="1"/>
        <rFont val="Calibri"/>
        <family val="2"/>
        <scheme val="minor"/>
      </rPr>
      <t>Amical</t>
    </r>
  </si>
  <si>
    <r>
      <rPr>
        <sz val="11"/>
        <color theme="1"/>
        <rFont val="Calibri"/>
        <family val="2"/>
        <scheme val="minor"/>
      </rPr>
      <t>Mexique</t>
    </r>
  </si>
  <si>
    <r>
      <rPr>
        <sz val="11"/>
        <color theme="1"/>
        <rFont val="Calibri"/>
        <family val="2"/>
        <scheme val="minor"/>
      </rPr>
      <t>Colombie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</si>
  <si>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</si>
  <si>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</si>
  <si>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Mexique</t>
    </r>
  </si>
  <si>
    <r>
      <rPr>
        <sz val="11"/>
        <color theme="1"/>
        <rFont val="Calibri"/>
        <family val="2"/>
        <scheme val="minor"/>
      </rPr>
      <t>Amical</t>
    </r>
  </si>
  <si>
    <r>
      <rPr>
        <sz val="11"/>
        <color theme="1"/>
        <rFont val="Calibri"/>
        <family val="2"/>
        <scheme val="minor"/>
      </rPr>
      <t>Algérie</t>
    </r>
  </si>
  <si>
    <r>
      <rPr>
        <sz val="11"/>
        <color theme="1"/>
        <rFont val="Calibri"/>
        <family val="2"/>
        <scheme val="minor"/>
      </rPr>
      <t>Canada</t>
    </r>
  </si>
  <si>
    <r>
      <rPr>
        <sz val="11"/>
        <color theme="1"/>
        <rFont val="Calibri"/>
        <family val="2"/>
        <scheme val="minor"/>
      </rPr>
      <t>Amical</t>
    </r>
  </si>
  <si>
    <r>
      <rPr>
        <sz val="11"/>
        <color theme="1"/>
        <rFont val="Calibri"/>
        <family val="2"/>
        <scheme val="minor"/>
      </rPr>
      <t>Pays‑Bas</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</si>
  <si>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</si>
  <si>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</si>
  <si>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</si>
  <si>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</si>
  <si>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</si>
  <si>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</si>
  <si>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</si>
  <si>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</si>
  <si>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</si>
  <si>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Émirats arabes unis</t>
    </r>
  </si>
  <si>
    <r>
      <rPr>
        <sz val="11"/>
        <color theme="1"/>
        <rFont val="Calibri"/>
        <family val="2"/>
        <scheme val="minor"/>
      </rPr>
      <t>Qualification pour la Coupe de l’AFC</t>
    </r>
  </si>
  <si>
    <r>
      <rPr>
        <sz val="11"/>
        <color theme="1"/>
        <rFont val="Calibri"/>
        <family val="2"/>
        <scheme val="minor"/>
      </rPr>
      <t>Maroc</t>
    </r>
  </si>
  <si>
    <r>
      <rPr>
        <sz val="11"/>
        <color theme="1"/>
        <rFont val="Calibri"/>
        <family val="2"/>
        <scheme val="minor"/>
      </rPr>
      <t>Canada</t>
    </r>
  </si>
  <si>
    <r>
      <rPr>
        <sz val="11"/>
        <color theme="1"/>
        <rFont val="Calibri"/>
        <family val="2"/>
        <scheme val="minor"/>
      </rPr>
      <t>Amical</t>
    </r>
  </si>
  <si>
    <r>
      <rPr>
        <sz val="11"/>
        <color theme="1"/>
        <rFont val="Calibri"/>
        <family val="2"/>
        <scheme val="minor"/>
      </rPr>
      <t>Chili</t>
    </r>
  </si>
  <si>
    <r>
      <rPr>
        <sz val="11"/>
        <color theme="1"/>
        <rFont val="Calibri"/>
        <family val="2"/>
        <scheme val="minor"/>
      </rPr>
      <t>Mexique</t>
    </r>
  </si>
  <si>
    <r>
      <rPr>
        <sz val="11"/>
        <color theme="1"/>
        <rFont val="Calibri"/>
        <family val="2"/>
        <scheme val="minor"/>
      </rPr>
      <t>Amical</t>
    </r>
  </si>
  <si>
    <r>
      <rPr>
        <sz val="11"/>
        <color theme="1"/>
        <rFont val="Calibri"/>
        <family val="2"/>
        <scheme val="minor"/>
      </rPr>
      <t>Turquie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</si>
  <si>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</si>
  <si>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</si>
  <si>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</si>
  <si>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Canada</t>
    </r>
  </si>
  <si>
    <r>
      <rPr>
        <sz val="11"/>
        <color theme="1"/>
        <rFont val="Calibri"/>
        <family val="2"/>
        <scheme val="minor"/>
      </rPr>
      <t>Amical</t>
    </r>
  </si>
  <si>
    <r>
      <rPr>
        <sz val="11"/>
        <color theme="1"/>
        <rFont val="Calibri"/>
        <family val="2"/>
        <scheme val="minor"/>
      </rPr>
      <t>Chine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</si>
  <si>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</si>
  <si>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</si>
  <si>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</si>
  <si>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Mali</t>
    </r>
  </si>
  <si>
    <r>
      <rPr>
        <sz val="11"/>
        <color theme="1"/>
        <rFont val="Calibri"/>
        <family val="2"/>
        <scheme val="minor"/>
      </rPr>
      <t>Amical</t>
    </r>
  </si>
  <si>
    <r>
      <rPr>
        <sz val="11"/>
        <color theme="1"/>
        <rFont val="Calibri"/>
        <family val="2"/>
        <scheme val="minor"/>
      </rPr>
      <t>Autriche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</si>
  <si>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</si>
  <si>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</si>
  <si>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</si>
  <si>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</si>
  <si>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</si>
  <si>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</si>
  <si>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</si>
  <si>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</si>
  <si>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</si>
  <si>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Finlande</t>
    </r>
  </si>
  <si>
    <r>
      <rPr>
        <sz val="11"/>
        <color theme="1"/>
        <rFont val="Calibri"/>
        <family val="2"/>
        <scheme val="minor"/>
      </rPr>
      <t>Amical</t>
    </r>
  </si>
  <si>
    <r>
      <rPr>
        <sz val="11"/>
        <color theme="1"/>
        <rFont val="Calibri"/>
        <family val="2"/>
        <scheme val="minor"/>
      </rPr>
      <t>France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</si>
  <si>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</si>
  <si>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</si>
  <si>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</si>
  <si>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Syrie</t>
    </r>
  </si>
  <si>
    <r>
      <rPr>
        <sz val="11"/>
        <color theme="1"/>
        <rFont val="Calibri"/>
        <family val="2"/>
        <scheme val="minor"/>
      </rPr>
      <t>Amical</t>
    </r>
  </si>
  <si>
    <r>
      <rPr>
        <sz val="11"/>
        <color theme="1"/>
        <rFont val="Calibri"/>
        <family val="2"/>
        <scheme val="minor"/>
      </rPr>
      <t>Koweït</t>
    </r>
  </si>
  <si>
    <r>
      <rPr>
        <sz val="11"/>
        <color theme="1"/>
        <rFont val="Calibri"/>
        <family val="2"/>
        <scheme val="minor"/>
      </rPr>
      <t>Qatar</t>
    </r>
  </si>
  <si>
    <r>
      <rPr>
        <sz val="11"/>
        <color theme="1"/>
        <rFont val="Calibri"/>
        <family val="2"/>
        <scheme val="minor"/>
      </rPr>
      <t>Coupe de l’AFC</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</si>
  <si>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</si>
  <si>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</si>
  <si>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</si>
  <si>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Mexique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</si>
  <si>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</si>
  <si>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</si>
  <si>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Syrie</t>
    </r>
  </si>
  <si>
    <r>
      <rPr>
        <sz val="11"/>
        <color theme="1"/>
        <rFont val="Calibri"/>
        <family val="2"/>
        <scheme val="minor"/>
      </rPr>
      <t>Arabie saoudite</t>
    </r>
  </si>
  <si>
    <r>
      <rPr>
        <sz val="11"/>
        <color theme="1"/>
        <rFont val="Calibri"/>
        <family val="2"/>
        <scheme val="minor"/>
      </rPr>
      <t>Coupe de l’AFC</t>
    </r>
  </si>
  <si>
    <r>
      <rPr>
        <sz val="11"/>
        <color theme="1"/>
        <rFont val="Calibri"/>
        <family val="2"/>
        <scheme val="minor"/>
      </rPr>
      <t>Grèce</t>
    </r>
  </si>
  <si>
    <r>
      <rPr>
        <sz val="11"/>
        <color theme="1"/>
        <rFont val="Calibri"/>
        <family val="2"/>
        <scheme val="minor"/>
      </rPr>
      <t>Roumanie</t>
    </r>
  </si>
  <si>
    <r>
      <rPr>
        <sz val="11"/>
        <color theme="1"/>
        <rFont val="Calibri"/>
        <family val="2"/>
        <scheme val="minor"/>
      </rPr>
      <t>Amical</t>
    </r>
  </si>
  <si>
    <r>
      <rPr>
        <sz val="11"/>
        <color theme="1"/>
        <rFont val="Calibri"/>
        <family val="2"/>
        <scheme val="minor"/>
      </rPr>
      <t>Syrie</t>
    </r>
  </si>
  <si>
    <r>
      <rPr>
        <sz val="11"/>
        <color theme="1"/>
        <rFont val="Calibri"/>
        <family val="2"/>
        <scheme val="minor"/>
      </rPr>
      <t>Corée du Sud</t>
    </r>
  </si>
  <si>
    <r>
      <rPr>
        <sz val="11"/>
        <color theme="1"/>
        <rFont val="Calibri"/>
        <family val="2"/>
        <scheme val="minor"/>
      </rPr>
      <t>Coupe de l’AFC</t>
    </r>
  </si>
  <si>
    <r>
      <rPr>
        <sz val="11"/>
        <color theme="1"/>
        <rFont val="Calibri"/>
        <family val="2"/>
        <scheme val="minor"/>
      </rPr>
      <t>Guatemala</t>
    </r>
  </si>
  <si>
    <r>
      <rPr>
        <sz val="11"/>
        <color theme="1"/>
        <rFont val="Calibri"/>
        <family val="2"/>
        <scheme val="minor"/>
      </rPr>
      <t>Équateur</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</si>
  <si>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</si>
  <si>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</si>
  <si>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Qatar</t>
    </r>
  </si>
  <si>
    <r>
      <rPr>
        <sz val="11"/>
        <color theme="1"/>
        <rFont val="Calibri"/>
        <family val="2"/>
        <scheme val="minor"/>
      </rPr>
      <t>Coupe de l’AFC</t>
    </r>
  </si>
  <si>
    <r>
      <rPr>
        <sz val="11"/>
        <color theme="1"/>
        <rFont val="Calibri"/>
        <family val="2"/>
        <scheme val="minor"/>
      </rPr>
      <t>Arabie saoudite</t>
    </r>
  </si>
  <si>
    <r>
      <rPr>
        <sz val="11"/>
        <color theme="1"/>
        <rFont val="Calibri"/>
        <family val="2"/>
        <scheme val="minor"/>
      </rPr>
      <t>Koweït</t>
    </r>
  </si>
  <si>
    <r>
      <rPr>
        <sz val="11"/>
        <color theme="1"/>
        <rFont val="Calibri"/>
        <family val="2"/>
        <scheme val="minor"/>
      </rPr>
      <t>Coupe de l’AFC</t>
    </r>
  </si>
  <si>
    <r>
      <rPr>
        <sz val="11"/>
        <color theme="1"/>
        <rFont val="Calibri"/>
        <family val="2"/>
        <scheme val="minor"/>
      </rPr>
      <t>Koweït</t>
    </r>
  </si>
  <si>
    <r>
      <rPr>
        <sz val="11"/>
        <color theme="1"/>
        <rFont val="Calibri"/>
        <family val="2"/>
        <scheme val="minor"/>
      </rPr>
      <t>Chine</t>
    </r>
  </si>
  <si>
    <r>
      <rPr>
        <sz val="11"/>
        <color theme="1"/>
        <rFont val="Calibri"/>
        <family val="2"/>
        <scheme val="minor"/>
      </rPr>
      <t>Coupe de l’AFC</t>
    </r>
  </si>
  <si>
    <r>
      <rPr>
        <sz val="11"/>
        <color theme="1"/>
        <rFont val="Calibri"/>
        <family val="2"/>
        <scheme val="minor"/>
      </rPr>
      <t>Guatemala</t>
    </r>
  </si>
  <si>
    <r>
      <rPr>
        <sz val="11"/>
        <color theme="1"/>
        <rFont val="Calibri"/>
        <family val="2"/>
        <scheme val="minor"/>
      </rPr>
      <t>Honduras</t>
    </r>
  </si>
  <si>
    <r>
      <rPr>
        <sz val="11"/>
        <color theme="1"/>
        <rFont val="Calibri"/>
        <family val="2"/>
        <scheme val="minor"/>
      </rPr>
      <t>Amical</t>
    </r>
  </si>
  <si>
    <r>
      <rPr>
        <sz val="11"/>
        <color theme="1"/>
        <rFont val="Calibri"/>
        <family val="2"/>
        <scheme val="minor"/>
      </rPr>
      <t>Égypte</t>
    </r>
  </si>
  <si>
    <r>
      <rPr>
        <sz val="11"/>
        <color theme="1"/>
        <rFont val="Calibri"/>
        <family val="2"/>
        <scheme val="minor"/>
      </rPr>
      <t>Norvège</t>
    </r>
  </si>
  <si>
    <r>
      <rPr>
        <sz val="11"/>
        <color theme="1"/>
        <rFont val="Calibri"/>
        <family val="2"/>
        <scheme val="minor"/>
      </rPr>
      <t>Amical</t>
    </r>
  </si>
  <si>
    <r>
      <rPr>
        <sz val="11"/>
        <color theme="1"/>
        <rFont val="Calibri"/>
        <family val="2"/>
        <scheme val="minor"/>
      </rPr>
      <t>Égypte</t>
    </r>
  </si>
  <si>
    <r>
      <rPr>
        <sz val="11"/>
        <color theme="1"/>
        <rFont val="Calibri"/>
        <family val="2"/>
        <scheme val="minor"/>
      </rPr>
      <t>Norvège</t>
    </r>
  </si>
  <si>
    <r>
      <rPr>
        <sz val="11"/>
        <color theme="1"/>
        <rFont val="Calibri"/>
        <family val="2"/>
        <scheme val="minor"/>
      </rPr>
      <t>Amical</t>
    </r>
  </si>
  <si>
    <r>
      <rPr>
        <sz val="11"/>
        <color theme="1"/>
        <rFont val="Calibri"/>
        <family val="2"/>
        <scheme val="minor"/>
      </rPr>
      <t>Algérie</t>
    </r>
  </si>
  <si>
    <r>
      <rPr>
        <sz val="11"/>
        <color theme="1"/>
        <rFont val="Calibri"/>
        <family val="2"/>
        <scheme val="minor"/>
      </rPr>
      <t>Ghana</t>
    </r>
  </si>
  <si>
    <r>
      <rPr>
        <sz val="11"/>
        <color theme="1"/>
        <rFont val="Calibri"/>
        <family val="2"/>
        <scheme val="minor"/>
      </rPr>
      <t>Amical</t>
    </r>
  </si>
  <si>
    <r>
      <rPr>
        <sz val="11"/>
        <color theme="1"/>
        <rFont val="Calibri"/>
        <family val="2"/>
        <scheme val="minor"/>
      </rPr>
      <t>Chine</t>
    </r>
  </si>
  <si>
    <r>
      <rPr>
        <sz val="11"/>
        <color theme="1"/>
        <rFont val="Calibri"/>
        <family val="2"/>
        <scheme val="minor"/>
      </rPr>
      <t>Russie</t>
    </r>
  </si>
  <si>
    <r>
      <rPr>
        <sz val="11"/>
        <color theme="1"/>
        <rFont val="Calibri"/>
        <family val="2"/>
        <scheme val="minor"/>
      </rPr>
      <t>Coupe Nehru</t>
    </r>
  </si>
  <si>
    <r>
      <rPr>
        <sz val="11"/>
        <color theme="1"/>
        <rFont val="Calibri"/>
        <family val="2"/>
        <scheme val="minor"/>
      </rPr>
      <t>Honduras</t>
    </r>
  </si>
  <si>
    <r>
      <rPr>
        <sz val="11"/>
        <color theme="1"/>
        <rFont val="Calibri"/>
        <family val="2"/>
        <scheme val="minor"/>
      </rPr>
      <t>Danemark</t>
    </r>
  </si>
  <si>
    <r>
      <rPr>
        <sz val="11"/>
        <color theme="1"/>
        <rFont val="Calibri"/>
        <family val="2"/>
        <scheme val="minor"/>
      </rPr>
      <t>Amical</t>
    </r>
  </si>
  <si>
    <r>
      <rPr>
        <sz val="11"/>
        <color theme="1"/>
        <rFont val="Calibri"/>
        <family val="2"/>
        <scheme val="minor"/>
      </rPr>
      <t>Allemagne</t>
    </r>
  </si>
  <si>
    <r>
      <rPr>
        <sz val="11"/>
        <color theme="1"/>
        <rFont val="Calibri"/>
        <family val="2"/>
        <scheme val="minor"/>
      </rPr>
      <t>Hongrie</t>
    </r>
  </si>
  <si>
    <r>
      <rPr>
        <sz val="11"/>
        <color theme="1"/>
        <rFont val="Calibri"/>
        <family val="2"/>
        <scheme val="minor"/>
      </rPr>
      <t>Amical</t>
    </r>
  </si>
  <si>
    <r>
      <rPr>
        <sz val="11"/>
        <color theme="1"/>
        <rFont val="Calibri"/>
        <family val="2"/>
        <scheme val="minor"/>
      </rPr>
      <t>Portugal</t>
    </r>
  </si>
  <si>
    <r>
      <rPr>
        <sz val="11"/>
        <color theme="1"/>
        <rFont val="Calibri"/>
        <family val="2"/>
        <scheme val="minor"/>
      </rPr>
      <t>Roumanie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</si>
  <si>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</si>
  <si>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</si>
  <si>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Mali</t>
    </r>
  </si>
  <si>
    <r>
      <rPr>
        <sz val="11"/>
        <color theme="1"/>
        <rFont val="Calibri"/>
        <family val="2"/>
        <scheme val="minor"/>
      </rPr>
      <t>Amical</t>
    </r>
  </si>
  <si>
    <r>
      <rPr>
        <sz val="11"/>
        <color theme="1"/>
        <rFont val="Calibri"/>
        <family val="2"/>
        <scheme val="minor"/>
      </rPr>
      <t>Maroc</t>
    </r>
  </si>
  <si>
    <r>
      <rPr>
        <sz val="11"/>
        <color theme="1"/>
        <rFont val="Calibri"/>
        <family val="2"/>
        <scheme val="minor"/>
      </rPr>
      <t>Russie</t>
    </r>
  </si>
  <si>
    <r>
      <rPr>
        <sz val="11"/>
        <color theme="1"/>
        <rFont val="Calibri"/>
        <family val="2"/>
        <scheme val="minor"/>
      </rPr>
      <t>Coupe Nehru</t>
    </r>
  </si>
  <si>
    <r>
      <rPr>
        <sz val="11"/>
        <color theme="1"/>
        <rFont val="Calibri"/>
        <family val="2"/>
        <scheme val="minor"/>
      </rPr>
      <t>Cameroun</t>
    </r>
  </si>
  <si>
    <r>
      <rPr>
        <sz val="11"/>
        <color theme="1"/>
        <rFont val="Calibri"/>
        <family val="2"/>
        <scheme val="minor"/>
      </rPr>
      <t>Égypte</t>
    </r>
  </si>
  <si>
    <r>
      <rPr>
        <sz val="11"/>
        <color theme="1"/>
        <rFont val="Calibri"/>
        <family val="2"/>
        <scheme val="minor"/>
      </rPr>
      <t>Amical</t>
    </r>
  </si>
  <si>
    <r>
      <rPr>
        <sz val="11"/>
        <color theme="1"/>
        <rFont val="Calibri"/>
        <family val="2"/>
        <scheme val="minor"/>
      </rPr>
      <t>Uruguay</t>
    </r>
  </si>
  <si>
    <r>
      <rPr>
        <sz val="11"/>
        <color theme="1"/>
        <rFont val="Calibri"/>
        <family val="2"/>
        <scheme val="minor"/>
      </rPr>
      <t>Paraguay</t>
    </r>
  </si>
  <si>
    <r>
      <rPr>
        <sz val="11"/>
        <color theme="1"/>
        <rFont val="Calibri"/>
        <family val="2"/>
        <scheme val="minor"/>
      </rPr>
      <t>Copa Artigas</t>
    </r>
  </si>
  <si>
    <r>
      <rPr>
        <sz val="11"/>
        <color theme="1"/>
        <rFont val="Calibri"/>
        <family val="2"/>
        <scheme val="minor"/>
      </rPr>
      <t>Zimbabwe</t>
    </r>
  </si>
  <si>
    <r>
      <rPr>
        <sz val="11"/>
        <color theme="1"/>
        <rFont val="Calibri"/>
        <family val="2"/>
        <scheme val="minor"/>
      </rPr>
      <t>Zambie</t>
    </r>
  </si>
  <si>
    <r>
      <rPr>
        <sz val="11"/>
        <color theme="1"/>
        <rFont val="Calibri"/>
        <family val="2"/>
        <scheme val="minor"/>
      </rPr>
      <t>Amical</t>
    </r>
  </si>
  <si>
    <r>
      <rPr>
        <sz val="11"/>
        <color theme="1"/>
        <rFont val="Calibri"/>
        <family val="2"/>
        <scheme val="minor"/>
      </rPr>
      <t>Bulgarie</t>
    </r>
  </si>
  <si>
    <r>
      <rPr>
        <sz val="11"/>
        <color theme="1"/>
        <rFont val="Calibri"/>
        <family val="2"/>
        <scheme val="minor"/>
      </rPr>
      <t>Suisse</t>
    </r>
  </si>
  <si>
    <r>
      <rPr>
        <sz val="11"/>
        <color theme="1"/>
        <rFont val="Calibri"/>
        <family val="2"/>
        <scheme val="minor"/>
      </rPr>
      <t>Amical</t>
    </r>
  </si>
  <si>
    <r>
      <rPr>
        <sz val="11"/>
        <color theme="1"/>
        <rFont val="Calibri"/>
        <family val="2"/>
        <scheme val="minor"/>
      </rPr>
      <t>Irlande</t>
    </r>
  </si>
  <si>
    <r>
      <rPr>
        <sz val="11"/>
        <color theme="1"/>
        <rFont val="Calibri"/>
        <family val="2"/>
        <scheme val="minor"/>
      </rPr>
      <t>Italie</t>
    </r>
  </si>
  <si>
    <r>
      <rPr>
        <sz val="11"/>
        <color theme="1"/>
        <rFont val="Calibri"/>
        <family val="2"/>
        <scheme val="minor"/>
      </rPr>
      <t>Amical</t>
    </r>
  </si>
  <si>
    <r>
      <rPr>
        <sz val="11"/>
        <color theme="1"/>
        <rFont val="Calibri"/>
        <family val="2"/>
        <scheme val="minor"/>
      </rPr>
      <t>Bolivie</t>
    </r>
  </si>
  <si>
    <r>
      <rPr>
        <sz val="11"/>
        <color theme="1"/>
        <rFont val="Calibri"/>
        <family val="2"/>
        <scheme val="minor"/>
      </rPr>
      <t>Uruguay</t>
    </r>
  </si>
  <si>
    <r>
      <rPr>
        <sz val="11"/>
        <color theme="1"/>
        <rFont val="Calibri"/>
        <family val="2"/>
        <scheme val="minor"/>
      </rPr>
      <t>Amical</t>
    </r>
  </si>
  <si>
    <r>
      <rPr>
        <sz val="11"/>
        <color theme="1"/>
        <rFont val="Calibri"/>
        <family val="2"/>
        <scheme val="minor"/>
      </rPr>
      <t>Chili</t>
    </r>
  </si>
  <si>
    <r>
      <rPr>
        <sz val="11"/>
        <color theme="1"/>
        <rFont val="Calibri"/>
        <family val="2"/>
        <scheme val="minor"/>
      </rPr>
      <t>Paraguay</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</si>
  <si>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</si>
  <si>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</si>
  <si>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</si>
  <si>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</si>
  <si>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Mexique</t>
    </r>
  </si>
  <si>
    <r>
      <rPr>
        <sz val="11"/>
        <color theme="1"/>
        <rFont val="Calibri"/>
        <family val="2"/>
        <scheme val="minor"/>
      </rPr>
      <t>Suisse</t>
    </r>
  </si>
  <si>
    <r>
      <rPr>
        <sz val="11"/>
        <color theme="1"/>
        <rFont val="Calibri"/>
        <family val="2"/>
        <scheme val="minor"/>
      </rPr>
      <t>Amical</t>
    </r>
  </si>
  <si>
    <r>
      <rPr>
        <sz val="11"/>
        <color theme="1"/>
        <rFont val="Calibri"/>
        <family val="2"/>
        <scheme val="minor"/>
      </rPr>
      <t>Colombie</t>
    </r>
  </si>
  <si>
    <r>
      <rPr>
        <sz val="11"/>
        <color theme="1"/>
        <rFont val="Calibri"/>
        <family val="2"/>
        <scheme val="minor"/>
      </rPr>
      <t>Pologne</t>
    </r>
  </si>
  <si>
    <r>
      <rPr>
        <sz val="11"/>
        <color theme="1"/>
        <rFont val="Calibri"/>
        <family val="2"/>
        <scheme val="minor"/>
      </rPr>
      <t>Amical</t>
    </r>
  </si>
  <si>
    <r>
      <rPr>
        <sz val="11"/>
        <color theme="1"/>
        <rFont val="Calibri"/>
        <family val="2"/>
        <scheme val="minor"/>
      </rPr>
      <t>Guinée</t>
    </r>
  </si>
  <si>
    <r>
      <rPr>
        <sz val="11"/>
        <color theme="1"/>
        <rFont val="Calibri"/>
        <family val="2"/>
        <scheme val="minor"/>
      </rPr>
      <t>Tunisie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</si>
  <si>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</si>
  <si>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</si>
  <si>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</si>
  <si>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</si>
  <si>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Colombie</t>
    </r>
  </si>
  <si>
    <r>
      <rPr>
        <sz val="11"/>
        <color theme="1"/>
        <rFont val="Calibri"/>
        <family val="2"/>
        <scheme val="minor"/>
      </rPr>
      <t>Pologne</t>
    </r>
  </si>
  <si>
    <r>
      <rPr>
        <sz val="11"/>
        <color theme="1"/>
        <rFont val="Calibri"/>
        <family val="2"/>
        <scheme val="minor"/>
      </rPr>
      <t>Amical</t>
    </r>
  </si>
  <si>
    <r>
      <rPr>
        <sz val="11"/>
        <color theme="1"/>
        <rFont val="Calibri"/>
        <family val="2"/>
        <scheme val="minor"/>
      </rPr>
      <t>Uruguay</t>
    </r>
  </si>
  <si>
    <r>
      <rPr>
        <sz val="11"/>
        <color theme="1"/>
        <rFont val="Calibri"/>
        <family val="2"/>
        <scheme val="minor"/>
      </rPr>
      <t>Finlande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</si>
  <si>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</si>
  <si>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</si>
  <si>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</si>
  <si>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</si>
  <si>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Cap-Vert</t>
    </r>
  </si>
  <si>
    <r>
      <rPr>
        <sz val="11"/>
        <color theme="1"/>
        <rFont val="Calibri"/>
        <family val="2"/>
        <scheme val="minor"/>
      </rPr>
      <t>Guinée</t>
    </r>
  </si>
  <si>
    <r>
      <rPr>
        <sz val="11"/>
        <color theme="1"/>
        <rFont val="Calibri"/>
        <family val="2"/>
        <scheme val="minor"/>
      </rPr>
      <t>Coupe Amílcar Cabral</t>
    </r>
  </si>
  <si>
    <r>
      <rPr>
        <sz val="11"/>
        <color theme="1"/>
        <rFont val="Calibri"/>
        <family val="2"/>
        <scheme val="minor"/>
      </rPr>
      <t>Cap-Vert</t>
    </r>
  </si>
  <si>
    <r>
      <rPr>
        <sz val="11"/>
        <color theme="1"/>
        <rFont val="Calibri"/>
        <family val="2"/>
        <scheme val="minor"/>
      </rPr>
      <t>Mali</t>
    </r>
  </si>
  <si>
    <r>
      <rPr>
        <sz val="11"/>
        <color theme="1"/>
        <rFont val="Calibri"/>
        <family val="2"/>
        <scheme val="minor"/>
      </rPr>
      <t>Coupe Amílcar Cabral</t>
    </r>
  </si>
  <si>
    <r>
      <rPr>
        <sz val="11"/>
        <color theme="1"/>
        <rFont val="Calibri"/>
        <family val="2"/>
        <scheme val="minor"/>
      </rPr>
      <t>Chili</t>
    </r>
  </si>
  <si>
    <r>
      <rPr>
        <sz val="11"/>
        <color theme="1"/>
        <rFont val="Calibri"/>
        <family val="2"/>
        <scheme val="minor"/>
      </rPr>
      <t>Pérou</t>
    </r>
  </si>
  <si>
    <r>
      <rPr>
        <sz val="11"/>
        <color theme="1"/>
        <rFont val="Calibri"/>
        <family val="2"/>
        <scheme val="minor"/>
      </rPr>
      <t>Amical</t>
    </r>
  </si>
  <si>
    <r>
      <rPr>
        <sz val="11"/>
        <color theme="1"/>
        <rFont val="Calibri"/>
        <family val="2"/>
        <scheme val="minor"/>
      </rPr>
      <t>Portugal</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</si>
  <si>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</si>
  <si>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</si>
  <si>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</si>
  <si>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Finlande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</si>
  <si>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</si>
  <si>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</si>
  <si>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</si>
  <si>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</si>
  <si>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</si>
  <si>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</si>
  <si>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</si>
  <si>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</si>
  <si>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</si>
  <si>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</si>
  <si>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</si>
  <si>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</si>
  <si>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</si>
  <si>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</si>
  <si>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</si>
  <si>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</si>
  <si>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</si>
  <si>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Canada</t>
    </r>
  </si>
  <si>
    <r>
      <rPr>
        <sz val="11"/>
        <color theme="1"/>
        <rFont val="Calibri"/>
        <family val="2"/>
        <scheme val="minor"/>
      </rPr>
      <t>Amical</t>
    </r>
  </si>
  <si>
    <r>
      <rPr>
        <sz val="11"/>
        <color theme="1"/>
        <rFont val="Calibri"/>
        <family val="2"/>
        <scheme val="minor"/>
      </rPr>
      <t>Pérou</t>
    </r>
  </si>
  <si>
    <r>
      <rPr>
        <sz val="11"/>
        <color theme="1"/>
        <rFont val="Calibri"/>
        <family val="2"/>
        <scheme val="minor"/>
      </rPr>
      <t>Équateur</t>
    </r>
  </si>
  <si>
    <r>
      <rPr>
        <sz val="11"/>
        <color theme="1"/>
        <rFont val="Calibri"/>
        <family val="2"/>
        <scheme val="minor"/>
      </rPr>
      <t>Amical</t>
    </r>
  </si>
  <si>
    <r>
      <rPr>
        <sz val="11"/>
        <color theme="1"/>
        <rFont val="Calibri"/>
        <family val="2"/>
        <scheme val="minor"/>
      </rPr>
      <t>Syrie</t>
    </r>
  </si>
  <si>
    <r>
      <rPr>
        <sz val="11"/>
        <color theme="1"/>
        <rFont val="Calibri"/>
        <family val="2"/>
        <scheme val="minor"/>
      </rPr>
      <t>Koweït</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</si>
  <si>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</si>
  <si>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</si>
  <si>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Irlande</t>
    </r>
  </si>
  <si>
    <r>
      <rPr>
        <sz val="11"/>
        <color theme="1"/>
        <rFont val="Calibri"/>
        <family val="2"/>
        <scheme val="minor"/>
      </rPr>
      <t>Amical</t>
    </r>
  </si>
  <si>
    <r>
      <rPr>
        <sz val="11"/>
        <color theme="1"/>
        <rFont val="Calibri"/>
        <family val="2"/>
        <scheme val="minor"/>
      </rPr>
      <t>Écosse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</si>
  <si>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</si>
  <si>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</si>
  <si>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</si>
  <si>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</si>
  <si>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</si>
  <si>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</si>
  <si>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Cameroun</t>
    </r>
  </si>
  <si>
    <r>
      <rPr>
        <sz val="11"/>
        <color theme="1"/>
        <rFont val="Calibri"/>
        <family val="2"/>
        <scheme val="minor"/>
      </rPr>
      <t>Amical</t>
    </r>
  </si>
  <si>
    <r>
      <rPr>
        <sz val="11"/>
        <color theme="1"/>
        <rFont val="Calibri"/>
        <family val="2"/>
        <scheme val="minor"/>
      </rPr>
      <t>Syrie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</si>
  <si>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</si>
  <si>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</si>
  <si>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Uruguay</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</si>
  <si>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</si>
  <si>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</si>
  <si>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</si>
  <si>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Libye</t>
    </r>
  </si>
  <si>
    <r>
      <rPr>
        <sz val="11"/>
        <color theme="1"/>
        <rFont val="Calibri"/>
        <family val="2"/>
        <scheme val="minor"/>
      </rPr>
      <t>Qualification pour la Coupe d’Afrique des nations</t>
    </r>
  </si>
  <si>
    <r>
      <rPr>
        <sz val="11"/>
        <color theme="1"/>
        <rFont val="Calibri"/>
        <family val="2"/>
        <scheme val="minor"/>
      </rPr>
      <t>Pologne</t>
    </r>
  </si>
  <si>
    <r>
      <rPr>
        <sz val="11"/>
        <color theme="1"/>
        <rFont val="Calibri"/>
        <family val="2"/>
        <scheme val="minor"/>
      </rPr>
      <t>Finlande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</si>
  <si>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</si>
  <si>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</si>
  <si>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</si>
  <si>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</si>
  <si>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</si>
  <si>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Guatemala</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</si>
  <si>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</si>
  <si>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</si>
  <si>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Uruguay</t>
    </r>
  </si>
  <si>
    <r>
      <rPr>
        <sz val="11"/>
        <color theme="1"/>
        <rFont val="Calibri"/>
        <family val="2"/>
        <scheme val="minor"/>
      </rPr>
      <t>Amical</t>
    </r>
  </si>
  <si>
    <r>
      <rPr>
        <sz val="11"/>
        <color theme="1"/>
        <rFont val="Calibri"/>
        <family val="2"/>
        <scheme val="minor"/>
      </rPr>
      <t>Brésil</t>
    </r>
  </si>
  <si>
    <r>
      <rPr>
        <sz val="11"/>
        <color theme="1"/>
        <rFont val="Calibri"/>
        <family val="2"/>
        <scheme val="minor"/>
      </rPr>
      <t>Colombie</t>
    </r>
  </si>
  <si>
    <r>
      <rPr>
        <sz val="11"/>
        <color theme="1"/>
        <rFont val="Calibri"/>
        <family val="2"/>
        <scheme val="minor"/>
      </rPr>
      <t>Amical</t>
    </r>
  </si>
  <si>
    <r>
      <rPr>
        <sz val="11"/>
        <color theme="1"/>
        <rFont val="Calibri"/>
        <family val="2"/>
        <scheme val="minor"/>
      </rPr>
      <t>Haïti</t>
    </r>
  </si>
  <si>
    <r>
      <rPr>
        <sz val="11"/>
        <color theme="1"/>
        <rFont val="Calibri"/>
        <family val="2"/>
        <scheme val="minor"/>
      </rPr>
      <t>Guatemala</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</si>
  <si>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</si>
  <si>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</si>
  <si>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Pérou</t>
    </r>
  </si>
  <si>
    <r>
      <rPr>
        <sz val="11"/>
        <color theme="1"/>
        <rFont val="Calibri"/>
        <family val="2"/>
        <scheme val="minor"/>
      </rPr>
      <t>Amical</t>
    </r>
  </si>
  <si>
    <r>
      <rPr>
        <sz val="11"/>
        <color theme="1"/>
        <rFont val="Calibri"/>
        <family val="2"/>
        <scheme val="minor"/>
      </rPr>
      <t>Colombie</t>
    </r>
  </si>
  <si>
    <r>
      <rPr>
        <sz val="11"/>
        <color theme="1"/>
        <rFont val="Calibri"/>
        <family val="2"/>
        <scheme val="minor"/>
      </rPr>
      <t>Uruguay</t>
    </r>
  </si>
  <si>
    <r>
      <rPr>
        <sz val="11"/>
        <color theme="1"/>
        <rFont val="Calibri"/>
        <family val="2"/>
        <scheme val="minor"/>
      </rPr>
      <t>Amical</t>
    </r>
  </si>
  <si>
    <r>
      <rPr>
        <sz val="11"/>
        <color theme="1"/>
        <rFont val="Calibri"/>
        <family val="2"/>
        <scheme val="minor"/>
      </rPr>
      <t>Paraguay</t>
    </r>
  </si>
  <si>
    <r>
      <rPr>
        <sz val="11"/>
        <color theme="1"/>
        <rFont val="Calibri"/>
        <family val="2"/>
        <scheme val="minor"/>
      </rPr>
      <t>Argentine</t>
    </r>
  </si>
  <si>
    <r>
      <rPr>
        <sz val="11"/>
        <color theme="1"/>
        <rFont val="Calibri"/>
        <family val="2"/>
        <scheme val="minor"/>
      </rPr>
      <t>Amical</t>
    </r>
  </si>
  <si>
    <r>
      <rPr>
        <sz val="11"/>
        <color theme="1"/>
        <rFont val="Calibri"/>
        <family val="2"/>
        <scheme val="minor"/>
      </rPr>
      <t>Tunisie</t>
    </r>
  </si>
  <si>
    <r>
      <rPr>
        <sz val="11"/>
        <color theme="1"/>
        <rFont val="Calibri"/>
        <family val="2"/>
        <scheme val="minor"/>
      </rPr>
      <t>Algérie</t>
    </r>
  </si>
  <si>
    <r>
      <rPr>
        <sz val="11"/>
        <color theme="1"/>
        <rFont val="Calibri"/>
        <family val="2"/>
        <scheme val="minor"/>
      </rPr>
      <t>Amical</t>
    </r>
  </si>
  <si>
    <r>
      <rPr>
        <sz val="11"/>
        <color theme="1"/>
        <rFont val="Calibri"/>
        <family val="2"/>
        <scheme val="minor"/>
      </rPr>
      <t>Brésil</t>
    </r>
  </si>
  <si>
    <r>
      <rPr>
        <sz val="11"/>
        <color theme="1"/>
        <rFont val="Calibri"/>
        <family val="2"/>
        <scheme val="minor"/>
      </rPr>
      <t>Argentine</t>
    </r>
  </si>
  <si>
    <r>
      <rPr>
        <sz val="11"/>
        <color theme="1"/>
        <rFont val="Calibri"/>
        <family val="2"/>
        <scheme val="minor"/>
      </rPr>
      <t>Amical</t>
    </r>
  </si>
  <si>
    <r>
      <rPr>
        <sz val="11"/>
        <color theme="1"/>
        <rFont val="Calibri"/>
        <family val="2"/>
        <scheme val="minor"/>
      </rPr>
      <t>Irak</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</si>
  <si>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</si>
  <si>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</si>
  <si>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</si>
  <si>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</si>
  <si>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</si>
  <si>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</si>
  <si>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Brésil</t>
    </r>
  </si>
  <si>
    <r>
      <rPr>
        <sz val="11"/>
        <color theme="1"/>
        <rFont val="Calibri"/>
        <family val="2"/>
        <scheme val="minor"/>
      </rPr>
      <t>Amical</t>
    </r>
  </si>
  <si>
    <r>
      <rPr>
        <sz val="11"/>
        <color theme="1"/>
        <rFont val="Calibri"/>
        <family val="2"/>
        <scheme val="minor"/>
      </rPr>
      <t>Chili</t>
    </r>
  </si>
  <si>
    <r>
      <rPr>
        <sz val="11"/>
        <color theme="1"/>
        <rFont val="Calibri"/>
        <family val="2"/>
        <scheme val="minor"/>
      </rPr>
      <t>Brésil</t>
    </r>
  </si>
  <si>
    <r>
      <rPr>
        <sz val="11"/>
        <color theme="1"/>
        <rFont val="Calibri"/>
        <family val="2"/>
        <scheme val="minor"/>
      </rPr>
      <t>Amical</t>
    </r>
  </si>
  <si>
    <r>
      <rPr>
        <sz val="11"/>
        <color theme="1"/>
        <rFont val="Calibri"/>
        <family val="2"/>
        <scheme val="minor"/>
      </rPr>
      <t>Suède</t>
    </r>
  </si>
  <si>
    <r>
      <rPr>
        <sz val="11"/>
        <color theme="1"/>
        <rFont val="Calibri"/>
        <family val="2"/>
        <scheme val="minor"/>
      </rPr>
      <t>Norvège</t>
    </r>
  </si>
  <si>
    <r>
      <rPr>
        <sz val="11"/>
        <color theme="1"/>
        <rFont val="Calibri"/>
        <family val="2"/>
        <scheme val="minor"/>
      </rPr>
      <t>Amical</t>
    </r>
  </si>
  <si>
    <r>
      <rPr>
        <sz val="11"/>
        <color theme="1"/>
        <rFont val="Calibri"/>
        <family val="2"/>
        <scheme val="minor"/>
      </rPr>
      <t>Écosse</t>
    </r>
  </si>
  <si>
    <r>
      <rPr>
        <sz val="11"/>
        <color theme="1"/>
        <rFont val="Calibri"/>
        <family val="2"/>
        <scheme val="minor"/>
      </rPr>
      <t>Angleterre</t>
    </r>
  </si>
  <si>
    <r>
      <rPr>
        <sz val="11"/>
        <color theme="1"/>
        <rFont val="Calibri"/>
        <family val="2"/>
        <scheme val="minor"/>
      </rPr>
      <t>Coupe Rous</t>
    </r>
  </si>
  <si>
    <r>
      <rPr>
        <sz val="11"/>
        <color theme="1"/>
        <rFont val="Calibri"/>
        <family val="2"/>
        <scheme val="minor"/>
      </rPr>
      <t>Colombie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</si>
  <si>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</si>
  <si>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</si>
  <si>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</si>
  <si>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</si>
  <si>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</si>
  <si>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</si>
  <si>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</si>
  <si>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</si>
  <si>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</si>
  <si>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</si>
  <si>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</si>
  <si>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</si>
  <si>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Ghana</t>
    </r>
  </si>
  <si>
    <r>
      <rPr>
        <sz val="11"/>
        <color theme="1"/>
        <rFont val="Calibri"/>
        <family val="2"/>
        <scheme val="minor"/>
      </rPr>
      <t>Coupe de Corée du Sud</t>
    </r>
  </si>
  <si>
    <r>
      <rPr>
        <sz val="11"/>
        <color theme="1"/>
        <rFont val="Calibri"/>
        <family val="2"/>
        <scheme val="minor"/>
      </rPr>
      <t>Venezuela</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</si>
  <si>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</si>
  <si>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</si>
  <si>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</si>
  <si>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Italie</t>
    </r>
  </si>
  <si>
    <r>
      <rPr>
        <sz val="11"/>
        <color theme="1"/>
        <rFont val="Calibri"/>
        <family val="2"/>
        <scheme val="minor"/>
      </rPr>
      <t>Amical</t>
    </r>
  </si>
  <si>
    <r>
      <rPr>
        <sz val="11"/>
        <color theme="1"/>
        <rFont val="Calibri"/>
        <family val="2"/>
        <scheme val="minor"/>
      </rPr>
      <t>Mexique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</si>
  <si>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</si>
  <si>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</si>
  <si>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Islande</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</si>
  <si>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</si>
  <si>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</si>
  <si>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</si>
  <si>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</si>
  <si>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</si>
  <si>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</si>
  <si>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</si>
  <si>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</si>
  <si>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Nigéria</t>
    </r>
  </si>
  <si>
    <r>
      <rPr>
        <sz val="11"/>
        <color theme="1"/>
        <rFont val="Calibri"/>
        <family val="2"/>
        <scheme val="minor"/>
      </rPr>
      <t>Tunisie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</si>
  <si>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</si>
  <si>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</si>
  <si>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Qatar</t>
    </r>
  </si>
  <si>
    <r>
      <rPr>
        <sz val="11"/>
        <color theme="1"/>
        <rFont val="Calibri"/>
        <family val="2"/>
        <scheme val="minor"/>
      </rPr>
      <t>Coupe de l’UAFA</t>
    </r>
  </si>
  <si>
    <r>
      <rPr>
        <sz val="11"/>
        <color theme="1"/>
        <rFont val="Calibri"/>
        <family val="2"/>
        <scheme val="minor"/>
      </rPr>
      <t>Arabie saoudite</t>
    </r>
  </si>
  <si>
    <r>
      <rPr>
        <sz val="11"/>
        <color theme="1"/>
        <rFont val="Calibri"/>
        <family val="2"/>
        <scheme val="minor"/>
      </rPr>
      <t>Irak</t>
    </r>
  </si>
  <si>
    <r>
      <rPr>
        <sz val="11"/>
        <color theme="1"/>
        <rFont val="Calibri"/>
        <family val="2"/>
        <scheme val="minor"/>
      </rPr>
      <t>Coupe de l’UAFA</t>
    </r>
  </si>
  <si>
    <r>
      <rPr>
        <sz val="11"/>
        <color theme="1"/>
        <rFont val="Calibri"/>
        <family val="2"/>
        <scheme val="minor"/>
      </rPr>
      <t>Tunisie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</si>
  <si>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</si>
  <si>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</si>
  <si>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Zambie</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</si>
  <si>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</si>
  <si>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</si>
  <si>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Zambie</t>
    </r>
  </si>
  <si>
    <r>
      <rPr>
        <sz val="11"/>
        <color theme="1"/>
        <rFont val="Calibri"/>
        <family val="2"/>
        <scheme val="minor"/>
      </rPr>
      <t>Nigéria</t>
    </r>
  </si>
  <si>
    <r>
      <rPr>
        <sz val="11"/>
        <color theme="1"/>
        <rFont val="Calibri"/>
        <family val="2"/>
        <scheme val="minor"/>
      </rPr>
      <t>Qualification pour la Coupe d’Afrique des nations</t>
    </r>
  </si>
  <si>
    <r>
      <rPr>
        <sz val="11"/>
        <color theme="1"/>
        <rFont val="Calibri"/>
        <family val="2"/>
        <scheme val="minor"/>
      </rPr>
      <t>Zimbabwe</t>
    </r>
  </si>
  <si>
    <r>
      <rPr>
        <sz val="11"/>
        <color theme="1"/>
        <rFont val="Calibri"/>
        <family val="2"/>
        <scheme val="minor"/>
      </rPr>
      <t>Sénégal</t>
    </r>
  </si>
  <si>
    <r>
      <rPr>
        <sz val="11"/>
        <color theme="1"/>
        <rFont val="Calibri"/>
        <family val="2"/>
        <scheme val="minor"/>
      </rPr>
      <t>Qualification pour la Coupe d’Afrique des nations</t>
    </r>
  </si>
  <si>
    <r>
      <rPr>
        <sz val="11"/>
        <color theme="1"/>
        <rFont val="Calibri"/>
        <family val="2"/>
        <scheme val="minor"/>
      </rPr>
      <t>Suède</t>
    </r>
  </si>
  <si>
    <r>
      <rPr>
        <sz val="11"/>
        <color theme="1"/>
        <rFont val="Calibri"/>
        <family val="2"/>
        <scheme val="minor"/>
      </rPr>
      <t>Pologne</t>
    </r>
  </si>
  <si>
    <r>
      <rPr>
        <sz val="11"/>
        <color theme="1"/>
        <rFont val="Calibri"/>
        <family val="2"/>
        <scheme val="minor"/>
      </rPr>
      <t>Amical</t>
    </r>
  </si>
  <si>
    <r>
      <rPr>
        <sz val="11"/>
        <color theme="1"/>
        <rFont val="Calibri"/>
        <family val="2"/>
        <scheme val="minor"/>
      </rPr>
      <t>Honduras</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</si>
  <si>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</si>
  <si>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</si>
  <si>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</si>
  <si>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</si>
  <si>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</si>
  <si>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Pays‑Bas</t>
    </r>
  </si>
  <si>
    <r>
      <rPr>
        <sz val="11"/>
        <color theme="1"/>
        <rFont val="Calibri"/>
        <family val="2"/>
        <scheme val="minor"/>
      </rPr>
      <t>Bulgarie</t>
    </r>
  </si>
  <si>
    <r>
      <rPr>
        <sz val="11"/>
        <color theme="1"/>
        <rFont val="Calibri"/>
        <family val="2"/>
        <scheme val="minor"/>
      </rPr>
      <t>Amical</t>
    </r>
  </si>
  <si>
    <r>
      <rPr>
        <sz val="11"/>
        <color theme="1"/>
        <rFont val="Calibri"/>
        <family val="2"/>
        <scheme val="minor"/>
      </rPr>
      <t>Canada</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</si>
  <si>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</si>
  <si>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</si>
  <si>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</si>
  <si>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</si>
  <si>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</si>
  <si>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</si>
  <si>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Pérou</t>
    </r>
  </si>
  <si>
    <r>
      <rPr>
        <sz val="11"/>
        <color theme="1"/>
        <rFont val="Calibri"/>
        <family val="2"/>
        <scheme val="minor"/>
      </rPr>
      <t>Amical</t>
    </r>
  </si>
  <si>
    <r>
      <rPr>
        <sz val="11"/>
        <color theme="1"/>
        <rFont val="Calibri"/>
        <family val="2"/>
        <scheme val="minor"/>
      </rPr>
      <t>Finlande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</si>
  <si>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</si>
  <si>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</si>
  <si>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</si>
  <si>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</si>
  <si>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</si>
  <si>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Russie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</si>
  <si>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</si>
  <si>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</si>
  <si>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</si>
  <si>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</si>
  <si>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</si>
  <si>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</si>
  <si>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</si>
  <si>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</si>
  <si>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</si>
  <si>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Cameroun</t>
    </r>
  </si>
  <si>
    <r>
      <rPr>
        <sz val="11"/>
        <color theme="1"/>
        <rFont val="Calibri"/>
        <family val="2"/>
        <scheme val="minor"/>
      </rPr>
      <t>Amical</t>
    </r>
  </si>
  <si>
    <r>
      <rPr>
        <sz val="11"/>
        <color theme="1"/>
        <rFont val="Calibri"/>
        <family val="2"/>
        <scheme val="minor"/>
      </rPr>
      <t>Israël</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</si>
  <si>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</si>
  <si>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</si>
  <si>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</si>
  <si>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</si>
  <si>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</si>
  <si>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</si>
  <si>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</si>
  <si>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</si>
  <si>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</si>
  <si>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Paraguay</t>
    </r>
  </si>
  <si>
    <r>
      <rPr>
        <sz val="11"/>
        <color theme="1"/>
        <rFont val="Calibri"/>
        <family val="2"/>
        <scheme val="minor"/>
      </rPr>
      <t>Amical</t>
    </r>
  </si>
  <si>
    <r>
      <rPr>
        <sz val="11"/>
        <color theme="1"/>
        <rFont val="Calibri"/>
        <family val="2"/>
        <scheme val="minor"/>
      </rPr>
      <t>Roumanie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</si>
  <si>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</si>
  <si>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</si>
  <si>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Libye</t>
    </r>
  </si>
  <si>
    <r>
      <rPr>
        <sz val="11"/>
        <color theme="1"/>
        <rFont val="Calibri"/>
        <family val="2"/>
        <scheme val="minor"/>
      </rPr>
      <t>Maroc</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</si>
  <si>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</si>
  <si>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</si>
  <si>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Mexique</t>
    </r>
  </si>
  <si>
    <r>
      <rPr>
        <sz val="11"/>
        <color theme="1"/>
        <rFont val="Calibri"/>
        <family val="2"/>
        <scheme val="minor"/>
      </rPr>
      <t>Amical</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</si>
  <si>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</si>
  <si>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</si>
  <si>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</si>
  <si>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</si>
  <si>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</si>
  <si>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</si>
  <si>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</si>
  <si>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</si>
  <si>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</si>
  <si>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</si>
  <si>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</si>
  <si>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</si>
  <si>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</si>
  <si>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</si>
  <si>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</si>
  <si>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</si>
  <si>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Italie</t>
    </r>
  </si>
  <si>
    <r>
      <rPr>
        <sz val="11"/>
        <color theme="1"/>
        <rFont val="Calibri"/>
        <family val="2"/>
        <scheme val="minor"/>
      </rPr>
      <t>Amical</t>
    </r>
  </si>
  <si>
    <r>
      <rPr>
        <sz val="11"/>
        <color theme="1"/>
        <rFont val="Calibri"/>
        <family val="2"/>
        <scheme val="minor"/>
      </rPr>
      <t>Cameroun</t>
    </r>
  </si>
  <si>
    <r>
      <rPr>
        <sz val="11"/>
        <color theme="1"/>
        <rFont val="Calibri"/>
        <family val="2"/>
        <scheme val="minor"/>
      </rPr>
      <t>Côte d’Ivoire</t>
    </r>
  </si>
  <si>
    <r>
      <rPr>
        <sz val="11"/>
        <color theme="1"/>
        <rFont val="Calibri"/>
        <family val="2"/>
        <scheme val="minor"/>
      </rPr>
      <t>Simba Tournament</t>
    </r>
  </si>
  <si>
    <r>
      <rPr>
        <sz val="11"/>
        <color theme="1"/>
        <rFont val="Calibri"/>
        <family val="2"/>
        <scheme val="minor"/>
      </rPr>
      <t>Pays‑Bas</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</si>
  <si>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</si>
  <si>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</si>
  <si>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</si>
  <si>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Maroc</t>
    </r>
  </si>
  <si>
    <r>
      <rPr>
        <sz val="11"/>
        <color theme="1"/>
        <rFont val="Calibri"/>
        <family val="2"/>
        <scheme val="minor"/>
      </rPr>
      <t>Qualification pour la Coupe d’Afrique des nations</t>
    </r>
  </si>
  <si>
    <r>
      <rPr>
        <sz val="11"/>
        <color theme="1"/>
        <rFont val="Calibri"/>
        <family val="2"/>
        <scheme val="minor"/>
      </rPr>
      <t>Égypte</t>
    </r>
  </si>
  <si>
    <r>
      <rPr>
        <sz val="11"/>
        <color theme="1"/>
        <rFont val="Calibri"/>
        <family val="2"/>
        <scheme val="minor"/>
      </rPr>
      <t>Zambie</t>
    </r>
  </si>
  <si>
    <r>
      <rPr>
        <sz val="11"/>
        <color theme="1"/>
        <rFont val="Calibri"/>
        <family val="2"/>
        <scheme val="minor"/>
      </rPr>
      <t>Amical</t>
    </r>
  </si>
  <si>
    <r>
      <rPr>
        <sz val="11"/>
        <color theme="1"/>
        <rFont val="Calibri"/>
        <family val="2"/>
        <scheme val="minor"/>
      </rPr>
      <t>Mexique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</si>
  <si>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</si>
  <si>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</si>
  <si>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Tunisie</t>
    </r>
  </si>
  <si>
    <r>
      <rPr>
        <sz val="11"/>
        <color theme="1"/>
        <rFont val="Calibri"/>
        <family val="2"/>
        <scheme val="minor"/>
      </rPr>
      <t>Pologne</t>
    </r>
  </si>
  <si>
    <r>
      <rPr>
        <sz val="11"/>
        <color theme="1"/>
        <rFont val="Calibri"/>
        <family val="2"/>
        <scheme val="minor"/>
      </rPr>
      <t>Amical</t>
    </r>
  </si>
  <si>
    <r>
      <rPr>
        <sz val="11"/>
        <color theme="1"/>
        <rFont val="Calibri"/>
        <family val="2"/>
        <scheme val="minor"/>
      </rPr>
      <t>Hongrie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</si>
  <si>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</si>
  <si>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</si>
  <si>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Mexique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</si>
  <si>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</si>
  <si>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</si>
  <si>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</si>
  <si>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Ghana</t>
    </r>
  </si>
  <si>
    <r>
      <rPr>
        <sz val="11"/>
        <color theme="1"/>
        <rFont val="Calibri"/>
        <family val="2"/>
        <scheme val="minor"/>
      </rPr>
      <t>Amical</t>
    </r>
  </si>
  <si>
    <r>
      <rPr>
        <sz val="11"/>
        <color theme="1"/>
        <rFont val="Calibri"/>
        <family val="2"/>
        <scheme val="minor"/>
      </rPr>
      <t>Qatar</t>
    </r>
  </si>
  <si>
    <r>
      <rPr>
        <sz val="11"/>
        <color theme="1"/>
        <rFont val="Calibri"/>
        <family val="2"/>
        <scheme val="minor"/>
      </rPr>
      <t>Grèce</t>
    </r>
  </si>
  <si>
    <r>
      <rPr>
        <sz val="11"/>
        <color theme="1"/>
        <rFont val="Calibri"/>
        <family val="2"/>
        <scheme val="minor"/>
      </rPr>
      <t>Amical</t>
    </r>
  </si>
  <si>
    <r>
      <rPr>
        <sz val="11"/>
        <color theme="1"/>
        <rFont val="Calibri"/>
        <family val="2"/>
        <scheme val="minor"/>
      </rPr>
      <t>Qatar</t>
    </r>
  </si>
  <si>
    <r>
      <rPr>
        <sz val="11"/>
        <color theme="1"/>
        <rFont val="Calibri"/>
        <family val="2"/>
        <scheme val="minor"/>
      </rPr>
      <t>Tunisie</t>
    </r>
  </si>
  <si>
    <r>
      <rPr>
        <sz val="11"/>
        <color theme="1"/>
        <rFont val="Calibri"/>
        <family val="2"/>
        <scheme val="minor"/>
      </rPr>
      <t>Amical</t>
    </r>
  </si>
  <si>
    <r>
      <rPr>
        <sz val="11"/>
        <color theme="1"/>
        <rFont val="Calibri"/>
        <family val="2"/>
        <scheme val="minor"/>
      </rPr>
      <t>Israël</t>
    </r>
  </si>
  <si>
    <r>
      <rPr>
        <sz val="11"/>
        <color theme="1"/>
        <rFont val="Calibri"/>
        <family val="2"/>
        <scheme val="minor"/>
      </rPr>
      <t>Écosse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</si>
  <si>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</si>
  <si>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</si>
  <si>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Guinée</t>
    </r>
  </si>
  <si>
    <r>
      <rPr>
        <sz val="11"/>
        <color theme="1"/>
        <rFont val="Calibri"/>
        <family val="2"/>
        <scheme val="minor"/>
      </rPr>
      <t>Coupe Amílcar Cabral</t>
    </r>
  </si>
  <si>
    <r>
      <rPr>
        <sz val="11"/>
        <color theme="1"/>
        <rFont val="Calibri"/>
        <family val="2"/>
        <scheme val="minor"/>
      </rPr>
      <t>Italie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</si>
  <si>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</si>
  <si>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</si>
  <si>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</si>
  <si>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Mali</t>
    </r>
  </si>
  <si>
    <r>
      <rPr>
        <sz val="11"/>
        <color theme="1"/>
        <rFont val="Calibri"/>
        <family val="2"/>
        <scheme val="minor"/>
      </rPr>
      <t>Coupe Amílcar Cabral</t>
    </r>
  </si>
  <si>
    <r>
      <rPr>
        <sz val="11"/>
        <color theme="1"/>
        <rFont val="Calibri"/>
        <family val="2"/>
        <scheme val="minor"/>
      </rPr>
      <t>Mexique</t>
    </r>
  </si>
  <si>
    <r>
      <rPr>
        <sz val="11"/>
        <color theme="1"/>
        <rFont val="Calibri"/>
        <family val="2"/>
        <scheme val="minor"/>
      </rPr>
      <t>Russie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</si>
  <si>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</si>
  <si>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</si>
  <si>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</si>
  <si>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</si>
  <si>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Israël</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</si>
  <si>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</si>
  <si>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</si>
  <si>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</si>
  <si>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Finlande</t>
    </r>
  </si>
  <si>
    <r>
      <rPr>
        <sz val="11"/>
        <color theme="1"/>
        <rFont val="Calibri"/>
        <family val="2"/>
        <scheme val="minor"/>
      </rPr>
      <t>Amical</t>
    </r>
  </si>
  <si>
    <r>
      <rPr>
        <sz val="11"/>
        <color theme="1"/>
        <rFont val="Calibri"/>
        <family val="2"/>
        <scheme val="minor"/>
      </rPr>
      <t>Égypte</t>
    </r>
  </si>
  <si>
    <r>
      <rPr>
        <sz val="11"/>
        <color theme="1"/>
        <rFont val="Calibri"/>
        <family val="2"/>
        <scheme val="minor"/>
      </rPr>
      <t>Roumanie</t>
    </r>
  </si>
  <si>
    <r>
      <rPr>
        <sz val="11"/>
        <color theme="1"/>
        <rFont val="Calibri"/>
        <family val="2"/>
        <scheme val="minor"/>
      </rPr>
      <t>Amical</t>
    </r>
  </si>
  <si>
    <r>
      <rPr>
        <sz val="11"/>
        <color theme="1"/>
        <rFont val="Calibri"/>
        <family val="2"/>
        <scheme val="minor"/>
      </rPr>
      <t>Martinique</t>
    </r>
  </si>
  <si>
    <r>
      <rPr>
        <sz val="11"/>
        <color theme="1"/>
        <rFont val="Calibri"/>
        <family val="2"/>
        <scheme val="minor"/>
      </rPr>
      <t>Norvège</t>
    </r>
  </si>
  <si>
    <r>
      <rPr>
        <sz val="11"/>
        <color theme="1"/>
        <rFont val="Calibri"/>
        <family val="2"/>
        <scheme val="minor"/>
      </rPr>
      <t>Amical</t>
    </r>
  </si>
  <si>
    <r>
      <rPr>
        <sz val="11"/>
        <color theme="1"/>
        <rFont val="Calibri"/>
        <family val="2"/>
        <scheme val="minor"/>
      </rPr>
      <t>Égypte</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</si>
  <si>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</si>
  <si>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</si>
  <si>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Cameroun</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</si>
  <si>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</si>
  <si>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</si>
  <si>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Turquie</t>
    </r>
  </si>
  <si>
    <r>
      <rPr>
        <sz val="11"/>
        <color theme="1"/>
        <rFont val="Calibri"/>
        <family val="2"/>
        <scheme val="minor"/>
      </rPr>
      <t>Suisse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</si>
  <si>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</si>
  <si>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</si>
  <si>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Cameroun</t>
    </r>
  </si>
  <si>
    <r>
      <rPr>
        <sz val="11"/>
        <color theme="1"/>
        <rFont val="Calibri"/>
        <family val="2"/>
        <scheme val="minor"/>
      </rPr>
      <t>Amical</t>
    </r>
  </si>
  <si>
    <r>
      <rPr>
        <sz val="11"/>
        <color theme="1"/>
        <rFont val="Calibri"/>
        <family val="2"/>
        <scheme val="minor"/>
      </rPr>
      <t>Algérie</t>
    </r>
  </si>
  <si>
    <r>
      <rPr>
        <sz val="11"/>
        <color theme="1"/>
        <rFont val="Calibri"/>
        <family val="2"/>
        <scheme val="minor"/>
      </rPr>
      <t>Cameroun</t>
    </r>
  </si>
  <si>
    <r>
      <rPr>
        <sz val="11"/>
        <color theme="1"/>
        <rFont val="Calibri"/>
        <family val="2"/>
        <scheme val="minor"/>
      </rPr>
      <t>Coupe d’Afrique des nations</t>
    </r>
  </si>
  <si>
    <r>
      <rPr>
        <sz val="11"/>
        <color theme="1"/>
        <rFont val="Calibri"/>
        <family val="2"/>
        <scheme val="minor"/>
      </rPr>
      <t>Maroc</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</si>
  <si>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</si>
  <si>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</si>
  <si>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Afrique du Sud</t>
    </r>
  </si>
  <si>
    <r>
      <rPr>
        <sz val="11"/>
        <color theme="1"/>
        <rFont val="Calibri"/>
        <family val="2"/>
        <scheme val="minor"/>
      </rPr>
      <t>Côte d’Ivoire</t>
    </r>
  </si>
  <si>
    <r>
      <rPr>
        <sz val="11"/>
        <color theme="1"/>
        <rFont val="Calibri"/>
        <family val="2"/>
        <scheme val="minor"/>
      </rPr>
      <t>Simba Tournament</t>
    </r>
  </si>
  <si>
    <r>
      <rPr>
        <sz val="11"/>
        <color theme="1"/>
        <rFont val="Calibri"/>
        <family val="2"/>
        <scheme val="minor"/>
      </rPr>
      <t>Égypte</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</si>
  <si>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</si>
  <si>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</si>
  <si>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Koweït</t>
    </r>
  </si>
  <si>
    <r>
      <rPr>
        <sz val="11"/>
        <color theme="1"/>
        <rFont val="Calibri"/>
        <family val="2"/>
        <scheme val="minor"/>
      </rPr>
      <t>Islande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</si>
  <si>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</si>
  <si>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</si>
  <si>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Mali</t>
    </r>
  </si>
  <si>
    <r>
      <rPr>
        <sz val="11"/>
        <color theme="1"/>
        <rFont val="Calibri"/>
        <family val="2"/>
        <scheme val="minor"/>
      </rPr>
      <t>Amical</t>
    </r>
  </si>
  <si>
    <r>
      <rPr>
        <sz val="11"/>
        <color theme="1"/>
        <rFont val="Calibri"/>
        <family val="2"/>
        <scheme val="minor"/>
      </rPr>
      <t>Qatar</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</si>
  <si>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</si>
  <si>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</si>
  <si>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Irlande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</si>
  <si>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</si>
  <si>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</si>
  <si>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Italie</t>
    </r>
  </si>
  <si>
    <r>
      <rPr>
        <sz val="11"/>
        <color theme="1"/>
        <rFont val="Calibri"/>
        <family val="2"/>
        <scheme val="minor"/>
      </rPr>
      <t>Autriche</t>
    </r>
  </si>
  <si>
    <r>
      <rPr>
        <sz val="11"/>
        <color theme="1"/>
        <rFont val="Calibri"/>
        <family val="2"/>
        <scheme val="minor"/>
      </rPr>
      <t>Amical</t>
    </r>
  </si>
  <si>
    <r>
      <rPr>
        <sz val="11"/>
        <color theme="1"/>
        <rFont val="Calibri"/>
        <family val="2"/>
        <scheme val="minor"/>
      </rPr>
      <t>Russie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</si>
  <si>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</si>
  <si>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</si>
  <si>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</si>
  <si>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</si>
  <si>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</si>
  <si>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Irak</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</si>
  <si>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</si>
  <si>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</si>
  <si>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Oman</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</si>
  <si>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</si>
  <si>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</si>
  <si>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Koweït</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</si>
  <si>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</si>
  <si>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</si>
  <si>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Irak</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</si>
  <si>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</si>
  <si>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</si>
  <si>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Oman</t>
    </r>
  </si>
  <si>
    <r>
      <rPr>
        <sz val="11"/>
        <color theme="1"/>
        <rFont val="Calibri"/>
        <family val="2"/>
        <scheme val="minor"/>
      </rPr>
      <t>Irak</t>
    </r>
  </si>
  <si>
    <r>
      <rPr>
        <sz val="11"/>
        <color theme="1"/>
        <rFont val="Calibri"/>
        <family val="2"/>
        <scheme val="minor"/>
      </rPr>
      <t>Coupe du Golfe</t>
    </r>
  </si>
  <si>
    <r>
      <rPr>
        <sz val="11"/>
        <color theme="1"/>
        <rFont val="Calibri"/>
        <family val="2"/>
        <scheme val="minor"/>
      </rPr>
      <t>Qatar</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</si>
  <si>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</si>
  <si>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</si>
  <si>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Suisse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</si>
  <si>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</si>
  <si>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</si>
  <si>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Mexique</t>
    </r>
  </si>
  <si>
    <r>
      <rPr>
        <sz val="11"/>
        <color theme="1"/>
        <rFont val="Calibri"/>
        <family val="2"/>
        <scheme val="minor"/>
      </rPr>
      <t>Uruguay</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</si>
  <si>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</si>
  <si>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</si>
  <si>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Écosse</t>
    </r>
  </si>
  <si>
    <r>
      <rPr>
        <sz val="11"/>
        <color theme="1"/>
        <rFont val="Calibri"/>
        <family val="2"/>
        <scheme val="minor"/>
      </rPr>
      <t>Coupe Rous</t>
    </r>
  </si>
  <si>
    <r>
      <rPr>
        <sz val="11"/>
        <color theme="1"/>
        <rFont val="Calibri"/>
        <family val="2"/>
        <scheme val="minor"/>
      </rPr>
      <t>Irlande du Nord</t>
    </r>
  </si>
  <si>
    <r>
      <rPr>
        <sz val="11"/>
        <color theme="1"/>
        <rFont val="Calibri"/>
        <family val="2"/>
        <scheme val="minor"/>
      </rPr>
      <t>Maroc</t>
    </r>
  </si>
  <si>
    <r>
      <rPr>
        <sz val="11"/>
        <color theme="1"/>
        <rFont val="Calibri"/>
        <family val="2"/>
        <scheme val="minor"/>
      </rPr>
      <t>Amical</t>
    </r>
  </si>
  <si>
    <r>
      <rPr>
        <sz val="11"/>
        <color theme="1"/>
        <rFont val="Calibri"/>
        <family val="2"/>
        <scheme val="minor"/>
      </rPr>
      <t>Roumanie</t>
    </r>
  </si>
  <si>
    <r>
      <rPr>
        <sz val="11"/>
        <color theme="1"/>
        <rFont val="Calibri"/>
        <family val="2"/>
        <scheme val="minor"/>
      </rPr>
      <t>Russie</t>
    </r>
  </si>
  <si>
    <r>
      <rPr>
        <sz val="11"/>
        <color theme="1"/>
        <rFont val="Calibri"/>
        <family val="2"/>
        <scheme val="minor"/>
      </rPr>
      <t>Amical</t>
    </r>
  </si>
  <si>
    <r>
      <rPr>
        <sz val="11"/>
        <color theme="1"/>
        <rFont val="Calibri"/>
        <family val="2"/>
        <scheme val="minor"/>
      </rPr>
      <t>Norvège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</si>
  <si>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</si>
  <si>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</si>
  <si>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Japon</t>
    </r>
  </si>
  <si>
    <r>
      <rPr>
        <sz val="11"/>
        <color theme="1"/>
        <rFont val="Calibri"/>
        <family val="2"/>
        <scheme val="minor"/>
      </rPr>
      <t>Algérie</t>
    </r>
  </si>
  <si>
    <r>
      <rPr>
        <sz val="11"/>
        <color theme="1"/>
        <rFont val="Calibri"/>
        <family val="2"/>
        <scheme val="minor"/>
      </rPr>
      <t>Coupe Kirin</t>
    </r>
  </si>
  <si>
    <r>
      <rPr>
        <sz val="11"/>
        <color theme="1"/>
        <rFont val="Calibri"/>
        <family val="2"/>
        <scheme val="minor"/>
      </rPr>
      <t>Norvège</t>
    </r>
  </si>
  <si>
    <r>
      <rPr>
        <sz val="11"/>
        <color theme="1"/>
        <rFont val="Calibri"/>
        <family val="2"/>
        <scheme val="minor"/>
      </rPr>
      <t>Danemark</t>
    </r>
  </si>
  <si>
    <r>
      <rPr>
        <sz val="11"/>
        <color theme="1"/>
        <rFont val="Calibri"/>
        <family val="2"/>
        <scheme val="minor"/>
      </rPr>
      <t>Amical</t>
    </r>
  </si>
  <si>
    <r>
      <rPr>
        <sz val="11"/>
        <color theme="1"/>
        <rFont val="Calibri"/>
        <family val="2"/>
        <scheme val="minor"/>
      </rPr>
      <t>Autriche</t>
    </r>
  </si>
  <si>
    <r>
      <rPr>
        <sz val="11"/>
        <color theme="1"/>
        <rFont val="Calibri"/>
        <family val="2"/>
        <scheme val="minor"/>
      </rPr>
      <t>Suède</t>
    </r>
  </si>
  <si>
    <r>
      <rPr>
        <sz val="11"/>
        <color theme="1"/>
        <rFont val="Calibri"/>
        <family val="2"/>
        <scheme val="minor"/>
      </rPr>
      <t>Amical</t>
    </r>
  </si>
  <si>
    <r>
      <rPr>
        <sz val="11"/>
        <color theme="1"/>
        <rFont val="Calibri"/>
        <family val="2"/>
        <scheme val="minor"/>
      </rPr>
      <t>Danemark</t>
    </r>
  </si>
  <si>
    <r>
      <rPr>
        <sz val="11"/>
        <color theme="1"/>
        <rFont val="Calibri"/>
        <family val="2"/>
        <scheme val="minor"/>
      </rPr>
      <t>Pologne</t>
    </r>
  </si>
  <si>
    <r>
      <rPr>
        <sz val="11"/>
        <color theme="1"/>
        <rFont val="Calibri"/>
        <family val="2"/>
        <scheme val="minor"/>
      </rPr>
      <t>Amical</t>
    </r>
  </si>
  <si>
    <r>
      <rPr>
        <sz val="11"/>
        <color theme="1"/>
        <rFont val="Calibri"/>
        <family val="2"/>
        <scheme val="minor"/>
      </rPr>
      <t>Canada</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</si>
  <si>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</si>
  <si>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</si>
  <si>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Islande</t>
    </r>
  </si>
  <si>
    <r>
      <rPr>
        <sz val="11"/>
        <color theme="1"/>
        <rFont val="Calibri"/>
        <family val="2"/>
        <scheme val="minor"/>
      </rPr>
      <t>Irlande</t>
    </r>
  </si>
  <si>
    <r>
      <rPr>
        <sz val="11"/>
        <color theme="1"/>
        <rFont val="Calibri"/>
        <family val="2"/>
        <scheme val="minor"/>
      </rPr>
      <t>Amical</t>
    </r>
  </si>
  <si>
    <r>
      <rPr>
        <sz val="11"/>
        <color theme="1"/>
        <rFont val="Calibri"/>
        <family val="2"/>
        <scheme val="minor"/>
      </rPr>
      <t>Chine</t>
    </r>
  </si>
  <si>
    <r>
      <rPr>
        <sz val="11"/>
        <color theme="1"/>
        <rFont val="Calibri"/>
        <family val="2"/>
        <scheme val="minor"/>
      </rPr>
      <t>Iran</t>
    </r>
  </si>
  <si>
    <r>
      <rPr>
        <sz val="11"/>
        <color theme="1"/>
        <rFont val="Calibri"/>
        <family val="2"/>
        <scheme val="minor"/>
      </rPr>
      <t>Amical</t>
    </r>
  </si>
  <si>
    <r>
      <rPr>
        <sz val="11"/>
        <color theme="1"/>
        <rFont val="Calibri"/>
        <family val="2"/>
        <scheme val="minor"/>
      </rPr>
      <t>Canada</t>
    </r>
  </si>
  <si>
    <r>
      <rPr>
        <sz val="11"/>
        <color theme="1"/>
        <rFont val="Calibri"/>
        <family val="2"/>
        <scheme val="minor"/>
      </rPr>
      <t>France</t>
    </r>
  </si>
  <si>
    <r>
      <rPr>
        <sz val="11"/>
        <color theme="1"/>
        <rFont val="Calibri"/>
        <family val="2"/>
        <scheme val="minor"/>
      </rPr>
      <t>Coupe du Monde de la FIFA</t>
    </r>
  </si>
  <si>
    <r>
      <rPr>
        <sz val="11"/>
        <color theme="1"/>
        <rFont val="Calibri"/>
        <family val="2"/>
        <scheme val="minor"/>
      </rPr>
      <t>Espagne</t>
    </r>
  </si>
  <si>
    <r>
      <rPr>
        <sz val="11"/>
        <color theme="1"/>
        <rFont val="Calibri"/>
        <family val="2"/>
        <scheme val="minor"/>
      </rPr>
      <t>Brésil</t>
    </r>
  </si>
  <si>
    <r>
      <rPr>
        <sz val="11"/>
        <color theme="1"/>
        <rFont val="Calibri"/>
        <family val="2"/>
        <scheme val="minor"/>
      </rPr>
      <t>Coupe du Monde de la FIFA</t>
    </r>
  </si>
  <si>
    <r>
      <rPr>
        <sz val="11"/>
        <color theme="1"/>
        <rFont val="Calibri"/>
        <family val="2"/>
        <scheme val="minor"/>
      </rPr>
      <t>Belgique</t>
    </r>
  </si>
  <si>
    <r>
      <rPr>
        <sz val="11"/>
        <color theme="1"/>
        <rFont val="Calibri"/>
        <family val="2"/>
        <scheme val="minor"/>
      </rPr>
      <t>Mexique</t>
    </r>
  </si>
  <si>
    <r>
      <rPr>
        <sz val="11"/>
        <color theme="1"/>
        <rFont val="Calibri"/>
        <family val="2"/>
        <scheme val="minor"/>
      </rPr>
      <t>Coupe du Monde de la FIFA</t>
    </r>
  </si>
  <si>
    <r>
      <rPr>
        <sz val="11"/>
        <color theme="1"/>
        <rFont val="Calibri"/>
        <family val="2"/>
        <scheme val="minor"/>
      </rPr>
      <t>Portugal</t>
    </r>
  </si>
  <si>
    <r>
      <rPr>
        <sz val="11"/>
        <color theme="1"/>
        <rFont val="Calibri"/>
        <family val="2"/>
        <scheme val="minor"/>
      </rPr>
      <t>Angleterre</t>
    </r>
  </si>
  <si>
    <r>
      <rPr>
        <sz val="11"/>
        <color theme="1"/>
        <rFont val="Calibri"/>
        <family val="2"/>
        <scheme val="minor"/>
      </rPr>
      <t>Coupe du Monde de la FIFA</t>
    </r>
  </si>
  <si>
    <r>
      <rPr>
        <sz val="11"/>
        <color theme="1"/>
        <rFont val="Calibri"/>
        <family val="2"/>
        <scheme val="minor"/>
      </rPr>
      <t>Paraguay</t>
    </r>
  </si>
  <si>
    <r>
      <rPr>
        <sz val="11"/>
        <color theme="1"/>
        <rFont val="Calibri"/>
        <family val="2"/>
        <scheme val="minor"/>
      </rPr>
      <t>Irak</t>
    </r>
  </si>
  <si>
    <r>
      <rPr>
        <sz val="11"/>
        <color theme="1"/>
        <rFont val="Calibri"/>
        <family val="2"/>
        <scheme val="minor"/>
      </rPr>
      <t>Coupe du Monde de la FIFA</t>
    </r>
  </si>
  <si>
    <r>
      <rPr>
        <sz val="11"/>
        <color theme="1"/>
        <rFont val="Calibri"/>
        <family val="2"/>
        <scheme val="minor"/>
      </rPr>
      <t>Écosse</t>
    </r>
  </si>
  <si>
    <r>
      <rPr>
        <sz val="11"/>
        <color theme="1"/>
        <rFont val="Calibri"/>
        <family val="2"/>
        <scheme val="minor"/>
      </rPr>
      <t>Danemark</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</si>
  <si>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</si>
  <si>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</si>
  <si>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Algérie</t>
    </r>
  </si>
  <si>
    <r>
      <rPr>
        <sz val="11"/>
        <color theme="1"/>
        <rFont val="Calibri"/>
        <family val="2"/>
        <scheme val="minor"/>
      </rPr>
      <t>Coupe du Monde de la FIFA</t>
    </r>
  </si>
  <si>
    <r>
      <rPr>
        <sz val="11"/>
        <color theme="1"/>
        <rFont val="Calibri"/>
        <family val="2"/>
        <scheme val="minor"/>
      </rPr>
      <t>Irlande du Nord</t>
    </r>
  </si>
  <si>
    <r>
      <rPr>
        <sz val="11"/>
        <color theme="1"/>
        <rFont val="Calibri"/>
        <family val="2"/>
        <scheme val="minor"/>
      </rPr>
      <t>Espagne</t>
    </r>
  </si>
  <si>
    <r>
      <rPr>
        <sz val="11"/>
        <color theme="1"/>
        <rFont val="Calibri"/>
        <family val="2"/>
        <scheme val="minor"/>
      </rPr>
      <t>Coupe du Monde de la FIFA</t>
    </r>
  </si>
  <si>
    <r>
      <rPr>
        <sz val="11"/>
        <color theme="1"/>
        <rFont val="Calibri"/>
        <family val="2"/>
        <scheme val="minor"/>
      </rPr>
      <t>Pologne</t>
    </r>
  </si>
  <si>
    <r>
      <rPr>
        <sz val="11"/>
        <color theme="1"/>
        <rFont val="Calibri"/>
        <family val="2"/>
        <scheme val="minor"/>
      </rPr>
      <t>Portugal</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</si>
  <si>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</si>
  <si>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</si>
  <si>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Écosse</t>
    </r>
  </si>
  <si>
    <r>
      <rPr>
        <sz val="11"/>
        <color theme="1"/>
        <rFont val="Calibri"/>
        <family val="2"/>
        <scheme val="minor"/>
      </rPr>
      <t>Coupe du Monde de la FIFA</t>
    </r>
  </si>
  <si>
    <r>
      <rPr>
        <sz val="11"/>
        <color theme="1"/>
        <rFont val="Calibri"/>
        <family val="2"/>
        <scheme val="minor"/>
      </rPr>
      <t>Irak</t>
    </r>
  </si>
  <si>
    <r>
      <rPr>
        <sz val="11"/>
        <color theme="1"/>
        <rFont val="Calibri"/>
        <family val="2"/>
        <scheme val="minor"/>
      </rPr>
      <t>Belgique</t>
    </r>
  </si>
  <si>
    <r>
      <rPr>
        <sz val="11"/>
        <color theme="1"/>
        <rFont val="Calibri"/>
        <family val="2"/>
        <scheme val="minor"/>
      </rPr>
      <t>Coupe du Monde de la FIFA</t>
    </r>
  </si>
  <si>
    <r>
      <rPr>
        <sz val="11"/>
        <color theme="1"/>
        <rFont val="Calibri"/>
        <family val="2"/>
        <scheme val="minor"/>
      </rPr>
      <t>Corée du Sud</t>
    </r>
  </si>
  <si>
    <r>
      <rPr>
        <sz val="11"/>
        <color theme="1"/>
        <rFont val="Calibri"/>
        <family val="2"/>
        <scheme val="minor"/>
      </rPr>
      <t>Italie</t>
    </r>
  </si>
  <si>
    <r>
      <rPr>
        <sz val="11"/>
        <color theme="1"/>
        <rFont val="Calibri"/>
        <family val="2"/>
        <scheme val="minor"/>
      </rPr>
      <t>Coupe du Monde de la FIFA</t>
    </r>
  </si>
  <si>
    <r>
      <rPr>
        <sz val="11"/>
        <color theme="1"/>
        <rFont val="Calibri"/>
        <family val="2"/>
        <scheme val="minor"/>
      </rPr>
      <t>Irak</t>
    </r>
  </si>
  <si>
    <r>
      <rPr>
        <sz val="11"/>
        <color theme="1"/>
        <rFont val="Calibri"/>
        <family val="2"/>
        <scheme val="minor"/>
      </rPr>
      <t>Mexique</t>
    </r>
  </si>
  <si>
    <r>
      <rPr>
        <sz val="11"/>
        <color theme="1"/>
        <rFont val="Calibri"/>
        <family val="2"/>
        <scheme val="minor"/>
      </rPr>
      <t>Coupe du Monde de la FIFA</t>
    </r>
  </si>
  <si>
    <r>
      <rPr>
        <sz val="11"/>
        <color theme="1"/>
        <rFont val="Calibri"/>
        <family val="2"/>
        <scheme val="minor"/>
      </rPr>
      <t>Russie</t>
    </r>
  </si>
  <si>
    <r>
      <rPr>
        <sz val="11"/>
        <color theme="1"/>
        <rFont val="Calibri"/>
        <family val="2"/>
        <scheme val="minor"/>
      </rPr>
      <t>Belgique</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</si>
  <si>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</si>
  <si>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</si>
  <si>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Uruguay</t>
    </r>
  </si>
  <si>
    <r>
      <rPr>
        <sz val="11"/>
        <color theme="1"/>
        <rFont val="Calibri"/>
        <family val="2"/>
        <scheme val="minor"/>
      </rPr>
      <t>Coupe du Monde de la FIFA</t>
    </r>
  </si>
  <si>
    <r>
      <rPr>
        <sz val="11"/>
        <color theme="1"/>
        <rFont val="Calibri"/>
        <family val="2"/>
        <scheme val="minor"/>
      </rPr>
      <t>Maroc</t>
    </r>
  </si>
  <si>
    <r>
      <rPr>
        <sz val="11"/>
        <color theme="1"/>
        <rFont val="Calibri"/>
        <family val="2"/>
        <scheme val="minor"/>
      </rPr>
      <t>Allemagne</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</si>
  <si>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</si>
  <si>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</si>
  <si>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Angleterre</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</si>
  <si>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</si>
  <si>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</si>
  <si>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Allemagne</t>
    </r>
  </si>
  <si>
    <r>
      <rPr>
        <sz val="11"/>
        <color theme="1"/>
        <rFont val="Calibri"/>
        <family val="2"/>
        <scheme val="minor"/>
      </rPr>
      <t>Coupe du Monde de la FIFA</t>
    </r>
  </si>
  <si>
    <r>
      <rPr>
        <sz val="11"/>
        <color theme="1"/>
        <rFont val="Calibri"/>
        <family val="2"/>
        <scheme val="minor"/>
      </rPr>
      <t>Japon</t>
    </r>
  </si>
  <si>
    <r>
      <rPr>
        <sz val="11"/>
        <color theme="1"/>
        <rFont val="Calibri"/>
        <family val="2"/>
        <scheme val="minor"/>
      </rPr>
      <t>Syrie</t>
    </r>
  </si>
  <si>
    <r>
      <rPr>
        <sz val="11"/>
        <color theme="1"/>
        <rFont val="Calibri"/>
        <family val="2"/>
        <scheme val="minor"/>
      </rPr>
      <t>Tournoi de Merdeka</t>
    </r>
  </si>
  <si>
    <r>
      <rPr>
        <sz val="11"/>
        <color theme="1"/>
        <rFont val="Calibri"/>
        <family val="2"/>
        <scheme val="minor"/>
      </rPr>
      <t>Ghana</t>
    </r>
  </si>
  <si>
    <r>
      <rPr>
        <sz val="11"/>
        <color theme="1"/>
        <rFont val="Calibri"/>
        <family val="2"/>
        <scheme val="minor"/>
      </rPr>
      <t>Côte d’Ivoire</t>
    </r>
  </si>
  <si>
    <r>
      <rPr>
        <sz val="11"/>
        <color theme="1"/>
        <rFont val="Calibri"/>
        <family val="2"/>
        <scheme val="minor"/>
      </rPr>
      <t>Simba Tournament</t>
    </r>
  </si>
  <si>
    <r>
      <rPr>
        <sz val="11"/>
        <color theme="1"/>
        <rFont val="Calibri"/>
        <family val="2"/>
        <scheme val="minor"/>
      </rPr>
      <t>Chine</t>
    </r>
  </si>
  <si>
    <r>
      <rPr>
        <sz val="11"/>
        <color theme="1"/>
        <rFont val="Calibri"/>
        <family val="2"/>
        <scheme val="minor"/>
      </rPr>
      <t>Canada</t>
    </r>
  </si>
  <si>
    <r>
      <rPr>
        <sz val="11"/>
        <color theme="1"/>
        <rFont val="Calibri"/>
        <family val="2"/>
        <scheme val="minor"/>
      </rPr>
      <t>Merlion Cup</t>
    </r>
  </si>
  <si>
    <r>
      <rPr>
        <sz val="11"/>
        <color theme="1"/>
        <rFont val="Calibri"/>
        <family val="2"/>
        <scheme val="minor"/>
      </rPr>
      <t>Suède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</si>
  <si>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</si>
  <si>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</si>
  <si>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Hongrie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</si>
  <si>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</si>
  <si>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</si>
  <si>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Pologne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</si>
  <si>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</si>
  <si>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</si>
  <si>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Honduras</t>
    </r>
  </si>
  <si>
    <r>
      <rPr>
        <sz val="11"/>
        <color theme="1"/>
        <rFont val="Calibri"/>
        <family val="2"/>
        <scheme val="minor"/>
      </rPr>
      <t>Panama</t>
    </r>
  </si>
  <si>
    <r>
      <rPr>
        <sz val="11"/>
        <color theme="1"/>
        <rFont val="Calibri"/>
        <family val="2"/>
        <scheme val="minor"/>
      </rPr>
      <t>Amical</t>
    </r>
  </si>
  <si>
    <r>
      <rPr>
        <sz val="11"/>
        <color theme="1"/>
        <rFont val="Calibri"/>
        <family val="2"/>
        <scheme val="minor"/>
      </rPr>
      <t>Danemark</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</si>
  <si>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</si>
  <si>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</si>
  <si>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Australie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</si>
  <si>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</si>
  <si>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</si>
  <si>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Grèce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</si>
  <si>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</si>
  <si>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</si>
  <si>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Pologne</t>
    </r>
  </si>
  <si>
    <r>
      <rPr>
        <sz val="11"/>
        <color theme="1"/>
        <rFont val="Calibri"/>
        <family val="2"/>
        <scheme val="minor"/>
      </rPr>
      <t>Irlande</t>
    </r>
  </si>
  <si>
    <r>
      <rPr>
        <sz val="11"/>
        <color theme="1"/>
        <rFont val="Calibri"/>
        <family val="2"/>
        <scheme val="minor"/>
      </rPr>
      <t>Amical</t>
    </r>
  </si>
  <si>
    <r>
      <rPr>
        <sz val="11"/>
        <color theme="1"/>
        <rFont val="Calibri"/>
        <family val="2"/>
        <scheme val="minor"/>
      </rPr>
      <t>Espagne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</si>
  <si>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</si>
  <si>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</si>
  <si>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Italie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</si>
  <si>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</si>
  <si>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</si>
  <si>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Albanie</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</si>
  <si>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</si>
  <si>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</si>
  <si>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Mali</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</si>
  <si>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</si>
  <si>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</si>
  <si>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</si>
  <si>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Côte d’Ivoire</t>
    </r>
  </si>
  <si>
    <r>
      <rPr>
        <sz val="11"/>
        <color theme="1"/>
        <rFont val="Calibri"/>
        <family val="2"/>
        <scheme val="minor"/>
      </rPr>
      <t>Qualification pour la Coupe d’Afrique des nations</t>
    </r>
  </si>
  <si>
    <r>
      <rPr>
        <sz val="11"/>
        <color theme="1"/>
        <rFont val="Calibri"/>
        <family val="2"/>
        <scheme val="minor"/>
      </rPr>
      <t>Guinée</t>
    </r>
  </si>
  <si>
    <r>
      <rPr>
        <sz val="11"/>
        <color theme="1"/>
        <rFont val="Calibri"/>
        <family val="2"/>
        <scheme val="minor"/>
      </rPr>
      <t>Mali</t>
    </r>
  </si>
  <si>
    <r>
      <rPr>
        <sz val="11"/>
        <color theme="1"/>
        <rFont val="Calibri"/>
        <family val="2"/>
        <scheme val="minor"/>
      </rPr>
      <t>Amical</t>
    </r>
  </si>
  <si>
    <r>
      <rPr>
        <sz val="11"/>
        <color theme="1"/>
        <rFont val="Calibri"/>
        <family val="2"/>
        <scheme val="minor"/>
      </rPr>
      <t>Nigéria</t>
    </r>
  </si>
  <si>
    <r>
      <rPr>
        <sz val="11"/>
        <color theme="1"/>
        <rFont val="Calibri"/>
        <family val="2"/>
        <scheme val="minor"/>
      </rPr>
      <t>Syrie</t>
    </r>
  </si>
  <si>
    <r>
      <rPr>
        <sz val="11"/>
        <color theme="1"/>
        <rFont val="Calibri"/>
        <family val="2"/>
        <scheme val="minor"/>
      </rPr>
      <t>Coupe Nehru</t>
    </r>
  </si>
  <si>
    <r>
      <rPr>
        <sz val="11"/>
        <color theme="1"/>
        <rFont val="Calibri"/>
        <family val="2"/>
        <scheme val="minor"/>
      </rPr>
      <t>Portugal</t>
    </r>
  </si>
  <si>
    <r>
      <rPr>
        <sz val="11"/>
        <color theme="1"/>
        <rFont val="Calibri"/>
        <family val="2"/>
        <scheme val="minor"/>
      </rPr>
      <t>Belgique</t>
    </r>
  </si>
  <si>
    <r>
      <rPr>
        <sz val="11"/>
        <color theme="1"/>
        <rFont val="Calibri"/>
        <family val="2"/>
        <scheme val="minor"/>
      </rPr>
      <t>Amical</t>
    </r>
  </si>
  <si>
    <r>
      <rPr>
        <sz val="11"/>
        <color theme="1"/>
        <rFont val="Calibri"/>
        <family val="2"/>
        <scheme val="minor"/>
      </rPr>
      <t>Portugal</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</si>
  <si>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</si>
  <si>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</si>
  <si>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Écosse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</si>
  <si>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</si>
  <si>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</si>
  <si>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Koweït</t>
    </r>
  </si>
  <si>
    <r>
      <rPr>
        <sz val="11"/>
        <color theme="1"/>
        <rFont val="Calibri"/>
        <family val="2"/>
        <scheme val="minor"/>
      </rPr>
      <t>Islande</t>
    </r>
  </si>
  <si>
    <r>
      <rPr>
        <sz val="11"/>
        <color theme="1"/>
        <rFont val="Calibri"/>
        <family val="2"/>
        <scheme val="minor"/>
      </rPr>
      <t>Amical</t>
    </r>
  </si>
  <si>
    <r>
      <rPr>
        <sz val="11"/>
        <color theme="1"/>
        <rFont val="Calibri"/>
        <family val="2"/>
        <scheme val="minor"/>
      </rPr>
      <t>Guinée</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</si>
  <si>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</si>
  <si>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</si>
  <si>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Guinée</t>
    </r>
  </si>
  <si>
    <r>
      <rPr>
        <sz val="11"/>
        <color theme="1"/>
        <rFont val="Calibri"/>
        <family val="2"/>
        <scheme val="minor"/>
      </rPr>
      <t>Mali</t>
    </r>
  </si>
  <si>
    <r>
      <rPr>
        <sz val="11"/>
        <color theme="1"/>
        <rFont val="Calibri"/>
        <family val="2"/>
        <scheme val="minor"/>
      </rPr>
      <t>Coupe Amílcar Cabral</t>
    </r>
  </si>
  <si>
    <r>
      <rPr>
        <sz val="11"/>
        <color theme="1"/>
        <rFont val="Calibri"/>
        <family val="2"/>
        <scheme val="minor"/>
      </rPr>
      <t>Mexique</t>
    </r>
  </si>
  <si>
    <r>
      <rPr>
        <sz val="11"/>
        <color theme="1"/>
        <rFont val="Calibri"/>
        <family val="2"/>
        <scheme val="minor"/>
      </rPr>
      <t>Chine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</si>
  <si>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</si>
  <si>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</si>
  <si>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Syrie</t>
    </r>
  </si>
  <si>
    <r>
      <rPr>
        <sz val="11"/>
        <color theme="1"/>
        <rFont val="Calibri"/>
        <family val="2"/>
        <scheme val="minor"/>
      </rPr>
      <t>Amical</t>
    </r>
  </si>
  <si>
    <r>
      <rPr>
        <sz val="11"/>
        <color theme="1"/>
        <rFont val="Calibri"/>
        <family val="2"/>
        <scheme val="minor"/>
      </rPr>
      <t>Algérie</t>
    </r>
  </si>
  <si>
    <r>
      <rPr>
        <sz val="11"/>
        <color theme="1"/>
        <rFont val="Calibri"/>
        <family val="2"/>
        <scheme val="minor"/>
      </rPr>
      <t>Tunisie</t>
    </r>
  </si>
  <si>
    <r>
      <rPr>
        <sz val="11"/>
        <color theme="1"/>
        <rFont val="Calibri"/>
        <family val="2"/>
        <scheme val="minor"/>
      </rPr>
      <t>Qualification pour la Coupe d’Afrique des nations</t>
    </r>
  </si>
  <si>
    <r>
      <rPr>
        <sz val="11"/>
        <color theme="1"/>
        <rFont val="Calibri"/>
        <family val="2"/>
        <scheme val="minor"/>
      </rPr>
      <t>Autriche</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</si>
  <si>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</si>
  <si>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</si>
  <si>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Bulgarie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</si>
  <si>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</si>
  <si>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</si>
  <si>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Roumanie</t>
    </r>
  </si>
  <si>
    <r>
      <rPr>
        <sz val="11"/>
        <color theme="1"/>
        <rFont val="Calibri"/>
        <family val="2"/>
        <scheme val="minor"/>
      </rPr>
      <t>Israël</t>
    </r>
  </si>
  <si>
    <r>
      <rPr>
        <sz val="11"/>
        <color theme="1"/>
        <rFont val="Calibri"/>
        <family val="2"/>
        <scheme val="minor"/>
      </rPr>
      <t>Amical</t>
    </r>
  </si>
  <si>
    <r>
      <rPr>
        <sz val="11"/>
        <color theme="1"/>
        <rFont val="Calibri"/>
        <family val="2"/>
        <scheme val="minor"/>
      </rPr>
      <t>Zimbabwe</t>
    </r>
  </si>
  <si>
    <r>
      <rPr>
        <sz val="11"/>
        <color theme="1"/>
        <rFont val="Calibri"/>
        <family val="2"/>
        <scheme val="minor"/>
      </rPr>
      <t>Zambie</t>
    </r>
  </si>
  <si>
    <r>
      <rPr>
        <sz val="11"/>
        <color theme="1"/>
        <rFont val="Calibri"/>
        <family val="2"/>
        <scheme val="minor"/>
      </rPr>
      <t>Amical</t>
    </r>
  </si>
  <si>
    <r>
      <rPr>
        <sz val="11"/>
        <color theme="1"/>
        <rFont val="Calibri"/>
        <family val="2"/>
        <scheme val="minor"/>
      </rPr>
      <t>Albanie</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</si>
  <si>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</si>
  <si>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</si>
  <si>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Finlande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</si>
  <si>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</si>
  <si>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</si>
  <si>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Grèce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</si>
  <si>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</si>
  <si>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</si>
  <si>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</si>
  <si>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</si>
  <si>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</si>
  <si>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</si>
  <si>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</si>
  <si>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Amical</t>
    </r>
  </si>
  <si>
    <r>
      <rPr>
        <sz val="11"/>
        <color theme="1"/>
        <rFont val="Calibri"/>
        <family val="2"/>
        <scheme val="minor"/>
      </rPr>
      <t>Suisse</t>
    </r>
  </si>
  <si>
    <r>
      <rPr>
        <sz val="11"/>
        <color theme="1"/>
        <rFont val="Calibri"/>
        <family val="2"/>
        <scheme val="minor"/>
      </rPr>
      <t>Israël</t>
    </r>
  </si>
  <si>
    <r>
      <rPr>
        <sz val="11"/>
        <color theme="1"/>
        <rFont val="Calibri"/>
        <family val="2"/>
        <scheme val="minor"/>
      </rPr>
      <t>Amical</t>
    </r>
  </si>
  <si>
    <r>
      <rPr>
        <sz val="11"/>
        <color theme="1"/>
        <rFont val="Calibri"/>
        <family val="2"/>
        <scheme val="minor"/>
      </rPr>
      <t>Irlande</t>
    </r>
  </si>
  <si>
    <r>
      <rPr>
        <sz val="11"/>
        <color theme="1"/>
        <rFont val="Calibri"/>
        <family val="2"/>
        <scheme val="minor"/>
      </rPr>
      <t>Brésil</t>
    </r>
  </si>
  <si>
    <r>
      <rPr>
        <sz val="11"/>
        <color theme="1"/>
        <rFont val="Calibri"/>
        <family val="2"/>
        <scheme val="minor"/>
      </rPr>
      <t>Amical</t>
    </r>
  </si>
  <si>
    <r>
      <rPr>
        <sz val="11"/>
        <color theme="1"/>
        <rFont val="Calibri"/>
        <family val="2"/>
        <scheme val="minor"/>
      </rPr>
      <t>Finlande</t>
    </r>
  </si>
  <si>
    <r>
      <rPr>
        <sz val="11"/>
        <color theme="1"/>
        <rFont val="Calibri"/>
        <family val="2"/>
        <scheme val="minor"/>
      </rPr>
      <t>Brésil</t>
    </r>
  </si>
  <si>
    <r>
      <rPr>
        <sz val="11"/>
        <color theme="1"/>
        <rFont val="Calibri"/>
        <family val="2"/>
        <scheme val="minor"/>
      </rPr>
      <t>Amical</t>
    </r>
  </si>
  <si>
    <r>
      <rPr>
        <sz val="11"/>
        <color theme="1"/>
        <rFont val="Calibri"/>
        <family val="2"/>
        <scheme val="minor"/>
      </rPr>
      <t>Norvège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</si>
  <si>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</si>
  <si>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</si>
  <si>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Suède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</si>
  <si>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</si>
  <si>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</si>
  <si>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Australie</t>
    </r>
  </si>
  <si>
    <r>
      <rPr>
        <sz val="11"/>
        <color theme="1"/>
        <rFont val="Calibri"/>
        <family val="2"/>
        <scheme val="minor"/>
      </rPr>
      <t>Maroc</t>
    </r>
  </si>
  <si>
    <r>
      <rPr>
        <sz val="11"/>
        <color theme="1"/>
        <rFont val="Calibri"/>
        <family val="2"/>
        <scheme val="minor"/>
      </rPr>
      <t>Coupe de Corée du Sud</t>
    </r>
  </si>
  <si>
    <r>
      <rPr>
        <sz val="11"/>
        <color theme="1"/>
        <rFont val="Calibri"/>
        <family val="2"/>
        <scheme val="minor"/>
      </rPr>
      <t>Colombie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</si>
  <si>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</si>
  <si>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</si>
  <si>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Uruguay</t>
    </r>
  </si>
  <si>
    <r>
      <rPr>
        <sz val="11"/>
        <color theme="1"/>
        <rFont val="Calibri"/>
        <family val="2"/>
        <scheme val="minor"/>
      </rPr>
      <t>Équateur</t>
    </r>
  </si>
  <si>
    <r>
      <rPr>
        <sz val="11"/>
        <color theme="1"/>
        <rFont val="Calibri"/>
        <family val="2"/>
        <scheme val="minor"/>
      </rPr>
      <t>Amical</t>
    </r>
  </si>
  <si>
    <r>
      <rPr>
        <sz val="11"/>
        <color theme="1"/>
        <rFont val="Calibri"/>
        <family val="2"/>
        <scheme val="minor"/>
      </rPr>
      <t>Argentine</t>
    </r>
  </si>
  <si>
    <r>
      <rPr>
        <sz val="11"/>
        <color theme="1"/>
        <rFont val="Calibri"/>
        <family val="2"/>
        <scheme val="minor"/>
      </rPr>
      <t>Paraguay</t>
    </r>
  </si>
  <si>
    <r>
      <rPr>
        <sz val="11"/>
        <color theme="1"/>
        <rFont val="Calibri"/>
        <family val="2"/>
        <scheme val="minor"/>
      </rPr>
      <t>Amical</t>
    </r>
  </si>
  <si>
    <r>
      <rPr>
        <sz val="11"/>
        <color theme="1"/>
        <rFont val="Calibri"/>
        <family val="2"/>
        <scheme val="minor"/>
      </rPr>
      <t>Uruguay</t>
    </r>
  </si>
  <si>
    <r>
      <rPr>
        <sz val="11"/>
        <color theme="1"/>
        <rFont val="Calibri"/>
        <family val="2"/>
        <scheme val="minor"/>
      </rPr>
      <t>Bolivie</t>
    </r>
  </si>
  <si>
    <r>
      <rPr>
        <sz val="11"/>
        <color theme="1"/>
        <rFont val="Calibri"/>
        <family val="2"/>
        <scheme val="minor"/>
      </rPr>
      <t>Amical</t>
    </r>
  </si>
  <si>
    <r>
      <rPr>
        <sz val="11"/>
        <color theme="1"/>
        <rFont val="Calibri"/>
        <family val="2"/>
        <scheme val="minor"/>
      </rPr>
      <t>Chili</t>
    </r>
  </si>
  <si>
    <r>
      <rPr>
        <sz val="11"/>
        <color theme="1"/>
        <rFont val="Calibri"/>
        <family val="2"/>
        <scheme val="minor"/>
      </rPr>
      <t>Pérou</t>
    </r>
  </si>
  <si>
    <r>
      <rPr>
        <sz val="11"/>
        <color theme="1"/>
        <rFont val="Calibri"/>
        <family val="2"/>
        <scheme val="minor"/>
      </rPr>
      <t>Amical</t>
    </r>
  </si>
  <si>
    <r>
      <rPr>
        <sz val="11"/>
        <color theme="1"/>
        <rFont val="Calibri"/>
        <family val="2"/>
        <scheme val="minor"/>
      </rPr>
      <t>Chili</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</si>
  <si>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</si>
  <si>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</si>
  <si>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</si>
  <si>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</si>
  <si>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</si>
  <si>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Colombie</t>
    </r>
  </si>
  <si>
    <r>
      <rPr>
        <sz val="11"/>
        <color theme="1"/>
        <rFont val="Calibri"/>
        <family val="2"/>
        <scheme val="minor"/>
      </rPr>
      <t>Argentine</t>
    </r>
  </si>
  <si>
    <r>
      <rPr>
        <sz val="11"/>
        <color theme="1"/>
        <rFont val="Calibri"/>
        <family val="2"/>
        <scheme val="minor"/>
      </rPr>
      <t>Copa América</t>
    </r>
  </si>
  <si>
    <r>
      <rPr>
        <sz val="11"/>
        <color theme="1"/>
        <rFont val="Calibri"/>
        <family val="2"/>
        <scheme val="minor"/>
      </rPr>
      <t>Chili</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</si>
  <si>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</si>
  <si>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</si>
  <si>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Allemagne</t>
    </r>
  </si>
  <si>
    <r>
      <rPr>
        <sz val="11"/>
        <color theme="1"/>
        <rFont val="Calibri"/>
        <family val="2"/>
        <scheme val="minor"/>
      </rPr>
      <t>France</t>
    </r>
  </si>
  <si>
    <r>
      <rPr>
        <sz val="11"/>
        <color theme="1"/>
        <rFont val="Calibri"/>
        <family val="2"/>
        <scheme val="minor"/>
      </rPr>
      <t>Amical</t>
    </r>
  </si>
  <si>
    <r>
      <rPr>
        <sz val="11"/>
        <color theme="1"/>
        <rFont val="Calibri"/>
        <family val="2"/>
        <scheme val="minor"/>
      </rPr>
      <t>Suède</t>
    </r>
  </si>
  <si>
    <r>
      <rPr>
        <sz val="11"/>
        <color theme="1"/>
        <rFont val="Calibri"/>
        <family val="2"/>
        <scheme val="minor"/>
      </rPr>
      <t>Danemark</t>
    </r>
  </si>
  <si>
    <r>
      <rPr>
        <sz val="11"/>
        <color theme="1"/>
        <rFont val="Calibri"/>
        <family val="2"/>
        <scheme val="minor"/>
      </rPr>
      <t>Amical</t>
    </r>
  </si>
  <si>
    <r>
      <rPr>
        <sz val="11"/>
        <color theme="1"/>
        <rFont val="Calibri"/>
        <family val="2"/>
        <scheme val="minor"/>
      </rPr>
      <t>Islande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</si>
  <si>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</si>
  <si>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</si>
  <si>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Nouvelle‑Zélande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</si>
  <si>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</si>
  <si>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</si>
  <si>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</si>
  <si>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</si>
  <si>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</si>
  <si>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</si>
  <si>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Danemark</t>
    </r>
  </si>
  <si>
    <r>
      <rPr>
        <sz val="11"/>
        <color theme="1"/>
        <rFont val="Calibri"/>
        <family val="2"/>
        <scheme val="minor"/>
      </rPr>
      <t>Amical</t>
    </r>
  </si>
  <si>
    <r>
      <rPr>
        <sz val="11"/>
        <color theme="1"/>
        <rFont val="Calibri"/>
        <family val="2"/>
        <scheme val="minor"/>
      </rPr>
      <t>Norvège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</si>
  <si>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</si>
  <si>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</si>
  <si>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Pologne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</si>
  <si>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</si>
  <si>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</si>
  <si>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Suède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</si>
  <si>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</si>
  <si>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</si>
  <si>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El Salvador</t>
    </r>
  </si>
  <si>
    <r>
      <rPr>
        <sz val="11"/>
        <color theme="1"/>
        <rFont val="Calibri"/>
        <family val="2"/>
        <scheme val="minor"/>
      </rPr>
      <t>Canada</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</si>
  <si>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</si>
  <si>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</si>
  <si>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</si>
  <si>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</si>
  <si>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Danemark</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</si>
  <si>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</si>
  <si>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</si>
  <si>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Albanie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</si>
  <si>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</si>
  <si>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</si>
  <si>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Bulgarie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</si>
  <si>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</si>
  <si>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</si>
  <si>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Irlande du Nord</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</si>
  <si>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</si>
  <si>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</si>
  <si>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Italie</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</si>
  <si>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</si>
  <si>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</si>
  <si>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Mali</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</si>
  <si>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</si>
  <si>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</si>
  <si>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Brésil</t>
    </r>
  </si>
  <si>
    <r>
      <rPr>
        <sz val="11"/>
        <color theme="1"/>
        <rFont val="Calibri"/>
        <family val="2"/>
        <scheme val="minor"/>
      </rPr>
      <t>Chili</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</si>
  <si>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</si>
  <si>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</si>
  <si>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Mali</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</si>
  <si>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</si>
  <si>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</si>
  <si>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Mali</t>
    </r>
  </si>
  <si>
    <r>
      <rPr>
        <sz val="11"/>
        <color theme="1"/>
        <rFont val="Calibri"/>
        <family val="2"/>
        <scheme val="minor"/>
      </rPr>
      <t>Amical</t>
    </r>
  </si>
  <si>
    <r>
      <rPr>
        <sz val="11"/>
        <color theme="1"/>
        <rFont val="Calibri"/>
        <family val="2"/>
        <scheme val="minor"/>
      </rPr>
      <t>Argentine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</si>
  <si>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</si>
  <si>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</si>
  <si>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</si>
  <si>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</si>
  <si>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</si>
  <si>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Burkina Faso</t>
    </r>
  </si>
  <si>
    <r>
      <rPr>
        <sz val="11"/>
        <color theme="1"/>
        <rFont val="Calibri"/>
        <family val="2"/>
        <scheme val="minor"/>
      </rPr>
      <t>Sénégal</t>
    </r>
  </si>
  <si>
    <r>
      <rPr>
        <sz val="11"/>
        <color theme="1"/>
        <rFont val="Calibri"/>
        <family val="2"/>
        <scheme val="minor"/>
      </rPr>
      <t>Amical</t>
    </r>
  </si>
  <si>
    <r>
      <rPr>
        <sz val="11"/>
        <color theme="1"/>
        <rFont val="Calibri"/>
        <family val="2"/>
        <scheme val="minor"/>
      </rPr>
      <t>Guatemala</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</si>
  <si>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</si>
  <si>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</si>
  <si>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Honduras</t>
    </r>
  </si>
  <si>
    <r>
      <rPr>
        <sz val="11"/>
        <color theme="1"/>
        <rFont val="Calibri"/>
        <family val="2"/>
        <scheme val="minor"/>
      </rPr>
      <t>Mexique</t>
    </r>
  </si>
  <si>
    <r>
      <rPr>
        <sz val="11"/>
        <color theme="1"/>
        <rFont val="Calibri"/>
        <family val="2"/>
        <scheme val="minor"/>
      </rPr>
      <t>Amical</t>
    </r>
  </si>
  <si>
    <r>
      <rPr>
        <sz val="11"/>
        <color theme="1"/>
        <rFont val="Calibri"/>
        <family val="2"/>
        <scheme val="minor"/>
      </rPr>
      <t>Finlande</t>
    </r>
  </si>
  <si>
    <r>
      <rPr>
        <sz val="11"/>
        <color theme="1"/>
        <rFont val="Calibri"/>
        <family val="2"/>
        <scheme val="minor"/>
      </rPr>
      <t>Suède</t>
    </r>
  </si>
  <si>
    <r>
      <rPr>
        <sz val="11"/>
        <color theme="1"/>
        <rFont val="Calibri"/>
        <family val="2"/>
        <scheme val="minor"/>
      </rPr>
      <t>Amical</t>
    </r>
  </si>
  <si>
    <r>
      <rPr>
        <sz val="11"/>
        <color theme="1"/>
        <rFont val="Calibri"/>
        <family val="2"/>
        <scheme val="minor"/>
      </rPr>
      <t>Jordanie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</si>
  <si>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</si>
  <si>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</si>
  <si>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Israël</t>
    </r>
  </si>
  <si>
    <r>
      <rPr>
        <sz val="11"/>
        <color theme="1"/>
        <rFont val="Calibri"/>
        <family val="2"/>
        <scheme val="minor"/>
      </rPr>
      <t>Belgique</t>
    </r>
  </si>
  <si>
    <r>
      <rPr>
        <sz val="11"/>
        <color theme="1"/>
        <rFont val="Calibri"/>
        <family val="2"/>
        <scheme val="minor"/>
      </rPr>
      <t>Amical</t>
    </r>
  </si>
  <si>
    <r>
      <rPr>
        <sz val="11"/>
        <color theme="1"/>
        <rFont val="Calibri"/>
        <family val="2"/>
        <scheme val="minor"/>
      </rPr>
      <t>Qatar</t>
    </r>
  </si>
  <si>
    <r>
      <rPr>
        <sz val="11"/>
        <color theme="1"/>
        <rFont val="Calibri"/>
        <family val="2"/>
        <scheme val="minor"/>
      </rPr>
      <t>Bulgarie</t>
    </r>
  </si>
  <si>
    <r>
      <rPr>
        <sz val="11"/>
        <color theme="1"/>
        <rFont val="Calibri"/>
        <family val="2"/>
        <scheme val="minor"/>
      </rPr>
      <t>Amical</t>
    </r>
  </si>
  <si>
    <r>
      <rPr>
        <sz val="11"/>
        <color theme="1"/>
        <rFont val="Calibri"/>
        <family val="2"/>
        <scheme val="minor"/>
      </rPr>
      <t>France</t>
    </r>
  </si>
  <si>
    <r>
      <rPr>
        <sz val="11"/>
        <color theme="1"/>
        <rFont val="Calibri"/>
        <family val="2"/>
        <scheme val="minor"/>
      </rPr>
      <t>Suisse</t>
    </r>
  </si>
  <si>
    <r>
      <rPr>
        <sz val="11"/>
        <color theme="1"/>
        <rFont val="Calibri"/>
        <family val="2"/>
        <scheme val="minor"/>
      </rPr>
      <t>Tournoi de France</t>
    </r>
  </si>
  <si>
    <r>
      <rPr>
        <sz val="11"/>
        <color theme="1"/>
        <rFont val="Calibri"/>
        <family val="2"/>
        <scheme val="minor"/>
      </rPr>
      <t>Égypte</t>
    </r>
  </si>
  <si>
    <r>
      <rPr>
        <sz val="11"/>
        <color theme="1"/>
        <rFont val="Calibri"/>
        <family val="2"/>
        <scheme val="minor"/>
      </rPr>
      <t>Bulgarie</t>
    </r>
  </si>
  <si>
    <r>
      <rPr>
        <sz val="11"/>
        <color theme="1"/>
        <rFont val="Calibri"/>
        <family val="2"/>
        <scheme val="minor"/>
      </rPr>
      <t>Amical</t>
    </r>
  </si>
  <si>
    <r>
      <rPr>
        <sz val="11"/>
        <color theme="1"/>
        <rFont val="Calibri"/>
        <family val="2"/>
        <scheme val="minor"/>
      </rPr>
      <t>Autriche</t>
    </r>
  </si>
  <si>
    <r>
      <rPr>
        <sz val="11"/>
        <color theme="1"/>
        <rFont val="Calibri"/>
        <family val="2"/>
        <scheme val="minor"/>
      </rPr>
      <t>Suisse</t>
    </r>
  </si>
  <si>
    <r>
      <rPr>
        <sz val="11"/>
        <color theme="1"/>
        <rFont val="Calibri"/>
        <family val="2"/>
        <scheme val="minor"/>
      </rPr>
      <t>Tournoi de France</t>
    </r>
  </si>
  <si>
    <r>
      <rPr>
        <sz val="11"/>
        <color theme="1"/>
        <rFont val="Calibri"/>
        <family val="2"/>
        <scheme val="minor"/>
      </rPr>
      <t>France</t>
    </r>
  </si>
  <si>
    <r>
      <rPr>
        <sz val="11"/>
        <color theme="1"/>
        <rFont val="Calibri"/>
        <family val="2"/>
        <scheme val="minor"/>
      </rPr>
      <t>Maroc</t>
    </r>
  </si>
  <si>
    <r>
      <rPr>
        <sz val="11"/>
        <color theme="1"/>
        <rFont val="Calibri"/>
        <family val="2"/>
        <scheme val="minor"/>
      </rPr>
      <t>Tournoi de France</t>
    </r>
  </si>
  <si>
    <r>
      <rPr>
        <sz val="11"/>
        <color theme="1"/>
        <rFont val="Calibri"/>
        <family val="2"/>
        <scheme val="minor"/>
      </rPr>
      <t>Grèce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</si>
  <si>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</si>
  <si>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</si>
  <si>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</si>
  <si>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Égypte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</si>
  <si>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</si>
  <si>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</si>
  <si>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Guatemala</t>
    </r>
  </si>
  <si>
    <r>
      <rPr>
        <sz val="11"/>
        <color theme="1"/>
        <rFont val="Calibri"/>
        <family val="2"/>
        <scheme val="minor"/>
      </rPr>
      <t>Amical</t>
    </r>
  </si>
  <si>
    <r>
      <rPr>
        <sz val="11"/>
        <color theme="1"/>
        <rFont val="Calibri"/>
        <family val="2"/>
        <scheme val="minor"/>
      </rPr>
      <t>Koweït</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</si>
  <si>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</si>
  <si>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</si>
  <si>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Irak</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</si>
  <si>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</si>
  <si>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</si>
  <si>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Qatar</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</si>
  <si>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</si>
  <si>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</si>
  <si>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Oman</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</si>
  <si>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</si>
  <si>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</si>
  <si>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Cameroun</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</si>
  <si>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</si>
  <si>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</si>
  <si>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Guatemala</t>
    </r>
  </si>
  <si>
    <r>
      <rPr>
        <sz val="11"/>
        <color theme="1"/>
        <rFont val="Calibri"/>
        <family val="2"/>
        <scheme val="minor"/>
      </rPr>
      <t>Uruguay</t>
    </r>
  </si>
  <si>
    <r>
      <rPr>
        <sz val="11"/>
        <color theme="1"/>
        <rFont val="Calibri"/>
        <family val="2"/>
        <scheme val="minor"/>
      </rPr>
      <t>Amical</t>
    </r>
  </si>
  <si>
    <r>
      <rPr>
        <sz val="11"/>
        <color theme="1"/>
        <rFont val="Calibri"/>
        <family val="2"/>
        <scheme val="minor"/>
      </rPr>
      <t>Hongrie</t>
    </r>
  </si>
  <si>
    <r>
      <rPr>
        <sz val="11"/>
        <color theme="1"/>
        <rFont val="Calibri"/>
        <family val="2"/>
        <scheme val="minor"/>
      </rPr>
      <t>Turquie</t>
    </r>
  </si>
  <si>
    <r>
      <rPr>
        <sz val="11"/>
        <color theme="1"/>
        <rFont val="Calibri"/>
        <family val="2"/>
        <scheme val="minor"/>
      </rPr>
      <t>Amical</t>
    </r>
  </si>
  <si>
    <r>
      <rPr>
        <sz val="11"/>
        <color theme="1"/>
        <rFont val="Calibri"/>
        <family val="2"/>
        <scheme val="minor"/>
      </rPr>
      <t>Maroc</t>
    </r>
  </si>
  <si>
    <r>
      <rPr>
        <sz val="11"/>
        <color theme="1"/>
        <rFont val="Calibri"/>
        <family val="2"/>
        <scheme val="minor"/>
      </rPr>
      <t>Algérie</t>
    </r>
  </si>
  <si>
    <r>
      <rPr>
        <sz val="11"/>
        <color theme="1"/>
        <rFont val="Calibri"/>
        <family val="2"/>
        <scheme val="minor"/>
      </rPr>
      <t>Coupe d’Afrique des nations</t>
    </r>
  </si>
  <si>
    <r>
      <rPr>
        <sz val="11"/>
        <color theme="1"/>
        <rFont val="Calibri"/>
        <family val="2"/>
        <scheme val="minor"/>
      </rPr>
      <t>Émirats arabes unis</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</si>
  <si>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</si>
  <si>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</si>
  <si>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France</t>
    </r>
  </si>
  <si>
    <r>
      <rPr>
        <sz val="11"/>
        <color theme="1"/>
        <rFont val="Calibri"/>
        <family val="2"/>
        <scheme val="minor"/>
      </rPr>
      <t>Espagne</t>
    </r>
  </si>
  <si>
    <r>
      <rPr>
        <sz val="11"/>
        <color theme="1"/>
        <rFont val="Calibri"/>
        <family val="2"/>
        <scheme val="minor"/>
      </rPr>
      <t>Amical</t>
    </r>
  </si>
  <si>
    <r>
      <rPr>
        <sz val="11"/>
        <color theme="1"/>
        <rFont val="Calibri"/>
        <family val="2"/>
        <scheme val="minor"/>
      </rPr>
      <t>Maroc</t>
    </r>
  </si>
  <si>
    <r>
      <rPr>
        <sz val="11"/>
        <color theme="1"/>
        <rFont val="Calibri"/>
        <family val="2"/>
        <scheme val="minor"/>
      </rPr>
      <t>Cameroun</t>
    </r>
  </si>
  <si>
    <r>
      <rPr>
        <sz val="11"/>
        <color theme="1"/>
        <rFont val="Calibri"/>
        <family val="2"/>
        <scheme val="minor"/>
      </rPr>
      <t>Coupe d’Afrique des nations</t>
    </r>
  </si>
  <si>
    <r>
      <rPr>
        <sz val="11"/>
        <color theme="1"/>
        <rFont val="Calibri"/>
        <family val="2"/>
        <scheme val="minor"/>
      </rPr>
      <t>Cameroun</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</si>
  <si>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</si>
  <si>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</si>
  <si>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Allemagne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</si>
  <si>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</si>
  <si>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</si>
  <si>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Koweït</t>
    </r>
  </si>
  <si>
    <r>
      <rPr>
        <sz val="11"/>
        <color theme="1"/>
        <rFont val="Calibri"/>
        <family val="2"/>
        <scheme val="minor"/>
      </rPr>
      <t>Japon</t>
    </r>
  </si>
  <si>
    <r>
      <rPr>
        <sz val="11"/>
        <color theme="1"/>
        <rFont val="Calibri"/>
        <family val="2"/>
        <scheme val="minor"/>
      </rPr>
      <t>Qualification pour la Coupe de l’AFC</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</si>
  <si>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</si>
  <si>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</si>
  <si>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</si>
  <si>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Autriche</t>
    </r>
  </si>
  <si>
    <r>
      <rPr>
        <sz val="11"/>
        <color theme="1"/>
        <rFont val="Calibri"/>
        <family val="2"/>
        <scheme val="minor"/>
      </rPr>
      <t>Danemark</t>
    </r>
  </si>
  <si>
    <r>
      <rPr>
        <sz val="11"/>
        <color theme="1"/>
        <rFont val="Calibri"/>
        <family val="2"/>
        <scheme val="minor"/>
      </rPr>
      <t>Amical</t>
    </r>
  </si>
  <si>
    <r>
      <rPr>
        <sz val="11"/>
        <color theme="1"/>
        <rFont val="Calibri"/>
        <family val="2"/>
        <scheme val="minor"/>
      </rPr>
      <t>Allemagne</t>
    </r>
  </si>
  <si>
    <r>
      <rPr>
        <sz val="11"/>
        <color theme="1"/>
        <rFont val="Calibri"/>
        <family val="2"/>
        <scheme val="minor"/>
      </rPr>
      <t>Suisse</t>
    </r>
  </si>
  <si>
    <r>
      <rPr>
        <sz val="11"/>
        <color theme="1"/>
        <rFont val="Calibri"/>
        <family val="2"/>
        <scheme val="minor"/>
      </rPr>
      <t>Amical</t>
    </r>
  </si>
  <si>
    <r>
      <rPr>
        <sz val="11"/>
        <color theme="1"/>
        <rFont val="Calibri"/>
        <family val="2"/>
        <scheme val="minor"/>
      </rPr>
      <t>Guinée</t>
    </r>
  </si>
  <si>
    <r>
      <rPr>
        <sz val="11"/>
        <color theme="1"/>
        <rFont val="Calibri"/>
        <family val="2"/>
        <scheme val="minor"/>
      </rPr>
      <t>Mali</t>
    </r>
  </si>
  <si>
    <r>
      <rPr>
        <sz val="11"/>
        <color theme="1"/>
        <rFont val="Calibri"/>
        <family val="2"/>
        <scheme val="minor"/>
      </rPr>
      <t>Coupe Amílcar Cabral</t>
    </r>
  </si>
  <si>
    <r>
      <rPr>
        <sz val="11"/>
        <color theme="1"/>
        <rFont val="Calibri"/>
        <family val="2"/>
        <scheme val="minor"/>
      </rPr>
      <t>Canada</t>
    </r>
  </si>
  <si>
    <r>
      <rPr>
        <sz val="11"/>
        <color theme="1"/>
        <rFont val="Calibri"/>
        <family val="2"/>
        <scheme val="minor"/>
      </rPr>
      <t>Grèce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</si>
  <si>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</si>
  <si>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</si>
  <si>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Écosse</t>
    </r>
  </si>
  <si>
    <r>
      <rPr>
        <sz val="11"/>
        <color theme="1"/>
        <rFont val="Calibri"/>
        <family val="2"/>
        <scheme val="minor"/>
      </rPr>
      <t>Coupe Rous</t>
    </r>
  </si>
  <si>
    <r>
      <rPr>
        <sz val="11"/>
        <color theme="1"/>
        <rFont val="Calibri"/>
        <family val="2"/>
        <scheme val="minor"/>
      </rPr>
      <t>Chili</t>
    </r>
  </si>
  <si>
    <r>
      <rPr>
        <sz val="11"/>
        <color theme="1"/>
        <rFont val="Calibri"/>
        <family val="2"/>
        <scheme val="minor"/>
      </rPr>
      <t>Grèce</t>
    </r>
  </si>
  <si>
    <r>
      <rPr>
        <sz val="11"/>
        <color theme="1"/>
        <rFont val="Calibri"/>
        <family val="2"/>
        <scheme val="minor"/>
      </rPr>
      <t>Amical</t>
    </r>
  </si>
  <si>
    <r>
      <rPr>
        <sz val="11"/>
        <color theme="1"/>
        <rFont val="Calibri"/>
        <family val="2"/>
        <scheme val="minor"/>
      </rPr>
      <t>Pays‑Bas</t>
    </r>
  </si>
  <si>
    <r>
      <rPr>
        <sz val="11"/>
        <color theme="1"/>
        <rFont val="Calibri"/>
        <family val="2"/>
        <scheme val="minor"/>
      </rPr>
      <t>Bulgarie</t>
    </r>
  </si>
  <si>
    <r>
      <rPr>
        <sz val="11"/>
        <color theme="1"/>
        <rFont val="Calibri"/>
        <family val="2"/>
        <scheme val="minor"/>
      </rPr>
      <t>Amical</t>
    </r>
  </si>
  <si>
    <r>
      <rPr>
        <sz val="11"/>
        <color theme="1"/>
        <rFont val="Calibri"/>
        <family val="2"/>
        <scheme val="minor"/>
      </rPr>
      <t>Canada</t>
    </r>
  </si>
  <si>
    <r>
      <rPr>
        <sz val="11"/>
        <color theme="1"/>
        <rFont val="Calibri"/>
        <family val="2"/>
        <scheme val="minor"/>
      </rPr>
      <t>Chili</t>
    </r>
  </si>
  <si>
    <r>
      <rPr>
        <sz val="11"/>
        <color theme="1"/>
        <rFont val="Calibri"/>
        <family val="2"/>
        <scheme val="minor"/>
      </rPr>
      <t>Amical</t>
    </r>
  </si>
  <si>
    <r>
      <rPr>
        <sz val="11"/>
        <color theme="1"/>
        <rFont val="Calibri"/>
        <family val="2"/>
        <scheme val="minor"/>
      </rPr>
      <t>Suisse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</si>
  <si>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</si>
  <si>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</si>
  <si>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Russie</t>
    </r>
  </si>
  <si>
    <r>
      <rPr>
        <sz val="11"/>
        <color theme="1"/>
        <rFont val="Calibri"/>
        <family val="2"/>
        <scheme val="minor"/>
      </rPr>
      <t>Pologne</t>
    </r>
  </si>
  <si>
    <r>
      <rPr>
        <sz val="11"/>
        <color theme="1"/>
        <rFont val="Calibri"/>
        <family val="2"/>
        <scheme val="minor"/>
      </rPr>
      <t>Amical</t>
    </r>
  </si>
  <si>
    <r>
      <rPr>
        <sz val="11"/>
        <color theme="1"/>
        <rFont val="Calibri"/>
        <family val="2"/>
        <scheme val="minor"/>
      </rPr>
      <t>Italie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</si>
  <si>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</si>
  <si>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</si>
  <si>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Zambie</t>
    </r>
  </si>
  <si>
    <r>
      <rPr>
        <sz val="11"/>
        <color theme="1"/>
        <rFont val="Calibri"/>
        <family val="2"/>
        <scheme val="minor"/>
      </rPr>
      <t>Zimbabwe</t>
    </r>
  </si>
  <si>
    <r>
      <rPr>
        <sz val="11"/>
        <color theme="1"/>
        <rFont val="Calibri"/>
        <family val="2"/>
        <scheme val="minor"/>
      </rPr>
      <t>Amical</t>
    </r>
  </si>
  <si>
    <r>
      <rPr>
        <sz val="11"/>
        <color theme="1"/>
        <rFont val="Calibri"/>
        <family val="2"/>
        <scheme val="minor"/>
      </rPr>
      <t>Danemark</t>
    </r>
  </si>
  <si>
    <r>
      <rPr>
        <sz val="11"/>
        <color theme="1"/>
        <rFont val="Calibri"/>
        <family val="2"/>
        <scheme val="minor"/>
      </rPr>
      <t>Espagne</t>
    </r>
  </si>
  <si>
    <r>
      <rPr>
        <sz val="11"/>
        <color theme="1"/>
        <rFont val="Calibri"/>
        <family val="2"/>
        <scheme val="minor"/>
      </rPr>
      <t>Coupe européenne de l’UEFA</t>
    </r>
  </si>
  <si>
    <r>
      <rPr>
        <sz val="11"/>
        <color theme="1"/>
        <rFont val="Calibri"/>
        <family val="2"/>
        <scheme val="minor"/>
      </rPr>
      <t>Angleterre</t>
    </r>
  </si>
  <si>
    <r>
      <rPr>
        <sz val="11"/>
        <color theme="1"/>
        <rFont val="Calibri"/>
        <family val="2"/>
        <scheme val="minor"/>
      </rPr>
      <t>Irlande</t>
    </r>
  </si>
  <si>
    <r>
      <rPr>
        <sz val="11"/>
        <color theme="1"/>
        <rFont val="Calibri"/>
        <family val="2"/>
        <scheme val="minor"/>
      </rPr>
      <t>Coupe européenne de l’UEFA</t>
    </r>
  </si>
  <si>
    <r>
      <rPr>
        <sz val="11"/>
        <color theme="1"/>
        <rFont val="Calibri"/>
        <family val="2"/>
        <scheme val="minor"/>
      </rPr>
      <t>Pays‑Bas</t>
    </r>
  </si>
  <si>
    <r>
      <rPr>
        <sz val="11"/>
        <color theme="1"/>
        <rFont val="Calibri"/>
        <family val="2"/>
        <scheme val="minor"/>
      </rPr>
      <t>Russie</t>
    </r>
  </si>
  <si>
    <r>
      <rPr>
        <sz val="11"/>
        <color theme="1"/>
        <rFont val="Calibri"/>
        <family val="2"/>
        <scheme val="minor"/>
      </rPr>
      <t>Coupe européenne de l’UEFA</t>
    </r>
  </si>
  <si>
    <r>
      <rPr>
        <sz val="11"/>
        <color theme="1"/>
        <rFont val="Calibri"/>
        <family val="2"/>
        <scheme val="minor"/>
      </rPr>
      <t>Italie</t>
    </r>
  </si>
  <si>
    <r>
      <rPr>
        <sz val="11"/>
        <color theme="1"/>
        <rFont val="Calibri"/>
        <family val="2"/>
        <scheme val="minor"/>
      </rPr>
      <t>Espagne</t>
    </r>
  </si>
  <si>
    <r>
      <rPr>
        <sz val="11"/>
        <color theme="1"/>
        <rFont val="Calibri"/>
        <family val="2"/>
        <scheme val="minor"/>
      </rPr>
      <t>Coupe européenne de l’UEFA</t>
    </r>
  </si>
  <si>
    <r>
      <rPr>
        <sz val="11"/>
        <color theme="1"/>
        <rFont val="Calibri"/>
        <family val="2"/>
        <scheme val="minor"/>
      </rPr>
      <t>Canada</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</si>
  <si>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</si>
  <si>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</si>
  <si>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Honduras</t>
    </r>
  </si>
  <si>
    <r>
      <rPr>
        <sz val="11"/>
        <color theme="1"/>
        <rFont val="Calibri"/>
        <family val="2"/>
        <scheme val="minor"/>
      </rPr>
      <t>Équateur</t>
    </r>
  </si>
  <si>
    <r>
      <rPr>
        <sz val="11"/>
        <color theme="1"/>
        <rFont val="Calibri"/>
        <family val="2"/>
        <scheme val="minor"/>
      </rPr>
      <t>Amical</t>
    </r>
  </si>
  <si>
    <r>
      <rPr>
        <sz val="11"/>
        <color theme="1"/>
        <rFont val="Calibri"/>
        <family val="2"/>
        <scheme val="minor"/>
      </rPr>
      <t>Irlande</t>
    </r>
  </si>
  <si>
    <r>
      <rPr>
        <sz val="11"/>
        <color theme="1"/>
        <rFont val="Calibri"/>
        <family val="2"/>
        <scheme val="minor"/>
      </rPr>
      <t>Pays‑Bas</t>
    </r>
  </si>
  <si>
    <r>
      <rPr>
        <sz val="11"/>
        <color theme="1"/>
        <rFont val="Calibri"/>
        <family val="2"/>
        <scheme val="minor"/>
      </rPr>
      <t>Coupe européenne de l’UEFA</t>
    </r>
  </si>
  <si>
    <r>
      <rPr>
        <sz val="11"/>
        <color theme="1"/>
        <rFont val="Calibri"/>
        <family val="2"/>
        <scheme val="minor"/>
      </rPr>
      <t>Allemagne</t>
    </r>
  </si>
  <si>
    <r>
      <rPr>
        <sz val="11"/>
        <color theme="1"/>
        <rFont val="Calibri"/>
        <family val="2"/>
        <scheme val="minor"/>
      </rPr>
      <t>Pays‑Bas</t>
    </r>
  </si>
  <si>
    <r>
      <rPr>
        <sz val="11"/>
        <color theme="1"/>
        <rFont val="Calibri"/>
        <family val="2"/>
        <scheme val="minor"/>
      </rPr>
      <t>Coupe européenne de l’UEFA</t>
    </r>
  </si>
  <si>
    <r>
      <rPr>
        <sz val="11"/>
        <color theme="1"/>
        <rFont val="Calibri"/>
        <family val="2"/>
        <scheme val="minor"/>
      </rPr>
      <t>Arabie saoudite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</si>
  <si>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</si>
  <si>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</si>
  <si>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</si>
  <si>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Brésil</t>
    </r>
  </si>
  <si>
    <r>
      <rPr>
        <sz val="11"/>
        <color theme="1"/>
        <rFont val="Calibri"/>
        <family val="2"/>
        <scheme val="minor"/>
      </rPr>
      <t>Amical</t>
    </r>
  </si>
  <si>
    <r>
      <rPr>
        <sz val="11"/>
        <color theme="1"/>
        <rFont val="Calibri"/>
        <family val="2"/>
        <scheme val="minor"/>
      </rPr>
      <t>Jordanie</t>
    </r>
  </si>
  <si>
    <r>
      <rPr>
        <sz val="11"/>
        <color theme="1"/>
        <rFont val="Calibri"/>
        <family val="2"/>
        <scheme val="minor"/>
      </rPr>
      <t>Koweït</t>
    </r>
  </si>
  <si>
    <r>
      <rPr>
        <sz val="11"/>
        <color theme="1"/>
        <rFont val="Calibri"/>
        <family val="2"/>
        <scheme val="minor"/>
      </rPr>
      <t>Coupe de l’UAFA</t>
    </r>
  </si>
  <si>
    <r>
      <rPr>
        <sz val="11"/>
        <color theme="1"/>
        <rFont val="Calibri"/>
        <family val="2"/>
        <scheme val="minor"/>
      </rPr>
      <t>Algérie</t>
    </r>
  </si>
  <si>
    <r>
      <rPr>
        <sz val="11"/>
        <color theme="1"/>
        <rFont val="Calibri"/>
        <family val="2"/>
        <scheme val="minor"/>
      </rPr>
      <t>Koweït</t>
    </r>
  </si>
  <si>
    <r>
      <rPr>
        <sz val="11"/>
        <color theme="1"/>
        <rFont val="Calibri"/>
        <family val="2"/>
        <scheme val="minor"/>
      </rPr>
      <t>Coupe de l’UAFA</t>
    </r>
  </si>
  <si>
    <r>
      <rPr>
        <sz val="11"/>
        <color theme="1"/>
        <rFont val="Calibri"/>
        <family val="2"/>
        <scheme val="minor"/>
      </rPr>
      <t>Égypte</t>
    </r>
  </si>
  <si>
    <r>
      <rPr>
        <sz val="11"/>
        <color theme="1"/>
        <rFont val="Calibri"/>
        <family val="2"/>
        <scheme val="minor"/>
      </rPr>
      <t>Tunisie</t>
    </r>
  </si>
  <si>
    <r>
      <rPr>
        <sz val="11"/>
        <color theme="1"/>
        <rFont val="Calibri"/>
        <family val="2"/>
        <scheme val="minor"/>
      </rPr>
      <t>Coupe de l’UAFA</t>
    </r>
  </si>
  <si>
    <r>
      <rPr>
        <sz val="11"/>
        <color theme="1"/>
        <rFont val="Calibri"/>
        <family val="2"/>
        <scheme val="minor"/>
      </rPr>
      <t>Liban</t>
    </r>
  </si>
  <si>
    <r>
      <rPr>
        <sz val="11"/>
        <color theme="1"/>
        <rFont val="Calibri"/>
        <family val="2"/>
        <scheme val="minor"/>
      </rPr>
      <t>Arabie saoudite</t>
    </r>
  </si>
  <si>
    <r>
      <rPr>
        <sz val="11"/>
        <color theme="1"/>
        <rFont val="Calibri"/>
        <family val="2"/>
        <scheme val="minor"/>
      </rPr>
      <t>Coupe de l’UAFA</t>
    </r>
  </si>
  <si>
    <r>
      <rPr>
        <sz val="11"/>
        <color theme="1"/>
        <rFont val="Calibri"/>
        <family val="2"/>
        <scheme val="minor"/>
      </rPr>
      <t>Jordanie</t>
    </r>
  </si>
  <si>
    <r>
      <rPr>
        <sz val="11"/>
        <color theme="1"/>
        <rFont val="Calibri"/>
        <family val="2"/>
        <scheme val="minor"/>
      </rPr>
      <t>Algérie</t>
    </r>
  </si>
  <si>
    <r>
      <rPr>
        <sz val="11"/>
        <color theme="1"/>
        <rFont val="Calibri"/>
        <family val="2"/>
        <scheme val="minor"/>
      </rPr>
      <t>Coupe de l’UAFA</t>
    </r>
  </si>
  <si>
    <r>
      <rPr>
        <sz val="11"/>
        <color theme="1"/>
        <rFont val="Calibri"/>
        <family val="2"/>
        <scheme val="minor"/>
      </rPr>
      <t>Koweït</t>
    </r>
  </si>
  <si>
    <r>
      <rPr>
        <sz val="11"/>
        <color theme="1"/>
        <rFont val="Calibri"/>
        <family val="2"/>
        <scheme val="minor"/>
      </rPr>
      <t>Syrie</t>
    </r>
  </si>
  <si>
    <r>
      <rPr>
        <sz val="11"/>
        <color theme="1"/>
        <rFont val="Calibri"/>
        <family val="2"/>
        <scheme val="minor"/>
      </rPr>
      <t>Coupe de l’UAFA</t>
    </r>
  </si>
  <si>
    <r>
      <rPr>
        <sz val="11"/>
        <color theme="1"/>
        <rFont val="Calibri"/>
        <family val="2"/>
        <scheme val="minor"/>
      </rPr>
      <t>Canada</t>
    </r>
  </si>
  <si>
    <r>
      <rPr>
        <sz val="11"/>
        <color theme="1"/>
        <rFont val="Calibri"/>
        <family val="2"/>
        <scheme val="minor"/>
      </rPr>
      <t>Pologne</t>
    </r>
  </si>
  <si>
    <r>
      <rPr>
        <sz val="11"/>
        <color theme="1"/>
        <rFont val="Calibri"/>
        <family val="2"/>
        <scheme val="minor"/>
      </rPr>
      <t>Amical</t>
    </r>
  </si>
  <si>
    <r>
      <rPr>
        <sz val="11"/>
        <color theme="1"/>
        <rFont val="Calibri"/>
        <family val="2"/>
        <scheme val="minor"/>
      </rPr>
      <t>Ghana</t>
    </r>
  </si>
  <si>
    <r>
      <rPr>
        <sz val="11"/>
        <color theme="1"/>
        <rFont val="Calibri"/>
        <family val="2"/>
        <scheme val="minor"/>
      </rPr>
      <t>Mali</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</si>
  <si>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</si>
  <si>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</si>
  <si>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Mali</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</si>
  <si>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</si>
  <si>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</si>
  <si>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</si>
  <si>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</si>
  <si>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Colombie</t>
    </r>
  </si>
  <si>
    <r>
      <rPr>
        <sz val="11"/>
        <color theme="1"/>
        <rFont val="Calibri"/>
        <family val="2"/>
        <scheme val="minor"/>
      </rPr>
      <t>Uruguay</t>
    </r>
  </si>
  <si>
    <r>
      <rPr>
        <sz val="11"/>
        <color theme="1"/>
        <rFont val="Calibri"/>
        <family val="2"/>
        <scheme val="minor"/>
      </rPr>
      <t>Amical</t>
    </r>
  </si>
  <si>
    <r>
      <rPr>
        <sz val="11"/>
        <color theme="1"/>
        <rFont val="Calibri"/>
        <family val="2"/>
        <scheme val="minor"/>
      </rPr>
      <t>Islande</t>
    </r>
  </si>
  <si>
    <r>
      <rPr>
        <sz val="11"/>
        <color theme="1"/>
        <rFont val="Calibri"/>
        <family val="2"/>
        <scheme val="minor"/>
      </rPr>
      <t>Bulgarie</t>
    </r>
  </si>
  <si>
    <r>
      <rPr>
        <sz val="11"/>
        <color theme="1"/>
        <rFont val="Calibri"/>
        <family val="2"/>
        <scheme val="minor"/>
      </rPr>
      <t>Amical</t>
    </r>
  </si>
  <si>
    <r>
      <rPr>
        <sz val="11"/>
        <color theme="1"/>
        <rFont val="Calibri"/>
        <family val="2"/>
        <scheme val="minor"/>
      </rPr>
      <t>Pologne</t>
    </r>
  </si>
  <si>
    <r>
      <rPr>
        <sz val="11"/>
        <color theme="1"/>
        <rFont val="Calibri"/>
        <family val="2"/>
        <scheme val="minor"/>
      </rPr>
      <t>Bulgarie</t>
    </r>
  </si>
  <si>
    <r>
      <rPr>
        <sz val="11"/>
        <color theme="1"/>
        <rFont val="Calibri"/>
        <family val="2"/>
        <scheme val="minor"/>
      </rPr>
      <t>Amical</t>
    </r>
  </si>
  <si>
    <r>
      <rPr>
        <sz val="11"/>
        <color theme="1"/>
        <rFont val="Calibri"/>
        <family val="2"/>
        <scheme val="minor"/>
      </rPr>
      <t>Suède</t>
    </r>
  </si>
  <si>
    <r>
      <rPr>
        <sz val="11"/>
        <color theme="1"/>
        <rFont val="Calibri"/>
        <family val="2"/>
        <scheme val="minor"/>
      </rPr>
      <t>Danemark</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</si>
  <si>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</si>
  <si>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</si>
  <si>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Danemark</t>
    </r>
  </si>
  <si>
    <r>
      <rPr>
        <sz val="11"/>
        <color theme="1"/>
        <rFont val="Calibri"/>
        <family val="2"/>
        <scheme val="minor"/>
      </rPr>
      <t>Amical</t>
    </r>
  </si>
  <si>
    <r>
      <rPr>
        <sz val="11"/>
        <color theme="1"/>
        <rFont val="Calibri"/>
        <family val="2"/>
        <scheme val="minor"/>
      </rPr>
      <t>Pays‑Bas</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</si>
  <si>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</si>
  <si>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</si>
  <si>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</si>
  <si>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</si>
  <si>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</si>
  <si>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</si>
  <si>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Iran</t>
    </r>
  </si>
  <si>
    <r>
      <rPr>
        <sz val="11"/>
        <color theme="1"/>
        <rFont val="Calibri"/>
        <family val="2"/>
        <scheme val="minor"/>
      </rPr>
      <t>Coupe de l’AFC</t>
    </r>
  </si>
  <si>
    <r>
      <rPr>
        <sz val="11"/>
        <color theme="1"/>
        <rFont val="Calibri"/>
        <family val="2"/>
        <scheme val="minor"/>
      </rPr>
      <t>Allemagne</t>
    </r>
  </si>
  <si>
    <r>
      <rPr>
        <sz val="11"/>
        <color theme="1"/>
        <rFont val="Calibri"/>
        <family val="2"/>
        <scheme val="minor"/>
      </rPr>
      <t>Russie</t>
    </r>
  </si>
  <si>
    <r>
      <rPr>
        <sz val="11"/>
        <color theme="1"/>
        <rFont val="Calibri"/>
        <family val="2"/>
        <scheme val="minor"/>
      </rPr>
      <t>Amical</t>
    </r>
  </si>
  <si>
    <r>
      <rPr>
        <sz val="11"/>
        <color theme="1"/>
        <rFont val="Calibri"/>
        <family val="2"/>
        <scheme val="minor"/>
      </rPr>
      <t>Pérou</t>
    </r>
  </si>
  <si>
    <r>
      <rPr>
        <sz val="11"/>
        <color theme="1"/>
        <rFont val="Calibri"/>
        <family val="2"/>
        <scheme val="minor"/>
      </rPr>
      <t>Paraguay</t>
    </r>
  </si>
  <si>
    <r>
      <rPr>
        <sz val="11"/>
        <color theme="1"/>
        <rFont val="Calibri"/>
        <family val="2"/>
        <scheme val="minor"/>
      </rPr>
      <t>Amical</t>
    </r>
  </si>
  <si>
    <r>
      <rPr>
        <sz val="11"/>
        <color theme="1"/>
        <rFont val="Calibri"/>
        <family val="2"/>
        <scheme val="minor"/>
      </rPr>
      <t>Équateur</t>
    </r>
  </si>
  <si>
    <r>
      <rPr>
        <sz val="11"/>
        <color theme="1"/>
        <rFont val="Calibri"/>
        <family val="2"/>
        <scheme val="minor"/>
      </rPr>
      <t>Uruguay</t>
    </r>
  </si>
  <si>
    <r>
      <rPr>
        <sz val="11"/>
        <color theme="1"/>
        <rFont val="Calibri"/>
        <family val="2"/>
        <scheme val="minor"/>
      </rPr>
      <t>Amical</t>
    </r>
  </si>
  <si>
    <r>
      <rPr>
        <sz val="11"/>
        <color theme="1"/>
        <rFont val="Calibri"/>
        <family val="2"/>
        <scheme val="minor"/>
      </rPr>
      <t>Danemark</t>
    </r>
  </si>
  <si>
    <r>
      <rPr>
        <sz val="11"/>
        <color theme="1"/>
        <rFont val="Calibri"/>
        <family val="2"/>
        <scheme val="minor"/>
      </rPr>
      <t>Islande</t>
    </r>
  </si>
  <si>
    <r>
      <rPr>
        <sz val="11"/>
        <color theme="1"/>
        <rFont val="Calibri"/>
        <family val="2"/>
        <scheme val="minor"/>
      </rPr>
      <t>Amical</t>
    </r>
  </si>
  <si>
    <r>
      <rPr>
        <sz val="11"/>
        <color theme="1"/>
        <rFont val="Calibri"/>
        <family val="2"/>
        <scheme val="minor"/>
      </rPr>
      <t>France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</si>
  <si>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</si>
  <si>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</si>
  <si>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</si>
  <si>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</si>
  <si>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</si>
  <si>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</si>
  <si>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Brésil</t>
    </r>
  </si>
  <si>
    <r>
      <rPr>
        <sz val="11"/>
        <color theme="1"/>
        <rFont val="Calibri"/>
        <family val="2"/>
        <scheme val="minor"/>
      </rPr>
      <t>Amical</t>
    </r>
  </si>
  <si>
    <r>
      <rPr>
        <sz val="11"/>
        <color theme="1"/>
        <rFont val="Calibri"/>
        <family val="2"/>
        <scheme val="minor"/>
      </rPr>
      <t>Nouvelle‑Zélande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</si>
  <si>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</si>
  <si>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</si>
  <si>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Canada</t>
    </r>
  </si>
  <si>
    <r>
      <rPr>
        <sz val="11"/>
        <color theme="1"/>
        <rFont val="Calibri"/>
        <family val="2"/>
        <scheme val="minor"/>
      </rPr>
      <t>Guatemala</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</si>
  <si>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</si>
  <si>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</si>
  <si>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</si>
  <si>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</si>
  <si>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</si>
  <si>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</si>
  <si>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</si>
  <si>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</si>
  <si>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</si>
  <si>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</si>
  <si>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Pologne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</si>
  <si>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</si>
  <si>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</si>
  <si>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</si>
  <si>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</si>
  <si>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</si>
  <si>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Autriche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</si>
  <si>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</si>
  <si>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</si>
  <si>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</si>
  <si>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</si>
  <si>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</si>
  <si>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</si>
  <si>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Pays‑Bas</t>
    </r>
  </si>
  <si>
    <r>
      <rPr>
        <sz val="11"/>
        <color theme="1"/>
        <rFont val="Calibri"/>
        <family val="2"/>
        <scheme val="minor"/>
      </rPr>
      <t>Amical</t>
    </r>
  </si>
  <si>
    <r>
      <rPr>
        <sz val="11"/>
        <color theme="1"/>
        <rFont val="Calibri"/>
        <family val="2"/>
        <scheme val="minor"/>
      </rPr>
      <t>Cap-Vert</t>
    </r>
  </si>
  <si>
    <r>
      <rPr>
        <sz val="11"/>
        <color theme="1"/>
        <rFont val="Calibri"/>
        <family val="2"/>
        <scheme val="minor"/>
      </rPr>
      <t>Mali</t>
    </r>
  </si>
  <si>
    <r>
      <rPr>
        <sz val="11"/>
        <color theme="1"/>
        <rFont val="Calibri"/>
        <family val="2"/>
        <scheme val="minor"/>
      </rPr>
      <t>Qualification pour la Coupe d’Afrique des nations</t>
    </r>
  </si>
  <si>
    <r>
      <rPr>
        <sz val="11"/>
        <color theme="1"/>
        <rFont val="Calibri"/>
        <family val="2"/>
        <scheme val="minor"/>
      </rPr>
      <t>Émirats arabes unis</t>
    </r>
  </si>
  <si>
    <r>
      <rPr>
        <sz val="11"/>
        <color theme="1"/>
        <rFont val="Calibri"/>
        <family val="2"/>
        <scheme val="minor"/>
      </rPr>
      <t>Jordanie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</si>
  <si>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</si>
  <si>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</si>
  <si>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Jordanie</t>
    </r>
  </si>
  <si>
    <r>
      <rPr>
        <sz val="11"/>
        <color theme="1"/>
        <rFont val="Calibri"/>
        <family val="2"/>
        <scheme val="minor"/>
      </rPr>
      <t>Amical</t>
    </r>
  </si>
  <si>
    <r>
      <rPr>
        <sz val="11"/>
        <color theme="1"/>
        <rFont val="Calibri"/>
        <family val="2"/>
        <scheme val="minor"/>
      </rPr>
      <t>Koweït</t>
    </r>
  </si>
  <si>
    <r>
      <rPr>
        <sz val="11"/>
        <color theme="1"/>
        <rFont val="Calibri"/>
        <family val="2"/>
        <scheme val="minor"/>
      </rPr>
      <t>Russie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</si>
  <si>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</si>
  <si>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</si>
  <si>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Tunisie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</si>
  <si>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</si>
  <si>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</si>
  <si>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Corée du Sud</t>
    </r>
  </si>
  <si>
    <r>
      <rPr>
        <sz val="11"/>
        <color theme="1"/>
        <rFont val="Calibri"/>
        <family val="2"/>
        <scheme val="minor"/>
      </rPr>
      <t>Coupe de l’AFC</t>
    </r>
  </si>
  <si>
    <r>
      <rPr>
        <sz val="11"/>
        <color theme="1"/>
        <rFont val="Calibri"/>
        <family val="2"/>
        <scheme val="minor"/>
      </rPr>
      <t>Qatar</t>
    </r>
  </si>
  <si>
    <r>
      <rPr>
        <sz val="11"/>
        <color theme="1"/>
        <rFont val="Calibri"/>
        <family val="2"/>
        <scheme val="minor"/>
      </rPr>
      <t>Émirats arabes unis</t>
    </r>
  </si>
  <si>
    <r>
      <rPr>
        <sz val="11"/>
        <color theme="1"/>
        <rFont val="Calibri"/>
        <family val="2"/>
        <scheme val="minor"/>
      </rPr>
      <t>Coupe de l’AFC</t>
    </r>
  </si>
  <si>
    <r>
      <rPr>
        <sz val="11"/>
        <color theme="1"/>
        <rFont val="Calibri"/>
        <family val="2"/>
        <scheme val="minor"/>
      </rPr>
      <t>Iran</t>
    </r>
  </si>
  <si>
    <r>
      <rPr>
        <sz val="11"/>
        <color theme="1"/>
        <rFont val="Calibri"/>
        <family val="2"/>
        <scheme val="minor"/>
      </rPr>
      <t>Émirats arabes unis</t>
    </r>
  </si>
  <si>
    <r>
      <rPr>
        <sz val="11"/>
        <color theme="1"/>
        <rFont val="Calibri"/>
        <family val="2"/>
        <scheme val="minor"/>
      </rPr>
      <t>Coupe de l’AFC</t>
    </r>
  </si>
  <si>
    <r>
      <rPr>
        <sz val="11"/>
        <color theme="1"/>
        <rFont val="Calibri"/>
        <family val="2"/>
        <scheme val="minor"/>
      </rPr>
      <t>Syrie</t>
    </r>
  </si>
  <si>
    <r>
      <rPr>
        <sz val="11"/>
        <color theme="1"/>
        <rFont val="Calibri"/>
        <family val="2"/>
        <scheme val="minor"/>
      </rPr>
      <t>Koweït</t>
    </r>
  </si>
  <si>
    <r>
      <rPr>
        <sz val="11"/>
        <color theme="1"/>
        <rFont val="Calibri"/>
        <family val="2"/>
        <scheme val="minor"/>
      </rPr>
      <t>Coupe de l’AFC</t>
    </r>
  </si>
  <si>
    <r>
      <rPr>
        <sz val="11"/>
        <color theme="1"/>
        <rFont val="Calibri"/>
        <family val="2"/>
        <scheme val="minor"/>
      </rPr>
      <t>Qatar</t>
    </r>
  </si>
  <si>
    <r>
      <rPr>
        <sz val="11"/>
        <color theme="1"/>
        <rFont val="Calibri"/>
        <family val="2"/>
        <scheme val="minor"/>
      </rPr>
      <t>Corée du Sud</t>
    </r>
  </si>
  <si>
    <r>
      <rPr>
        <sz val="11"/>
        <color theme="1"/>
        <rFont val="Calibri"/>
        <family val="2"/>
        <scheme val="minor"/>
      </rPr>
      <t>Coupe de l’AFC</t>
    </r>
  </si>
  <si>
    <r>
      <rPr>
        <sz val="11"/>
        <color theme="1"/>
        <rFont val="Calibri"/>
        <family val="2"/>
        <scheme val="minor"/>
      </rPr>
      <t>Côte d’Ivoire</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</si>
  <si>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</si>
  <si>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</si>
  <si>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</si>
  <si>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Japon</t>
    </r>
  </si>
  <si>
    <r>
      <rPr>
        <sz val="11"/>
        <color theme="1"/>
        <rFont val="Calibri"/>
        <family val="2"/>
        <scheme val="minor"/>
      </rPr>
      <t>Coupe de l’AFC</t>
    </r>
  </si>
  <si>
    <r>
      <rPr>
        <sz val="11"/>
        <color theme="1"/>
        <rFont val="Calibri"/>
        <family val="2"/>
        <scheme val="minor"/>
      </rPr>
      <t>Chine</t>
    </r>
  </si>
  <si>
    <r>
      <rPr>
        <sz val="11"/>
        <color theme="1"/>
        <rFont val="Calibri"/>
        <family val="2"/>
        <scheme val="minor"/>
      </rPr>
      <t>Arabie saoudite</t>
    </r>
  </si>
  <si>
    <r>
      <rPr>
        <sz val="11"/>
        <color theme="1"/>
        <rFont val="Calibri"/>
        <family val="2"/>
        <scheme val="minor"/>
      </rPr>
      <t>Coupe de l’AFC</t>
    </r>
  </si>
  <si>
    <r>
      <rPr>
        <sz val="11"/>
        <color theme="1"/>
        <rFont val="Calibri"/>
        <family val="2"/>
        <scheme val="minor"/>
      </rPr>
      <t>Corée du Sud</t>
    </r>
  </si>
  <si>
    <r>
      <rPr>
        <sz val="11"/>
        <color theme="1"/>
        <rFont val="Calibri"/>
        <family val="2"/>
        <scheme val="minor"/>
      </rPr>
      <t>Chine</t>
    </r>
  </si>
  <si>
    <r>
      <rPr>
        <sz val="11"/>
        <color theme="1"/>
        <rFont val="Calibri"/>
        <family val="2"/>
        <scheme val="minor"/>
      </rPr>
      <t>Coupe de l’AFC</t>
    </r>
  </si>
  <si>
    <r>
      <rPr>
        <sz val="11"/>
        <color theme="1"/>
        <rFont val="Calibri"/>
        <family val="2"/>
        <scheme val="minor"/>
      </rPr>
      <t>Zambie</t>
    </r>
  </si>
  <si>
    <r>
      <rPr>
        <sz val="11"/>
        <color theme="1"/>
        <rFont val="Calibri"/>
        <family val="2"/>
        <scheme val="minor"/>
      </rPr>
      <t>Égypte</t>
    </r>
  </si>
  <si>
    <r>
      <rPr>
        <sz val="11"/>
        <color theme="1"/>
        <rFont val="Calibri"/>
        <family val="2"/>
        <scheme val="minor"/>
      </rPr>
      <t>Amical</t>
    </r>
  </si>
  <si>
    <r>
      <rPr>
        <sz val="11"/>
        <color theme="1"/>
        <rFont val="Calibri"/>
        <family val="2"/>
        <scheme val="minor"/>
      </rPr>
      <t>Maroc</t>
    </r>
  </si>
  <si>
    <r>
      <rPr>
        <sz val="11"/>
        <color theme="1"/>
        <rFont val="Calibri"/>
        <family val="2"/>
        <scheme val="minor"/>
      </rPr>
      <t>Guinée</t>
    </r>
  </si>
  <si>
    <r>
      <rPr>
        <sz val="11"/>
        <color theme="1"/>
        <rFont val="Calibri"/>
        <family val="2"/>
        <scheme val="minor"/>
      </rPr>
      <t>Amical</t>
    </r>
  </si>
  <si>
    <r>
      <rPr>
        <sz val="11"/>
        <color theme="1"/>
        <rFont val="Calibri"/>
        <family val="2"/>
        <scheme val="minor"/>
      </rPr>
      <t>Qatar</t>
    </r>
  </si>
  <si>
    <r>
      <rPr>
        <sz val="11"/>
        <color theme="1"/>
        <rFont val="Calibri"/>
        <family val="2"/>
        <scheme val="minor"/>
      </rPr>
      <t>Jordanie</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</si>
  <si>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</si>
  <si>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</si>
  <si>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Guinée</t>
    </r>
  </si>
  <si>
    <r>
      <rPr>
        <sz val="11"/>
        <color theme="1"/>
        <rFont val="Calibri"/>
        <family val="2"/>
        <scheme val="minor"/>
      </rPr>
      <t>Amical</t>
    </r>
  </si>
  <si>
    <r>
      <rPr>
        <sz val="11"/>
        <color theme="1"/>
        <rFont val="Calibri"/>
        <family val="2"/>
        <scheme val="minor"/>
      </rPr>
      <t>Maroc</t>
    </r>
  </si>
  <si>
    <r>
      <rPr>
        <sz val="11"/>
        <color theme="1"/>
        <rFont val="Calibri"/>
        <family val="2"/>
        <scheme val="minor"/>
      </rPr>
      <t>Zambie</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</si>
  <si>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</si>
  <si>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</si>
  <si>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Finlande</t>
    </r>
  </si>
  <si>
    <r>
      <rPr>
        <sz val="11"/>
        <color theme="1"/>
        <rFont val="Calibri"/>
        <family val="2"/>
        <scheme val="minor"/>
      </rPr>
      <t>Amical</t>
    </r>
  </si>
  <si>
    <r>
      <rPr>
        <sz val="11"/>
        <color theme="1"/>
        <rFont val="Calibri"/>
        <family val="2"/>
        <scheme val="minor"/>
      </rPr>
      <t>Égypte</t>
    </r>
  </si>
  <si>
    <r>
      <rPr>
        <sz val="11"/>
        <color theme="1"/>
        <rFont val="Calibri"/>
        <family val="2"/>
        <scheme val="minor"/>
      </rPr>
      <t>Finlande</t>
    </r>
  </si>
  <si>
    <r>
      <rPr>
        <sz val="11"/>
        <color theme="1"/>
        <rFont val="Calibri"/>
        <family val="2"/>
        <scheme val="minor"/>
      </rPr>
      <t>Amical</t>
    </r>
  </si>
  <si>
    <r>
      <rPr>
        <sz val="11"/>
        <color theme="1"/>
        <rFont val="Calibri"/>
        <family val="2"/>
        <scheme val="minor"/>
      </rPr>
      <t>Jordanie</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</si>
  <si>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</si>
  <si>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</si>
  <si>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</si>
  <si>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</si>
  <si>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</si>
  <si>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</si>
  <si>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</si>
  <si>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</si>
  <si>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</si>
  <si>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Maroc</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</si>
  <si>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</si>
  <si>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</si>
  <si>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Portugal</t>
    </r>
  </si>
  <si>
    <r>
      <rPr>
        <sz val="11"/>
        <color theme="1"/>
        <rFont val="Calibri"/>
        <family val="2"/>
        <scheme val="minor"/>
      </rPr>
      <t>Amical</t>
    </r>
  </si>
  <si>
    <r>
      <rPr>
        <sz val="11"/>
        <color theme="1"/>
        <rFont val="Calibri"/>
        <family val="2"/>
        <scheme val="minor"/>
      </rPr>
      <t>Équateur</t>
    </r>
  </si>
  <si>
    <r>
      <rPr>
        <sz val="11"/>
        <color theme="1"/>
        <rFont val="Calibri"/>
        <family val="2"/>
        <scheme val="minor"/>
      </rPr>
      <t>Chili</t>
    </r>
  </si>
  <si>
    <r>
      <rPr>
        <sz val="11"/>
        <color theme="1"/>
        <rFont val="Calibri"/>
        <family val="2"/>
        <scheme val="minor"/>
      </rPr>
      <t>Amical</t>
    </r>
  </si>
  <si>
    <r>
      <rPr>
        <sz val="11"/>
        <color theme="1"/>
        <rFont val="Calibri"/>
        <family val="2"/>
        <scheme val="minor"/>
      </rPr>
      <t>Colombie</t>
    </r>
  </si>
  <si>
    <r>
      <rPr>
        <sz val="11"/>
        <color theme="1"/>
        <rFont val="Calibri"/>
        <family val="2"/>
        <scheme val="minor"/>
      </rPr>
      <t>Pérou</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</si>
  <si>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</si>
  <si>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</si>
  <si>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Koweït</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</si>
  <si>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</si>
  <si>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</si>
  <si>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Chili</t>
    </r>
  </si>
  <si>
    <r>
      <rPr>
        <sz val="11"/>
        <color theme="1"/>
        <rFont val="Calibri"/>
        <family val="2"/>
        <scheme val="minor"/>
      </rPr>
      <t>Amical</t>
    </r>
  </si>
  <si>
    <r>
      <rPr>
        <sz val="11"/>
        <color theme="1"/>
        <rFont val="Calibri"/>
        <family val="2"/>
        <scheme val="minor"/>
      </rPr>
      <t>Grèce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</si>
  <si>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</si>
  <si>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</si>
  <si>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</si>
  <si>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Pologne</t>
    </r>
  </si>
  <si>
    <r>
      <rPr>
        <sz val="11"/>
        <color theme="1"/>
        <rFont val="Calibri"/>
        <family val="2"/>
        <scheme val="minor"/>
      </rPr>
      <t>Amical</t>
    </r>
  </si>
  <si>
    <r>
      <rPr>
        <sz val="11"/>
        <color theme="1"/>
        <rFont val="Calibri"/>
        <family val="2"/>
        <scheme val="minor"/>
      </rPr>
      <t>Bulgarie</t>
    </r>
  </si>
  <si>
    <r>
      <rPr>
        <sz val="11"/>
        <color theme="1"/>
        <rFont val="Calibri"/>
        <family val="2"/>
        <scheme val="minor"/>
      </rPr>
      <t>Russie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</si>
  <si>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</si>
  <si>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</si>
  <si>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Mexique</t>
    </r>
  </si>
  <si>
    <r>
      <rPr>
        <sz val="11"/>
        <color theme="1"/>
        <rFont val="Calibri"/>
        <family val="2"/>
        <scheme val="minor"/>
      </rPr>
      <t>Amical</t>
    </r>
  </si>
  <si>
    <r>
      <rPr>
        <sz val="11"/>
        <color theme="1"/>
        <rFont val="Calibri"/>
        <family val="2"/>
        <scheme val="minor"/>
      </rPr>
      <t>Italie</t>
    </r>
  </si>
  <si>
    <r>
      <rPr>
        <sz val="11"/>
        <color theme="1"/>
        <rFont val="Calibri"/>
        <family val="2"/>
        <scheme val="minor"/>
      </rPr>
      <t>Danemark</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</si>
  <si>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</si>
  <si>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</si>
  <si>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Guatemala</t>
    </r>
  </si>
  <si>
    <r>
      <rPr>
        <sz val="11"/>
        <color theme="1"/>
        <rFont val="Calibri"/>
        <family val="2"/>
        <scheme val="minor"/>
      </rPr>
      <t>Amical</t>
    </r>
  </si>
  <si>
    <r>
      <rPr>
        <sz val="11"/>
        <color theme="1"/>
        <rFont val="Calibri"/>
        <family val="2"/>
        <scheme val="minor"/>
      </rPr>
      <t>Israël</t>
    </r>
  </si>
  <si>
    <r>
      <rPr>
        <sz val="11"/>
        <color theme="1"/>
        <rFont val="Calibri"/>
        <family val="2"/>
        <scheme val="minor"/>
      </rPr>
      <t>Nouvelle‑Zélande</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</si>
  <si>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</si>
  <si>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</si>
  <si>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</si>
  <si>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</si>
  <si>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Brésil</t>
    </r>
  </si>
  <si>
    <r>
      <rPr>
        <sz val="11"/>
        <color theme="1"/>
        <rFont val="Calibri"/>
        <family val="2"/>
        <scheme val="minor"/>
      </rPr>
      <t>Équateur</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</si>
  <si>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</si>
  <si>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</si>
  <si>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Syrie</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</si>
  <si>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</si>
  <si>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</si>
  <si>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</si>
  <si>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</si>
  <si>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</si>
  <si>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</si>
  <si>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</si>
  <si>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Autriche</t>
    </r>
  </si>
  <si>
    <r>
      <rPr>
        <sz val="11"/>
        <color theme="1"/>
        <rFont val="Calibri"/>
        <family val="2"/>
        <scheme val="minor"/>
      </rPr>
      <t>Italie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</si>
  <si>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</si>
  <si>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</si>
  <si>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Paraguay</t>
    </r>
  </si>
  <si>
    <r>
      <rPr>
        <sz val="11"/>
        <color theme="1"/>
        <rFont val="Calibri"/>
        <family val="2"/>
        <scheme val="minor"/>
      </rPr>
      <t>Amical</t>
    </r>
  </si>
  <si>
    <r>
      <rPr>
        <sz val="11"/>
        <color theme="1"/>
        <rFont val="Calibri"/>
        <family val="2"/>
        <scheme val="minor"/>
      </rPr>
      <t>Grèce</t>
    </r>
  </si>
  <si>
    <r>
      <rPr>
        <sz val="11"/>
        <color theme="1"/>
        <rFont val="Calibri"/>
        <family val="2"/>
        <scheme val="minor"/>
      </rPr>
      <t>Turquie</t>
    </r>
  </si>
  <si>
    <r>
      <rPr>
        <sz val="11"/>
        <color theme="1"/>
        <rFont val="Calibri"/>
        <family val="2"/>
        <scheme val="minor"/>
      </rPr>
      <t>Amical</t>
    </r>
  </si>
  <si>
    <r>
      <rPr>
        <sz val="11"/>
        <color theme="1"/>
        <rFont val="Calibri"/>
        <family val="2"/>
        <scheme val="minor"/>
      </rPr>
      <t>Roumanie</t>
    </r>
  </si>
  <si>
    <r>
      <rPr>
        <sz val="11"/>
        <color theme="1"/>
        <rFont val="Calibri"/>
        <family val="2"/>
        <scheme val="minor"/>
      </rPr>
      <t>Italie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</si>
  <si>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</si>
  <si>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</si>
  <si>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Guatemala</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</si>
  <si>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</si>
  <si>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</si>
  <si>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Roumanie</t>
    </r>
  </si>
  <si>
    <r>
      <rPr>
        <sz val="11"/>
        <color theme="1"/>
        <rFont val="Calibri"/>
        <family val="2"/>
        <scheme val="minor"/>
      </rPr>
      <t>Amical</t>
    </r>
  </si>
  <si>
    <r>
      <rPr>
        <sz val="11"/>
        <color theme="1"/>
        <rFont val="Calibri"/>
        <family val="2"/>
        <scheme val="minor"/>
      </rPr>
      <t>Irlande</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</si>
  <si>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</si>
  <si>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</si>
  <si>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</si>
  <si>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Paraguay</t>
    </r>
  </si>
  <si>
    <r>
      <rPr>
        <sz val="11"/>
        <color theme="1"/>
        <rFont val="Calibri"/>
        <family val="2"/>
        <scheme val="minor"/>
      </rPr>
      <t>Amical</t>
    </r>
  </si>
  <si>
    <r>
      <rPr>
        <sz val="11"/>
        <color theme="1"/>
        <rFont val="Calibri"/>
        <family val="2"/>
        <scheme val="minor"/>
      </rPr>
      <t>Guatemala</t>
    </r>
  </si>
  <si>
    <r>
      <rPr>
        <sz val="11"/>
        <color theme="1"/>
        <rFont val="Calibri"/>
        <family val="2"/>
        <scheme val="minor"/>
      </rPr>
      <t>Chili</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</si>
  <si>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</si>
  <si>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</si>
  <si>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Japon</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</si>
  <si>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</si>
  <si>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</si>
  <si>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Chili</t>
    </r>
  </si>
  <si>
    <r>
      <rPr>
        <sz val="11"/>
        <color theme="1"/>
        <rFont val="Calibri"/>
        <family val="2"/>
        <scheme val="minor"/>
      </rPr>
      <t>Amical</t>
    </r>
  </si>
  <si>
    <r>
      <rPr>
        <sz val="11"/>
        <color theme="1"/>
        <rFont val="Calibri"/>
        <family val="2"/>
        <scheme val="minor"/>
      </rPr>
      <t>Guatemala</t>
    </r>
  </si>
  <si>
    <r>
      <rPr>
        <sz val="11"/>
        <color theme="1"/>
        <rFont val="Calibri"/>
        <family val="2"/>
        <scheme val="minor"/>
      </rPr>
      <t>Paraguay</t>
    </r>
  </si>
  <si>
    <r>
      <rPr>
        <sz val="11"/>
        <color theme="1"/>
        <rFont val="Calibri"/>
        <family val="2"/>
        <scheme val="minor"/>
      </rPr>
      <t>Amical</t>
    </r>
  </si>
  <si>
    <r>
      <rPr>
        <sz val="11"/>
        <color theme="1"/>
        <rFont val="Calibri"/>
        <family val="2"/>
        <scheme val="minor"/>
      </rPr>
      <t>Suède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</si>
  <si>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</si>
  <si>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</si>
  <si>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</si>
  <si>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</si>
  <si>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</si>
  <si>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</si>
  <si>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</si>
  <si>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</si>
  <si>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</si>
  <si>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Venezuela</t>
    </r>
  </si>
  <si>
    <r>
      <rPr>
        <sz val="11"/>
        <color theme="1"/>
        <rFont val="Calibri"/>
        <family val="2"/>
        <scheme val="minor"/>
      </rPr>
      <t>Amical</t>
    </r>
  </si>
  <si>
    <r>
      <rPr>
        <sz val="11"/>
        <color theme="1"/>
        <rFont val="Calibri"/>
        <family val="2"/>
        <scheme val="minor"/>
      </rPr>
      <t>Maroc</t>
    </r>
  </si>
  <si>
    <r>
      <rPr>
        <sz val="11"/>
        <color theme="1"/>
        <rFont val="Calibri"/>
        <family val="2"/>
        <scheme val="minor"/>
      </rPr>
      <t>Algérie</t>
    </r>
  </si>
  <si>
    <r>
      <rPr>
        <sz val="11"/>
        <color theme="1"/>
        <rFont val="Calibri"/>
        <family val="2"/>
        <scheme val="minor"/>
      </rPr>
      <t>Amical</t>
    </r>
  </si>
  <si>
    <r>
      <rPr>
        <sz val="11"/>
        <color theme="1"/>
        <rFont val="Calibri"/>
        <family val="2"/>
        <scheme val="minor"/>
      </rPr>
      <t>Bolivie</t>
    </r>
  </si>
  <si>
    <r>
      <rPr>
        <sz val="11"/>
        <color theme="1"/>
        <rFont val="Calibri"/>
        <family val="2"/>
        <scheme val="minor"/>
      </rPr>
      <t>Paraguay</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</si>
  <si>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</si>
  <si>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</si>
  <si>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Chili</t>
    </r>
  </si>
  <si>
    <r>
      <rPr>
        <sz val="11"/>
        <color theme="1"/>
        <rFont val="Calibri"/>
        <family val="2"/>
        <scheme val="minor"/>
      </rPr>
      <t>Amical</t>
    </r>
  </si>
  <si>
    <r>
      <rPr>
        <sz val="11"/>
        <color theme="1"/>
        <rFont val="Calibri"/>
        <family val="2"/>
        <scheme val="minor"/>
      </rPr>
      <t>Cap-Vert</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</si>
  <si>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</si>
  <si>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</si>
  <si>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</si>
  <si>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</si>
  <si>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</si>
  <si>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Cap-Vert</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</si>
  <si>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</si>
  <si>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</si>
  <si>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Zambie</t>
    </r>
  </si>
  <si>
    <r>
      <rPr>
        <sz val="11"/>
        <color theme="1"/>
        <rFont val="Calibri"/>
        <family val="2"/>
        <scheme val="minor"/>
      </rPr>
      <t>Tunisie</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</si>
  <si>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</si>
  <si>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</si>
  <si>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Bolivie</t>
    </r>
  </si>
  <si>
    <r>
      <rPr>
        <sz val="11"/>
        <color theme="1"/>
        <rFont val="Calibri"/>
        <family val="2"/>
        <scheme val="minor"/>
      </rPr>
      <t>Amical</t>
    </r>
  </si>
  <si>
    <r>
      <rPr>
        <sz val="11"/>
        <color theme="1"/>
        <rFont val="Calibri"/>
        <family val="2"/>
        <scheme val="minor"/>
      </rPr>
      <t>Brésil</t>
    </r>
  </si>
  <si>
    <r>
      <rPr>
        <sz val="11"/>
        <color theme="1"/>
        <rFont val="Calibri"/>
        <family val="2"/>
        <scheme val="minor"/>
      </rPr>
      <t>Suède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</si>
  <si>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</si>
  <si>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</si>
  <si>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Pérou</t>
    </r>
  </si>
  <si>
    <r>
      <rPr>
        <sz val="11"/>
        <color theme="1"/>
        <rFont val="Calibri"/>
        <family val="2"/>
        <scheme val="minor"/>
      </rPr>
      <t>Amical</t>
    </r>
  </si>
  <si>
    <r>
      <rPr>
        <sz val="11"/>
        <color theme="1"/>
        <rFont val="Calibri"/>
        <family val="2"/>
        <scheme val="minor"/>
      </rPr>
      <t>Suisse</t>
    </r>
  </si>
  <si>
    <r>
      <rPr>
        <sz val="11"/>
        <color theme="1"/>
        <rFont val="Calibri"/>
        <family val="2"/>
        <scheme val="minor"/>
      </rPr>
      <t>Brésil</t>
    </r>
  </si>
  <si>
    <r>
      <rPr>
        <sz val="11"/>
        <color theme="1"/>
        <rFont val="Calibri"/>
        <family val="2"/>
        <scheme val="minor"/>
      </rPr>
      <t>Amical</t>
    </r>
  </si>
  <si>
    <r>
      <rPr>
        <sz val="11"/>
        <color theme="1"/>
        <rFont val="Calibri"/>
        <family val="2"/>
        <scheme val="minor"/>
      </rPr>
      <t>Bolivie</t>
    </r>
  </si>
  <si>
    <r>
      <rPr>
        <sz val="11"/>
        <color theme="1"/>
        <rFont val="Calibri"/>
        <family val="2"/>
        <scheme val="minor"/>
      </rPr>
      <t>Chili</t>
    </r>
  </si>
  <si>
    <r>
      <rPr>
        <sz val="11"/>
        <color theme="1"/>
        <rFont val="Calibri"/>
        <family val="2"/>
        <scheme val="minor"/>
      </rPr>
      <t>Amical</t>
    </r>
  </si>
  <si>
    <r>
      <rPr>
        <sz val="11"/>
        <color theme="1"/>
        <rFont val="Calibri"/>
        <family val="2"/>
        <scheme val="minor"/>
      </rPr>
      <t>Zambie</t>
    </r>
  </si>
  <si>
    <r>
      <rPr>
        <sz val="11"/>
        <color theme="1"/>
        <rFont val="Calibri"/>
        <family val="2"/>
        <scheme val="minor"/>
      </rPr>
      <t>Maroc</t>
    </r>
  </si>
  <si>
    <r>
      <rPr>
        <sz val="11"/>
        <color theme="1"/>
        <rFont val="Calibri"/>
        <family val="2"/>
        <scheme val="minor"/>
      </rPr>
      <t>Qualification pour la Coupe du Monde de la FIFA</t>
    </r>
  </si>
  <si>
    <r>
      <rPr>
        <sz val="11"/>
        <color theme="1"/>
        <rFont val="Calibri"/>
        <family val="2"/>
        <scheme val="minor"/>
      </rPr>
      <t>Zimbabwe</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</si>
  <si>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</si>
  <si>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</si>
  <si>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</si>
  <si>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Bolivie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</si>
  <si>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</si>
  <si>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</si>
  <si>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</si>
  <si>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</si>
  <si>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Uruguay</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</si>
  <si>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</si>
  <si>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</si>
  <si>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Colombie</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</si>
  <si>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</si>
  <si>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</si>
  <si>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Uruguay</t>
    </r>
  </si>
  <si>
    <r>
      <rPr>
        <sz val="11"/>
        <color theme="1"/>
        <rFont val="Calibri"/>
        <family val="2"/>
        <scheme val="minor"/>
      </rPr>
      <t>Argentine</t>
    </r>
  </si>
  <si>
    <r>
      <rPr>
        <sz val="11"/>
        <color theme="1"/>
        <rFont val="Calibri"/>
        <family val="2"/>
        <scheme val="minor"/>
      </rPr>
      <t>Copa América</t>
    </r>
  </si>
  <si>
    <r>
      <rPr>
        <sz val="11"/>
        <color theme="1"/>
        <rFont val="Calibri"/>
        <family val="2"/>
        <scheme val="minor"/>
      </rPr>
      <t>Chili</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</si>
  <si>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</si>
  <si>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</si>
  <si>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Costa Rica</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</si>
  <si>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</si>
  <si>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</si>
  <si>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</si>
  <si>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Brésil</t>
    </r>
  </si>
  <si>
    <r>
      <rPr>
        <sz val="11"/>
        <color theme="1"/>
        <rFont val="Calibri"/>
        <family val="2"/>
        <scheme val="minor"/>
      </rPr>
      <t>Copa América</t>
    </r>
  </si>
  <si>
    <r>
      <rPr>
        <sz val="11"/>
        <color theme="1"/>
        <rFont val="Calibri"/>
        <family val="2"/>
        <scheme val="minor"/>
      </rPr>
      <t>Iran</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</si>
  <si>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</si>
  <si>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</si>
  <si>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</si>
  <si>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Japon</t>
    </r>
  </si>
  <si>
    <r>
      <rPr>
        <sz val="11"/>
        <color theme="1"/>
        <rFont val="Calibri"/>
        <family val="2"/>
        <scheme val="minor"/>
      </rPr>
      <t>Amical</t>
    </r>
  </si>
  <si>
    <r>
      <rPr>
        <sz val="11"/>
        <color theme="1"/>
        <rFont val="Calibri"/>
        <family val="2"/>
        <scheme val="minor"/>
      </rPr>
      <t>Chili</t>
    </r>
  </si>
  <si>
    <r>
      <rPr>
        <sz val="11"/>
        <color theme="1"/>
        <rFont val="Calibri"/>
        <family val="2"/>
        <scheme val="minor"/>
      </rPr>
      <t>Pérou</t>
    </r>
  </si>
  <si>
    <r>
      <rPr>
        <sz val="11"/>
        <color theme="1"/>
        <rFont val="Calibri"/>
        <family val="2"/>
        <scheme val="minor"/>
      </rPr>
      <t>Amical</t>
    </r>
  </si>
  <si>
    <r>
      <rPr>
        <sz val="11"/>
        <color theme="1"/>
        <rFont val="Calibri"/>
        <family val="2"/>
        <scheme val="minor"/>
      </rPr>
      <t>Tunisie</t>
    </r>
  </si>
  <si>
    <r>
      <rPr>
        <sz val="11"/>
        <color theme="1"/>
        <rFont val="Calibri"/>
        <family val="2"/>
        <scheme val="minor"/>
      </rPr>
      <t>Sénégal</t>
    </r>
  </si>
  <si>
    <r>
      <rPr>
        <sz val="11"/>
        <color theme="1"/>
        <rFont val="Calibri"/>
        <family val="2"/>
        <scheme val="minor"/>
      </rPr>
      <t>Qualification pour la Coupe d’Afrique des nations</t>
    </r>
  </si>
  <si>
    <r>
      <rPr>
        <sz val="11"/>
        <color theme="1"/>
        <rFont val="Calibri"/>
        <family val="2"/>
        <scheme val="minor"/>
      </rPr>
      <t>Bolivie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</si>
  <si>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</si>
  <si>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</si>
  <si>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</si>
  <si>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</si>
  <si>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</si>
  <si>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</si>
  <si>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</si>
  <si>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</si>
  <si>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Cameroun</t>
    </r>
  </si>
  <si>
    <r>
      <rPr>
        <sz val="11"/>
        <color theme="1"/>
        <rFont val="Calibri"/>
        <family val="2"/>
        <scheme val="minor"/>
      </rPr>
      <t>Nigéria</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</si>
  <si>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</si>
  <si>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</si>
  <si>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</si>
  <si>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</si>
  <si>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</si>
  <si>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Zambie</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</si>
  <si>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</si>
  <si>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</si>
  <si>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</si>
  <si>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</si>
  <si>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</si>
  <si>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</si>
  <si>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</si>
  <si>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</si>
  <si>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</si>
  <si>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</si>
  <si>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</si>
  <si>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</si>
  <si>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</si>
  <si>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</si>
  <si>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</si>
  <si>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</si>
  <si>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</si>
  <si>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</si>
  <si>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</si>
  <si>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</si>
  <si>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Égypte</t>
    </r>
  </si>
  <si>
    <r>
      <rPr>
        <sz val="11"/>
        <color theme="1"/>
        <rFont val="Calibri"/>
        <family val="2"/>
        <scheme val="minor"/>
      </rPr>
      <t>Amical</t>
    </r>
  </si>
  <si>
    <r>
      <rPr>
        <sz val="11"/>
        <color theme="1"/>
        <rFont val="Calibri"/>
        <family val="2"/>
        <scheme val="minor"/>
      </rPr>
      <t>Colombie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</si>
  <si>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</si>
  <si>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</si>
  <si>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</si>
  <si>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</si>
  <si>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</si>
  <si>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</si>
  <si>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Pologne</t>
    </r>
  </si>
  <si>
    <r>
      <rPr>
        <sz val="11"/>
        <color theme="1"/>
        <rFont val="Calibri"/>
        <family val="2"/>
        <scheme val="minor"/>
      </rPr>
      <t>Amical</t>
    </r>
  </si>
  <si>
    <r>
      <rPr>
        <sz val="11"/>
        <color theme="1"/>
        <rFont val="Calibri"/>
        <family val="2"/>
        <scheme val="minor"/>
      </rPr>
      <t>Suisse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</si>
  <si>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</si>
  <si>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</si>
  <si>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</si>
  <si>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Qatar</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</si>
  <si>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</si>
  <si>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</si>
  <si>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</si>
  <si>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</si>
  <si>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</si>
  <si>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</si>
  <si>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</si>
  <si>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</si>
  <si>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Brésil</t>
    </r>
  </si>
  <si>
    <r>
      <rPr>
        <sz val="11"/>
        <color theme="1"/>
        <rFont val="Calibri"/>
        <family val="2"/>
        <scheme val="minor"/>
      </rPr>
      <t>Amical</t>
    </r>
  </si>
  <si>
    <r>
      <rPr>
        <sz val="11"/>
        <color theme="1"/>
        <rFont val="Calibri"/>
        <family val="2"/>
        <scheme val="minor"/>
      </rPr>
      <t>Colombie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</si>
  <si>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</si>
  <si>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</si>
  <si>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</si>
  <si>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Koweït</t>
    </r>
  </si>
  <si>
    <r>
      <rPr>
        <sz val="11"/>
        <color theme="1"/>
        <rFont val="Calibri"/>
        <family val="2"/>
        <scheme val="minor"/>
      </rPr>
      <t>Amical</t>
    </r>
  </si>
  <si>
    <r>
      <rPr>
        <sz val="11"/>
        <color theme="1"/>
        <rFont val="Calibri"/>
        <family val="2"/>
        <scheme val="minor"/>
      </rPr>
      <t>Chine</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</si>
  <si>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</si>
  <si>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</si>
  <si>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</si>
  <si>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</si>
  <si>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</si>
  <si>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</si>
  <si>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</si>
  <si>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</si>
  <si>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Guinée</t>
    </r>
  </si>
  <si>
    <r>
      <rPr>
        <sz val="11"/>
        <color theme="1"/>
        <rFont val="Calibri"/>
        <family val="2"/>
        <scheme val="minor"/>
      </rPr>
      <t>Irak</t>
    </r>
  </si>
  <si>
    <r>
      <rPr>
        <sz val="11"/>
        <color theme="1"/>
        <rFont val="Calibri"/>
        <family val="2"/>
        <scheme val="minor"/>
      </rPr>
      <t>Amical</t>
    </r>
  </si>
  <si>
    <r>
      <rPr>
        <sz val="11"/>
        <color theme="1"/>
        <rFont val="Calibri"/>
        <family val="2"/>
        <scheme val="minor"/>
      </rPr>
      <t>Koweït</t>
    </r>
  </si>
  <si>
    <r>
      <rPr>
        <sz val="11"/>
        <color theme="1"/>
        <rFont val="Calibri"/>
        <family val="2"/>
        <scheme val="minor"/>
      </rPr>
      <t>Irak</t>
    </r>
  </si>
  <si>
    <r>
      <rPr>
        <sz val="11"/>
        <color theme="1"/>
        <rFont val="Calibri"/>
        <family val="2"/>
        <scheme val="minor"/>
      </rPr>
      <t>Amical</t>
    </r>
  </si>
  <si>
    <r>
      <rPr>
        <sz val="11"/>
        <color theme="1"/>
        <rFont val="Calibri"/>
        <family val="2"/>
        <scheme val="minor"/>
      </rPr>
      <t>Italie</t>
    </r>
  </si>
  <si>
    <r>
      <rPr>
        <sz val="11"/>
        <color theme="1"/>
        <rFont val="Calibri"/>
        <family val="2"/>
        <scheme val="minor"/>
      </rPr>
      <t>Algérie</t>
    </r>
  </si>
  <si>
    <r>
      <rPr>
        <sz val="11"/>
        <color theme="1"/>
        <rFont val="Calibri"/>
        <family val="2"/>
        <scheme val="minor"/>
      </rPr>
      <t>Amical</t>
    </r>
  </si>
  <si>
    <r>
      <rPr>
        <sz val="11"/>
        <color theme="1"/>
        <rFont val="Calibri"/>
        <family val="2"/>
        <scheme val="minor"/>
      </rPr>
      <t>Koweït</t>
    </r>
  </si>
  <si>
    <r>
      <rPr>
        <sz val="11"/>
        <color theme="1"/>
        <rFont val="Calibri"/>
        <family val="2"/>
        <scheme val="minor"/>
      </rPr>
      <t>Iran</t>
    </r>
  </si>
  <si>
    <r>
      <rPr>
        <sz val="11"/>
        <color theme="1"/>
        <rFont val="Calibri"/>
        <family val="2"/>
        <scheme val="minor"/>
      </rPr>
      <t>Amical</t>
    </r>
  </si>
  <si>
    <r>
      <rPr>
        <sz val="11"/>
        <color theme="1"/>
        <rFont val="Calibri"/>
        <family val="2"/>
        <scheme val="minor"/>
      </rPr>
      <t>Albanie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</si>
  <si>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</si>
  <si>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</si>
  <si>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</si>
  <si>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</si>
  <si>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</si>
  <si>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</si>
  <si>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</si>
  <si>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</si>
  <si>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</si>
  <si>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</si>
  <si>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</si>
  <si>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</si>
  <si>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Cameroun</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</si>
  <si>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</si>
  <si>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</si>
  <si>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Suisse</t>
    </r>
  </si>
  <si>
    <r>
      <rPr>
        <sz val="11"/>
        <color theme="1"/>
        <rFont val="Calibri"/>
        <family val="2"/>
        <scheme val="minor"/>
      </rPr>
      <t>Amical</t>
    </r>
  </si>
  <si>
    <r>
      <rPr>
        <sz val="11"/>
        <color theme="1"/>
        <rFont val="Calibri"/>
        <family val="2"/>
        <scheme val="minor"/>
      </rPr>
      <t>Pays‑Bas</t>
    </r>
  </si>
  <si>
    <r>
      <rPr>
        <sz val="11"/>
        <color theme="1"/>
        <rFont val="Calibri"/>
        <family val="2"/>
        <scheme val="minor"/>
      </rPr>
      <t>Brésil</t>
    </r>
  </si>
  <si>
    <r>
      <rPr>
        <sz val="11"/>
        <color theme="1"/>
        <rFont val="Calibri"/>
        <family val="2"/>
        <scheme val="minor"/>
      </rPr>
      <t>Amical</t>
    </r>
  </si>
  <si>
    <r>
      <rPr>
        <sz val="11"/>
        <color theme="1"/>
        <rFont val="Calibri"/>
        <family val="2"/>
        <scheme val="minor"/>
      </rPr>
      <t>Koweït</t>
    </r>
  </si>
  <si>
    <r>
      <rPr>
        <sz val="11"/>
        <color theme="1"/>
        <rFont val="Calibri"/>
        <family val="2"/>
        <scheme val="minor"/>
      </rPr>
      <t>France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</si>
  <si>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</si>
  <si>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</si>
  <si>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Égypte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</si>
  <si>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</si>
  <si>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</si>
  <si>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Égypte</t>
    </r>
  </si>
  <si>
    <r>
      <rPr>
        <sz val="11"/>
        <color theme="1"/>
        <rFont val="Calibri"/>
        <family val="2"/>
        <scheme val="minor"/>
      </rPr>
      <t>Amical</t>
    </r>
  </si>
  <si>
    <r>
      <rPr>
        <sz val="11"/>
        <color theme="1"/>
        <rFont val="Calibri"/>
        <family val="2"/>
        <scheme val="minor"/>
      </rPr>
      <t>Iran</t>
    </r>
  </si>
  <si>
    <r>
      <rPr>
        <sz val="11"/>
        <color theme="1"/>
        <rFont val="Calibri"/>
        <family val="2"/>
        <scheme val="minor"/>
      </rPr>
      <t>Pologne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</si>
  <si>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</si>
  <si>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</si>
  <si>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Norvège</t>
    </r>
  </si>
  <si>
    <r>
      <rPr>
        <sz val="11"/>
        <color theme="1"/>
        <rFont val="Calibri"/>
        <family val="2"/>
        <scheme val="minor"/>
      </rPr>
      <t>Tournoi international de Malte</t>
    </r>
  </si>
  <si>
    <r>
      <rPr>
        <sz val="11"/>
        <color theme="1"/>
        <rFont val="Calibri"/>
        <family val="2"/>
        <scheme val="minor"/>
      </rPr>
      <t>Émirats arabes unis</t>
    </r>
  </si>
  <si>
    <r>
      <rPr>
        <sz val="11"/>
        <color theme="1"/>
        <rFont val="Calibri"/>
        <family val="2"/>
        <scheme val="minor"/>
      </rPr>
      <t>Suède</t>
    </r>
  </si>
  <si>
    <r>
      <rPr>
        <sz val="11"/>
        <color theme="1"/>
        <rFont val="Calibri"/>
        <family val="2"/>
        <scheme val="minor"/>
      </rPr>
      <t>Amical</t>
    </r>
  </si>
  <si>
    <r>
      <rPr>
        <sz val="11"/>
        <color theme="1"/>
        <rFont val="Calibri"/>
        <family val="2"/>
        <scheme val="minor"/>
      </rPr>
      <t>Koweït</t>
    </r>
  </si>
  <si>
    <r>
      <rPr>
        <sz val="11"/>
        <color theme="1"/>
        <rFont val="Calibri"/>
        <family val="2"/>
        <scheme val="minor"/>
      </rPr>
      <t>Finlande</t>
    </r>
  </si>
  <si>
    <r>
      <rPr>
        <sz val="11"/>
        <color theme="1"/>
        <rFont val="Calibri"/>
        <family val="2"/>
        <scheme val="minor"/>
      </rPr>
      <t>Amical</t>
    </r>
  </si>
  <si>
    <r>
      <rPr>
        <sz val="11"/>
        <color theme="1"/>
        <rFont val="Calibri"/>
        <family val="2"/>
        <scheme val="minor"/>
      </rPr>
      <t>Algérie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</si>
  <si>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</si>
  <si>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</si>
  <si>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</si>
  <si>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Russie</t>
    </r>
  </si>
  <si>
    <r>
      <rPr>
        <sz val="11"/>
        <color theme="1"/>
        <rFont val="Calibri"/>
        <family val="2"/>
        <scheme val="minor"/>
      </rPr>
      <t>Amical</t>
    </r>
  </si>
  <si>
    <r>
      <rPr>
        <sz val="11"/>
        <color theme="1"/>
        <rFont val="Calibri"/>
        <family val="2"/>
        <scheme val="minor"/>
      </rPr>
      <t>France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</si>
  <si>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</si>
  <si>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</si>
  <si>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Cameroun</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</si>
  <si>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</si>
  <si>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</si>
  <si>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Nigéria</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</si>
  <si>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</si>
  <si>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</si>
  <si>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Tunisie</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</si>
  <si>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</si>
  <si>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</si>
  <si>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Algérie</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</si>
  <si>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</si>
  <si>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</si>
  <si>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Sénégal</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</si>
  <si>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</si>
  <si>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</si>
  <si>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Algérie</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</si>
  <si>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</si>
  <si>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</si>
  <si>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Mexique</t>
    </r>
  </si>
  <si>
    <r>
      <rPr>
        <sz val="11"/>
        <color theme="1"/>
        <rFont val="Calibri"/>
        <family val="2"/>
        <scheme val="minor"/>
      </rPr>
      <t>Uruguay</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</si>
  <si>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</si>
  <si>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</si>
  <si>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Norvège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</si>
  <si>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</si>
  <si>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</si>
  <si>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Brésil</t>
    </r>
  </si>
  <si>
    <r>
      <rPr>
        <sz val="11"/>
        <color theme="1"/>
        <rFont val="Calibri"/>
        <family val="2"/>
        <scheme val="minor"/>
      </rPr>
      <t>Amical</t>
    </r>
  </si>
  <si>
    <r>
      <rPr>
        <sz val="11"/>
        <color theme="1"/>
        <rFont val="Calibri"/>
        <family val="2"/>
        <scheme val="minor"/>
      </rPr>
      <t>Grèce</t>
    </r>
  </si>
  <si>
    <r>
      <rPr>
        <sz val="11"/>
        <color theme="1"/>
        <rFont val="Calibri"/>
        <family val="2"/>
        <scheme val="minor"/>
      </rPr>
      <t>Israël</t>
    </r>
  </si>
  <si>
    <r>
      <rPr>
        <sz val="11"/>
        <color theme="1"/>
        <rFont val="Calibri"/>
        <family val="2"/>
        <scheme val="minor"/>
      </rPr>
      <t>Amical</t>
    </r>
  </si>
  <si>
    <r>
      <rPr>
        <sz val="11"/>
        <color theme="1"/>
        <rFont val="Calibri"/>
        <family val="2"/>
        <scheme val="minor"/>
      </rPr>
      <t>Irlande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</si>
  <si>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</si>
  <si>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</si>
  <si>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Russie</t>
    </r>
  </si>
  <si>
    <r>
      <rPr>
        <sz val="11"/>
        <color theme="1"/>
        <rFont val="Calibri"/>
        <family val="2"/>
        <scheme val="minor"/>
      </rPr>
      <t>Pays‑Bas</t>
    </r>
  </si>
  <si>
    <r>
      <rPr>
        <sz val="11"/>
        <color theme="1"/>
        <rFont val="Calibri"/>
        <family val="2"/>
        <scheme val="minor"/>
      </rPr>
      <t>Amical</t>
    </r>
  </si>
  <si>
    <r>
      <rPr>
        <sz val="11"/>
        <color theme="1"/>
        <rFont val="Calibri"/>
        <family val="2"/>
        <scheme val="minor"/>
      </rPr>
      <t>Écosse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</si>
  <si>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</si>
  <si>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</si>
  <si>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Espagne</t>
    </r>
  </si>
  <si>
    <r>
      <rPr>
        <sz val="11"/>
        <color theme="1"/>
        <rFont val="Calibri"/>
        <family val="2"/>
        <scheme val="minor"/>
      </rPr>
      <t>Autriche</t>
    </r>
  </si>
  <si>
    <r>
      <rPr>
        <sz val="11"/>
        <color theme="1"/>
        <rFont val="Calibri"/>
        <family val="2"/>
        <scheme val="minor"/>
      </rPr>
      <t>Amical</t>
    </r>
  </si>
  <si>
    <r>
      <rPr>
        <sz val="11"/>
        <color theme="1"/>
        <rFont val="Calibri"/>
        <family val="2"/>
        <scheme val="minor"/>
      </rPr>
      <t>Suisse</t>
    </r>
  </si>
  <si>
    <r>
      <rPr>
        <sz val="11"/>
        <color theme="1"/>
        <rFont val="Calibri"/>
        <family val="2"/>
        <scheme val="minor"/>
      </rPr>
      <t>Italie</t>
    </r>
  </si>
  <si>
    <r>
      <rPr>
        <sz val="11"/>
        <color theme="1"/>
        <rFont val="Calibri"/>
        <family val="2"/>
        <scheme val="minor"/>
      </rPr>
      <t>Amical</t>
    </r>
  </si>
  <si>
    <r>
      <rPr>
        <sz val="11"/>
        <color theme="1"/>
        <rFont val="Calibri"/>
        <family val="2"/>
        <scheme val="minor"/>
      </rPr>
      <t>Suisse</t>
    </r>
  </si>
  <si>
    <r>
      <rPr>
        <sz val="11"/>
        <color theme="1"/>
        <rFont val="Calibri"/>
        <family val="2"/>
        <scheme val="minor"/>
      </rPr>
      <t>Roumanie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</si>
  <si>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</si>
  <si>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</si>
  <si>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Turquie</t>
    </r>
  </si>
  <si>
    <r>
      <rPr>
        <sz val="11"/>
        <color theme="1"/>
        <rFont val="Calibri"/>
        <family val="2"/>
        <scheme val="minor"/>
      </rPr>
      <t>Amical</t>
    </r>
  </si>
  <si>
    <r>
      <rPr>
        <sz val="11"/>
        <color theme="1"/>
        <rFont val="Calibri"/>
        <family val="2"/>
        <scheme val="minor"/>
      </rPr>
      <t>Irlande</t>
    </r>
  </si>
  <si>
    <r>
      <rPr>
        <sz val="11"/>
        <color theme="1"/>
        <rFont val="Calibri"/>
        <family val="2"/>
        <scheme val="minor"/>
      </rPr>
      <t>Russie</t>
    </r>
  </si>
  <si>
    <r>
      <rPr>
        <sz val="11"/>
        <color theme="1"/>
        <rFont val="Calibri"/>
        <family val="2"/>
        <scheme val="minor"/>
      </rPr>
      <t>Amical</t>
    </r>
  </si>
  <si>
    <r>
      <rPr>
        <sz val="11"/>
        <color theme="1"/>
        <rFont val="Calibri"/>
        <family val="2"/>
        <scheme val="minor"/>
      </rPr>
      <t>Colombie</t>
    </r>
  </si>
  <si>
    <r>
      <rPr>
        <sz val="11"/>
        <color theme="1"/>
        <rFont val="Calibri"/>
        <family val="2"/>
        <scheme val="minor"/>
      </rPr>
      <t>Pologne</t>
    </r>
  </si>
  <si>
    <r>
      <rPr>
        <sz val="11"/>
        <color theme="1"/>
        <rFont val="Calibri"/>
        <family val="2"/>
        <scheme val="minor"/>
      </rPr>
      <t>Amical</t>
    </r>
  </si>
  <si>
    <r>
      <rPr>
        <sz val="11"/>
        <color theme="1"/>
        <rFont val="Calibri"/>
        <family val="2"/>
        <scheme val="minor"/>
      </rPr>
      <t>Brésil</t>
    </r>
  </si>
  <si>
    <r>
      <rPr>
        <sz val="11"/>
        <color theme="1"/>
        <rFont val="Calibri"/>
        <family val="2"/>
        <scheme val="minor"/>
      </rPr>
      <t>Bulgarie</t>
    </r>
  </si>
  <si>
    <r>
      <rPr>
        <sz val="11"/>
        <color theme="1"/>
        <rFont val="Calibri"/>
        <family val="2"/>
        <scheme val="minor"/>
      </rPr>
      <t>Amical</t>
    </r>
  </si>
  <si>
    <r>
      <rPr>
        <sz val="11"/>
        <color theme="1"/>
        <rFont val="Calibri"/>
        <family val="2"/>
        <scheme val="minor"/>
      </rPr>
      <t>Canada</t>
    </r>
  </si>
  <si>
    <r>
      <rPr>
        <sz val="11"/>
        <color theme="1"/>
        <rFont val="Calibri"/>
        <family val="2"/>
        <scheme val="minor"/>
      </rPr>
      <t>Mexique</t>
    </r>
  </si>
  <si>
    <r>
      <rPr>
        <sz val="11"/>
        <color theme="1"/>
        <rFont val="Calibri"/>
        <family val="2"/>
        <scheme val="minor"/>
      </rPr>
      <t>Championnat de la NAFU</t>
    </r>
  </si>
  <si>
    <r>
      <rPr>
        <sz val="11"/>
        <color theme="1"/>
        <rFont val="Calibri"/>
        <family val="2"/>
        <scheme val="minor"/>
      </rPr>
      <t>Angleterre</t>
    </r>
  </si>
  <si>
    <r>
      <rPr>
        <sz val="11"/>
        <color theme="1"/>
        <rFont val="Calibri"/>
        <family val="2"/>
        <scheme val="minor"/>
      </rPr>
      <t>Danemark</t>
    </r>
  </si>
  <si>
    <r>
      <rPr>
        <sz val="11"/>
        <color theme="1"/>
        <rFont val="Calibri"/>
        <family val="2"/>
        <scheme val="minor"/>
      </rPr>
      <t>Amical</t>
    </r>
  </si>
  <si>
    <r>
      <rPr>
        <sz val="11"/>
        <color theme="1"/>
        <rFont val="Calibri"/>
        <family val="2"/>
        <scheme val="minor"/>
      </rPr>
      <t>Israël</t>
    </r>
  </si>
  <si>
    <r>
      <rPr>
        <sz val="11"/>
        <color theme="1"/>
        <rFont val="Calibri"/>
        <family val="2"/>
        <scheme val="minor"/>
      </rPr>
      <t>Russie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</si>
  <si>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</si>
  <si>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</si>
  <si>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Uruguay</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</si>
  <si>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</si>
  <si>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</si>
  <si>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</si>
  <si>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</si>
  <si>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Roumanie</t>
    </r>
  </si>
  <si>
    <r>
      <rPr>
        <sz val="11"/>
        <color theme="1"/>
        <rFont val="Calibri"/>
        <family val="2"/>
        <scheme val="minor"/>
      </rPr>
      <t>Égypte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</si>
  <si>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</si>
  <si>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</si>
  <si>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Uruguay</t>
    </r>
  </si>
  <si>
    <r>
      <rPr>
        <sz val="11"/>
        <color theme="1"/>
        <rFont val="Calibri"/>
        <family val="2"/>
        <scheme val="minor"/>
      </rPr>
      <t>Amical</t>
    </r>
  </si>
  <si>
    <r>
      <rPr>
        <sz val="11"/>
        <color theme="1"/>
        <rFont val="Calibri"/>
        <family val="2"/>
        <scheme val="minor"/>
      </rPr>
      <t>Israël</t>
    </r>
  </si>
  <si>
    <r>
      <rPr>
        <sz val="11"/>
        <color theme="1"/>
        <rFont val="Calibri"/>
        <family val="2"/>
        <scheme val="minor"/>
      </rPr>
      <t>Argentine</t>
    </r>
  </si>
  <si>
    <r>
      <rPr>
        <sz val="11"/>
        <color theme="1"/>
        <rFont val="Calibri"/>
        <family val="2"/>
        <scheme val="minor"/>
      </rPr>
      <t>Amical</t>
    </r>
  </si>
  <si>
    <r>
      <rPr>
        <sz val="11"/>
        <color theme="1"/>
        <rFont val="Calibri"/>
        <family val="2"/>
        <scheme val="minor"/>
      </rPr>
      <t>Autriche</t>
    </r>
  </si>
  <si>
    <r>
      <rPr>
        <sz val="11"/>
        <color theme="1"/>
        <rFont val="Calibri"/>
        <family val="2"/>
        <scheme val="minor"/>
      </rPr>
      <t>Pays‑Bas</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</si>
  <si>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</si>
  <si>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</si>
  <si>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Ghana</t>
    </r>
  </si>
  <si>
    <r>
      <rPr>
        <sz val="11"/>
        <color theme="1"/>
        <rFont val="Calibri"/>
        <family val="2"/>
        <scheme val="minor"/>
      </rPr>
      <t>Amical</t>
    </r>
  </si>
  <si>
    <r>
      <rPr>
        <sz val="11"/>
        <color theme="1"/>
        <rFont val="Calibri"/>
        <family val="2"/>
        <scheme val="minor"/>
      </rPr>
      <t>Allemagne</t>
    </r>
  </si>
  <si>
    <r>
      <rPr>
        <sz val="11"/>
        <color theme="1"/>
        <rFont val="Calibri"/>
        <family val="2"/>
        <scheme val="minor"/>
      </rPr>
      <t>Danemark</t>
    </r>
  </si>
  <si>
    <r>
      <rPr>
        <sz val="11"/>
        <color theme="1"/>
        <rFont val="Calibri"/>
        <family val="2"/>
        <scheme val="minor"/>
      </rPr>
      <t>Amical</t>
    </r>
  </si>
  <si>
    <r>
      <rPr>
        <sz val="11"/>
        <color theme="1"/>
        <rFont val="Calibri"/>
        <family val="2"/>
        <scheme val="minor"/>
      </rPr>
      <t>Norvège</t>
    </r>
  </si>
  <si>
    <r>
      <rPr>
        <sz val="11"/>
        <color theme="1"/>
        <rFont val="Calibri"/>
        <family val="2"/>
        <scheme val="minor"/>
      </rPr>
      <t>Danemark</t>
    </r>
  </si>
  <si>
    <r>
      <rPr>
        <sz val="11"/>
        <color theme="1"/>
        <rFont val="Calibri"/>
        <family val="2"/>
        <scheme val="minor"/>
      </rPr>
      <t>Amical</t>
    </r>
  </si>
  <si>
    <r>
      <rPr>
        <sz val="11"/>
        <color theme="1"/>
        <rFont val="Calibri"/>
        <family val="2"/>
        <scheme val="minor"/>
      </rPr>
      <t>Argentine</t>
    </r>
  </si>
  <si>
    <r>
      <rPr>
        <sz val="11"/>
        <color theme="1"/>
        <rFont val="Calibri"/>
        <family val="2"/>
        <scheme val="minor"/>
      </rPr>
      <t>Cameroun</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</si>
  <si>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</si>
  <si>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</si>
  <si>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Autriche</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</si>
  <si>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</si>
  <si>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</si>
  <si>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Suède</t>
    </r>
  </si>
  <si>
    <r>
      <rPr>
        <sz val="11"/>
        <color theme="1"/>
        <rFont val="Calibri"/>
        <family val="2"/>
        <scheme val="minor"/>
      </rPr>
      <t>Coupe du Monde de la FIFA</t>
    </r>
  </si>
  <si>
    <r>
      <rPr>
        <sz val="11"/>
        <color theme="1"/>
        <rFont val="Calibri"/>
        <family val="2"/>
        <scheme val="minor"/>
      </rPr>
      <t>Costa Rica</t>
    </r>
  </si>
  <si>
    <r>
      <rPr>
        <sz val="11"/>
        <color theme="1"/>
        <rFont val="Calibri"/>
        <family val="2"/>
        <scheme val="minor"/>
      </rPr>
      <t>Écosse</t>
    </r>
  </si>
  <si>
    <r>
      <rPr>
        <sz val="11"/>
        <color theme="1"/>
        <rFont val="Calibri"/>
        <family val="2"/>
        <scheme val="minor"/>
      </rPr>
      <t>Coupe du Monde de la FIFA</t>
    </r>
  </si>
  <si>
    <r>
      <rPr>
        <sz val="11"/>
        <color theme="1"/>
        <rFont val="Calibri"/>
        <family val="2"/>
        <scheme val="minor"/>
      </rPr>
      <t>Cameroun</t>
    </r>
  </si>
  <si>
    <r>
      <rPr>
        <sz val="11"/>
        <color theme="1"/>
        <rFont val="Calibri"/>
        <family val="2"/>
        <scheme val="minor"/>
      </rPr>
      <t>Roumanie</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</si>
  <si>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</si>
  <si>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</si>
  <si>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Costa Rica</t>
    </r>
  </si>
  <si>
    <r>
      <rPr>
        <sz val="11"/>
        <color theme="1"/>
        <rFont val="Calibri"/>
        <family val="2"/>
        <scheme val="minor"/>
      </rPr>
      <t>Coupe du Monde de la FIFA</t>
    </r>
  </si>
  <si>
    <r>
      <rPr>
        <sz val="11"/>
        <color theme="1"/>
        <rFont val="Calibri"/>
        <family val="2"/>
        <scheme val="minor"/>
      </rPr>
      <t>Suède</t>
    </r>
  </si>
  <si>
    <r>
      <rPr>
        <sz val="11"/>
        <color theme="1"/>
        <rFont val="Calibri"/>
        <family val="2"/>
        <scheme val="minor"/>
      </rPr>
      <t>Écosse</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</si>
  <si>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</si>
  <si>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</si>
  <si>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Écosse</t>
    </r>
  </si>
  <si>
    <r>
      <rPr>
        <sz val="11"/>
        <color theme="1"/>
        <rFont val="Calibri"/>
        <family val="2"/>
        <scheme val="minor"/>
      </rPr>
      <t>Coupe du Monde de la FIFA</t>
    </r>
  </si>
  <si>
    <r>
      <rPr>
        <sz val="11"/>
        <color theme="1"/>
        <rFont val="Calibri"/>
        <family val="2"/>
        <scheme val="minor"/>
      </rPr>
      <t>Suède</t>
    </r>
  </si>
  <si>
    <r>
      <rPr>
        <sz val="11"/>
        <color theme="1"/>
        <rFont val="Calibri"/>
        <family val="2"/>
        <scheme val="minor"/>
      </rPr>
      <t>Costa Rica</t>
    </r>
  </si>
  <si>
    <r>
      <rPr>
        <sz val="11"/>
        <color theme="1"/>
        <rFont val="Calibri"/>
        <family val="2"/>
        <scheme val="minor"/>
      </rPr>
      <t>Coupe du Monde de la FIFA</t>
    </r>
  </si>
  <si>
    <r>
      <rPr>
        <sz val="11"/>
        <color theme="1"/>
        <rFont val="Calibri"/>
        <family val="2"/>
        <scheme val="minor"/>
      </rPr>
      <t>Belgique</t>
    </r>
  </si>
  <si>
    <r>
      <rPr>
        <sz val="11"/>
        <color theme="1"/>
        <rFont val="Calibri"/>
        <family val="2"/>
        <scheme val="minor"/>
      </rPr>
      <t>Espagne</t>
    </r>
  </si>
  <si>
    <r>
      <rPr>
        <sz val="11"/>
        <color theme="1"/>
        <rFont val="Calibri"/>
        <family val="2"/>
        <scheme val="minor"/>
      </rPr>
      <t>Coupe du Monde de la FIFA</t>
    </r>
  </si>
  <si>
    <r>
      <rPr>
        <sz val="11"/>
        <color theme="1"/>
        <rFont val="Calibri"/>
        <family val="2"/>
        <scheme val="minor"/>
      </rPr>
      <t>Angleterre</t>
    </r>
  </si>
  <si>
    <r>
      <rPr>
        <sz val="11"/>
        <color theme="1"/>
        <rFont val="Calibri"/>
        <family val="2"/>
        <scheme val="minor"/>
      </rPr>
      <t>Égypte</t>
    </r>
  </si>
  <si>
    <r>
      <rPr>
        <sz val="11"/>
        <color theme="1"/>
        <rFont val="Calibri"/>
        <family val="2"/>
        <scheme val="minor"/>
      </rPr>
      <t>Coupe du Monde de la FIFA</t>
    </r>
  </si>
  <si>
    <r>
      <rPr>
        <sz val="11"/>
        <color theme="1"/>
        <rFont val="Calibri"/>
        <family val="2"/>
        <scheme val="minor"/>
      </rPr>
      <t>Corée du Sud</t>
    </r>
  </si>
  <si>
    <r>
      <rPr>
        <sz val="11"/>
        <color theme="1"/>
        <rFont val="Calibri"/>
        <family val="2"/>
        <scheme val="minor"/>
      </rPr>
      <t>Uruguay</t>
    </r>
  </si>
  <si>
    <r>
      <rPr>
        <sz val="11"/>
        <color theme="1"/>
        <rFont val="Calibri"/>
        <family val="2"/>
        <scheme val="minor"/>
      </rPr>
      <t>Coupe du Monde de la FIFA</t>
    </r>
  </si>
  <si>
    <r>
      <rPr>
        <sz val="11"/>
        <color theme="1"/>
        <rFont val="Calibri"/>
        <family val="2"/>
        <scheme val="minor"/>
      </rPr>
      <t>Cameroun</t>
    </r>
  </si>
  <si>
    <r>
      <rPr>
        <sz val="11"/>
        <color theme="1"/>
        <rFont val="Calibri"/>
        <family val="2"/>
        <scheme val="minor"/>
      </rPr>
      <t>Colombie</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</si>
  <si>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</si>
  <si>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</si>
  <si>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Argentine</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</si>
  <si>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</si>
  <si>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</si>
  <si>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Pays‑Bas</t>
    </r>
  </si>
  <si>
    <r>
      <rPr>
        <sz val="11"/>
        <color theme="1"/>
        <rFont val="Calibri"/>
        <family val="2"/>
        <scheme val="minor"/>
      </rPr>
      <t>Coupe du Monde de la FIFA</t>
    </r>
  </si>
  <si>
    <r>
      <rPr>
        <sz val="11"/>
        <color theme="1"/>
        <rFont val="Calibri"/>
        <family val="2"/>
        <scheme val="minor"/>
      </rPr>
      <t>Angleterre</t>
    </r>
  </si>
  <si>
    <r>
      <rPr>
        <sz val="11"/>
        <color theme="1"/>
        <rFont val="Calibri"/>
        <family val="2"/>
        <scheme val="minor"/>
      </rPr>
      <t>Belgique</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</si>
  <si>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</si>
  <si>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</si>
  <si>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Irlande</t>
    </r>
  </si>
  <si>
    <r>
      <rPr>
        <sz val="11"/>
        <color theme="1"/>
        <rFont val="Calibri"/>
        <family val="2"/>
        <scheme val="minor"/>
      </rPr>
      <t>Coupe du Monde de la FIFA</t>
    </r>
  </si>
  <si>
    <r>
      <rPr>
        <sz val="11"/>
        <color theme="1"/>
        <rFont val="Calibri"/>
        <family val="2"/>
        <scheme val="minor"/>
      </rPr>
      <t>Cameroun</t>
    </r>
  </si>
  <si>
    <r>
      <rPr>
        <sz val="11"/>
        <color theme="1"/>
        <rFont val="Calibri"/>
        <family val="2"/>
        <scheme val="minor"/>
      </rPr>
      <t>Angleterre</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</si>
  <si>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</si>
  <si>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</si>
  <si>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Angleterre</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</si>
  <si>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</si>
  <si>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</si>
  <si>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Argentine</t>
    </r>
  </si>
  <si>
    <r>
      <rPr>
        <sz val="11"/>
        <color theme="1"/>
        <rFont val="Calibri"/>
        <family val="2"/>
        <scheme val="minor"/>
      </rPr>
      <t>Coupe du Monde de la FIFA</t>
    </r>
  </si>
  <si>
    <r>
      <rPr>
        <sz val="11"/>
        <color theme="1"/>
        <rFont val="Calibri"/>
        <family val="2"/>
        <scheme val="minor"/>
      </rPr>
      <t>Chine</t>
    </r>
  </si>
  <si>
    <r>
      <rPr>
        <sz val="11"/>
        <color theme="1"/>
        <rFont val="Calibri"/>
        <family val="2"/>
        <scheme val="minor"/>
      </rPr>
      <t>Japon</t>
    </r>
  </si>
  <si>
    <r>
      <rPr>
        <sz val="11"/>
        <color theme="1"/>
        <rFont val="Calibri"/>
        <family val="2"/>
        <scheme val="minor"/>
      </rPr>
      <t>Dynasty Cup</t>
    </r>
  </si>
  <si>
    <r>
      <rPr>
        <sz val="11"/>
        <color theme="1"/>
        <rFont val="Calibri"/>
        <family val="2"/>
        <scheme val="minor"/>
      </rPr>
      <t>Chine</t>
    </r>
  </si>
  <si>
    <r>
      <rPr>
        <sz val="11"/>
        <color theme="1"/>
        <rFont val="Calibri"/>
        <family val="2"/>
        <scheme val="minor"/>
      </rPr>
      <t>Corée du Sud</t>
    </r>
  </si>
  <si>
    <r>
      <rPr>
        <sz val="11"/>
        <color theme="1"/>
        <rFont val="Calibri"/>
        <family val="2"/>
        <scheme val="minor"/>
      </rPr>
      <t>Dynasty Cup</t>
    </r>
  </si>
  <si>
    <r>
      <rPr>
        <sz val="11"/>
        <color theme="1"/>
        <rFont val="Calibri"/>
        <family val="2"/>
        <scheme val="minor"/>
      </rPr>
      <t>Nouvelle‑Zélande</t>
    </r>
  </si>
  <si>
    <r>
      <rPr>
        <sz val="11"/>
        <color theme="1"/>
        <rFont val="Calibri"/>
        <family val="2"/>
        <scheme val="minor"/>
      </rPr>
      <t>Chine</t>
    </r>
  </si>
  <si>
    <r>
      <rPr>
        <sz val="11"/>
        <color theme="1"/>
        <rFont val="Calibri"/>
        <family val="2"/>
        <scheme val="minor"/>
      </rPr>
      <t>Amical</t>
    </r>
  </si>
  <si>
    <r>
      <rPr>
        <sz val="11"/>
        <color theme="1"/>
        <rFont val="Calibri"/>
        <family val="2"/>
        <scheme val="minor"/>
      </rPr>
      <t>Norvège</t>
    </r>
  </si>
  <si>
    <r>
      <rPr>
        <sz val="11"/>
        <color theme="1"/>
        <rFont val="Calibri"/>
        <family val="2"/>
        <scheme val="minor"/>
      </rPr>
      <t>Suède</t>
    </r>
  </si>
  <si>
    <r>
      <rPr>
        <sz val="11"/>
        <color theme="1"/>
        <rFont val="Calibri"/>
        <family val="2"/>
        <scheme val="minor"/>
      </rPr>
      <t>Amical</t>
    </r>
  </si>
  <si>
    <r>
      <rPr>
        <sz val="11"/>
        <color theme="1"/>
        <rFont val="Calibri"/>
        <family val="2"/>
        <scheme val="minor"/>
      </rPr>
      <t>Nouvelle‑Zélande</t>
    </r>
  </si>
  <si>
    <r>
      <rPr>
        <sz val="11"/>
        <color theme="1"/>
        <rFont val="Calibri"/>
        <family val="2"/>
        <scheme val="minor"/>
      </rPr>
      <t>Chine</t>
    </r>
  </si>
  <si>
    <r>
      <rPr>
        <sz val="11"/>
        <color theme="1"/>
        <rFont val="Calibri"/>
        <family val="2"/>
        <scheme val="minor"/>
      </rPr>
      <t>Amical</t>
    </r>
  </si>
  <si>
    <r>
      <rPr>
        <sz val="11"/>
        <color theme="1"/>
        <rFont val="Calibri"/>
        <family val="2"/>
        <scheme val="minor"/>
      </rPr>
      <t>Mali</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</si>
  <si>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</si>
  <si>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</si>
  <si>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Russie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</si>
  <si>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</si>
  <si>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</si>
  <si>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Grèce</t>
    </r>
  </si>
  <si>
    <r>
      <rPr>
        <sz val="11"/>
        <color theme="1"/>
        <rFont val="Calibri"/>
        <family val="2"/>
        <scheme val="minor"/>
      </rPr>
      <t>Albanie</t>
    </r>
  </si>
  <si>
    <r>
      <rPr>
        <sz val="11"/>
        <color theme="1"/>
        <rFont val="Calibri"/>
        <family val="2"/>
        <scheme val="minor"/>
      </rPr>
      <t>Amical</t>
    </r>
  </si>
  <si>
    <r>
      <rPr>
        <sz val="11"/>
        <color theme="1"/>
        <rFont val="Calibri"/>
        <family val="2"/>
        <scheme val="minor"/>
      </rPr>
      <t>Islande</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</si>
  <si>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</si>
  <si>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</si>
  <si>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Suède</t>
    </r>
  </si>
  <si>
    <r>
      <rPr>
        <sz val="11"/>
        <color theme="1"/>
        <rFont val="Calibri"/>
        <family val="2"/>
        <scheme val="minor"/>
      </rPr>
      <t>Danemark</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</si>
  <si>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</si>
  <si>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</si>
  <si>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Australie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</si>
  <si>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</si>
  <si>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</si>
  <si>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Australie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</si>
  <si>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</si>
  <si>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</si>
  <si>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</si>
  <si>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</si>
  <si>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</si>
  <si>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Hongrie</t>
    </r>
  </si>
  <si>
    <r>
      <rPr>
        <sz val="11"/>
        <color theme="1"/>
        <rFont val="Calibri"/>
        <family val="2"/>
        <scheme val="minor"/>
      </rPr>
      <t>Amical</t>
    </r>
  </si>
  <si>
    <r>
      <rPr>
        <sz val="11"/>
        <color theme="1"/>
        <rFont val="Calibri"/>
        <family val="2"/>
        <scheme val="minor"/>
      </rPr>
      <t>Irlande</t>
    </r>
  </si>
  <si>
    <r>
      <rPr>
        <sz val="11"/>
        <color theme="1"/>
        <rFont val="Calibri"/>
        <family val="2"/>
        <scheme val="minor"/>
      </rPr>
      <t>Maroc</t>
    </r>
  </si>
  <si>
    <r>
      <rPr>
        <sz val="11"/>
        <color theme="1"/>
        <rFont val="Calibri"/>
        <family val="2"/>
        <scheme val="minor"/>
      </rPr>
      <t>Amical</t>
    </r>
  </si>
  <si>
    <r>
      <rPr>
        <sz val="11"/>
        <color theme="1"/>
        <rFont val="Calibri"/>
        <family val="2"/>
        <scheme val="minor"/>
      </rPr>
      <t>Écosse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</si>
  <si>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</si>
  <si>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</si>
  <si>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Italie</t>
    </r>
  </si>
  <si>
    <r>
      <rPr>
        <sz val="11"/>
        <color theme="1"/>
        <rFont val="Calibri"/>
        <family val="2"/>
        <scheme val="minor"/>
      </rPr>
      <t>Pays‑Bas</t>
    </r>
  </si>
  <si>
    <r>
      <rPr>
        <sz val="11"/>
        <color theme="1"/>
        <rFont val="Calibri"/>
        <family val="2"/>
        <scheme val="minor"/>
      </rPr>
      <t>Amical</t>
    </r>
  </si>
  <si>
    <r>
      <rPr>
        <sz val="11"/>
        <color theme="1"/>
        <rFont val="Calibri"/>
        <family val="2"/>
        <scheme val="minor"/>
      </rPr>
      <t>Roumanie</t>
    </r>
  </si>
  <si>
    <r>
      <rPr>
        <sz val="11"/>
        <color theme="1"/>
        <rFont val="Calibri"/>
        <family val="2"/>
        <scheme val="minor"/>
      </rPr>
      <t>Pologne</t>
    </r>
  </si>
  <si>
    <r>
      <rPr>
        <sz val="11"/>
        <color theme="1"/>
        <rFont val="Calibri"/>
        <family val="2"/>
        <scheme val="minor"/>
      </rPr>
      <t>Amical</t>
    </r>
  </si>
  <si>
    <r>
      <rPr>
        <sz val="11"/>
        <color theme="1"/>
        <rFont val="Calibri"/>
        <family val="2"/>
        <scheme val="minor"/>
      </rPr>
      <t>Espagne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</si>
  <si>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</si>
  <si>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</si>
  <si>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</si>
  <si>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</si>
  <si>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</si>
  <si>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Écosse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</si>
  <si>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</si>
  <si>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</si>
  <si>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Tunisie</t>
    </r>
  </si>
  <si>
    <r>
      <rPr>
        <sz val="11"/>
        <color theme="1"/>
        <rFont val="Calibri"/>
        <family val="2"/>
        <scheme val="minor"/>
      </rPr>
      <t>Finlande</t>
    </r>
  </si>
  <si>
    <r>
      <rPr>
        <sz val="11"/>
        <color theme="1"/>
        <rFont val="Calibri"/>
        <family val="2"/>
        <scheme val="minor"/>
      </rPr>
      <t>Amical</t>
    </r>
  </si>
  <si>
    <r>
      <rPr>
        <sz val="11"/>
        <color theme="1"/>
        <rFont val="Calibri"/>
        <family val="2"/>
        <scheme val="minor"/>
      </rPr>
      <t>Turquie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</si>
  <si>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</si>
  <si>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</si>
  <si>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Albanie</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</si>
  <si>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</si>
  <si>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</si>
  <si>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Algérie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</si>
  <si>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</si>
  <si>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</si>
  <si>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Grèce</t>
    </r>
  </si>
  <si>
    <r>
      <rPr>
        <sz val="11"/>
        <color theme="1"/>
        <rFont val="Calibri"/>
        <family val="2"/>
        <scheme val="minor"/>
      </rPr>
      <t>Pologne</t>
    </r>
  </si>
  <si>
    <r>
      <rPr>
        <sz val="11"/>
        <color theme="1"/>
        <rFont val="Calibri"/>
        <family val="2"/>
        <scheme val="minor"/>
      </rPr>
      <t>Amical</t>
    </r>
  </si>
  <si>
    <r>
      <rPr>
        <sz val="11"/>
        <color theme="1"/>
        <rFont val="Calibri"/>
        <family val="2"/>
        <scheme val="minor"/>
      </rPr>
      <t>Grèce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</si>
  <si>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</si>
  <si>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</si>
  <si>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Colombie</t>
    </r>
  </si>
  <si>
    <r>
      <rPr>
        <sz val="11"/>
        <color theme="1"/>
        <rFont val="Calibri"/>
        <family val="2"/>
        <scheme val="minor"/>
      </rPr>
      <t>Suisse</t>
    </r>
  </si>
  <si>
    <r>
      <rPr>
        <sz val="11"/>
        <color theme="1"/>
        <rFont val="Calibri"/>
        <family val="2"/>
        <scheme val="minor"/>
      </rPr>
      <t>Amical</t>
    </r>
  </si>
  <si>
    <r>
      <rPr>
        <sz val="11"/>
        <color theme="1"/>
        <rFont val="Calibri"/>
        <family val="2"/>
        <scheme val="minor"/>
      </rPr>
      <t>Écosse</t>
    </r>
  </si>
  <si>
    <r>
      <rPr>
        <sz val="11"/>
        <color theme="1"/>
        <rFont val="Calibri"/>
        <family val="2"/>
        <scheme val="minor"/>
      </rPr>
      <t>Russie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</si>
  <si>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</si>
  <si>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</si>
  <si>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</si>
  <si>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</si>
  <si>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Algérie</t>
    </r>
  </si>
  <si>
    <r>
      <rPr>
        <sz val="11"/>
        <color theme="1"/>
        <rFont val="Calibri"/>
        <family val="2"/>
        <scheme val="minor"/>
      </rPr>
      <t>Tunisie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</si>
  <si>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</si>
  <si>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</si>
  <si>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Russie</t>
    </r>
  </si>
  <si>
    <r>
      <rPr>
        <sz val="11"/>
        <color theme="1"/>
        <rFont val="Calibri"/>
        <family val="2"/>
        <scheme val="minor"/>
      </rPr>
      <t>Amical</t>
    </r>
  </si>
  <si>
    <r>
      <rPr>
        <sz val="11"/>
        <color theme="1"/>
        <rFont val="Calibri"/>
        <family val="2"/>
        <scheme val="minor"/>
      </rPr>
      <t>Mexique</t>
    </r>
  </si>
  <si>
    <r>
      <rPr>
        <sz val="11"/>
        <color theme="1"/>
        <rFont val="Calibri"/>
        <family val="2"/>
        <scheme val="minor"/>
      </rPr>
      <t>Chili</t>
    </r>
  </si>
  <si>
    <r>
      <rPr>
        <sz val="11"/>
        <color theme="1"/>
        <rFont val="Calibri"/>
        <family val="2"/>
        <scheme val="minor"/>
      </rPr>
      <t>Amical</t>
    </r>
  </si>
  <si>
    <r>
      <rPr>
        <sz val="11"/>
        <color theme="1"/>
        <rFont val="Calibri"/>
        <family val="2"/>
        <scheme val="minor"/>
      </rPr>
      <t>Hongrie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</si>
  <si>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</si>
  <si>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</si>
  <si>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Bulgarie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</si>
  <si>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</si>
  <si>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</si>
  <si>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</si>
  <si>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</si>
  <si>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</si>
  <si>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</si>
  <si>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</si>
  <si>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</si>
  <si>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</si>
  <si>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Islande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</si>
  <si>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</si>
  <si>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</si>
  <si>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Haïti</t>
    </r>
  </si>
  <si>
    <r>
      <rPr>
        <sz val="11"/>
        <color theme="1"/>
        <rFont val="Calibri"/>
        <family val="2"/>
        <scheme val="minor"/>
      </rPr>
      <t>Amical</t>
    </r>
  </si>
  <si>
    <r>
      <rPr>
        <sz val="11"/>
        <color theme="1"/>
        <rFont val="Calibri"/>
        <family val="2"/>
        <scheme val="minor"/>
      </rPr>
      <t>Nouvelle‑Zélande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</si>
  <si>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</si>
  <si>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</si>
  <si>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</si>
  <si>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</si>
  <si>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</si>
  <si>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Norvège</t>
    </r>
  </si>
  <si>
    <r>
      <rPr>
        <sz val="11"/>
        <color theme="1"/>
        <rFont val="Calibri"/>
        <family val="2"/>
        <scheme val="minor"/>
      </rPr>
      <t>Roumanie</t>
    </r>
  </si>
  <si>
    <r>
      <rPr>
        <sz val="11"/>
        <color theme="1"/>
        <rFont val="Calibri"/>
        <family val="2"/>
        <scheme val="minor"/>
      </rPr>
      <t>Amical</t>
    </r>
  </si>
  <si>
    <r>
      <rPr>
        <sz val="11"/>
        <color theme="1"/>
        <rFont val="Calibri"/>
        <family val="2"/>
        <scheme val="minor"/>
      </rPr>
      <t>Albanie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</si>
  <si>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</si>
  <si>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</si>
  <si>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Chili</t>
    </r>
  </si>
  <si>
    <r>
      <rPr>
        <sz val="11"/>
        <color theme="1"/>
        <rFont val="Calibri"/>
        <family val="2"/>
        <scheme val="minor"/>
      </rPr>
      <t>Uruguay</t>
    </r>
  </si>
  <si>
    <r>
      <rPr>
        <sz val="11"/>
        <color theme="1"/>
        <rFont val="Calibri"/>
        <family val="2"/>
        <scheme val="minor"/>
      </rPr>
      <t>Amical</t>
    </r>
  </si>
  <si>
    <r>
      <rPr>
        <sz val="11"/>
        <color theme="1"/>
        <rFont val="Calibri"/>
        <family val="2"/>
        <scheme val="minor"/>
      </rPr>
      <t>Australie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</si>
  <si>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</si>
  <si>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</si>
  <si>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</si>
  <si>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Guatemala</t>
    </r>
  </si>
  <si>
    <r>
      <rPr>
        <sz val="11"/>
        <color theme="1"/>
        <rFont val="Calibri"/>
        <family val="2"/>
        <scheme val="minor"/>
      </rPr>
      <t>Coupe de l’UNCAF</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</si>
  <si>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</si>
  <si>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</si>
  <si>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</si>
  <si>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Nouvelle‑Zélande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</si>
  <si>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</si>
  <si>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</si>
  <si>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Danemark</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</si>
  <si>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</si>
  <si>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</si>
  <si>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Norvège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</si>
  <si>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</si>
  <si>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</si>
  <si>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</si>
  <si>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</si>
  <si>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</si>
  <si>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Pérou</t>
    </r>
  </si>
  <si>
    <r>
      <rPr>
        <sz val="11"/>
        <color theme="1"/>
        <rFont val="Calibri"/>
        <family val="2"/>
        <scheme val="minor"/>
      </rPr>
      <t>Équateur</t>
    </r>
  </si>
  <si>
    <r>
      <rPr>
        <sz val="11"/>
        <color theme="1"/>
        <rFont val="Calibri"/>
        <family val="2"/>
        <scheme val="minor"/>
      </rPr>
      <t>Amical</t>
    </r>
  </si>
  <si>
    <r>
      <rPr>
        <sz val="11"/>
        <color theme="1"/>
        <rFont val="Calibri"/>
        <family val="2"/>
        <scheme val="minor"/>
      </rPr>
      <t>Pérou</t>
    </r>
  </si>
  <si>
    <r>
      <rPr>
        <sz val="11"/>
        <color theme="1"/>
        <rFont val="Calibri"/>
        <family val="2"/>
        <scheme val="minor"/>
      </rPr>
      <t>Uruguay</t>
    </r>
  </si>
  <si>
    <r>
      <rPr>
        <sz val="11"/>
        <color theme="1"/>
        <rFont val="Calibri"/>
        <family val="2"/>
        <scheme val="minor"/>
      </rPr>
      <t>Amical</t>
    </r>
  </si>
  <si>
    <r>
      <rPr>
        <sz val="11"/>
        <color theme="1"/>
        <rFont val="Calibri"/>
        <family val="2"/>
        <scheme val="minor"/>
      </rPr>
      <t>Suède</t>
    </r>
  </si>
  <si>
    <r>
      <rPr>
        <sz val="11"/>
        <color theme="1"/>
        <rFont val="Calibri"/>
        <family val="2"/>
        <scheme val="minor"/>
      </rPr>
      <t>Russie</t>
    </r>
  </si>
  <si>
    <r>
      <rPr>
        <sz val="11"/>
        <color theme="1"/>
        <rFont val="Calibri"/>
        <family val="2"/>
        <scheme val="minor"/>
      </rPr>
      <t>Amical</t>
    </r>
  </si>
  <si>
    <r>
      <rPr>
        <sz val="11"/>
        <color theme="1"/>
        <rFont val="Calibri"/>
        <family val="2"/>
        <scheme val="minor"/>
      </rPr>
      <t>Bolivie</t>
    </r>
  </si>
  <si>
    <r>
      <rPr>
        <sz val="11"/>
        <color theme="1"/>
        <rFont val="Calibri"/>
        <family val="2"/>
        <scheme val="minor"/>
      </rPr>
      <t>Paraguay</t>
    </r>
  </si>
  <si>
    <r>
      <rPr>
        <sz val="11"/>
        <color theme="1"/>
        <rFont val="Calibri"/>
        <family val="2"/>
        <scheme val="minor"/>
      </rPr>
      <t>Copa Paz del Chaco</t>
    </r>
  </si>
  <si>
    <r>
      <rPr>
        <sz val="11"/>
        <color theme="1"/>
        <rFont val="Calibri"/>
        <family val="2"/>
        <scheme val="minor"/>
      </rPr>
      <t>Équateur</t>
    </r>
  </si>
  <si>
    <r>
      <rPr>
        <sz val="11"/>
        <color theme="1"/>
        <rFont val="Calibri"/>
        <family val="2"/>
        <scheme val="minor"/>
      </rPr>
      <t>Chili</t>
    </r>
  </si>
  <si>
    <r>
      <rPr>
        <sz val="11"/>
        <color theme="1"/>
        <rFont val="Calibri"/>
        <family val="2"/>
        <scheme val="minor"/>
      </rPr>
      <t>Amical</t>
    </r>
  </si>
  <si>
    <r>
      <rPr>
        <sz val="11"/>
        <color theme="1"/>
        <rFont val="Calibri"/>
        <family val="2"/>
        <scheme val="minor"/>
      </rPr>
      <t>Slovénie</t>
    </r>
  </si>
  <si>
    <r>
      <rPr>
        <sz val="11"/>
        <color theme="1"/>
        <rFont val="Calibri"/>
        <family val="2"/>
        <scheme val="minor"/>
      </rPr>
      <t>Croatie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</si>
  <si>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</si>
  <si>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</si>
  <si>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Colombie</t>
    </r>
  </si>
  <si>
    <r>
      <rPr>
        <sz val="11"/>
        <color theme="1"/>
        <rFont val="Calibri"/>
        <family val="2"/>
        <scheme val="minor"/>
      </rPr>
      <t>Amical</t>
    </r>
  </si>
  <si>
    <r>
      <rPr>
        <sz val="11"/>
        <color theme="1"/>
        <rFont val="Calibri"/>
        <family val="2"/>
        <scheme val="minor"/>
      </rPr>
      <t>Uruguay</t>
    </r>
  </si>
  <si>
    <r>
      <rPr>
        <sz val="11"/>
        <color theme="1"/>
        <rFont val="Calibri"/>
        <family val="2"/>
        <scheme val="minor"/>
      </rPr>
      <t>Chili</t>
    </r>
  </si>
  <si>
    <r>
      <rPr>
        <sz val="11"/>
        <color theme="1"/>
        <rFont val="Calibri"/>
        <family val="2"/>
        <scheme val="minor"/>
      </rPr>
      <t>Amical</t>
    </r>
  </si>
  <si>
    <r>
      <rPr>
        <sz val="11"/>
        <color theme="1"/>
        <rFont val="Calibri"/>
        <family val="2"/>
        <scheme val="minor"/>
      </rPr>
      <t>Jamaïque</t>
    </r>
  </si>
  <si>
    <r>
      <rPr>
        <sz val="11"/>
        <color theme="1"/>
        <rFont val="Calibri"/>
        <family val="2"/>
        <scheme val="minor"/>
      </rPr>
      <t>Canada</t>
    </r>
  </si>
  <si>
    <r>
      <rPr>
        <sz val="11"/>
        <color theme="1"/>
        <rFont val="Calibri"/>
        <family val="2"/>
        <scheme val="minor"/>
      </rPr>
      <t>Gold Cup</t>
    </r>
  </si>
  <si>
    <r>
      <rPr>
        <sz val="11"/>
        <color theme="1"/>
        <rFont val="Calibri"/>
        <family val="2"/>
        <scheme val="minor"/>
      </rPr>
      <t>Paraguay</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</si>
  <si>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</si>
  <si>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</si>
  <si>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Colombie</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</si>
  <si>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</si>
  <si>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</si>
  <si>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Bolivie</t>
    </r>
  </si>
  <si>
    <r>
      <rPr>
        <sz val="11"/>
        <color theme="1"/>
        <rFont val="Calibri"/>
        <family val="2"/>
        <scheme val="minor"/>
      </rPr>
      <t>Brésil</t>
    </r>
  </si>
  <si>
    <r>
      <rPr>
        <sz val="11"/>
        <color theme="1"/>
        <rFont val="Calibri"/>
        <family val="2"/>
        <scheme val="minor"/>
      </rPr>
      <t>Copa América</t>
    </r>
  </si>
  <si>
    <r>
      <rPr>
        <sz val="11"/>
        <color theme="1"/>
        <rFont val="Calibri"/>
        <family val="2"/>
        <scheme val="minor"/>
      </rPr>
      <t>Chili</t>
    </r>
  </si>
  <si>
    <r>
      <rPr>
        <sz val="11"/>
        <color theme="1"/>
        <rFont val="Calibri"/>
        <family val="2"/>
        <scheme val="minor"/>
      </rPr>
      <t>Argentine</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</si>
  <si>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</si>
  <si>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</si>
  <si>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</si>
  <si>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</si>
  <si>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Guinée</t>
    </r>
  </si>
  <si>
    <r>
      <rPr>
        <sz val="11"/>
        <color theme="1"/>
        <rFont val="Calibri"/>
        <family val="2"/>
        <scheme val="minor"/>
      </rPr>
      <t>Mali</t>
    </r>
  </si>
  <si>
    <r>
      <rPr>
        <sz val="11"/>
        <color theme="1"/>
        <rFont val="Calibri"/>
        <family val="2"/>
        <scheme val="minor"/>
      </rPr>
      <t>Qualification pour la Coupe d’Afrique des nations</t>
    </r>
  </si>
  <si>
    <r>
      <rPr>
        <sz val="11"/>
        <color theme="1"/>
        <rFont val="Calibri"/>
        <family val="2"/>
        <scheme val="minor"/>
      </rPr>
      <t>Colombie</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</si>
  <si>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</si>
  <si>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</si>
  <si>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</si>
  <si>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Brésil</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</si>
  <si>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</si>
  <si>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</si>
  <si>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</si>
  <si>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</si>
  <si>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</si>
  <si>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</si>
  <si>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</si>
  <si>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Cameroun</t>
    </r>
  </si>
  <si>
    <r>
      <rPr>
        <sz val="11"/>
        <color theme="1"/>
        <rFont val="Calibri"/>
        <family val="2"/>
        <scheme val="minor"/>
      </rPr>
      <t>Guinée</t>
    </r>
  </si>
  <si>
    <r>
      <rPr>
        <sz val="11"/>
        <color theme="1"/>
        <rFont val="Calibri"/>
        <family val="2"/>
        <scheme val="minor"/>
      </rPr>
      <t>Qualification pour la Coupe d’Afrique des nations</t>
    </r>
  </si>
  <si>
    <r>
      <rPr>
        <sz val="11"/>
        <color theme="1"/>
        <rFont val="Calibri"/>
        <family val="2"/>
        <scheme val="minor"/>
      </rPr>
      <t>Norvège</t>
    </r>
  </si>
  <si>
    <r>
      <rPr>
        <sz val="11"/>
        <color theme="1"/>
        <rFont val="Calibri"/>
        <family val="2"/>
        <scheme val="minor"/>
      </rPr>
      <t>Suède</t>
    </r>
  </si>
  <si>
    <r>
      <rPr>
        <sz val="11"/>
        <color theme="1"/>
        <rFont val="Calibri"/>
        <family val="2"/>
        <scheme val="minor"/>
      </rPr>
      <t>Amical</t>
    </r>
  </si>
  <si>
    <r>
      <rPr>
        <sz val="11"/>
        <color theme="1"/>
        <rFont val="Calibri"/>
        <family val="2"/>
        <scheme val="minor"/>
      </rPr>
      <t>Norvège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</si>
  <si>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</si>
  <si>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</si>
  <si>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</si>
  <si>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Uruguay</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</si>
  <si>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</si>
  <si>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</si>
  <si>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</si>
  <si>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</si>
  <si>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Hongrie</t>
    </r>
  </si>
  <si>
    <r>
      <rPr>
        <sz val="11"/>
        <color theme="1"/>
        <rFont val="Calibri"/>
        <family val="2"/>
        <scheme val="minor"/>
      </rPr>
      <t>Irlande</t>
    </r>
  </si>
  <si>
    <r>
      <rPr>
        <sz val="11"/>
        <color theme="1"/>
        <rFont val="Calibri"/>
        <family val="2"/>
        <scheme val="minor"/>
      </rPr>
      <t>Amical</t>
    </r>
  </si>
  <si>
    <r>
      <rPr>
        <sz val="11"/>
        <color theme="1"/>
        <rFont val="Calibri"/>
        <family val="2"/>
        <scheme val="minor"/>
      </rPr>
      <t>Portugal</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</si>
  <si>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</si>
  <si>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</si>
  <si>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</si>
  <si>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Brésil</t>
    </r>
  </si>
  <si>
    <r>
      <rPr>
        <sz val="11"/>
        <color theme="1"/>
        <rFont val="Calibri"/>
        <family val="2"/>
        <scheme val="minor"/>
      </rPr>
      <t>Amical</t>
    </r>
  </si>
  <si>
    <r>
      <rPr>
        <sz val="11"/>
        <color theme="1"/>
        <rFont val="Calibri"/>
        <family val="2"/>
        <scheme val="minor"/>
      </rPr>
      <t>Égypte</t>
    </r>
  </si>
  <si>
    <r>
      <rPr>
        <sz val="11"/>
        <color theme="1"/>
        <rFont val="Calibri"/>
        <family val="2"/>
        <scheme val="minor"/>
      </rPr>
      <t>Nigéria</t>
    </r>
  </si>
  <si>
    <r>
      <rPr>
        <sz val="11"/>
        <color theme="1"/>
        <rFont val="Calibri"/>
        <family val="2"/>
        <scheme val="minor"/>
      </rPr>
      <t>Amical</t>
    </r>
  </si>
  <si>
    <r>
      <rPr>
        <sz val="11"/>
        <color theme="1"/>
        <rFont val="Calibri"/>
        <family val="2"/>
        <scheme val="minor"/>
      </rPr>
      <t>Ouganda</t>
    </r>
  </si>
  <si>
    <r>
      <rPr>
        <sz val="11"/>
        <color theme="1"/>
        <rFont val="Calibri"/>
        <family val="2"/>
        <scheme val="minor"/>
      </rPr>
      <t>Zimbabwe</t>
    </r>
  </si>
  <si>
    <r>
      <rPr>
        <sz val="11"/>
        <color theme="1"/>
        <rFont val="Calibri"/>
        <family val="2"/>
        <scheme val="minor"/>
      </rPr>
      <t>Amical</t>
    </r>
  </si>
  <si>
    <r>
      <rPr>
        <sz val="11"/>
        <color theme="1"/>
        <rFont val="Calibri"/>
        <family val="2"/>
        <scheme val="minor"/>
      </rPr>
      <t>Cameroun</t>
    </r>
  </si>
  <si>
    <r>
      <rPr>
        <sz val="11"/>
        <color theme="1"/>
        <rFont val="Calibri"/>
        <family val="2"/>
        <scheme val="minor"/>
      </rPr>
      <t>Mali</t>
    </r>
  </si>
  <si>
    <r>
      <rPr>
        <sz val="11"/>
        <color theme="1"/>
        <rFont val="Calibri"/>
        <family val="2"/>
        <scheme val="minor"/>
      </rPr>
      <t>Amical</t>
    </r>
  </si>
  <si>
    <r>
      <rPr>
        <sz val="11"/>
        <color theme="1"/>
        <rFont val="Calibri"/>
        <family val="2"/>
        <scheme val="minor"/>
      </rPr>
      <t>Égypte</t>
    </r>
  </si>
  <si>
    <r>
      <rPr>
        <sz val="11"/>
        <color theme="1"/>
        <rFont val="Calibri"/>
        <family val="2"/>
        <scheme val="minor"/>
      </rPr>
      <t>Zimbabwe</t>
    </r>
  </si>
  <si>
    <r>
      <rPr>
        <sz val="11"/>
        <color theme="1"/>
        <rFont val="Calibri"/>
        <family val="2"/>
        <scheme val="minor"/>
      </rPr>
      <t>Amical</t>
    </r>
  </si>
  <si>
    <r>
      <rPr>
        <sz val="11"/>
        <color theme="1"/>
        <rFont val="Calibri"/>
        <family val="2"/>
        <scheme val="minor"/>
      </rPr>
      <t>Cameroun</t>
    </r>
  </si>
  <si>
    <r>
      <rPr>
        <sz val="11"/>
        <color theme="1"/>
        <rFont val="Calibri"/>
        <family val="2"/>
        <scheme val="minor"/>
      </rPr>
      <t>Tunisie</t>
    </r>
  </si>
  <si>
    <r>
      <rPr>
        <sz val="11"/>
        <color theme="1"/>
        <rFont val="Calibri"/>
        <family val="2"/>
        <scheme val="minor"/>
      </rPr>
      <t>Amical</t>
    </r>
  </si>
  <si>
    <r>
      <rPr>
        <sz val="11"/>
        <color theme="1"/>
        <rFont val="Calibri"/>
        <family val="2"/>
        <scheme val="minor"/>
      </rPr>
      <t>Bulgarie</t>
    </r>
  </si>
  <si>
    <r>
      <rPr>
        <sz val="11"/>
        <color theme="1"/>
        <rFont val="Calibri"/>
        <family val="2"/>
        <scheme val="minor"/>
      </rPr>
      <t>Italie</t>
    </r>
  </si>
  <si>
    <r>
      <rPr>
        <sz val="11"/>
        <color theme="1"/>
        <rFont val="Calibri"/>
        <family val="2"/>
        <scheme val="minor"/>
      </rPr>
      <t>Amical</t>
    </r>
  </si>
  <si>
    <r>
      <rPr>
        <sz val="11"/>
        <color theme="1"/>
        <rFont val="Calibri"/>
        <family val="2"/>
        <scheme val="minor"/>
      </rPr>
      <t>Égypte</t>
    </r>
  </si>
  <si>
    <r>
      <rPr>
        <sz val="11"/>
        <color theme="1"/>
        <rFont val="Calibri"/>
        <family val="2"/>
        <scheme val="minor"/>
      </rPr>
      <t>Ouganda</t>
    </r>
  </si>
  <si>
    <r>
      <rPr>
        <sz val="11"/>
        <color theme="1"/>
        <rFont val="Calibri"/>
        <family val="2"/>
        <scheme val="minor"/>
      </rPr>
      <t>Amical</t>
    </r>
  </si>
  <si>
    <r>
      <rPr>
        <sz val="11"/>
        <color theme="1"/>
        <rFont val="Calibri"/>
        <family val="2"/>
        <scheme val="minor"/>
      </rPr>
      <t>Nigéria</t>
    </r>
  </si>
  <si>
    <r>
      <rPr>
        <sz val="11"/>
        <color theme="1"/>
        <rFont val="Calibri"/>
        <family val="2"/>
        <scheme val="minor"/>
      </rPr>
      <t>Zimbabwe</t>
    </r>
  </si>
  <si>
    <r>
      <rPr>
        <sz val="11"/>
        <color theme="1"/>
        <rFont val="Calibri"/>
        <family val="2"/>
        <scheme val="minor"/>
      </rPr>
      <t>Amical</t>
    </r>
  </si>
  <si>
    <r>
      <rPr>
        <sz val="11"/>
        <color theme="1"/>
        <rFont val="Calibri"/>
        <family val="2"/>
        <scheme val="minor"/>
      </rPr>
      <t>Cameroun</t>
    </r>
  </si>
  <si>
    <r>
      <rPr>
        <sz val="11"/>
        <color theme="1"/>
        <rFont val="Calibri"/>
        <family val="2"/>
        <scheme val="minor"/>
      </rPr>
      <t>Nigéria</t>
    </r>
  </si>
  <si>
    <r>
      <rPr>
        <sz val="11"/>
        <color theme="1"/>
        <rFont val="Calibri"/>
        <family val="2"/>
        <scheme val="minor"/>
      </rPr>
      <t>Amical</t>
    </r>
  </si>
  <si>
    <r>
      <rPr>
        <sz val="11"/>
        <color theme="1"/>
        <rFont val="Calibri"/>
        <family val="2"/>
        <scheme val="minor"/>
      </rPr>
      <t>Cameroun</t>
    </r>
  </si>
  <si>
    <r>
      <rPr>
        <sz val="11"/>
        <color theme="1"/>
        <rFont val="Calibri"/>
        <family val="2"/>
        <scheme val="minor"/>
      </rPr>
      <t>Tunisie</t>
    </r>
  </si>
  <si>
    <r>
      <rPr>
        <sz val="11"/>
        <color theme="1"/>
        <rFont val="Calibri"/>
        <family val="2"/>
        <scheme val="minor"/>
      </rPr>
      <t>Amical</t>
    </r>
  </si>
  <si>
    <r>
      <rPr>
        <sz val="11"/>
        <color theme="1"/>
        <rFont val="Calibri"/>
        <family val="2"/>
        <scheme val="minor"/>
      </rPr>
      <t>Espagne</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</si>
  <si>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</si>
  <si>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</si>
  <si>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Algérie</t>
    </r>
  </si>
  <si>
    <r>
      <rPr>
        <sz val="11"/>
        <color theme="1"/>
        <rFont val="Calibri"/>
        <family val="2"/>
        <scheme val="minor"/>
      </rPr>
      <t>Iran</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</si>
  <si>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</si>
  <si>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</si>
  <si>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</si>
  <si>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</si>
  <si>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Pays‑Bas</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</si>
  <si>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</si>
  <si>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</si>
  <si>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Irlande du Nord</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</si>
  <si>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</si>
  <si>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</si>
  <si>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Roumanie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</si>
  <si>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</si>
  <si>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</si>
  <si>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Ghana</t>
    </r>
  </si>
  <si>
    <r>
      <rPr>
        <sz val="11"/>
        <color theme="1"/>
        <rFont val="Calibri"/>
        <family val="2"/>
        <scheme val="minor"/>
      </rPr>
      <t>Sénégal</t>
    </r>
  </si>
  <si>
    <r>
      <rPr>
        <sz val="11"/>
        <color theme="1"/>
        <rFont val="Calibri"/>
        <family val="2"/>
        <scheme val="minor"/>
      </rPr>
      <t>Amical</t>
    </r>
  </si>
  <si>
    <r>
      <rPr>
        <sz val="11"/>
        <color theme="1"/>
        <rFont val="Calibri"/>
        <family val="2"/>
        <scheme val="minor"/>
      </rPr>
      <t>Ghana</t>
    </r>
  </si>
  <si>
    <r>
      <rPr>
        <sz val="11"/>
        <color theme="1"/>
        <rFont val="Calibri"/>
        <family val="2"/>
        <scheme val="minor"/>
      </rPr>
      <t>Nigéria</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</si>
  <si>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</si>
  <si>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</si>
  <si>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Algérie</t>
    </r>
  </si>
  <si>
    <r>
      <rPr>
        <sz val="11"/>
        <color theme="1"/>
        <rFont val="Calibri"/>
        <family val="2"/>
        <scheme val="minor"/>
      </rPr>
      <t>Qualification pour la Coupe d’Afrique des nations</t>
    </r>
  </si>
  <si>
    <r>
      <rPr>
        <sz val="11"/>
        <color theme="1"/>
        <rFont val="Calibri"/>
        <family val="2"/>
        <scheme val="minor"/>
      </rPr>
      <t>Danemark</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</si>
  <si>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</si>
  <si>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</si>
  <si>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Roumanie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</si>
  <si>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</si>
  <si>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</si>
  <si>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Belgique</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</si>
  <si>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</si>
  <si>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</si>
  <si>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</si>
  <si>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</si>
  <si>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</si>
  <si>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Guinée</t>
    </r>
  </si>
  <si>
    <r>
      <rPr>
        <sz val="11"/>
        <color theme="1"/>
        <rFont val="Calibri"/>
        <family val="2"/>
        <scheme val="minor"/>
      </rPr>
      <t>Cap-Vert</t>
    </r>
  </si>
  <si>
    <r>
      <rPr>
        <sz val="11"/>
        <color theme="1"/>
        <rFont val="Calibri"/>
        <family val="2"/>
        <scheme val="minor"/>
      </rPr>
      <t>Qualification pour la Coupe d’Afrique des nations</t>
    </r>
  </si>
  <si>
    <r>
      <rPr>
        <sz val="11"/>
        <color theme="1"/>
        <rFont val="Calibri"/>
        <family val="2"/>
        <scheme val="minor"/>
      </rPr>
      <t>Cameroun</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</si>
  <si>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</si>
  <si>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</si>
  <si>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Sénégal</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</si>
  <si>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</si>
  <si>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</si>
  <si>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Égypte</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</si>
  <si>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</si>
  <si>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</si>
  <si>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Zambie</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</si>
  <si>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</si>
  <si>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</si>
  <si>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Égypte</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</si>
  <si>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</si>
  <si>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</si>
  <si>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Sénégal</t>
    </r>
  </si>
  <si>
    <r>
      <rPr>
        <sz val="11"/>
        <color theme="1"/>
        <rFont val="Calibri"/>
        <family val="2"/>
        <scheme val="minor"/>
      </rPr>
      <t>Cameroun</t>
    </r>
  </si>
  <si>
    <r>
      <rPr>
        <sz val="11"/>
        <color theme="1"/>
        <rFont val="Calibri"/>
        <family val="2"/>
        <scheme val="minor"/>
      </rPr>
      <t>Coupe d’Afrique des nations</t>
    </r>
  </si>
  <si>
    <r>
      <rPr>
        <sz val="11"/>
        <color theme="1"/>
        <rFont val="Calibri"/>
        <family val="2"/>
        <scheme val="minor"/>
      </rPr>
      <t>Côte d’Ivoire</t>
    </r>
  </si>
  <si>
    <r>
      <rPr>
        <sz val="11"/>
        <color theme="1"/>
        <rFont val="Calibri"/>
        <family val="2"/>
        <scheme val="minor"/>
      </rPr>
      <t>Mali</t>
    </r>
  </si>
  <si>
    <r>
      <rPr>
        <sz val="11"/>
        <color theme="1"/>
        <rFont val="Calibri"/>
        <family val="2"/>
        <scheme val="minor"/>
      </rPr>
      <t>Qualification pour la Coupe d’Afrique des nations</t>
    </r>
  </si>
  <si>
    <r>
      <rPr>
        <sz val="11"/>
        <color theme="1"/>
        <rFont val="Calibri"/>
        <family val="2"/>
        <scheme val="minor"/>
      </rPr>
      <t>Nigéria</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</si>
  <si>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</si>
  <si>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</si>
  <si>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Cameroun</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</si>
  <si>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</si>
  <si>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</si>
  <si>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Albanie</t>
    </r>
  </si>
  <si>
    <r>
      <rPr>
        <sz val="11"/>
        <color theme="1"/>
        <rFont val="Calibri"/>
        <family val="2"/>
        <scheme val="minor"/>
      </rPr>
      <t>Grèce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</si>
  <si>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</si>
  <si>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</si>
  <si>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Suède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</si>
  <si>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</si>
  <si>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</si>
  <si>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Suède</t>
    </r>
  </si>
  <si>
    <r>
      <rPr>
        <sz val="11"/>
        <color theme="1"/>
        <rFont val="Calibri"/>
        <family val="2"/>
        <scheme val="minor"/>
      </rPr>
      <t>Amical</t>
    </r>
  </si>
  <si>
    <r>
      <rPr>
        <sz val="11"/>
        <color theme="1"/>
        <rFont val="Calibri"/>
        <family val="2"/>
        <scheme val="minor"/>
      </rPr>
      <t>Grèce</t>
    </r>
  </si>
  <si>
    <r>
      <rPr>
        <sz val="11"/>
        <color theme="1"/>
        <rFont val="Calibri"/>
        <family val="2"/>
        <scheme val="minor"/>
      </rPr>
      <t>Roumanie</t>
    </r>
  </si>
  <si>
    <r>
      <rPr>
        <sz val="11"/>
        <color theme="1"/>
        <rFont val="Calibri"/>
        <family val="2"/>
        <scheme val="minor"/>
      </rPr>
      <t>Amical</t>
    </r>
  </si>
  <si>
    <r>
      <rPr>
        <sz val="11"/>
        <color theme="1"/>
        <rFont val="Calibri"/>
        <family val="2"/>
        <scheme val="minor"/>
      </rPr>
      <t>Israël</t>
    </r>
  </si>
  <si>
    <r>
      <rPr>
        <sz val="11"/>
        <color theme="1"/>
        <rFont val="Calibri"/>
        <family val="2"/>
        <scheme val="minor"/>
      </rPr>
      <t>Russie</t>
    </r>
  </si>
  <si>
    <r>
      <rPr>
        <sz val="11"/>
        <color theme="1"/>
        <rFont val="Calibri"/>
        <family val="2"/>
        <scheme val="minor"/>
      </rPr>
      <t>Amical</t>
    </r>
  </si>
  <si>
    <r>
      <rPr>
        <sz val="11"/>
        <color theme="1"/>
        <rFont val="Calibri"/>
        <family val="2"/>
        <scheme val="minor"/>
      </rPr>
      <t>Irlande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</si>
  <si>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</si>
  <si>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</si>
  <si>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Écosse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</si>
  <si>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</si>
  <si>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</si>
  <si>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Tunisie</t>
    </r>
  </si>
  <si>
    <r>
      <rPr>
        <sz val="11"/>
        <color theme="1"/>
        <rFont val="Calibri"/>
        <family val="2"/>
        <scheme val="minor"/>
      </rPr>
      <t>Belgique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</si>
  <si>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</si>
  <si>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</si>
  <si>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Islande</t>
    </r>
  </si>
  <si>
    <r>
      <rPr>
        <sz val="11"/>
        <color theme="1"/>
        <rFont val="Calibri"/>
        <family val="2"/>
        <scheme val="minor"/>
      </rPr>
      <t>Amical</t>
    </r>
  </si>
  <si>
    <r>
      <rPr>
        <sz val="11"/>
        <color theme="1"/>
        <rFont val="Calibri"/>
        <family val="2"/>
        <scheme val="minor"/>
      </rPr>
      <t>Hongrie</t>
    </r>
  </si>
  <si>
    <r>
      <rPr>
        <sz val="11"/>
        <color theme="1"/>
        <rFont val="Calibri"/>
        <family val="2"/>
        <scheme val="minor"/>
      </rPr>
      <t>Autriche</t>
    </r>
  </si>
  <si>
    <r>
      <rPr>
        <sz val="11"/>
        <color theme="1"/>
        <rFont val="Calibri"/>
        <family val="2"/>
        <scheme val="minor"/>
      </rPr>
      <t>Amical</t>
    </r>
  </si>
  <si>
    <r>
      <rPr>
        <sz val="11"/>
        <color theme="1"/>
        <rFont val="Calibri"/>
        <family val="2"/>
        <scheme val="minor"/>
      </rPr>
      <t>Irlande</t>
    </r>
  </si>
  <si>
    <r>
      <rPr>
        <sz val="11"/>
        <color theme="1"/>
        <rFont val="Calibri"/>
        <family val="2"/>
        <scheme val="minor"/>
      </rPr>
      <t>Suisse</t>
    </r>
  </si>
  <si>
    <r>
      <rPr>
        <sz val="11"/>
        <color theme="1"/>
        <rFont val="Calibri"/>
        <family val="2"/>
        <scheme val="minor"/>
      </rPr>
      <t>Amical</t>
    </r>
  </si>
  <si>
    <r>
      <rPr>
        <sz val="11"/>
        <color theme="1"/>
        <rFont val="Calibri"/>
        <family val="2"/>
        <scheme val="minor"/>
      </rPr>
      <t>Italie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</si>
  <si>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</si>
  <si>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</si>
  <si>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Turquie</t>
    </r>
  </si>
  <si>
    <r>
      <rPr>
        <sz val="11"/>
        <color theme="1"/>
        <rFont val="Calibri"/>
        <family val="2"/>
        <scheme val="minor"/>
      </rPr>
      <t>Danemark</t>
    </r>
  </si>
  <si>
    <r>
      <rPr>
        <sz val="11"/>
        <color theme="1"/>
        <rFont val="Calibri"/>
        <family val="2"/>
        <scheme val="minor"/>
      </rPr>
      <t>Amical</t>
    </r>
  </si>
  <si>
    <r>
      <rPr>
        <sz val="11"/>
        <color theme="1"/>
        <rFont val="Calibri"/>
        <family val="2"/>
        <scheme val="minor"/>
      </rPr>
      <t>Tunisie</t>
    </r>
  </si>
  <si>
    <r>
      <rPr>
        <sz val="11"/>
        <color theme="1"/>
        <rFont val="Calibri"/>
        <family val="2"/>
        <scheme val="minor"/>
      </rPr>
      <t>Suède</t>
    </r>
  </si>
  <si>
    <r>
      <rPr>
        <sz val="11"/>
        <color theme="1"/>
        <rFont val="Calibri"/>
        <family val="2"/>
        <scheme val="minor"/>
      </rPr>
      <t>Amical</t>
    </r>
  </si>
  <si>
    <r>
      <rPr>
        <sz val="11"/>
        <color theme="1"/>
        <rFont val="Calibri"/>
        <family val="2"/>
        <scheme val="minor"/>
      </rPr>
      <t>Danemark</t>
    </r>
  </si>
  <si>
    <r>
      <rPr>
        <sz val="11"/>
        <color theme="1"/>
        <rFont val="Calibri"/>
        <family val="2"/>
        <scheme val="minor"/>
      </rPr>
      <t>Norvège</t>
    </r>
  </si>
  <si>
    <r>
      <rPr>
        <sz val="11"/>
        <color theme="1"/>
        <rFont val="Calibri"/>
        <family val="2"/>
        <scheme val="minor"/>
      </rPr>
      <t>Amical</t>
    </r>
  </si>
  <si>
    <r>
      <rPr>
        <sz val="11"/>
        <color theme="1"/>
        <rFont val="Calibri"/>
        <family val="2"/>
        <scheme val="minor"/>
      </rPr>
      <t>Uruguay</t>
    </r>
  </si>
  <si>
    <r>
      <rPr>
        <sz val="11"/>
        <color theme="1"/>
        <rFont val="Calibri"/>
        <family val="2"/>
        <scheme val="minor"/>
      </rPr>
      <t>Brésil</t>
    </r>
  </si>
  <si>
    <r>
      <rPr>
        <sz val="11"/>
        <color theme="1"/>
        <rFont val="Calibri"/>
        <family val="2"/>
        <scheme val="minor"/>
      </rPr>
      <t>Amical</t>
    </r>
  </si>
  <si>
    <r>
      <rPr>
        <sz val="11"/>
        <color theme="1"/>
        <rFont val="Calibri"/>
        <family val="2"/>
        <scheme val="minor"/>
      </rPr>
      <t>Hongrie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</si>
  <si>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</si>
  <si>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</si>
  <si>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Grèce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</si>
  <si>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</si>
  <si>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</si>
  <si>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</si>
  <si>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Qatar</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</si>
  <si>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</si>
  <si>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</si>
  <si>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Équateur</t>
    </r>
  </si>
  <si>
    <r>
      <rPr>
        <sz val="11"/>
        <color theme="1"/>
        <rFont val="Calibri"/>
        <family val="2"/>
        <scheme val="minor"/>
      </rPr>
      <t>Amical</t>
    </r>
  </si>
  <si>
    <r>
      <rPr>
        <sz val="11"/>
        <color theme="1"/>
        <rFont val="Calibri"/>
        <family val="2"/>
        <scheme val="minor"/>
      </rPr>
      <t>Pays‑Bas</t>
    </r>
  </si>
  <si>
    <r>
      <rPr>
        <sz val="11"/>
        <color theme="1"/>
        <rFont val="Calibri"/>
        <family val="2"/>
        <scheme val="minor"/>
      </rPr>
      <t>Autriche</t>
    </r>
  </si>
  <si>
    <r>
      <rPr>
        <sz val="11"/>
        <color theme="1"/>
        <rFont val="Calibri"/>
        <family val="2"/>
        <scheme val="minor"/>
      </rPr>
      <t>Amical</t>
    </r>
  </si>
  <si>
    <r>
      <rPr>
        <sz val="11"/>
        <color theme="1"/>
        <rFont val="Calibri"/>
        <family val="2"/>
        <scheme val="minor"/>
      </rPr>
      <t>Suède</t>
    </r>
  </si>
  <si>
    <r>
      <rPr>
        <sz val="11"/>
        <color theme="1"/>
        <rFont val="Calibri"/>
        <family val="2"/>
        <scheme val="minor"/>
      </rPr>
      <t>Hongrie</t>
    </r>
  </si>
  <si>
    <r>
      <rPr>
        <sz val="11"/>
        <color theme="1"/>
        <rFont val="Calibri"/>
        <family val="2"/>
        <scheme val="minor"/>
      </rPr>
      <t>Amical</t>
    </r>
  </si>
  <si>
    <r>
      <rPr>
        <sz val="11"/>
        <color theme="1"/>
        <rFont val="Calibri"/>
        <family val="2"/>
        <scheme val="minor"/>
      </rPr>
      <t>Suisse</t>
    </r>
  </si>
  <si>
    <r>
      <rPr>
        <sz val="11"/>
        <color theme="1"/>
        <rFont val="Calibri"/>
        <family val="2"/>
        <scheme val="minor"/>
      </rPr>
      <t>France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</si>
  <si>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</si>
  <si>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</si>
  <si>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Turquie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</si>
  <si>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</si>
  <si>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</si>
  <si>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Pays de Galles</t>
    </r>
  </si>
  <si>
    <r>
      <rPr>
        <sz val="11"/>
        <color theme="1"/>
        <rFont val="Calibri"/>
        <family val="2"/>
        <scheme val="minor"/>
      </rPr>
      <t>Coupe Kirin</t>
    </r>
  </si>
  <si>
    <r>
      <rPr>
        <sz val="11"/>
        <color theme="1"/>
        <rFont val="Calibri"/>
        <family val="2"/>
        <scheme val="minor"/>
      </rPr>
      <t>Finlande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</si>
  <si>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</si>
  <si>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</si>
  <si>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Hongrie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</si>
  <si>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</si>
  <si>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</si>
  <si>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</si>
  <si>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Pays de Galles</t>
    </r>
  </si>
  <si>
    <r>
      <rPr>
        <sz val="11"/>
        <color theme="1"/>
        <rFont val="Calibri"/>
        <family val="2"/>
        <scheme val="minor"/>
      </rPr>
      <t>Coupe Kirin</t>
    </r>
  </si>
  <si>
    <r>
      <rPr>
        <sz val="11"/>
        <color theme="1"/>
        <rFont val="Calibri"/>
        <family val="2"/>
        <scheme val="minor"/>
      </rPr>
      <t>Pays‑Bas</t>
    </r>
  </si>
  <si>
    <r>
      <rPr>
        <sz val="11"/>
        <color theme="1"/>
        <rFont val="Calibri"/>
        <family val="2"/>
        <scheme val="minor"/>
      </rPr>
      <t>Écosse</t>
    </r>
  </si>
  <si>
    <r>
      <rPr>
        <sz val="11"/>
        <color theme="1"/>
        <rFont val="Calibri"/>
        <family val="2"/>
        <scheme val="minor"/>
      </rPr>
      <t>Coupe européenne de l’UEFA</t>
    </r>
  </si>
  <si>
    <r>
      <rPr>
        <sz val="11"/>
        <color theme="1"/>
        <rFont val="Calibri"/>
        <family val="2"/>
        <scheme val="minor"/>
      </rPr>
      <t>Suède</t>
    </r>
  </si>
  <si>
    <r>
      <rPr>
        <sz val="11"/>
        <color theme="1"/>
        <rFont val="Calibri"/>
        <family val="2"/>
        <scheme val="minor"/>
      </rPr>
      <t>Danemark</t>
    </r>
  </si>
  <si>
    <r>
      <rPr>
        <sz val="11"/>
        <color theme="1"/>
        <rFont val="Calibri"/>
        <family val="2"/>
        <scheme val="minor"/>
      </rPr>
      <t>Coupe européenne de l’UEFA</t>
    </r>
  </si>
  <si>
    <r>
      <rPr>
        <sz val="11"/>
        <color theme="1"/>
        <rFont val="Calibri"/>
        <family val="2"/>
        <scheme val="minor"/>
      </rPr>
      <t>France</t>
    </r>
  </si>
  <si>
    <r>
      <rPr>
        <sz val="11"/>
        <color theme="1"/>
        <rFont val="Calibri"/>
        <family val="2"/>
        <scheme val="minor"/>
      </rPr>
      <t>Danemark</t>
    </r>
  </si>
  <si>
    <r>
      <rPr>
        <sz val="11"/>
        <color theme="1"/>
        <rFont val="Calibri"/>
        <family val="2"/>
        <scheme val="minor"/>
      </rPr>
      <t>Coupe européenne de l’UEFA</t>
    </r>
  </si>
  <si>
    <r>
      <rPr>
        <sz val="11"/>
        <color theme="1"/>
        <rFont val="Calibri"/>
        <family val="2"/>
        <scheme val="minor"/>
      </rPr>
      <t>Suède</t>
    </r>
  </si>
  <si>
    <r>
      <rPr>
        <sz val="11"/>
        <color theme="1"/>
        <rFont val="Calibri"/>
        <family val="2"/>
        <scheme val="minor"/>
      </rPr>
      <t>Angleterre</t>
    </r>
  </si>
  <si>
    <r>
      <rPr>
        <sz val="11"/>
        <color theme="1"/>
        <rFont val="Calibri"/>
        <family val="2"/>
        <scheme val="minor"/>
      </rPr>
      <t>Coupe européenne de l’UEFA</t>
    </r>
  </si>
  <si>
    <r>
      <rPr>
        <sz val="11"/>
        <color theme="1"/>
        <rFont val="Calibri"/>
        <family val="2"/>
        <scheme val="minor"/>
      </rPr>
      <t>Suède</t>
    </r>
  </si>
  <si>
    <r>
      <rPr>
        <sz val="11"/>
        <color theme="1"/>
        <rFont val="Calibri"/>
        <family val="2"/>
        <scheme val="minor"/>
      </rPr>
      <t>Allemagne</t>
    </r>
  </si>
  <si>
    <r>
      <rPr>
        <sz val="11"/>
        <color theme="1"/>
        <rFont val="Calibri"/>
        <family val="2"/>
        <scheme val="minor"/>
      </rPr>
      <t>Coupe européenne de l’UEFA</t>
    </r>
  </si>
  <si>
    <r>
      <rPr>
        <sz val="11"/>
        <color theme="1"/>
        <rFont val="Calibri"/>
        <family val="2"/>
        <scheme val="minor"/>
      </rPr>
      <t>Jamaïque</t>
    </r>
  </si>
  <si>
    <r>
      <rPr>
        <sz val="11"/>
        <color theme="1"/>
        <rFont val="Calibri"/>
        <family val="2"/>
        <scheme val="minor"/>
      </rPr>
      <t>Martinique</t>
    </r>
  </si>
  <si>
    <r>
      <rPr>
        <sz val="11"/>
        <color theme="1"/>
        <rFont val="Calibri"/>
        <family val="2"/>
        <scheme val="minor"/>
      </rPr>
      <t>Coupe caribéenne de la CFU</t>
    </r>
  </si>
  <si>
    <r>
      <rPr>
        <sz val="11"/>
        <color theme="1"/>
        <rFont val="Calibri"/>
        <family val="2"/>
        <scheme val="minor"/>
      </rPr>
      <t>Chine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</si>
  <si>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</si>
  <si>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</si>
  <si>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</si>
  <si>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Croatie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</si>
  <si>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</si>
  <si>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</si>
  <si>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Cameroun</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</si>
  <si>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</si>
  <si>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</si>
  <si>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Cameroun</t>
    </r>
  </si>
  <si>
    <r>
      <rPr>
        <sz val="11"/>
        <color theme="1"/>
        <rFont val="Calibri"/>
        <family val="2"/>
        <scheme val="minor"/>
      </rPr>
      <t>Amical</t>
    </r>
  </si>
  <si>
    <r>
      <rPr>
        <sz val="11"/>
        <color theme="1"/>
        <rFont val="Calibri"/>
        <family val="2"/>
        <scheme val="minor"/>
      </rPr>
      <t>Cameroun</t>
    </r>
  </si>
  <si>
    <r>
      <rPr>
        <sz val="11"/>
        <color theme="1"/>
        <rFont val="Calibri"/>
        <family val="2"/>
        <scheme val="minor"/>
      </rPr>
      <t>Égypte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</si>
  <si>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</si>
  <si>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</si>
  <si>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Mexique</t>
    </r>
  </si>
  <si>
    <r>
      <rPr>
        <sz val="11"/>
        <color theme="1"/>
        <rFont val="Calibri"/>
        <family val="2"/>
        <scheme val="minor"/>
      </rPr>
      <t>Amical</t>
    </r>
  </si>
  <si>
    <r>
      <rPr>
        <sz val="11"/>
        <color theme="1"/>
        <rFont val="Calibri"/>
        <family val="2"/>
        <scheme val="minor"/>
      </rPr>
      <t>Uruguay</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</si>
  <si>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</si>
  <si>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</si>
  <si>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Libye</t>
    </r>
  </si>
  <si>
    <r>
      <rPr>
        <sz val="11"/>
        <color theme="1"/>
        <rFont val="Calibri"/>
        <family val="2"/>
        <scheme val="minor"/>
      </rPr>
      <t>Mali</t>
    </r>
  </si>
  <si>
    <r>
      <rPr>
        <sz val="11"/>
        <color theme="1"/>
        <rFont val="Calibri"/>
        <family val="2"/>
        <scheme val="minor"/>
      </rPr>
      <t>Amical</t>
    </r>
  </si>
  <si>
    <r>
      <rPr>
        <sz val="11"/>
        <color theme="1"/>
        <rFont val="Calibri"/>
        <family val="2"/>
        <scheme val="minor"/>
      </rPr>
      <t>Mali</t>
    </r>
  </si>
  <si>
    <r>
      <rPr>
        <sz val="11"/>
        <color theme="1"/>
        <rFont val="Calibri"/>
        <family val="2"/>
        <scheme val="minor"/>
      </rPr>
      <t>Libye</t>
    </r>
  </si>
  <si>
    <r>
      <rPr>
        <sz val="11"/>
        <color theme="1"/>
        <rFont val="Calibri"/>
        <family val="2"/>
        <scheme val="minor"/>
      </rPr>
      <t>Amical</t>
    </r>
  </si>
  <si>
    <r>
      <rPr>
        <sz val="11"/>
        <color theme="1"/>
        <rFont val="Calibri"/>
        <family val="2"/>
        <scheme val="minor"/>
      </rPr>
      <t>Panama</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</si>
  <si>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</si>
  <si>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</si>
  <si>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</si>
  <si>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Ukraine</t>
    </r>
  </si>
  <si>
    <r>
      <rPr>
        <sz val="11"/>
        <color theme="1"/>
        <rFont val="Calibri"/>
        <family val="2"/>
        <scheme val="minor"/>
      </rPr>
      <t>Amical</t>
    </r>
  </si>
  <si>
    <r>
      <rPr>
        <sz val="11"/>
        <color theme="1"/>
        <rFont val="Calibri"/>
        <family val="2"/>
        <scheme val="minor"/>
      </rPr>
      <t>Turquie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</si>
  <si>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</si>
  <si>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</si>
  <si>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</si>
  <si>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Zambie</t>
    </r>
  </si>
  <si>
    <r>
      <rPr>
        <sz val="11"/>
        <color theme="1"/>
        <rFont val="Calibri"/>
        <family val="2"/>
        <scheme val="minor"/>
      </rPr>
      <t>Qualification pour la Coupe d’Afrique des nations</t>
    </r>
  </si>
  <si>
    <r>
      <rPr>
        <sz val="11"/>
        <color theme="1"/>
        <rFont val="Calibri"/>
        <family val="2"/>
        <scheme val="minor"/>
      </rPr>
      <t>Danemark</t>
    </r>
  </si>
  <si>
    <r>
      <rPr>
        <sz val="11"/>
        <color theme="1"/>
        <rFont val="Calibri"/>
        <family val="2"/>
        <scheme val="minor"/>
      </rPr>
      <t>Allemagne</t>
    </r>
  </si>
  <si>
    <r>
      <rPr>
        <sz val="11"/>
        <color theme="1"/>
        <rFont val="Calibri"/>
        <family val="2"/>
        <scheme val="minor"/>
      </rPr>
      <t>Amical</t>
    </r>
  </si>
  <si>
    <r>
      <rPr>
        <sz val="11"/>
        <color theme="1"/>
        <rFont val="Calibri"/>
        <family val="2"/>
        <scheme val="minor"/>
      </rPr>
      <t>Finlande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</si>
  <si>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</si>
  <si>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</si>
  <si>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</si>
  <si>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Italie</t>
    </r>
  </si>
  <si>
    <r>
      <rPr>
        <sz val="11"/>
        <color theme="1"/>
        <rFont val="Calibri"/>
        <family val="2"/>
        <scheme val="minor"/>
      </rPr>
      <t>Amical</t>
    </r>
  </si>
  <si>
    <r>
      <rPr>
        <sz val="11"/>
        <color theme="1"/>
        <rFont val="Calibri"/>
        <family val="2"/>
        <scheme val="minor"/>
      </rPr>
      <t>Espagne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</si>
  <si>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</si>
  <si>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</si>
  <si>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Norvège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</si>
  <si>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</si>
  <si>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</si>
  <si>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</si>
  <si>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</si>
  <si>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</si>
  <si>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Mali</t>
    </r>
  </si>
  <si>
    <r>
      <rPr>
        <sz val="11"/>
        <color theme="1"/>
        <rFont val="Calibri"/>
        <family val="2"/>
        <scheme val="minor"/>
      </rPr>
      <t>Maroc</t>
    </r>
  </si>
  <si>
    <r>
      <rPr>
        <sz val="11"/>
        <color theme="1"/>
        <rFont val="Calibri"/>
        <family val="2"/>
        <scheme val="minor"/>
      </rPr>
      <t>Qualification pour la Coupe d’Afrique des nations</t>
    </r>
  </si>
  <si>
    <r>
      <rPr>
        <sz val="11"/>
        <color theme="1"/>
        <rFont val="Calibri"/>
        <family val="2"/>
        <scheme val="minor"/>
      </rPr>
      <t>Arabie saoudite</t>
    </r>
  </si>
  <si>
    <r>
      <rPr>
        <sz val="11"/>
        <color theme="1"/>
        <rFont val="Calibri"/>
        <family val="2"/>
        <scheme val="minor"/>
      </rPr>
      <t>Cameroun</t>
    </r>
  </si>
  <si>
    <r>
      <rPr>
        <sz val="11"/>
        <color theme="1"/>
        <rFont val="Calibri"/>
        <family val="2"/>
        <scheme val="minor"/>
      </rPr>
      <t>Amical</t>
    </r>
  </si>
  <si>
    <r>
      <rPr>
        <sz val="11"/>
        <color theme="1"/>
        <rFont val="Calibri"/>
        <family val="2"/>
        <scheme val="minor"/>
      </rPr>
      <t>Islande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</si>
  <si>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</si>
  <si>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</si>
  <si>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</si>
  <si>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</si>
  <si>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</si>
  <si>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</si>
  <si>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</si>
  <si>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</si>
  <si>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</si>
  <si>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</si>
  <si>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</si>
  <si>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</si>
  <si>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Qatar</t>
    </r>
  </si>
  <si>
    <r>
      <rPr>
        <sz val="11"/>
        <color theme="1"/>
        <rFont val="Calibri"/>
        <family val="2"/>
        <scheme val="minor"/>
      </rPr>
      <t>Coupe de l’AFC</t>
    </r>
  </si>
  <si>
    <r>
      <rPr>
        <sz val="11"/>
        <color theme="1"/>
        <rFont val="Calibri"/>
        <family val="2"/>
        <scheme val="minor"/>
      </rPr>
      <t>Japon</t>
    </r>
  </si>
  <si>
    <r>
      <rPr>
        <sz val="11"/>
        <color theme="1"/>
        <rFont val="Calibri"/>
        <family val="2"/>
        <scheme val="minor"/>
      </rPr>
      <t>Iran</t>
    </r>
  </si>
  <si>
    <r>
      <rPr>
        <sz val="11"/>
        <color theme="1"/>
        <rFont val="Calibri"/>
        <family val="2"/>
        <scheme val="minor"/>
      </rPr>
      <t>Coupe de l’AFC</t>
    </r>
  </si>
  <si>
    <r>
      <rPr>
        <sz val="11"/>
        <color theme="1"/>
        <rFont val="Calibri"/>
        <family val="2"/>
        <scheme val="minor"/>
      </rPr>
      <t>Japon</t>
    </r>
  </si>
  <si>
    <r>
      <rPr>
        <sz val="11"/>
        <color theme="1"/>
        <rFont val="Calibri"/>
        <family val="2"/>
        <scheme val="minor"/>
      </rPr>
      <t>Chine</t>
    </r>
  </si>
  <si>
    <r>
      <rPr>
        <sz val="11"/>
        <color theme="1"/>
        <rFont val="Calibri"/>
        <family val="2"/>
        <scheme val="minor"/>
      </rPr>
      <t>Coupe de l’AFC</t>
    </r>
  </si>
  <si>
    <r>
      <rPr>
        <sz val="11"/>
        <color theme="1"/>
        <rFont val="Calibri"/>
        <family val="2"/>
        <scheme val="minor"/>
      </rPr>
      <t>Canada</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</si>
  <si>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</si>
  <si>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</si>
  <si>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</si>
  <si>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</si>
  <si>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</si>
  <si>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</si>
  <si>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Arabie saoudite</t>
    </r>
  </si>
  <si>
    <r>
      <rPr>
        <sz val="11"/>
        <color theme="1"/>
        <rFont val="Calibri"/>
        <family val="2"/>
        <scheme val="minor"/>
      </rPr>
      <t>Coupe de l’AFC</t>
    </r>
  </si>
  <si>
    <r>
      <rPr>
        <sz val="11"/>
        <color theme="1"/>
        <rFont val="Calibri"/>
        <family val="2"/>
        <scheme val="minor"/>
      </rPr>
      <t>Bulgarie</t>
    </r>
  </si>
  <si>
    <r>
      <rPr>
        <sz val="11"/>
        <color theme="1"/>
        <rFont val="Calibri"/>
        <family val="2"/>
        <scheme val="minor"/>
      </rPr>
      <t>Portugal</t>
    </r>
  </si>
  <si>
    <r>
      <rPr>
        <sz val="11"/>
        <color theme="1"/>
        <rFont val="Calibri"/>
        <family val="2"/>
        <scheme val="minor"/>
      </rPr>
      <t>Amical</t>
    </r>
  </si>
  <si>
    <r>
      <rPr>
        <sz val="11"/>
        <color theme="1"/>
        <rFont val="Calibri"/>
        <family val="2"/>
        <scheme val="minor"/>
      </rPr>
      <t>France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</si>
  <si>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</si>
  <si>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</si>
  <si>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</si>
  <si>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</si>
  <si>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</si>
  <si>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</si>
  <si>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Uruguay</t>
    </r>
  </si>
  <si>
    <r>
      <rPr>
        <sz val="11"/>
        <color theme="1"/>
        <rFont val="Calibri"/>
        <family val="2"/>
        <scheme val="minor"/>
      </rPr>
      <t>Amical</t>
    </r>
  </si>
  <si>
    <r>
      <rPr>
        <sz val="11"/>
        <color theme="1"/>
        <rFont val="Calibri"/>
        <family val="2"/>
        <scheme val="minor"/>
      </rPr>
      <t>Uruguay</t>
    </r>
  </si>
  <si>
    <r>
      <rPr>
        <sz val="11"/>
        <color theme="1"/>
        <rFont val="Calibri"/>
        <family val="2"/>
        <scheme val="minor"/>
      </rPr>
      <t>Pologne</t>
    </r>
  </si>
  <si>
    <r>
      <rPr>
        <sz val="11"/>
        <color theme="1"/>
        <rFont val="Calibri"/>
        <family val="2"/>
        <scheme val="minor"/>
      </rPr>
      <t>Amical</t>
    </r>
  </si>
  <si>
    <r>
      <rPr>
        <sz val="11"/>
        <color theme="1"/>
        <rFont val="Calibri"/>
        <family val="2"/>
        <scheme val="minor"/>
      </rPr>
      <t>Koweït</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</si>
  <si>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</si>
  <si>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</si>
  <si>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Arabie saoudite</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</si>
  <si>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</si>
  <si>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</si>
  <si>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Chine</t>
    </r>
  </si>
  <si>
    <r>
      <rPr>
        <sz val="11"/>
        <color theme="1"/>
        <rFont val="Calibri"/>
        <family val="2"/>
        <scheme val="minor"/>
      </rPr>
      <t>Norvège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</si>
  <si>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</si>
  <si>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</si>
  <si>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Jamaïque</t>
    </r>
  </si>
  <si>
    <r>
      <rPr>
        <sz val="11"/>
        <color theme="1"/>
        <rFont val="Calibri"/>
        <family val="2"/>
        <scheme val="minor"/>
      </rPr>
      <t>Amical</t>
    </r>
  </si>
  <si>
    <r>
      <rPr>
        <sz val="11"/>
        <color theme="1"/>
        <rFont val="Calibri"/>
        <family val="2"/>
        <scheme val="minor"/>
      </rPr>
      <t>Honduras</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</si>
  <si>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</si>
  <si>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</si>
  <si>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</si>
  <si>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</si>
  <si>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</si>
  <si>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</si>
  <si>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</si>
  <si>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</si>
  <si>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Qatar</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</si>
  <si>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</si>
  <si>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</si>
  <si>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Oman</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</si>
  <si>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</si>
  <si>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</si>
  <si>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Qatar</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</si>
  <si>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</si>
  <si>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</si>
  <si>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Zimbabwe</t>
    </r>
  </si>
  <si>
    <r>
      <rPr>
        <sz val="11"/>
        <color theme="1"/>
        <rFont val="Calibri"/>
        <family val="2"/>
        <scheme val="minor"/>
      </rPr>
      <t>Égypte</t>
    </r>
  </si>
  <si>
    <r>
      <rPr>
        <sz val="11"/>
        <color theme="1"/>
        <rFont val="Calibri"/>
        <family val="2"/>
        <scheme val="minor"/>
      </rPr>
      <t>Qualification pour la Coupe du Monde de la FIFA</t>
    </r>
  </si>
  <si>
    <r>
      <rPr>
        <sz val="11"/>
        <color theme="1"/>
        <rFont val="Calibri"/>
        <family val="2"/>
        <scheme val="minor"/>
      </rPr>
      <t>Burkina Faso</t>
    </r>
  </si>
  <si>
    <r>
      <rPr>
        <sz val="11"/>
        <color theme="1"/>
        <rFont val="Calibri"/>
        <family val="2"/>
        <scheme val="minor"/>
      </rPr>
      <t>Mali</t>
    </r>
  </si>
  <si>
    <r>
      <rPr>
        <sz val="11"/>
        <color theme="1"/>
        <rFont val="Calibri"/>
        <family val="2"/>
        <scheme val="minor"/>
      </rPr>
      <t>Amical</t>
    </r>
  </si>
  <si>
    <r>
      <rPr>
        <sz val="11"/>
        <color theme="1"/>
        <rFont val="Calibri"/>
        <family val="2"/>
        <scheme val="minor"/>
      </rPr>
      <t>Sénégal</t>
    </r>
  </si>
  <si>
    <r>
      <rPr>
        <sz val="11"/>
        <color theme="1"/>
        <rFont val="Calibri"/>
        <family val="2"/>
        <scheme val="minor"/>
      </rPr>
      <t>Algérie</t>
    </r>
  </si>
  <si>
    <r>
      <rPr>
        <sz val="11"/>
        <color theme="1"/>
        <rFont val="Calibri"/>
        <family val="2"/>
        <scheme val="minor"/>
      </rPr>
      <t>Qualification pour la Coupe d’Afrique des nations</t>
    </r>
  </si>
  <si>
    <r>
      <rPr>
        <sz val="11"/>
        <color theme="1"/>
        <rFont val="Calibri"/>
        <family val="2"/>
        <scheme val="minor"/>
      </rPr>
      <t>Bolivie</t>
    </r>
  </si>
  <si>
    <r>
      <rPr>
        <sz val="11"/>
        <color theme="1"/>
        <rFont val="Calibri"/>
        <family val="2"/>
        <scheme val="minor"/>
      </rPr>
      <t>Russie</t>
    </r>
  </si>
  <si>
    <r>
      <rPr>
        <sz val="11"/>
        <color theme="1"/>
        <rFont val="Calibri"/>
        <family val="2"/>
        <scheme val="minor"/>
      </rPr>
      <t>Coupe Nehru</t>
    </r>
  </si>
  <si>
    <r>
      <rPr>
        <sz val="11"/>
        <color theme="1"/>
        <rFont val="Calibri"/>
        <family val="2"/>
        <scheme val="minor"/>
      </rPr>
      <t>Albanie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</si>
  <si>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</si>
  <si>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</si>
  <si>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</si>
  <si>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Russie</t>
    </r>
  </si>
  <si>
    <r>
      <rPr>
        <sz val="11"/>
        <color theme="1"/>
        <rFont val="Calibri"/>
        <family val="2"/>
        <scheme val="minor"/>
      </rPr>
      <t>Amical</t>
    </r>
  </si>
  <si>
    <r>
      <rPr>
        <sz val="11"/>
        <color theme="1"/>
        <rFont val="Calibri"/>
        <family val="2"/>
        <scheme val="minor"/>
      </rPr>
      <t>Irlande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</si>
  <si>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</si>
  <si>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</si>
  <si>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</si>
  <si>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Bulgarie</t>
    </r>
  </si>
  <si>
    <r>
      <rPr>
        <sz val="11"/>
        <color theme="1"/>
        <rFont val="Calibri"/>
        <family val="2"/>
        <scheme val="minor"/>
      </rPr>
      <t>Amical</t>
    </r>
  </si>
  <si>
    <r>
      <rPr>
        <sz val="11"/>
        <color theme="1"/>
        <rFont val="Calibri"/>
        <family val="2"/>
        <scheme val="minor"/>
      </rPr>
      <t>Koweït</t>
    </r>
  </si>
  <si>
    <r>
      <rPr>
        <sz val="11"/>
        <color theme="1"/>
        <rFont val="Calibri"/>
        <family val="2"/>
        <scheme val="minor"/>
      </rPr>
      <t>Chine</t>
    </r>
  </si>
  <si>
    <r>
      <rPr>
        <sz val="11"/>
        <color theme="1"/>
        <rFont val="Calibri"/>
        <family val="2"/>
        <scheme val="minor"/>
      </rPr>
      <t>Amical</t>
    </r>
  </si>
  <si>
    <r>
      <rPr>
        <sz val="11"/>
        <color theme="1"/>
        <rFont val="Calibri"/>
        <family val="2"/>
        <scheme val="minor"/>
      </rPr>
      <t>Algérie</t>
    </r>
  </si>
  <si>
    <r>
      <rPr>
        <sz val="11"/>
        <color theme="1"/>
        <rFont val="Calibri"/>
        <family val="2"/>
        <scheme val="minor"/>
      </rPr>
      <t>Ghana</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</si>
  <si>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</si>
  <si>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</si>
  <si>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Bolivie</t>
    </r>
  </si>
  <si>
    <r>
      <rPr>
        <sz val="11"/>
        <color theme="1"/>
        <rFont val="Calibri"/>
        <family val="2"/>
        <scheme val="minor"/>
      </rPr>
      <t>Copa Paz del Chaco</t>
    </r>
  </si>
  <si>
    <r>
      <rPr>
        <sz val="11"/>
        <color theme="1"/>
        <rFont val="Calibri"/>
        <family val="2"/>
        <scheme val="minor"/>
      </rPr>
      <t>El Salvador</t>
    </r>
  </si>
  <si>
    <r>
      <rPr>
        <sz val="11"/>
        <color theme="1"/>
        <rFont val="Calibri"/>
        <family val="2"/>
        <scheme val="minor"/>
      </rPr>
      <t>Costa Rica</t>
    </r>
  </si>
  <si>
    <r>
      <rPr>
        <sz val="11"/>
        <color theme="1"/>
        <rFont val="Calibri"/>
        <family val="2"/>
        <scheme val="minor"/>
      </rPr>
      <t>Coupe de l’UNCAF</t>
    </r>
  </si>
  <si>
    <r>
      <rPr>
        <sz val="11"/>
        <color theme="1"/>
        <rFont val="Calibri"/>
        <family val="2"/>
        <scheme val="minor"/>
      </rPr>
      <t>Japon</t>
    </r>
  </si>
  <si>
    <r>
      <rPr>
        <sz val="11"/>
        <color theme="1"/>
        <rFont val="Calibri"/>
        <family val="2"/>
        <scheme val="minor"/>
      </rPr>
      <t>Hongrie</t>
    </r>
  </si>
  <si>
    <r>
      <rPr>
        <sz val="11"/>
        <color theme="1"/>
        <rFont val="Calibri"/>
        <family val="2"/>
        <scheme val="minor"/>
      </rPr>
      <t>Coupe Kirin</t>
    </r>
  </si>
  <si>
    <r>
      <rPr>
        <sz val="11"/>
        <color theme="1"/>
        <rFont val="Calibri"/>
        <family val="2"/>
        <scheme val="minor"/>
      </rPr>
      <t>Autriche</t>
    </r>
  </si>
  <si>
    <r>
      <rPr>
        <sz val="11"/>
        <color theme="1"/>
        <rFont val="Calibri"/>
        <family val="2"/>
        <scheme val="minor"/>
      </rPr>
      <t>Grèce</t>
    </r>
  </si>
  <si>
    <r>
      <rPr>
        <sz val="11"/>
        <color theme="1"/>
        <rFont val="Calibri"/>
        <family val="2"/>
        <scheme val="minor"/>
      </rPr>
      <t>Amical</t>
    </r>
  </si>
  <si>
    <r>
      <rPr>
        <sz val="11"/>
        <color theme="1"/>
        <rFont val="Calibri"/>
        <family val="2"/>
        <scheme val="minor"/>
      </rPr>
      <t>Qatar</t>
    </r>
  </si>
  <si>
    <r>
      <rPr>
        <sz val="11"/>
        <color theme="1"/>
        <rFont val="Calibri"/>
        <family val="2"/>
        <scheme val="minor"/>
      </rPr>
      <t>Jordanie</t>
    </r>
  </si>
  <si>
    <r>
      <rPr>
        <sz val="11"/>
        <color theme="1"/>
        <rFont val="Calibri"/>
        <family val="2"/>
        <scheme val="minor"/>
      </rPr>
      <t>Amical</t>
    </r>
  </si>
  <si>
    <r>
      <rPr>
        <sz val="11"/>
        <color theme="1"/>
        <rFont val="Calibri"/>
        <family val="2"/>
        <scheme val="minor"/>
      </rPr>
      <t>Koweït</t>
    </r>
  </si>
  <si>
    <r>
      <rPr>
        <sz val="11"/>
        <color theme="1"/>
        <rFont val="Calibri"/>
        <family val="2"/>
        <scheme val="minor"/>
      </rPr>
      <t>Syrie</t>
    </r>
  </si>
  <si>
    <r>
      <rPr>
        <sz val="11"/>
        <color theme="1"/>
        <rFont val="Calibri"/>
        <family val="2"/>
        <scheme val="minor"/>
      </rPr>
      <t>Amical</t>
    </r>
  </si>
  <si>
    <r>
      <rPr>
        <sz val="11"/>
        <color theme="1"/>
        <rFont val="Calibri"/>
        <family val="2"/>
        <scheme val="minor"/>
      </rPr>
      <t>Tunisie</t>
    </r>
  </si>
  <si>
    <r>
      <rPr>
        <sz val="11"/>
        <color theme="1"/>
        <rFont val="Calibri"/>
        <family val="2"/>
        <scheme val="minor"/>
      </rPr>
      <t>Suisse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</si>
  <si>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</si>
  <si>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</si>
  <si>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Canada</t>
    </r>
  </si>
  <si>
    <r>
      <rPr>
        <sz val="11"/>
        <color theme="1"/>
        <rFont val="Calibri"/>
        <family val="2"/>
        <scheme val="minor"/>
      </rPr>
      <t>Amical</t>
    </r>
  </si>
  <si>
    <r>
      <rPr>
        <sz val="11"/>
        <color theme="1"/>
        <rFont val="Calibri"/>
        <family val="2"/>
        <scheme val="minor"/>
      </rPr>
      <t>Écosse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</si>
  <si>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</si>
  <si>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</si>
  <si>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Liban</t>
    </r>
  </si>
  <si>
    <r>
      <rPr>
        <sz val="11"/>
        <color theme="1"/>
        <rFont val="Calibri"/>
        <family val="2"/>
        <scheme val="minor"/>
      </rPr>
      <t>Jordanie</t>
    </r>
  </si>
  <si>
    <r>
      <rPr>
        <sz val="11"/>
        <color theme="1"/>
        <rFont val="Calibri"/>
        <family val="2"/>
        <scheme val="minor"/>
      </rPr>
      <t>Amical</t>
    </r>
  </si>
  <si>
    <r>
      <rPr>
        <sz val="11"/>
        <color theme="1"/>
        <rFont val="Calibri"/>
        <family val="2"/>
        <scheme val="minor"/>
      </rPr>
      <t>Autriche</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</si>
  <si>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</si>
  <si>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</si>
  <si>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</si>
  <si>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Bolivie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</si>
  <si>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</si>
  <si>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</si>
  <si>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</si>
  <si>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</si>
  <si>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</si>
  <si>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</si>
  <si>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</si>
  <si>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</si>
  <si>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</si>
  <si>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</si>
  <si>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</si>
  <si>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Mali</t>
    </r>
  </si>
  <si>
    <r>
      <rPr>
        <sz val="11"/>
        <color theme="1"/>
        <rFont val="Calibri"/>
        <family val="2"/>
        <scheme val="minor"/>
      </rPr>
      <t>Qualification pour la Coupe d’Afrique des nations</t>
    </r>
  </si>
  <si>
    <r>
      <rPr>
        <sz val="11"/>
        <color theme="1"/>
        <rFont val="Calibri"/>
        <family val="2"/>
        <scheme val="minor"/>
      </rPr>
      <t>Pologne</t>
    </r>
  </si>
  <si>
    <r>
      <rPr>
        <sz val="11"/>
        <color theme="1"/>
        <rFont val="Calibri"/>
        <family val="2"/>
        <scheme val="minor"/>
      </rPr>
      <t>Finlande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</si>
  <si>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</si>
  <si>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</si>
  <si>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Koweït</t>
    </r>
  </si>
  <si>
    <r>
      <rPr>
        <sz val="11"/>
        <color theme="1"/>
        <rFont val="Calibri"/>
        <family val="2"/>
        <scheme val="minor"/>
      </rPr>
      <t>Amical</t>
    </r>
  </si>
  <si>
    <r>
      <rPr>
        <sz val="11"/>
        <color theme="1"/>
        <rFont val="Calibri"/>
        <family val="2"/>
        <scheme val="minor"/>
      </rPr>
      <t>Maroc</t>
    </r>
  </si>
  <si>
    <r>
      <rPr>
        <sz val="11"/>
        <color theme="1"/>
        <rFont val="Calibri"/>
        <family val="2"/>
        <scheme val="minor"/>
      </rPr>
      <t>Sénégal</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</si>
  <si>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</si>
  <si>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</si>
  <si>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</si>
  <si>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</si>
  <si>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Maroc</t>
    </r>
  </si>
  <si>
    <r>
      <rPr>
        <sz val="11"/>
        <color theme="1"/>
        <rFont val="Calibri"/>
        <family val="2"/>
        <scheme val="minor"/>
      </rPr>
      <t>Mali</t>
    </r>
  </si>
  <si>
    <r>
      <rPr>
        <sz val="11"/>
        <color theme="1"/>
        <rFont val="Calibri"/>
        <family val="2"/>
        <scheme val="minor"/>
      </rPr>
      <t>Qualification pour la Coupe d’Afrique des nations</t>
    </r>
  </si>
  <si>
    <r>
      <rPr>
        <sz val="11"/>
        <color theme="1"/>
        <rFont val="Calibri"/>
        <family val="2"/>
        <scheme val="minor"/>
      </rPr>
      <t>France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</si>
  <si>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</si>
  <si>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</si>
  <si>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</si>
  <si>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</si>
  <si>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</si>
  <si>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</si>
  <si>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</si>
  <si>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</si>
  <si>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</si>
  <si>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</si>
  <si>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</si>
  <si>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Canada</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</si>
  <si>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</si>
  <si>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</si>
  <si>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</si>
  <si>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</si>
  <si>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</si>
  <si>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</si>
  <si>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</si>
  <si>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</si>
  <si>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</si>
  <si>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</si>
  <si>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</si>
  <si>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</si>
  <si>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</si>
  <si>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</si>
  <si>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</si>
  <si>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Paraguay</t>
    </r>
  </si>
  <si>
    <r>
      <rPr>
        <sz val="11"/>
        <color theme="1"/>
        <rFont val="Calibri"/>
        <family val="2"/>
        <scheme val="minor"/>
      </rPr>
      <t>Copa Paz del Chaco</t>
    </r>
  </si>
  <si>
    <r>
      <rPr>
        <sz val="11"/>
        <color theme="1"/>
        <rFont val="Calibri"/>
        <family val="2"/>
        <scheme val="minor"/>
      </rPr>
      <t>Équateur</t>
    </r>
  </si>
  <si>
    <r>
      <rPr>
        <sz val="11"/>
        <color theme="1"/>
        <rFont val="Calibri"/>
        <family val="2"/>
        <scheme val="minor"/>
      </rPr>
      <t>Pérou</t>
    </r>
  </si>
  <si>
    <r>
      <rPr>
        <sz val="11"/>
        <color theme="1"/>
        <rFont val="Calibri"/>
        <family val="2"/>
        <scheme val="minor"/>
      </rPr>
      <t>Amical</t>
    </r>
  </si>
  <si>
    <r>
      <rPr>
        <sz val="11"/>
        <color theme="1"/>
        <rFont val="Calibri"/>
        <family val="2"/>
        <scheme val="minor"/>
      </rPr>
      <t>Irak</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</si>
  <si>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</si>
  <si>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</si>
  <si>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Nouvelle‑Zélande</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</si>
  <si>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</si>
  <si>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</si>
  <si>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</si>
  <si>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Chili</t>
    </r>
  </si>
  <si>
    <r>
      <rPr>
        <sz val="11"/>
        <color theme="1"/>
        <rFont val="Calibri"/>
        <family val="2"/>
        <scheme val="minor"/>
      </rPr>
      <t>Amical</t>
    </r>
  </si>
  <si>
    <r>
      <rPr>
        <sz val="11"/>
        <color theme="1"/>
        <rFont val="Calibri"/>
        <family val="2"/>
        <scheme val="minor"/>
      </rPr>
      <t>Pérou</t>
    </r>
  </si>
  <si>
    <r>
      <rPr>
        <sz val="11"/>
        <color theme="1"/>
        <rFont val="Calibri"/>
        <family val="2"/>
        <scheme val="minor"/>
      </rPr>
      <t>Bolivie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</si>
  <si>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</si>
  <si>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</si>
  <si>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Chili</t>
    </r>
  </si>
  <si>
    <r>
      <rPr>
        <sz val="11"/>
        <color theme="1"/>
        <rFont val="Calibri"/>
        <family val="2"/>
        <scheme val="minor"/>
      </rPr>
      <t>Amical</t>
    </r>
  </si>
  <si>
    <r>
      <rPr>
        <sz val="11"/>
        <color theme="1"/>
        <rFont val="Calibri"/>
        <family val="2"/>
        <scheme val="minor"/>
      </rPr>
      <t>Colombie</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</si>
  <si>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</si>
  <si>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</si>
  <si>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</si>
  <si>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</si>
  <si>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</si>
  <si>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Paraguay</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</si>
  <si>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</si>
  <si>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</si>
  <si>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Angleterre</t>
    </r>
  </si>
  <si>
    <r>
      <rPr>
        <sz val="11"/>
        <color theme="1"/>
        <rFont val="Calibri"/>
        <family val="2"/>
        <scheme val="minor"/>
      </rPr>
      <t>Allemagne</t>
    </r>
  </si>
  <si>
    <r>
      <rPr>
        <sz val="11"/>
        <color theme="1"/>
        <rFont val="Calibri"/>
        <family val="2"/>
        <scheme val="minor"/>
      </rPr>
      <t>USA Cup</t>
    </r>
  </si>
  <si>
    <r>
      <rPr>
        <sz val="11"/>
        <color theme="1"/>
        <rFont val="Calibri"/>
        <family val="2"/>
        <scheme val="minor"/>
      </rPr>
      <t>Corée du Sud</t>
    </r>
  </si>
  <si>
    <r>
      <rPr>
        <sz val="11"/>
        <color theme="1"/>
        <rFont val="Calibri"/>
        <family val="2"/>
        <scheme val="minor"/>
      </rPr>
      <t>Égypte</t>
    </r>
  </si>
  <si>
    <r>
      <rPr>
        <sz val="11"/>
        <color theme="1"/>
        <rFont val="Calibri"/>
        <family val="2"/>
        <scheme val="minor"/>
      </rPr>
      <t>Coupe de Corée du Sud</t>
    </r>
  </si>
  <si>
    <r>
      <rPr>
        <sz val="11"/>
        <color theme="1"/>
        <rFont val="Calibri"/>
        <family val="2"/>
        <scheme val="minor"/>
      </rPr>
      <t>Chine</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</si>
  <si>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</si>
  <si>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</si>
  <si>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</si>
  <si>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</si>
  <si>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</si>
  <si>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Équateur</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</si>
  <si>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</si>
  <si>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</si>
  <si>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Chili</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</si>
  <si>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</si>
  <si>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</si>
  <si>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Égypte</t>
    </r>
  </si>
  <si>
    <r>
      <rPr>
        <sz val="11"/>
        <color theme="1"/>
        <rFont val="Calibri"/>
        <family val="2"/>
        <scheme val="minor"/>
      </rPr>
      <t>Roumanie</t>
    </r>
  </si>
  <si>
    <r>
      <rPr>
        <sz val="11"/>
        <color theme="1"/>
        <rFont val="Calibri"/>
        <family val="2"/>
        <scheme val="minor"/>
      </rPr>
      <t>Coupe de Corée du Sud</t>
    </r>
  </si>
  <si>
    <r>
      <rPr>
        <sz val="11"/>
        <color theme="1"/>
        <rFont val="Calibri"/>
        <family val="2"/>
        <scheme val="minor"/>
      </rPr>
      <t>Corée du Sud</t>
    </r>
  </si>
  <si>
    <r>
      <rPr>
        <sz val="11"/>
        <color theme="1"/>
        <rFont val="Calibri"/>
        <family val="2"/>
        <scheme val="minor"/>
      </rPr>
      <t>Égypte</t>
    </r>
  </si>
  <si>
    <r>
      <rPr>
        <sz val="11"/>
        <color theme="1"/>
        <rFont val="Calibri"/>
        <family val="2"/>
        <scheme val="minor"/>
      </rPr>
      <t>Coupe de Corée du Sud</t>
    </r>
  </si>
  <si>
    <r>
      <rPr>
        <sz val="11"/>
        <color theme="1"/>
        <rFont val="Calibri"/>
        <family val="2"/>
        <scheme val="minor"/>
      </rPr>
      <t>Oman</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</si>
  <si>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</si>
  <si>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</si>
  <si>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</si>
  <si>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</si>
  <si>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</si>
  <si>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</si>
  <si>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</si>
  <si>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</si>
  <si>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Syrie</t>
    </r>
  </si>
  <si>
    <r>
      <rPr>
        <sz val="11"/>
        <color theme="1"/>
        <rFont val="Calibri"/>
        <family val="2"/>
        <scheme val="minor"/>
      </rPr>
      <t>Oman</t>
    </r>
  </si>
  <si>
    <r>
      <rPr>
        <sz val="11"/>
        <color theme="1"/>
        <rFont val="Calibri"/>
        <family val="2"/>
        <scheme val="minor"/>
      </rPr>
      <t>Qualification pour la Coupe du Monde de la FIFA</t>
    </r>
  </si>
  <si>
    <r>
      <rPr>
        <sz val="11"/>
        <color theme="1"/>
        <rFont val="Calibri"/>
        <family val="2"/>
        <scheme val="minor"/>
      </rPr>
      <t>Zambie</t>
    </r>
  </si>
  <si>
    <r>
      <rPr>
        <sz val="11"/>
        <color theme="1"/>
        <rFont val="Calibri"/>
        <family val="2"/>
        <scheme val="minor"/>
      </rPr>
      <t>Maroc</t>
    </r>
  </si>
  <si>
    <r>
      <rPr>
        <sz val="11"/>
        <color theme="1"/>
        <rFont val="Calibri"/>
        <family val="2"/>
        <scheme val="minor"/>
      </rPr>
      <t>Qualification pour la Coupe du Monde de la FIFA</t>
    </r>
  </si>
  <si>
    <r>
      <rPr>
        <sz val="11"/>
        <color theme="1"/>
        <rFont val="Calibri"/>
        <family val="2"/>
        <scheme val="minor"/>
      </rPr>
      <t>Zimbabwe</t>
    </r>
  </si>
  <si>
    <r>
      <rPr>
        <sz val="11"/>
        <color theme="1"/>
        <rFont val="Calibri"/>
        <family val="2"/>
        <scheme val="minor"/>
      </rPr>
      <t>Cameroun</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</si>
  <si>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</si>
  <si>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</si>
  <si>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Uruguay</t>
    </r>
  </si>
  <si>
    <r>
      <rPr>
        <sz val="11"/>
        <color theme="1"/>
        <rFont val="Calibri"/>
        <family val="2"/>
        <scheme val="minor"/>
      </rPr>
      <t>Amical</t>
    </r>
  </si>
  <si>
    <r>
      <rPr>
        <sz val="11"/>
        <color theme="1"/>
        <rFont val="Calibri"/>
        <family val="2"/>
        <scheme val="minor"/>
      </rPr>
      <t>Guinée</t>
    </r>
  </si>
  <si>
    <r>
      <rPr>
        <sz val="11"/>
        <color theme="1"/>
        <rFont val="Calibri"/>
        <family val="2"/>
        <scheme val="minor"/>
      </rPr>
      <t>Cameroun</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</si>
  <si>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</si>
  <si>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</si>
  <si>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Cameroun</t>
    </r>
  </si>
  <si>
    <r>
      <rPr>
        <sz val="11"/>
        <color theme="1"/>
        <rFont val="Calibri"/>
        <family val="2"/>
        <scheme val="minor"/>
      </rPr>
      <t>Amical</t>
    </r>
  </si>
  <si>
    <r>
      <rPr>
        <sz val="11"/>
        <color theme="1"/>
        <rFont val="Calibri"/>
        <family val="2"/>
        <scheme val="minor"/>
      </rPr>
      <t>Mali</t>
    </r>
  </si>
  <si>
    <r>
      <rPr>
        <sz val="11"/>
        <color theme="1"/>
        <rFont val="Calibri"/>
        <family val="2"/>
        <scheme val="minor"/>
      </rPr>
      <t>Égypte</t>
    </r>
  </si>
  <si>
    <r>
      <rPr>
        <sz val="11"/>
        <color theme="1"/>
        <rFont val="Calibri"/>
        <family val="2"/>
        <scheme val="minor"/>
      </rPr>
      <t>Qualification pour la Coupe d’Afrique des nations</t>
    </r>
  </si>
  <si>
    <r>
      <rPr>
        <sz val="11"/>
        <color theme="1"/>
        <rFont val="Calibri"/>
        <family val="2"/>
        <scheme val="minor"/>
      </rPr>
      <t>Venezuela</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</si>
  <si>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</si>
  <si>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</si>
  <si>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</si>
  <si>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</si>
  <si>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</si>
  <si>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</si>
  <si>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</si>
  <si>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</si>
  <si>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</si>
  <si>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</si>
  <si>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</si>
  <si>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</si>
  <si>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Suisse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</si>
  <si>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</si>
  <si>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</si>
  <si>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</si>
  <si>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</si>
  <si>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</si>
  <si>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</si>
  <si>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</si>
  <si>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</si>
  <si>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</si>
  <si>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</si>
  <si>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</si>
  <si>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</si>
  <si>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</si>
  <si>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</si>
  <si>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</si>
  <si>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</si>
  <si>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</si>
  <si>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</si>
  <si>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</si>
  <si>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</si>
  <si>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</si>
  <si>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</si>
  <si>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</si>
  <si>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</si>
  <si>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</si>
  <si>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</si>
  <si>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</si>
  <si>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</si>
  <si>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</si>
  <si>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Cameroun</t>
    </r>
  </si>
  <si>
    <r>
      <rPr>
        <sz val="11"/>
        <color theme="1"/>
        <rFont val="Calibri"/>
        <family val="2"/>
        <scheme val="minor"/>
      </rPr>
      <t>Amical</t>
    </r>
  </si>
  <si>
    <r>
      <rPr>
        <sz val="11"/>
        <color theme="1"/>
        <rFont val="Calibri"/>
        <family val="2"/>
        <scheme val="minor"/>
      </rPr>
      <t>Norvège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</si>
  <si>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</si>
  <si>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</si>
  <si>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</si>
  <si>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Israël</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</si>
  <si>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</si>
  <si>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</si>
  <si>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</si>
  <si>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</si>
  <si>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</si>
  <si>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Australie</t>
    </r>
  </si>
  <si>
    <r>
      <rPr>
        <sz val="11"/>
        <color theme="1"/>
        <rFont val="Calibri"/>
        <family val="2"/>
        <scheme val="minor"/>
      </rPr>
      <t>Amical</t>
    </r>
  </si>
  <si>
    <r>
      <rPr>
        <sz val="11"/>
        <color theme="1"/>
        <rFont val="Calibri"/>
        <family val="2"/>
        <scheme val="minor"/>
      </rPr>
      <t>Zimbabwe</t>
    </r>
  </si>
  <si>
    <r>
      <rPr>
        <sz val="11"/>
        <color theme="1"/>
        <rFont val="Calibri"/>
        <family val="2"/>
        <scheme val="minor"/>
      </rPr>
      <t>Guinée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</si>
  <si>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</si>
  <si>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</si>
  <si>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</si>
  <si>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</si>
  <si>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Algérie</t>
    </r>
  </si>
  <si>
    <r>
      <rPr>
        <sz val="11"/>
        <color theme="1"/>
        <rFont val="Calibri"/>
        <family val="2"/>
        <scheme val="minor"/>
      </rPr>
      <t>Côte d’Ivoire</t>
    </r>
  </si>
  <si>
    <r>
      <rPr>
        <sz val="11"/>
        <color theme="1"/>
        <rFont val="Calibri"/>
        <family val="2"/>
        <scheme val="minor"/>
      </rPr>
      <t>Qualification pour la Coupe d’Afrique des nations</t>
    </r>
  </si>
  <si>
    <r>
      <rPr>
        <sz val="11"/>
        <color theme="1"/>
        <rFont val="Calibri"/>
        <family val="2"/>
        <scheme val="minor"/>
      </rPr>
      <t>Maroc</t>
    </r>
  </si>
  <si>
    <r>
      <rPr>
        <sz val="11"/>
        <color theme="1"/>
        <rFont val="Calibri"/>
        <family val="2"/>
        <scheme val="minor"/>
      </rPr>
      <t>Zambie</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</si>
  <si>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</si>
  <si>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</si>
  <si>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</si>
  <si>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</si>
  <si>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</si>
  <si>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</si>
  <si>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</si>
  <si>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</si>
  <si>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</si>
  <si>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</si>
  <si>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</si>
  <si>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</si>
  <si>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</si>
  <si>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</si>
  <si>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</si>
  <si>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</si>
  <si>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</si>
  <si>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</si>
  <si>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</si>
  <si>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</si>
  <si>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Ukraine</t>
    </r>
  </si>
  <si>
    <r>
      <rPr>
        <sz val="11"/>
        <color theme="1"/>
        <rFont val="Calibri"/>
        <family val="2"/>
        <scheme val="minor"/>
      </rPr>
      <t>Amical</t>
    </r>
  </si>
  <si>
    <r>
      <rPr>
        <sz val="11"/>
        <color theme="1"/>
        <rFont val="Calibri"/>
        <family val="2"/>
        <scheme val="minor"/>
      </rPr>
      <t>Iran</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</si>
  <si>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</si>
  <si>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</si>
  <si>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</si>
  <si>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</si>
  <si>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</si>
  <si>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</si>
  <si>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Jordanie</t>
    </r>
  </si>
  <si>
    <r>
      <rPr>
        <sz val="11"/>
        <color theme="1"/>
        <rFont val="Calibri"/>
        <family val="2"/>
        <scheme val="minor"/>
      </rPr>
      <t>Amical</t>
    </r>
  </si>
  <si>
    <r>
      <rPr>
        <sz val="11"/>
        <color theme="1"/>
        <rFont val="Calibri"/>
        <family val="2"/>
        <scheme val="minor"/>
      </rPr>
      <t>Turquie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</si>
  <si>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</si>
  <si>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</si>
  <si>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</si>
  <si>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</si>
  <si>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</si>
  <si>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</si>
  <si>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Égypte</t>
    </r>
  </si>
  <si>
    <r>
      <rPr>
        <sz val="11"/>
        <color theme="1"/>
        <rFont val="Calibri"/>
        <family val="2"/>
        <scheme val="minor"/>
      </rPr>
      <t>Amical</t>
    </r>
  </si>
  <si>
    <r>
      <rPr>
        <sz val="11"/>
        <color theme="1"/>
        <rFont val="Calibri"/>
        <family val="2"/>
        <scheme val="minor"/>
      </rPr>
      <t>Turquie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</si>
  <si>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</si>
  <si>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</si>
  <si>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</si>
  <si>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</si>
  <si>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</si>
  <si>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</si>
  <si>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</si>
  <si>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</si>
  <si>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</si>
  <si>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Brésil</t>
    </r>
  </si>
  <si>
    <r>
      <rPr>
        <sz val="11"/>
        <color theme="1"/>
        <rFont val="Calibri"/>
        <family val="2"/>
        <scheme val="minor"/>
      </rPr>
      <t>Amical</t>
    </r>
  </si>
  <si>
    <r>
      <rPr>
        <sz val="11"/>
        <color theme="1"/>
        <rFont val="Calibri"/>
        <family val="2"/>
        <scheme val="minor"/>
      </rPr>
      <t>Grèce</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</si>
  <si>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</si>
  <si>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</si>
  <si>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</si>
  <si>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</si>
  <si>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</si>
  <si>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</si>
  <si>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</si>
  <si>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</si>
  <si>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</si>
  <si>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</si>
  <si>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</si>
  <si>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Sénégal</t>
    </r>
  </si>
  <si>
    <r>
      <rPr>
        <sz val="11"/>
        <color theme="1"/>
        <rFont val="Calibri"/>
        <family val="2"/>
        <scheme val="minor"/>
      </rPr>
      <t>Mali</t>
    </r>
  </si>
  <si>
    <r>
      <rPr>
        <sz val="11"/>
        <color theme="1"/>
        <rFont val="Calibri"/>
        <family val="2"/>
        <scheme val="minor"/>
      </rPr>
      <t>Coupe Amílcar Cabral</t>
    </r>
  </si>
  <si>
    <r>
      <rPr>
        <sz val="11"/>
        <color theme="1"/>
        <rFont val="Calibri"/>
        <family val="2"/>
        <scheme val="minor"/>
      </rPr>
      <t>Ghana</t>
    </r>
  </si>
  <si>
    <r>
      <rPr>
        <sz val="11"/>
        <color theme="1"/>
        <rFont val="Calibri"/>
        <family val="2"/>
        <scheme val="minor"/>
      </rPr>
      <t>Guinée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</si>
  <si>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</si>
  <si>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</si>
  <si>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</si>
  <si>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</si>
  <si>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Mexique</t>
    </r>
  </si>
  <si>
    <r>
      <rPr>
        <sz val="11"/>
        <color theme="1"/>
        <rFont val="Calibri"/>
        <family val="2"/>
        <scheme val="minor"/>
      </rPr>
      <t>Brésil</t>
    </r>
  </si>
  <si>
    <r>
      <rPr>
        <sz val="11"/>
        <color theme="1"/>
        <rFont val="Calibri"/>
        <family val="2"/>
        <scheme val="minor"/>
      </rPr>
      <t>Amical</t>
    </r>
  </si>
  <si>
    <r>
      <rPr>
        <sz val="11"/>
        <color theme="1"/>
        <rFont val="Calibri"/>
        <family val="2"/>
        <scheme val="minor"/>
      </rPr>
      <t>Mali</t>
    </r>
  </si>
  <si>
    <r>
      <rPr>
        <sz val="11"/>
        <color theme="1"/>
        <rFont val="Calibri"/>
        <family val="2"/>
        <scheme val="minor"/>
      </rPr>
      <t>Côte d’Ivoire</t>
    </r>
  </si>
  <si>
    <r>
      <rPr>
        <sz val="11"/>
        <color theme="1"/>
        <rFont val="Calibri"/>
        <family val="2"/>
        <scheme val="minor"/>
      </rPr>
      <t>Qualification pour la Coupe d’Afrique des nations</t>
    </r>
  </si>
  <si>
    <r>
      <rPr>
        <sz val="11"/>
        <color theme="1"/>
        <rFont val="Calibri"/>
        <family val="2"/>
        <scheme val="minor"/>
      </rPr>
      <t>Ghana</t>
    </r>
  </si>
  <si>
    <r>
      <rPr>
        <sz val="11"/>
        <color theme="1"/>
        <rFont val="Calibri"/>
        <family val="2"/>
        <scheme val="minor"/>
      </rPr>
      <t>Égypte</t>
    </r>
  </si>
  <si>
    <r>
      <rPr>
        <sz val="11"/>
        <color theme="1"/>
        <rFont val="Calibri"/>
        <family val="2"/>
        <scheme val="minor"/>
      </rPr>
      <t>Amical</t>
    </r>
  </si>
  <si>
    <r>
      <rPr>
        <sz val="11"/>
        <color theme="1"/>
        <rFont val="Calibri"/>
        <family val="2"/>
        <scheme val="minor"/>
      </rPr>
      <t>Mali</t>
    </r>
  </si>
  <si>
    <r>
      <rPr>
        <sz val="11"/>
        <color theme="1"/>
        <rFont val="Calibri"/>
        <family val="2"/>
        <scheme val="minor"/>
      </rPr>
      <t>Sénégal</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</si>
  <si>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</si>
  <si>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</si>
  <si>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Chine</t>
    </r>
  </si>
  <si>
    <r>
      <rPr>
        <sz val="11"/>
        <color theme="1"/>
        <rFont val="Calibri"/>
        <family val="2"/>
        <scheme val="minor"/>
      </rPr>
      <t>Amical</t>
    </r>
  </si>
  <si>
    <r>
      <rPr>
        <sz val="11"/>
        <color theme="1"/>
        <rFont val="Calibri"/>
        <family val="2"/>
        <scheme val="minor"/>
      </rPr>
      <t>Qatar</t>
    </r>
  </si>
  <si>
    <r>
      <rPr>
        <sz val="11"/>
        <color theme="1"/>
        <rFont val="Calibri"/>
        <family val="2"/>
        <scheme val="minor"/>
      </rPr>
      <t>Finlande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</si>
  <si>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</si>
  <si>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</si>
  <si>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Colombie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</si>
  <si>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</si>
  <si>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</si>
  <si>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</si>
  <si>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</si>
  <si>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</si>
  <si>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Slovaquie</t>
    </r>
  </si>
  <si>
    <r>
      <rPr>
        <sz val="11"/>
        <color theme="1"/>
        <rFont val="Calibri"/>
        <family val="2"/>
        <scheme val="minor"/>
      </rPr>
      <t>UAE Friendship Tournament</t>
    </r>
  </si>
  <si>
    <r>
      <rPr>
        <sz val="11"/>
        <color theme="1"/>
        <rFont val="Calibri"/>
        <family val="2"/>
        <scheme val="minor"/>
      </rPr>
      <t>Égypte</t>
    </r>
  </si>
  <si>
    <r>
      <rPr>
        <sz val="11"/>
        <color theme="1"/>
        <rFont val="Calibri"/>
        <family val="2"/>
        <scheme val="minor"/>
      </rPr>
      <t>Slovaquie</t>
    </r>
  </si>
  <si>
    <r>
      <rPr>
        <sz val="11"/>
        <color theme="1"/>
        <rFont val="Calibri"/>
        <family val="2"/>
        <scheme val="minor"/>
      </rPr>
      <t>UAE Friendship Tournament</t>
    </r>
  </si>
  <si>
    <r>
      <rPr>
        <sz val="11"/>
        <color theme="1"/>
        <rFont val="Calibri"/>
        <family val="2"/>
        <scheme val="minor"/>
      </rPr>
      <t>Maroc</t>
    </r>
  </si>
  <si>
    <r>
      <rPr>
        <sz val="11"/>
        <color theme="1"/>
        <rFont val="Calibri"/>
        <family val="2"/>
        <scheme val="minor"/>
      </rPr>
      <t>Slovaquie</t>
    </r>
  </si>
  <si>
    <r>
      <rPr>
        <sz val="11"/>
        <color theme="1"/>
        <rFont val="Calibri"/>
        <family val="2"/>
        <scheme val="minor"/>
      </rPr>
      <t>UAE Friendship Tournament</t>
    </r>
  </si>
  <si>
    <r>
      <rPr>
        <sz val="11"/>
        <color theme="1"/>
        <rFont val="Calibri"/>
        <family val="2"/>
        <scheme val="minor"/>
      </rPr>
      <t>Émirats arabes unis</t>
    </r>
  </si>
  <si>
    <r>
      <rPr>
        <sz val="11"/>
        <color theme="1"/>
        <rFont val="Calibri"/>
        <family val="2"/>
        <scheme val="minor"/>
      </rPr>
      <t>Égypte</t>
    </r>
  </si>
  <si>
    <r>
      <rPr>
        <sz val="11"/>
        <color theme="1"/>
        <rFont val="Calibri"/>
        <family val="2"/>
        <scheme val="minor"/>
      </rPr>
      <t>UAE Friendship Tournament</t>
    </r>
  </si>
  <si>
    <r>
      <rPr>
        <sz val="11"/>
        <color theme="1"/>
        <rFont val="Calibri"/>
        <family val="2"/>
        <scheme val="minor"/>
      </rPr>
      <t>Géorgie</t>
    </r>
  </si>
  <si>
    <r>
      <rPr>
        <sz val="11"/>
        <color theme="1"/>
        <rFont val="Calibri"/>
        <family val="2"/>
        <scheme val="minor"/>
      </rPr>
      <t>Slovénie</t>
    </r>
  </si>
  <si>
    <r>
      <rPr>
        <sz val="11"/>
        <color theme="1"/>
        <rFont val="Calibri"/>
        <family val="2"/>
        <scheme val="minor"/>
      </rPr>
      <t>Tournoi international de Malte</t>
    </r>
  </si>
  <si>
    <r>
      <rPr>
        <sz val="11"/>
        <color theme="1"/>
        <rFont val="Calibri"/>
        <family val="2"/>
        <scheme val="minor"/>
      </rPr>
      <t>Italie</t>
    </r>
  </si>
  <si>
    <r>
      <rPr>
        <sz val="11"/>
        <color theme="1"/>
        <rFont val="Calibri"/>
        <family val="2"/>
        <scheme val="minor"/>
      </rPr>
      <t>France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</si>
  <si>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</si>
  <si>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</si>
  <si>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Roumanie</t>
    </r>
  </si>
  <si>
    <r>
      <rPr>
        <sz val="11"/>
        <color theme="1"/>
        <rFont val="Calibri"/>
        <family val="2"/>
        <scheme val="minor"/>
      </rPr>
      <t>Amical</t>
    </r>
  </si>
  <si>
    <r>
      <rPr>
        <sz val="11"/>
        <color theme="1"/>
        <rFont val="Calibri"/>
        <family val="2"/>
        <scheme val="minor"/>
      </rPr>
      <t>Mexique</t>
    </r>
  </si>
  <si>
    <r>
      <rPr>
        <sz val="11"/>
        <color theme="1"/>
        <rFont val="Calibri"/>
        <family val="2"/>
        <scheme val="minor"/>
      </rPr>
      <t>Suède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</si>
  <si>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</si>
  <si>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</si>
  <si>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Danemark</t>
    </r>
  </si>
  <si>
    <r>
      <rPr>
        <sz val="11"/>
        <color theme="1"/>
        <rFont val="Calibri"/>
        <family val="2"/>
        <scheme val="minor"/>
      </rPr>
      <t>Amical</t>
    </r>
  </si>
  <si>
    <r>
      <rPr>
        <sz val="11"/>
        <color theme="1"/>
        <rFont val="Calibri"/>
        <family val="2"/>
        <scheme val="minor"/>
      </rPr>
      <t>Hongrie</t>
    </r>
  </si>
  <si>
    <r>
      <rPr>
        <sz val="11"/>
        <color theme="1"/>
        <rFont val="Calibri"/>
        <family val="2"/>
        <scheme val="minor"/>
      </rPr>
      <t>Suisse</t>
    </r>
  </si>
  <si>
    <r>
      <rPr>
        <sz val="11"/>
        <color theme="1"/>
        <rFont val="Calibri"/>
        <family val="2"/>
        <scheme val="minor"/>
      </rPr>
      <t>Amical</t>
    </r>
  </si>
  <si>
    <r>
      <rPr>
        <sz val="11"/>
        <color theme="1"/>
        <rFont val="Calibri"/>
        <family val="2"/>
        <scheme val="minor"/>
      </rPr>
      <t>Zambie</t>
    </r>
  </si>
  <si>
    <r>
      <rPr>
        <sz val="11"/>
        <color theme="1"/>
        <rFont val="Calibri"/>
        <family val="2"/>
        <scheme val="minor"/>
      </rPr>
      <t>Zimbabwe</t>
    </r>
  </si>
  <si>
    <r>
      <rPr>
        <sz val="11"/>
        <color theme="1"/>
        <rFont val="Calibri"/>
        <family val="2"/>
        <scheme val="minor"/>
      </rPr>
      <t>Amical</t>
    </r>
  </si>
  <si>
    <r>
      <rPr>
        <sz val="11"/>
        <color theme="1"/>
        <rFont val="Calibri"/>
        <family val="2"/>
        <scheme val="minor"/>
      </rPr>
      <t>Israël</t>
    </r>
  </si>
  <si>
    <r>
      <rPr>
        <sz val="11"/>
        <color theme="1"/>
        <rFont val="Calibri"/>
        <family val="2"/>
        <scheme val="minor"/>
      </rPr>
      <t>Ukraine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</si>
  <si>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</si>
  <si>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</si>
  <si>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Italie</t>
    </r>
  </si>
  <si>
    <r>
      <rPr>
        <sz val="11"/>
        <color theme="1"/>
        <rFont val="Calibri"/>
        <family val="2"/>
        <scheme val="minor"/>
      </rPr>
      <t>Amical</t>
    </r>
  </si>
  <si>
    <r>
      <rPr>
        <sz val="11"/>
        <color theme="1"/>
        <rFont val="Calibri"/>
        <family val="2"/>
        <scheme val="minor"/>
      </rPr>
      <t>Écosse</t>
    </r>
  </si>
  <si>
    <r>
      <rPr>
        <sz val="11"/>
        <color theme="1"/>
        <rFont val="Calibri"/>
        <family val="2"/>
        <scheme val="minor"/>
      </rPr>
      <t>Pays‑Bas</t>
    </r>
  </si>
  <si>
    <r>
      <rPr>
        <sz val="11"/>
        <color theme="1"/>
        <rFont val="Calibri"/>
        <family val="2"/>
        <scheme val="minor"/>
      </rPr>
      <t>Amical</t>
    </r>
  </si>
  <si>
    <r>
      <rPr>
        <sz val="11"/>
        <color theme="1"/>
        <rFont val="Calibri"/>
        <family val="2"/>
        <scheme val="minor"/>
      </rPr>
      <t>Ghana</t>
    </r>
  </si>
  <si>
    <r>
      <rPr>
        <sz val="11"/>
        <color theme="1"/>
        <rFont val="Calibri"/>
        <family val="2"/>
        <scheme val="minor"/>
      </rPr>
      <t>Guinée</t>
    </r>
  </si>
  <si>
    <r>
      <rPr>
        <sz val="11"/>
        <color theme="1"/>
        <rFont val="Calibri"/>
        <family val="2"/>
        <scheme val="minor"/>
      </rPr>
      <t>Coupe d’Afrique des nations</t>
    </r>
  </si>
  <si>
    <r>
      <rPr>
        <sz val="11"/>
        <color theme="1"/>
        <rFont val="Calibri"/>
        <family val="2"/>
        <scheme val="minor"/>
      </rPr>
      <t>Sénégal</t>
    </r>
  </si>
  <si>
    <r>
      <rPr>
        <sz val="11"/>
        <color theme="1"/>
        <rFont val="Calibri"/>
        <family val="2"/>
        <scheme val="minor"/>
      </rPr>
      <t>Guinée</t>
    </r>
  </si>
  <si>
    <r>
      <rPr>
        <sz val="11"/>
        <color theme="1"/>
        <rFont val="Calibri"/>
        <family val="2"/>
        <scheme val="minor"/>
      </rPr>
      <t>Coupe d’Afrique des nations</t>
    </r>
  </si>
  <si>
    <r>
      <rPr>
        <sz val="11"/>
        <color theme="1"/>
        <rFont val="Calibri"/>
        <family val="2"/>
        <scheme val="minor"/>
      </rPr>
      <t>Ghana</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</si>
  <si>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</si>
  <si>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</si>
  <si>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Afrique du Sud</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</si>
  <si>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</si>
  <si>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</si>
  <si>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Égypte</t>
    </r>
  </si>
  <si>
    <r>
      <rPr>
        <sz val="11"/>
        <color theme="1"/>
        <rFont val="Calibri"/>
        <family val="2"/>
        <scheme val="minor"/>
      </rPr>
      <t>Mali</t>
    </r>
  </si>
  <si>
    <r>
      <rPr>
        <sz val="11"/>
        <color theme="1"/>
        <rFont val="Calibri"/>
        <family val="2"/>
        <scheme val="minor"/>
      </rPr>
      <t>Coupe d’Afrique des nations</t>
    </r>
  </si>
  <si>
    <r>
      <rPr>
        <sz val="11"/>
        <color theme="1"/>
        <rFont val="Calibri"/>
        <family val="2"/>
        <scheme val="minor"/>
      </rPr>
      <t>Burkina Faso</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</si>
  <si>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</si>
  <si>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</si>
  <si>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Zambie</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</si>
  <si>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</si>
  <si>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</si>
  <si>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Hongrie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</si>
  <si>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</si>
  <si>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</si>
  <si>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Colombie</t>
    </r>
  </si>
  <si>
    <r>
      <rPr>
        <sz val="11"/>
        <color theme="1"/>
        <rFont val="Calibri"/>
        <family val="2"/>
        <scheme val="minor"/>
      </rPr>
      <t>Bolivie</t>
    </r>
  </si>
  <si>
    <r>
      <rPr>
        <sz val="11"/>
        <color theme="1"/>
        <rFont val="Calibri"/>
        <family val="2"/>
        <scheme val="minor"/>
      </rPr>
      <t>Amical</t>
    </r>
  </si>
  <si>
    <r>
      <rPr>
        <sz val="11"/>
        <color theme="1"/>
        <rFont val="Calibri"/>
        <family val="2"/>
        <scheme val="minor"/>
      </rPr>
      <t>Nigéria</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</si>
  <si>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</si>
  <si>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</si>
  <si>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Pologne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</si>
  <si>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</si>
  <si>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</si>
  <si>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Colombie</t>
    </r>
  </si>
  <si>
    <r>
      <rPr>
        <sz val="11"/>
        <color theme="1"/>
        <rFont val="Calibri"/>
        <family val="2"/>
        <scheme val="minor"/>
      </rPr>
      <t>Nigéria</t>
    </r>
  </si>
  <si>
    <r>
      <rPr>
        <sz val="11"/>
        <color theme="1"/>
        <rFont val="Calibri"/>
        <family val="2"/>
        <scheme val="minor"/>
      </rPr>
      <t>Amical</t>
    </r>
  </si>
  <si>
    <r>
      <rPr>
        <sz val="11"/>
        <color theme="1"/>
        <rFont val="Calibri"/>
        <family val="2"/>
        <scheme val="minor"/>
      </rPr>
      <t>Autriche</t>
    </r>
  </si>
  <si>
    <r>
      <rPr>
        <sz val="11"/>
        <color theme="1"/>
        <rFont val="Calibri"/>
        <family val="2"/>
        <scheme val="minor"/>
      </rPr>
      <t>Écosse</t>
    </r>
  </si>
  <si>
    <r>
      <rPr>
        <sz val="11"/>
        <color theme="1"/>
        <rFont val="Calibri"/>
        <family val="2"/>
        <scheme val="minor"/>
      </rPr>
      <t>Amical</t>
    </r>
  </si>
  <si>
    <r>
      <rPr>
        <sz val="11"/>
        <color theme="1"/>
        <rFont val="Calibri"/>
        <family val="2"/>
        <scheme val="minor"/>
      </rPr>
      <t>Pays‑Bas</t>
    </r>
  </si>
  <si>
    <r>
      <rPr>
        <sz val="11"/>
        <color theme="1"/>
        <rFont val="Calibri"/>
        <family val="2"/>
        <scheme val="minor"/>
      </rPr>
      <t>Irlande</t>
    </r>
  </si>
  <si>
    <r>
      <rPr>
        <sz val="11"/>
        <color theme="1"/>
        <rFont val="Calibri"/>
        <family val="2"/>
        <scheme val="minor"/>
      </rPr>
      <t>Amical</t>
    </r>
  </si>
  <si>
    <r>
      <rPr>
        <sz val="11"/>
        <color theme="1"/>
        <rFont val="Calibri"/>
        <family val="2"/>
        <scheme val="minor"/>
      </rPr>
      <t>Turquie</t>
    </r>
  </si>
  <si>
    <r>
      <rPr>
        <sz val="11"/>
        <color theme="1"/>
        <rFont val="Calibri"/>
        <family val="2"/>
        <scheme val="minor"/>
      </rPr>
      <t>Russie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</si>
  <si>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</si>
  <si>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</si>
  <si>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Zimbabwe</t>
    </r>
  </si>
  <si>
    <r>
      <rPr>
        <sz val="11"/>
        <color theme="1"/>
        <rFont val="Calibri"/>
        <family val="2"/>
        <scheme val="minor"/>
      </rPr>
      <t>Amical</t>
    </r>
  </si>
  <si>
    <r>
      <rPr>
        <sz val="11"/>
        <color theme="1"/>
        <rFont val="Calibri"/>
        <family val="2"/>
        <scheme val="minor"/>
      </rPr>
      <t>Colombie</t>
    </r>
  </si>
  <si>
    <r>
      <rPr>
        <sz val="11"/>
        <color theme="1"/>
        <rFont val="Calibri"/>
        <family val="2"/>
        <scheme val="minor"/>
      </rPr>
      <t>Pérou</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</si>
  <si>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</si>
  <si>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</si>
  <si>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Cameroun</t>
    </r>
  </si>
  <si>
    <r>
      <rPr>
        <sz val="11"/>
        <color theme="1"/>
        <rFont val="Calibri"/>
        <family val="2"/>
        <scheme val="minor"/>
      </rPr>
      <t>Amical</t>
    </r>
  </si>
  <si>
    <r>
      <rPr>
        <sz val="11"/>
        <color theme="1"/>
        <rFont val="Calibri"/>
        <family val="2"/>
        <scheme val="minor"/>
      </rPr>
      <t>Bolivie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</si>
  <si>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</si>
  <si>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</si>
  <si>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Pologne</t>
    </r>
  </si>
  <si>
    <r>
      <rPr>
        <sz val="11"/>
        <color theme="1"/>
        <rFont val="Calibri"/>
        <family val="2"/>
        <scheme val="minor"/>
      </rPr>
      <t>Hongrie</t>
    </r>
  </si>
  <si>
    <r>
      <rPr>
        <sz val="11"/>
        <color theme="1"/>
        <rFont val="Calibri"/>
        <family val="2"/>
        <scheme val="minor"/>
      </rPr>
      <t>Amical</t>
    </r>
  </si>
  <si>
    <r>
      <rPr>
        <sz val="11"/>
        <color theme="1"/>
        <rFont val="Calibri"/>
        <family val="2"/>
        <scheme val="minor"/>
      </rPr>
      <t>Honduras</t>
    </r>
  </si>
  <si>
    <r>
      <rPr>
        <sz val="11"/>
        <color theme="1"/>
        <rFont val="Calibri"/>
        <family val="2"/>
        <scheme val="minor"/>
      </rPr>
      <t>Pérou</t>
    </r>
  </si>
  <si>
    <r>
      <rPr>
        <sz val="11"/>
        <color theme="1"/>
        <rFont val="Calibri"/>
        <family val="2"/>
        <scheme val="minor"/>
      </rPr>
      <t>Amical</t>
    </r>
  </si>
  <si>
    <r>
      <rPr>
        <sz val="11"/>
        <color theme="1"/>
        <rFont val="Calibri"/>
        <family val="2"/>
        <scheme val="minor"/>
      </rPr>
      <t>Pologne</t>
    </r>
  </si>
  <si>
    <r>
      <rPr>
        <sz val="11"/>
        <color theme="1"/>
        <rFont val="Calibri"/>
        <family val="2"/>
        <scheme val="minor"/>
      </rPr>
      <t>Autriche</t>
    </r>
  </si>
  <si>
    <r>
      <rPr>
        <sz val="11"/>
        <color theme="1"/>
        <rFont val="Calibri"/>
        <family val="2"/>
        <scheme val="minor"/>
      </rPr>
      <t>Amical</t>
    </r>
  </si>
  <si>
    <r>
      <rPr>
        <sz val="11"/>
        <color theme="1"/>
        <rFont val="Calibri"/>
        <family val="2"/>
        <scheme val="minor"/>
      </rPr>
      <t>Islande</t>
    </r>
  </si>
  <si>
    <r>
      <rPr>
        <sz val="11"/>
        <color theme="1"/>
        <rFont val="Calibri"/>
        <family val="2"/>
        <scheme val="minor"/>
      </rPr>
      <t>Bolivie</t>
    </r>
  </si>
  <si>
    <r>
      <rPr>
        <sz val="11"/>
        <color theme="1"/>
        <rFont val="Calibri"/>
        <family val="2"/>
        <scheme val="minor"/>
      </rPr>
      <t>Amical</t>
    </r>
  </si>
  <si>
    <r>
      <rPr>
        <sz val="11"/>
        <color theme="1"/>
        <rFont val="Calibri"/>
        <family val="2"/>
        <scheme val="minor"/>
      </rPr>
      <t>Estonie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</si>
  <si>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</si>
  <si>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</si>
  <si>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Irlande</t>
    </r>
  </si>
  <si>
    <r>
      <rPr>
        <sz val="11"/>
        <color theme="1"/>
        <rFont val="Calibri"/>
        <family val="2"/>
        <scheme val="minor"/>
      </rPr>
      <t>Bolivie</t>
    </r>
  </si>
  <si>
    <r>
      <rPr>
        <sz val="11"/>
        <color theme="1"/>
        <rFont val="Calibri"/>
        <family val="2"/>
        <scheme val="minor"/>
      </rPr>
      <t>Amical</t>
    </r>
  </si>
  <si>
    <r>
      <rPr>
        <sz val="11"/>
        <color theme="1"/>
        <rFont val="Calibri"/>
        <family val="2"/>
        <scheme val="minor"/>
      </rPr>
      <t>Chili</t>
    </r>
  </si>
  <si>
    <r>
      <rPr>
        <sz val="11"/>
        <color theme="1"/>
        <rFont val="Calibri"/>
        <family val="2"/>
        <scheme val="minor"/>
      </rPr>
      <t>Pérou</t>
    </r>
  </si>
  <si>
    <r>
      <rPr>
        <sz val="11"/>
        <color theme="1"/>
        <rFont val="Calibri"/>
        <family val="2"/>
        <scheme val="minor"/>
      </rPr>
      <t>Amical</t>
    </r>
  </si>
  <si>
    <r>
      <rPr>
        <sz val="11"/>
        <color theme="1"/>
        <rFont val="Calibri"/>
        <family val="2"/>
        <scheme val="minor"/>
      </rPr>
      <t>Équateur</t>
    </r>
  </si>
  <si>
    <r>
      <rPr>
        <sz val="11"/>
        <color theme="1"/>
        <rFont val="Calibri"/>
        <family val="2"/>
        <scheme val="minor"/>
      </rPr>
      <t>Argentine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</si>
  <si>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</si>
  <si>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</si>
  <si>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France</t>
    </r>
  </si>
  <si>
    <r>
      <rPr>
        <sz val="11"/>
        <color theme="1"/>
        <rFont val="Calibri"/>
        <family val="2"/>
        <scheme val="minor"/>
      </rPr>
      <t>Coupe Kirin</t>
    </r>
  </si>
  <si>
    <r>
      <rPr>
        <sz val="11"/>
        <color theme="1"/>
        <rFont val="Calibri"/>
        <family val="2"/>
        <scheme val="minor"/>
      </rPr>
      <t>Danemark</t>
    </r>
  </si>
  <si>
    <r>
      <rPr>
        <sz val="11"/>
        <color theme="1"/>
        <rFont val="Calibri"/>
        <family val="2"/>
        <scheme val="minor"/>
      </rPr>
      <t>Suède</t>
    </r>
  </si>
  <si>
    <r>
      <rPr>
        <sz val="11"/>
        <color theme="1"/>
        <rFont val="Calibri"/>
        <family val="2"/>
        <scheme val="minor"/>
      </rPr>
      <t>Amical</t>
    </r>
  </si>
  <si>
    <r>
      <rPr>
        <sz val="11"/>
        <color theme="1"/>
        <rFont val="Calibri"/>
        <family val="2"/>
        <scheme val="minor"/>
      </rPr>
      <t>Russie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</si>
  <si>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</si>
  <si>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</si>
  <si>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Norvège</t>
    </r>
  </si>
  <si>
    <r>
      <rPr>
        <sz val="11"/>
        <color theme="1"/>
        <rFont val="Calibri"/>
        <family val="2"/>
        <scheme val="minor"/>
      </rPr>
      <t>Danemark</t>
    </r>
  </si>
  <si>
    <r>
      <rPr>
        <sz val="11"/>
        <color theme="1"/>
        <rFont val="Calibri"/>
        <family val="2"/>
        <scheme val="minor"/>
      </rPr>
      <t>Amical</t>
    </r>
  </si>
  <si>
    <r>
      <rPr>
        <sz val="11"/>
        <color theme="1"/>
        <rFont val="Calibri"/>
        <family val="2"/>
        <scheme val="minor"/>
      </rPr>
      <t>Finlande</t>
    </r>
  </si>
  <si>
    <r>
      <rPr>
        <sz val="11"/>
        <color theme="1"/>
        <rFont val="Calibri"/>
        <family val="2"/>
        <scheme val="minor"/>
      </rPr>
      <t>Espagne</t>
    </r>
  </si>
  <si>
    <r>
      <rPr>
        <sz val="11"/>
        <color theme="1"/>
        <rFont val="Calibri"/>
        <family val="2"/>
        <scheme val="minor"/>
      </rPr>
      <t>Amical</t>
    </r>
  </si>
  <si>
    <r>
      <rPr>
        <sz val="11"/>
        <color theme="1"/>
        <rFont val="Calibri"/>
        <family val="2"/>
        <scheme val="minor"/>
      </rPr>
      <t>Italie</t>
    </r>
  </si>
  <si>
    <r>
      <rPr>
        <sz val="11"/>
        <color theme="1"/>
        <rFont val="Calibri"/>
        <family val="2"/>
        <scheme val="minor"/>
      </rPr>
      <t>Suisse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</si>
  <si>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</si>
  <si>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</si>
  <si>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</si>
  <si>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</si>
  <si>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Australie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</si>
  <si>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</si>
  <si>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</si>
  <si>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</si>
  <si>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Italie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</si>
  <si>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</si>
  <si>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</si>
  <si>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</si>
  <si>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</si>
  <si>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Allemagne</t>
    </r>
  </si>
  <si>
    <r>
      <rPr>
        <sz val="11"/>
        <color theme="1"/>
        <rFont val="Calibri"/>
        <family val="2"/>
        <scheme val="minor"/>
      </rPr>
      <t>Bolivie</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</si>
  <si>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</si>
  <si>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</si>
  <si>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Irlande</t>
    </r>
  </si>
  <si>
    <r>
      <rPr>
        <sz val="11"/>
        <color theme="1"/>
        <rFont val="Calibri"/>
        <family val="2"/>
        <scheme val="minor"/>
      </rPr>
      <t>Coupe du Monde de la FIFA</t>
    </r>
  </si>
  <si>
    <r>
      <rPr>
        <sz val="11"/>
        <color theme="1"/>
        <rFont val="Calibri"/>
        <family val="2"/>
        <scheme val="minor"/>
      </rPr>
      <t>Belgique</t>
    </r>
  </si>
  <si>
    <r>
      <rPr>
        <sz val="11"/>
        <color theme="1"/>
        <rFont val="Calibri"/>
        <family val="2"/>
        <scheme val="minor"/>
      </rPr>
      <t>Maroc</t>
    </r>
  </si>
  <si>
    <r>
      <rPr>
        <sz val="11"/>
        <color theme="1"/>
        <rFont val="Calibri"/>
        <family val="2"/>
        <scheme val="minor"/>
      </rPr>
      <t>Coupe du Monde de la FIFA</t>
    </r>
  </si>
  <si>
    <r>
      <rPr>
        <sz val="11"/>
        <color theme="1"/>
        <rFont val="Calibri"/>
        <family val="2"/>
        <scheme val="minor"/>
      </rPr>
      <t>Norvège</t>
    </r>
  </si>
  <si>
    <r>
      <rPr>
        <sz val="11"/>
        <color theme="1"/>
        <rFont val="Calibri"/>
        <family val="2"/>
        <scheme val="minor"/>
      </rPr>
      <t>Mexique</t>
    </r>
  </si>
  <si>
    <r>
      <rPr>
        <sz val="11"/>
        <color theme="1"/>
        <rFont val="Calibri"/>
        <family val="2"/>
        <scheme val="minor"/>
      </rPr>
      <t>Coupe du Monde de la FIFA</t>
    </r>
  </si>
  <si>
    <r>
      <rPr>
        <sz val="11"/>
        <color theme="1"/>
        <rFont val="Calibri"/>
        <family val="2"/>
        <scheme val="minor"/>
      </rPr>
      <t>Pays‑Bas</t>
    </r>
  </si>
  <si>
    <r>
      <rPr>
        <sz val="11"/>
        <color theme="1"/>
        <rFont val="Calibri"/>
        <family val="2"/>
        <scheme val="minor"/>
      </rPr>
      <t>Arabie saoudite</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</si>
  <si>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</si>
  <si>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</si>
  <si>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Norvège</t>
    </r>
  </si>
  <si>
    <r>
      <rPr>
        <sz val="11"/>
        <color theme="1"/>
        <rFont val="Calibri"/>
        <family val="2"/>
        <scheme val="minor"/>
      </rPr>
      <t>Coupe du Monde de la FIFA</t>
    </r>
  </si>
  <si>
    <r>
      <rPr>
        <sz val="11"/>
        <color theme="1"/>
        <rFont val="Calibri"/>
        <family val="2"/>
        <scheme val="minor"/>
      </rPr>
      <t>Mexique</t>
    </r>
  </si>
  <si>
    <r>
      <rPr>
        <sz val="11"/>
        <color theme="1"/>
        <rFont val="Calibri"/>
        <family val="2"/>
        <scheme val="minor"/>
      </rPr>
      <t>Irlande</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</si>
  <si>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</si>
  <si>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</si>
  <si>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Nigéria</t>
    </r>
  </si>
  <si>
    <r>
      <rPr>
        <sz val="11"/>
        <color theme="1"/>
        <rFont val="Calibri"/>
        <family val="2"/>
        <scheme val="minor"/>
      </rPr>
      <t>Coupe du Monde de la FIFA</t>
    </r>
  </si>
  <si>
    <r>
      <rPr>
        <sz val="11"/>
        <color theme="1"/>
        <rFont val="Calibri"/>
        <family val="2"/>
        <scheme val="minor"/>
      </rPr>
      <t>Belgique</t>
    </r>
  </si>
  <si>
    <r>
      <rPr>
        <sz val="11"/>
        <color theme="1"/>
        <rFont val="Calibri"/>
        <family val="2"/>
        <scheme val="minor"/>
      </rPr>
      <t>Pays‑Bas</t>
    </r>
  </si>
  <si>
    <r>
      <rPr>
        <sz val="11"/>
        <color theme="1"/>
        <rFont val="Calibri"/>
        <family val="2"/>
        <scheme val="minor"/>
      </rPr>
      <t>Coupe du Monde de la FIFA</t>
    </r>
  </si>
  <si>
    <r>
      <rPr>
        <sz val="11"/>
        <color theme="1"/>
        <rFont val="Calibri"/>
        <family val="2"/>
        <scheme val="minor"/>
      </rPr>
      <t>Arabie saoudite</t>
    </r>
  </si>
  <si>
    <r>
      <rPr>
        <sz val="11"/>
        <color theme="1"/>
        <rFont val="Calibri"/>
        <family val="2"/>
        <scheme val="minor"/>
      </rPr>
      <t>Maroc</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</si>
  <si>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</si>
  <si>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</si>
  <si>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Corée du Sud</t>
    </r>
  </si>
  <si>
    <r>
      <rPr>
        <sz val="11"/>
        <color theme="1"/>
        <rFont val="Calibri"/>
        <family val="2"/>
        <scheme val="minor"/>
      </rPr>
      <t>Coupe du Monde de la FIFA</t>
    </r>
  </si>
  <si>
    <r>
      <rPr>
        <sz val="11"/>
        <color theme="1"/>
        <rFont val="Calibri"/>
        <family val="2"/>
        <scheme val="minor"/>
      </rPr>
      <t>Belgique</t>
    </r>
  </si>
  <si>
    <r>
      <rPr>
        <sz val="11"/>
        <color theme="1"/>
        <rFont val="Calibri"/>
        <family val="2"/>
        <scheme val="minor"/>
      </rPr>
      <t>Arabie saoudite</t>
    </r>
  </si>
  <si>
    <r>
      <rPr>
        <sz val="11"/>
        <color theme="1"/>
        <rFont val="Calibri"/>
        <family val="2"/>
        <scheme val="minor"/>
      </rPr>
      <t>Coupe du Monde de la FIFA</t>
    </r>
  </si>
  <si>
    <r>
      <rPr>
        <sz val="11"/>
        <color theme="1"/>
        <rFont val="Calibri"/>
        <family val="2"/>
        <scheme val="minor"/>
      </rPr>
      <t>Maroc</t>
    </r>
  </si>
  <si>
    <r>
      <rPr>
        <sz val="11"/>
        <color theme="1"/>
        <rFont val="Calibri"/>
        <family val="2"/>
        <scheme val="minor"/>
      </rPr>
      <t>Pays‑Bas</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</si>
  <si>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</si>
  <si>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</si>
  <si>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Belgique</t>
    </r>
  </si>
  <si>
    <r>
      <rPr>
        <sz val="11"/>
        <color theme="1"/>
        <rFont val="Calibri"/>
        <family val="2"/>
        <scheme val="minor"/>
      </rPr>
      <t>Coupe du Monde de la FIFA</t>
    </r>
  </si>
  <si>
    <r>
      <rPr>
        <sz val="11"/>
        <color theme="1"/>
        <rFont val="Calibri"/>
        <family val="2"/>
        <scheme val="minor"/>
      </rPr>
      <t>Roumanie</t>
    </r>
  </si>
  <si>
    <r>
      <rPr>
        <sz val="11"/>
        <color theme="1"/>
        <rFont val="Calibri"/>
        <family val="2"/>
        <scheme val="minor"/>
      </rPr>
      <t>Argentine</t>
    </r>
  </si>
  <si>
    <r>
      <rPr>
        <sz val="11"/>
        <color theme="1"/>
        <rFont val="Calibri"/>
        <family val="2"/>
        <scheme val="minor"/>
      </rPr>
      <t>Coupe du Monde de la FIFA</t>
    </r>
  </si>
  <si>
    <r>
      <rPr>
        <sz val="11"/>
        <color theme="1"/>
        <rFont val="Calibri"/>
        <family val="2"/>
        <scheme val="minor"/>
      </rPr>
      <t>Nigéria</t>
    </r>
  </si>
  <si>
    <r>
      <rPr>
        <sz val="11"/>
        <color theme="1"/>
        <rFont val="Calibri"/>
        <family val="2"/>
        <scheme val="minor"/>
      </rPr>
      <t>Italie</t>
    </r>
  </si>
  <si>
    <r>
      <rPr>
        <sz val="11"/>
        <color theme="1"/>
        <rFont val="Calibri"/>
        <family val="2"/>
        <scheme val="minor"/>
      </rPr>
      <t>Coupe du Monde de la FIFA</t>
    </r>
  </si>
  <si>
    <r>
      <rPr>
        <sz val="11"/>
        <color theme="1"/>
        <rFont val="Calibri"/>
        <family val="2"/>
        <scheme val="minor"/>
      </rPr>
      <t>Japon</t>
    </r>
  </si>
  <si>
    <r>
      <rPr>
        <sz val="11"/>
        <color theme="1"/>
        <rFont val="Calibri"/>
        <family val="2"/>
        <scheme val="minor"/>
      </rPr>
      <t>Ghana</t>
    </r>
  </si>
  <si>
    <r>
      <rPr>
        <sz val="11"/>
        <color theme="1"/>
        <rFont val="Calibri"/>
        <family val="2"/>
        <scheme val="minor"/>
      </rPr>
      <t>Amical</t>
    </r>
  </si>
  <si>
    <r>
      <rPr>
        <sz val="11"/>
        <color theme="1"/>
        <rFont val="Calibri"/>
        <family val="2"/>
        <scheme val="minor"/>
      </rPr>
      <t>Italie</t>
    </r>
  </si>
  <si>
    <r>
      <rPr>
        <sz val="11"/>
        <color theme="1"/>
        <rFont val="Calibri"/>
        <family val="2"/>
        <scheme val="minor"/>
      </rPr>
      <t>Espagne</t>
    </r>
  </si>
  <si>
    <r>
      <rPr>
        <sz val="11"/>
        <color theme="1"/>
        <rFont val="Calibri"/>
        <family val="2"/>
        <scheme val="minor"/>
      </rPr>
      <t>Coupe du Monde de la FIFA</t>
    </r>
  </si>
  <si>
    <r>
      <rPr>
        <sz val="11"/>
        <color theme="1"/>
        <rFont val="Calibri"/>
        <family val="2"/>
        <scheme val="minor"/>
      </rPr>
      <t>Pays‑Bas</t>
    </r>
  </si>
  <si>
    <r>
      <rPr>
        <sz val="11"/>
        <color theme="1"/>
        <rFont val="Calibri"/>
        <family val="2"/>
        <scheme val="minor"/>
      </rPr>
      <t>Brésil</t>
    </r>
  </si>
  <si>
    <r>
      <rPr>
        <sz val="11"/>
        <color theme="1"/>
        <rFont val="Calibri"/>
        <family val="2"/>
        <scheme val="minor"/>
      </rPr>
      <t>Coupe du Monde de la FIFA</t>
    </r>
  </si>
  <si>
    <r>
      <rPr>
        <sz val="11"/>
        <color theme="1"/>
        <rFont val="Calibri"/>
        <family val="2"/>
        <scheme val="minor"/>
      </rPr>
      <t>Bulgarie</t>
    </r>
  </si>
  <si>
    <r>
      <rPr>
        <sz val="11"/>
        <color theme="1"/>
        <rFont val="Calibri"/>
        <family val="2"/>
        <scheme val="minor"/>
      </rPr>
      <t>Allemagne</t>
    </r>
  </si>
  <si>
    <r>
      <rPr>
        <sz val="11"/>
        <color theme="1"/>
        <rFont val="Calibri"/>
        <family val="2"/>
        <scheme val="minor"/>
      </rPr>
      <t>Coupe du Monde de la FIFA</t>
    </r>
  </si>
  <si>
    <r>
      <rPr>
        <sz val="11"/>
        <color theme="1"/>
        <rFont val="Calibri"/>
        <family val="2"/>
        <scheme val="minor"/>
      </rPr>
      <t>Bulgarie</t>
    </r>
  </si>
  <si>
    <r>
      <rPr>
        <sz val="11"/>
        <color theme="1"/>
        <rFont val="Calibri"/>
        <family val="2"/>
        <scheme val="minor"/>
      </rPr>
      <t>Italie</t>
    </r>
  </si>
  <si>
    <r>
      <rPr>
        <sz val="11"/>
        <color theme="1"/>
        <rFont val="Calibri"/>
        <family val="2"/>
        <scheme val="minor"/>
      </rPr>
      <t>Coupe du Monde de la FIFA</t>
    </r>
  </si>
  <si>
    <r>
      <rPr>
        <sz val="11"/>
        <color theme="1"/>
        <rFont val="Calibri"/>
        <family val="2"/>
        <scheme val="minor"/>
      </rPr>
      <t>Suède</t>
    </r>
  </si>
  <si>
    <r>
      <rPr>
        <sz val="11"/>
        <color theme="1"/>
        <rFont val="Calibri"/>
        <family val="2"/>
        <scheme val="minor"/>
      </rPr>
      <t>Brésil</t>
    </r>
  </si>
  <si>
    <r>
      <rPr>
        <sz val="11"/>
        <color theme="1"/>
        <rFont val="Calibri"/>
        <family val="2"/>
        <scheme val="minor"/>
      </rPr>
      <t>Coupe du Monde de la FIFA</t>
    </r>
  </si>
  <si>
    <r>
      <rPr>
        <sz val="11"/>
        <color theme="1"/>
        <rFont val="Calibri"/>
        <family val="2"/>
        <scheme val="minor"/>
      </rPr>
      <t>Japon</t>
    </r>
  </si>
  <si>
    <r>
      <rPr>
        <sz val="11"/>
        <color theme="1"/>
        <rFont val="Calibri"/>
        <family val="2"/>
        <scheme val="minor"/>
      </rPr>
      <t>Ghana</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</si>
  <si>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</si>
  <si>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</si>
  <si>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</si>
  <si>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</si>
  <si>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Danemark</t>
    </r>
  </si>
  <si>
    <r>
      <rPr>
        <sz val="11"/>
        <color theme="1"/>
        <rFont val="Calibri"/>
        <family val="2"/>
        <scheme val="minor"/>
      </rPr>
      <t>Finlande</t>
    </r>
  </si>
  <si>
    <r>
      <rPr>
        <sz val="11"/>
        <color theme="1"/>
        <rFont val="Calibri"/>
        <family val="2"/>
        <scheme val="minor"/>
      </rPr>
      <t>Amical</t>
    </r>
  </si>
  <si>
    <r>
      <rPr>
        <sz val="11"/>
        <color theme="1"/>
        <rFont val="Calibri"/>
        <family val="2"/>
        <scheme val="minor"/>
      </rPr>
      <t>Égypte</t>
    </r>
  </si>
  <si>
    <r>
      <rPr>
        <sz val="11"/>
        <color theme="1"/>
        <rFont val="Calibri"/>
        <family val="2"/>
        <scheme val="minor"/>
      </rPr>
      <t>Mali</t>
    </r>
  </si>
  <si>
    <r>
      <rPr>
        <sz val="11"/>
        <color theme="1"/>
        <rFont val="Calibri"/>
        <family val="2"/>
        <scheme val="minor"/>
      </rPr>
      <t>Amical</t>
    </r>
  </si>
  <si>
    <r>
      <rPr>
        <sz val="11"/>
        <color theme="1"/>
        <rFont val="Calibri"/>
        <family val="2"/>
        <scheme val="minor"/>
      </rPr>
      <t>Égypte</t>
    </r>
  </si>
  <si>
    <r>
      <rPr>
        <sz val="11"/>
        <color theme="1"/>
        <rFont val="Calibri"/>
        <family val="2"/>
        <scheme val="minor"/>
      </rPr>
      <t>Mali</t>
    </r>
  </si>
  <si>
    <r>
      <rPr>
        <sz val="11"/>
        <color theme="1"/>
        <rFont val="Calibri"/>
        <family val="2"/>
        <scheme val="minor"/>
      </rPr>
      <t>Amical</t>
    </r>
  </si>
  <si>
    <r>
      <rPr>
        <sz val="11"/>
        <color theme="1"/>
        <rFont val="Calibri"/>
        <family val="2"/>
        <scheme val="minor"/>
      </rPr>
      <t>Ghana</t>
    </r>
  </si>
  <si>
    <r>
      <rPr>
        <sz val="11"/>
        <color theme="1"/>
        <rFont val="Calibri"/>
        <family val="2"/>
        <scheme val="minor"/>
      </rPr>
      <t>Zambie</t>
    </r>
  </si>
  <si>
    <r>
      <rPr>
        <sz val="11"/>
        <color theme="1"/>
        <rFont val="Calibri"/>
        <family val="2"/>
        <scheme val="minor"/>
      </rPr>
      <t>Amical</t>
    </r>
  </si>
  <si>
    <r>
      <rPr>
        <sz val="11"/>
        <color theme="1"/>
        <rFont val="Calibri"/>
        <family val="2"/>
        <scheme val="minor"/>
      </rPr>
      <t>Islande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</si>
  <si>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</si>
  <si>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</si>
  <si>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</si>
  <si>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Maroc</t>
    </r>
  </si>
  <si>
    <r>
      <rPr>
        <sz val="11"/>
        <color theme="1"/>
        <rFont val="Calibri"/>
        <family val="2"/>
        <scheme val="minor"/>
      </rPr>
      <t>Qualification pour la Coupe d’Afrique des nations</t>
    </r>
  </si>
  <si>
    <r>
      <rPr>
        <sz val="11"/>
        <color theme="1"/>
        <rFont val="Calibri"/>
        <family val="2"/>
        <scheme val="minor"/>
      </rPr>
      <t>Israël</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</si>
  <si>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</si>
  <si>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</si>
  <si>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Suisse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</si>
  <si>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</si>
  <si>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</si>
  <si>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Islande</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</si>
  <si>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</si>
  <si>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</si>
  <si>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Irlande du Nord</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</si>
  <si>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</si>
  <si>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</si>
  <si>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Norvège</t>
    </r>
  </si>
  <si>
    <r>
      <rPr>
        <sz val="11"/>
        <color theme="1"/>
        <rFont val="Calibri"/>
        <family val="2"/>
        <scheme val="minor"/>
      </rPr>
      <t>Bélarus</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</si>
  <si>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</si>
  <si>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</si>
  <si>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</si>
  <si>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</si>
  <si>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</si>
  <si>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Ukraine</t>
    </r>
  </si>
  <si>
    <r>
      <rPr>
        <sz val="11"/>
        <color theme="1"/>
        <rFont val="Calibri"/>
        <family val="2"/>
        <scheme val="minor"/>
      </rPr>
      <t>Amical</t>
    </r>
  </si>
  <si>
    <r>
      <rPr>
        <sz val="11"/>
        <color theme="1"/>
        <rFont val="Calibri"/>
        <family val="2"/>
        <scheme val="minor"/>
      </rPr>
      <t>Chili</t>
    </r>
  </si>
  <si>
    <r>
      <rPr>
        <sz val="11"/>
        <color theme="1"/>
        <rFont val="Calibri"/>
        <family val="2"/>
        <scheme val="minor"/>
      </rPr>
      <t>Bolivie</t>
    </r>
  </si>
  <si>
    <r>
      <rPr>
        <sz val="11"/>
        <color theme="1"/>
        <rFont val="Calibri"/>
        <family val="2"/>
        <scheme val="minor"/>
      </rPr>
      <t>Amical</t>
    </r>
  </si>
  <si>
    <r>
      <rPr>
        <sz val="11"/>
        <color theme="1"/>
        <rFont val="Calibri"/>
        <family val="2"/>
        <scheme val="minor"/>
      </rPr>
      <t>Autriche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</si>
  <si>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</si>
  <si>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</si>
  <si>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Pérou</t>
    </r>
  </si>
  <si>
    <r>
      <rPr>
        <sz val="11"/>
        <color theme="1"/>
        <rFont val="Calibri"/>
        <family val="2"/>
        <scheme val="minor"/>
      </rPr>
      <t>Uruguay</t>
    </r>
  </si>
  <si>
    <r>
      <rPr>
        <sz val="11"/>
        <color theme="1"/>
        <rFont val="Calibri"/>
        <family val="2"/>
        <scheme val="minor"/>
      </rPr>
      <t>Amical</t>
    </r>
  </si>
  <si>
    <r>
      <rPr>
        <sz val="11"/>
        <color theme="1"/>
        <rFont val="Calibri"/>
        <family val="2"/>
        <scheme val="minor"/>
      </rPr>
      <t>Oman</t>
    </r>
  </si>
  <si>
    <r>
      <rPr>
        <sz val="11"/>
        <color theme="1"/>
        <rFont val="Calibri"/>
        <family val="2"/>
        <scheme val="minor"/>
      </rPr>
      <t>Sénégal</t>
    </r>
  </si>
  <si>
    <r>
      <rPr>
        <sz val="11"/>
        <color theme="1"/>
        <rFont val="Calibri"/>
        <family val="2"/>
        <scheme val="minor"/>
      </rPr>
      <t>Amical</t>
    </r>
  </si>
  <si>
    <r>
      <rPr>
        <sz val="11"/>
        <color theme="1"/>
        <rFont val="Calibri"/>
        <family val="2"/>
        <scheme val="minor"/>
      </rPr>
      <t>Oman</t>
    </r>
  </si>
  <si>
    <r>
      <rPr>
        <sz val="11"/>
        <color theme="1"/>
        <rFont val="Calibri"/>
        <family val="2"/>
        <scheme val="minor"/>
      </rPr>
      <t>Sénégal</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</si>
  <si>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</si>
  <si>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</si>
  <si>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Sénégal</t>
    </r>
  </si>
  <si>
    <r>
      <rPr>
        <sz val="11"/>
        <color theme="1"/>
        <rFont val="Calibri"/>
        <family val="2"/>
        <scheme val="minor"/>
      </rPr>
      <t>Amical</t>
    </r>
  </si>
  <si>
    <r>
      <rPr>
        <sz val="11"/>
        <color theme="1"/>
        <rFont val="Calibri"/>
        <family val="2"/>
        <scheme val="minor"/>
      </rPr>
      <t>Koweït</t>
    </r>
  </si>
  <si>
    <r>
      <rPr>
        <sz val="11"/>
        <color theme="1"/>
        <rFont val="Calibri"/>
        <family val="2"/>
        <scheme val="minor"/>
      </rPr>
      <t>Islande</t>
    </r>
  </si>
  <si>
    <r>
      <rPr>
        <sz val="11"/>
        <color theme="1"/>
        <rFont val="Calibri"/>
        <family val="2"/>
        <scheme val="minor"/>
      </rPr>
      <t>Amical</t>
    </r>
  </si>
  <si>
    <r>
      <rPr>
        <sz val="11"/>
        <color theme="1"/>
        <rFont val="Calibri"/>
        <family val="2"/>
        <scheme val="minor"/>
      </rPr>
      <t>Oman</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</si>
  <si>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</si>
  <si>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</si>
  <si>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Koweït</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</si>
  <si>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</si>
  <si>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</si>
  <si>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Qatar</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</si>
  <si>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</si>
  <si>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</si>
  <si>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Roumanie</t>
    </r>
  </si>
  <si>
    <r>
      <rPr>
        <sz val="11"/>
        <color theme="1"/>
        <rFont val="Calibri"/>
        <family val="2"/>
        <scheme val="minor"/>
      </rPr>
      <t>Slovaquie</t>
    </r>
  </si>
  <si>
    <r>
      <rPr>
        <sz val="11"/>
        <color theme="1"/>
        <rFont val="Calibri"/>
        <family val="2"/>
        <scheme val="minor"/>
      </rPr>
      <t>Qualification pour la Coupe européenne de l’UEFA</t>
    </r>
  </si>
  <si>
    <r>
      <rPr>
        <sz val="11"/>
        <color theme="1"/>
        <rFont val="Calibri"/>
        <family val="2"/>
        <scheme val="minor"/>
      </rPr>
      <t>Égypte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</si>
  <si>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</si>
  <si>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</si>
  <si>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Portugal</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</si>
  <si>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</si>
  <si>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</si>
  <si>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Albanie</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</si>
  <si>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</si>
  <si>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</si>
  <si>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Angleterre</t>
    </r>
  </si>
  <si>
    <r>
      <rPr>
        <sz val="11"/>
        <color theme="1"/>
        <rFont val="Calibri"/>
        <family val="2"/>
        <scheme val="minor"/>
      </rPr>
      <t>Nigéria</t>
    </r>
  </si>
  <si>
    <r>
      <rPr>
        <sz val="11"/>
        <color theme="1"/>
        <rFont val="Calibri"/>
        <family val="2"/>
        <scheme val="minor"/>
      </rPr>
      <t>Amical</t>
    </r>
  </si>
  <si>
    <r>
      <rPr>
        <sz val="11"/>
        <color theme="1"/>
        <rFont val="Calibri"/>
        <family val="2"/>
        <scheme val="minor"/>
      </rPr>
      <t>Italie</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</si>
  <si>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</si>
  <si>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</si>
  <si>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Suisse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</si>
  <si>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</si>
  <si>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</si>
  <si>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Mali</t>
    </r>
  </si>
  <si>
    <r>
      <rPr>
        <sz val="11"/>
        <color theme="1"/>
        <rFont val="Calibri"/>
        <family val="2"/>
        <scheme val="minor"/>
      </rPr>
      <t>Côte d’Ivoire</t>
    </r>
  </si>
  <si>
    <r>
      <rPr>
        <sz val="11"/>
        <color theme="1"/>
        <rFont val="Calibri"/>
        <family val="2"/>
        <scheme val="minor"/>
      </rPr>
      <t>Qualification pour la Coupe d’Afrique des nations</t>
    </r>
  </si>
  <si>
    <r>
      <rPr>
        <sz val="11"/>
        <color theme="1"/>
        <rFont val="Calibri"/>
        <family val="2"/>
        <scheme val="minor"/>
      </rPr>
      <t>Cameroun</t>
    </r>
  </si>
  <si>
    <r>
      <rPr>
        <sz val="11"/>
        <color theme="1"/>
        <rFont val="Calibri"/>
        <family val="2"/>
        <scheme val="minor"/>
      </rPr>
      <t>Ghana</t>
    </r>
  </si>
  <si>
    <r>
      <rPr>
        <sz val="11"/>
        <color theme="1"/>
        <rFont val="Calibri"/>
        <family val="2"/>
        <scheme val="minor"/>
      </rPr>
      <t>Simba Tournament</t>
    </r>
  </si>
  <si>
    <r>
      <rPr>
        <sz val="11"/>
        <color theme="1"/>
        <rFont val="Calibri"/>
        <family val="2"/>
        <scheme val="minor"/>
      </rPr>
      <t>Arabie saoudite</t>
    </r>
  </si>
  <si>
    <r>
      <rPr>
        <sz val="11"/>
        <color theme="1"/>
        <rFont val="Calibri"/>
        <family val="2"/>
        <scheme val="minor"/>
      </rPr>
      <t>Pologne</t>
    </r>
  </si>
  <si>
    <r>
      <rPr>
        <sz val="11"/>
        <color theme="1"/>
        <rFont val="Calibri"/>
        <family val="2"/>
        <scheme val="minor"/>
      </rPr>
      <t>Amical</t>
    </r>
  </si>
  <si>
    <r>
      <rPr>
        <sz val="11"/>
        <color theme="1"/>
        <rFont val="Calibri"/>
        <family val="2"/>
        <scheme val="minor"/>
      </rPr>
      <t>Albanie</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</si>
  <si>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</si>
  <si>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</si>
  <si>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</si>
  <si>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</si>
  <si>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</si>
  <si>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Tunisie</t>
    </r>
  </si>
  <si>
    <r>
      <rPr>
        <sz val="11"/>
        <color theme="1"/>
        <rFont val="Calibri"/>
        <family val="2"/>
        <scheme val="minor"/>
      </rPr>
      <t>Algérie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</si>
  <si>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</si>
  <si>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</si>
  <si>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</si>
  <si>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</si>
  <si>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Grèce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</si>
  <si>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</si>
  <si>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</si>
  <si>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Argentine</t>
    </r>
  </si>
  <si>
    <r>
      <rPr>
        <sz val="11"/>
        <color theme="1"/>
        <rFont val="Calibri"/>
        <family val="2"/>
        <scheme val="minor"/>
      </rPr>
      <t>Serbie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</si>
  <si>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</si>
  <si>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</si>
  <si>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Zambie</t>
    </r>
  </si>
  <si>
    <r>
      <rPr>
        <sz val="11"/>
        <color theme="1"/>
        <rFont val="Calibri"/>
        <family val="2"/>
        <scheme val="minor"/>
      </rPr>
      <t>Amical</t>
    </r>
  </si>
  <si>
    <r>
      <rPr>
        <sz val="11"/>
        <color theme="1"/>
        <rFont val="Calibri"/>
        <family val="2"/>
        <scheme val="minor"/>
      </rPr>
      <t>Pays‑Bas</t>
    </r>
  </si>
  <si>
    <r>
      <rPr>
        <sz val="11"/>
        <color theme="1"/>
        <rFont val="Calibri"/>
        <family val="2"/>
        <scheme val="minor"/>
      </rPr>
      <t>France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</si>
  <si>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</si>
  <si>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</si>
  <si>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Colombie</t>
    </r>
  </si>
  <si>
    <r>
      <rPr>
        <sz val="11"/>
        <color theme="1"/>
        <rFont val="Calibri"/>
        <family val="2"/>
        <scheme val="minor"/>
      </rPr>
      <t>Lunar New Year Cup</t>
    </r>
  </si>
  <si>
    <r>
      <rPr>
        <sz val="11"/>
        <color theme="1"/>
        <rFont val="Calibri"/>
        <family val="2"/>
        <scheme val="minor"/>
      </rPr>
      <t>Mexique</t>
    </r>
  </si>
  <si>
    <r>
      <rPr>
        <sz val="11"/>
        <color theme="1"/>
        <rFont val="Calibri"/>
        <family val="2"/>
        <scheme val="minor"/>
      </rPr>
      <t>Uruguay</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</si>
  <si>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</si>
  <si>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</si>
  <si>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Serbie</t>
    </r>
  </si>
  <si>
    <r>
      <rPr>
        <sz val="11"/>
        <color theme="1"/>
        <rFont val="Calibri"/>
        <family val="2"/>
        <scheme val="minor"/>
      </rPr>
      <t>Lunar New Year Cup</t>
    </r>
  </si>
  <si>
    <r>
      <rPr>
        <sz val="11"/>
        <color theme="1"/>
        <rFont val="Calibri"/>
        <family val="2"/>
        <scheme val="minor"/>
      </rPr>
      <t>Grèce</t>
    </r>
  </si>
  <si>
    <r>
      <rPr>
        <sz val="11"/>
        <color theme="1"/>
        <rFont val="Calibri"/>
        <family val="2"/>
        <scheme val="minor"/>
      </rPr>
      <t>Roumanie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</si>
  <si>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</si>
  <si>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</si>
  <si>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Colombie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</si>
  <si>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</si>
  <si>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</si>
  <si>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Japon</t>
    </r>
  </si>
  <si>
    <r>
      <rPr>
        <sz val="11"/>
        <color theme="1"/>
        <rFont val="Calibri"/>
        <family val="2"/>
        <scheme val="minor"/>
      </rPr>
      <t>Amical</t>
    </r>
  </si>
  <si>
    <r>
      <rPr>
        <sz val="11"/>
        <color theme="1"/>
        <rFont val="Calibri"/>
        <family val="2"/>
        <scheme val="minor"/>
      </rPr>
      <t>Irlande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</si>
  <si>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</si>
  <si>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</si>
  <si>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Pays‑Bas</t>
    </r>
  </si>
  <si>
    <r>
      <rPr>
        <sz val="11"/>
        <color theme="1"/>
        <rFont val="Calibri"/>
        <family val="2"/>
        <scheme val="minor"/>
      </rPr>
      <t>Portugal</t>
    </r>
  </si>
  <si>
    <r>
      <rPr>
        <sz val="11"/>
        <color theme="1"/>
        <rFont val="Calibri"/>
        <family val="2"/>
        <scheme val="minor"/>
      </rPr>
      <t>Amical</t>
    </r>
  </si>
  <si>
    <r>
      <rPr>
        <sz val="11"/>
        <color theme="1"/>
        <rFont val="Calibri"/>
        <family val="2"/>
        <scheme val="minor"/>
      </rPr>
      <t>Chine</t>
    </r>
  </si>
  <si>
    <r>
      <rPr>
        <sz val="11"/>
        <color theme="1"/>
        <rFont val="Calibri"/>
        <family val="2"/>
        <scheme val="minor"/>
      </rPr>
      <t>Japon</t>
    </r>
  </si>
  <si>
    <r>
      <rPr>
        <sz val="11"/>
        <color theme="1"/>
        <rFont val="Calibri"/>
        <family val="2"/>
        <scheme val="minor"/>
      </rPr>
      <t>Dynasty Cup</t>
    </r>
  </si>
  <si>
    <r>
      <rPr>
        <sz val="11"/>
        <color theme="1"/>
        <rFont val="Calibri"/>
        <family val="2"/>
        <scheme val="minor"/>
      </rPr>
      <t>Slovaquie</t>
    </r>
  </si>
  <si>
    <r>
      <rPr>
        <sz val="11"/>
        <color theme="1"/>
        <rFont val="Calibri"/>
        <family val="2"/>
        <scheme val="minor"/>
      </rPr>
      <t>Russie</t>
    </r>
  </si>
  <si>
    <r>
      <rPr>
        <sz val="11"/>
        <color theme="1"/>
        <rFont val="Calibri"/>
        <family val="2"/>
        <scheme val="minor"/>
      </rPr>
      <t>Amical</t>
    </r>
  </si>
  <si>
    <r>
      <rPr>
        <sz val="11"/>
        <color theme="1"/>
        <rFont val="Calibri"/>
        <family val="2"/>
        <scheme val="minor"/>
      </rPr>
      <t>Turquie</t>
    </r>
  </si>
  <si>
    <r>
      <rPr>
        <sz val="11"/>
        <color theme="1"/>
        <rFont val="Calibri"/>
        <family val="2"/>
        <scheme val="minor"/>
      </rPr>
      <t>Israël</t>
    </r>
  </si>
  <si>
    <r>
      <rPr>
        <sz val="11"/>
        <color theme="1"/>
        <rFont val="Calibri"/>
        <family val="2"/>
        <scheme val="minor"/>
      </rPr>
      <t>Amical</t>
    </r>
  </si>
  <si>
    <r>
      <rPr>
        <sz val="11"/>
        <color theme="1"/>
        <rFont val="Calibri"/>
        <family val="2"/>
        <scheme val="minor"/>
      </rPr>
      <t>Colombie</t>
    </r>
  </si>
  <si>
    <r>
      <rPr>
        <sz val="11"/>
        <color theme="1"/>
        <rFont val="Calibri"/>
        <family val="2"/>
        <scheme val="minor"/>
      </rPr>
      <t>Uruguay</t>
    </r>
  </si>
  <si>
    <r>
      <rPr>
        <sz val="11"/>
        <color theme="1"/>
        <rFont val="Calibri"/>
        <family val="2"/>
        <scheme val="minor"/>
      </rPr>
      <t>Amical</t>
    </r>
  </si>
  <si>
    <r>
      <rPr>
        <sz val="11"/>
        <color theme="1"/>
        <rFont val="Calibri"/>
        <family val="2"/>
        <scheme val="minor"/>
      </rPr>
      <t>Mexique</t>
    </r>
  </si>
  <si>
    <r>
      <rPr>
        <sz val="11"/>
        <color theme="1"/>
        <rFont val="Calibri"/>
        <family val="2"/>
        <scheme val="minor"/>
      </rPr>
      <t>Chili</t>
    </r>
  </si>
  <si>
    <r>
      <rPr>
        <sz val="11"/>
        <color theme="1"/>
        <rFont val="Calibri"/>
        <family val="2"/>
        <scheme val="minor"/>
      </rPr>
      <t>Amical</t>
    </r>
  </si>
  <si>
    <r>
      <rPr>
        <sz val="11"/>
        <color theme="1"/>
        <rFont val="Calibri"/>
        <family val="2"/>
        <scheme val="minor"/>
      </rPr>
      <t>Roumanie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</si>
  <si>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</si>
  <si>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</si>
  <si>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</si>
  <si>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</si>
  <si>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</si>
  <si>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Serbie</t>
    </r>
  </si>
  <si>
    <r>
      <rPr>
        <sz val="11"/>
        <color theme="1"/>
        <rFont val="Calibri"/>
        <family val="2"/>
        <scheme val="minor"/>
      </rPr>
      <t>Uruguay</t>
    </r>
  </si>
  <si>
    <r>
      <rPr>
        <sz val="11"/>
        <color theme="1"/>
        <rFont val="Calibri"/>
        <family val="2"/>
        <scheme val="minor"/>
      </rPr>
      <t>Amical</t>
    </r>
  </si>
  <si>
    <r>
      <rPr>
        <sz val="11"/>
        <color theme="1"/>
        <rFont val="Calibri"/>
        <family val="2"/>
        <scheme val="minor"/>
      </rPr>
      <t>Syrie</t>
    </r>
  </si>
  <si>
    <r>
      <rPr>
        <sz val="11"/>
        <color theme="1"/>
        <rFont val="Calibri"/>
        <family val="2"/>
        <scheme val="minor"/>
      </rPr>
      <t>Égypte</t>
    </r>
  </si>
  <si>
    <r>
      <rPr>
        <sz val="11"/>
        <color theme="1"/>
        <rFont val="Calibri"/>
        <family val="2"/>
        <scheme val="minor"/>
      </rPr>
      <t>Amical</t>
    </r>
  </si>
  <si>
    <r>
      <rPr>
        <sz val="11"/>
        <color theme="1"/>
        <rFont val="Calibri"/>
        <family val="2"/>
        <scheme val="minor"/>
      </rPr>
      <t>Uruguay</t>
    </r>
  </si>
  <si>
    <r>
      <rPr>
        <sz val="11"/>
        <color theme="1"/>
        <rFont val="Calibri"/>
        <family val="2"/>
        <scheme val="minor"/>
      </rPr>
      <t>Pérou</t>
    </r>
  </si>
  <si>
    <r>
      <rPr>
        <sz val="11"/>
        <color theme="1"/>
        <rFont val="Calibri"/>
        <family val="2"/>
        <scheme val="minor"/>
      </rPr>
      <t>Amical</t>
    </r>
  </si>
  <si>
    <r>
      <rPr>
        <sz val="11"/>
        <color theme="1"/>
        <rFont val="Calibri"/>
        <family val="2"/>
        <scheme val="minor"/>
      </rPr>
      <t>Égypte</t>
    </r>
  </si>
  <si>
    <r>
      <rPr>
        <sz val="11"/>
        <color theme="1"/>
        <rFont val="Calibri"/>
        <family val="2"/>
        <scheme val="minor"/>
      </rPr>
      <t>Tunisie</t>
    </r>
  </si>
  <si>
    <r>
      <rPr>
        <sz val="11"/>
        <color theme="1"/>
        <rFont val="Calibri"/>
        <family val="2"/>
        <scheme val="minor"/>
      </rPr>
      <t>Amical</t>
    </r>
  </si>
  <si>
    <r>
      <rPr>
        <sz val="11"/>
        <color theme="1"/>
        <rFont val="Calibri"/>
        <family val="2"/>
        <scheme val="minor"/>
      </rPr>
      <t>Pologne</t>
    </r>
  </si>
  <si>
    <r>
      <rPr>
        <sz val="11"/>
        <color theme="1"/>
        <rFont val="Calibri"/>
        <family val="2"/>
        <scheme val="minor"/>
      </rPr>
      <t>Israël</t>
    </r>
  </si>
  <si>
    <r>
      <rPr>
        <sz val="11"/>
        <color theme="1"/>
        <rFont val="Calibri"/>
        <family val="2"/>
        <scheme val="minor"/>
      </rPr>
      <t>Qualification pour la Coupe européenne de l’UEFA</t>
    </r>
  </si>
  <si>
    <r>
      <rPr>
        <sz val="11"/>
        <color theme="1"/>
        <rFont val="Calibri"/>
        <family val="2"/>
        <scheme val="minor"/>
      </rPr>
      <t>Danemark</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</si>
  <si>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</si>
  <si>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</si>
  <si>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Estonie</t>
    </r>
  </si>
  <si>
    <r>
      <rPr>
        <sz val="11"/>
        <color theme="1"/>
        <rFont val="Calibri"/>
        <family val="2"/>
        <scheme val="minor"/>
      </rPr>
      <t>Ukraine</t>
    </r>
  </si>
  <si>
    <r>
      <rPr>
        <sz val="11"/>
        <color theme="1"/>
        <rFont val="Calibri"/>
        <family val="2"/>
        <scheme val="minor"/>
      </rPr>
      <t>Qualification pour la Coupe européenne de l’UEFA</t>
    </r>
  </si>
  <si>
    <r>
      <rPr>
        <sz val="11"/>
        <color theme="1"/>
        <rFont val="Calibri"/>
        <family val="2"/>
        <scheme val="minor"/>
      </rPr>
      <t>Hongrie</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</si>
  <si>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</si>
  <si>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</si>
  <si>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Irlande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</si>
  <si>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</si>
  <si>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</si>
  <si>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Suisse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</si>
  <si>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</si>
  <si>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</si>
  <si>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Koweït</t>
    </r>
  </si>
  <si>
    <r>
      <rPr>
        <sz val="11"/>
        <color theme="1"/>
        <rFont val="Calibri"/>
        <family val="2"/>
        <scheme val="minor"/>
      </rPr>
      <t>Mali</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</si>
  <si>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</si>
  <si>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</si>
  <si>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Mali</t>
    </r>
  </si>
  <si>
    <r>
      <rPr>
        <sz val="11"/>
        <color theme="1"/>
        <rFont val="Calibri"/>
        <family val="2"/>
        <scheme val="minor"/>
      </rPr>
      <t>Qualification pour la Coupe d’Afrique des nations</t>
    </r>
  </si>
  <si>
    <r>
      <rPr>
        <sz val="11"/>
        <color theme="1"/>
        <rFont val="Calibri"/>
        <family val="2"/>
        <scheme val="minor"/>
      </rPr>
      <t>Israël</t>
    </r>
  </si>
  <si>
    <r>
      <rPr>
        <sz val="11"/>
        <color theme="1"/>
        <rFont val="Calibri"/>
        <family val="2"/>
        <scheme val="minor"/>
      </rPr>
      <t>Brésil</t>
    </r>
  </si>
  <si>
    <r>
      <rPr>
        <sz val="11"/>
        <color theme="1"/>
        <rFont val="Calibri"/>
        <family val="2"/>
        <scheme val="minor"/>
      </rPr>
      <t>Amical</t>
    </r>
  </si>
  <si>
    <r>
      <rPr>
        <sz val="11"/>
        <color theme="1"/>
        <rFont val="Calibri"/>
        <family val="2"/>
        <scheme val="minor"/>
      </rPr>
      <t>Équateur</t>
    </r>
  </si>
  <si>
    <r>
      <rPr>
        <sz val="11"/>
        <color theme="1"/>
        <rFont val="Calibri"/>
        <family val="2"/>
        <scheme val="minor"/>
      </rPr>
      <t>Écosse</t>
    </r>
  </si>
  <si>
    <r>
      <rPr>
        <sz val="11"/>
        <color theme="1"/>
        <rFont val="Calibri"/>
        <family val="2"/>
        <scheme val="minor"/>
      </rPr>
      <t>Coupe Kirin</t>
    </r>
  </si>
  <si>
    <r>
      <rPr>
        <sz val="11"/>
        <color theme="1"/>
        <rFont val="Calibri"/>
        <family val="2"/>
        <scheme val="minor"/>
      </rPr>
      <t>Chili</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</si>
  <si>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</si>
  <si>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</si>
  <si>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Norvège</t>
    </r>
  </si>
  <si>
    <r>
      <rPr>
        <sz val="11"/>
        <color theme="1"/>
        <rFont val="Calibri"/>
        <family val="2"/>
        <scheme val="minor"/>
      </rPr>
      <t>Ghana</t>
    </r>
  </si>
  <si>
    <r>
      <rPr>
        <sz val="11"/>
        <color theme="1"/>
        <rFont val="Calibri"/>
        <family val="2"/>
        <scheme val="minor"/>
      </rPr>
      <t>Amical</t>
    </r>
  </si>
  <si>
    <r>
      <rPr>
        <sz val="11"/>
        <color theme="1"/>
        <rFont val="Calibri"/>
        <family val="2"/>
        <scheme val="minor"/>
      </rPr>
      <t>Canada</t>
    </r>
  </si>
  <si>
    <r>
      <rPr>
        <sz val="11"/>
        <color theme="1"/>
        <rFont val="Calibri"/>
        <family val="2"/>
        <scheme val="minor"/>
      </rPr>
      <t>Chili</t>
    </r>
  </si>
  <si>
    <r>
      <rPr>
        <sz val="11"/>
        <color theme="1"/>
        <rFont val="Calibri"/>
        <family val="2"/>
        <scheme val="minor"/>
      </rPr>
      <t>Amical</t>
    </r>
  </si>
  <si>
    <r>
      <rPr>
        <sz val="11"/>
        <color theme="1"/>
        <rFont val="Calibri"/>
        <family val="2"/>
        <scheme val="minor"/>
      </rPr>
      <t>Argentine</t>
    </r>
  </si>
  <si>
    <r>
      <rPr>
        <sz val="11"/>
        <color theme="1"/>
        <rFont val="Calibri"/>
        <family val="2"/>
        <scheme val="minor"/>
      </rPr>
      <t>Pérou</t>
    </r>
  </si>
  <si>
    <r>
      <rPr>
        <sz val="11"/>
        <color theme="1"/>
        <rFont val="Calibri"/>
        <family val="2"/>
        <scheme val="minor"/>
      </rPr>
      <t>Amical</t>
    </r>
  </si>
  <si>
    <r>
      <rPr>
        <sz val="11"/>
        <color theme="1"/>
        <rFont val="Calibri"/>
        <family val="2"/>
        <scheme val="minor"/>
      </rPr>
      <t>Finlande</t>
    </r>
  </si>
  <si>
    <r>
      <rPr>
        <sz val="11"/>
        <color theme="1"/>
        <rFont val="Calibri"/>
        <family val="2"/>
        <scheme val="minor"/>
      </rPr>
      <t>Danemark</t>
    </r>
  </si>
  <si>
    <r>
      <rPr>
        <sz val="11"/>
        <color theme="1"/>
        <rFont val="Calibri"/>
        <family val="2"/>
        <scheme val="minor"/>
      </rPr>
      <t>Amical</t>
    </r>
  </si>
  <si>
    <r>
      <rPr>
        <sz val="11"/>
        <color theme="1"/>
        <rFont val="Calibri"/>
        <family val="2"/>
        <scheme val="minor"/>
      </rPr>
      <t>Serbie</t>
    </r>
  </si>
  <si>
    <r>
      <rPr>
        <sz val="11"/>
        <color theme="1"/>
        <rFont val="Calibri"/>
        <family val="2"/>
        <scheme val="minor"/>
      </rPr>
      <t>Russie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</si>
  <si>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</si>
  <si>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</si>
  <si>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Japon</t>
    </r>
  </si>
  <si>
    <r>
      <rPr>
        <sz val="11"/>
        <color theme="1"/>
        <rFont val="Calibri"/>
        <family val="2"/>
        <scheme val="minor"/>
      </rPr>
      <t>Amical</t>
    </r>
  </si>
  <si>
    <r>
      <rPr>
        <sz val="11"/>
        <color theme="1"/>
        <rFont val="Calibri"/>
        <family val="2"/>
        <scheme val="minor"/>
      </rPr>
      <t>Brésil</t>
    </r>
  </si>
  <si>
    <r>
      <rPr>
        <sz val="11"/>
        <color theme="1"/>
        <rFont val="Calibri"/>
        <family val="2"/>
        <scheme val="minor"/>
      </rPr>
      <t>Suède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</si>
  <si>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</si>
  <si>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</si>
  <si>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Costa Rica</t>
    </r>
  </si>
  <si>
    <r>
      <rPr>
        <sz val="11"/>
        <color theme="1"/>
        <rFont val="Calibri"/>
        <family val="2"/>
        <scheme val="minor"/>
      </rPr>
      <t>Coupe de Corée du Sud</t>
    </r>
  </si>
  <si>
    <r>
      <rPr>
        <sz val="11"/>
        <color theme="1"/>
        <rFont val="Calibri"/>
        <family val="2"/>
        <scheme val="minor"/>
      </rPr>
      <t>Bélarus</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</si>
  <si>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</si>
  <si>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</si>
  <si>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Bulgarie</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</si>
  <si>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</si>
  <si>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</si>
  <si>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Roumanie</t>
    </r>
  </si>
  <si>
    <r>
      <rPr>
        <sz val="11"/>
        <color theme="1"/>
        <rFont val="Calibri"/>
        <family val="2"/>
        <scheme val="minor"/>
      </rPr>
      <t>Israël</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</si>
  <si>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</si>
  <si>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</si>
  <si>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</si>
  <si>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</si>
  <si>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</si>
  <si>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</si>
  <si>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</si>
  <si>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Costa Rica</t>
    </r>
  </si>
  <si>
    <r>
      <rPr>
        <sz val="11"/>
        <color theme="1"/>
        <rFont val="Calibri"/>
        <family val="2"/>
        <scheme val="minor"/>
      </rPr>
      <t>Équateur</t>
    </r>
  </si>
  <si>
    <r>
      <rPr>
        <sz val="11"/>
        <color theme="1"/>
        <rFont val="Calibri"/>
        <family val="2"/>
        <scheme val="minor"/>
      </rPr>
      <t>Coupe de Corée du Sud</t>
    </r>
  </si>
  <si>
    <r>
      <rPr>
        <sz val="11"/>
        <color theme="1"/>
        <rFont val="Calibri"/>
        <family val="2"/>
        <scheme val="minor"/>
      </rPr>
      <t>Corée du Sud</t>
    </r>
  </si>
  <si>
    <r>
      <rPr>
        <sz val="11"/>
        <color theme="1"/>
        <rFont val="Calibri"/>
        <family val="2"/>
        <scheme val="minor"/>
      </rPr>
      <t>Zambie</t>
    </r>
  </si>
  <si>
    <r>
      <rPr>
        <sz val="11"/>
        <color theme="1"/>
        <rFont val="Calibri"/>
        <family val="2"/>
        <scheme val="minor"/>
      </rPr>
      <t>Coupe de Corée du Sud</t>
    </r>
  </si>
  <si>
    <r>
      <rPr>
        <sz val="11"/>
        <color theme="1"/>
        <rFont val="Calibri"/>
        <family val="2"/>
        <scheme val="minor"/>
      </rPr>
      <t>Finlande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</si>
  <si>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</si>
  <si>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</si>
  <si>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Honduras</t>
    </r>
  </si>
  <si>
    <r>
      <rPr>
        <sz val="11"/>
        <color theme="1"/>
        <rFont val="Calibri"/>
        <family val="2"/>
        <scheme val="minor"/>
      </rPr>
      <t>Turquie</t>
    </r>
  </si>
  <si>
    <r>
      <rPr>
        <sz val="11"/>
        <color theme="1"/>
        <rFont val="Calibri"/>
        <family val="2"/>
        <scheme val="minor"/>
      </rPr>
      <t>Amical</t>
    </r>
  </si>
  <si>
    <r>
      <rPr>
        <sz val="11"/>
        <color theme="1"/>
        <rFont val="Calibri"/>
        <family val="2"/>
        <scheme val="minor"/>
      </rPr>
      <t>Islande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</si>
  <si>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</si>
  <si>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</si>
  <si>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Ukraine</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</si>
  <si>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</si>
  <si>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</si>
  <si>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Équateur</t>
    </r>
  </si>
  <si>
    <r>
      <rPr>
        <sz val="11"/>
        <color theme="1"/>
        <rFont val="Calibri"/>
        <family val="2"/>
        <scheme val="minor"/>
      </rPr>
      <t>Zambie</t>
    </r>
  </si>
  <si>
    <r>
      <rPr>
        <sz val="11"/>
        <color theme="1"/>
        <rFont val="Calibri"/>
        <family val="2"/>
        <scheme val="minor"/>
      </rPr>
      <t>Coupe de Corée du Sud</t>
    </r>
  </si>
  <si>
    <r>
      <rPr>
        <sz val="11"/>
        <color theme="1"/>
        <rFont val="Calibri"/>
        <family val="2"/>
        <scheme val="minor"/>
      </rPr>
      <t>Argentine</t>
    </r>
  </si>
  <si>
    <r>
      <rPr>
        <sz val="11"/>
        <color theme="1"/>
        <rFont val="Calibri"/>
        <family val="2"/>
        <scheme val="minor"/>
      </rPr>
      <t>Paraguay</t>
    </r>
  </si>
  <si>
    <r>
      <rPr>
        <sz val="11"/>
        <color theme="1"/>
        <rFont val="Calibri"/>
        <family val="2"/>
        <scheme val="minor"/>
      </rPr>
      <t>Amical</t>
    </r>
  </si>
  <si>
    <r>
      <rPr>
        <sz val="11"/>
        <color theme="1"/>
        <rFont val="Calibri"/>
        <family val="2"/>
        <scheme val="minor"/>
      </rPr>
      <t>Colombie</t>
    </r>
  </si>
  <si>
    <r>
      <rPr>
        <sz val="11"/>
        <color theme="1"/>
        <rFont val="Calibri"/>
        <family val="2"/>
        <scheme val="minor"/>
      </rPr>
      <t>Nigéria</t>
    </r>
  </si>
  <si>
    <r>
      <rPr>
        <sz val="11"/>
        <color theme="1"/>
        <rFont val="Calibri"/>
        <family val="2"/>
        <scheme val="minor"/>
      </rPr>
      <t>USA Cup</t>
    </r>
  </si>
  <si>
    <r>
      <rPr>
        <sz val="11"/>
        <color theme="1"/>
        <rFont val="Calibri"/>
        <family val="2"/>
        <scheme val="minor"/>
      </rPr>
      <t>Australie</t>
    </r>
  </si>
  <si>
    <r>
      <rPr>
        <sz val="11"/>
        <color theme="1"/>
        <rFont val="Calibri"/>
        <family val="2"/>
        <scheme val="minor"/>
      </rPr>
      <t>Ghana</t>
    </r>
  </si>
  <si>
    <r>
      <rPr>
        <sz val="11"/>
        <color theme="1"/>
        <rFont val="Calibri"/>
        <family val="2"/>
        <scheme val="minor"/>
      </rPr>
      <t>Amical</t>
    </r>
  </si>
  <si>
    <r>
      <rPr>
        <sz val="11"/>
        <color theme="1"/>
        <rFont val="Calibri"/>
        <family val="2"/>
        <scheme val="minor"/>
      </rPr>
      <t>Chili</t>
    </r>
  </si>
  <si>
    <r>
      <rPr>
        <sz val="11"/>
        <color theme="1"/>
        <rFont val="Calibri"/>
        <family val="2"/>
        <scheme val="minor"/>
      </rPr>
      <t>Paraguay</t>
    </r>
  </si>
  <si>
    <r>
      <rPr>
        <sz val="11"/>
        <color theme="1"/>
        <rFont val="Calibri"/>
        <family val="2"/>
        <scheme val="minor"/>
      </rPr>
      <t>Amical</t>
    </r>
  </si>
  <si>
    <r>
      <rPr>
        <sz val="11"/>
        <color theme="1"/>
        <rFont val="Calibri"/>
        <family val="2"/>
        <scheme val="minor"/>
      </rPr>
      <t>Suisse</t>
    </r>
  </si>
  <si>
    <r>
      <rPr>
        <sz val="11"/>
        <color theme="1"/>
        <rFont val="Calibri"/>
        <family val="2"/>
        <scheme val="minor"/>
      </rPr>
      <t>Italie</t>
    </r>
  </si>
  <si>
    <r>
      <rPr>
        <sz val="11"/>
        <color theme="1"/>
        <rFont val="Calibri"/>
        <family val="2"/>
        <scheme val="minor"/>
      </rPr>
      <t>Amical</t>
    </r>
  </si>
  <si>
    <r>
      <rPr>
        <sz val="11"/>
        <color theme="1"/>
        <rFont val="Calibri"/>
        <family val="2"/>
        <scheme val="minor"/>
      </rPr>
      <t>Nouvelle‑Zélande</t>
    </r>
  </si>
  <si>
    <r>
      <rPr>
        <sz val="11"/>
        <color theme="1"/>
        <rFont val="Calibri"/>
        <family val="2"/>
        <scheme val="minor"/>
      </rPr>
      <t>Turquie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</si>
  <si>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</si>
  <si>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</si>
  <si>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Ghana</t>
    </r>
  </si>
  <si>
    <r>
      <rPr>
        <sz val="11"/>
        <color theme="1"/>
        <rFont val="Calibri"/>
        <family val="2"/>
        <scheme val="minor"/>
      </rPr>
      <t>Amical</t>
    </r>
  </si>
  <si>
    <r>
      <rPr>
        <sz val="11"/>
        <color theme="1"/>
        <rFont val="Calibri"/>
        <family val="2"/>
        <scheme val="minor"/>
      </rPr>
      <t>Paraguay</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</si>
  <si>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</si>
  <si>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</si>
  <si>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Suisse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</si>
  <si>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</si>
  <si>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</si>
  <si>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</si>
  <si>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Ghana</t>
    </r>
  </si>
  <si>
    <r>
      <rPr>
        <sz val="11"/>
        <color theme="1"/>
        <rFont val="Calibri"/>
        <family val="2"/>
        <scheme val="minor"/>
      </rPr>
      <t>Amical</t>
    </r>
  </si>
  <si>
    <r>
      <rPr>
        <sz val="11"/>
        <color theme="1"/>
        <rFont val="Calibri"/>
        <family val="2"/>
        <scheme val="minor"/>
      </rPr>
      <t>Mexique</t>
    </r>
  </si>
  <si>
    <r>
      <rPr>
        <sz val="11"/>
        <color theme="1"/>
        <rFont val="Calibri"/>
        <family val="2"/>
        <scheme val="minor"/>
      </rPr>
      <t>Nigéria</t>
    </r>
  </si>
  <si>
    <r>
      <rPr>
        <sz val="11"/>
        <color theme="1"/>
        <rFont val="Calibri"/>
        <family val="2"/>
        <scheme val="minor"/>
      </rPr>
      <t>USA Cup</t>
    </r>
  </si>
  <si>
    <r>
      <rPr>
        <sz val="11"/>
        <color theme="1"/>
        <rFont val="Calibri"/>
        <family val="2"/>
        <scheme val="minor"/>
      </rPr>
      <t>Paraguay</t>
    </r>
  </si>
  <si>
    <r>
      <rPr>
        <sz val="11"/>
        <color theme="1"/>
        <rFont val="Calibri"/>
        <family val="2"/>
        <scheme val="minor"/>
      </rPr>
      <t>Équateur</t>
    </r>
  </si>
  <si>
    <r>
      <rPr>
        <sz val="11"/>
        <color theme="1"/>
        <rFont val="Calibri"/>
        <family val="2"/>
        <scheme val="minor"/>
      </rPr>
      <t>Amical</t>
    </r>
  </si>
  <si>
    <r>
      <rPr>
        <sz val="11"/>
        <color theme="1"/>
        <rFont val="Calibri"/>
        <family val="2"/>
        <scheme val="minor"/>
      </rPr>
      <t>Mexique</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</si>
  <si>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</si>
  <si>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</si>
  <si>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</si>
  <si>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</si>
  <si>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</si>
  <si>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</si>
  <si>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</si>
  <si>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</si>
  <si>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Uruguay</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</si>
  <si>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</si>
  <si>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</si>
  <si>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Colombie</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</si>
  <si>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</si>
  <si>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</si>
  <si>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Paraguay</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</si>
  <si>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</si>
  <si>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</si>
  <si>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Pérou</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</si>
  <si>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</si>
  <si>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</si>
  <si>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Uruguay</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</si>
  <si>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</si>
  <si>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</si>
  <si>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Ouzbékistan</t>
    </r>
  </si>
  <si>
    <r>
      <rPr>
        <sz val="11"/>
        <color theme="1"/>
        <rFont val="Calibri"/>
        <family val="2"/>
        <scheme val="minor"/>
      </rPr>
      <t>Hongrie</t>
    </r>
  </si>
  <si>
    <r>
      <rPr>
        <sz val="11"/>
        <color theme="1"/>
        <rFont val="Calibri"/>
        <family val="2"/>
        <scheme val="minor"/>
      </rPr>
      <t>Tournoi de Merdeka</t>
    </r>
  </si>
  <si>
    <r>
      <rPr>
        <sz val="11"/>
        <color theme="1"/>
        <rFont val="Calibri"/>
        <family val="2"/>
        <scheme val="minor"/>
      </rPr>
      <t>Algérie</t>
    </r>
  </si>
  <si>
    <r>
      <rPr>
        <sz val="11"/>
        <color theme="1"/>
        <rFont val="Calibri"/>
        <family val="2"/>
        <scheme val="minor"/>
      </rPr>
      <t>Tunisie</t>
    </r>
  </si>
  <si>
    <r>
      <rPr>
        <sz val="11"/>
        <color theme="1"/>
        <rFont val="Calibri"/>
        <family val="2"/>
        <scheme val="minor"/>
      </rPr>
      <t>Amical</t>
    </r>
  </si>
  <si>
    <r>
      <rPr>
        <sz val="11"/>
        <color theme="1"/>
        <rFont val="Calibri"/>
        <family val="2"/>
        <scheme val="minor"/>
      </rPr>
      <t>Irak</t>
    </r>
  </si>
  <si>
    <r>
      <rPr>
        <sz val="11"/>
        <color theme="1"/>
        <rFont val="Calibri"/>
        <family val="2"/>
        <scheme val="minor"/>
      </rPr>
      <t>Bulgarie</t>
    </r>
  </si>
  <si>
    <r>
      <rPr>
        <sz val="11"/>
        <color theme="1"/>
        <rFont val="Calibri"/>
        <family val="2"/>
        <scheme val="minor"/>
      </rPr>
      <t>Tournoi de Merdeka</t>
    </r>
  </si>
  <si>
    <r>
      <rPr>
        <sz val="11"/>
        <color theme="1"/>
        <rFont val="Calibri"/>
        <family val="2"/>
        <scheme val="minor"/>
      </rPr>
      <t>Cameroun</t>
    </r>
  </si>
  <si>
    <r>
      <rPr>
        <sz val="11"/>
        <color theme="1"/>
        <rFont val="Calibri"/>
        <family val="2"/>
        <scheme val="minor"/>
      </rPr>
      <t>Zimbabwe</t>
    </r>
  </si>
  <si>
    <r>
      <rPr>
        <sz val="11"/>
        <color theme="1"/>
        <rFont val="Calibri"/>
        <family val="2"/>
        <scheme val="minor"/>
      </rPr>
      <t>Qualification pour la Coupe d’Afrique des nations</t>
    </r>
  </si>
  <si>
    <r>
      <rPr>
        <sz val="11"/>
        <color theme="1"/>
        <rFont val="Calibri"/>
        <family val="2"/>
        <scheme val="minor"/>
      </rPr>
      <t>Corée du Sud</t>
    </r>
  </si>
  <si>
    <r>
      <rPr>
        <sz val="11"/>
        <color theme="1"/>
        <rFont val="Calibri"/>
        <family val="2"/>
        <scheme val="minor"/>
      </rPr>
      <t>Brésil</t>
    </r>
  </si>
  <si>
    <r>
      <rPr>
        <sz val="11"/>
        <color theme="1"/>
        <rFont val="Calibri"/>
        <family val="2"/>
        <scheme val="minor"/>
      </rPr>
      <t>Amical</t>
    </r>
  </si>
  <si>
    <r>
      <rPr>
        <sz val="11"/>
        <color theme="1"/>
        <rFont val="Calibri"/>
        <family val="2"/>
        <scheme val="minor"/>
      </rPr>
      <t>Écosse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</si>
  <si>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</si>
  <si>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</si>
  <si>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Belgique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</si>
  <si>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</si>
  <si>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</si>
  <si>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Turquie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</si>
  <si>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</si>
  <si>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</si>
  <si>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Italie</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</si>
  <si>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</si>
  <si>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</si>
  <si>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 xml:space="preserve">République de Macédoine </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</si>
  <si>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</si>
  <si>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</si>
  <si>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Pays‑Bas</t>
    </r>
  </si>
  <si>
    <r>
      <rPr>
        <sz val="11"/>
        <color theme="1"/>
        <rFont val="Calibri"/>
        <family val="2"/>
        <scheme val="minor"/>
      </rPr>
      <t>Bélarus</t>
    </r>
  </si>
  <si>
    <r>
      <rPr>
        <sz val="11"/>
        <color theme="1"/>
        <rFont val="Calibri"/>
        <family val="2"/>
        <scheme val="minor"/>
      </rPr>
      <t>Qualification pour la Coupe européenne de l’UEFA</t>
    </r>
  </si>
  <si>
    <r>
      <rPr>
        <sz val="11"/>
        <color theme="1"/>
        <rFont val="Calibri"/>
        <family val="2"/>
        <scheme val="minor"/>
      </rPr>
      <t>Écosse</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</si>
  <si>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</si>
  <si>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</si>
  <si>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Slovaquie</t>
    </r>
  </si>
  <si>
    <r>
      <rPr>
        <sz val="11"/>
        <color theme="1"/>
        <rFont val="Calibri"/>
        <family val="2"/>
        <scheme val="minor"/>
      </rPr>
      <t>Israël</t>
    </r>
  </si>
  <si>
    <r>
      <rPr>
        <sz val="11"/>
        <color theme="1"/>
        <rFont val="Calibri"/>
        <family val="2"/>
        <scheme val="minor"/>
      </rPr>
      <t>Qualification pour la Coupe européenne de l’UEFA</t>
    </r>
  </si>
  <si>
    <r>
      <rPr>
        <sz val="11"/>
        <color theme="1"/>
        <rFont val="Calibri"/>
        <family val="2"/>
        <scheme val="minor"/>
      </rPr>
      <t>Japon</t>
    </r>
  </si>
  <si>
    <r>
      <rPr>
        <sz val="11"/>
        <color theme="1"/>
        <rFont val="Calibri"/>
        <family val="2"/>
        <scheme val="minor"/>
      </rPr>
      <t>Paraguay</t>
    </r>
  </si>
  <si>
    <r>
      <rPr>
        <sz val="11"/>
        <color theme="1"/>
        <rFont val="Calibri"/>
        <family val="2"/>
        <scheme val="minor"/>
      </rPr>
      <t>Amical</t>
    </r>
  </si>
  <si>
    <r>
      <rPr>
        <sz val="11"/>
        <color theme="1"/>
        <rFont val="Calibri"/>
        <family val="2"/>
        <scheme val="minor"/>
      </rPr>
      <t>Espagne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</si>
  <si>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</si>
  <si>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</si>
  <si>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Géorgie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</si>
  <si>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</si>
  <si>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</si>
  <si>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Mexique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</si>
  <si>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</si>
  <si>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</si>
  <si>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Russie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</si>
  <si>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</si>
  <si>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</si>
  <si>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Slovénie</t>
    </r>
  </si>
  <si>
    <r>
      <rPr>
        <sz val="11"/>
        <color theme="1"/>
        <rFont val="Calibri"/>
        <family val="2"/>
        <scheme val="minor"/>
      </rPr>
      <t>Ukraine</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</si>
  <si>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</si>
  <si>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</si>
  <si>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</si>
  <si>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</si>
  <si>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Jamaïque</t>
    </r>
  </si>
  <si>
    <r>
      <rPr>
        <sz val="11"/>
        <color theme="1"/>
        <rFont val="Calibri"/>
        <family val="2"/>
        <scheme val="minor"/>
      </rPr>
      <t>Honduras</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</si>
  <si>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</si>
  <si>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</si>
  <si>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Nigéria</t>
    </r>
  </si>
  <si>
    <r>
      <rPr>
        <sz val="11"/>
        <color theme="1"/>
        <rFont val="Calibri"/>
        <family val="2"/>
        <scheme val="minor"/>
      </rPr>
      <t>Amical</t>
    </r>
  </si>
  <si>
    <r>
      <rPr>
        <sz val="11"/>
        <color theme="1"/>
        <rFont val="Calibri"/>
        <family val="2"/>
        <scheme val="minor"/>
      </rPr>
      <t>Japon</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</si>
  <si>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</si>
  <si>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</si>
  <si>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Chine</t>
    </r>
  </si>
  <si>
    <r>
      <rPr>
        <sz val="11"/>
        <color theme="1"/>
        <rFont val="Calibri"/>
        <family val="2"/>
        <scheme val="minor"/>
      </rPr>
      <t>Colombie</t>
    </r>
  </si>
  <si>
    <r>
      <rPr>
        <sz val="11"/>
        <color theme="1"/>
        <rFont val="Calibri"/>
        <family val="2"/>
        <scheme val="minor"/>
      </rPr>
      <t>Amical</t>
    </r>
  </si>
  <si>
    <r>
      <rPr>
        <sz val="11"/>
        <color theme="1"/>
        <rFont val="Calibri"/>
        <family val="2"/>
        <scheme val="minor"/>
      </rPr>
      <t>Japon</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</si>
  <si>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</si>
  <si>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</si>
  <si>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</si>
  <si>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Brésil</t>
    </r>
  </si>
  <si>
    <r>
      <rPr>
        <sz val="11"/>
        <color theme="1"/>
        <rFont val="Calibri"/>
        <family val="2"/>
        <scheme val="minor"/>
      </rPr>
      <t>Amical</t>
    </r>
  </si>
  <si>
    <r>
      <rPr>
        <sz val="11"/>
        <color theme="1"/>
        <rFont val="Calibri"/>
        <family val="2"/>
        <scheme val="minor"/>
      </rPr>
      <t>Nigéria</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</si>
  <si>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</si>
  <si>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</si>
  <si>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Hongrie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</si>
  <si>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</si>
  <si>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</si>
  <si>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Slovénie</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</si>
  <si>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</si>
  <si>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</si>
  <si>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Cap-Vert</t>
    </r>
  </si>
  <si>
    <r>
      <rPr>
        <sz val="11"/>
        <color theme="1"/>
        <rFont val="Calibri"/>
        <family val="2"/>
        <scheme val="minor"/>
      </rPr>
      <t>Guinée</t>
    </r>
  </si>
  <si>
    <r>
      <rPr>
        <sz val="11"/>
        <color theme="1"/>
        <rFont val="Calibri"/>
        <family val="2"/>
        <scheme val="minor"/>
      </rPr>
      <t>Coupe Amílcar Cabral</t>
    </r>
  </si>
  <si>
    <r>
      <rPr>
        <sz val="11"/>
        <color theme="1"/>
        <rFont val="Calibri"/>
        <family val="2"/>
        <scheme val="minor"/>
      </rPr>
      <t>Côte d’Ivoire</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</si>
  <si>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</si>
  <si>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</si>
  <si>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Guatemala</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</si>
  <si>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</si>
  <si>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</si>
  <si>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El Salvador</t>
    </r>
  </si>
  <si>
    <r>
      <rPr>
        <sz val="11"/>
        <color theme="1"/>
        <rFont val="Calibri"/>
        <family val="2"/>
        <scheme val="minor"/>
      </rPr>
      <t>Costa Rica</t>
    </r>
  </si>
  <si>
    <r>
      <rPr>
        <sz val="11"/>
        <color theme="1"/>
        <rFont val="Calibri"/>
        <family val="2"/>
        <scheme val="minor"/>
      </rPr>
      <t>Coupe de l’UNCAF</t>
    </r>
  </si>
  <si>
    <r>
      <rPr>
        <sz val="11"/>
        <color theme="1"/>
        <rFont val="Calibri"/>
        <family val="2"/>
        <scheme val="minor"/>
      </rPr>
      <t>Mexique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</si>
  <si>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</si>
  <si>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</si>
  <si>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</si>
  <si>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</si>
  <si>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Coupe de l’UNCAF</t>
    </r>
  </si>
  <si>
    <r>
      <rPr>
        <sz val="11"/>
        <color theme="1"/>
        <rFont val="Calibri"/>
        <family val="2"/>
        <scheme val="minor"/>
      </rPr>
      <t>Côte d’Ivoire</t>
    </r>
  </si>
  <si>
    <r>
      <rPr>
        <sz val="11"/>
        <color theme="1"/>
        <rFont val="Calibri"/>
        <family val="2"/>
        <scheme val="minor"/>
      </rPr>
      <t>Égypte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</si>
  <si>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</si>
  <si>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</si>
  <si>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Costa Rica</t>
    </r>
  </si>
  <si>
    <r>
      <rPr>
        <sz val="11"/>
        <color theme="1"/>
        <rFont val="Calibri"/>
        <family val="2"/>
        <scheme val="minor"/>
      </rPr>
      <t>Coupe de l’UNCAF</t>
    </r>
  </si>
  <si>
    <r>
      <rPr>
        <sz val="11"/>
        <color theme="1"/>
        <rFont val="Calibri"/>
        <family val="2"/>
        <scheme val="minor"/>
      </rPr>
      <t>Jamaïque</t>
    </r>
  </si>
  <si>
    <r>
      <rPr>
        <sz val="11"/>
        <color theme="1"/>
        <rFont val="Calibri"/>
        <family val="2"/>
        <scheme val="minor"/>
      </rPr>
      <t>Mexique</t>
    </r>
  </si>
  <si>
    <r>
      <rPr>
        <sz val="11"/>
        <color theme="1"/>
        <rFont val="Calibri"/>
        <family val="2"/>
        <scheme val="minor"/>
      </rPr>
      <t>Amical</t>
    </r>
  </si>
  <si>
    <r>
      <rPr>
        <sz val="11"/>
        <color theme="1"/>
        <rFont val="Calibri"/>
        <family val="2"/>
        <scheme val="minor"/>
      </rPr>
      <t>Égypte</t>
    </r>
  </si>
  <si>
    <r>
      <rPr>
        <sz val="11"/>
        <color theme="1"/>
        <rFont val="Calibri"/>
        <family val="2"/>
        <scheme val="minor"/>
      </rPr>
      <t>Ghana</t>
    </r>
  </si>
  <si>
    <r>
      <rPr>
        <sz val="11"/>
        <color theme="1"/>
        <rFont val="Calibri"/>
        <family val="2"/>
        <scheme val="minor"/>
      </rPr>
      <t>Amical</t>
    </r>
  </si>
  <si>
    <r>
      <rPr>
        <sz val="11"/>
        <color theme="1"/>
        <rFont val="Calibri"/>
        <family val="2"/>
        <scheme val="minor"/>
      </rPr>
      <t>Égypte</t>
    </r>
  </si>
  <si>
    <r>
      <rPr>
        <sz val="11"/>
        <color theme="1"/>
        <rFont val="Calibri"/>
        <family val="2"/>
        <scheme val="minor"/>
      </rPr>
      <t>Tunisie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</si>
  <si>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</si>
  <si>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</si>
  <si>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Mexique</t>
    </r>
  </si>
  <si>
    <r>
      <rPr>
        <sz val="11"/>
        <color theme="1"/>
        <rFont val="Calibri"/>
        <family val="2"/>
        <scheme val="minor"/>
      </rPr>
      <t>Gold Cup</t>
    </r>
  </si>
  <si>
    <r>
      <rPr>
        <sz val="11"/>
        <color theme="1"/>
        <rFont val="Calibri"/>
        <family val="2"/>
        <scheme val="minor"/>
      </rPr>
      <t>Cameroun</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</si>
  <si>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</si>
  <si>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</si>
  <si>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Ghana</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</si>
  <si>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</si>
  <si>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</si>
  <si>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Mexique</t>
    </r>
  </si>
  <si>
    <r>
      <rPr>
        <sz val="11"/>
        <color theme="1"/>
        <rFont val="Calibri"/>
        <family val="2"/>
        <scheme val="minor"/>
      </rPr>
      <t>Guatemala</t>
    </r>
  </si>
  <si>
    <r>
      <rPr>
        <sz val="11"/>
        <color theme="1"/>
        <rFont val="Calibri"/>
        <family val="2"/>
        <scheme val="minor"/>
      </rPr>
      <t>Gold Cup</t>
    </r>
  </si>
  <si>
    <r>
      <rPr>
        <sz val="11"/>
        <color theme="1"/>
        <rFont val="Calibri"/>
        <family val="2"/>
        <scheme val="minor"/>
      </rPr>
      <t>Burkina Faso</t>
    </r>
  </si>
  <si>
    <r>
      <rPr>
        <sz val="11"/>
        <color theme="1"/>
        <rFont val="Calibri"/>
        <family val="2"/>
        <scheme val="minor"/>
      </rPr>
      <t>Algérie</t>
    </r>
  </si>
  <si>
    <r>
      <rPr>
        <sz val="11"/>
        <color theme="1"/>
        <rFont val="Calibri"/>
        <family val="2"/>
        <scheme val="minor"/>
      </rPr>
      <t>Coupe d’Afrique des nations</t>
    </r>
  </si>
  <si>
    <r>
      <rPr>
        <sz val="11"/>
        <color theme="1"/>
        <rFont val="Calibri"/>
        <family val="2"/>
        <scheme val="minor"/>
      </rPr>
      <t>Grèce</t>
    </r>
  </si>
  <si>
    <r>
      <rPr>
        <sz val="11"/>
        <color theme="1"/>
        <rFont val="Calibri"/>
        <family val="2"/>
        <scheme val="minor"/>
      </rPr>
      <t>Israël</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</si>
  <si>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</si>
  <si>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</si>
  <si>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</si>
  <si>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</si>
  <si>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Afrique du Sud</t>
    </r>
  </si>
  <si>
    <r>
      <rPr>
        <sz val="11"/>
        <color theme="1"/>
        <rFont val="Calibri"/>
        <family val="2"/>
        <scheme val="minor"/>
      </rPr>
      <t>Algérie</t>
    </r>
  </si>
  <si>
    <r>
      <rPr>
        <sz val="11"/>
        <color theme="1"/>
        <rFont val="Calibri"/>
        <family val="2"/>
        <scheme val="minor"/>
      </rPr>
      <t>Coupe d’Afrique des nations</t>
    </r>
  </si>
  <si>
    <r>
      <rPr>
        <sz val="11"/>
        <color theme="1"/>
        <rFont val="Calibri"/>
        <family val="2"/>
        <scheme val="minor"/>
      </rPr>
      <t>Venezuela</t>
    </r>
  </si>
  <si>
    <r>
      <rPr>
        <sz val="11"/>
        <color theme="1"/>
        <rFont val="Calibri"/>
        <family val="2"/>
        <scheme val="minor"/>
      </rPr>
      <t>Équateur</t>
    </r>
  </si>
  <si>
    <r>
      <rPr>
        <sz val="11"/>
        <color theme="1"/>
        <rFont val="Calibri"/>
        <family val="2"/>
        <scheme val="minor"/>
      </rPr>
      <t>Amical</t>
    </r>
  </si>
  <si>
    <r>
      <rPr>
        <sz val="11"/>
        <color theme="1"/>
        <rFont val="Calibri"/>
        <family val="2"/>
        <scheme val="minor"/>
      </rPr>
      <t>Zambie</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</si>
  <si>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</si>
  <si>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</si>
  <si>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Chili</t>
    </r>
  </si>
  <si>
    <r>
      <rPr>
        <sz val="11"/>
        <color theme="1"/>
        <rFont val="Calibri"/>
        <family val="2"/>
        <scheme val="minor"/>
      </rPr>
      <t>Mexique</t>
    </r>
  </si>
  <si>
    <r>
      <rPr>
        <sz val="11"/>
        <color theme="1"/>
        <rFont val="Calibri"/>
        <family val="2"/>
        <scheme val="minor"/>
      </rPr>
      <t>Amical</t>
    </r>
  </si>
  <si>
    <r>
      <rPr>
        <sz val="11"/>
        <color theme="1"/>
        <rFont val="Calibri"/>
        <family val="2"/>
        <scheme val="minor"/>
      </rPr>
      <t>Espagne</t>
    </r>
  </si>
  <si>
    <r>
      <rPr>
        <sz val="11"/>
        <color theme="1"/>
        <rFont val="Calibri"/>
        <family val="2"/>
        <scheme val="minor"/>
      </rPr>
      <t>Norvège</t>
    </r>
  </si>
  <si>
    <r>
      <rPr>
        <sz val="11"/>
        <color theme="1"/>
        <rFont val="Calibri"/>
        <family val="2"/>
        <scheme val="minor"/>
      </rPr>
      <t>Amical</t>
    </r>
  </si>
  <si>
    <r>
      <rPr>
        <sz val="11"/>
        <color theme="1"/>
        <rFont val="Calibri"/>
        <family val="2"/>
        <scheme val="minor"/>
      </rPr>
      <t>Liban</t>
    </r>
  </si>
  <si>
    <r>
      <rPr>
        <sz val="11"/>
        <color theme="1"/>
        <rFont val="Calibri"/>
        <family val="2"/>
        <scheme val="minor"/>
      </rPr>
      <t>Équateur</t>
    </r>
  </si>
  <si>
    <r>
      <rPr>
        <sz val="11"/>
        <color theme="1"/>
        <rFont val="Calibri"/>
        <family val="2"/>
        <scheme val="minor"/>
      </rPr>
      <t>Amical</t>
    </r>
  </si>
  <si>
    <r>
      <rPr>
        <sz val="11"/>
        <color theme="1"/>
        <rFont val="Calibri"/>
        <family val="2"/>
        <scheme val="minor"/>
      </rPr>
      <t>Turquie</t>
    </r>
  </si>
  <si>
    <r>
      <rPr>
        <sz val="11"/>
        <color theme="1"/>
        <rFont val="Calibri"/>
        <family val="2"/>
        <scheme val="minor"/>
      </rPr>
      <t>Bélarus</t>
    </r>
  </si>
  <si>
    <r>
      <rPr>
        <sz val="11"/>
        <color theme="1"/>
        <rFont val="Calibri"/>
        <family val="2"/>
        <scheme val="minor"/>
      </rPr>
      <t>Amical</t>
    </r>
  </si>
  <si>
    <r>
      <rPr>
        <sz val="11"/>
        <color theme="1"/>
        <rFont val="Calibri"/>
        <family val="2"/>
        <scheme val="minor"/>
      </rPr>
      <t>Portugal</t>
    </r>
  </si>
  <si>
    <r>
      <rPr>
        <sz val="11"/>
        <color theme="1"/>
        <rFont val="Calibri"/>
        <family val="2"/>
        <scheme val="minor"/>
      </rPr>
      <t>Allemagne</t>
    </r>
  </si>
  <si>
    <r>
      <rPr>
        <sz val="11"/>
        <color theme="1"/>
        <rFont val="Calibri"/>
        <family val="2"/>
        <scheme val="minor"/>
      </rPr>
      <t>Amical</t>
    </r>
  </si>
  <si>
    <r>
      <rPr>
        <sz val="11"/>
        <color theme="1"/>
        <rFont val="Calibri"/>
        <family val="2"/>
        <scheme val="minor"/>
      </rPr>
      <t>Koweït</t>
    </r>
  </si>
  <si>
    <r>
      <rPr>
        <sz val="11"/>
        <color theme="1"/>
        <rFont val="Calibri"/>
        <family val="2"/>
        <scheme val="minor"/>
      </rPr>
      <t>Oman</t>
    </r>
  </si>
  <si>
    <r>
      <rPr>
        <sz val="11"/>
        <color theme="1"/>
        <rFont val="Calibri"/>
        <family val="2"/>
        <scheme val="minor"/>
      </rPr>
      <t>Amical</t>
    </r>
  </si>
  <si>
    <r>
      <rPr>
        <sz val="11"/>
        <color theme="1"/>
        <rFont val="Calibri"/>
        <family val="2"/>
        <scheme val="minor"/>
      </rPr>
      <t>Qatar</t>
    </r>
  </si>
  <si>
    <r>
      <rPr>
        <sz val="11"/>
        <color theme="1"/>
        <rFont val="Calibri"/>
        <family val="2"/>
        <scheme val="minor"/>
      </rPr>
      <t>Équateur</t>
    </r>
  </si>
  <si>
    <r>
      <rPr>
        <sz val="11"/>
        <color theme="1"/>
        <rFont val="Calibri"/>
        <family val="2"/>
        <scheme val="minor"/>
      </rPr>
      <t>Amical</t>
    </r>
  </si>
  <si>
    <r>
      <rPr>
        <sz val="11"/>
        <color theme="1"/>
        <rFont val="Calibri"/>
        <family val="2"/>
        <scheme val="minor"/>
      </rPr>
      <t>Croatie</t>
    </r>
  </si>
  <si>
    <r>
      <rPr>
        <sz val="11"/>
        <color theme="1"/>
        <rFont val="Calibri"/>
        <family val="2"/>
        <scheme val="minor"/>
      </rPr>
      <t>Pologne</t>
    </r>
  </si>
  <si>
    <r>
      <rPr>
        <sz val="11"/>
        <color theme="1"/>
        <rFont val="Calibri"/>
        <family val="2"/>
        <scheme val="minor"/>
      </rPr>
      <t>Amical</t>
    </r>
  </si>
  <si>
    <r>
      <rPr>
        <sz val="11"/>
        <color theme="1"/>
        <rFont val="Calibri"/>
        <family val="2"/>
        <scheme val="minor"/>
      </rPr>
      <t>Colombie</t>
    </r>
  </si>
  <si>
    <r>
      <rPr>
        <sz val="11"/>
        <color theme="1"/>
        <rFont val="Calibri"/>
        <family val="2"/>
        <scheme val="minor"/>
      </rPr>
      <t>Honduras</t>
    </r>
  </si>
  <si>
    <r>
      <rPr>
        <sz val="11"/>
        <color theme="1"/>
        <rFont val="Calibri"/>
        <family val="2"/>
        <scheme val="minor"/>
      </rPr>
      <t>Amical</t>
    </r>
  </si>
  <si>
    <r>
      <rPr>
        <sz val="11"/>
        <color theme="1"/>
        <rFont val="Calibri"/>
        <family val="2"/>
        <scheme val="minor"/>
      </rPr>
      <t>Koweït</t>
    </r>
  </si>
  <si>
    <r>
      <rPr>
        <sz val="11"/>
        <color theme="1"/>
        <rFont val="Calibri"/>
        <family val="2"/>
        <scheme val="minor"/>
      </rPr>
      <t>Finlande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</si>
  <si>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</si>
  <si>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</si>
  <si>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Corée du Sud</t>
    </r>
  </si>
  <si>
    <r>
      <rPr>
        <sz val="11"/>
        <color theme="1"/>
        <rFont val="Calibri"/>
        <family val="2"/>
        <scheme val="minor"/>
      </rPr>
      <t>UAE Friendship Tournament</t>
    </r>
  </si>
  <si>
    <r>
      <rPr>
        <sz val="11"/>
        <color theme="1"/>
        <rFont val="Calibri"/>
        <family val="2"/>
        <scheme val="minor"/>
      </rPr>
      <t>Émirats arabes unis</t>
    </r>
  </si>
  <si>
    <r>
      <rPr>
        <sz val="11"/>
        <color theme="1"/>
        <rFont val="Calibri"/>
        <family val="2"/>
        <scheme val="minor"/>
      </rPr>
      <t>Maroc</t>
    </r>
  </si>
  <si>
    <r>
      <rPr>
        <sz val="11"/>
        <color theme="1"/>
        <rFont val="Calibri"/>
        <family val="2"/>
        <scheme val="minor"/>
      </rPr>
      <t>UAE Friendship Tournament</t>
    </r>
  </si>
  <si>
    <r>
      <rPr>
        <sz val="11"/>
        <color theme="1"/>
        <rFont val="Calibri"/>
        <family val="2"/>
        <scheme val="minor"/>
      </rPr>
      <t>Autriche</t>
    </r>
  </si>
  <si>
    <r>
      <rPr>
        <sz val="11"/>
        <color theme="1"/>
        <rFont val="Calibri"/>
        <family val="2"/>
        <scheme val="minor"/>
      </rPr>
      <t>Suisse</t>
    </r>
  </si>
  <si>
    <r>
      <rPr>
        <sz val="11"/>
        <color theme="1"/>
        <rFont val="Calibri"/>
        <family val="2"/>
        <scheme val="minor"/>
      </rPr>
      <t>Amical</t>
    </r>
  </si>
  <si>
    <r>
      <rPr>
        <sz val="11"/>
        <color theme="1"/>
        <rFont val="Calibri"/>
        <family val="2"/>
        <scheme val="minor"/>
      </rPr>
      <t>Portugal</t>
    </r>
  </si>
  <si>
    <r>
      <rPr>
        <sz val="11"/>
        <color theme="1"/>
        <rFont val="Calibri"/>
        <family val="2"/>
        <scheme val="minor"/>
      </rPr>
      <t>Grèce</t>
    </r>
  </si>
  <si>
    <r>
      <rPr>
        <sz val="11"/>
        <color theme="1"/>
        <rFont val="Calibri"/>
        <family val="2"/>
        <scheme val="minor"/>
      </rPr>
      <t>Amical</t>
    </r>
  </si>
  <si>
    <r>
      <rPr>
        <sz val="11"/>
        <color theme="1"/>
        <rFont val="Calibri"/>
        <family val="2"/>
        <scheme val="minor"/>
      </rPr>
      <t>Écosse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</si>
  <si>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</si>
  <si>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</si>
  <si>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Serbie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</si>
  <si>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</si>
  <si>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</si>
  <si>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Colombie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</si>
  <si>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</si>
  <si>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</si>
  <si>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</si>
  <si>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Allemagne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</si>
  <si>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</si>
  <si>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</si>
  <si>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Suède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</si>
  <si>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</si>
  <si>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</si>
  <si>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Brésil</t>
    </r>
  </si>
  <si>
    <r>
      <rPr>
        <sz val="11"/>
        <color theme="1"/>
        <rFont val="Calibri"/>
        <family val="2"/>
        <scheme val="minor"/>
      </rPr>
      <t>Amical</t>
    </r>
  </si>
  <si>
    <r>
      <rPr>
        <sz val="11"/>
        <color theme="1"/>
        <rFont val="Calibri"/>
        <family val="2"/>
        <scheme val="minor"/>
      </rPr>
      <t>Israël</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</si>
  <si>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</si>
  <si>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</si>
  <si>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Turquie</t>
    </r>
  </si>
  <si>
    <r>
      <rPr>
        <sz val="11"/>
        <color theme="1"/>
        <rFont val="Calibri"/>
        <family val="2"/>
        <scheme val="minor"/>
      </rPr>
      <t>Ukraine</t>
    </r>
  </si>
  <si>
    <r>
      <rPr>
        <sz val="11"/>
        <color theme="1"/>
        <rFont val="Calibri"/>
        <family val="2"/>
        <scheme val="minor"/>
      </rPr>
      <t>Amical</t>
    </r>
  </si>
  <si>
    <r>
      <rPr>
        <sz val="11"/>
        <color theme="1"/>
        <rFont val="Calibri"/>
        <family val="2"/>
        <scheme val="minor"/>
      </rPr>
      <t>Grèce</t>
    </r>
  </si>
  <si>
    <r>
      <rPr>
        <sz val="11"/>
        <color theme="1"/>
        <rFont val="Calibri"/>
        <family val="2"/>
        <scheme val="minor"/>
      </rPr>
      <t>Géorgie</t>
    </r>
  </si>
  <si>
    <r>
      <rPr>
        <sz val="11"/>
        <color theme="1"/>
        <rFont val="Calibri"/>
        <family val="2"/>
        <scheme val="minor"/>
      </rPr>
      <t>Amical</t>
    </r>
  </si>
  <si>
    <r>
      <rPr>
        <sz val="11"/>
        <color theme="1"/>
        <rFont val="Calibri"/>
        <family val="2"/>
        <scheme val="minor"/>
      </rPr>
      <t>Suède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</si>
  <si>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</si>
  <si>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</si>
  <si>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Martinique</t>
    </r>
  </si>
  <si>
    <r>
      <rPr>
        <sz val="11"/>
        <color theme="1"/>
        <rFont val="Calibri"/>
        <family val="2"/>
        <scheme val="minor"/>
      </rPr>
      <t>Haïti</t>
    </r>
  </si>
  <si>
    <r>
      <rPr>
        <sz val="11"/>
        <color theme="1"/>
        <rFont val="Calibri"/>
        <family val="2"/>
        <scheme val="minor"/>
      </rPr>
      <t>Coupe caribéenne de la CFU</t>
    </r>
  </si>
  <si>
    <r>
      <rPr>
        <sz val="11"/>
        <color theme="1"/>
        <rFont val="Calibri"/>
        <family val="2"/>
        <scheme val="minor"/>
      </rPr>
      <t>Japon</t>
    </r>
  </si>
  <si>
    <r>
      <rPr>
        <sz val="11"/>
        <color theme="1"/>
        <rFont val="Calibri"/>
        <family val="2"/>
        <scheme val="minor"/>
      </rPr>
      <t>Serbie</t>
    </r>
  </si>
  <si>
    <r>
      <rPr>
        <sz val="11"/>
        <color theme="1"/>
        <rFont val="Calibri"/>
        <family val="2"/>
        <scheme val="minor"/>
      </rPr>
      <t>Coupe Kirin</t>
    </r>
  </si>
  <si>
    <r>
      <rPr>
        <sz val="11"/>
        <color theme="1"/>
        <rFont val="Calibri"/>
        <family val="2"/>
        <scheme val="minor"/>
      </rPr>
      <t>Colombie</t>
    </r>
  </si>
  <si>
    <r>
      <rPr>
        <sz val="11"/>
        <color theme="1"/>
        <rFont val="Calibri"/>
        <family val="2"/>
        <scheme val="minor"/>
      </rPr>
      <t>Écosse</t>
    </r>
  </si>
  <si>
    <r>
      <rPr>
        <sz val="11"/>
        <color theme="1"/>
        <rFont val="Calibri"/>
        <family val="2"/>
        <scheme val="minor"/>
      </rPr>
      <t>Amical</t>
    </r>
  </si>
  <si>
    <r>
      <rPr>
        <sz val="11"/>
        <color theme="1"/>
        <rFont val="Calibri"/>
        <family val="2"/>
        <scheme val="minor"/>
      </rPr>
      <t>Irlande</t>
    </r>
  </si>
  <si>
    <r>
      <rPr>
        <sz val="11"/>
        <color theme="1"/>
        <rFont val="Calibri"/>
        <family val="2"/>
        <scheme val="minor"/>
      </rPr>
      <t>Portugal</t>
    </r>
  </si>
  <si>
    <r>
      <rPr>
        <sz val="11"/>
        <color theme="1"/>
        <rFont val="Calibri"/>
        <family val="2"/>
        <scheme val="minor"/>
      </rPr>
      <t>Amical</t>
    </r>
  </si>
  <si>
    <r>
      <rPr>
        <sz val="11"/>
        <color theme="1"/>
        <rFont val="Calibri"/>
        <family val="2"/>
        <scheme val="minor"/>
      </rPr>
      <t>Japon</t>
    </r>
  </si>
  <si>
    <r>
      <rPr>
        <sz val="11"/>
        <color theme="1"/>
        <rFont val="Calibri"/>
        <family val="2"/>
        <scheme val="minor"/>
      </rPr>
      <t>Mexique</t>
    </r>
  </si>
  <si>
    <r>
      <rPr>
        <sz val="11"/>
        <color theme="1"/>
        <rFont val="Calibri"/>
        <family val="2"/>
        <scheme val="minor"/>
      </rPr>
      <t>Coupe Kirin</t>
    </r>
  </si>
  <si>
    <r>
      <rPr>
        <sz val="11"/>
        <color theme="1"/>
        <rFont val="Calibri"/>
        <family val="2"/>
        <scheme val="minor"/>
      </rPr>
      <t>Russie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</si>
  <si>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</si>
  <si>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</si>
  <si>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Allemagne</t>
    </r>
  </si>
  <si>
    <r>
      <rPr>
        <sz val="11"/>
        <color theme="1"/>
        <rFont val="Calibri"/>
        <family val="2"/>
        <scheme val="minor"/>
      </rPr>
      <t>France</t>
    </r>
  </si>
  <si>
    <r>
      <rPr>
        <sz val="11"/>
        <color theme="1"/>
        <rFont val="Calibri"/>
        <family val="2"/>
        <scheme val="minor"/>
      </rPr>
      <t>Amical</t>
    </r>
  </si>
  <si>
    <r>
      <rPr>
        <sz val="11"/>
        <color theme="1"/>
        <rFont val="Calibri"/>
        <family val="2"/>
        <scheme val="minor"/>
      </rPr>
      <t>Qatar</t>
    </r>
  </si>
  <si>
    <r>
      <rPr>
        <sz val="11"/>
        <color theme="1"/>
        <rFont val="Calibri"/>
        <family val="2"/>
        <scheme val="minor"/>
      </rPr>
      <t>Iran</t>
    </r>
  </si>
  <si>
    <r>
      <rPr>
        <sz val="11"/>
        <color theme="1"/>
        <rFont val="Calibri"/>
        <family val="2"/>
        <scheme val="minor"/>
      </rPr>
      <t>Amical</t>
    </r>
  </si>
  <si>
    <r>
      <rPr>
        <sz val="11"/>
        <color theme="1"/>
        <rFont val="Calibri"/>
        <family val="2"/>
        <scheme val="minor"/>
      </rPr>
      <t>Danemark</t>
    </r>
  </si>
  <si>
    <r>
      <rPr>
        <sz val="11"/>
        <color theme="1"/>
        <rFont val="Calibri"/>
        <family val="2"/>
        <scheme val="minor"/>
      </rPr>
      <t>Ghana</t>
    </r>
  </si>
  <si>
    <r>
      <rPr>
        <sz val="11"/>
        <color theme="1"/>
        <rFont val="Calibri"/>
        <family val="2"/>
        <scheme val="minor"/>
      </rPr>
      <t>Amical</t>
    </r>
  </si>
  <si>
    <r>
      <rPr>
        <sz val="11"/>
        <color theme="1"/>
        <rFont val="Calibri"/>
        <family val="2"/>
        <scheme val="minor"/>
      </rPr>
      <t>Finlande</t>
    </r>
  </si>
  <si>
    <r>
      <rPr>
        <sz val="11"/>
        <color theme="1"/>
        <rFont val="Calibri"/>
        <family val="2"/>
        <scheme val="minor"/>
      </rPr>
      <t>Turquie</t>
    </r>
  </si>
  <si>
    <r>
      <rPr>
        <sz val="11"/>
        <color theme="1"/>
        <rFont val="Calibri"/>
        <family val="2"/>
        <scheme val="minor"/>
      </rPr>
      <t>Amical</t>
    </r>
  </si>
  <si>
    <r>
      <rPr>
        <sz val="11"/>
        <color theme="1"/>
        <rFont val="Calibri"/>
        <family val="2"/>
        <scheme val="minor"/>
      </rPr>
      <t>Canada</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</si>
  <si>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</si>
  <si>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</si>
  <si>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Mexique</t>
    </r>
  </si>
  <si>
    <r>
      <rPr>
        <sz val="11"/>
        <color theme="1"/>
        <rFont val="Calibri"/>
        <family val="2"/>
        <scheme val="minor"/>
      </rPr>
      <t>Bolivie</t>
    </r>
  </si>
  <si>
    <r>
      <rPr>
        <sz val="11"/>
        <color theme="1"/>
        <rFont val="Calibri"/>
        <family val="2"/>
        <scheme val="minor"/>
      </rPr>
      <t>USA Cup</t>
    </r>
  </si>
  <si>
    <r>
      <rPr>
        <sz val="11"/>
        <color theme="1"/>
        <rFont val="Calibri"/>
        <family val="2"/>
        <scheme val="minor"/>
      </rPr>
      <t>Roumanie</t>
    </r>
  </si>
  <si>
    <r>
      <rPr>
        <sz val="11"/>
        <color theme="1"/>
        <rFont val="Calibri"/>
        <family val="2"/>
        <scheme val="minor"/>
      </rPr>
      <t>France</t>
    </r>
  </si>
  <si>
    <r>
      <rPr>
        <sz val="11"/>
        <color theme="1"/>
        <rFont val="Calibri"/>
        <family val="2"/>
        <scheme val="minor"/>
      </rPr>
      <t>Coupe européenne de l’UEFA</t>
    </r>
  </si>
  <si>
    <r>
      <rPr>
        <sz val="11"/>
        <color theme="1"/>
        <rFont val="Calibri"/>
        <family val="2"/>
        <scheme val="minor"/>
      </rPr>
      <t>Italie</t>
    </r>
  </si>
  <si>
    <r>
      <rPr>
        <sz val="11"/>
        <color theme="1"/>
        <rFont val="Calibri"/>
        <family val="2"/>
        <scheme val="minor"/>
      </rPr>
      <t>Russie</t>
    </r>
  </si>
  <si>
    <r>
      <rPr>
        <sz val="11"/>
        <color theme="1"/>
        <rFont val="Calibri"/>
        <family val="2"/>
        <scheme val="minor"/>
      </rPr>
      <t>Coupe européenne de l’UEFA</t>
    </r>
  </si>
  <si>
    <r>
      <rPr>
        <sz val="11"/>
        <color theme="1"/>
        <rFont val="Calibri"/>
        <family val="2"/>
        <scheme val="minor"/>
      </rPr>
      <t>Turquie</t>
    </r>
  </si>
  <si>
    <r>
      <rPr>
        <sz val="11"/>
        <color theme="1"/>
        <rFont val="Calibri"/>
        <family val="2"/>
        <scheme val="minor"/>
      </rPr>
      <t>Croatie</t>
    </r>
  </si>
  <si>
    <r>
      <rPr>
        <sz val="11"/>
        <color theme="1"/>
        <rFont val="Calibri"/>
        <family val="2"/>
        <scheme val="minor"/>
      </rPr>
      <t>Coupe européenne de l’UEFA</t>
    </r>
  </si>
  <si>
    <r>
      <rPr>
        <sz val="11"/>
        <color theme="1"/>
        <rFont val="Calibri"/>
        <family val="2"/>
        <scheme val="minor"/>
      </rPr>
      <t>Bulgarie</t>
    </r>
  </si>
  <si>
    <r>
      <rPr>
        <sz val="11"/>
        <color theme="1"/>
        <rFont val="Calibri"/>
        <family val="2"/>
        <scheme val="minor"/>
      </rPr>
      <t>Roumanie</t>
    </r>
  </si>
  <si>
    <r>
      <rPr>
        <sz val="11"/>
        <color theme="1"/>
        <rFont val="Calibri"/>
        <family val="2"/>
        <scheme val="minor"/>
      </rPr>
      <t>Coupe européenne de l’UEFA</t>
    </r>
  </si>
  <si>
    <r>
      <rPr>
        <sz val="11"/>
        <color theme="1"/>
        <rFont val="Calibri"/>
        <family val="2"/>
        <scheme val="minor"/>
      </rPr>
      <t>Portugal</t>
    </r>
  </si>
  <si>
    <r>
      <rPr>
        <sz val="11"/>
        <color theme="1"/>
        <rFont val="Calibri"/>
        <family val="2"/>
        <scheme val="minor"/>
      </rPr>
      <t>Turquie</t>
    </r>
  </si>
  <si>
    <r>
      <rPr>
        <sz val="11"/>
        <color theme="1"/>
        <rFont val="Calibri"/>
        <family val="2"/>
        <scheme val="minor"/>
      </rPr>
      <t>Coupe européenne de l’UEFA</t>
    </r>
  </si>
  <si>
    <r>
      <rPr>
        <sz val="11"/>
        <color theme="1"/>
        <rFont val="Calibri"/>
        <family val="2"/>
        <scheme val="minor"/>
      </rPr>
      <t>Roumanie</t>
    </r>
  </si>
  <si>
    <r>
      <rPr>
        <sz val="11"/>
        <color theme="1"/>
        <rFont val="Calibri"/>
        <family val="2"/>
        <scheme val="minor"/>
      </rPr>
      <t>Espagne</t>
    </r>
  </si>
  <si>
    <r>
      <rPr>
        <sz val="11"/>
        <color theme="1"/>
        <rFont val="Calibri"/>
        <family val="2"/>
        <scheme val="minor"/>
      </rPr>
      <t>Coupe européenne de l’UEFA</t>
    </r>
  </si>
  <si>
    <r>
      <rPr>
        <sz val="11"/>
        <color theme="1"/>
        <rFont val="Calibri"/>
        <family val="2"/>
        <scheme val="minor"/>
      </rPr>
      <t>Écosse</t>
    </r>
  </si>
  <si>
    <r>
      <rPr>
        <sz val="11"/>
        <color theme="1"/>
        <rFont val="Calibri"/>
        <family val="2"/>
        <scheme val="minor"/>
      </rPr>
      <t>Suisse</t>
    </r>
  </si>
  <si>
    <r>
      <rPr>
        <sz val="11"/>
        <color theme="1"/>
        <rFont val="Calibri"/>
        <family val="2"/>
        <scheme val="minor"/>
      </rPr>
      <t>Coupe européenne de l’UEFA</t>
    </r>
  </si>
  <si>
    <r>
      <rPr>
        <sz val="11"/>
        <color theme="1"/>
        <rFont val="Calibri"/>
        <family val="2"/>
        <scheme val="minor"/>
      </rPr>
      <t>Oman</t>
    </r>
  </si>
  <si>
    <r>
      <rPr>
        <sz val="11"/>
        <color theme="1"/>
        <rFont val="Calibri"/>
        <family val="2"/>
        <scheme val="minor"/>
      </rPr>
      <t>Iran</t>
    </r>
  </si>
  <si>
    <r>
      <rPr>
        <sz val="11"/>
        <color theme="1"/>
        <rFont val="Calibri"/>
        <family val="2"/>
        <scheme val="minor"/>
      </rPr>
      <t>Qualification pour la Coupe de l’AFC</t>
    </r>
  </si>
  <si>
    <r>
      <rPr>
        <sz val="11"/>
        <color theme="1"/>
        <rFont val="Calibri"/>
        <family val="2"/>
        <scheme val="minor"/>
      </rPr>
      <t>Honduras</t>
    </r>
  </si>
  <si>
    <r>
      <rPr>
        <sz val="11"/>
        <color theme="1"/>
        <rFont val="Calibri"/>
        <family val="2"/>
        <scheme val="minor"/>
      </rPr>
      <t>Venezuela</t>
    </r>
  </si>
  <si>
    <r>
      <rPr>
        <sz val="11"/>
        <color theme="1"/>
        <rFont val="Calibri"/>
        <family val="2"/>
        <scheme val="minor"/>
      </rPr>
      <t>Amical</t>
    </r>
  </si>
  <si>
    <r>
      <rPr>
        <sz val="11"/>
        <color theme="1"/>
        <rFont val="Calibri"/>
        <family val="2"/>
        <scheme val="minor"/>
      </rPr>
      <t>Allemagne</t>
    </r>
  </si>
  <si>
    <r>
      <rPr>
        <sz val="11"/>
        <color theme="1"/>
        <rFont val="Calibri"/>
        <family val="2"/>
        <scheme val="minor"/>
      </rPr>
      <t>Croatie</t>
    </r>
  </si>
  <si>
    <r>
      <rPr>
        <sz val="11"/>
        <color theme="1"/>
        <rFont val="Calibri"/>
        <family val="2"/>
        <scheme val="minor"/>
      </rPr>
      <t>Coupe européenne de l’UEFA</t>
    </r>
  </si>
  <si>
    <r>
      <rPr>
        <sz val="11"/>
        <color theme="1"/>
        <rFont val="Calibri"/>
        <family val="2"/>
        <scheme val="minor"/>
      </rPr>
      <t>Paraguay</t>
    </r>
  </si>
  <si>
    <r>
      <rPr>
        <sz val="11"/>
        <color theme="1"/>
        <rFont val="Calibri"/>
        <family val="2"/>
        <scheme val="minor"/>
      </rPr>
      <t>Arménie</t>
    </r>
  </si>
  <si>
    <r>
      <rPr>
        <sz val="11"/>
        <color theme="1"/>
        <rFont val="Calibri"/>
        <family val="2"/>
        <scheme val="minor"/>
      </rPr>
      <t>Amical</t>
    </r>
  </si>
  <si>
    <r>
      <rPr>
        <sz val="11"/>
        <color theme="1"/>
        <rFont val="Calibri"/>
        <family val="2"/>
        <scheme val="minor"/>
      </rPr>
      <t>Qatar</t>
    </r>
  </si>
  <si>
    <r>
      <rPr>
        <sz val="11"/>
        <color theme="1"/>
        <rFont val="Calibri"/>
        <family val="2"/>
        <scheme val="minor"/>
      </rPr>
      <t>Syrie</t>
    </r>
  </si>
  <si>
    <r>
      <rPr>
        <sz val="11"/>
        <color theme="1"/>
        <rFont val="Calibri"/>
        <family val="2"/>
        <scheme val="minor"/>
      </rPr>
      <t>Qualification pour la Coupe de l’AFC</t>
    </r>
  </si>
  <si>
    <r>
      <rPr>
        <sz val="11"/>
        <color theme="1"/>
        <rFont val="Calibri"/>
        <family val="2"/>
        <scheme val="minor"/>
      </rPr>
      <t>Guatemala</t>
    </r>
  </si>
  <si>
    <r>
      <rPr>
        <sz val="11"/>
        <color theme="1"/>
        <rFont val="Calibri"/>
        <family val="2"/>
        <scheme val="minor"/>
      </rPr>
      <t>Panama</t>
    </r>
  </si>
  <si>
    <r>
      <rPr>
        <sz val="11"/>
        <color theme="1"/>
        <rFont val="Calibri"/>
        <family val="2"/>
        <scheme val="minor"/>
      </rPr>
      <t>Amical</t>
    </r>
  </si>
  <si>
    <r>
      <rPr>
        <sz val="11"/>
        <color theme="1"/>
        <rFont val="Calibri"/>
        <family val="2"/>
        <scheme val="minor"/>
      </rPr>
      <t>Panama</t>
    </r>
  </si>
  <si>
    <r>
      <rPr>
        <sz val="11"/>
        <color theme="1"/>
        <rFont val="Calibri"/>
        <family val="2"/>
        <scheme val="minor"/>
      </rPr>
      <t>Honduras</t>
    </r>
  </si>
  <si>
    <r>
      <rPr>
        <sz val="11"/>
        <color theme="1"/>
        <rFont val="Calibri"/>
        <family val="2"/>
        <scheme val="minor"/>
      </rPr>
      <t>Amical</t>
    </r>
  </si>
  <si>
    <r>
      <rPr>
        <sz val="11"/>
        <color theme="1"/>
        <rFont val="Calibri"/>
        <family val="2"/>
        <scheme val="minor"/>
      </rPr>
      <t>Jordanie</t>
    </r>
  </si>
  <si>
    <r>
      <rPr>
        <sz val="11"/>
        <color theme="1"/>
        <rFont val="Calibri"/>
        <family val="2"/>
        <scheme val="minor"/>
      </rPr>
      <t>Irak</t>
    </r>
  </si>
  <si>
    <r>
      <rPr>
        <sz val="11"/>
        <color theme="1"/>
        <rFont val="Calibri"/>
        <family val="2"/>
        <scheme val="minor"/>
      </rPr>
      <t>Qualification pour la Coupe de l’AFC</t>
    </r>
  </si>
  <si>
    <r>
      <rPr>
        <sz val="11"/>
        <color theme="1"/>
        <rFont val="Calibri"/>
        <family val="2"/>
        <scheme val="minor"/>
      </rPr>
      <t>Grèce</t>
    </r>
  </si>
  <si>
    <r>
      <rPr>
        <sz val="11"/>
        <color theme="1"/>
        <rFont val="Calibri"/>
        <family val="2"/>
        <scheme val="minor"/>
      </rPr>
      <t>Albanie</t>
    </r>
  </si>
  <si>
    <r>
      <rPr>
        <sz val="11"/>
        <color theme="1"/>
        <rFont val="Calibri"/>
        <family val="2"/>
        <scheme val="minor"/>
      </rPr>
      <t>Amical</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</si>
  <si>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</si>
  <si>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</si>
  <si>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</si>
  <si>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Panama</t>
    </r>
  </si>
  <si>
    <r>
      <rPr>
        <sz val="11"/>
        <color theme="1"/>
        <rFont val="Calibri"/>
        <family val="2"/>
        <scheme val="minor"/>
      </rPr>
      <t>Guatemala</t>
    </r>
  </si>
  <si>
    <r>
      <rPr>
        <sz val="11"/>
        <color theme="1"/>
        <rFont val="Calibri"/>
        <family val="2"/>
        <scheme val="minor"/>
      </rPr>
      <t>Amical</t>
    </r>
  </si>
  <si>
    <r>
      <rPr>
        <sz val="11"/>
        <color theme="1"/>
        <rFont val="Calibri"/>
        <family val="2"/>
        <scheme val="minor"/>
      </rPr>
      <t>Suède</t>
    </r>
  </si>
  <si>
    <r>
      <rPr>
        <sz val="11"/>
        <color theme="1"/>
        <rFont val="Calibri"/>
        <family val="2"/>
        <scheme val="minor"/>
      </rPr>
      <t>Danemark</t>
    </r>
  </si>
  <si>
    <r>
      <rPr>
        <sz val="11"/>
        <color theme="1"/>
        <rFont val="Calibri"/>
        <family val="2"/>
        <scheme val="minor"/>
      </rPr>
      <t>Amical</t>
    </r>
  </si>
  <si>
    <r>
      <rPr>
        <sz val="11"/>
        <color theme="1"/>
        <rFont val="Calibri"/>
        <family val="2"/>
        <scheme val="minor"/>
      </rPr>
      <t>Bélarus</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</si>
  <si>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</si>
  <si>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</si>
  <si>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Oman</t>
    </r>
  </si>
  <si>
    <r>
      <rPr>
        <sz val="11"/>
        <color theme="1"/>
        <rFont val="Calibri"/>
        <family val="2"/>
        <scheme val="minor"/>
      </rPr>
      <t>Mali</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</si>
  <si>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</si>
  <si>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</si>
  <si>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</si>
  <si>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Amical</t>
    </r>
  </si>
  <si>
    <r>
      <rPr>
        <sz val="11"/>
        <color theme="1"/>
        <rFont val="Calibri"/>
        <family val="2"/>
        <scheme val="minor"/>
      </rPr>
      <t>Guatemala</t>
    </r>
  </si>
  <si>
    <r>
      <rPr>
        <sz val="11"/>
        <color theme="1"/>
        <rFont val="Calibri"/>
        <family val="2"/>
        <scheme val="minor"/>
      </rPr>
      <t>Jamaïque</t>
    </r>
  </si>
  <si>
    <r>
      <rPr>
        <sz val="11"/>
        <color theme="1"/>
        <rFont val="Calibri"/>
        <family val="2"/>
        <scheme val="minor"/>
      </rPr>
      <t>Amical</t>
    </r>
  </si>
  <si>
    <r>
      <rPr>
        <sz val="11"/>
        <color theme="1"/>
        <rFont val="Calibri"/>
        <family val="2"/>
        <scheme val="minor"/>
      </rPr>
      <t>Bélarus</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</si>
  <si>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</si>
  <si>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</si>
  <si>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</si>
  <si>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</si>
  <si>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</si>
  <si>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</si>
  <si>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</si>
  <si>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</si>
  <si>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</si>
  <si>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</si>
  <si>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</si>
  <si>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</si>
  <si>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</si>
  <si>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</si>
  <si>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</si>
  <si>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</si>
  <si>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</si>
  <si>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</si>
  <si>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Géorgie</t>
    </r>
  </si>
  <si>
    <r>
      <rPr>
        <sz val="11"/>
        <color theme="1"/>
        <rFont val="Calibri"/>
        <family val="2"/>
        <scheme val="minor"/>
      </rPr>
      <t>Amical</t>
    </r>
  </si>
  <si>
    <r>
      <rPr>
        <sz val="11"/>
        <color theme="1"/>
        <rFont val="Calibri"/>
        <family val="2"/>
        <scheme val="minor"/>
      </rPr>
      <t>Liban</t>
    </r>
  </si>
  <si>
    <r>
      <rPr>
        <sz val="11"/>
        <color theme="1"/>
        <rFont val="Calibri"/>
        <family val="2"/>
        <scheme val="minor"/>
      </rPr>
      <t>Oman</t>
    </r>
  </si>
  <si>
    <r>
      <rPr>
        <sz val="11"/>
        <color theme="1"/>
        <rFont val="Calibri"/>
        <family val="2"/>
        <scheme val="minor"/>
      </rPr>
      <t>Amical</t>
    </r>
  </si>
  <si>
    <r>
      <rPr>
        <sz val="11"/>
        <color theme="1"/>
        <rFont val="Calibri"/>
        <family val="2"/>
        <scheme val="minor"/>
      </rPr>
      <t>Japon</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</si>
  <si>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</si>
  <si>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</si>
  <si>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Sénégal</t>
    </r>
  </si>
  <si>
    <r>
      <rPr>
        <sz val="11"/>
        <color theme="1"/>
        <rFont val="Calibri"/>
        <family val="2"/>
        <scheme val="minor"/>
      </rPr>
      <t>Mali</t>
    </r>
  </si>
  <si>
    <r>
      <rPr>
        <sz val="11"/>
        <color theme="1"/>
        <rFont val="Calibri"/>
        <family val="2"/>
        <scheme val="minor"/>
      </rPr>
      <t>Amical</t>
    </r>
  </si>
  <si>
    <r>
      <rPr>
        <sz val="11"/>
        <color theme="1"/>
        <rFont val="Calibri"/>
        <family val="2"/>
        <scheme val="minor"/>
      </rPr>
      <t>Roumanie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</si>
  <si>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</si>
  <si>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</si>
  <si>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</si>
  <si>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Venezuela</t>
    </r>
  </si>
  <si>
    <r>
      <rPr>
        <sz val="11"/>
        <color theme="1"/>
        <rFont val="Calibri"/>
        <family val="2"/>
        <scheme val="minor"/>
      </rPr>
      <t>Amical</t>
    </r>
  </si>
  <si>
    <r>
      <rPr>
        <sz val="11"/>
        <color theme="1"/>
        <rFont val="Calibri"/>
        <family val="2"/>
        <scheme val="minor"/>
      </rPr>
      <t>Honduras</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</si>
  <si>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</si>
  <si>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</si>
  <si>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</si>
  <si>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Zambie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</si>
  <si>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</si>
  <si>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</si>
  <si>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</si>
  <si>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</si>
  <si>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Pologne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</si>
  <si>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</si>
  <si>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</si>
  <si>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Oman</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</si>
  <si>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</si>
  <si>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</si>
  <si>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Oman</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</si>
  <si>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</si>
  <si>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</si>
  <si>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</si>
  <si>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Jamaïque</t>
    </r>
  </si>
  <si>
    <r>
      <rPr>
        <sz val="11"/>
        <color theme="1"/>
        <rFont val="Calibri"/>
        <family val="2"/>
        <scheme val="minor"/>
      </rPr>
      <t>Amical</t>
    </r>
  </si>
  <si>
    <r>
      <rPr>
        <sz val="11"/>
        <color theme="1"/>
        <rFont val="Calibri"/>
        <family val="2"/>
        <scheme val="minor"/>
      </rPr>
      <t>Koweït</t>
    </r>
  </si>
  <si>
    <r>
      <rPr>
        <sz val="11"/>
        <color theme="1"/>
        <rFont val="Calibri"/>
        <family val="2"/>
        <scheme val="minor"/>
      </rPr>
      <t>Iran</t>
    </r>
  </si>
  <si>
    <r>
      <rPr>
        <sz val="11"/>
        <color theme="1"/>
        <rFont val="Calibri"/>
        <family val="2"/>
        <scheme val="minor"/>
      </rPr>
      <t>Amical</t>
    </r>
  </si>
  <si>
    <r>
      <rPr>
        <sz val="11"/>
        <color theme="1"/>
        <rFont val="Calibri"/>
        <family val="2"/>
        <scheme val="minor"/>
      </rPr>
      <t>Estonie</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</si>
  <si>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</si>
  <si>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</si>
  <si>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</si>
  <si>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</si>
  <si>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</si>
  <si>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Ukraine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</si>
  <si>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</si>
  <si>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</si>
  <si>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</si>
  <si>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</si>
  <si>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</si>
  <si>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</si>
  <si>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</si>
  <si>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</si>
  <si>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</si>
  <si>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</si>
  <si>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</si>
  <si>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</si>
  <si>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</si>
  <si>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</si>
  <si>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</si>
  <si>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</si>
  <si>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</si>
  <si>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</si>
  <si>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</si>
  <si>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</si>
  <si>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</si>
  <si>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</si>
  <si>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</si>
  <si>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</si>
  <si>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</si>
  <si>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</si>
  <si>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</si>
  <si>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Tunisie</t>
    </r>
  </si>
  <si>
    <r>
      <rPr>
        <sz val="11"/>
        <color theme="1"/>
        <rFont val="Calibri"/>
        <family val="2"/>
        <scheme val="minor"/>
      </rPr>
      <t>Amical</t>
    </r>
  </si>
  <si>
    <r>
      <rPr>
        <sz val="11"/>
        <color theme="1"/>
        <rFont val="Calibri"/>
        <family val="2"/>
        <scheme val="minor"/>
      </rPr>
      <t>Oman</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</si>
  <si>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</si>
  <si>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</si>
  <si>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Mexique</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</si>
  <si>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</si>
  <si>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</si>
  <si>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</si>
  <si>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</si>
  <si>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</si>
  <si>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Oman</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</si>
  <si>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</si>
  <si>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</si>
  <si>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Koweït</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</si>
  <si>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</si>
  <si>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</si>
  <si>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Mexique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</si>
  <si>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</si>
  <si>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</si>
  <si>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Koweït</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</si>
  <si>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</si>
  <si>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</si>
  <si>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Qatar</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</si>
  <si>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</si>
  <si>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</si>
  <si>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Honduras</t>
    </r>
  </si>
  <si>
    <r>
      <rPr>
        <sz val="11"/>
        <color theme="1"/>
        <rFont val="Calibri"/>
        <family val="2"/>
        <scheme val="minor"/>
      </rPr>
      <t>Colombie</t>
    </r>
  </si>
  <si>
    <r>
      <rPr>
        <sz val="11"/>
        <color theme="1"/>
        <rFont val="Calibri"/>
        <family val="2"/>
        <scheme val="minor"/>
      </rPr>
      <t>Amical</t>
    </r>
  </si>
  <si>
    <r>
      <rPr>
        <sz val="11"/>
        <color theme="1"/>
        <rFont val="Calibri"/>
        <family val="2"/>
        <scheme val="minor"/>
      </rPr>
      <t>Canada</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</si>
  <si>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</si>
  <si>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</si>
  <si>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</si>
  <si>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Bulgarie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</si>
  <si>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</si>
  <si>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</si>
  <si>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France</t>
    </r>
  </si>
  <si>
    <r>
      <rPr>
        <sz val="11"/>
        <color theme="1"/>
        <rFont val="Calibri"/>
        <family val="2"/>
        <scheme val="minor"/>
      </rPr>
      <t>Amical</t>
    </r>
  </si>
  <si>
    <r>
      <rPr>
        <sz val="11"/>
        <color theme="1"/>
        <rFont val="Calibri"/>
        <family val="2"/>
        <scheme val="minor"/>
      </rPr>
      <t>Portugal</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</si>
  <si>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</si>
  <si>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</si>
  <si>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</si>
  <si>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</si>
  <si>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</si>
  <si>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</si>
  <si>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</si>
  <si>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</si>
  <si>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</si>
  <si>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</si>
  <si>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</si>
  <si>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</si>
  <si>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</si>
  <si>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</si>
  <si>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</si>
  <si>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</si>
  <si>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</si>
  <si>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</si>
  <si>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</si>
  <si>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</si>
  <si>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</si>
  <si>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</si>
  <si>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</si>
  <si>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</si>
  <si>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</si>
  <si>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</si>
  <si>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</si>
  <si>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Syrie</t>
    </r>
  </si>
  <si>
    <r>
      <rPr>
        <sz val="11"/>
        <color theme="1"/>
        <rFont val="Calibri"/>
        <family val="2"/>
        <scheme val="minor"/>
      </rPr>
      <t>Amical</t>
    </r>
  </si>
  <si>
    <r>
      <rPr>
        <sz val="11"/>
        <color theme="1"/>
        <rFont val="Calibri"/>
        <family val="2"/>
        <scheme val="minor"/>
      </rPr>
      <t>Iran</t>
    </r>
  </si>
  <si>
    <r>
      <rPr>
        <sz val="11"/>
        <color theme="1"/>
        <rFont val="Calibri"/>
        <family val="2"/>
        <scheme val="minor"/>
      </rPr>
      <t>Irak</t>
    </r>
  </si>
  <si>
    <r>
      <rPr>
        <sz val="11"/>
        <color theme="1"/>
        <rFont val="Calibri"/>
        <family val="2"/>
        <scheme val="minor"/>
      </rPr>
      <t>Coupe de l’AFC</t>
    </r>
  </si>
  <si>
    <r>
      <rPr>
        <sz val="11"/>
        <color theme="1"/>
        <rFont val="Calibri"/>
        <family val="2"/>
        <scheme val="minor"/>
      </rPr>
      <t>Japon</t>
    </r>
  </si>
  <si>
    <r>
      <rPr>
        <sz val="11"/>
        <color theme="1"/>
        <rFont val="Calibri"/>
        <family val="2"/>
        <scheme val="minor"/>
      </rPr>
      <t>Syrie</t>
    </r>
  </si>
  <si>
    <r>
      <rPr>
        <sz val="11"/>
        <color theme="1"/>
        <rFont val="Calibri"/>
        <family val="2"/>
        <scheme val="minor"/>
      </rPr>
      <t>Coupe de l’AFC</t>
    </r>
  </si>
  <si>
    <r>
      <rPr>
        <sz val="11"/>
        <color theme="1"/>
        <rFont val="Calibri"/>
        <family val="2"/>
        <scheme val="minor"/>
      </rPr>
      <t>Émirats arabes unis</t>
    </r>
  </si>
  <si>
    <r>
      <rPr>
        <sz val="11"/>
        <color theme="1"/>
        <rFont val="Calibri"/>
        <family val="2"/>
        <scheme val="minor"/>
      </rPr>
      <t>Koweït</t>
    </r>
  </si>
  <si>
    <r>
      <rPr>
        <sz val="11"/>
        <color theme="1"/>
        <rFont val="Calibri"/>
        <family val="2"/>
        <scheme val="minor"/>
      </rPr>
      <t>Coupe de l’AFC</t>
    </r>
  </si>
  <si>
    <r>
      <rPr>
        <sz val="11"/>
        <color theme="1"/>
        <rFont val="Calibri"/>
        <family val="2"/>
        <scheme val="minor"/>
      </rPr>
      <t>Liban</t>
    </r>
  </si>
  <si>
    <r>
      <rPr>
        <sz val="11"/>
        <color theme="1"/>
        <rFont val="Calibri"/>
        <family val="2"/>
        <scheme val="minor"/>
      </rPr>
      <t>Géorgie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</si>
  <si>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</si>
  <si>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</si>
  <si>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Irak</t>
    </r>
  </si>
  <si>
    <r>
      <rPr>
        <sz val="11"/>
        <color theme="1"/>
        <rFont val="Calibri"/>
        <family val="2"/>
        <scheme val="minor"/>
      </rPr>
      <t>Coupe de l’AFC</t>
    </r>
  </si>
  <si>
    <r>
      <rPr>
        <sz val="11"/>
        <color theme="1"/>
        <rFont val="Calibri"/>
        <family val="2"/>
        <scheme val="minor"/>
      </rPr>
      <t>Japon</t>
    </r>
  </si>
  <si>
    <r>
      <rPr>
        <sz val="11"/>
        <color theme="1"/>
        <rFont val="Calibri"/>
        <family val="2"/>
        <scheme val="minor"/>
      </rPr>
      <t>Chine</t>
    </r>
  </si>
  <si>
    <r>
      <rPr>
        <sz val="11"/>
        <color theme="1"/>
        <rFont val="Calibri"/>
        <family val="2"/>
        <scheme val="minor"/>
      </rPr>
      <t>Coupe de l’AFC</t>
    </r>
  </si>
  <si>
    <r>
      <rPr>
        <sz val="11"/>
        <color theme="1"/>
        <rFont val="Calibri"/>
        <family val="2"/>
        <scheme val="minor"/>
      </rPr>
      <t>Ouzbékistan</t>
    </r>
  </si>
  <si>
    <r>
      <rPr>
        <sz val="11"/>
        <color theme="1"/>
        <rFont val="Calibri"/>
        <family val="2"/>
        <scheme val="minor"/>
      </rPr>
      <t>Syrie</t>
    </r>
  </si>
  <si>
    <r>
      <rPr>
        <sz val="11"/>
        <color theme="1"/>
        <rFont val="Calibri"/>
        <family val="2"/>
        <scheme val="minor"/>
      </rPr>
      <t>Coupe de l’AFC</t>
    </r>
  </si>
  <si>
    <r>
      <rPr>
        <sz val="11"/>
        <color theme="1"/>
        <rFont val="Calibri"/>
        <family val="2"/>
        <scheme val="minor"/>
      </rPr>
      <t>Émirats arabes unis</t>
    </r>
  </si>
  <si>
    <r>
      <rPr>
        <sz val="11"/>
        <color theme="1"/>
        <rFont val="Calibri"/>
        <family val="2"/>
        <scheme val="minor"/>
      </rPr>
      <t>Irak</t>
    </r>
  </si>
  <si>
    <r>
      <rPr>
        <sz val="11"/>
        <color theme="1"/>
        <rFont val="Calibri"/>
        <family val="2"/>
        <scheme val="minor"/>
      </rPr>
      <t>Coupe de l’AFC</t>
    </r>
  </si>
  <si>
    <r>
      <rPr>
        <sz val="11"/>
        <color theme="1"/>
        <rFont val="Calibri"/>
        <family val="2"/>
        <scheme val="minor"/>
      </rPr>
      <t>Arabie saoudite</t>
    </r>
  </si>
  <si>
    <r>
      <rPr>
        <sz val="11"/>
        <color theme="1"/>
        <rFont val="Calibri"/>
        <family val="2"/>
        <scheme val="minor"/>
      </rPr>
      <t>Chine</t>
    </r>
  </si>
  <si>
    <r>
      <rPr>
        <sz val="11"/>
        <color theme="1"/>
        <rFont val="Calibri"/>
        <family val="2"/>
        <scheme val="minor"/>
      </rPr>
      <t>Coupe de l’AFC</t>
    </r>
  </si>
  <si>
    <r>
      <rPr>
        <sz val="11"/>
        <color theme="1"/>
        <rFont val="Calibri"/>
        <family val="2"/>
        <scheme val="minor"/>
      </rPr>
      <t>Émirats arabes unis</t>
    </r>
  </si>
  <si>
    <r>
      <rPr>
        <sz val="11"/>
        <color theme="1"/>
        <rFont val="Calibri"/>
        <family val="2"/>
        <scheme val="minor"/>
      </rPr>
      <t>Koweït</t>
    </r>
  </si>
  <si>
    <r>
      <rPr>
        <sz val="11"/>
        <color theme="1"/>
        <rFont val="Calibri"/>
        <family val="2"/>
        <scheme val="minor"/>
      </rPr>
      <t>Coupe de l’AFC</t>
    </r>
  </si>
  <si>
    <r>
      <rPr>
        <sz val="11"/>
        <color theme="1"/>
        <rFont val="Calibri"/>
        <family val="2"/>
        <scheme val="minor"/>
      </rPr>
      <t>Burkina Faso</t>
    </r>
  </si>
  <si>
    <r>
      <rPr>
        <sz val="11"/>
        <color theme="1"/>
        <rFont val="Calibri"/>
        <family val="2"/>
        <scheme val="minor"/>
      </rPr>
      <t>Ghana</t>
    </r>
  </si>
  <si>
    <r>
      <rPr>
        <sz val="11"/>
        <color theme="1"/>
        <rFont val="Calibri"/>
        <family val="2"/>
        <scheme val="minor"/>
      </rPr>
      <t>Amical</t>
    </r>
  </si>
  <si>
    <r>
      <rPr>
        <sz val="11"/>
        <color theme="1"/>
        <rFont val="Calibri"/>
        <family val="2"/>
        <scheme val="minor"/>
      </rPr>
      <t>Argentine</t>
    </r>
  </si>
  <si>
    <r>
      <rPr>
        <sz val="11"/>
        <color theme="1"/>
        <rFont val="Calibri"/>
        <family val="2"/>
        <scheme val="minor"/>
      </rPr>
      <t>Serbie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</si>
  <si>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</si>
  <si>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</si>
  <si>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Tunisie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</si>
  <si>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</si>
  <si>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</si>
  <si>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</si>
  <si>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</si>
  <si>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</si>
  <si>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Égypte</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</si>
  <si>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</si>
  <si>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</si>
  <si>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</si>
  <si>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</si>
  <si>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</si>
  <si>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Norvège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</si>
  <si>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</si>
  <si>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</si>
  <si>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</si>
  <si>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</si>
  <si>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Australie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</si>
  <si>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</si>
  <si>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</si>
  <si>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Chili</t>
    </r>
  </si>
  <si>
    <r>
      <rPr>
        <sz val="11"/>
        <color theme="1"/>
        <rFont val="Calibri"/>
        <family val="2"/>
        <scheme val="minor"/>
      </rPr>
      <t>Honduras</t>
    </r>
  </si>
  <si>
    <r>
      <rPr>
        <sz val="11"/>
        <color theme="1"/>
        <rFont val="Calibri"/>
        <family val="2"/>
        <scheme val="minor"/>
      </rPr>
      <t>Amical</t>
    </r>
  </si>
  <si>
    <r>
      <rPr>
        <sz val="11"/>
        <color theme="1"/>
        <rFont val="Calibri"/>
        <family val="2"/>
        <scheme val="minor"/>
      </rPr>
      <t>Guinée</t>
    </r>
  </si>
  <si>
    <r>
      <rPr>
        <sz val="11"/>
        <color theme="1"/>
        <rFont val="Calibri"/>
        <family val="2"/>
        <scheme val="minor"/>
      </rPr>
      <t>Tunisie</t>
    </r>
  </si>
  <si>
    <r>
      <rPr>
        <sz val="11"/>
        <color theme="1"/>
        <rFont val="Calibri"/>
        <family val="2"/>
        <scheme val="minor"/>
      </rPr>
      <t>Qualification pour la Coupe d’Afrique des nations</t>
    </r>
  </si>
  <si>
    <r>
      <rPr>
        <sz val="11"/>
        <color theme="1"/>
        <rFont val="Calibri"/>
        <family val="2"/>
        <scheme val="minor"/>
      </rPr>
      <t>Mali</t>
    </r>
  </si>
  <si>
    <r>
      <rPr>
        <sz val="11"/>
        <color theme="1"/>
        <rFont val="Calibri"/>
        <family val="2"/>
        <scheme val="minor"/>
      </rPr>
      <t>Algérie</t>
    </r>
  </si>
  <si>
    <r>
      <rPr>
        <sz val="11"/>
        <color theme="1"/>
        <rFont val="Calibri"/>
        <family val="2"/>
        <scheme val="minor"/>
      </rPr>
      <t>Qualification pour la Coupe d’Afrique des nations</t>
    </r>
  </si>
  <si>
    <r>
      <rPr>
        <sz val="11"/>
        <color theme="1"/>
        <rFont val="Calibri"/>
        <family val="2"/>
        <scheme val="minor"/>
      </rPr>
      <t>Bolivie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</si>
  <si>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</si>
  <si>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</si>
  <si>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Liban</t>
    </r>
  </si>
  <si>
    <r>
      <rPr>
        <sz val="11"/>
        <color theme="1"/>
        <rFont val="Calibri"/>
        <family val="2"/>
        <scheme val="minor"/>
      </rPr>
      <t>Jordanie</t>
    </r>
  </si>
  <si>
    <r>
      <rPr>
        <sz val="11"/>
        <color theme="1"/>
        <rFont val="Calibri"/>
        <family val="2"/>
        <scheme val="minor"/>
      </rPr>
      <t>Amical</t>
    </r>
  </si>
  <si>
    <r>
      <rPr>
        <sz val="11"/>
        <color theme="1"/>
        <rFont val="Calibri"/>
        <family val="2"/>
        <scheme val="minor"/>
      </rPr>
      <t>Colombie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</si>
  <si>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</si>
  <si>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</si>
  <si>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Russie</t>
    </r>
  </si>
  <si>
    <r>
      <rPr>
        <sz val="11"/>
        <color theme="1"/>
        <rFont val="Calibri"/>
        <family val="2"/>
        <scheme val="minor"/>
      </rPr>
      <t>Suisse</t>
    </r>
  </si>
  <si>
    <r>
      <rPr>
        <sz val="11"/>
        <color theme="1"/>
        <rFont val="Calibri"/>
        <family val="2"/>
        <scheme val="minor"/>
      </rPr>
      <t>Lunar New Year Cup</t>
    </r>
  </si>
  <si>
    <r>
      <rPr>
        <sz val="11"/>
        <color theme="1"/>
        <rFont val="Calibri"/>
        <family val="2"/>
        <scheme val="minor"/>
      </rPr>
      <t>Colombie</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</si>
  <si>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</si>
  <si>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</si>
  <si>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</si>
  <si>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</si>
  <si>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</si>
  <si>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</si>
  <si>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</si>
  <si>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</si>
  <si>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</si>
  <si>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Suède</t>
    </r>
  </si>
  <si>
    <r>
      <rPr>
        <sz val="11"/>
        <color theme="1"/>
        <rFont val="Calibri"/>
        <family val="2"/>
        <scheme val="minor"/>
      </rPr>
      <t>King’s Cup</t>
    </r>
  </si>
  <si>
    <r>
      <rPr>
        <sz val="11"/>
        <color theme="1"/>
        <rFont val="Calibri"/>
        <family val="2"/>
        <scheme val="minor"/>
      </rPr>
      <t>Irak</t>
    </r>
  </si>
  <si>
    <r>
      <rPr>
        <sz val="11"/>
        <color theme="1"/>
        <rFont val="Calibri"/>
        <family val="2"/>
        <scheme val="minor"/>
      </rPr>
      <t>Jordanie</t>
    </r>
  </si>
  <si>
    <r>
      <rPr>
        <sz val="11"/>
        <color theme="1"/>
        <rFont val="Calibri"/>
        <family val="2"/>
        <scheme val="minor"/>
      </rPr>
      <t>Amical</t>
    </r>
  </si>
  <si>
    <r>
      <rPr>
        <sz val="11"/>
        <color theme="1"/>
        <rFont val="Calibri"/>
        <family val="2"/>
        <scheme val="minor"/>
      </rPr>
      <t>Chine</t>
    </r>
  </si>
  <si>
    <r>
      <rPr>
        <sz val="11"/>
        <color theme="1"/>
        <rFont val="Calibri"/>
        <family val="2"/>
        <scheme val="minor"/>
      </rPr>
      <t>Finlande</t>
    </r>
  </si>
  <si>
    <r>
      <rPr>
        <sz val="11"/>
        <color theme="1"/>
        <rFont val="Calibri"/>
        <family val="2"/>
        <scheme val="minor"/>
      </rPr>
      <t>Dunhill Cup</t>
    </r>
  </si>
  <si>
    <r>
      <rPr>
        <sz val="11"/>
        <color theme="1"/>
        <rFont val="Calibri"/>
        <family val="2"/>
        <scheme val="minor"/>
      </rPr>
      <t>Sénégal</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</si>
  <si>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</si>
  <si>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</si>
  <si>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France</t>
    </r>
  </si>
  <si>
    <r>
      <rPr>
        <sz val="11"/>
        <color theme="1"/>
        <rFont val="Calibri"/>
        <family val="2"/>
        <scheme val="minor"/>
      </rPr>
      <t>Pays‑Bas</t>
    </r>
  </si>
  <si>
    <r>
      <rPr>
        <sz val="11"/>
        <color theme="1"/>
        <rFont val="Calibri"/>
        <family val="2"/>
        <scheme val="minor"/>
      </rPr>
      <t>Amical</t>
    </r>
  </si>
  <si>
    <r>
      <rPr>
        <sz val="11"/>
        <color theme="1"/>
        <rFont val="Calibri"/>
        <family val="2"/>
        <scheme val="minor"/>
      </rPr>
      <t>Israël</t>
    </r>
  </si>
  <si>
    <r>
      <rPr>
        <sz val="11"/>
        <color theme="1"/>
        <rFont val="Calibri"/>
        <family val="2"/>
        <scheme val="minor"/>
      </rPr>
      <t>Allemagne</t>
    </r>
  </si>
  <si>
    <r>
      <rPr>
        <sz val="11"/>
        <color theme="1"/>
        <rFont val="Calibri"/>
        <family val="2"/>
        <scheme val="minor"/>
      </rPr>
      <t>Amical</t>
    </r>
  </si>
  <si>
    <r>
      <rPr>
        <sz val="11"/>
        <color theme="1"/>
        <rFont val="Calibri"/>
        <family val="2"/>
        <scheme val="minor"/>
      </rPr>
      <t>Israël</t>
    </r>
  </si>
  <si>
    <r>
      <rPr>
        <sz val="11"/>
        <color theme="1"/>
        <rFont val="Calibri"/>
        <family val="2"/>
        <scheme val="minor"/>
      </rPr>
      <t>Suède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</si>
  <si>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</si>
  <si>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</si>
  <si>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Australie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</si>
  <si>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</si>
  <si>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</si>
  <si>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Liban</t>
    </r>
  </si>
  <si>
    <r>
      <rPr>
        <sz val="11"/>
        <color theme="1"/>
        <rFont val="Calibri"/>
        <family val="2"/>
        <scheme val="minor"/>
      </rPr>
      <t>Amical</t>
    </r>
  </si>
  <si>
    <r>
      <rPr>
        <sz val="11"/>
        <color theme="1"/>
        <rFont val="Calibri"/>
        <family val="2"/>
        <scheme val="minor"/>
      </rPr>
      <t>Oman</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</si>
  <si>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</si>
  <si>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</si>
  <si>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</si>
  <si>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</si>
  <si>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</si>
  <si>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</si>
  <si>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</si>
  <si>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</si>
  <si>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</si>
  <si>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</si>
  <si>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</si>
  <si>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</si>
  <si>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</si>
  <si>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</si>
  <si>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</si>
  <si>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Suède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</si>
  <si>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</si>
  <si>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</si>
  <si>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</si>
  <si>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</si>
  <si>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</si>
  <si>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</si>
  <si>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</si>
  <si>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</si>
  <si>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</si>
  <si>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</si>
  <si>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</si>
  <si>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</si>
  <si>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</si>
  <si>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Ghana</t>
    </r>
  </si>
  <si>
    <r>
      <rPr>
        <sz val="11"/>
        <color theme="1"/>
        <rFont val="Calibri"/>
        <family val="2"/>
        <scheme val="minor"/>
      </rPr>
      <t>Irak</t>
    </r>
  </si>
  <si>
    <r>
      <rPr>
        <sz val="11"/>
        <color theme="1"/>
        <rFont val="Calibri"/>
        <family val="2"/>
        <scheme val="minor"/>
      </rPr>
      <t>Coupe Nehru</t>
    </r>
  </si>
  <si>
    <r>
      <rPr>
        <sz val="11"/>
        <color theme="1"/>
        <rFont val="Calibri"/>
        <family val="2"/>
        <scheme val="minor"/>
      </rPr>
      <t>Nigéria</t>
    </r>
  </si>
  <si>
    <r>
      <rPr>
        <sz val="11"/>
        <color theme="1"/>
        <rFont val="Calibri"/>
        <family val="2"/>
        <scheme val="minor"/>
      </rPr>
      <t>Guinée</t>
    </r>
  </si>
  <si>
    <r>
      <rPr>
        <sz val="11"/>
        <color theme="1"/>
        <rFont val="Calibri"/>
        <family val="2"/>
        <scheme val="minor"/>
      </rPr>
      <t>Qualification pour la Coupe du Monde de la FIFA</t>
    </r>
  </si>
  <si>
    <r>
      <rPr>
        <sz val="11"/>
        <color theme="1"/>
        <rFont val="Calibri"/>
        <family val="2"/>
        <scheme val="minor"/>
      </rPr>
      <t>Cameroun</t>
    </r>
  </si>
  <si>
    <r>
      <rPr>
        <sz val="11"/>
        <color theme="1"/>
        <rFont val="Calibri"/>
        <family val="2"/>
        <scheme val="minor"/>
      </rPr>
      <t>Zimbabwe</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</si>
  <si>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</si>
  <si>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</si>
  <si>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</si>
  <si>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</si>
  <si>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Costa Rica</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</si>
  <si>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</si>
  <si>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</si>
  <si>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Guatemala</t>
    </r>
  </si>
  <si>
    <r>
      <rPr>
        <sz val="11"/>
        <color theme="1"/>
        <rFont val="Calibri"/>
        <family val="2"/>
        <scheme val="minor"/>
      </rPr>
      <t>Honduras</t>
    </r>
  </si>
  <si>
    <r>
      <rPr>
        <sz val="11"/>
        <color theme="1"/>
        <rFont val="Calibri"/>
        <family val="2"/>
        <scheme val="minor"/>
      </rPr>
      <t>Coupe de l’UNCAF</t>
    </r>
  </si>
  <si>
    <r>
      <rPr>
        <sz val="11"/>
        <color theme="1"/>
        <rFont val="Calibri"/>
        <family val="2"/>
        <scheme val="minor"/>
      </rPr>
      <t>Burkina Faso</t>
    </r>
  </si>
  <si>
    <r>
      <rPr>
        <sz val="11"/>
        <color theme="1"/>
        <rFont val="Calibri"/>
        <family val="2"/>
        <scheme val="minor"/>
      </rPr>
      <t>Nigéria</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</si>
  <si>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</si>
  <si>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</si>
  <si>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</si>
  <si>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</si>
  <si>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</si>
  <si>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</si>
  <si>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</si>
  <si>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</si>
  <si>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</si>
  <si>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</si>
  <si>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</si>
  <si>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</si>
  <si>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</si>
  <si>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</si>
  <si>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</si>
  <si>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</si>
  <si>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</si>
  <si>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</si>
  <si>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</si>
  <si>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</si>
  <si>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</si>
  <si>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</si>
  <si>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</si>
  <si>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</si>
  <si>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</si>
  <si>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</si>
  <si>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</si>
  <si>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</si>
  <si>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Koweït</t>
    </r>
  </si>
  <si>
    <r>
      <rPr>
        <sz val="11"/>
        <color theme="1"/>
        <rFont val="Calibri"/>
        <family val="2"/>
        <scheme val="minor"/>
      </rPr>
      <t>Zambie</t>
    </r>
  </si>
  <si>
    <r>
      <rPr>
        <sz val="11"/>
        <color theme="1"/>
        <rFont val="Calibri"/>
        <family val="2"/>
        <scheme val="minor"/>
      </rPr>
      <t>Amical</t>
    </r>
  </si>
  <si>
    <r>
      <rPr>
        <sz val="11"/>
        <color theme="1"/>
        <rFont val="Calibri"/>
        <family val="2"/>
        <scheme val="minor"/>
      </rPr>
      <t>Écosse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</si>
  <si>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</si>
  <si>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</si>
  <si>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Tunisie</t>
    </r>
  </si>
  <si>
    <r>
      <rPr>
        <sz val="11"/>
        <color theme="1"/>
        <rFont val="Calibri"/>
        <family val="2"/>
        <scheme val="minor"/>
      </rPr>
      <t>Algérie</t>
    </r>
  </si>
  <si>
    <r>
      <rPr>
        <sz val="11"/>
        <color theme="1"/>
        <rFont val="Calibri"/>
        <family val="2"/>
        <scheme val="minor"/>
      </rPr>
      <t>Amical</t>
    </r>
  </si>
  <si>
    <r>
      <rPr>
        <sz val="11"/>
        <color theme="1"/>
        <rFont val="Calibri"/>
        <family val="2"/>
        <scheme val="minor"/>
      </rPr>
      <t>Canada</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</si>
  <si>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</si>
  <si>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</si>
  <si>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Syrie</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</si>
  <si>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</si>
  <si>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</si>
  <si>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</si>
  <si>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Angleterre</t>
    </r>
  </si>
  <si>
    <r>
      <rPr>
        <sz val="11"/>
        <color theme="1"/>
        <rFont val="Calibri"/>
        <family val="2"/>
        <scheme val="minor"/>
      </rPr>
      <t>Tournoi de France</t>
    </r>
  </si>
  <si>
    <r>
      <rPr>
        <sz val="11"/>
        <color theme="1"/>
        <rFont val="Calibri"/>
        <family val="2"/>
        <scheme val="minor"/>
      </rPr>
      <t xml:space="preserve">République de Macédoine </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</si>
  <si>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</si>
  <si>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</si>
  <si>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</si>
  <si>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Ghana</t>
    </r>
  </si>
  <si>
    <r>
      <rPr>
        <sz val="11"/>
        <color theme="1"/>
        <rFont val="Calibri"/>
        <family val="2"/>
        <scheme val="minor"/>
      </rPr>
      <t>Qualification pour la Coupe du Monde de la FIFA</t>
    </r>
  </si>
  <si>
    <r>
      <rPr>
        <sz val="11"/>
        <color theme="1"/>
        <rFont val="Calibri"/>
        <family val="2"/>
        <scheme val="minor"/>
      </rPr>
      <t>Bélarus</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</si>
  <si>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</si>
  <si>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</si>
  <si>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</si>
  <si>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</si>
  <si>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</si>
  <si>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</si>
  <si>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</si>
  <si>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</si>
  <si>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</si>
  <si>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Croatie</t>
    </r>
  </si>
  <si>
    <r>
      <rPr>
        <sz val="11"/>
        <color theme="1"/>
        <rFont val="Calibri"/>
        <family val="2"/>
        <scheme val="minor"/>
      </rPr>
      <t>Coupe Kirin</t>
    </r>
  </si>
  <si>
    <r>
      <rPr>
        <sz val="11"/>
        <color theme="1"/>
        <rFont val="Calibri"/>
        <family val="2"/>
        <scheme val="minor"/>
      </rPr>
      <t>Angleterre</t>
    </r>
  </si>
  <si>
    <r>
      <rPr>
        <sz val="11"/>
        <color theme="1"/>
        <rFont val="Calibri"/>
        <family val="2"/>
        <scheme val="minor"/>
      </rPr>
      <t>Brésil</t>
    </r>
  </si>
  <si>
    <r>
      <rPr>
        <sz val="11"/>
        <color theme="1"/>
        <rFont val="Calibri"/>
        <family val="2"/>
        <scheme val="minor"/>
      </rPr>
      <t>Tournoi de France</t>
    </r>
  </si>
  <si>
    <r>
      <rPr>
        <sz val="11"/>
        <color theme="1"/>
        <rFont val="Calibri"/>
        <family val="2"/>
        <scheme val="minor"/>
      </rPr>
      <t>Chili</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</si>
  <si>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</si>
  <si>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</si>
  <si>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Bolivie</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</si>
  <si>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</si>
  <si>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</si>
  <si>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Pérou</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</si>
  <si>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</si>
  <si>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</si>
  <si>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Mexique</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</si>
  <si>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</si>
  <si>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</si>
  <si>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Japon</t>
    </r>
  </si>
  <si>
    <r>
      <rPr>
        <sz val="11"/>
        <color theme="1"/>
        <rFont val="Calibri"/>
        <family val="2"/>
        <scheme val="minor"/>
      </rPr>
      <t>Turquie</t>
    </r>
  </si>
  <si>
    <r>
      <rPr>
        <sz val="11"/>
        <color theme="1"/>
        <rFont val="Calibri"/>
        <family val="2"/>
        <scheme val="minor"/>
      </rPr>
      <t>Coupe Kirin</t>
    </r>
  </si>
  <si>
    <r>
      <rPr>
        <sz val="11"/>
        <color theme="1"/>
        <rFont val="Calibri"/>
        <family val="2"/>
        <scheme val="minor"/>
      </rPr>
      <t>Brésil</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</si>
  <si>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</si>
  <si>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</si>
  <si>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Chili</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</si>
  <si>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</si>
  <si>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</si>
  <si>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Bolivie</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</si>
  <si>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</si>
  <si>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</si>
  <si>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Bolivie</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</si>
  <si>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</si>
  <si>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</si>
  <si>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Maroc</t>
    </r>
  </si>
  <si>
    <r>
      <rPr>
        <sz val="11"/>
        <color theme="1"/>
        <rFont val="Calibri"/>
        <family val="2"/>
        <scheme val="minor"/>
      </rPr>
      <t>Égypte</t>
    </r>
  </si>
  <si>
    <r>
      <rPr>
        <sz val="11"/>
        <color theme="1"/>
        <rFont val="Calibri"/>
        <family val="2"/>
        <scheme val="minor"/>
      </rPr>
      <t>Qualification pour la Coupe d’Afrique des nations</t>
    </r>
  </si>
  <si>
    <r>
      <rPr>
        <sz val="11"/>
        <color theme="1"/>
        <rFont val="Calibri"/>
        <family val="2"/>
        <scheme val="minor"/>
      </rPr>
      <t>Pérou</t>
    </r>
  </si>
  <si>
    <r>
      <rPr>
        <sz val="11"/>
        <color theme="1"/>
        <rFont val="Calibri"/>
        <family val="2"/>
        <scheme val="minor"/>
      </rPr>
      <t>Argentine</t>
    </r>
  </si>
  <si>
    <r>
      <rPr>
        <sz val="11"/>
        <color theme="1"/>
        <rFont val="Calibri"/>
        <family val="2"/>
        <scheme val="minor"/>
      </rPr>
      <t>Copa América</t>
    </r>
  </si>
  <si>
    <r>
      <rPr>
        <sz val="11"/>
        <color theme="1"/>
        <rFont val="Calibri"/>
        <family val="2"/>
        <scheme val="minor"/>
      </rPr>
      <t>Côte d’Ivoire</t>
    </r>
  </si>
  <si>
    <r>
      <rPr>
        <sz val="11"/>
        <color theme="1"/>
        <rFont val="Calibri"/>
        <family val="2"/>
        <scheme val="minor"/>
      </rPr>
      <t>Libye</t>
    </r>
  </si>
  <si>
    <r>
      <rPr>
        <sz val="11"/>
        <color theme="1"/>
        <rFont val="Calibri"/>
        <family val="2"/>
        <scheme val="minor"/>
      </rPr>
      <t>Qualification pour la Coupe d’Afrique des nations</t>
    </r>
  </si>
  <si>
    <r>
      <rPr>
        <sz val="11"/>
        <color theme="1"/>
        <rFont val="Calibri"/>
        <family val="2"/>
        <scheme val="minor"/>
      </rPr>
      <t>Mexique</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</si>
  <si>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</si>
  <si>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</si>
  <si>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Tunisie</t>
    </r>
  </si>
  <si>
    <r>
      <rPr>
        <sz val="11"/>
        <color theme="1"/>
        <rFont val="Calibri"/>
        <family val="2"/>
        <scheme val="minor"/>
      </rPr>
      <t>Mali</t>
    </r>
  </si>
  <si>
    <r>
      <rPr>
        <sz val="11"/>
        <color theme="1"/>
        <rFont val="Calibri"/>
        <family val="2"/>
        <scheme val="minor"/>
      </rPr>
      <t>Amical</t>
    </r>
  </si>
  <si>
    <r>
      <rPr>
        <sz val="11"/>
        <color theme="1"/>
        <rFont val="Calibri"/>
        <family val="2"/>
        <scheme val="minor"/>
      </rPr>
      <t>Paraguay</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</si>
  <si>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</si>
  <si>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</si>
  <si>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</si>
  <si>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</si>
  <si>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</si>
  <si>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Ghana</t>
    </r>
  </si>
  <si>
    <r>
      <rPr>
        <sz val="11"/>
        <color theme="1"/>
        <rFont val="Calibri"/>
        <family val="2"/>
        <scheme val="minor"/>
      </rPr>
      <t>Zimbabwe</t>
    </r>
  </si>
  <si>
    <r>
      <rPr>
        <sz val="11"/>
        <color theme="1"/>
        <rFont val="Calibri"/>
        <family val="2"/>
        <scheme val="minor"/>
      </rPr>
      <t>Qualification pour la Coupe d’Afrique des nations</t>
    </r>
  </si>
  <si>
    <r>
      <rPr>
        <sz val="11"/>
        <color theme="1"/>
        <rFont val="Calibri"/>
        <family val="2"/>
        <scheme val="minor"/>
      </rPr>
      <t>Tunisie</t>
    </r>
  </si>
  <si>
    <r>
      <rPr>
        <sz val="11"/>
        <color theme="1"/>
        <rFont val="Calibri"/>
        <family val="2"/>
        <scheme val="minor"/>
      </rPr>
      <t>Guinée</t>
    </r>
  </si>
  <si>
    <r>
      <rPr>
        <sz val="11"/>
        <color theme="1"/>
        <rFont val="Calibri"/>
        <family val="2"/>
        <scheme val="minor"/>
      </rPr>
      <t>Qualification pour la Coupe d’Afrique des nations</t>
    </r>
  </si>
  <si>
    <r>
      <rPr>
        <sz val="11"/>
        <color theme="1"/>
        <rFont val="Calibri"/>
        <family val="2"/>
        <scheme val="minor"/>
      </rPr>
      <t>Bolivie</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</si>
  <si>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</si>
  <si>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</si>
  <si>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</si>
  <si>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</si>
  <si>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</si>
  <si>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</si>
  <si>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</si>
  <si>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</si>
  <si>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</si>
  <si>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Norvège</t>
    </r>
  </si>
  <si>
    <r>
      <rPr>
        <sz val="11"/>
        <color theme="1"/>
        <rFont val="Calibri"/>
        <family val="2"/>
        <scheme val="minor"/>
      </rPr>
      <t>Amical</t>
    </r>
  </si>
  <si>
    <r>
      <rPr>
        <sz val="11"/>
        <color theme="1"/>
        <rFont val="Calibri"/>
        <family val="2"/>
        <scheme val="minor"/>
      </rPr>
      <t>Bélarus</t>
    </r>
  </si>
  <si>
    <r>
      <rPr>
        <sz val="11"/>
        <color theme="1"/>
        <rFont val="Calibri"/>
        <family val="2"/>
        <scheme val="minor"/>
      </rPr>
      <t>Israël</t>
    </r>
  </si>
  <si>
    <r>
      <rPr>
        <sz val="11"/>
        <color theme="1"/>
        <rFont val="Calibri"/>
        <family val="2"/>
        <scheme val="minor"/>
      </rPr>
      <t>Amical</t>
    </r>
  </si>
  <si>
    <r>
      <rPr>
        <sz val="11"/>
        <color theme="1"/>
        <rFont val="Calibri"/>
        <family val="2"/>
        <scheme val="minor"/>
      </rPr>
      <t>Jamaïque</t>
    </r>
  </si>
  <si>
    <r>
      <rPr>
        <sz val="11"/>
        <color theme="1"/>
        <rFont val="Calibri"/>
        <family val="2"/>
        <scheme val="minor"/>
      </rPr>
      <t>Colombie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</si>
  <si>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</si>
  <si>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</si>
  <si>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Suisse</t>
    </r>
  </si>
  <si>
    <r>
      <rPr>
        <sz val="11"/>
        <color theme="1"/>
        <rFont val="Calibri"/>
        <family val="2"/>
        <scheme val="minor"/>
      </rPr>
      <t>Amical</t>
    </r>
  </si>
  <si>
    <r>
      <rPr>
        <sz val="11"/>
        <color theme="1"/>
        <rFont val="Calibri"/>
        <family val="2"/>
        <scheme val="minor"/>
      </rPr>
      <t>Cameroun</t>
    </r>
  </si>
  <si>
    <r>
      <rPr>
        <sz val="11"/>
        <color theme="1"/>
        <rFont val="Calibri"/>
        <family val="2"/>
        <scheme val="minor"/>
      </rPr>
      <t>Nigéria</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</si>
  <si>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</si>
  <si>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</si>
  <si>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Brésil</t>
    </r>
  </si>
  <si>
    <r>
      <rPr>
        <sz val="11"/>
        <color theme="1"/>
        <rFont val="Calibri"/>
        <family val="2"/>
        <scheme val="minor"/>
      </rPr>
      <t>Amical</t>
    </r>
  </si>
  <si>
    <r>
      <rPr>
        <sz val="11"/>
        <color theme="1"/>
        <rFont val="Calibri"/>
        <family val="2"/>
        <scheme val="minor"/>
      </rPr>
      <t>Canada</t>
    </r>
  </si>
  <si>
    <r>
      <rPr>
        <sz val="11"/>
        <color theme="1"/>
        <rFont val="Calibri"/>
        <family val="2"/>
        <scheme val="minor"/>
      </rPr>
      <t>Iran</t>
    </r>
  </si>
  <si>
    <r>
      <rPr>
        <sz val="11"/>
        <color theme="1"/>
        <rFont val="Calibri"/>
        <family val="2"/>
        <scheme val="minor"/>
      </rPr>
      <t>Amical</t>
    </r>
  </si>
  <si>
    <r>
      <rPr>
        <sz val="11"/>
        <color theme="1"/>
        <rFont val="Calibri"/>
        <family val="2"/>
        <scheme val="minor"/>
      </rPr>
      <t>Guinée</t>
    </r>
  </si>
  <si>
    <r>
      <rPr>
        <sz val="11"/>
        <color theme="1"/>
        <rFont val="Calibri"/>
        <family val="2"/>
        <scheme val="minor"/>
      </rPr>
      <t>Nigéria</t>
    </r>
  </si>
  <si>
    <r>
      <rPr>
        <sz val="11"/>
        <color theme="1"/>
        <rFont val="Calibri"/>
        <family val="2"/>
        <scheme val="minor"/>
      </rPr>
      <t>Qualification pour la Coupe du Monde de la FIFA</t>
    </r>
  </si>
  <si>
    <r>
      <rPr>
        <sz val="11"/>
        <color theme="1"/>
        <rFont val="Calibri"/>
        <family val="2"/>
        <scheme val="minor"/>
      </rPr>
      <t>Zimbabwe</t>
    </r>
  </si>
  <si>
    <r>
      <rPr>
        <sz val="11"/>
        <color theme="1"/>
        <rFont val="Calibri"/>
        <family val="2"/>
        <scheme val="minor"/>
      </rPr>
      <t>Cameroun</t>
    </r>
  </si>
  <si>
    <r>
      <rPr>
        <sz val="11"/>
        <color theme="1"/>
        <rFont val="Calibri"/>
        <family val="2"/>
        <scheme val="minor"/>
      </rPr>
      <t>Qualification pour la Coupe du Monde de la FIFA</t>
    </r>
  </si>
  <si>
    <r>
      <rPr>
        <sz val="11"/>
        <color theme="1"/>
        <rFont val="Calibri"/>
        <family val="2"/>
        <scheme val="minor"/>
      </rPr>
      <t>Bélarus</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</si>
  <si>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</si>
  <si>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</si>
  <si>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</si>
  <si>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</si>
  <si>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</si>
  <si>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</si>
  <si>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</si>
  <si>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</si>
  <si>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</si>
  <si>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Serbie</t>
    </r>
  </si>
  <si>
    <r>
      <rPr>
        <sz val="11"/>
        <color theme="1"/>
        <rFont val="Calibri"/>
        <family val="2"/>
        <scheme val="minor"/>
      </rPr>
      <t>Amical</t>
    </r>
  </si>
  <si>
    <r>
      <rPr>
        <sz val="11"/>
        <color theme="1"/>
        <rFont val="Calibri"/>
        <family val="2"/>
        <scheme val="minor"/>
      </rPr>
      <t>Ukraine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</si>
  <si>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</si>
  <si>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</si>
  <si>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</si>
  <si>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</si>
  <si>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</si>
  <si>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</si>
  <si>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Colombie</t>
    </r>
  </si>
  <si>
    <r>
      <rPr>
        <sz val="11"/>
        <color theme="1"/>
        <rFont val="Calibri"/>
        <family val="2"/>
        <scheme val="minor"/>
      </rPr>
      <t>Amical</t>
    </r>
  </si>
  <si>
    <r>
      <rPr>
        <sz val="11"/>
        <color theme="1"/>
        <rFont val="Calibri"/>
        <family val="2"/>
        <scheme val="minor"/>
      </rPr>
      <t>Autriche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</si>
  <si>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</si>
  <si>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</si>
  <si>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</si>
  <si>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Hongrie</t>
    </r>
  </si>
  <si>
    <r>
      <rPr>
        <sz val="11"/>
        <color theme="1"/>
        <rFont val="Calibri"/>
        <family val="2"/>
        <scheme val="minor"/>
      </rPr>
      <t>Amical</t>
    </r>
  </si>
  <si>
    <r>
      <rPr>
        <sz val="11"/>
        <color theme="1"/>
        <rFont val="Calibri"/>
        <family val="2"/>
        <scheme val="minor"/>
      </rPr>
      <t>Suisse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</si>
  <si>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</si>
  <si>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</si>
  <si>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</si>
  <si>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</si>
  <si>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</si>
  <si>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</si>
  <si>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</si>
  <si>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</si>
  <si>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Bélarus</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</si>
  <si>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</si>
  <si>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</si>
  <si>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</si>
  <si>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</si>
  <si>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</si>
  <si>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</si>
  <si>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</si>
  <si>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</si>
  <si>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</si>
  <si>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</si>
  <si>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</si>
  <si>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</si>
  <si>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</si>
  <si>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</si>
  <si>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</si>
  <si>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</si>
  <si>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</si>
  <si>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</si>
  <si>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</si>
  <si>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</si>
  <si>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</si>
  <si>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</si>
  <si>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</si>
  <si>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</si>
  <si>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Koweït</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</si>
  <si>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</si>
  <si>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</si>
  <si>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</si>
  <si>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</si>
  <si>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Slovaquie</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</si>
  <si>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</si>
  <si>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</si>
  <si>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Ouzbékistan</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</si>
  <si>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</si>
  <si>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</si>
  <si>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</si>
  <si>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</si>
  <si>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</si>
  <si>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</si>
  <si>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Zambie</t>
    </r>
  </si>
  <si>
    <r>
      <rPr>
        <sz val="11"/>
        <color theme="1"/>
        <rFont val="Calibri"/>
        <family val="2"/>
        <scheme val="minor"/>
      </rPr>
      <t>Amical</t>
    </r>
  </si>
  <si>
    <r>
      <rPr>
        <sz val="11"/>
        <color theme="1"/>
        <rFont val="Calibri"/>
        <family val="2"/>
        <scheme val="minor"/>
      </rPr>
      <t>Chine</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</si>
  <si>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</si>
  <si>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</si>
  <si>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</si>
  <si>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</si>
  <si>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</si>
  <si>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</si>
  <si>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</si>
  <si>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</si>
  <si>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</si>
  <si>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</si>
  <si>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</si>
  <si>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Allemagne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</si>
  <si>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</si>
  <si>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</si>
  <si>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</si>
  <si>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</si>
  <si>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</si>
  <si>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</si>
  <si>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</si>
  <si>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</si>
  <si>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</si>
  <si>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</si>
  <si>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</si>
  <si>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</si>
  <si>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</si>
  <si>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</si>
  <si>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</si>
  <si>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</si>
  <si>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</si>
  <si>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</si>
  <si>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</si>
  <si>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</si>
  <si>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Haïti</t>
    </r>
  </si>
  <si>
    <r>
      <rPr>
        <sz val="11"/>
        <color theme="1"/>
        <rFont val="Calibri"/>
        <family val="2"/>
        <scheme val="minor"/>
      </rPr>
      <t>Jamaïque</t>
    </r>
  </si>
  <si>
    <r>
      <rPr>
        <sz val="11"/>
        <color theme="1"/>
        <rFont val="Calibri"/>
        <family val="2"/>
        <scheme val="minor"/>
      </rPr>
      <t>Amical</t>
    </r>
  </si>
  <si>
    <r>
      <rPr>
        <sz val="11"/>
        <color theme="1"/>
        <rFont val="Calibri"/>
        <family val="2"/>
        <scheme val="minor"/>
      </rPr>
      <t>Martinique</t>
    </r>
  </si>
  <si>
    <r>
      <rPr>
        <sz val="11"/>
        <color theme="1"/>
        <rFont val="Calibri"/>
        <family val="2"/>
        <scheme val="minor"/>
      </rPr>
      <t>Cameroun</t>
    </r>
  </si>
  <si>
    <r>
      <rPr>
        <sz val="11"/>
        <color theme="1"/>
        <rFont val="Calibri"/>
        <family val="2"/>
        <scheme val="minor"/>
      </rPr>
      <t>Amical</t>
    </r>
  </si>
  <si>
    <r>
      <rPr>
        <sz val="11"/>
        <color theme="1"/>
        <rFont val="Calibri"/>
        <family val="2"/>
        <scheme val="minor"/>
      </rPr>
      <t>Koweït</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</si>
  <si>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</si>
  <si>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</si>
  <si>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</si>
  <si>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</si>
  <si>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</si>
  <si>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</si>
  <si>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</si>
  <si>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</si>
  <si>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</si>
  <si>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Koweït</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</si>
  <si>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</si>
  <si>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</si>
  <si>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Écosse</t>
    </r>
  </si>
  <si>
    <r>
      <rPr>
        <sz val="11"/>
        <color theme="1"/>
        <rFont val="Calibri"/>
        <family val="2"/>
        <scheme val="minor"/>
      </rPr>
      <t>Amical</t>
    </r>
  </si>
  <si>
    <r>
      <rPr>
        <sz val="11"/>
        <color theme="1"/>
        <rFont val="Calibri"/>
        <family val="2"/>
        <scheme val="minor"/>
      </rPr>
      <t>Qatar</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</si>
  <si>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</si>
  <si>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</si>
  <si>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</si>
  <si>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</si>
  <si>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</si>
  <si>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</si>
  <si>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</si>
  <si>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</si>
  <si>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</si>
  <si>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</si>
  <si>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</si>
  <si>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</si>
  <si>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</si>
  <si>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</si>
  <si>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Sénégal</t>
    </r>
  </si>
  <si>
    <r>
      <rPr>
        <sz val="11"/>
        <color theme="1"/>
        <rFont val="Calibri"/>
        <family val="2"/>
        <scheme val="minor"/>
      </rPr>
      <t>Mali</t>
    </r>
  </si>
  <si>
    <r>
      <rPr>
        <sz val="11"/>
        <color theme="1"/>
        <rFont val="Calibri"/>
        <family val="2"/>
        <scheme val="minor"/>
      </rPr>
      <t>Amical</t>
    </r>
  </si>
  <si>
    <r>
      <rPr>
        <sz val="11"/>
        <color theme="1"/>
        <rFont val="Calibri"/>
        <family val="2"/>
        <scheme val="minor"/>
      </rPr>
      <t>Égypte</t>
    </r>
  </si>
  <si>
    <r>
      <rPr>
        <sz val="11"/>
        <color theme="1"/>
        <rFont val="Calibri"/>
        <family val="2"/>
        <scheme val="minor"/>
      </rPr>
      <t>Ghana</t>
    </r>
  </si>
  <si>
    <r>
      <rPr>
        <sz val="11"/>
        <color theme="1"/>
        <rFont val="Calibri"/>
        <family val="2"/>
        <scheme val="minor"/>
      </rPr>
      <t>Amical</t>
    </r>
  </si>
  <si>
    <r>
      <rPr>
        <sz val="11"/>
        <color theme="1"/>
        <rFont val="Calibri"/>
        <family val="2"/>
        <scheme val="minor"/>
      </rPr>
      <t>Guinée</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</si>
  <si>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</si>
  <si>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</si>
  <si>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Mali</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</si>
  <si>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</si>
  <si>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</si>
  <si>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Afrique du Sud</t>
    </r>
  </si>
  <si>
    <r>
      <rPr>
        <sz val="11"/>
        <color theme="1"/>
        <rFont val="Calibri"/>
        <family val="2"/>
        <scheme val="minor"/>
      </rPr>
      <t>Brésil</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</si>
  <si>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</si>
  <si>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</si>
  <si>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Afrique du Sud</t>
    </r>
  </si>
  <si>
    <r>
      <rPr>
        <sz val="11"/>
        <color theme="1"/>
        <rFont val="Calibri"/>
        <family val="2"/>
        <scheme val="minor"/>
      </rPr>
      <t>Coupe de la Confédération</t>
    </r>
  </si>
  <si>
    <r>
      <rPr>
        <sz val="11"/>
        <color theme="1"/>
        <rFont val="Calibri"/>
        <family val="2"/>
        <scheme val="minor"/>
      </rPr>
      <t>Brésil</t>
    </r>
  </si>
  <si>
    <r>
      <rPr>
        <sz val="11"/>
        <color theme="1"/>
        <rFont val="Calibri"/>
        <family val="2"/>
        <scheme val="minor"/>
      </rPr>
      <t>Mexique</t>
    </r>
  </si>
  <si>
    <r>
      <rPr>
        <sz val="11"/>
        <color theme="1"/>
        <rFont val="Calibri"/>
        <family val="2"/>
        <scheme val="minor"/>
      </rPr>
      <t>Coupe de la Confédération</t>
    </r>
  </si>
  <si>
    <r>
      <rPr>
        <sz val="11"/>
        <color theme="1"/>
        <rFont val="Calibri"/>
        <family val="2"/>
        <scheme val="minor"/>
      </rPr>
      <t>Arabie saoudite</t>
    </r>
  </si>
  <si>
    <r>
      <rPr>
        <sz val="11"/>
        <color theme="1"/>
        <rFont val="Calibri"/>
        <family val="2"/>
        <scheme val="minor"/>
      </rPr>
      <t>Australie</t>
    </r>
  </si>
  <si>
    <r>
      <rPr>
        <sz val="11"/>
        <color theme="1"/>
        <rFont val="Calibri"/>
        <family val="2"/>
        <scheme val="minor"/>
      </rPr>
      <t>Coupe de la Confédération</t>
    </r>
  </si>
  <si>
    <r>
      <rPr>
        <sz val="11"/>
        <color theme="1"/>
        <rFont val="Calibri"/>
        <family val="2"/>
        <scheme val="minor"/>
      </rPr>
      <t>Uruguay</t>
    </r>
  </si>
  <si>
    <r>
      <rPr>
        <sz val="11"/>
        <color theme="1"/>
        <rFont val="Calibri"/>
        <family val="2"/>
        <scheme val="minor"/>
      </rPr>
      <t>Afrique du Sud</t>
    </r>
  </si>
  <si>
    <r>
      <rPr>
        <sz val="11"/>
        <color theme="1"/>
        <rFont val="Calibri"/>
        <family val="2"/>
        <scheme val="minor"/>
      </rPr>
      <t>Coupe de la Confédération</t>
    </r>
  </si>
  <si>
    <r>
      <rPr>
        <sz val="11"/>
        <color theme="1"/>
        <rFont val="Calibri"/>
        <family val="2"/>
        <scheme val="minor"/>
      </rPr>
      <t>Uruguay</t>
    </r>
  </si>
  <si>
    <r>
      <rPr>
        <sz val="11"/>
        <color theme="1"/>
        <rFont val="Calibri"/>
        <family val="2"/>
        <scheme val="minor"/>
      </rPr>
      <t>Australie</t>
    </r>
  </si>
  <si>
    <r>
      <rPr>
        <sz val="11"/>
        <color theme="1"/>
        <rFont val="Calibri"/>
        <family val="2"/>
        <scheme val="minor"/>
      </rPr>
      <t>Coupe de la Confédération</t>
    </r>
  </si>
  <si>
    <r>
      <rPr>
        <sz val="11"/>
        <color theme="1"/>
        <rFont val="Calibri"/>
        <family val="2"/>
        <scheme val="minor"/>
      </rPr>
      <t>Égypte</t>
    </r>
  </si>
  <si>
    <r>
      <rPr>
        <sz val="11"/>
        <color theme="1"/>
        <rFont val="Calibri"/>
        <family val="2"/>
        <scheme val="minor"/>
      </rPr>
      <t>Algérie</t>
    </r>
  </si>
  <si>
    <r>
      <rPr>
        <sz val="11"/>
        <color theme="1"/>
        <rFont val="Calibri"/>
        <family val="2"/>
        <scheme val="minor"/>
      </rPr>
      <t>Amical</t>
    </r>
  </si>
  <si>
    <r>
      <rPr>
        <sz val="11"/>
        <color theme="1"/>
        <rFont val="Calibri"/>
        <family val="2"/>
        <scheme val="minor"/>
      </rPr>
      <t>Égypte</t>
    </r>
  </si>
  <si>
    <r>
      <rPr>
        <sz val="11"/>
        <color theme="1"/>
        <rFont val="Calibri"/>
        <family val="2"/>
        <scheme val="minor"/>
      </rPr>
      <t>Algérie</t>
    </r>
  </si>
  <si>
    <r>
      <rPr>
        <sz val="11"/>
        <color theme="1"/>
        <rFont val="Calibri"/>
        <family val="2"/>
        <scheme val="minor"/>
      </rPr>
      <t>Amical</t>
    </r>
  </si>
  <si>
    <r>
      <rPr>
        <sz val="11"/>
        <color theme="1"/>
        <rFont val="Calibri"/>
        <family val="2"/>
        <scheme val="minor"/>
      </rPr>
      <t>France</t>
    </r>
  </si>
  <si>
    <r>
      <rPr>
        <sz val="11"/>
        <color theme="1"/>
        <rFont val="Calibri"/>
        <family val="2"/>
        <scheme val="minor"/>
      </rPr>
      <t>Espagne</t>
    </r>
  </si>
  <si>
    <r>
      <rPr>
        <sz val="11"/>
        <color theme="1"/>
        <rFont val="Calibri"/>
        <family val="2"/>
        <scheme val="minor"/>
      </rPr>
      <t>Amical</t>
    </r>
  </si>
  <si>
    <r>
      <rPr>
        <sz val="11"/>
        <color theme="1"/>
        <rFont val="Calibri"/>
        <family val="2"/>
        <scheme val="minor"/>
      </rPr>
      <t>Iran</t>
    </r>
  </si>
  <si>
    <r>
      <rPr>
        <sz val="11"/>
        <color theme="1"/>
        <rFont val="Calibri"/>
        <family val="2"/>
        <scheme val="minor"/>
      </rPr>
      <t>Nigéria</t>
    </r>
  </si>
  <si>
    <r>
      <rPr>
        <sz val="11"/>
        <color theme="1"/>
        <rFont val="Calibri"/>
        <family val="2"/>
        <scheme val="minor"/>
      </rPr>
      <t>Lunar New Year Cup</t>
    </r>
  </si>
  <si>
    <r>
      <rPr>
        <sz val="11"/>
        <color theme="1"/>
        <rFont val="Calibri"/>
        <family val="2"/>
        <scheme val="minor"/>
      </rPr>
      <t>Côte d’Ivoire</t>
    </r>
  </si>
  <si>
    <r>
      <rPr>
        <sz val="11"/>
        <color theme="1"/>
        <rFont val="Calibri"/>
        <family val="2"/>
        <scheme val="minor"/>
      </rPr>
      <t>Égypte</t>
    </r>
  </si>
  <si>
    <r>
      <rPr>
        <sz val="11"/>
        <color theme="1"/>
        <rFont val="Calibri"/>
        <family val="2"/>
        <scheme val="minor"/>
      </rPr>
      <t>Qualification pour la Coupe d’Afrique des nations</t>
    </r>
  </si>
  <si>
    <r>
      <rPr>
        <sz val="11"/>
        <color theme="1"/>
        <rFont val="Calibri"/>
        <family val="2"/>
        <scheme val="minor"/>
      </rPr>
      <t>Mali</t>
    </r>
  </si>
  <si>
    <r>
      <rPr>
        <sz val="11"/>
        <color theme="1"/>
        <rFont val="Calibri"/>
        <family val="2"/>
        <scheme val="minor"/>
      </rPr>
      <t>Tunisie</t>
    </r>
  </si>
  <si>
    <r>
      <rPr>
        <sz val="11"/>
        <color theme="1"/>
        <rFont val="Calibri"/>
        <family val="2"/>
        <scheme val="minor"/>
      </rPr>
      <t>Amical</t>
    </r>
  </si>
  <si>
    <r>
      <rPr>
        <sz val="11"/>
        <color theme="1"/>
        <rFont val="Calibri"/>
        <family val="2"/>
        <scheme val="minor"/>
      </rPr>
      <t>Islande</t>
    </r>
  </si>
  <si>
    <r>
      <rPr>
        <sz val="11"/>
        <color theme="1"/>
        <rFont val="Calibri"/>
        <family val="2"/>
        <scheme val="minor"/>
      </rPr>
      <t>Slovénie</t>
    </r>
  </si>
  <si>
    <r>
      <rPr>
        <sz val="11"/>
        <color theme="1"/>
        <rFont val="Calibri"/>
        <family val="2"/>
        <scheme val="minor"/>
      </rPr>
      <t>Tournoi international de Chypre</t>
    </r>
  </si>
  <si>
    <r>
      <rPr>
        <sz val="11"/>
        <color theme="1"/>
        <rFont val="Calibri"/>
        <family val="2"/>
        <scheme val="minor"/>
      </rPr>
      <t>Australie</t>
    </r>
  </si>
  <si>
    <r>
      <rPr>
        <sz val="11"/>
        <color theme="1"/>
        <rFont val="Calibri"/>
        <family val="2"/>
        <scheme val="minor"/>
      </rPr>
      <t>Chili</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</si>
  <si>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</si>
  <si>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</si>
  <si>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Cameroun</t>
    </r>
  </si>
  <si>
    <r>
      <rPr>
        <sz val="11"/>
        <color theme="1"/>
        <rFont val="Calibri"/>
        <family val="2"/>
        <scheme val="minor"/>
      </rPr>
      <t>Coupe d’Afrique des nations</t>
    </r>
  </si>
  <si>
    <r>
      <rPr>
        <sz val="11"/>
        <color theme="1"/>
        <rFont val="Calibri"/>
        <family val="2"/>
        <scheme val="minor"/>
      </rPr>
      <t>Islande</t>
    </r>
  </si>
  <si>
    <r>
      <rPr>
        <sz val="11"/>
        <color theme="1"/>
        <rFont val="Calibri"/>
        <family val="2"/>
        <scheme val="minor"/>
      </rPr>
      <t>Slovaquie</t>
    </r>
  </si>
  <si>
    <r>
      <rPr>
        <sz val="11"/>
        <color theme="1"/>
        <rFont val="Calibri"/>
        <family val="2"/>
        <scheme val="minor"/>
      </rPr>
      <t>Tournoi international de Chypre</t>
    </r>
  </si>
  <si>
    <r>
      <rPr>
        <sz val="11"/>
        <color theme="1"/>
        <rFont val="Calibri"/>
        <family val="2"/>
        <scheme val="minor"/>
      </rPr>
      <t>Nouvelle‑Zélande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</si>
  <si>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</si>
  <si>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</si>
  <si>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Algérie</t>
    </r>
  </si>
  <si>
    <r>
      <rPr>
        <sz val="11"/>
        <color theme="1"/>
        <rFont val="Calibri"/>
        <family val="2"/>
        <scheme val="minor"/>
      </rPr>
      <t>Guinée</t>
    </r>
  </si>
  <si>
    <r>
      <rPr>
        <sz val="11"/>
        <color theme="1"/>
        <rFont val="Calibri"/>
        <family val="2"/>
        <scheme val="minor"/>
      </rPr>
      <t>Coupe d’Afrique des nations</t>
    </r>
  </si>
  <si>
    <r>
      <rPr>
        <sz val="11"/>
        <color theme="1"/>
        <rFont val="Calibri"/>
        <family val="2"/>
        <scheme val="minor"/>
      </rPr>
      <t>Guatemala</t>
    </r>
  </si>
  <si>
    <r>
      <rPr>
        <sz val="11"/>
        <color theme="1"/>
        <rFont val="Calibri"/>
        <family val="2"/>
        <scheme val="minor"/>
      </rPr>
      <t>Jamaïque</t>
    </r>
  </si>
  <si>
    <r>
      <rPr>
        <sz val="11"/>
        <color theme="1"/>
        <rFont val="Calibri"/>
        <family val="2"/>
        <scheme val="minor"/>
      </rPr>
      <t>Gold Cup</t>
    </r>
  </si>
  <si>
    <r>
      <rPr>
        <sz val="11"/>
        <color theme="1"/>
        <rFont val="Calibri"/>
        <family val="2"/>
        <scheme val="minor"/>
      </rPr>
      <t>Australie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</si>
  <si>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</si>
  <si>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</si>
  <si>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</si>
  <si>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Algérie</t>
    </r>
  </si>
  <si>
    <r>
      <rPr>
        <sz val="11"/>
        <color theme="1"/>
        <rFont val="Calibri"/>
        <family val="2"/>
        <scheme val="minor"/>
      </rPr>
      <t>Coupe d’Afrique des nations</t>
    </r>
  </si>
  <si>
    <r>
      <rPr>
        <sz val="11"/>
        <color theme="1"/>
        <rFont val="Calibri"/>
        <family val="2"/>
        <scheme val="minor"/>
      </rPr>
      <t>Jamaïque</t>
    </r>
  </si>
  <si>
    <r>
      <rPr>
        <sz val="11"/>
        <color theme="1"/>
        <rFont val="Calibri"/>
        <family val="2"/>
        <scheme val="minor"/>
      </rPr>
      <t>Mexique</t>
    </r>
  </si>
  <si>
    <r>
      <rPr>
        <sz val="11"/>
        <color theme="1"/>
        <rFont val="Calibri"/>
        <family val="2"/>
        <scheme val="minor"/>
      </rPr>
      <t>Gold Cup</t>
    </r>
  </si>
  <si>
    <r>
      <rPr>
        <sz val="11"/>
        <color theme="1"/>
        <rFont val="Calibri"/>
        <family val="2"/>
        <scheme val="minor"/>
      </rPr>
      <t>Brésil</t>
    </r>
  </si>
  <si>
    <r>
      <rPr>
        <sz val="11"/>
        <color theme="1"/>
        <rFont val="Calibri"/>
        <family val="2"/>
        <scheme val="minor"/>
      </rPr>
      <t>Jamaïque</t>
    </r>
  </si>
  <si>
    <r>
      <rPr>
        <sz val="11"/>
        <color theme="1"/>
        <rFont val="Calibri"/>
        <family val="2"/>
        <scheme val="minor"/>
      </rPr>
      <t>Gold Cup</t>
    </r>
  </si>
  <si>
    <r>
      <rPr>
        <sz val="11"/>
        <color theme="1"/>
        <rFont val="Calibri"/>
        <family val="2"/>
        <scheme val="minor"/>
      </rPr>
      <t>Burkina Faso</t>
    </r>
  </si>
  <si>
    <r>
      <rPr>
        <sz val="11"/>
        <color theme="1"/>
        <rFont val="Calibri"/>
        <family val="2"/>
        <scheme val="minor"/>
      </rPr>
      <t>Guinée</t>
    </r>
  </si>
  <si>
    <r>
      <rPr>
        <sz val="11"/>
        <color theme="1"/>
        <rFont val="Calibri"/>
        <family val="2"/>
        <scheme val="minor"/>
      </rPr>
      <t>Coupe d’Afrique des nations</t>
    </r>
  </si>
  <si>
    <r>
      <rPr>
        <sz val="11"/>
        <color theme="1"/>
        <rFont val="Calibri"/>
        <family val="2"/>
        <scheme val="minor"/>
      </rPr>
      <t>Cameroun</t>
    </r>
  </si>
  <si>
    <r>
      <rPr>
        <sz val="11"/>
        <color theme="1"/>
        <rFont val="Calibri"/>
        <family val="2"/>
        <scheme val="minor"/>
      </rPr>
      <t>Algérie</t>
    </r>
  </si>
  <si>
    <r>
      <rPr>
        <sz val="11"/>
        <color theme="1"/>
        <rFont val="Calibri"/>
        <family val="2"/>
        <scheme val="minor"/>
      </rPr>
      <t>Coupe d’Afrique des nations</t>
    </r>
  </si>
  <si>
    <r>
      <rPr>
        <sz val="11"/>
        <color theme="1"/>
        <rFont val="Calibri"/>
        <family val="2"/>
        <scheme val="minor"/>
      </rPr>
      <t>Égypte</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</si>
  <si>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</si>
  <si>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</si>
  <si>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Maroc</t>
    </r>
  </si>
  <si>
    <r>
      <rPr>
        <sz val="11"/>
        <color theme="1"/>
        <rFont val="Calibri"/>
        <family val="2"/>
        <scheme val="minor"/>
      </rPr>
      <t>Afrique du Sud</t>
    </r>
  </si>
  <si>
    <r>
      <rPr>
        <sz val="11"/>
        <color theme="1"/>
        <rFont val="Calibri"/>
        <family val="2"/>
        <scheme val="minor"/>
      </rPr>
      <t>Coupe d’Afrique des nations</t>
    </r>
  </si>
  <si>
    <r>
      <rPr>
        <sz val="11"/>
        <color theme="1"/>
        <rFont val="Calibri"/>
        <family val="2"/>
        <scheme val="minor"/>
      </rPr>
      <t>Mexique</t>
    </r>
  </si>
  <si>
    <r>
      <rPr>
        <sz val="11"/>
        <color theme="1"/>
        <rFont val="Calibri"/>
        <family val="2"/>
        <scheme val="minor"/>
      </rPr>
      <t>Pays‑Bas</t>
    </r>
  </si>
  <si>
    <r>
      <rPr>
        <sz val="11"/>
        <color theme="1"/>
        <rFont val="Calibri"/>
        <family val="2"/>
        <scheme val="minor"/>
      </rPr>
      <t>Amical</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</si>
  <si>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</si>
  <si>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</si>
  <si>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Dynasty Cup</t>
    </r>
  </si>
  <si>
    <r>
      <rPr>
        <sz val="11"/>
        <color theme="1"/>
        <rFont val="Calibri"/>
        <family val="2"/>
        <scheme val="minor"/>
      </rPr>
      <t>Chine</t>
    </r>
  </si>
  <si>
    <r>
      <rPr>
        <sz val="11"/>
        <color theme="1"/>
        <rFont val="Calibri"/>
        <family val="2"/>
        <scheme val="minor"/>
      </rPr>
      <t>Corée du Sud</t>
    </r>
  </si>
  <si>
    <r>
      <rPr>
        <sz val="11"/>
        <color theme="1"/>
        <rFont val="Calibri"/>
        <family val="2"/>
        <scheme val="minor"/>
      </rPr>
      <t>Dynasty Cup</t>
    </r>
  </si>
  <si>
    <r>
      <rPr>
        <sz val="11"/>
        <color theme="1"/>
        <rFont val="Calibri"/>
        <family val="2"/>
        <scheme val="minor"/>
      </rPr>
      <t>Roumanie</t>
    </r>
  </si>
  <si>
    <r>
      <rPr>
        <sz val="11"/>
        <color theme="1"/>
        <rFont val="Calibri"/>
        <family val="2"/>
        <scheme val="minor"/>
      </rPr>
      <t>Israël</t>
    </r>
  </si>
  <si>
    <r>
      <rPr>
        <sz val="11"/>
        <color theme="1"/>
        <rFont val="Calibri"/>
        <family val="2"/>
        <scheme val="minor"/>
      </rPr>
      <t>Amical</t>
    </r>
  </si>
  <si>
    <r>
      <rPr>
        <sz val="11"/>
        <color theme="1"/>
        <rFont val="Calibri"/>
        <family val="2"/>
        <scheme val="minor"/>
      </rPr>
      <t>Autriche</t>
    </r>
  </si>
  <si>
    <r>
      <rPr>
        <sz val="11"/>
        <color theme="1"/>
        <rFont val="Calibri"/>
        <family val="2"/>
        <scheme val="minor"/>
      </rPr>
      <t>Hongrie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</si>
  <si>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</si>
  <si>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</si>
  <si>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Brésil</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</si>
  <si>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</si>
  <si>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</si>
  <si>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Bulgarie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</si>
  <si>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</si>
  <si>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</si>
  <si>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Slovaquie</t>
    </r>
  </si>
  <si>
    <r>
      <rPr>
        <sz val="11"/>
        <color theme="1"/>
        <rFont val="Calibri"/>
        <family val="2"/>
        <scheme val="minor"/>
      </rPr>
      <t>Amical</t>
    </r>
  </si>
  <si>
    <r>
      <rPr>
        <sz val="11"/>
        <color theme="1"/>
        <rFont val="Calibri"/>
        <family val="2"/>
        <scheme val="minor"/>
      </rPr>
      <t>Russie</t>
    </r>
  </si>
  <si>
    <r>
      <rPr>
        <sz val="11"/>
        <color theme="1"/>
        <rFont val="Calibri"/>
        <family val="2"/>
        <scheme val="minor"/>
      </rPr>
      <t>France</t>
    </r>
  </si>
  <si>
    <r>
      <rPr>
        <sz val="11"/>
        <color theme="1"/>
        <rFont val="Calibri"/>
        <family val="2"/>
        <scheme val="minor"/>
      </rPr>
      <t>Amical</t>
    </r>
  </si>
  <si>
    <r>
      <rPr>
        <sz val="11"/>
        <color theme="1"/>
        <rFont val="Calibri"/>
        <family val="2"/>
        <scheme val="minor"/>
      </rPr>
      <t>Écosse</t>
    </r>
  </si>
  <si>
    <r>
      <rPr>
        <sz val="11"/>
        <color theme="1"/>
        <rFont val="Calibri"/>
        <family val="2"/>
        <scheme val="minor"/>
      </rPr>
      <t>Danemark</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</si>
  <si>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</si>
  <si>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</si>
  <si>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Japon</t>
    </r>
  </si>
  <si>
    <r>
      <rPr>
        <sz val="11"/>
        <color theme="1"/>
        <rFont val="Calibri"/>
        <family val="2"/>
        <scheme val="minor"/>
      </rPr>
      <t>Amical</t>
    </r>
  </si>
  <si>
    <r>
      <rPr>
        <sz val="11"/>
        <color theme="1"/>
        <rFont val="Calibri"/>
        <family val="2"/>
        <scheme val="minor"/>
      </rPr>
      <t>Roumanie</t>
    </r>
  </si>
  <si>
    <r>
      <rPr>
        <sz val="11"/>
        <color theme="1"/>
        <rFont val="Calibri"/>
        <family val="2"/>
        <scheme val="minor"/>
      </rPr>
      <t>Grèce</t>
    </r>
  </si>
  <si>
    <r>
      <rPr>
        <sz val="11"/>
        <color theme="1"/>
        <rFont val="Calibri"/>
        <family val="2"/>
        <scheme val="minor"/>
      </rPr>
      <t>Amical</t>
    </r>
  </si>
  <si>
    <r>
      <rPr>
        <sz val="11"/>
        <color theme="1"/>
        <rFont val="Calibri"/>
        <family val="2"/>
        <scheme val="minor"/>
      </rPr>
      <t>Israël</t>
    </r>
  </si>
  <si>
    <r>
      <rPr>
        <sz val="11"/>
        <color theme="1"/>
        <rFont val="Calibri"/>
        <family val="2"/>
        <scheme val="minor"/>
      </rPr>
      <t>Argentine</t>
    </r>
  </si>
  <si>
    <r>
      <rPr>
        <sz val="11"/>
        <color theme="1"/>
        <rFont val="Calibri"/>
        <family val="2"/>
        <scheme val="minor"/>
      </rPr>
      <t>Amical</t>
    </r>
  </si>
  <si>
    <r>
      <rPr>
        <sz val="11"/>
        <color theme="1"/>
        <rFont val="Calibri"/>
        <family val="2"/>
        <scheme val="minor"/>
      </rPr>
      <t>Mexique</t>
    </r>
  </si>
  <si>
    <r>
      <rPr>
        <sz val="11"/>
        <color theme="1"/>
        <rFont val="Calibri"/>
        <family val="2"/>
        <scheme val="minor"/>
      </rPr>
      <t>Pérou</t>
    </r>
  </si>
  <si>
    <r>
      <rPr>
        <sz val="11"/>
        <color theme="1"/>
        <rFont val="Calibri"/>
        <family val="2"/>
        <scheme val="minor"/>
      </rPr>
      <t>Amical</t>
    </r>
  </si>
  <si>
    <r>
      <rPr>
        <sz val="11"/>
        <color theme="1"/>
        <rFont val="Calibri"/>
        <family val="2"/>
        <scheme val="minor"/>
      </rPr>
      <t>Jamaïque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</si>
  <si>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</si>
  <si>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</si>
  <si>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Bulgarie</t>
    </r>
  </si>
  <si>
    <r>
      <rPr>
        <sz val="11"/>
        <color theme="1"/>
        <rFont val="Calibri"/>
        <family val="2"/>
        <scheme val="minor"/>
      </rPr>
      <t>Maroc</t>
    </r>
  </si>
  <si>
    <r>
      <rPr>
        <sz val="11"/>
        <color theme="1"/>
        <rFont val="Calibri"/>
        <family val="2"/>
        <scheme val="minor"/>
      </rPr>
      <t>Amical</t>
    </r>
  </si>
  <si>
    <r>
      <rPr>
        <sz val="11"/>
        <color theme="1"/>
        <rFont val="Calibri"/>
        <family val="2"/>
        <scheme val="minor"/>
      </rPr>
      <t>Allemagne</t>
    </r>
  </si>
  <si>
    <r>
      <rPr>
        <sz val="11"/>
        <color theme="1"/>
        <rFont val="Calibri"/>
        <family val="2"/>
        <scheme val="minor"/>
      </rPr>
      <t>Nigéria</t>
    </r>
  </si>
  <si>
    <r>
      <rPr>
        <sz val="11"/>
        <color theme="1"/>
        <rFont val="Calibri"/>
        <family val="2"/>
        <scheme val="minor"/>
      </rPr>
      <t>Amical</t>
    </r>
  </si>
  <si>
    <r>
      <rPr>
        <sz val="11"/>
        <color theme="1"/>
        <rFont val="Calibri"/>
        <family val="2"/>
        <scheme val="minor"/>
      </rPr>
      <t>Iran</t>
    </r>
  </si>
  <si>
    <r>
      <rPr>
        <sz val="11"/>
        <color theme="1"/>
        <rFont val="Calibri"/>
        <family val="2"/>
        <scheme val="minor"/>
      </rPr>
      <t>Jamaïque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</si>
  <si>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</si>
  <si>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</si>
  <si>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Suisse</t>
    </r>
  </si>
  <si>
    <r>
      <rPr>
        <sz val="11"/>
        <color theme="1"/>
        <rFont val="Calibri"/>
        <family val="2"/>
        <scheme val="minor"/>
      </rPr>
      <t>Amical</t>
    </r>
  </si>
  <si>
    <r>
      <rPr>
        <sz val="11"/>
        <color theme="1"/>
        <rFont val="Calibri"/>
        <family val="2"/>
        <scheme val="minor"/>
      </rPr>
      <t>Russie</t>
    </r>
  </si>
  <si>
    <r>
      <rPr>
        <sz val="11"/>
        <color theme="1"/>
        <rFont val="Calibri"/>
        <family val="2"/>
        <scheme val="minor"/>
      </rPr>
      <t>Turquie</t>
    </r>
  </si>
  <si>
    <r>
      <rPr>
        <sz val="11"/>
        <color theme="1"/>
        <rFont val="Calibri"/>
        <family val="2"/>
        <scheme val="minor"/>
      </rPr>
      <t>Amical</t>
    </r>
  </si>
  <si>
    <r>
      <rPr>
        <sz val="11"/>
        <color theme="1"/>
        <rFont val="Calibri"/>
        <family val="2"/>
        <scheme val="minor"/>
      </rPr>
      <t>Brésil</t>
    </r>
  </si>
  <si>
    <r>
      <rPr>
        <sz val="11"/>
        <color theme="1"/>
        <rFont val="Calibri"/>
        <family val="2"/>
        <scheme val="minor"/>
      </rPr>
      <t>Argentine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</si>
  <si>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</si>
  <si>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</si>
  <si>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Jamaïque</t>
    </r>
  </si>
  <si>
    <r>
      <rPr>
        <sz val="11"/>
        <color theme="1"/>
        <rFont val="Calibri"/>
        <family val="2"/>
        <scheme val="minor"/>
      </rPr>
      <t>Amical</t>
    </r>
  </si>
  <si>
    <r>
      <rPr>
        <sz val="11"/>
        <color theme="1"/>
        <rFont val="Calibri"/>
        <family val="2"/>
        <scheme val="minor"/>
      </rPr>
      <t>Canada</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</si>
  <si>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</si>
  <si>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</si>
  <si>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Argentine</t>
    </r>
  </si>
  <si>
    <r>
      <rPr>
        <sz val="11"/>
        <color theme="1"/>
        <rFont val="Calibri"/>
        <family val="2"/>
        <scheme val="minor"/>
      </rPr>
      <t>Chili</t>
    </r>
  </si>
  <si>
    <r>
      <rPr>
        <sz val="11"/>
        <color theme="1"/>
        <rFont val="Calibri"/>
        <family val="2"/>
        <scheme val="minor"/>
      </rPr>
      <t>Amical</t>
    </r>
  </si>
  <si>
    <r>
      <rPr>
        <sz val="11"/>
        <color theme="1"/>
        <rFont val="Calibri"/>
        <family val="2"/>
        <scheme val="minor"/>
      </rPr>
      <t>Autriche</t>
    </r>
  </si>
  <si>
    <r>
      <rPr>
        <sz val="11"/>
        <color theme="1"/>
        <rFont val="Calibri"/>
        <family val="2"/>
        <scheme val="minor"/>
      </rPr>
      <t>Tunisie</t>
    </r>
  </si>
  <si>
    <r>
      <rPr>
        <sz val="11"/>
        <color theme="1"/>
        <rFont val="Calibri"/>
        <family val="2"/>
        <scheme val="minor"/>
      </rPr>
      <t>Amical</t>
    </r>
  </si>
  <si>
    <r>
      <rPr>
        <sz val="11"/>
        <color theme="1"/>
        <rFont val="Calibri"/>
        <family val="2"/>
        <scheme val="minor"/>
      </rPr>
      <t>Belgique</t>
    </r>
  </si>
  <si>
    <r>
      <rPr>
        <sz val="11"/>
        <color theme="1"/>
        <rFont val="Calibri"/>
        <family val="2"/>
        <scheme val="minor"/>
      </rPr>
      <t>France</t>
    </r>
  </si>
  <si>
    <r>
      <rPr>
        <sz val="11"/>
        <color theme="1"/>
        <rFont val="Calibri"/>
        <family val="2"/>
        <scheme val="minor"/>
      </rPr>
      <t>Tournoi Hassan II</t>
    </r>
  </si>
  <si>
    <r>
      <rPr>
        <sz val="11"/>
        <color theme="1"/>
        <rFont val="Calibri"/>
        <family val="2"/>
        <scheme val="minor"/>
      </rPr>
      <t>Maroc</t>
    </r>
  </si>
  <si>
    <r>
      <rPr>
        <sz val="11"/>
        <color theme="1"/>
        <rFont val="Calibri"/>
        <family val="2"/>
        <scheme val="minor"/>
      </rPr>
      <t>Angleterre</t>
    </r>
  </si>
  <si>
    <r>
      <rPr>
        <sz val="11"/>
        <color theme="1"/>
        <rFont val="Calibri"/>
        <family val="2"/>
        <scheme val="minor"/>
      </rPr>
      <t>Tournoi Hassan II</t>
    </r>
  </si>
  <si>
    <r>
      <rPr>
        <sz val="11"/>
        <color theme="1"/>
        <rFont val="Calibri"/>
        <family val="2"/>
        <scheme val="minor"/>
      </rPr>
      <t>Chili</t>
    </r>
  </si>
  <si>
    <r>
      <rPr>
        <sz val="11"/>
        <color theme="1"/>
        <rFont val="Calibri"/>
        <family val="2"/>
        <scheme val="minor"/>
      </rPr>
      <t>Tunisie</t>
    </r>
  </si>
  <si>
    <r>
      <rPr>
        <sz val="11"/>
        <color theme="1"/>
        <rFont val="Calibri"/>
        <family val="2"/>
        <scheme val="minor"/>
      </rPr>
      <t>Amical</t>
    </r>
  </si>
  <si>
    <r>
      <rPr>
        <sz val="11"/>
        <color theme="1"/>
        <rFont val="Calibri"/>
        <family val="2"/>
        <scheme val="minor"/>
      </rPr>
      <t>Japon</t>
    </r>
  </si>
  <si>
    <r>
      <rPr>
        <sz val="11"/>
        <color theme="1"/>
        <rFont val="Calibri"/>
        <family val="2"/>
        <scheme val="minor"/>
      </rPr>
      <t>Mexique</t>
    </r>
  </si>
  <si>
    <r>
      <rPr>
        <sz val="11"/>
        <color theme="1"/>
        <rFont val="Calibri"/>
        <family val="2"/>
        <scheme val="minor"/>
      </rPr>
      <t>Amical</t>
    </r>
  </si>
  <si>
    <r>
      <rPr>
        <sz val="11"/>
        <color theme="1"/>
        <rFont val="Calibri"/>
        <family val="2"/>
        <scheme val="minor"/>
      </rPr>
      <t>Suède</t>
    </r>
  </si>
  <si>
    <r>
      <rPr>
        <sz val="11"/>
        <color theme="1"/>
        <rFont val="Calibri"/>
        <family val="2"/>
        <scheme val="minor"/>
      </rPr>
      <t>Italie</t>
    </r>
  </si>
  <si>
    <r>
      <rPr>
        <sz val="11"/>
        <color theme="1"/>
        <rFont val="Calibri"/>
        <family val="2"/>
        <scheme val="minor"/>
      </rPr>
      <t>Amical</t>
    </r>
  </si>
  <si>
    <r>
      <rPr>
        <sz val="11"/>
        <color theme="1"/>
        <rFont val="Calibri"/>
        <family val="2"/>
        <scheme val="minor"/>
      </rPr>
      <t>Roumanie</t>
    </r>
  </si>
  <si>
    <r>
      <rPr>
        <sz val="11"/>
        <color theme="1"/>
        <rFont val="Calibri"/>
        <family val="2"/>
        <scheme val="minor"/>
      </rPr>
      <t>Paraguay</t>
    </r>
  </si>
  <si>
    <r>
      <rPr>
        <sz val="11"/>
        <color theme="1"/>
        <rFont val="Calibri"/>
        <family val="2"/>
        <scheme val="minor"/>
      </rPr>
      <t>Amical</t>
    </r>
  </si>
  <si>
    <r>
      <rPr>
        <sz val="11"/>
        <color theme="1"/>
        <rFont val="Calibri"/>
        <family val="2"/>
        <scheme val="minor"/>
      </rPr>
      <t>Serbie</t>
    </r>
  </si>
  <si>
    <r>
      <rPr>
        <sz val="11"/>
        <color theme="1"/>
        <rFont val="Calibri"/>
        <family val="2"/>
        <scheme val="minor"/>
      </rPr>
      <t>Japon</t>
    </r>
  </si>
  <si>
    <r>
      <rPr>
        <sz val="11"/>
        <color theme="1"/>
        <rFont val="Calibri"/>
        <family val="2"/>
        <scheme val="minor"/>
      </rPr>
      <t>Amical</t>
    </r>
  </si>
  <si>
    <r>
      <rPr>
        <sz val="11"/>
        <color theme="1"/>
        <rFont val="Calibri"/>
        <family val="2"/>
        <scheme val="minor"/>
      </rPr>
      <t>Danemark</t>
    </r>
  </si>
  <si>
    <r>
      <rPr>
        <sz val="11"/>
        <color theme="1"/>
        <rFont val="Calibri"/>
        <family val="2"/>
        <scheme val="minor"/>
      </rPr>
      <t>Cameroun</t>
    </r>
  </si>
  <si>
    <r>
      <rPr>
        <sz val="11"/>
        <color theme="1"/>
        <rFont val="Calibri"/>
        <family val="2"/>
        <scheme val="minor"/>
      </rPr>
      <t>Amical</t>
    </r>
  </si>
  <si>
    <r>
      <rPr>
        <sz val="11"/>
        <color theme="1"/>
        <rFont val="Calibri"/>
        <family val="2"/>
        <scheme val="minor"/>
      </rPr>
      <t>Finlande</t>
    </r>
  </si>
  <si>
    <r>
      <rPr>
        <sz val="11"/>
        <color theme="1"/>
        <rFont val="Calibri"/>
        <family val="2"/>
        <scheme val="minor"/>
      </rPr>
      <t>France</t>
    </r>
  </si>
  <si>
    <r>
      <rPr>
        <sz val="11"/>
        <color theme="1"/>
        <rFont val="Calibri"/>
        <family val="2"/>
        <scheme val="minor"/>
      </rPr>
      <t>Amical</t>
    </r>
  </si>
  <si>
    <r>
      <rPr>
        <sz val="11"/>
        <color theme="1"/>
        <rFont val="Calibri"/>
        <family val="2"/>
        <scheme val="minor"/>
      </rPr>
      <t>Belgique</t>
    </r>
  </si>
  <si>
    <r>
      <rPr>
        <sz val="11"/>
        <color theme="1"/>
        <rFont val="Calibri"/>
        <family val="2"/>
        <scheme val="minor"/>
      </rPr>
      <t>Paraguay</t>
    </r>
  </si>
  <si>
    <r>
      <rPr>
        <sz val="11"/>
        <color theme="1"/>
        <rFont val="Calibri"/>
        <family val="2"/>
        <scheme val="minor"/>
      </rPr>
      <t>Amical</t>
    </r>
  </si>
  <si>
    <r>
      <rPr>
        <sz val="11"/>
        <color theme="1"/>
        <rFont val="Calibri"/>
        <family val="2"/>
        <scheme val="minor"/>
      </rPr>
      <t>Brésil</t>
    </r>
  </si>
  <si>
    <r>
      <rPr>
        <sz val="11"/>
        <color theme="1"/>
        <rFont val="Calibri"/>
        <family val="2"/>
        <scheme val="minor"/>
      </rPr>
      <t>Écosse</t>
    </r>
  </si>
  <si>
    <r>
      <rPr>
        <sz val="11"/>
        <color theme="1"/>
        <rFont val="Calibri"/>
        <family val="2"/>
        <scheme val="minor"/>
      </rPr>
      <t>Coupe du Monde de la FIFA</t>
    </r>
  </si>
  <si>
    <r>
      <rPr>
        <sz val="11"/>
        <color theme="1"/>
        <rFont val="Calibri"/>
        <family val="2"/>
        <scheme val="minor"/>
      </rPr>
      <t>Arabie saoudite</t>
    </r>
  </si>
  <si>
    <r>
      <rPr>
        <sz val="11"/>
        <color theme="1"/>
        <rFont val="Calibri"/>
        <family val="2"/>
        <scheme val="minor"/>
      </rPr>
      <t>Danemark</t>
    </r>
  </si>
  <si>
    <r>
      <rPr>
        <sz val="11"/>
        <color theme="1"/>
        <rFont val="Calibri"/>
        <family val="2"/>
        <scheme val="minor"/>
      </rPr>
      <t>Coupe du Monde de la FIFA</t>
    </r>
  </si>
  <si>
    <r>
      <rPr>
        <sz val="11"/>
        <color theme="1"/>
        <rFont val="Calibri"/>
        <family val="2"/>
        <scheme val="minor"/>
      </rPr>
      <t>Espagne</t>
    </r>
  </si>
  <si>
    <r>
      <rPr>
        <sz val="11"/>
        <color theme="1"/>
        <rFont val="Calibri"/>
        <family val="2"/>
        <scheme val="minor"/>
      </rPr>
      <t>Nigéria</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</si>
  <si>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</si>
  <si>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</si>
  <si>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Japon</t>
    </r>
  </si>
  <si>
    <r>
      <rPr>
        <sz val="11"/>
        <color theme="1"/>
        <rFont val="Calibri"/>
        <family val="2"/>
        <scheme val="minor"/>
      </rPr>
      <t>Coupe du Monde de la FIFA</t>
    </r>
  </si>
  <si>
    <r>
      <rPr>
        <sz val="11"/>
        <color theme="1"/>
        <rFont val="Calibri"/>
        <family val="2"/>
        <scheme val="minor"/>
      </rPr>
      <t>Serbie</t>
    </r>
  </si>
  <si>
    <r>
      <rPr>
        <sz val="11"/>
        <color theme="1"/>
        <rFont val="Calibri"/>
        <family val="2"/>
        <scheme val="minor"/>
      </rPr>
      <t>Iran</t>
    </r>
  </si>
  <si>
    <r>
      <rPr>
        <sz val="11"/>
        <color theme="1"/>
        <rFont val="Calibri"/>
        <family val="2"/>
        <scheme val="minor"/>
      </rPr>
      <t>Coupe du Monde de la FIFA</t>
    </r>
  </si>
  <si>
    <r>
      <rPr>
        <sz val="11"/>
        <color theme="1"/>
        <rFont val="Calibri"/>
        <family val="2"/>
        <scheme val="minor"/>
      </rPr>
      <t>Roumanie</t>
    </r>
  </si>
  <si>
    <r>
      <rPr>
        <sz val="11"/>
        <color theme="1"/>
        <rFont val="Calibri"/>
        <family val="2"/>
        <scheme val="minor"/>
      </rPr>
      <t>Colombie</t>
    </r>
  </si>
  <si>
    <r>
      <rPr>
        <sz val="11"/>
        <color theme="1"/>
        <rFont val="Calibri"/>
        <family val="2"/>
        <scheme val="minor"/>
      </rPr>
      <t>Coupe du Monde de la FIFA</t>
    </r>
  </si>
  <si>
    <r>
      <rPr>
        <sz val="11"/>
        <color theme="1"/>
        <rFont val="Calibri"/>
        <family val="2"/>
        <scheme val="minor"/>
      </rPr>
      <t>Nigéria</t>
    </r>
  </si>
  <si>
    <r>
      <rPr>
        <sz val="11"/>
        <color theme="1"/>
        <rFont val="Calibri"/>
        <family val="2"/>
        <scheme val="minor"/>
      </rPr>
      <t>Bulgarie</t>
    </r>
  </si>
  <si>
    <r>
      <rPr>
        <sz val="11"/>
        <color theme="1"/>
        <rFont val="Calibri"/>
        <family val="2"/>
        <scheme val="minor"/>
      </rPr>
      <t>Coupe du Monde de la FIFA</t>
    </r>
  </si>
  <si>
    <r>
      <rPr>
        <sz val="11"/>
        <color theme="1"/>
        <rFont val="Calibri"/>
        <family val="2"/>
        <scheme val="minor"/>
      </rPr>
      <t>Japon</t>
    </r>
  </si>
  <si>
    <r>
      <rPr>
        <sz val="11"/>
        <color theme="1"/>
        <rFont val="Calibri"/>
        <family val="2"/>
        <scheme val="minor"/>
      </rPr>
      <t>Croatie</t>
    </r>
  </si>
  <si>
    <r>
      <rPr>
        <sz val="11"/>
        <color theme="1"/>
        <rFont val="Calibri"/>
        <family val="2"/>
        <scheme val="minor"/>
      </rPr>
      <t>Coupe du Monde de la FIFA</t>
    </r>
  </si>
  <si>
    <r>
      <rPr>
        <sz val="11"/>
        <color theme="1"/>
        <rFont val="Calibri"/>
        <family val="2"/>
        <scheme val="minor"/>
      </rPr>
      <t>Colombie</t>
    </r>
  </si>
  <si>
    <r>
      <rPr>
        <sz val="11"/>
        <color theme="1"/>
        <rFont val="Calibri"/>
        <family val="2"/>
        <scheme val="minor"/>
      </rPr>
      <t>Tunisie</t>
    </r>
  </si>
  <si>
    <r>
      <rPr>
        <sz val="11"/>
        <color theme="1"/>
        <rFont val="Calibri"/>
        <family val="2"/>
        <scheme val="minor"/>
      </rPr>
      <t>Coupe du Monde de la FIFA</t>
    </r>
  </si>
  <si>
    <r>
      <rPr>
        <sz val="11"/>
        <color theme="1"/>
        <rFont val="Calibri"/>
        <family val="2"/>
        <scheme val="minor"/>
      </rPr>
      <t>Roumanie</t>
    </r>
  </si>
  <si>
    <r>
      <rPr>
        <sz val="11"/>
        <color theme="1"/>
        <rFont val="Calibri"/>
        <family val="2"/>
        <scheme val="minor"/>
      </rPr>
      <t>Angleterre</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</si>
  <si>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</si>
  <si>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</si>
  <si>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Norvège</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</si>
  <si>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</si>
  <si>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</si>
  <si>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Autriche</t>
    </r>
  </si>
  <si>
    <r>
      <rPr>
        <sz val="11"/>
        <color theme="1"/>
        <rFont val="Calibri"/>
        <family val="2"/>
        <scheme val="minor"/>
      </rPr>
      <t>Coupe du Monde de la FIFA</t>
    </r>
  </si>
  <si>
    <r>
      <rPr>
        <sz val="11"/>
        <color theme="1"/>
        <rFont val="Calibri"/>
        <family val="2"/>
        <scheme val="minor"/>
      </rPr>
      <t>France</t>
    </r>
  </si>
  <si>
    <r>
      <rPr>
        <sz val="11"/>
        <color theme="1"/>
        <rFont val="Calibri"/>
        <family val="2"/>
        <scheme val="minor"/>
      </rPr>
      <t>Danemark</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</si>
  <si>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</si>
  <si>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</si>
  <si>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Croatie</t>
    </r>
  </si>
  <si>
    <r>
      <rPr>
        <sz val="11"/>
        <color theme="1"/>
        <rFont val="Calibri"/>
        <family val="2"/>
        <scheme val="minor"/>
      </rPr>
      <t>Coupe du Monde de la FIFA</t>
    </r>
  </si>
  <si>
    <r>
      <rPr>
        <sz val="11"/>
        <color theme="1"/>
        <rFont val="Calibri"/>
        <family val="2"/>
        <scheme val="minor"/>
      </rPr>
      <t>Japon</t>
    </r>
  </si>
  <si>
    <r>
      <rPr>
        <sz val="11"/>
        <color theme="1"/>
        <rFont val="Calibri"/>
        <family val="2"/>
        <scheme val="minor"/>
      </rPr>
      <t>Jamaïque</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</si>
  <si>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</si>
  <si>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</si>
  <si>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Norvège</t>
    </r>
  </si>
  <si>
    <r>
      <rPr>
        <sz val="11"/>
        <color theme="1"/>
        <rFont val="Calibri"/>
        <family val="2"/>
        <scheme val="minor"/>
      </rPr>
      <t>Coupe du Monde de la FIFA</t>
    </r>
  </si>
  <si>
    <r>
      <rPr>
        <sz val="11"/>
        <color theme="1"/>
        <rFont val="Calibri"/>
        <family val="2"/>
        <scheme val="minor"/>
      </rPr>
      <t>France</t>
    </r>
  </si>
  <si>
    <r>
      <rPr>
        <sz val="11"/>
        <color theme="1"/>
        <rFont val="Calibri"/>
        <family val="2"/>
        <scheme val="minor"/>
      </rPr>
      <t>Paraguay</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</si>
  <si>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</si>
  <si>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</si>
  <si>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Mexique</t>
    </r>
  </si>
  <si>
    <r>
      <rPr>
        <sz val="11"/>
        <color theme="1"/>
        <rFont val="Calibri"/>
        <family val="2"/>
        <scheme val="minor"/>
      </rPr>
      <t>Coupe du Monde de la FIFA</t>
    </r>
  </si>
  <si>
    <r>
      <rPr>
        <sz val="11"/>
        <color theme="1"/>
        <rFont val="Calibri"/>
        <family val="2"/>
        <scheme val="minor"/>
      </rPr>
      <t>Pays‑Bas</t>
    </r>
  </si>
  <si>
    <r>
      <rPr>
        <sz val="11"/>
        <color theme="1"/>
        <rFont val="Calibri"/>
        <family val="2"/>
        <scheme val="minor"/>
      </rPr>
      <t>Serbie</t>
    </r>
  </si>
  <si>
    <r>
      <rPr>
        <sz val="11"/>
        <color theme="1"/>
        <rFont val="Calibri"/>
        <family val="2"/>
        <scheme val="minor"/>
      </rPr>
      <t>Coupe du Monde de la FIFA</t>
    </r>
  </si>
  <si>
    <r>
      <rPr>
        <sz val="11"/>
        <color theme="1"/>
        <rFont val="Calibri"/>
        <family val="2"/>
        <scheme val="minor"/>
      </rPr>
      <t>Roumanie</t>
    </r>
  </si>
  <si>
    <r>
      <rPr>
        <sz val="11"/>
        <color theme="1"/>
        <rFont val="Calibri"/>
        <family val="2"/>
        <scheme val="minor"/>
      </rPr>
      <t>Croatie</t>
    </r>
  </si>
  <si>
    <r>
      <rPr>
        <sz val="11"/>
        <color theme="1"/>
        <rFont val="Calibri"/>
        <family val="2"/>
        <scheme val="minor"/>
      </rPr>
      <t>Coupe du Monde de la FIFA</t>
    </r>
  </si>
  <si>
    <r>
      <rPr>
        <sz val="11"/>
        <color theme="1"/>
        <rFont val="Calibri"/>
        <family val="2"/>
        <scheme val="minor"/>
      </rPr>
      <t>Oman</t>
    </r>
  </si>
  <si>
    <r>
      <rPr>
        <sz val="11"/>
        <color theme="1"/>
        <rFont val="Calibri"/>
        <family val="2"/>
        <scheme val="minor"/>
      </rPr>
      <t>Syrie</t>
    </r>
  </si>
  <si>
    <r>
      <rPr>
        <sz val="11"/>
        <color theme="1"/>
        <rFont val="Calibri"/>
        <family val="2"/>
        <scheme val="minor"/>
      </rPr>
      <t>Amical</t>
    </r>
  </si>
  <si>
    <r>
      <rPr>
        <sz val="11"/>
        <color theme="1"/>
        <rFont val="Calibri"/>
        <family val="2"/>
        <scheme val="minor"/>
      </rPr>
      <t>Brésil</t>
    </r>
  </si>
  <si>
    <r>
      <rPr>
        <sz val="11"/>
        <color theme="1"/>
        <rFont val="Calibri"/>
        <family val="2"/>
        <scheme val="minor"/>
      </rPr>
      <t>Danemark</t>
    </r>
  </si>
  <si>
    <r>
      <rPr>
        <sz val="11"/>
        <color theme="1"/>
        <rFont val="Calibri"/>
        <family val="2"/>
        <scheme val="minor"/>
      </rPr>
      <t>Coupe du Monde de la FIFA</t>
    </r>
  </si>
  <si>
    <r>
      <rPr>
        <sz val="11"/>
        <color theme="1"/>
        <rFont val="Calibri"/>
        <family val="2"/>
        <scheme val="minor"/>
      </rPr>
      <t>Pays‑Bas</t>
    </r>
  </si>
  <si>
    <r>
      <rPr>
        <sz val="11"/>
        <color theme="1"/>
        <rFont val="Calibri"/>
        <family val="2"/>
        <scheme val="minor"/>
      </rPr>
      <t>Argentine</t>
    </r>
  </si>
  <si>
    <r>
      <rPr>
        <sz val="11"/>
        <color theme="1"/>
        <rFont val="Calibri"/>
        <family val="2"/>
        <scheme val="minor"/>
      </rPr>
      <t>Coupe du Monde de la FIFA</t>
    </r>
  </si>
  <si>
    <r>
      <rPr>
        <sz val="11"/>
        <color theme="1"/>
        <rFont val="Calibri"/>
        <family val="2"/>
        <scheme val="minor"/>
      </rPr>
      <t>France</t>
    </r>
  </si>
  <si>
    <r>
      <rPr>
        <sz val="11"/>
        <color theme="1"/>
        <rFont val="Calibri"/>
        <family val="2"/>
        <scheme val="minor"/>
      </rPr>
      <t>Croatie</t>
    </r>
  </si>
  <si>
    <r>
      <rPr>
        <sz val="11"/>
        <color theme="1"/>
        <rFont val="Calibri"/>
        <family val="2"/>
        <scheme val="minor"/>
      </rPr>
      <t>Coupe du Monde de la FIFA</t>
    </r>
  </si>
  <si>
    <r>
      <rPr>
        <sz val="11"/>
        <color theme="1"/>
        <rFont val="Calibri"/>
        <family val="2"/>
        <scheme val="minor"/>
      </rPr>
      <t>Pays‑Bas</t>
    </r>
  </si>
  <si>
    <r>
      <rPr>
        <sz val="11"/>
        <color theme="1"/>
        <rFont val="Calibri"/>
        <family val="2"/>
        <scheme val="minor"/>
      </rPr>
      <t>Croatie</t>
    </r>
  </si>
  <si>
    <r>
      <rPr>
        <sz val="11"/>
        <color theme="1"/>
        <rFont val="Calibri"/>
        <family val="2"/>
        <scheme val="minor"/>
      </rPr>
      <t>Coupe du Monde de la FIFA</t>
    </r>
  </si>
  <si>
    <r>
      <rPr>
        <sz val="11"/>
        <color theme="1"/>
        <rFont val="Calibri"/>
        <family val="2"/>
        <scheme val="minor"/>
      </rPr>
      <t>Ukraine</t>
    </r>
  </si>
  <si>
    <r>
      <rPr>
        <sz val="11"/>
        <color theme="1"/>
        <rFont val="Calibri"/>
        <family val="2"/>
        <scheme val="minor"/>
      </rPr>
      <t>Pologne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</si>
  <si>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</si>
  <si>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</si>
  <si>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Cap-Vert</t>
    </r>
  </si>
  <si>
    <r>
      <rPr>
        <sz val="11"/>
        <color theme="1"/>
        <rFont val="Calibri"/>
        <family val="2"/>
        <scheme val="minor"/>
      </rPr>
      <t>Amical</t>
    </r>
  </si>
  <si>
    <r>
      <rPr>
        <sz val="11"/>
        <color theme="1"/>
        <rFont val="Calibri"/>
        <family val="2"/>
        <scheme val="minor"/>
      </rPr>
      <t>Jamaïque</t>
    </r>
  </si>
  <si>
    <r>
      <rPr>
        <sz val="11"/>
        <color theme="1"/>
        <rFont val="Calibri"/>
        <family val="2"/>
        <scheme val="minor"/>
      </rPr>
      <t>Haïti</t>
    </r>
  </si>
  <si>
    <r>
      <rPr>
        <sz val="11"/>
        <color theme="1"/>
        <rFont val="Calibri"/>
        <family val="2"/>
        <scheme val="minor"/>
      </rPr>
      <t>Coupe caribéenne de la CFU</t>
    </r>
  </si>
  <si>
    <r>
      <rPr>
        <sz val="11"/>
        <color theme="1"/>
        <rFont val="Calibri"/>
        <family val="2"/>
        <scheme val="minor"/>
      </rPr>
      <t>Liban</t>
    </r>
  </si>
  <si>
    <r>
      <rPr>
        <sz val="11"/>
        <color theme="1"/>
        <rFont val="Calibri"/>
        <family val="2"/>
        <scheme val="minor"/>
      </rPr>
      <t>Syrie</t>
    </r>
  </si>
  <si>
    <r>
      <rPr>
        <sz val="11"/>
        <color theme="1"/>
        <rFont val="Calibri"/>
        <family val="2"/>
        <scheme val="minor"/>
      </rPr>
      <t>Coupe de l’UAFA</t>
    </r>
  </si>
  <si>
    <r>
      <rPr>
        <sz val="11"/>
        <color theme="1"/>
        <rFont val="Calibri"/>
        <family val="2"/>
        <scheme val="minor"/>
      </rPr>
      <t>Arménie</t>
    </r>
  </si>
  <si>
    <r>
      <rPr>
        <sz val="11"/>
        <color theme="1"/>
        <rFont val="Calibri"/>
        <family val="2"/>
        <scheme val="minor"/>
      </rPr>
      <t>Liban</t>
    </r>
  </si>
  <si>
    <r>
      <rPr>
        <sz val="11"/>
        <color theme="1"/>
        <rFont val="Calibri"/>
        <family val="2"/>
        <scheme val="minor"/>
      </rPr>
      <t>Amical</t>
    </r>
  </si>
  <si>
    <r>
      <rPr>
        <sz val="11"/>
        <color theme="1"/>
        <rFont val="Calibri"/>
        <family val="2"/>
        <scheme val="minor"/>
      </rPr>
      <t>Hongrie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</si>
  <si>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</si>
  <si>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</si>
  <si>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Suède</t>
    </r>
  </si>
  <si>
    <r>
      <rPr>
        <sz val="11"/>
        <color theme="1"/>
        <rFont val="Calibri"/>
        <family val="2"/>
        <scheme val="minor"/>
      </rPr>
      <t>Russie</t>
    </r>
  </si>
  <si>
    <r>
      <rPr>
        <sz val="11"/>
        <color theme="1"/>
        <rFont val="Calibri"/>
        <family val="2"/>
        <scheme val="minor"/>
      </rPr>
      <t>Amical</t>
    </r>
  </si>
  <si>
    <r>
      <rPr>
        <sz val="11"/>
        <color theme="1"/>
        <rFont val="Calibri"/>
        <family val="2"/>
        <scheme val="minor"/>
      </rPr>
      <t>Géorgie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</si>
  <si>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</si>
  <si>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</si>
  <si>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Suède</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</si>
  <si>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</si>
  <si>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</si>
  <si>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Ukraine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</si>
  <si>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</si>
  <si>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</si>
  <si>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Arabie saoudite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</si>
  <si>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</si>
  <si>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</si>
  <si>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Qatar</t>
    </r>
  </si>
  <si>
    <r>
      <rPr>
        <sz val="11"/>
        <color theme="1"/>
        <rFont val="Calibri"/>
        <family val="2"/>
        <scheme val="minor"/>
      </rPr>
      <t>Libye</t>
    </r>
  </si>
  <si>
    <r>
      <rPr>
        <sz val="11"/>
        <color theme="1"/>
        <rFont val="Calibri"/>
        <family val="2"/>
        <scheme val="minor"/>
      </rPr>
      <t>Coupe de l’UAFA</t>
    </r>
  </si>
  <si>
    <r>
      <rPr>
        <sz val="11"/>
        <color theme="1"/>
        <rFont val="Calibri"/>
        <family val="2"/>
        <scheme val="minor"/>
      </rPr>
      <t>Espagne</t>
    </r>
  </si>
  <si>
    <r>
      <rPr>
        <sz val="11"/>
        <color theme="1"/>
        <rFont val="Calibri"/>
        <family val="2"/>
        <scheme val="minor"/>
      </rPr>
      <t>Russie</t>
    </r>
  </si>
  <si>
    <r>
      <rPr>
        <sz val="11"/>
        <color theme="1"/>
        <rFont val="Calibri"/>
        <family val="2"/>
        <scheme val="minor"/>
      </rPr>
      <t>Amical</t>
    </r>
  </si>
  <si>
    <r>
      <rPr>
        <sz val="11"/>
        <color theme="1"/>
        <rFont val="Calibri"/>
        <family val="2"/>
        <scheme val="minor"/>
      </rPr>
      <t>Libye</t>
    </r>
  </si>
  <si>
    <r>
      <rPr>
        <sz val="11"/>
        <color theme="1"/>
        <rFont val="Calibri"/>
        <family val="2"/>
        <scheme val="minor"/>
      </rPr>
      <t>Jordanie</t>
    </r>
  </si>
  <si>
    <r>
      <rPr>
        <sz val="11"/>
        <color theme="1"/>
        <rFont val="Calibri"/>
        <family val="2"/>
        <scheme val="minor"/>
      </rPr>
      <t>Coupe de l’UAFA</t>
    </r>
  </si>
  <si>
    <r>
      <rPr>
        <sz val="11"/>
        <color theme="1"/>
        <rFont val="Calibri"/>
        <family val="2"/>
        <scheme val="minor"/>
      </rPr>
      <t>Mali</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</si>
  <si>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</si>
  <si>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</si>
  <si>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Zimbabwe</t>
    </r>
  </si>
  <si>
    <r>
      <rPr>
        <sz val="11"/>
        <color theme="1"/>
        <rFont val="Calibri"/>
        <family val="2"/>
        <scheme val="minor"/>
      </rPr>
      <t>Zambie</t>
    </r>
  </si>
  <si>
    <r>
      <rPr>
        <sz val="11"/>
        <color theme="1"/>
        <rFont val="Calibri"/>
        <family val="2"/>
        <scheme val="minor"/>
      </rPr>
      <t>Coupe COSAFA</t>
    </r>
  </si>
  <si>
    <r>
      <rPr>
        <sz val="11"/>
        <color theme="1"/>
        <rFont val="Calibri"/>
        <family val="2"/>
        <scheme val="minor"/>
      </rPr>
      <t>Qatar</t>
    </r>
  </si>
  <si>
    <r>
      <rPr>
        <sz val="11"/>
        <color theme="1"/>
        <rFont val="Calibri"/>
        <family val="2"/>
        <scheme val="minor"/>
      </rPr>
      <t>Émirats arabes unis</t>
    </r>
  </si>
  <si>
    <r>
      <rPr>
        <sz val="11"/>
        <color theme="1"/>
        <rFont val="Calibri"/>
        <family val="2"/>
        <scheme val="minor"/>
      </rPr>
      <t>Coupe de l’UAFA</t>
    </r>
  </si>
  <si>
    <r>
      <rPr>
        <sz val="11"/>
        <color theme="1"/>
        <rFont val="Calibri"/>
        <family val="2"/>
        <scheme val="minor"/>
      </rPr>
      <t>Arabie saoudite</t>
    </r>
  </si>
  <si>
    <r>
      <rPr>
        <sz val="11"/>
        <color theme="1"/>
        <rFont val="Calibri"/>
        <family val="2"/>
        <scheme val="minor"/>
      </rPr>
      <t>Koweït</t>
    </r>
  </si>
  <si>
    <r>
      <rPr>
        <sz val="11"/>
        <color theme="1"/>
        <rFont val="Calibri"/>
        <family val="2"/>
        <scheme val="minor"/>
      </rPr>
      <t>Coupe de l’UAFA</t>
    </r>
  </si>
  <si>
    <r>
      <rPr>
        <sz val="11"/>
        <color theme="1"/>
        <rFont val="Calibri"/>
        <family val="2"/>
        <scheme val="minor"/>
      </rPr>
      <t>Australie</t>
    </r>
  </si>
  <si>
    <r>
      <rPr>
        <sz val="11"/>
        <color theme="1"/>
        <rFont val="Calibri"/>
        <family val="2"/>
        <scheme val="minor"/>
      </rPr>
      <t>Nouvelle‑Zélande</t>
    </r>
  </si>
  <si>
    <r>
      <rPr>
        <sz val="11"/>
        <color theme="1"/>
        <rFont val="Calibri"/>
        <family val="2"/>
        <scheme val="minor"/>
      </rPr>
      <t>Coupe d’Océanie des nations</t>
    </r>
  </si>
  <si>
    <r>
      <rPr>
        <sz val="11"/>
        <color theme="1"/>
        <rFont val="Calibri"/>
        <family val="2"/>
        <scheme val="minor"/>
      </rPr>
      <t>Cameroun</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</si>
  <si>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</si>
  <si>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</si>
  <si>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Danemark</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</si>
  <si>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</si>
  <si>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</si>
  <si>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Irlande du Nord</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</si>
  <si>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</si>
  <si>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</si>
  <si>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</si>
  <si>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</si>
  <si>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</si>
  <si>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</si>
  <si>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</si>
  <si>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</si>
  <si>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Écosse</t>
    </r>
  </si>
  <si>
    <r>
      <rPr>
        <sz val="11"/>
        <color theme="1"/>
        <rFont val="Calibri"/>
        <family val="2"/>
        <scheme val="minor"/>
      </rPr>
      <t>Estonie</t>
    </r>
  </si>
  <si>
    <r>
      <rPr>
        <sz val="11"/>
        <color theme="1"/>
        <rFont val="Calibri"/>
        <family val="2"/>
        <scheme val="minor"/>
      </rPr>
      <t>Qualification pour la Coupe européenne de l’UEFA</t>
    </r>
  </si>
  <si>
    <r>
      <rPr>
        <sz val="11"/>
        <color theme="1"/>
        <rFont val="Calibri"/>
        <family val="2"/>
        <scheme val="minor"/>
      </rPr>
      <t>Slovénie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</si>
  <si>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</si>
  <si>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</si>
  <si>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</si>
  <si>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</si>
  <si>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</si>
  <si>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Bulgarie</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</si>
  <si>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</si>
  <si>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</si>
  <si>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Croatie</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</si>
  <si>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</si>
  <si>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</si>
  <si>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Islande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</si>
  <si>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</si>
  <si>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</si>
  <si>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Israël</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</si>
  <si>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</si>
  <si>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</si>
  <si>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</si>
  <si>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Bélarus</t>
    </r>
  </si>
  <si>
    <r>
      <rPr>
        <sz val="11"/>
        <color theme="1"/>
        <rFont val="Calibri"/>
        <family val="2"/>
        <scheme val="minor"/>
      </rPr>
      <t>Qualification pour la Coupe européenne de l’UEFA</t>
    </r>
  </si>
  <si>
    <r>
      <rPr>
        <sz val="11"/>
        <color theme="1"/>
        <rFont val="Calibri"/>
        <family val="2"/>
        <scheme val="minor"/>
      </rPr>
      <t>Émirats arabes unis</t>
    </r>
  </si>
  <si>
    <r>
      <rPr>
        <sz val="11"/>
        <color theme="1"/>
        <rFont val="Calibri"/>
        <family val="2"/>
        <scheme val="minor"/>
      </rPr>
      <t>Syrie</t>
    </r>
  </si>
  <si>
    <r>
      <rPr>
        <sz val="11"/>
        <color theme="1"/>
        <rFont val="Calibri"/>
        <family val="2"/>
        <scheme val="minor"/>
      </rPr>
      <t>UAE Friendship Tournament</t>
    </r>
  </si>
  <si>
    <r>
      <rPr>
        <sz val="11"/>
        <color theme="1"/>
        <rFont val="Calibri"/>
        <family val="2"/>
        <scheme val="minor"/>
      </rPr>
      <t>Émirats arabes unis</t>
    </r>
  </si>
  <si>
    <r>
      <rPr>
        <sz val="11"/>
        <color theme="1"/>
        <rFont val="Calibri"/>
        <family val="2"/>
        <scheme val="minor"/>
      </rPr>
      <t>Liban</t>
    </r>
  </si>
  <si>
    <r>
      <rPr>
        <sz val="11"/>
        <color theme="1"/>
        <rFont val="Calibri"/>
        <family val="2"/>
        <scheme val="minor"/>
      </rPr>
      <t>UAE Friendship Tournament</t>
    </r>
  </si>
  <si>
    <r>
      <rPr>
        <sz val="11"/>
        <color theme="1"/>
        <rFont val="Calibri"/>
        <family val="2"/>
        <scheme val="minor"/>
      </rPr>
      <t>Japon</t>
    </r>
  </si>
  <si>
    <r>
      <rPr>
        <sz val="11"/>
        <color theme="1"/>
        <rFont val="Calibri"/>
        <family val="2"/>
        <scheme val="minor"/>
      </rPr>
      <t>Égypte</t>
    </r>
  </si>
  <si>
    <r>
      <rPr>
        <sz val="11"/>
        <color theme="1"/>
        <rFont val="Calibri"/>
        <family val="2"/>
        <scheme val="minor"/>
      </rPr>
      <t>Amical</t>
    </r>
  </si>
  <si>
    <r>
      <rPr>
        <sz val="11"/>
        <color theme="1"/>
        <rFont val="Calibri"/>
        <family val="2"/>
        <scheme val="minor"/>
      </rPr>
      <t>Koweït</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</si>
  <si>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</si>
  <si>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</si>
  <si>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Oman</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</si>
  <si>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</si>
  <si>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</si>
  <si>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Émirats arabes unis</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</si>
  <si>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</si>
  <si>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</si>
  <si>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Oman</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</si>
  <si>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</si>
  <si>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</si>
  <si>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Arabie saoudite</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</si>
  <si>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</si>
  <si>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</si>
  <si>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</si>
  <si>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</si>
  <si>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Amical</t>
    </r>
  </si>
  <si>
    <r>
      <rPr>
        <sz val="11"/>
        <color theme="1"/>
        <rFont val="Calibri"/>
        <family val="2"/>
        <scheme val="minor"/>
      </rPr>
      <t>Serbie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</si>
  <si>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</si>
  <si>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</si>
  <si>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Arménie</t>
    </r>
  </si>
  <si>
    <r>
      <rPr>
        <sz val="11"/>
        <color theme="1"/>
        <rFont val="Calibri"/>
        <family val="2"/>
        <scheme val="minor"/>
      </rPr>
      <t>Estonie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</si>
  <si>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</si>
  <si>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</si>
  <si>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Égypte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</si>
  <si>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</si>
  <si>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</si>
  <si>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Mali</t>
    </r>
  </si>
  <si>
    <r>
      <rPr>
        <sz val="11"/>
        <color theme="1"/>
        <rFont val="Calibri"/>
        <family val="2"/>
        <scheme val="minor"/>
      </rPr>
      <t>Amical</t>
    </r>
  </si>
  <si>
    <r>
      <rPr>
        <sz val="11"/>
        <color theme="1"/>
        <rFont val="Calibri"/>
        <family val="2"/>
        <scheme val="minor"/>
      </rPr>
      <t>Sénégal</t>
    </r>
  </si>
  <si>
    <r>
      <rPr>
        <sz val="11"/>
        <color theme="1"/>
        <rFont val="Calibri"/>
        <family val="2"/>
        <scheme val="minor"/>
      </rPr>
      <t>Guinée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</si>
  <si>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</si>
  <si>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</si>
  <si>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Guinée</t>
    </r>
  </si>
  <si>
    <r>
      <rPr>
        <sz val="11"/>
        <color theme="1"/>
        <rFont val="Calibri"/>
        <family val="2"/>
        <scheme val="minor"/>
      </rPr>
      <t>Amical</t>
    </r>
  </si>
  <si>
    <r>
      <rPr>
        <sz val="11"/>
        <color theme="1"/>
        <rFont val="Calibri"/>
        <family val="2"/>
        <scheme val="minor"/>
      </rPr>
      <t>France</t>
    </r>
  </si>
  <si>
    <r>
      <rPr>
        <sz val="11"/>
        <color theme="1"/>
        <rFont val="Calibri"/>
        <family val="2"/>
        <scheme val="minor"/>
      </rPr>
      <t>Maroc</t>
    </r>
  </si>
  <si>
    <r>
      <rPr>
        <sz val="11"/>
        <color theme="1"/>
        <rFont val="Calibri"/>
        <family val="2"/>
        <scheme val="minor"/>
      </rPr>
      <t>Amical</t>
    </r>
  </si>
  <si>
    <r>
      <rPr>
        <sz val="11"/>
        <color theme="1"/>
        <rFont val="Calibri"/>
        <family val="2"/>
        <scheme val="minor"/>
      </rPr>
      <t>Israël</t>
    </r>
  </si>
  <si>
    <r>
      <rPr>
        <sz val="11"/>
        <color theme="1"/>
        <rFont val="Calibri"/>
        <family val="2"/>
        <scheme val="minor"/>
      </rPr>
      <t>Norvège</t>
    </r>
  </si>
  <si>
    <r>
      <rPr>
        <sz val="11"/>
        <color theme="1"/>
        <rFont val="Calibri"/>
        <family val="2"/>
        <scheme val="minor"/>
      </rPr>
      <t>Amical</t>
    </r>
  </si>
  <si>
    <r>
      <rPr>
        <sz val="11"/>
        <color theme="1"/>
        <rFont val="Calibri"/>
        <family val="2"/>
        <scheme val="minor"/>
      </rPr>
      <t>Grèce</t>
    </r>
  </si>
  <si>
    <r>
      <rPr>
        <sz val="11"/>
        <color theme="1"/>
        <rFont val="Calibri"/>
        <family val="2"/>
        <scheme val="minor"/>
      </rPr>
      <t>Finlande</t>
    </r>
  </si>
  <si>
    <r>
      <rPr>
        <sz val="11"/>
        <color theme="1"/>
        <rFont val="Calibri"/>
        <family val="2"/>
        <scheme val="minor"/>
      </rPr>
      <t>Tournoi international de Chypre</t>
    </r>
  </si>
  <si>
    <r>
      <rPr>
        <sz val="11"/>
        <color theme="1"/>
        <rFont val="Calibri"/>
        <family val="2"/>
        <scheme val="minor"/>
      </rPr>
      <t>Grèce</t>
    </r>
  </si>
  <si>
    <r>
      <rPr>
        <sz val="11"/>
        <color theme="1"/>
        <rFont val="Calibri"/>
        <family val="2"/>
        <scheme val="minor"/>
      </rPr>
      <t>Belgique</t>
    </r>
  </si>
  <si>
    <r>
      <rPr>
        <sz val="11"/>
        <color theme="1"/>
        <rFont val="Calibri"/>
        <family val="2"/>
        <scheme val="minor"/>
      </rPr>
      <t>Tournoi international de Chypre</t>
    </r>
  </si>
  <si>
    <r>
      <rPr>
        <sz val="11"/>
        <color theme="1"/>
        <rFont val="Calibri"/>
        <family val="2"/>
        <scheme val="minor"/>
      </rPr>
      <t>Israël</t>
    </r>
  </si>
  <si>
    <r>
      <rPr>
        <sz val="11"/>
        <color theme="1"/>
        <rFont val="Calibri"/>
        <family val="2"/>
        <scheme val="minor"/>
      </rPr>
      <t>Bélarus</t>
    </r>
  </si>
  <si>
    <r>
      <rPr>
        <sz val="11"/>
        <color theme="1"/>
        <rFont val="Calibri"/>
        <family val="2"/>
        <scheme val="minor"/>
      </rPr>
      <t>Amical</t>
    </r>
  </si>
  <si>
    <r>
      <rPr>
        <sz val="11"/>
        <color theme="1"/>
        <rFont val="Calibri"/>
        <family val="2"/>
        <scheme val="minor"/>
      </rPr>
      <t>Croatie</t>
    </r>
  </si>
  <si>
    <r>
      <rPr>
        <sz val="11"/>
        <color theme="1"/>
        <rFont val="Calibri"/>
        <family val="2"/>
        <scheme val="minor"/>
      </rPr>
      <t>Danemark</t>
    </r>
  </si>
  <si>
    <r>
      <rPr>
        <sz val="11"/>
        <color theme="1"/>
        <rFont val="Calibri"/>
        <family val="2"/>
        <scheme val="minor"/>
      </rPr>
      <t>Amical</t>
    </r>
  </si>
  <si>
    <r>
      <rPr>
        <sz val="11"/>
        <color theme="1"/>
        <rFont val="Calibri"/>
        <family val="2"/>
        <scheme val="minor"/>
      </rPr>
      <t>Mexique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</si>
  <si>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</si>
  <si>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</si>
  <si>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Oman</t>
    </r>
  </si>
  <si>
    <r>
      <rPr>
        <sz val="11"/>
        <color theme="1"/>
        <rFont val="Calibri"/>
        <family val="2"/>
        <scheme val="minor"/>
      </rPr>
      <t>Suisse</t>
    </r>
  </si>
  <si>
    <r>
      <rPr>
        <sz val="11"/>
        <color theme="1"/>
        <rFont val="Calibri"/>
        <family val="2"/>
        <scheme val="minor"/>
      </rPr>
      <t>Amical</t>
    </r>
  </si>
  <si>
    <r>
      <rPr>
        <sz val="11"/>
        <color theme="1"/>
        <rFont val="Calibri"/>
        <family val="2"/>
        <scheme val="minor"/>
      </rPr>
      <t>Pérou</t>
    </r>
  </si>
  <si>
    <r>
      <rPr>
        <sz val="11"/>
        <color theme="1"/>
        <rFont val="Calibri"/>
        <family val="2"/>
        <scheme val="minor"/>
      </rPr>
      <t>Équateur</t>
    </r>
  </si>
  <si>
    <r>
      <rPr>
        <sz val="11"/>
        <color theme="1"/>
        <rFont val="Calibri"/>
        <family val="2"/>
        <scheme val="minor"/>
      </rPr>
      <t>Amical</t>
    </r>
  </si>
  <si>
    <r>
      <rPr>
        <sz val="11"/>
        <color theme="1"/>
        <rFont val="Calibri"/>
        <family val="2"/>
        <scheme val="minor"/>
      </rPr>
      <t>Tunisie</t>
    </r>
  </si>
  <si>
    <r>
      <rPr>
        <sz val="11"/>
        <color theme="1"/>
        <rFont val="Calibri"/>
        <family val="2"/>
        <scheme val="minor"/>
      </rPr>
      <t>Suède</t>
    </r>
  </si>
  <si>
    <r>
      <rPr>
        <sz val="11"/>
        <color theme="1"/>
        <rFont val="Calibri"/>
        <family val="2"/>
        <scheme val="minor"/>
      </rPr>
      <t>Amical</t>
    </r>
  </si>
  <si>
    <r>
      <rPr>
        <sz val="11"/>
        <color theme="1"/>
        <rFont val="Calibri"/>
        <family val="2"/>
        <scheme val="minor"/>
      </rPr>
      <t>Koweït</t>
    </r>
  </si>
  <si>
    <r>
      <rPr>
        <sz val="11"/>
        <color theme="1"/>
        <rFont val="Calibri"/>
        <family val="2"/>
        <scheme val="minor"/>
      </rPr>
      <t>Iran</t>
    </r>
  </si>
  <si>
    <r>
      <rPr>
        <sz val="11"/>
        <color theme="1"/>
        <rFont val="Calibri"/>
        <family val="2"/>
        <scheme val="minor"/>
      </rPr>
      <t>Amical</t>
    </r>
  </si>
  <si>
    <r>
      <rPr>
        <sz val="11"/>
        <color theme="1"/>
        <rFont val="Calibri"/>
        <family val="2"/>
        <scheme val="minor"/>
      </rPr>
      <t>Équateur</t>
    </r>
  </si>
  <si>
    <r>
      <rPr>
        <sz val="11"/>
        <color theme="1"/>
        <rFont val="Calibri"/>
        <family val="2"/>
        <scheme val="minor"/>
      </rPr>
      <t>Pérou</t>
    </r>
  </si>
  <si>
    <r>
      <rPr>
        <sz val="11"/>
        <color theme="1"/>
        <rFont val="Calibri"/>
        <family val="2"/>
        <scheme val="minor"/>
      </rPr>
      <t>Amical</t>
    </r>
  </si>
  <si>
    <r>
      <rPr>
        <sz val="11"/>
        <color theme="1"/>
        <rFont val="Calibri"/>
        <family val="2"/>
        <scheme val="minor"/>
      </rPr>
      <t>Guatemala</t>
    </r>
  </si>
  <si>
    <r>
      <rPr>
        <sz val="11"/>
        <color theme="1"/>
        <rFont val="Calibri"/>
        <family val="2"/>
        <scheme val="minor"/>
      </rPr>
      <t>Paraguay</t>
    </r>
  </si>
  <si>
    <r>
      <rPr>
        <sz val="11"/>
        <color theme="1"/>
        <rFont val="Calibri"/>
        <family val="2"/>
        <scheme val="minor"/>
      </rPr>
      <t>Amical</t>
    </r>
  </si>
  <si>
    <r>
      <rPr>
        <sz val="11"/>
        <color theme="1"/>
        <rFont val="Calibri"/>
        <family val="2"/>
        <scheme val="minor"/>
      </rPr>
      <t>Pologne</t>
    </r>
  </si>
  <si>
    <r>
      <rPr>
        <sz val="11"/>
        <color theme="1"/>
        <rFont val="Calibri"/>
        <family val="2"/>
        <scheme val="minor"/>
      </rPr>
      <t>Arménie</t>
    </r>
  </si>
  <si>
    <r>
      <rPr>
        <sz val="11"/>
        <color theme="1"/>
        <rFont val="Calibri"/>
        <family val="2"/>
        <scheme val="minor"/>
      </rPr>
      <t>Amical</t>
    </r>
  </si>
  <si>
    <r>
      <rPr>
        <sz val="11"/>
        <color theme="1"/>
        <rFont val="Calibri"/>
        <family val="2"/>
        <scheme val="minor"/>
      </rPr>
      <t>Grèce</t>
    </r>
  </si>
  <si>
    <r>
      <rPr>
        <sz val="11"/>
        <color theme="1"/>
        <rFont val="Calibri"/>
        <family val="2"/>
        <scheme val="minor"/>
      </rPr>
      <t>Croatie</t>
    </r>
  </si>
  <si>
    <r>
      <rPr>
        <sz val="11"/>
        <color theme="1"/>
        <rFont val="Calibri"/>
        <family val="2"/>
        <scheme val="minor"/>
      </rPr>
      <t>Amical</t>
    </r>
  </si>
  <si>
    <r>
      <rPr>
        <sz val="11"/>
        <color theme="1"/>
        <rFont val="Calibri"/>
        <family val="2"/>
        <scheme val="minor"/>
      </rPr>
      <t>Mexique</t>
    </r>
  </si>
  <si>
    <r>
      <rPr>
        <sz val="11"/>
        <color theme="1"/>
        <rFont val="Calibri"/>
        <family val="2"/>
        <scheme val="minor"/>
      </rPr>
      <t>Bolivie</t>
    </r>
  </si>
  <si>
    <r>
      <rPr>
        <sz val="11"/>
        <color theme="1"/>
        <rFont val="Calibri"/>
        <family val="2"/>
        <scheme val="minor"/>
      </rPr>
      <t>USA Cup</t>
    </r>
  </si>
  <si>
    <r>
      <rPr>
        <sz val="11"/>
        <color theme="1"/>
        <rFont val="Calibri"/>
        <family val="2"/>
        <scheme val="minor"/>
      </rPr>
      <t>Guatemala</t>
    </r>
  </si>
  <si>
    <r>
      <rPr>
        <sz val="11"/>
        <color theme="1"/>
        <rFont val="Calibri"/>
        <family val="2"/>
        <scheme val="minor"/>
      </rPr>
      <t>Bolivie</t>
    </r>
  </si>
  <si>
    <r>
      <rPr>
        <sz val="11"/>
        <color theme="1"/>
        <rFont val="Calibri"/>
        <family val="2"/>
        <scheme val="minor"/>
      </rPr>
      <t>USA Cup</t>
    </r>
  </si>
  <si>
    <r>
      <rPr>
        <sz val="11"/>
        <color theme="1"/>
        <rFont val="Calibri"/>
        <family val="2"/>
        <scheme val="minor"/>
      </rPr>
      <t>Géorgie</t>
    </r>
  </si>
  <si>
    <r>
      <rPr>
        <sz val="11"/>
        <color theme="1"/>
        <rFont val="Calibri"/>
        <family val="2"/>
        <scheme val="minor"/>
      </rPr>
      <t>Ukraine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</si>
  <si>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</si>
  <si>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</si>
  <si>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Honduras</t>
    </r>
  </si>
  <si>
    <r>
      <rPr>
        <sz val="11"/>
        <color theme="1"/>
        <rFont val="Calibri"/>
        <family val="2"/>
        <scheme val="minor"/>
      </rPr>
      <t>Coupe de l’UNCAF</t>
    </r>
  </si>
  <si>
    <r>
      <rPr>
        <sz val="11"/>
        <color theme="1"/>
        <rFont val="Calibri"/>
        <family val="2"/>
        <scheme val="minor"/>
      </rPr>
      <t>Costa Rica</t>
    </r>
  </si>
  <si>
    <r>
      <rPr>
        <sz val="11"/>
        <color theme="1"/>
        <rFont val="Calibri"/>
        <family val="2"/>
        <scheme val="minor"/>
      </rPr>
      <t>Guatemala</t>
    </r>
  </si>
  <si>
    <r>
      <rPr>
        <sz val="11"/>
        <color theme="1"/>
        <rFont val="Calibri"/>
        <family val="2"/>
        <scheme val="minor"/>
      </rPr>
      <t>Coupe de l’UNCAF</t>
    </r>
  </si>
  <si>
    <r>
      <rPr>
        <sz val="11"/>
        <color theme="1"/>
        <rFont val="Calibri"/>
        <family val="2"/>
        <scheme val="minor"/>
      </rPr>
      <t>Guatemala</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</si>
  <si>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</si>
  <si>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</si>
  <si>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Honduras</t>
    </r>
  </si>
  <si>
    <r>
      <rPr>
        <sz val="11"/>
        <color theme="1"/>
        <rFont val="Calibri"/>
        <family val="2"/>
        <scheme val="minor"/>
      </rPr>
      <t>Costa Rica</t>
    </r>
  </si>
  <si>
    <r>
      <rPr>
        <sz val="11"/>
        <color theme="1"/>
        <rFont val="Calibri"/>
        <family val="2"/>
        <scheme val="minor"/>
      </rPr>
      <t>Coupe de l’UNCAF</t>
    </r>
  </si>
  <si>
    <r>
      <rPr>
        <sz val="11"/>
        <color theme="1"/>
        <rFont val="Calibri"/>
        <family val="2"/>
        <scheme val="minor"/>
      </rPr>
      <t>Bélarus</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</si>
  <si>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</si>
  <si>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</si>
  <si>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Belgique</t>
    </r>
  </si>
  <si>
    <r>
      <rPr>
        <sz val="11"/>
        <color theme="1"/>
        <rFont val="Calibri"/>
        <family val="2"/>
        <scheme val="minor"/>
      </rPr>
      <t>Bulgarie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</si>
  <si>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</si>
  <si>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</si>
  <si>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</si>
  <si>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</si>
  <si>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Corée du Sud</t>
    </r>
  </si>
  <si>
    <r>
      <rPr>
        <sz val="11"/>
        <color theme="1"/>
        <rFont val="Calibri"/>
        <family val="2"/>
        <scheme val="minor"/>
      </rPr>
      <t>Brésil</t>
    </r>
  </si>
  <si>
    <r>
      <rPr>
        <sz val="11"/>
        <color theme="1"/>
        <rFont val="Calibri"/>
        <family val="2"/>
        <scheme val="minor"/>
      </rPr>
      <t>Amical</t>
    </r>
  </si>
  <si>
    <r>
      <rPr>
        <sz val="11"/>
        <color theme="1"/>
        <rFont val="Calibri"/>
        <family val="2"/>
        <scheme val="minor"/>
      </rPr>
      <t>Belgique</t>
    </r>
  </si>
  <si>
    <r>
      <rPr>
        <sz val="11"/>
        <color theme="1"/>
        <rFont val="Calibri"/>
        <family val="2"/>
        <scheme val="minor"/>
      </rPr>
      <t>Égypte</t>
    </r>
  </si>
  <si>
    <r>
      <rPr>
        <sz val="11"/>
        <color theme="1"/>
        <rFont val="Calibri"/>
        <family val="2"/>
        <scheme val="minor"/>
      </rPr>
      <t>Amical</t>
    </r>
  </si>
  <si>
    <r>
      <rPr>
        <sz val="11"/>
        <color theme="1"/>
        <rFont val="Calibri"/>
        <family val="2"/>
        <scheme val="minor"/>
      </rPr>
      <t>Pologne</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</si>
  <si>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</si>
  <si>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</si>
  <si>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</si>
  <si>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Écosse</t>
    </r>
  </si>
  <si>
    <r>
      <rPr>
        <sz val="11"/>
        <color theme="1"/>
        <rFont val="Calibri"/>
        <family val="2"/>
        <scheme val="minor"/>
      </rPr>
      <t>Amical</t>
    </r>
  </si>
  <si>
    <r>
      <rPr>
        <sz val="11"/>
        <color theme="1"/>
        <rFont val="Calibri"/>
        <family val="2"/>
        <scheme val="minor"/>
      </rPr>
      <t>Pays‑Bas</t>
    </r>
  </si>
  <si>
    <r>
      <rPr>
        <sz val="11"/>
        <color theme="1"/>
        <rFont val="Calibri"/>
        <family val="2"/>
        <scheme val="minor"/>
      </rPr>
      <t>Maroc</t>
    </r>
  </si>
  <si>
    <r>
      <rPr>
        <sz val="11"/>
        <color theme="1"/>
        <rFont val="Calibri"/>
        <family val="2"/>
        <scheme val="minor"/>
      </rPr>
      <t>Amical</t>
    </r>
  </si>
  <si>
    <r>
      <rPr>
        <sz val="11"/>
        <color theme="1"/>
        <rFont val="Calibri"/>
        <family val="2"/>
        <scheme val="minor"/>
      </rPr>
      <t>Paraguay</t>
    </r>
  </si>
  <si>
    <r>
      <rPr>
        <sz val="11"/>
        <color theme="1"/>
        <rFont val="Calibri"/>
        <family val="2"/>
        <scheme val="minor"/>
      </rPr>
      <t>Mexique</t>
    </r>
  </si>
  <si>
    <r>
      <rPr>
        <sz val="11"/>
        <color theme="1"/>
        <rFont val="Calibri"/>
        <family val="2"/>
        <scheme val="minor"/>
      </rPr>
      <t>Amical</t>
    </r>
  </si>
  <si>
    <r>
      <rPr>
        <sz val="11"/>
        <color theme="1"/>
        <rFont val="Calibri"/>
        <family val="2"/>
        <scheme val="minor"/>
      </rPr>
      <t>Roumanie</t>
    </r>
  </si>
  <si>
    <r>
      <rPr>
        <sz val="11"/>
        <color theme="1"/>
        <rFont val="Calibri"/>
        <family val="2"/>
        <scheme val="minor"/>
      </rPr>
      <t>Belgique</t>
    </r>
  </si>
  <si>
    <r>
      <rPr>
        <sz val="11"/>
        <color theme="1"/>
        <rFont val="Calibri"/>
        <family val="2"/>
        <scheme val="minor"/>
      </rPr>
      <t>Amical</t>
    </r>
  </si>
  <si>
    <r>
      <rPr>
        <sz val="11"/>
        <color theme="1"/>
        <rFont val="Calibri"/>
        <family val="2"/>
        <scheme val="minor"/>
      </rPr>
      <t>Libye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</si>
  <si>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</si>
  <si>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</si>
  <si>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Ouganda</t>
    </r>
  </si>
  <si>
    <r>
      <rPr>
        <sz val="11"/>
        <color theme="1"/>
        <rFont val="Calibri"/>
        <family val="2"/>
        <scheme val="minor"/>
      </rPr>
      <t>Zambie</t>
    </r>
  </si>
  <si>
    <r>
      <rPr>
        <sz val="11"/>
        <color theme="1"/>
        <rFont val="Calibri"/>
        <family val="2"/>
        <scheme val="minor"/>
      </rPr>
      <t>Amical</t>
    </r>
  </si>
  <si>
    <r>
      <rPr>
        <sz val="11"/>
        <color theme="1"/>
        <rFont val="Calibri"/>
        <family val="2"/>
        <scheme val="minor"/>
      </rPr>
      <t>Suède</t>
    </r>
  </si>
  <si>
    <r>
      <rPr>
        <sz val="11"/>
        <color theme="1"/>
        <rFont val="Calibri"/>
        <family val="2"/>
        <scheme val="minor"/>
      </rPr>
      <t>Jamaïque</t>
    </r>
  </si>
  <si>
    <r>
      <rPr>
        <sz val="11"/>
        <color theme="1"/>
        <rFont val="Calibri"/>
        <family val="2"/>
        <scheme val="minor"/>
      </rPr>
      <t>Amical</t>
    </r>
  </si>
  <si>
    <r>
      <rPr>
        <sz val="11"/>
        <color theme="1"/>
        <rFont val="Calibri"/>
        <family val="2"/>
        <scheme val="minor"/>
      </rPr>
      <t>Canada</t>
    </r>
  </si>
  <si>
    <r>
      <rPr>
        <sz val="11"/>
        <color theme="1"/>
        <rFont val="Calibri"/>
        <family val="2"/>
        <scheme val="minor"/>
      </rPr>
      <t>Guatemala</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</si>
  <si>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</si>
  <si>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</si>
  <si>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Colombie</t>
    </r>
  </si>
  <si>
    <r>
      <rPr>
        <sz val="11"/>
        <color theme="1"/>
        <rFont val="Calibri"/>
        <family val="2"/>
        <scheme val="minor"/>
      </rPr>
      <t>Amical</t>
    </r>
  </si>
  <si>
    <r>
      <rPr>
        <sz val="11"/>
        <color theme="1"/>
        <rFont val="Calibri"/>
        <family val="2"/>
        <scheme val="minor"/>
      </rPr>
      <t>Irlande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</si>
  <si>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</si>
  <si>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</si>
  <si>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Norvège</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</si>
  <si>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</si>
  <si>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</si>
  <si>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Canada</t>
    </r>
  </si>
  <si>
    <r>
      <rPr>
        <sz val="11"/>
        <color theme="1"/>
        <rFont val="Calibri"/>
        <family val="2"/>
        <scheme val="minor"/>
      </rPr>
      <t>Iran</t>
    </r>
  </si>
  <si>
    <r>
      <rPr>
        <sz val="11"/>
        <color theme="1"/>
        <rFont val="Calibri"/>
        <family val="2"/>
        <scheme val="minor"/>
      </rPr>
      <t>Amical</t>
    </r>
  </si>
  <si>
    <r>
      <rPr>
        <sz val="11"/>
        <color theme="1"/>
        <rFont val="Calibri"/>
        <family val="2"/>
        <scheme val="minor"/>
      </rPr>
      <t>Albanie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</si>
  <si>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</si>
  <si>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</si>
  <si>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Danemark</t>
    </r>
  </si>
  <si>
    <r>
      <rPr>
        <sz val="11"/>
        <color theme="1"/>
        <rFont val="Calibri"/>
        <family val="2"/>
        <scheme val="minor"/>
      </rPr>
      <t>Bélarus</t>
    </r>
  </si>
  <si>
    <r>
      <rPr>
        <sz val="11"/>
        <color theme="1"/>
        <rFont val="Calibri"/>
        <family val="2"/>
        <scheme val="minor"/>
      </rPr>
      <t>Qualification pour la Coupe européenne de l’UEFA</t>
    </r>
  </si>
  <si>
    <r>
      <rPr>
        <sz val="11"/>
        <color theme="1"/>
        <rFont val="Calibri"/>
        <family val="2"/>
        <scheme val="minor"/>
      </rPr>
      <t>France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</si>
  <si>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</si>
  <si>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</si>
  <si>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Géorgie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</si>
  <si>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</si>
  <si>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</si>
  <si>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Corée du Sud</t>
    </r>
  </si>
  <si>
    <r>
      <rPr>
        <sz val="11"/>
        <color theme="1"/>
        <rFont val="Calibri"/>
        <family val="2"/>
        <scheme val="minor"/>
      </rPr>
      <t>Belgique</t>
    </r>
  </si>
  <si>
    <r>
      <rPr>
        <sz val="11"/>
        <color theme="1"/>
        <rFont val="Calibri"/>
        <family val="2"/>
        <scheme val="minor"/>
      </rPr>
      <t>Amical</t>
    </r>
  </si>
  <si>
    <r>
      <rPr>
        <sz val="11"/>
        <color theme="1"/>
        <rFont val="Calibri"/>
        <family val="2"/>
        <scheme val="minor"/>
      </rPr>
      <t>Portugal</t>
    </r>
  </si>
  <si>
    <r>
      <rPr>
        <sz val="11"/>
        <color theme="1"/>
        <rFont val="Calibri"/>
        <family val="2"/>
        <scheme val="minor"/>
      </rPr>
      <t>Slovaquie</t>
    </r>
  </si>
  <si>
    <r>
      <rPr>
        <sz val="11"/>
        <color theme="1"/>
        <rFont val="Calibri"/>
        <family val="2"/>
        <scheme val="minor"/>
      </rPr>
      <t>Qualification pour la Coupe européenne de l’UEFA</t>
    </r>
  </si>
  <si>
    <r>
      <rPr>
        <sz val="11"/>
        <color theme="1"/>
        <rFont val="Calibri"/>
        <family val="2"/>
        <scheme val="minor"/>
      </rPr>
      <t>Canada</t>
    </r>
  </si>
  <si>
    <r>
      <rPr>
        <sz val="11"/>
        <color theme="1"/>
        <rFont val="Calibri"/>
        <family val="2"/>
        <scheme val="minor"/>
      </rPr>
      <t>Équateur</t>
    </r>
  </si>
  <si>
    <r>
      <rPr>
        <sz val="11"/>
        <color theme="1"/>
        <rFont val="Calibri"/>
        <family val="2"/>
        <scheme val="minor"/>
      </rPr>
      <t>Amical</t>
    </r>
  </si>
  <si>
    <r>
      <rPr>
        <sz val="11"/>
        <color theme="1"/>
        <rFont val="Calibri"/>
        <family val="2"/>
        <scheme val="minor"/>
      </rPr>
      <t>Maroc</t>
    </r>
  </si>
  <si>
    <r>
      <rPr>
        <sz val="11"/>
        <color theme="1"/>
        <rFont val="Calibri"/>
        <family val="2"/>
        <scheme val="minor"/>
      </rPr>
      <t>Guinée</t>
    </r>
  </si>
  <si>
    <r>
      <rPr>
        <sz val="11"/>
        <color theme="1"/>
        <rFont val="Calibri"/>
        <family val="2"/>
        <scheme val="minor"/>
      </rPr>
      <t>Qualification pour la Coupe d’Afrique des nations</t>
    </r>
  </si>
  <si>
    <r>
      <rPr>
        <sz val="11"/>
        <color theme="1"/>
        <rFont val="Calibri"/>
        <family val="2"/>
        <scheme val="minor"/>
      </rPr>
      <t>Albanie</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</si>
  <si>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</si>
  <si>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</si>
  <si>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Hongrie</t>
    </r>
  </si>
  <si>
    <r>
      <rPr>
        <sz val="11"/>
        <color theme="1"/>
        <rFont val="Calibri"/>
        <family val="2"/>
        <scheme val="minor"/>
      </rPr>
      <t>Slovaquie</t>
    </r>
  </si>
  <si>
    <r>
      <rPr>
        <sz val="11"/>
        <color theme="1"/>
        <rFont val="Calibri"/>
        <family val="2"/>
        <scheme val="minor"/>
      </rPr>
      <t>Qualification pour la Coupe européenne de l’UEFA</t>
    </r>
  </si>
  <si>
    <r>
      <rPr>
        <sz val="11"/>
        <color theme="1"/>
        <rFont val="Calibri"/>
        <family val="2"/>
        <scheme val="minor"/>
      </rPr>
      <t>Irlande</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</si>
  <si>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</si>
  <si>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</si>
  <si>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</si>
  <si>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</si>
  <si>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</si>
  <si>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Venezuela</t>
    </r>
  </si>
  <si>
    <r>
      <rPr>
        <sz val="11"/>
        <color theme="1"/>
        <rFont val="Calibri"/>
        <family val="2"/>
        <scheme val="minor"/>
      </rPr>
      <t>Équateur</t>
    </r>
  </si>
  <si>
    <r>
      <rPr>
        <sz val="11"/>
        <color theme="1"/>
        <rFont val="Calibri"/>
        <family val="2"/>
        <scheme val="minor"/>
      </rPr>
      <t>Amical</t>
    </r>
  </si>
  <si>
    <r>
      <rPr>
        <sz val="11"/>
        <color theme="1"/>
        <rFont val="Calibri"/>
        <family val="2"/>
        <scheme val="minor"/>
      </rPr>
      <t>Croatie</t>
    </r>
  </si>
  <si>
    <r>
      <rPr>
        <sz val="11"/>
        <color theme="1"/>
        <rFont val="Calibri"/>
        <family val="2"/>
        <scheme val="minor"/>
      </rPr>
      <t>Mexique</t>
    </r>
  </si>
  <si>
    <r>
      <rPr>
        <sz val="11"/>
        <color theme="1"/>
        <rFont val="Calibri"/>
        <family val="2"/>
        <scheme val="minor"/>
      </rPr>
      <t>Coupe de Corée du Sud</t>
    </r>
  </si>
  <si>
    <r>
      <rPr>
        <sz val="11"/>
        <color theme="1"/>
        <rFont val="Calibri"/>
        <family val="2"/>
        <scheme val="minor"/>
      </rPr>
      <t>Afrique du Sud</t>
    </r>
  </si>
  <si>
    <r>
      <rPr>
        <sz val="11"/>
        <color theme="1"/>
        <rFont val="Calibri"/>
        <family val="2"/>
        <scheme val="minor"/>
      </rPr>
      <t>Zimbabwe</t>
    </r>
  </si>
  <si>
    <r>
      <rPr>
        <sz val="11"/>
        <color theme="1"/>
        <rFont val="Calibri"/>
        <family val="2"/>
        <scheme val="minor"/>
      </rPr>
      <t>Amical</t>
    </r>
  </si>
  <si>
    <r>
      <rPr>
        <sz val="11"/>
        <color theme="1"/>
        <rFont val="Calibri"/>
        <family val="2"/>
        <scheme val="minor"/>
      </rPr>
      <t>Paraguay</t>
    </r>
  </si>
  <si>
    <r>
      <rPr>
        <sz val="11"/>
        <color theme="1"/>
        <rFont val="Calibri"/>
        <family val="2"/>
        <scheme val="minor"/>
      </rPr>
      <t>Uruguay</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</si>
  <si>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</si>
  <si>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</si>
  <si>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Jordanie</t>
    </r>
  </si>
  <si>
    <r>
      <rPr>
        <sz val="11"/>
        <color theme="1"/>
        <rFont val="Calibri"/>
        <family val="2"/>
        <scheme val="minor"/>
      </rPr>
      <t>Amical</t>
    </r>
  </si>
  <si>
    <r>
      <rPr>
        <sz val="11"/>
        <color theme="1"/>
        <rFont val="Calibri"/>
        <family val="2"/>
        <scheme val="minor"/>
      </rPr>
      <t>Chili</t>
    </r>
  </si>
  <si>
    <r>
      <rPr>
        <sz val="11"/>
        <color theme="1"/>
        <rFont val="Calibri"/>
        <family val="2"/>
        <scheme val="minor"/>
      </rPr>
      <t>Bolivie</t>
    </r>
  </si>
  <si>
    <r>
      <rPr>
        <sz val="11"/>
        <color theme="1"/>
        <rFont val="Calibri"/>
        <family val="2"/>
        <scheme val="minor"/>
      </rPr>
      <t>Amical</t>
    </r>
  </si>
  <si>
    <r>
      <rPr>
        <sz val="11"/>
        <color theme="1"/>
        <rFont val="Calibri"/>
        <family val="2"/>
        <scheme val="minor"/>
      </rPr>
      <t>Oman</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</si>
  <si>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</si>
  <si>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</si>
  <si>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Ouganda</t>
    </r>
  </si>
  <si>
    <r>
      <rPr>
        <sz val="11"/>
        <color theme="1"/>
        <rFont val="Calibri"/>
        <family val="2"/>
        <scheme val="minor"/>
      </rPr>
      <t>Zambie</t>
    </r>
  </si>
  <si>
    <r>
      <rPr>
        <sz val="11"/>
        <color theme="1"/>
        <rFont val="Calibri"/>
        <family val="2"/>
        <scheme val="minor"/>
      </rPr>
      <t>Amical</t>
    </r>
  </si>
  <si>
    <r>
      <rPr>
        <sz val="11"/>
        <color theme="1"/>
        <rFont val="Calibri"/>
        <family val="2"/>
        <scheme val="minor"/>
      </rPr>
      <t>Paraguay</t>
    </r>
  </si>
  <si>
    <r>
      <rPr>
        <sz val="11"/>
        <color theme="1"/>
        <rFont val="Calibri"/>
        <family val="2"/>
        <scheme val="minor"/>
      </rPr>
      <t>Colombie</t>
    </r>
  </si>
  <si>
    <r>
      <rPr>
        <sz val="11"/>
        <color theme="1"/>
        <rFont val="Calibri"/>
        <family val="2"/>
        <scheme val="minor"/>
      </rPr>
      <t>Amical</t>
    </r>
  </si>
  <si>
    <r>
      <rPr>
        <sz val="11"/>
        <color theme="1"/>
        <rFont val="Calibri"/>
        <family val="2"/>
        <scheme val="minor"/>
      </rPr>
      <t>Jordanie</t>
    </r>
  </si>
  <si>
    <r>
      <rPr>
        <sz val="11"/>
        <color theme="1"/>
        <rFont val="Calibri"/>
        <family val="2"/>
        <scheme val="minor"/>
      </rPr>
      <t>Irak</t>
    </r>
  </si>
  <si>
    <r>
      <rPr>
        <sz val="11"/>
        <color theme="1"/>
        <rFont val="Calibri"/>
        <family val="2"/>
        <scheme val="minor"/>
      </rPr>
      <t>Amical</t>
    </r>
  </si>
  <si>
    <r>
      <rPr>
        <sz val="11"/>
        <color theme="1"/>
        <rFont val="Calibri"/>
        <family val="2"/>
        <scheme val="minor"/>
      </rPr>
      <t>Pérou</t>
    </r>
  </si>
  <si>
    <r>
      <rPr>
        <sz val="11"/>
        <color theme="1"/>
        <rFont val="Calibri"/>
        <family val="2"/>
        <scheme val="minor"/>
      </rPr>
      <t>Japon</t>
    </r>
  </si>
  <si>
    <r>
      <rPr>
        <sz val="11"/>
        <color theme="1"/>
        <rFont val="Calibri"/>
        <family val="2"/>
        <scheme val="minor"/>
      </rPr>
      <t>Copa América</t>
    </r>
  </si>
  <si>
    <r>
      <rPr>
        <sz val="11"/>
        <color theme="1"/>
        <rFont val="Calibri"/>
        <family val="2"/>
        <scheme val="minor"/>
      </rPr>
      <t>Chili</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</si>
  <si>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</si>
  <si>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</si>
  <si>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Uruguay</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</si>
  <si>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</si>
  <si>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</si>
  <si>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Pérou</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</si>
  <si>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</si>
  <si>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</si>
  <si>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</si>
  <si>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</si>
  <si>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</si>
  <si>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Uruguay</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</si>
  <si>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</si>
  <si>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</si>
  <si>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Paraguay</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</si>
  <si>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</si>
  <si>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</si>
  <si>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</si>
  <si>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</si>
  <si>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</si>
  <si>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Colombie</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</si>
  <si>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</si>
  <si>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</si>
  <si>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</si>
  <si>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Argentine</t>
    </r>
  </si>
  <si>
    <r>
      <rPr>
        <sz val="11"/>
        <color theme="1"/>
        <rFont val="Calibri"/>
        <family val="2"/>
        <scheme val="minor"/>
      </rPr>
      <t>Copa América</t>
    </r>
  </si>
  <si>
    <r>
      <rPr>
        <sz val="11"/>
        <color theme="1"/>
        <rFont val="Calibri"/>
        <family val="2"/>
        <scheme val="minor"/>
      </rPr>
      <t>Chili</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</si>
  <si>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</si>
  <si>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</si>
  <si>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Jamaïque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</si>
  <si>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</si>
  <si>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</si>
  <si>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Égypte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</si>
  <si>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</si>
  <si>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</si>
  <si>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Jordanie</t>
    </r>
  </si>
  <si>
    <r>
      <rPr>
        <sz val="11"/>
        <color theme="1"/>
        <rFont val="Calibri"/>
        <family val="2"/>
        <scheme val="minor"/>
      </rPr>
      <t>Syrie</t>
    </r>
  </si>
  <si>
    <r>
      <rPr>
        <sz val="11"/>
        <color theme="1"/>
        <rFont val="Calibri"/>
        <family val="2"/>
        <scheme val="minor"/>
      </rPr>
      <t>Amical</t>
    </r>
  </si>
  <si>
    <r>
      <rPr>
        <sz val="11"/>
        <color theme="1"/>
        <rFont val="Calibri"/>
        <family val="2"/>
        <scheme val="minor"/>
      </rPr>
      <t>Chili</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</si>
  <si>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</si>
  <si>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</si>
  <si>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Costa Rica</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</si>
  <si>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</si>
  <si>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</si>
  <si>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Bolivie</t>
    </r>
  </si>
  <si>
    <r>
      <rPr>
        <sz val="11"/>
        <color theme="1"/>
        <rFont val="Calibri"/>
        <family val="2"/>
        <scheme val="minor"/>
      </rPr>
      <t>Mexique</t>
    </r>
  </si>
  <si>
    <r>
      <rPr>
        <sz val="11"/>
        <color theme="1"/>
        <rFont val="Calibri"/>
        <family val="2"/>
        <scheme val="minor"/>
      </rPr>
      <t>Coupe de la Confédération</t>
    </r>
  </si>
  <si>
    <r>
      <rPr>
        <sz val="11"/>
        <color theme="1"/>
        <rFont val="Calibri"/>
        <family val="2"/>
        <scheme val="minor"/>
      </rPr>
      <t>Mexique</t>
    </r>
  </si>
  <si>
    <r>
      <rPr>
        <sz val="11"/>
        <color theme="1"/>
        <rFont val="Calibri"/>
        <family val="2"/>
        <scheme val="minor"/>
      </rPr>
      <t>Brésil</t>
    </r>
  </si>
  <si>
    <r>
      <rPr>
        <sz val="11"/>
        <color theme="1"/>
        <rFont val="Calibri"/>
        <family val="2"/>
        <scheme val="minor"/>
      </rPr>
      <t>Coupe de la Confédération</t>
    </r>
  </si>
  <si>
    <r>
      <rPr>
        <sz val="11"/>
        <color theme="1"/>
        <rFont val="Calibri"/>
        <family val="2"/>
        <scheme val="minor"/>
      </rPr>
      <t>Ghana</t>
    </r>
  </si>
  <si>
    <r>
      <rPr>
        <sz val="11"/>
        <color theme="1"/>
        <rFont val="Calibri"/>
        <family val="2"/>
        <scheme val="minor"/>
      </rPr>
      <t>Jamaïque</t>
    </r>
  </si>
  <si>
    <r>
      <rPr>
        <sz val="11"/>
        <color theme="1"/>
        <rFont val="Calibri"/>
        <family val="2"/>
        <scheme val="minor"/>
      </rPr>
      <t>Amical</t>
    </r>
  </si>
  <si>
    <r>
      <rPr>
        <sz val="11"/>
        <color theme="1"/>
        <rFont val="Calibri"/>
        <family val="2"/>
        <scheme val="minor"/>
      </rPr>
      <t>Belgique</t>
    </r>
  </si>
  <si>
    <r>
      <rPr>
        <sz val="11"/>
        <color theme="1"/>
        <rFont val="Calibri"/>
        <family val="2"/>
        <scheme val="minor"/>
      </rPr>
      <t>Finlande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</si>
  <si>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</si>
  <si>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</si>
  <si>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France</t>
    </r>
  </si>
  <si>
    <r>
      <rPr>
        <sz val="11"/>
        <color theme="1"/>
        <rFont val="Calibri"/>
        <family val="2"/>
        <scheme val="minor"/>
      </rPr>
      <t>Amical</t>
    </r>
  </si>
  <si>
    <r>
      <rPr>
        <sz val="11"/>
        <color theme="1"/>
        <rFont val="Calibri"/>
        <family val="2"/>
        <scheme val="minor"/>
      </rPr>
      <t>Pologne</t>
    </r>
  </si>
  <si>
    <r>
      <rPr>
        <sz val="11"/>
        <color theme="1"/>
        <rFont val="Calibri"/>
        <family val="2"/>
        <scheme val="minor"/>
      </rPr>
      <t>Espagne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</si>
  <si>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</si>
  <si>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</si>
  <si>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Israël</t>
    </r>
  </si>
  <si>
    <r>
      <rPr>
        <sz val="11"/>
        <color theme="1"/>
        <rFont val="Calibri"/>
        <family val="2"/>
        <scheme val="minor"/>
      </rPr>
      <t>Amical</t>
    </r>
  </si>
  <si>
    <r>
      <rPr>
        <sz val="11"/>
        <color theme="1"/>
        <rFont val="Calibri"/>
        <family val="2"/>
        <scheme val="minor"/>
      </rPr>
      <t>Uruguay</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</si>
  <si>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</si>
  <si>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</si>
  <si>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Irlande</t>
    </r>
  </si>
  <si>
    <r>
      <rPr>
        <sz val="11"/>
        <color theme="1"/>
        <rFont val="Calibri"/>
        <family val="2"/>
        <scheme val="minor"/>
      </rPr>
      <t>Serbie</t>
    </r>
  </si>
  <si>
    <r>
      <rPr>
        <sz val="11"/>
        <color theme="1"/>
        <rFont val="Calibri"/>
        <family val="2"/>
        <scheme val="minor"/>
      </rPr>
      <t>Qualification pour la Coupe européenne de l’UEFA</t>
    </r>
  </si>
  <si>
    <r>
      <rPr>
        <sz val="11"/>
        <color theme="1"/>
        <rFont val="Calibri"/>
        <family val="2"/>
        <scheme val="minor"/>
      </rPr>
      <t>Canada</t>
    </r>
  </si>
  <si>
    <r>
      <rPr>
        <sz val="11"/>
        <color theme="1"/>
        <rFont val="Calibri"/>
        <family val="2"/>
        <scheme val="minor"/>
      </rPr>
      <t>Jamaïque</t>
    </r>
  </si>
  <si>
    <r>
      <rPr>
        <sz val="11"/>
        <color theme="1"/>
        <rFont val="Calibri"/>
        <family val="2"/>
        <scheme val="minor"/>
      </rPr>
      <t>Amical</t>
    </r>
  </si>
  <si>
    <r>
      <rPr>
        <sz val="11"/>
        <color theme="1"/>
        <rFont val="Calibri"/>
        <family val="2"/>
        <scheme val="minor"/>
      </rPr>
      <t>Bélarus</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</si>
  <si>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</si>
  <si>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</si>
  <si>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Croatie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</si>
  <si>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</si>
  <si>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</si>
  <si>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Danemark</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</si>
  <si>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</si>
  <si>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</si>
  <si>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Finlande</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</si>
  <si>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</si>
  <si>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</si>
  <si>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Norvège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</si>
  <si>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</si>
  <si>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</si>
  <si>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Slovénie</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</si>
  <si>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</si>
  <si>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</si>
  <si>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Suède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</si>
  <si>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</si>
  <si>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</si>
  <si>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Arménie</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</si>
  <si>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</si>
  <si>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</si>
  <si>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Islande</t>
    </r>
  </si>
  <si>
    <r>
      <rPr>
        <sz val="11"/>
        <color theme="1"/>
        <rFont val="Calibri"/>
        <family val="2"/>
        <scheme val="minor"/>
      </rPr>
      <t>Ukraine</t>
    </r>
  </si>
  <si>
    <r>
      <rPr>
        <sz val="11"/>
        <color theme="1"/>
        <rFont val="Calibri"/>
        <family val="2"/>
        <scheme val="minor"/>
      </rPr>
      <t>Qualification pour la Coupe européenne de l’UEFA</t>
    </r>
  </si>
  <si>
    <r>
      <rPr>
        <sz val="11"/>
        <color theme="1"/>
        <rFont val="Calibri"/>
        <family val="2"/>
        <scheme val="minor"/>
      </rPr>
      <t>Italie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</si>
  <si>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</si>
  <si>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</si>
  <si>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Zambie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</si>
  <si>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</si>
  <si>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</si>
  <si>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</si>
  <si>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</si>
  <si>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</si>
  <si>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Haïti</t>
    </r>
  </si>
  <si>
    <r>
      <rPr>
        <sz val="11"/>
        <color theme="1"/>
        <rFont val="Calibri"/>
        <family val="2"/>
        <scheme val="minor"/>
      </rPr>
      <t>Venezuela</t>
    </r>
  </si>
  <si>
    <r>
      <rPr>
        <sz val="11"/>
        <color theme="1"/>
        <rFont val="Calibri"/>
        <family val="2"/>
        <scheme val="minor"/>
      </rPr>
      <t>Amical</t>
    </r>
  </si>
  <si>
    <r>
      <rPr>
        <sz val="11"/>
        <color theme="1"/>
        <rFont val="Calibri"/>
        <family val="2"/>
        <scheme val="minor"/>
      </rPr>
      <t>Canada</t>
    </r>
  </si>
  <si>
    <r>
      <rPr>
        <sz val="11"/>
        <color theme="1"/>
        <rFont val="Calibri"/>
        <family val="2"/>
        <scheme val="minor"/>
      </rPr>
      <t>El Salvador</t>
    </r>
  </si>
  <si>
    <r>
      <rPr>
        <sz val="11"/>
        <color theme="1"/>
        <rFont val="Calibri"/>
        <family val="2"/>
        <scheme val="minor"/>
      </rPr>
      <t>Qualification pour la Gold Cup</t>
    </r>
  </si>
  <si>
    <r>
      <rPr>
        <sz val="11"/>
        <color theme="1"/>
        <rFont val="Calibri"/>
        <family val="2"/>
        <scheme val="minor"/>
      </rPr>
      <t>Albanie</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</si>
  <si>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</si>
  <si>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</si>
  <si>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France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</si>
  <si>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</si>
  <si>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</si>
  <si>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Canada</t>
    </r>
  </si>
  <si>
    <r>
      <rPr>
        <sz val="11"/>
        <color theme="1"/>
        <rFont val="Calibri"/>
        <family val="2"/>
        <scheme val="minor"/>
      </rPr>
      <t>Haïti</t>
    </r>
  </si>
  <si>
    <r>
      <rPr>
        <sz val="11"/>
        <color theme="1"/>
        <rFont val="Calibri"/>
        <family val="2"/>
        <scheme val="minor"/>
      </rPr>
      <t>Qualification pour la Gold Cup</t>
    </r>
  </si>
  <si>
    <r>
      <rPr>
        <sz val="11"/>
        <color theme="1"/>
        <rFont val="Calibri"/>
        <family val="2"/>
        <scheme val="minor"/>
      </rPr>
      <t>Angleterre</t>
    </r>
  </si>
  <si>
    <r>
      <rPr>
        <sz val="11"/>
        <color theme="1"/>
        <rFont val="Calibri"/>
        <family val="2"/>
        <scheme val="minor"/>
      </rPr>
      <t>Belgique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</si>
  <si>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</si>
  <si>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</si>
  <si>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Colombie</t>
    </r>
  </si>
  <si>
    <r>
      <rPr>
        <sz val="11"/>
        <color theme="1"/>
        <rFont val="Calibri"/>
        <family val="2"/>
        <scheme val="minor"/>
      </rPr>
      <t>Amical</t>
    </r>
  </si>
  <si>
    <r>
      <rPr>
        <sz val="11"/>
        <color theme="1"/>
        <rFont val="Calibri"/>
        <family val="2"/>
        <scheme val="minor"/>
      </rPr>
      <t>Mexique</t>
    </r>
  </si>
  <si>
    <r>
      <rPr>
        <sz val="11"/>
        <color theme="1"/>
        <rFont val="Calibri"/>
        <family val="2"/>
        <scheme val="minor"/>
      </rPr>
      <t>Paraguay</t>
    </r>
  </si>
  <si>
    <r>
      <rPr>
        <sz val="11"/>
        <color theme="1"/>
        <rFont val="Calibri"/>
        <family val="2"/>
        <scheme val="minor"/>
      </rPr>
      <t>Amical</t>
    </r>
  </si>
  <si>
    <r>
      <rPr>
        <sz val="11"/>
        <color theme="1"/>
        <rFont val="Calibri"/>
        <family val="2"/>
        <scheme val="minor"/>
      </rPr>
      <t>Tunisie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</si>
  <si>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</si>
  <si>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</si>
  <si>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Tunisie</t>
    </r>
  </si>
  <si>
    <r>
      <rPr>
        <sz val="11"/>
        <color theme="1"/>
        <rFont val="Calibri"/>
        <family val="2"/>
        <scheme val="minor"/>
      </rPr>
      <t>Zambie</t>
    </r>
  </si>
  <si>
    <r>
      <rPr>
        <sz val="11"/>
        <color theme="1"/>
        <rFont val="Calibri"/>
        <family val="2"/>
        <scheme val="minor"/>
      </rPr>
      <t>Amical</t>
    </r>
  </si>
  <si>
    <r>
      <rPr>
        <sz val="11"/>
        <color theme="1"/>
        <rFont val="Calibri"/>
        <family val="2"/>
        <scheme val="minor"/>
      </rPr>
      <t>Égypte</t>
    </r>
  </si>
  <si>
    <r>
      <rPr>
        <sz val="11"/>
        <color theme="1"/>
        <rFont val="Calibri"/>
        <family val="2"/>
        <scheme val="minor"/>
      </rPr>
      <t>Ghana</t>
    </r>
  </si>
  <si>
    <r>
      <rPr>
        <sz val="11"/>
        <color theme="1"/>
        <rFont val="Calibri"/>
        <family val="2"/>
        <scheme val="minor"/>
      </rPr>
      <t>Amical</t>
    </r>
  </si>
  <si>
    <r>
      <rPr>
        <sz val="11"/>
        <color theme="1"/>
        <rFont val="Calibri"/>
        <family val="2"/>
        <scheme val="minor"/>
      </rPr>
      <t>Slovénie</t>
    </r>
  </si>
  <si>
    <r>
      <rPr>
        <sz val="11"/>
        <color theme="1"/>
        <rFont val="Calibri"/>
        <family val="2"/>
        <scheme val="minor"/>
      </rPr>
      <t>Ukraine</t>
    </r>
  </si>
  <si>
    <r>
      <rPr>
        <sz val="11"/>
        <color theme="1"/>
        <rFont val="Calibri"/>
        <family val="2"/>
        <scheme val="minor"/>
      </rPr>
      <t>Qualification pour la Coupe européenne de l’UEFA</t>
    </r>
  </si>
  <si>
    <r>
      <rPr>
        <sz val="11"/>
        <color theme="1"/>
        <rFont val="Calibri"/>
        <family val="2"/>
        <scheme val="minor"/>
      </rPr>
      <t>Norvège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</si>
  <si>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</si>
  <si>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</si>
  <si>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</si>
  <si>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</si>
  <si>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</si>
  <si>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Grèce</t>
    </r>
  </si>
  <si>
    <r>
      <rPr>
        <sz val="11"/>
        <color theme="1"/>
        <rFont val="Calibri"/>
        <family val="2"/>
        <scheme val="minor"/>
      </rPr>
      <t>Bulgarie</t>
    </r>
  </si>
  <si>
    <r>
      <rPr>
        <sz val="11"/>
        <color theme="1"/>
        <rFont val="Calibri"/>
        <family val="2"/>
        <scheme val="minor"/>
      </rPr>
      <t>Amical</t>
    </r>
  </si>
  <si>
    <r>
      <rPr>
        <sz val="11"/>
        <color theme="1"/>
        <rFont val="Calibri"/>
        <family val="2"/>
        <scheme val="minor"/>
      </rPr>
      <t>Pérou</t>
    </r>
  </si>
  <si>
    <r>
      <rPr>
        <sz val="11"/>
        <color theme="1"/>
        <rFont val="Calibri"/>
        <family val="2"/>
        <scheme val="minor"/>
      </rPr>
      <t>Slovaquie</t>
    </r>
  </si>
  <si>
    <r>
      <rPr>
        <sz val="11"/>
        <color theme="1"/>
        <rFont val="Calibri"/>
        <family val="2"/>
        <scheme val="minor"/>
      </rPr>
      <t>Amical</t>
    </r>
  </si>
  <si>
    <r>
      <rPr>
        <sz val="11"/>
        <color theme="1"/>
        <rFont val="Calibri"/>
        <family val="2"/>
        <scheme val="minor"/>
      </rPr>
      <t>Uruguay</t>
    </r>
  </si>
  <si>
    <r>
      <rPr>
        <sz val="11"/>
        <color theme="1"/>
        <rFont val="Calibri"/>
        <family val="2"/>
        <scheme val="minor"/>
      </rPr>
      <t>Paraguay</t>
    </r>
  </si>
  <si>
    <r>
      <rPr>
        <sz val="11"/>
        <color theme="1"/>
        <rFont val="Calibri"/>
        <family val="2"/>
        <scheme val="minor"/>
      </rPr>
      <t>Amical</t>
    </r>
  </si>
  <si>
    <r>
      <rPr>
        <sz val="11"/>
        <color theme="1"/>
        <rFont val="Calibri"/>
        <family val="2"/>
        <scheme val="minor"/>
      </rPr>
      <t>Guatemala</t>
    </r>
  </si>
  <si>
    <r>
      <rPr>
        <sz val="11"/>
        <color theme="1"/>
        <rFont val="Calibri"/>
        <family val="2"/>
        <scheme val="minor"/>
      </rPr>
      <t>Slovaquie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</si>
  <si>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</si>
  <si>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</si>
  <si>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Suède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</si>
  <si>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</si>
  <si>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</si>
  <si>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Ouzbékistan</t>
    </r>
  </si>
  <si>
    <r>
      <rPr>
        <sz val="11"/>
        <color theme="1"/>
        <rFont val="Calibri"/>
        <family val="2"/>
        <scheme val="minor"/>
      </rPr>
      <t>Qualification pour la Coupe de l’AFC</t>
    </r>
  </si>
  <si>
    <r>
      <rPr>
        <sz val="11"/>
        <color theme="1"/>
        <rFont val="Calibri"/>
        <family val="2"/>
        <scheme val="minor"/>
      </rPr>
      <t>Zimbabwe</t>
    </r>
  </si>
  <si>
    <r>
      <rPr>
        <sz val="11"/>
        <color theme="1"/>
        <rFont val="Calibri"/>
        <family val="2"/>
        <scheme val="minor"/>
      </rPr>
      <t>Libye</t>
    </r>
  </si>
  <si>
    <r>
      <rPr>
        <sz val="11"/>
        <color theme="1"/>
        <rFont val="Calibri"/>
        <family val="2"/>
        <scheme val="minor"/>
      </rPr>
      <t>Amical</t>
    </r>
  </si>
  <si>
    <r>
      <rPr>
        <sz val="11"/>
        <color theme="1"/>
        <rFont val="Calibri"/>
        <family val="2"/>
        <scheme val="minor"/>
      </rPr>
      <t>Mexique</t>
    </r>
  </si>
  <si>
    <r>
      <rPr>
        <sz val="11"/>
        <color theme="1"/>
        <rFont val="Calibri"/>
        <family val="2"/>
        <scheme val="minor"/>
      </rPr>
      <t>Iran</t>
    </r>
  </si>
  <si>
    <r>
      <rPr>
        <sz val="11"/>
        <color theme="1"/>
        <rFont val="Calibri"/>
        <family val="2"/>
        <scheme val="minor"/>
      </rPr>
      <t>Amical</t>
    </r>
  </si>
  <si>
    <r>
      <rPr>
        <sz val="11"/>
        <color theme="1"/>
        <rFont val="Calibri"/>
        <family val="2"/>
        <scheme val="minor"/>
      </rPr>
      <t>Chine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</si>
  <si>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</si>
  <si>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</si>
  <si>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</si>
  <si>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</si>
  <si>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</si>
  <si>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</si>
  <si>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Algérie</t>
    </r>
  </si>
  <si>
    <r>
      <rPr>
        <sz val="11"/>
        <color theme="1"/>
        <rFont val="Calibri"/>
        <family val="2"/>
        <scheme val="minor"/>
      </rPr>
      <t>Amical</t>
    </r>
  </si>
  <si>
    <r>
      <rPr>
        <sz val="11"/>
        <color theme="1"/>
        <rFont val="Calibri"/>
        <family val="2"/>
        <scheme val="minor"/>
      </rPr>
      <t>Nouvelle‑Zélande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</si>
  <si>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</si>
  <si>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</si>
  <si>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Ouganda</t>
    </r>
  </si>
  <si>
    <r>
      <rPr>
        <sz val="11"/>
        <color theme="1"/>
        <rFont val="Calibri"/>
        <family val="2"/>
        <scheme val="minor"/>
      </rPr>
      <t>Libye</t>
    </r>
  </si>
  <si>
    <r>
      <rPr>
        <sz val="11"/>
        <color theme="1"/>
        <rFont val="Calibri"/>
        <family val="2"/>
        <scheme val="minor"/>
      </rPr>
      <t>Amical</t>
    </r>
  </si>
  <si>
    <r>
      <rPr>
        <sz val="11"/>
        <color theme="1"/>
        <rFont val="Calibri"/>
        <family val="2"/>
        <scheme val="minor"/>
      </rPr>
      <t>Égypte</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</si>
  <si>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</si>
  <si>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</si>
  <si>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Costa Rica</t>
    </r>
  </si>
  <si>
    <r>
      <rPr>
        <sz val="11"/>
        <color theme="1"/>
        <rFont val="Calibri"/>
        <family val="2"/>
        <scheme val="minor"/>
      </rPr>
      <t>Chili</t>
    </r>
  </si>
  <si>
    <r>
      <rPr>
        <sz val="11"/>
        <color theme="1"/>
        <rFont val="Calibri"/>
        <family val="2"/>
        <scheme val="minor"/>
      </rPr>
      <t>Amical</t>
    </r>
  </si>
  <si>
    <r>
      <rPr>
        <sz val="11"/>
        <color theme="1"/>
        <rFont val="Calibri"/>
        <family val="2"/>
        <scheme val="minor"/>
      </rPr>
      <t>Finlande</t>
    </r>
  </si>
  <si>
    <r>
      <rPr>
        <sz val="11"/>
        <color theme="1"/>
        <rFont val="Calibri"/>
        <family val="2"/>
        <scheme val="minor"/>
      </rPr>
      <t>Islande</t>
    </r>
  </si>
  <si>
    <r>
      <rPr>
        <sz val="11"/>
        <color theme="1"/>
        <rFont val="Calibri"/>
        <family val="2"/>
        <scheme val="minor"/>
      </rPr>
      <t>Championnat nordique de football</t>
    </r>
  </si>
  <si>
    <r>
      <rPr>
        <sz val="11"/>
        <color theme="1"/>
        <rFont val="Calibri"/>
        <family val="2"/>
        <scheme val="minor"/>
      </rPr>
      <t>Guatemala</t>
    </r>
  </si>
  <si>
    <r>
      <rPr>
        <sz val="11"/>
        <color theme="1"/>
        <rFont val="Calibri"/>
        <family val="2"/>
        <scheme val="minor"/>
      </rPr>
      <t>Chili</t>
    </r>
  </si>
  <si>
    <r>
      <rPr>
        <sz val="11"/>
        <color theme="1"/>
        <rFont val="Calibri"/>
        <family val="2"/>
        <scheme val="minor"/>
      </rPr>
      <t>Amical</t>
    </r>
  </si>
  <si>
    <r>
      <rPr>
        <sz val="11"/>
        <color theme="1"/>
        <rFont val="Calibri"/>
        <family val="2"/>
        <scheme val="minor"/>
      </rPr>
      <t>Japon</t>
    </r>
  </si>
  <si>
    <r>
      <rPr>
        <sz val="11"/>
        <color theme="1"/>
        <rFont val="Calibri"/>
        <family val="2"/>
        <scheme val="minor"/>
      </rPr>
      <t>Mexique</t>
    </r>
  </si>
  <si>
    <r>
      <rPr>
        <sz val="11"/>
        <color theme="1"/>
        <rFont val="Calibri"/>
        <family val="2"/>
        <scheme val="minor"/>
      </rPr>
      <t>Lunar New Year Cup</t>
    </r>
  </si>
  <si>
    <r>
      <rPr>
        <sz val="11"/>
        <color theme="1"/>
        <rFont val="Calibri"/>
        <family val="2"/>
        <scheme val="minor"/>
      </rPr>
      <t>Cameroun</t>
    </r>
  </si>
  <si>
    <r>
      <rPr>
        <sz val="11"/>
        <color theme="1"/>
        <rFont val="Calibri"/>
        <family val="2"/>
        <scheme val="minor"/>
      </rPr>
      <t>Algérie</t>
    </r>
  </si>
  <si>
    <r>
      <rPr>
        <sz val="11"/>
        <color theme="1"/>
        <rFont val="Calibri"/>
        <family val="2"/>
        <scheme val="minor"/>
      </rPr>
      <t>Coupe d’Afrique des nations</t>
    </r>
  </si>
  <si>
    <r>
      <rPr>
        <sz val="11"/>
        <color theme="1"/>
        <rFont val="Calibri"/>
        <family val="2"/>
        <scheme val="minor"/>
      </rPr>
      <t>Géorgie</t>
    </r>
  </si>
  <si>
    <r>
      <rPr>
        <sz val="11"/>
        <color theme="1"/>
        <rFont val="Calibri"/>
        <family val="2"/>
        <scheme val="minor"/>
      </rPr>
      <t>Arménie</t>
    </r>
  </si>
  <si>
    <r>
      <rPr>
        <sz val="11"/>
        <color theme="1"/>
        <rFont val="Calibri"/>
        <family val="2"/>
        <scheme val="minor"/>
      </rPr>
      <t>Tournoi international de Chypre</t>
    </r>
  </si>
  <si>
    <r>
      <rPr>
        <sz val="11"/>
        <color theme="1"/>
        <rFont val="Calibri"/>
        <family val="2"/>
        <scheme val="minor"/>
      </rPr>
      <t>Afrique du Sud</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</si>
  <si>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</si>
  <si>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</si>
  <si>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Égypte</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</si>
  <si>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</si>
  <si>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</si>
  <si>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Nigéria</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</si>
  <si>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</si>
  <si>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</si>
  <si>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Bulgarie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</si>
  <si>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</si>
  <si>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</si>
  <si>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Chili</t>
    </r>
  </si>
  <si>
    <r>
      <rPr>
        <sz val="11"/>
        <color theme="1"/>
        <rFont val="Calibri"/>
        <family val="2"/>
        <scheme val="minor"/>
      </rPr>
      <t>Australie</t>
    </r>
  </si>
  <si>
    <r>
      <rPr>
        <sz val="11"/>
        <color theme="1"/>
        <rFont val="Calibri"/>
        <family val="2"/>
        <scheme val="minor"/>
      </rPr>
      <t>Amical</t>
    </r>
  </si>
  <si>
    <r>
      <rPr>
        <sz val="11"/>
        <color theme="1"/>
        <rFont val="Calibri"/>
        <family val="2"/>
        <scheme val="minor"/>
      </rPr>
      <t>Chili</t>
    </r>
  </si>
  <si>
    <r>
      <rPr>
        <sz val="11"/>
        <color theme="1"/>
        <rFont val="Calibri"/>
        <family val="2"/>
        <scheme val="minor"/>
      </rPr>
      <t>Bulgarie</t>
    </r>
  </si>
  <si>
    <r>
      <rPr>
        <sz val="11"/>
        <color theme="1"/>
        <rFont val="Calibri"/>
        <family val="2"/>
        <scheme val="minor"/>
      </rPr>
      <t>Amical</t>
    </r>
  </si>
  <si>
    <r>
      <rPr>
        <sz val="11"/>
        <color theme="1"/>
        <rFont val="Calibri"/>
        <family val="2"/>
        <scheme val="minor"/>
      </rPr>
      <t>Colombie</t>
    </r>
  </si>
  <si>
    <r>
      <rPr>
        <sz val="11"/>
        <color theme="1"/>
        <rFont val="Calibri"/>
        <family val="2"/>
        <scheme val="minor"/>
      </rPr>
      <t>Jamaïque</t>
    </r>
  </si>
  <si>
    <r>
      <rPr>
        <sz val="11"/>
        <color theme="1"/>
        <rFont val="Calibri"/>
        <family val="2"/>
        <scheme val="minor"/>
      </rPr>
      <t>Gold Cup</t>
    </r>
  </si>
  <si>
    <r>
      <rPr>
        <sz val="11"/>
        <color theme="1"/>
        <rFont val="Calibri"/>
        <family val="2"/>
        <scheme val="minor"/>
      </rPr>
      <t>Mexique</t>
    </r>
  </si>
  <si>
    <r>
      <rPr>
        <sz val="11"/>
        <color theme="1"/>
        <rFont val="Calibri"/>
        <family val="2"/>
        <scheme val="minor"/>
      </rPr>
      <t>Canada</t>
    </r>
  </si>
  <si>
    <r>
      <rPr>
        <sz val="11"/>
        <color theme="1"/>
        <rFont val="Calibri"/>
        <family val="2"/>
        <scheme val="minor"/>
      </rPr>
      <t>Gold Cup</t>
    </r>
  </si>
  <si>
    <r>
      <rPr>
        <sz val="11"/>
        <color theme="1"/>
        <rFont val="Calibri"/>
        <family val="2"/>
        <scheme val="minor"/>
      </rPr>
      <t>Oman</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</si>
  <si>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</si>
  <si>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</si>
  <si>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Colombie</t>
    </r>
  </si>
  <si>
    <r>
      <rPr>
        <sz val="11"/>
        <color theme="1"/>
        <rFont val="Calibri"/>
        <family val="2"/>
        <scheme val="minor"/>
      </rPr>
      <t>Pérou</t>
    </r>
  </si>
  <si>
    <r>
      <rPr>
        <sz val="11"/>
        <color theme="1"/>
        <rFont val="Calibri"/>
        <family val="2"/>
        <scheme val="minor"/>
      </rPr>
      <t>Gold Cup</t>
    </r>
  </si>
  <si>
    <r>
      <rPr>
        <sz val="11"/>
        <color theme="1"/>
        <rFont val="Calibri"/>
        <family val="2"/>
        <scheme val="minor"/>
      </rPr>
      <t>France</t>
    </r>
  </si>
  <si>
    <r>
      <rPr>
        <sz val="11"/>
        <color theme="1"/>
        <rFont val="Calibri"/>
        <family val="2"/>
        <scheme val="minor"/>
      </rPr>
      <t>Pologne</t>
    </r>
  </si>
  <si>
    <r>
      <rPr>
        <sz val="11"/>
        <color theme="1"/>
        <rFont val="Calibri"/>
        <family val="2"/>
        <scheme val="minor"/>
      </rPr>
      <t>Amical</t>
    </r>
  </si>
  <si>
    <r>
      <rPr>
        <sz val="11"/>
        <color theme="1"/>
        <rFont val="Calibri"/>
        <family val="2"/>
        <scheme val="minor"/>
      </rPr>
      <t>Italie</t>
    </r>
  </si>
  <si>
    <r>
      <rPr>
        <sz val="11"/>
        <color theme="1"/>
        <rFont val="Calibri"/>
        <family val="2"/>
        <scheme val="minor"/>
      </rPr>
      <t>Suède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</si>
  <si>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</si>
  <si>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</si>
  <si>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Serbie</t>
    </r>
  </si>
  <si>
    <r>
      <rPr>
        <sz val="11"/>
        <color theme="1"/>
        <rFont val="Calibri"/>
        <family val="2"/>
        <scheme val="minor"/>
      </rPr>
      <t>Amical</t>
    </r>
  </si>
  <si>
    <r>
      <rPr>
        <sz val="11"/>
        <color theme="1"/>
        <rFont val="Calibri"/>
        <family val="2"/>
        <scheme val="minor"/>
      </rPr>
      <t>Pays‑Bas</t>
    </r>
  </si>
  <si>
    <r>
      <rPr>
        <sz val="11"/>
        <color theme="1"/>
        <rFont val="Calibri"/>
        <family val="2"/>
        <scheme val="minor"/>
      </rPr>
      <t>Allemagne</t>
    </r>
  </si>
  <si>
    <r>
      <rPr>
        <sz val="11"/>
        <color theme="1"/>
        <rFont val="Calibri"/>
        <family val="2"/>
        <scheme val="minor"/>
      </rPr>
      <t>Amical</t>
    </r>
  </si>
  <si>
    <r>
      <rPr>
        <sz val="11"/>
        <color theme="1"/>
        <rFont val="Calibri"/>
        <family val="2"/>
        <scheme val="minor"/>
      </rPr>
      <t>Qatar</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</si>
  <si>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</si>
  <si>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</si>
  <si>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</si>
  <si>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Suisse</t>
    </r>
  </si>
  <si>
    <r>
      <rPr>
        <sz val="11"/>
        <color theme="1"/>
        <rFont val="Calibri"/>
        <family val="2"/>
        <scheme val="minor"/>
      </rPr>
      <t>Amical</t>
    </r>
  </si>
  <si>
    <r>
      <rPr>
        <sz val="11"/>
        <color theme="1"/>
        <rFont val="Calibri"/>
        <family val="2"/>
        <scheme val="minor"/>
      </rPr>
      <t>Serbie</t>
    </r>
  </si>
  <si>
    <r>
      <rPr>
        <sz val="11"/>
        <color theme="1"/>
        <rFont val="Calibri"/>
        <family val="2"/>
        <scheme val="minor"/>
      </rPr>
      <t>Chine</t>
    </r>
  </si>
  <si>
    <r>
      <rPr>
        <sz val="11"/>
        <color theme="1"/>
        <rFont val="Calibri"/>
        <family val="2"/>
        <scheme val="minor"/>
      </rPr>
      <t>Amical</t>
    </r>
  </si>
  <si>
    <r>
      <rPr>
        <sz val="11"/>
        <color theme="1"/>
        <rFont val="Calibri"/>
        <family val="2"/>
        <scheme val="minor"/>
      </rPr>
      <t>Portugal</t>
    </r>
  </si>
  <si>
    <r>
      <rPr>
        <sz val="11"/>
        <color theme="1"/>
        <rFont val="Calibri"/>
        <family val="2"/>
        <scheme val="minor"/>
      </rPr>
      <t>Danemark</t>
    </r>
  </si>
  <si>
    <r>
      <rPr>
        <sz val="11"/>
        <color theme="1"/>
        <rFont val="Calibri"/>
        <family val="2"/>
        <scheme val="minor"/>
      </rPr>
      <t>Amical</t>
    </r>
  </si>
  <si>
    <r>
      <rPr>
        <sz val="11"/>
        <color theme="1"/>
        <rFont val="Calibri"/>
        <family val="2"/>
        <scheme val="minor"/>
      </rPr>
      <t>Uruguay</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</si>
  <si>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</si>
  <si>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</si>
  <si>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</si>
  <si>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Finlande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</si>
  <si>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</si>
  <si>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</si>
  <si>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</si>
  <si>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</si>
  <si>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Panama</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</si>
  <si>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</si>
  <si>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</si>
  <si>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Syrie</t>
    </r>
  </si>
  <si>
    <r>
      <rPr>
        <sz val="11"/>
        <color theme="1"/>
        <rFont val="Calibri"/>
        <family val="2"/>
        <scheme val="minor"/>
      </rPr>
      <t>Iran</t>
    </r>
  </si>
  <si>
    <r>
      <rPr>
        <sz val="11"/>
        <color theme="1"/>
        <rFont val="Calibri"/>
        <family val="2"/>
        <scheme val="minor"/>
      </rPr>
      <t>Qualification pour la Coupe de l’AFC</t>
    </r>
  </si>
  <si>
    <r>
      <rPr>
        <sz val="11"/>
        <color theme="1"/>
        <rFont val="Calibri"/>
        <family val="2"/>
        <scheme val="minor"/>
      </rPr>
      <t>Mali</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</si>
  <si>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</si>
  <si>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</si>
  <si>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Autriche</t>
    </r>
  </si>
  <si>
    <r>
      <rPr>
        <sz val="11"/>
        <color theme="1"/>
        <rFont val="Calibri"/>
        <family val="2"/>
        <scheme val="minor"/>
      </rPr>
      <t>Croatie</t>
    </r>
  </si>
  <si>
    <r>
      <rPr>
        <sz val="11"/>
        <color theme="1"/>
        <rFont val="Calibri"/>
        <family val="2"/>
        <scheme val="minor"/>
      </rPr>
      <t>Amical</t>
    </r>
  </si>
  <si>
    <r>
      <rPr>
        <sz val="11"/>
        <color theme="1"/>
        <rFont val="Calibri"/>
        <family val="2"/>
        <scheme val="minor"/>
      </rPr>
      <t>Brésil</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</si>
  <si>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</si>
  <si>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</si>
  <si>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</si>
  <si>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Ukraine</t>
    </r>
  </si>
  <si>
    <r>
      <rPr>
        <sz val="11"/>
        <color theme="1"/>
        <rFont val="Calibri"/>
        <family val="2"/>
        <scheme val="minor"/>
      </rPr>
      <t>Amical</t>
    </r>
  </si>
  <si>
    <r>
      <rPr>
        <sz val="11"/>
        <color theme="1"/>
        <rFont val="Calibri"/>
        <family val="2"/>
        <scheme val="minor"/>
      </rPr>
      <t>Danemark</t>
    </r>
  </si>
  <si>
    <r>
      <rPr>
        <sz val="11"/>
        <color theme="1"/>
        <rFont val="Calibri"/>
        <family val="2"/>
        <scheme val="minor"/>
      </rPr>
      <t>Suède</t>
    </r>
  </si>
  <si>
    <r>
      <rPr>
        <sz val="11"/>
        <color theme="1"/>
        <rFont val="Calibri"/>
        <family val="2"/>
        <scheme val="minor"/>
      </rPr>
      <t>Amical</t>
    </r>
  </si>
  <si>
    <r>
      <rPr>
        <sz val="11"/>
        <color theme="1"/>
        <rFont val="Calibri"/>
        <family val="2"/>
        <scheme val="minor"/>
      </rPr>
      <t>France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</si>
  <si>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</si>
  <si>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</si>
  <si>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Irlande</t>
    </r>
  </si>
  <si>
    <r>
      <rPr>
        <sz val="11"/>
        <color theme="1"/>
        <rFont val="Calibri"/>
        <family val="2"/>
        <scheme val="minor"/>
      </rPr>
      <t>Grèce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</si>
  <si>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</si>
  <si>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</si>
  <si>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Japon</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</si>
  <si>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</si>
  <si>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</si>
  <si>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Albanie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</si>
  <si>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</si>
  <si>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</si>
  <si>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Hongrie</t>
    </r>
  </si>
  <si>
    <r>
      <rPr>
        <sz val="11"/>
        <color theme="1"/>
        <rFont val="Calibri"/>
        <family val="2"/>
        <scheme val="minor"/>
      </rPr>
      <t>Amical</t>
    </r>
  </si>
  <si>
    <r>
      <rPr>
        <sz val="11"/>
        <color theme="1"/>
        <rFont val="Calibri"/>
        <family val="2"/>
        <scheme val="minor"/>
      </rPr>
      <t>Paraguay</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</si>
  <si>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</si>
  <si>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</si>
  <si>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Cap-Vert</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</si>
  <si>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</si>
  <si>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</si>
  <si>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Jamaïque</t>
    </r>
  </si>
  <si>
    <r>
      <rPr>
        <sz val="11"/>
        <color theme="1"/>
        <rFont val="Calibri"/>
        <family val="2"/>
        <scheme val="minor"/>
      </rPr>
      <t>Panama</t>
    </r>
  </si>
  <si>
    <r>
      <rPr>
        <sz val="11"/>
        <color theme="1"/>
        <rFont val="Calibri"/>
        <family val="2"/>
        <scheme val="minor"/>
      </rPr>
      <t>Amical</t>
    </r>
  </si>
  <si>
    <r>
      <rPr>
        <sz val="11"/>
        <color theme="1"/>
        <rFont val="Calibri"/>
        <family val="2"/>
        <scheme val="minor"/>
      </rPr>
      <t>Liban</t>
    </r>
  </si>
  <si>
    <r>
      <rPr>
        <sz val="11"/>
        <color theme="1"/>
        <rFont val="Calibri"/>
        <family val="2"/>
        <scheme val="minor"/>
      </rPr>
      <t>Irak</t>
    </r>
  </si>
  <si>
    <r>
      <rPr>
        <sz val="11"/>
        <color theme="1"/>
        <rFont val="Calibri"/>
        <family val="2"/>
        <scheme val="minor"/>
      </rPr>
      <t>Championnat de la WAFF</t>
    </r>
  </si>
  <si>
    <r>
      <rPr>
        <sz val="11"/>
        <color theme="1"/>
        <rFont val="Calibri"/>
        <family val="2"/>
        <scheme val="minor"/>
      </rPr>
      <t>Pays‑Bas</t>
    </r>
  </si>
  <si>
    <r>
      <rPr>
        <sz val="11"/>
        <color theme="1"/>
        <rFont val="Calibri"/>
        <family val="2"/>
        <scheme val="minor"/>
      </rPr>
      <t>Roumanie</t>
    </r>
  </si>
  <si>
    <r>
      <rPr>
        <sz val="11"/>
        <color theme="1"/>
        <rFont val="Calibri"/>
        <family val="2"/>
        <scheme val="minor"/>
      </rPr>
      <t>Amical</t>
    </r>
  </si>
  <si>
    <r>
      <rPr>
        <sz val="11"/>
        <color theme="1"/>
        <rFont val="Calibri"/>
        <family val="2"/>
        <scheme val="minor"/>
      </rPr>
      <t>Iran</t>
    </r>
  </si>
  <si>
    <r>
      <rPr>
        <sz val="11"/>
        <color theme="1"/>
        <rFont val="Calibri"/>
        <family val="2"/>
        <scheme val="minor"/>
      </rPr>
      <t>Syrie</t>
    </r>
  </si>
  <si>
    <r>
      <rPr>
        <sz val="11"/>
        <color theme="1"/>
        <rFont val="Calibri"/>
        <family val="2"/>
        <scheme val="minor"/>
      </rPr>
      <t>Championnat de la WAFF</t>
    </r>
  </si>
  <si>
    <r>
      <rPr>
        <sz val="11"/>
        <color theme="1"/>
        <rFont val="Calibri"/>
        <family val="2"/>
        <scheme val="minor"/>
      </rPr>
      <t>Canada</t>
    </r>
  </si>
  <si>
    <r>
      <rPr>
        <sz val="11"/>
        <color theme="1"/>
        <rFont val="Calibri"/>
        <family val="2"/>
        <scheme val="minor"/>
      </rPr>
      <t>Honduras</t>
    </r>
  </si>
  <si>
    <r>
      <rPr>
        <sz val="11"/>
        <color theme="1"/>
        <rFont val="Calibri"/>
        <family val="2"/>
        <scheme val="minor"/>
      </rPr>
      <t>Amical</t>
    </r>
  </si>
  <si>
    <r>
      <rPr>
        <sz val="11"/>
        <color theme="1"/>
        <rFont val="Calibri"/>
        <family val="2"/>
        <scheme val="minor"/>
      </rPr>
      <t>Irlande</t>
    </r>
  </si>
  <si>
    <r>
      <rPr>
        <sz val="11"/>
        <color theme="1"/>
        <rFont val="Calibri"/>
        <family val="2"/>
        <scheme val="minor"/>
      </rPr>
      <t>Écosse</t>
    </r>
  </si>
  <si>
    <r>
      <rPr>
        <sz val="11"/>
        <color theme="1"/>
        <rFont val="Calibri"/>
        <family val="2"/>
        <scheme val="minor"/>
      </rPr>
      <t>Amical</t>
    </r>
  </si>
  <si>
    <r>
      <rPr>
        <sz val="11"/>
        <color theme="1"/>
        <rFont val="Calibri"/>
        <family val="2"/>
        <scheme val="minor"/>
      </rPr>
      <t>Jordanie</t>
    </r>
  </si>
  <si>
    <r>
      <rPr>
        <sz val="11"/>
        <color theme="1"/>
        <rFont val="Calibri"/>
        <family val="2"/>
        <scheme val="minor"/>
      </rPr>
      <t>Iran</t>
    </r>
  </si>
  <si>
    <r>
      <rPr>
        <sz val="11"/>
        <color theme="1"/>
        <rFont val="Calibri"/>
        <family val="2"/>
        <scheme val="minor"/>
      </rPr>
      <t>Championnat de la WAFF</t>
    </r>
  </si>
  <si>
    <r>
      <rPr>
        <sz val="11"/>
        <color theme="1"/>
        <rFont val="Calibri"/>
        <family val="2"/>
        <scheme val="minor"/>
      </rPr>
      <t>Iran</t>
    </r>
  </si>
  <si>
    <r>
      <rPr>
        <sz val="11"/>
        <color theme="1"/>
        <rFont val="Calibri"/>
        <family val="2"/>
        <scheme val="minor"/>
      </rPr>
      <t>Syrie</t>
    </r>
  </si>
  <si>
    <r>
      <rPr>
        <sz val="11"/>
        <color theme="1"/>
        <rFont val="Calibri"/>
        <family val="2"/>
        <scheme val="minor"/>
      </rPr>
      <t>Championnat de la WAFF</t>
    </r>
  </si>
  <si>
    <r>
      <rPr>
        <sz val="11"/>
        <color theme="1"/>
        <rFont val="Calibri"/>
        <family val="2"/>
        <scheme val="minor"/>
      </rPr>
      <t>Hongrie</t>
    </r>
  </si>
  <si>
    <r>
      <rPr>
        <sz val="11"/>
        <color theme="1"/>
        <rFont val="Calibri"/>
        <family val="2"/>
        <scheme val="minor"/>
      </rPr>
      <t>Israël</t>
    </r>
  </si>
  <si>
    <r>
      <rPr>
        <sz val="11"/>
        <color theme="1"/>
        <rFont val="Calibri"/>
        <family val="2"/>
        <scheme val="minor"/>
      </rPr>
      <t>Amical</t>
    </r>
  </si>
  <si>
    <r>
      <rPr>
        <sz val="11"/>
        <color theme="1"/>
        <rFont val="Calibri"/>
        <family val="2"/>
        <scheme val="minor"/>
      </rPr>
      <t>Norvège</t>
    </r>
  </si>
  <si>
    <r>
      <rPr>
        <sz val="11"/>
        <color theme="1"/>
        <rFont val="Calibri"/>
        <family val="2"/>
        <scheme val="minor"/>
      </rPr>
      <t>Italie</t>
    </r>
  </si>
  <si>
    <r>
      <rPr>
        <sz val="11"/>
        <color theme="1"/>
        <rFont val="Calibri"/>
        <family val="2"/>
        <scheme val="minor"/>
      </rPr>
      <t>Amical</t>
    </r>
  </si>
  <si>
    <r>
      <rPr>
        <sz val="11"/>
        <color theme="1"/>
        <rFont val="Calibri"/>
        <family val="2"/>
        <scheme val="minor"/>
      </rPr>
      <t>Roumanie</t>
    </r>
  </si>
  <si>
    <r>
      <rPr>
        <sz val="11"/>
        <color theme="1"/>
        <rFont val="Calibri"/>
        <family val="2"/>
        <scheme val="minor"/>
      </rPr>
      <t>Grèce</t>
    </r>
  </si>
  <si>
    <r>
      <rPr>
        <sz val="11"/>
        <color theme="1"/>
        <rFont val="Calibri"/>
        <family val="2"/>
        <scheme val="minor"/>
      </rPr>
      <t>Amical</t>
    </r>
  </si>
  <si>
    <r>
      <rPr>
        <sz val="11"/>
        <color theme="1"/>
        <rFont val="Calibri"/>
        <family val="2"/>
        <scheme val="minor"/>
      </rPr>
      <t>Uruguay</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</si>
  <si>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</si>
  <si>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</si>
  <si>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</si>
  <si>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</si>
  <si>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</si>
  <si>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</si>
  <si>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Jamaïque</t>
    </r>
  </si>
  <si>
    <r>
      <rPr>
        <sz val="11"/>
        <color theme="1"/>
        <rFont val="Calibri"/>
        <family val="2"/>
        <scheme val="minor"/>
      </rPr>
      <t>Tournoi Hassan II</t>
    </r>
  </si>
  <si>
    <r>
      <rPr>
        <sz val="11"/>
        <color theme="1"/>
        <rFont val="Calibri"/>
        <family val="2"/>
        <scheme val="minor"/>
      </rPr>
      <t>Pérou</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</si>
  <si>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</si>
  <si>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</si>
  <si>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</si>
  <si>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</si>
  <si>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</si>
  <si>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Égypte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</si>
  <si>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</si>
  <si>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</si>
  <si>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Belgique</t>
    </r>
  </si>
  <si>
    <r>
      <rPr>
        <sz val="11"/>
        <color theme="1"/>
        <rFont val="Calibri"/>
        <family val="2"/>
        <scheme val="minor"/>
      </rPr>
      <t>Suède</t>
    </r>
  </si>
  <si>
    <r>
      <rPr>
        <sz val="11"/>
        <color theme="1"/>
        <rFont val="Calibri"/>
        <family val="2"/>
        <scheme val="minor"/>
      </rPr>
      <t>Coupe européenne de l’UEFA</t>
    </r>
  </si>
  <si>
    <r>
      <rPr>
        <sz val="11"/>
        <color theme="1"/>
        <rFont val="Calibri"/>
        <family val="2"/>
        <scheme val="minor"/>
      </rPr>
      <t>Estonie</t>
    </r>
  </si>
  <si>
    <r>
      <rPr>
        <sz val="11"/>
        <color theme="1"/>
        <rFont val="Calibri"/>
        <family val="2"/>
        <scheme val="minor"/>
      </rPr>
      <t>Géorgie</t>
    </r>
  </si>
  <si>
    <r>
      <rPr>
        <sz val="11"/>
        <color theme="1"/>
        <rFont val="Calibri"/>
        <family val="2"/>
        <scheme val="minor"/>
      </rPr>
      <t>Amical</t>
    </r>
  </si>
  <si>
    <r>
      <rPr>
        <sz val="11"/>
        <color theme="1"/>
        <rFont val="Calibri"/>
        <family val="2"/>
        <scheme val="minor"/>
      </rPr>
      <t>Irlande</t>
    </r>
  </si>
  <si>
    <r>
      <rPr>
        <sz val="11"/>
        <color theme="1"/>
        <rFont val="Calibri"/>
        <family val="2"/>
        <scheme val="minor"/>
      </rPr>
      <t>Afrique du Sud</t>
    </r>
  </si>
  <si>
    <r>
      <rPr>
        <sz val="11"/>
        <color theme="1"/>
        <rFont val="Calibri"/>
        <family val="2"/>
        <scheme val="minor"/>
      </rPr>
      <t>USA Cup</t>
    </r>
  </si>
  <si>
    <r>
      <rPr>
        <sz val="11"/>
        <color theme="1"/>
        <rFont val="Calibri"/>
        <family val="2"/>
        <scheme val="minor"/>
      </rPr>
      <t>Turquie</t>
    </r>
  </si>
  <si>
    <r>
      <rPr>
        <sz val="11"/>
        <color theme="1"/>
        <rFont val="Calibri"/>
        <family val="2"/>
        <scheme val="minor"/>
      </rPr>
      <t>Italie</t>
    </r>
  </si>
  <si>
    <r>
      <rPr>
        <sz val="11"/>
        <color theme="1"/>
        <rFont val="Calibri"/>
        <family val="2"/>
        <scheme val="minor"/>
      </rPr>
      <t>Coupe européenne de l’UEFA</t>
    </r>
  </si>
  <si>
    <r>
      <rPr>
        <sz val="11"/>
        <color theme="1"/>
        <rFont val="Calibri"/>
        <family val="2"/>
        <scheme val="minor"/>
      </rPr>
      <t>Portugal</t>
    </r>
  </si>
  <si>
    <r>
      <rPr>
        <sz val="11"/>
        <color theme="1"/>
        <rFont val="Calibri"/>
        <family val="2"/>
        <scheme val="minor"/>
      </rPr>
      <t>Angleterre</t>
    </r>
  </si>
  <si>
    <r>
      <rPr>
        <sz val="11"/>
        <color theme="1"/>
        <rFont val="Calibri"/>
        <family val="2"/>
        <scheme val="minor"/>
      </rPr>
      <t>Coupe européenne de l’UEFA</t>
    </r>
  </si>
  <si>
    <r>
      <rPr>
        <sz val="11"/>
        <color theme="1"/>
        <rFont val="Calibri"/>
        <family val="2"/>
        <scheme val="minor"/>
      </rPr>
      <t>Espagne</t>
    </r>
  </si>
  <si>
    <r>
      <rPr>
        <sz val="11"/>
        <color theme="1"/>
        <rFont val="Calibri"/>
        <family val="2"/>
        <scheme val="minor"/>
      </rPr>
      <t>Norvège</t>
    </r>
  </si>
  <si>
    <r>
      <rPr>
        <sz val="11"/>
        <color theme="1"/>
        <rFont val="Calibri"/>
        <family val="2"/>
        <scheme val="minor"/>
      </rPr>
      <t>Coupe européenne de l’UEFA</t>
    </r>
  </si>
  <si>
    <r>
      <rPr>
        <sz val="11"/>
        <color theme="1"/>
        <rFont val="Calibri"/>
        <family val="2"/>
        <scheme val="minor"/>
      </rPr>
      <t>Australie</t>
    </r>
  </si>
  <si>
    <r>
      <rPr>
        <sz val="11"/>
        <color theme="1"/>
        <rFont val="Calibri"/>
        <family val="2"/>
        <scheme val="minor"/>
      </rPr>
      <t>Paraguay</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</si>
  <si>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</si>
  <si>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</si>
  <si>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Allemagne</t>
    </r>
  </si>
  <si>
    <r>
      <rPr>
        <sz val="11"/>
        <color theme="1"/>
        <rFont val="Calibri"/>
        <family val="2"/>
        <scheme val="minor"/>
      </rPr>
      <t>Coupe européenne de l’UEFA</t>
    </r>
  </si>
  <si>
    <r>
      <rPr>
        <sz val="11"/>
        <color theme="1"/>
        <rFont val="Calibri"/>
        <family val="2"/>
        <scheme val="minor"/>
      </rPr>
      <t>Roumanie</t>
    </r>
  </si>
  <si>
    <r>
      <rPr>
        <sz val="11"/>
        <color theme="1"/>
        <rFont val="Calibri"/>
        <family val="2"/>
        <scheme val="minor"/>
      </rPr>
      <t>Portugal</t>
    </r>
  </si>
  <si>
    <r>
      <rPr>
        <sz val="11"/>
        <color theme="1"/>
        <rFont val="Calibri"/>
        <family val="2"/>
        <scheme val="minor"/>
      </rPr>
      <t>Coupe européenne de l’UEFA</t>
    </r>
  </si>
  <si>
    <r>
      <rPr>
        <sz val="11"/>
        <color theme="1"/>
        <rFont val="Calibri"/>
        <family val="2"/>
        <scheme val="minor"/>
      </rPr>
      <t>Norvège</t>
    </r>
  </si>
  <si>
    <r>
      <rPr>
        <sz val="11"/>
        <color theme="1"/>
        <rFont val="Calibri"/>
        <family val="2"/>
        <scheme val="minor"/>
      </rPr>
      <t>Serbie</t>
    </r>
  </si>
  <si>
    <r>
      <rPr>
        <sz val="11"/>
        <color theme="1"/>
        <rFont val="Calibri"/>
        <family val="2"/>
        <scheme val="minor"/>
      </rPr>
      <t>Coupe européenne de l’UEFA</t>
    </r>
  </si>
  <si>
    <r>
      <rPr>
        <sz val="11"/>
        <color theme="1"/>
        <rFont val="Calibri"/>
        <family val="2"/>
        <scheme val="minor"/>
      </rPr>
      <t>Slovénie</t>
    </r>
  </si>
  <si>
    <r>
      <rPr>
        <sz val="11"/>
        <color theme="1"/>
        <rFont val="Calibri"/>
        <family val="2"/>
        <scheme val="minor"/>
      </rPr>
      <t>Espagne</t>
    </r>
  </si>
  <si>
    <r>
      <rPr>
        <sz val="11"/>
        <color theme="1"/>
        <rFont val="Calibri"/>
        <family val="2"/>
        <scheme val="minor"/>
      </rPr>
      <t>Coupe européenne de l’UEFA</t>
    </r>
  </si>
  <si>
    <r>
      <rPr>
        <sz val="11"/>
        <color theme="1"/>
        <rFont val="Calibri"/>
        <family val="2"/>
        <scheme val="minor"/>
      </rPr>
      <t>Italie</t>
    </r>
  </si>
  <si>
    <r>
      <rPr>
        <sz val="11"/>
        <color theme="1"/>
        <rFont val="Calibri"/>
        <family val="2"/>
        <scheme val="minor"/>
      </rPr>
      <t>Suède</t>
    </r>
  </si>
  <si>
    <r>
      <rPr>
        <sz val="11"/>
        <color theme="1"/>
        <rFont val="Calibri"/>
        <family val="2"/>
        <scheme val="minor"/>
      </rPr>
      <t>Coupe européenne de l’UEFA</t>
    </r>
  </si>
  <si>
    <r>
      <rPr>
        <sz val="11"/>
        <color theme="1"/>
        <rFont val="Calibri"/>
        <family val="2"/>
        <scheme val="minor"/>
      </rPr>
      <t>Angleterre</t>
    </r>
  </si>
  <si>
    <r>
      <rPr>
        <sz val="11"/>
        <color theme="1"/>
        <rFont val="Calibri"/>
        <family val="2"/>
        <scheme val="minor"/>
      </rPr>
      <t>Roumanie</t>
    </r>
  </si>
  <si>
    <r>
      <rPr>
        <sz val="11"/>
        <color theme="1"/>
        <rFont val="Calibri"/>
        <family val="2"/>
        <scheme val="minor"/>
      </rPr>
      <t>Coupe européenne de l’UEFA</t>
    </r>
  </si>
  <si>
    <r>
      <rPr>
        <sz val="11"/>
        <color theme="1"/>
        <rFont val="Calibri"/>
        <family val="2"/>
        <scheme val="minor"/>
      </rPr>
      <t>France</t>
    </r>
  </si>
  <si>
    <r>
      <rPr>
        <sz val="11"/>
        <color theme="1"/>
        <rFont val="Calibri"/>
        <family val="2"/>
        <scheme val="minor"/>
      </rPr>
      <t>Pays‑Bas</t>
    </r>
  </si>
  <si>
    <r>
      <rPr>
        <sz val="11"/>
        <color theme="1"/>
        <rFont val="Calibri"/>
        <family val="2"/>
        <scheme val="minor"/>
      </rPr>
      <t>Coupe européenne de l’UEFA</t>
    </r>
  </si>
  <si>
    <r>
      <rPr>
        <sz val="11"/>
        <color theme="1"/>
        <rFont val="Calibri"/>
        <family val="2"/>
        <scheme val="minor"/>
      </rPr>
      <t>Paraguay</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</si>
  <si>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</si>
  <si>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</si>
  <si>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Serbie</t>
    </r>
  </si>
  <si>
    <r>
      <rPr>
        <sz val="11"/>
        <color theme="1"/>
        <rFont val="Calibri"/>
        <family val="2"/>
        <scheme val="minor"/>
      </rPr>
      <t>Espagne</t>
    </r>
  </si>
  <si>
    <r>
      <rPr>
        <sz val="11"/>
        <color theme="1"/>
        <rFont val="Calibri"/>
        <family val="2"/>
        <scheme val="minor"/>
      </rPr>
      <t>Coupe européenne de l’UEFA</t>
    </r>
  </si>
  <si>
    <r>
      <rPr>
        <sz val="11"/>
        <color theme="1"/>
        <rFont val="Calibri"/>
        <family val="2"/>
        <scheme val="minor"/>
      </rPr>
      <t>Espagne</t>
    </r>
  </si>
  <si>
    <r>
      <rPr>
        <sz val="11"/>
        <color theme="1"/>
        <rFont val="Calibri"/>
        <family val="2"/>
        <scheme val="minor"/>
      </rPr>
      <t>France</t>
    </r>
  </si>
  <si>
    <r>
      <rPr>
        <sz val="11"/>
        <color theme="1"/>
        <rFont val="Calibri"/>
        <family val="2"/>
        <scheme val="minor"/>
      </rPr>
      <t>Coupe européenne de l’UEFA</t>
    </r>
  </si>
  <si>
    <r>
      <rPr>
        <sz val="11"/>
        <color theme="1"/>
        <rFont val="Calibri"/>
        <family val="2"/>
        <scheme val="minor"/>
      </rPr>
      <t>France</t>
    </r>
  </si>
  <si>
    <r>
      <rPr>
        <sz val="11"/>
        <color theme="1"/>
        <rFont val="Calibri"/>
        <family val="2"/>
        <scheme val="minor"/>
      </rPr>
      <t>Portugal</t>
    </r>
  </si>
  <si>
    <r>
      <rPr>
        <sz val="11"/>
        <color theme="1"/>
        <rFont val="Calibri"/>
        <family val="2"/>
        <scheme val="minor"/>
      </rPr>
      <t>Coupe européenne de l’UEFA</t>
    </r>
  </si>
  <si>
    <r>
      <rPr>
        <sz val="11"/>
        <color theme="1"/>
        <rFont val="Calibri"/>
        <family val="2"/>
        <scheme val="minor"/>
      </rPr>
      <t>Équateur</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</si>
  <si>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</si>
  <si>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</si>
  <si>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</si>
  <si>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Italie</t>
    </r>
  </si>
  <si>
    <r>
      <rPr>
        <sz val="11"/>
        <color theme="1"/>
        <rFont val="Calibri"/>
        <family val="2"/>
        <scheme val="minor"/>
      </rPr>
      <t>Coupe européenne de l’UEFA</t>
    </r>
  </si>
  <si>
    <r>
      <rPr>
        <sz val="11"/>
        <color theme="1"/>
        <rFont val="Calibri"/>
        <family val="2"/>
        <scheme val="minor"/>
      </rPr>
      <t>Mexique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</si>
  <si>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</si>
  <si>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</si>
  <si>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</si>
  <si>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</si>
  <si>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</si>
  <si>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</si>
  <si>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Guinée</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</si>
  <si>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</si>
  <si>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</si>
  <si>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</si>
  <si>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</si>
  <si>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Panama</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</si>
  <si>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</si>
  <si>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</si>
  <si>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</si>
  <si>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</si>
  <si>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</si>
  <si>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</si>
  <si>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</si>
  <si>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</si>
  <si>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</si>
  <si>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</si>
  <si>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</si>
  <si>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</si>
  <si>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</si>
  <si>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</si>
  <si>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</si>
  <si>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Zimbabwe</t>
    </r>
  </si>
  <si>
    <r>
      <rPr>
        <sz val="11"/>
        <color theme="1"/>
        <rFont val="Calibri"/>
        <family val="2"/>
        <scheme val="minor"/>
      </rPr>
      <t>Coupe COSAFA</t>
    </r>
  </si>
  <si>
    <r>
      <rPr>
        <sz val="11"/>
        <color theme="1"/>
        <rFont val="Calibri"/>
        <family val="2"/>
        <scheme val="minor"/>
      </rPr>
      <t>El Salvador</t>
    </r>
  </si>
  <si>
    <r>
      <rPr>
        <sz val="11"/>
        <color theme="1"/>
        <rFont val="Calibri"/>
        <family val="2"/>
        <scheme val="minor"/>
      </rPr>
      <t>Haïti</t>
    </r>
  </si>
  <si>
    <r>
      <rPr>
        <sz val="11"/>
        <color theme="1"/>
        <rFont val="Calibri"/>
        <family val="2"/>
        <scheme val="minor"/>
      </rPr>
      <t>Amical</t>
    </r>
  </si>
  <si>
    <r>
      <rPr>
        <sz val="11"/>
        <color theme="1"/>
        <rFont val="Calibri"/>
        <family val="2"/>
        <scheme val="minor"/>
      </rPr>
      <t>Liban</t>
    </r>
  </si>
  <si>
    <r>
      <rPr>
        <sz val="11"/>
        <color theme="1"/>
        <rFont val="Calibri"/>
        <family val="2"/>
        <scheme val="minor"/>
      </rPr>
      <t>Oman</t>
    </r>
  </si>
  <si>
    <r>
      <rPr>
        <sz val="11"/>
        <color theme="1"/>
        <rFont val="Calibri"/>
        <family val="2"/>
        <scheme val="minor"/>
      </rPr>
      <t>Amical</t>
    </r>
  </si>
  <si>
    <r>
      <rPr>
        <sz val="11"/>
        <color theme="1"/>
        <rFont val="Calibri"/>
        <family val="2"/>
        <scheme val="minor"/>
      </rPr>
      <t>Jordanie</t>
    </r>
  </si>
  <si>
    <r>
      <rPr>
        <sz val="11"/>
        <color theme="1"/>
        <rFont val="Calibri"/>
        <family val="2"/>
        <scheme val="minor"/>
      </rPr>
      <t>Syrie</t>
    </r>
  </si>
  <si>
    <r>
      <rPr>
        <sz val="11"/>
        <color theme="1"/>
        <rFont val="Calibri"/>
        <family val="2"/>
        <scheme val="minor"/>
      </rPr>
      <t>Amical</t>
    </r>
  </si>
  <si>
    <r>
      <rPr>
        <sz val="11"/>
        <color theme="1"/>
        <rFont val="Calibri"/>
        <family val="2"/>
        <scheme val="minor"/>
      </rPr>
      <t>Colombie</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</si>
  <si>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</si>
  <si>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</si>
  <si>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</si>
  <si>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Guatemala</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</si>
  <si>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</si>
  <si>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</si>
  <si>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Suède</t>
    </r>
  </si>
  <si>
    <r>
      <rPr>
        <sz val="11"/>
        <color theme="1"/>
        <rFont val="Calibri"/>
        <family val="2"/>
        <scheme val="minor"/>
      </rPr>
      <t>Championnat nordique de football</t>
    </r>
  </si>
  <si>
    <r>
      <rPr>
        <sz val="11"/>
        <color theme="1"/>
        <rFont val="Calibri"/>
        <family val="2"/>
        <scheme val="minor"/>
      </rPr>
      <t>Iran</t>
    </r>
  </si>
  <si>
    <r>
      <rPr>
        <sz val="11"/>
        <color theme="1"/>
        <rFont val="Calibri"/>
        <family val="2"/>
        <scheme val="minor"/>
      </rPr>
      <t>Géorgie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</si>
  <si>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</si>
  <si>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</si>
  <si>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</si>
  <si>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</si>
  <si>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</si>
  <si>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Serbie</t>
    </r>
  </si>
  <si>
    <r>
      <rPr>
        <sz val="11"/>
        <color theme="1"/>
        <rFont val="Calibri"/>
        <family val="2"/>
        <scheme val="minor"/>
      </rPr>
      <t>Amical</t>
    </r>
  </si>
  <si>
    <r>
      <rPr>
        <sz val="11"/>
        <color theme="1"/>
        <rFont val="Calibri"/>
        <family val="2"/>
        <scheme val="minor"/>
      </rPr>
      <t>Pérou</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</si>
  <si>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</si>
  <si>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</si>
  <si>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</si>
  <si>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Israël</t>
    </r>
  </si>
  <si>
    <r>
      <rPr>
        <sz val="11"/>
        <color theme="1"/>
        <rFont val="Calibri"/>
        <family val="2"/>
        <scheme val="minor"/>
      </rPr>
      <t>Amical</t>
    </r>
  </si>
  <si>
    <r>
      <rPr>
        <sz val="11"/>
        <color theme="1"/>
        <rFont val="Calibri"/>
        <family val="2"/>
        <scheme val="minor"/>
      </rPr>
      <t>Nouvelle‑Zélande</t>
    </r>
  </si>
  <si>
    <r>
      <rPr>
        <sz val="11"/>
        <color theme="1"/>
        <rFont val="Calibri"/>
        <family val="2"/>
        <scheme val="minor"/>
      </rPr>
      <t>Oman</t>
    </r>
  </si>
  <si>
    <r>
      <rPr>
        <sz val="11"/>
        <color theme="1"/>
        <rFont val="Calibri"/>
        <family val="2"/>
        <scheme val="minor"/>
      </rPr>
      <t>Tournoi de Merdeka</t>
    </r>
  </si>
  <si>
    <r>
      <rPr>
        <sz val="11"/>
        <color theme="1"/>
        <rFont val="Calibri"/>
        <family val="2"/>
        <scheme val="minor"/>
      </rPr>
      <t>Bélarus</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</si>
  <si>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</si>
  <si>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</si>
  <si>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</si>
  <si>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</si>
  <si>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</si>
  <si>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Ghana</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</si>
  <si>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</si>
  <si>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</si>
  <si>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Finlande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</si>
  <si>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</si>
  <si>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</si>
  <si>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</si>
  <si>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</si>
  <si>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</si>
  <si>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</si>
  <si>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</si>
  <si>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</si>
  <si>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</si>
  <si>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</si>
  <si>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</si>
  <si>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</si>
  <si>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</si>
  <si>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</si>
  <si>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</si>
  <si>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Syrie</t>
    </r>
  </si>
  <si>
    <r>
      <rPr>
        <sz val="11"/>
        <color theme="1"/>
        <rFont val="Calibri"/>
        <family val="2"/>
        <scheme val="minor"/>
      </rPr>
      <t>Amical</t>
    </r>
  </si>
  <si>
    <r>
      <rPr>
        <sz val="11"/>
        <color theme="1"/>
        <rFont val="Calibri"/>
        <family val="2"/>
        <scheme val="minor"/>
      </rPr>
      <t>Mexique</t>
    </r>
  </si>
  <si>
    <r>
      <rPr>
        <sz val="11"/>
        <color theme="1"/>
        <rFont val="Calibri"/>
        <family val="2"/>
        <scheme val="minor"/>
      </rPr>
      <t>Bolivie</t>
    </r>
  </si>
  <si>
    <r>
      <rPr>
        <sz val="11"/>
        <color theme="1"/>
        <rFont val="Calibri"/>
        <family val="2"/>
        <scheme val="minor"/>
      </rPr>
      <t>Amical</t>
    </r>
  </si>
  <si>
    <r>
      <rPr>
        <sz val="11"/>
        <color theme="1"/>
        <rFont val="Calibri"/>
        <family val="2"/>
        <scheme val="minor"/>
      </rPr>
      <t>Qatar</t>
    </r>
  </si>
  <si>
    <r>
      <rPr>
        <sz val="11"/>
        <color theme="1"/>
        <rFont val="Calibri"/>
        <family val="2"/>
        <scheme val="minor"/>
      </rPr>
      <t>Iran</t>
    </r>
  </si>
  <si>
    <r>
      <rPr>
        <sz val="11"/>
        <color theme="1"/>
        <rFont val="Calibri"/>
        <family val="2"/>
        <scheme val="minor"/>
      </rPr>
      <t>Amical</t>
    </r>
  </si>
  <si>
    <r>
      <rPr>
        <sz val="11"/>
        <color theme="1"/>
        <rFont val="Calibri"/>
        <family val="2"/>
        <scheme val="minor"/>
      </rPr>
      <t>Jordanie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</si>
  <si>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</si>
  <si>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</si>
  <si>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Qatar</t>
    </r>
  </si>
  <si>
    <r>
      <rPr>
        <sz val="11"/>
        <color theme="1"/>
        <rFont val="Calibri"/>
        <family val="2"/>
        <scheme val="minor"/>
      </rPr>
      <t>Égypte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</si>
  <si>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</si>
  <si>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</si>
  <si>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Koweït</t>
    </r>
  </si>
  <si>
    <r>
      <rPr>
        <sz val="11"/>
        <color theme="1"/>
        <rFont val="Calibri"/>
        <family val="2"/>
        <scheme val="minor"/>
      </rPr>
      <t>UAE Friendship Tournament</t>
    </r>
  </si>
  <si>
    <r>
      <rPr>
        <sz val="11"/>
        <color theme="1"/>
        <rFont val="Calibri"/>
        <family val="2"/>
        <scheme val="minor"/>
      </rPr>
      <t>Arménie</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</si>
  <si>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</si>
  <si>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</si>
  <si>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</si>
  <si>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</si>
  <si>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</si>
  <si>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</si>
  <si>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</si>
  <si>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</si>
  <si>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</si>
  <si>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Koweït</t>
    </r>
  </si>
  <si>
    <r>
      <rPr>
        <sz val="11"/>
        <color theme="1"/>
        <rFont val="Calibri"/>
        <family val="2"/>
        <scheme val="minor"/>
      </rPr>
      <t>UAE Friendship Tournament</t>
    </r>
  </si>
  <si>
    <r>
      <rPr>
        <sz val="11"/>
        <color theme="1"/>
        <rFont val="Calibri"/>
        <family val="2"/>
        <scheme val="minor"/>
      </rPr>
      <t>Argentine</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</si>
  <si>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</si>
  <si>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</si>
  <si>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</si>
  <si>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</si>
  <si>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</si>
  <si>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</si>
  <si>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</si>
  <si>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</si>
  <si>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Guinée</t>
    </r>
  </si>
  <si>
    <r>
      <rPr>
        <sz val="11"/>
        <color theme="1"/>
        <rFont val="Calibri"/>
        <family val="2"/>
        <scheme val="minor"/>
      </rPr>
      <t>Sénégal</t>
    </r>
  </si>
  <si>
    <r>
      <rPr>
        <sz val="11"/>
        <color theme="1"/>
        <rFont val="Calibri"/>
        <family val="2"/>
        <scheme val="minor"/>
      </rPr>
      <t>Qualification pour la Coupe d’Afrique des nations</t>
    </r>
  </si>
  <si>
    <r>
      <rPr>
        <sz val="11"/>
        <color theme="1"/>
        <rFont val="Calibri"/>
        <family val="2"/>
        <scheme val="minor"/>
      </rPr>
      <t>Honduras</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</si>
  <si>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</si>
  <si>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</si>
  <si>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</si>
  <si>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</si>
  <si>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</si>
  <si>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Bélarus</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</si>
  <si>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</si>
  <si>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</si>
  <si>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</si>
  <si>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</si>
  <si>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</si>
  <si>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</si>
  <si>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</si>
  <si>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</si>
  <si>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</si>
  <si>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Koweït</t>
    </r>
  </si>
  <si>
    <r>
      <rPr>
        <sz val="11"/>
        <color theme="1"/>
        <rFont val="Calibri"/>
        <family val="2"/>
        <scheme val="minor"/>
      </rPr>
      <t>Coupe de l’AFC</t>
    </r>
  </si>
  <si>
    <r>
      <rPr>
        <sz val="11"/>
        <color theme="1"/>
        <rFont val="Calibri"/>
        <family val="2"/>
        <scheme val="minor"/>
      </rPr>
      <t>Iran</t>
    </r>
  </si>
  <si>
    <r>
      <rPr>
        <sz val="11"/>
        <color theme="1"/>
        <rFont val="Calibri"/>
        <family val="2"/>
        <scheme val="minor"/>
      </rPr>
      <t>Irak</t>
    </r>
  </si>
  <si>
    <r>
      <rPr>
        <sz val="11"/>
        <color theme="1"/>
        <rFont val="Calibri"/>
        <family val="2"/>
        <scheme val="minor"/>
      </rPr>
      <t>Coupe de l’AFC</t>
    </r>
  </si>
  <si>
    <r>
      <rPr>
        <sz val="11"/>
        <color theme="1"/>
        <rFont val="Calibri"/>
        <family val="2"/>
        <scheme val="minor"/>
      </rPr>
      <t>Iran</t>
    </r>
  </si>
  <si>
    <r>
      <rPr>
        <sz val="11"/>
        <color theme="1"/>
        <rFont val="Calibri"/>
        <family val="2"/>
        <scheme val="minor"/>
      </rPr>
      <t>Corée du Sud</t>
    </r>
  </si>
  <si>
    <r>
      <rPr>
        <sz val="11"/>
        <color theme="1"/>
        <rFont val="Calibri"/>
        <family val="2"/>
        <scheme val="minor"/>
      </rPr>
      <t>Coupe de l’AFC</t>
    </r>
  </si>
  <si>
    <r>
      <rPr>
        <sz val="11"/>
        <color theme="1"/>
        <rFont val="Calibri"/>
        <family val="2"/>
        <scheme val="minor"/>
      </rPr>
      <t>Koweït</t>
    </r>
  </si>
  <si>
    <r>
      <rPr>
        <sz val="11"/>
        <color theme="1"/>
        <rFont val="Calibri"/>
        <family val="2"/>
        <scheme val="minor"/>
      </rPr>
      <t>Arabie saoudite</t>
    </r>
  </si>
  <si>
    <r>
      <rPr>
        <sz val="11"/>
        <color theme="1"/>
        <rFont val="Calibri"/>
        <family val="2"/>
        <scheme val="minor"/>
      </rPr>
      <t>Coupe de l’AFC</t>
    </r>
  </si>
  <si>
    <r>
      <rPr>
        <sz val="11"/>
        <color theme="1"/>
        <rFont val="Calibri"/>
        <family val="2"/>
        <scheme val="minor"/>
      </rPr>
      <t>Ghana</t>
    </r>
  </si>
  <si>
    <r>
      <rPr>
        <sz val="11"/>
        <color theme="1"/>
        <rFont val="Calibri"/>
        <family val="2"/>
        <scheme val="minor"/>
      </rPr>
      <t>Ouganda</t>
    </r>
  </si>
  <si>
    <r>
      <rPr>
        <sz val="11"/>
        <color theme="1"/>
        <rFont val="Calibri"/>
        <family val="2"/>
        <scheme val="minor"/>
      </rPr>
      <t>Amical</t>
    </r>
  </si>
  <si>
    <r>
      <rPr>
        <sz val="11"/>
        <color theme="1"/>
        <rFont val="Calibri"/>
        <family val="2"/>
        <scheme val="minor"/>
      </rPr>
      <t>Chine</t>
    </r>
  </si>
  <si>
    <r>
      <rPr>
        <sz val="11"/>
        <color theme="1"/>
        <rFont val="Calibri"/>
        <family val="2"/>
        <scheme val="minor"/>
      </rPr>
      <t>Japon</t>
    </r>
  </si>
  <si>
    <r>
      <rPr>
        <sz val="11"/>
        <color theme="1"/>
        <rFont val="Calibri"/>
        <family val="2"/>
        <scheme val="minor"/>
      </rPr>
      <t>Coupe de l’AFC</t>
    </r>
  </si>
  <si>
    <r>
      <rPr>
        <sz val="11"/>
        <color theme="1"/>
        <rFont val="Calibri"/>
        <family val="2"/>
        <scheme val="minor"/>
      </rPr>
      <t>Corée du Sud</t>
    </r>
  </si>
  <si>
    <r>
      <rPr>
        <sz val="11"/>
        <color theme="1"/>
        <rFont val="Calibri"/>
        <family val="2"/>
        <scheme val="minor"/>
      </rPr>
      <t>Arabie saoudite</t>
    </r>
  </si>
  <si>
    <r>
      <rPr>
        <sz val="11"/>
        <color theme="1"/>
        <rFont val="Calibri"/>
        <family val="2"/>
        <scheme val="minor"/>
      </rPr>
      <t>Coupe de l’AFC</t>
    </r>
  </si>
  <si>
    <r>
      <rPr>
        <sz val="11"/>
        <color theme="1"/>
        <rFont val="Calibri"/>
        <family val="2"/>
        <scheme val="minor"/>
      </rPr>
      <t>Chine</t>
    </r>
  </si>
  <si>
    <r>
      <rPr>
        <sz val="11"/>
        <color theme="1"/>
        <rFont val="Calibri"/>
        <family val="2"/>
        <scheme val="minor"/>
      </rPr>
      <t>Corée du Sud</t>
    </r>
  </si>
  <si>
    <r>
      <rPr>
        <sz val="11"/>
        <color theme="1"/>
        <rFont val="Calibri"/>
        <family val="2"/>
        <scheme val="minor"/>
      </rPr>
      <t>Coupe de l’AFC</t>
    </r>
  </si>
  <si>
    <r>
      <rPr>
        <sz val="11"/>
        <color theme="1"/>
        <rFont val="Calibri"/>
        <family val="2"/>
        <scheme val="minor"/>
      </rPr>
      <t>Japon</t>
    </r>
  </si>
  <si>
    <r>
      <rPr>
        <sz val="11"/>
        <color theme="1"/>
        <rFont val="Calibri"/>
        <family val="2"/>
        <scheme val="minor"/>
      </rPr>
      <t>Arabie saoudite</t>
    </r>
  </si>
  <si>
    <r>
      <rPr>
        <sz val="11"/>
        <color theme="1"/>
        <rFont val="Calibri"/>
        <family val="2"/>
        <scheme val="minor"/>
      </rPr>
      <t>Coupe de l’AFC</t>
    </r>
  </si>
  <si>
    <r>
      <rPr>
        <sz val="11"/>
        <color theme="1"/>
        <rFont val="Calibri"/>
        <family val="2"/>
        <scheme val="minor"/>
      </rPr>
      <t>Algérie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</si>
  <si>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</si>
  <si>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</si>
  <si>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Brésil</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</si>
  <si>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</si>
  <si>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</si>
  <si>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</si>
  <si>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Allemagne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</si>
  <si>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</si>
  <si>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</si>
  <si>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</si>
  <si>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</si>
  <si>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</si>
  <si>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</si>
  <si>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</si>
  <si>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</si>
  <si>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Hongrie</t>
    </r>
  </si>
  <si>
    <r>
      <rPr>
        <sz val="11"/>
        <color theme="1"/>
        <rFont val="Calibri"/>
        <family val="2"/>
        <scheme val="minor"/>
      </rPr>
      <t>Amical</t>
    </r>
  </si>
  <si>
    <r>
      <rPr>
        <sz val="11"/>
        <color theme="1"/>
        <rFont val="Calibri"/>
        <family val="2"/>
        <scheme val="minor"/>
      </rPr>
      <t>Pologne</t>
    </r>
  </si>
  <si>
    <r>
      <rPr>
        <sz val="11"/>
        <color theme="1"/>
        <rFont val="Calibri"/>
        <family val="2"/>
        <scheme val="minor"/>
      </rPr>
      <t>Islande</t>
    </r>
  </si>
  <si>
    <r>
      <rPr>
        <sz val="11"/>
        <color theme="1"/>
        <rFont val="Calibri"/>
        <family val="2"/>
        <scheme val="minor"/>
      </rPr>
      <t>Amical</t>
    </r>
  </si>
  <si>
    <r>
      <rPr>
        <sz val="11"/>
        <color theme="1"/>
        <rFont val="Calibri"/>
        <family val="2"/>
        <scheme val="minor"/>
      </rPr>
      <t>Portugal</t>
    </r>
  </si>
  <si>
    <r>
      <rPr>
        <sz val="11"/>
        <color theme="1"/>
        <rFont val="Calibri"/>
        <family val="2"/>
        <scheme val="minor"/>
      </rPr>
      <t>Israël</t>
    </r>
  </si>
  <si>
    <r>
      <rPr>
        <sz val="11"/>
        <color theme="1"/>
        <rFont val="Calibri"/>
        <family val="2"/>
        <scheme val="minor"/>
      </rPr>
      <t>Amical</t>
    </r>
  </si>
  <si>
    <r>
      <rPr>
        <sz val="11"/>
        <color theme="1"/>
        <rFont val="Calibri"/>
        <family val="2"/>
        <scheme val="minor"/>
      </rPr>
      <t>Roumanie</t>
    </r>
  </si>
  <si>
    <r>
      <rPr>
        <sz val="11"/>
        <color theme="1"/>
        <rFont val="Calibri"/>
        <family val="2"/>
        <scheme val="minor"/>
      </rPr>
      <t>Serbie</t>
    </r>
  </si>
  <si>
    <r>
      <rPr>
        <sz val="11"/>
        <color theme="1"/>
        <rFont val="Calibri"/>
        <family val="2"/>
        <scheme val="minor"/>
      </rPr>
      <t>Amical</t>
    </r>
  </si>
  <si>
    <r>
      <rPr>
        <sz val="11"/>
        <color theme="1"/>
        <rFont val="Calibri"/>
        <family val="2"/>
        <scheme val="minor"/>
      </rPr>
      <t>Espagne</t>
    </r>
  </si>
  <si>
    <r>
      <rPr>
        <sz val="11"/>
        <color theme="1"/>
        <rFont val="Calibri"/>
        <family val="2"/>
        <scheme val="minor"/>
      </rPr>
      <t>Pays‑Bas</t>
    </r>
  </si>
  <si>
    <r>
      <rPr>
        <sz val="11"/>
        <color theme="1"/>
        <rFont val="Calibri"/>
        <family val="2"/>
        <scheme val="minor"/>
      </rPr>
      <t>Amical</t>
    </r>
  </si>
  <si>
    <r>
      <rPr>
        <sz val="11"/>
        <color theme="1"/>
        <rFont val="Calibri"/>
        <family val="2"/>
        <scheme val="minor"/>
      </rPr>
      <t>Venezuela</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</si>
  <si>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</si>
  <si>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</si>
  <si>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</si>
  <si>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Nigéria</t>
    </r>
  </si>
  <si>
    <r>
      <rPr>
        <sz val="11"/>
        <color theme="1"/>
        <rFont val="Calibri"/>
        <family val="2"/>
        <scheme val="minor"/>
      </rPr>
      <t>Amical</t>
    </r>
  </si>
  <si>
    <r>
      <rPr>
        <sz val="11"/>
        <color theme="1"/>
        <rFont val="Calibri"/>
        <family val="2"/>
        <scheme val="minor"/>
      </rPr>
      <t>Algérie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</si>
  <si>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</si>
  <si>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</si>
  <si>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Algérie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</si>
  <si>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</si>
  <si>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</si>
  <si>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Égypte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</si>
  <si>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</si>
  <si>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</si>
  <si>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Roumanie</t>
    </r>
  </si>
  <si>
    <r>
      <rPr>
        <sz val="11"/>
        <color theme="1"/>
        <rFont val="Calibri"/>
        <family val="2"/>
        <scheme val="minor"/>
      </rPr>
      <t>Jordanie</t>
    </r>
  </si>
  <si>
    <r>
      <rPr>
        <sz val="11"/>
        <color theme="1"/>
        <rFont val="Calibri"/>
        <family val="2"/>
        <scheme val="minor"/>
      </rPr>
      <t>Millennium Cup</t>
    </r>
  </si>
  <si>
    <r>
      <rPr>
        <sz val="11"/>
        <color theme="1"/>
        <rFont val="Calibri"/>
        <family val="2"/>
        <scheme val="minor"/>
      </rPr>
      <t>Qatar</t>
    </r>
  </si>
  <si>
    <r>
      <rPr>
        <sz val="11"/>
        <color theme="1"/>
        <rFont val="Calibri"/>
        <family val="2"/>
        <scheme val="minor"/>
      </rPr>
      <t>Koweït</t>
    </r>
  </si>
  <si>
    <r>
      <rPr>
        <sz val="11"/>
        <color theme="1"/>
        <rFont val="Calibri"/>
        <family val="2"/>
        <scheme val="minor"/>
      </rPr>
      <t>Amical</t>
    </r>
  </si>
  <si>
    <r>
      <rPr>
        <sz val="11"/>
        <color theme="1"/>
        <rFont val="Calibri"/>
        <family val="2"/>
        <scheme val="minor"/>
      </rPr>
      <t>Nigéria</t>
    </r>
  </si>
  <si>
    <r>
      <rPr>
        <sz val="11"/>
        <color theme="1"/>
        <rFont val="Calibri"/>
        <family val="2"/>
        <scheme val="minor"/>
      </rPr>
      <t>Zambie</t>
    </r>
  </si>
  <si>
    <r>
      <rPr>
        <sz val="11"/>
        <color theme="1"/>
        <rFont val="Calibri"/>
        <family val="2"/>
        <scheme val="minor"/>
      </rPr>
      <t>Qualification pour la Coupe d’Afrique des nations</t>
    </r>
  </si>
  <si>
    <r>
      <rPr>
        <sz val="11"/>
        <color theme="1"/>
        <rFont val="Calibri"/>
        <family val="2"/>
        <scheme val="minor"/>
      </rPr>
      <t>Tunisie</t>
    </r>
  </si>
  <si>
    <r>
      <rPr>
        <sz val="11"/>
        <color theme="1"/>
        <rFont val="Calibri"/>
        <family val="2"/>
        <scheme val="minor"/>
      </rPr>
      <t>Maroc</t>
    </r>
  </si>
  <si>
    <r>
      <rPr>
        <sz val="11"/>
        <color theme="1"/>
        <rFont val="Calibri"/>
        <family val="2"/>
        <scheme val="minor"/>
      </rPr>
      <t>Qualification pour la Coupe d’Afrique des nations</t>
    </r>
  </si>
  <si>
    <r>
      <rPr>
        <sz val="11"/>
        <color theme="1"/>
        <rFont val="Calibri"/>
        <family val="2"/>
        <scheme val="minor"/>
      </rPr>
      <t>Mali</t>
    </r>
  </si>
  <si>
    <r>
      <rPr>
        <sz val="11"/>
        <color theme="1"/>
        <rFont val="Calibri"/>
        <family val="2"/>
        <scheme val="minor"/>
      </rPr>
      <t>Guinée</t>
    </r>
  </si>
  <si>
    <r>
      <rPr>
        <sz val="11"/>
        <color theme="1"/>
        <rFont val="Calibri"/>
        <family val="2"/>
        <scheme val="minor"/>
      </rPr>
      <t>Amical</t>
    </r>
  </si>
  <si>
    <r>
      <rPr>
        <sz val="11"/>
        <color theme="1"/>
        <rFont val="Calibri"/>
        <family val="2"/>
        <scheme val="minor"/>
      </rPr>
      <t>Serbie</t>
    </r>
  </si>
  <si>
    <r>
      <rPr>
        <sz val="11"/>
        <color theme="1"/>
        <rFont val="Calibri"/>
        <family val="2"/>
        <scheme val="minor"/>
      </rPr>
      <t>Japon</t>
    </r>
  </si>
  <si>
    <r>
      <rPr>
        <sz val="11"/>
        <color theme="1"/>
        <rFont val="Calibri"/>
        <family val="2"/>
        <scheme val="minor"/>
      </rPr>
      <t>Millennium Cup</t>
    </r>
  </si>
  <si>
    <r>
      <rPr>
        <sz val="11"/>
        <color theme="1"/>
        <rFont val="Calibri"/>
        <family val="2"/>
        <scheme val="minor"/>
      </rPr>
      <t>Corée du Sud</t>
    </r>
  </si>
  <si>
    <r>
      <rPr>
        <sz val="11"/>
        <color theme="1"/>
        <rFont val="Calibri"/>
        <family val="2"/>
        <scheme val="minor"/>
      </rPr>
      <t>Norvège</t>
    </r>
  </si>
  <si>
    <r>
      <rPr>
        <sz val="11"/>
        <color theme="1"/>
        <rFont val="Calibri"/>
        <family val="2"/>
        <scheme val="minor"/>
      </rPr>
      <t>Lunar New Year Cup</t>
    </r>
  </si>
  <si>
    <r>
      <rPr>
        <sz val="11"/>
        <color theme="1"/>
        <rFont val="Calibri"/>
        <family val="2"/>
        <scheme val="minor"/>
      </rPr>
      <t>Afrique du Sud</t>
    </r>
  </si>
  <si>
    <r>
      <rPr>
        <sz val="11"/>
        <color theme="1"/>
        <rFont val="Calibri"/>
        <family val="2"/>
        <scheme val="minor"/>
      </rPr>
      <t>Burkina Faso</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</si>
  <si>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</si>
  <si>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</si>
  <si>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Syrie</t>
    </r>
  </si>
  <si>
    <r>
      <rPr>
        <sz val="11"/>
        <color theme="1"/>
        <rFont val="Calibri"/>
        <family val="2"/>
        <scheme val="minor"/>
      </rPr>
      <t>Amical</t>
    </r>
  </si>
  <si>
    <r>
      <rPr>
        <sz val="11"/>
        <color theme="1"/>
        <rFont val="Calibri"/>
        <family val="2"/>
        <scheme val="minor"/>
      </rPr>
      <t>Mexique</t>
    </r>
  </si>
  <si>
    <r>
      <rPr>
        <sz val="11"/>
        <color theme="1"/>
        <rFont val="Calibri"/>
        <family val="2"/>
        <scheme val="minor"/>
      </rPr>
      <t>Colombie</t>
    </r>
  </si>
  <si>
    <r>
      <rPr>
        <sz val="11"/>
        <color theme="1"/>
        <rFont val="Calibri"/>
        <family val="2"/>
        <scheme val="minor"/>
      </rPr>
      <t>Amical</t>
    </r>
  </si>
  <si>
    <r>
      <rPr>
        <sz val="11"/>
        <color theme="1"/>
        <rFont val="Calibri"/>
        <family val="2"/>
        <scheme val="minor"/>
      </rPr>
      <t>Suède</t>
    </r>
  </si>
  <si>
    <r>
      <rPr>
        <sz val="11"/>
        <color theme="1"/>
        <rFont val="Calibri"/>
        <family val="2"/>
        <scheme val="minor"/>
      </rPr>
      <t>Finlande</t>
    </r>
  </si>
  <si>
    <r>
      <rPr>
        <sz val="11"/>
        <color theme="1"/>
        <rFont val="Calibri"/>
        <family val="2"/>
        <scheme val="minor"/>
      </rPr>
      <t>Championnat nordique de football</t>
    </r>
  </si>
  <si>
    <r>
      <rPr>
        <sz val="11"/>
        <color theme="1"/>
        <rFont val="Calibri"/>
        <family val="2"/>
        <scheme val="minor"/>
      </rPr>
      <t>Sénégal</t>
    </r>
  </si>
  <si>
    <r>
      <rPr>
        <sz val="11"/>
        <color theme="1"/>
        <rFont val="Calibri"/>
        <family val="2"/>
        <scheme val="minor"/>
      </rPr>
      <t>Mali</t>
    </r>
  </si>
  <si>
    <r>
      <rPr>
        <sz val="11"/>
        <color theme="1"/>
        <rFont val="Calibri"/>
        <family val="2"/>
        <scheme val="minor"/>
      </rPr>
      <t>Amical</t>
    </r>
  </si>
  <si>
    <r>
      <rPr>
        <sz val="11"/>
        <color theme="1"/>
        <rFont val="Calibri"/>
        <family val="2"/>
        <scheme val="minor"/>
      </rPr>
      <t>Koweït</t>
    </r>
  </si>
  <si>
    <r>
      <rPr>
        <sz val="11"/>
        <color theme="1"/>
        <rFont val="Calibri"/>
        <family val="2"/>
        <scheme val="minor"/>
      </rPr>
      <t>Finlande</t>
    </r>
  </si>
  <si>
    <r>
      <rPr>
        <sz val="11"/>
        <color theme="1"/>
        <rFont val="Calibri"/>
        <family val="2"/>
        <scheme val="minor"/>
      </rPr>
      <t>Amical</t>
    </r>
  </si>
  <si>
    <r>
      <rPr>
        <sz val="11"/>
        <color theme="1"/>
        <rFont val="Calibri"/>
        <family val="2"/>
        <scheme val="minor"/>
      </rPr>
      <t>Oman</t>
    </r>
  </si>
  <si>
    <r>
      <rPr>
        <sz val="11"/>
        <color theme="1"/>
        <rFont val="Calibri"/>
        <family val="2"/>
        <scheme val="minor"/>
      </rPr>
      <t>Finlande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</si>
  <si>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</si>
  <si>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</si>
  <si>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Zimbabwe</t>
    </r>
  </si>
  <si>
    <r>
      <rPr>
        <sz val="11"/>
        <color theme="1"/>
        <rFont val="Calibri"/>
        <family val="2"/>
        <scheme val="minor"/>
      </rPr>
      <t>Qualification pour la Coupe du Monde de la FIFA</t>
    </r>
  </si>
  <si>
    <r>
      <rPr>
        <sz val="11"/>
        <color theme="1"/>
        <rFont val="Calibri"/>
        <family val="2"/>
        <scheme val="minor"/>
      </rPr>
      <t>Cameroun</t>
    </r>
  </si>
  <si>
    <r>
      <rPr>
        <sz val="11"/>
        <color theme="1"/>
        <rFont val="Calibri"/>
        <family val="2"/>
        <scheme val="minor"/>
      </rPr>
      <t>Zambie</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</si>
  <si>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</si>
  <si>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</si>
  <si>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Ukraine</t>
    </r>
  </si>
  <si>
    <r>
      <rPr>
        <sz val="11"/>
        <color theme="1"/>
        <rFont val="Calibri"/>
        <family val="2"/>
        <scheme val="minor"/>
      </rPr>
      <t>Tournoi international de Chypre</t>
    </r>
  </si>
  <si>
    <r>
      <rPr>
        <sz val="11"/>
        <color theme="1"/>
        <rFont val="Calibri"/>
        <family val="2"/>
        <scheme val="minor"/>
      </rPr>
      <t>France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</si>
  <si>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</si>
  <si>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</si>
  <si>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Colombie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</si>
  <si>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</si>
  <si>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</si>
  <si>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Croatie</t>
    </r>
  </si>
  <si>
    <r>
      <rPr>
        <sz val="11"/>
        <color theme="1"/>
        <rFont val="Calibri"/>
        <family val="2"/>
        <scheme val="minor"/>
      </rPr>
      <t>Autriche</t>
    </r>
  </si>
  <si>
    <r>
      <rPr>
        <sz val="11"/>
        <color theme="1"/>
        <rFont val="Calibri"/>
        <family val="2"/>
        <scheme val="minor"/>
      </rPr>
      <t>Amical</t>
    </r>
  </si>
  <si>
    <r>
      <rPr>
        <sz val="11"/>
        <color theme="1"/>
        <rFont val="Calibri"/>
        <family val="2"/>
        <scheme val="minor"/>
      </rPr>
      <t>Italie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</si>
  <si>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</si>
  <si>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</si>
  <si>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Panama</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</si>
  <si>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</si>
  <si>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</si>
  <si>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Bulgarie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</si>
  <si>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</si>
  <si>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</si>
  <si>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</si>
  <si>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</si>
  <si>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</si>
  <si>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</si>
  <si>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</si>
  <si>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</si>
  <si>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</si>
  <si>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</si>
  <si>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</si>
  <si>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</si>
  <si>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 xml:space="preserve">République de Macédoine </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</si>
  <si>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</si>
  <si>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</si>
  <si>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</si>
  <si>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</si>
  <si>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Autriche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</si>
  <si>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</si>
  <si>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</si>
  <si>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Bélarus</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</si>
  <si>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</si>
  <si>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</si>
  <si>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</si>
  <si>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</si>
  <si>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</si>
  <si>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</si>
  <si>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</si>
  <si>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</si>
  <si>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</si>
  <si>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</si>
  <si>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</si>
  <si>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</si>
  <si>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France</t>
    </r>
  </si>
  <si>
    <r>
      <rPr>
        <sz val="11"/>
        <color theme="1"/>
        <rFont val="Calibri"/>
        <family val="2"/>
        <scheme val="minor"/>
      </rPr>
      <t>Amical</t>
    </r>
  </si>
  <si>
    <r>
      <rPr>
        <sz val="11"/>
        <color theme="1"/>
        <rFont val="Calibri"/>
        <family val="2"/>
        <scheme val="minor"/>
      </rPr>
      <t>Uruguay</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</si>
  <si>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</si>
  <si>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</si>
  <si>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</si>
  <si>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Chili</t>
    </r>
  </si>
  <si>
    <r>
      <rPr>
        <sz val="11"/>
        <color theme="1"/>
        <rFont val="Calibri"/>
        <family val="2"/>
        <scheme val="minor"/>
      </rPr>
      <t>Amical</t>
    </r>
  </si>
  <si>
    <r>
      <rPr>
        <sz val="11"/>
        <color theme="1"/>
        <rFont val="Calibri"/>
        <family val="2"/>
        <scheme val="minor"/>
      </rPr>
      <t>Cameroun</t>
    </r>
  </si>
  <si>
    <r>
      <rPr>
        <sz val="11"/>
        <color theme="1"/>
        <rFont val="Calibri"/>
        <family val="2"/>
        <scheme val="minor"/>
      </rPr>
      <t>Libye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</si>
  <si>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</si>
  <si>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</si>
  <si>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</si>
  <si>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</si>
  <si>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</si>
  <si>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</si>
  <si>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</si>
  <si>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Géorgie</t>
    </r>
  </si>
  <si>
    <r>
      <rPr>
        <sz val="11"/>
        <color theme="1"/>
        <rFont val="Calibri"/>
        <family val="2"/>
        <scheme val="minor"/>
      </rPr>
      <t>Israël</t>
    </r>
  </si>
  <si>
    <r>
      <rPr>
        <sz val="11"/>
        <color theme="1"/>
        <rFont val="Calibri"/>
        <family val="2"/>
        <scheme val="minor"/>
      </rPr>
      <t>Amical</t>
    </r>
  </si>
  <si>
    <r>
      <rPr>
        <sz val="11"/>
        <color theme="1"/>
        <rFont val="Calibri"/>
        <family val="2"/>
        <scheme val="minor"/>
      </rPr>
      <t>Iran</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</si>
  <si>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</si>
  <si>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</si>
  <si>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Italie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</si>
  <si>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</si>
  <si>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</si>
  <si>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Norvège</t>
    </r>
  </si>
  <si>
    <r>
      <rPr>
        <sz val="11"/>
        <color theme="1"/>
        <rFont val="Calibri"/>
        <family val="2"/>
        <scheme val="minor"/>
      </rPr>
      <t>Bulgarie</t>
    </r>
  </si>
  <si>
    <r>
      <rPr>
        <sz val="11"/>
        <color theme="1"/>
        <rFont val="Calibri"/>
        <family val="2"/>
        <scheme val="minor"/>
      </rPr>
      <t>Amical</t>
    </r>
  </si>
  <si>
    <r>
      <rPr>
        <sz val="11"/>
        <color theme="1"/>
        <rFont val="Calibri"/>
        <family val="2"/>
        <scheme val="minor"/>
      </rPr>
      <t>Serbie</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</si>
  <si>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</si>
  <si>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</si>
  <si>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</si>
  <si>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Japon</t>
    </r>
  </si>
  <si>
    <r>
      <rPr>
        <sz val="11"/>
        <color theme="1"/>
        <rFont val="Calibri"/>
        <family val="2"/>
        <scheme val="minor"/>
      </rPr>
      <t>Amical</t>
    </r>
  </si>
  <si>
    <r>
      <rPr>
        <sz val="11"/>
        <color theme="1"/>
        <rFont val="Calibri"/>
        <family val="2"/>
        <scheme val="minor"/>
      </rPr>
      <t>Canada</t>
    </r>
  </si>
  <si>
    <r>
      <rPr>
        <sz val="11"/>
        <color theme="1"/>
        <rFont val="Calibri"/>
        <family val="2"/>
        <scheme val="minor"/>
      </rPr>
      <t>Iran</t>
    </r>
  </si>
  <si>
    <r>
      <rPr>
        <sz val="11"/>
        <color theme="1"/>
        <rFont val="Calibri"/>
        <family val="2"/>
        <scheme val="minor"/>
      </rPr>
      <t>Amical</t>
    </r>
  </si>
  <si>
    <r>
      <rPr>
        <sz val="11"/>
        <color theme="1"/>
        <rFont val="Calibri"/>
        <family val="2"/>
        <scheme val="minor"/>
      </rPr>
      <t>Égypte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</si>
  <si>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</si>
  <si>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</si>
  <si>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Algérie</t>
    </r>
  </si>
  <si>
    <r>
      <rPr>
        <sz val="11"/>
        <color theme="1"/>
        <rFont val="Calibri"/>
        <family val="2"/>
        <scheme val="minor"/>
      </rPr>
      <t>Maroc</t>
    </r>
  </si>
  <si>
    <r>
      <rPr>
        <sz val="11"/>
        <color theme="1"/>
        <rFont val="Calibri"/>
        <family val="2"/>
        <scheme val="minor"/>
      </rPr>
      <t>Qualification pour la Coupe du Monde de la FIFA</t>
    </r>
  </si>
  <si>
    <r>
      <rPr>
        <sz val="11"/>
        <color theme="1"/>
        <rFont val="Calibri"/>
        <family val="2"/>
        <scheme val="minor"/>
      </rPr>
      <t>Afrique du Sud</t>
    </r>
  </si>
  <si>
    <r>
      <rPr>
        <sz val="11"/>
        <color theme="1"/>
        <rFont val="Calibri"/>
        <family val="2"/>
        <scheme val="minor"/>
      </rPr>
      <t>Zimbabwe</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</si>
  <si>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</si>
  <si>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</si>
  <si>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Sénégal</t>
    </r>
  </si>
  <si>
    <r>
      <rPr>
        <sz val="11"/>
        <color theme="1"/>
        <rFont val="Calibri"/>
        <family val="2"/>
        <scheme val="minor"/>
      </rPr>
      <t>Qualification pour la Coupe du Monde de la FIFA</t>
    </r>
  </si>
  <si>
    <r>
      <rPr>
        <sz val="11"/>
        <color theme="1"/>
        <rFont val="Calibri"/>
        <family val="2"/>
        <scheme val="minor"/>
      </rPr>
      <t>Martinique</t>
    </r>
  </si>
  <si>
    <r>
      <rPr>
        <sz val="11"/>
        <color theme="1"/>
        <rFont val="Calibri"/>
        <family val="2"/>
        <scheme val="minor"/>
      </rPr>
      <t>Jamaïque</t>
    </r>
  </si>
  <si>
    <r>
      <rPr>
        <sz val="11"/>
        <color theme="1"/>
        <rFont val="Calibri"/>
        <family val="2"/>
        <scheme val="minor"/>
      </rPr>
      <t>Coupe caribéenne de la CFU</t>
    </r>
  </si>
  <si>
    <r>
      <rPr>
        <sz val="11"/>
        <color theme="1"/>
        <rFont val="Calibri"/>
        <family val="2"/>
        <scheme val="minor"/>
      </rPr>
      <t>Honduras</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</si>
  <si>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</si>
  <si>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</si>
  <si>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El Salvador</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</si>
  <si>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</si>
  <si>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</si>
  <si>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Panama</t>
    </r>
  </si>
  <si>
    <r>
      <rPr>
        <sz val="11"/>
        <color theme="1"/>
        <rFont val="Calibri"/>
        <family val="2"/>
        <scheme val="minor"/>
      </rPr>
      <t>Costa Rica</t>
    </r>
  </si>
  <si>
    <r>
      <rPr>
        <sz val="11"/>
        <color theme="1"/>
        <rFont val="Calibri"/>
        <family val="2"/>
        <scheme val="minor"/>
      </rPr>
      <t>Coupe de l’UNCAF</t>
    </r>
  </si>
  <si>
    <r>
      <rPr>
        <sz val="11"/>
        <color theme="1"/>
        <rFont val="Calibri"/>
        <family val="2"/>
        <scheme val="minor"/>
      </rPr>
      <t>Australie</t>
    </r>
  </si>
  <si>
    <r>
      <rPr>
        <sz val="11"/>
        <color theme="1"/>
        <rFont val="Calibri"/>
        <family val="2"/>
        <scheme val="minor"/>
      </rPr>
      <t>France</t>
    </r>
  </si>
  <si>
    <r>
      <rPr>
        <sz val="11"/>
        <color theme="1"/>
        <rFont val="Calibri"/>
        <family val="2"/>
        <scheme val="minor"/>
      </rPr>
      <t>Coupe de la Confédération</t>
    </r>
  </si>
  <si>
    <r>
      <rPr>
        <sz val="11"/>
        <color theme="1"/>
        <rFont val="Calibri"/>
        <family val="2"/>
        <scheme val="minor"/>
      </rPr>
      <t>Corée du Sud</t>
    </r>
  </si>
  <si>
    <r>
      <rPr>
        <sz val="11"/>
        <color theme="1"/>
        <rFont val="Calibri"/>
        <family val="2"/>
        <scheme val="minor"/>
      </rPr>
      <t>Mexique</t>
    </r>
  </si>
  <si>
    <r>
      <rPr>
        <sz val="11"/>
        <color theme="1"/>
        <rFont val="Calibri"/>
        <family val="2"/>
        <scheme val="minor"/>
      </rPr>
      <t>Coupe de la Confédération</t>
    </r>
  </si>
  <si>
    <r>
      <rPr>
        <sz val="11"/>
        <color theme="1"/>
        <rFont val="Calibri"/>
        <family val="2"/>
        <scheme val="minor"/>
      </rPr>
      <t>Géorgie</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</si>
  <si>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</si>
  <si>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</si>
  <si>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</si>
  <si>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</si>
  <si>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</si>
  <si>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</si>
  <si>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</si>
  <si>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</si>
  <si>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</si>
  <si>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</si>
  <si>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</si>
  <si>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</si>
  <si>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</si>
  <si>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</si>
  <si>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</si>
  <si>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</si>
  <si>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</si>
  <si>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</si>
  <si>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Australie</t>
    </r>
  </si>
  <si>
    <r>
      <rPr>
        <sz val="11"/>
        <color theme="1"/>
        <rFont val="Calibri"/>
        <family val="2"/>
        <scheme val="minor"/>
      </rPr>
      <t>Coupe de la Confédération</t>
    </r>
  </si>
  <si>
    <r>
      <rPr>
        <sz val="11"/>
        <color theme="1"/>
        <rFont val="Calibri"/>
        <family val="2"/>
        <scheme val="minor"/>
      </rPr>
      <t>Zimbabwe</t>
    </r>
  </si>
  <si>
    <r>
      <rPr>
        <sz val="11"/>
        <color theme="1"/>
        <rFont val="Calibri"/>
        <family val="2"/>
        <scheme val="minor"/>
      </rPr>
      <t>Ghana</t>
    </r>
  </si>
  <si>
    <r>
      <rPr>
        <sz val="11"/>
        <color theme="1"/>
        <rFont val="Calibri"/>
        <family val="2"/>
        <scheme val="minor"/>
      </rPr>
      <t>Qualification pour la Coupe d’Afrique des nations</t>
    </r>
  </si>
  <si>
    <r>
      <rPr>
        <sz val="11"/>
        <color theme="1"/>
        <rFont val="Calibri"/>
        <family val="2"/>
        <scheme val="minor"/>
      </rPr>
      <t>Suisse</t>
    </r>
  </si>
  <si>
    <r>
      <rPr>
        <sz val="11"/>
        <color theme="1"/>
        <rFont val="Calibri"/>
        <family val="2"/>
        <scheme val="minor"/>
      </rPr>
      <t>Slovénie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</si>
  <si>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</si>
  <si>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</si>
  <si>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Brésil</t>
    </r>
  </si>
  <si>
    <r>
      <rPr>
        <sz val="11"/>
        <color theme="1"/>
        <rFont val="Calibri"/>
        <family val="2"/>
        <scheme val="minor"/>
      </rPr>
      <t>Coupe de la Confédération</t>
    </r>
  </si>
  <si>
    <r>
      <rPr>
        <sz val="11"/>
        <color theme="1"/>
        <rFont val="Calibri"/>
        <family val="2"/>
        <scheme val="minor"/>
      </rPr>
      <t>Japon</t>
    </r>
  </si>
  <si>
    <r>
      <rPr>
        <sz val="11"/>
        <color theme="1"/>
        <rFont val="Calibri"/>
        <family val="2"/>
        <scheme val="minor"/>
      </rPr>
      <t>Australie</t>
    </r>
  </si>
  <si>
    <r>
      <rPr>
        <sz val="11"/>
        <color theme="1"/>
        <rFont val="Calibri"/>
        <family val="2"/>
        <scheme val="minor"/>
      </rPr>
      <t>Coupe de la Confédération</t>
    </r>
  </si>
  <si>
    <r>
      <rPr>
        <sz val="11"/>
        <color theme="1"/>
        <rFont val="Calibri"/>
        <family val="2"/>
        <scheme val="minor"/>
      </rPr>
      <t>Australie</t>
    </r>
  </si>
  <si>
    <r>
      <rPr>
        <sz val="11"/>
        <color theme="1"/>
        <rFont val="Calibri"/>
        <family val="2"/>
        <scheme val="minor"/>
      </rPr>
      <t>Brésil</t>
    </r>
  </si>
  <si>
    <r>
      <rPr>
        <sz val="11"/>
        <color theme="1"/>
        <rFont val="Calibri"/>
        <family val="2"/>
        <scheme val="minor"/>
      </rPr>
      <t>Coupe de la Confédération</t>
    </r>
  </si>
  <si>
    <r>
      <rPr>
        <sz val="11"/>
        <color theme="1"/>
        <rFont val="Calibri"/>
        <family val="2"/>
        <scheme val="minor"/>
      </rPr>
      <t>Japon</t>
    </r>
  </si>
  <si>
    <r>
      <rPr>
        <sz val="11"/>
        <color theme="1"/>
        <rFont val="Calibri"/>
        <family val="2"/>
        <scheme val="minor"/>
      </rPr>
      <t>France</t>
    </r>
  </si>
  <si>
    <r>
      <rPr>
        <sz val="11"/>
        <color theme="1"/>
        <rFont val="Calibri"/>
        <family val="2"/>
        <scheme val="minor"/>
      </rPr>
      <t>Coupe de la Confédération</t>
    </r>
  </si>
  <si>
    <r>
      <rPr>
        <sz val="11"/>
        <color theme="1"/>
        <rFont val="Calibri"/>
        <family val="2"/>
        <scheme val="minor"/>
      </rPr>
      <t>Mexique</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</si>
  <si>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</si>
  <si>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</si>
  <si>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Burkina Faso</t>
    </r>
  </si>
  <si>
    <r>
      <rPr>
        <sz val="11"/>
        <color theme="1"/>
        <rFont val="Calibri"/>
        <family val="2"/>
        <scheme val="minor"/>
      </rPr>
      <t>Algérie</t>
    </r>
  </si>
  <si>
    <r>
      <rPr>
        <sz val="11"/>
        <color theme="1"/>
        <rFont val="Calibri"/>
        <family val="2"/>
        <scheme val="minor"/>
      </rPr>
      <t>Qualification pour la Coupe d’Afrique des nations</t>
    </r>
  </si>
  <si>
    <r>
      <rPr>
        <sz val="11"/>
        <color theme="1"/>
        <rFont val="Calibri"/>
        <family val="2"/>
        <scheme val="minor"/>
      </rPr>
      <t>Costa Rica</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</si>
  <si>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</si>
  <si>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</si>
  <si>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</si>
  <si>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Égypte</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</si>
  <si>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</si>
  <si>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</si>
  <si>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</si>
  <si>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</si>
  <si>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</si>
  <si>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</si>
  <si>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</si>
  <si>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</si>
  <si>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Équateur</t>
    </r>
  </si>
  <si>
    <r>
      <rPr>
        <sz val="11"/>
        <color theme="1"/>
        <rFont val="Calibri"/>
        <family val="2"/>
        <scheme val="minor"/>
      </rPr>
      <t>Amical</t>
    </r>
  </si>
  <si>
    <r>
      <rPr>
        <sz val="11"/>
        <color theme="1"/>
        <rFont val="Calibri"/>
        <family val="2"/>
        <scheme val="minor"/>
      </rPr>
      <t>Japon</t>
    </r>
  </si>
  <si>
    <r>
      <rPr>
        <sz val="11"/>
        <color theme="1"/>
        <rFont val="Calibri"/>
        <family val="2"/>
        <scheme val="minor"/>
      </rPr>
      <t>Serbie</t>
    </r>
  </si>
  <si>
    <r>
      <rPr>
        <sz val="11"/>
        <color theme="1"/>
        <rFont val="Calibri"/>
        <family val="2"/>
        <scheme val="minor"/>
      </rPr>
      <t>Coupe Kirin</t>
    </r>
  </si>
  <si>
    <r>
      <rPr>
        <sz val="11"/>
        <color theme="1"/>
        <rFont val="Calibri"/>
        <family val="2"/>
        <scheme val="minor"/>
      </rPr>
      <t>Brésil</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</si>
  <si>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</si>
  <si>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</si>
  <si>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Bolivie</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</si>
  <si>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</si>
  <si>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</si>
  <si>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Honduras</t>
    </r>
  </si>
  <si>
    <r>
      <rPr>
        <sz val="11"/>
        <color theme="1"/>
        <rFont val="Calibri"/>
        <family val="2"/>
        <scheme val="minor"/>
      </rPr>
      <t>Costa Rica</t>
    </r>
  </si>
  <si>
    <r>
      <rPr>
        <sz val="11"/>
        <color theme="1"/>
        <rFont val="Calibri"/>
        <family val="2"/>
        <scheme val="minor"/>
      </rPr>
      <t>Copa América</t>
    </r>
  </si>
  <si>
    <r>
      <rPr>
        <sz val="11"/>
        <color theme="1"/>
        <rFont val="Calibri"/>
        <family val="2"/>
        <scheme val="minor"/>
      </rPr>
      <t>Chili</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</si>
  <si>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</si>
  <si>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</si>
  <si>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Colombie</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</si>
  <si>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</si>
  <si>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</si>
  <si>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Sénégal</t>
    </r>
  </si>
  <si>
    <r>
      <rPr>
        <sz val="11"/>
        <color theme="1"/>
        <rFont val="Calibri"/>
        <family val="2"/>
        <scheme val="minor"/>
      </rPr>
      <t>Maroc</t>
    </r>
  </si>
  <si>
    <r>
      <rPr>
        <sz val="11"/>
        <color theme="1"/>
        <rFont val="Calibri"/>
        <family val="2"/>
        <scheme val="minor"/>
      </rPr>
      <t>Qualification pour la Coupe du Monde de la FIFA</t>
    </r>
  </si>
  <si>
    <r>
      <rPr>
        <sz val="11"/>
        <color theme="1"/>
        <rFont val="Calibri"/>
        <family val="2"/>
        <scheme val="minor"/>
      </rPr>
      <t>Zimbabwe</t>
    </r>
  </si>
  <si>
    <r>
      <rPr>
        <sz val="11"/>
        <color theme="1"/>
        <rFont val="Calibri"/>
        <family val="2"/>
        <scheme val="minor"/>
      </rPr>
      <t>Burkina Faso</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</si>
  <si>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</si>
  <si>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</si>
  <si>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</si>
  <si>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</si>
  <si>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Honduras</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</si>
  <si>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</si>
  <si>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</si>
  <si>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Uruguay</t>
    </r>
  </si>
  <si>
    <r>
      <rPr>
        <sz val="11"/>
        <color theme="1"/>
        <rFont val="Calibri"/>
        <family val="2"/>
        <scheme val="minor"/>
      </rPr>
      <t>Costa Rica</t>
    </r>
  </si>
  <si>
    <r>
      <rPr>
        <sz val="11"/>
        <color theme="1"/>
        <rFont val="Calibri"/>
        <family val="2"/>
        <scheme val="minor"/>
      </rPr>
      <t>Copa América</t>
    </r>
  </si>
  <si>
    <r>
      <rPr>
        <sz val="11"/>
        <color theme="1"/>
        <rFont val="Calibri"/>
        <family val="2"/>
        <scheme val="minor"/>
      </rPr>
      <t xml:space="preserve">République de Macédoine </t>
    </r>
  </si>
  <si>
    <r>
      <rPr>
        <sz val="11"/>
        <color theme="1"/>
        <rFont val="Calibri"/>
        <family val="2"/>
        <scheme val="minor"/>
      </rPr>
      <t>Qatar</t>
    </r>
  </si>
  <si>
    <r>
      <rPr>
        <sz val="11"/>
        <color theme="1"/>
        <rFont val="Calibri"/>
        <family val="2"/>
        <scheme val="minor"/>
      </rPr>
      <t>Amical</t>
    </r>
  </si>
  <si>
    <r>
      <rPr>
        <sz val="11"/>
        <color theme="1"/>
        <rFont val="Calibri"/>
        <family val="2"/>
        <scheme val="minor"/>
      </rPr>
      <t>Mexique</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</si>
  <si>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</si>
  <si>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</si>
  <si>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Colombie</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</si>
  <si>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</si>
  <si>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</si>
  <si>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Oman</t>
    </r>
  </si>
  <si>
    <r>
      <rPr>
        <sz val="11"/>
        <color theme="1"/>
        <rFont val="Calibri"/>
        <family val="2"/>
        <scheme val="minor"/>
      </rPr>
      <t>Irak</t>
    </r>
  </si>
  <si>
    <r>
      <rPr>
        <sz val="11"/>
        <color theme="1"/>
        <rFont val="Calibri"/>
        <family val="2"/>
        <scheme val="minor"/>
      </rPr>
      <t>Amical</t>
    </r>
  </si>
  <si>
    <r>
      <rPr>
        <sz val="11"/>
        <color theme="1"/>
        <rFont val="Calibri"/>
        <family val="2"/>
        <scheme val="minor"/>
      </rPr>
      <t>Qatar</t>
    </r>
  </si>
  <si>
    <r>
      <rPr>
        <sz val="11"/>
        <color theme="1"/>
        <rFont val="Calibri"/>
        <family val="2"/>
        <scheme val="minor"/>
      </rPr>
      <t>Iran</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</si>
  <si>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</si>
  <si>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</si>
  <si>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Qatar</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</si>
  <si>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</si>
  <si>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</si>
  <si>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</si>
  <si>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</si>
  <si>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Autriche</t>
    </r>
  </si>
  <si>
    <r>
      <rPr>
        <sz val="11"/>
        <color theme="1"/>
        <rFont val="Calibri"/>
        <family val="2"/>
        <scheme val="minor"/>
      </rPr>
      <t>Suisse</t>
    </r>
  </si>
  <si>
    <r>
      <rPr>
        <sz val="11"/>
        <color theme="1"/>
        <rFont val="Calibri"/>
        <family val="2"/>
        <scheme val="minor"/>
      </rPr>
      <t>Amical</t>
    </r>
  </si>
  <si>
    <r>
      <rPr>
        <sz val="11"/>
        <color theme="1"/>
        <rFont val="Calibri"/>
        <family val="2"/>
        <scheme val="minor"/>
      </rPr>
      <t>Bulgarie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</si>
  <si>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</si>
  <si>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</si>
  <si>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France</t>
    </r>
  </si>
  <si>
    <r>
      <rPr>
        <sz val="11"/>
        <color theme="1"/>
        <rFont val="Calibri"/>
        <family val="2"/>
        <scheme val="minor"/>
      </rPr>
      <t>Danemark</t>
    </r>
  </si>
  <si>
    <r>
      <rPr>
        <sz val="11"/>
        <color theme="1"/>
        <rFont val="Calibri"/>
        <family val="2"/>
        <scheme val="minor"/>
      </rPr>
      <t>Amical</t>
    </r>
  </si>
  <si>
    <r>
      <rPr>
        <sz val="11"/>
        <color theme="1"/>
        <rFont val="Calibri"/>
        <family val="2"/>
        <scheme val="minor"/>
      </rPr>
      <t>Slovaquie</t>
    </r>
  </si>
  <si>
    <r>
      <rPr>
        <sz val="11"/>
        <color theme="1"/>
        <rFont val="Calibri"/>
        <family val="2"/>
        <scheme val="minor"/>
      </rPr>
      <t>Iran</t>
    </r>
  </si>
  <si>
    <r>
      <rPr>
        <sz val="11"/>
        <color theme="1"/>
        <rFont val="Calibri"/>
        <family val="2"/>
        <scheme val="minor"/>
      </rPr>
      <t>Amical</t>
    </r>
  </si>
  <si>
    <r>
      <rPr>
        <sz val="11"/>
        <color theme="1"/>
        <rFont val="Calibri"/>
        <family val="2"/>
        <scheme val="minor"/>
      </rPr>
      <t>Colombie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</si>
  <si>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</si>
  <si>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</si>
  <si>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Ouzbékistan</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</si>
  <si>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</si>
  <si>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</si>
  <si>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</si>
  <si>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</si>
  <si>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</si>
  <si>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</si>
  <si>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France</t>
    </r>
  </si>
  <si>
    <r>
      <rPr>
        <sz val="11"/>
        <color theme="1"/>
        <rFont val="Calibri"/>
        <family val="2"/>
        <scheme val="minor"/>
      </rPr>
      <t>Amical</t>
    </r>
  </si>
  <si>
    <r>
      <rPr>
        <sz val="11"/>
        <color theme="1"/>
        <rFont val="Calibri"/>
        <family val="2"/>
        <scheme val="minor"/>
      </rPr>
      <t>Irlande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</si>
  <si>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</si>
  <si>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</si>
  <si>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</si>
  <si>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</si>
  <si>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</si>
  <si>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Slovaquie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</si>
  <si>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</si>
  <si>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</si>
  <si>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</si>
  <si>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</si>
  <si>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</si>
  <si>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</si>
  <si>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Serbie</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</si>
  <si>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</si>
  <si>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</si>
  <si>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</si>
  <si>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</si>
  <si>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</si>
  <si>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</si>
  <si>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</si>
  <si>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</si>
  <si>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</si>
  <si>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</si>
  <si>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</si>
  <si>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Maroc</t>
    </r>
  </si>
  <si>
    <r>
      <rPr>
        <sz val="11"/>
        <color theme="1"/>
        <rFont val="Calibri"/>
        <family val="2"/>
        <scheme val="minor"/>
      </rPr>
      <t>Amical</t>
    </r>
  </si>
  <si>
    <r>
      <rPr>
        <sz val="11"/>
        <color theme="1"/>
        <rFont val="Calibri"/>
        <family val="2"/>
        <scheme val="minor"/>
      </rPr>
      <t>Norvège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</si>
  <si>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</si>
  <si>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</si>
  <si>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</si>
  <si>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</si>
  <si>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</si>
  <si>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</si>
  <si>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</si>
  <si>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</si>
  <si>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</si>
  <si>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Nigéria</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</si>
  <si>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</si>
  <si>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</si>
  <si>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</si>
  <si>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</si>
  <si>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</si>
  <si>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</si>
  <si>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</si>
  <si>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</si>
  <si>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</si>
  <si>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</si>
  <si>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</si>
  <si>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</si>
  <si>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</si>
  <si>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Croatie</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</si>
  <si>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</si>
  <si>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</si>
  <si>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</si>
  <si>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</si>
  <si>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</si>
  <si>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</si>
  <si>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</si>
  <si>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</si>
  <si>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</si>
  <si>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Oman</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</si>
  <si>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</si>
  <si>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</si>
  <si>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</si>
  <si>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</si>
  <si>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Mali</t>
    </r>
  </si>
  <si>
    <r>
      <rPr>
        <sz val="11"/>
        <color theme="1"/>
        <rFont val="Calibri"/>
        <family val="2"/>
        <scheme val="minor"/>
      </rPr>
      <t>Maroc</t>
    </r>
  </si>
  <si>
    <r>
      <rPr>
        <sz val="11"/>
        <color theme="1"/>
        <rFont val="Calibri"/>
        <family val="2"/>
        <scheme val="minor"/>
      </rPr>
      <t>Amical</t>
    </r>
  </si>
  <si>
    <r>
      <rPr>
        <sz val="11"/>
        <color theme="1"/>
        <rFont val="Calibri"/>
        <family val="2"/>
        <scheme val="minor"/>
      </rPr>
      <t>Koweït</t>
    </r>
  </si>
  <si>
    <r>
      <rPr>
        <sz val="11"/>
        <color theme="1"/>
        <rFont val="Calibri"/>
        <family val="2"/>
        <scheme val="minor"/>
      </rPr>
      <t>Qatar</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</si>
  <si>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</si>
  <si>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</si>
  <si>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</si>
  <si>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</si>
  <si>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</si>
  <si>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</si>
  <si>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</si>
  <si>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</si>
  <si>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Sénégal</t>
    </r>
  </si>
  <si>
    <r>
      <rPr>
        <sz val="11"/>
        <color theme="1"/>
        <rFont val="Calibri"/>
        <family val="2"/>
        <scheme val="minor"/>
      </rPr>
      <t>Amical</t>
    </r>
  </si>
  <si>
    <r>
      <rPr>
        <sz val="11"/>
        <color theme="1"/>
        <rFont val="Calibri"/>
        <family val="2"/>
        <scheme val="minor"/>
      </rPr>
      <t>Autriche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</si>
  <si>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</si>
  <si>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</si>
  <si>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</si>
  <si>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</si>
  <si>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</si>
  <si>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Afrique du Sud</t>
    </r>
  </si>
  <si>
    <r>
      <rPr>
        <sz val="11"/>
        <color theme="1"/>
        <rFont val="Calibri"/>
        <family val="2"/>
        <scheme val="minor"/>
      </rPr>
      <t>Égypte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</si>
  <si>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</si>
  <si>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</si>
  <si>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</si>
  <si>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</si>
  <si>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</si>
  <si>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Zambie</t>
    </r>
  </si>
  <si>
    <r>
      <rPr>
        <sz val="11"/>
        <color theme="1"/>
        <rFont val="Calibri"/>
        <family val="2"/>
        <scheme val="minor"/>
      </rPr>
      <t>Amical</t>
    </r>
  </si>
  <si>
    <r>
      <rPr>
        <sz val="11"/>
        <color theme="1"/>
        <rFont val="Calibri"/>
        <family val="2"/>
        <scheme val="minor"/>
      </rPr>
      <t>Espagne</t>
    </r>
  </si>
  <si>
    <r>
      <rPr>
        <sz val="11"/>
        <color theme="1"/>
        <rFont val="Calibri"/>
        <family val="2"/>
        <scheme val="minor"/>
      </rPr>
      <t>Mexique</t>
    </r>
  </si>
  <si>
    <r>
      <rPr>
        <sz val="11"/>
        <color theme="1"/>
        <rFont val="Calibri"/>
        <family val="2"/>
        <scheme val="minor"/>
      </rPr>
      <t>Amical</t>
    </r>
  </si>
  <si>
    <r>
      <rPr>
        <sz val="11"/>
        <color theme="1"/>
        <rFont val="Calibri"/>
        <family val="2"/>
        <scheme val="minor"/>
      </rPr>
      <t>Iran</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</si>
  <si>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</si>
  <si>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</si>
  <si>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</si>
  <si>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</si>
  <si>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</si>
  <si>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</si>
  <si>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Syrie</t>
    </r>
  </si>
  <si>
    <r>
      <rPr>
        <sz val="11"/>
        <color theme="1"/>
        <rFont val="Calibri"/>
        <family val="2"/>
        <scheme val="minor"/>
      </rPr>
      <t>Amical</t>
    </r>
  </si>
  <si>
    <r>
      <rPr>
        <sz val="11"/>
        <color theme="1"/>
        <rFont val="Calibri"/>
        <family val="2"/>
        <scheme val="minor"/>
      </rPr>
      <t>Mali</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</si>
  <si>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</si>
  <si>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</si>
  <si>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Sénégal</t>
    </r>
  </si>
  <si>
    <r>
      <rPr>
        <sz val="11"/>
        <color theme="1"/>
        <rFont val="Calibri"/>
        <family val="2"/>
        <scheme val="minor"/>
      </rPr>
      <t>Algérie</t>
    </r>
  </si>
  <si>
    <r>
      <rPr>
        <sz val="11"/>
        <color theme="1"/>
        <rFont val="Calibri"/>
        <family val="2"/>
        <scheme val="minor"/>
      </rPr>
      <t>Amical</t>
    </r>
  </si>
  <si>
    <r>
      <rPr>
        <sz val="11"/>
        <color theme="1"/>
        <rFont val="Calibri"/>
        <family val="2"/>
        <scheme val="minor"/>
      </rPr>
      <t>Égypte</t>
    </r>
  </si>
  <si>
    <r>
      <rPr>
        <sz val="11"/>
        <color theme="1"/>
        <rFont val="Calibri"/>
        <family val="2"/>
        <scheme val="minor"/>
      </rPr>
      <t>Mali</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</si>
  <si>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</si>
  <si>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</si>
  <si>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Islande</t>
    </r>
  </si>
  <si>
    <r>
      <rPr>
        <sz val="11"/>
        <color theme="1"/>
        <rFont val="Calibri"/>
        <family val="2"/>
        <scheme val="minor"/>
      </rPr>
      <t>Amical</t>
    </r>
  </si>
  <si>
    <r>
      <rPr>
        <sz val="11"/>
        <color theme="1"/>
        <rFont val="Calibri"/>
        <family val="2"/>
        <scheme val="minor"/>
      </rPr>
      <t>Tunisie</t>
    </r>
  </si>
  <si>
    <r>
      <rPr>
        <sz val="11"/>
        <color theme="1"/>
        <rFont val="Calibri"/>
        <family val="2"/>
        <scheme val="minor"/>
      </rPr>
      <t>Cameroun</t>
    </r>
  </si>
  <si>
    <r>
      <rPr>
        <sz val="11"/>
        <color theme="1"/>
        <rFont val="Calibri"/>
        <family val="2"/>
        <scheme val="minor"/>
      </rPr>
      <t>Amical</t>
    </r>
  </si>
  <si>
    <r>
      <rPr>
        <sz val="11"/>
        <color theme="1"/>
        <rFont val="Calibri"/>
        <family val="2"/>
        <scheme val="minor"/>
      </rPr>
      <t>Équateur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</si>
  <si>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</si>
  <si>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</si>
  <si>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Maroc</t>
    </r>
  </si>
  <si>
    <r>
      <rPr>
        <sz val="11"/>
        <color theme="1"/>
        <rFont val="Calibri"/>
        <family val="2"/>
        <scheme val="minor"/>
      </rPr>
      <t>Guinée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</si>
  <si>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</si>
  <si>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</si>
  <si>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</si>
  <si>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</si>
  <si>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El Salvador</t>
    </r>
  </si>
  <si>
    <r>
      <rPr>
        <sz val="11"/>
        <color theme="1"/>
        <rFont val="Calibri"/>
        <family val="2"/>
        <scheme val="minor"/>
      </rPr>
      <t>Mexique</t>
    </r>
  </si>
  <si>
    <r>
      <rPr>
        <sz val="11"/>
        <color theme="1"/>
        <rFont val="Calibri"/>
        <family val="2"/>
        <scheme val="minor"/>
      </rPr>
      <t>Gold Cup</t>
    </r>
  </si>
  <si>
    <r>
      <rPr>
        <sz val="11"/>
        <color theme="1"/>
        <rFont val="Calibri"/>
        <family val="2"/>
        <scheme val="minor"/>
      </rPr>
      <t>Égypte</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</si>
  <si>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</si>
  <si>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</si>
  <si>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Algérie</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</si>
  <si>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</si>
  <si>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</si>
  <si>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Guatemala</t>
    </r>
  </si>
  <si>
    <r>
      <rPr>
        <sz val="11"/>
        <color theme="1"/>
        <rFont val="Calibri"/>
        <family val="2"/>
        <scheme val="minor"/>
      </rPr>
      <t>El Salvador</t>
    </r>
  </si>
  <si>
    <r>
      <rPr>
        <sz val="11"/>
        <color theme="1"/>
        <rFont val="Calibri"/>
        <family val="2"/>
        <scheme val="minor"/>
      </rPr>
      <t>Gold Cup</t>
    </r>
  </si>
  <si>
    <r>
      <rPr>
        <sz val="11"/>
        <color theme="1"/>
        <rFont val="Calibri"/>
        <family val="2"/>
        <scheme val="minor"/>
      </rPr>
      <t>Égypte</t>
    </r>
  </si>
  <si>
    <r>
      <rPr>
        <sz val="11"/>
        <color theme="1"/>
        <rFont val="Calibri"/>
        <family val="2"/>
        <scheme val="minor"/>
      </rPr>
      <t>Côte d’Ivoire</t>
    </r>
  </si>
  <si>
    <r>
      <rPr>
        <sz val="11"/>
        <color theme="1"/>
        <rFont val="Calibri"/>
        <family val="2"/>
        <scheme val="minor"/>
      </rPr>
      <t>Qualification pour la Coupe d’Afrique des nations</t>
    </r>
  </si>
  <si>
    <r>
      <rPr>
        <sz val="11"/>
        <color theme="1"/>
        <rFont val="Calibri"/>
        <family val="2"/>
        <scheme val="minor"/>
      </rPr>
      <t>Égypte</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</si>
  <si>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</si>
  <si>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</si>
  <si>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Burkina Faso</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</si>
  <si>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</si>
  <si>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</si>
  <si>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Costa Rica</t>
    </r>
  </si>
  <si>
    <r>
      <rPr>
        <sz val="11"/>
        <color theme="1"/>
        <rFont val="Calibri"/>
        <family val="2"/>
        <scheme val="minor"/>
      </rPr>
      <t>Haïti</t>
    </r>
  </si>
  <si>
    <r>
      <rPr>
        <sz val="11"/>
        <color theme="1"/>
        <rFont val="Calibri"/>
        <family val="2"/>
        <scheme val="minor"/>
      </rPr>
      <t>Gold Cup</t>
    </r>
  </si>
  <si>
    <r>
      <rPr>
        <sz val="11"/>
        <color theme="1"/>
        <rFont val="Calibri"/>
        <family val="2"/>
        <scheme val="minor"/>
      </rPr>
      <t>Sénégal</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</si>
  <si>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</si>
  <si>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</si>
  <si>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Burkina Faso</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</si>
  <si>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</si>
  <si>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</si>
  <si>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Égypte</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</si>
  <si>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</si>
  <si>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</si>
  <si>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Canada</t>
    </r>
  </si>
  <si>
    <r>
      <rPr>
        <sz val="11"/>
        <color theme="1"/>
        <rFont val="Calibri"/>
        <family val="2"/>
        <scheme val="minor"/>
      </rPr>
      <t>Corée du Sud</t>
    </r>
  </si>
  <si>
    <r>
      <rPr>
        <sz val="11"/>
        <color theme="1"/>
        <rFont val="Calibri"/>
        <family val="2"/>
        <scheme val="minor"/>
      </rPr>
      <t>Gold Cup</t>
    </r>
  </si>
  <si>
    <r>
      <rPr>
        <sz val="11"/>
        <color theme="1"/>
        <rFont val="Calibri"/>
        <family val="2"/>
        <scheme val="minor"/>
      </rPr>
      <t>Nigéria</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</si>
  <si>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</si>
  <si>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</si>
  <si>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Cameroun</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</si>
  <si>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</si>
  <si>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</si>
  <si>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Iran</t>
    </r>
  </si>
  <si>
    <r>
      <rPr>
        <sz val="11"/>
        <color theme="1"/>
        <rFont val="Calibri"/>
        <family val="2"/>
        <scheme val="minor"/>
      </rPr>
      <t>Slovaquie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</si>
  <si>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</si>
  <si>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</si>
  <si>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Brésil</t>
    </r>
  </si>
  <si>
    <r>
      <rPr>
        <sz val="11"/>
        <color theme="1"/>
        <rFont val="Calibri"/>
        <family val="2"/>
        <scheme val="minor"/>
      </rPr>
      <t>Amical</t>
    </r>
  </si>
  <si>
    <r>
      <rPr>
        <sz val="11"/>
        <color theme="1"/>
        <rFont val="Calibri"/>
        <family val="2"/>
        <scheme val="minor"/>
      </rPr>
      <t>Nigéria</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</si>
  <si>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</si>
  <si>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</si>
  <si>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Turquie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</si>
  <si>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</si>
  <si>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</si>
  <si>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Belgique</t>
    </r>
  </si>
  <si>
    <r>
      <rPr>
        <sz val="11"/>
        <color theme="1"/>
        <rFont val="Calibri"/>
        <family val="2"/>
        <scheme val="minor"/>
      </rPr>
      <t>Norvège</t>
    </r>
  </si>
  <si>
    <r>
      <rPr>
        <sz val="11"/>
        <color theme="1"/>
        <rFont val="Calibri"/>
        <family val="2"/>
        <scheme val="minor"/>
      </rPr>
      <t>Amical</t>
    </r>
  </si>
  <si>
    <r>
      <rPr>
        <sz val="11"/>
        <color theme="1"/>
        <rFont val="Calibri"/>
        <family val="2"/>
        <scheme val="minor"/>
      </rPr>
      <t>France</t>
    </r>
  </si>
  <si>
    <r>
      <rPr>
        <sz val="11"/>
        <color theme="1"/>
        <rFont val="Calibri"/>
        <family val="2"/>
        <scheme val="minor"/>
      </rPr>
      <t>Roumanie</t>
    </r>
  </si>
  <si>
    <r>
      <rPr>
        <sz val="11"/>
        <color theme="1"/>
        <rFont val="Calibri"/>
        <family val="2"/>
        <scheme val="minor"/>
      </rPr>
      <t>Amical</t>
    </r>
  </si>
  <si>
    <r>
      <rPr>
        <sz val="11"/>
        <color theme="1"/>
        <rFont val="Calibri"/>
        <family val="2"/>
        <scheme val="minor"/>
      </rPr>
      <t>Mexique</t>
    </r>
  </si>
  <si>
    <r>
      <rPr>
        <sz val="11"/>
        <color theme="1"/>
        <rFont val="Calibri"/>
        <family val="2"/>
        <scheme val="minor"/>
      </rPr>
      <t>Serbie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</si>
  <si>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</si>
  <si>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</si>
  <si>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Danemark</t>
    </r>
  </si>
  <si>
    <r>
      <rPr>
        <sz val="11"/>
        <color theme="1"/>
        <rFont val="Calibri"/>
        <family val="2"/>
        <scheme val="minor"/>
      </rPr>
      <t>Amical</t>
    </r>
  </si>
  <si>
    <r>
      <rPr>
        <sz val="11"/>
        <color theme="1"/>
        <rFont val="Calibri"/>
        <family val="2"/>
        <scheme val="minor"/>
      </rPr>
      <t>Suisse</t>
    </r>
  </si>
  <si>
    <r>
      <rPr>
        <sz val="11"/>
        <color theme="1"/>
        <rFont val="Calibri"/>
        <family val="2"/>
        <scheme val="minor"/>
      </rPr>
      <t>Hongrie</t>
    </r>
  </si>
  <si>
    <r>
      <rPr>
        <sz val="11"/>
        <color theme="1"/>
        <rFont val="Calibri"/>
        <family val="2"/>
        <scheme val="minor"/>
      </rPr>
      <t>Tournoi international de Chypre</t>
    </r>
  </si>
  <si>
    <r>
      <rPr>
        <sz val="11"/>
        <color theme="1"/>
        <rFont val="Calibri"/>
        <family val="2"/>
        <scheme val="minor"/>
      </rPr>
      <t>Uruguay</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</si>
  <si>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</si>
  <si>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</si>
  <si>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Iran</t>
    </r>
  </si>
  <si>
    <r>
      <rPr>
        <sz val="11"/>
        <color theme="1"/>
        <rFont val="Calibri"/>
        <family val="2"/>
        <scheme val="minor"/>
      </rPr>
      <t>Venezuela</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</si>
  <si>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</si>
  <si>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</si>
  <si>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</si>
  <si>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</si>
  <si>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Japon</t>
    </r>
  </si>
  <si>
    <r>
      <rPr>
        <sz val="11"/>
        <color theme="1"/>
        <rFont val="Calibri"/>
        <family val="2"/>
        <scheme val="minor"/>
      </rPr>
      <t>Ukraine</t>
    </r>
  </si>
  <si>
    <r>
      <rPr>
        <sz val="11"/>
        <color theme="1"/>
        <rFont val="Calibri"/>
        <family val="2"/>
        <scheme val="minor"/>
      </rPr>
      <t>Amical</t>
    </r>
  </si>
  <si>
    <r>
      <rPr>
        <sz val="11"/>
        <color theme="1"/>
        <rFont val="Calibri"/>
        <family val="2"/>
        <scheme val="minor"/>
      </rPr>
      <t>Brésil</t>
    </r>
  </si>
  <si>
    <r>
      <rPr>
        <sz val="11"/>
        <color theme="1"/>
        <rFont val="Calibri"/>
        <family val="2"/>
        <scheme val="minor"/>
      </rPr>
      <t>Serbie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</si>
  <si>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</si>
  <si>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</si>
  <si>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Italie</t>
    </r>
  </si>
  <si>
    <r>
      <rPr>
        <sz val="11"/>
        <color theme="1"/>
        <rFont val="Calibri"/>
        <family val="2"/>
        <scheme val="minor"/>
      </rPr>
      <t>Amical</t>
    </r>
  </si>
  <si>
    <r>
      <rPr>
        <sz val="11"/>
        <color theme="1"/>
        <rFont val="Calibri"/>
        <family val="2"/>
        <scheme val="minor"/>
      </rPr>
      <t>Estonie</t>
    </r>
  </si>
  <si>
    <r>
      <rPr>
        <sz val="11"/>
        <color theme="1"/>
        <rFont val="Calibri"/>
        <family val="2"/>
        <scheme val="minor"/>
      </rPr>
      <t>Russie</t>
    </r>
  </si>
  <si>
    <r>
      <rPr>
        <sz val="11"/>
        <color theme="1"/>
        <rFont val="Calibri"/>
        <family val="2"/>
        <scheme val="minor"/>
      </rPr>
      <t>Amical</t>
    </r>
  </si>
  <si>
    <r>
      <rPr>
        <sz val="11"/>
        <color theme="1"/>
        <rFont val="Calibri"/>
        <family val="2"/>
        <scheme val="minor"/>
      </rPr>
      <t>Pays‑Bas</t>
    </r>
  </si>
  <si>
    <r>
      <rPr>
        <sz val="11"/>
        <color theme="1"/>
        <rFont val="Calibri"/>
        <family val="2"/>
        <scheme val="minor"/>
      </rPr>
      <t>Espagne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</si>
  <si>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</si>
  <si>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</si>
  <si>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Uruguay</t>
    </r>
  </si>
  <si>
    <r>
      <rPr>
        <sz val="11"/>
        <color theme="1"/>
        <rFont val="Calibri"/>
        <family val="2"/>
        <scheme val="minor"/>
      </rPr>
      <t>Amical</t>
    </r>
  </si>
  <si>
    <r>
      <rPr>
        <sz val="11"/>
        <color theme="1"/>
        <rFont val="Calibri"/>
        <family val="2"/>
        <scheme val="minor"/>
      </rPr>
      <t>Sénégal</t>
    </r>
  </si>
  <si>
    <r>
      <rPr>
        <sz val="11"/>
        <color theme="1"/>
        <rFont val="Calibri"/>
        <family val="2"/>
        <scheme val="minor"/>
      </rPr>
      <t>Bolivie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</si>
  <si>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</si>
  <si>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</si>
  <si>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</si>
  <si>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</si>
  <si>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</si>
  <si>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Finlande</t>
    </r>
  </si>
  <si>
    <r>
      <rPr>
        <sz val="11"/>
        <color theme="1"/>
        <rFont val="Calibri"/>
        <family val="2"/>
        <scheme val="minor"/>
      </rPr>
      <t>Amical</t>
    </r>
  </si>
  <si>
    <r>
      <rPr>
        <sz val="11"/>
        <color theme="1"/>
        <rFont val="Calibri"/>
        <family val="2"/>
        <scheme val="minor"/>
      </rPr>
      <t>Mexique</t>
    </r>
  </si>
  <si>
    <r>
      <rPr>
        <sz val="11"/>
        <color theme="1"/>
        <rFont val="Calibri"/>
        <family val="2"/>
        <scheme val="minor"/>
      </rPr>
      <t>Bulgarie</t>
    </r>
  </si>
  <si>
    <r>
      <rPr>
        <sz val="11"/>
        <color theme="1"/>
        <rFont val="Calibri"/>
        <family val="2"/>
        <scheme val="minor"/>
      </rPr>
      <t>Amical</t>
    </r>
  </si>
  <si>
    <r>
      <rPr>
        <sz val="11"/>
        <color theme="1"/>
        <rFont val="Calibri"/>
        <family val="2"/>
        <scheme val="minor"/>
      </rPr>
      <t>Pologne</t>
    </r>
  </si>
  <si>
    <r>
      <rPr>
        <sz val="11"/>
        <color theme="1"/>
        <rFont val="Calibri"/>
        <family val="2"/>
        <scheme val="minor"/>
      </rPr>
      <t>Roumanie</t>
    </r>
  </si>
  <si>
    <r>
      <rPr>
        <sz val="11"/>
        <color theme="1"/>
        <rFont val="Calibri"/>
        <family val="2"/>
        <scheme val="minor"/>
      </rPr>
      <t>Amical</t>
    </r>
  </si>
  <si>
    <r>
      <rPr>
        <sz val="11"/>
        <color theme="1"/>
        <rFont val="Calibri"/>
        <family val="2"/>
        <scheme val="minor"/>
      </rPr>
      <t>Écosse</t>
    </r>
  </si>
  <si>
    <r>
      <rPr>
        <sz val="11"/>
        <color theme="1"/>
        <rFont val="Calibri"/>
        <family val="2"/>
        <scheme val="minor"/>
      </rPr>
      <t>Nigéria</t>
    </r>
  </si>
  <si>
    <r>
      <rPr>
        <sz val="11"/>
        <color theme="1"/>
        <rFont val="Calibri"/>
        <family val="2"/>
        <scheme val="minor"/>
      </rPr>
      <t>Amical</t>
    </r>
  </si>
  <si>
    <r>
      <rPr>
        <sz val="11"/>
        <color theme="1"/>
        <rFont val="Calibri"/>
        <family val="2"/>
        <scheme val="minor"/>
      </rPr>
      <t>Slovénie</t>
    </r>
  </si>
  <si>
    <r>
      <rPr>
        <sz val="11"/>
        <color theme="1"/>
        <rFont val="Calibri"/>
        <family val="2"/>
        <scheme val="minor"/>
      </rPr>
      <t>Tunisie</t>
    </r>
  </si>
  <si>
    <r>
      <rPr>
        <sz val="11"/>
        <color theme="1"/>
        <rFont val="Calibri"/>
        <family val="2"/>
        <scheme val="minor"/>
      </rPr>
      <t>Amical</t>
    </r>
  </si>
  <si>
    <r>
      <rPr>
        <sz val="11"/>
        <color theme="1"/>
        <rFont val="Calibri"/>
        <family val="2"/>
        <scheme val="minor"/>
      </rPr>
      <t>Ukraine</t>
    </r>
  </si>
  <si>
    <r>
      <rPr>
        <sz val="11"/>
        <color theme="1"/>
        <rFont val="Calibri"/>
        <family val="2"/>
        <scheme val="minor"/>
      </rPr>
      <t>Géorgie</t>
    </r>
  </si>
  <si>
    <r>
      <rPr>
        <sz val="11"/>
        <color theme="1"/>
        <rFont val="Calibri"/>
        <family val="2"/>
        <scheme val="minor"/>
      </rPr>
      <t>Amical</t>
    </r>
  </si>
  <si>
    <r>
      <rPr>
        <sz val="11"/>
        <color theme="1"/>
        <rFont val="Calibri"/>
        <family val="2"/>
        <scheme val="minor"/>
      </rPr>
      <t>Japon</t>
    </r>
  </si>
  <si>
    <r>
      <rPr>
        <sz val="11"/>
        <color theme="1"/>
        <rFont val="Calibri"/>
        <family val="2"/>
        <scheme val="minor"/>
      </rPr>
      <t>Slovaquie</t>
    </r>
  </si>
  <si>
    <r>
      <rPr>
        <sz val="11"/>
        <color theme="1"/>
        <rFont val="Calibri"/>
        <family val="2"/>
        <scheme val="minor"/>
      </rPr>
      <t>Coupe Kirin</t>
    </r>
  </si>
  <si>
    <r>
      <rPr>
        <sz val="11"/>
        <color theme="1"/>
        <rFont val="Calibri"/>
        <family val="2"/>
        <scheme val="minor"/>
      </rPr>
      <t>Équateur</t>
    </r>
  </si>
  <si>
    <r>
      <rPr>
        <sz val="11"/>
        <color theme="1"/>
        <rFont val="Calibri"/>
        <family val="2"/>
        <scheme val="minor"/>
      </rPr>
      <t>Serbie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</si>
  <si>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</si>
  <si>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</si>
  <si>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Colombie</t>
    </r>
  </si>
  <si>
    <r>
      <rPr>
        <sz val="11"/>
        <color theme="1"/>
        <rFont val="Calibri"/>
        <family val="2"/>
        <scheme val="minor"/>
      </rPr>
      <t>Amical</t>
    </r>
  </si>
  <si>
    <r>
      <rPr>
        <sz val="11"/>
        <color theme="1"/>
        <rFont val="Calibri"/>
        <family val="2"/>
        <scheme val="minor"/>
      </rPr>
      <t>Mexique</t>
    </r>
  </si>
  <si>
    <r>
      <rPr>
        <sz val="11"/>
        <color theme="1"/>
        <rFont val="Calibri"/>
        <family val="2"/>
        <scheme val="minor"/>
      </rPr>
      <t>Colombie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</si>
  <si>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</si>
  <si>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</si>
  <si>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</si>
  <si>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</si>
  <si>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</si>
  <si>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Allemagne</t>
    </r>
  </si>
  <si>
    <r>
      <rPr>
        <sz val="11"/>
        <color theme="1"/>
        <rFont val="Calibri"/>
        <family val="2"/>
        <scheme val="minor"/>
      </rPr>
      <t>Amical</t>
    </r>
  </si>
  <si>
    <r>
      <rPr>
        <sz val="11"/>
        <color theme="1"/>
        <rFont val="Calibri"/>
        <family val="2"/>
        <scheme val="minor"/>
      </rPr>
      <t>Irlande</t>
    </r>
  </si>
  <si>
    <r>
      <rPr>
        <sz val="11"/>
        <color theme="1"/>
        <rFont val="Calibri"/>
        <family val="2"/>
        <scheme val="minor"/>
      </rPr>
      <t>Nigéria</t>
    </r>
  </si>
  <si>
    <r>
      <rPr>
        <sz val="11"/>
        <color theme="1"/>
        <rFont val="Calibri"/>
        <family val="2"/>
        <scheme val="minor"/>
      </rPr>
      <t>Amical</t>
    </r>
  </si>
  <si>
    <r>
      <rPr>
        <sz val="11"/>
        <color theme="1"/>
        <rFont val="Calibri"/>
        <family val="2"/>
        <scheme val="minor"/>
      </rPr>
      <t>Mexique</t>
    </r>
  </si>
  <si>
    <r>
      <rPr>
        <sz val="11"/>
        <color theme="1"/>
        <rFont val="Calibri"/>
        <family val="2"/>
        <scheme val="minor"/>
      </rPr>
      <t>Bolivie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</si>
  <si>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</si>
  <si>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</si>
  <si>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Cameroun</t>
    </r>
  </si>
  <si>
    <r>
      <rPr>
        <sz val="11"/>
        <color theme="1"/>
        <rFont val="Calibri"/>
        <family val="2"/>
        <scheme val="minor"/>
      </rPr>
      <t>Amical</t>
    </r>
  </si>
  <si>
    <r>
      <rPr>
        <sz val="11"/>
        <color theme="1"/>
        <rFont val="Calibri"/>
        <family val="2"/>
        <scheme val="minor"/>
      </rPr>
      <t>Suède</t>
    </r>
  </si>
  <si>
    <r>
      <rPr>
        <sz val="11"/>
        <color theme="1"/>
        <rFont val="Calibri"/>
        <family val="2"/>
        <scheme val="minor"/>
      </rPr>
      <t>Paraguay</t>
    </r>
  </si>
  <si>
    <r>
      <rPr>
        <sz val="11"/>
        <color theme="1"/>
        <rFont val="Calibri"/>
        <family val="2"/>
        <scheme val="minor"/>
      </rPr>
      <t>Amical</t>
    </r>
  </si>
  <si>
    <r>
      <rPr>
        <sz val="11"/>
        <color theme="1"/>
        <rFont val="Calibri"/>
        <family val="2"/>
        <scheme val="minor"/>
      </rPr>
      <t>France</t>
    </r>
  </si>
  <si>
    <r>
      <rPr>
        <sz val="11"/>
        <color theme="1"/>
        <rFont val="Calibri"/>
        <family val="2"/>
        <scheme val="minor"/>
      </rPr>
      <t>Belgique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</si>
  <si>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</si>
  <si>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</si>
  <si>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Nigéria</t>
    </r>
  </si>
  <si>
    <r>
      <rPr>
        <sz val="11"/>
        <color theme="1"/>
        <rFont val="Calibri"/>
        <family val="2"/>
        <scheme val="minor"/>
      </rPr>
      <t>Amical</t>
    </r>
  </si>
  <si>
    <r>
      <rPr>
        <sz val="11"/>
        <color theme="1"/>
        <rFont val="Calibri"/>
        <family val="2"/>
        <scheme val="minor"/>
      </rPr>
      <t>Pologne</t>
    </r>
  </si>
  <si>
    <r>
      <rPr>
        <sz val="11"/>
        <color theme="1"/>
        <rFont val="Calibri"/>
        <family val="2"/>
        <scheme val="minor"/>
      </rPr>
      <t>Estonie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</si>
  <si>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</si>
  <si>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</si>
  <si>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Sénégal</t>
    </r>
  </si>
  <si>
    <r>
      <rPr>
        <sz val="11"/>
        <color theme="1"/>
        <rFont val="Calibri"/>
        <family val="2"/>
        <scheme val="minor"/>
      </rPr>
      <t>Amical</t>
    </r>
  </si>
  <si>
    <r>
      <rPr>
        <sz val="11"/>
        <color theme="1"/>
        <rFont val="Calibri"/>
        <family val="2"/>
        <scheme val="minor"/>
      </rPr>
      <t>Belgique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</si>
  <si>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</si>
  <si>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</si>
  <si>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Danemark</t>
    </r>
  </si>
  <si>
    <r>
      <rPr>
        <sz val="11"/>
        <color theme="1"/>
        <rFont val="Calibri"/>
        <family val="2"/>
        <scheme val="minor"/>
      </rPr>
      <t>Tunisie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</si>
  <si>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</si>
  <si>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</si>
  <si>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France</t>
    </r>
  </si>
  <si>
    <r>
      <rPr>
        <sz val="11"/>
        <color theme="1"/>
        <rFont val="Calibri"/>
        <family val="2"/>
        <scheme val="minor"/>
      </rPr>
      <t>Amical</t>
    </r>
  </si>
  <si>
    <r>
      <rPr>
        <sz val="11"/>
        <color theme="1"/>
        <rFont val="Calibri"/>
        <family val="2"/>
        <scheme val="minor"/>
      </rPr>
      <t>France</t>
    </r>
  </si>
  <si>
    <r>
      <rPr>
        <sz val="11"/>
        <color theme="1"/>
        <rFont val="Calibri"/>
        <family val="2"/>
        <scheme val="minor"/>
      </rPr>
      <t>Sénégal</t>
    </r>
  </si>
  <si>
    <r>
      <rPr>
        <sz val="11"/>
        <color theme="1"/>
        <rFont val="Calibri"/>
        <family val="2"/>
        <scheme val="minor"/>
      </rPr>
      <t>Coupe du Monde de la FIFA</t>
    </r>
  </si>
  <si>
    <r>
      <rPr>
        <sz val="11"/>
        <color theme="1"/>
        <rFont val="Calibri"/>
        <family val="2"/>
        <scheme val="minor"/>
      </rPr>
      <t>Uruguay</t>
    </r>
  </si>
  <si>
    <r>
      <rPr>
        <sz val="11"/>
        <color theme="1"/>
        <rFont val="Calibri"/>
        <family val="2"/>
        <scheme val="minor"/>
      </rPr>
      <t>Danemark</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</si>
  <si>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</si>
  <si>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</si>
  <si>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Nigéria</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</si>
  <si>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</si>
  <si>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</si>
  <si>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Turquie</t>
    </r>
  </si>
  <si>
    <r>
      <rPr>
        <sz val="11"/>
        <color theme="1"/>
        <rFont val="Calibri"/>
        <family val="2"/>
        <scheme val="minor"/>
      </rPr>
      <t>Coupe du Monde de la FIFA</t>
    </r>
  </si>
  <si>
    <r>
      <rPr>
        <sz val="11"/>
        <color theme="1"/>
        <rFont val="Calibri"/>
        <family val="2"/>
        <scheme val="minor"/>
      </rPr>
      <t>Croatie</t>
    </r>
  </si>
  <si>
    <r>
      <rPr>
        <sz val="11"/>
        <color theme="1"/>
        <rFont val="Calibri"/>
        <family val="2"/>
        <scheme val="minor"/>
      </rPr>
      <t>Mexique</t>
    </r>
  </si>
  <si>
    <r>
      <rPr>
        <sz val="11"/>
        <color theme="1"/>
        <rFont val="Calibri"/>
        <family val="2"/>
        <scheme val="minor"/>
      </rPr>
      <t>Coupe du Monde de la FIFA</t>
    </r>
  </si>
  <si>
    <r>
      <rPr>
        <sz val="11"/>
        <color theme="1"/>
        <rFont val="Calibri"/>
        <family val="2"/>
        <scheme val="minor"/>
      </rPr>
      <t>Cameroun</t>
    </r>
  </si>
  <si>
    <r>
      <rPr>
        <sz val="11"/>
        <color theme="1"/>
        <rFont val="Calibri"/>
        <family val="2"/>
        <scheme val="minor"/>
      </rPr>
      <t>Arabie saoudite</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</si>
  <si>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</si>
  <si>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</si>
  <si>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Angleterre</t>
    </r>
  </si>
  <si>
    <r>
      <rPr>
        <sz val="11"/>
        <color theme="1"/>
        <rFont val="Calibri"/>
        <family val="2"/>
        <scheme val="minor"/>
      </rPr>
      <t>Coupe du Monde de la FIFA</t>
    </r>
  </si>
  <si>
    <r>
      <rPr>
        <sz val="11"/>
        <color theme="1"/>
        <rFont val="Calibri"/>
        <family val="2"/>
        <scheme val="minor"/>
      </rPr>
      <t>Suède</t>
    </r>
  </si>
  <si>
    <r>
      <rPr>
        <sz val="11"/>
        <color theme="1"/>
        <rFont val="Calibri"/>
        <family val="2"/>
        <scheme val="minor"/>
      </rPr>
      <t>Nigéria</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</si>
  <si>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</si>
  <si>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</si>
  <si>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Croatie</t>
    </r>
  </si>
  <si>
    <r>
      <rPr>
        <sz val="11"/>
        <color theme="1"/>
        <rFont val="Calibri"/>
        <family val="2"/>
        <scheme val="minor"/>
      </rPr>
      <t>Coupe du Monde de la FIFA</t>
    </r>
  </si>
  <si>
    <r>
      <rPr>
        <sz val="11"/>
        <color theme="1"/>
        <rFont val="Calibri"/>
        <family val="2"/>
        <scheme val="minor"/>
      </rPr>
      <t>Afrique du Sud</t>
    </r>
  </si>
  <si>
    <r>
      <rPr>
        <sz val="11"/>
        <color theme="1"/>
        <rFont val="Calibri"/>
        <family val="2"/>
        <scheme val="minor"/>
      </rPr>
      <t>Slovénie</t>
    </r>
  </si>
  <si>
    <r>
      <rPr>
        <sz val="11"/>
        <color theme="1"/>
        <rFont val="Calibri"/>
        <family val="2"/>
        <scheme val="minor"/>
      </rPr>
      <t>Coupe du Monde de la FIFA</t>
    </r>
  </si>
  <si>
    <r>
      <rPr>
        <sz val="11"/>
        <color theme="1"/>
        <rFont val="Calibri"/>
        <family val="2"/>
        <scheme val="minor"/>
      </rPr>
      <t>Japon</t>
    </r>
  </si>
  <si>
    <r>
      <rPr>
        <sz val="11"/>
        <color theme="1"/>
        <rFont val="Calibri"/>
        <family val="2"/>
        <scheme val="minor"/>
      </rPr>
      <t>Russie</t>
    </r>
  </si>
  <si>
    <r>
      <rPr>
        <sz val="11"/>
        <color theme="1"/>
        <rFont val="Calibri"/>
        <family val="2"/>
        <scheme val="minor"/>
      </rPr>
      <t>Coupe du Monde de la FIFA</t>
    </r>
  </si>
  <si>
    <r>
      <rPr>
        <sz val="11"/>
        <color theme="1"/>
        <rFont val="Calibri"/>
        <family val="2"/>
        <scheme val="minor"/>
      </rPr>
      <t>Mexique</t>
    </r>
  </si>
  <si>
    <r>
      <rPr>
        <sz val="11"/>
        <color theme="1"/>
        <rFont val="Calibri"/>
        <family val="2"/>
        <scheme val="minor"/>
      </rPr>
      <t>Équateur</t>
    </r>
  </si>
  <si>
    <r>
      <rPr>
        <sz val="11"/>
        <color theme="1"/>
        <rFont val="Calibri"/>
        <family val="2"/>
        <scheme val="minor"/>
      </rPr>
      <t>Coupe du Monde de la FIFA</t>
    </r>
  </si>
  <si>
    <r>
      <rPr>
        <sz val="11"/>
        <color theme="1"/>
        <rFont val="Calibri"/>
        <family val="2"/>
        <scheme val="minor"/>
      </rPr>
      <t>Afrique du Sud</t>
    </r>
  </si>
  <si>
    <r>
      <rPr>
        <sz val="11"/>
        <color theme="1"/>
        <rFont val="Calibri"/>
        <family val="2"/>
        <scheme val="minor"/>
      </rPr>
      <t>Espagne</t>
    </r>
  </si>
  <si>
    <r>
      <rPr>
        <sz val="11"/>
        <color theme="1"/>
        <rFont val="Calibri"/>
        <family val="2"/>
        <scheme val="minor"/>
      </rPr>
      <t>Coupe du Monde de la FIFA</t>
    </r>
  </si>
  <si>
    <r>
      <rPr>
        <sz val="11"/>
        <color theme="1"/>
        <rFont val="Calibri"/>
        <family val="2"/>
        <scheme val="minor"/>
      </rPr>
      <t>Équateur</t>
    </r>
  </si>
  <si>
    <r>
      <rPr>
        <sz val="11"/>
        <color theme="1"/>
        <rFont val="Calibri"/>
        <family val="2"/>
        <scheme val="minor"/>
      </rPr>
      <t>Croatie</t>
    </r>
  </si>
  <si>
    <r>
      <rPr>
        <sz val="11"/>
        <color theme="1"/>
        <rFont val="Calibri"/>
        <family val="2"/>
        <scheme val="minor"/>
      </rPr>
      <t>Coupe du Monde de la FIFA</t>
    </r>
  </si>
  <si>
    <r>
      <rPr>
        <sz val="11"/>
        <color theme="1"/>
        <rFont val="Calibri"/>
        <family val="2"/>
        <scheme val="minor"/>
      </rPr>
      <t>Belgique</t>
    </r>
  </si>
  <si>
    <r>
      <rPr>
        <sz val="11"/>
        <color theme="1"/>
        <rFont val="Calibri"/>
        <family val="2"/>
        <scheme val="minor"/>
      </rPr>
      <t>Russie</t>
    </r>
  </si>
  <si>
    <r>
      <rPr>
        <sz val="11"/>
        <color theme="1"/>
        <rFont val="Calibri"/>
        <family val="2"/>
        <scheme val="minor"/>
      </rPr>
      <t>Coupe du Monde de la FIFA</t>
    </r>
  </si>
  <si>
    <r>
      <rPr>
        <sz val="11"/>
        <color theme="1"/>
        <rFont val="Calibri"/>
        <family val="2"/>
        <scheme val="minor"/>
      </rPr>
      <t>Portugal</t>
    </r>
  </si>
  <si>
    <r>
      <rPr>
        <sz val="11"/>
        <color theme="1"/>
        <rFont val="Calibri"/>
        <family val="2"/>
        <scheme val="minor"/>
      </rPr>
      <t>Corée du Sud</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</si>
  <si>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</si>
  <si>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</si>
  <si>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Paraguay</t>
    </r>
  </si>
  <si>
    <r>
      <rPr>
        <sz val="11"/>
        <color theme="1"/>
        <rFont val="Calibri"/>
        <family val="2"/>
        <scheme val="minor"/>
      </rPr>
      <t>Coupe du Monde de la FIFA</t>
    </r>
  </si>
  <si>
    <r>
      <rPr>
        <sz val="11"/>
        <color theme="1"/>
        <rFont val="Calibri"/>
        <family val="2"/>
        <scheme val="minor"/>
      </rPr>
      <t>Suède</t>
    </r>
  </si>
  <si>
    <r>
      <rPr>
        <sz val="11"/>
        <color theme="1"/>
        <rFont val="Calibri"/>
        <family val="2"/>
        <scheme val="minor"/>
      </rPr>
      <t>Sénégal</t>
    </r>
  </si>
  <si>
    <r>
      <rPr>
        <sz val="11"/>
        <color theme="1"/>
        <rFont val="Calibri"/>
        <family val="2"/>
        <scheme val="minor"/>
      </rPr>
      <t>Coupe du Monde de la FIFA</t>
    </r>
  </si>
  <si>
    <r>
      <rPr>
        <sz val="11"/>
        <color theme="1"/>
        <rFont val="Calibri"/>
        <family val="2"/>
        <scheme val="minor"/>
      </rPr>
      <t>Japon</t>
    </r>
  </si>
  <si>
    <r>
      <rPr>
        <sz val="11"/>
        <color theme="1"/>
        <rFont val="Calibri"/>
        <family val="2"/>
        <scheme val="minor"/>
      </rPr>
      <t>Turquie</t>
    </r>
  </si>
  <si>
    <r>
      <rPr>
        <sz val="11"/>
        <color theme="1"/>
        <rFont val="Calibri"/>
        <family val="2"/>
        <scheme val="minor"/>
      </rPr>
      <t>Coupe du Monde de la FIFA</t>
    </r>
  </si>
  <si>
    <r>
      <rPr>
        <sz val="11"/>
        <color theme="1"/>
        <rFont val="Calibri"/>
        <family val="2"/>
        <scheme val="minor"/>
      </rPr>
      <t>Corée du Sud</t>
    </r>
  </si>
  <si>
    <r>
      <rPr>
        <sz val="11"/>
        <color theme="1"/>
        <rFont val="Calibri"/>
        <family val="2"/>
        <scheme val="minor"/>
      </rPr>
      <t>Italie</t>
    </r>
  </si>
  <si>
    <r>
      <rPr>
        <sz val="11"/>
        <color theme="1"/>
        <rFont val="Calibri"/>
        <family val="2"/>
        <scheme val="minor"/>
      </rPr>
      <t>Coupe du Monde de la FIFA</t>
    </r>
  </si>
  <si>
    <r>
      <rPr>
        <sz val="11"/>
        <color theme="1"/>
        <rFont val="Calibri"/>
        <family val="2"/>
        <scheme val="minor"/>
      </rPr>
      <t>Angleterre</t>
    </r>
  </si>
  <si>
    <r>
      <rPr>
        <sz val="11"/>
        <color theme="1"/>
        <rFont val="Calibri"/>
        <family val="2"/>
        <scheme val="minor"/>
      </rPr>
      <t>Brésil</t>
    </r>
  </si>
  <si>
    <r>
      <rPr>
        <sz val="11"/>
        <color theme="1"/>
        <rFont val="Calibri"/>
        <family val="2"/>
        <scheme val="minor"/>
      </rPr>
      <t>Coupe du Monde de la FIFA</t>
    </r>
  </si>
  <si>
    <r>
      <rPr>
        <sz val="11"/>
        <color theme="1"/>
        <rFont val="Calibri"/>
        <family val="2"/>
        <scheme val="minor"/>
      </rPr>
      <t>Sénégal</t>
    </r>
  </si>
  <si>
    <r>
      <rPr>
        <sz val="11"/>
        <color theme="1"/>
        <rFont val="Calibri"/>
        <family val="2"/>
        <scheme val="minor"/>
      </rPr>
      <t>Turquie</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</si>
  <si>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</si>
  <si>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</si>
  <si>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Corée du Sud</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</si>
  <si>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</si>
  <si>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</si>
  <si>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Turquie</t>
    </r>
  </si>
  <si>
    <r>
      <rPr>
        <sz val="11"/>
        <color theme="1"/>
        <rFont val="Calibri"/>
        <family val="2"/>
        <scheme val="minor"/>
      </rPr>
      <t>Coupe du Monde de la FIFA</t>
    </r>
  </si>
  <si>
    <r>
      <rPr>
        <sz val="11"/>
        <color theme="1"/>
        <rFont val="Calibri"/>
        <family val="2"/>
        <scheme val="minor"/>
      </rPr>
      <t>Corée du Sud</t>
    </r>
  </si>
  <si>
    <r>
      <rPr>
        <sz val="11"/>
        <color theme="1"/>
        <rFont val="Calibri"/>
        <family val="2"/>
        <scheme val="minor"/>
      </rPr>
      <t>Turquie</t>
    </r>
  </si>
  <si>
    <r>
      <rPr>
        <sz val="11"/>
        <color theme="1"/>
        <rFont val="Calibri"/>
        <family val="2"/>
        <scheme val="minor"/>
      </rPr>
      <t>Coupe du Monde de la FIFA</t>
    </r>
  </si>
  <si>
    <r>
      <rPr>
        <sz val="11"/>
        <color theme="1"/>
        <rFont val="Calibri"/>
        <family val="2"/>
        <scheme val="minor"/>
      </rPr>
      <t>Nouvelle‑Zélande</t>
    </r>
  </si>
  <si>
    <r>
      <rPr>
        <sz val="11"/>
        <color theme="1"/>
        <rFont val="Calibri"/>
        <family val="2"/>
        <scheme val="minor"/>
      </rPr>
      <t>Australie</t>
    </r>
  </si>
  <si>
    <r>
      <rPr>
        <sz val="11"/>
        <color theme="1"/>
        <rFont val="Calibri"/>
        <family val="2"/>
        <scheme val="minor"/>
      </rPr>
      <t>Coupe d’Océanie des nations</t>
    </r>
  </si>
  <si>
    <r>
      <rPr>
        <sz val="11"/>
        <color theme="1"/>
        <rFont val="Calibri"/>
        <family val="2"/>
        <scheme val="minor"/>
      </rPr>
      <t>Irak</t>
    </r>
  </si>
  <si>
    <r>
      <rPr>
        <sz val="11"/>
        <color theme="1"/>
        <rFont val="Calibri"/>
        <family val="2"/>
        <scheme val="minor"/>
      </rPr>
      <t>Syrie</t>
    </r>
  </si>
  <si>
    <r>
      <rPr>
        <sz val="11"/>
        <color theme="1"/>
        <rFont val="Calibri"/>
        <family val="2"/>
        <scheme val="minor"/>
      </rPr>
      <t>Amical</t>
    </r>
  </si>
  <si>
    <r>
      <rPr>
        <sz val="11"/>
        <color theme="1"/>
        <rFont val="Calibri"/>
        <family val="2"/>
        <scheme val="minor"/>
      </rPr>
      <t>Brésil</t>
    </r>
  </si>
  <si>
    <r>
      <rPr>
        <sz val="11"/>
        <color theme="1"/>
        <rFont val="Calibri"/>
        <family val="2"/>
        <scheme val="minor"/>
      </rPr>
      <t>Paraguay</t>
    </r>
  </si>
  <si>
    <r>
      <rPr>
        <sz val="11"/>
        <color theme="1"/>
        <rFont val="Calibri"/>
        <family val="2"/>
        <scheme val="minor"/>
      </rPr>
      <t>Amical</t>
    </r>
  </si>
  <si>
    <r>
      <rPr>
        <sz val="11"/>
        <color theme="1"/>
        <rFont val="Calibri"/>
        <family val="2"/>
        <scheme val="minor"/>
      </rPr>
      <t>Italie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</si>
  <si>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</si>
  <si>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</si>
  <si>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Norvège</t>
    </r>
  </si>
  <si>
    <r>
      <rPr>
        <sz val="11"/>
        <color theme="1"/>
        <rFont val="Calibri"/>
        <family val="2"/>
        <scheme val="minor"/>
      </rPr>
      <t>Pays‑Bas</t>
    </r>
  </si>
  <si>
    <r>
      <rPr>
        <sz val="11"/>
        <color theme="1"/>
        <rFont val="Calibri"/>
        <family val="2"/>
        <scheme val="minor"/>
      </rPr>
      <t>Amical</t>
    </r>
  </si>
  <si>
    <r>
      <rPr>
        <sz val="11"/>
        <color theme="1"/>
        <rFont val="Calibri"/>
        <family val="2"/>
        <scheme val="minor"/>
      </rPr>
      <t>Roumanie</t>
    </r>
  </si>
  <si>
    <r>
      <rPr>
        <sz val="11"/>
        <color theme="1"/>
        <rFont val="Calibri"/>
        <family val="2"/>
        <scheme val="minor"/>
      </rPr>
      <t>Grèce</t>
    </r>
  </si>
  <si>
    <r>
      <rPr>
        <sz val="11"/>
        <color theme="1"/>
        <rFont val="Calibri"/>
        <family val="2"/>
        <scheme val="minor"/>
      </rPr>
      <t>Amical</t>
    </r>
  </si>
  <si>
    <r>
      <rPr>
        <sz val="11"/>
        <color theme="1"/>
        <rFont val="Calibri"/>
        <family val="2"/>
        <scheme val="minor"/>
      </rPr>
      <t>Écosse</t>
    </r>
  </si>
  <si>
    <r>
      <rPr>
        <sz val="11"/>
        <color theme="1"/>
        <rFont val="Calibri"/>
        <family val="2"/>
        <scheme val="minor"/>
      </rPr>
      <t>Danemark</t>
    </r>
  </si>
  <si>
    <r>
      <rPr>
        <sz val="11"/>
        <color theme="1"/>
        <rFont val="Calibri"/>
        <family val="2"/>
        <scheme val="minor"/>
      </rPr>
      <t>Amical</t>
    </r>
  </si>
  <si>
    <r>
      <rPr>
        <sz val="11"/>
        <color theme="1"/>
        <rFont val="Calibri"/>
        <family val="2"/>
        <scheme val="minor"/>
      </rPr>
      <t>Suisse</t>
    </r>
  </si>
  <si>
    <r>
      <rPr>
        <sz val="11"/>
        <color theme="1"/>
        <rFont val="Calibri"/>
        <family val="2"/>
        <scheme val="minor"/>
      </rPr>
      <t>Autriche</t>
    </r>
  </si>
  <si>
    <r>
      <rPr>
        <sz val="11"/>
        <color theme="1"/>
        <rFont val="Calibri"/>
        <family val="2"/>
        <scheme val="minor"/>
      </rPr>
      <t>Amical</t>
    </r>
  </si>
  <si>
    <r>
      <rPr>
        <sz val="11"/>
        <color theme="1"/>
        <rFont val="Calibri"/>
        <family val="2"/>
        <scheme val="minor"/>
      </rPr>
      <t>Ukraine</t>
    </r>
  </si>
  <si>
    <r>
      <rPr>
        <sz val="11"/>
        <color theme="1"/>
        <rFont val="Calibri"/>
        <family val="2"/>
        <scheme val="minor"/>
      </rPr>
      <t>Iran</t>
    </r>
  </si>
  <si>
    <r>
      <rPr>
        <sz val="11"/>
        <color theme="1"/>
        <rFont val="Calibri"/>
        <family val="2"/>
        <scheme val="minor"/>
      </rPr>
      <t>Amical</t>
    </r>
  </si>
  <si>
    <r>
      <rPr>
        <sz val="11"/>
        <color theme="1"/>
        <rFont val="Calibri"/>
        <family val="2"/>
        <scheme val="minor"/>
      </rPr>
      <t>Égypte</t>
    </r>
  </si>
  <si>
    <r>
      <rPr>
        <sz val="11"/>
        <color theme="1"/>
        <rFont val="Calibri"/>
        <family val="2"/>
        <scheme val="minor"/>
      </rPr>
      <t>Libye</t>
    </r>
  </si>
  <si>
    <r>
      <rPr>
        <sz val="11"/>
        <color theme="1"/>
        <rFont val="Calibri"/>
        <family val="2"/>
        <scheme val="minor"/>
      </rPr>
      <t>Amical</t>
    </r>
  </si>
  <si>
    <r>
      <rPr>
        <sz val="11"/>
        <color theme="1"/>
        <rFont val="Calibri"/>
        <family val="2"/>
        <scheme val="minor"/>
      </rPr>
      <t>Jordanie</t>
    </r>
  </si>
  <si>
    <r>
      <rPr>
        <sz val="11"/>
        <color theme="1"/>
        <rFont val="Calibri"/>
        <family val="2"/>
        <scheme val="minor"/>
      </rPr>
      <t>Iran</t>
    </r>
  </si>
  <si>
    <r>
      <rPr>
        <sz val="11"/>
        <color theme="1"/>
        <rFont val="Calibri"/>
        <family val="2"/>
        <scheme val="minor"/>
      </rPr>
      <t>Championnat de la WAFF</t>
    </r>
  </si>
  <si>
    <r>
      <rPr>
        <sz val="11"/>
        <color theme="1"/>
        <rFont val="Calibri"/>
        <family val="2"/>
        <scheme val="minor"/>
      </rPr>
      <t>Liban</t>
    </r>
  </si>
  <si>
    <r>
      <rPr>
        <sz val="11"/>
        <color theme="1"/>
        <rFont val="Calibri"/>
        <family val="2"/>
        <scheme val="minor"/>
      </rPr>
      <t>Jordanie</t>
    </r>
  </si>
  <si>
    <r>
      <rPr>
        <sz val="11"/>
        <color theme="1"/>
        <rFont val="Calibri"/>
        <family val="2"/>
        <scheme val="minor"/>
      </rPr>
      <t>Championnat de la WAFF</t>
    </r>
  </si>
  <si>
    <r>
      <rPr>
        <sz val="11"/>
        <color theme="1"/>
        <rFont val="Calibri"/>
        <family val="2"/>
        <scheme val="minor"/>
      </rPr>
      <t>Irak</t>
    </r>
  </si>
  <si>
    <r>
      <rPr>
        <sz val="11"/>
        <color theme="1"/>
        <rFont val="Calibri"/>
        <family val="2"/>
        <scheme val="minor"/>
      </rPr>
      <t>Syrie</t>
    </r>
  </si>
  <si>
    <r>
      <rPr>
        <sz val="11"/>
        <color theme="1"/>
        <rFont val="Calibri"/>
        <family val="2"/>
        <scheme val="minor"/>
      </rPr>
      <t>Championnat de la WAFF</t>
    </r>
  </si>
  <si>
    <r>
      <rPr>
        <sz val="11"/>
        <color theme="1"/>
        <rFont val="Calibri"/>
        <family val="2"/>
        <scheme val="minor"/>
      </rPr>
      <t>Jordanie</t>
    </r>
  </si>
  <si>
    <r>
      <rPr>
        <sz val="11"/>
        <color theme="1"/>
        <rFont val="Calibri"/>
        <family val="2"/>
        <scheme val="minor"/>
      </rPr>
      <t>Syrie</t>
    </r>
  </si>
  <si>
    <r>
      <rPr>
        <sz val="11"/>
        <color theme="1"/>
        <rFont val="Calibri"/>
        <family val="2"/>
        <scheme val="minor"/>
      </rPr>
      <t>Championnat de la WAFF</t>
    </r>
  </si>
  <si>
    <r>
      <rPr>
        <sz val="11"/>
        <color theme="1"/>
        <rFont val="Calibri"/>
        <family val="2"/>
        <scheme val="minor"/>
      </rPr>
      <t>Jordanie</t>
    </r>
  </si>
  <si>
    <r>
      <rPr>
        <sz val="11"/>
        <color theme="1"/>
        <rFont val="Calibri"/>
        <family val="2"/>
        <scheme val="minor"/>
      </rPr>
      <t>Irak</t>
    </r>
  </si>
  <si>
    <r>
      <rPr>
        <sz val="11"/>
        <color theme="1"/>
        <rFont val="Calibri"/>
        <family val="2"/>
        <scheme val="minor"/>
      </rPr>
      <t>Championnat de la WAFF</t>
    </r>
  </si>
  <si>
    <r>
      <rPr>
        <sz val="11"/>
        <color theme="1"/>
        <rFont val="Calibri"/>
        <family val="2"/>
        <scheme val="minor"/>
      </rPr>
      <t>Ouganda</t>
    </r>
  </si>
  <si>
    <r>
      <rPr>
        <sz val="11"/>
        <color theme="1"/>
        <rFont val="Calibri"/>
        <family val="2"/>
        <scheme val="minor"/>
      </rPr>
      <t>Ghana</t>
    </r>
  </si>
  <si>
    <r>
      <rPr>
        <sz val="11"/>
        <color theme="1"/>
        <rFont val="Calibri"/>
        <family val="2"/>
        <scheme val="minor"/>
      </rPr>
      <t>Qualification pour la Coupe d’Afrique des nations</t>
    </r>
  </si>
  <si>
    <r>
      <rPr>
        <sz val="11"/>
        <color theme="1"/>
        <rFont val="Calibri"/>
        <family val="2"/>
        <scheme val="minor"/>
      </rPr>
      <t>Zimbabwe</t>
    </r>
  </si>
  <si>
    <r>
      <rPr>
        <sz val="11"/>
        <color theme="1"/>
        <rFont val="Calibri"/>
        <family val="2"/>
        <scheme val="minor"/>
      </rPr>
      <t>Mali</t>
    </r>
  </si>
  <si>
    <r>
      <rPr>
        <sz val="11"/>
        <color theme="1"/>
        <rFont val="Calibri"/>
        <family val="2"/>
        <scheme val="minor"/>
      </rPr>
      <t>Qualification pour la Coupe d’Afrique des nations</t>
    </r>
  </si>
  <si>
    <r>
      <rPr>
        <sz val="11"/>
        <color theme="1"/>
        <rFont val="Calibri"/>
        <family val="2"/>
        <scheme val="minor"/>
      </rPr>
      <t>Oman</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</si>
  <si>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</si>
  <si>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</si>
  <si>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</si>
  <si>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</si>
  <si>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</si>
  <si>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Roumanie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</si>
  <si>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</si>
  <si>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</si>
  <si>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Slovaquie</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</si>
  <si>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</si>
  <si>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</si>
  <si>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Estonie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</si>
  <si>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</si>
  <si>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</si>
  <si>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Estonie</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</si>
  <si>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</si>
  <si>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</si>
  <si>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Irlande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</si>
  <si>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</si>
  <si>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</si>
  <si>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Suède</t>
    </r>
  </si>
  <si>
    <r>
      <rPr>
        <sz val="11"/>
        <color theme="1"/>
        <rFont val="Calibri"/>
        <family val="2"/>
        <scheme val="minor"/>
      </rPr>
      <t>Portugal</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</si>
  <si>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</si>
  <si>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</si>
  <si>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</si>
  <si>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</si>
  <si>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Autriche</t>
    </r>
  </si>
  <si>
    <r>
      <rPr>
        <sz val="11"/>
        <color theme="1"/>
        <rFont val="Calibri"/>
        <family val="2"/>
        <scheme val="minor"/>
      </rPr>
      <t>Norvège</t>
    </r>
  </si>
  <si>
    <r>
      <rPr>
        <sz val="11"/>
        <color theme="1"/>
        <rFont val="Calibri"/>
        <family val="2"/>
        <scheme val="minor"/>
      </rPr>
      <t>Amical</t>
    </r>
  </si>
  <si>
    <r>
      <rPr>
        <sz val="11"/>
        <color theme="1"/>
        <rFont val="Calibri"/>
        <family val="2"/>
        <scheme val="minor"/>
      </rPr>
      <t>Honduras</t>
    </r>
  </si>
  <si>
    <r>
      <rPr>
        <sz val="11"/>
        <color theme="1"/>
        <rFont val="Calibri"/>
        <family val="2"/>
        <scheme val="minor"/>
      </rPr>
      <t>Colombie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</si>
  <si>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</si>
  <si>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</si>
  <si>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Brésil</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</si>
  <si>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</si>
  <si>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</si>
  <si>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Israël</t>
    </r>
  </si>
  <si>
    <r>
      <rPr>
        <sz val="11"/>
        <color theme="1"/>
        <rFont val="Calibri"/>
        <family val="2"/>
        <scheme val="minor"/>
      </rPr>
      <t>Amical</t>
    </r>
  </si>
  <si>
    <r>
      <rPr>
        <sz val="11"/>
        <color theme="1"/>
        <rFont val="Calibri"/>
        <family val="2"/>
        <scheme val="minor"/>
      </rPr>
      <t>Qatar</t>
    </r>
  </si>
  <si>
    <r>
      <rPr>
        <sz val="11"/>
        <color theme="1"/>
        <rFont val="Calibri"/>
        <family val="2"/>
        <scheme val="minor"/>
      </rPr>
      <t>Irak</t>
    </r>
  </si>
  <si>
    <r>
      <rPr>
        <sz val="11"/>
        <color theme="1"/>
        <rFont val="Calibri"/>
        <family val="2"/>
        <scheme val="minor"/>
      </rPr>
      <t>Amical</t>
    </r>
  </si>
  <si>
    <r>
      <rPr>
        <sz val="11"/>
        <color theme="1"/>
        <rFont val="Calibri"/>
        <family val="2"/>
        <scheme val="minor"/>
      </rPr>
      <t>Roumanie</t>
    </r>
  </si>
  <si>
    <r>
      <rPr>
        <sz val="11"/>
        <color theme="1"/>
        <rFont val="Calibri"/>
        <family val="2"/>
        <scheme val="minor"/>
      </rPr>
      <t>Croatie</t>
    </r>
  </si>
  <si>
    <r>
      <rPr>
        <sz val="11"/>
        <color theme="1"/>
        <rFont val="Calibri"/>
        <family val="2"/>
        <scheme val="minor"/>
      </rPr>
      <t>Amical</t>
    </r>
  </si>
  <si>
    <r>
      <rPr>
        <sz val="11"/>
        <color theme="1"/>
        <rFont val="Calibri"/>
        <family val="2"/>
        <scheme val="minor"/>
      </rPr>
      <t>Espagne</t>
    </r>
  </si>
  <si>
    <r>
      <rPr>
        <sz val="11"/>
        <color theme="1"/>
        <rFont val="Calibri"/>
        <family val="2"/>
        <scheme val="minor"/>
      </rPr>
      <t>Bulgarie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</si>
  <si>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</si>
  <si>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</si>
  <si>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Uruguay</t>
    </r>
  </si>
  <si>
    <r>
      <rPr>
        <sz val="11"/>
        <color theme="1"/>
        <rFont val="Calibri"/>
        <family val="2"/>
        <scheme val="minor"/>
      </rPr>
      <t>Amical</t>
    </r>
  </si>
  <si>
    <r>
      <rPr>
        <sz val="11"/>
        <color theme="1"/>
        <rFont val="Calibri"/>
        <family val="2"/>
        <scheme val="minor"/>
      </rPr>
      <t>Ghana</t>
    </r>
  </si>
  <si>
    <r>
      <rPr>
        <sz val="11"/>
        <color theme="1"/>
        <rFont val="Calibri"/>
        <family val="2"/>
        <scheme val="minor"/>
      </rPr>
      <t>Nigéria</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</si>
  <si>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</si>
  <si>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</si>
  <si>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Égypte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</si>
  <si>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</si>
  <si>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</si>
  <si>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Liban</t>
    </r>
  </si>
  <si>
    <r>
      <rPr>
        <sz val="11"/>
        <color theme="1"/>
        <rFont val="Calibri"/>
        <family val="2"/>
        <scheme val="minor"/>
      </rPr>
      <t>Coupe de l’UAFA</t>
    </r>
  </si>
  <si>
    <r>
      <rPr>
        <sz val="11"/>
        <color theme="1"/>
        <rFont val="Calibri"/>
        <family val="2"/>
        <scheme val="minor"/>
      </rPr>
      <t>Koweït</t>
    </r>
  </si>
  <si>
    <r>
      <rPr>
        <sz val="11"/>
        <color theme="1"/>
        <rFont val="Calibri"/>
        <family val="2"/>
        <scheme val="minor"/>
      </rPr>
      <t>Jordanie</t>
    </r>
  </si>
  <si>
    <r>
      <rPr>
        <sz val="11"/>
        <color theme="1"/>
        <rFont val="Calibri"/>
        <family val="2"/>
        <scheme val="minor"/>
      </rPr>
      <t>Coupe de l’UAFA</t>
    </r>
  </si>
  <si>
    <r>
      <rPr>
        <sz val="11"/>
        <color theme="1"/>
        <rFont val="Calibri"/>
        <family val="2"/>
        <scheme val="minor"/>
      </rPr>
      <t>Ouganda</t>
    </r>
  </si>
  <si>
    <r>
      <rPr>
        <sz val="11"/>
        <color theme="1"/>
        <rFont val="Calibri"/>
        <family val="2"/>
        <scheme val="minor"/>
      </rPr>
      <t>Algérie</t>
    </r>
  </si>
  <si>
    <r>
      <rPr>
        <sz val="11"/>
        <color theme="1"/>
        <rFont val="Calibri"/>
        <family val="2"/>
        <scheme val="minor"/>
      </rPr>
      <t>Amical</t>
    </r>
  </si>
  <si>
    <r>
      <rPr>
        <sz val="11"/>
        <color theme="1"/>
        <rFont val="Calibri"/>
        <family val="2"/>
        <scheme val="minor"/>
      </rPr>
      <t>Oman</t>
    </r>
  </si>
  <si>
    <r>
      <rPr>
        <sz val="11"/>
        <color theme="1"/>
        <rFont val="Calibri"/>
        <family val="2"/>
        <scheme val="minor"/>
      </rPr>
      <t>Norvège</t>
    </r>
  </si>
  <si>
    <r>
      <rPr>
        <sz val="11"/>
        <color theme="1"/>
        <rFont val="Calibri"/>
        <family val="2"/>
        <scheme val="minor"/>
      </rPr>
      <t>Amical</t>
    </r>
  </si>
  <si>
    <r>
      <rPr>
        <sz val="11"/>
        <color theme="1"/>
        <rFont val="Calibri"/>
        <family val="2"/>
        <scheme val="minor"/>
      </rPr>
      <t>Mexique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</si>
  <si>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</si>
  <si>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</si>
  <si>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</si>
  <si>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Estonie</t>
    </r>
  </si>
  <si>
    <r>
      <rPr>
        <sz val="11"/>
        <color theme="1"/>
        <rFont val="Calibri"/>
        <family val="2"/>
        <scheme val="minor"/>
      </rPr>
      <t>Amical</t>
    </r>
  </si>
  <si>
    <r>
      <rPr>
        <sz val="11"/>
        <color theme="1"/>
        <rFont val="Calibri"/>
        <family val="2"/>
        <scheme val="minor"/>
      </rPr>
      <t>Panama</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</si>
  <si>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</si>
  <si>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</si>
  <si>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Costa Rica</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</si>
  <si>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</si>
  <si>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</si>
  <si>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Bulgarie</t>
    </r>
  </si>
  <si>
    <r>
      <rPr>
        <sz val="11"/>
        <color theme="1"/>
        <rFont val="Calibri"/>
        <family val="2"/>
        <scheme val="minor"/>
      </rPr>
      <t>Hongrie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</si>
  <si>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</si>
  <si>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</si>
  <si>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Estonie</t>
    </r>
  </si>
  <si>
    <r>
      <rPr>
        <sz val="11"/>
        <color theme="1"/>
        <rFont val="Calibri"/>
        <family val="2"/>
        <scheme val="minor"/>
      </rPr>
      <t>Amical</t>
    </r>
  </si>
  <si>
    <r>
      <rPr>
        <sz val="11"/>
        <color theme="1"/>
        <rFont val="Calibri"/>
        <family val="2"/>
        <scheme val="minor"/>
      </rPr>
      <t>Grèce</t>
    </r>
  </si>
  <si>
    <r>
      <rPr>
        <sz val="11"/>
        <color theme="1"/>
        <rFont val="Calibri"/>
        <family val="2"/>
        <scheme val="minor"/>
      </rPr>
      <t>Norvège</t>
    </r>
  </si>
  <si>
    <r>
      <rPr>
        <sz val="11"/>
        <color theme="1"/>
        <rFont val="Calibri"/>
        <family val="2"/>
        <scheme val="minor"/>
      </rPr>
      <t>Amical</t>
    </r>
  </si>
  <si>
    <r>
      <rPr>
        <sz val="11"/>
        <color theme="1"/>
        <rFont val="Calibri"/>
        <family val="2"/>
        <scheme val="minor"/>
      </rPr>
      <t>Guinée</t>
    </r>
  </si>
  <si>
    <r>
      <rPr>
        <sz val="11"/>
        <color theme="1"/>
        <rFont val="Calibri"/>
        <family val="2"/>
        <scheme val="minor"/>
      </rPr>
      <t>Mali</t>
    </r>
  </si>
  <si>
    <r>
      <rPr>
        <sz val="11"/>
        <color theme="1"/>
        <rFont val="Calibri"/>
        <family val="2"/>
        <scheme val="minor"/>
      </rPr>
      <t>Amical</t>
    </r>
  </si>
  <si>
    <r>
      <rPr>
        <sz val="11"/>
        <color theme="1"/>
        <rFont val="Calibri"/>
        <family val="2"/>
        <scheme val="minor"/>
      </rPr>
      <t>Italie</t>
    </r>
  </si>
  <si>
    <r>
      <rPr>
        <sz val="11"/>
        <color theme="1"/>
        <rFont val="Calibri"/>
        <family val="2"/>
        <scheme val="minor"/>
      </rPr>
      <t>Portugal</t>
    </r>
  </si>
  <si>
    <r>
      <rPr>
        <sz val="11"/>
        <color theme="1"/>
        <rFont val="Calibri"/>
        <family val="2"/>
        <scheme val="minor"/>
      </rPr>
      <t>Amical</t>
    </r>
  </si>
  <si>
    <r>
      <rPr>
        <sz val="11"/>
        <color theme="1"/>
        <rFont val="Calibri"/>
        <family val="2"/>
        <scheme val="minor"/>
      </rPr>
      <t>Maroc</t>
    </r>
  </si>
  <si>
    <r>
      <rPr>
        <sz val="11"/>
        <color theme="1"/>
        <rFont val="Calibri"/>
        <family val="2"/>
        <scheme val="minor"/>
      </rPr>
      <t>Sénégal</t>
    </r>
  </si>
  <si>
    <r>
      <rPr>
        <sz val="11"/>
        <color theme="1"/>
        <rFont val="Calibri"/>
        <family val="2"/>
        <scheme val="minor"/>
      </rPr>
      <t>Amical</t>
    </r>
  </si>
  <si>
    <r>
      <rPr>
        <sz val="11"/>
        <color theme="1"/>
        <rFont val="Calibri"/>
        <family val="2"/>
        <scheme val="minor"/>
      </rPr>
      <t>Pays‑Bas</t>
    </r>
  </si>
  <si>
    <r>
      <rPr>
        <sz val="11"/>
        <color theme="1"/>
        <rFont val="Calibri"/>
        <family val="2"/>
        <scheme val="minor"/>
      </rPr>
      <t>Argentine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</si>
  <si>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</si>
  <si>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</si>
  <si>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Finlande</t>
    </r>
  </si>
  <si>
    <r>
      <rPr>
        <sz val="11"/>
        <color theme="1"/>
        <rFont val="Calibri"/>
        <family val="2"/>
        <scheme val="minor"/>
      </rPr>
      <t>Amical</t>
    </r>
  </si>
  <si>
    <r>
      <rPr>
        <sz val="11"/>
        <color theme="1"/>
        <rFont val="Calibri"/>
        <family val="2"/>
        <scheme val="minor"/>
      </rPr>
      <t>Roumanie</t>
    </r>
  </si>
  <si>
    <r>
      <rPr>
        <sz val="11"/>
        <color theme="1"/>
        <rFont val="Calibri"/>
        <family val="2"/>
        <scheme val="minor"/>
      </rPr>
      <t>Slovaquie</t>
    </r>
  </si>
  <si>
    <r>
      <rPr>
        <sz val="11"/>
        <color theme="1"/>
        <rFont val="Calibri"/>
        <family val="2"/>
        <scheme val="minor"/>
      </rPr>
      <t>Tournoi international de Chypre</t>
    </r>
  </si>
  <si>
    <r>
      <rPr>
        <sz val="11"/>
        <color theme="1"/>
        <rFont val="Calibri"/>
        <family val="2"/>
        <scheme val="minor"/>
      </rPr>
      <t>Tunisie</t>
    </r>
  </si>
  <si>
    <r>
      <rPr>
        <sz val="11"/>
        <color theme="1"/>
        <rFont val="Calibri"/>
        <family val="2"/>
        <scheme val="minor"/>
      </rPr>
      <t>Suède</t>
    </r>
  </si>
  <si>
    <r>
      <rPr>
        <sz val="11"/>
        <color theme="1"/>
        <rFont val="Calibri"/>
        <family val="2"/>
        <scheme val="minor"/>
      </rPr>
      <t>Amical</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</si>
  <si>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</si>
  <si>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</si>
  <si>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</si>
  <si>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Chine</t>
    </r>
  </si>
  <si>
    <r>
      <rPr>
        <sz val="11"/>
        <color theme="1"/>
        <rFont val="Calibri"/>
        <family val="2"/>
        <scheme val="minor"/>
      </rPr>
      <t>Estonie</t>
    </r>
  </si>
  <si>
    <r>
      <rPr>
        <sz val="11"/>
        <color theme="1"/>
        <rFont val="Calibri"/>
        <family val="2"/>
        <scheme val="minor"/>
      </rPr>
      <t>Amical</t>
    </r>
  </si>
  <si>
    <r>
      <rPr>
        <sz val="11"/>
        <color theme="1"/>
        <rFont val="Calibri"/>
        <family val="2"/>
        <scheme val="minor"/>
      </rPr>
      <t>Qatar</t>
    </r>
  </si>
  <si>
    <r>
      <rPr>
        <sz val="11"/>
        <color theme="1"/>
        <rFont val="Calibri"/>
        <family val="2"/>
        <scheme val="minor"/>
      </rPr>
      <t>Suède</t>
    </r>
  </si>
  <si>
    <r>
      <rPr>
        <sz val="11"/>
        <color theme="1"/>
        <rFont val="Calibri"/>
        <family val="2"/>
        <scheme val="minor"/>
      </rPr>
      <t>King’s Cup</t>
    </r>
  </si>
  <si>
    <r>
      <rPr>
        <sz val="11"/>
        <color theme="1"/>
        <rFont val="Calibri"/>
        <family val="2"/>
        <scheme val="minor"/>
      </rPr>
      <t>Costa Rica</t>
    </r>
  </si>
  <si>
    <r>
      <rPr>
        <sz val="11"/>
        <color theme="1"/>
        <rFont val="Calibri"/>
        <family val="2"/>
        <scheme val="minor"/>
      </rPr>
      <t>Honduras</t>
    </r>
  </si>
  <si>
    <r>
      <rPr>
        <sz val="11"/>
        <color theme="1"/>
        <rFont val="Calibri"/>
        <family val="2"/>
        <scheme val="minor"/>
      </rPr>
      <t>Coupe de l’UNCAF</t>
    </r>
  </si>
  <si>
    <r>
      <rPr>
        <sz val="11"/>
        <color theme="1"/>
        <rFont val="Calibri"/>
        <family val="2"/>
        <scheme val="minor"/>
      </rPr>
      <t>Costa Rica</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</si>
  <si>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</si>
  <si>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</si>
  <si>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Guatemala</t>
    </r>
  </si>
  <si>
    <r>
      <rPr>
        <sz val="11"/>
        <color theme="1"/>
        <rFont val="Calibri"/>
        <family val="2"/>
        <scheme val="minor"/>
      </rPr>
      <t>Honduras</t>
    </r>
  </si>
  <si>
    <r>
      <rPr>
        <sz val="11"/>
        <color theme="1"/>
        <rFont val="Calibri"/>
        <family val="2"/>
        <scheme val="minor"/>
      </rPr>
      <t>Coupe de l’UNCAF</t>
    </r>
  </si>
  <si>
    <r>
      <rPr>
        <sz val="11"/>
        <color theme="1"/>
        <rFont val="Calibri"/>
        <family val="2"/>
        <scheme val="minor"/>
      </rPr>
      <t>Haïti</t>
    </r>
  </si>
  <si>
    <r>
      <rPr>
        <sz val="11"/>
        <color theme="1"/>
        <rFont val="Calibri"/>
        <family val="2"/>
        <scheme val="minor"/>
      </rPr>
      <t>Martinique</t>
    </r>
  </si>
  <si>
    <r>
      <rPr>
        <sz val="11"/>
        <color theme="1"/>
        <rFont val="Calibri"/>
        <family val="2"/>
        <scheme val="minor"/>
      </rPr>
      <t>Qualification pour la Gold Cup</t>
    </r>
  </si>
  <si>
    <r>
      <rPr>
        <sz val="11"/>
        <color theme="1"/>
        <rFont val="Calibri"/>
        <family val="2"/>
        <scheme val="minor"/>
      </rPr>
      <t>Serbie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</si>
  <si>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</si>
  <si>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</si>
  <si>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Arménie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</si>
  <si>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</si>
  <si>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</si>
  <si>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Costa Rica</t>
    </r>
  </si>
  <si>
    <r>
      <rPr>
        <sz val="11"/>
        <color theme="1"/>
        <rFont val="Calibri"/>
        <family val="2"/>
        <scheme val="minor"/>
      </rPr>
      <t>Paraguay</t>
    </r>
  </si>
  <si>
    <r>
      <rPr>
        <sz val="11"/>
        <color theme="1"/>
        <rFont val="Calibri"/>
        <family val="2"/>
        <scheme val="minor"/>
      </rPr>
      <t>Amical</t>
    </r>
  </si>
  <si>
    <r>
      <rPr>
        <sz val="11"/>
        <color theme="1"/>
        <rFont val="Calibri"/>
        <family val="2"/>
        <scheme val="minor"/>
      </rPr>
      <t>Estonie</t>
    </r>
  </si>
  <si>
    <r>
      <rPr>
        <sz val="11"/>
        <color theme="1"/>
        <rFont val="Calibri"/>
        <family val="2"/>
        <scheme val="minor"/>
      </rPr>
      <t>Canada</t>
    </r>
  </si>
  <si>
    <r>
      <rPr>
        <sz val="11"/>
        <color theme="1"/>
        <rFont val="Calibri"/>
        <family val="2"/>
        <scheme val="minor"/>
      </rPr>
      <t>Amical</t>
    </r>
  </si>
  <si>
    <r>
      <rPr>
        <sz val="11"/>
        <color theme="1"/>
        <rFont val="Calibri"/>
        <family val="2"/>
        <scheme val="minor"/>
      </rPr>
      <t>Géorgie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</si>
  <si>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</si>
  <si>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</si>
  <si>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</si>
  <si>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Brésil</t>
    </r>
  </si>
  <si>
    <r>
      <rPr>
        <sz val="11"/>
        <color theme="1"/>
        <rFont val="Calibri"/>
        <family val="2"/>
        <scheme val="minor"/>
      </rPr>
      <t>Amical</t>
    </r>
  </si>
  <si>
    <r>
      <rPr>
        <sz val="11"/>
        <color theme="1"/>
        <rFont val="Calibri"/>
        <family val="2"/>
        <scheme val="minor"/>
      </rPr>
      <t>Écosse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</si>
  <si>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</si>
  <si>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</si>
  <si>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Tunisie</t>
    </r>
  </si>
  <si>
    <r>
      <rPr>
        <sz val="11"/>
        <color theme="1"/>
        <rFont val="Calibri"/>
        <family val="2"/>
        <scheme val="minor"/>
      </rPr>
      <t>Cameroun</t>
    </r>
  </si>
  <si>
    <r>
      <rPr>
        <sz val="11"/>
        <color theme="1"/>
        <rFont val="Calibri"/>
        <family val="2"/>
        <scheme val="minor"/>
      </rPr>
      <t>Amical</t>
    </r>
  </si>
  <si>
    <r>
      <rPr>
        <sz val="11"/>
        <color theme="1"/>
        <rFont val="Calibri"/>
        <family val="2"/>
        <scheme val="minor"/>
      </rPr>
      <t>Hongrie</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</si>
  <si>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</si>
  <si>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</si>
  <si>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Israël</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</si>
  <si>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</si>
  <si>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</si>
  <si>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 xml:space="preserve">République de Macédoine </t>
    </r>
  </si>
  <si>
    <r>
      <rPr>
        <sz val="11"/>
        <color theme="1"/>
        <rFont val="Calibri"/>
        <family val="2"/>
        <scheme val="minor"/>
      </rPr>
      <t>Portugal</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</si>
  <si>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</si>
  <si>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</si>
  <si>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Japon</t>
    </r>
  </si>
  <si>
    <r>
      <rPr>
        <sz val="11"/>
        <color theme="1"/>
        <rFont val="Calibri"/>
        <family val="2"/>
        <scheme val="minor"/>
      </rPr>
      <t>Amical</t>
    </r>
  </si>
  <si>
    <r>
      <rPr>
        <sz val="11"/>
        <color theme="1"/>
        <rFont val="Calibri"/>
        <family val="2"/>
        <scheme val="minor"/>
      </rPr>
      <t>Chili</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</si>
  <si>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</si>
  <si>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</si>
  <si>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Danemark</t>
    </r>
  </si>
  <si>
    <r>
      <rPr>
        <sz val="11"/>
        <color theme="1"/>
        <rFont val="Calibri"/>
        <family val="2"/>
        <scheme val="minor"/>
      </rPr>
      <t>Ukraine</t>
    </r>
  </si>
  <si>
    <r>
      <rPr>
        <sz val="11"/>
        <color theme="1"/>
        <rFont val="Calibri"/>
        <family val="2"/>
        <scheme val="minor"/>
      </rPr>
      <t>Amical</t>
    </r>
  </si>
  <si>
    <r>
      <rPr>
        <sz val="11"/>
        <color theme="1"/>
        <rFont val="Calibri"/>
        <family val="2"/>
        <scheme val="minor"/>
      </rPr>
      <t>Géorgie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</si>
  <si>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</si>
  <si>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</si>
  <si>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</si>
  <si>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Serbie</t>
    </r>
  </si>
  <si>
    <r>
      <rPr>
        <sz val="11"/>
        <color theme="1"/>
        <rFont val="Calibri"/>
        <family val="2"/>
        <scheme val="minor"/>
      </rPr>
      <t>Amical</t>
    </r>
  </si>
  <si>
    <r>
      <rPr>
        <sz val="11"/>
        <color theme="1"/>
        <rFont val="Calibri"/>
        <family val="2"/>
        <scheme val="minor"/>
      </rPr>
      <t>Irlande</t>
    </r>
  </si>
  <si>
    <r>
      <rPr>
        <sz val="11"/>
        <color theme="1"/>
        <rFont val="Calibri"/>
        <family val="2"/>
        <scheme val="minor"/>
      </rPr>
      <t>Norvège</t>
    </r>
  </si>
  <si>
    <r>
      <rPr>
        <sz val="11"/>
        <color theme="1"/>
        <rFont val="Calibri"/>
        <family val="2"/>
        <scheme val="minor"/>
      </rPr>
      <t>Amical</t>
    </r>
  </si>
  <si>
    <r>
      <rPr>
        <sz val="11"/>
        <color theme="1"/>
        <rFont val="Calibri"/>
        <family val="2"/>
        <scheme val="minor"/>
      </rPr>
      <t>Tunisie</t>
    </r>
  </si>
  <si>
    <r>
      <rPr>
        <sz val="11"/>
        <color theme="1"/>
        <rFont val="Calibri"/>
        <family val="2"/>
        <scheme val="minor"/>
      </rPr>
      <t>Côte d’Ivoire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</si>
  <si>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</si>
  <si>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</si>
  <si>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Paraguay</t>
    </r>
  </si>
  <si>
    <r>
      <rPr>
        <sz val="11"/>
        <color theme="1"/>
        <rFont val="Calibri"/>
        <family val="2"/>
        <scheme val="minor"/>
      </rPr>
      <t>Amical</t>
    </r>
  </si>
  <si>
    <r>
      <rPr>
        <sz val="11"/>
        <color theme="1"/>
        <rFont val="Calibri"/>
        <family val="2"/>
        <scheme val="minor"/>
      </rPr>
      <t>Suède</t>
    </r>
  </si>
  <si>
    <r>
      <rPr>
        <sz val="11"/>
        <color theme="1"/>
        <rFont val="Calibri"/>
        <family val="2"/>
        <scheme val="minor"/>
      </rPr>
      <t>Croatie</t>
    </r>
  </si>
  <si>
    <r>
      <rPr>
        <sz val="11"/>
        <color theme="1"/>
        <rFont val="Calibri"/>
        <family val="2"/>
        <scheme val="minor"/>
      </rPr>
      <t>Amical</t>
    </r>
  </si>
  <si>
    <r>
      <rPr>
        <sz val="11"/>
        <color theme="1"/>
        <rFont val="Calibri"/>
        <family val="2"/>
        <scheme val="minor"/>
      </rPr>
      <t>Suisse</t>
    </r>
  </si>
  <si>
    <r>
      <rPr>
        <sz val="11"/>
        <color theme="1"/>
        <rFont val="Calibri"/>
        <family val="2"/>
        <scheme val="minor"/>
      </rPr>
      <t>Italie</t>
    </r>
  </si>
  <si>
    <r>
      <rPr>
        <sz val="11"/>
        <color theme="1"/>
        <rFont val="Calibri"/>
        <family val="2"/>
        <scheme val="minor"/>
      </rPr>
      <t>Amical</t>
    </r>
  </si>
  <si>
    <r>
      <rPr>
        <sz val="11"/>
        <color theme="1"/>
        <rFont val="Calibri"/>
        <family val="2"/>
        <scheme val="minor"/>
      </rPr>
      <t>Tunisie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</si>
  <si>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</si>
  <si>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</si>
  <si>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</si>
  <si>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Bélarus</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</si>
  <si>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</si>
  <si>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</si>
  <si>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</si>
  <si>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</si>
  <si>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</si>
  <si>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Nigéria</t>
    </r>
  </si>
  <si>
    <r>
      <rPr>
        <sz val="11"/>
        <color theme="1"/>
        <rFont val="Calibri"/>
        <family val="2"/>
        <scheme val="minor"/>
      </rPr>
      <t>Amical</t>
    </r>
  </si>
  <si>
    <r>
      <rPr>
        <sz val="11"/>
        <color theme="1"/>
        <rFont val="Calibri"/>
        <family val="2"/>
        <scheme val="minor"/>
      </rPr>
      <t>Algérie</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</si>
  <si>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</si>
  <si>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</si>
  <si>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</si>
  <si>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</si>
  <si>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</si>
  <si>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Cameroun</t>
    </r>
  </si>
  <si>
    <r>
      <rPr>
        <sz val="11"/>
        <color theme="1"/>
        <rFont val="Calibri"/>
        <family val="2"/>
        <scheme val="minor"/>
      </rPr>
      <t>Cap-Vert</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</si>
  <si>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</si>
  <si>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</si>
  <si>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Serbie</t>
    </r>
  </si>
  <si>
    <r>
      <rPr>
        <sz val="11"/>
        <color theme="1"/>
        <rFont val="Calibri"/>
        <family val="2"/>
        <scheme val="minor"/>
      </rPr>
      <t>Amical</t>
    </r>
  </si>
  <si>
    <r>
      <rPr>
        <sz val="11"/>
        <color theme="1"/>
        <rFont val="Calibri"/>
        <family val="2"/>
        <scheme val="minor"/>
      </rPr>
      <t>Ouganda</t>
    </r>
  </si>
  <si>
    <r>
      <rPr>
        <sz val="11"/>
        <color theme="1"/>
        <rFont val="Calibri"/>
        <family val="2"/>
        <scheme val="minor"/>
      </rPr>
      <t>Libye</t>
    </r>
  </si>
  <si>
    <r>
      <rPr>
        <sz val="11"/>
        <color theme="1"/>
        <rFont val="Calibri"/>
        <family val="2"/>
        <scheme val="minor"/>
      </rPr>
      <t>Amical</t>
    </r>
  </si>
  <si>
    <r>
      <rPr>
        <sz val="11"/>
        <color theme="1"/>
        <rFont val="Calibri"/>
        <family val="2"/>
        <scheme val="minor"/>
      </rPr>
      <t>Danemark</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</si>
  <si>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</si>
  <si>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</si>
  <si>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Irlande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</si>
  <si>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</si>
  <si>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</si>
  <si>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Slovaquie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</si>
  <si>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</si>
  <si>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</si>
  <si>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</si>
  <si>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</si>
  <si>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</si>
  <si>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Ukraine</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</si>
  <si>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</si>
  <si>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</si>
  <si>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Venezuela</t>
    </r>
  </si>
  <si>
    <r>
      <rPr>
        <sz val="11"/>
        <color theme="1"/>
        <rFont val="Calibri"/>
        <family val="2"/>
        <scheme val="minor"/>
      </rPr>
      <t>Honduras</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</si>
  <si>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</si>
  <si>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</si>
  <si>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Chili</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</si>
  <si>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</si>
  <si>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</si>
  <si>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Slovaquie</t>
    </r>
  </si>
  <si>
    <r>
      <rPr>
        <sz val="11"/>
        <color theme="1"/>
        <rFont val="Calibri"/>
        <family val="2"/>
        <scheme val="minor"/>
      </rPr>
      <t>Qualification pour la Coupe européenne de l’UEFA</t>
    </r>
  </si>
  <si>
    <r>
      <rPr>
        <sz val="11"/>
        <color theme="1"/>
        <rFont val="Calibri"/>
        <family val="2"/>
        <scheme val="minor"/>
      </rPr>
      <t>Estonie</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</si>
  <si>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</si>
  <si>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</si>
  <si>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Grèce</t>
    </r>
  </si>
  <si>
    <r>
      <rPr>
        <sz val="11"/>
        <color theme="1"/>
        <rFont val="Calibri"/>
        <family val="2"/>
        <scheme val="minor"/>
      </rPr>
      <t>Ukraine</t>
    </r>
  </si>
  <si>
    <r>
      <rPr>
        <sz val="11"/>
        <color theme="1"/>
        <rFont val="Calibri"/>
        <family val="2"/>
        <scheme val="minor"/>
      </rPr>
      <t>Qualification pour la Coupe européenne de l’UEFA</t>
    </r>
  </si>
  <si>
    <r>
      <rPr>
        <sz val="11"/>
        <color theme="1"/>
        <rFont val="Calibri"/>
        <family val="2"/>
        <scheme val="minor"/>
      </rPr>
      <t>Honduras</t>
    </r>
  </si>
  <si>
    <r>
      <rPr>
        <sz val="11"/>
        <color theme="1"/>
        <rFont val="Calibri"/>
        <family val="2"/>
        <scheme val="minor"/>
      </rPr>
      <t>Chili</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</si>
  <si>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</si>
  <si>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</si>
  <si>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Argentine</t>
    </r>
  </si>
  <si>
    <r>
      <rPr>
        <sz val="11"/>
        <color theme="1"/>
        <rFont val="Calibri"/>
        <family val="2"/>
        <scheme val="minor"/>
      </rPr>
      <t>Amical</t>
    </r>
  </si>
  <si>
    <r>
      <rPr>
        <sz val="11"/>
        <color theme="1"/>
        <rFont val="Calibri"/>
        <family val="2"/>
        <scheme val="minor"/>
      </rPr>
      <t>Suisse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</si>
  <si>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</si>
  <si>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</si>
  <si>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</si>
  <si>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</si>
  <si>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</si>
  <si>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France</t>
    </r>
  </si>
  <si>
    <r>
      <rPr>
        <sz val="11"/>
        <color theme="1"/>
        <rFont val="Calibri"/>
        <family val="2"/>
        <scheme val="minor"/>
      </rPr>
      <t>Colombie</t>
    </r>
  </si>
  <si>
    <r>
      <rPr>
        <sz val="11"/>
        <color theme="1"/>
        <rFont val="Calibri"/>
        <family val="2"/>
        <scheme val="minor"/>
      </rPr>
      <t>Coupe de la Confédération</t>
    </r>
  </si>
  <si>
    <r>
      <rPr>
        <sz val="11"/>
        <color theme="1"/>
        <rFont val="Calibri"/>
        <family val="2"/>
        <scheme val="minor"/>
      </rPr>
      <t>Brésil</t>
    </r>
  </si>
  <si>
    <r>
      <rPr>
        <sz val="11"/>
        <color theme="1"/>
        <rFont val="Calibri"/>
        <family val="2"/>
        <scheme val="minor"/>
      </rPr>
      <t>Cameroun</t>
    </r>
  </si>
  <si>
    <r>
      <rPr>
        <sz val="11"/>
        <color theme="1"/>
        <rFont val="Calibri"/>
        <family val="2"/>
        <scheme val="minor"/>
      </rPr>
      <t>Coupe de la Confédération</t>
    </r>
  </si>
  <si>
    <r>
      <rPr>
        <sz val="11"/>
        <color theme="1"/>
        <rFont val="Calibri"/>
        <family val="2"/>
        <scheme val="minor"/>
      </rPr>
      <t>France</t>
    </r>
  </si>
  <si>
    <r>
      <rPr>
        <sz val="11"/>
        <color theme="1"/>
        <rFont val="Calibri"/>
        <family val="2"/>
        <scheme val="minor"/>
      </rPr>
      <t>Japon</t>
    </r>
  </si>
  <si>
    <r>
      <rPr>
        <sz val="11"/>
        <color theme="1"/>
        <rFont val="Calibri"/>
        <family val="2"/>
        <scheme val="minor"/>
      </rPr>
      <t>Coupe de la Confédération</t>
    </r>
  </si>
  <si>
    <r>
      <rPr>
        <sz val="11"/>
        <color theme="1"/>
        <rFont val="Calibri"/>
        <family val="2"/>
        <scheme val="minor"/>
      </rPr>
      <t>Cameroun</t>
    </r>
  </si>
  <si>
    <r>
      <rPr>
        <sz val="11"/>
        <color theme="1"/>
        <rFont val="Calibri"/>
        <family val="2"/>
        <scheme val="minor"/>
      </rPr>
      <t>Turquie</t>
    </r>
  </si>
  <si>
    <r>
      <rPr>
        <sz val="11"/>
        <color theme="1"/>
        <rFont val="Calibri"/>
        <family val="2"/>
        <scheme val="minor"/>
      </rPr>
      <t>Coupe de la Confédération</t>
    </r>
  </si>
  <si>
    <r>
      <rPr>
        <sz val="11"/>
        <color theme="1"/>
        <rFont val="Calibri"/>
        <family val="2"/>
        <scheme val="minor"/>
      </rPr>
      <t>Guatemala</t>
    </r>
  </si>
  <si>
    <r>
      <rPr>
        <sz val="11"/>
        <color theme="1"/>
        <rFont val="Calibri"/>
        <family val="2"/>
        <scheme val="minor"/>
      </rPr>
      <t>Honduras</t>
    </r>
  </si>
  <si>
    <r>
      <rPr>
        <sz val="11"/>
        <color theme="1"/>
        <rFont val="Calibri"/>
        <family val="2"/>
        <scheme val="minor"/>
      </rPr>
      <t>Amical</t>
    </r>
  </si>
  <si>
    <r>
      <rPr>
        <sz val="11"/>
        <color theme="1"/>
        <rFont val="Calibri"/>
        <family val="2"/>
        <scheme val="minor"/>
      </rPr>
      <t>Japon</t>
    </r>
  </si>
  <si>
    <r>
      <rPr>
        <sz val="11"/>
        <color theme="1"/>
        <rFont val="Calibri"/>
        <family val="2"/>
        <scheme val="minor"/>
      </rPr>
      <t>Colombie</t>
    </r>
  </si>
  <si>
    <r>
      <rPr>
        <sz val="11"/>
        <color theme="1"/>
        <rFont val="Calibri"/>
        <family val="2"/>
        <scheme val="minor"/>
      </rPr>
      <t>Coupe de la Confédération</t>
    </r>
  </si>
  <si>
    <r>
      <rPr>
        <sz val="11"/>
        <color theme="1"/>
        <rFont val="Calibri"/>
        <family val="2"/>
        <scheme val="minor"/>
      </rPr>
      <t>Libye</t>
    </r>
  </si>
  <si>
    <r>
      <rPr>
        <sz val="11"/>
        <color theme="1"/>
        <rFont val="Calibri"/>
        <family val="2"/>
        <scheme val="minor"/>
      </rPr>
      <t>Côte d’Ivoire</t>
    </r>
  </si>
  <si>
    <r>
      <rPr>
        <sz val="11"/>
        <color theme="1"/>
        <rFont val="Calibri"/>
        <family val="2"/>
        <scheme val="minor"/>
      </rPr>
      <t>Qualification pour la Coupe d’Afrique des nations</t>
    </r>
  </si>
  <si>
    <r>
      <rPr>
        <sz val="11"/>
        <color theme="1"/>
        <rFont val="Calibri"/>
        <family val="2"/>
        <scheme val="minor"/>
      </rPr>
      <t>Cameroun</t>
    </r>
  </si>
  <si>
    <r>
      <rPr>
        <sz val="11"/>
        <color theme="1"/>
        <rFont val="Calibri"/>
        <family val="2"/>
        <scheme val="minor"/>
      </rPr>
      <t>Colombie</t>
    </r>
  </si>
  <si>
    <r>
      <rPr>
        <sz val="11"/>
        <color theme="1"/>
        <rFont val="Calibri"/>
        <family val="2"/>
        <scheme val="minor"/>
      </rPr>
      <t>Coupe de la Confédération</t>
    </r>
  </si>
  <si>
    <r>
      <rPr>
        <sz val="11"/>
        <color theme="1"/>
        <rFont val="Calibri"/>
        <family val="2"/>
        <scheme val="minor"/>
      </rPr>
      <t>France</t>
    </r>
  </si>
  <si>
    <r>
      <rPr>
        <sz val="11"/>
        <color theme="1"/>
        <rFont val="Calibri"/>
        <family val="2"/>
        <scheme val="minor"/>
      </rPr>
      <t>Turquie</t>
    </r>
  </si>
  <si>
    <r>
      <rPr>
        <sz val="11"/>
        <color theme="1"/>
        <rFont val="Calibri"/>
        <family val="2"/>
        <scheme val="minor"/>
      </rPr>
      <t>Coupe de la Confédération</t>
    </r>
  </si>
  <si>
    <r>
      <rPr>
        <sz val="11"/>
        <color theme="1"/>
        <rFont val="Calibri"/>
        <family val="2"/>
        <scheme val="minor"/>
      </rPr>
      <t>Pérou</t>
    </r>
  </si>
  <si>
    <r>
      <rPr>
        <sz val="11"/>
        <color theme="1"/>
        <rFont val="Calibri"/>
        <family val="2"/>
        <scheme val="minor"/>
      </rPr>
      <t>Venezuela</t>
    </r>
  </si>
  <si>
    <r>
      <rPr>
        <sz val="11"/>
        <color theme="1"/>
        <rFont val="Calibri"/>
        <family val="2"/>
        <scheme val="minor"/>
      </rPr>
      <t>Amical</t>
    </r>
  </si>
  <si>
    <r>
      <rPr>
        <sz val="11"/>
        <color theme="1"/>
        <rFont val="Calibri"/>
        <family val="2"/>
        <scheme val="minor"/>
      </rPr>
      <t>Colombie</t>
    </r>
  </si>
  <si>
    <r>
      <rPr>
        <sz val="11"/>
        <color theme="1"/>
        <rFont val="Calibri"/>
        <family val="2"/>
        <scheme val="minor"/>
      </rPr>
      <t>Turquie</t>
    </r>
  </si>
  <si>
    <r>
      <rPr>
        <sz val="11"/>
        <color theme="1"/>
        <rFont val="Calibri"/>
        <family val="2"/>
        <scheme val="minor"/>
      </rPr>
      <t>Coupe de la Confédération</t>
    </r>
  </si>
  <si>
    <r>
      <rPr>
        <sz val="11"/>
        <color theme="1"/>
        <rFont val="Calibri"/>
        <family val="2"/>
        <scheme val="minor"/>
      </rPr>
      <t>Cameroun</t>
    </r>
  </si>
  <si>
    <r>
      <rPr>
        <sz val="11"/>
        <color theme="1"/>
        <rFont val="Calibri"/>
        <family val="2"/>
        <scheme val="minor"/>
      </rPr>
      <t>France</t>
    </r>
  </si>
  <si>
    <r>
      <rPr>
        <sz val="11"/>
        <color theme="1"/>
        <rFont val="Calibri"/>
        <family val="2"/>
        <scheme val="minor"/>
      </rPr>
      <t>Coupe de la Confédération</t>
    </r>
  </si>
  <si>
    <r>
      <rPr>
        <sz val="11"/>
        <color theme="1"/>
        <rFont val="Calibri"/>
        <family val="2"/>
        <scheme val="minor"/>
      </rPr>
      <t>El Salvador</t>
    </r>
  </si>
  <si>
    <r>
      <rPr>
        <sz val="11"/>
        <color theme="1"/>
        <rFont val="Calibri"/>
        <family val="2"/>
        <scheme val="minor"/>
      </rPr>
      <t>Paraguay</t>
    </r>
  </si>
  <si>
    <r>
      <rPr>
        <sz val="11"/>
        <color theme="1"/>
        <rFont val="Calibri"/>
        <family val="2"/>
        <scheme val="minor"/>
      </rPr>
      <t>Amical</t>
    </r>
  </si>
  <si>
    <r>
      <rPr>
        <sz val="11"/>
        <color theme="1"/>
        <rFont val="Calibri"/>
        <family val="2"/>
        <scheme val="minor"/>
      </rPr>
      <t>Guatemala</t>
    </r>
  </si>
  <si>
    <r>
      <rPr>
        <sz val="11"/>
        <color theme="1"/>
        <rFont val="Calibri"/>
        <family val="2"/>
        <scheme val="minor"/>
      </rPr>
      <t>Pérou</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</si>
  <si>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</si>
  <si>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</si>
  <si>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Mexique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</si>
  <si>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</si>
  <si>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</si>
  <si>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</si>
  <si>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</si>
  <si>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</si>
  <si>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Canada</t>
    </r>
  </si>
  <si>
    <r>
      <rPr>
        <sz val="11"/>
        <color theme="1"/>
        <rFont val="Calibri"/>
        <family val="2"/>
        <scheme val="minor"/>
      </rPr>
      <t>Gold Cup</t>
    </r>
  </si>
  <si>
    <r>
      <rPr>
        <sz val="11"/>
        <color theme="1"/>
        <rFont val="Calibri"/>
        <family val="2"/>
        <scheme val="minor"/>
      </rPr>
      <t>Jamaïque</t>
    </r>
  </si>
  <si>
    <r>
      <rPr>
        <sz val="11"/>
        <color theme="1"/>
        <rFont val="Calibri"/>
        <family val="2"/>
        <scheme val="minor"/>
      </rPr>
      <t>Colombie</t>
    </r>
  </si>
  <si>
    <r>
      <rPr>
        <sz val="11"/>
        <color theme="1"/>
        <rFont val="Calibri"/>
        <family val="2"/>
        <scheme val="minor"/>
      </rPr>
      <t>Gold Cup</t>
    </r>
  </si>
  <si>
    <r>
      <rPr>
        <sz val="11"/>
        <color theme="1"/>
        <rFont val="Calibri"/>
        <family val="2"/>
        <scheme val="minor"/>
      </rPr>
      <t>Mexique</t>
    </r>
  </si>
  <si>
    <r>
      <rPr>
        <sz val="11"/>
        <color theme="1"/>
        <rFont val="Calibri"/>
        <family val="2"/>
        <scheme val="minor"/>
      </rPr>
      <t>Brésil</t>
    </r>
  </si>
  <si>
    <r>
      <rPr>
        <sz val="11"/>
        <color theme="1"/>
        <rFont val="Calibri"/>
        <family val="2"/>
        <scheme val="minor"/>
      </rPr>
      <t>Gold Cup</t>
    </r>
  </si>
  <si>
    <r>
      <rPr>
        <sz val="11"/>
        <color theme="1"/>
        <rFont val="Calibri"/>
        <family val="2"/>
        <scheme val="minor"/>
      </rPr>
      <t>Brésil</t>
    </r>
  </si>
  <si>
    <r>
      <rPr>
        <sz val="11"/>
        <color theme="1"/>
        <rFont val="Calibri"/>
        <family val="2"/>
        <scheme val="minor"/>
      </rPr>
      <t>Honduras</t>
    </r>
  </si>
  <si>
    <r>
      <rPr>
        <sz val="11"/>
        <color theme="1"/>
        <rFont val="Calibri"/>
        <family val="2"/>
        <scheme val="minor"/>
      </rPr>
      <t>Gold Cup</t>
    </r>
  </si>
  <si>
    <r>
      <rPr>
        <sz val="11"/>
        <color theme="1"/>
        <rFont val="Calibri"/>
        <family val="2"/>
        <scheme val="minor"/>
      </rPr>
      <t>El Salvador</t>
    </r>
  </si>
  <si>
    <r>
      <rPr>
        <sz val="11"/>
        <color theme="1"/>
        <rFont val="Calibri"/>
        <family val="2"/>
        <scheme val="minor"/>
      </rPr>
      <t>Martinique</t>
    </r>
  </si>
  <si>
    <r>
      <rPr>
        <sz val="11"/>
        <color theme="1"/>
        <rFont val="Calibri"/>
        <family val="2"/>
        <scheme val="minor"/>
      </rPr>
      <t>Gold Cup</t>
    </r>
  </si>
  <si>
    <r>
      <rPr>
        <sz val="11"/>
        <color theme="1"/>
        <rFont val="Calibri"/>
        <family val="2"/>
        <scheme val="minor"/>
      </rPr>
      <t>Afrique du Sud</t>
    </r>
  </si>
  <si>
    <r>
      <rPr>
        <sz val="11"/>
        <color theme="1"/>
        <rFont val="Calibri"/>
        <family val="2"/>
        <scheme val="minor"/>
      </rPr>
      <t>Zimbabwe</t>
    </r>
  </si>
  <si>
    <r>
      <rPr>
        <sz val="11"/>
        <color theme="1"/>
        <rFont val="Calibri"/>
        <family val="2"/>
        <scheme val="minor"/>
      </rPr>
      <t>Coupe COSAFA</t>
    </r>
  </si>
  <si>
    <r>
      <rPr>
        <sz val="11"/>
        <color theme="1"/>
        <rFont val="Calibri"/>
        <family val="2"/>
        <scheme val="minor"/>
      </rPr>
      <t>Pérou</t>
    </r>
  </si>
  <si>
    <r>
      <rPr>
        <sz val="11"/>
        <color theme="1"/>
        <rFont val="Calibri"/>
        <family val="2"/>
        <scheme val="minor"/>
      </rPr>
      <t>Uruguay</t>
    </r>
  </si>
  <si>
    <r>
      <rPr>
        <sz val="11"/>
        <color theme="1"/>
        <rFont val="Calibri"/>
        <family val="2"/>
        <scheme val="minor"/>
      </rPr>
      <t>Amical</t>
    </r>
  </si>
  <si>
    <r>
      <rPr>
        <sz val="11"/>
        <color theme="1"/>
        <rFont val="Calibri"/>
        <family val="2"/>
        <scheme val="minor"/>
      </rPr>
      <t>Nigéria</t>
    </r>
  </si>
  <si>
    <r>
      <rPr>
        <sz val="11"/>
        <color theme="1"/>
        <rFont val="Calibri"/>
        <family val="2"/>
        <scheme val="minor"/>
      </rPr>
      <t>Venezuela</t>
    </r>
  </si>
  <si>
    <r>
      <rPr>
        <sz val="11"/>
        <color theme="1"/>
        <rFont val="Calibri"/>
        <family val="2"/>
        <scheme val="minor"/>
      </rPr>
      <t>Amical</t>
    </r>
  </si>
  <si>
    <r>
      <rPr>
        <sz val="11"/>
        <color theme="1"/>
        <rFont val="Calibri"/>
        <family val="2"/>
        <scheme val="minor"/>
      </rPr>
      <t>Brésil</t>
    </r>
  </si>
  <si>
    <r>
      <rPr>
        <sz val="11"/>
        <color theme="1"/>
        <rFont val="Calibri"/>
        <family val="2"/>
        <scheme val="minor"/>
      </rPr>
      <t>Mexique</t>
    </r>
  </si>
  <si>
    <r>
      <rPr>
        <sz val="11"/>
        <color theme="1"/>
        <rFont val="Calibri"/>
        <family val="2"/>
        <scheme val="minor"/>
      </rPr>
      <t>Gold Cup</t>
    </r>
  </si>
  <si>
    <r>
      <rPr>
        <sz val="11"/>
        <color theme="1"/>
        <rFont val="Calibri"/>
        <family val="2"/>
        <scheme val="minor"/>
      </rPr>
      <t>Uruguay</t>
    </r>
  </si>
  <si>
    <r>
      <rPr>
        <sz val="11"/>
        <color theme="1"/>
        <rFont val="Calibri"/>
        <family val="2"/>
        <scheme val="minor"/>
      </rPr>
      <t>Pérou</t>
    </r>
  </si>
  <si>
    <r>
      <rPr>
        <sz val="11"/>
        <color theme="1"/>
        <rFont val="Calibri"/>
        <family val="2"/>
        <scheme val="minor"/>
      </rPr>
      <t>Amical</t>
    </r>
  </si>
  <si>
    <r>
      <rPr>
        <sz val="11"/>
        <color theme="1"/>
        <rFont val="Calibri"/>
        <family val="2"/>
        <scheme val="minor"/>
      </rPr>
      <t>Iran</t>
    </r>
  </si>
  <si>
    <r>
      <rPr>
        <sz val="11"/>
        <color theme="1"/>
        <rFont val="Calibri"/>
        <family val="2"/>
        <scheme val="minor"/>
      </rPr>
      <t>Irak</t>
    </r>
  </si>
  <si>
    <r>
      <rPr>
        <sz val="11"/>
        <color theme="1"/>
        <rFont val="Calibri"/>
        <family val="2"/>
        <scheme val="minor"/>
      </rPr>
      <t>Amical</t>
    </r>
  </si>
  <si>
    <r>
      <rPr>
        <sz val="11"/>
        <color theme="1"/>
        <rFont val="Calibri"/>
        <family val="2"/>
        <scheme val="minor"/>
      </rPr>
      <t>Irlande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</si>
  <si>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</si>
  <si>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</si>
  <si>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</si>
  <si>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Uruguay</t>
    </r>
  </si>
  <si>
    <r>
      <rPr>
        <sz val="11"/>
        <color theme="1"/>
        <rFont val="Calibri"/>
        <family val="2"/>
        <scheme val="minor"/>
      </rPr>
      <t>Amical</t>
    </r>
  </si>
  <si>
    <r>
      <rPr>
        <sz val="11"/>
        <color theme="1"/>
        <rFont val="Calibri"/>
        <family val="2"/>
        <scheme val="minor"/>
      </rPr>
      <t>Bélarus</t>
    </r>
  </si>
  <si>
    <r>
      <rPr>
        <sz val="11"/>
        <color theme="1"/>
        <rFont val="Calibri"/>
        <family val="2"/>
        <scheme val="minor"/>
      </rPr>
      <t>Iran</t>
    </r>
  </si>
  <si>
    <r>
      <rPr>
        <sz val="11"/>
        <color theme="1"/>
        <rFont val="Calibri"/>
        <family val="2"/>
        <scheme val="minor"/>
      </rPr>
      <t>Amical</t>
    </r>
  </si>
  <si>
    <r>
      <rPr>
        <sz val="11"/>
        <color theme="1"/>
        <rFont val="Calibri"/>
        <family val="2"/>
        <scheme val="minor"/>
      </rPr>
      <t>Estonie</t>
    </r>
  </si>
  <si>
    <r>
      <rPr>
        <sz val="11"/>
        <color theme="1"/>
        <rFont val="Calibri"/>
        <family val="2"/>
        <scheme val="minor"/>
      </rPr>
      <t>Pologne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</si>
  <si>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</si>
  <si>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</si>
  <si>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Italie</t>
    </r>
  </si>
  <si>
    <r>
      <rPr>
        <sz val="11"/>
        <color theme="1"/>
        <rFont val="Calibri"/>
        <family val="2"/>
        <scheme val="minor"/>
      </rPr>
      <t>Amical</t>
    </r>
  </si>
  <si>
    <r>
      <rPr>
        <sz val="11"/>
        <color theme="1"/>
        <rFont val="Calibri"/>
        <family val="2"/>
        <scheme val="minor"/>
      </rPr>
      <t>Panama</t>
    </r>
  </si>
  <si>
    <r>
      <rPr>
        <sz val="11"/>
        <color theme="1"/>
        <rFont val="Calibri"/>
        <family val="2"/>
        <scheme val="minor"/>
      </rPr>
      <t>Paraguay</t>
    </r>
  </si>
  <si>
    <r>
      <rPr>
        <sz val="11"/>
        <color theme="1"/>
        <rFont val="Calibri"/>
        <family val="2"/>
        <scheme val="minor"/>
      </rPr>
      <t>Amical</t>
    </r>
  </si>
  <si>
    <r>
      <rPr>
        <sz val="11"/>
        <color theme="1"/>
        <rFont val="Calibri"/>
        <family val="2"/>
        <scheme val="minor"/>
      </rPr>
      <t>Russie</t>
    </r>
  </si>
  <si>
    <r>
      <rPr>
        <sz val="11"/>
        <color theme="1"/>
        <rFont val="Calibri"/>
        <family val="2"/>
        <scheme val="minor"/>
      </rPr>
      <t>Israël</t>
    </r>
  </si>
  <si>
    <r>
      <rPr>
        <sz val="11"/>
        <color theme="1"/>
        <rFont val="Calibri"/>
        <family val="2"/>
        <scheme val="minor"/>
      </rPr>
      <t>Amical</t>
    </r>
  </si>
  <si>
    <r>
      <rPr>
        <sz val="11"/>
        <color theme="1"/>
        <rFont val="Calibri"/>
        <family val="2"/>
        <scheme val="minor"/>
      </rPr>
      <t>Serbie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</si>
  <si>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</si>
  <si>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</si>
  <si>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Slovénie</t>
    </r>
  </si>
  <si>
    <r>
      <rPr>
        <sz val="11"/>
        <color theme="1"/>
        <rFont val="Calibri"/>
        <family val="2"/>
        <scheme val="minor"/>
      </rPr>
      <t>Hongrie</t>
    </r>
  </si>
  <si>
    <r>
      <rPr>
        <sz val="11"/>
        <color theme="1"/>
        <rFont val="Calibri"/>
        <family val="2"/>
        <scheme val="minor"/>
      </rPr>
      <t>Amical</t>
    </r>
  </si>
  <si>
    <r>
      <rPr>
        <sz val="11"/>
        <color theme="1"/>
        <rFont val="Calibri"/>
        <family val="2"/>
        <scheme val="minor"/>
      </rPr>
      <t>Suède</t>
    </r>
  </si>
  <si>
    <r>
      <rPr>
        <sz val="11"/>
        <color theme="1"/>
        <rFont val="Calibri"/>
        <family val="2"/>
        <scheme val="minor"/>
      </rPr>
      <t>Grèce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</si>
  <si>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</si>
  <si>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</si>
  <si>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Haïti</t>
    </r>
  </si>
  <si>
    <r>
      <rPr>
        <sz val="11"/>
        <color theme="1"/>
        <rFont val="Calibri"/>
        <family val="2"/>
        <scheme val="minor"/>
      </rPr>
      <t>Amical</t>
    </r>
  </si>
  <si>
    <r>
      <rPr>
        <sz val="11"/>
        <color theme="1"/>
        <rFont val="Calibri"/>
        <family val="2"/>
        <scheme val="minor"/>
      </rPr>
      <t>Liban</t>
    </r>
  </si>
  <si>
    <r>
      <rPr>
        <sz val="11"/>
        <color theme="1"/>
        <rFont val="Calibri"/>
        <family val="2"/>
        <scheme val="minor"/>
      </rPr>
      <t>Syrie</t>
    </r>
  </si>
  <si>
    <r>
      <rPr>
        <sz val="11"/>
        <color theme="1"/>
        <rFont val="Calibri"/>
        <family val="2"/>
        <scheme val="minor"/>
      </rPr>
      <t>Amical</t>
    </r>
  </si>
  <si>
    <r>
      <rPr>
        <sz val="11"/>
        <color theme="1"/>
        <rFont val="Calibri"/>
        <family val="2"/>
        <scheme val="minor"/>
      </rPr>
      <t>Jordanie</t>
    </r>
  </si>
  <si>
    <r>
      <rPr>
        <sz val="11"/>
        <color theme="1"/>
        <rFont val="Calibri"/>
        <family val="2"/>
        <scheme val="minor"/>
      </rPr>
      <t>Irak</t>
    </r>
  </si>
  <si>
    <r>
      <rPr>
        <sz val="11"/>
        <color theme="1"/>
        <rFont val="Calibri"/>
        <family val="2"/>
        <scheme val="minor"/>
      </rPr>
      <t>Amical</t>
    </r>
  </si>
  <si>
    <r>
      <rPr>
        <sz val="11"/>
        <color theme="1"/>
        <rFont val="Calibri"/>
        <family val="2"/>
        <scheme val="minor"/>
      </rPr>
      <t>Haïti</t>
    </r>
  </si>
  <si>
    <r>
      <rPr>
        <sz val="11"/>
        <color theme="1"/>
        <rFont val="Calibri"/>
        <family val="2"/>
        <scheme val="minor"/>
      </rPr>
      <t>Chine</t>
    </r>
  </si>
  <si>
    <r>
      <rPr>
        <sz val="11"/>
        <color theme="1"/>
        <rFont val="Calibri"/>
        <family val="2"/>
        <scheme val="minor"/>
      </rPr>
      <t>Amical</t>
    </r>
  </si>
  <si>
    <r>
      <rPr>
        <sz val="11"/>
        <color theme="1"/>
        <rFont val="Calibri"/>
        <family val="2"/>
        <scheme val="minor"/>
      </rPr>
      <t>Algérie</t>
    </r>
  </si>
  <si>
    <r>
      <rPr>
        <sz val="11"/>
        <color theme="1"/>
        <rFont val="Calibri"/>
        <family val="2"/>
        <scheme val="minor"/>
      </rPr>
      <t>Qatar</t>
    </r>
  </si>
  <si>
    <r>
      <rPr>
        <sz val="11"/>
        <color theme="1"/>
        <rFont val="Calibri"/>
        <family val="2"/>
        <scheme val="minor"/>
      </rPr>
      <t>Amical</t>
    </r>
  </si>
  <si>
    <r>
      <rPr>
        <sz val="11"/>
        <color theme="1"/>
        <rFont val="Calibri"/>
        <family val="2"/>
        <scheme val="minor"/>
      </rPr>
      <t>Arménie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</si>
  <si>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</si>
  <si>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</si>
  <si>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 xml:space="preserve">République de Macédoine </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</si>
  <si>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</si>
  <si>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</si>
  <si>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Australie</t>
    </r>
  </si>
  <si>
    <r>
      <rPr>
        <sz val="11"/>
        <color theme="1"/>
        <rFont val="Calibri"/>
        <family val="2"/>
        <scheme val="minor"/>
      </rPr>
      <t>Jamaïque</t>
    </r>
  </si>
  <si>
    <r>
      <rPr>
        <sz val="11"/>
        <color theme="1"/>
        <rFont val="Calibri"/>
        <family val="2"/>
        <scheme val="minor"/>
      </rPr>
      <t>Amical</t>
    </r>
  </si>
  <si>
    <r>
      <rPr>
        <sz val="11"/>
        <color theme="1"/>
        <rFont val="Calibri"/>
        <family val="2"/>
        <scheme val="minor"/>
      </rPr>
      <t>Colombie</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</si>
  <si>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</si>
  <si>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</si>
  <si>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</si>
  <si>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</si>
  <si>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</si>
  <si>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</si>
  <si>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</si>
  <si>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</si>
  <si>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Brésil</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</si>
  <si>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</si>
  <si>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</si>
  <si>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</si>
  <si>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</si>
  <si>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</si>
  <si>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Japon</t>
    </r>
  </si>
  <si>
    <r>
      <rPr>
        <sz val="11"/>
        <color theme="1"/>
        <rFont val="Calibri"/>
        <family val="2"/>
        <scheme val="minor"/>
      </rPr>
      <t>Sénégal</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</si>
  <si>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</si>
  <si>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</si>
  <si>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</si>
  <si>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</si>
  <si>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Norvège</t>
    </r>
  </si>
  <si>
    <r>
      <rPr>
        <sz val="11"/>
        <color theme="1"/>
        <rFont val="Calibri"/>
        <family val="2"/>
        <scheme val="minor"/>
      </rPr>
      <t>Portugal</t>
    </r>
  </si>
  <si>
    <r>
      <rPr>
        <sz val="11"/>
        <color theme="1"/>
        <rFont val="Calibri"/>
        <family val="2"/>
        <scheme val="minor"/>
      </rPr>
      <t>Amical</t>
    </r>
  </si>
  <si>
    <r>
      <rPr>
        <sz val="11"/>
        <color theme="1"/>
        <rFont val="Calibri"/>
        <family val="2"/>
        <scheme val="minor"/>
      </rPr>
      <t>Espagne</t>
    </r>
  </si>
  <si>
    <r>
      <rPr>
        <sz val="11"/>
        <color theme="1"/>
        <rFont val="Calibri"/>
        <family val="2"/>
        <scheme val="minor"/>
      </rPr>
      <t>Ukraine</t>
    </r>
  </si>
  <si>
    <r>
      <rPr>
        <sz val="11"/>
        <color theme="1"/>
        <rFont val="Calibri"/>
        <family val="2"/>
        <scheme val="minor"/>
      </rPr>
      <t>Qualification pour la Coupe européenne de l’UEFA</t>
    </r>
  </si>
  <si>
    <r>
      <rPr>
        <sz val="11"/>
        <color theme="1"/>
        <rFont val="Calibri"/>
        <family val="2"/>
        <scheme val="minor"/>
      </rPr>
      <t>Mali</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</si>
  <si>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</si>
  <si>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</si>
  <si>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Koweït</t>
    </r>
  </si>
  <si>
    <r>
      <rPr>
        <sz val="11"/>
        <color theme="1"/>
        <rFont val="Calibri"/>
        <family val="2"/>
        <scheme val="minor"/>
      </rPr>
      <t>Qatar</t>
    </r>
  </si>
  <si>
    <r>
      <rPr>
        <sz val="11"/>
        <color theme="1"/>
        <rFont val="Calibri"/>
        <family val="2"/>
        <scheme val="minor"/>
      </rPr>
      <t>Qualification pour la Coupe de l’AFC</t>
    </r>
  </si>
  <si>
    <r>
      <rPr>
        <sz val="11"/>
        <color theme="1"/>
        <rFont val="Calibri"/>
        <family val="2"/>
        <scheme val="minor"/>
      </rPr>
      <t>Jordanie</t>
    </r>
  </si>
  <si>
    <r>
      <rPr>
        <sz val="11"/>
        <color theme="1"/>
        <rFont val="Calibri"/>
        <family val="2"/>
        <scheme val="minor"/>
      </rPr>
      <t>Iran</t>
    </r>
  </si>
  <si>
    <r>
      <rPr>
        <sz val="11"/>
        <color theme="1"/>
        <rFont val="Calibri"/>
        <family val="2"/>
        <scheme val="minor"/>
      </rPr>
      <t>Qualification pour la Coupe de l’AFC</t>
    </r>
  </si>
  <si>
    <r>
      <rPr>
        <sz val="11"/>
        <color theme="1"/>
        <rFont val="Calibri"/>
        <family val="2"/>
        <scheme val="minor"/>
      </rPr>
      <t>Corée du Sud</t>
    </r>
  </si>
  <si>
    <r>
      <rPr>
        <sz val="11"/>
        <color theme="1"/>
        <rFont val="Calibri"/>
        <family val="2"/>
        <scheme val="minor"/>
      </rPr>
      <t>Oman</t>
    </r>
  </si>
  <si>
    <r>
      <rPr>
        <sz val="11"/>
        <color theme="1"/>
        <rFont val="Calibri"/>
        <family val="2"/>
        <scheme val="minor"/>
      </rPr>
      <t>Qualification pour la Coupe de l’AFC</t>
    </r>
  </si>
  <si>
    <r>
      <rPr>
        <sz val="11"/>
        <color theme="1"/>
        <rFont val="Calibri"/>
        <family val="2"/>
        <scheme val="minor"/>
      </rPr>
      <t>Oman</t>
    </r>
  </si>
  <si>
    <r>
      <rPr>
        <sz val="11"/>
        <color theme="1"/>
        <rFont val="Calibri"/>
        <family val="2"/>
        <scheme val="minor"/>
      </rPr>
      <t>Jordanie</t>
    </r>
  </si>
  <si>
    <r>
      <rPr>
        <sz val="11"/>
        <color theme="1"/>
        <rFont val="Calibri"/>
        <family val="2"/>
        <scheme val="minor"/>
      </rPr>
      <t>Amical</t>
    </r>
  </si>
  <si>
    <r>
      <rPr>
        <sz val="11"/>
        <color theme="1"/>
        <rFont val="Calibri"/>
        <family val="2"/>
        <scheme val="minor"/>
      </rPr>
      <t>Tunisie</t>
    </r>
  </si>
  <si>
    <r>
      <rPr>
        <sz val="11"/>
        <color theme="1"/>
        <rFont val="Calibri"/>
        <family val="2"/>
        <scheme val="minor"/>
      </rPr>
      <t>Japon</t>
    </r>
  </si>
  <si>
    <r>
      <rPr>
        <sz val="11"/>
        <color theme="1"/>
        <rFont val="Calibri"/>
        <family val="2"/>
        <scheme val="minor"/>
      </rPr>
      <t>Amical</t>
    </r>
  </si>
  <si>
    <r>
      <rPr>
        <sz val="11"/>
        <color theme="1"/>
        <rFont val="Calibri"/>
        <family val="2"/>
        <scheme val="minor"/>
      </rPr>
      <t>Égypte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</si>
  <si>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</si>
  <si>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</si>
  <si>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Bolivie</t>
    </r>
  </si>
  <si>
    <r>
      <rPr>
        <sz val="11"/>
        <color theme="1"/>
        <rFont val="Calibri"/>
        <family val="2"/>
        <scheme val="minor"/>
      </rPr>
      <t>Honduras</t>
    </r>
  </si>
  <si>
    <r>
      <rPr>
        <sz val="11"/>
        <color theme="1"/>
        <rFont val="Calibri"/>
        <family val="2"/>
        <scheme val="minor"/>
      </rPr>
      <t>Amical</t>
    </r>
  </si>
  <si>
    <r>
      <rPr>
        <sz val="11"/>
        <color theme="1"/>
        <rFont val="Calibri"/>
        <family val="2"/>
        <scheme val="minor"/>
      </rPr>
      <t>Croatie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</si>
  <si>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</si>
  <si>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</si>
  <si>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Finlande</t>
    </r>
  </si>
  <si>
    <r>
      <rPr>
        <sz val="11"/>
        <color theme="1"/>
        <rFont val="Calibri"/>
        <family val="2"/>
        <scheme val="minor"/>
      </rPr>
      <t>Canada</t>
    </r>
  </si>
  <si>
    <r>
      <rPr>
        <sz val="11"/>
        <color theme="1"/>
        <rFont val="Calibri"/>
        <family val="2"/>
        <scheme val="minor"/>
      </rPr>
      <t>Amical</t>
    </r>
  </si>
  <si>
    <r>
      <rPr>
        <sz val="11"/>
        <color theme="1"/>
        <rFont val="Calibri"/>
        <family val="2"/>
        <scheme val="minor"/>
      </rPr>
      <t>Grèce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</si>
  <si>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</si>
  <si>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</si>
  <si>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Hongrie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</si>
  <si>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</si>
  <si>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</si>
  <si>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Afrique du Sud</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</si>
  <si>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</si>
  <si>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</si>
  <si>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</si>
  <si>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Serbie</t>
    </r>
  </si>
  <si>
    <r>
      <rPr>
        <sz val="11"/>
        <color theme="1"/>
        <rFont val="Calibri"/>
        <family val="2"/>
        <scheme val="minor"/>
      </rPr>
      <t>Qualification pour la Coupe européenne de l’UEFA</t>
    </r>
  </si>
  <si>
    <r>
      <rPr>
        <sz val="11"/>
        <color theme="1"/>
        <rFont val="Calibri"/>
        <family val="2"/>
        <scheme val="minor"/>
      </rPr>
      <t>Brésil</t>
    </r>
  </si>
  <si>
    <r>
      <rPr>
        <sz val="11"/>
        <color theme="1"/>
        <rFont val="Calibri"/>
        <family val="2"/>
        <scheme val="minor"/>
      </rPr>
      <t>Jamaïque</t>
    </r>
  </si>
  <si>
    <r>
      <rPr>
        <sz val="11"/>
        <color theme="1"/>
        <rFont val="Calibri"/>
        <family val="2"/>
        <scheme val="minor"/>
      </rPr>
      <t>Amical</t>
    </r>
  </si>
  <si>
    <r>
      <rPr>
        <sz val="11"/>
        <color theme="1"/>
        <rFont val="Calibri"/>
        <family val="2"/>
        <scheme val="minor"/>
      </rPr>
      <t>Jordanie</t>
    </r>
  </si>
  <si>
    <r>
      <rPr>
        <sz val="11"/>
        <color theme="1"/>
        <rFont val="Calibri"/>
        <family val="2"/>
        <scheme val="minor"/>
      </rPr>
      <t>Liban</t>
    </r>
  </si>
  <si>
    <r>
      <rPr>
        <sz val="11"/>
        <color theme="1"/>
        <rFont val="Calibri"/>
        <family val="2"/>
        <scheme val="minor"/>
      </rPr>
      <t>Qualification pour la Coupe de l’AFC</t>
    </r>
  </si>
  <si>
    <r>
      <rPr>
        <sz val="11"/>
        <color theme="1"/>
        <rFont val="Calibri"/>
        <family val="2"/>
        <scheme val="minor"/>
      </rPr>
      <t>Colombie</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</si>
  <si>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</si>
  <si>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</si>
  <si>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</si>
  <si>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</si>
  <si>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</si>
  <si>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Maroc</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</si>
  <si>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</si>
  <si>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</si>
  <si>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Paraguay</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</si>
  <si>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</si>
  <si>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</si>
  <si>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</si>
  <si>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</si>
  <si>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</si>
  <si>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Cameroun</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</si>
  <si>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</si>
  <si>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</si>
  <si>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Espagne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</si>
  <si>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</si>
  <si>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</si>
  <si>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Uruguay</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</si>
  <si>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</si>
  <si>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</si>
  <si>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</si>
  <si>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Danemark</t>
    </r>
  </si>
  <si>
    <r>
      <rPr>
        <sz val="11"/>
        <color theme="1"/>
        <rFont val="Calibri"/>
        <family val="2"/>
        <scheme val="minor"/>
      </rPr>
      <t>Amical</t>
    </r>
  </si>
  <si>
    <r>
      <rPr>
        <sz val="11"/>
        <color theme="1"/>
        <rFont val="Calibri"/>
        <family val="2"/>
        <scheme val="minor"/>
      </rPr>
      <t>Honduras</t>
    </r>
  </si>
  <si>
    <r>
      <rPr>
        <sz val="11"/>
        <color theme="1"/>
        <rFont val="Calibri"/>
        <family val="2"/>
        <scheme val="minor"/>
      </rPr>
      <t>Finlande</t>
    </r>
  </si>
  <si>
    <r>
      <rPr>
        <sz val="11"/>
        <color theme="1"/>
        <rFont val="Calibri"/>
        <family val="2"/>
        <scheme val="minor"/>
      </rPr>
      <t>Amical</t>
    </r>
  </si>
  <si>
    <r>
      <rPr>
        <sz val="11"/>
        <color theme="1"/>
        <rFont val="Calibri"/>
        <family val="2"/>
        <scheme val="minor"/>
      </rPr>
      <t>Italie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</si>
  <si>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</si>
  <si>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</si>
  <si>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Pologne</t>
    </r>
  </si>
  <si>
    <r>
      <rPr>
        <sz val="11"/>
        <color theme="1"/>
        <rFont val="Calibri"/>
        <family val="2"/>
        <scheme val="minor"/>
      </rPr>
      <t>Serbie</t>
    </r>
  </si>
  <si>
    <r>
      <rPr>
        <sz val="11"/>
        <color theme="1"/>
        <rFont val="Calibri"/>
        <family val="2"/>
        <scheme val="minor"/>
      </rPr>
      <t>Amical</t>
    </r>
  </si>
  <si>
    <r>
      <rPr>
        <sz val="11"/>
        <color theme="1"/>
        <rFont val="Calibri"/>
        <family val="2"/>
        <scheme val="minor"/>
      </rPr>
      <t>Chili</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</si>
  <si>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</si>
  <si>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</si>
  <si>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</si>
  <si>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Suède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</si>
  <si>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</si>
  <si>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</si>
  <si>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Bulgarie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</si>
  <si>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</si>
  <si>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</si>
  <si>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</si>
  <si>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</si>
  <si>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</si>
  <si>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Finlande</t>
    </r>
  </si>
  <si>
    <r>
      <rPr>
        <sz val="11"/>
        <color theme="1"/>
        <rFont val="Calibri"/>
        <family val="2"/>
        <scheme val="minor"/>
      </rPr>
      <t>Amical</t>
    </r>
  </si>
  <si>
    <r>
      <rPr>
        <sz val="11"/>
        <color theme="1"/>
        <rFont val="Calibri"/>
        <family val="2"/>
        <scheme val="minor"/>
      </rPr>
      <t>Hongrie</t>
    </r>
  </si>
  <si>
    <r>
      <rPr>
        <sz val="11"/>
        <color theme="1"/>
        <rFont val="Calibri"/>
        <family val="2"/>
        <scheme val="minor"/>
      </rPr>
      <t>Estonie</t>
    </r>
  </si>
  <si>
    <r>
      <rPr>
        <sz val="11"/>
        <color theme="1"/>
        <rFont val="Calibri"/>
        <family val="2"/>
        <scheme val="minor"/>
      </rPr>
      <t>Amical</t>
    </r>
  </si>
  <si>
    <r>
      <rPr>
        <sz val="11"/>
        <color theme="1"/>
        <rFont val="Calibri"/>
        <family val="2"/>
        <scheme val="minor"/>
      </rPr>
      <t>Maroc</t>
    </r>
  </si>
  <si>
    <r>
      <rPr>
        <sz val="11"/>
        <color theme="1"/>
        <rFont val="Calibri"/>
        <family val="2"/>
        <scheme val="minor"/>
      </rPr>
      <t>Mali</t>
    </r>
  </si>
  <si>
    <r>
      <rPr>
        <sz val="11"/>
        <color theme="1"/>
        <rFont val="Calibri"/>
        <family val="2"/>
        <scheme val="minor"/>
      </rPr>
      <t>Amical</t>
    </r>
  </si>
  <si>
    <r>
      <rPr>
        <sz val="11"/>
        <color theme="1"/>
        <rFont val="Calibri"/>
        <family val="2"/>
        <scheme val="minor"/>
      </rPr>
      <t>Slovénie</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</si>
  <si>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</si>
  <si>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</si>
  <si>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</si>
  <si>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</si>
  <si>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</si>
  <si>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Iran</t>
    </r>
  </si>
  <si>
    <r>
      <rPr>
        <sz val="11"/>
        <color theme="1"/>
        <rFont val="Calibri"/>
        <family val="2"/>
        <scheme val="minor"/>
      </rPr>
      <t>Liban</t>
    </r>
  </si>
  <si>
    <r>
      <rPr>
        <sz val="11"/>
        <color theme="1"/>
        <rFont val="Calibri"/>
        <family val="2"/>
        <scheme val="minor"/>
      </rPr>
      <t>Qualification pour la Coupe de l’AFC</t>
    </r>
  </si>
  <si>
    <r>
      <rPr>
        <sz val="11"/>
        <color theme="1"/>
        <rFont val="Calibri"/>
        <family val="2"/>
        <scheme val="minor"/>
      </rPr>
      <t>Corée du Sud</t>
    </r>
  </si>
  <si>
    <r>
      <rPr>
        <sz val="11"/>
        <color theme="1"/>
        <rFont val="Calibri"/>
        <family val="2"/>
        <scheme val="minor"/>
      </rPr>
      <t>Chine</t>
    </r>
  </si>
  <si>
    <r>
      <rPr>
        <sz val="11"/>
        <color theme="1"/>
        <rFont val="Calibri"/>
        <family val="2"/>
        <scheme val="minor"/>
      </rPr>
      <t>Championnat de l’EAFF</t>
    </r>
  </si>
  <si>
    <r>
      <rPr>
        <sz val="11"/>
        <color theme="1"/>
        <rFont val="Calibri"/>
        <family val="2"/>
        <scheme val="minor"/>
      </rPr>
      <t>Oman</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</si>
  <si>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</si>
  <si>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</si>
  <si>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Koweït</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</si>
  <si>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</si>
  <si>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</si>
  <si>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Sénégal</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</si>
  <si>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</si>
  <si>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</si>
  <si>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Guinée</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</si>
  <si>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</si>
  <si>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</si>
  <si>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Zimbabwe</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</si>
  <si>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</si>
  <si>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</si>
  <si>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Nigéria</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</si>
  <si>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</si>
  <si>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</si>
  <si>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Algérie</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</si>
  <si>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</si>
  <si>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</si>
  <si>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Chine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</si>
  <si>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</si>
  <si>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</si>
  <si>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Algérie</t>
    </r>
  </si>
  <si>
    <r>
      <rPr>
        <sz val="11"/>
        <color theme="1"/>
        <rFont val="Calibri"/>
        <family val="2"/>
        <scheme val="minor"/>
      </rPr>
      <t>Zimbabwe</t>
    </r>
  </si>
  <si>
    <r>
      <rPr>
        <sz val="11"/>
        <color theme="1"/>
        <rFont val="Calibri"/>
        <family val="2"/>
        <scheme val="minor"/>
      </rPr>
      <t>Coupe d’Afrique des nations</t>
    </r>
  </si>
  <si>
    <r>
      <rPr>
        <sz val="11"/>
        <color theme="1"/>
        <rFont val="Calibri"/>
        <family val="2"/>
        <scheme val="minor"/>
      </rPr>
      <t>Chine</t>
    </r>
  </si>
  <si>
    <r>
      <rPr>
        <sz val="11"/>
        <color theme="1"/>
        <rFont val="Calibri"/>
        <family val="2"/>
        <scheme val="minor"/>
      </rPr>
      <t>Finlande</t>
    </r>
  </si>
  <si>
    <r>
      <rPr>
        <sz val="11"/>
        <color theme="1"/>
        <rFont val="Calibri"/>
        <family val="2"/>
        <scheme val="minor"/>
      </rPr>
      <t>Amical</t>
    </r>
  </si>
  <si>
    <r>
      <rPr>
        <sz val="11"/>
        <color theme="1"/>
        <rFont val="Calibri"/>
        <family val="2"/>
        <scheme val="minor"/>
      </rPr>
      <t>Chine</t>
    </r>
  </si>
  <si>
    <r>
      <rPr>
        <sz val="11"/>
        <color theme="1"/>
        <rFont val="Calibri"/>
        <family val="2"/>
        <scheme val="minor"/>
      </rPr>
      <t>Finlande</t>
    </r>
  </si>
  <si>
    <r>
      <rPr>
        <sz val="11"/>
        <color theme="1"/>
        <rFont val="Calibri"/>
        <family val="2"/>
        <scheme val="minor"/>
      </rPr>
      <t>Amical</t>
    </r>
  </si>
  <si>
    <r>
      <rPr>
        <sz val="11"/>
        <color theme="1"/>
        <rFont val="Calibri"/>
        <family val="2"/>
        <scheme val="minor"/>
      </rPr>
      <t>Mali</t>
    </r>
  </si>
  <si>
    <r>
      <rPr>
        <sz val="11"/>
        <color theme="1"/>
        <rFont val="Calibri"/>
        <family val="2"/>
        <scheme val="minor"/>
      </rPr>
      <t>Guinée</t>
    </r>
  </si>
  <si>
    <r>
      <rPr>
        <sz val="11"/>
        <color theme="1"/>
        <rFont val="Calibri"/>
        <family val="2"/>
        <scheme val="minor"/>
      </rPr>
      <t>Coupe d’Afrique des nations</t>
    </r>
  </si>
  <si>
    <r>
      <rPr>
        <sz val="11"/>
        <color theme="1"/>
        <rFont val="Calibri"/>
        <family val="2"/>
        <scheme val="minor"/>
      </rPr>
      <t>Tunisie</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</si>
  <si>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</si>
  <si>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</si>
  <si>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Cameroun</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</si>
  <si>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</si>
  <si>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</si>
  <si>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Nigéria</t>
    </r>
  </si>
  <si>
    <r>
      <rPr>
        <sz val="11"/>
        <color theme="1"/>
        <rFont val="Calibri"/>
        <family val="2"/>
        <scheme val="minor"/>
      </rPr>
      <t>Mali</t>
    </r>
  </si>
  <si>
    <r>
      <rPr>
        <sz val="11"/>
        <color theme="1"/>
        <rFont val="Calibri"/>
        <family val="2"/>
        <scheme val="minor"/>
      </rPr>
      <t>Coupe d’Afrique des nations</t>
    </r>
  </si>
  <si>
    <r>
      <rPr>
        <sz val="11"/>
        <color theme="1"/>
        <rFont val="Calibri"/>
        <family val="2"/>
        <scheme val="minor"/>
      </rPr>
      <t>Tunisie</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</si>
  <si>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</si>
  <si>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</si>
  <si>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Albanie</t>
    </r>
  </si>
  <si>
    <r>
      <rPr>
        <sz val="11"/>
        <color theme="1"/>
        <rFont val="Calibri"/>
        <family val="2"/>
        <scheme val="minor"/>
      </rPr>
      <t>Suède</t>
    </r>
  </si>
  <si>
    <r>
      <rPr>
        <sz val="11"/>
        <color theme="1"/>
        <rFont val="Calibri"/>
        <family val="2"/>
        <scheme val="minor"/>
      </rPr>
      <t>Amical</t>
    </r>
  </si>
  <si>
    <r>
      <rPr>
        <sz val="11"/>
        <color theme="1"/>
        <rFont val="Calibri"/>
        <family val="2"/>
        <scheme val="minor"/>
      </rPr>
      <t>Chine</t>
    </r>
  </si>
  <si>
    <r>
      <rPr>
        <sz val="11"/>
        <color theme="1"/>
        <rFont val="Calibri"/>
        <family val="2"/>
        <scheme val="minor"/>
      </rPr>
      <t>Koweït</t>
    </r>
  </si>
  <si>
    <r>
      <rPr>
        <sz val="11"/>
        <color theme="1"/>
        <rFont val="Calibri"/>
        <family val="2"/>
        <scheme val="minor"/>
      </rPr>
      <t>Qualification pour la Coupe du Monde de la FIFA</t>
    </r>
  </si>
  <si>
    <r>
      <rPr>
        <sz val="11"/>
        <color theme="1"/>
        <rFont val="Calibri"/>
        <family val="2"/>
        <scheme val="minor"/>
      </rPr>
      <t>Croatie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</si>
  <si>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</si>
  <si>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</si>
  <si>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Japon</t>
    </r>
  </si>
  <si>
    <r>
      <rPr>
        <sz val="11"/>
        <color theme="1"/>
        <rFont val="Calibri"/>
        <family val="2"/>
        <scheme val="minor"/>
      </rPr>
      <t>Oman</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</si>
  <si>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</si>
  <si>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</si>
  <si>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Suisse</t>
    </r>
  </si>
  <si>
    <r>
      <rPr>
        <sz val="11"/>
        <color theme="1"/>
        <rFont val="Calibri"/>
        <family val="2"/>
        <scheme val="minor"/>
      </rPr>
      <t>Amical</t>
    </r>
  </si>
  <si>
    <r>
      <rPr>
        <sz val="11"/>
        <color theme="1"/>
        <rFont val="Calibri"/>
        <family val="2"/>
        <scheme val="minor"/>
      </rPr>
      <t>Espagne</t>
    </r>
  </si>
  <si>
    <r>
      <rPr>
        <sz val="11"/>
        <color theme="1"/>
        <rFont val="Calibri"/>
        <family val="2"/>
        <scheme val="minor"/>
      </rPr>
      <t>Pérou</t>
    </r>
  </si>
  <si>
    <r>
      <rPr>
        <sz val="11"/>
        <color theme="1"/>
        <rFont val="Calibri"/>
        <family val="2"/>
        <scheme val="minor"/>
      </rPr>
      <t>Amical</t>
    </r>
  </si>
  <si>
    <r>
      <rPr>
        <sz val="11"/>
        <color theme="1"/>
        <rFont val="Calibri"/>
        <family val="2"/>
        <scheme val="minor"/>
      </rPr>
      <t>Mexique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</si>
  <si>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</si>
  <si>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</si>
  <si>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Venezuela</t>
    </r>
  </si>
  <si>
    <r>
      <rPr>
        <sz val="11"/>
        <color theme="1"/>
        <rFont val="Calibri"/>
        <family val="2"/>
        <scheme val="minor"/>
      </rPr>
      <t>Honduras</t>
    </r>
  </si>
  <si>
    <r>
      <rPr>
        <sz val="11"/>
        <color theme="1"/>
        <rFont val="Calibri"/>
        <family val="2"/>
        <scheme val="minor"/>
      </rPr>
      <t>Amical</t>
    </r>
  </si>
  <si>
    <r>
      <rPr>
        <sz val="11"/>
        <color theme="1"/>
        <rFont val="Calibri"/>
        <family val="2"/>
        <scheme val="minor"/>
      </rPr>
      <t>Liban</t>
    </r>
  </si>
  <si>
    <r>
      <rPr>
        <sz val="11"/>
        <color theme="1"/>
        <rFont val="Calibri"/>
        <family val="2"/>
        <scheme val="minor"/>
      </rPr>
      <t>Syrie</t>
    </r>
  </si>
  <si>
    <r>
      <rPr>
        <sz val="11"/>
        <color theme="1"/>
        <rFont val="Calibri"/>
        <family val="2"/>
        <scheme val="minor"/>
      </rPr>
      <t>Amical</t>
    </r>
  </si>
  <si>
    <r>
      <rPr>
        <sz val="11"/>
        <color theme="1"/>
        <rFont val="Calibri"/>
        <family val="2"/>
        <scheme val="minor"/>
      </rPr>
      <t>Libye</t>
    </r>
  </si>
  <si>
    <r>
      <rPr>
        <sz val="11"/>
        <color theme="1"/>
        <rFont val="Calibri"/>
        <family val="2"/>
        <scheme val="minor"/>
      </rPr>
      <t>Qatar</t>
    </r>
  </si>
  <si>
    <r>
      <rPr>
        <sz val="11"/>
        <color theme="1"/>
        <rFont val="Calibri"/>
        <family val="2"/>
        <scheme val="minor"/>
      </rPr>
      <t>Amical</t>
    </r>
  </si>
  <si>
    <r>
      <rPr>
        <sz val="11"/>
        <color theme="1"/>
        <rFont val="Calibri"/>
        <family val="2"/>
        <scheme val="minor"/>
      </rPr>
      <t>Argentine</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</si>
  <si>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</si>
  <si>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</si>
  <si>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</si>
  <si>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</si>
  <si>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</si>
  <si>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Albanie</t>
    </r>
  </si>
  <si>
    <r>
      <rPr>
        <sz val="11"/>
        <color theme="1"/>
        <rFont val="Calibri"/>
        <family val="2"/>
        <scheme val="minor"/>
      </rPr>
      <t>Islande</t>
    </r>
  </si>
  <si>
    <r>
      <rPr>
        <sz val="11"/>
        <color theme="1"/>
        <rFont val="Calibri"/>
        <family val="2"/>
        <scheme val="minor"/>
      </rPr>
      <t>Amical</t>
    </r>
  </si>
  <si>
    <r>
      <rPr>
        <sz val="11"/>
        <color theme="1"/>
        <rFont val="Calibri"/>
        <family val="2"/>
        <scheme val="minor"/>
      </rPr>
      <t>Grèce</t>
    </r>
  </si>
  <si>
    <r>
      <rPr>
        <sz val="11"/>
        <color theme="1"/>
        <rFont val="Calibri"/>
        <family val="2"/>
        <scheme val="minor"/>
      </rPr>
      <t>Suisse</t>
    </r>
  </si>
  <si>
    <r>
      <rPr>
        <sz val="11"/>
        <color theme="1"/>
        <rFont val="Calibri"/>
        <family val="2"/>
        <scheme val="minor"/>
      </rPr>
      <t>Amical</t>
    </r>
  </si>
  <si>
    <r>
      <rPr>
        <sz val="11"/>
        <color theme="1"/>
        <rFont val="Calibri"/>
        <family val="2"/>
        <scheme val="minor"/>
      </rPr>
      <t>Jordanie</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</si>
  <si>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</si>
  <si>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</si>
  <si>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</si>
  <si>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Ukraine</t>
    </r>
  </si>
  <si>
    <r>
      <rPr>
        <sz val="11"/>
        <color theme="1"/>
        <rFont val="Calibri"/>
        <family val="2"/>
        <scheme val="minor"/>
      </rPr>
      <t>Amical</t>
    </r>
  </si>
  <si>
    <r>
      <rPr>
        <sz val="11"/>
        <color theme="1"/>
        <rFont val="Calibri"/>
        <family val="2"/>
        <scheme val="minor"/>
      </rPr>
      <t>Portugal</t>
    </r>
  </si>
  <si>
    <r>
      <rPr>
        <sz val="11"/>
        <color theme="1"/>
        <rFont val="Calibri"/>
        <family val="2"/>
        <scheme val="minor"/>
      </rPr>
      <t>Italie</t>
    </r>
  </si>
  <si>
    <r>
      <rPr>
        <sz val="11"/>
        <color theme="1"/>
        <rFont val="Calibri"/>
        <family val="2"/>
        <scheme val="minor"/>
      </rPr>
      <t>Amical</t>
    </r>
  </si>
  <si>
    <r>
      <rPr>
        <sz val="11"/>
        <color theme="1"/>
        <rFont val="Calibri"/>
        <family val="2"/>
        <scheme val="minor"/>
      </rPr>
      <t>Écosse</t>
    </r>
  </si>
  <si>
    <r>
      <rPr>
        <sz val="11"/>
        <color theme="1"/>
        <rFont val="Calibri"/>
        <family val="2"/>
        <scheme val="minor"/>
      </rPr>
      <t>Roumanie</t>
    </r>
  </si>
  <si>
    <r>
      <rPr>
        <sz val="11"/>
        <color theme="1"/>
        <rFont val="Calibri"/>
        <family val="2"/>
        <scheme val="minor"/>
      </rPr>
      <t>Amical</t>
    </r>
  </si>
  <si>
    <r>
      <rPr>
        <sz val="11"/>
        <color theme="1"/>
        <rFont val="Calibri"/>
        <family val="2"/>
        <scheme val="minor"/>
      </rPr>
      <t>Serbie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</si>
  <si>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</si>
  <si>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</si>
  <si>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Suède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</si>
  <si>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</si>
  <si>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</si>
  <si>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Hongrie</t>
    </r>
  </si>
  <si>
    <r>
      <rPr>
        <sz val="11"/>
        <color theme="1"/>
        <rFont val="Calibri"/>
        <family val="2"/>
        <scheme val="minor"/>
      </rPr>
      <t>Japon</t>
    </r>
  </si>
  <si>
    <r>
      <rPr>
        <sz val="11"/>
        <color theme="1"/>
        <rFont val="Calibri"/>
        <family val="2"/>
        <scheme val="minor"/>
      </rPr>
      <t>Amical</t>
    </r>
  </si>
  <si>
    <r>
      <rPr>
        <sz val="11"/>
        <color theme="1"/>
        <rFont val="Calibri"/>
        <family val="2"/>
        <scheme val="minor"/>
      </rPr>
      <t>Algérie</t>
    </r>
  </si>
  <si>
    <r>
      <rPr>
        <sz val="11"/>
        <color theme="1"/>
        <rFont val="Calibri"/>
        <family val="2"/>
        <scheme val="minor"/>
      </rPr>
      <t>Chine</t>
    </r>
  </si>
  <si>
    <r>
      <rPr>
        <sz val="11"/>
        <color theme="1"/>
        <rFont val="Calibri"/>
        <family val="2"/>
        <scheme val="minor"/>
      </rPr>
      <t>Amical</t>
    </r>
  </si>
  <si>
    <r>
      <rPr>
        <sz val="11"/>
        <color theme="1"/>
        <rFont val="Calibri"/>
        <family val="2"/>
        <scheme val="minor"/>
      </rPr>
      <t>Belgique</t>
    </r>
  </si>
  <si>
    <r>
      <rPr>
        <sz val="11"/>
        <color theme="1"/>
        <rFont val="Calibri"/>
        <family val="2"/>
        <scheme val="minor"/>
      </rPr>
      <t>Turquie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</si>
  <si>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</si>
  <si>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</si>
  <si>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Écosse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</si>
  <si>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</si>
  <si>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</si>
  <si>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</si>
  <si>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</si>
  <si>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</si>
  <si>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Croatie</t>
    </r>
  </si>
  <si>
    <r>
      <rPr>
        <sz val="11"/>
        <color theme="1"/>
        <rFont val="Calibri"/>
        <family val="2"/>
        <scheme val="minor"/>
      </rPr>
      <t>Amical</t>
    </r>
  </si>
  <si>
    <r>
      <rPr>
        <sz val="11"/>
        <color theme="1"/>
        <rFont val="Calibri"/>
        <family val="2"/>
        <scheme val="minor"/>
      </rPr>
      <t>Maroc</t>
    </r>
  </si>
  <si>
    <r>
      <rPr>
        <sz val="11"/>
        <color theme="1"/>
        <rFont val="Calibri"/>
        <family val="2"/>
        <scheme val="minor"/>
      </rPr>
      <t>Argentine</t>
    </r>
  </si>
  <si>
    <r>
      <rPr>
        <sz val="11"/>
        <color theme="1"/>
        <rFont val="Calibri"/>
        <family val="2"/>
        <scheme val="minor"/>
      </rPr>
      <t>Amical</t>
    </r>
  </si>
  <si>
    <r>
      <rPr>
        <sz val="11"/>
        <color theme="1"/>
        <rFont val="Calibri"/>
        <family val="2"/>
        <scheme val="minor"/>
      </rPr>
      <t>Norvège</t>
    </r>
  </si>
  <si>
    <r>
      <rPr>
        <sz val="11"/>
        <color theme="1"/>
        <rFont val="Calibri"/>
        <family val="2"/>
        <scheme val="minor"/>
      </rPr>
      <t>Russie</t>
    </r>
  </si>
  <si>
    <r>
      <rPr>
        <sz val="11"/>
        <color theme="1"/>
        <rFont val="Calibri"/>
        <family val="2"/>
        <scheme val="minor"/>
      </rPr>
      <t>Amical</t>
    </r>
  </si>
  <si>
    <r>
      <rPr>
        <sz val="11"/>
        <color theme="1"/>
        <rFont val="Calibri"/>
        <family val="2"/>
        <scheme val="minor"/>
      </rPr>
      <t>Suisse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</si>
  <si>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</si>
  <si>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</si>
  <si>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Tunisie</t>
    </r>
  </si>
  <si>
    <r>
      <rPr>
        <sz val="11"/>
        <color theme="1"/>
        <rFont val="Calibri"/>
        <family val="2"/>
        <scheme val="minor"/>
      </rPr>
      <t>Mali</t>
    </r>
  </si>
  <si>
    <r>
      <rPr>
        <sz val="11"/>
        <color theme="1"/>
        <rFont val="Calibri"/>
        <family val="2"/>
        <scheme val="minor"/>
      </rPr>
      <t>Amical</t>
    </r>
  </si>
  <si>
    <r>
      <rPr>
        <sz val="11"/>
        <color theme="1"/>
        <rFont val="Calibri"/>
        <family val="2"/>
        <scheme val="minor"/>
      </rPr>
      <t>Libye</t>
    </r>
  </si>
  <si>
    <r>
      <rPr>
        <sz val="11"/>
        <color theme="1"/>
        <rFont val="Calibri"/>
        <family val="2"/>
        <scheme val="minor"/>
      </rPr>
      <t>Jordanie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</si>
  <si>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</si>
  <si>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</si>
  <si>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Panama</t>
    </r>
  </si>
  <si>
    <r>
      <rPr>
        <sz val="11"/>
        <color theme="1"/>
        <rFont val="Calibri"/>
        <family val="2"/>
        <scheme val="minor"/>
      </rPr>
      <t>Amical</t>
    </r>
  </si>
  <si>
    <r>
      <rPr>
        <sz val="11"/>
        <color theme="1"/>
        <rFont val="Calibri"/>
        <family val="2"/>
        <scheme val="minor"/>
      </rPr>
      <t>Guatemala</t>
    </r>
  </si>
  <si>
    <r>
      <rPr>
        <sz val="11"/>
        <color theme="1"/>
        <rFont val="Calibri"/>
        <family val="2"/>
        <scheme val="minor"/>
      </rPr>
      <t>Haïti</t>
    </r>
  </si>
  <si>
    <r>
      <rPr>
        <sz val="11"/>
        <color theme="1"/>
        <rFont val="Calibri"/>
        <family val="2"/>
        <scheme val="minor"/>
      </rPr>
      <t>Amical</t>
    </r>
  </si>
  <si>
    <r>
      <rPr>
        <sz val="11"/>
        <color theme="1"/>
        <rFont val="Calibri"/>
        <family val="2"/>
        <scheme val="minor"/>
      </rPr>
      <t>Australie</t>
    </r>
  </si>
  <si>
    <r>
      <rPr>
        <sz val="11"/>
        <color theme="1"/>
        <rFont val="Calibri"/>
        <family val="2"/>
        <scheme val="minor"/>
      </rPr>
      <t>Turquie</t>
    </r>
  </si>
  <si>
    <r>
      <rPr>
        <sz val="11"/>
        <color theme="1"/>
        <rFont val="Calibri"/>
        <family val="2"/>
        <scheme val="minor"/>
      </rPr>
      <t>Amical</t>
    </r>
  </si>
  <si>
    <r>
      <rPr>
        <sz val="11"/>
        <color theme="1"/>
        <rFont val="Calibri"/>
        <family val="2"/>
        <scheme val="minor"/>
      </rPr>
      <t>Estonie</t>
    </r>
  </si>
  <si>
    <r>
      <rPr>
        <sz val="11"/>
        <color theme="1"/>
        <rFont val="Calibri"/>
        <family val="2"/>
        <scheme val="minor"/>
      </rPr>
      <t>Écosse</t>
    </r>
  </si>
  <si>
    <r>
      <rPr>
        <sz val="11"/>
        <color theme="1"/>
        <rFont val="Calibri"/>
        <family val="2"/>
        <scheme val="minor"/>
      </rPr>
      <t>Amical</t>
    </r>
  </si>
  <si>
    <r>
      <rPr>
        <sz val="11"/>
        <color theme="1"/>
        <rFont val="Calibri"/>
        <family val="2"/>
        <scheme val="minor"/>
      </rPr>
      <t>Géorgie</t>
    </r>
  </si>
  <si>
    <r>
      <rPr>
        <sz val="11"/>
        <color theme="1"/>
        <rFont val="Calibri"/>
        <family val="2"/>
        <scheme val="minor"/>
      </rPr>
      <t>Israël</t>
    </r>
  </si>
  <si>
    <r>
      <rPr>
        <sz val="11"/>
        <color theme="1"/>
        <rFont val="Calibri"/>
        <family val="2"/>
        <scheme val="minor"/>
      </rPr>
      <t>Amical</t>
    </r>
  </si>
  <si>
    <r>
      <rPr>
        <sz val="11"/>
        <color theme="1"/>
        <rFont val="Calibri"/>
        <family val="2"/>
        <scheme val="minor"/>
      </rPr>
      <t>Irlande</t>
    </r>
  </si>
  <si>
    <r>
      <rPr>
        <sz val="11"/>
        <color theme="1"/>
        <rFont val="Calibri"/>
        <family val="2"/>
        <scheme val="minor"/>
      </rPr>
      <t>Roumanie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</si>
  <si>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</si>
  <si>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</si>
  <si>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Nouvelle‑Zélande</t>
    </r>
  </si>
  <si>
    <r>
      <rPr>
        <sz val="11"/>
        <color theme="1"/>
        <rFont val="Calibri"/>
        <family val="2"/>
        <scheme val="minor"/>
      </rPr>
      <t>Qualification pour la Coupe du Monde de la FIFA</t>
    </r>
  </si>
  <si>
    <r>
      <rPr>
        <sz val="11"/>
        <color theme="1"/>
        <rFont val="Calibri"/>
        <family val="2"/>
        <scheme val="minor"/>
      </rPr>
      <t>Croatie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</si>
  <si>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</si>
  <si>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</si>
  <si>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Pays‑Bas</t>
    </r>
  </si>
  <si>
    <r>
      <rPr>
        <sz val="11"/>
        <color theme="1"/>
        <rFont val="Calibri"/>
        <family val="2"/>
        <scheme val="minor"/>
      </rPr>
      <t>Belgique</t>
    </r>
  </si>
  <si>
    <r>
      <rPr>
        <sz val="11"/>
        <color theme="1"/>
        <rFont val="Calibri"/>
        <family val="2"/>
        <scheme val="minor"/>
      </rPr>
      <t>Amical</t>
    </r>
  </si>
  <si>
    <r>
      <rPr>
        <sz val="11"/>
        <color theme="1"/>
        <rFont val="Calibri"/>
        <family val="2"/>
        <scheme val="minor"/>
      </rPr>
      <t>Pologne</t>
    </r>
  </si>
  <si>
    <r>
      <rPr>
        <sz val="11"/>
        <color theme="1"/>
        <rFont val="Calibri"/>
        <family val="2"/>
        <scheme val="minor"/>
      </rPr>
      <t>Grèce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</si>
  <si>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</si>
  <si>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</si>
  <si>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Libye</t>
    </r>
  </si>
  <si>
    <r>
      <rPr>
        <sz val="11"/>
        <color theme="1"/>
        <rFont val="Calibri"/>
        <family val="2"/>
        <scheme val="minor"/>
      </rPr>
      <t>Amical</t>
    </r>
  </si>
  <si>
    <r>
      <rPr>
        <sz val="11"/>
        <color theme="1"/>
        <rFont val="Calibri"/>
        <family val="2"/>
        <scheme val="minor"/>
      </rPr>
      <t>Islande</t>
    </r>
  </si>
  <si>
    <r>
      <rPr>
        <sz val="11"/>
        <color theme="1"/>
        <rFont val="Calibri"/>
        <family val="2"/>
        <scheme val="minor"/>
      </rPr>
      <t>Japon</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</si>
  <si>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</si>
  <si>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</si>
  <si>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Canada</t>
    </r>
  </si>
  <si>
    <r>
      <rPr>
        <sz val="11"/>
        <color theme="1"/>
        <rFont val="Calibri"/>
        <family val="2"/>
        <scheme val="minor"/>
      </rPr>
      <t>Amical</t>
    </r>
  </si>
  <si>
    <r>
      <rPr>
        <sz val="11"/>
        <color theme="1"/>
        <rFont val="Calibri"/>
        <family val="2"/>
        <scheme val="minor"/>
      </rPr>
      <t>Bolivie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</si>
  <si>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</si>
  <si>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</si>
  <si>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</si>
  <si>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Hongrie</t>
    </r>
  </si>
  <si>
    <r>
      <rPr>
        <sz val="11"/>
        <color theme="1"/>
        <rFont val="Calibri"/>
        <family val="2"/>
        <scheme val="minor"/>
      </rPr>
      <t>Amical</t>
    </r>
  </si>
  <si>
    <r>
      <rPr>
        <sz val="11"/>
        <color theme="1"/>
        <rFont val="Calibri"/>
        <family val="2"/>
        <scheme val="minor"/>
      </rPr>
      <t>Koweït</t>
    </r>
  </si>
  <si>
    <r>
      <rPr>
        <sz val="11"/>
        <color theme="1"/>
        <rFont val="Calibri"/>
        <family val="2"/>
        <scheme val="minor"/>
      </rPr>
      <t>Syrie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</si>
  <si>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</si>
  <si>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</si>
  <si>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</si>
  <si>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</si>
  <si>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</si>
  <si>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</si>
  <si>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</si>
  <si>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</si>
  <si>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Jamaïque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</si>
  <si>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</si>
  <si>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</si>
  <si>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Turquie</t>
    </r>
  </si>
  <si>
    <r>
      <rPr>
        <sz val="11"/>
        <color theme="1"/>
        <rFont val="Calibri"/>
        <family val="2"/>
        <scheme val="minor"/>
      </rPr>
      <t>Amical</t>
    </r>
  </si>
  <si>
    <r>
      <rPr>
        <sz val="11"/>
        <color theme="1"/>
        <rFont val="Calibri"/>
        <family val="2"/>
        <scheme val="minor"/>
      </rPr>
      <t>Koweït</t>
    </r>
  </si>
  <si>
    <r>
      <rPr>
        <sz val="11"/>
        <color theme="1"/>
        <rFont val="Calibri"/>
        <family val="2"/>
        <scheme val="minor"/>
      </rPr>
      <t>Syrie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</si>
  <si>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</si>
  <si>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</si>
  <si>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Ghana</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</si>
  <si>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</si>
  <si>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</si>
  <si>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Croatie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</si>
  <si>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</si>
  <si>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</si>
  <si>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</si>
  <si>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</si>
  <si>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</si>
  <si>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Turquie</t>
    </r>
  </si>
  <si>
    <r>
      <rPr>
        <sz val="11"/>
        <color theme="1"/>
        <rFont val="Calibri"/>
        <family val="2"/>
        <scheme val="minor"/>
      </rPr>
      <t>Amical</t>
    </r>
  </si>
  <si>
    <r>
      <rPr>
        <sz val="11"/>
        <color theme="1"/>
        <rFont val="Calibri"/>
        <family val="2"/>
        <scheme val="minor"/>
      </rPr>
      <t>Pays‑Bas</t>
    </r>
  </si>
  <si>
    <r>
      <rPr>
        <sz val="11"/>
        <color theme="1"/>
        <rFont val="Calibri"/>
        <family val="2"/>
        <scheme val="minor"/>
      </rPr>
      <t>Irlande</t>
    </r>
  </si>
  <si>
    <r>
      <rPr>
        <sz val="11"/>
        <color theme="1"/>
        <rFont val="Calibri"/>
        <family val="2"/>
        <scheme val="minor"/>
      </rPr>
      <t>Amical</t>
    </r>
  </si>
  <si>
    <r>
      <rPr>
        <sz val="11"/>
        <color theme="1"/>
        <rFont val="Calibri"/>
        <family val="2"/>
        <scheme val="minor"/>
      </rPr>
      <t>Portugal</t>
    </r>
  </si>
  <si>
    <r>
      <rPr>
        <sz val="11"/>
        <color theme="1"/>
        <rFont val="Calibri"/>
        <family val="2"/>
        <scheme val="minor"/>
      </rPr>
      <t>Cap-Vert</t>
    </r>
  </si>
  <si>
    <r>
      <rPr>
        <sz val="11"/>
        <color theme="1"/>
        <rFont val="Calibri"/>
        <family val="2"/>
        <scheme val="minor"/>
      </rPr>
      <t>Amical</t>
    </r>
  </si>
  <si>
    <r>
      <rPr>
        <sz val="11"/>
        <color theme="1"/>
        <rFont val="Calibri"/>
        <family val="2"/>
        <scheme val="minor"/>
      </rPr>
      <t>France</t>
    </r>
  </si>
  <si>
    <r>
      <rPr>
        <sz val="11"/>
        <color theme="1"/>
        <rFont val="Calibri"/>
        <family val="2"/>
        <scheme val="minor"/>
      </rPr>
      <t>Ukraine</t>
    </r>
  </si>
  <si>
    <r>
      <rPr>
        <sz val="11"/>
        <color theme="1"/>
        <rFont val="Calibri"/>
        <family val="2"/>
        <scheme val="minor"/>
      </rPr>
      <t>Amical</t>
    </r>
  </si>
  <si>
    <r>
      <rPr>
        <sz val="11"/>
        <color theme="1"/>
        <rFont val="Calibri"/>
        <family val="2"/>
        <scheme val="minor"/>
      </rPr>
      <t>Iran</t>
    </r>
  </si>
  <si>
    <r>
      <rPr>
        <sz val="11"/>
        <color theme="1"/>
        <rFont val="Calibri"/>
        <family val="2"/>
        <scheme val="minor"/>
      </rPr>
      <t>Jordanie</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</si>
  <si>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</si>
  <si>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</si>
  <si>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Grèce</t>
    </r>
  </si>
  <si>
    <r>
      <rPr>
        <sz val="11"/>
        <color theme="1"/>
        <rFont val="Calibri"/>
        <family val="2"/>
        <scheme val="minor"/>
      </rPr>
      <t>Coupe européenne de l’UEFA</t>
    </r>
  </si>
  <si>
    <r>
      <rPr>
        <sz val="11"/>
        <color theme="1"/>
        <rFont val="Calibri"/>
        <family val="2"/>
        <scheme val="minor"/>
      </rPr>
      <t>Espagne</t>
    </r>
  </si>
  <si>
    <r>
      <rPr>
        <sz val="11"/>
        <color theme="1"/>
        <rFont val="Calibri"/>
        <family val="2"/>
        <scheme val="minor"/>
      </rPr>
      <t>Russie</t>
    </r>
  </si>
  <si>
    <r>
      <rPr>
        <sz val="11"/>
        <color theme="1"/>
        <rFont val="Calibri"/>
        <family val="2"/>
        <scheme val="minor"/>
      </rPr>
      <t>Coupe européenne de l’UEFA</t>
    </r>
  </si>
  <si>
    <r>
      <rPr>
        <sz val="11"/>
        <color theme="1"/>
        <rFont val="Calibri"/>
        <family val="2"/>
        <scheme val="minor"/>
      </rPr>
      <t>France</t>
    </r>
  </si>
  <si>
    <r>
      <rPr>
        <sz val="11"/>
        <color theme="1"/>
        <rFont val="Calibri"/>
        <family val="2"/>
        <scheme val="minor"/>
      </rPr>
      <t>Angleterre</t>
    </r>
  </si>
  <si>
    <r>
      <rPr>
        <sz val="11"/>
        <color theme="1"/>
        <rFont val="Calibri"/>
        <family val="2"/>
        <scheme val="minor"/>
      </rPr>
      <t>Coupe européenne de l’UEFA</t>
    </r>
  </si>
  <si>
    <r>
      <rPr>
        <sz val="11"/>
        <color theme="1"/>
        <rFont val="Calibri"/>
        <family val="2"/>
        <scheme val="minor"/>
      </rPr>
      <t>Cap-Vert</t>
    </r>
  </si>
  <si>
    <r>
      <rPr>
        <sz val="11"/>
        <color theme="1"/>
        <rFont val="Calibri"/>
        <family val="2"/>
        <scheme val="minor"/>
      </rPr>
      <t>Sénégal</t>
    </r>
  </si>
  <si>
    <r>
      <rPr>
        <sz val="11"/>
        <color theme="1"/>
        <rFont val="Calibri"/>
        <family val="2"/>
        <scheme val="minor"/>
      </rPr>
      <t>Amical</t>
    </r>
  </si>
  <si>
    <r>
      <rPr>
        <sz val="11"/>
        <color theme="1"/>
        <rFont val="Calibri"/>
        <family val="2"/>
        <scheme val="minor"/>
      </rPr>
      <t>Cameroun</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</si>
  <si>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</si>
  <si>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</si>
  <si>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Guinée</t>
    </r>
  </si>
  <si>
    <r>
      <rPr>
        <sz val="11"/>
        <color theme="1"/>
        <rFont val="Calibri"/>
        <family val="2"/>
        <scheme val="minor"/>
      </rPr>
      <t>Tunisie</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</si>
  <si>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</si>
  <si>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</si>
  <si>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Grèce</t>
    </r>
  </si>
  <si>
    <r>
      <rPr>
        <sz val="11"/>
        <color theme="1"/>
        <rFont val="Calibri"/>
        <family val="2"/>
        <scheme val="minor"/>
      </rPr>
      <t>Coupe européenne de l’UEFA</t>
    </r>
  </si>
  <si>
    <r>
      <rPr>
        <sz val="11"/>
        <color theme="1"/>
        <rFont val="Calibri"/>
        <family val="2"/>
        <scheme val="minor"/>
      </rPr>
      <t>Espagne</t>
    </r>
  </si>
  <si>
    <r>
      <rPr>
        <sz val="11"/>
        <color theme="1"/>
        <rFont val="Calibri"/>
        <family val="2"/>
        <scheme val="minor"/>
      </rPr>
      <t>Portugal</t>
    </r>
  </si>
  <si>
    <r>
      <rPr>
        <sz val="11"/>
        <color theme="1"/>
        <rFont val="Calibri"/>
        <family val="2"/>
        <scheme val="minor"/>
      </rPr>
      <t>Coupe européenne de l’UEFA</t>
    </r>
  </si>
  <si>
    <r>
      <rPr>
        <sz val="11"/>
        <color theme="1"/>
        <rFont val="Calibri"/>
        <family val="2"/>
        <scheme val="minor"/>
      </rPr>
      <t>Italie</t>
    </r>
  </si>
  <si>
    <r>
      <rPr>
        <sz val="11"/>
        <color theme="1"/>
        <rFont val="Calibri"/>
        <family val="2"/>
        <scheme val="minor"/>
      </rPr>
      <t>Bulgarie</t>
    </r>
  </si>
  <si>
    <r>
      <rPr>
        <sz val="11"/>
        <color theme="1"/>
        <rFont val="Calibri"/>
        <family val="2"/>
        <scheme val="minor"/>
      </rPr>
      <t>Coupe européenne de l’UEFA</t>
    </r>
  </si>
  <si>
    <r>
      <rPr>
        <sz val="11"/>
        <color theme="1"/>
        <rFont val="Calibri"/>
        <family val="2"/>
        <scheme val="minor"/>
      </rPr>
      <t>Iran</t>
    </r>
  </si>
  <si>
    <r>
      <rPr>
        <sz val="11"/>
        <color theme="1"/>
        <rFont val="Calibri"/>
        <family val="2"/>
        <scheme val="minor"/>
      </rPr>
      <t>Irak</t>
    </r>
  </si>
  <si>
    <r>
      <rPr>
        <sz val="11"/>
        <color theme="1"/>
        <rFont val="Calibri"/>
        <family val="2"/>
        <scheme val="minor"/>
      </rPr>
      <t>Championnat de la WAFF</t>
    </r>
  </si>
  <si>
    <r>
      <rPr>
        <sz val="11"/>
        <color theme="1"/>
        <rFont val="Calibri"/>
        <family val="2"/>
        <scheme val="minor"/>
      </rPr>
      <t>France</t>
    </r>
  </si>
  <si>
    <r>
      <rPr>
        <sz val="11"/>
        <color theme="1"/>
        <rFont val="Calibri"/>
        <family val="2"/>
        <scheme val="minor"/>
      </rPr>
      <t>Grèce</t>
    </r>
  </si>
  <si>
    <r>
      <rPr>
        <sz val="11"/>
        <color theme="1"/>
        <rFont val="Calibri"/>
        <family val="2"/>
        <scheme val="minor"/>
      </rPr>
      <t>Coupe européenne de l’UEFA</t>
    </r>
  </si>
  <si>
    <r>
      <rPr>
        <sz val="11"/>
        <color theme="1"/>
        <rFont val="Calibri"/>
        <family val="2"/>
        <scheme val="minor"/>
      </rPr>
      <t>Argentine</t>
    </r>
  </si>
  <si>
    <r>
      <rPr>
        <sz val="11"/>
        <color theme="1"/>
        <rFont val="Calibri"/>
        <family val="2"/>
        <scheme val="minor"/>
      </rPr>
      <t>Pérou</t>
    </r>
  </si>
  <si>
    <r>
      <rPr>
        <sz val="11"/>
        <color theme="1"/>
        <rFont val="Calibri"/>
        <family val="2"/>
        <scheme val="minor"/>
      </rPr>
      <t>Amical</t>
    </r>
  </si>
  <si>
    <r>
      <rPr>
        <sz val="11"/>
        <color theme="1"/>
        <rFont val="Calibri"/>
        <family val="2"/>
        <scheme val="minor"/>
      </rPr>
      <t>Portugal</t>
    </r>
  </si>
  <si>
    <r>
      <rPr>
        <sz val="11"/>
        <color theme="1"/>
        <rFont val="Calibri"/>
        <family val="2"/>
        <scheme val="minor"/>
      </rPr>
      <t>Pays‑Bas</t>
    </r>
  </si>
  <si>
    <r>
      <rPr>
        <sz val="11"/>
        <color theme="1"/>
        <rFont val="Calibri"/>
        <family val="2"/>
        <scheme val="minor"/>
      </rPr>
      <t>Coupe européenne de l’UEFA</t>
    </r>
  </si>
  <si>
    <r>
      <rPr>
        <sz val="11"/>
        <color theme="1"/>
        <rFont val="Calibri"/>
        <family val="2"/>
        <scheme val="minor"/>
      </rPr>
      <t>Nigéria</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</si>
  <si>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</si>
  <si>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</si>
  <si>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Sénégal</t>
    </r>
  </si>
  <si>
    <r>
      <rPr>
        <sz val="11"/>
        <color theme="1"/>
        <rFont val="Calibri"/>
        <family val="2"/>
        <scheme val="minor"/>
      </rPr>
      <t>Zambie</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</si>
  <si>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</si>
  <si>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</si>
  <si>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Grèce</t>
    </r>
  </si>
  <si>
    <r>
      <rPr>
        <sz val="11"/>
        <color theme="1"/>
        <rFont val="Calibri"/>
        <family val="2"/>
        <scheme val="minor"/>
      </rPr>
      <t>Coupe européenne de l’UEFA</t>
    </r>
  </si>
  <si>
    <r>
      <rPr>
        <sz val="11"/>
        <color theme="1"/>
        <rFont val="Calibri"/>
        <family val="2"/>
        <scheme val="minor"/>
      </rPr>
      <t>Venezuela</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</si>
  <si>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</si>
  <si>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</si>
  <si>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</si>
  <si>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</si>
  <si>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</si>
  <si>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Costa Rica</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</si>
  <si>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</si>
  <si>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</si>
  <si>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Colombie</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</si>
  <si>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</si>
  <si>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</si>
  <si>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</si>
  <si>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</si>
  <si>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</si>
  <si>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Uruguay</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</si>
  <si>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</si>
  <si>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</si>
  <si>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Japon</t>
    </r>
  </si>
  <si>
    <r>
      <rPr>
        <sz val="11"/>
        <color theme="1"/>
        <rFont val="Calibri"/>
        <family val="2"/>
        <scheme val="minor"/>
      </rPr>
      <t>Serbie</t>
    </r>
  </si>
  <si>
    <r>
      <rPr>
        <sz val="11"/>
        <color theme="1"/>
        <rFont val="Calibri"/>
        <family val="2"/>
        <scheme val="minor"/>
      </rPr>
      <t>Coupe Kirin</t>
    </r>
  </si>
  <si>
    <r>
      <rPr>
        <sz val="11"/>
        <color theme="1"/>
        <rFont val="Calibri"/>
        <family val="2"/>
        <scheme val="minor"/>
      </rPr>
      <t>Mexique</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</si>
  <si>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</si>
  <si>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</si>
  <si>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</si>
  <si>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</si>
  <si>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</si>
  <si>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Costa Rica</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</si>
  <si>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</si>
  <si>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</si>
  <si>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Pérou</t>
    </r>
  </si>
  <si>
    <r>
      <rPr>
        <sz val="11"/>
        <color theme="1"/>
        <rFont val="Calibri"/>
        <family val="2"/>
        <scheme val="minor"/>
      </rPr>
      <t>Argentine</t>
    </r>
  </si>
  <si>
    <r>
      <rPr>
        <sz val="11"/>
        <color theme="1"/>
        <rFont val="Calibri"/>
        <family val="2"/>
        <scheme val="minor"/>
      </rPr>
      <t>Copa América</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</si>
  <si>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</si>
  <si>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</si>
  <si>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</si>
  <si>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Irak</t>
    </r>
  </si>
  <si>
    <r>
      <rPr>
        <sz val="11"/>
        <color theme="1"/>
        <rFont val="Calibri"/>
        <family val="2"/>
        <scheme val="minor"/>
      </rPr>
      <t>Ouzbékistan</t>
    </r>
  </si>
  <si>
    <r>
      <rPr>
        <sz val="11"/>
        <color theme="1"/>
        <rFont val="Calibri"/>
        <family val="2"/>
        <scheme val="minor"/>
      </rPr>
      <t>Coupe de l’AFC</t>
    </r>
  </si>
  <si>
    <r>
      <rPr>
        <sz val="11"/>
        <color theme="1"/>
        <rFont val="Calibri"/>
        <family val="2"/>
        <scheme val="minor"/>
      </rPr>
      <t>Japon</t>
    </r>
  </si>
  <si>
    <r>
      <rPr>
        <sz val="11"/>
        <color theme="1"/>
        <rFont val="Calibri"/>
        <family val="2"/>
        <scheme val="minor"/>
      </rPr>
      <t>Oman</t>
    </r>
  </si>
  <si>
    <r>
      <rPr>
        <sz val="11"/>
        <color theme="1"/>
        <rFont val="Calibri"/>
        <family val="2"/>
        <scheme val="minor"/>
      </rPr>
      <t>Coupe de l’AFC</t>
    </r>
  </si>
  <si>
    <r>
      <rPr>
        <sz val="11"/>
        <color theme="1"/>
        <rFont val="Calibri"/>
        <family val="2"/>
        <scheme val="minor"/>
      </rPr>
      <t>Ouzbékistan</t>
    </r>
  </si>
  <si>
    <r>
      <rPr>
        <sz val="11"/>
        <color theme="1"/>
        <rFont val="Calibri"/>
        <family val="2"/>
        <scheme val="minor"/>
      </rPr>
      <t>Arabie saoudite</t>
    </r>
  </si>
  <si>
    <r>
      <rPr>
        <sz val="11"/>
        <color theme="1"/>
        <rFont val="Calibri"/>
        <family val="2"/>
        <scheme val="minor"/>
      </rPr>
      <t>Coupe de l’AFC</t>
    </r>
  </si>
  <si>
    <r>
      <rPr>
        <sz val="11"/>
        <color theme="1"/>
        <rFont val="Calibri"/>
        <family val="2"/>
        <scheme val="minor"/>
      </rPr>
      <t>Colombie</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</si>
  <si>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</si>
  <si>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</si>
  <si>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Chine</t>
    </r>
  </si>
  <si>
    <r>
      <rPr>
        <sz val="11"/>
        <color theme="1"/>
        <rFont val="Calibri"/>
        <family val="2"/>
        <scheme val="minor"/>
      </rPr>
      <t>Qatar</t>
    </r>
  </si>
  <si>
    <r>
      <rPr>
        <sz val="11"/>
        <color theme="1"/>
        <rFont val="Calibri"/>
        <family val="2"/>
        <scheme val="minor"/>
      </rPr>
      <t>Coupe de l’AFC</t>
    </r>
  </si>
  <si>
    <r>
      <rPr>
        <sz val="11"/>
        <color theme="1"/>
        <rFont val="Calibri"/>
        <family val="2"/>
        <scheme val="minor"/>
      </rPr>
      <t>Arabie saoudite</t>
    </r>
  </si>
  <si>
    <r>
      <rPr>
        <sz val="11"/>
        <color theme="1"/>
        <rFont val="Calibri"/>
        <family val="2"/>
        <scheme val="minor"/>
      </rPr>
      <t>Irak</t>
    </r>
  </si>
  <si>
    <r>
      <rPr>
        <sz val="11"/>
        <color theme="1"/>
        <rFont val="Calibri"/>
        <family val="2"/>
        <scheme val="minor"/>
      </rPr>
      <t>Coupe de l’AFC</t>
    </r>
  </si>
  <si>
    <r>
      <rPr>
        <sz val="11"/>
        <color theme="1"/>
        <rFont val="Calibri"/>
        <family val="2"/>
        <scheme val="minor"/>
      </rPr>
      <t>Corée du Sud</t>
    </r>
  </si>
  <si>
    <r>
      <rPr>
        <sz val="11"/>
        <color theme="1"/>
        <rFont val="Calibri"/>
        <family val="2"/>
        <scheme val="minor"/>
      </rPr>
      <t>Iran</t>
    </r>
  </si>
  <si>
    <r>
      <rPr>
        <sz val="11"/>
        <color theme="1"/>
        <rFont val="Calibri"/>
        <family val="2"/>
        <scheme val="minor"/>
      </rPr>
      <t>Coupe de l’AFC</t>
    </r>
  </si>
  <si>
    <r>
      <rPr>
        <sz val="11"/>
        <color theme="1"/>
        <rFont val="Calibri"/>
        <family val="2"/>
        <scheme val="minor"/>
      </rPr>
      <t>Croatie</t>
    </r>
  </si>
  <si>
    <r>
      <rPr>
        <sz val="11"/>
        <color theme="1"/>
        <rFont val="Calibri"/>
        <family val="2"/>
        <scheme val="minor"/>
      </rPr>
      <t>Israël</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</si>
  <si>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</si>
  <si>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</si>
  <si>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</si>
  <si>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</si>
  <si>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</si>
  <si>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Argentine</t>
    </r>
  </si>
  <si>
    <r>
      <rPr>
        <sz val="11"/>
        <color theme="1"/>
        <rFont val="Calibri"/>
        <family val="2"/>
        <scheme val="minor"/>
      </rPr>
      <t>Amical</t>
    </r>
  </si>
  <si>
    <r>
      <rPr>
        <sz val="11"/>
        <color theme="1"/>
        <rFont val="Calibri"/>
        <family val="2"/>
        <scheme val="minor"/>
      </rPr>
      <t>Roumanie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</si>
  <si>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</si>
  <si>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</si>
  <si>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</si>
  <si>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</si>
  <si>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</si>
  <si>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Espagne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</si>
  <si>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</si>
  <si>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</si>
  <si>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Turquie</t>
    </r>
  </si>
  <si>
    <r>
      <rPr>
        <sz val="11"/>
        <color theme="1"/>
        <rFont val="Calibri"/>
        <family val="2"/>
        <scheme val="minor"/>
      </rPr>
      <t>Bélarus</t>
    </r>
  </si>
  <si>
    <r>
      <rPr>
        <sz val="11"/>
        <color theme="1"/>
        <rFont val="Calibri"/>
        <family val="2"/>
        <scheme val="minor"/>
      </rPr>
      <t>Amical</t>
    </r>
  </si>
  <si>
    <r>
      <rPr>
        <sz val="11"/>
        <color theme="1"/>
        <rFont val="Calibri"/>
        <family val="2"/>
        <scheme val="minor"/>
      </rPr>
      <t>Albanie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</si>
  <si>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</si>
  <si>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</si>
  <si>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</si>
  <si>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</si>
  <si>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</si>
  <si>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</si>
  <si>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</si>
  <si>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</si>
  <si>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</si>
  <si>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 xml:space="preserve">République de Macédoine </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</si>
  <si>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</si>
  <si>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</si>
  <si>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Cameroun</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</si>
  <si>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</si>
  <si>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</si>
  <si>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</si>
  <si>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</si>
  <si>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</si>
  <si>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</si>
  <si>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</si>
  <si>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</si>
  <si>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</si>
  <si>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</si>
  <si>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</si>
  <si>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</si>
  <si>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</si>
  <si>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</si>
  <si>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</si>
  <si>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</si>
  <si>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</si>
  <si>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</si>
  <si>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</si>
  <si>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</si>
  <si>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</si>
  <si>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</si>
  <si>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</si>
  <si>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Irak</t>
    </r>
  </si>
  <si>
    <r>
      <rPr>
        <sz val="11"/>
        <color theme="1"/>
        <rFont val="Calibri"/>
        <family val="2"/>
        <scheme val="minor"/>
      </rPr>
      <t>Amical</t>
    </r>
  </si>
  <si>
    <r>
      <rPr>
        <sz val="11"/>
        <color theme="1"/>
        <rFont val="Calibri"/>
        <family val="2"/>
        <scheme val="minor"/>
      </rPr>
      <t>Libye</t>
    </r>
  </si>
  <si>
    <r>
      <rPr>
        <sz val="11"/>
        <color theme="1"/>
        <rFont val="Calibri"/>
        <family val="2"/>
        <scheme val="minor"/>
      </rPr>
      <t>Égypte</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</si>
  <si>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</si>
  <si>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</si>
  <si>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Syrie</t>
    </r>
  </si>
  <si>
    <r>
      <rPr>
        <sz val="11"/>
        <color theme="1"/>
        <rFont val="Calibri"/>
        <family val="2"/>
        <scheme val="minor"/>
      </rPr>
      <t>Amical</t>
    </r>
  </si>
  <si>
    <r>
      <rPr>
        <sz val="11"/>
        <color theme="1"/>
        <rFont val="Calibri"/>
        <family val="2"/>
        <scheme val="minor"/>
      </rPr>
      <t>Bolivie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</si>
  <si>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</si>
  <si>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</si>
  <si>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Cap-Vert</t>
    </r>
  </si>
  <si>
    <r>
      <rPr>
        <sz val="11"/>
        <color theme="1"/>
        <rFont val="Calibri"/>
        <family val="2"/>
        <scheme val="minor"/>
      </rPr>
      <t>Ouganda</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</si>
  <si>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</si>
  <si>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</si>
  <si>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</si>
  <si>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</si>
  <si>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</si>
  <si>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</si>
  <si>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</si>
  <si>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Ouganda</t>
    </r>
  </si>
  <si>
    <r>
      <rPr>
        <sz val="11"/>
        <color theme="1"/>
        <rFont val="Calibri"/>
        <family val="2"/>
        <scheme val="minor"/>
      </rPr>
      <t>Afrique du Sud</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</si>
  <si>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</si>
  <si>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</si>
  <si>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</si>
  <si>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</si>
  <si>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</si>
  <si>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</si>
  <si>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</si>
  <si>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</si>
  <si>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</si>
  <si>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</si>
  <si>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</si>
  <si>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</si>
  <si>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</si>
  <si>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</si>
  <si>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</si>
  <si>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</si>
  <si>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</si>
  <si>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</si>
  <si>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</si>
  <si>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</si>
  <si>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</si>
  <si>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</si>
  <si>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Libye</t>
    </r>
  </si>
  <si>
    <r>
      <rPr>
        <sz val="11"/>
        <color theme="1"/>
        <rFont val="Calibri"/>
        <family val="2"/>
        <scheme val="minor"/>
      </rPr>
      <t>Jordanie</t>
    </r>
  </si>
  <si>
    <r>
      <rPr>
        <sz val="11"/>
        <color theme="1"/>
        <rFont val="Calibri"/>
        <family val="2"/>
        <scheme val="minor"/>
      </rPr>
      <t>Amical</t>
    </r>
  </si>
  <si>
    <r>
      <rPr>
        <sz val="11"/>
        <color theme="1"/>
        <rFont val="Calibri"/>
        <family val="2"/>
        <scheme val="minor"/>
      </rPr>
      <t>Mexique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</si>
  <si>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</si>
  <si>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</si>
  <si>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Guatemala</t>
    </r>
  </si>
  <si>
    <r>
      <rPr>
        <sz val="11"/>
        <color theme="1"/>
        <rFont val="Calibri"/>
        <family val="2"/>
        <scheme val="minor"/>
      </rPr>
      <t>Bolivie</t>
    </r>
  </si>
  <si>
    <r>
      <rPr>
        <sz val="11"/>
        <color theme="1"/>
        <rFont val="Calibri"/>
        <family val="2"/>
        <scheme val="minor"/>
      </rPr>
      <t>Amical</t>
    </r>
  </si>
  <si>
    <r>
      <rPr>
        <sz val="11"/>
        <color theme="1"/>
        <rFont val="Calibri"/>
        <family val="2"/>
        <scheme val="minor"/>
      </rPr>
      <t>Irlande</t>
    </r>
  </si>
  <si>
    <r>
      <rPr>
        <sz val="11"/>
        <color theme="1"/>
        <rFont val="Calibri"/>
        <family val="2"/>
        <scheme val="minor"/>
      </rPr>
      <t>Croatie</t>
    </r>
  </si>
  <si>
    <r>
      <rPr>
        <sz val="11"/>
        <color theme="1"/>
        <rFont val="Calibri"/>
        <family val="2"/>
        <scheme val="minor"/>
      </rPr>
      <t>Amical</t>
    </r>
  </si>
  <si>
    <r>
      <rPr>
        <sz val="11"/>
        <color theme="1"/>
        <rFont val="Calibri"/>
        <family val="2"/>
        <scheme val="minor"/>
      </rPr>
      <t>Algérie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</si>
  <si>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</si>
  <si>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</si>
  <si>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Argentine</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</si>
  <si>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</si>
  <si>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</si>
  <si>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</si>
  <si>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</si>
  <si>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</si>
  <si>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</si>
  <si>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</si>
  <si>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</si>
  <si>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</si>
  <si>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</si>
  <si>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</si>
  <si>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</si>
  <si>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Finlande</t>
    </r>
  </si>
  <si>
    <r>
      <rPr>
        <sz val="11"/>
        <color theme="1"/>
        <rFont val="Calibri"/>
        <family val="2"/>
        <scheme val="minor"/>
      </rPr>
      <t>Amical</t>
    </r>
  </si>
  <si>
    <r>
      <rPr>
        <sz val="11"/>
        <color theme="1"/>
        <rFont val="Calibri"/>
        <family val="2"/>
        <scheme val="minor"/>
      </rPr>
      <t>Pérou</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</si>
  <si>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</si>
  <si>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</si>
  <si>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Afrique du Sud</t>
    </r>
  </si>
  <si>
    <r>
      <rPr>
        <sz val="11"/>
        <color theme="1"/>
        <rFont val="Calibri"/>
        <family val="2"/>
        <scheme val="minor"/>
      </rPr>
      <t>Nigéria</t>
    </r>
  </si>
  <si>
    <r>
      <rPr>
        <sz val="11"/>
        <color theme="1"/>
        <rFont val="Calibri"/>
        <family val="2"/>
        <scheme val="minor"/>
      </rPr>
      <t>Amical</t>
    </r>
  </si>
  <si>
    <r>
      <rPr>
        <sz val="11"/>
        <color theme="1"/>
        <rFont val="Calibri"/>
        <family val="2"/>
        <scheme val="minor"/>
      </rPr>
      <t>Espagne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</si>
  <si>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</si>
  <si>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</si>
  <si>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Uruguay</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</si>
  <si>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</si>
  <si>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</si>
  <si>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</si>
  <si>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Bélarus</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</si>
  <si>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</si>
  <si>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</si>
  <si>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Koweït</t>
    </r>
  </si>
  <si>
    <r>
      <rPr>
        <sz val="11"/>
        <color theme="1"/>
        <rFont val="Calibri"/>
        <family val="2"/>
        <scheme val="minor"/>
      </rPr>
      <t>Amical</t>
    </r>
  </si>
  <si>
    <r>
      <rPr>
        <sz val="11"/>
        <color theme="1"/>
        <rFont val="Calibri"/>
        <family val="2"/>
        <scheme val="minor"/>
      </rPr>
      <t>Hongrie</t>
    </r>
  </si>
  <si>
    <r>
      <rPr>
        <sz val="11"/>
        <color theme="1"/>
        <rFont val="Calibri"/>
        <family val="2"/>
        <scheme val="minor"/>
      </rPr>
      <t>Slovaquie</t>
    </r>
  </si>
  <si>
    <r>
      <rPr>
        <sz val="11"/>
        <color theme="1"/>
        <rFont val="Calibri"/>
        <family val="2"/>
        <scheme val="minor"/>
      </rPr>
      <t>King’s Cup</t>
    </r>
  </si>
  <si>
    <r>
      <rPr>
        <sz val="11"/>
        <color theme="1"/>
        <rFont val="Calibri"/>
        <family val="2"/>
        <scheme val="minor"/>
      </rPr>
      <t>Arabie saoudite</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</si>
  <si>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</si>
  <si>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</si>
  <si>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Oman</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</si>
  <si>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</si>
  <si>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</si>
  <si>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Qatar</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</si>
  <si>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</si>
  <si>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</si>
  <si>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Iran</t>
    </r>
  </si>
  <si>
    <r>
      <rPr>
        <sz val="11"/>
        <color theme="1"/>
        <rFont val="Calibri"/>
        <family val="2"/>
        <scheme val="minor"/>
      </rPr>
      <t>Panama</t>
    </r>
  </si>
  <si>
    <r>
      <rPr>
        <sz val="11"/>
        <color theme="1"/>
        <rFont val="Calibri"/>
        <family val="2"/>
        <scheme val="minor"/>
      </rPr>
      <t>Amical</t>
    </r>
  </si>
  <si>
    <r>
      <rPr>
        <sz val="11"/>
        <color theme="1"/>
        <rFont val="Calibri"/>
        <family val="2"/>
        <scheme val="minor"/>
      </rPr>
      <t>Venezuela</t>
    </r>
  </si>
  <si>
    <r>
      <rPr>
        <sz val="11"/>
        <color theme="1"/>
        <rFont val="Calibri"/>
        <family val="2"/>
        <scheme val="minor"/>
      </rPr>
      <t>Guatemala</t>
    </r>
  </si>
  <si>
    <r>
      <rPr>
        <sz val="11"/>
        <color theme="1"/>
        <rFont val="Calibri"/>
        <family val="2"/>
        <scheme val="minor"/>
      </rPr>
      <t>Amical</t>
    </r>
  </si>
  <si>
    <r>
      <rPr>
        <sz val="11"/>
        <color theme="1"/>
        <rFont val="Calibri"/>
        <family val="2"/>
        <scheme val="minor"/>
      </rPr>
      <t>Colombie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</si>
  <si>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</si>
  <si>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</si>
  <si>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Guatemala</t>
    </r>
  </si>
  <si>
    <r>
      <rPr>
        <sz val="11"/>
        <color theme="1"/>
        <rFont val="Calibri"/>
        <family val="2"/>
        <scheme val="minor"/>
      </rPr>
      <t>Paraguay</t>
    </r>
  </si>
  <si>
    <r>
      <rPr>
        <sz val="11"/>
        <color theme="1"/>
        <rFont val="Calibri"/>
        <family val="2"/>
        <scheme val="minor"/>
      </rPr>
      <t>Amical</t>
    </r>
  </si>
  <si>
    <r>
      <rPr>
        <sz val="11"/>
        <color theme="1"/>
        <rFont val="Calibri"/>
        <family val="2"/>
        <scheme val="minor"/>
      </rPr>
      <t>Koweït</t>
    </r>
  </si>
  <si>
    <r>
      <rPr>
        <sz val="11"/>
        <color theme="1"/>
        <rFont val="Calibri"/>
        <family val="2"/>
        <scheme val="minor"/>
      </rPr>
      <t>Syrie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</si>
  <si>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</si>
  <si>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</si>
  <si>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Égypte</t>
    </r>
  </si>
  <si>
    <r>
      <rPr>
        <sz val="11"/>
        <color theme="1"/>
        <rFont val="Calibri"/>
        <family val="2"/>
        <scheme val="minor"/>
      </rPr>
      <t>Amical</t>
    </r>
  </si>
  <si>
    <r>
      <rPr>
        <sz val="11"/>
        <color theme="1"/>
        <rFont val="Calibri"/>
        <family val="2"/>
        <scheme val="minor"/>
      </rPr>
      <t>Cameroun</t>
    </r>
  </si>
  <si>
    <r>
      <rPr>
        <sz val="11"/>
        <color theme="1"/>
        <rFont val="Calibri"/>
        <family val="2"/>
        <scheme val="minor"/>
      </rPr>
      <t>Sénégal</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</si>
  <si>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</si>
  <si>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</si>
  <si>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</si>
  <si>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</si>
  <si>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</si>
  <si>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</si>
  <si>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</si>
  <si>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</si>
  <si>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Portugal</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</si>
  <si>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</si>
  <si>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</si>
  <si>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Canada</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</si>
  <si>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</si>
  <si>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</si>
  <si>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Suisse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</si>
  <si>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</si>
  <si>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</si>
  <si>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Haïti</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</si>
  <si>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</si>
  <si>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</si>
  <si>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Équateur</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</si>
  <si>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</si>
  <si>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</si>
  <si>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</si>
  <si>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</si>
  <si>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Costa Rica</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</si>
  <si>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</si>
  <si>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</si>
  <si>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Panama</t>
    </r>
  </si>
  <si>
    <r>
      <rPr>
        <sz val="11"/>
        <color theme="1"/>
        <rFont val="Calibri"/>
        <family val="2"/>
        <scheme val="minor"/>
      </rPr>
      <t>Costa Rica</t>
    </r>
  </si>
  <si>
    <r>
      <rPr>
        <sz val="11"/>
        <color theme="1"/>
        <rFont val="Calibri"/>
        <family val="2"/>
        <scheme val="minor"/>
      </rPr>
      <t>Coupe de l’UNCAF</t>
    </r>
  </si>
  <si>
    <r>
      <rPr>
        <sz val="11"/>
        <color theme="1"/>
        <rFont val="Calibri"/>
        <family val="2"/>
        <scheme val="minor"/>
      </rPr>
      <t>Honduras</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</si>
  <si>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</si>
  <si>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</si>
  <si>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Koweït</t>
    </r>
  </si>
  <si>
    <r>
      <rPr>
        <sz val="11"/>
        <color theme="1"/>
        <rFont val="Calibri"/>
        <family val="2"/>
        <scheme val="minor"/>
      </rPr>
      <t>Finlande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</si>
  <si>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</si>
  <si>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</si>
  <si>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Égypte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</si>
  <si>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</si>
  <si>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</si>
  <si>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</si>
  <si>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</si>
  <si>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Iran</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</si>
  <si>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</si>
  <si>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</si>
  <si>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</si>
  <si>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</si>
  <si>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</si>
  <si>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</si>
  <si>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Irak</t>
    </r>
  </si>
  <si>
    <r>
      <rPr>
        <sz val="11"/>
        <color theme="1"/>
        <rFont val="Calibri"/>
        <family val="2"/>
        <scheme val="minor"/>
      </rPr>
      <t>Amical</t>
    </r>
  </si>
  <si>
    <r>
      <rPr>
        <sz val="11"/>
        <color theme="1"/>
        <rFont val="Calibri"/>
        <family val="2"/>
        <scheme val="minor"/>
      </rPr>
      <t>Bolivie</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</si>
  <si>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</si>
  <si>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</si>
  <si>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Sénégal</t>
    </r>
  </si>
  <si>
    <r>
      <rPr>
        <sz val="11"/>
        <color theme="1"/>
        <rFont val="Calibri"/>
        <family val="2"/>
        <scheme val="minor"/>
      </rPr>
      <t>Cap-Vert</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</si>
  <si>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</si>
  <si>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</si>
  <si>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</si>
  <si>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</si>
  <si>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</si>
  <si>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Slovaquie</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</si>
  <si>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</si>
  <si>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</si>
  <si>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Guinée</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</si>
  <si>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</si>
  <si>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</si>
  <si>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</si>
  <si>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</si>
  <si>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</si>
  <si>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Ouganda</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</si>
  <si>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</si>
  <si>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</si>
  <si>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</si>
  <si>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</si>
  <si>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</si>
  <si>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Chine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</si>
  <si>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</si>
  <si>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</si>
  <si>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</si>
  <si>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</si>
  <si>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</si>
  <si>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</si>
  <si>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</si>
  <si>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</si>
  <si>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</si>
  <si>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</si>
  <si>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</si>
  <si>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</si>
  <si>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</si>
  <si>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</si>
  <si>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</si>
  <si>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</si>
  <si>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</si>
  <si>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</si>
  <si>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</si>
  <si>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</si>
  <si>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</si>
  <si>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</si>
  <si>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</si>
  <si>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</si>
  <si>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</si>
  <si>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</si>
  <si>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Jamaïque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</si>
  <si>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</si>
  <si>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</si>
  <si>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Paraguay</t>
    </r>
  </si>
  <si>
    <r>
      <rPr>
        <sz val="11"/>
        <color theme="1"/>
        <rFont val="Calibri"/>
        <family val="2"/>
        <scheme val="minor"/>
      </rPr>
      <t>Amical</t>
    </r>
  </si>
  <si>
    <r>
      <rPr>
        <sz val="11"/>
        <color theme="1"/>
        <rFont val="Calibri"/>
        <family val="2"/>
        <scheme val="minor"/>
      </rPr>
      <t>Japon</t>
    </r>
  </si>
  <si>
    <r>
      <rPr>
        <sz val="11"/>
        <color theme="1"/>
        <rFont val="Calibri"/>
        <family val="2"/>
        <scheme val="minor"/>
      </rPr>
      <t>Pérou</t>
    </r>
  </si>
  <si>
    <r>
      <rPr>
        <sz val="11"/>
        <color theme="1"/>
        <rFont val="Calibri"/>
        <family val="2"/>
        <scheme val="minor"/>
      </rPr>
      <t>Coupe Kirin</t>
    </r>
  </si>
  <si>
    <r>
      <rPr>
        <sz val="11"/>
        <color theme="1"/>
        <rFont val="Calibri"/>
        <family val="2"/>
        <scheme val="minor"/>
      </rPr>
      <t>Norvège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</si>
  <si>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</si>
  <si>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</si>
  <si>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Japon</t>
    </r>
  </si>
  <si>
    <r>
      <rPr>
        <sz val="11"/>
        <color theme="1"/>
        <rFont val="Calibri"/>
        <family val="2"/>
        <scheme val="minor"/>
      </rPr>
      <t>Émirats arabes unis</t>
    </r>
  </si>
  <si>
    <r>
      <rPr>
        <sz val="11"/>
        <color theme="1"/>
        <rFont val="Calibri"/>
        <family val="2"/>
        <scheme val="minor"/>
      </rPr>
      <t>Coupe Kirin</t>
    </r>
  </si>
  <si>
    <r>
      <rPr>
        <sz val="11"/>
        <color theme="1"/>
        <rFont val="Calibri"/>
        <family val="2"/>
        <scheme val="minor"/>
      </rPr>
      <t>Koweït</t>
    </r>
  </si>
  <si>
    <r>
      <rPr>
        <sz val="11"/>
        <color theme="1"/>
        <rFont val="Calibri"/>
        <family val="2"/>
        <scheme val="minor"/>
      </rPr>
      <t>Égypte</t>
    </r>
  </si>
  <si>
    <r>
      <rPr>
        <sz val="11"/>
        <color theme="1"/>
        <rFont val="Calibri"/>
        <family val="2"/>
        <scheme val="minor"/>
      </rPr>
      <t>Amical</t>
    </r>
  </si>
  <si>
    <r>
      <rPr>
        <sz val="11"/>
        <color theme="1"/>
        <rFont val="Calibri"/>
        <family val="2"/>
        <scheme val="minor"/>
      </rPr>
      <t>Pologne</t>
    </r>
  </si>
  <si>
    <r>
      <rPr>
        <sz val="11"/>
        <color theme="1"/>
        <rFont val="Calibri"/>
        <family val="2"/>
        <scheme val="minor"/>
      </rPr>
      <t>Albanie</t>
    </r>
  </si>
  <si>
    <r>
      <rPr>
        <sz val="11"/>
        <color theme="1"/>
        <rFont val="Calibri"/>
        <family val="2"/>
        <scheme val="minor"/>
      </rPr>
      <t>Amical</t>
    </r>
  </si>
  <si>
    <r>
      <rPr>
        <sz val="11"/>
        <color theme="1"/>
        <rFont val="Calibri"/>
        <family val="2"/>
        <scheme val="minor"/>
      </rPr>
      <t>Colombie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</si>
  <si>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</si>
  <si>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</si>
  <si>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France</t>
    </r>
  </si>
  <si>
    <r>
      <rPr>
        <sz val="11"/>
        <color theme="1"/>
        <rFont val="Calibri"/>
        <family val="2"/>
        <scheme val="minor"/>
      </rPr>
      <t>Hongrie</t>
    </r>
  </si>
  <si>
    <r>
      <rPr>
        <sz val="11"/>
        <color theme="1"/>
        <rFont val="Calibri"/>
        <family val="2"/>
        <scheme val="minor"/>
      </rPr>
      <t>Amical</t>
    </r>
  </si>
  <si>
    <r>
      <rPr>
        <sz val="11"/>
        <color theme="1"/>
        <rFont val="Calibri"/>
        <family val="2"/>
        <scheme val="minor"/>
      </rPr>
      <t>Finlande</t>
    </r>
  </si>
  <si>
    <r>
      <rPr>
        <sz val="11"/>
        <color theme="1"/>
        <rFont val="Calibri"/>
        <family val="2"/>
        <scheme val="minor"/>
      </rPr>
      <t>Danemark</t>
    </r>
  </si>
  <si>
    <r>
      <rPr>
        <sz val="11"/>
        <color theme="1"/>
        <rFont val="Calibri"/>
        <family val="2"/>
        <scheme val="minor"/>
      </rPr>
      <t>Amical</t>
    </r>
  </si>
  <si>
    <r>
      <rPr>
        <sz val="11"/>
        <color theme="1"/>
        <rFont val="Calibri"/>
        <family val="2"/>
        <scheme val="minor"/>
      </rPr>
      <t>Albanie</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</si>
  <si>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</si>
  <si>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</si>
  <si>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Arménie</t>
    </r>
  </si>
  <si>
    <r>
      <rPr>
        <sz val="11"/>
        <color theme="1"/>
        <rFont val="Calibri"/>
        <family val="2"/>
        <scheme val="minor"/>
      </rPr>
      <t xml:space="preserve">République de Macédoine </t>
    </r>
  </si>
  <si>
    <r>
      <rPr>
        <sz val="11"/>
        <color theme="1"/>
        <rFont val="Calibri"/>
        <family val="2"/>
        <scheme val="minor"/>
      </rPr>
      <t>Qualification pour la Coupe du Monde de la FIFA</t>
    </r>
  </si>
  <si>
    <r>
      <rPr>
        <sz val="11"/>
        <color theme="1"/>
        <rFont val="Calibri"/>
        <family val="2"/>
        <scheme val="minor"/>
      </rPr>
      <t>Cap-Vert</t>
    </r>
  </si>
  <si>
    <r>
      <rPr>
        <sz val="11"/>
        <color theme="1"/>
        <rFont val="Calibri"/>
        <family val="2"/>
        <scheme val="minor"/>
      </rPr>
      <t>Burkina Faso</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</si>
  <si>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</si>
  <si>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</si>
  <si>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</si>
  <si>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</si>
  <si>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Ghana</t>
    </r>
  </si>
  <si>
    <r>
      <rPr>
        <sz val="11"/>
        <color theme="1"/>
        <rFont val="Calibri"/>
        <family val="2"/>
        <scheme val="minor"/>
      </rPr>
      <t>Burkina Faso</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</si>
  <si>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</si>
  <si>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</si>
  <si>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</si>
  <si>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</si>
  <si>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</si>
  <si>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Guatemala</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</si>
  <si>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</si>
  <si>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</si>
  <si>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</si>
  <si>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</si>
  <si>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</si>
  <si>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</si>
  <si>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</si>
  <si>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</si>
  <si>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Irak</t>
    </r>
  </si>
  <si>
    <r>
      <rPr>
        <sz val="11"/>
        <color theme="1"/>
        <rFont val="Calibri"/>
        <family val="2"/>
        <scheme val="minor"/>
      </rPr>
      <t>Amical</t>
    </r>
  </si>
  <si>
    <r>
      <rPr>
        <sz val="11"/>
        <color theme="1"/>
        <rFont val="Calibri"/>
        <family val="2"/>
        <scheme val="minor"/>
      </rPr>
      <t>Suède</t>
    </r>
  </si>
  <si>
    <r>
      <rPr>
        <sz val="11"/>
        <color theme="1"/>
        <rFont val="Calibri"/>
        <family val="2"/>
        <scheme val="minor"/>
      </rPr>
      <t>Norvège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</si>
  <si>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</si>
  <si>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</si>
  <si>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</si>
  <si>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</si>
  <si>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</si>
  <si>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Tunisie</t>
    </r>
  </si>
  <si>
    <r>
      <rPr>
        <sz val="11"/>
        <color theme="1"/>
        <rFont val="Calibri"/>
        <family val="2"/>
        <scheme val="minor"/>
      </rPr>
      <t>Coupe de la Confédération</t>
    </r>
  </si>
  <si>
    <r>
      <rPr>
        <sz val="11"/>
        <color theme="1"/>
        <rFont val="Calibri"/>
        <family val="2"/>
        <scheme val="minor"/>
      </rPr>
      <t>Allemagne</t>
    </r>
  </si>
  <si>
    <r>
      <rPr>
        <sz val="11"/>
        <color theme="1"/>
        <rFont val="Calibri"/>
        <family val="2"/>
        <scheme val="minor"/>
      </rPr>
      <t>Australie</t>
    </r>
  </si>
  <si>
    <r>
      <rPr>
        <sz val="11"/>
        <color theme="1"/>
        <rFont val="Calibri"/>
        <family val="2"/>
        <scheme val="minor"/>
      </rPr>
      <t>Coupe de la Confédération</t>
    </r>
  </si>
  <si>
    <r>
      <rPr>
        <sz val="11"/>
        <color theme="1"/>
        <rFont val="Calibri"/>
        <family val="2"/>
        <scheme val="minor"/>
      </rPr>
      <t>Japon</t>
    </r>
  </si>
  <si>
    <r>
      <rPr>
        <sz val="11"/>
        <color theme="1"/>
        <rFont val="Calibri"/>
        <family val="2"/>
        <scheme val="minor"/>
      </rPr>
      <t>Mexique</t>
    </r>
  </si>
  <si>
    <r>
      <rPr>
        <sz val="11"/>
        <color theme="1"/>
        <rFont val="Calibri"/>
        <family val="2"/>
        <scheme val="minor"/>
      </rPr>
      <t>Coupe de la Confédération</t>
    </r>
  </si>
  <si>
    <r>
      <rPr>
        <sz val="11"/>
        <color theme="1"/>
        <rFont val="Calibri"/>
        <family val="2"/>
        <scheme val="minor"/>
      </rPr>
      <t>Zimbabwe</t>
    </r>
  </si>
  <si>
    <r>
      <rPr>
        <sz val="11"/>
        <color theme="1"/>
        <rFont val="Calibri"/>
        <family val="2"/>
        <scheme val="minor"/>
      </rPr>
      <t>Cap-Vert</t>
    </r>
  </si>
  <si>
    <r>
      <rPr>
        <sz val="11"/>
        <color theme="1"/>
        <rFont val="Calibri"/>
        <family val="2"/>
        <scheme val="minor"/>
      </rPr>
      <t>Qualification pour la Coupe d’Afrique des nations</t>
    </r>
  </si>
  <si>
    <r>
      <rPr>
        <sz val="11"/>
        <color theme="1"/>
        <rFont val="Calibri"/>
        <family val="2"/>
        <scheme val="minor"/>
      </rPr>
      <t>Zambie</t>
    </r>
  </si>
  <si>
    <r>
      <rPr>
        <sz val="11"/>
        <color theme="1"/>
        <rFont val="Calibri"/>
        <family val="2"/>
        <scheme val="minor"/>
      </rPr>
      <t>Mali</t>
    </r>
  </si>
  <si>
    <r>
      <rPr>
        <sz val="11"/>
        <color theme="1"/>
        <rFont val="Calibri"/>
        <family val="2"/>
        <scheme val="minor"/>
      </rPr>
      <t>Qualification pour la Coupe du Monde de la FIFA</t>
    </r>
  </si>
  <si>
    <r>
      <rPr>
        <sz val="11"/>
        <color theme="1"/>
        <rFont val="Calibri"/>
        <family val="2"/>
        <scheme val="minor"/>
      </rPr>
      <t>Cameroun</t>
    </r>
  </si>
  <si>
    <r>
      <rPr>
        <sz val="11"/>
        <color theme="1"/>
        <rFont val="Calibri"/>
        <family val="2"/>
        <scheme val="minor"/>
      </rPr>
      <t>Libye</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</si>
  <si>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</si>
  <si>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</si>
  <si>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Japon</t>
    </r>
  </si>
  <si>
    <r>
      <rPr>
        <sz val="11"/>
        <color theme="1"/>
        <rFont val="Calibri"/>
        <family val="2"/>
        <scheme val="minor"/>
      </rPr>
      <t>Coupe de la Confédération</t>
    </r>
  </si>
  <si>
    <r>
      <rPr>
        <sz val="11"/>
        <color theme="1"/>
        <rFont val="Calibri"/>
        <family val="2"/>
        <scheme val="minor"/>
      </rPr>
      <t>Mexique</t>
    </r>
  </si>
  <si>
    <r>
      <rPr>
        <sz val="11"/>
        <color theme="1"/>
        <rFont val="Calibri"/>
        <family val="2"/>
        <scheme val="minor"/>
      </rPr>
      <t>Brésil</t>
    </r>
  </si>
  <si>
    <r>
      <rPr>
        <sz val="11"/>
        <color theme="1"/>
        <rFont val="Calibri"/>
        <family val="2"/>
        <scheme val="minor"/>
      </rPr>
      <t>Coupe de la Confédération</t>
    </r>
  </si>
  <si>
    <r>
      <rPr>
        <sz val="11"/>
        <color theme="1"/>
        <rFont val="Calibri"/>
        <family val="2"/>
        <scheme val="minor"/>
      </rPr>
      <t>Allemagne</t>
    </r>
  </si>
  <si>
    <r>
      <rPr>
        <sz val="11"/>
        <color theme="1"/>
        <rFont val="Calibri"/>
        <family val="2"/>
        <scheme val="minor"/>
      </rPr>
      <t>Brésil</t>
    </r>
  </si>
  <si>
    <r>
      <rPr>
        <sz val="11"/>
        <color theme="1"/>
        <rFont val="Calibri"/>
        <family val="2"/>
        <scheme val="minor"/>
      </rPr>
      <t>Coupe de la Confédération</t>
    </r>
  </si>
  <si>
    <r>
      <rPr>
        <sz val="11"/>
        <color theme="1"/>
        <rFont val="Calibri"/>
        <family val="2"/>
        <scheme val="minor"/>
      </rPr>
      <t>Allemagne</t>
    </r>
  </si>
  <si>
    <r>
      <rPr>
        <sz val="11"/>
        <color theme="1"/>
        <rFont val="Calibri"/>
        <family val="2"/>
        <scheme val="minor"/>
      </rPr>
      <t>Mexique</t>
    </r>
  </si>
  <si>
    <r>
      <rPr>
        <sz val="11"/>
        <color theme="1"/>
        <rFont val="Calibri"/>
        <family val="2"/>
        <scheme val="minor"/>
      </rPr>
      <t>Coupe de la Confédération</t>
    </r>
  </si>
  <si>
    <r>
      <rPr>
        <sz val="11"/>
        <color theme="1"/>
        <rFont val="Calibri"/>
        <family val="2"/>
        <scheme val="minor"/>
      </rPr>
      <t>Canada</t>
    </r>
  </si>
  <si>
    <r>
      <rPr>
        <sz val="11"/>
        <color theme="1"/>
        <rFont val="Calibri"/>
        <family val="2"/>
        <scheme val="minor"/>
      </rPr>
      <t>Honduras</t>
    </r>
  </si>
  <si>
    <r>
      <rPr>
        <sz val="11"/>
        <color theme="1"/>
        <rFont val="Calibri"/>
        <family val="2"/>
        <scheme val="minor"/>
      </rPr>
      <t>Amical</t>
    </r>
  </si>
  <si>
    <r>
      <rPr>
        <sz val="11"/>
        <color theme="1"/>
        <rFont val="Calibri"/>
        <family val="2"/>
        <scheme val="minor"/>
      </rPr>
      <t>Colombie</t>
    </r>
  </si>
  <si>
    <r>
      <rPr>
        <sz val="11"/>
        <color theme="1"/>
        <rFont val="Calibri"/>
        <family val="2"/>
        <scheme val="minor"/>
      </rPr>
      <t>Panama</t>
    </r>
  </si>
  <si>
    <r>
      <rPr>
        <sz val="11"/>
        <color theme="1"/>
        <rFont val="Calibri"/>
        <family val="2"/>
        <scheme val="minor"/>
      </rPr>
      <t>Gold Cup</t>
    </r>
  </si>
  <si>
    <r>
      <rPr>
        <sz val="11"/>
        <color theme="1"/>
        <rFont val="Calibri"/>
        <family val="2"/>
        <scheme val="minor"/>
      </rPr>
      <t>Canada</t>
    </r>
  </si>
  <si>
    <r>
      <rPr>
        <sz val="11"/>
        <color theme="1"/>
        <rFont val="Calibri"/>
        <family val="2"/>
        <scheme val="minor"/>
      </rPr>
      <t>Costa Rica</t>
    </r>
  </si>
  <si>
    <r>
      <rPr>
        <sz val="11"/>
        <color theme="1"/>
        <rFont val="Calibri"/>
        <family val="2"/>
        <scheme val="minor"/>
      </rPr>
      <t>Gold Cup</t>
    </r>
  </si>
  <si>
    <r>
      <rPr>
        <sz val="11"/>
        <color theme="1"/>
        <rFont val="Calibri"/>
        <family val="2"/>
        <scheme val="minor"/>
      </rPr>
      <t>Guatemala</t>
    </r>
  </si>
  <si>
    <r>
      <rPr>
        <sz val="11"/>
        <color theme="1"/>
        <rFont val="Calibri"/>
        <family val="2"/>
        <scheme val="minor"/>
      </rPr>
      <t>Jamaïque</t>
    </r>
  </si>
  <si>
    <r>
      <rPr>
        <sz val="11"/>
        <color theme="1"/>
        <rFont val="Calibri"/>
        <family val="2"/>
        <scheme val="minor"/>
      </rPr>
      <t>Gold Cup</t>
    </r>
  </si>
  <si>
    <r>
      <rPr>
        <sz val="11"/>
        <color theme="1"/>
        <rFont val="Calibri"/>
        <family val="2"/>
        <scheme val="minor"/>
      </rPr>
      <t>Afrique du Sud</t>
    </r>
  </si>
  <si>
    <r>
      <rPr>
        <sz val="11"/>
        <color theme="1"/>
        <rFont val="Calibri"/>
        <family val="2"/>
        <scheme val="minor"/>
      </rPr>
      <t>Mexique</t>
    </r>
  </si>
  <si>
    <r>
      <rPr>
        <sz val="11"/>
        <color theme="1"/>
        <rFont val="Calibri"/>
        <family val="2"/>
        <scheme val="minor"/>
      </rPr>
      <t>Gold Cup</t>
    </r>
  </si>
  <si>
    <r>
      <rPr>
        <sz val="11"/>
        <color theme="1"/>
        <rFont val="Calibri"/>
        <family val="2"/>
        <scheme val="minor"/>
      </rPr>
      <t>Honduras</t>
    </r>
  </si>
  <si>
    <r>
      <rPr>
        <sz val="11"/>
        <color theme="1"/>
        <rFont val="Calibri"/>
        <family val="2"/>
        <scheme val="minor"/>
      </rPr>
      <t>Colombie</t>
    </r>
  </si>
  <si>
    <r>
      <rPr>
        <sz val="11"/>
        <color theme="1"/>
        <rFont val="Calibri"/>
        <family val="2"/>
        <scheme val="minor"/>
      </rPr>
      <t>Gold Cup</t>
    </r>
  </si>
  <si>
    <r>
      <rPr>
        <sz val="11"/>
        <color theme="1"/>
        <rFont val="Calibri"/>
        <family val="2"/>
        <scheme val="minor"/>
      </rPr>
      <t>Honduras</t>
    </r>
  </si>
  <si>
    <r>
      <rPr>
        <sz val="11"/>
        <color theme="1"/>
        <rFont val="Calibri"/>
        <family val="2"/>
        <scheme val="minor"/>
      </rPr>
      <t>Panama</t>
    </r>
  </si>
  <si>
    <r>
      <rPr>
        <sz val="11"/>
        <color theme="1"/>
        <rFont val="Calibri"/>
        <family val="2"/>
        <scheme val="minor"/>
      </rPr>
      <t>Gold Cup</t>
    </r>
  </si>
  <si>
    <r>
      <rPr>
        <sz val="11"/>
        <color theme="1"/>
        <rFont val="Calibri"/>
        <family val="2"/>
        <scheme val="minor"/>
      </rPr>
      <t>Mexique</t>
    </r>
  </si>
  <si>
    <r>
      <rPr>
        <sz val="11"/>
        <color theme="1"/>
        <rFont val="Calibri"/>
        <family val="2"/>
        <scheme val="minor"/>
      </rPr>
      <t>Jamaïque</t>
    </r>
  </si>
  <si>
    <r>
      <rPr>
        <sz val="11"/>
        <color theme="1"/>
        <rFont val="Calibri"/>
        <family val="2"/>
        <scheme val="minor"/>
      </rPr>
      <t>Gold Cup</t>
    </r>
  </si>
  <si>
    <r>
      <rPr>
        <sz val="11"/>
        <color theme="1"/>
        <rFont val="Calibri"/>
        <family val="2"/>
        <scheme val="minor"/>
      </rPr>
      <t>Honduras</t>
    </r>
  </si>
  <si>
    <r>
      <rPr>
        <sz val="11"/>
        <color theme="1"/>
        <rFont val="Calibri"/>
        <family val="2"/>
        <scheme val="minor"/>
      </rPr>
      <t>Costa Rica</t>
    </r>
  </si>
  <si>
    <r>
      <rPr>
        <sz val="11"/>
        <color theme="1"/>
        <rFont val="Calibri"/>
        <family val="2"/>
        <scheme val="minor"/>
      </rPr>
      <t>Gold Cup</t>
    </r>
  </si>
  <si>
    <r>
      <rPr>
        <sz val="11"/>
        <color theme="1"/>
        <rFont val="Calibri"/>
        <family val="2"/>
        <scheme val="minor"/>
      </rPr>
      <t>Mexique</t>
    </r>
  </si>
  <si>
    <r>
      <rPr>
        <sz val="11"/>
        <color theme="1"/>
        <rFont val="Calibri"/>
        <family val="2"/>
        <scheme val="minor"/>
      </rPr>
      <t>Colombie</t>
    </r>
  </si>
  <si>
    <r>
      <rPr>
        <sz val="11"/>
        <color theme="1"/>
        <rFont val="Calibri"/>
        <family val="2"/>
        <scheme val="minor"/>
      </rPr>
      <t>Gold Cup</t>
    </r>
  </si>
  <si>
    <r>
      <rPr>
        <sz val="11"/>
        <color theme="1"/>
        <rFont val="Calibri"/>
        <family val="2"/>
        <scheme val="minor"/>
      </rPr>
      <t>Colombie</t>
    </r>
  </si>
  <si>
    <r>
      <rPr>
        <sz val="11"/>
        <color theme="1"/>
        <rFont val="Calibri"/>
        <family val="2"/>
        <scheme val="minor"/>
      </rPr>
      <t>Panama</t>
    </r>
  </si>
  <si>
    <r>
      <rPr>
        <sz val="11"/>
        <color theme="1"/>
        <rFont val="Calibri"/>
        <family val="2"/>
        <scheme val="minor"/>
      </rPr>
      <t>Gold Cup</t>
    </r>
  </si>
  <si>
    <r>
      <rPr>
        <sz val="11"/>
        <color theme="1"/>
        <rFont val="Calibri"/>
        <family val="2"/>
        <scheme val="minor"/>
      </rPr>
      <t>Corée du Sud</t>
    </r>
  </si>
  <si>
    <r>
      <rPr>
        <sz val="11"/>
        <color theme="1"/>
        <rFont val="Calibri"/>
        <family val="2"/>
        <scheme val="minor"/>
      </rPr>
      <t>Japon</t>
    </r>
  </si>
  <si>
    <r>
      <rPr>
        <sz val="11"/>
        <color theme="1"/>
        <rFont val="Calibri"/>
        <family val="2"/>
        <scheme val="minor"/>
      </rPr>
      <t>Championnat de l’EAFF</t>
    </r>
  </si>
  <si>
    <r>
      <rPr>
        <sz val="11"/>
        <color theme="1"/>
        <rFont val="Calibri"/>
        <family val="2"/>
        <scheme val="minor"/>
      </rPr>
      <t>Zambie</t>
    </r>
  </si>
  <si>
    <r>
      <rPr>
        <sz val="11"/>
        <color theme="1"/>
        <rFont val="Calibri"/>
        <family val="2"/>
        <scheme val="minor"/>
      </rPr>
      <t>Zimbabwe</t>
    </r>
  </si>
  <si>
    <r>
      <rPr>
        <sz val="11"/>
        <color theme="1"/>
        <rFont val="Calibri"/>
        <family val="2"/>
        <scheme val="minor"/>
      </rPr>
      <t>Coupe COSAFA</t>
    </r>
  </si>
  <si>
    <r>
      <rPr>
        <sz val="11"/>
        <color theme="1"/>
        <rFont val="Calibri"/>
        <family val="2"/>
        <scheme val="minor"/>
      </rPr>
      <t>Pologne</t>
    </r>
  </si>
  <si>
    <r>
      <rPr>
        <sz val="11"/>
        <color theme="1"/>
        <rFont val="Calibri"/>
        <family val="2"/>
        <scheme val="minor"/>
      </rPr>
      <t>Serbie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</si>
  <si>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</si>
  <si>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</si>
  <si>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</si>
  <si>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</si>
  <si>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</si>
  <si>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</si>
  <si>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</si>
  <si>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Irlande</t>
    </r>
  </si>
  <si>
    <r>
      <rPr>
        <sz val="11"/>
        <color theme="1"/>
        <rFont val="Calibri"/>
        <family val="2"/>
        <scheme val="minor"/>
      </rPr>
      <t>Italie</t>
    </r>
  </si>
  <si>
    <r>
      <rPr>
        <sz val="11"/>
        <color theme="1"/>
        <rFont val="Calibri"/>
        <family val="2"/>
        <scheme val="minor"/>
      </rPr>
      <t>Amical</t>
    </r>
  </si>
  <si>
    <r>
      <rPr>
        <sz val="11"/>
        <color theme="1"/>
        <rFont val="Calibri"/>
        <family val="2"/>
        <scheme val="minor"/>
      </rPr>
      <t>Japon</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</si>
  <si>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</si>
  <si>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</si>
  <si>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</si>
  <si>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</si>
  <si>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</si>
  <si>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Libye</t>
    </r>
  </si>
  <si>
    <r>
      <rPr>
        <sz val="11"/>
        <color theme="1"/>
        <rFont val="Calibri"/>
        <family val="2"/>
        <scheme val="minor"/>
      </rPr>
      <t>Nigéria</t>
    </r>
  </si>
  <si>
    <r>
      <rPr>
        <sz val="11"/>
        <color theme="1"/>
        <rFont val="Calibri"/>
        <family val="2"/>
        <scheme val="minor"/>
      </rPr>
      <t>Amical</t>
    </r>
  </si>
  <si>
    <r>
      <rPr>
        <sz val="11"/>
        <color theme="1"/>
        <rFont val="Calibri"/>
        <family val="2"/>
        <scheme val="minor"/>
      </rPr>
      <t>Pologne</t>
    </r>
  </si>
  <si>
    <r>
      <rPr>
        <sz val="11"/>
        <color theme="1"/>
        <rFont val="Calibri"/>
        <family val="2"/>
        <scheme val="minor"/>
      </rPr>
      <t>Israël</t>
    </r>
  </si>
  <si>
    <r>
      <rPr>
        <sz val="11"/>
        <color theme="1"/>
        <rFont val="Calibri"/>
        <family val="2"/>
        <scheme val="minor"/>
      </rPr>
      <t>Amical</t>
    </r>
  </si>
  <si>
    <r>
      <rPr>
        <sz val="11"/>
        <color theme="1"/>
        <rFont val="Calibri"/>
        <family val="2"/>
        <scheme val="minor"/>
      </rPr>
      <t>Ukraine</t>
    </r>
  </si>
  <si>
    <r>
      <rPr>
        <sz val="11"/>
        <color theme="1"/>
        <rFont val="Calibri"/>
        <family val="2"/>
        <scheme val="minor"/>
      </rPr>
      <t>Serbie</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</si>
  <si>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</si>
  <si>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</si>
  <si>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Koweït</t>
    </r>
  </si>
  <si>
    <r>
      <rPr>
        <sz val="11"/>
        <color theme="1"/>
        <rFont val="Calibri"/>
        <family val="2"/>
        <scheme val="minor"/>
      </rPr>
      <t>Qualification pour la Coupe du Monde de la FIFA</t>
    </r>
  </si>
  <si>
    <r>
      <rPr>
        <sz val="11"/>
        <color theme="1"/>
        <rFont val="Calibri"/>
        <family val="2"/>
        <scheme val="minor"/>
      </rPr>
      <t>Arménie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</si>
  <si>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</si>
  <si>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</si>
  <si>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</si>
  <si>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</si>
  <si>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</si>
  <si>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</si>
  <si>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</si>
  <si>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</si>
  <si>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</si>
  <si>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</si>
  <si>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</si>
  <si>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</si>
  <si>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</si>
  <si>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</si>
  <si>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</si>
  <si>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Canada</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</si>
  <si>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</si>
  <si>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</si>
  <si>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</si>
  <si>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</si>
  <si>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Zambie</t>
    </r>
  </si>
  <si>
    <r>
      <rPr>
        <sz val="11"/>
        <color theme="1"/>
        <rFont val="Calibri"/>
        <family val="2"/>
        <scheme val="minor"/>
      </rPr>
      <t>Sénégal</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</si>
  <si>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</si>
  <si>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</si>
  <si>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Afrique du Sud</t>
    </r>
  </si>
  <si>
    <r>
      <rPr>
        <sz val="11"/>
        <color theme="1"/>
        <rFont val="Calibri"/>
        <family val="2"/>
        <scheme val="minor"/>
      </rPr>
      <t>Qualification pour la Coupe d’Afrique des nations</t>
    </r>
  </si>
  <si>
    <r>
      <rPr>
        <sz val="11"/>
        <color theme="1"/>
        <rFont val="Calibri"/>
        <family val="2"/>
        <scheme val="minor"/>
      </rPr>
      <t>Uruguay</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</si>
  <si>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</si>
  <si>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</si>
  <si>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</si>
  <si>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</si>
  <si>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</si>
  <si>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</si>
  <si>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</si>
  <si>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</si>
  <si>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</si>
  <si>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</si>
  <si>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</si>
  <si>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</si>
  <si>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Honduras</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</si>
  <si>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</si>
  <si>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</si>
  <si>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</si>
  <si>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</si>
  <si>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</si>
  <si>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</si>
  <si>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</si>
  <si>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</si>
  <si>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</si>
  <si>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</si>
  <si>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</si>
  <si>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</si>
  <si>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</si>
  <si>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</si>
  <si>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Jamaïque</t>
    </r>
  </si>
  <si>
    <r>
      <rPr>
        <sz val="11"/>
        <color theme="1"/>
        <rFont val="Calibri"/>
        <family val="2"/>
        <scheme val="minor"/>
      </rPr>
      <t>Amical</t>
    </r>
  </si>
  <si>
    <r>
      <rPr>
        <sz val="11"/>
        <color theme="1"/>
        <rFont val="Calibri"/>
        <family val="2"/>
        <scheme val="minor"/>
      </rPr>
      <t>Pologne</t>
    </r>
  </si>
  <si>
    <r>
      <rPr>
        <sz val="11"/>
        <color theme="1"/>
        <rFont val="Calibri"/>
        <family val="2"/>
        <scheme val="minor"/>
      </rPr>
      <t>Islande</t>
    </r>
  </si>
  <si>
    <r>
      <rPr>
        <sz val="11"/>
        <color theme="1"/>
        <rFont val="Calibri"/>
        <family val="2"/>
        <scheme val="minor"/>
      </rPr>
      <t>Amical</t>
    </r>
  </si>
  <si>
    <r>
      <rPr>
        <sz val="11"/>
        <color theme="1"/>
        <rFont val="Calibri"/>
        <family val="2"/>
        <scheme val="minor"/>
      </rPr>
      <t>Croatie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</si>
  <si>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</si>
  <si>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</si>
  <si>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</si>
  <si>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</si>
  <si>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</si>
  <si>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</si>
  <si>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</si>
  <si>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</si>
  <si>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</si>
  <si>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</si>
  <si>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</si>
  <si>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</si>
  <si>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Slovénie</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</si>
  <si>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</si>
  <si>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</si>
  <si>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</si>
  <si>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</si>
  <si>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</si>
  <si>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</si>
  <si>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</si>
  <si>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Slovaquie</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</si>
  <si>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</si>
  <si>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</si>
  <si>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</si>
  <si>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</si>
  <si>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</si>
  <si>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</si>
  <si>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</si>
  <si>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</si>
  <si>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</si>
  <si>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</si>
  <si>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</si>
  <si>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Bélarus</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</si>
  <si>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</si>
  <si>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</si>
  <si>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</si>
  <si>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</si>
  <si>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</si>
  <si>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</si>
  <si>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Chine</t>
    </r>
  </si>
  <si>
    <r>
      <rPr>
        <sz val="11"/>
        <color theme="1"/>
        <rFont val="Calibri"/>
        <family val="2"/>
        <scheme val="minor"/>
      </rPr>
      <t>Amical</t>
    </r>
  </si>
  <si>
    <r>
      <rPr>
        <sz val="11"/>
        <color theme="1"/>
        <rFont val="Calibri"/>
        <family val="2"/>
        <scheme val="minor"/>
      </rPr>
      <t>Grèce</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</si>
  <si>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</si>
  <si>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</si>
  <si>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</si>
  <si>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</si>
  <si>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</si>
  <si>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</si>
  <si>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Japon</t>
    </r>
  </si>
  <si>
    <r>
      <rPr>
        <sz val="11"/>
        <color theme="1"/>
        <rFont val="Calibri"/>
        <family val="2"/>
        <scheme val="minor"/>
      </rPr>
      <t>Amical</t>
    </r>
  </si>
  <si>
    <r>
      <rPr>
        <sz val="11"/>
        <color theme="1"/>
        <rFont val="Calibri"/>
        <family val="2"/>
        <scheme val="minor"/>
      </rPr>
      <t>Uruguay</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</si>
  <si>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</si>
  <si>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</si>
  <si>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</si>
  <si>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</si>
  <si>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</si>
  <si>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</si>
  <si>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</si>
  <si>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</si>
  <si>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</si>
  <si>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Côte d’Ivoire</t>
    </r>
  </si>
  <si>
    <r>
      <rPr>
        <sz val="11"/>
        <color theme="1"/>
        <rFont val="Calibri"/>
        <family val="2"/>
        <scheme val="minor"/>
      </rPr>
      <t>Qualification pour la Coupe d’Afrique des nations</t>
    </r>
  </si>
  <si>
    <r>
      <rPr>
        <sz val="11"/>
        <color theme="1"/>
        <rFont val="Calibri"/>
        <family val="2"/>
        <scheme val="minor"/>
      </rPr>
      <t>Afrique du Sud</t>
    </r>
  </si>
  <si>
    <r>
      <rPr>
        <sz val="11"/>
        <color theme="1"/>
        <rFont val="Calibri"/>
        <family val="2"/>
        <scheme val="minor"/>
      </rPr>
      <t>Sénégal</t>
    </r>
  </si>
  <si>
    <r>
      <rPr>
        <sz val="11"/>
        <color theme="1"/>
        <rFont val="Calibri"/>
        <family val="2"/>
        <scheme val="minor"/>
      </rPr>
      <t>Amical</t>
    </r>
  </si>
  <si>
    <r>
      <rPr>
        <sz val="11"/>
        <color theme="1"/>
        <rFont val="Calibri"/>
        <family val="2"/>
        <scheme val="minor"/>
      </rPr>
      <t>Uruguay</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</si>
  <si>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</si>
  <si>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</si>
  <si>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</si>
  <si>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</si>
  <si>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</si>
  <si>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</si>
  <si>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Tunisie</t>
    </r>
  </si>
  <si>
    <r>
      <rPr>
        <sz val="11"/>
        <color theme="1"/>
        <rFont val="Calibri"/>
        <family val="2"/>
        <scheme val="minor"/>
      </rPr>
      <t>Amical</t>
    </r>
  </si>
  <si>
    <r>
      <rPr>
        <sz val="11"/>
        <color theme="1"/>
        <rFont val="Calibri"/>
        <family val="2"/>
        <scheme val="minor"/>
      </rPr>
      <t>Géorgie</t>
    </r>
  </si>
  <si>
    <r>
      <rPr>
        <sz val="11"/>
        <color theme="1"/>
        <rFont val="Calibri"/>
        <family val="2"/>
        <scheme val="minor"/>
      </rPr>
      <t>Jordanie</t>
    </r>
  </si>
  <si>
    <r>
      <rPr>
        <sz val="11"/>
        <color theme="1"/>
        <rFont val="Calibri"/>
        <family val="2"/>
        <scheme val="minor"/>
      </rPr>
      <t>Amical</t>
    </r>
  </si>
  <si>
    <r>
      <rPr>
        <sz val="11"/>
        <color theme="1"/>
        <rFont val="Calibri"/>
        <family val="2"/>
        <scheme val="minor"/>
      </rPr>
      <t>Grèce</t>
    </r>
  </si>
  <si>
    <r>
      <rPr>
        <sz val="11"/>
        <color theme="1"/>
        <rFont val="Calibri"/>
        <family val="2"/>
        <scheme val="minor"/>
      </rPr>
      <t>Hongrie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</si>
  <si>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</si>
  <si>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</si>
  <si>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Sénégal</t>
    </r>
  </si>
  <si>
    <r>
      <rPr>
        <sz val="11"/>
        <color theme="1"/>
        <rFont val="Calibri"/>
        <family val="2"/>
        <scheme val="minor"/>
      </rPr>
      <t>Amical</t>
    </r>
  </si>
  <si>
    <r>
      <rPr>
        <sz val="11"/>
        <color theme="1"/>
        <rFont val="Calibri"/>
        <family val="2"/>
        <scheme val="minor"/>
      </rPr>
      <t>Équateur</t>
    </r>
  </si>
  <si>
    <r>
      <rPr>
        <sz val="11"/>
        <color theme="1"/>
        <rFont val="Calibri"/>
        <family val="2"/>
        <scheme val="minor"/>
      </rPr>
      <t>Ouganda</t>
    </r>
  </si>
  <si>
    <r>
      <rPr>
        <sz val="11"/>
        <color theme="1"/>
        <rFont val="Calibri"/>
        <family val="2"/>
        <scheme val="minor"/>
      </rPr>
      <t>Amical</t>
    </r>
  </si>
  <si>
    <r>
      <rPr>
        <sz val="11"/>
        <color theme="1"/>
        <rFont val="Calibri"/>
        <family val="2"/>
        <scheme val="minor"/>
      </rPr>
      <t>Tunisie</t>
    </r>
  </si>
  <si>
    <r>
      <rPr>
        <sz val="11"/>
        <color theme="1"/>
        <rFont val="Calibri"/>
        <family val="2"/>
        <scheme val="minor"/>
      </rPr>
      <t>Libye</t>
    </r>
  </si>
  <si>
    <r>
      <rPr>
        <sz val="11"/>
        <color theme="1"/>
        <rFont val="Calibri"/>
        <family val="2"/>
        <scheme val="minor"/>
      </rPr>
      <t>Amical</t>
    </r>
  </si>
  <si>
    <r>
      <rPr>
        <sz val="11"/>
        <color theme="1"/>
        <rFont val="Calibri"/>
        <family val="2"/>
        <scheme val="minor"/>
      </rPr>
      <t>Égypte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</si>
  <si>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</si>
  <si>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</si>
  <si>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Maroc</t>
    </r>
  </si>
  <si>
    <r>
      <rPr>
        <sz val="11"/>
        <color theme="1"/>
        <rFont val="Calibri"/>
        <family val="2"/>
        <scheme val="minor"/>
      </rPr>
      <t>Zimbabwe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</si>
  <si>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</si>
  <si>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</si>
  <si>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</si>
  <si>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</si>
  <si>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Tunisie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</si>
  <si>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</si>
  <si>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</si>
  <si>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Nigéria</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</si>
  <si>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</si>
  <si>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</si>
  <si>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Sénégal</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</si>
  <si>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</si>
  <si>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</si>
  <si>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</si>
  <si>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Honduras</t>
    </r>
  </si>
  <si>
    <r>
      <rPr>
        <sz val="11"/>
        <color theme="1"/>
        <rFont val="Calibri"/>
        <family val="2"/>
        <scheme val="minor"/>
      </rPr>
      <t>Amical</t>
    </r>
  </si>
  <si>
    <r>
      <rPr>
        <sz val="11"/>
        <color theme="1"/>
        <rFont val="Calibri"/>
        <family val="2"/>
        <scheme val="minor"/>
      </rPr>
      <t>Finlande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</si>
  <si>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</si>
  <si>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</si>
  <si>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Mexique</t>
    </r>
  </si>
  <si>
    <r>
      <rPr>
        <sz val="11"/>
        <color theme="1"/>
        <rFont val="Calibri"/>
        <family val="2"/>
        <scheme val="minor"/>
      </rPr>
      <t>Norvège</t>
    </r>
  </si>
  <si>
    <r>
      <rPr>
        <sz val="11"/>
        <color theme="1"/>
        <rFont val="Calibri"/>
        <family val="2"/>
        <scheme val="minor"/>
      </rPr>
      <t>Amical</t>
    </r>
  </si>
  <si>
    <r>
      <rPr>
        <sz val="11"/>
        <color theme="1"/>
        <rFont val="Calibri"/>
        <family val="2"/>
        <scheme val="minor"/>
      </rPr>
      <t>Zambie</t>
    </r>
  </si>
  <si>
    <r>
      <rPr>
        <sz val="11"/>
        <color theme="1"/>
        <rFont val="Calibri"/>
        <family val="2"/>
        <scheme val="minor"/>
      </rPr>
      <t>Guinée</t>
    </r>
  </si>
  <si>
    <r>
      <rPr>
        <sz val="11"/>
        <color theme="1"/>
        <rFont val="Calibri"/>
        <family val="2"/>
        <scheme val="minor"/>
      </rPr>
      <t>Coupe d’Afrique des nations</t>
    </r>
  </si>
  <si>
    <r>
      <rPr>
        <sz val="11"/>
        <color theme="1"/>
        <rFont val="Calibri"/>
        <family val="2"/>
        <scheme val="minor"/>
      </rPr>
      <t>Ghana</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</si>
  <si>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</si>
  <si>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</si>
  <si>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Arabie saoudite</t>
    </r>
  </si>
  <si>
    <r>
      <rPr>
        <sz val="11"/>
        <color theme="1"/>
        <rFont val="Calibri"/>
        <family val="2"/>
        <scheme val="minor"/>
      </rPr>
      <t>Liban</t>
    </r>
  </si>
  <si>
    <r>
      <rPr>
        <sz val="11"/>
        <color theme="1"/>
        <rFont val="Calibri"/>
        <family val="2"/>
        <scheme val="minor"/>
      </rPr>
      <t>Amical</t>
    </r>
  </si>
  <si>
    <r>
      <rPr>
        <sz val="11"/>
        <color theme="1"/>
        <rFont val="Calibri"/>
        <family val="2"/>
        <scheme val="minor"/>
      </rPr>
      <t>Zambie</t>
    </r>
  </si>
  <si>
    <r>
      <rPr>
        <sz val="11"/>
        <color theme="1"/>
        <rFont val="Calibri"/>
        <family val="2"/>
        <scheme val="minor"/>
      </rPr>
      <t>Afrique du Sud</t>
    </r>
  </si>
  <si>
    <r>
      <rPr>
        <sz val="11"/>
        <color theme="1"/>
        <rFont val="Calibri"/>
        <family val="2"/>
        <scheme val="minor"/>
      </rPr>
      <t>Coupe d’Afrique des nations</t>
    </r>
  </si>
  <si>
    <r>
      <rPr>
        <sz val="11"/>
        <color theme="1"/>
        <rFont val="Calibri"/>
        <family val="2"/>
        <scheme val="minor"/>
      </rPr>
      <t>Ghana</t>
    </r>
  </si>
  <si>
    <r>
      <rPr>
        <sz val="11"/>
        <color theme="1"/>
        <rFont val="Calibri"/>
        <family val="2"/>
        <scheme val="minor"/>
      </rPr>
      <t>Zimbabwe</t>
    </r>
  </si>
  <si>
    <r>
      <rPr>
        <sz val="11"/>
        <color theme="1"/>
        <rFont val="Calibri"/>
        <family val="2"/>
        <scheme val="minor"/>
      </rPr>
      <t>Coupe d’Afrique des nations</t>
    </r>
  </si>
  <si>
    <r>
      <rPr>
        <sz val="11"/>
        <color theme="1"/>
        <rFont val="Calibri"/>
        <family val="2"/>
        <scheme val="minor"/>
      </rPr>
      <t>Nigéria</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</si>
  <si>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</si>
  <si>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</si>
  <si>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Guinée</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</si>
  <si>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</si>
  <si>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</si>
  <si>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Égypte</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</si>
  <si>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</si>
  <si>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</si>
  <si>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Koweït</t>
    </r>
  </si>
  <si>
    <r>
      <rPr>
        <sz val="11"/>
        <color theme="1"/>
        <rFont val="Calibri"/>
        <family val="2"/>
        <scheme val="minor"/>
      </rPr>
      <t>Jordanie</t>
    </r>
  </si>
  <si>
    <r>
      <rPr>
        <sz val="11"/>
        <color theme="1"/>
        <rFont val="Calibri"/>
        <family val="2"/>
        <scheme val="minor"/>
      </rPr>
      <t>Amical</t>
    </r>
  </si>
  <si>
    <r>
      <rPr>
        <sz val="11"/>
        <color theme="1"/>
        <rFont val="Calibri"/>
        <family val="2"/>
        <scheme val="minor"/>
      </rPr>
      <t>Tunisie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</si>
  <si>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</si>
  <si>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</si>
  <si>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</si>
  <si>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</si>
  <si>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</si>
  <si>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Costa Rica</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</si>
  <si>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</si>
  <si>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</si>
  <si>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Chine</t>
    </r>
  </si>
  <si>
    <r>
      <rPr>
        <sz val="11"/>
        <color theme="1"/>
        <rFont val="Calibri"/>
        <family val="2"/>
        <scheme val="minor"/>
      </rPr>
      <t>Honduras</t>
    </r>
  </si>
  <si>
    <r>
      <rPr>
        <sz val="11"/>
        <color theme="1"/>
        <rFont val="Calibri"/>
        <family val="2"/>
        <scheme val="minor"/>
      </rPr>
      <t>Amical</t>
    </r>
  </si>
  <si>
    <r>
      <rPr>
        <sz val="11"/>
        <color theme="1"/>
        <rFont val="Calibri"/>
        <family val="2"/>
        <scheme val="minor"/>
      </rPr>
      <t>Oman</t>
    </r>
  </si>
  <si>
    <r>
      <rPr>
        <sz val="11"/>
        <color theme="1"/>
        <rFont val="Calibri"/>
        <family val="2"/>
        <scheme val="minor"/>
      </rPr>
      <t>Irak</t>
    </r>
  </si>
  <si>
    <r>
      <rPr>
        <sz val="11"/>
        <color theme="1"/>
        <rFont val="Calibri"/>
        <family val="2"/>
        <scheme val="minor"/>
      </rPr>
      <t>Amical</t>
    </r>
  </si>
  <si>
    <r>
      <rPr>
        <sz val="11"/>
        <color theme="1"/>
        <rFont val="Calibri"/>
        <family val="2"/>
        <scheme val="minor"/>
      </rPr>
      <t>Mexique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</si>
  <si>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</si>
  <si>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</si>
  <si>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Syrie</t>
    </r>
  </si>
  <si>
    <r>
      <rPr>
        <sz val="11"/>
        <color theme="1"/>
        <rFont val="Calibri"/>
        <family val="2"/>
        <scheme val="minor"/>
      </rPr>
      <t>Corée du Sud</t>
    </r>
  </si>
  <si>
    <r>
      <rPr>
        <sz val="11"/>
        <color theme="1"/>
        <rFont val="Calibri"/>
        <family val="2"/>
        <scheme val="minor"/>
      </rPr>
      <t>Qualification pour la Coupe de l’AFC</t>
    </r>
  </si>
  <si>
    <r>
      <rPr>
        <sz val="11"/>
        <color theme="1"/>
        <rFont val="Calibri"/>
        <family val="2"/>
        <scheme val="minor"/>
      </rPr>
      <t>Émirats arabes unis</t>
    </r>
  </si>
  <si>
    <r>
      <rPr>
        <sz val="11"/>
        <color theme="1"/>
        <rFont val="Calibri"/>
        <family val="2"/>
        <scheme val="minor"/>
      </rPr>
      <t>Oman</t>
    </r>
  </si>
  <si>
    <r>
      <rPr>
        <sz val="11"/>
        <color theme="1"/>
        <rFont val="Calibri"/>
        <family val="2"/>
        <scheme val="minor"/>
      </rPr>
      <t>Qualification pour la Coupe de l’AFC</t>
    </r>
  </si>
  <si>
    <r>
      <rPr>
        <sz val="11"/>
        <color theme="1"/>
        <rFont val="Calibri"/>
        <family val="2"/>
        <scheme val="minor"/>
      </rPr>
      <t>Grèce</t>
    </r>
  </si>
  <si>
    <r>
      <rPr>
        <sz val="11"/>
        <color theme="1"/>
        <rFont val="Calibri"/>
        <family val="2"/>
        <scheme val="minor"/>
      </rPr>
      <t>Bélarus</t>
    </r>
  </si>
  <si>
    <r>
      <rPr>
        <sz val="11"/>
        <color theme="1"/>
        <rFont val="Calibri"/>
        <family val="2"/>
        <scheme val="minor"/>
      </rPr>
      <t>Tournoi international de Chypre</t>
    </r>
  </si>
  <si>
    <r>
      <rPr>
        <sz val="11"/>
        <color theme="1"/>
        <rFont val="Calibri"/>
        <family val="2"/>
        <scheme val="minor"/>
      </rPr>
      <t>Argentine</t>
    </r>
  </si>
  <si>
    <r>
      <rPr>
        <sz val="11"/>
        <color theme="1"/>
        <rFont val="Calibri"/>
        <family val="2"/>
        <scheme val="minor"/>
      </rPr>
      <t>Croatie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</si>
  <si>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</si>
  <si>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</si>
  <si>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Uruguay</t>
    </r>
  </si>
  <si>
    <r>
      <rPr>
        <sz val="11"/>
        <color theme="1"/>
        <rFont val="Calibri"/>
        <family val="2"/>
        <scheme val="minor"/>
      </rPr>
      <t>Amical</t>
    </r>
  </si>
  <si>
    <r>
      <rPr>
        <sz val="11"/>
        <color theme="1"/>
        <rFont val="Calibri"/>
        <family val="2"/>
        <scheme val="minor"/>
      </rPr>
      <t>France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</si>
  <si>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</si>
  <si>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</si>
  <si>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Iran</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</si>
  <si>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</si>
  <si>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</si>
  <si>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Irak</t>
    </r>
  </si>
  <si>
    <r>
      <rPr>
        <sz val="11"/>
        <color theme="1"/>
        <rFont val="Calibri"/>
        <family val="2"/>
        <scheme val="minor"/>
      </rPr>
      <t>Chine</t>
    </r>
  </si>
  <si>
    <r>
      <rPr>
        <sz val="11"/>
        <color theme="1"/>
        <rFont val="Calibri"/>
        <family val="2"/>
        <scheme val="minor"/>
      </rPr>
      <t>Qualification pour la Coupe de l’AFC</t>
    </r>
  </si>
  <si>
    <r>
      <rPr>
        <sz val="11"/>
        <color theme="1"/>
        <rFont val="Calibri"/>
        <family val="2"/>
        <scheme val="minor"/>
      </rPr>
      <t xml:space="preserve">République de Macédoine </t>
    </r>
  </si>
  <si>
    <r>
      <rPr>
        <sz val="11"/>
        <color theme="1"/>
        <rFont val="Calibri"/>
        <family val="2"/>
        <scheme val="minor"/>
      </rPr>
      <t>Bulgarie</t>
    </r>
  </si>
  <si>
    <r>
      <rPr>
        <sz val="11"/>
        <color theme="1"/>
        <rFont val="Calibri"/>
        <family val="2"/>
        <scheme val="minor"/>
      </rPr>
      <t>Amical</t>
    </r>
  </si>
  <si>
    <r>
      <rPr>
        <sz val="11"/>
        <color theme="1"/>
        <rFont val="Calibri"/>
        <family val="2"/>
        <scheme val="minor"/>
      </rPr>
      <t>Mexique</t>
    </r>
  </si>
  <si>
    <r>
      <rPr>
        <sz val="11"/>
        <color theme="1"/>
        <rFont val="Calibri"/>
        <family val="2"/>
        <scheme val="minor"/>
      </rPr>
      <t>Ghana</t>
    </r>
  </si>
  <si>
    <r>
      <rPr>
        <sz val="11"/>
        <color theme="1"/>
        <rFont val="Calibri"/>
        <family val="2"/>
        <scheme val="minor"/>
      </rPr>
      <t>Amical</t>
    </r>
  </si>
  <si>
    <r>
      <rPr>
        <sz val="11"/>
        <color theme="1"/>
        <rFont val="Calibri"/>
        <family val="2"/>
        <scheme val="minor"/>
      </rPr>
      <t>Pays‑Bas</t>
    </r>
  </si>
  <si>
    <r>
      <rPr>
        <sz val="11"/>
        <color theme="1"/>
        <rFont val="Calibri"/>
        <family val="2"/>
        <scheme val="minor"/>
      </rPr>
      <t>Équateur</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</si>
  <si>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</si>
  <si>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</si>
  <si>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Estonie</t>
    </r>
  </si>
  <si>
    <r>
      <rPr>
        <sz val="11"/>
        <color theme="1"/>
        <rFont val="Calibri"/>
        <family val="2"/>
        <scheme val="minor"/>
      </rPr>
      <t>Amical</t>
    </r>
  </si>
  <si>
    <r>
      <rPr>
        <sz val="11"/>
        <color theme="1"/>
        <rFont val="Calibri"/>
        <family val="2"/>
        <scheme val="minor"/>
      </rPr>
      <t>Qatar</t>
    </r>
  </si>
  <si>
    <r>
      <rPr>
        <sz val="11"/>
        <color theme="1"/>
        <rFont val="Calibri"/>
        <family val="2"/>
        <scheme val="minor"/>
      </rPr>
      <t>Ouzbékistan</t>
    </r>
  </si>
  <si>
    <r>
      <rPr>
        <sz val="11"/>
        <color theme="1"/>
        <rFont val="Calibri"/>
        <family val="2"/>
        <scheme val="minor"/>
      </rPr>
      <t>Qualification pour la Coupe de l’AFC</t>
    </r>
  </si>
  <si>
    <r>
      <rPr>
        <sz val="11"/>
        <color theme="1"/>
        <rFont val="Calibri"/>
        <family val="2"/>
        <scheme val="minor"/>
      </rPr>
      <t>Russie</t>
    </r>
  </si>
  <si>
    <r>
      <rPr>
        <sz val="11"/>
        <color theme="1"/>
        <rFont val="Calibri"/>
        <family val="2"/>
        <scheme val="minor"/>
      </rPr>
      <t>Brésil</t>
    </r>
  </si>
  <si>
    <r>
      <rPr>
        <sz val="11"/>
        <color theme="1"/>
        <rFont val="Calibri"/>
        <family val="2"/>
        <scheme val="minor"/>
      </rPr>
      <t>Amical</t>
    </r>
  </si>
  <si>
    <r>
      <rPr>
        <sz val="11"/>
        <color theme="1"/>
        <rFont val="Calibri"/>
        <family val="2"/>
        <scheme val="minor"/>
      </rPr>
      <t>Sénégal</t>
    </r>
  </si>
  <si>
    <r>
      <rPr>
        <sz val="11"/>
        <color theme="1"/>
        <rFont val="Calibri"/>
        <family val="2"/>
        <scheme val="minor"/>
      </rPr>
      <t>Norvège</t>
    </r>
  </si>
  <si>
    <r>
      <rPr>
        <sz val="11"/>
        <color theme="1"/>
        <rFont val="Calibri"/>
        <family val="2"/>
        <scheme val="minor"/>
      </rPr>
      <t>Amical</t>
    </r>
  </si>
  <si>
    <r>
      <rPr>
        <sz val="11"/>
        <color theme="1"/>
        <rFont val="Calibri"/>
        <family val="2"/>
        <scheme val="minor"/>
      </rPr>
      <t>Égypte</t>
    </r>
  </si>
  <si>
    <r>
      <rPr>
        <sz val="11"/>
        <color theme="1"/>
        <rFont val="Calibri"/>
        <family val="2"/>
        <scheme val="minor"/>
      </rPr>
      <t>Côte d’Ivoire</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</si>
  <si>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</si>
  <si>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</si>
  <si>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Serbie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</si>
  <si>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</si>
  <si>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</si>
  <si>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Pologne</t>
    </r>
  </si>
  <si>
    <r>
      <rPr>
        <sz val="11"/>
        <color theme="1"/>
        <rFont val="Calibri"/>
        <family val="2"/>
        <scheme val="minor"/>
      </rPr>
      <t>Amical</t>
    </r>
  </si>
  <si>
    <r>
      <rPr>
        <sz val="11"/>
        <color theme="1"/>
        <rFont val="Calibri"/>
        <family val="2"/>
        <scheme val="minor"/>
      </rPr>
      <t>Mexique</t>
    </r>
  </si>
  <si>
    <r>
      <rPr>
        <sz val="11"/>
        <color theme="1"/>
        <rFont val="Calibri"/>
        <family val="2"/>
        <scheme val="minor"/>
      </rPr>
      <t>Paraguay</t>
    </r>
  </si>
  <si>
    <r>
      <rPr>
        <sz val="11"/>
        <color theme="1"/>
        <rFont val="Calibri"/>
        <family val="2"/>
        <scheme val="minor"/>
      </rPr>
      <t>Amical</t>
    </r>
  </si>
  <si>
    <r>
      <rPr>
        <sz val="11"/>
        <color theme="1"/>
        <rFont val="Calibri"/>
        <family val="2"/>
        <scheme val="minor"/>
      </rPr>
      <t>Japon</t>
    </r>
  </si>
  <si>
    <r>
      <rPr>
        <sz val="11"/>
        <color theme="1"/>
        <rFont val="Calibri"/>
        <family val="2"/>
        <scheme val="minor"/>
      </rPr>
      <t>Équateur</t>
    </r>
  </si>
  <si>
    <r>
      <rPr>
        <sz val="11"/>
        <color theme="1"/>
        <rFont val="Calibri"/>
        <family val="2"/>
        <scheme val="minor"/>
      </rPr>
      <t>Amical</t>
    </r>
  </si>
  <si>
    <r>
      <rPr>
        <sz val="11"/>
        <color theme="1"/>
        <rFont val="Calibri"/>
        <family val="2"/>
        <scheme val="minor"/>
      </rPr>
      <t>Chili</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</si>
  <si>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</si>
  <si>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</si>
  <si>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</si>
  <si>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Syrie</t>
    </r>
  </si>
  <si>
    <r>
      <rPr>
        <sz val="11"/>
        <color theme="1"/>
        <rFont val="Calibri"/>
        <family val="2"/>
        <scheme val="minor"/>
      </rPr>
      <t>Amical</t>
    </r>
  </si>
  <si>
    <r>
      <rPr>
        <sz val="11"/>
        <color theme="1"/>
        <rFont val="Calibri"/>
        <family val="2"/>
        <scheme val="minor"/>
      </rPr>
      <t>Mexique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</si>
  <si>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</si>
  <si>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</si>
  <si>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Japon</t>
    </r>
  </si>
  <si>
    <r>
      <rPr>
        <sz val="11"/>
        <color theme="1"/>
        <rFont val="Calibri"/>
        <family val="2"/>
        <scheme val="minor"/>
      </rPr>
      <t>Bulgarie</t>
    </r>
  </si>
  <si>
    <r>
      <rPr>
        <sz val="11"/>
        <color theme="1"/>
        <rFont val="Calibri"/>
        <family val="2"/>
        <scheme val="minor"/>
      </rPr>
      <t>Coupe Kirin</t>
    </r>
  </si>
  <si>
    <r>
      <rPr>
        <sz val="11"/>
        <color theme="1"/>
        <rFont val="Calibri"/>
        <family val="2"/>
        <scheme val="minor"/>
      </rPr>
      <t>Belgique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</si>
  <si>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</si>
  <si>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</si>
  <si>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</si>
  <si>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Uruguay</t>
    </r>
  </si>
  <si>
    <r>
      <rPr>
        <sz val="11"/>
        <color theme="1"/>
        <rFont val="Calibri"/>
        <family val="2"/>
        <scheme val="minor"/>
      </rPr>
      <t>Amical</t>
    </r>
  </si>
  <si>
    <r>
      <rPr>
        <sz val="11"/>
        <color theme="1"/>
        <rFont val="Calibri"/>
        <family val="2"/>
        <scheme val="minor"/>
      </rPr>
      <t>Irlande</t>
    </r>
  </si>
  <si>
    <r>
      <rPr>
        <sz val="11"/>
        <color theme="1"/>
        <rFont val="Calibri"/>
        <family val="2"/>
        <scheme val="minor"/>
      </rPr>
      <t>Chili</t>
    </r>
  </si>
  <si>
    <r>
      <rPr>
        <sz val="11"/>
        <color theme="1"/>
        <rFont val="Calibri"/>
        <family val="2"/>
        <scheme val="minor"/>
      </rPr>
      <t>Amical</t>
    </r>
  </si>
  <si>
    <r>
      <rPr>
        <sz val="11"/>
        <color theme="1"/>
        <rFont val="Calibri"/>
        <family val="2"/>
        <scheme val="minor"/>
      </rPr>
      <t>Australie</t>
    </r>
  </si>
  <si>
    <r>
      <rPr>
        <sz val="11"/>
        <color theme="1"/>
        <rFont val="Calibri"/>
        <family val="2"/>
        <scheme val="minor"/>
      </rPr>
      <t>Grèce</t>
    </r>
  </si>
  <si>
    <r>
      <rPr>
        <sz val="11"/>
        <color theme="1"/>
        <rFont val="Calibri"/>
        <family val="2"/>
        <scheme val="minor"/>
      </rPr>
      <t>Amical</t>
    </r>
  </si>
  <si>
    <r>
      <rPr>
        <sz val="11"/>
        <color theme="1"/>
        <rFont val="Calibri"/>
        <family val="2"/>
        <scheme val="minor"/>
      </rPr>
      <t>France</t>
    </r>
  </si>
  <si>
    <r>
      <rPr>
        <sz val="11"/>
        <color theme="1"/>
        <rFont val="Calibri"/>
        <family val="2"/>
        <scheme val="minor"/>
      </rPr>
      <t>Mexique</t>
    </r>
  </si>
  <si>
    <r>
      <rPr>
        <sz val="11"/>
        <color theme="1"/>
        <rFont val="Calibri"/>
        <family val="2"/>
        <scheme val="minor"/>
      </rPr>
      <t>Amical</t>
    </r>
  </si>
  <si>
    <r>
      <rPr>
        <sz val="11"/>
        <color theme="1"/>
        <rFont val="Calibri"/>
        <family val="2"/>
        <scheme val="minor"/>
      </rPr>
      <t>Pays‑Bas</t>
    </r>
  </si>
  <si>
    <r>
      <rPr>
        <sz val="11"/>
        <color theme="1"/>
        <rFont val="Calibri"/>
        <family val="2"/>
        <scheme val="minor"/>
      </rPr>
      <t>Cameroun</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</si>
  <si>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</si>
  <si>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</si>
  <si>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Équateur</t>
    </r>
  </si>
  <si>
    <r>
      <rPr>
        <sz val="11"/>
        <color theme="1"/>
        <rFont val="Calibri"/>
        <family val="2"/>
        <scheme val="minor"/>
      </rPr>
      <t>Amical</t>
    </r>
  </si>
  <si>
    <r>
      <rPr>
        <sz val="11"/>
        <color theme="1"/>
        <rFont val="Calibri"/>
        <family val="2"/>
        <scheme val="minor"/>
      </rPr>
      <t>Maroc</t>
    </r>
  </si>
  <si>
    <r>
      <rPr>
        <sz val="11"/>
        <color theme="1"/>
        <rFont val="Calibri"/>
        <family val="2"/>
        <scheme val="minor"/>
      </rPr>
      <t>Mali</t>
    </r>
  </si>
  <si>
    <r>
      <rPr>
        <sz val="11"/>
        <color theme="1"/>
        <rFont val="Calibri"/>
        <family val="2"/>
        <scheme val="minor"/>
      </rPr>
      <t>Amical</t>
    </r>
  </si>
  <si>
    <r>
      <rPr>
        <sz val="11"/>
        <color theme="1"/>
        <rFont val="Calibri"/>
        <family val="2"/>
        <scheme val="minor"/>
      </rPr>
      <t>Libye</t>
    </r>
  </si>
  <si>
    <r>
      <rPr>
        <sz val="11"/>
        <color theme="1"/>
        <rFont val="Calibri"/>
        <family val="2"/>
        <scheme val="minor"/>
      </rPr>
      <t>Uruguay</t>
    </r>
  </si>
  <si>
    <r>
      <rPr>
        <sz val="11"/>
        <color theme="1"/>
        <rFont val="Calibri"/>
        <family val="2"/>
        <scheme val="minor"/>
      </rPr>
      <t>Amical</t>
    </r>
  </si>
  <si>
    <r>
      <rPr>
        <sz val="11"/>
        <color theme="1"/>
        <rFont val="Calibri"/>
        <family val="2"/>
        <scheme val="minor"/>
      </rPr>
      <t>Pologne</t>
    </r>
  </si>
  <si>
    <r>
      <rPr>
        <sz val="11"/>
        <color theme="1"/>
        <rFont val="Calibri"/>
        <family val="2"/>
        <scheme val="minor"/>
      </rPr>
      <t>Colombie</t>
    </r>
  </si>
  <si>
    <r>
      <rPr>
        <sz val="11"/>
        <color theme="1"/>
        <rFont val="Calibri"/>
        <family val="2"/>
        <scheme val="minor"/>
      </rPr>
      <t>Amical</t>
    </r>
  </si>
  <si>
    <r>
      <rPr>
        <sz val="11"/>
        <color theme="1"/>
        <rFont val="Calibri"/>
        <family val="2"/>
        <scheme val="minor"/>
      </rPr>
      <t>Géorgie</t>
    </r>
  </si>
  <si>
    <r>
      <rPr>
        <sz val="11"/>
        <color theme="1"/>
        <rFont val="Calibri"/>
        <family val="2"/>
        <scheme val="minor"/>
      </rPr>
      <t>Paraguay</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</si>
  <si>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</si>
  <si>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</si>
  <si>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Turquie</t>
    </r>
  </si>
  <si>
    <r>
      <rPr>
        <sz val="11"/>
        <color theme="1"/>
        <rFont val="Calibri"/>
        <family val="2"/>
        <scheme val="minor"/>
      </rPr>
      <t>Amical</t>
    </r>
  </si>
  <si>
    <r>
      <rPr>
        <sz val="11"/>
        <color theme="1"/>
        <rFont val="Calibri"/>
        <family val="2"/>
        <scheme val="minor"/>
      </rPr>
      <t>Pays‑Bas</t>
    </r>
  </si>
  <si>
    <r>
      <rPr>
        <sz val="11"/>
        <color theme="1"/>
        <rFont val="Calibri"/>
        <family val="2"/>
        <scheme val="minor"/>
      </rPr>
      <t>Mexique</t>
    </r>
  </si>
  <si>
    <r>
      <rPr>
        <sz val="11"/>
        <color theme="1"/>
        <rFont val="Calibri"/>
        <family val="2"/>
        <scheme val="minor"/>
      </rPr>
      <t>Amical</t>
    </r>
  </si>
  <si>
    <r>
      <rPr>
        <sz val="11"/>
        <color theme="1"/>
        <rFont val="Calibri"/>
        <family val="2"/>
        <scheme val="minor"/>
      </rPr>
      <t>Croatie</t>
    </r>
  </si>
  <si>
    <r>
      <rPr>
        <sz val="11"/>
        <color theme="1"/>
        <rFont val="Calibri"/>
        <family val="2"/>
        <scheme val="minor"/>
      </rPr>
      <t>Pologne</t>
    </r>
  </si>
  <si>
    <r>
      <rPr>
        <sz val="11"/>
        <color theme="1"/>
        <rFont val="Calibri"/>
        <family val="2"/>
        <scheme val="minor"/>
      </rPr>
      <t>Amical</t>
    </r>
  </si>
  <si>
    <r>
      <rPr>
        <sz val="11"/>
        <color theme="1"/>
        <rFont val="Calibri"/>
        <family val="2"/>
        <scheme val="minor"/>
      </rPr>
      <t>Turquie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</si>
  <si>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</si>
  <si>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</si>
  <si>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Espagne</t>
    </r>
  </si>
  <si>
    <r>
      <rPr>
        <sz val="11"/>
        <color theme="1"/>
        <rFont val="Calibri"/>
        <family val="2"/>
        <scheme val="minor"/>
      </rPr>
      <t>Croatie</t>
    </r>
  </si>
  <si>
    <r>
      <rPr>
        <sz val="11"/>
        <color theme="1"/>
        <rFont val="Calibri"/>
        <family val="2"/>
        <scheme val="minor"/>
      </rPr>
      <t>Amical</t>
    </r>
  </si>
  <si>
    <r>
      <rPr>
        <sz val="11"/>
        <color theme="1"/>
        <rFont val="Calibri"/>
        <family val="2"/>
        <scheme val="minor"/>
      </rPr>
      <t>Cameroun</t>
    </r>
  </si>
  <si>
    <r>
      <rPr>
        <sz val="11"/>
        <color theme="1"/>
        <rFont val="Calibri"/>
        <family val="2"/>
        <scheme val="minor"/>
      </rPr>
      <t>Côte d’Ivoire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</si>
  <si>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</si>
  <si>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</si>
  <si>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Paraguay</t>
    </r>
  </si>
  <si>
    <r>
      <rPr>
        <sz val="11"/>
        <color theme="1"/>
        <rFont val="Calibri"/>
        <family val="2"/>
        <scheme val="minor"/>
      </rPr>
      <t>Coupe du Monde de la FIFA</t>
    </r>
  </si>
  <si>
    <r>
      <rPr>
        <sz val="11"/>
        <color theme="1"/>
        <rFont val="Calibri"/>
        <family val="2"/>
        <scheme val="minor"/>
      </rPr>
      <t>Serbie</t>
    </r>
  </si>
  <si>
    <r>
      <rPr>
        <sz val="11"/>
        <color theme="1"/>
        <rFont val="Calibri"/>
        <family val="2"/>
        <scheme val="minor"/>
      </rPr>
      <t>Pays‑Bas</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</si>
  <si>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</si>
  <si>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</si>
  <si>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Croatie</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</si>
  <si>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</si>
  <si>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</si>
  <si>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Pologne</t>
    </r>
  </si>
  <si>
    <r>
      <rPr>
        <sz val="11"/>
        <color theme="1"/>
        <rFont val="Calibri"/>
        <family val="2"/>
        <scheme val="minor"/>
      </rPr>
      <t>Coupe du Monde de la FIFA</t>
    </r>
  </si>
  <si>
    <r>
      <rPr>
        <sz val="11"/>
        <color theme="1"/>
        <rFont val="Calibri"/>
        <family val="2"/>
        <scheme val="minor"/>
      </rPr>
      <t>Suède</t>
    </r>
  </si>
  <si>
    <r>
      <rPr>
        <sz val="11"/>
        <color theme="1"/>
        <rFont val="Calibri"/>
        <family val="2"/>
        <scheme val="minor"/>
      </rPr>
      <t>Paraguay</t>
    </r>
  </si>
  <si>
    <r>
      <rPr>
        <sz val="11"/>
        <color theme="1"/>
        <rFont val="Calibri"/>
        <family val="2"/>
        <scheme val="minor"/>
      </rPr>
      <t>Coupe du Monde de la FIFA</t>
    </r>
  </si>
  <si>
    <r>
      <rPr>
        <sz val="11"/>
        <color theme="1"/>
        <rFont val="Calibri"/>
        <family val="2"/>
        <scheme val="minor"/>
      </rPr>
      <t>Sénégal</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</si>
  <si>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</si>
  <si>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</si>
  <si>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</si>
  <si>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Pologne</t>
    </r>
  </si>
  <si>
    <r>
      <rPr>
        <sz val="11"/>
        <color theme="1"/>
        <rFont val="Calibri"/>
        <family val="2"/>
        <scheme val="minor"/>
      </rPr>
      <t>Coupe du Monde de la FIFA</t>
    </r>
  </si>
  <si>
    <r>
      <rPr>
        <sz val="11"/>
        <color theme="1"/>
        <rFont val="Calibri"/>
        <family val="2"/>
        <scheme val="minor"/>
      </rPr>
      <t>Côte d’Ivoire</t>
    </r>
  </si>
  <si>
    <r>
      <rPr>
        <sz val="11"/>
        <color theme="1"/>
        <rFont val="Calibri"/>
        <family val="2"/>
        <scheme val="minor"/>
      </rPr>
      <t>Guinée</t>
    </r>
  </si>
  <si>
    <r>
      <rPr>
        <sz val="11"/>
        <color theme="1"/>
        <rFont val="Calibri"/>
        <family val="2"/>
        <scheme val="minor"/>
      </rPr>
      <t>Amical</t>
    </r>
  </si>
  <si>
    <r>
      <rPr>
        <sz val="11"/>
        <color theme="1"/>
        <rFont val="Calibri"/>
        <family val="2"/>
        <scheme val="minor"/>
      </rPr>
      <t>Portugal</t>
    </r>
  </si>
  <si>
    <r>
      <rPr>
        <sz val="11"/>
        <color theme="1"/>
        <rFont val="Calibri"/>
        <family val="2"/>
        <scheme val="minor"/>
      </rPr>
      <t>Mexique</t>
    </r>
  </si>
  <si>
    <r>
      <rPr>
        <sz val="11"/>
        <color theme="1"/>
        <rFont val="Calibri"/>
        <family val="2"/>
        <scheme val="minor"/>
      </rPr>
      <t>Coupe du Monde de la FIFA</t>
    </r>
  </si>
  <si>
    <r>
      <rPr>
        <sz val="11"/>
        <color theme="1"/>
        <rFont val="Calibri"/>
        <family val="2"/>
        <scheme val="minor"/>
      </rPr>
      <t>Arabie saoudite</t>
    </r>
  </si>
  <si>
    <r>
      <rPr>
        <sz val="11"/>
        <color theme="1"/>
        <rFont val="Calibri"/>
        <family val="2"/>
        <scheme val="minor"/>
      </rPr>
      <t>Espagne</t>
    </r>
  </si>
  <si>
    <r>
      <rPr>
        <sz val="11"/>
        <color theme="1"/>
        <rFont val="Calibri"/>
        <family val="2"/>
        <scheme val="minor"/>
      </rPr>
      <t>Coupe du Monde de la FIFA</t>
    </r>
  </si>
  <si>
    <r>
      <rPr>
        <sz val="11"/>
        <color theme="1"/>
        <rFont val="Calibri"/>
        <family val="2"/>
        <scheme val="minor"/>
      </rPr>
      <t>Ukraine</t>
    </r>
  </si>
  <si>
    <r>
      <rPr>
        <sz val="11"/>
        <color theme="1"/>
        <rFont val="Calibri"/>
        <family val="2"/>
        <scheme val="minor"/>
      </rPr>
      <t>Tunisie</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</si>
  <si>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</si>
  <si>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</si>
  <si>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Mexique</t>
    </r>
  </si>
  <si>
    <r>
      <rPr>
        <sz val="11"/>
        <color theme="1"/>
        <rFont val="Calibri"/>
        <family val="2"/>
        <scheme val="minor"/>
      </rPr>
      <t>Coupe du Monde de la FIFA</t>
    </r>
  </si>
  <si>
    <r>
      <rPr>
        <sz val="11"/>
        <color theme="1"/>
        <rFont val="Calibri"/>
        <family val="2"/>
        <scheme val="minor"/>
      </rPr>
      <t>Angleterre</t>
    </r>
  </si>
  <si>
    <r>
      <rPr>
        <sz val="11"/>
        <color theme="1"/>
        <rFont val="Calibri"/>
        <family val="2"/>
        <scheme val="minor"/>
      </rPr>
      <t>Équateur</t>
    </r>
  </si>
  <si>
    <r>
      <rPr>
        <sz val="11"/>
        <color theme="1"/>
        <rFont val="Calibri"/>
        <family val="2"/>
        <scheme val="minor"/>
      </rPr>
      <t>Coupe du Monde de la FIFA</t>
    </r>
  </si>
  <si>
    <r>
      <rPr>
        <sz val="11"/>
        <color theme="1"/>
        <rFont val="Calibri"/>
        <family val="2"/>
        <scheme val="minor"/>
      </rPr>
      <t>Portugal</t>
    </r>
  </si>
  <si>
    <r>
      <rPr>
        <sz val="11"/>
        <color theme="1"/>
        <rFont val="Calibri"/>
        <family val="2"/>
        <scheme val="minor"/>
      </rPr>
      <t>Pays‑Bas</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</si>
  <si>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</si>
  <si>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</si>
  <si>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Australie</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</si>
  <si>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</si>
  <si>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</si>
  <si>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France</t>
    </r>
  </si>
  <si>
    <r>
      <rPr>
        <sz val="11"/>
        <color theme="1"/>
        <rFont val="Calibri"/>
        <family val="2"/>
        <scheme val="minor"/>
      </rPr>
      <t>Coupe du Monde de la FIFA</t>
    </r>
  </si>
  <si>
    <r>
      <rPr>
        <sz val="11"/>
        <color theme="1"/>
        <rFont val="Calibri"/>
        <family val="2"/>
        <scheme val="minor"/>
      </rPr>
      <t>Portugal</t>
    </r>
  </si>
  <si>
    <r>
      <rPr>
        <sz val="11"/>
        <color theme="1"/>
        <rFont val="Calibri"/>
        <family val="2"/>
        <scheme val="minor"/>
      </rPr>
      <t>France</t>
    </r>
  </si>
  <si>
    <r>
      <rPr>
        <sz val="11"/>
        <color theme="1"/>
        <rFont val="Calibri"/>
        <family val="2"/>
        <scheme val="minor"/>
      </rPr>
      <t>Coupe du Monde de la FIFA</t>
    </r>
  </si>
  <si>
    <r>
      <rPr>
        <sz val="11"/>
        <color theme="1"/>
        <rFont val="Calibri"/>
        <family val="2"/>
        <scheme val="minor"/>
      </rPr>
      <t>Jordanie</t>
    </r>
  </si>
  <si>
    <r>
      <rPr>
        <sz val="11"/>
        <color theme="1"/>
        <rFont val="Calibri"/>
        <family val="2"/>
        <scheme val="minor"/>
      </rPr>
      <t>Irak</t>
    </r>
  </si>
  <si>
    <r>
      <rPr>
        <sz val="11"/>
        <color theme="1"/>
        <rFont val="Calibri"/>
        <family val="2"/>
        <scheme val="minor"/>
      </rPr>
      <t>Amical</t>
    </r>
  </si>
  <si>
    <r>
      <rPr>
        <sz val="11"/>
        <color theme="1"/>
        <rFont val="Calibri"/>
        <family val="2"/>
        <scheme val="minor"/>
      </rPr>
      <t>Syrie</t>
    </r>
  </si>
  <si>
    <r>
      <rPr>
        <sz val="11"/>
        <color theme="1"/>
        <rFont val="Calibri"/>
        <family val="2"/>
        <scheme val="minor"/>
      </rPr>
      <t>Irak</t>
    </r>
  </si>
  <si>
    <r>
      <rPr>
        <sz val="11"/>
        <color theme="1"/>
        <rFont val="Calibri"/>
        <family val="2"/>
        <scheme val="minor"/>
      </rPr>
      <t>Amical</t>
    </r>
  </si>
  <si>
    <r>
      <rPr>
        <sz val="11"/>
        <color theme="1"/>
        <rFont val="Calibri"/>
        <family val="2"/>
        <scheme val="minor"/>
      </rPr>
      <t>Syrie</t>
    </r>
  </si>
  <si>
    <r>
      <rPr>
        <sz val="11"/>
        <color theme="1"/>
        <rFont val="Calibri"/>
        <family val="2"/>
        <scheme val="minor"/>
      </rPr>
      <t>Libye</t>
    </r>
  </si>
  <si>
    <r>
      <rPr>
        <sz val="11"/>
        <color theme="1"/>
        <rFont val="Calibri"/>
        <family val="2"/>
        <scheme val="minor"/>
      </rPr>
      <t>Amical</t>
    </r>
  </si>
  <si>
    <r>
      <rPr>
        <sz val="11"/>
        <color theme="1"/>
        <rFont val="Calibri"/>
        <family val="2"/>
        <scheme val="minor"/>
      </rPr>
      <t>Iran</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</si>
  <si>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</si>
  <si>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</si>
  <si>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Jordanie</t>
    </r>
  </si>
  <si>
    <r>
      <rPr>
        <sz val="11"/>
        <color theme="1"/>
        <rFont val="Calibri"/>
        <family val="2"/>
        <scheme val="minor"/>
      </rPr>
      <t>Irak</t>
    </r>
  </si>
  <si>
    <r>
      <rPr>
        <sz val="11"/>
        <color theme="1"/>
        <rFont val="Calibri"/>
        <family val="2"/>
        <scheme val="minor"/>
      </rPr>
      <t>Amical</t>
    </r>
  </si>
  <si>
    <r>
      <rPr>
        <sz val="11"/>
        <color theme="1"/>
        <rFont val="Calibri"/>
        <family val="2"/>
        <scheme val="minor"/>
      </rPr>
      <t>Autriche</t>
    </r>
  </si>
  <si>
    <r>
      <rPr>
        <sz val="11"/>
        <color theme="1"/>
        <rFont val="Calibri"/>
        <family val="2"/>
        <scheme val="minor"/>
      </rPr>
      <t>Hongrie</t>
    </r>
  </si>
  <si>
    <r>
      <rPr>
        <sz val="11"/>
        <color theme="1"/>
        <rFont val="Calibri"/>
        <family val="2"/>
        <scheme val="minor"/>
      </rPr>
      <t>Amical</t>
    </r>
  </si>
  <si>
    <r>
      <rPr>
        <sz val="11"/>
        <color theme="1"/>
        <rFont val="Calibri"/>
        <family val="2"/>
        <scheme val="minor"/>
      </rPr>
      <t>Chili</t>
    </r>
  </si>
  <si>
    <r>
      <rPr>
        <sz val="11"/>
        <color theme="1"/>
        <rFont val="Calibri"/>
        <family val="2"/>
        <scheme val="minor"/>
      </rPr>
      <t>Colombie</t>
    </r>
  </si>
  <si>
    <r>
      <rPr>
        <sz val="11"/>
        <color theme="1"/>
        <rFont val="Calibri"/>
        <family val="2"/>
        <scheme val="minor"/>
      </rPr>
      <t>Amical</t>
    </r>
  </si>
  <si>
    <r>
      <rPr>
        <sz val="11"/>
        <color theme="1"/>
        <rFont val="Calibri"/>
        <family val="2"/>
        <scheme val="minor"/>
      </rPr>
      <t>Estonie</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</si>
  <si>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</si>
  <si>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</si>
  <si>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Finlande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</si>
  <si>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</si>
  <si>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</si>
  <si>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</si>
  <si>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Libye</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</si>
  <si>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</si>
  <si>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</si>
  <si>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Émirats arabes unis</t>
    </r>
  </si>
  <si>
    <r>
      <rPr>
        <sz val="11"/>
        <color theme="1"/>
        <rFont val="Calibri"/>
        <family val="2"/>
        <scheme val="minor"/>
      </rPr>
      <t>Qualification pour la Coupe de l’AFC</t>
    </r>
  </si>
  <si>
    <r>
      <rPr>
        <sz val="11"/>
        <color theme="1"/>
        <rFont val="Calibri"/>
        <family val="2"/>
        <scheme val="minor"/>
      </rPr>
      <t>Libye</t>
    </r>
  </si>
  <si>
    <r>
      <rPr>
        <sz val="11"/>
        <color theme="1"/>
        <rFont val="Calibri"/>
        <family val="2"/>
        <scheme val="minor"/>
      </rPr>
      <t>Ouganda</t>
    </r>
  </si>
  <si>
    <r>
      <rPr>
        <sz val="11"/>
        <color theme="1"/>
        <rFont val="Calibri"/>
        <family val="2"/>
        <scheme val="minor"/>
      </rPr>
      <t>Amical</t>
    </r>
  </si>
  <si>
    <r>
      <rPr>
        <sz val="11"/>
        <color theme="1"/>
        <rFont val="Calibri"/>
        <family val="2"/>
        <scheme val="minor"/>
      </rPr>
      <t>Maroc</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</si>
  <si>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</si>
  <si>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</si>
  <si>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Tunisie</t>
    </r>
  </si>
  <si>
    <r>
      <rPr>
        <sz val="11"/>
        <color theme="1"/>
        <rFont val="Calibri"/>
        <family val="2"/>
        <scheme val="minor"/>
      </rPr>
      <t>Mali</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</si>
  <si>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</si>
  <si>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</si>
  <si>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</si>
  <si>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</si>
  <si>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Estonie</t>
    </r>
  </si>
  <si>
    <r>
      <rPr>
        <sz val="11"/>
        <color theme="1"/>
        <rFont val="Calibri"/>
        <family val="2"/>
        <scheme val="minor"/>
      </rPr>
      <t>Israël</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</si>
  <si>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</si>
  <si>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</si>
  <si>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</si>
  <si>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</si>
  <si>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Suisse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</si>
  <si>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</si>
  <si>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</si>
  <si>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</si>
  <si>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Japon</t>
    </r>
  </si>
  <si>
    <r>
      <rPr>
        <sz val="11"/>
        <color theme="1"/>
        <rFont val="Calibri"/>
        <family val="2"/>
        <scheme val="minor"/>
      </rPr>
      <t>Qualification pour la Coupe de l’AFC</t>
    </r>
  </si>
  <si>
    <r>
      <rPr>
        <sz val="11"/>
        <color theme="1"/>
        <rFont val="Calibri"/>
        <family val="2"/>
        <scheme val="minor"/>
      </rPr>
      <t>Canada</t>
    </r>
  </si>
  <si>
    <r>
      <rPr>
        <sz val="11"/>
        <color theme="1"/>
        <rFont val="Calibri"/>
        <family val="2"/>
        <scheme val="minor"/>
      </rPr>
      <t>Jamaïque</t>
    </r>
  </si>
  <si>
    <r>
      <rPr>
        <sz val="11"/>
        <color theme="1"/>
        <rFont val="Calibri"/>
        <family val="2"/>
        <scheme val="minor"/>
      </rPr>
      <t>Amical</t>
    </r>
  </si>
  <si>
    <r>
      <rPr>
        <sz val="11"/>
        <color theme="1"/>
        <rFont val="Calibri"/>
        <family val="2"/>
        <scheme val="minor"/>
      </rPr>
      <t>Arménie</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</si>
  <si>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</si>
  <si>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</si>
  <si>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Autriche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</si>
  <si>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</si>
  <si>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</si>
  <si>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Guatemala</t>
    </r>
  </si>
  <si>
    <r>
      <rPr>
        <sz val="11"/>
        <color theme="1"/>
        <rFont val="Calibri"/>
        <family val="2"/>
        <scheme val="minor"/>
      </rPr>
      <t>Panama</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</si>
  <si>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</si>
  <si>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</si>
  <si>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</si>
  <si>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</si>
  <si>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Irlande du Nord</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</si>
  <si>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</si>
  <si>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</si>
  <si>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Ukraine</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</si>
  <si>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</si>
  <si>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</si>
  <si>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Venezuela</t>
    </r>
  </si>
  <si>
    <r>
      <rPr>
        <sz val="11"/>
        <color theme="1"/>
        <rFont val="Calibri"/>
        <family val="2"/>
        <scheme val="minor"/>
      </rPr>
      <t>Uruguay</t>
    </r>
  </si>
  <si>
    <r>
      <rPr>
        <sz val="11"/>
        <color theme="1"/>
        <rFont val="Calibri"/>
        <family val="2"/>
        <scheme val="minor"/>
      </rPr>
      <t>Amical</t>
    </r>
  </si>
  <si>
    <r>
      <rPr>
        <sz val="11"/>
        <color theme="1"/>
        <rFont val="Calibri"/>
        <family val="2"/>
        <scheme val="minor"/>
      </rPr>
      <t>Japon</t>
    </r>
  </si>
  <si>
    <r>
      <rPr>
        <sz val="11"/>
        <color theme="1"/>
        <rFont val="Calibri"/>
        <family val="2"/>
        <scheme val="minor"/>
      </rPr>
      <t>Ghana</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</si>
  <si>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</si>
  <si>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</si>
  <si>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Sénégal</t>
    </r>
  </si>
  <si>
    <r>
      <rPr>
        <sz val="11"/>
        <color theme="1"/>
        <rFont val="Calibri"/>
        <family val="2"/>
        <scheme val="minor"/>
      </rPr>
      <t>Qualification pour la Coupe d’Afrique des nations</t>
    </r>
  </si>
  <si>
    <r>
      <rPr>
        <sz val="11"/>
        <color theme="1"/>
        <rFont val="Calibri"/>
        <family val="2"/>
        <scheme val="minor"/>
      </rPr>
      <t>Cap-Vert</t>
    </r>
  </si>
  <si>
    <r>
      <rPr>
        <sz val="11"/>
        <color theme="1"/>
        <rFont val="Calibri"/>
        <family val="2"/>
        <scheme val="minor"/>
      </rPr>
      <t>Afrique du Sud</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</si>
  <si>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</si>
  <si>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</si>
  <si>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Pérou</t>
    </r>
  </si>
  <si>
    <r>
      <rPr>
        <sz val="11"/>
        <color theme="1"/>
        <rFont val="Calibri"/>
        <family val="2"/>
        <scheme val="minor"/>
      </rPr>
      <t>Copa del Pacífico</t>
    </r>
  </si>
  <si>
    <r>
      <rPr>
        <sz val="11"/>
        <color theme="1"/>
        <rFont val="Calibri"/>
        <family val="2"/>
        <scheme val="minor"/>
      </rPr>
      <t>Grèce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</si>
  <si>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</si>
  <si>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</si>
  <si>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Guatemala</t>
    </r>
  </si>
  <si>
    <r>
      <rPr>
        <sz val="11"/>
        <color theme="1"/>
        <rFont val="Calibri"/>
        <family val="2"/>
        <scheme val="minor"/>
      </rPr>
      <t>Honduras</t>
    </r>
  </si>
  <si>
    <r>
      <rPr>
        <sz val="11"/>
        <color theme="1"/>
        <rFont val="Calibri"/>
        <family val="2"/>
        <scheme val="minor"/>
      </rPr>
      <t>Amical</t>
    </r>
  </si>
  <si>
    <r>
      <rPr>
        <sz val="11"/>
        <color theme="1"/>
        <rFont val="Calibri"/>
        <family val="2"/>
        <scheme val="minor"/>
      </rPr>
      <t>Hongrie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</si>
  <si>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</si>
  <si>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</si>
  <si>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Panama</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</si>
  <si>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</si>
  <si>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</si>
  <si>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Écosse</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</si>
  <si>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</si>
  <si>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</si>
  <si>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Serbie</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</si>
  <si>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</si>
  <si>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</si>
  <si>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Jamaïque</t>
    </r>
  </si>
  <si>
    <r>
      <rPr>
        <sz val="11"/>
        <color theme="1"/>
        <rFont val="Calibri"/>
        <family val="2"/>
        <scheme val="minor"/>
      </rPr>
      <t>Canada</t>
    </r>
  </si>
  <si>
    <r>
      <rPr>
        <sz val="11"/>
        <color theme="1"/>
        <rFont val="Calibri"/>
        <family val="2"/>
        <scheme val="minor"/>
      </rPr>
      <t>Amical</t>
    </r>
  </si>
  <si>
    <r>
      <rPr>
        <sz val="11"/>
        <color theme="1"/>
        <rFont val="Calibri"/>
        <family val="2"/>
        <scheme val="minor"/>
      </rPr>
      <t>Zambie</t>
    </r>
  </si>
  <si>
    <r>
      <rPr>
        <sz val="11"/>
        <color theme="1"/>
        <rFont val="Calibri"/>
        <family val="2"/>
        <scheme val="minor"/>
      </rPr>
      <t>Afrique du Sud</t>
    </r>
  </si>
  <si>
    <r>
      <rPr>
        <sz val="11"/>
        <color theme="1"/>
        <rFont val="Calibri"/>
        <family val="2"/>
        <scheme val="minor"/>
      </rPr>
      <t>Qualification pour la Coupe d’Afrique des nations</t>
    </r>
  </si>
  <si>
    <r>
      <rPr>
        <sz val="11"/>
        <color theme="1"/>
        <rFont val="Calibri"/>
        <family val="2"/>
        <scheme val="minor"/>
      </rPr>
      <t>Brésil</t>
    </r>
  </si>
  <si>
    <r>
      <rPr>
        <sz val="11"/>
        <color theme="1"/>
        <rFont val="Calibri"/>
        <family val="2"/>
        <scheme val="minor"/>
      </rPr>
      <t>Équateur</t>
    </r>
  </si>
  <si>
    <r>
      <rPr>
        <sz val="11"/>
        <color theme="1"/>
        <rFont val="Calibri"/>
        <family val="2"/>
        <scheme val="minor"/>
      </rPr>
      <t>Amical</t>
    </r>
  </si>
  <si>
    <r>
      <rPr>
        <sz val="11"/>
        <color theme="1"/>
        <rFont val="Calibri"/>
        <family val="2"/>
        <scheme val="minor"/>
      </rPr>
      <t>Honduras</t>
    </r>
  </si>
  <si>
    <r>
      <rPr>
        <sz val="11"/>
        <color theme="1"/>
        <rFont val="Calibri"/>
        <family val="2"/>
        <scheme val="minor"/>
      </rPr>
      <t>Guatemala</t>
    </r>
  </si>
  <si>
    <r>
      <rPr>
        <sz val="11"/>
        <color theme="1"/>
        <rFont val="Calibri"/>
        <family val="2"/>
        <scheme val="minor"/>
      </rPr>
      <t>Amical</t>
    </r>
  </si>
  <si>
    <r>
      <rPr>
        <sz val="11"/>
        <color theme="1"/>
        <rFont val="Calibri"/>
        <family val="2"/>
        <scheme val="minor"/>
      </rPr>
      <t>Autriche</t>
    </r>
  </si>
  <si>
    <r>
      <rPr>
        <sz val="11"/>
        <color theme="1"/>
        <rFont val="Calibri"/>
        <family val="2"/>
        <scheme val="minor"/>
      </rPr>
      <t>Suisse</t>
    </r>
  </si>
  <si>
    <r>
      <rPr>
        <sz val="11"/>
        <color theme="1"/>
        <rFont val="Calibri"/>
        <family val="2"/>
        <scheme val="minor"/>
      </rPr>
      <t>Amical</t>
    </r>
  </si>
  <si>
    <r>
      <rPr>
        <sz val="11"/>
        <color theme="1"/>
        <rFont val="Calibri"/>
        <family val="2"/>
        <scheme val="minor"/>
      </rPr>
      <t>Islande</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</si>
  <si>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</si>
  <si>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</si>
  <si>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Pays‑Bas</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</si>
  <si>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</si>
  <si>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</si>
  <si>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Oman</t>
    </r>
  </si>
  <si>
    <r>
      <rPr>
        <sz val="11"/>
        <color theme="1"/>
        <rFont val="Calibri"/>
        <family val="2"/>
        <scheme val="minor"/>
      </rPr>
      <t>Émirats arabes unis</t>
    </r>
  </si>
  <si>
    <r>
      <rPr>
        <sz val="11"/>
        <color theme="1"/>
        <rFont val="Calibri"/>
        <family val="2"/>
        <scheme val="minor"/>
      </rPr>
      <t>Qualification pour la Coupe de l’AFC</t>
    </r>
  </si>
  <si>
    <r>
      <rPr>
        <sz val="11"/>
        <color theme="1"/>
        <rFont val="Calibri"/>
        <family val="2"/>
        <scheme val="minor"/>
      </rPr>
      <t>Pérou</t>
    </r>
  </si>
  <si>
    <r>
      <rPr>
        <sz val="11"/>
        <color theme="1"/>
        <rFont val="Calibri"/>
        <family val="2"/>
        <scheme val="minor"/>
      </rPr>
      <t>Chili</t>
    </r>
  </si>
  <si>
    <r>
      <rPr>
        <sz val="11"/>
        <color theme="1"/>
        <rFont val="Calibri"/>
        <family val="2"/>
        <scheme val="minor"/>
      </rPr>
      <t>Copa del Pacífico</t>
    </r>
  </si>
  <si>
    <r>
      <rPr>
        <sz val="11"/>
        <color theme="1"/>
        <rFont val="Calibri"/>
        <family val="2"/>
        <scheme val="minor"/>
      </rPr>
      <t>Pologne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</si>
  <si>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</si>
  <si>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</si>
  <si>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</si>
  <si>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</si>
  <si>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</si>
  <si>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</si>
  <si>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Jordanie</t>
    </r>
  </si>
  <si>
    <r>
      <rPr>
        <sz val="11"/>
        <color theme="1"/>
        <rFont val="Calibri"/>
        <family val="2"/>
        <scheme val="minor"/>
      </rPr>
      <t>Amical</t>
    </r>
  </si>
  <si>
    <r>
      <rPr>
        <sz val="11"/>
        <color theme="1"/>
        <rFont val="Calibri"/>
        <family val="2"/>
        <scheme val="minor"/>
      </rPr>
      <t>Martinique</t>
    </r>
  </si>
  <si>
    <r>
      <rPr>
        <sz val="11"/>
        <color theme="1"/>
        <rFont val="Calibri"/>
        <family val="2"/>
        <scheme val="minor"/>
      </rPr>
      <t>Haïti</t>
    </r>
  </si>
  <si>
    <r>
      <rPr>
        <sz val="11"/>
        <color theme="1"/>
        <rFont val="Calibri"/>
        <family val="2"/>
        <scheme val="minor"/>
      </rPr>
      <t>Qualification pour la Coupe caribéenne de la CFU</t>
    </r>
  </si>
  <si>
    <r>
      <rPr>
        <sz val="11"/>
        <color theme="1"/>
        <rFont val="Calibri"/>
        <family val="2"/>
        <scheme val="minor"/>
      </rPr>
      <t>Algérie</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</si>
  <si>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</si>
  <si>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</si>
  <si>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Belgique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</si>
  <si>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</si>
  <si>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</si>
  <si>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Chili</t>
    </r>
  </si>
  <si>
    <r>
      <rPr>
        <sz val="11"/>
        <color theme="1"/>
        <rFont val="Calibri"/>
        <family val="2"/>
        <scheme val="minor"/>
      </rPr>
      <t>Paraguay</t>
    </r>
  </si>
  <si>
    <r>
      <rPr>
        <sz val="11"/>
        <color theme="1"/>
        <rFont val="Calibri"/>
        <family val="2"/>
        <scheme val="minor"/>
      </rPr>
      <t>Amical</t>
    </r>
  </si>
  <si>
    <r>
      <rPr>
        <sz val="11"/>
        <color theme="1"/>
        <rFont val="Calibri"/>
        <family val="2"/>
        <scheme val="minor"/>
      </rPr>
      <t>Égypte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</si>
  <si>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</si>
  <si>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</si>
  <si>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Estonie</t>
    </r>
  </si>
  <si>
    <r>
      <rPr>
        <sz val="11"/>
        <color theme="1"/>
        <rFont val="Calibri"/>
        <family val="2"/>
        <scheme val="minor"/>
      </rPr>
      <t>Bélarus</t>
    </r>
  </si>
  <si>
    <r>
      <rPr>
        <sz val="11"/>
        <color theme="1"/>
        <rFont val="Calibri"/>
        <family val="2"/>
        <scheme val="minor"/>
      </rPr>
      <t>Amical</t>
    </r>
  </si>
  <si>
    <r>
      <rPr>
        <sz val="11"/>
        <color theme="1"/>
        <rFont val="Calibri"/>
        <family val="2"/>
        <scheme val="minor"/>
      </rPr>
      <t>Finlande</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</si>
  <si>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</si>
  <si>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</si>
  <si>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France</t>
    </r>
  </si>
  <si>
    <r>
      <rPr>
        <sz val="11"/>
        <color theme="1"/>
        <rFont val="Calibri"/>
        <family val="2"/>
        <scheme val="minor"/>
      </rPr>
      <t>Grèce</t>
    </r>
  </si>
  <si>
    <r>
      <rPr>
        <sz val="11"/>
        <color theme="1"/>
        <rFont val="Calibri"/>
        <family val="2"/>
        <scheme val="minor"/>
      </rPr>
      <t>Amical</t>
    </r>
  </si>
  <si>
    <r>
      <rPr>
        <sz val="11"/>
        <color theme="1"/>
        <rFont val="Calibri"/>
        <family val="2"/>
        <scheme val="minor"/>
      </rPr>
      <t>Hongrie</t>
    </r>
  </si>
  <si>
    <r>
      <rPr>
        <sz val="11"/>
        <color theme="1"/>
        <rFont val="Calibri"/>
        <family val="2"/>
        <scheme val="minor"/>
      </rPr>
      <t>Canada</t>
    </r>
  </si>
  <si>
    <r>
      <rPr>
        <sz val="11"/>
        <color theme="1"/>
        <rFont val="Calibri"/>
        <family val="2"/>
        <scheme val="minor"/>
      </rPr>
      <t>Amical</t>
    </r>
  </si>
  <si>
    <r>
      <rPr>
        <sz val="11"/>
        <color theme="1"/>
        <rFont val="Calibri"/>
        <family val="2"/>
        <scheme val="minor"/>
      </rPr>
      <t>Israël</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</si>
  <si>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</si>
  <si>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</si>
  <si>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Côte d’Ivoire</t>
    </r>
  </si>
  <si>
    <r>
      <rPr>
        <sz val="11"/>
        <color theme="1"/>
        <rFont val="Calibri"/>
        <family val="2"/>
        <scheme val="minor"/>
      </rPr>
      <t>Égypte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</si>
  <si>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</si>
  <si>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</si>
  <si>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Roumanie</t>
    </r>
  </si>
  <si>
    <r>
      <rPr>
        <sz val="11"/>
        <color theme="1"/>
        <rFont val="Calibri"/>
        <family val="2"/>
        <scheme val="minor"/>
      </rPr>
      <t>Amical</t>
    </r>
  </si>
  <si>
    <r>
      <rPr>
        <sz val="11"/>
        <color theme="1"/>
        <rFont val="Calibri"/>
        <family val="2"/>
        <scheme val="minor"/>
      </rPr>
      <t>Suisse</t>
    </r>
  </si>
  <si>
    <r>
      <rPr>
        <sz val="11"/>
        <color theme="1"/>
        <rFont val="Calibri"/>
        <family val="2"/>
        <scheme val="minor"/>
      </rPr>
      <t>Brésil</t>
    </r>
  </si>
  <si>
    <r>
      <rPr>
        <sz val="11"/>
        <color theme="1"/>
        <rFont val="Calibri"/>
        <family val="2"/>
        <scheme val="minor"/>
      </rPr>
      <t>Amical</t>
    </r>
  </si>
  <si>
    <r>
      <rPr>
        <sz val="11"/>
        <color theme="1"/>
        <rFont val="Calibri"/>
        <family val="2"/>
        <scheme val="minor"/>
      </rPr>
      <t>Venezuela</t>
    </r>
  </si>
  <si>
    <r>
      <rPr>
        <sz val="11"/>
        <color theme="1"/>
        <rFont val="Calibri"/>
        <family val="2"/>
        <scheme val="minor"/>
      </rPr>
      <t>Guatemala</t>
    </r>
  </si>
  <si>
    <r>
      <rPr>
        <sz val="11"/>
        <color theme="1"/>
        <rFont val="Calibri"/>
        <family val="2"/>
        <scheme val="minor"/>
      </rPr>
      <t>Amical</t>
    </r>
  </si>
  <si>
    <r>
      <rPr>
        <sz val="11"/>
        <color theme="1"/>
        <rFont val="Calibri"/>
        <family val="2"/>
        <scheme val="minor"/>
      </rPr>
      <t>Panama</t>
    </r>
  </si>
  <si>
    <r>
      <rPr>
        <sz val="11"/>
        <color theme="1"/>
        <rFont val="Calibri"/>
        <family val="2"/>
        <scheme val="minor"/>
      </rPr>
      <t>Pérou</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</si>
  <si>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</si>
  <si>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</si>
  <si>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Slovaquie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</si>
  <si>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</si>
  <si>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</si>
  <si>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Syrie</t>
    </r>
  </si>
  <si>
    <r>
      <rPr>
        <sz val="11"/>
        <color theme="1"/>
        <rFont val="Calibri"/>
        <family val="2"/>
        <scheme val="minor"/>
      </rPr>
      <t>Amical</t>
    </r>
  </si>
  <si>
    <r>
      <rPr>
        <sz val="11"/>
        <color theme="1"/>
        <rFont val="Calibri"/>
        <family val="2"/>
        <scheme val="minor"/>
      </rPr>
      <t>Haïti</t>
    </r>
  </si>
  <si>
    <r>
      <rPr>
        <sz val="11"/>
        <color theme="1"/>
        <rFont val="Calibri"/>
        <family val="2"/>
        <scheme val="minor"/>
      </rPr>
      <t>Martinique</t>
    </r>
  </si>
  <si>
    <r>
      <rPr>
        <sz val="11"/>
        <color theme="1"/>
        <rFont val="Calibri"/>
        <family val="2"/>
        <scheme val="minor"/>
      </rPr>
      <t>Coupe caribéenne de la CFU</t>
    </r>
  </si>
  <si>
    <r>
      <rPr>
        <sz val="11"/>
        <color theme="1"/>
        <rFont val="Calibri"/>
        <family val="2"/>
        <scheme val="minor"/>
      </rPr>
      <t>Émirats arabes unis</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</si>
  <si>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</si>
  <si>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</si>
  <si>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Équateur</t>
    </r>
  </si>
  <si>
    <r>
      <rPr>
        <sz val="11"/>
        <color theme="1"/>
        <rFont val="Calibri"/>
        <family val="2"/>
        <scheme val="minor"/>
      </rPr>
      <t>Suède</t>
    </r>
  </si>
  <si>
    <r>
      <rPr>
        <sz val="11"/>
        <color theme="1"/>
        <rFont val="Calibri"/>
        <family val="2"/>
        <scheme val="minor"/>
      </rPr>
      <t>Amical</t>
    </r>
  </si>
  <si>
    <r>
      <rPr>
        <sz val="11"/>
        <color theme="1"/>
        <rFont val="Calibri"/>
        <family val="2"/>
        <scheme val="minor"/>
      </rPr>
      <t>Qatar</t>
    </r>
  </si>
  <si>
    <r>
      <rPr>
        <sz val="11"/>
        <color theme="1"/>
        <rFont val="Calibri"/>
        <family val="2"/>
        <scheme val="minor"/>
      </rPr>
      <t>Irak</t>
    </r>
  </si>
  <si>
    <r>
      <rPr>
        <sz val="11"/>
        <color theme="1"/>
        <rFont val="Calibri"/>
        <family val="2"/>
        <scheme val="minor"/>
      </rPr>
      <t>Coupe du Golfe</t>
    </r>
  </si>
  <si>
    <r>
      <rPr>
        <sz val="11"/>
        <color theme="1"/>
        <rFont val="Calibri"/>
        <family val="2"/>
        <scheme val="minor"/>
      </rPr>
      <t>Koweït</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</si>
  <si>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</si>
  <si>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</si>
  <si>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Émirats arabes unis</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</si>
  <si>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</si>
  <si>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</si>
  <si>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Arabie saoudite</t>
    </r>
  </si>
  <si>
    <r>
      <rPr>
        <sz val="11"/>
        <color theme="1"/>
        <rFont val="Calibri"/>
        <family val="2"/>
        <scheme val="minor"/>
      </rPr>
      <t>Irak</t>
    </r>
  </si>
  <si>
    <r>
      <rPr>
        <sz val="11"/>
        <color theme="1"/>
        <rFont val="Calibri"/>
        <family val="2"/>
        <scheme val="minor"/>
      </rPr>
      <t>Coupe du Golfe</t>
    </r>
  </si>
  <si>
    <r>
      <rPr>
        <sz val="11"/>
        <color theme="1"/>
        <rFont val="Calibri"/>
        <family val="2"/>
        <scheme val="minor"/>
      </rPr>
      <t>Arabie saoudite</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</si>
  <si>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</si>
  <si>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</si>
  <si>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Émirats arabes unis</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</si>
  <si>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</si>
  <si>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</si>
  <si>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Grèce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</si>
  <si>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</si>
  <si>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</si>
  <si>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</si>
  <si>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Cameroun</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</si>
  <si>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</si>
  <si>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</si>
  <si>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</si>
  <si>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</si>
  <si>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Algérie</t>
    </r>
  </si>
  <si>
    <r>
      <rPr>
        <sz val="11"/>
        <color theme="1"/>
        <rFont val="Calibri"/>
        <family val="2"/>
        <scheme val="minor"/>
      </rPr>
      <t>Libye</t>
    </r>
  </si>
  <si>
    <r>
      <rPr>
        <sz val="11"/>
        <color theme="1"/>
        <rFont val="Calibri"/>
        <family val="2"/>
        <scheme val="minor"/>
      </rPr>
      <t>Amical</t>
    </r>
  </si>
  <si>
    <r>
      <rPr>
        <sz val="11"/>
        <color theme="1"/>
        <rFont val="Calibri"/>
        <family val="2"/>
        <scheme val="minor"/>
      </rPr>
      <t>Croatie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</si>
  <si>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</si>
  <si>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</si>
  <si>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</si>
  <si>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Espagne</t>
    </r>
  </si>
  <si>
    <r>
      <rPr>
        <sz val="11"/>
        <color theme="1"/>
        <rFont val="Calibri"/>
        <family val="2"/>
        <scheme val="minor"/>
      </rPr>
      <t>Amical</t>
    </r>
  </si>
  <si>
    <r>
      <rPr>
        <sz val="11"/>
        <color theme="1"/>
        <rFont val="Calibri"/>
        <family val="2"/>
        <scheme val="minor"/>
      </rPr>
      <t>France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</si>
  <si>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</si>
  <si>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</si>
  <si>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Géorgie</t>
    </r>
  </si>
  <si>
    <r>
      <rPr>
        <sz val="11"/>
        <color theme="1"/>
        <rFont val="Calibri"/>
        <family val="2"/>
        <scheme val="minor"/>
      </rPr>
      <t>Turquie</t>
    </r>
  </si>
  <si>
    <r>
      <rPr>
        <sz val="11"/>
        <color theme="1"/>
        <rFont val="Calibri"/>
        <family val="2"/>
        <scheme val="minor"/>
      </rPr>
      <t>Amical</t>
    </r>
  </si>
  <si>
    <r>
      <rPr>
        <sz val="11"/>
        <color theme="1"/>
        <rFont val="Calibri"/>
        <family val="2"/>
        <scheme val="minor"/>
      </rPr>
      <t>Slovénie</t>
    </r>
  </si>
  <si>
    <r>
      <rPr>
        <sz val="11"/>
        <color theme="1"/>
        <rFont val="Calibri"/>
        <family val="2"/>
        <scheme val="minor"/>
      </rPr>
      <t>Estonie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</si>
  <si>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</si>
  <si>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</si>
  <si>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Chili</t>
    </r>
  </si>
  <si>
    <r>
      <rPr>
        <sz val="11"/>
        <color theme="1"/>
        <rFont val="Calibri"/>
        <family val="2"/>
        <scheme val="minor"/>
      </rPr>
      <t>Amical</t>
    </r>
  </si>
  <si>
    <r>
      <rPr>
        <sz val="11"/>
        <color theme="1"/>
        <rFont val="Calibri"/>
        <family val="2"/>
        <scheme val="minor"/>
      </rPr>
      <t>Panama</t>
    </r>
  </si>
  <si>
    <r>
      <rPr>
        <sz val="11"/>
        <color theme="1"/>
        <rFont val="Calibri"/>
        <family val="2"/>
        <scheme val="minor"/>
      </rPr>
      <t>Costa Rica</t>
    </r>
  </si>
  <si>
    <r>
      <rPr>
        <sz val="11"/>
        <color theme="1"/>
        <rFont val="Calibri"/>
        <family val="2"/>
        <scheme val="minor"/>
      </rPr>
      <t>Coupe de l’UNCAF</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</si>
  <si>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</si>
  <si>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</si>
  <si>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Coupe de l’UNCAF</t>
    </r>
  </si>
  <si>
    <r>
      <rPr>
        <sz val="11"/>
        <color theme="1"/>
        <rFont val="Calibri"/>
        <family val="2"/>
        <scheme val="minor"/>
      </rPr>
      <t>Croatie</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</si>
  <si>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</si>
  <si>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</si>
  <si>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Irlande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</si>
  <si>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</si>
  <si>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</si>
  <si>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Monténégro</t>
    </r>
  </si>
  <si>
    <r>
      <rPr>
        <sz val="11"/>
        <color theme="1"/>
        <rFont val="Calibri"/>
        <family val="2"/>
        <scheme val="minor"/>
      </rPr>
      <t>Hongrie</t>
    </r>
  </si>
  <si>
    <r>
      <rPr>
        <sz val="11"/>
        <color theme="1"/>
        <rFont val="Calibri"/>
        <family val="2"/>
        <scheme val="minor"/>
      </rPr>
      <t>Amical</t>
    </r>
  </si>
  <si>
    <r>
      <rPr>
        <sz val="11"/>
        <color theme="1"/>
        <rFont val="Calibri"/>
        <family val="2"/>
        <scheme val="minor"/>
      </rPr>
      <t>Nigéria</t>
    </r>
  </si>
  <si>
    <r>
      <rPr>
        <sz val="11"/>
        <color theme="1"/>
        <rFont val="Calibri"/>
        <family val="2"/>
        <scheme val="minor"/>
      </rPr>
      <t>Ouganda</t>
    </r>
  </si>
  <si>
    <r>
      <rPr>
        <sz val="11"/>
        <color theme="1"/>
        <rFont val="Calibri"/>
        <family val="2"/>
        <scheme val="minor"/>
      </rPr>
      <t>Qualification pour la Coupe d’Afrique des nations</t>
    </r>
  </si>
  <si>
    <r>
      <rPr>
        <sz val="11"/>
        <color theme="1"/>
        <rFont val="Calibri"/>
        <family val="2"/>
        <scheme val="minor"/>
      </rPr>
      <t>Qatar</t>
    </r>
  </si>
  <si>
    <r>
      <rPr>
        <sz val="11"/>
        <color theme="1"/>
        <rFont val="Calibri"/>
        <family val="2"/>
        <scheme val="minor"/>
      </rPr>
      <t>Iran</t>
    </r>
  </si>
  <si>
    <r>
      <rPr>
        <sz val="11"/>
        <color theme="1"/>
        <rFont val="Calibri"/>
        <family val="2"/>
        <scheme val="minor"/>
      </rPr>
      <t>Amical</t>
    </r>
  </si>
  <si>
    <r>
      <rPr>
        <sz val="11"/>
        <color theme="1"/>
        <rFont val="Calibri"/>
        <family val="2"/>
        <scheme val="minor"/>
      </rPr>
      <t>Écosse</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</si>
  <si>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</si>
  <si>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</si>
  <si>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</si>
  <si>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</si>
  <si>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</si>
  <si>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Mexique</t>
    </r>
  </si>
  <si>
    <r>
      <rPr>
        <sz val="11"/>
        <color theme="1"/>
        <rFont val="Calibri"/>
        <family val="2"/>
        <scheme val="minor"/>
      </rPr>
      <t>Paraguay</t>
    </r>
  </si>
  <si>
    <r>
      <rPr>
        <sz val="11"/>
        <color theme="1"/>
        <rFont val="Calibri"/>
        <family val="2"/>
        <scheme val="minor"/>
      </rPr>
      <t>Amical</t>
    </r>
  </si>
  <si>
    <r>
      <rPr>
        <sz val="11"/>
        <color theme="1"/>
        <rFont val="Calibri"/>
        <family val="2"/>
        <scheme val="minor"/>
      </rPr>
      <t>Brésil</t>
    </r>
  </si>
  <si>
    <r>
      <rPr>
        <sz val="11"/>
        <color theme="1"/>
        <rFont val="Calibri"/>
        <family val="2"/>
        <scheme val="minor"/>
      </rPr>
      <t>Ghana</t>
    </r>
  </si>
  <si>
    <r>
      <rPr>
        <sz val="11"/>
        <color theme="1"/>
        <rFont val="Calibri"/>
        <family val="2"/>
        <scheme val="minor"/>
      </rPr>
      <t>Amical</t>
    </r>
  </si>
  <si>
    <r>
      <rPr>
        <sz val="11"/>
        <color theme="1"/>
        <rFont val="Calibri"/>
        <family val="2"/>
        <scheme val="minor"/>
      </rPr>
      <t>France</t>
    </r>
  </si>
  <si>
    <r>
      <rPr>
        <sz val="11"/>
        <color theme="1"/>
        <rFont val="Calibri"/>
        <family val="2"/>
        <scheme val="minor"/>
      </rPr>
      <t>Autriche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</si>
  <si>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</si>
  <si>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</si>
  <si>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Danemark</t>
    </r>
  </si>
  <si>
    <r>
      <rPr>
        <sz val="11"/>
        <color theme="1"/>
        <rFont val="Calibri"/>
        <family val="2"/>
        <scheme val="minor"/>
      </rPr>
      <t>Amical</t>
    </r>
  </si>
  <si>
    <r>
      <rPr>
        <sz val="11"/>
        <color theme="1"/>
        <rFont val="Calibri"/>
        <family val="2"/>
        <scheme val="minor"/>
      </rPr>
      <t>Irlande</t>
    </r>
  </si>
  <si>
    <r>
      <rPr>
        <sz val="11"/>
        <color theme="1"/>
        <rFont val="Calibri"/>
        <family val="2"/>
        <scheme val="minor"/>
      </rPr>
      <t>Slovaquie</t>
    </r>
  </si>
  <si>
    <r>
      <rPr>
        <sz val="11"/>
        <color theme="1"/>
        <rFont val="Calibri"/>
        <family val="2"/>
        <scheme val="minor"/>
      </rPr>
      <t>Qualification pour la Coupe européenne de l’UEFA</t>
    </r>
  </si>
  <si>
    <r>
      <rPr>
        <sz val="11"/>
        <color theme="1"/>
        <rFont val="Calibri"/>
        <family val="2"/>
        <scheme val="minor"/>
      </rPr>
      <t>Irlande du Nord</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</si>
  <si>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</si>
  <si>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</si>
  <si>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Pologne</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</si>
  <si>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</si>
  <si>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</si>
  <si>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Slovénie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</si>
  <si>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</si>
  <si>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</si>
  <si>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Afrique du Sud</t>
    </r>
  </si>
  <si>
    <r>
      <rPr>
        <sz val="11"/>
        <color theme="1"/>
        <rFont val="Calibri"/>
        <family val="2"/>
        <scheme val="minor"/>
      </rPr>
      <t>Bolivie</t>
    </r>
  </si>
  <si>
    <r>
      <rPr>
        <sz val="11"/>
        <color theme="1"/>
        <rFont val="Calibri"/>
        <family val="2"/>
        <scheme val="minor"/>
      </rPr>
      <t>Amical</t>
    </r>
  </si>
  <si>
    <r>
      <rPr>
        <sz val="11"/>
        <color theme="1"/>
        <rFont val="Calibri"/>
        <family val="2"/>
        <scheme val="minor"/>
      </rPr>
      <t>Espagne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</si>
  <si>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</si>
  <si>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</si>
  <si>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El Salvador</t>
    </r>
  </si>
  <si>
    <r>
      <rPr>
        <sz val="11"/>
        <color theme="1"/>
        <rFont val="Calibri"/>
        <family val="2"/>
        <scheme val="minor"/>
      </rPr>
      <t>Haïti</t>
    </r>
  </si>
  <si>
    <r>
      <rPr>
        <sz val="11"/>
        <color theme="1"/>
        <rFont val="Calibri"/>
        <family val="2"/>
        <scheme val="minor"/>
      </rPr>
      <t>Amical</t>
    </r>
  </si>
  <si>
    <r>
      <rPr>
        <sz val="11"/>
        <color theme="1"/>
        <rFont val="Calibri"/>
        <family val="2"/>
        <scheme val="minor"/>
      </rPr>
      <t>Venezuela</t>
    </r>
  </si>
  <si>
    <r>
      <rPr>
        <sz val="11"/>
        <color theme="1"/>
        <rFont val="Calibri"/>
        <family val="2"/>
        <scheme val="minor"/>
      </rPr>
      <t>Honduras</t>
    </r>
  </si>
  <si>
    <r>
      <rPr>
        <sz val="11"/>
        <color theme="1"/>
        <rFont val="Calibri"/>
        <family val="2"/>
        <scheme val="minor"/>
      </rPr>
      <t>Amical</t>
    </r>
  </si>
  <si>
    <r>
      <rPr>
        <sz val="11"/>
        <color theme="1"/>
        <rFont val="Calibri"/>
        <family val="2"/>
        <scheme val="minor"/>
      </rPr>
      <t>Autriche</t>
    </r>
  </si>
  <si>
    <r>
      <rPr>
        <sz val="11"/>
        <color theme="1"/>
        <rFont val="Calibri"/>
        <family val="2"/>
        <scheme val="minor"/>
      </rPr>
      <t>Écosse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</si>
  <si>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</si>
  <si>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</si>
  <si>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Uruguay</t>
    </r>
  </si>
  <si>
    <r>
      <rPr>
        <sz val="11"/>
        <color theme="1"/>
        <rFont val="Calibri"/>
        <family val="2"/>
        <scheme val="minor"/>
      </rPr>
      <t>Amical</t>
    </r>
  </si>
  <si>
    <r>
      <rPr>
        <sz val="11"/>
        <color theme="1"/>
        <rFont val="Calibri"/>
        <family val="2"/>
        <scheme val="minor"/>
      </rPr>
      <t>Belgique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</si>
  <si>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</si>
  <si>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</si>
  <si>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Estonie</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</si>
  <si>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</si>
  <si>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</si>
  <si>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 xml:space="preserve">République de Macédoine </t>
    </r>
  </si>
  <si>
    <r>
      <rPr>
        <sz val="11"/>
        <color theme="1"/>
        <rFont val="Calibri"/>
        <family val="2"/>
        <scheme val="minor"/>
      </rPr>
      <t>Israël</t>
    </r>
  </si>
  <si>
    <r>
      <rPr>
        <sz val="11"/>
        <color theme="1"/>
        <rFont val="Calibri"/>
        <family val="2"/>
        <scheme val="minor"/>
      </rPr>
      <t>Qualification pour la Coupe européenne de l’UEFA</t>
    </r>
  </si>
  <si>
    <r>
      <rPr>
        <sz val="11"/>
        <color theme="1"/>
        <rFont val="Calibri"/>
        <family val="2"/>
        <scheme val="minor"/>
      </rPr>
      <t>Slovénie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</si>
  <si>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</si>
  <si>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</si>
  <si>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Ouganda</t>
    </r>
  </si>
  <si>
    <r>
      <rPr>
        <sz val="11"/>
        <color theme="1"/>
        <rFont val="Calibri"/>
        <family val="2"/>
        <scheme val="minor"/>
      </rPr>
      <t>Nigéria</t>
    </r>
  </si>
  <si>
    <r>
      <rPr>
        <sz val="11"/>
        <color theme="1"/>
        <rFont val="Calibri"/>
        <family val="2"/>
        <scheme val="minor"/>
      </rPr>
      <t>Qualification pour la Coupe d’Afrique des nations</t>
    </r>
  </si>
  <si>
    <r>
      <rPr>
        <sz val="11"/>
        <color theme="1"/>
        <rFont val="Calibri"/>
        <family val="2"/>
        <scheme val="minor"/>
      </rPr>
      <t>Colombie</t>
    </r>
  </si>
  <si>
    <r>
      <rPr>
        <sz val="11"/>
        <color theme="1"/>
        <rFont val="Calibri"/>
        <family val="2"/>
        <scheme val="minor"/>
      </rPr>
      <t>Monténégro</t>
    </r>
  </si>
  <si>
    <r>
      <rPr>
        <sz val="11"/>
        <color theme="1"/>
        <rFont val="Calibri"/>
        <family val="2"/>
        <scheme val="minor"/>
      </rPr>
      <t>Coupe Kirin</t>
    </r>
  </si>
  <si>
    <r>
      <rPr>
        <sz val="11"/>
        <color theme="1"/>
        <rFont val="Calibri"/>
        <family val="2"/>
        <scheme val="minor"/>
      </rPr>
      <t>Équateur</t>
    </r>
  </si>
  <si>
    <r>
      <rPr>
        <sz val="11"/>
        <color theme="1"/>
        <rFont val="Calibri"/>
        <family val="2"/>
        <scheme val="minor"/>
      </rPr>
      <t>Pérou</t>
    </r>
  </si>
  <si>
    <r>
      <rPr>
        <sz val="11"/>
        <color theme="1"/>
        <rFont val="Calibri"/>
        <family val="2"/>
        <scheme val="minor"/>
      </rPr>
      <t>Amical</t>
    </r>
  </si>
  <si>
    <r>
      <rPr>
        <sz val="11"/>
        <color theme="1"/>
        <rFont val="Calibri"/>
        <family val="2"/>
        <scheme val="minor"/>
      </rPr>
      <t>Algérie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</si>
  <si>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</si>
  <si>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</si>
  <si>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</si>
  <si>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Chili</t>
    </r>
  </si>
  <si>
    <r>
      <rPr>
        <sz val="11"/>
        <color theme="1"/>
        <rFont val="Calibri"/>
        <family val="2"/>
        <scheme val="minor"/>
      </rPr>
      <t>Amical</t>
    </r>
  </si>
  <si>
    <r>
      <rPr>
        <sz val="11"/>
        <color theme="1"/>
        <rFont val="Calibri"/>
        <family val="2"/>
        <scheme val="minor"/>
      </rPr>
      <t>Mexique</t>
    </r>
  </si>
  <si>
    <r>
      <rPr>
        <sz val="11"/>
        <color theme="1"/>
        <rFont val="Calibri"/>
        <family val="2"/>
        <scheme val="minor"/>
      </rPr>
      <t>Paraguay</t>
    </r>
  </si>
  <si>
    <r>
      <rPr>
        <sz val="11"/>
        <color theme="1"/>
        <rFont val="Calibri"/>
        <family val="2"/>
        <scheme val="minor"/>
      </rPr>
      <t>Amical</t>
    </r>
  </si>
  <si>
    <r>
      <rPr>
        <sz val="11"/>
        <color theme="1"/>
        <rFont val="Calibri"/>
        <family val="2"/>
        <scheme val="minor"/>
      </rPr>
      <t>Arménie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</si>
  <si>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</si>
  <si>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</si>
  <si>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Bulgarie</t>
    </r>
  </si>
  <si>
    <r>
      <rPr>
        <sz val="11"/>
        <color theme="1"/>
        <rFont val="Calibri"/>
        <family val="2"/>
        <scheme val="minor"/>
      </rPr>
      <t>Bélarus</t>
    </r>
  </si>
  <si>
    <r>
      <rPr>
        <sz val="11"/>
        <color theme="1"/>
        <rFont val="Calibri"/>
        <family val="2"/>
        <scheme val="minor"/>
      </rPr>
      <t>Qualification pour la Coupe européenne de l’UEFA</t>
    </r>
  </si>
  <si>
    <r>
      <rPr>
        <sz val="11"/>
        <color theme="1"/>
        <rFont val="Calibri"/>
        <family val="2"/>
        <scheme val="minor"/>
      </rPr>
      <t>Costa Rica</t>
    </r>
  </si>
  <si>
    <r>
      <rPr>
        <sz val="11"/>
        <color theme="1"/>
        <rFont val="Calibri"/>
        <family val="2"/>
        <scheme val="minor"/>
      </rPr>
      <t>Canada</t>
    </r>
  </si>
  <si>
    <r>
      <rPr>
        <sz val="11"/>
        <color theme="1"/>
        <rFont val="Calibri"/>
        <family val="2"/>
        <scheme val="minor"/>
      </rPr>
      <t>Gold Cup</t>
    </r>
  </si>
  <si>
    <r>
      <rPr>
        <sz val="11"/>
        <color theme="1"/>
        <rFont val="Calibri"/>
        <family val="2"/>
        <scheme val="minor"/>
      </rPr>
      <t>France</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</si>
  <si>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</si>
  <si>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</si>
  <si>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</si>
  <si>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Slovaquie</t>
    </r>
  </si>
  <si>
    <r>
      <rPr>
        <sz val="11"/>
        <color theme="1"/>
        <rFont val="Calibri"/>
        <family val="2"/>
        <scheme val="minor"/>
      </rPr>
      <t>Qualification pour la Coupe européenne de l’UEFA</t>
    </r>
  </si>
  <si>
    <r>
      <rPr>
        <sz val="11"/>
        <color theme="1"/>
        <rFont val="Calibri"/>
        <family val="2"/>
        <scheme val="minor"/>
      </rPr>
      <t>Panama</t>
    </r>
  </si>
  <si>
    <r>
      <rPr>
        <sz val="11"/>
        <color theme="1"/>
        <rFont val="Calibri"/>
        <family val="2"/>
        <scheme val="minor"/>
      </rPr>
      <t>Honduras</t>
    </r>
  </si>
  <si>
    <r>
      <rPr>
        <sz val="11"/>
        <color theme="1"/>
        <rFont val="Calibri"/>
        <family val="2"/>
        <scheme val="minor"/>
      </rPr>
      <t>Gold Cup</t>
    </r>
  </si>
  <si>
    <r>
      <rPr>
        <sz val="11"/>
        <color theme="1"/>
        <rFont val="Calibri"/>
        <family val="2"/>
        <scheme val="minor"/>
      </rPr>
      <t>Burkina Faso</t>
    </r>
  </si>
  <si>
    <r>
      <rPr>
        <sz val="11"/>
        <color theme="1"/>
        <rFont val="Calibri"/>
        <family val="2"/>
        <scheme val="minor"/>
      </rPr>
      <t>Mali</t>
    </r>
  </si>
  <si>
    <r>
      <rPr>
        <sz val="11"/>
        <color theme="1"/>
        <rFont val="Calibri"/>
        <family val="2"/>
        <scheme val="minor"/>
      </rPr>
      <t>Amical</t>
    </r>
  </si>
  <si>
    <r>
      <rPr>
        <sz val="11"/>
        <color theme="1"/>
        <rFont val="Calibri"/>
        <family val="2"/>
        <scheme val="minor"/>
      </rPr>
      <t>Guatemala</t>
    </r>
  </si>
  <si>
    <r>
      <rPr>
        <sz val="11"/>
        <color theme="1"/>
        <rFont val="Calibri"/>
        <family val="2"/>
        <scheme val="minor"/>
      </rPr>
      <t>El Salvador</t>
    </r>
  </si>
  <si>
    <r>
      <rPr>
        <sz val="11"/>
        <color theme="1"/>
        <rFont val="Calibri"/>
        <family val="2"/>
        <scheme val="minor"/>
      </rPr>
      <t>Gold Cup</t>
    </r>
  </si>
  <si>
    <r>
      <rPr>
        <sz val="11"/>
        <color theme="1"/>
        <rFont val="Calibri"/>
        <family val="2"/>
        <scheme val="minor"/>
      </rPr>
      <t>Honduras</t>
    </r>
  </si>
  <si>
    <r>
      <rPr>
        <sz val="11"/>
        <color theme="1"/>
        <rFont val="Calibri"/>
        <family val="2"/>
        <scheme val="minor"/>
      </rPr>
      <t>Mexique</t>
    </r>
  </si>
  <si>
    <r>
      <rPr>
        <sz val="11"/>
        <color theme="1"/>
        <rFont val="Calibri"/>
        <family val="2"/>
        <scheme val="minor"/>
      </rPr>
      <t>Gold Cup</t>
    </r>
  </si>
  <si>
    <r>
      <rPr>
        <sz val="11"/>
        <color theme="1"/>
        <rFont val="Calibri"/>
        <family val="2"/>
        <scheme val="minor"/>
      </rPr>
      <t>Mexique</t>
    </r>
  </si>
  <si>
    <r>
      <rPr>
        <sz val="11"/>
        <color theme="1"/>
        <rFont val="Calibri"/>
        <family val="2"/>
        <scheme val="minor"/>
      </rPr>
      <t>Panama</t>
    </r>
  </si>
  <si>
    <r>
      <rPr>
        <sz val="11"/>
        <color theme="1"/>
        <rFont val="Calibri"/>
        <family val="2"/>
        <scheme val="minor"/>
      </rPr>
      <t>Gold Cup</t>
    </r>
  </si>
  <si>
    <r>
      <rPr>
        <sz val="11"/>
        <color theme="1"/>
        <rFont val="Calibri"/>
        <family val="2"/>
        <scheme val="minor"/>
      </rPr>
      <t>Liban</t>
    </r>
  </si>
  <si>
    <r>
      <rPr>
        <sz val="11"/>
        <color theme="1"/>
        <rFont val="Calibri"/>
        <family val="2"/>
        <scheme val="minor"/>
      </rPr>
      <t>Syrie</t>
    </r>
  </si>
  <si>
    <r>
      <rPr>
        <sz val="11"/>
        <color theme="1"/>
        <rFont val="Calibri"/>
        <family val="2"/>
        <scheme val="minor"/>
      </rPr>
      <t>Championnat de la WAFF</t>
    </r>
  </si>
  <si>
    <r>
      <rPr>
        <sz val="11"/>
        <color theme="1"/>
        <rFont val="Calibri"/>
        <family val="2"/>
        <scheme val="minor"/>
      </rPr>
      <t>Mexique</t>
    </r>
  </si>
  <si>
    <r>
      <rPr>
        <sz val="11"/>
        <color theme="1"/>
        <rFont val="Calibri"/>
        <family val="2"/>
        <scheme val="minor"/>
      </rPr>
      <t>Costa Rica</t>
    </r>
  </si>
  <si>
    <r>
      <rPr>
        <sz val="11"/>
        <color theme="1"/>
        <rFont val="Calibri"/>
        <family val="2"/>
        <scheme val="minor"/>
      </rPr>
      <t>Gold Cup</t>
    </r>
  </si>
  <si>
    <r>
      <rPr>
        <sz val="11"/>
        <color theme="1"/>
        <rFont val="Calibri"/>
        <family val="2"/>
        <scheme val="minor"/>
      </rPr>
      <t>Jordanie</t>
    </r>
  </si>
  <si>
    <r>
      <rPr>
        <sz val="11"/>
        <color theme="1"/>
        <rFont val="Calibri"/>
        <family val="2"/>
        <scheme val="minor"/>
      </rPr>
      <t>Syrie</t>
    </r>
  </si>
  <si>
    <r>
      <rPr>
        <sz val="11"/>
        <color theme="1"/>
        <rFont val="Calibri"/>
        <family val="2"/>
        <scheme val="minor"/>
      </rPr>
      <t>Championnat de la WAFF</t>
    </r>
  </si>
  <si>
    <r>
      <rPr>
        <sz val="11"/>
        <color theme="1"/>
        <rFont val="Calibri"/>
        <family val="2"/>
        <scheme val="minor"/>
      </rPr>
      <t>Iran</t>
    </r>
  </si>
  <si>
    <r>
      <rPr>
        <sz val="11"/>
        <color theme="1"/>
        <rFont val="Calibri"/>
        <family val="2"/>
        <scheme val="minor"/>
      </rPr>
      <t>Jordanie</t>
    </r>
  </si>
  <si>
    <r>
      <rPr>
        <sz val="11"/>
        <color theme="1"/>
        <rFont val="Calibri"/>
        <family val="2"/>
        <scheme val="minor"/>
      </rPr>
      <t>Championnat de la WAFF</t>
    </r>
  </si>
  <si>
    <r>
      <rPr>
        <sz val="11"/>
        <color theme="1"/>
        <rFont val="Calibri"/>
        <family val="2"/>
        <scheme val="minor"/>
      </rPr>
      <t>Irak</t>
    </r>
  </si>
  <si>
    <r>
      <rPr>
        <sz val="11"/>
        <color theme="1"/>
        <rFont val="Calibri"/>
        <family val="2"/>
        <scheme val="minor"/>
      </rPr>
      <t>Iran</t>
    </r>
  </si>
  <si>
    <r>
      <rPr>
        <sz val="11"/>
        <color theme="1"/>
        <rFont val="Calibri"/>
        <family val="2"/>
        <scheme val="minor"/>
      </rPr>
      <t>Championnat de la WAFF</t>
    </r>
  </si>
  <si>
    <r>
      <rPr>
        <sz val="11"/>
        <color theme="1"/>
        <rFont val="Calibri"/>
        <family val="2"/>
        <scheme val="minor"/>
      </rPr>
      <t>Équateur</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</si>
  <si>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</si>
  <si>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</si>
  <si>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Bolivie</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</si>
  <si>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</si>
  <si>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</si>
  <si>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Mexique</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</si>
  <si>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</si>
  <si>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</si>
  <si>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</si>
  <si>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</si>
  <si>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</si>
  <si>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</si>
  <si>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</si>
  <si>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</si>
  <si>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Corée du Sud</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</si>
  <si>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</si>
  <si>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</si>
  <si>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Iran</t>
    </r>
  </si>
  <si>
    <r>
      <rPr>
        <sz val="11"/>
        <color theme="1"/>
        <rFont val="Calibri"/>
        <family val="2"/>
        <scheme val="minor"/>
      </rPr>
      <t>Ouzbékistan</t>
    </r>
  </si>
  <si>
    <r>
      <rPr>
        <sz val="11"/>
        <color theme="1"/>
        <rFont val="Calibri"/>
        <family val="2"/>
        <scheme val="minor"/>
      </rPr>
      <t>Coupe de l’AFC</t>
    </r>
  </si>
  <si>
    <r>
      <rPr>
        <sz val="11"/>
        <color theme="1"/>
        <rFont val="Calibri"/>
        <family val="2"/>
        <scheme val="minor"/>
      </rPr>
      <t>Qatar</t>
    </r>
  </si>
  <si>
    <r>
      <rPr>
        <sz val="11"/>
        <color theme="1"/>
        <rFont val="Calibri"/>
        <family val="2"/>
        <scheme val="minor"/>
      </rPr>
      <t>Émirats arabes unis</t>
    </r>
  </si>
  <si>
    <r>
      <rPr>
        <sz val="11"/>
        <color theme="1"/>
        <rFont val="Calibri"/>
        <family val="2"/>
        <scheme val="minor"/>
      </rPr>
      <t>Coupe de l’AFC</t>
    </r>
  </si>
  <si>
    <r>
      <rPr>
        <sz val="11"/>
        <color theme="1"/>
        <rFont val="Calibri"/>
        <family val="2"/>
        <scheme val="minor"/>
      </rPr>
      <t>Arabie saoudite</t>
    </r>
  </si>
  <si>
    <r>
      <rPr>
        <sz val="11"/>
        <color theme="1"/>
        <rFont val="Calibri"/>
        <family val="2"/>
        <scheme val="minor"/>
      </rPr>
      <t>Ouzbékistan</t>
    </r>
  </si>
  <si>
    <r>
      <rPr>
        <sz val="11"/>
        <color theme="1"/>
        <rFont val="Calibri"/>
        <family val="2"/>
        <scheme val="minor"/>
      </rPr>
      <t>Coupe de l’AFC</t>
    </r>
  </si>
  <si>
    <r>
      <rPr>
        <sz val="11"/>
        <color theme="1"/>
        <rFont val="Calibri"/>
        <family val="2"/>
        <scheme val="minor"/>
      </rPr>
      <t>Japon</t>
    </r>
  </si>
  <si>
    <r>
      <rPr>
        <sz val="11"/>
        <color theme="1"/>
        <rFont val="Calibri"/>
        <family val="2"/>
        <scheme val="minor"/>
      </rPr>
      <t>Arabie saoudite</t>
    </r>
  </si>
  <si>
    <r>
      <rPr>
        <sz val="11"/>
        <color theme="1"/>
        <rFont val="Calibri"/>
        <family val="2"/>
        <scheme val="minor"/>
      </rPr>
      <t>Coupe de l’AFC</t>
    </r>
  </si>
  <si>
    <r>
      <rPr>
        <sz val="11"/>
        <color theme="1"/>
        <rFont val="Calibri"/>
        <family val="2"/>
        <scheme val="minor"/>
      </rPr>
      <t>Irak</t>
    </r>
  </si>
  <si>
    <r>
      <rPr>
        <sz val="11"/>
        <color theme="1"/>
        <rFont val="Calibri"/>
        <family val="2"/>
        <scheme val="minor"/>
      </rPr>
      <t>Arabie saoudite</t>
    </r>
  </si>
  <si>
    <r>
      <rPr>
        <sz val="11"/>
        <color theme="1"/>
        <rFont val="Calibri"/>
        <family val="2"/>
        <scheme val="minor"/>
      </rPr>
      <t>Coupe de l’AFC</t>
    </r>
  </si>
  <si>
    <r>
      <rPr>
        <sz val="11"/>
        <color theme="1"/>
        <rFont val="Calibri"/>
        <family val="2"/>
        <scheme val="minor"/>
      </rPr>
      <t>Bélarus</t>
    </r>
  </si>
  <si>
    <r>
      <rPr>
        <sz val="11"/>
        <color theme="1"/>
        <rFont val="Calibri"/>
        <family val="2"/>
        <scheme val="minor"/>
      </rPr>
      <t>Israël</t>
    </r>
  </si>
  <si>
    <r>
      <rPr>
        <sz val="11"/>
        <color theme="1"/>
        <rFont val="Calibri"/>
        <family val="2"/>
        <scheme val="minor"/>
      </rPr>
      <t>Amical</t>
    </r>
  </si>
  <si>
    <r>
      <rPr>
        <sz val="11"/>
        <color theme="1"/>
        <rFont val="Calibri"/>
        <family val="2"/>
        <scheme val="minor"/>
      </rPr>
      <t>Belgique</t>
    </r>
  </si>
  <si>
    <r>
      <rPr>
        <sz val="11"/>
        <color theme="1"/>
        <rFont val="Calibri"/>
        <family val="2"/>
        <scheme val="minor"/>
      </rPr>
      <t>Serbie</t>
    </r>
  </si>
  <si>
    <r>
      <rPr>
        <sz val="11"/>
        <color theme="1"/>
        <rFont val="Calibri"/>
        <family val="2"/>
        <scheme val="minor"/>
      </rPr>
      <t>Qualification pour la Coupe européenne de l’UEFA</t>
    </r>
  </si>
  <si>
    <r>
      <rPr>
        <sz val="11"/>
        <color theme="1"/>
        <rFont val="Calibri"/>
        <family val="2"/>
        <scheme val="minor"/>
      </rPr>
      <t>Bulgarie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</si>
  <si>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</si>
  <si>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</si>
  <si>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Équateur</t>
    </r>
  </si>
  <si>
    <r>
      <rPr>
        <sz val="11"/>
        <color theme="1"/>
        <rFont val="Calibri"/>
        <family val="2"/>
        <scheme val="minor"/>
      </rPr>
      <t>Bolivie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</si>
  <si>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</si>
  <si>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</si>
  <si>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</si>
  <si>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</si>
  <si>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Grèce</t>
    </r>
  </si>
  <si>
    <r>
      <rPr>
        <sz val="11"/>
        <color theme="1"/>
        <rFont val="Calibri"/>
        <family val="2"/>
        <scheme val="minor"/>
      </rPr>
      <t>Espagne</t>
    </r>
  </si>
  <si>
    <r>
      <rPr>
        <sz val="11"/>
        <color theme="1"/>
        <rFont val="Calibri"/>
        <family val="2"/>
        <scheme val="minor"/>
      </rPr>
      <t>Amical</t>
    </r>
  </si>
  <si>
    <r>
      <rPr>
        <sz val="11"/>
        <color theme="1"/>
        <rFont val="Calibri"/>
        <family val="2"/>
        <scheme val="minor"/>
      </rPr>
      <t>Mali</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</si>
  <si>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</si>
  <si>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</si>
  <si>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Mexique</t>
    </r>
  </si>
  <si>
    <r>
      <rPr>
        <sz val="11"/>
        <color theme="1"/>
        <rFont val="Calibri"/>
        <family val="2"/>
        <scheme val="minor"/>
      </rPr>
      <t>Colombie</t>
    </r>
  </si>
  <si>
    <r>
      <rPr>
        <sz val="11"/>
        <color theme="1"/>
        <rFont val="Calibri"/>
        <family val="2"/>
        <scheme val="minor"/>
      </rPr>
      <t>Amical</t>
    </r>
  </si>
  <si>
    <r>
      <rPr>
        <sz val="11"/>
        <color theme="1"/>
        <rFont val="Calibri"/>
        <family val="2"/>
        <scheme val="minor"/>
      </rPr>
      <t>Norvège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</si>
  <si>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</si>
  <si>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</si>
  <si>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Panama</t>
    </r>
  </si>
  <si>
    <r>
      <rPr>
        <sz val="11"/>
        <color theme="1"/>
        <rFont val="Calibri"/>
        <family val="2"/>
        <scheme val="minor"/>
      </rPr>
      <t>Guatemala</t>
    </r>
  </si>
  <si>
    <r>
      <rPr>
        <sz val="11"/>
        <color theme="1"/>
        <rFont val="Calibri"/>
        <family val="2"/>
        <scheme val="minor"/>
      </rPr>
      <t>Amical</t>
    </r>
  </si>
  <si>
    <r>
      <rPr>
        <sz val="11"/>
        <color theme="1"/>
        <rFont val="Calibri"/>
        <family val="2"/>
        <scheme val="minor"/>
      </rPr>
      <t>Écosse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</si>
  <si>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</si>
  <si>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</si>
  <si>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Slovaquie</t>
    </r>
  </si>
  <si>
    <r>
      <rPr>
        <sz val="11"/>
        <color theme="1"/>
        <rFont val="Calibri"/>
        <family val="2"/>
        <scheme val="minor"/>
      </rPr>
      <t>France</t>
    </r>
  </si>
  <si>
    <r>
      <rPr>
        <sz val="11"/>
        <color theme="1"/>
        <rFont val="Calibri"/>
        <family val="2"/>
        <scheme val="minor"/>
      </rPr>
      <t>Amical</t>
    </r>
  </si>
  <si>
    <r>
      <rPr>
        <sz val="11"/>
        <color theme="1"/>
        <rFont val="Calibri"/>
        <family val="2"/>
        <scheme val="minor"/>
      </rPr>
      <t>Suisse</t>
    </r>
  </si>
  <si>
    <r>
      <rPr>
        <sz val="11"/>
        <color theme="1"/>
        <rFont val="Calibri"/>
        <family val="2"/>
        <scheme val="minor"/>
      </rPr>
      <t>Pays‑Bas</t>
    </r>
  </si>
  <si>
    <r>
      <rPr>
        <sz val="11"/>
        <color theme="1"/>
        <rFont val="Calibri"/>
        <family val="2"/>
        <scheme val="minor"/>
      </rPr>
      <t>Amical</t>
    </r>
  </si>
  <si>
    <r>
      <rPr>
        <sz val="11"/>
        <color theme="1"/>
        <rFont val="Calibri"/>
        <family val="2"/>
        <scheme val="minor"/>
      </rPr>
      <t>Ukraine</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</si>
  <si>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</si>
  <si>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</si>
  <si>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Suisse</t>
    </r>
  </si>
  <si>
    <r>
      <rPr>
        <sz val="11"/>
        <color theme="1"/>
        <rFont val="Calibri"/>
        <family val="2"/>
        <scheme val="minor"/>
      </rPr>
      <t>Chili</t>
    </r>
  </si>
  <si>
    <r>
      <rPr>
        <sz val="11"/>
        <color theme="1"/>
        <rFont val="Calibri"/>
        <family val="2"/>
        <scheme val="minor"/>
      </rPr>
      <t>Amical</t>
    </r>
  </si>
  <si>
    <r>
      <rPr>
        <sz val="11"/>
        <color theme="1"/>
        <rFont val="Calibri"/>
        <family val="2"/>
        <scheme val="minor"/>
      </rPr>
      <t>Venezuela</t>
    </r>
  </si>
  <si>
    <r>
      <rPr>
        <sz val="11"/>
        <color theme="1"/>
        <rFont val="Calibri"/>
        <family val="2"/>
        <scheme val="minor"/>
      </rPr>
      <t>Paraguay</t>
    </r>
  </si>
  <si>
    <r>
      <rPr>
        <sz val="11"/>
        <color theme="1"/>
        <rFont val="Calibri"/>
        <family val="2"/>
        <scheme val="minor"/>
      </rPr>
      <t>Amical</t>
    </r>
  </si>
  <si>
    <r>
      <rPr>
        <sz val="11"/>
        <color theme="1"/>
        <rFont val="Calibri"/>
        <family val="2"/>
        <scheme val="minor"/>
      </rPr>
      <t>Mexique</t>
    </r>
  </si>
  <si>
    <r>
      <rPr>
        <sz val="11"/>
        <color theme="1"/>
        <rFont val="Calibri"/>
        <family val="2"/>
        <scheme val="minor"/>
      </rPr>
      <t>Panama</t>
    </r>
  </si>
  <si>
    <r>
      <rPr>
        <sz val="11"/>
        <color theme="1"/>
        <rFont val="Calibri"/>
        <family val="2"/>
        <scheme val="minor"/>
      </rPr>
      <t>Amical</t>
    </r>
  </si>
  <si>
    <r>
      <rPr>
        <sz val="11"/>
        <color theme="1"/>
        <rFont val="Calibri"/>
        <family val="2"/>
        <scheme val="minor"/>
      </rPr>
      <t>Australie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</si>
  <si>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</si>
  <si>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</si>
  <si>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Suisse</t>
    </r>
  </si>
  <si>
    <r>
      <rPr>
        <sz val="11"/>
        <color theme="1"/>
        <rFont val="Calibri"/>
        <family val="2"/>
        <scheme val="minor"/>
      </rPr>
      <t>Japon</t>
    </r>
  </si>
  <si>
    <r>
      <rPr>
        <sz val="11"/>
        <color theme="1"/>
        <rFont val="Calibri"/>
        <family val="2"/>
        <scheme val="minor"/>
      </rPr>
      <t>Amical</t>
    </r>
  </si>
  <si>
    <r>
      <rPr>
        <sz val="11"/>
        <color theme="1"/>
        <rFont val="Calibri"/>
        <family val="2"/>
        <scheme val="minor"/>
      </rPr>
      <t>Albanie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</si>
  <si>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</si>
  <si>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</si>
  <si>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Colombie</t>
    </r>
  </si>
  <si>
    <r>
      <rPr>
        <sz val="11"/>
        <color theme="1"/>
        <rFont val="Calibri"/>
        <family val="2"/>
        <scheme val="minor"/>
      </rPr>
      <t>Paraguay</t>
    </r>
  </si>
  <si>
    <r>
      <rPr>
        <sz val="11"/>
        <color theme="1"/>
        <rFont val="Calibri"/>
        <family val="2"/>
        <scheme val="minor"/>
      </rPr>
      <t>Amical</t>
    </r>
  </si>
  <si>
    <r>
      <rPr>
        <sz val="11"/>
        <color theme="1"/>
        <rFont val="Calibri"/>
        <family val="2"/>
        <scheme val="minor"/>
      </rPr>
      <t>France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</si>
  <si>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</si>
  <si>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</si>
  <si>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Honduras</t>
    </r>
  </si>
  <si>
    <r>
      <rPr>
        <sz val="11"/>
        <color theme="1"/>
        <rFont val="Calibri"/>
        <family val="2"/>
        <scheme val="minor"/>
      </rPr>
      <t>Équateur</t>
    </r>
  </si>
  <si>
    <r>
      <rPr>
        <sz val="11"/>
        <color theme="1"/>
        <rFont val="Calibri"/>
        <family val="2"/>
        <scheme val="minor"/>
      </rPr>
      <t>Amical</t>
    </r>
  </si>
  <si>
    <r>
      <rPr>
        <sz val="11"/>
        <color theme="1"/>
        <rFont val="Calibri"/>
        <family val="2"/>
        <scheme val="minor"/>
      </rPr>
      <t>Islande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</si>
  <si>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</si>
  <si>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</si>
  <si>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Monténégro</t>
    </r>
  </si>
  <si>
    <r>
      <rPr>
        <sz val="11"/>
        <color theme="1"/>
        <rFont val="Calibri"/>
        <family val="2"/>
        <scheme val="minor"/>
      </rPr>
      <t>Suède</t>
    </r>
  </si>
  <si>
    <r>
      <rPr>
        <sz val="11"/>
        <color theme="1"/>
        <rFont val="Calibri"/>
        <family val="2"/>
        <scheme val="minor"/>
      </rPr>
      <t>Amical</t>
    </r>
  </si>
  <si>
    <r>
      <rPr>
        <sz val="11"/>
        <color theme="1"/>
        <rFont val="Calibri"/>
        <family val="2"/>
        <scheme val="minor"/>
      </rPr>
      <t>Slovénie</t>
    </r>
  </si>
  <si>
    <r>
      <rPr>
        <sz val="11"/>
        <color theme="1"/>
        <rFont val="Calibri"/>
        <family val="2"/>
        <scheme val="minor"/>
      </rPr>
      <t>Bélarus</t>
    </r>
  </si>
  <si>
    <r>
      <rPr>
        <sz val="11"/>
        <color theme="1"/>
        <rFont val="Calibri"/>
        <family val="2"/>
        <scheme val="minor"/>
      </rPr>
      <t>Qualification pour la Coupe européenne de l’UEFA</t>
    </r>
  </si>
  <si>
    <r>
      <rPr>
        <sz val="11"/>
        <color theme="1"/>
        <rFont val="Calibri"/>
        <family val="2"/>
        <scheme val="minor"/>
      </rPr>
      <t>Ukraine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</si>
  <si>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</si>
  <si>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</si>
  <si>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Croatie</t>
    </r>
  </si>
  <si>
    <r>
      <rPr>
        <sz val="11"/>
        <color theme="1"/>
        <rFont val="Calibri"/>
        <family val="2"/>
        <scheme val="minor"/>
      </rPr>
      <t>Israël</t>
    </r>
  </si>
  <si>
    <r>
      <rPr>
        <sz val="11"/>
        <color theme="1"/>
        <rFont val="Calibri"/>
        <family val="2"/>
        <scheme val="minor"/>
      </rPr>
      <t>Qualification pour la Coupe européenne de l’UEFA</t>
    </r>
  </si>
  <si>
    <r>
      <rPr>
        <sz val="11"/>
        <color theme="1"/>
        <rFont val="Calibri"/>
        <family val="2"/>
        <scheme val="minor"/>
      </rPr>
      <t>Équateur</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</si>
  <si>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</si>
  <si>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</si>
  <si>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</si>
  <si>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</si>
  <si>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</si>
  <si>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Honduras</t>
    </r>
  </si>
  <si>
    <r>
      <rPr>
        <sz val="11"/>
        <color theme="1"/>
        <rFont val="Calibri"/>
        <family val="2"/>
        <scheme val="minor"/>
      </rPr>
      <t>Panama</t>
    </r>
  </si>
  <si>
    <r>
      <rPr>
        <sz val="11"/>
        <color theme="1"/>
        <rFont val="Calibri"/>
        <family val="2"/>
        <scheme val="minor"/>
      </rPr>
      <t>Amical</t>
    </r>
  </si>
  <si>
    <r>
      <rPr>
        <sz val="11"/>
        <color theme="1"/>
        <rFont val="Calibri"/>
        <family val="2"/>
        <scheme val="minor"/>
      </rPr>
      <t>Qatar</t>
    </r>
  </si>
  <si>
    <r>
      <rPr>
        <sz val="11"/>
        <color theme="1"/>
        <rFont val="Calibri"/>
        <family val="2"/>
        <scheme val="minor"/>
      </rPr>
      <t>Irak</t>
    </r>
  </si>
  <si>
    <r>
      <rPr>
        <sz val="11"/>
        <color theme="1"/>
        <rFont val="Calibri"/>
        <family val="2"/>
        <scheme val="minor"/>
      </rPr>
      <t>Amical</t>
    </r>
  </si>
  <si>
    <r>
      <rPr>
        <sz val="11"/>
        <color theme="1"/>
        <rFont val="Calibri"/>
        <family val="2"/>
        <scheme val="minor"/>
      </rPr>
      <t>Libye</t>
    </r>
  </si>
  <si>
    <r>
      <rPr>
        <sz val="11"/>
        <color theme="1"/>
        <rFont val="Calibri"/>
        <family val="2"/>
        <scheme val="minor"/>
      </rPr>
      <t>Côte d’Ivoire</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</si>
  <si>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</si>
  <si>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</si>
  <si>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Monténégro</t>
    </r>
  </si>
  <si>
    <r>
      <rPr>
        <sz val="11"/>
        <color theme="1"/>
        <rFont val="Calibri"/>
        <family val="2"/>
        <scheme val="minor"/>
      </rPr>
      <t>Amical</t>
    </r>
  </si>
  <si>
    <r>
      <rPr>
        <sz val="11"/>
        <color theme="1"/>
        <rFont val="Calibri"/>
        <family val="2"/>
        <scheme val="minor"/>
      </rPr>
      <t>Israël</t>
    </r>
  </si>
  <si>
    <r>
      <rPr>
        <sz val="11"/>
        <color theme="1"/>
        <rFont val="Calibri"/>
        <family val="2"/>
        <scheme val="minor"/>
      </rPr>
      <t>Bélarus</t>
    </r>
  </si>
  <si>
    <r>
      <rPr>
        <sz val="11"/>
        <color theme="1"/>
        <rFont val="Calibri"/>
        <family val="2"/>
        <scheme val="minor"/>
      </rPr>
      <t>Amical</t>
    </r>
  </si>
  <si>
    <r>
      <rPr>
        <sz val="11"/>
        <color theme="1"/>
        <rFont val="Calibri"/>
        <family val="2"/>
        <scheme val="minor"/>
      </rPr>
      <t>Mexique</t>
    </r>
  </si>
  <si>
    <r>
      <rPr>
        <sz val="11"/>
        <color theme="1"/>
        <rFont val="Calibri"/>
        <family val="2"/>
        <scheme val="minor"/>
      </rPr>
      <t>Guatemala</t>
    </r>
  </si>
  <si>
    <r>
      <rPr>
        <sz val="11"/>
        <color theme="1"/>
        <rFont val="Calibri"/>
        <family val="2"/>
        <scheme val="minor"/>
      </rPr>
      <t>Amical</t>
    </r>
  </si>
  <si>
    <r>
      <rPr>
        <sz val="11"/>
        <color theme="1"/>
        <rFont val="Calibri"/>
        <family val="2"/>
        <scheme val="minor"/>
      </rPr>
      <t>Paraguay</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</si>
  <si>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</si>
  <si>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</si>
  <si>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</si>
  <si>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Hongrie</t>
    </r>
  </si>
  <si>
    <r>
      <rPr>
        <sz val="11"/>
        <color theme="1"/>
        <rFont val="Calibri"/>
        <family val="2"/>
        <scheme val="minor"/>
      </rPr>
      <t>Amical</t>
    </r>
  </si>
  <si>
    <r>
      <rPr>
        <sz val="11"/>
        <color theme="1"/>
        <rFont val="Calibri"/>
        <family val="2"/>
        <scheme val="minor"/>
      </rPr>
      <t>Russie</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</si>
  <si>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</si>
  <si>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</si>
  <si>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</si>
  <si>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</si>
  <si>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</si>
  <si>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Émirats arabes unis</t>
    </r>
  </si>
  <si>
    <r>
      <rPr>
        <sz val="11"/>
        <color theme="1"/>
        <rFont val="Calibri"/>
        <family val="2"/>
        <scheme val="minor"/>
      </rPr>
      <t>Tunisie</t>
    </r>
  </si>
  <si>
    <r>
      <rPr>
        <sz val="11"/>
        <color theme="1"/>
        <rFont val="Calibri"/>
        <family val="2"/>
        <scheme val="minor"/>
      </rPr>
      <t>Amical</t>
    </r>
  </si>
  <si>
    <r>
      <rPr>
        <sz val="11"/>
        <color theme="1"/>
        <rFont val="Calibri"/>
        <family val="2"/>
        <scheme val="minor"/>
      </rPr>
      <t>Autriche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</si>
  <si>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</si>
  <si>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</si>
  <si>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Qatar</t>
    </r>
  </si>
  <si>
    <r>
      <rPr>
        <sz val="11"/>
        <color theme="1"/>
        <rFont val="Calibri"/>
        <family val="2"/>
        <scheme val="minor"/>
      </rPr>
      <t>Géorgie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</si>
  <si>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</si>
  <si>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</si>
  <si>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Nigéria</t>
    </r>
  </si>
  <si>
    <r>
      <rPr>
        <sz val="11"/>
        <color theme="1"/>
        <rFont val="Calibri"/>
        <family val="2"/>
        <scheme val="minor"/>
      </rPr>
      <t>Amical</t>
    </r>
  </si>
  <si>
    <r>
      <rPr>
        <sz val="11"/>
        <color theme="1"/>
        <rFont val="Calibri"/>
        <family val="2"/>
        <scheme val="minor"/>
      </rPr>
      <t>Bulgarie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</si>
  <si>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</si>
  <si>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</si>
  <si>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Colombie</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</si>
  <si>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</si>
  <si>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</si>
  <si>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</si>
  <si>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Honduras</t>
    </r>
  </si>
  <si>
    <r>
      <rPr>
        <sz val="11"/>
        <color theme="1"/>
        <rFont val="Calibri"/>
        <family val="2"/>
        <scheme val="minor"/>
      </rPr>
      <t>Amical</t>
    </r>
  </si>
  <si>
    <r>
      <rPr>
        <sz val="11"/>
        <color theme="1"/>
        <rFont val="Calibri"/>
        <family val="2"/>
        <scheme val="minor"/>
      </rPr>
      <t>Israël</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</si>
  <si>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</si>
  <si>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</si>
  <si>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Irlande du Nord</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</si>
  <si>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</si>
  <si>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</si>
  <si>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Norvège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</si>
  <si>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</si>
  <si>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</si>
  <si>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</si>
  <si>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</si>
  <si>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</si>
  <si>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Écosse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</si>
  <si>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</si>
  <si>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</si>
  <si>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Sénégal</t>
    </r>
  </si>
  <si>
    <r>
      <rPr>
        <sz val="11"/>
        <color theme="1"/>
        <rFont val="Calibri"/>
        <family val="2"/>
        <scheme val="minor"/>
      </rPr>
      <t>Mali</t>
    </r>
  </si>
  <si>
    <r>
      <rPr>
        <sz val="11"/>
        <color theme="1"/>
        <rFont val="Calibri"/>
        <family val="2"/>
        <scheme val="minor"/>
      </rPr>
      <t>Amical</t>
    </r>
  </si>
  <si>
    <r>
      <rPr>
        <sz val="11"/>
        <color theme="1"/>
        <rFont val="Calibri"/>
        <family val="2"/>
        <scheme val="minor"/>
      </rPr>
      <t>Algérie</t>
    </r>
  </si>
  <si>
    <r>
      <rPr>
        <sz val="11"/>
        <color theme="1"/>
        <rFont val="Calibri"/>
        <family val="2"/>
        <scheme val="minor"/>
      </rPr>
      <t>Mali</t>
    </r>
  </si>
  <si>
    <r>
      <rPr>
        <sz val="11"/>
        <color theme="1"/>
        <rFont val="Calibri"/>
        <family val="2"/>
        <scheme val="minor"/>
      </rPr>
      <t>Amical</t>
    </r>
  </si>
  <si>
    <r>
      <rPr>
        <sz val="11"/>
        <color theme="1"/>
        <rFont val="Calibri"/>
        <family val="2"/>
        <scheme val="minor"/>
      </rPr>
      <t>Colombie</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</si>
  <si>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</si>
  <si>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</si>
  <si>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</si>
  <si>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Nigéria</t>
    </r>
  </si>
  <si>
    <r>
      <rPr>
        <sz val="11"/>
        <color theme="1"/>
        <rFont val="Calibri"/>
        <family val="2"/>
        <scheme val="minor"/>
      </rPr>
      <t>Amical</t>
    </r>
  </si>
  <si>
    <r>
      <rPr>
        <sz val="11"/>
        <color theme="1"/>
        <rFont val="Calibri"/>
        <family val="2"/>
        <scheme val="minor"/>
      </rPr>
      <t>Bélarus</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</si>
  <si>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</si>
  <si>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</si>
  <si>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Brésil</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</si>
  <si>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</si>
  <si>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</si>
  <si>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</si>
  <si>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</si>
  <si>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</si>
  <si>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Hongrie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</si>
  <si>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</si>
  <si>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</si>
  <si>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Israël</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</si>
  <si>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</si>
  <si>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</si>
  <si>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</si>
  <si>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</si>
  <si>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</si>
  <si>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Koweït</t>
    </r>
  </si>
  <si>
    <r>
      <rPr>
        <sz val="11"/>
        <color theme="1"/>
        <rFont val="Calibri"/>
        <family val="2"/>
        <scheme val="minor"/>
      </rPr>
      <t>Liban</t>
    </r>
  </si>
  <si>
    <r>
      <rPr>
        <sz val="11"/>
        <color theme="1"/>
        <rFont val="Calibri"/>
        <family val="2"/>
        <scheme val="minor"/>
      </rPr>
      <t>Amical</t>
    </r>
  </si>
  <si>
    <r>
      <rPr>
        <sz val="11"/>
        <color theme="1"/>
        <rFont val="Calibri"/>
        <family val="2"/>
        <scheme val="minor"/>
      </rPr>
      <t>Tunisie</t>
    </r>
  </si>
  <si>
    <r>
      <rPr>
        <sz val="11"/>
        <color theme="1"/>
        <rFont val="Calibri"/>
        <family val="2"/>
        <scheme val="minor"/>
      </rPr>
      <t>Zambie</t>
    </r>
  </si>
  <si>
    <r>
      <rPr>
        <sz val="11"/>
        <color theme="1"/>
        <rFont val="Calibri"/>
        <family val="2"/>
        <scheme val="minor"/>
      </rPr>
      <t>Amical</t>
    </r>
  </si>
  <si>
    <r>
      <rPr>
        <sz val="11"/>
        <color theme="1"/>
        <rFont val="Calibri"/>
        <family val="2"/>
        <scheme val="minor"/>
      </rPr>
      <t>Tunisie</t>
    </r>
  </si>
  <si>
    <r>
      <rPr>
        <sz val="11"/>
        <color theme="1"/>
        <rFont val="Calibri"/>
        <family val="2"/>
        <scheme val="minor"/>
      </rPr>
      <t>Zambie</t>
    </r>
  </si>
  <si>
    <r>
      <rPr>
        <sz val="11"/>
        <color theme="1"/>
        <rFont val="Calibri"/>
        <family val="2"/>
        <scheme val="minor"/>
      </rPr>
      <t>Amical</t>
    </r>
  </si>
  <si>
    <r>
      <rPr>
        <sz val="11"/>
        <color theme="1"/>
        <rFont val="Calibri"/>
        <family val="2"/>
        <scheme val="minor"/>
      </rPr>
      <t>Égypte</t>
    </r>
  </si>
  <si>
    <r>
      <rPr>
        <sz val="11"/>
        <color theme="1"/>
        <rFont val="Calibri"/>
        <family val="2"/>
        <scheme val="minor"/>
      </rPr>
      <t>Mali</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</si>
  <si>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</si>
  <si>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</si>
  <si>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Suède</t>
    </r>
  </si>
  <si>
    <r>
      <rPr>
        <sz val="11"/>
        <color theme="1"/>
        <rFont val="Calibri"/>
        <family val="2"/>
        <scheme val="minor"/>
      </rPr>
      <t>Amical</t>
    </r>
  </si>
  <si>
    <r>
      <rPr>
        <sz val="11"/>
        <color theme="1"/>
        <rFont val="Calibri"/>
        <family val="2"/>
        <scheme val="minor"/>
      </rPr>
      <t>Ghana</t>
    </r>
  </si>
  <si>
    <r>
      <rPr>
        <sz val="11"/>
        <color theme="1"/>
        <rFont val="Calibri"/>
        <family val="2"/>
        <scheme val="minor"/>
      </rPr>
      <t>Guinée</t>
    </r>
  </si>
  <si>
    <r>
      <rPr>
        <sz val="11"/>
        <color theme="1"/>
        <rFont val="Calibri"/>
        <family val="2"/>
        <scheme val="minor"/>
      </rPr>
      <t>Coupe d’Afrique des nations</t>
    </r>
  </si>
  <si>
    <r>
      <rPr>
        <sz val="11"/>
        <color theme="1"/>
        <rFont val="Calibri"/>
        <family val="2"/>
        <scheme val="minor"/>
      </rPr>
      <t>France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</si>
  <si>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</si>
  <si>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</si>
  <si>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Guinée</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</si>
  <si>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</si>
  <si>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</si>
  <si>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Chine</t>
    </r>
  </si>
  <si>
    <r>
      <rPr>
        <sz val="11"/>
        <color theme="1"/>
        <rFont val="Calibri"/>
        <family val="2"/>
        <scheme val="minor"/>
      </rPr>
      <t>Syrie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</si>
  <si>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</si>
  <si>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</si>
  <si>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Chili</t>
    </r>
  </si>
  <si>
    <r>
      <rPr>
        <sz val="11"/>
        <color theme="1"/>
        <rFont val="Calibri"/>
        <family val="2"/>
        <scheme val="minor"/>
      </rPr>
      <t>Amical</t>
    </r>
  </si>
  <si>
    <r>
      <rPr>
        <sz val="11"/>
        <color theme="1"/>
        <rFont val="Calibri"/>
        <family val="2"/>
        <scheme val="minor"/>
      </rPr>
      <t>Martinique</t>
    </r>
  </si>
  <si>
    <r>
      <rPr>
        <sz val="11"/>
        <color theme="1"/>
        <rFont val="Calibri"/>
        <family val="2"/>
        <scheme val="minor"/>
      </rPr>
      <t>Canada</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</si>
  <si>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</si>
  <si>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</si>
  <si>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Irak</t>
    </r>
  </si>
  <si>
    <r>
      <rPr>
        <sz val="11"/>
        <color theme="1"/>
        <rFont val="Calibri"/>
        <family val="2"/>
        <scheme val="minor"/>
      </rPr>
      <t>Amical</t>
    </r>
  </si>
  <si>
    <r>
      <rPr>
        <sz val="11"/>
        <color theme="1"/>
        <rFont val="Calibri"/>
        <family val="2"/>
        <scheme val="minor"/>
      </rPr>
      <t>Ghana</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</si>
  <si>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</si>
  <si>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</si>
  <si>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Venezuela</t>
    </r>
  </si>
  <si>
    <r>
      <rPr>
        <sz val="11"/>
        <color theme="1"/>
        <rFont val="Calibri"/>
        <family val="2"/>
        <scheme val="minor"/>
      </rPr>
      <t>Haïti</t>
    </r>
  </si>
  <si>
    <r>
      <rPr>
        <sz val="11"/>
        <color theme="1"/>
        <rFont val="Calibri"/>
        <family val="2"/>
        <scheme val="minor"/>
      </rPr>
      <t>Amical</t>
    </r>
  </si>
  <si>
    <r>
      <rPr>
        <sz val="11"/>
        <color theme="1"/>
        <rFont val="Calibri"/>
        <family val="2"/>
        <scheme val="minor"/>
      </rPr>
      <t>Arménie</t>
    </r>
  </si>
  <si>
    <r>
      <rPr>
        <sz val="11"/>
        <color theme="1"/>
        <rFont val="Calibri"/>
        <family val="2"/>
        <scheme val="minor"/>
      </rPr>
      <t>Bélarus</t>
    </r>
  </si>
  <si>
    <r>
      <rPr>
        <sz val="11"/>
        <color theme="1"/>
        <rFont val="Calibri"/>
        <family val="2"/>
        <scheme val="minor"/>
      </rPr>
      <t>Tournoi international de Malte</t>
    </r>
  </si>
  <si>
    <r>
      <rPr>
        <sz val="11"/>
        <color theme="1"/>
        <rFont val="Calibri"/>
        <family val="2"/>
        <scheme val="minor"/>
      </rPr>
      <t>Tunisie</t>
    </r>
  </si>
  <si>
    <r>
      <rPr>
        <sz val="11"/>
        <color theme="1"/>
        <rFont val="Calibri"/>
        <family val="2"/>
        <scheme val="minor"/>
      </rPr>
      <t>Cameroun</t>
    </r>
  </si>
  <si>
    <r>
      <rPr>
        <sz val="11"/>
        <color theme="1"/>
        <rFont val="Calibri"/>
        <family val="2"/>
        <scheme val="minor"/>
      </rPr>
      <t>Coupe d’Afrique des nations</t>
    </r>
  </si>
  <si>
    <r>
      <rPr>
        <sz val="11"/>
        <color theme="1"/>
        <rFont val="Calibri"/>
        <family val="2"/>
        <scheme val="minor"/>
      </rPr>
      <t>Bolivie</t>
    </r>
  </si>
  <si>
    <r>
      <rPr>
        <sz val="11"/>
        <color theme="1"/>
        <rFont val="Calibri"/>
        <family val="2"/>
        <scheme val="minor"/>
      </rPr>
      <t>Pérou</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</si>
  <si>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</si>
  <si>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</si>
  <si>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Suisse</t>
    </r>
  </si>
  <si>
    <r>
      <rPr>
        <sz val="11"/>
        <color theme="1"/>
        <rFont val="Calibri"/>
        <family val="2"/>
        <scheme val="minor"/>
      </rPr>
      <t>Amical</t>
    </r>
  </si>
  <si>
    <r>
      <rPr>
        <sz val="11"/>
        <color theme="1"/>
        <rFont val="Calibri"/>
        <family val="2"/>
        <scheme val="minor"/>
      </rPr>
      <t>Grèce</t>
    </r>
  </si>
  <si>
    <r>
      <rPr>
        <sz val="11"/>
        <color theme="1"/>
        <rFont val="Calibri"/>
        <family val="2"/>
        <scheme val="minor"/>
      </rPr>
      <t>Finlande</t>
    </r>
  </si>
  <si>
    <r>
      <rPr>
        <sz val="11"/>
        <color theme="1"/>
        <rFont val="Calibri"/>
        <family val="2"/>
        <scheme val="minor"/>
      </rPr>
      <t>Amical</t>
    </r>
  </si>
  <si>
    <r>
      <rPr>
        <sz val="11"/>
        <color theme="1"/>
        <rFont val="Calibri"/>
        <family val="2"/>
        <scheme val="minor"/>
      </rPr>
      <t>Irlande</t>
    </r>
  </si>
  <si>
    <r>
      <rPr>
        <sz val="11"/>
        <color theme="1"/>
        <rFont val="Calibri"/>
        <family val="2"/>
        <scheme val="minor"/>
      </rPr>
      <t>Brésil</t>
    </r>
  </si>
  <si>
    <r>
      <rPr>
        <sz val="11"/>
        <color theme="1"/>
        <rFont val="Calibri"/>
        <family val="2"/>
        <scheme val="minor"/>
      </rPr>
      <t>Amical</t>
    </r>
  </si>
  <si>
    <r>
      <rPr>
        <sz val="11"/>
        <color theme="1"/>
        <rFont val="Calibri"/>
        <family val="2"/>
        <scheme val="minor"/>
      </rPr>
      <t>Israël</t>
    </r>
  </si>
  <si>
    <r>
      <rPr>
        <sz val="11"/>
        <color theme="1"/>
        <rFont val="Calibri"/>
        <family val="2"/>
        <scheme val="minor"/>
      </rPr>
      <t>Roumanie</t>
    </r>
  </si>
  <si>
    <r>
      <rPr>
        <sz val="11"/>
        <color theme="1"/>
        <rFont val="Calibri"/>
        <family val="2"/>
        <scheme val="minor"/>
      </rPr>
      <t>Amical</t>
    </r>
  </si>
  <si>
    <r>
      <rPr>
        <sz val="11"/>
        <color theme="1"/>
        <rFont val="Calibri"/>
        <family val="2"/>
        <scheme val="minor"/>
      </rPr>
      <t>Liban</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</si>
  <si>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</si>
  <si>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</si>
  <si>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</si>
  <si>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Bulgarie</t>
    </r>
  </si>
  <si>
    <r>
      <rPr>
        <sz val="11"/>
        <color theme="1"/>
        <rFont val="Calibri"/>
        <family val="2"/>
        <scheme val="minor"/>
      </rPr>
      <t>Amical</t>
    </r>
  </si>
  <si>
    <r>
      <rPr>
        <sz val="11"/>
        <color theme="1"/>
        <rFont val="Calibri"/>
        <family val="2"/>
        <scheme val="minor"/>
      </rPr>
      <t>Slovénie</t>
    </r>
  </si>
  <si>
    <r>
      <rPr>
        <sz val="11"/>
        <color theme="1"/>
        <rFont val="Calibri"/>
        <family val="2"/>
        <scheme val="minor"/>
      </rPr>
      <t>Danemark</t>
    </r>
  </si>
  <si>
    <r>
      <rPr>
        <sz val="11"/>
        <color theme="1"/>
        <rFont val="Calibri"/>
        <family val="2"/>
        <scheme val="minor"/>
      </rPr>
      <t>Amical</t>
    </r>
  </si>
  <si>
    <r>
      <rPr>
        <sz val="11"/>
        <color theme="1"/>
        <rFont val="Calibri"/>
        <family val="2"/>
        <scheme val="minor"/>
      </rPr>
      <t>Espagne</t>
    </r>
  </si>
  <si>
    <r>
      <rPr>
        <sz val="11"/>
        <color theme="1"/>
        <rFont val="Calibri"/>
        <family val="2"/>
        <scheme val="minor"/>
      </rPr>
      <t>France</t>
    </r>
  </si>
  <si>
    <r>
      <rPr>
        <sz val="11"/>
        <color theme="1"/>
        <rFont val="Calibri"/>
        <family val="2"/>
        <scheme val="minor"/>
      </rPr>
      <t>Amical</t>
    </r>
  </si>
  <si>
    <r>
      <rPr>
        <sz val="11"/>
        <color theme="1"/>
        <rFont val="Calibri"/>
        <family val="2"/>
        <scheme val="minor"/>
      </rPr>
      <t>Ghana</t>
    </r>
  </si>
  <si>
    <r>
      <rPr>
        <sz val="11"/>
        <color theme="1"/>
        <rFont val="Calibri"/>
        <family val="2"/>
        <scheme val="minor"/>
      </rPr>
      <t>Cameroun</t>
    </r>
  </si>
  <si>
    <r>
      <rPr>
        <sz val="11"/>
        <color theme="1"/>
        <rFont val="Calibri"/>
        <family val="2"/>
        <scheme val="minor"/>
      </rPr>
      <t>Coupe d’Afrique des nations</t>
    </r>
  </si>
  <si>
    <r>
      <rPr>
        <sz val="11"/>
        <color theme="1"/>
        <rFont val="Calibri"/>
        <family val="2"/>
        <scheme val="minor"/>
      </rPr>
      <t>Cameroun</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</si>
  <si>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</si>
  <si>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</si>
  <si>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Chine</t>
    </r>
  </si>
  <si>
    <r>
      <rPr>
        <sz val="11"/>
        <color theme="1"/>
        <rFont val="Calibri"/>
        <family val="2"/>
        <scheme val="minor"/>
      </rPr>
      <t>Corée du Sud</t>
    </r>
  </si>
  <si>
    <r>
      <rPr>
        <sz val="11"/>
        <color theme="1"/>
        <rFont val="Calibri"/>
        <family val="2"/>
        <scheme val="minor"/>
      </rPr>
      <t>Championnat de l’EAFF</t>
    </r>
  </si>
  <si>
    <r>
      <rPr>
        <sz val="11"/>
        <color theme="1"/>
        <rFont val="Calibri"/>
        <family val="2"/>
        <scheme val="minor"/>
      </rPr>
      <t>Chine</t>
    </r>
  </si>
  <si>
    <r>
      <rPr>
        <sz val="11"/>
        <color theme="1"/>
        <rFont val="Calibri"/>
        <family val="2"/>
        <scheme val="minor"/>
      </rPr>
      <t>Japon</t>
    </r>
  </si>
  <si>
    <r>
      <rPr>
        <sz val="11"/>
        <color theme="1"/>
        <rFont val="Calibri"/>
        <family val="2"/>
        <scheme val="minor"/>
      </rPr>
      <t>Championnat de l’EAFF</t>
    </r>
  </si>
  <si>
    <r>
      <rPr>
        <sz val="11"/>
        <color theme="1"/>
        <rFont val="Calibri"/>
        <family val="2"/>
        <scheme val="minor"/>
      </rPr>
      <t>Afrique du Sud</t>
    </r>
  </si>
  <si>
    <r>
      <rPr>
        <sz val="11"/>
        <color theme="1"/>
        <rFont val="Calibri"/>
        <family val="2"/>
        <scheme val="minor"/>
      </rPr>
      <t>Zimbabwe</t>
    </r>
  </si>
  <si>
    <r>
      <rPr>
        <sz val="11"/>
        <color theme="1"/>
        <rFont val="Calibri"/>
        <family val="2"/>
        <scheme val="minor"/>
      </rPr>
      <t>Amical</t>
    </r>
  </si>
  <si>
    <r>
      <rPr>
        <sz val="11"/>
        <color theme="1"/>
        <rFont val="Calibri"/>
        <family val="2"/>
        <scheme val="minor"/>
      </rPr>
      <t>Qatar</t>
    </r>
  </si>
  <si>
    <r>
      <rPr>
        <sz val="11"/>
        <color theme="1"/>
        <rFont val="Calibri"/>
        <family val="2"/>
        <scheme val="minor"/>
      </rPr>
      <t>Jordanie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</si>
  <si>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</si>
  <si>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</si>
  <si>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</si>
  <si>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</si>
  <si>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Autriche</t>
    </r>
  </si>
  <si>
    <r>
      <rPr>
        <sz val="11"/>
        <color theme="1"/>
        <rFont val="Calibri"/>
        <family val="2"/>
        <scheme val="minor"/>
      </rPr>
      <t>Pays‑Bas</t>
    </r>
  </si>
  <si>
    <r>
      <rPr>
        <sz val="11"/>
        <color theme="1"/>
        <rFont val="Calibri"/>
        <family val="2"/>
        <scheme val="minor"/>
      </rPr>
      <t>Amical</t>
    </r>
  </si>
  <si>
    <r>
      <rPr>
        <sz val="11"/>
        <color theme="1"/>
        <rFont val="Calibri"/>
        <family val="2"/>
        <scheme val="minor"/>
      </rPr>
      <t>Brésil</t>
    </r>
  </si>
  <si>
    <r>
      <rPr>
        <sz val="11"/>
        <color theme="1"/>
        <rFont val="Calibri"/>
        <family val="2"/>
        <scheme val="minor"/>
      </rPr>
      <t>Suède</t>
    </r>
  </si>
  <si>
    <r>
      <rPr>
        <sz val="11"/>
        <color theme="1"/>
        <rFont val="Calibri"/>
        <family val="2"/>
        <scheme val="minor"/>
      </rPr>
      <t>Amical</t>
    </r>
  </si>
  <si>
    <r>
      <rPr>
        <sz val="11"/>
        <color theme="1"/>
        <rFont val="Calibri"/>
        <family val="2"/>
        <scheme val="minor"/>
      </rPr>
      <t>Bulgarie</t>
    </r>
  </si>
  <si>
    <r>
      <rPr>
        <sz val="11"/>
        <color theme="1"/>
        <rFont val="Calibri"/>
        <family val="2"/>
        <scheme val="minor"/>
      </rPr>
      <t>Finlande</t>
    </r>
  </si>
  <si>
    <r>
      <rPr>
        <sz val="11"/>
        <color theme="1"/>
        <rFont val="Calibri"/>
        <family val="2"/>
        <scheme val="minor"/>
      </rPr>
      <t>Amical</t>
    </r>
  </si>
  <si>
    <r>
      <rPr>
        <sz val="11"/>
        <color theme="1"/>
        <rFont val="Calibri"/>
        <family val="2"/>
        <scheme val="minor"/>
      </rPr>
      <t>France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</si>
  <si>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</si>
  <si>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</si>
  <si>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Ghana</t>
    </r>
  </si>
  <si>
    <r>
      <rPr>
        <sz val="11"/>
        <color theme="1"/>
        <rFont val="Calibri"/>
        <family val="2"/>
        <scheme val="minor"/>
      </rPr>
      <t>Mexique</t>
    </r>
  </si>
  <si>
    <r>
      <rPr>
        <sz val="11"/>
        <color theme="1"/>
        <rFont val="Calibri"/>
        <family val="2"/>
        <scheme val="minor"/>
      </rPr>
      <t>Amical</t>
    </r>
  </si>
  <si>
    <r>
      <rPr>
        <sz val="11"/>
        <color theme="1"/>
        <rFont val="Calibri"/>
        <family val="2"/>
        <scheme val="minor"/>
      </rPr>
      <t>Honduras</t>
    </r>
  </si>
  <si>
    <r>
      <rPr>
        <sz val="11"/>
        <color theme="1"/>
        <rFont val="Calibri"/>
        <family val="2"/>
        <scheme val="minor"/>
      </rPr>
      <t>Colombie</t>
    </r>
  </si>
  <si>
    <r>
      <rPr>
        <sz val="11"/>
        <color theme="1"/>
        <rFont val="Calibri"/>
        <family val="2"/>
        <scheme val="minor"/>
      </rPr>
      <t>Amical</t>
    </r>
  </si>
  <si>
    <r>
      <rPr>
        <sz val="11"/>
        <color theme="1"/>
        <rFont val="Calibri"/>
        <family val="2"/>
        <scheme val="minor"/>
      </rPr>
      <t>Hongrie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</si>
  <si>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</si>
  <si>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</si>
  <si>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Israël</t>
    </r>
  </si>
  <si>
    <r>
      <rPr>
        <sz val="11"/>
        <color theme="1"/>
        <rFont val="Calibri"/>
        <family val="2"/>
        <scheme val="minor"/>
      </rPr>
      <t>Chili</t>
    </r>
  </si>
  <si>
    <r>
      <rPr>
        <sz val="11"/>
        <color theme="1"/>
        <rFont val="Calibri"/>
        <family val="2"/>
        <scheme val="minor"/>
      </rPr>
      <t>Amical</t>
    </r>
  </si>
  <si>
    <r>
      <rPr>
        <sz val="11"/>
        <color theme="1"/>
        <rFont val="Calibri"/>
        <family val="2"/>
        <scheme val="minor"/>
      </rPr>
      <t>Portugal</t>
    </r>
  </si>
  <si>
    <r>
      <rPr>
        <sz val="11"/>
        <color theme="1"/>
        <rFont val="Calibri"/>
        <family val="2"/>
        <scheme val="minor"/>
      </rPr>
      <t>Grèce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</si>
  <si>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</si>
  <si>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</si>
  <si>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Islande</t>
    </r>
  </si>
  <si>
    <r>
      <rPr>
        <sz val="11"/>
        <color theme="1"/>
        <rFont val="Calibri"/>
        <family val="2"/>
        <scheme val="minor"/>
      </rPr>
      <t>Amical</t>
    </r>
  </si>
  <si>
    <r>
      <rPr>
        <sz val="11"/>
        <color theme="1"/>
        <rFont val="Calibri"/>
        <family val="2"/>
        <scheme val="minor"/>
      </rPr>
      <t>Espagne</t>
    </r>
  </si>
  <si>
    <r>
      <rPr>
        <sz val="11"/>
        <color theme="1"/>
        <rFont val="Calibri"/>
        <family val="2"/>
        <scheme val="minor"/>
      </rPr>
      <t>Italie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</si>
  <si>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</si>
  <si>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</si>
  <si>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Bolivie</t>
    </r>
  </si>
  <si>
    <r>
      <rPr>
        <sz val="11"/>
        <color theme="1"/>
        <rFont val="Calibri"/>
        <family val="2"/>
        <scheme val="minor"/>
      </rPr>
      <t>Amical</t>
    </r>
  </si>
  <si>
    <r>
      <rPr>
        <sz val="11"/>
        <color theme="1"/>
        <rFont val="Calibri"/>
        <family val="2"/>
        <scheme val="minor"/>
      </rPr>
      <t>Mexique</t>
    </r>
  </si>
  <si>
    <r>
      <rPr>
        <sz val="11"/>
        <color theme="1"/>
        <rFont val="Calibri"/>
        <family val="2"/>
        <scheme val="minor"/>
      </rPr>
      <t>Chine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</si>
  <si>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</si>
  <si>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</si>
  <si>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Haïti</t>
    </r>
  </si>
  <si>
    <r>
      <rPr>
        <sz val="11"/>
        <color theme="1"/>
        <rFont val="Calibri"/>
        <family val="2"/>
        <scheme val="minor"/>
      </rPr>
      <t>Amical</t>
    </r>
  </si>
  <si>
    <r>
      <rPr>
        <sz val="11"/>
        <color theme="1"/>
        <rFont val="Calibri"/>
        <family val="2"/>
        <scheme val="minor"/>
      </rPr>
      <t>Syrie</t>
    </r>
  </si>
  <si>
    <r>
      <rPr>
        <sz val="11"/>
        <color theme="1"/>
        <rFont val="Calibri"/>
        <family val="2"/>
        <scheme val="minor"/>
      </rPr>
      <t>Oman</t>
    </r>
  </si>
  <si>
    <r>
      <rPr>
        <sz val="11"/>
        <color theme="1"/>
        <rFont val="Calibri"/>
        <family val="2"/>
        <scheme val="minor"/>
      </rPr>
      <t>Amical</t>
    </r>
  </si>
  <si>
    <r>
      <rPr>
        <sz val="11"/>
        <color theme="1"/>
        <rFont val="Calibri"/>
        <family val="2"/>
        <scheme val="minor"/>
      </rPr>
      <t>Syrie</t>
    </r>
  </si>
  <si>
    <r>
      <rPr>
        <sz val="11"/>
        <color theme="1"/>
        <rFont val="Calibri"/>
        <family val="2"/>
        <scheme val="minor"/>
      </rPr>
      <t>Irak</t>
    </r>
  </si>
  <si>
    <r>
      <rPr>
        <sz val="11"/>
        <color theme="1"/>
        <rFont val="Calibri"/>
        <family val="2"/>
        <scheme val="minor"/>
      </rPr>
      <t>Amical</t>
    </r>
  </si>
  <si>
    <r>
      <rPr>
        <sz val="11"/>
        <color theme="1"/>
        <rFont val="Calibri"/>
        <family val="2"/>
        <scheme val="minor"/>
      </rPr>
      <t>Turquie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</si>
  <si>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</si>
  <si>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</si>
  <si>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</si>
  <si>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Ghana</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</si>
  <si>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</si>
  <si>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</si>
  <si>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Cap-Vert</t>
    </r>
  </si>
  <si>
    <r>
      <rPr>
        <sz val="11"/>
        <color theme="1"/>
        <rFont val="Calibri"/>
        <family val="2"/>
        <scheme val="minor"/>
      </rPr>
      <t>Coupe d’Afrique des nations</t>
    </r>
  </si>
  <si>
    <r>
      <rPr>
        <sz val="11"/>
        <color theme="1"/>
        <rFont val="Calibri"/>
        <family val="2"/>
        <scheme val="minor"/>
      </rPr>
      <t>Hongrie</t>
    </r>
  </si>
  <si>
    <r>
      <rPr>
        <sz val="11"/>
        <color theme="1"/>
        <rFont val="Calibri"/>
        <family val="2"/>
        <scheme val="minor"/>
      </rPr>
      <t>Grèce</t>
    </r>
  </si>
  <si>
    <r>
      <rPr>
        <sz val="11"/>
        <color theme="1"/>
        <rFont val="Calibri"/>
        <family val="2"/>
        <scheme val="minor"/>
      </rPr>
      <t>Amical</t>
    </r>
  </si>
  <si>
    <r>
      <rPr>
        <sz val="11"/>
        <color theme="1"/>
        <rFont val="Calibri"/>
        <family val="2"/>
        <scheme val="minor"/>
      </rPr>
      <t>Roumanie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</si>
  <si>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</si>
  <si>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</si>
  <si>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</si>
  <si>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Syrie</t>
    </r>
  </si>
  <si>
    <r>
      <rPr>
        <sz val="11"/>
        <color theme="1"/>
        <rFont val="Calibri"/>
        <family val="2"/>
        <scheme val="minor"/>
      </rPr>
      <t>Amical</t>
    </r>
  </si>
  <si>
    <r>
      <rPr>
        <sz val="11"/>
        <color theme="1"/>
        <rFont val="Calibri"/>
        <family val="2"/>
        <scheme val="minor"/>
      </rPr>
      <t>Iran</t>
    </r>
  </si>
  <si>
    <r>
      <rPr>
        <sz val="11"/>
        <color theme="1"/>
        <rFont val="Calibri"/>
        <family val="2"/>
        <scheme val="minor"/>
      </rPr>
      <t>Zambie</t>
    </r>
  </si>
  <si>
    <r>
      <rPr>
        <sz val="11"/>
        <color theme="1"/>
        <rFont val="Calibri"/>
        <family val="2"/>
        <scheme val="minor"/>
      </rPr>
      <t>Amical</t>
    </r>
  </si>
  <si>
    <r>
      <rPr>
        <sz val="11"/>
        <color theme="1"/>
        <rFont val="Calibri"/>
        <family val="2"/>
        <scheme val="minor"/>
      </rPr>
      <t>Turquie</t>
    </r>
  </si>
  <si>
    <r>
      <rPr>
        <sz val="11"/>
        <color theme="1"/>
        <rFont val="Calibri"/>
        <family val="2"/>
        <scheme val="minor"/>
      </rPr>
      <t>Uruguay</t>
    </r>
  </si>
  <si>
    <r>
      <rPr>
        <sz val="11"/>
        <color theme="1"/>
        <rFont val="Calibri"/>
        <family val="2"/>
        <scheme val="minor"/>
      </rPr>
      <t>Amical</t>
    </r>
  </si>
  <si>
    <r>
      <rPr>
        <sz val="11"/>
        <color theme="1"/>
        <rFont val="Calibri"/>
        <family val="2"/>
        <scheme val="minor"/>
      </rPr>
      <t>Suède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</si>
  <si>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</si>
  <si>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</si>
  <si>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Albanie</t>
    </r>
  </si>
  <si>
    <r>
      <rPr>
        <sz val="11"/>
        <color theme="1"/>
        <rFont val="Calibri"/>
        <family val="2"/>
        <scheme val="minor"/>
      </rPr>
      <t>Pologne</t>
    </r>
  </si>
  <si>
    <r>
      <rPr>
        <sz val="11"/>
        <color theme="1"/>
        <rFont val="Calibri"/>
        <family val="2"/>
        <scheme val="minor"/>
      </rPr>
      <t>Amical</t>
    </r>
  </si>
  <si>
    <r>
      <rPr>
        <sz val="11"/>
        <color theme="1"/>
        <rFont val="Calibri"/>
        <family val="2"/>
        <scheme val="minor"/>
      </rPr>
      <t>Qatar</t>
    </r>
  </si>
  <si>
    <r>
      <rPr>
        <sz val="11"/>
        <color theme="1"/>
        <rFont val="Calibri"/>
        <family val="2"/>
        <scheme val="minor"/>
      </rPr>
      <t>Liban</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</si>
  <si>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</si>
  <si>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</si>
  <si>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Koweït</t>
    </r>
  </si>
  <si>
    <r>
      <rPr>
        <sz val="11"/>
        <color theme="1"/>
        <rFont val="Calibri"/>
        <family val="2"/>
        <scheme val="minor"/>
      </rPr>
      <t>Amical</t>
    </r>
  </si>
  <si>
    <r>
      <rPr>
        <sz val="11"/>
        <color theme="1"/>
        <rFont val="Calibri"/>
        <family val="2"/>
        <scheme val="minor"/>
      </rPr>
      <t>Islande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</si>
  <si>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</si>
  <si>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</si>
  <si>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Russie</t>
    </r>
  </si>
  <si>
    <r>
      <rPr>
        <sz val="11"/>
        <color theme="1"/>
        <rFont val="Calibri"/>
        <family val="2"/>
        <scheme val="minor"/>
      </rPr>
      <t>Serbie</t>
    </r>
  </si>
  <si>
    <r>
      <rPr>
        <sz val="11"/>
        <color theme="1"/>
        <rFont val="Calibri"/>
        <family val="2"/>
        <scheme val="minor"/>
      </rPr>
      <t>Amical</t>
    </r>
  </si>
  <si>
    <r>
      <rPr>
        <sz val="11"/>
        <color theme="1"/>
        <rFont val="Calibri"/>
        <family val="2"/>
        <scheme val="minor"/>
      </rPr>
      <t>Irlande</t>
    </r>
  </si>
  <si>
    <r>
      <rPr>
        <sz val="11"/>
        <color theme="1"/>
        <rFont val="Calibri"/>
        <family val="2"/>
        <scheme val="minor"/>
      </rPr>
      <t>Colombie</t>
    </r>
  </si>
  <si>
    <r>
      <rPr>
        <sz val="11"/>
        <color theme="1"/>
        <rFont val="Calibri"/>
        <family val="2"/>
        <scheme val="minor"/>
      </rPr>
      <t>Amical</t>
    </r>
  </si>
  <si>
    <r>
      <rPr>
        <sz val="11"/>
        <color theme="1"/>
        <rFont val="Calibri"/>
        <family val="2"/>
        <scheme val="minor"/>
      </rPr>
      <t>Brésil</t>
    </r>
  </si>
  <si>
    <r>
      <rPr>
        <sz val="11"/>
        <color theme="1"/>
        <rFont val="Calibri"/>
        <family val="2"/>
        <scheme val="minor"/>
      </rPr>
      <t>Canada</t>
    </r>
  </si>
  <si>
    <r>
      <rPr>
        <sz val="11"/>
        <color theme="1"/>
        <rFont val="Calibri"/>
        <family val="2"/>
        <scheme val="minor"/>
      </rPr>
      <t>Amical</t>
    </r>
  </si>
  <si>
    <r>
      <rPr>
        <sz val="11"/>
        <color theme="1"/>
        <rFont val="Calibri"/>
        <family val="2"/>
        <scheme val="minor"/>
      </rPr>
      <t>Allemagne</t>
    </r>
  </si>
  <si>
    <r>
      <rPr>
        <sz val="11"/>
        <color theme="1"/>
        <rFont val="Calibri"/>
        <family val="2"/>
        <scheme val="minor"/>
      </rPr>
      <t>Serbie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</si>
  <si>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</si>
  <si>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</si>
  <si>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</si>
  <si>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</si>
  <si>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</si>
  <si>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Pérou</t>
    </r>
  </si>
  <si>
    <r>
      <rPr>
        <sz val="11"/>
        <color theme="1"/>
        <rFont val="Calibri"/>
        <family val="2"/>
        <scheme val="minor"/>
      </rPr>
      <t>Amical</t>
    </r>
  </si>
  <si>
    <r>
      <rPr>
        <sz val="11"/>
        <color theme="1"/>
        <rFont val="Calibri"/>
        <family val="2"/>
        <scheme val="minor"/>
      </rPr>
      <t>Australie</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</si>
  <si>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</si>
  <si>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</si>
  <si>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</si>
  <si>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Panama</t>
    </r>
  </si>
  <si>
    <r>
      <rPr>
        <sz val="11"/>
        <color theme="1"/>
        <rFont val="Calibri"/>
        <family val="2"/>
        <scheme val="minor"/>
      </rPr>
      <t>Amical</t>
    </r>
  </si>
  <si>
    <r>
      <rPr>
        <sz val="11"/>
        <color theme="1"/>
        <rFont val="Calibri"/>
        <family val="2"/>
        <scheme val="minor"/>
      </rPr>
      <t>Suède</t>
    </r>
  </si>
  <si>
    <r>
      <rPr>
        <sz val="11"/>
        <color theme="1"/>
        <rFont val="Calibri"/>
        <family val="2"/>
        <scheme val="minor"/>
      </rPr>
      <t>Ukraine</t>
    </r>
  </si>
  <si>
    <r>
      <rPr>
        <sz val="11"/>
        <color theme="1"/>
        <rFont val="Calibri"/>
        <family val="2"/>
        <scheme val="minor"/>
      </rPr>
      <t>Amical</t>
    </r>
  </si>
  <si>
    <r>
      <rPr>
        <sz val="11"/>
        <color theme="1"/>
        <rFont val="Calibri"/>
        <family val="2"/>
        <scheme val="minor"/>
      </rPr>
      <t>Tunisie</t>
    </r>
  </si>
  <si>
    <r>
      <rPr>
        <sz val="11"/>
        <color theme="1"/>
        <rFont val="Calibri"/>
        <family val="2"/>
        <scheme val="minor"/>
      </rPr>
      <t>Burkina Faso</t>
    </r>
  </si>
  <si>
    <r>
      <rPr>
        <sz val="11"/>
        <color theme="1"/>
        <rFont val="Calibri"/>
        <family val="2"/>
        <scheme val="minor"/>
      </rPr>
      <t>Qualification pour la Coupe du Monde de la FIFA</t>
    </r>
  </si>
  <si>
    <r>
      <rPr>
        <sz val="11"/>
        <color theme="1"/>
        <rFont val="Calibri"/>
        <family val="2"/>
        <scheme val="minor"/>
      </rPr>
      <t>Syrie</t>
    </r>
  </si>
  <si>
    <r>
      <rPr>
        <sz val="11"/>
        <color theme="1"/>
        <rFont val="Calibri"/>
        <family val="2"/>
        <scheme val="minor"/>
      </rPr>
      <t>Koweït</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</si>
  <si>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</si>
  <si>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</si>
  <si>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Colombie</t>
    </r>
  </si>
  <si>
    <r>
      <rPr>
        <sz val="11"/>
        <color theme="1"/>
        <rFont val="Calibri"/>
        <family val="2"/>
        <scheme val="minor"/>
      </rPr>
      <t>Amical</t>
    </r>
  </si>
  <si>
    <r>
      <rPr>
        <sz val="11"/>
        <color theme="1"/>
        <rFont val="Calibri"/>
        <family val="2"/>
        <scheme val="minor"/>
      </rPr>
      <t>Chine</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</si>
  <si>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</si>
  <si>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</si>
  <si>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</si>
  <si>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</si>
  <si>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</si>
  <si>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</si>
  <si>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</si>
  <si>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</si>
  <si>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</si>
  <si>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</si>
  <si>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</si>
  <si>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</si>
  <si>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</si>
  <si>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</si>
  <si>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</si>
  <si>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Croatie</t>
    </r>
  </si>
  <si>
    <r>
      <rPr>
        <sz val="11"/>
        <color theme="1"/>
        <rFont val="Calibri"/>
        <family val="2"/>
        <scheme val="minor"/>
      </rPr>
      <t>Coupe européenne de l’UEFA</t>
    </r>
  </si>
  <si>
    <r>
      <rPr>
        <sz val="11"/>
        <color theme="1"/>
        <rFont val="Calibri"/>
        <family val="2"/>
        <scheme val="minor"/>
      </rPr>
      <t>Suisse</t>
    </r>
  </si>
  <si>
    <r>
      <rPr>
        <sz val="11"/>
        <color theme="1"/>
        <rFont val="Calibri"/>
        <family val="2"/>
        <scheme val="minor"/>
      </rPr>
      <t>Turquie</t>
    </r>
  </si>
  <si>
    <r>
      <rPr>
        <sz val="11"/>
        <color theme="1"/>
        <rFont val="Calibri"/>
        <family val="2"/>
        <scheme val="minor"/>
      </rPr>
      <t>Coupe européenne de l’UEFA</t>
    </r>
  </si>
  <si>
    <r>
      <rPr>
        <sz val="11"/>
        <color theme="1"/>
        <rFont val="Calibri"/>
        <family val="2"/>
        <scheme val="minor"/>
      </rPr>
      <t>Croatie</t>
    </r>
  </si>
  <si>
    <r>
      <rPr>
        <sz val="11"/>
        <color theme="1"/>
        <rFont val="Calibri"/>
        <family val="2"/>
        <scheme val="minor"/>
      </rPr>
      <t>Allemagne</t>
    </r>
  </si>
  <si>
    <r>
      <rPr>
        <sz val="11"/>
        <color theme="1"/>
        <rFont val="Calibri"/>
        <family val="2"/>
        <scheme val="minor"/>
      </rPr>
      <t>Coupe européenne de l’UEFA</t>
    </r>
  </si>
  <si>
    <r>
      <rPr>
        <sz val="11"/>
        <color theme="1"/>
        <rFont val="Calibri"/>
        <family val="2"/>
        <scheme val="minor"/>
      </rPr>
      <t>Chine</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</si>
  <si>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</si>
  <si>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</si>
  <si>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</si>
  <si>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Russie</t>
    </r>
  </si>
  <si>
    <r>
      <rPr>
        <sz val="11"/>
        <color theme="1"/>
        <rFont val="Calibri"/>
        <family val="2"/>
        <scheme val="minor"/>
      </rPr>
      <t>Coupe européenne de l’UEFA</t>
    </r>
  </si>
  <si>
    <r>
      <rPr>
        <sz val="11"/>
        <color theme="1"/>
        <rFont val="Calibri"/>
        <family val="2"/>
        <scheme val="minor"/>
      </rPr>
      <t>Koweït</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</si>
  <si>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</si>
  <si>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</si>
  <si>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</si>
  <si>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Espagne</t>
    </r>
  </si>
  <si>
    <r>
      <rPr>
        <sz val="11"/>
        <color theme="1"/>
        <rFont val="Calibri"/>
        <family val="2"/>
        <scheme val="minor"/>
      </rPr>
      <t>Coupe européenne de l’UEFA</t>
    </r>
  </si>
  <si>
    <r>
      <rPr>
        <sz val="11"/>
        <color theme="1"/>
        <rFont val="Calibri"/>
        <family val="2"/>
        <scheme val="minor"/>
      </rPr>
      <t>Panama</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</si>
  <si>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</si>
  <si>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</si>
  <si>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</si>
  <si>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Allemagne</t>
    </r>
  </si>
  <si>
    <r>
      <rPr>
        <sz val="11"/>
        <color theme="1"/>
        <rFont val="Calibri"/>
        <family val="2"/>
        <scheme val="minor"/>
      </rPr>
      <t>Coupe européenne de l’UEFA</t>
    </r>
  </si>
  <si>
    <r>
      <rPr>
        <sz val="11"/>
        <color theme="1"/>
        <rFont val="Calibri"/>
        <family val="2"/>
        <scheme val="minor"/>
      </rPr>
      <t>Pologne</t>
    </r>
  </si>
  <si>
    <r>
      <rPr>
        <sz val="11"/>
        <color theme="1"/>
        <rFont val="Calibri"/>
        <family val="2"/>
        <scheme val="minor"/>
      </rPr>
      <t>Croatie</t>
    </r>
  </si>
  <si>
    <r>
      <rPr>
        <sz val="11"/>
        <color theme="1"/>
        <rFont val="Calibri"/>
        <family val="2"/>
        <scheme val="minor"/>
      </rPr>
      <t>Coupe européenne de l’UEFA</t>
    </r>
  </si>
  <si>
    <r>
      <rPr>
        <sz val="11"/>
        <color theme="1"/>
        <rFont val="Calibri"/>
        <family val="2"/>
        <scheme val="minor"/>
      </rPr>
      <t>Grèce</t>
    </r>
  </si>
  <si>
    <r>
      <rPr>
        <sz val="11"/>
        <color theme="1"/>
        <rFont val="Calibri"/>
        <family val="2"/>
        <scheme val="minor"/>
      </rPr>
      <t>Espagne</t>
    </r>
  </si>
  <si>
    <r>
      <rPr>
        <sz val="11"/>
        <color theme="1"/>
        <rFont val="Calibri"/>
        <family val="2"/>
        <scheme val="minor"/>
      </rPr>
      <t>Coupe européenne de l’UEFA</t>
    </r>
  </si>
  <si>
    <r>
      <rPr>
        <sz val="11"/>
        <color theme="1"/>
        <rFont val="Calibri"/>
        <family val="2"/>
        <scheme val="minor"/>
      </rPr>
      <t>Portugal</t>
    </r>
  </si>
  <si>
    <r>
      <rPr>
        <sz val="11"/>
        <color theme="1"/>
        <rFont val="Calibri"/>
        <family val="2"/>
        <scheme val="minor"/>
      </rPr>
      <t>Allemagne</t>
    </r>
  </si>
  <si>
    <r>
      <rPr>
        <sz val="11"/>
        <color theme="1"/>
        <rFont val="Calibri"/>
        <family val="2"/>
        <scheme val="minor"/>
      </rPr>
      <t>Coupe européenne de l’UEFA</t>
    </r>
  </si>
  <si>
    <r>
      <rPr>
        <sz val="11"/>
        <color theme="1"/>
        <rFont val="Calibri"/>
        <family val="2"/>
        <scheme val="minor"/>
      </rPr>
      <t>Venezuela</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</si>
  <si>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</si>
  <si>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</si>
  <si>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</si>
  <si>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</si>
  <si>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</si>
  <si>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</si>
  <si>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</si>
  <si>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</si>
  <si>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</si>
  <si>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Turquie</t>
    </r>
  </si>
  <si>
    <r>
      <rPr>
        <sz val="11"/>
        <color theme="1"/>
        <rFont val="Calibri"/>
        <family val="2"/>
        <scheme val="minor"/>
      </rPr>
      <t>Coupe européenne de l’UEFA</t>
    </r>
  </si>
  <si>
    <r>
      <rPr>
        <sz val="11"/>
        <color theme="1"/>
        <rFont val="Calibri"/>
        <family val="2"/>
        <scheme val="minor"/>
      </rPr>
      <t>Allemagne</t>
    </r>
  </si>
  <si>
    <r>
      <rPr>
        <sz val="11"/>
        <color theme="1"/>
        <rFont val="Calibri"/>
        <family val="2"/>
        <scheme val="minor"/>
      </rPr>
      <t>Espagne</t>
    </r>
  </si>
  <si>
    <r>
      <rPr>
        <sz val="11"/>
        <color theme="1"/>
        <rFont val="Calibri"/>
        <family val="2"/>
        <scheme val="minor"/>
      </rPr>
      <t>Coupe européenne de l’UEFA</t>
    </r>
  </si>
  <si>
    <r>
      <rPr>
        <sz val="11"/>
        <color theme="1"/>
        <rFont val="Calibri"/>
        <family val="2"/>
        <scheme val="minor"/>
      </rPr>
      <t>Oman</t>
    </r>
  </si>
  <si>
    <r>
      <rPr>
        <sz val="11"/>
        <color theme="1"/>
        <rFont val="Calibri"/>
        <family val="2"/>
        <scheme val="minor"/>
      </rPr>
      <t>Syrie</t>
    </r>
  </si>
  <si>
    <r>
      <rPr>
        <sz val="11"/>
        <color theme="1"/>
        <rFont val="Calibri"/>
        <family val="2"/>
        <scheme val="minor"/>
      </rPr>
      <t>Championnat de la WAFF</t>
    </r>
  </si>
  <si>
    <r>
      <rPr>
        <sz val="11"/>
        <color theme="1"/>
        <rFont val="Calibri"/>
        <family val="2"/>
        <scheme val="minor"/>
      </rPr>
      <t>Iran</t>
    </r>
  </si>
  <si>
    <r>
      <rPr>
        <sz val="11"/>
        <color theme="1"/>
        <rFont val="Calibri"/>
        <family val="2"/>
        <scheme val="minor"/>
      </rPr>
      <t>Jordanie</t>
    </r>
  </si>
  <si>
    <r>
      <rPr>
        <sz val="11"/>
        <color theme="1"/>
        <rFont val="Calibri"/>
        <family val="2"/>
        <scheme val="minor"/>
      </rPr>
      <t>Championnat de la WAFF</t>
    </r>
  </si>
  <si>
    <r>
      <rPr>
        <sz val="11"/>
        <color theme="1"/>
        <rFont val="Calibri"/>
        <family val="2"/>
        <scheme val="minor"/>
      </rPr>
      <t>Algérie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</si>
  <si>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</si>
  <si>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</si>
  <si>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Bolivie</t>
    </r>
  </si>
  <si>
    <r>
      <rPr>
        <sz val="11"/>
        <color theme="1"/>
        <rFont val="Calibri"/>
        <family val="2"/>
        <scheme val="minor"/>
      </rPr>
      <t>Panama</t>
    </r>
  </si>
  <si>
    <r>
      <rPr>
        <sz val="11"/>
        <color theme="1"/>
        <rFont val="Calibri"/>
        <family val="2"/>
        <scheme val="minor"/>
      </rPr>
      <t>Amical</t>
    </r>
  </si>
  <si>
    <r>
      <rPr>
        <sz val="11"/>
        <color theme="1"/>
        <rFont val="Calibri"/>
        <family val="2"/>
        <scheme val="minor"/>
      </rPr>
      <t>Colombie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</si>
  <si>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</si>
  <si>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</si>
  <si>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</si>
  <si>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</si>
  <si>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</si>
  <si>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</si>
  <si>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</si>
  <si>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</si>
  <si>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Mexique</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</si>
  <si>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</si>
  <si>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</si>
  <si>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</si>
  <si>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Croatie</t>
    </r>
  </si>
  <si>
    <r>
      <rPr>
        <sz val="11"/>
        <color theme="1"/>
        <rFont val="Calibri"/>
        <family val="2"/>
        <scheme val="minor"/>
      </rPr>
      <t>Amical</t>
    </r>
  </si>
  <si>
    <r>
      <rPr>
        <sz val="11"/>
        <color theme="1"/>
        <rFont val="Calibri"/>
        <family val="2"/>
        <scheme val="minor"/>
      </rPr>
      <t>Suède</t>
    </r>
  </si>
  <si>
    <r>
      <rPr>
        <sz val="11"/>
        <color theme="1"/>
        <rFont val="Calibri"/>
        <family val="2"/>
        <scheme val="minor"/>
      </rPr>
      <t>France</t>
    </r>
  </si>
  <si>
    <r>
      <rPr>
        <sz val="11"/>
        <color theme="1"/>
        <rFont val="Calibri"/>
        <family val="2"/>
        <scheme val="minor"/>
      </rPr>
      <t>Amical</t>
    </r>
  </si>
  <si>
    <r>
      <rPr>
        <sz val="11"/>
        <color theme="1"/>
        <rFont val="Calibri"/>
        <family val="2"/>
        <scheme val="minor"/>
      </rPr>
      <t>Turquie</t>
    </r>
  </si>
  <si>
    <r>
      <rPr>
        <sz val="11"/>
        <color theme="1"/>
        <rFont val="Calibri"/>
        <family val="2"/>
        <scheme val="minor"/>
      </rPr>
      <t>Chili</t>
    </r>
  </si>
  <si>
    <r>
      <rPr>
        <sz val="11"/>
        <color theme="1"/>
        <rFont val="Calibri"/>
        <family val="2"/>
        <scheme val="minor"/>
      </rPr>
      <t>Amical</t>
    </r>
  </si>
  <si>
    <r>
      <rPr>
        <sz val="11"/>
        <color theme="1"/>
        <rFont val="Calibri"/>
        <family val="2"/>
        <scheme val="minor"/>
      </rPr>
      <t>Ukraine</t>
    </r>
  </si>
  <si>
    <r>
      <rPr>
        <sz val="11"/>
        <color theme="1"/>
        <rFont val="Calibri"/>
        <family val="2"/>
        <scheme val="minor"/>
      </rPr>
      <t>Pologne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</si>
  <si>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</si>
  <si>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</si>
  <si>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Géorgie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</si>
  <si>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</si>
  <si>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</si>
  <si>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Qatar</t>
    </r>
  </si>
  <si>
    <r>
      <rPr>
        <sz val="11"/>
        <color theme="1"/>
        <rFont val="Calibri"/>
        <family val="2"/>
        <scheme val="minor"/>
      </rPr>
      <t>Amical</t>
    </r>
  </si>
  <si>
    <r>
      <rPr>
        <sz val="11"/>
        <color theme="1"/>
        <rFont val="Calibri"/>
        <family val="2"/>
        <scheme val="minor"/>
      </rPr>
      <t>Algérie</t>
    </r>
  </si>
  <si>
    <r>
      <rPr>
        <sz val="11"/>
        <color theme="1"/>
        <rFont val="Calibri"/>
        <family val="2"/>
        <scheme val="minor"/>
      </rPr>
      <t>Sénégal</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</si>
  <si>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</si>
  <si>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</si>
  <si>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Jordanie</t>
    </r>
  </si>
  <si>
    <r>
      <rPr>
        <sz val="11"/>
        <color theme="1"/>
        <rFont val="Calibri"/>
        <family val="2"/>
        <scheme val="minor"/>
      </rPr>
      <t>Amical</t>
    </r>
  </si>
  <si>
    <r>
      <rPr>
        <sz val="11"/>
        <color theme="1"/>
        <rFont val="Calibri"/>
        <family val="2"/>
        <scheme val="minor"/>
      </rPr>
      <t>Libye</t>
    </r>
  </si>
  <si>
    <r>
      <rPr>
        <sz val="11"/>
        <color theme="1"/>
        <rFont val="Calibri"/>
        <family val="2"/>
        <scheme val="minor"/>
      </rPr>
      <t>Ghana</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</si>
  <si>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</si>
  <si>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</si>
  <si>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</si>
  <si>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</si>
  <si>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Cap-Vert</t>
    </r>
  </si>
  <si>
    <r>
      <rPr>
        <sz val="11"/>
        <color theme="1"/>
        <rFont val="Calibri"/>
        <family val="2"/>
        <scheme val="minor"/>
      </rPr>
      <t>Ghana</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</si>
  <si>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</si>
  <si>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</si>
  <si>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</si>
  <si>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</si>
  <si>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Géorgie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</si>
  <si>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</si>
  <si>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</si>
  <si>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</si>
  <si>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</si>
  <si>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</si>
  <si>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</si>
  <si>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Australie</t>
    </r>
  </si>
  <si>
    <r>
      <rPr>
        <sz val="11"/>
        <color theme="1"/>
        <rFont val="Calibri"/>
        <family val="2"/>
        <scheme val="minor"/>
      </rPr>
      <t>Amical</t>
    </r>
  </si>
  <si>
    <r>
      <rPr>
        <sz val="11"/>
        <color theme="1"/>
        <rFont val="Calibri"/>
        <family val="2"/>
        <scheme val="minor"/>
      </rPr>
      <t>Pérou</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</si>
  <si>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</si>
  <si>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</si>
  <si>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Slovaquie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</si>
  <si>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</si>
  <si>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</si>
  <si>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Afrique du Sud</t>
    </r>
  </si>
  <si>
    <r>
      <rPr>
        <sz val="11"/>
        <color theme="1"/>
        <rFont val="Calibri"/>
        <family val="2"/>
        <scheme val="minor"/>
      </rPr>
      <t>Nigéria</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</si>
  <si>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</si>
  <si>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</si>
  <si>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</si>
  <si>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</si>
  <si>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Afrique du Sud</t>
    </r>
  </si>
  <si>
    <r>
      <rPr>
        <sz val="11"/>
        <color theme="1"/>
        <rFont val="Calibri"/>
        <family val="2"/>
        <scheme val="minor"/>
      </rPr>
      <t>Guinée</t>
    </r>
  </si>
  <si>
    <r>
      <rPr>
        <sz val="11"/>
        <color theme="1"/>
        <rFont val="Calibri"/>
        <family val="2"/>
        <scheme val="minor"/>
      </rPr>
      <t>Amical</t>
    </r>
  </si>
  <si>
    <r>
      <rPr>
        <sz val="11"/>
        <color theme="1"/>
        <rFont val="Calibri"/>
        <family val="2"/>
        <scheme val="minor"/>
      </rPr>
      <t>France</t>
    </r>
  </si>
  <si>
    <r>
      <rPr>
        <sz val="11"/>
        <color theme="1"/>
        <rFont val="Calibri"/>
        <family val="2"/>
        <scheme val="minor"/>
      </rPr>
      <t>Serbie</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</si>
  <si>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</si>
  <si>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</si>
  <si>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</si>
  <si>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</si>
  <si>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</si>
  <si>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</si>
  <si>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</si>
  <si>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</si>
  <si>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</si>
  <si>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</si>
  <si>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</si>
  <si>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Zimbabwe</t>
    </r>
  </si>
  <si>
    <r>
      <rPr>
        <sz val="11"/>
        <color theme="1"/>
        <rFont val="Calibri"/>
        <family val="2"/>
        <scheme val="minor"/>
      </rPr>
      <t>Amical</t>
    </r>
  </si>
  <si>
    <r>
      <rPr>
        <sz val="11"/>
        <color theme="1"/>
        <rFont val="Calibri"/>
        <family val="2"/>
        <scheme val="minor"/>
      </rPr>
      <t>Portugal</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</si>
  <si>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</si>
  <si>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</si>
  <si>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</si>
  <si>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</si>
  <si>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</si>
  <si>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</si>
  <si>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Slovaquie</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</si>
  <si>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</si>
  <si>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</si>
  <si>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</si>
  <si>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</si>
  <si>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</si>
  <si>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</si>
  <si>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</si>
  <si>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Ouzbékistan</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</si>
  <si>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</si>
  <si>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</si>
  <si>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</si>
  <si>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Chili</t>
    </r>
  </si>
  <si>
    <r>
      <rPr>
        <sz val="11"/>
        <color theme="1"/>
        <rFont val="Calibri"/>
        <family val="2"/>
        <scheme val="minor"/>
      </rPr>
      <t>Amical</t>
    </r>
  </si>
  <si>
    <r>
      <rPr>
        <sz val="11"/>
        <color theme="1"/>
        <rFont val="Calibri"/>
        <family val="2"/>
        <scheme val="minor"/>
      </rPr>
      <t>Argentine</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</si>
  <si>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</si>
  <si>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</si>
  <si>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</si>
  <si>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</si>
  <si>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</si>
  <si>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</si>
  <si>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</si>
  <si>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</si>
  <si>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</si>
  <si>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</si>
  <si>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</si>
  <si>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</si>
  <si>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</si>
  <si>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</si>
  <si>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</si>
  <si>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</si>
  <si>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</si>
  <si>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</si>
  <si>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</si>
  <si>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</si>
  <si>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</si>
  <si>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</si>
  <si>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</si>
  <si>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</si>
  <si>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</si>
  <si>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</si>
  <si>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</si>
  <si>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 xml:space="preserve">République de Macédoine </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</si>
  <si>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</si>
  <si>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</si>
  <si>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Monténégro</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</si>
  <si>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</si>
  <si>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</si>
  <si>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</si>
  <si>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</si>
  <si>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</si>
  <si>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</si>
  <si>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</si>
  <si>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</si>
  <si>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</si>
  <si>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</si>
  <si>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Slovaquie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</si>
  <si>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</si>
  <si>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</si>
  <si>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Afrique du Sud</t>
    </r>
  </si>
  <si>
    <r>
      <rPr>
        <sz val="11"/>
        <color theme="1"/>
        <rFont val="Calibri"/>
        <family val="2"/>
        <scheme val="minor"/>
      </rPr>
      <t>Ghana</t>
    </r>
  </si>
  <si>
    <r>
      <rPr>
        <sz val="11"/>
        <color theme="1"/>
        <rFont val="Calibri"/>
        <family val="2"/>
        <scheme val="minor"/>
      </rPr>
      <t>Amical</t>
    </r>
  </si>
  <si>
    <r>
      <rPr>
        <sz val="11"/>
        <color theme="1"/>
        <rFont val="Calibri"/>
        <family val="2"/>
        <scheme val="minor"/>
      </rPr>
      <t>Qatar</t>
    </r>
  </si>
  <si>
    <r>
      <rPr>
        <sz val="11"/>
        <color theme="1"/>
        <rFont val="Calibri"/>
        <family val="2"/>
        <scheme val="minor"/>
      </rPr>
      <t>Iran</t>
    </r>
  </si>
  <si>
    <r>
      <rPr>
        <sz val="11"/>
        <color theme="1"/>
        <rFont val="Calibri"/>
        <family val="2"/>
        <scheme val="minor"/>
      </rPr>
      <t>Amical</t>
    </r>
  </si>
  <si>
    <r>
      <rPr>
        <sz val="11"/>
        <color theme="1"/>
        <rFont val="Calibri"/>
        <family val="2"/>
        <scheme val="minor"/>
      </rPr>
      <t>Mexique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</si>
  <si>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</si>
  <si>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</si>
  <si>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Colombie</t>
    </r>
  </si>
  <si>
    <r>
      <rPr>
        <sz val="11"/>
        <color theme="1"/>
        <rFont val="Calibri"/>
        <family val="2"/>
        <scheme val="minor"/>
      </rPr>
      <t>Nigéria</t>
    </r>
  </si>
  <si>
    <r>
      <rPr>
        <sz val="11"/>
        <color theme="1"/>
        <rFont val="Calibri"/>
        <family val="2"/>
        <scheme val="minor"/>
      </rPr>
      <t>Amical</t>
    </r>
  </si>
  <si>
    <r>
      <rPr>
        <sz val="11"/>
        <color theme="1"/>
        <rFont val="Calibri"/>
        <family val="2"/>
        <scheme val="minor"/>
      </rPr>
      <t>Danemark</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</si>
  <si>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</si>
  <si>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</si>
  <si>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Allemagne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</si>
  <si>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</si>
  <si>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</si>
  <si>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Honduras</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</si>
  <si>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</si>
  <si>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</si>
  <si>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</si>
  <si>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Pologne</t>
    </r>
  </si>
  <si>
    <r>
      <rPr>
        <sz val="11"/>
        <color theme="1"/>
        <rFont val="Calibri"/>
        <family val="2"/>
        <scheme val="minor"/>
      </rPr>
      <t>Amical</t>
    </r>
  </si>
  <si>
    <r>
      <rPr>
        <sz val="11"/>
        <color theme="1"/>
        <rFont val="Calibri"/>
        <family val="2"/>
        <scheme val="minor"/>
      </rPr>
      <t>Monténégro</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</si>
  <si>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</si>
  <si>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</si>
  <si>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Oman</t>
    </r>
  </si>
  <si>
    <r>
      <rPr>
        <sz val="11"/>
        <color theme="1"/>
        <rFont val="Calibri"/>
        <family val="2"/>
        <scheme val="minor"/>
      </rPr>
      <t>Paraguay</t>
    </r>
  </si>
  <si>
    <r>
      <rPr>
        <sz val="11"/>
        <color theme="1"/>
        <rFont val="Calibri"/>
        <family val="2"/>
        <scheme val="minor"/>
      </rPr>
      <t>Amical</t>
    </r>
  </si>
  <si>
    <r>
      <rPr>
        <sz val="11"/>
        <color theme="1"/>
        <rFont val="Calibri"/>
        <family val="2"/>
        <scheme val="minor"/>
      </rPr>
      <t>Roumanie</t>
    </r>
  </si>
  <si>
    <r>
      <rPr>
        <sz val="11"/>
        <color theme="1"/>
        <rFont val="Calibri"/>
        <family val="2"/>
        <scheme val="minor"/>
      </rPr>
      <t>Géorgie</t>
    </r>
  </si>
  <si>
    <r>
      <rPr>
        <sz val="11"/>
        <color theme="1"/>
        <rFont val="Calibri"/>
        <family val="2"/>
        <scheme val="minor"/>
      </rPr>
      <t>Amical</t>
    </r>
  </si>
  <si>
    <r>
      <rPr>
        <sz val="11"/>
        <color theme="1"/>
        <rFont val="Calibri"/>
        <family val="2"/>
        <scheme val="minor"/>
      </rPr>
      <t>Écosse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</si>
  <si>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</si>
  <si>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</si>
  <si>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</si>
  <si>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Cameroun</t>
    </r>
  </si>
  <si>
    <r>
      <rPr>
        <sz val="11"/>
        <color theme="1"/>
        <rFont val="Calibri"/>
        <family val="2"/>
        <scheme val="minor"/>
      </rPr>
      <t>Amical</t>
    </r>
  </si>
  <si>
    <r>
      <rPr>
        <sz val="11"/>
        <color theme="1"/>
        <rFont val="Calibri"/>
        <family val="2"/>
        <scheme val="minor"/>
      </rPr>
      <t>Suisse</t>
    </r>
  </si>
  <si>
    <r>
      <rPr>
        <sz val="11"/>
        <color theme="1"/>
        <rFont val="Calibri"/>
        <family val="2"/>
        <scheme val="minor"/>
      </rPr>
      <t>Finlande</t>
    </r>
  </si>
  <si>
    <r>
      <rPr>
        <sz val="11"/>
        <color theme="1"/>
        <rFont val="Calibri"/>
        <family val="2"/>
        <scheme val="minor"/>
      </rPr>
      <t>Amical</t>
    </r>
  </si>
  <si>
    <r>
      <rPr>
        <sz val="11"/>
        <color theme="1"/>
        <rFont val="Calibri"/>
        <family val="2"/>
        <scheme val="minor"/>
      </rPr>
      <t>Ukraine</t>
    </r>
  </si>
  <si>
    <r>
      <rPr>
        <sz val="11"/>
        <color theme="1"/>
        <rFont val="Calibri"/>
        <family val="2"/>
        <scheme val="minor"/>
      </rPr>
      <t>Norvège</t>
    </r>
  </si>
  <si>
    <r>
      <rPr>
        <sz val="11"/>
        <color theme="1"/>
        <rFont val="Calibri"/>
        <family val="2"/>
        <scheme val="minor"/>
      </rPr>
      <t>Amical</t>
    </r>
  </si>
  <si>
    <r>
      <rPr>
        <sz val="11"/>
        <color theme="1"/>
        <rFont val="Calibri"/>
        <family val="2"/>
        <scheme val="minor"/>
      </rPr>
      <t>Serbie</t>
    </r>
  </si>
  <si>
    <r>
      <rPr>
        <sz val="11"/>
        <color theme="1"/>
        <rFont val="Calibri"/>
        <family val="2"/>
        <scheme val="minor"/>
      </rPr>
      <t>Pologne</t>
    </r>
  </si>
  <si>
    <r>
      <rPr>
        <sz val="11"/>
        <color theme="1"/>
        <rFont val="Calibri"/>
        <family val="2"/>
        <scheme val="minor"/>
      </rPr>
      <t>Amical</t>
    </r>
  </si>
  <si>
    <r>
      <rPr>
        <sz val="11"/>
        <color theme="1"/>
        <rFont val="Calibri"/>
        <family val="2"/>
        <scheme val="minor"/>
      </rPr>
      <t>Iran</t>
    </r>
  </si>
  <si>
    <r>
      <rPr>
        <sz val="11"/>
        <color theme="1"/>
        <rFont val="Calibri"/>
        <family val="2"/>
        <scheme val="minor"/>
      </rPr>
      <t>Équateur</t>
    </r>
  </si>
  <si>
    <r>
      <rPr>
        <sz val="11"/>
        <color theme="1"/>
        <rFont val="Calibri"/>
        <family val="2"/>
        <scheme val="minor"/>
      </rPr>
      <t>Amical</t>
    </r>
  </si>
  <si>
    <r>
      <rPr>
        <sz val="11"/>
        <color theme="1"/>
        <rFont val="Calibri"/>
        <family val="2"/>
        <scheme val="minor"/>
      </rPr>
      <t>Jordanie</t>
    </r>
  </si>
  <si>
    <r>
      <rPr>
        <sz val="11"/>
        <color theme="1"/>
        <rFont val="Calibri"/>
        <family val="2"/>
        <scheme val="minor"/>
      </rPr>
      <t>Chine</t>
    </r>
  </si>
  <si>
    <r>
      <rPr>
        <sz val="11"/>
        <color theme="1"/>
        <rFont val="Calibri"/>
        <family val="2"/>
        <scheme val="minor"/>
      </rPr>
      <t>Amical</t>
    </r>
  </si>
  <si>
    <r>
      <rPr>
        <sz val="11"/>
        <color theme="1"/>
        <rFont val="Calibri"/>
        <family val="2"/>
        <scheme val="minor"/>
      </rPr>
      <t>Koweït</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</si>
  <si>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</si>
  <si>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</si>
  <si>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Oman</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</si>
  <si>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</si>
  <si>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</si>
  <si>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Syrie</t>
    </r>
  </si>
  <si>
    <r>
      <rPr>
        <sz val="11"/>
        <color theme="1"/>
        <rFont val="Calibri"/>
        <family val="2"/>
        <scheme val="minor"/>
      </rPr>
      <t>Chine</t>
    </r>
  </si>
  <si>
    <r>
      <rPr>
        <sz val="11"/>
        <color theme="1"/>
        <rFont val="Calibri"/>
        <family val="2"/>
        <scheme val="minor"/>
      </rPr>
      <t>Qualification pour la Coupe de l’AFC</t>
    </r>
  </si>
  <si>
    <r>
      <rPr>
        <sz val="11"/>
        <color theme="1"/>
        <rFont val="Calibri"/>
        <family val="2"/>
        <scheme val="minor"/>
      </rPr>
      <t>Guatemala</t>
    </r>
  </si>
  <si>
    <r>
      <rPr>
        <sz val="11"/>
        <color theme="1"/>
        <rFont val="Calibri"/>
        <family val="2"/>
        <scheme val="minor"/>
      </rPr>
      <t>Haïti</t>
    </r>
  </si>
  <si>
    <r>
      <rPr>
        <sz val="11"/>
        <color theme="1"/>
        <rFont val="Calibri"/>
        <family val="2"/>
        <scheme val="minor"/>
      </rPr>
      <t>Amical</t>
    </r>
  </si>
  <si>
    <r>
      <rPr>
        <sz val="11"/>
        <color theme="1"/>
        <rFont val="Calibri"/>
        <family val="2"/>
        <scheme val="minor"/>
      </rPr>
      <t>Koweït</t>
    </r>
  </si>
  <si>
    <r>
      <rPr>
        <sz val="11"/>
        <color theme="1"/>
        <rFont val="Calibri"/>
        <family val="2"/>
        <scheme val="minor"/>
      </rPr>
      <t>Syrie</t>
    </r>
  </si>
  <si>
    <r>
      <rPr>
        <sz val="11"/>
        <color theme="1"/>
        <rFont val="Calibri"/>
        <family val="2"/>
        <scheme val="minor"/>
      </rPr>
      <t>Amical</t>
    </r>
  </si>
  <si>
    <r>
      <rPr>
        <sz val="11"/>
        <color theme="1"/>
        <rFont val="Calibri"/>
        <family val="2"/>
        <scheme val="minor"/>
      </rPr>
      <t>Panama</t>
    </r>
  </si>
  <si>
    <r>
      <rPr>
        <sz val="11"/>
        <color theme="1"/>
        <rFont val="Calibri"/>
        <family val="2"/>
        <scheme val="minor"/>
      </rPr>
      <t>Guatemala</t>
    </r>
  </si>
  <si>
    <r>
      <rPr>
        <sz val="11"/>
        <color theme="1"/>
        <rFont val="Calibri"/>
        <family val="2"/>
        <scheme val="minor"/>
      </rPr>
      <t>Coupe de l’UNCAF</t>
    </r>
  </si>
  <si>
    <r>
      <rPr>
        <sz val="11"/>
        <color theme="1"/>
        <rFont val="Calibri"/>
        <family val="2"/>
        <scheme val="minor"/>
      </rPr>
      <t>Afrique du Sud</t>
    </r>
  </si>
  <si>
    <r>
      <rPr>
        <sz val="11"/>
        <color theme="1"/>
        <rFont val="Calibri"/>
        <family val="2"/>
        <scheme val="minor"/>
      </rPr>
      <t>Zambie</t>
    </r>
  </si>
  <si>
    <r>
      <rPr>
        <sz val="11"/>
        <color theme="1"/>
        <rFont val="Calibri"/>
        <family val="2"/>
        <scheme val="minor"/>
      </rPr>
      <t>Amical</t>
    </r>
  </si>
  <si>
    <r>
      <rPr>
        <sz val="11"/>
        <color theme="1"/>
        <rFont val="Calibri"/>
        <family val="2"/>
        <scheme val="minor"/>
      </rPr>
      <t>Koweït</t>
    </r>
  </si>
  <si>
    <r>
      <rPr>
        <sz val="11"/>
        <color theme="1"/>
        <rFont val="Calibri"/>
        <family val="2"/>
        <scheme val="minor"/>
      </rPr>
      <t>Oman</t>
    </r>
  </si>
  <si>
    <r>
      <rPr>
        <sz val="11"/>
        <color theme="1"/>
        <rFont val="Calibri"/>
        <family val="2"/>
        <scheme val="minor"/>
      </rPr>
      <t>Qualification pour la Coupe de l’AFC</t>
    </r>
  </si>
  <si>
    <r>
      <rPr>
        <sz val="11"/>
        <color theme="1"/>
        <rFont val="Calibri"/>
        <family val="2"/>
        <scheme val="minor"/>
      </rPr>
      <t>Mexique</t>
    </r>
  </si>
  <si>
    <r>
      <rPr>
        <sz val="11"/>
        <color theme="1"/>
        <rFont val="Calibri"/>
        <family val="2"/>
        <scheme val="minor"/>
      </rPr>
      <t>Suède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</si>
  <si>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</si>
  <si>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</si>
  <si>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Ouzbékistan</t>
    </r>
  </si>
  <si>
    <r>
      <rPr>
        <sz val="11"/>
        <color theme="1"/>
        <rFont val="Calibri"/>
        <family val="2"/>
        <scheme val="minor"/>
      </rPr>
      <t>Qualification pour la Coupe de l’AFC</t>
    </r>
  </si>
  <si>
    <r>
      <rPr>
        <sz val="11"/>
        <color theme="1"/>
        <rFont val="Calibri"/>
        <family val="2"/>
        <scheme val="minor"/>
      </rPr>
      <t>Honduras</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</si>
  <si>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</si>
  <si>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</si>
  <si>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</si>
  <si>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</si>
  <si>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Coupe de l’UNCAF</t>
    </r>
  </si>
  <si>
    <r>
      <rPr>
        <sz val="11"/>
        <color theme="1"/>
        <rFont val="Calibri"/>
        <family val="2"/>
        <scheme val="minor"/>
      </rPr>
      <t>El Salvador</t>
    </r>
  </si>
  <si>
    <r>
      <rPr>
        <sz val="11"/>
        <color theme="1"/>
        <rFont val="Calibri"/>
        <family val="2"/>
        <scheme val="minor"/>
      </rPr>
      <t>Pérou</t>
    </r>
  </si>
  <si>
    <r>
      <rPr>
        <sz val="11"/>
        <color theme="1"/>
        <rFont val="Calibri"/>
        <family val="2"/>
        <scheme val="minor"/>
      </rPr>
      <t>Amical</t>
    </r>
  </si>
  <si>
    <r>
      <rPr>
        <sz val="11"/>
        <color theme="1"/>
        <rFont val="Calibri"/>
        <family val="2"/>
        <scheme val="minor"/>
      </rPr>
      <t>Slovaquie</t>
    </r>
  </si>
  <si>
    <r>
      <rPr>
        <sz val="11"/>
        <color theme="1"/>
        <rFont val="Calibri"/>
        <family val="2"/>
        <scheme val="minor"/>
      </rPr>
      <t>Ukraine</t>
    </r>
  </si>
  <si>
    <r>
      <rPr>
        <sz val="11"/>
        <color theme="1"/>
        <rFont val="Calibri"/>
        <family val="2"/>
        <scheme val="minor"/>
      </rPr>
      <t>Tournoi international de Chypre</t>
    </r>
  </si>
  <si>
    <r>
      <rPr>
        <sz val="11"/>
        <color theme="1"/>
        <rFont val="Calibri"/>
        <family val="2"/>
        <scheme val="minor"/>
      </rPr>
      <t>Allemagne</t>
    </r>
  </si>
  <si>
    <r>
      <rPr>
        <sz val="11"/>
        <color theme="1"/>
        <rFont val="Calibri"/>
        <family val="2"/>
        <scheme val="minor"/>
      </rPr>
      <t>Norvège</t>
    </r>
  </si>
  <si>
    <r>
      <rPr>
        <sz val="11"/>
        <color theme="1"/>
        <rFont val="Calibri"/>
        <family val="2"/>
        <scheme val="minor"/>
      </rPr>
      <t>Amical</t>
    </r>
  </si>
  <si>
    <r>
      <rPr>
        <sz val="11"/>
        <color theme="1"/>
        <rFont val="Calibri"/>
        <family val="2"/>
        <scheme val="minor"/>
      </rPr>
      <t>Irlande</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</si>
  <si>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</si>
  <si>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</si>
  <si>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</si>
  <si>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Hongrie</t>
    </r>
  </si>
  <si>
    <r>
      <rPr>
        <sz val="11"/>
        <color theme="1"/>
        <rFont val="Calibri"/>
        <family val="2"/>
        <scheme val="minor"/>
      </rPr>
      <t>Amical</t>
    </r>
  </si>
  <si>
    <r>
      <rPr>
        <sz val="11"/>
        <color theme="1"/>
        <rFont val="Calibri"/>
        <family val="2"/>
        <scheme val="minor"/>
      </rPr>
      <t>Libye</t>
    </r>
  </si>
  <si>
    <r>
      <rPr>
        <sz val="11"/>
        <color theme="1"/>
        <rFont val="Calibri"/>
        <family val="2"/>
        <scheme val="minor"/>
      </rPr>
      <t>Uruguay</t>
    </r>
  </si>
  <si>
    <r>
      <rPr>
        <sz val="11"/>
        <color theme="1"/>
        <rFont val="Calibri"/>
        <family val="2"/>
        <scheme val="minor"/>
      </rPr>
      <t>Amical</t>
    </r>
  </si>
  <si>
    <r>
      <rPr>
        <sz val="11"/>
        <color theme="1"/>
        <rFont val="Calibri"/>
        <family val="2"/>
        <scheme val="minor"/>
      </rPr>
      <t>Pérou</t>
    </r>
  </si>
  <si>
    <r>
      <rPr>
        <sz val="11"/>
        <color theme="1"/>
        <rFont val="Calibri"/>
        <family val="2"/>
        <scheme val="minor"/>
      </rPr>
      <t>Paraguay</t>
    </r>
  </si>
  <si>
    <r>
      <rPr>
        <sz val="11"/>
        <color theme="1"/>
        <rFont val="Calibri"/>
        <family val="2"/>
        <scheme val="minor"/>
      </rPr>
      <t>Amical</t>
    </r>
  </si>
  <si>
    <r>
      <rPr>
        <sz val="11"/>
        <color theme="1"/>
        <rFont val="Calibri"/>
        <family val="2"/>
        <scheme val="minor"/>
      </rPr>
      <t>Portugal</t>
    </r>
  </si>
  <si>
    <r>
      <rPr>
        <sz val="11"/>
        <color theme="1"/>
        <rFont val="Calibri"/>
        <family val="2"/>
        <scheme val="minor"/>
      </rPr>
      <t>Finlande</t>
    </r>
  </si>
  <si>
    <r>
      <rPr>
        <sz val="11"/>
        <color theme="1"/>
        <rFont val="Calibri"/>
        <family val="2"/>
        <scheme val="minor"/>
      </rPr>
      <t>Amical</t>
    </r>
  </si>
  <si>
    <r>
      <rPr>
        <sz val="11"/>
        <color theme="1"/>
        <rFont val="Calibri"/>
        <family val="2"/>
        <scheme val="minor"/>
      </rPr>
      <t>Roumanie</t>
    </r>
  </si>
  <si>
    <r>
      <rPr>
        <sz val="11"/>
        <color theme="1"/>
        <rFont val="Calibri"/>
        <family val="2"/>
        <scheme val="minor"/>
      </rPr>
      <t>Croatie</t>
    </r>
  </si>
  <si>
    <r>
      <rPr>
        <sz val="11"/>
        <color theme="1"/>
        <rFont val="Calibri"/>
        <family val="2"/>
        <scheme val="minor"/>
      </rPr>
      <t>Amical</t>
    </r>
  </si>
  <si>
    <r>
      <rPr>
        <sz val="11"/>
        <color theme="1"/>
        <rFont val="Calibri"/>
        <family val="2"/>
        <scheme val="minor"/>
      </rPr>
      <t>Serbie</t>
    </r>
  </si>
  <si>
    <r>
      <rPr>
        <sz val="11"/>
        <color theme="1"/>
        <rFont val="Calibri"/>
        <family val="2"/>
        <scheme val="minor"/>
      </rPr>
      <t>Ukraine</t>
    </r>
  </si>
  <si>
    <r>
      <rPr>
        <sz val="11"/>
        <color theme="1"/>
        <rFont val="Calibri"/>
        <family val="2"/>
        <scheme val="minor"/>
      </rPr>
      <t>Tournoi international de Chypre</t>
    </r>
  </si>
  <si>
    <r>
      <rPr>
        <sz val="11"/>
        <color theme="1"/>
        <rFont val="Calibri"/>
        <family val="2"/>
        <scheme val="minor"/>
      </rPr>
      <t>Venezuela</t>
    </r>
  </si>
  <si>
    <r>
      <rPr>
        <sz val="11"/>
        <color theme="1"/>
        <rFont val="Calibri"/>
        <family val="2"/>
        <scheme val="minor"/>
      </rPr>
      <t>Guatemala</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</si>
  <si>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</si>
  <si>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</si>
  <si>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Pologne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</si>
  <si>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</si>
  <si>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</si>
  <si>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Koweït</t>
    </r>
  </si>
  <si>
    <r>
      <rPr>
        <sz val="11"/>
        <color theme="1"/>
        <rFont val="Calibri"/>
        <family val="2"/>
        <scheme val="minor"/>
      </rPr>
      <t>Qualification pour la Coupe de l’AFC</t>
    </r>
  </si>
  <si>
    <r>
      <rPr>
        <sz val="11"/>
        <color theme="1"/>
        <rFont val="Calibri"/>
        <family val="2"/>
        <scheme val="minor"/>
      </rPr>
      <t>Qatar</t>
    </r>
  </si>
  <si>
    <r>
      <rPr>
        <sz val="11"/>
        <color theme="1"/>
        <rFont val="Calibri"/>
        <family val="2"/>
        <scheme val="minor"/>
      </rPr>
      <t>Koweït</t>
    </r>
  </si>
  <si>
    <r>
      <rPr>
        <sz val="11"/>
        <color theme="1"/>
        <rFont val="Calibri"/>
        <family val="2"/>
        <scheme val="minor"/>
      </rPr>
      <t>Amical</t>
    </r>
  </si>
  <si>
    <r>
      <rPr>
        <sz val="11"/>
        <color theme="1"/>
        <rFont val="Calibri"/>
        <family val="2"/>
        <scheme val="minor"/>
      </rPr>
      <t>Syrie</t>
    </r>
  </si>
  <si>
    <r>
      <rPr>
        <sz val="11"/>
        <color theme="1"/>
        <rFont val="Calibri"/>
        <family val="2"/>
        <scheme val="minor"/>
      </rPr>
      <t>Qatar</t>
    </r>
  </si>
  <si>
    <r>
      <rPr>
        <sz val="11"/>
        <color theme="1"/>
        <rFont val="Calibri"/>
        <family val="2"/>
        <scheme val="minor"/>
      </rPr>
      <t>Amical</t>
    </r>
  </si>
  <si>
    <r>
      <rPr>
        <sz val="11"/>
        <color theme="1"/>
        <rFont val="Calibri"/>
        <family val="2"/>
        <scheme val="minor"/>
      </rPr>
      <t>Koweït</t>
    </r>
  </si>
  <si>
    <r>
      <rPr>
        <sz val="11"/>
        <color theme="1"/>
        <rFont val="Calibri"/>
        <family val="2"/>
        <scheme val="minor"/>
      </rPr>
      <t>Iran</t>
    </r>
  </si>
  <si>
    <r>
      <rPr>
        <sz val="11"/>
        <color theme="1"/>
        <rFont val="Calibri"/>
        <family val="2"/>
        <scheme val="minor"/>
      </rPr>
      <t>Amical</t>
    </r>
  </si>
  <si>
    <r>
      <rPr>
        <sz val="11"/>
        <color theme="1"/>
        <rFont val="Calibri"/>
        <family val="2"/>
        <scheme val="minor"/>
      </rPr>
      <t>Albanie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</si>
  <si>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</si>
  <si>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</si>
  <si>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</si>
  <si>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</si>
  <si>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</si>
  <si>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</si>
  <si>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Irak</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</si>
  <si>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</si>
  <si>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</si>
  <si>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</si>
  <si>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</si>
  <si>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</si>
  <si>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Serbie</t>
    </r>
  </si>
  <si>
    <r>
      <rPr>
        <sz val="11"/>
        <color theme="1"/>
        <rFont val="Calibri"/>
        <family val="2"/>
        <scheme val="minor"/>
      </rPr>
      <t>Qualification pour la Coupe du Monde de la FIFA</t>
    </r>
  </si>
  <si>
    <r>
      <rPr>
        <sz val="11"/>
        <color theme="1"/>
        <rFont val="Calibri"/>
        <family val="2"/>
        <scheme val="minor"/>
      </rPr>
      <t>Afrique du Sud</t>
    </r>
  </si>
  <si>
    <r>
      <rPr>
        <sz val="11"/>
        <color theme="1"/>
        <rFont val="Calibri"/>
        <family val="2"/>
        <scheme val="minor"/>
      </rPr>
      <t>Norvège</t>
    </r>
  </si>
  <si>
    <r>
      <rPr>
        <sz val="11"/>
        <color theme="1"/>
        <rFont val="Calibri"/>
        <family val="2"/>
        <scheme val="minor"/>
      </rPr>
      <t>Amical</t>
    </r>
  </si>
  <si>
    <r>
      <rPr>
        <sz val="11"/>
        <color theme="1"/>
        <rFont val="Calibri"/>
        <family val="2"/>
        <scheme val="minor"/>
      </rPr>
      <t>Espagne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</si>
  <si>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</si>
  <si>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</si>
  <si>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</si>
  <si>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</si>
  <si>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</si>
  <si>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</si>
  <si>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</si>
  <si>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</si>
  <si>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</si>
  <si>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</si>
  <si>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</si>
  <si>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</si>
  <si>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</si>
  <si>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</si>
  <si>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</si>
  <si>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</si>
  <si>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</si>
  <si>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</si>
  <si>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Slovénie</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</si>
  <si>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</si>
  <si>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</si>
  <si>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Finlande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</si>
  <si>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</si>
  <si>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</si>
  <si>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</si>
  <si>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</si>
  <si>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</si>
  <si>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</si>
  <si>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</si>
  <si>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</si>
  <si>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</si>
  <si>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</si>
  <si>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</si>
  <si>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</si>
  <si>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</si>
  <si>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</si>
  <si>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Estonie</t>
    </r>
  </si>
  <si>
    <r>
      <rPr>
        <sz val="11"/>
        <color theme="1"/>
        <rFont val="Calibri"/>
        <family val="2"/>
        <scheme val="minor"/>
      </rPr>
      <t>Amical</t>
    </r>
  </si>
  <si>
    <r>
      <rPr>
        <sz val="11"/>
        <color theme="1"/>
        <rFont val="Calibri"/>
        <family val="2"/>
        <scheme val="minor"/>
      </rPr>
      <t>Oman</t>
    </r>
  </si>
  <si>
    <r>
      <rPr>
        <sz val="11"/>
        <color theme="1"/>
        <rFont val="Calibri"/>
        <family val="2"/>
        <scheme val="minor"/>
      </rPr>
      <t>Égypte</t>
    </r>
  </si>
  <si>
    <r>
      <rPr>
        <sz val="11"/>
        <color theme="1"/>
        <rFont val="Calibri"/>
        <family val="2"/>
        <scheme val="minor"/>
      </rPr>
      <t>Amical</t>
    </r>
  </si>
  <si>
    <r>
      <rPr>
        <sz val="11"/>
        <color theme="1"/>
        <rFont val="Calibri"/>
        <family val="2"/>
        <scheme val="minor"/>
      </rPr>
      <t>Ghana</t>
    </r>
  </si>
  <si>
    <r>
      <rPr>
        <sz val="11"/>
        <color theme="1"/>
        <rFont val="Calibri"/>
        <family val="2"/>
        <scheme val="minor"/>
      </rPr>
      <t>Ouganda</t>
    </r>
  </si>
  <si>
    <r>
      <rPr>
        <sz val="11"/>
        <color theme="1"/>
        <rFont val="Calibri"/>
        <family val="2"/>
        <scheme val="minor"/>
      </rPr>
      <t>Amical</t>
    </r>
  </si>
  <si>
    <r>
      <rPr>
        <sz val="11"/>
        <color theme="1"/>
        <rFont val="Calibri"/>
        <family val="2"/>
        <scheme val="minor"/>
      </rPr>
      <t>Qatar</t>
    </r>
  </si>
  <si>
    <r>
      <rPr>
        <sz val="11"/>
        <color theme="1"/>
        <rFont val="Calibri"/>
        <family val="2"/>
        <scheme val="minor"/>
      </rPr>
      <t>Irak</t>
    </r>
  </si>
  <si>
    <r>
      <rPr>
        <sz val="11"/>
        <color theme="1"/>
        <rFont val="Calibri"/>
        <family val="2"/>
        <scheme val="minor"/>
      </rPr>
      <t>Amical</t>
    </r>
  </si>
  <si>
    <r>
      <rPr>
        <sz val="11"/>
        <color theme="1"/>
        <rFont val="Calibri"/>
        <family val="2"/>
        <scheme val="minor"/>
      </rPr>
      <t>Chine</t>
    </r>
  </si>
  <si>
    <r>
      <rPr>
        <sz val="11"/>
        <color theme="1"/>
        <rFont val="Calibri"/>
        <family val="2"/>
        <scheme val="minor"/>
      </rPr>
      <t>Iran</t>
    </r>
  </si>
  <si>
    <r>
      <rPr>
        <sz val="11"/>
        <color theme="1"/>
        <rFont val="Calibri"/>
        <family val="2"/>
        <scheme val="minor"/>
      </rPr>
      <t>Amical</t>
    </r>
  </si>
  <si>
    <r>
      <rPr>
        <sz val="11"/>
        <color theme="1"/>
        <rFont val="Calibri"/>
        <family val="2"/>
        <scheme val="minor"/>
      </rPr>
      <t>France</t>
    </r>
  </si>
  <si>
    <r>
      <rPr>
        <sz val="11"/>
        <color theme="1"/>
        <rFont val="Calibri"/>
        <family val="2"/>
        <scheme val="minor"/>
      </rPr>
      <t>Nigéria</t>
    </r>
  </si>
  <si>
    <r>
      <rPr>
        <sz val="11"/>
        <color theme="1"/>
        <rFont val="Calibri"/>
        <family val="2"/>
        <scheme val="minor"/>
      </rPr>
      <t>Amical</t>
    </r>
  </si>
  <si>
    <r>
      <rPr>
        <sz val="11"/>
        <color theme="1"/>
        <rFont val="Calibri"/>
        <family val="2"/>
        <scheme val="minor"/>
      </rPr>
      <t>France</t>
    </r>
  </si>
  <si>
    <r>
      <rPr>
        <sz val="11"/>
        <color theme="1"/>
        <rFont val="Calibri"/>
        <family val="2"/>
        <scheme val="minor"/>
      </rPr>
      <t>Turquie</t>
    </r>
  </si>
  <si>
    <r>
      <rPr>
        <sz val="11"/>
        <color theme="1"/>
        <rFont val="Calibri"/>
        <family val="2"/>
        <scheme val="minor"/>
      </rPr>
      <t>Amical</t>
    </r>
  </si>
  <si>
    <r>
      <rPr>
        <sz val="11"/>
        <color theme="1"/>
        <rFont val="Calibri"/>
        <family val="2"/>
        <scheme val="minor"/>
      </rPr>
      <t>Albanie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</si>
  <si>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</si>
  <si>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</si>
  <si>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</si>
  <si>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</si>
  <si>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</si>
  <si>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</si>
  <si>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</si>
  <si>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</si>
  <si>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</si>
  <si>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</si>
  <si>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</si>
  <si>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</si>
  <si>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</si>
  <si>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</si>
  <si>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Serbie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</si>
  <si>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</si>
  <si>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</si>
  <si>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Afrique du Sud</t>
    </r>
  </si>
  <si>
    <r>
      <rPr>
        <sz val="11"/>
        <color theme="1"/>
        <rFont val="Calibri"/>
        <family val="2"/>
        <scheme val="minor"/>
      </rPr>
      <t>Pologne</t>
    </r>
  </si>
  <si>
    <r>
      <rPr>
        <sz val="11"/>
        <color theme="1"/>
        <rFont val="Calibri"/>
        <family val="2"/>
        <scheme val="minor"/>
      </rPr>
      <t>Amical</t>
    </r>
  </si>
  <si>
    <r>
      <rPr>
        <sz val="11"/>
        <color theme="1"/>
        <rFont val="Calibri"/>
        <family val="2"/>
        <scheme val="minor"/>
      </rPr>
      <t>Suède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</si>
  <si>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</si>
  <si>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</si>
  <si>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Ouzbékistan</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</si>
  <si>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</si>
  <si>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</si>
  <si>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Libye</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</si>
  <si>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</si>
  <si>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</si>
  <si>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Jamaïque</t>
    </r>
  </si>
  <si>
    <r>
      <rPr>
        <sz val="11"/>
        <color theme="1"/>
        <rFont val="Calibri"/>
        <family val="2"/>
        <scheme val="minor"/>
      </rPr>
      <t>Panama</t>
    </r>
  </si>
  <si>
    <r>
      <rPr>
        <sz val="11"/>
        <color theme="1"/>
        <rFont val="Calibri"/>
        <family val="2"/>
        <scheme val="minor"/>
      </rPr>
      <t>Amical</t>
    </r>
  </si>
  <si>
    <r>
      <rPr>
        <sz val="11"/>
        <color theme="1"/>
        <rFont val="Calibri"/>
        <family val="2"/>
        <scheme val="minor"/>
      </rPr>
      <t>Brésil</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</si>
  <si>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</si>
  <si>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</si>
  <si>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</si>
  <si>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</si>
  <si>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</si>
  <si>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</si>
  <si>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</si>
  <si>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</si>
  <si>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</si>
  <si>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</si>
  <si>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</si>
  <si>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</si>
  <si>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</si>
  <si>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</si>
  <si>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</si>
  <si>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Italie</t>
    </r>
  </si>
  <si>
    <r>
      <rPr>
        <sz val="11"/>
        <color theme="1"/>
        <rFont val="Calibri"/>
        <family val="2"/>
        <scheme val="minor"/>
      </rPr>
      <t>Amical</t>
    </r>
  </si>
  <si>
    <r>
      <rPr>
        <sz val="11"/>
        <color theme="1"/>
        <rFont val="Calibri"/>
        <family val="2"/>
        <scheme val="minor"/>
      </rPr>
      <t>Brésil</t>
    </r>
  </si>
  <si>
    <r>
      <rPr>
        <sz val="11"/>
        <color theme="1"/>
        <rFont val="Calibri"/>
        <family val="2"/>
        <scheme val="minor"/>
      </rPr>
      <t>Égypte</t>
    </r>
  </si>
  <si>
    <r>
      <rPr>
        <sz val="11"/>
        <color theme="1"/>
        <rFont val="Calibri"/>
        <family val="2"/>
        <scheme val="minor"/>
      </rPr>
      <t>Coupe de la Confédération</t>
    </r>
  </si>
  <si>
    <r>
      <rPr>
        <sz val="11"/>
        <color theme="1"/>
        <rFont val="Calibri"/>
        <family val="2"/>
        <scheme val="minor"/>
      </rPr>
      <t>Australie</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</si>
  <si>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</si>
  <si>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</si>
  <si>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</si>
  <si>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Irak</t>
    </r>
  </si>
  <si>
    <r>
      <rPr>
        <sz val="11"/>
        <color theme="1"/>
        <rFont val="Calibri"/>
        <family val="2"/>
        <scheme val="minor"/>
      </rPr>
      <t>Coupe de la Confédération</t>
    </r>
  </si>
  <si>
    <r>
      <rPr>
        <sz val="11"/>
        <color theme="1"/>
        <rFont val="Calibri"/>
        <family val="2"/>
        <scheme val="minor"/>
      </rPr>
      <t>Égypte</t>
    </r>
  </si>
  <si>
    <r>
      <rPr>
        <sz val="11"/>
        <color theme="1"/>
        <rFont val="Calibri"/>
        <family val="2"/>
        <scheme val="minor"/>
      </rPr>
      <t>Italie</t>
    </r>
  </si>
  <si>
    <r>
      <rPr>
        <sz val="11"/>
        <color theme="1"/>
        <rFont val="Calibri"/>
        <family val="2"/>
        <scheme val="minor"/>
      </rPr>
      <t>Coupe de la Confédération</t>
    </r>
  </si>
  <si>
    <r>
      <rPr>
        <sz val="11"/>
        <color theme="1"/>
        <rFont val="Calibri"/>
        <family val="2"/>
        <scheme val="minor"/>
      </rPr>
      <t>Égypte</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</si>
  <si>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</si>
  <si>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</si>
  <si>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Brésil</t>
    </r>
  </si>
  <si>
    <r>
      <rPr>
        <sz val="11"/>
        <color theme="1"/>
        <rFont val="Calibri"/>
        <family val="2"/>
        <scheme val="minor"/>
      </rPr>
      <t>Afrique du Sud</t>
    </r>
  </si>
  <si>
    <r>
      <rPr>
        <sz val="11"/>
        <color theme="1"/>
        <rFont val="Calibri"/>
        <family val="2"/>
        <scheme val="minor"/>
      </rPr>
      <t>Coupe de la Confédération</t>
    </r>
  </si>
  <si>
    <r>
      <rPr>
        <sz val="11"/>
        <color theme="1"/>
        <rFont val="Calibri"/>
        <family val="2"/>
        <scheme val="minor"/>
      </rPr>
      <t>Costa Rica</t>
    </r>
  </si>
  <si>
    <r>
      <rPr>
        <sz val="11"/>
        <color theme="1"/>
        <rFont val="Calibri"/>
        <family val="2"/>
        <scheme val="minor"/>
      </rPr>
      <t>Venezuela</t>
    </r>
  </si>
  <si>
    <r>
      <rPr>
        <sz val="11"/>
        <color theme="1"/>
        <rFont val="Calibri"/>
        <family val="2"/>
        <scheme val="minor"/>
      </rPr>
      <t>Amical</t>
    </r>
  </si>
  <si>
    <r>
      <rPr>
        <sz val="11"/>
        <color theme="1"/>
        <rFont val="Calibri"/>
        <family val="2"/>
        <scheme val="minor"/>
      </rPr>
      <t>Haïti</t>
    </r>
  </si>
  <si>
    <r>
      <rPr>
        <sz val="11"/>
        <color theme="1"/>
        <rFont val="Calibri"/>
        <family val="2"/>
        <scheme val="minor"/>
      </rPr>
      <t>Syrie</t>
    </r>
  </si>
  <si>
    <r>
      <rPr>
        <sz val="11"/>
        <color theme="1"/>
        <rFont val="Calibri"/>
        <family val="2"/>
        <scheme val="minor"/>
      </rPr>
      <t>Amical</t>
    </r>
  </si>
  <si>
    <r>
      <rPr>
        <sz val="11"/>
        <color theme="1"/>
        <rFont val="Calibri"/>
        <family val="2"/>
        <scheme val="minor"/>
      </rPr>
      <t>Espagne</t>
    </r>
  </si>
  <si>
    <r>
      <rPr>
        <sz val="11"/>
        <color theme="1"/>
        <rFont val="Calibri"/>
        <family val="2"/>
        <scheme val="minor"/>
      </rPr>
      <t>Afrique du Sud</t>
    </r>
  </si>
  <si>
    <r>
      <rPr>
        <sz val="11"/>
        <color theme="1"/>
        <rFont val="Calibri"/>
        <family val="2"/>
        <scheme val="minor"/>
      </rPr>
      <t>Coupe de la Confédération</t>
    </r>
  </si>
  <si>
    <r>
      <rPr>
        <sz val="11"/>
        <color theme="1"/>
        <rFont val="Calibri"/>
        <family val="2"/>
        <scheme val="minor"/>
      </rPr>
      <t>Canada</t>
    </r>
  </si>
  <si>
    <r>
      <rPr>
        <sz val="11"/>
        <color theme="1"/>
        <rFont val="Calibri"/>
        <family val="2"/>
        <scheme val="minor"/>
      </rPr>
      <t>Jamaïque</t>
    </r>
  </si>
  <si>
    <r>
      <rPr>
        <sz val="11"/>
        <color theme="1"/>
        <rFont val="Calibri"/>
        <family val="2"/>
        <scheme val="minor"/>
      </rPr>
      <t>Gold Cup</t>
    </r>
  </si>
  <si>
    <r>
      <rPr>
        <sz val="11"/>
        <color theme="1"/>
        <rFont val="Calibri"/>
        <family val="2"/>
        <scheme val="minor"/>
      </rPr>
      <t>Costa Rica</t>
    </r>
  </si>
  <si>
    <r>
      <rPr>
        <sz val="11"/>
        <color theme="1"/>
        <rFont val="Calibri"/>
        <family val="2"/>
        <scheme val="minor"/>
      </rPr>
      <t>El Salvador</t>
    </r>
  </si>
  <si>
    <r>
      <rPr>
        <sz val="11"/>
        <color theme="1"/>
        <rFont val="Calibri"/>
        <family val="2"/>
        <scheme val="minor"/>
      </rPr>
      <t>Gold Cup</t>
    </r>
  </si>
  <si>
    <r>
      <rPr>
        <sz val="11"/>
        <color theme="1"/>
        <rFont val="Calibri"/>
        <family val="2"/>
        <scheme val="minor"/>
      </rPr>
      <t>Honduras</t>
    </r>
  </si>
  <si>
    <r>
      <rPr>
        <sz val="11"/>
        <color theme="1"/>
        <rFont val="Calibri"/>
        <family val="2"/>
        <scheme val="minor"/>
      </rPr>
      <t>Haïti</t>
    </r>
  </si>
  <si>
    <r>
      <rPr>
        <sz val="11"/>
        <color theme="1"/>
        <rFont val="Calibri"/>
        <family val="2"/>
        <scheme val="minor"/>
      </rPr>
      <t>Gold Cup</t>
    </r>
  </si>
  <si>
    <r>
      <rPr>
        <sz val="11"/>
        <color theme="1"/>
        <rFont val="Calibri"/>
        <family val="2"/>
        <scheme val="minor"/>
      </rPr>
      <t>El Salvador</t>
    </r>
  </si>
  <si>
    <r>
      <rPr>
        <sz val="11"/>
        <color theme="1"/>
        <rFont val="Calibri"/>
        <family val="2"/>
        <scheme val="minor"/>
      </rPr>
      <t>Canada</t>
    </r>
  </si>
  <si>
    <r>
      <rPr>
        <sz val="11"/>
        <color theme="1"/>
        <rFont val="Calibri"/>
        <family val="2"/>
        <scheme val="minor"/>
      </rPr>
      <t>Gold Cup</t>
    </r>
  </si>
  <si>
    <r>
      <rPr>
        <sz val="11"/>
        <color theme="1"/>
        <rFont val="Calibri"/>
        <family val="2"/>
        <scheme val="minor"/>
      </rPr>
      <t>Jamaïque</t>
    </r>
  </si>
  <si>
    <r>
      <rPr>
        <sz val="11"/>
        <color theme="1"/>
        <rFont val="Calibri"/>
        <family val="2"/>
        <scheme val="minor"/>
      </rPr>
      <t>Costa Rica</t>
    </r>
  </si>
  <si>
    <r>
      <rPr>
        <sz val="11"/>
        <color theme="1"/>
        <rFont val="Calibri"/>
        <family val="2"/>
        <scheme val="minor"/>
      </rPr>
      <t>Gold Cup</t>
    </r>
  </si>
  <si>
    <r>
      <rPr>
        <sz val="11"/>
        <color theme="1"/>
        <rFont val="Calibri"/>
        <family val="2"/>
        <scheme val="minor"/>
      </rPr>
      <t>El Salvador</t>
    </r>
  </si>
  <si>
    <r>
      <rPr>
        <sz val="11"/>
        <color theme="1"/>
        <rFont val="Calibri"/>
        <family val="2"/>
        <scheme val="minor"/>
      </rPr>
      <t>Jamaïque</t>
    </r>
  </si>
  <si>
    <r>
      <rPr>
        <sz val="11"/>
        <color theme="1"/>
        <rFont val="Calibri"/>
        <family val="2"/>
        <scheme val="minor"/>
      </rPr>
      <t>Gold Cup</t>
    </r>
  </si>
  <si>
    <r>
      <rPr>
        <sz val="11"/>
        <color theme="1"/>
        <rFont val="Calibri"/>
        <family val="2"/>
        <scheme val="minor"/>
      </rPr>
      <t>Canada</t>
    </r>
  </si>
  <si>
    <r>
      <rPr>
        <sz val="11"/>
        <color theme="1"/>
        <rFont val="Calibri"/>
        <family val="2"/>
        <scheme val="minor"/>
      </rPr>
      <t>Honduras</t>
    </r>
  </si>
  <si>
    <r>
      <rPr>
        <sz val="11"/>
        <color theme="1"/>
        <rFont val="Calibri"/>
        <family val="2"/>
        <scheme val="minor"/>
      </rPr>
      <t>Gold Cup</t>
    </r>
  </si>
  <si>
    <r>
      <rPr>
        <sz val="11"/>
        <color theme="1"/>
        <rFont val="Calibri"/>
        <family val="2"/>
        <scheme val="minor"/>
      </rPr>
      <t>Colombie</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</si>
  <si>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</si>
  <si>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</si>
  <si>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Algérie</t>
    </r>
  </si>
  <si>
    <r>
      <rPr>
        <sz val="11"/>
        <color theme="1"/>
        <rFont val="Calibri"/>
        <family val="2"/>
        <scheme val="minor"/>
      </rPr>
      <t>Uruguay</t>
    </r>
  </si>
  <si>
    <r>
      <rPr>
        <sz val="11"/>
        <color theme="1"/>
        <rFont val="Calibri"/>
        <family val="2"/>
        <scheme val="minor"/>
      </rPr>
      <t>Amical</t>
    </r>
  </si>
  <si>
    <r>
      <rPr>
        <sz val="11"/>
        <color theme="1"/>
        <rFont val="Calibri"/>
        <family val="2"/>
        <scheme val="minor"/>
      </rPr>
      <t>Colombie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</si>
  <si>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</si>
  <si>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</si>
  <si>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Danemark</t>
    </r>
  </si>
  <si>
    <r>
      <rPr>
        <sz val="11"/>
        <color theme="1"/>
        <rFont val="Calibri"/>
        <family val="2"/>
        <scheme val="minor"/>
      </rPr>
      <t>Chili</t>
    </r>
  </si>
  <si>
    <r>
      <rPr>
        <sz val="11"/>
        <color theme="1"/>
        <rFont val="Calibri"/>
        <family val="2"/>
        <scheme val="minor"/>
      </rPr>
      <t>Amical</t>
    </r>
  </si>
  <si>
    <r>
      <rPr>
        <sz val="11"/>
        <color theme="1"/>
        <rFont val="Calibri"/>
        <family val="2"/>
        <scheme val="minor"/>
      </rPr>
      <t>Estonie</t>
    </r>
  </si>
  <si>
    <r>
      <rPr>
        <sz val="11"/>
        <color theme="1"/>
        <rFont val="Calibri"/>
        <family val="2"/>
        <scheme val="minor"/>
      </rPr>
      <t>Brésil</t>
    </r>
  </si>
  <si>
    <r>
      <rPr>
        <sz val="11"/>
        <color theme="1"/>
        <rFont val="Calibri"/>
        <family val="2"/>
        <scheme val="minor"/>
      </rPr>
      <t>Amical</t>
    </r>
  </si>
  <si>
    <r>
      <rPr>
        <sz val="11"/>
        <color theme="1"/>
        <rFont val="Calibri"/>
        <family val="2"/>
        <scheme val="minor"/>
      </rPr>
      <t>Hongrie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</si>
  <si>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</si>
  <si>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</si>
  <si>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</si>
  <si>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Paraguay</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</si>
  <si>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</si>
  <si>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</si>
  <si>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Espagne</t>
    </r>
  </si>
  <si>
    <r>
      <rPr>
        <sz val="11"/>
        <color theme="1"/>
        <rFont val="Calibri"/>
        <family val="2"/>
        <scheme val="minor"/>
      </rPr>
      <t>Amical</t>
    </r>
  </si>
  <si>
    <r>
      <rPr>
        <sz val="11"/>
        <color theme="1"/>
        <rFont val="Calibri"/>
        <family val="2"/>
        <scheme val="minor"/>
      </rPr>
      <t>Monténégro</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</si>
  <si>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</si>
  <si>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</si>
  <si>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Oman</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</si>
  <si>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</si>
  <si>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</si>
  <si>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Russie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</si>
  <si>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</si>
  <si>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</si>
  <si>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Suède</t>
    </r>
  </si>
  <si>
    <r>
      <rPr>
        <sz val="11"/>
        <color theme="1"/>
        <rFont val="Calibri"/>
        <family val="2"/>
        <scheme val="minor"/>
      </rPr>
      <t>Finlande</t>
    </r>
  </si>
  <si>
    <r>
      <rPr>
        <sz val="11"/>
        <color theme="1"/>
        <rFont val="Calibri"/>
        <family val="2"/>
        <scheme val="minor"/>
      </rPr>
      <t>Amical</t>
    </r>
  </si>
  <si>
    <r>
      <rPr>
        <sz val="11"/>
        <color theme="1"/>
        <rFont val="Calibri"/>
        <family val="2"/>
        <scheme val="minor"/>
      </rPr>
      <t>Syrie</t>
    </r>
  </si>
  <si>
    <r>
      <rPr>
        <sz val="11"/>
        <color theme="1"/>
        <rFont val="Calibri"/>
        <family val="2"/>
        <scheme val="minor"/>
      </rPr>
      <t>Liban</t>
    </r>
  </si>
  <si>
    <r>
      <rPr>
        <sz val="11"/>
        <color theme="1"/>
        <rFont val="Calibri"/>
        <family val="2"/>
        <scheme val="minor"/>
      </rPr>
      <t>Coupe Nehru</t>
    </r>
  </si>
  <si>
    <r>
      <rPr>
        <sz val="11"/>
        <color theme="1"/>
        <rFont val="Calibri"/>
        <family val="2"/>
        <scheme val="minor"/>
      </rPr>
      <t>Croatie</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</si>
  <si>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</si>
  <si>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</si>
  <si>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</si>
  <si>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</si>
  <si>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</si>
  <si>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Hongrie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</si>
  <si>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</si>
  <si>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</si>
  <si>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</si>
  <si>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</si>
  <si>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</si>
  <si>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</si>
  <si>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</si>
  <si>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</si>
  <si>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</si>
  <si>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Zambie</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</si>
  <si>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</si>
  <si>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</si>
  <si>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</si>
  <si>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</si>
  <si>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Arménie</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</si>
  <si>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</si>
  <si>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</si>
  <si>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</si>
  <si>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</si>
  <si>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</si>
  <si>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</si>
  <si>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</si>
  <si>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</si>
  <si>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</si>
  <si>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Ghana</t>
    </r>
  </si>
  <si>
    <r>
      <rPr>
        <sz val="11"/>
        <color theme="1"/>
        <rFont val="Calibri"/>
        <family val="2"/>
        <scheme val="minor"/>
      </rPr>
      <t>Amical</t>
    </r>
  </si>
  <si>
    <r>
      <rPr>
        <sz val="11"/>
        <color theme="1"/>
        <rFont val="Calibri"/>
        <family val="2"/>
        <scheme val="minor"/>
      </rPr>
      <t>Mexique</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</si>
  <si>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</si>
  <si>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</si>
  <si>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</si>
  <si>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 xml:space="preserve">République de Macédoine </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</si>
  <si>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</si>
  <si>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</si>
  <si>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</si>
  <si>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</si>
  <si>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</si>
  <si>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Colombie</t>
    </r>
  </si>
  <si>
    <r>
      <rPr>
        <sz val="11"/>
        <color theme="1"/>
        <rFont val="Calibri"/>
        <family val="2"/>
        <scheme val="minor"/>
      </rPr>
      <t>Amical</t>
    </r>
  </si>
  <si>
    <r>
      <rPr>
        <sz val="11"/>
        <color theme="1"/>
        <rFont val="Calibri"/>
        <family val="2"/>
        <scheme val="minor"/>
      </rPr>
      <t>Croatie</t>
    </r>
  </si>
  <si>
    <r>
      <rPr>
        <sz val="11"/>
        <color theme="1"/>
        <rFont val="Calibri"/>
        <family val="2"/>
        <scheme val="minor"/>
      </rPr>
      <t>Qatar</t>
    </r>
  </si>
  <si>
    <r>
      <rPr>
        <sz val="11"/>
        <color theme="1"/>
        <rFont val="Calibri"/>
        <family val="2"/>
        <scheme val="minor"/>
      </rPr>
      <t>Amical</t>
    </r>
  </si>
  <si>
    <r>
      <rPr>
        <sz val="11"/>
        <color theme="1"/>
        <rFont val="Calibri"/>
        <family val="2"/>
        <scheme val="minor"/>
      </rPr>
      <t>Argentine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</si>
  <si>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</si>
  <si>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</si>
  <si>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Arménie</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</si>
  <si>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</si>
  <si>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</si>
  <si>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</si>
  <si>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</si>
  <si>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</si>
  <si>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</si>
  <si>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</si>
  <si>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</si>
  <si>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</si>
  <si>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</si>
  <si>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</si>
  <si>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</si>
  <si>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Jordanie</t>
    </r>
  </si>
  <si>
    <r>
      <rPr>
        <sz val="11"/>
        <color theme="1"/>
        <rFont val="Calibri"/>
        <family val="2"/>
        <scheme val="minor"/>
      </rPr>
      <t>Amical</t>
    </r>
  </si>
  <si>
    <r>
      <rPr>
        <sz val="11"/>
        <color theme="1"/>
        <rFont val="Calibri"/>
        <family val="2"/>
        <scheme val="minor"/>
      </rPr>
      <t>Monténégro</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</si>
  <si>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</si>
  <si>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</si>
  <si>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</si>
  <si>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</si>
  <si>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</si>
  <si>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Russie</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</si>
  <si>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</si>
  <si>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</si>
  <si>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</si>
  <si>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</si>
  <si>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</si>
  <si>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</si>
  <si>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</si>
  <si>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</si>
  <si>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Zambie</t>
    </r>
  </si>
  <si>
    <r>
      <rPr>
        <sz val="11"/>
        <color theme="1"/>
        <rFont val="Calibri"/>
        <family val="2"/>
        <scheme val="minor"/>
      </rPr>
      <t>Égypte</t>
    </r>
  </si>
  <si>
    <r>
      <rPr>
        <sz val="11"/>
        <color theme="1"/>
        <rFont val="Calibri"/>
        <family val="2"/>
        <scheme val="minor"/>
      </rPr>
      <t>Qualification pour la Coupe du Monde de la FIFA</t>
    </r>
  </si>
  <si>
    <r>
      <rPr>
        <sz val="11"/>
        <color theme="1"/>
        <rFont val="Calibri"/>
        <family val="2"/>
        <scheme val="minor"/>
      </rPr>
      <t>Guinée</t>
    </r>
  </si>
  <si>
    <r>
      <rPr>
        <sz val="11"/>
        <color theme="1"/>
        <rFont val="Calibri"/>
        <family val="2"/>
        <scheme val="minor"/>
      </rPr>
      <t>Burkina Faso</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</si>
  <si>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</si>
  <si>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</si>
  <si>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Qatar</t>
    </r>
  </si>
  <si>
    <r>
      <rPr>
        <sz val="11"/>
        <color theme="1"/>
        <rFont val="Calibri"/>
        <family val="2"/>
        <scheme val="minor"/>
      </rPr>
      <t>Amical</t>
    </r>
  </si>
  <si>
    <r>
      <rPr>
        <sz val="11"/>
        <color theme="1"/>
        <rFont val="Calibri"/>
        <family val="2"/>
        <scheme val="minor"/>
      </rPr>
      <t>Islande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</si>
  <si>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</si>
  <si>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</si>
  <si>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Australie</t>
    </r>
  </si>
  <si>
    <r>
      <rPr>
        <sz val="11"/>
        <color theme="1"/>
        <rFont val="Calibri"/>
        <family val="2"/>
        <scheme val="minor"/>
      </rPr>
      <t>Oman</t>
    </r>
  </si>
  <si>
    <r>
      <rPr>
        <sz val="11"/>
        <color theme="1"/>
        <rFont val="Calibri"/>
        <family val="2"/>
        <scheme val="minor"/>
      </rPr>
      <t>Qualification pour la Coupe de l’AFC</t>
    </r>
  </si>
  <si>
    <r>
      <rPr>
        <sz val="11"/>
        <color theme="1"/>
        <rFont val="Calibri"/>
        <family val="2"/>
        <scheme val="minor"/>
      </rPr>
      <t>Chili</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</si>
  <si>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</si>
  <si>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</si>
  <si>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</si>
  <si>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</si>
  <si>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</si>
  <si>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</si>
  <si>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</si>
  <si>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</si>
  <si>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</si>
  <si>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</si>
  <si>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</si>
  <si>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</si>
  <si>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Slovaquie</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</si>
  <si>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</si>
  <si>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</si>
  <si>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</si>
  <si>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</si>
  <si>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Uruguay</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</si>
  <si>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</si>
  <si>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</si>
  <si>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</si>
  <si>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Syrie</t>
    </r>
  </si>
  <si>
    <r>
      <rPr>
        <sz val="11"/>
        <color theme="1"/>
        <rFont val="Calibri"/>
        <family val="2"/>
        <scheme val="minor"/>
      </rPr>
      <t>Amical</t>
    </r>
  </si>
  <si>
    <r>
      <rPr>
        <sz val="11"/>
        <color theme="1"/>
        <rFont val="Calibri"/>
        <family val="2"/>
        <scheme val="minor"/>
      </rPr>
      <t>Chili</t>
    </r>
  </si>
  <si>
    <r>
      <rPr>
        <sz val="11"/>
        <color theme="1"/>
        <rFont val="Calibri"/>
        <family val="2"/>
        <scheme val="minor"/>
      </rPr>
      <t>Paraguay</t>
    </r>
  </si>
  <si>
    <r>
      <rPr>
        <sz val="11"/>
        <color theme="1"/>
        <rFont val="Calibri"/>
        <family val="2"/>
        <scheme val="minor"/>
      </rPr>
      <t>Amical</t>
    </r>
  </si>
  <si>
    <r>
      <rPr>
        <sz val="11"/>
        <color theme="1"/>
        <rFont val="Calibri"/>
        <family val="2"/>
        <scheme val="minor"/>
      </rPr>
      <t>Iran</t>
    </r>
  </si>
  <si>
    <r>
      <rPr>
        <sz val="11"/>
        <color theme="1"/>
        <rFont val="Calibri"/>
        <family val="2"/>
        <scheme val="minor"/>
      </rPr>
      <t>Islande</t>
    </r>
  </si>
  <si>
    <r>
      <rPr>
        <sz val="11"/>
        <color theme="1"/>
        <rFont val="Calibri"/>
        <family val="2"/>
        <scheme val="minor"/>
      </rPr>
      <t>Amical</t>
    </r>
  </si>
  <si>
    <r>
      <rPr>
        <sz val="11"/>
        <color theme="1"/>
        <rFont val="Calibri"/>
        <family val="2"/>
        <scheme val="minor"/>
      </rPr>
      <t>Brésil</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</si>
  <si>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</si>
  <si>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</si>
  <si>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</si>
  <si>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</si>
  <si>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</si>
  <si>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</si>
  <si>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Jordanie</t>
    </r>
  </si>
  <si>
    <r>
      <rPr>
        <sz val="11"/>
        <color theme="1"/>
        <rFont val="Calibri"/>
        <family val="2"/>
        <scheme val="minor"/>
      </rPr>
      <t>Qualification pour la Coupe de l’AFC</t>
    </r>
  </si>
  <si>
    <r>
      <rPr>
        <sz val="11"/>
        <color theme="1"/>
        <rFont val="Calibri"/>
        <family val="2"/>
        <scheme val="minor"/>
      </rPr>
      <t>Irlande</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</si>
  <si>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</si>
  <si>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</si>
  <si>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</si>
  <si>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Serbie</t>
    </r>
  </si>
  <si>
    <r>
      <rPr>
        <sz val="11"/>
        <color theme="1"/>
        <rFont val="Calibri"/>
        <family val="2"/>
        <scheme val="minor"/>
      </rPr>
      <t>Amical</t>
    </r>
  </si>
  <si>
    <r>
      <rPr>
        <sz val="11"/>
        <color theme="1"/>
        <rFont val="Calibri"/>
        <family val="2"/>
        <scheme val="minor"/>
      </rPr>
      <t>Oman</t>
    </r>
  </si>
  <si>
    <r>
      <rPr>
        <sz val="11"/>
        <color theme="1"/>
        <rFont val="Calibri"/>
        <family val="2"/>
        <scheme val="minor"/>
      </rPr>
      <t>Australie</t>
    </r>
  </si>
  <si>
    <r>
      <rPr>
        <sz val="11"/>
        <color theme="1"/>
        <rFont val="Calibri"/>
        <family val="2"/>
        <scheme val="minor"/>
      </rPr>
      <t>Qualification pour la Coupe de l’AFC</t>
    </r>
  </si>
  <si>
    <r>
      <rPr>
        <sz val="11"/>
        <color theme="1"/>
        <rFont val="Calibri"/>
        <family val="2"/>
        <scheme val="minor"/>
      </rPr>
      <t>Pologne</t>
    </r>
  </si>
  <si>
    <r>
      <rPr>
        <sz val="11"/>
        <color theme="1"/>
        <rFont val="Calibri"/>
        <family val="2"/>
        <scheme val="minor"/>
      </rPr>
      <t>Roumanie</t>
    </r>
  </si>
  <si>
    <r>
      <rPr>
        <sz val="11"/>
        <color theme="1"/>
        <rFont val="Calibri"/>
        <family val="2"/>
        <scheme val="minor"/>
      </rPr>
      <t>Amical</t>
    </r>
  </si>
  <si>
    <r>
      <rPr>
        <sz val="11"/>
        <color theme="1"/>
        <rFont val="Calibri"/>
        <family val="2"/>
        <scheme val="minor"/>
      </rPr>
      <t>Russie</t>
    </r>
  </si>
  <si>
    <r>
      <rPr>
        <sz val="11"/>
        <color theme="1"/>
        <rFont val="Calibri"/>
        <family val="2"/>
        <scheme val="minor"/>
      </rPr>
      <t>Slovénie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</si>
  <si>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</si>
  <si>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</si>
  <si>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</si>
  <si>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</si>
  <si>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Suisse</t>
    </r>
  </si>
  <si>
    <r>
      <rPr>
        <sz val="11"/>
        <color theme="1"/>
        <rFont val="Calibri"/>
        <family val="2"/>
        <scheme val="minor"/>
      </rPr>
      <t>Norvège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</si>
  <si>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</si>
  <si>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</si>
  <si>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Chili</t>
    </r>
  </si>
  <si>
    <r>
      <rPr>
        <sz val="11"/>
        <color theme="1"/>
        <rFont val="Calibri"/>
        <family val="2"/>
        <scheme val="minor"/>
      </rPr>
      <t>Amical</t>
    </r>
  </si>
  <si>
    <r>
      <rPr>
        <sz val="11"/>
        <color theme="1"/>
        <rFont val="Calibri"/>
        <family val="2"/>
        <scheme val="minor"/>
      </rPr>
      <t>Algérie</t>
    </r>
  </si>
  <si>
    <r>
      <rPr>
        <sz val="11"/>
        <color theme="1"/>
        <rFont val="Calibri"/>
        <family val="2"/>
        <scheme val="minor"/>
      </rPr>
      <t>Égypte</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</si>
  <si>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</si>
  <si>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</si>
  <si>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Pérou</t>
    </r>
  </si>
  <si>
    <r>
      <rPr>
        <sz val="11"/>
        <color theme="1"/>
        <rFont val="Calibri"/>
        <family val="2"/>
        <scheme val="minor"/>
      </rPr>
      <t>Amical</t>
    </r>
  </si>
  <si>
    <r>
      <rPr>
        <sz val="11"/>
        <color theme="1"/>
        <rFont val="Calibri"/>
        <family val="2"/>
        <scheme val="minor"/>
      </rPr>
      <t>Italie</t>
    </r>
  </si>
  <si>
    <r>
      <rPr>
        <sz val="11"/>
        <color theme="1"/>
        <rFont val="Calibri"/>
        <family val="2"/>
        <scheme val="minor"/>
      </rPr>
      <t>Suède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</si>
  <si>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</si>
  <si>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</si>
  <si>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Serbie</t>
    </r>
  </si>
  <si>
    <r>
      <rPr>
        <sz val="11"/>
        <color theme="1"/>
        <rFont val="Calibri"/>
        <family val="2"/>
        <scheme val="minor"/>
      </rPr>
      <t>Amical</t>
    </r>
  </si>
  <si>
    <r>
      <rPr>
        <sz val="11"/>
        <color theme="1"/>
        <rFont val="Calibri"/>
        <family val="2"/>
        <scheme val="minor"/>
      </rPr>
      <t>Monténégro</t>
    </r>
  </si>
  <si>
    <r>
      <rPr>
        <sz val="11"/>
        <color theme="1"/>
        <rFont val="Calibri"/>
        <family val="2"/>
        <scheme val="minor"/>
      </rPr>
      <t>Bélarus</t>
    </r>
  </si>
  <si>
    <r>
      <rPr>
        <sz val="11"/>
        <color theme="1"/>
        <rFont val="Calibri"/>
        <family val="2"/>
        <scheme val="minor"/>
      </rPr>
      <t>Amical</t>
    </r>
  </si>
  <si>
    <r>
      <rPr>
        <sz val="11"/>
        <color theme="1"/>
        <rFont val="Calibri"/>
        <family val="2"/>
        <scheme val="minor"/>
      </rPr>
      <t>Pologne</t>
    </r>
  </si>
  <si>
    <r>
      <rPr>
        <sz val="11"/>
        <color theme="1"/>
        <rFont val="Calibri"/>
        <family val="2"/>
        <scheme val="minor"/>
      </rPr>
      <t>Canada</t>
    </r>
  </si>
  <si>
    <r>
      <rPr>
        <sz val="11"/>
        <color theme="1"/>
        <rFont val="Calibri"/>
        <family val="2"/>
        <scheme val="minor"/>
      </rPr>
      <t>Amical</t>
    </r>
  </si>
  <si>
    <r>
      <rPr>
        <sz val="11"/>
        <color theme="1"/>
        <rFont val="Calibri"/>
        <family val="2"/>
        <scheme val="minor"/>
      </rPr>
      <t>Slovénie</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</si>
  <si>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</si>
  <si>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</si>
  <si>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</si>
  <si>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</si>
  <si>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</si>
  <si>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</si>
  <si>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Irak</t>
    </r>
  </si>
  <si>
    <r>
      <rPr>
        <sz val="11"/>
        <color theme="1"/>
        <rFont val="Calibri"/>
        <family val="2"/>
        <scheme val="minor"/>
      </rPr>
      <t>Amical</t>
    </r>
  </si>
  <si>
    <r>
      <rPr>
        <sz val="11"/>
        <color theme="1"/>
        <rFont val="Calibri"/>
        <family val="2"/>
        <scheme val="minor"/>
      </rPr>
      <t>Chine</t>
    </r>
  </si>
  <si>
    <r>
      <rPr>
        <sz val="11"/>
        <color theme="1"/>
        <rFont val="Calibri"/>
        <family val="2"/>
        <scheme val="minor"/>
      </rPr>
      <t>Liban</t>
    </r>
  </si>
  <si>
    <r>
      <rPr>
        <sz val="11"/>
        <color theme="1"/>
        <rFont val="Calibri"/>
        <family val="2"/>
        <scheme val="minor"/>
      </rPr>
      <t>Qualification pour la Coupe de l’AFC</t>
    </r>
  </si>
  <si>
    <r>
      <rPr>
        <sz val="11"/>
        <color theme="1"/>
        <rFont val="Calibri"/>
        <family val="2"/>
        <scheme val="minor"/>
      </rPr>
      <t>Jordanie</t>
    </r>
  </si>
  <si>
    <r>
      <rPr>
        <sz val="11"/>
        <color theme="1"/>
        <rFont val="Calibri"/>
        <family val="2"/>
        <scheme val="minor"/>
      </rPr>
      <t>Iran</t>
    </r>
  </si>
  <si>
    <r>
      <rPr>
        <sz val="11"/>
        <color theme="1"/>
        <rFont val="Calibri"/>
        <family val="2"/>
        <scheme val="minor"/>
      </rPr>
      <t>Qualification pour la Coupe de l’AFC</t>
    </r>
  </si>
  <si>
    <r>
      <rPr>
        <sz val="11"/>
        <color theme="1"/>
        <rFont val="Calibri"/>
        <family val="2"/>
        <scheme val="minor"/>
      </rPr>
      <t>Qatar</t>
    </r>
  </si>
  <si>
    <r>
      <rPr>
        <sz val="11"/>
        <color theme="1"/>
        <rFont val="Calibri"/>
        <family val="2"/>
        <scheme val="minor"/>
      </rPr>
      <t>Iran</t>
    </r>
  </si>
  <si>
    <r>
      <rPr>
        <sz val="11"/>
        <color theme="1"/>
        <rFont val="Calibri"/>
        <family val="2"/>
        <scheme val="minor"/>
      </rPr>
      <t>Amical</t>
    </r>
  </si>
  <si>
    <r>
      <rPr>
        <sz val="11"/>
        <color theme="1"/>
        <rFont val="Calibri"/>
        <family val="2"/>
        <scheme val="minor"/>
      </rPr>
      <t>Mali</t>
    </r>
  </si>
  <si>
    <r>
      <rPr>
        <sz val="11"/>
        <color theme="1"/>
        <rFont val="Calibri"/>
        <family val="2"/>
        <scheme val="minor"/>
      </rPr>
      <t>Iran</t>
    </r>
  </si>
  <si>
    <r>
      <rPr>
        <sz val="11"/>
        <color theme="1"/>
        <rFont val="Calibri"/>
        <family val="2"/>
        <scheme val="minor"/>
      </rPr>
      <t>Amical</t>
    </r>
  </si>
  <si>
    <r>
      <rPr>
        <sz val="11"/>
        <color theme="1"/>
        <rFont val="Calibri"/>
        <family val="2"/>
        <scheme val="minor"/>
      </rPr>
      <t>Égypte</t>
    </r>
  </si>
  <si>
    <r>
      <rPr>
        <sz val="11"/>
        <color theme="1"/>
        <rFont val="Calibri"/>
        <family val="2"/>
        <scheme val="minor"/>
      </rPr>
      <t>Mali</t>
    </r>
  </si>
  <si>
    <r>
      <rPr>
        <sz val="11"/>
        <color theme="1"/>
        <rFont val="Calibri"/>
        <family val="2"/>
        <scheme val="minor"/>
      </rPr>
      <t>Amical</t>
    </r>
  </si>
  <si>
    <r>
      <rPr>
        <sz val="11"/>
        <color theme="1"/>
        <rFont val="Calibri"/>
        <family val="2"/>
        <scheme val="minor"/>
      </rPr>
      <t>Mali</t>
    </r>
  </si>
  <si>
    <r>
      <rPr>
        <sz val="11"/>
        <color theme="1"/>
        <rFont val="Calibri"/>
        <family val="2"/>
        <scheme val="minor"/>
      </rPr>
      <t>Algérie</t>
    </r>
  </si>
  <si>
    <r>
      <rPr>
        <sz val="11"/>
        <color theme="1"/>
        <rFont val="Calibri"/>
        <family val="2"/>
        <scheme val="minor"/>
      </rPr>
      <t>Coupe d’Afrique des nations</t>
    </r>
  </si>
  <si>
    <r>
      <rPr>
        <sz val="11"/>
        <color theme="1"/>
        <rFont val="Calibri"/>
        <family val="2"/>
        <scheme val="minor"/>
      </rPr>
      <t>Cameroun</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</si>
  <si>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</si>
  <si>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</si>
  <si>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Burkina Faso</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</si>
  <si>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</si>
  <si>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</si>
  <si>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Chili</t>
    </r>
  </si>
  <si>
    <r>
      <rPr>
        <sz val="11"/>
        <color theme="1"/>
        <rFont val="Calibri"/>
        <family val="2"/>
        <scheme val="minor"/>
      </rPr>
      <t>Panama</t>
    </r>
  </si>
  <si>
    <r>
      <rPr>
        <sz val="11"/>
        <color theme="1"/>
        <rFont val="Calibri"/>
        <family val="2"/>
        <scheme val="minor"/>
      </rPr>
      <t>Amical</t>
    </r>
  </si>
  <si>
    <r>
      <rPr>
        <sz val="11"/>
        <color theme="1"/>
        <rFont val="Calibri"/>
        <family val="2"/>
        <scheme val="minor"/>
      </rPr>
      <t>Oman</t>
    </r>
  </si>
  <si>
    <r>
      <rPr>
        <sz val="11"/>
        <color theme="1"/>
        <rFont val="Calibri"/>
        <family val="2"/>
        <scheme val="minor"/>
      </rPr>
      <t>Suède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</si>
  <si>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</si>
  <si>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</si>
  <si>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Jordanie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</si>
  <si>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</si>
  <si>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</si>
  <si>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</si>
  <si>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</si>
  <si>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Ghana</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</si>
  <si>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</si>
  <si>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</si>
  <si>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Nigéria</t>
    </r>
  </si>
  <si>
    <r>
      <rPr>
        <sz val="11"/>
        <color theme="1"/>
        <rFont val="Calibri"/>
        <family val="2"/>
        <scheme val="minor"/>
      </rPr>
      <t>Algérie</t>
    </r>
  </si>
  <si>
    <r>
      <rPr>
        <sz val="11"/>
        <color theme="1"/>
        <rFont val="Calibri"/>
        <family val="2"/>
        <scheme val="minor"/>
      </rPr>
      <t>Coupe d’Afrique des nations</t>
    </r>
  </si>
  <si>
    <r>
      <rPr>
        <sz val="11"/>
        <color theme="1"/>
        <rFont val="Calibri"/>
        <family val="2"/>
        <scheme val="minor"/>
      </rPr>
      <t>Ghana</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</si>
  <si>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</si>
  <si>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</si>
  <si>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Jamaïque</t>
    </r>
  </si>
  <si>
    <r>
      <rPr>
        <sz val="11"/>
        <color theme="1"/>
        <rFont val="Calibri"/>
        <family val="2"/>
        <scheme val="minor"/>
      </rPr>
      <t>Canada</t>
    </r>
  </si>
  <si>
    <r>
      <rPr>
        <sz val="11"/>
        <color theme="1"/>
        <rFont val="Calibri"/>
        <family val="2"/>
        <scheme val="minor"/>
      </rPr>
      <t>Amical</t>
    </r>
  </si>
  <si>
    <r>
      <rPr>
        <sz val="11"/>
        <color theme="1"/>
        <rFont val="Calibri"/>
        <family val="2"/>
        <scheme val="minor"/>
      </rPr>
      <t>Argentine</t>
    </r>
  </si>
  <si>
    <r>
      <rPr>
        <sz val="11"/>
        <color theme="1"/>
        <rFont val="Calibri"/>
        <family val="2"/>
        <scheme val="minor"/>
      </rPr>
      <t>Jamaïque</t>
    </r>
  </si>
  <si>
    <r>
      <rPr>
        <sz val="11"/>
        <color theme="1"/>
        <rFont val="Calibri"/>
        <family val="2"/>
        <scheme val="minor"/>
      </rPr>
      <t>Amical</t>
    </r>
  </si>
  <si>
    <r>
      <rPr>
        <sz val="11"/>
        <color theme="1"/>
        <rFont val="Calibri"/>
        <family val="2"/>
        <scheme val="minor"/>
      </rPr>
      <t>Albanie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</si>
  <si>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</si>
  <si>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</si>
  <si>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Autriche</t>
    </r>
  </si>
  <si>
    <r>
      <rPr>
        <sz val="11"/>
        <color theme="1"/>
        <rFont val="Calibri"/>
        <family val="2"/>
        <scheme val="minor"/>
      </rPr>
      <t>Danemark</t>
    </r>
  </si>
  <si>
    <r>
      <rPr>
        <sz val="11"/>
        <color theme="1"/>
        <rFont val="Calibri"/>
        <family val="2"/>
        <scheme val="minor"/>
      </rPr>
      <t>Amical</t>
    </r>
  </si>
  <si>
    <r>
      <rPr>
        <sz val="11"/>
        <color theme="1"/>
        <rFont val="Calibri"/>
        <family val="2"/>
        <scheme val="minor"/>
      </rPr>
      <t>Belgique</t>
    </r>
  </si>
  <si>
    <r>
      <rPr>
        <sz val="11"/>
        <color theme="1"/>
        <rFont val="Calibri"/>
        <family val="2"/>
        <scheme val="minor"/>
      </rPr>
      <t>Croatie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</si>
  <si>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</si>
  <si>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</si>
  <si>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</si>
  <si>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</si>
  <si>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Géorgie</t>
    </r>
  </si>
  <si>
    <r>
      <rPr>
        <sz val="11"/>
        <color theme="1"/>
        <rFont val="Calibri"/>
        <family val="2"/>
        <scheme val="minor"/>
      </rPr>
      <t>Estonie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</si>
  <si>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</si>
  <si>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</si>
  <si>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</si>
  <si>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</si>
  <si>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Libye</t>
    </r>
  </si>
  <si>
    <r>
      <rPr>
        <sz val="11"/>
        <color theme="1"/>
        <rFont val="Calibri"/>
        <family val="2"/>
        <scheme val="minor"/>
      </rPr>
      <t>Mali</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</si>
  <si>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</si>
  <si>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</si>
  <si>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Monténégro</t>
    </r>
  </si>
  <si>
    <r>
      <rPr>
        <sz val="11"/>
        <color theme="1"/>
        <rFont val="Calibri"/>
        <family val="2"/>
        <scheme val="minor"/>
      </rPr>
      <t>Amical</t>
    </r>
  </si>
  <si>
    <r>
      <rPr>
        <sz val="11"/>
        <color theme="1"/>
        <rFont val="Calibri"/>
        <family val="2"/>
        <scheme val="minor"/>
      </rPr>
      <t>Slovaquie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</si>
  <si>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</si>
  <si>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</si>
  <si>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</si>
  <si>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Émirats arabes unis</t>
    </r>
  </si>
  <si>
    <r>
      <rPr>
        <sz val="11"/>
        <color theme="1"/>
        <rFont val="Calibri"/>
        <family val="2"/>
        <scheme val="minor"/>
      </rPr>
      <t>Qualification pour la Coupe de l’AFC</t>
    </r>
  </si>
  <si>
    <r>
      <rPr>
        <sz val="11"/>
        <color theme="1"/>
        <rFont val="Calibri"/>
        <family val="2"/>
        <scheme val="minor"/>
      </rPr>
      <t>Venezuela</t>
    </r>
  </si>
  <si>
    <r>
      <rPr>
        <sz val="11"/>
        <color theme="1"/>
        <rFont val="Calibri"/>
        <family val="2"/>
        <scheme val="minor"/>
      </rPr>
      <t>Panama</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</si>
  <si>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</si>
  <si>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</si>
  <si>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Suède</t>
    </r>
  </si>
  <si>
    <r>
      <rPr>
        <sz val="11"/>
        <color theme="1"/>
        <rFont val="Calibri"/>
        <family val="2"/>
        <scheme val="minor"/>
      </rPr>
      <t>Amical</t>
    </r>
  </si>
  <si>
    <r>
      <rPr>
        <sz val="11"/>
        <color theme="1"/>
        <rFont val="Calibri"/>
        <family val="2"/>
        <scheme val="minor"/>
      </rPr>
      <t>Honduras</t>
    </r>
  </si>
  <si>
    <r>
      <rPr>
        <sz val="11"/>
        <color theme="1"/>
        <rFont val="Calibri"/>
        <family val="2"/>
        <scheme val="minor"/>
      </rPr>
      <t>Venezuela</t>
    </r>
  </si>
  <si>
    <r>
      <rPr>
        <sz val="11"/>
        <color theme="1"/>
        <rFont val="Calibri"/>
        <family val="2"/>
        <scheme val="minor"/>
      </rPr>
      <t>Amical</t>
    </r>
  </si>
  <si>
    <r>
      <rPr>
        <sz val="11"/>
        <color theme="1"/>
        <rFont val="Calibri"/>
        <family val="2"/>
        <scheme val="minor"/>
      </rPr>
      <t>Mexique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</si>
  <si>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</si>
  <si>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</si>
  <si>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Mexique</t>
    </r>
  </si>
  <si>
    <r>
      <rPr>
        <sz val="11"/>
        <color theme="1"/>
        <rFont val="Calibri"/>
        <family val="2"/>
        <scheme val="minor"/>
      </rPr>
      <t>Chili</t>
    </r>
  </si>
  <si>
    <r>
      <rPr>
        <sz val="11"/>
        <color theme="1"/>
        <rFont val="Calibri"/>
        <family val="2"/>
        <scheme val="minor"/>
      </rPr>
      <t>Amical</t>
    </r>
  </si>
  <si>
    <r>
      <rPr>
        <sz val="11"/>
        <color theme="1"/>
        <rFont val="Calibri"/>
        <family val="2"/>
        <scheme val="minor"/>
      </rPr>
      <t>Autriche</t>
    </r>
  </si>
  <si>
    <r>
      <rPr>
        <sz val="11"/>
        <color theme="1"/>
        <rFont val="Calibri"/>
        <family val="2"/>
        <scheme val="minor"/>
      </rPr>
      <t>Croatie</t>
    </r>
  </si>
  <si>
    <r>
      <rPr>
        <sz val="11"/>
        <color theme="1"/>
        <rFont val="Calibri"/>
        <family val="2"/>
        <scheme val="minor"/>
      </rPr>
      <t>Amical</t>
    </r>
  </si>
  <si>
    <r>
      <rPr>
        <sz val="11"/>
        <color theme="1"/>
        <rFont val="Calibri"/>
        <family val="2"/>
        <scheme val="minor"/>
      </rPr>
      <t>Belgique</t>
    </r>
  </si>
  <si>
    <r>
      <rPr>
        <sz val="11"/>
        <color theme="1"/>
        <rFont val="Calibri"/>
        <family val="2"/>
        <scheme val="minor"/>
      </rPr>
      <t>Bulgarie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</si>
  <si>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</si>
  <si>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</si>
  <si>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</si>
  <si>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</si>
  <si>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Irlande</t>
    </r>
  </si>
  <si>
    <r>
      <rPr>
        <sz val="11"/>
        <color theme="1"/>
        <rFont val="Calibri"/>
        <family val="2"/>
        <scheme val="minor"/>
      </rPr>
      <t>Paraguay</t>
    </r>
  </si>
  <si>
    <r>
      <rPr>
        <sz val="11"/>
        <color theme="1"/>
        <rFont val="Calibri"/>
        <family val="2"/>
        <scheme val="minor"/>
      </rPr>
      <t>Amical</t>
    </r>
  </si>
  <si>
    <r>
      <rPr>
        <sz val="11"/>
        <color theme="1"/>
        <rFont val="Calibri"/>
        <family val="2"/>
        <scheme val="minor"/>
      </rPr>
      <t>Monténégro</t>
    </r>
  </si>
  <si>
    <r>
      <rPr>
        <sz val="11"/>
        <color theme="1"/>
        <rFont val="Calibri"/>
        <family val="2"/>
        <scheme val="minor"/>
      </rPr>
      <t>Albanie</t>
    </r>
  </si>
  <si>
    <r>
      <rPr>
        <sz val="11"/>
        <color theme="1"/>
        <rFont val="Calibri"/>
        <family val="2"/>
        <scheme val="minor"/>
      </rPr>
      <t>Amical</t>
    </r>
  </si>
  <si>
    <r>
      <rPr>
        <sz val="11"/>
        <color theme="1"/>
        <rFont val="Calibri"/>
        <family val="2"/>
        <scheme val="minor"/>
      </rPr>
      <t>France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</si>
  <si>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</si>
  <si>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</si>
  <si>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Pays‑Bas</t>
    </r>
  </si>
  <si>
    <r>
      <rPr>
        <sz val="11"/>
        <color theme="1"/>
        <rFont val="Calibri"/>
        <family val="2"/>
        <scheme val="minor"/>
      </rPr>
      <t>Mexique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</si>
  <si>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</si>
  <si>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</si>
  <si>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Colombie</t>
    </r>
  </si>
  <si>
    <r>
      <rPr>
        <sz val="11"/>
        <color theme="1"/>
        <rFont val="Calibri"/>
        <family val="2"/>
        <scheme val="minor"/>
      </rPr>
      <t>Amical</t>
    </r>
  </si>
  <si>
    <r>
      <rPr>
        <sz val="11"/>
        <color theme="1"/>
        <rFont val="Calibri"/>
        <family val="2"/>
        <scheme val="minor"/>
      </rPr>
      <t>Nouvelle‑Zélande</t>
    </r>
  </si>
  <si>
    <r>
      <rPr>
        <sz val="11"/>
        <color theme="1"/>
        <rFont val="Calibri"/>
        <family val="2"/>
        <scheme val="minor"/>
      </rPr>
      <t>Serbie</t>
    </r>
  </si>
  <si>
    <r>
      <rPr>
        <sz val="11"/>
        <color theme="1"/>
        <rFont val="Calibri"/>
        <family val="2"/>
        <scheme val="minor"/>
      </rPr>
      <t>Amical</t>
    </r>
  </si>
  <si>
    <r>
      <rPr>
        <sz val="11"/>
        <color theme="1"/>
        <rFont val="Calibri"/>
        <family val="2"/>
        <scheme val="minor"/>
      </rPr>
      <t>Norvège</t>
    </r>
  </si>
  <si>
    <r>
      <rPr>
        <sz val="11"/>
        <color theme="1"/>
        <rFont val="Calibri"/>
        <family val="2"/>
        <scheme val="minor"/>
      </rPr>
      <t>Monténégro</t>
    </r>
  </si>
  <si>
    <r>
      <rPr>
        <sz val="11"/>
        <color theme="1"/>
        <rFont val="Calibri"/>
        <family val="2"/>
        <scheme val="minor"/>
      </rPr>
      <t>Amical</t>
    </r>
  </si>
  <si>
    <r>
      <rPr>
        <sz val="11"/>
        <color theme="1"/>
        <rFont val="Calibri"/>
        <family val="2"/>
        <scheme val="minor"/>
      </rPr>
      <t>Espagne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</si>
  <si>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</si>
  <si>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</si>
  <si>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Ukraine</t>
    </r>
  </si>
  <si>
    <r>
      <rPr>
        <sz val="11"/>
        <color theme="1"/>
        <rFont val="Calibri"/>
        <family val="2"/>
        <scheme val="minor"/>
      </rPr>
      <t>Roumanie</t>
    </r>
  </si>
  <si>
    <r>
      <rPr>
        <sz val="11"/>
        <color theme="1"/>
        <rFont val="Calibri"/>
        <family val="2"/>
        <scheme val="minor"/>
      </rPr>
      <t>Amical</t>
    </r>
  </si>
  <si>
    <r>
      <rPr>
        <sz val="11"/>
        <color theme="1"/>
        <rFont val="Calibri"/>
        <family val="2"/>
        <scheme val="minor"/>
      </rPr>
      <t>Bélarus</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</si>
  <si>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</si>
  <si>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</si>
  <si>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Chili</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</si>
  <si>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</si>
  <si>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</si>
  <si>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Japon</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</si>
  <si>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</si>
  <si>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</si>
  <si>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</si>
  <si>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Danemark</t>
    </r>
  </si>
  <si>
    <r>
      <rPr>
        <sz val="11"/>
        <color theme="1"/>
        <rFont val="Calibri"/>
        <family val="2"/>
        <scheme val="minor"/>
      </rPr>
      <t>Amical</t>
    </r>
  </si>
  <si>
    <r>
      <rPr>
        <sz val="11"/>
        <color theme="1"/>
        <rFont val="Calibri"/>
        <family val="2"/>
        <scheme val="minor"/>
      </rPr>
      <t>Suisse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</si>
  <si>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</si>
  <si>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</si>
  <si>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Bélarus</t>
    </r>
  </si>
  <si>
    <r>
      <rPr>
        <sz val="11"/>
        <color theme="1"/>
        <rFont val="Calibri"/>
        <family val="2"/>
        <scheme val="minor"/>
      </rPr>
      <t>Suède</t>
    </r>
  </si>
  <si>
    <r>
      <rPr>
        <sz val="11"/>
        <color theme="1"/>
        <rFont val="Calibri"/>
        <family val="2"/>
        <scheme val="minor"/>
      </rPr>
      <t>Amical</t>
    </r>
  </si>
  <si>
    <r>
      <rPr>
        <sz val="11"/>
        <color theme="1"/>
        <rFont val="Calibri"/>
        <family val="2"/>
        <scheme val="minor"/>
      </rPr>
      <t>Norvège</t>
    </r>
  </si>
  <si>
    <r>
      <rPr>
        <sz val="11"/>
        <color theme="1"/>
        <rFont val="Calibri"/>
        <family val="2"/>
        <scheme val="minor"/>
      </rPr>
      <t>Ukraine</t>
    </r>
  </si>
  <si>
    <r>
      <rPr>
        <sz val="11"/>
        <color theme="1"/>
        <rFont val="Calibri"/>
        <family val="2"/>
        <scheme val="minor"/>
      </rPr>
      <t>Amical</t>
    </r>
  </si>
  <si>
    <r>
      <rPr>
        <sz val="11"/>
        <color theme="1"/>
        <rFont val="Calibri"/>
        <family val="2"/>
        <scheme val="minor"/>
      </rPr>
      <t>Roumanie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</si>
  <si>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</si>
  <si>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</si>
  <si>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Italie</t>
    </r>
  </si>
  <si>
    <r>
      <rPr>
        <sz val="11"/>
        <color theme="1"/>
        <rFont val="Calibri"/>
        <family val="2"/>
        <scheme val="minor"/>
      </rPr>
      <t>Mexique</t>
    </r>
  </si>
  <si>
    <r>
      <rPr>
        <sz val="11"/>
        <color theme="1"/>
        <rFont val="Calibri"/>
        <family val="2"/>
        <scheme val="minor"/>
      </rPr>
      <t>Amical</t>
    </r>
  </si>
  <si>
    <r>
      <rPr>
        <sz val="11"/>
        <color theme="1"/>
        <rFont val="Calibri"/>
        <family val="2"/>
        <scheme val="minor"/>
      </rPr>
      <t>Espagne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</si>
  <si>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</si>
  <si>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</si>
  <si>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France</t>
    </r>
  </si>
  <si>
    <r>
      <rPr>
        <sz val="11"/>
        <color theme="1"/>
        <rFont val="Calibri"/>
        <family val="2"/>
        <scheme val="minor"/>
      </rPr>
      <t>Chine</t>
    </r>
  </si>
  <si>
    <r>
      <rPr>
        <sz val="11"/>
        <color theme="1"/>
        <rFont val="Calibri"/>
        <family val="2"/>
        <scheme val="minor"/>
      </rPr>
      <t>Amical</t>
    </r>
  </si>
  <si>
    <r>
      <rPr>
        <sz val="11"/>
        <color theme="1"/>
        <rFont val="Calibri"/>
        <family val="2"/>
        <scheme val="minor"/>
      </rPr>
      <t>Algérie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</si>
  <si>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</si>
  <si>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</si>
  <si>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Serbie</t>
    </r>
  </si>
  <si>
    <r>
      <rPr>
        <sz val="11"/>
        <color theme="1"/>
        <rFont val="Calibri"/>
        <family val="2"/>
        <scheme val="minor"/>
      </rPr>
      <t>Cameroun</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</si>
  <si>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</si>
  <si>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</si>
  <si>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Danemark</t>
    </r>
  </si>
  <si>
    <r>
      <rPr>
        <sz val="11"/>
        <color theme="1"/>
        <rFont val="Calibri"/>
        <family val="2"/>
        <scheme val="minor"/>
      </rPr>
      <t>Amical</t>
    </r>
  </si>
  <si>
    <r>
      <rPr>
        <sz val="11"/>
        <color theme="1"/>
        <rFont val="Calibri"/>
        <family val="2"/>
        <scheme val="minor"/>
      </rPr>
      <t>Argentine</t>
    </r>
  </si>
  <si>
    <r>
      <rPr>
        <sz val="11"/>
        <color theme="1"/>
        <rFont val="Calibri"/>
        <family val="2"/>
        <scheme val="minor"/>
      </rPr>
      <t>Nigéria</t>
    </r>
  </si>
  <si>
    <r>
      <rPr>
        <sz val="11"/>
        <color theme="1"/>
        <rFont val="Calibri"/>
        <family val="2"/>
        <scheme val="minor"/>
      </rPr>
      <t>Coupe du Monde de la FIFA</t>
    </r>
  </si>
  <si>
    <r>
      <rPr>
        <sz val="11"/>
        <color theme="1"/>
        <rFont val="Calibri"/>
        <family val="2"/>
        <scheme val="minor"/>
      </rPr>
      <t>Algérie</t>
    </r>
  </si>
  <si>
    <r>
      <rPr>
        <sz val="11"/>
        <color theme="1"/>
        <rFont val="Calibri"/>
        <family val="2"/>
        <scheme val="minor"/>
      </rPr>
      <t>Slovénie</t>
    </r>
  </si>
  <si>
    <r>
      <rPr>
        <sz val="11"/>
        <color theme="1"/>
        <rFont val="Calibri"/>
        <family val="2"/>
        <scheme val="minor"/>
      </rPr>
      <t>Coupe du Monde de la FIFA</t>
    </r>
  </si>
  <si>
    <r>
      <rPr>
        <sz val="11"/>
        <color theme="1"/>
        <rFont val="Calibri"/>
        <family val="2"/>
        <scheme val="minor"/>
      </rPr>
      <t>Serbie</t>
    </r>
  </si>
  <si>
    <r>
      <rPr>
        <sz val="11"/>
        <color theme="1"/>
        <rFont val="Calibri"/>
        <family val="2"/>
        <scheme val="minor"/>
      </rPr>
      <t>Ghana</t>
    </r>
  </si>
  <si>
    <r>
      <rPr>
        <sz val="11"/>
        <color theme="1"/>
        <rFont val="Calibri"/>
        <family val="2"/>
        <scheme val="minor"/>
      </rPr>
      <t>Coupe du Monde de la FIFA</t>
    </r>
  </si>
  <si>
    <r>
      <rPr>
        <sz val="11"/>
        <color theme="1"/>
        <rFont val="Calibri"/>
        <family val="2"/>
        <scheme val="minor"/>
      </rPr>
      <t>Japon</t>
    </r>
  </si>
  <si>
    <r>
      <rPr>
        <sz val="11"/>
        <color theme="1"/>
        <rFont val="Calibri"/>
        <family val="2"/>
        <scheme val="minor"/>
      </rPr>
      <t>Cameroun</t>
    </r>
  </si>
  <si>
    <r>
      <rPr>
        <sz val="11"/>
        <color theme="1"/>
        <rFont val="Calibri"/>
        <family val="2"/>
        <scheme val="minor"/>
      </rPr>
      <t>Coupe du Monde de la FIFA</t>
    </r>
  </si>
  <si>
    <r>
      <rPr>
        <sz val="11"/>
        <color theme="1"/>
        <rFont val="Calibri"/>
        <family val="2"/>
        <scheme val="minor"/>
      </rPr>
      <t>Honduras</t>
    </r>
  </si>
  <si>
    <r>
      <rPr>
        <sz val="11"/>
        <color theme="1"/>
        <rFont val="Calibri"/>
        <family val="2"/>
        <scheme val="minor"/>
      </rPr>
      <t>Chili</t>
    </r>
  </si>
  <si>
    <r>
      <rPr>
        <sz val="11"/>
        <color theme="1"/>
        <rFont val="Calibri"/>
        <family val="2"/>
        <scheme val="minor"/>
      </rPr>
      <t>Coupe du Monde de la FIFA</t>
    </r>
  </si>
  <si>
    <r>
      <rPr>
        <sz val="11"/>
        <color theme="1"/>
        <rFont val="Calibri"/>
        <family val="2"/>
        <scheme val="minor"/>
      </rPr>
      <t>Espagne</t>
    </r>
  </si>
  <si>
    <r>
      <rPr>
        <sz val="11"/>
        <color theme="1"/>
        <rFont val="Calibri"/>
        <family val="2"/>
        <scheme val="minor"/>
      </rPr>
      <t>Suisse</t>
    </r>
  </si>
  <si>
    <r>
      <rPr>
        <sz val="11"/>
        <color theme="1"/>
        <rFont val="Calibri"/>
        <family val="2"/>
        <scheme val="minor"/>
      </rPr>
      <t>Coupe du Monde de la FIFA</t>
    </r>
  </si>
  <si>
    <r>
      <rPr>
        <sz val="11"/>
        <color theme="1"/>
        <rFont val="Calibri"/>
        <family val="2"/>
        <scheme val="minor"/>
      </rPr>
      <t>Grèce</t>
    </r>
  </si>
  <si>
    <r>
      <rPr>
        <sz val="11"/>
        <color theme="1"/>
        <rFont val="Calibri"/>
        <family val="2"/>
        <scheme val="minor"/>
      </rPr>
      <t>Nigéria</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</si>
  <si>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</si>
  <si>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</si>
  <si>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Serbie</t>
    </r>
  </si>
  <si>
    <r>
      <rPr>
        <sz val="11"/>
        <color theme="1"/>
        <rFont val="Calibri"/>
        <family val="2"/>
        <scheme val="minor"/>
      </rPr>
      <t>Coupe du Monde de la FIFA</t>
    </r>
  </si>
  <si>
    <r>
      <rPr>
        <sz val="11"/>
        <color theme="1"/>
        <rFont val="Calibri"/>
        <family val="2"/>
        <scheme val="minor"/>
      </rPr>
      <t>Cameroun</t>
    </r>
  </si>
  <si>
    <r>
      <rPr>
        <sz val="11"/>
        <color theme="1"/>
        <rFont val="Calibri"/>
        <family val="2"/>
        <scheme val="minor"/>
      </rPr>
      <t>Danemark</t>
    </r>
  </si>
  <si>
    <r>
      <rPr>
        <sz val="11"/>
        <color theme="1"/>
        <rFont val="Calibri"/>
        <family val="2"/>
        <scheme val="minor"/>
      </rPr>
      <t>Coupe du Monde de la FIFA</t>
    </r>
  </si>
  <si>
    <r>
      <rPr>
        <sz val="11"/>
        <color theme="1"/>
        <rFont val="Calibri"/>
        <family val="2"/>
        <scheme val="minor"/>
      </rPr>
      <t>Pays‑Bas</t>
    </r>
  </si>
  <si>
    <r>
      <rPr>
        <sz val="11"/>
        <color theme="1"/>
        <rFont val="Calibri"/>
        <family val="2"/>
        <scheme val="minor"/>
      </rPr>
      <t>Japon</t>
    </r>
  </si>
  <si>
    <r>
      <rPr>
        <sz val="11"/>
        <color theme="1"/>
        <rFont val="Calibri"/>
        <family val="2"/>
        <scheme val="minor"/>
      </rPr>
      <t>Coupe du Monde de la FIFA</t>
    </r>
  </si>
  <si>
    <r>
      <rPr>
        <sz val="11"/>
        <color theme="1"/>
        <rFont val="Calibri"/>
        <family val="2"/>
        <scheme val="minor"/>
      </rPr>
      <t>Chili</t>
    </r>
  </si>
  <si>
    <r>
      <rPr>
        <sz val="11"/>
        <color theme="1"/>
        <rFont val="Calibri"/>
        <family val="2"/>
        <scheme val="minor"/>
      </rPr>
      <t>Suisse</t>
    </r>
  </si>
  <si>
    <r>
      <rPr>
        <sz val="11"/>
        <color theme="1"/>
        <rFont val="Calibri"/>
        <family val="2"/>
        <scheme val="minor"/>
      </rPr>
      <t>Coupe du Monde de la FIFA</t>
    </r>
  </si>
  <si>
    <r>
      <rPr>
        <sz val="11"/>
        <color theme="1"/>
        <rFont val="Calibri"/>
        <family val="2"/>
        <scheme val="minor"/>
      </rPr>
      <t>France</t>
    </r>
  </si>
  <si>
    <r>
      <rPr>
        <sz val="11"/>
        <color theme="1"/>
        <rFont val="Calibri"/>
        <family val="2"/>
        <scheme val="minor"/>
      </rPr>
      <t>Afrique du Sud</t>
    </r>
  </si>
  <si>
    <r>
      <rPr>
        <sz val="11"/>
        <color theme="1"/>
        <rFont val="Calibri"/>
        <family val="2"/>
        <scheme val="minor"/>
      </rPr>
      <t>Coupe du Monde de la FIFA</t>
    </r>
  </si>
  <si>
    <r>
      <rPr>
        <sz val="11"/>
        <color theme="1"/>
        <rFont val="Calibri"/>
        <family val="2"/>
        <scheme val="minor"/>
      </rPr>
      <t>Mexique</t>
    </r>
  </si>
  <si>
    <r>
      <rPr>
        <sz val="11"/>
        <color theme="1"/>
        <rFont val="Calibri"/>
        <family val="2"/>
        <scheme val="minor"/>
      </rPr>
      <t>Uruguay</t>
    </r>
  </si>
  <si>
    <r>
      <rPr>
        <sz val="11"/>
        <color theme="1"/>
        <rFont val="Calibri"/>
        <family val="2"/>
        <scheme val="minor"/>
      </rPr>
      <t>Coupe du Monde de la FIFA</t>
    </r>
  </si>
  <si>
    <r>
      <rPr>
        <sz val="11"/>
        <color theme="1"/>
        <rFont val="Calibri"/>
        <family val="2"/>
        <scheme val="minor"/>
      </rPr>
      <t>Australie</t>
    </r>
  </si>
  <si>
    <r>
      <rPr>
        <sz val="11"/>
        <color theme="1"/>
        <rFont val="Calibri"/>
        <family val="2"/>
        <scheme val="minor"/>
      </rPr>
      <t>Serbie</t>
    </r>
  </si>
  <si>
    <r>
      <rPr>
        <sz val="11"/>
        <color theme="1"/>
        <rFont val="Calibri"/>
        <family val="2"/>
        <scheme val="minor"/>
      </rPr>
      <t>Coupe du Monde de la FIFA</t>
    </r>
  </si>
  <si>
    <r>
      <rPr>
        <sz val="11"/>
        <color theme="1"/>
        <rFont val="Calibri"/>
        <family val="2"/>
        <scheme val="minor"/>
      </rPr>
      <t>Ghana</t>
    </r>
  </si>
  <si>
    <r>
      <rPr>
        <sz val="11"/>
        <color theme="1"/>
        <rFont val="Calibri"/>
        <family val="2"/>
        <scheme val="minor"/>
      </rPr>
      <t>Allemagne</t>
    </r>
  </si>
  <si>
    <r>
      <rPr>
        <sz val="11"/>
        <color theme="1"/>
        <rFont val="Calibri"/>
        <family val="2"/>
        <scheme val="minor"/>
      </rPr>
      <t>Coupe du Monde de la FIFA</t>
    </r>
  </si>
  <si>
    <r>
      <rPr>
        <sz val="11"/>
        <color theme="1"/>
        <rFont val="Calibri"/>
        <family val="2"/>
        <scheme val="minor"/>
      </rPr>
      <t>Slovénie</t>
    </r>
  </si>
  <si>
    <r>
      <rPr>
        <sz val="11"/>
        <color theme="1"/>
        <rFont val="Calibri"/>
        <family val="2"/>
        <scheme val="minor"/>
      </rPr>
      <t>Angleterre</t>
    </r>
  </si>
  <si>
    <r>
      <rPr>
        <sz val="11"/>
        <color theme="1"/>
        <rFont val="Calibri"/>
        <family val="2"/>
        <scheme val="minor"/>
      </rPr>
      <t>Coupe du Monde de la FIFA</t>
    </r>
  </si>
  <si>
    <r>
      <rPr>
        <sz val="11"/>
        <color theme="1"/>
        <rFont val="Calibri"/>
        <family val="2"/>
        <scheme val="minor"/>
      </rPr>
      <t>Cameroun</t>
    </r>
  </si>
  <si>
    <r>
      <rPr>
        <sz val="11"/>
        <color theme="1"/>
        <rFont val="Calibri"/>
        <family val="2"/>
        <scheme val="minor"/>
      </rPr>
      <t>Pays‑Bas</t>
    </r>
  </si>
  <si>
    <r>
      <rPr>
        <sz val="11"/>
        <color theme="1"/>
        <rFont val="Calibri"/>
        <family val="2"/>
        <scheme val="minor"/>
      </rPr>
      <t>Coupe du Monde de la FIFA</t>
    </r>
  </si>
  <si>
    <r>
      <rPr>
        <sz val="11"/>
        <color theme="1"/>
        <rFont val="Calibri"/>
        <family val="2"/>
        <scheme val="minor"/>
      </rPr>
      <t>Slovaquie</t>
    </r>
  </si>
  <si>
    <r>
      <rPr>
        <sz val="11"/>
        <color theme="1"/>
        <rFont val="Calibri"/>
        <family val="2"/>
        <scheme val="minor"/>
      </rPr>
      <t>Italie</t>
    </r>
  </si>
  <si>
    <r>
      <rPr>
        <sz val="11"/>
        <color theme="1"/>
        <rFont val="Calibri"/>
        <family val="2"/>
        <scheme val="minor"/>
      </rPr>
      <t>Coupe du Monde de la FIFA</t>
    </r>
  </si>
  <si>
    <r>
      <rPr>
        <sz val="11"/>
        <color theme="1"/>
        <rFont val="Calibri"/>
        <family val="2"/>
        <scheme val="minor"/>
      </rPr>
      <t>Chili</t>
    </r>
  </si>
  <si>
    <r>
      <rPr>
        <sz val="11"/>
        <color theme="1"/>
        <rFont val="Calibri"/>
        <family val="2"/>
        <scheme val="minor"/>
      </rPr>
      <t>Espagne</t>
    </r>
  </si>
  <si>
    <r>
      <rPr>
        <sz val="11"/>
        <color theme="1"/>
        <rFont val="Calibri"/>
        <family val="2"/>
        <scheme val="minor"/>
      </rPr>
      <t>Coupe du Monde de la FIFA</t>
    </r>
  </si>
  <si>
    <r>
      <rPr>
        <sz val="11"/>
        <color theme="1"/>
        <rFont val="Calibri"/>
        <family val="2"/>
        <scheme val="minor"/>
      </rPr>
      <t>Uruguay</t>
    </r>
  </si>
  <si>
    <r>
      <rPr>
        <sz val="11"/>
        <color theme="1"/>
        <rFont val="Calibri"/>
        <family val="2"/>
        <scheme val="minor"/>
      </rPr>
      <t>Corée du Sud</t>
    </r>
  </si>
  <si>
    <r>
      <rPr>
        <sz val="11"/>
        <color theme="1"/>
        <rFont val="Calibri"/>
        <family val="2"/>
        <scheme val="minor"/>
      </rPr>
      <t>Coupe du Monde de la FIFA</t>
    </r>
  </si>
  <si>
    <r>
      <rPr>
        <sz val="11"/>
        <color theme="1"/>
        <rFont val="Calibri"/>
        <family val="2"/>
        <scheme val="minor"/>
      </rPr>
      <t>Pays‑Bas</t>
    </r>
  </si>
  <si>
    <r>
      <rPr>
        <sz val="11"/>
        <color theme="1"/>
        <rFont val="Calibri"/>
        <family val="2"/>
        <scheme val="minor"/>
      </rPr>
      <t>Slovaquie</t>
    </r>
  </si>
  <si>
    <r>
      <rPr>
        <sz val="11"/>
        <color theme="1"/>
        <rFont val="Calibri"/>
        <family val="2"/>
        <scheme val="minor"/>
      </rPr>
      <t>Coupe du Monde de la FIFA</t>
    </r>
  </si>
  <si>
    <r>
      <rPr>
        <sz val="11"/>
        <color theme="1"/>
        <rFont val="Calibri"/>
        <family val="2"/>
        <scheme val="minor"/>
      </rPr>
      <t>Espagne</t>
    </r>
  </si>
  <si>
    <r>
      <rPr>
        <sz val="11"/>
        <color theme="1"/>
        <rFont val="Calibri"/>
        <family val="2"/>
        <scheme val="minor"/>
      </rPr>
      <t>Portugal</t>
    </r>
  </si>
  <si>
    <r>
      <rPr>
        <sz val="11"/>
        <color theme="1"/>
        <rFont val="Calibri"/>
        <family val="2"/>
        <scheme val="minor"/>
      </rPr>
      <t>Coupe du Monde de la FIFA</t>
    </r>
  </si>
  <si>
    <r>
      <rPr>
        <sz val="11"/>
        <color theme="1"/>
        <rFont val="Calibri"/>
        <family val="2"/>
        <scheme val="minor"/>
      </rPr>
      <t>Pays‑Bas</t>
    </r>
  </si>
  <si>
    <r>
      <rPr>
        <sz val="11"/>
        <color theme="1"/>
        <rFont val="Calibri"/>
        <family val="2"/>
        <scheme val="minor"/>
      </rPr>
      <t>Brésil</t>
    </r>
  </si>
  <si>
    <r>
      <rPr>
        <sz val="11"/>
        <color theme="1"/>
        <rFont val="Calibri"/>
        <family val="2"/>
        <scheme val="minor"/>
      </rPr>
      <t>Coupe du Monde de la FIFA</t>
    </r>
  </si>
  <si>
    <r>
      <rPr>
        <sz val="11"/>
        <color theme="1"/>
        <rFont val="Calibri"/>
        <family val="2"/>
        <scheme val="minor"/>
      </rPr>
      <t>Paraguay</t>
    </r>
  </si>
  <si>
    <r>
      <rPr>
        <sz val="11"/>
        <color theme="1"/>
        <rFont val="Calibri"/>
        <family val="2"/>
        <scheme val="minor"/>
      </rPr>
      <t>Espagne</t>
    </r>
  </si>
  <si>
    <r>
      <rPr>
        <sz val="11"/>
        <color theme="1"/>
        <rFont val="Calibri"/>
        <family val="2"/>
        <scheme val="minor"/>
      </rPr>
      <t>Coupe du Monde de la FIFA</t>
    </r>
  </si>
  <si>
    <r>
      <rPr>
        <sz val="11"/>
        <color theme="1"/>
        <rFont val="Calibri"/>
        <family val="2"/>
        <scheme val="minor"/>
      </rPr>
      <t>Uruguay</t>
    </r>
  </si>
  <si>
    <r>
      <rPr>
        <sz val="11"/>
        <color theme="1"/>
        <rFont val="Calibri"/>
        <family val="2"/>
        <scheme val="minor"/>
      </rPr>
      <t>Pays‑Bas</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</si>
  <si>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</si>
  <si>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</si>
  <si>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Espagne</t>
    </r>
  </si>
  <si>
    <r>
      <rPr>
        <sz val="11"/>
        <color theme="1"/>
        <rFont val="Calibri"/>
        <family val="2"/>
        <scheme val="minor"/>
      </rPr>
      <t>Coupe du Monde de la FIFA</t>
    </r>
  </si>
  <si>
    <r>
      <rPr>
        <sz val="11"/>
        <color theme="1"/>
        <rFont val="Calibri"/>
        <family val="2"/>
        <scheme val="minor"/>
      </rPr>
      <t>Uruguay</t>
    </r>
  </si>
  <si>
    <r>
      <rPr>
        <sz val="11"/>
        <color theme="1"/>
        <rFont val="Calibri"/>
        <family val="2"/>
        <scheme val="minor"/>
      </rPr>
      <t>Allemagne</t>
    </r>
  </si>
  <si>
    <r>
      <rPr>
        <sz val="11"/>
        <color theme="1"/>
        <rFont val="Calibri"/>
        <family val="2"/>
        <scheme val="minor"/>
      </rPr>
      <t>Coupe du Monde de la FIFA</t>
    </r>
  </si>
  <si>
    <r>
      <rPr>
        <sz val="11"/>
        <color theme="1"/>
        <rFont val="Calibri"/>
        <family val="2"/>
        <scheme val="minor"/>
      </rPr>
      <t>Pays‑Bas</t>
    </r>
  </si>
  <si>
    <r>
      <rPr>
        <sz val="11"/>
        <color theme="1"/>
        <rFont val="Calibri"/>
        <family val="2"/>
        <scheme val="minor"/>
      </rPr>
      <t>Espagne</t>
    </r>
  </si>
  <si>
    <r>
      <rPr>
        <sz val="11"/>
        <color theme="1"/>
        <rFont val="Calibri"/>
        <family val="2"/>
        <scheme val="minor"/>
      </rPr>
      <t>Coupe du Monde de la FIFA</t>
    </r>
  </si>
  <si>
    <r>
      <rPr>
        <sz val="11"/>
        <color theme="1"/>
        <rFont val="Calibri"/>
        <family val="2"/>
        <scheme val="minor"/>
      </rPr>
      <t>Cameroun</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</si>
  <si>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</si>
  <si>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</si>
  <si>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Albanie</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</si>
  <si>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</si>
  <si>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</si>
  <si>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Autriche</t>
    </r>
  </si>
  <si>
    <r>
      <rPr>
        <sz val="11"/>
        <color theme="1"/>
        <rFont val="Calibri"/>
        <family val="2"/>
        <scheme val="minor"/>
      </rPr>
      <t>Suisse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</si>
  <si>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</si>
  <si>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</si>
  <si>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Hongrie</t>
    </r>
  </si>
  <si>
    <r>
      <rPr>
        <sz val="11"/>
        <color theme="1"/>
        <rFont val="Calibri"/>
        <family val="2"/>
        <scheme val="minor"/>
      </rPr>
      <t>Amical</t>
    </r>
  </si>
  <si>
    <r>
      <rPr>
        <sz val="11"/>
        <color theme="1"/>
        <rFont val="Calibri"/>
        <family val="2"/>
        <scheme val="minor"/>
      </rPr>
      <t>Finlande</t>
    </r>
  </si>
  <si>
    <r>
      <rPr>
        <sz val="11"/>
        <color theme="1"/>
        <rFont val="Calibri"/>
        <family val="2"/>
        <scheme val="minor"/>
      </rPr>
      <t>Belgique</t>
    </r>
  </si>
  <si>
    <r>
      <rPr>
        <sz val="11"/>
        <color theme="1"/>
        <rFont val="Calibri"/>
        <family val="2"/>
        <scheme val="minor"/>
      </rPr>
      <t>Amical</t>
    </r>
  </si>
  <si>
    <r>
      <rPr>
        <sz val="11"/>
        <color theme="1"/>
        <rFont val="Calibri"/>
        <family val="2"/>
        <scheme val="minor"/>
      </rPr>
      <t>Irlande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</si>
  <si>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</si>
  <si>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</si>
  <si>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</si>
  <si>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Nigéria</t>
    </r>
  </si>
  <si>
    <r>
      <rPr>
        <sz val="11"/>
        <color theme="1"/>
        <rFont val="Calibri"/>
        <family val="2"/>
        <scheme val="minor"/>
      </rPr>
      <t>Amical</t>
    </r>
  </si>
  <si>
    <r>
      <rPr>
        <sz val="11"/>
        <color theme="1"/>
        <rFont val="Calibri"/>
        <family val="2"/>
        <scheme val="minor"/>
      </rPr>
      <t>Norvège</t>
    </r>
  </si>
  <si>
    <r>
      <rPr>
        <sz val="11"/>
        <color theme="1"/>
        <rFont val="Calibri"/>
        <family val="2"/>
        <scheme val="minor"/>
      </rPr>
      <t>France</t>
    </r>
  </si>
  <si>
    <r>
      <rPr>
        <sz val="11"/>
        <color theme="1"/>
        <rFont val="Calibri"/>
        <family val="2"/>
        <scheme val="minor"/>
      </rPr>
      <t>Amical</t>
    </r>
  </si>
  <si>
    <r>
      <rPr>
        <sz val="11"/>
        <color theme="1"/>
        <rFont val="Calibri"/>
        <family val="2"/>
        <scheme val="minor"/>
      </rPr>
      <t>Russie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</si>
  <si>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</si>
  <si>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</si>
  <si>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Maroc</t>
    </r>
  </si>
  <si>
    <r>
      <rPr>
        <sz val="11"/>
        <color theme="1"/>
        <rFont val="Calibri"/>
        <family val="2"/>
        <scheme val="minor"/>
      </rPr>
      <t>Cap-Vert</t>
    </r>
  </si>
  <si>
    <r>
      <rPr>
        <sz val="11"/>
        <color theme="1"/>
        <rFont val="Calibri"/>
        <family val="2"/>
        <scheme val="minor"/>
      </rPr>
      <t>Coupe d’Afrique des nations</t>
    </r>
  </si>
  <si>
    <r>
      <rPr>
        <sz val="11"/>
        <color theme="1"/>
        <rFont val="Calibri"/>
        <family val="2"/>
        <scheme val="minor"/>
      </rPr>
      <t>Serbie</t>
    </r>
  </si>
  <si>
    <r>
      <rPr>
        <sz val="11"/>
        <color theme="1"/>
        <rFont val="Calibri"/>
        <family val="2"/>
        <scheme val="minor"/>
      </rPr>
      <t>Grèce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</si>
  <si>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</si>
  <si>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</si>
  <si>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Ghana</t>
    </r>
  </si>
  <si>
    <r>
      <rPr>
        <sz val="11"/>
        <color theme="1"/>
        <rFont val="Calibri"/>
        <family val="2"/>
        <scheme val="minor"/>
      </rPr>
      <t>Amical</t>
    </r>
  </si>
  <si>
    <r>
      <rPr>
        <sz val="11"/>
        <color theme="1"/>
        <rFont val="Calibri"/>
        <family val="2"/>
        <scheme val="minor"/>
      </rPr>
      <t>Arménie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</si>
  <si>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</si>
  <si>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</si>
  <si>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Belgique</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</si>
  <si>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</si>
  <si>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</si>
  <si>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Estonie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</si>
  <si>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</si>
  <si>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</si>
  <si>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France</t>
    </r>
  </si>
  <si>
    <r>
      <rPr>
        <sz val="11"/>
        <color theme="1"/>
        <rFont val="Calibri"/>
        <family val="2"/>
        <scheme val="minor"/>
      </rPr>
      <t>Bélarus</t>
    </r>
  </si>
  <si>
    <r>
      <rPr>
        <sz val="11"/>
        <color theme="1"/>
        <rFont val="Calibri"/>
        <family val="2"/>
        <scheme val="minor"/>
      </rPr>
      <t>Qualification pour la Coupe européenne de l’UEFA</t>
    </r>
  </si>
  <si>
    <r>
      <rPr>
        <sz val="11"/>
        <color theme="1"/>
        <rFont val="Calibri"/>
        <family val="2"/>
        <scheme val="minor"/>
      </rPr>
      <t>Islande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</si>
  <si>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</si>
  <si>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</si>
  <si>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Monténégro</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</si>
  <si>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</si>
  <si>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</si>
  <si>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Slovaquie</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</si>
  <si>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</si>
  <si>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</si>
  <si>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Slovénie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</si>
  <si>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</si>
  <si>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</si>
  <si>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Cap-Vert</t>
    </r>
  </si>
  <si>
    <r>
      <rPr>
        <sz val="11"/>
        <color theme="1"/>
        <rFont val="Calibri"/>
        <family val="2"/>
        <scheme val="minor"/>
      </rPr>
      <t>Guinée</t>
    </r>
  </si>
  <si>
    <r>
      <rPr>
        <sz val="11"/>
        <color theme="1"/>
        <rFont val="Calibri"/>
        <family val="2"/>
        <scheme val="minor"/>
      </rPr>
      <t>Qualification pour la Coupe d’Afrique des nations</t>
    </r>
  </si>
  <si>
    <r>
      <rPr>
        <sz val="11"/>
        <color theme="1"/>
        <rFont val="Calibri"/>
        <family val="2"/>
        <scheme val="minor"/>
      </rPr>
      <t>Japon</t>
    </r>
  </si>
  <si>
    <r>
      <rPr>
        <sz val="11"/>
        <color theme="1"/>
        <rFont val="Calibri"/>
        <family val="2"/>
        <scheme val="minor"/>
      </rPr>
      <t>Paraguay</t>
    </r>
  </si>
  <si>
    <r>
      <rPr>
        <sz val="11"/>
        <color theme="1"/>
        <rFont val="Calibri"/>
        <family val="2"/>
        <scheme val="minor"/>
      </rPr>
      <t>Amical</t>
    </r>
  </si>
  <si>
    <r>
      <rPr>
        <sz val="11"/>
        <color theme="1"/>
        <rFont val="Calibri"/>
        <family val="2"/>
        <scheme val="minor"/>
      </rPr>
      <t>Mexique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</si>
  <si>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</si>
  <si>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</si>
  <si>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Jamaïque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</si>
  <si>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</si>
  <si>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</si>
  <si>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Bulgarie</t>
    </r>
  </si>
  <si>
    <r>
      <rPr>
        <sz val="11"/>
        <color theme="1"/>
        <rFont val="Calibri"/>
        <family val="2"/>
        <scheme val="minor"/>
      </rPr>
      <t>Monténégro</t>
    </r>
  </si>
  <si>
    <r>
      <rPr>
        <sz val="11"/>
        <color theme="1"/>
        <rFont val="Calibri"/>
        <family val="2"/>
        <scheme val="minor"/>
      </rPr>
      <t>Qualification pour la Coupe européenne de l’UEFA</t>
    </r>
  </si>
  <si>
    <r>
      <rPr>
        <sz val="11"/>
        <color theme="1"/>
        <rFont val="Calibri"/>
        <family val="2"/>
        <scheme val="minor"/>
      </rPr>
      <t>Canada</t>
    </r>
  </si>
  <si>
    <r>
      <rPr>
        <sz val="11"/>
        <color theme="1"/>
        <rFont val="Calibri"/>
        <family val="2"/>
        <scheme val="minor"/>
      </rPr>
      <t>Honduras</t>
    </r>
  </si>
  <si>
    <r>
      <rPr>
        <sz val="11"/>
        <color theme="1"/>
        <rFont val="Calibri"/>
        <family val="2"/>
        <scheme val="minor"/>
      </rPr>
      <t>Amical</t>
    </r>
  </si>
  <si>
    <r>
      <rPr>
        <sz val="11"/>
        <color theme="1"/>
        <rFont val="Calibri"/>
        <family val="2"/>
        <scheme val="minor"/>
      </rPr>
      <t>Danemark</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</si>
  <si>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</si>
  <si>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</si>
  <si>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Jamaïque</t>
    </r>
  </si>
  <si>
    <r>
      <rPr>
        <sz val="11"/>
        <color theme="1"/>
        <rFont val="Calibri"/>
        <family val="2"/>
        <scheme val="minor"/>
      </rPr>
      <t>Pérou</t>
    </r>
  </si>
  <si>
    <r>
      <rPr>
        <sz val="11"/>
        <color theme="1"/>
        <rFont val="Calibri"/>
        <family val="2"/>
        <scheme val="minor"/>
      </rPr>
      <t>Amical</t>
    </r>
  </si>
  <si>
    <r>
      <rPr>
        <sz val="11"/>
        <color theme="1"/>
        <rFont val="Calibri"/>
        <family val="2"/>
        <scheme val="minor"/>
      </rPr>
      <t>Japon</t>
    </r>
  </si>
  <si>
    <r>
      <rPr>
        <sz val="11"/>
        <color theme="1"/>
        <rFont val="Calibri"/>
        <family val="2"/>
        <scheme val="minor"/>
      </rPr>
      <t>Guatemala</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</si>
  <si>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</si>
  <si>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</si>
  <si>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Iran</t>
    </r>
  </si>
  <si>
    <r>
      <rPr>
        <sz val="11"/>
        <color theme="1"/>
        <rFont val="Calibri"/>
        <family val="2"/>
        <scheme val="minor"/>
      </rPr>
      <t>Amical</t>
    </r>
  </si>
  <si>
    <r>
      <rPr>
        <sz val="11"/>
        <color theme="1"/>
        <rFont val="Calibri"/>
        <family val="2"/>
        <scheme val="minor"/>
      </rPr>
      <t>Mexique</t>
    </r>
  </si>
  <si>
    <r>
      <rPr>
        <sz val="11"/>
        <color theme="1"/>
        <rFont val="Calibri"/>
        <family val="2"/>
        <scheme val="minor"/>
      </rPr>
      <t>Colombie</t>
    </r>
  </si>
  <si>
    <r>
      <rPr>
        <sz val="11"/>
        <color theme="1"/>
        <rFont val="Calibri"/>
        <family val="2"/>
        <scheme val="minor"/>
      </rPr>
      <t>Amical</t>
    </r>
  </si>
  <si>
    <r>
      <rPr>
        <sz val="11"/>
        <color theme="1"/>
        <rFont val="Calibri"/>
        <family val="2"/>
        <scheme val="minor"/>
      </rPr>
      <t>Pays‑Bas</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</si>
  <si>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</si>
  <si>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</si>
  <si>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Norvège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</si>
  <si>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</si>
  <si>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</si>
  <si>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Pologne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</si>
  <si>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</si>
  <si>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</si>
  <si>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Russie</t>
    </r>
  </si>
  <si>
    <r>
      <rPr>
        <sz val="11"/>
        <color theme="1"/>
        <rFont val="Calibri"/>
        <family val="2"/>
        <scheme val="minor"/>
      </rPr>
      <t>Slovaquie</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</si>
  <si>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</si>
  <si>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</si>
  <si>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</si>
  <si>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</si>
  <si>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Ukraine</t>
    </r>
  </si>
  <si>
    <r>
      <rPr>
        <sz val="11"/>
        <color theme="1"/>
        <rFont val="Calibri"/>
        <family val="2"/>
        <scheme val="minor"/>
      </rPr>
      <t>Chili</t>
    </r>
  </si>
  <si>
    <r>
      <rPr>
        <sz val="11"/>
        <color theme="1"/>
        <rFont val="Calibri"/>
        <family val="2"/>
        <scheme val="minor"/>
      </rPr>
      <t>Amical</t>
    </r>
  </si>
  <si>
    <r>
      <rPr>
        <sz val="11"/>
        <color theme="1"/>
        <rFont val="Calibri"/>
        <family val="2"/>
        <scheme val="minor"/>
      </rPr>
      <t>Venezuela</t>
    </r>
  </si>
  <si>
    <r>
      <rPr>
        <sz val="11"/>
        <color theme="1"/>
        <rFont val="Calibri"/>
        <family val="2"/>
        <scheme val="minor"/>
      </rPr>
      <t>Équateur</t>
    </r>
  </si>
  <si>
    <r>
      <rPr>
        <sz val="11"/>
        <color theme="1"/>
        <rFont val="Calibri"/>
        <family val="2"/>
        <scheme val="minor"/>
      </rPr>
      <t>Amical</t>
    </r>
  </si>
  <si>
    <r>
      <rPr>
        <sz val="11"/>
        <color theme="1"/>
        <rFont val="Calibri"/>
        <family val="2"/>
        <scheme val="minor"/>
      </rPr>
      <t>Irak</t>
    </r>
  </si>
  <si>
    <r>
      <rPr>
        <sz val="11"/>
        <color theme="1"/>
        <rFont val="Calibri"/>
        <family val="2"/>
        <scheme val="minor"/>
      </rPr>
      <t>Oman</t>
    </r>
  </si>
  <si>
    <r>
      <rPr>
        <sz val="11"/>
        <color theme="1"/>
        <rFont val="Calibri"/>
        <family val="2"/>
        <scheme val="minor"/>
      </rPr>
      <t>Amical</t>
    </r>
  </si>
  <si>
    <r>
      <rPr>
        <sz val="11"/>
        <color theme="1"/>
        <rFont val="Calibri"/>
        <family val="2"/>
        <scheme val="minor"/>
      </rPr>
      <t>Syrie</t>
    </r>
  </si>
  <si>
    <r>
      <rPr>
        <sz val="11"/>
        <color theme="1"/>
        <rFont val="Calibri"/>
        <family val="2"/>
        <scheme val="minor"/>
      </rPr>
      <t>Koweït</t>
    </r>
  </si>
  <si>
    <r>
      <rPr>
        <sz val="11"/>
        <color theme="1"/>
        <rFont val="Calibri"/>
        <family val="2"/>
        <scheme val="minor"/>
      </rPr>
      <t>Championnat de la WAFF</t>
    </r>
  </si>
  <si>
    <r>
      <rPr>
        <sz val="11"/>
        <color theme="1"/>
        <rFont val="Calibri"/>
        <family val="2"/>
        <scheme val="minor"/>
      </rPr>
      <t>Iran</t>
    </r>
  </si>
  <si>
    <r>
      <rPr>
        <sz val="11"/>
        <color theme="1"/>
        <rFont val="Calibri"/>
        <family val="2"/>
        <scheme val="minor"/>
      </rPr>
      <t>Irak</t>
    </r>
  </si>
  <si>
    <r>
      <rPr>
        <sz val="11"/>
        <color theme="1"/>
        <rFont val="Calibri"/>
        <family val="2"/>
        <scheme val="minor"/>
      </rPr>
      <t>Championnat de la WAFF</t>
    </r>
  </si>
  <si>
    <r>
      <rPr>
        <sz val="11"/>
        <color theme="1"/>
        <rFont val="Calibri"/>
        <family val="2"/>
        <scheme val="minor"/>
      </rPr>
      <t>Iran</t>
    </r>
  </si>
  <si>
    <r>
      <rPr>
        <sz val="11"/>
        <color theme="1"/>
        <rFont val="Calibri"/>
        <family val="2"/>
        <scheme val="minor"/>
      </rPr>
      <t>Koweït</t>
    </r>
  </si>
  <si>
    <r>
      <rPr>
        <sz val="11"/>
        <color theme="1"/>
        <rFont val="Calibri"/>
        <family val="2"/>
        <scheme val="minor"/>
      </rPr>
      <t>Championnat de la WAFF</t>
    </r>
  </si>
  <si>
    <r>
      <rPr>
        <sz val="11"/>
        <color theme="1"/>
        <rFont val="Calibri"/>
        <family val="2"/>
        <scheme val="minor"/>
      </rPr>
      <t>Chine</t>
    </r>
  </si>
  <si>
    <r>
      <rPr>
        <sz val="11"/>
        <color theme="1"/>
        <rFont val="Calibri"/>
        <family val="2"/>
        <scheme val="minor"/>
      </rPr>
      <t>Syrie</t>
    </r>
  </si>
  <si>
    <r>
      <rPr>
        <sz val="11"/>
        <color theme="1"/>
        <rFont val="Calibri"/>
        <family val="2"/>
        <scheme val="minor"/>
      </rPr>
      <t>Amical</t>
    </r>
  </si>
  <si>
    <r>
      <rPr>
        <sz val="11"/>
        <color theme="1"/>
        <rFont val="Calibri"/>
        <family val="2"/>
        <scheme val="minor"/>
      </rPr>
      <t>Colombie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</si>
  <si>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</si>
  <si>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</si>
  <si>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Irlande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</si>
  <si>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</si>
  <si>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</si>
  <si>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Japon</t>
    </r>
  </si>
  <si>
    <r>
      <rPr>
        <sz val="11"/>
        <color theme="1"/>
        <rFont val="Calibri"/>
        <family val="2"/>
        <scheme val="minor"/>
      </rPr>
      <t>Argentine</t>
    </r>
  </si>
  <si>
    <r>
      <rPr>
        <sz val="11"/>
        <color theme="1"/>
        <rFont val="Calibri"/>
        <family val="2"/>
        <scheme val="minor"/>
      </rPr>
      <t>Amical</t>
    </r>
  </si>
  <si>
    <r>
      <rPr>
        <sz val="11"/>
        <color theme="1"/>
        <rFont val="Calibri"/>
        <family val="2"/>
        <scheme val="minor"/>
      </rPr>
      <t>Monténégro</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</si>
  <si>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</si>
  <si>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</si>
  <si>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Panama</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</si>
  <si>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</si>
  <si>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</si>
  <si>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</si>
  <si>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</si>
  <si>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</si>
  <si>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Australie</t>
    </r>
  </si>
  <si>
    <r>
      <rPr>
        <sz val="11"/>
        <color theme="1"/>
        <rFont val="Calibri"/>
        <family val="2"/>
        <scheme val="minor"/>
      </rPr>
      <t>Paraguay</t>
    </r>
  </si>
  <si>
    <r>
      <rPr>
        <sz val="11"/>
        <color theme="1"/>
        <rFont val="Calibri"/>
        <family val="2"/>
        <scheme val="minor"/>
      </rPr>
      <t>Amical</t>
    </r>
  </si>
  <si>
    <r>
      <rPr>
        <sz val="11"/>
        <color theme="1"/>
        <rFont val="Calibri"/>
        <family val="2"/>
        <scheme val="minor"/>
      </rPr>
      <t>Israël</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</si>
  <si>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</si>
  <si>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</si>
  <si>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Guinée</t>
    </r>
  </si>
  <si>
    <r>
      <rPr>
        <sz val="11"/>
        <color theme="1"/>
        <rFont val="Calibri"/>
        <family val="2"/>
        <scheme val="minor"/>
      </rPr>
      <t>Nigéria</t>
    </r>
  </si>
  <si>
    <r>
      <rPr>
        <sz val="11"/>
        <color theme="1"/>
        <rFont val="Calibri"/>
        <family val="2"/>
        <scheme val="minor"/>
      </rPr>
      <t>Qualification pour la Coupe d’Afrique des nations</t>
    </r>
  </si>
  <si>
    <r>
      <rPr>
        <sz val="11"/>
        <color theme="1"/>
        <rFont val="Calibri"/>
        <family val="2"/>
        <scheme val="minor"/>
      </rPr>
      <t>Libye</t>
    </r>
  </si>
  <si>
    <r>
      <rPr>
        <sz val="11"/>
        <color theme="1"/>
        <rFont val="Calibri"/>
        <family val="2"/>
        <scheme val="minor"/>
      </rPr>
      <t>Zambie</t>
    </r>
  </si>
  <si>
    <r>
      <rPr>
        <sz val="11"/>
        <color theme="1"/>
        <rFont val="Calibri"/>
        <family val="2"/>
        <scheme val="minor"/>
      </rPr>
      <t>Qualification pour la Coupe d’Afrique des nations</t>
    </r>
  </si>
  <si>
    <r>
      <rPr>
        <sz val="11"/>
        <color theme="1"/>
        <rFont val="Calibri"/>
        <family val="2"/>
        <scheme val="minor"/>
      </rPr>
      <t>Costa Rica</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</si>
  <si>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</si>
  <si>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</si>
  <si>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Croatie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</si>
  <si>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</si>
  <si>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</si>
  <si>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Estonie</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</si>
  <si>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</si>
  <si>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</si>
  <si>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Finlande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</si>
  <si>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</si>
  <si>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</si>
  <si>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Grèce</t>
    </r>
  </si>
  <si>
    <r>
      <rPr>
        <sz val="11"/>
        <color theme="1"/>
        <rFont val="Calibri"/>
        <family val="2"/>
        <scheme val="minor"/>
      </rPr>
      <t>Israël</t>
    </r>
  </si>
  <si>
    <r>
      <rPr>
        <sz val="11"/>
        <color theme="1"/>
        <rFont val="Calibri"/>
        <family val="2"/>
        <scheme val="minor"/>
      </rPr>
      <t>Qualification pour la Coupe européenne de l’UEFA</t>
    </r>
  </si>
  <si>
    <r>
      <rPr>
        <sz val="11"/>
        <color theme="1"/>
        <rFont val="Calibri"/>
        <family val="2"/>
        <scheme val="minor"/>
      </rPr>
      <t xml:space="preserve">République de Macédoine </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</si>
  <si>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</si>
  <si>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</si>
  <si>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Oman</t>
    </r>
  </si>
  <si>
    <r>
      <rPr>
        <sz val="11"/>
        <color theme="1"/>
        <rFont val="Calibri"/>
        <family val="2"/>
        <scheme val="minor"/>
      </rPr>
      <t>Chili</t>
    </r>
  </si>
  <si>
    <r>
      <rPr>
        <sz val="11"/>
        <color theme="1"/>
        <rFont val="Calibri"/>
        <family val="2"/>
        <scheme val="minor"/>
      </rPr>
      <t>Amical</t>
    </r>
  </si>
  <si>
    <r>
      <rPr>
        <sz val="11"/>
        <color theme="1"/>
        <rFont val="Calibri"/>
        <family val="2"/>
        <scheme val="minor"/>
      </rPr>
      <t>Panama</t>
    </r>
  </si>
  <si>
    <r>
      <rPr>
        <sz val="11"/>
        <color theme="1"/>
        <rFont val="Calibri"/>
        <family val="2"/>
        <scheme val="minor"/>
      </rPr>
      <t>Pérou</t>
    </r>
  </si>
  <si>
    <r>
      <rPr>
        <sz val="11"/>
        <color theme="1"/>
        <rFont val="Calibri"/>
        <family val="2"/>
        <scheme val="minor"/>
      </rPr>
      <t>Amical</t>
    </r>
  </si>
  <si>
    <r>
      <rPr>
        <sz val="11"/>
        <color theme="1"/>
        <rFont val="Calibri"/>
        <family val="2"/>
        <scheme val="minor"/>
      </rPr>
      <t>Qatar</t>
    </r>
  </si>
  <si>
    <r>
      <rPr>
        <sz val="11"/>
        <color theme="1"/>
        <rFont val="Calibri"/>
        <family val="2"/>
        <scheme val="minor"/>
      </rPr>
      <t>Irak</t>
    </r>
  </si>
  <si>
    <r>
      <rPr>
        <sz val="11"/>
        <color theme="1"/>
        <rFont val="Calibri"/>
        <family val="2"/>
        <scheme val="minor"/>
      </rPr>
      <t>Amical</t>
    </r>
  </si>
  <si>
    <r>
      <rPr>
        <sz val="11"/>
        <color theme="1"/>
        <rFont val="Calibri"/>
        <family val="2"/>
        <scheme val="minor"/>
      </rPr>
      <t>Écosse</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</si>
  <si>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</si>
  <si>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</si>
  <si>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Argentine</t>
    </r>
  </si>
  <si>
    <r>
      <rPr>
        <sz val="11"/>
        <color theme="1"/>
        <rFont val="Calibri"/>
        <family val="2"/>
        <scheme val="minor"/>
      </rPr>
      <t>Brésil</t>
    </r>
  </si>
  <si>
    <r>
      <rPr>
        <sz val="11"/>
        <color theme="1"/>
        <rFont val="Calibri"/>
        <family val="2"/>
        <scheme val="minor"/>
      </rPr>
      <t>Amical</t>
    </r>
  </si>
  <si>
    <r>
      <rPr>
        <sz val="11"/>
        <color theme="1"/>
        <rFont val="Calibri"/>
        <family val="2"/>
        <scheme val="minor"/>
      </rPr>
      <t>Autriche</t>
    </r>
  </si>
  <si>
    <r>
      <rPr>
        <sz val="11"/>
        <color theme="1"/>
        <rFont val="Calibri"/>
        <family val="2"/>
        <scheme val="minor"/>
      </rPr>
      <t>Grèce</t>
    </r>
  </si>
  <si>
    <r>
      <rPr>
        <sz val="11"/>
        <color theme="1"/>
        <rFont val="Calibri"/>
        <family val="2"/>
        <scheme val="minor"/>
      </rPr>
      <t>Amical</t>
    </r>
  </si>
  <si>
    <r>
      <rPr>
        <sz val="11"/>
        <color theme="1"/>
        <rFont val="Calibri"/>
        <family val="2"/>
        <scheme val="minor"/>
      </rPr>
      <t>Bulgarie</t>
    </r>
  </si>
  <si>
    <r>
      <rPr>
        <sz val="11"/>
        <color theme="1"/>
        <rFont val="Calibri"/>
        <family val="2"/>
        <scheme val="minor"/>
      </rPr>
      <t>Serbie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</si>
  <si>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</si>
  <si>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</si>
  <si>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Guinée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</si>
  <si>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</si>
  <si>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</si>
  <si>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France</t>
    </r>
  </si>
  <si>
    <r>
      <rPr>
        <sz val="11"/>
        <color theme="1"/>
        <rFont val="Calibri"/>
        <family val="2"/>
        <scheme val="minor"/>
      </rPr>
      <t>Amical</t>
    </r>
  </si>
  <si>
    <r>
      <rPr>
        <sz val="11"/>
        <color theme="1"/>
        <rFont val="Calibri"/>
        <family val="2"/>
        <scheme val="minor"/>
      </rPr>
      <t>Irlande</t>
    </r>
  </si>
  <si>
    <r>
      <rPr>
        <sz val="11"/>
        <color theme="1"/>
        <rFont val="Calibri"/>
        <family val="2"/>
        <scheme val="minor"/>
      </rPr>
      <t>Norvège</t>
    </r>
  </si>
  <si>
    <r>
      <rPr>
        <sz val="11"/>
        <color theme="1"/>
        <rFont val="Calibri"/>
        <family val="2"/>
        <scheme val="minor"/>
      </rPr>
      <t>Amical</t>
    </r>
  </si>
  <si>
    <r>
      <rPr>
        <sz val="11"/>
        <color theme="1"/>
        <rFont val="Calibri"/>
        <family val="2"/>
        <scheme val="minor"/>
      </rPr>
      <t>Israël</t>
    </r>
  </si>
  <si>
    <r>
      <rPr>
        <sz val="11"/>
        <color theme="1"/>
        <rFont val="Calibri"/>
        <family val="2"/>
        <scheme val="minor"/>
      </rPr>
      <t>Islande</t>
    </r>
  </si>
  <si>
    <r>
      <rPr>
        <sz val="11"/>
        <color theme="1"/>
        <rFont val="Calibri"/>
        <family val="2"/>
        <scheme val="minor"/>
      </rPr>
      <t>Amical</t>
    </r>
  </si>
  <si>
    <r>
      <rPr>
        <sz val="11"/>
        <color theme="1"/>
        <rFont val="Calibri"/>
        <family val="2"/>
        <scheme val="minor"/>
      </rPr>
      <t>Pays‑Bas</t>
    </r>
  </si>
  <si>
    <r>
      <rPr>
        <sz val="11"/>
        <color theme="1"/>
        <rFont val="Calibri"/>
        <family val="2"/>
        <scheme val="minor"/>
      </rPr>
      <t>Turquie</t>
    </r>
  </si>
  <si>
    <r>
      <rPr>
        <sz val="11"/>
        <color theme="1"/>
        <rFont val="Calibri"/>
        <family val="2"/>
        <scheme val="minor"/>
      </rPr>
      <t>Amical</t>
    </r>
  </si>
  <si>
    <r>
      <rPr>
        <sz val="11"/>
        <color theme="1"/>
        <rFont val="Calibri"/>
        <family val="2"/>
        <scheme val="minor"/>
      </rPr>
      <t>Slovénie</t>
    </r>
  </si>
  <si>
    <r>
      <rPr>
        <sz val="11"/>
        <color theme="1"/>
        <rFont val="Calibri"/>
        <family val="2"/>
        <scheme val="minor"/>
      </rPr>
      <t>Géorgie</t>
    </r>
  </si>
  <si>
    <r>
      <rPr>
        <sz val="11"/>
        <color theme="1"/>
        <rFont val="Calibri"/>
        <family val="2"/>
        <scheme val="minor"/>
      </rPr>
      <t>Amical</t>
    </r>
  </si>
  <si>
    <r>
      <rPr>
        <sz val="11"/>
        <color theme="1"/>
        <rFont val="Calibri"/>
        <family val="2"/>
        <scheme val="minor"/>
      </rPr>
      <t>Qatar</t>
    </r>
  </si>
  <si>
    <r>
      <rPr>
        <sz val="11"/>
        <color theme="1"/>
        <rFont val="Calibri"/>
        <family val="2"/>
        <scheme val="minor"/>
      </rPr>
      <t>Haïti</t>
    </r>
  </si>
  <si>
    <r>
      <rPr>
        <sz val="11"/>
        <color theme="1"/>
        <rFont val="Calibri"/>
        <family val="2"/>
        <scheme val="minor"/>
      </rPr>
      <t>Amical</t>
    </r>
  </si>
  <si>
    <r>
      <rPr>
        <sz val="11"/>
        <color theme="1"/>
        <rFont val="Calibri"/>
        <family val="2"/>
        <scheme val="minor"/>
      </rPr>
      <t>Koweït</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</si>
  <si>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</si>
  <si>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</si>
  <si>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Émirats arabes unis</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</si>
  <si>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</si>
  <si>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</si>
  <si>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Koweït</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</si>
  <si>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</si>
  <si>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</si>
  <si>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Qatar</t>
    </r>
  </si>
  <si>
    <r>
      <rPr>
        <sz val="11"/>
        <color theme="1"/>
        <rFont val="Calibri"/>
        <family val="2"/>
        <scheme val="minor"/>
      </rPr>
      <t>Égypte</t>
    </r>
  </si>
  <si>
    <r>
      <rPr>
        <sz val="11"/>
        <color theme="1"/>
        <rFont val="Calibri"/>
        <family val="2"/>
        <scheme val="minor"/>
      </rPr>
      <t>Amical</t>
    </r>
  </si>
  <si>
    <r>
      <rPr>
        <sz val="11"/>
        <color theme="1"/>
        <rFont val="Calibri"/>
        <family val="2"/>
        <scheme val="minor"/>
      </rPr>
      <t>Honduras</t>
    </r>
  </si>
  <si>
    <r>
      <rPr>
        <sz val="11"/>
        <color theme="1"/>
        <rFont val="Calibri"/>
        <family val="2"/>
        <scheme val="minor"/>
      </rPr>
      <t>Panama</t>
    </r>
  </si>
  <si>
    <r>
      <rPr>
        <sz val="11"/>
        <color theme="1"/>
        <rFont val="Calibri"/>
        <family val="2"/>
        <scheme val="minor"/>
      </rPr>
      <t>Amical</t>
    </r>
  </si>
  <si>
    <r>
      <rPr>
        <sz val="11"/>
        <color theme="1"/>
        <rFont val="Calibri"/>
        <family val="2"/>
        <scheme val="minor"/>
      </rPr>
      <t>Irak</t>
    </r>
  </si>
  <si>
    <r>
      <rPr>
        <sz val="11"/>
        <color theme="1"/>
        <rFont val="Calibri"/>
        <family val="2"/>
        <scheme val="minor"/>
      </rPr>
      <t>Syrie</t>
    </r>
  </si>
  <si>
    <r>
      <rPr>
        <sz val="11"/>
        <color theme="1"/>
        <rFont val="Calibri"/>
        <family val="2"/>
        <scheme val="minor"/>
      </rPr>
      <t>Amical</t>
    </r>
  </si>
  <si>
    <r>
      <rPr>
        <sz val="11"/>
        <color theme="1"/>
        <rFont val="Calibri"/>
        <family val="2"/>
        <scheme val="minor"/>
      </rPr>
      <t>Chine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</si>
  <si>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</si>
  <si>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</si>
  <si>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Syrie</t>
    </r>
  </si>
  <si>
    <r>
      <rPr>
        <sz val="11"/>
        <color theme="1"/>
        <rFont val="Calibri"/>
        <family val="2"/>
        <scheme val="minor"/>
      </rPr>
      <t>Irak</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</si>
  <si>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</si>
  <si>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</si>
  <si>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Irak</t>
    </r>
  </si>
  <si>
    <r>
      <rPr>
        <sz val="11"/>
        <color theme="1"/>
        <rFont val="Calibri"/>
        <family val="2"/>
        <scheme val="minor"/>
      </rPr>
      <t>Amical</t>
    </r>
  </si>
  <si>
    <r>
      <rPr>
        <sz val="11"/>
        <color theme="1"/>
        <rFont val="Calibri"/>
        <family val="2"/>
        <scheme val="minor"/>
      </rPr>
      <t>Syrie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</si>
  <si>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</si>
  <si>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</si>
  <si>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Irak</t>
    </r>
  </si>
  <si>
    <r>
      <rPr>
        <sz val="11"/>
        <color theme="1"/>
        <rFont val="Calibri"/>
        <family val="2"/>
        <scheme val="minor"/>
      </rPr>
      <t>Chine</t>
    </r>
  </si>
  <si>
    <r>
      <rPr>
        <sz val="11"/>
        <color theme="1"/>
        <rFont val="Calibri"/>
        <family val="2"/>
        <scheme val="minor"/>
      </rPr>
      <t>Amical</t>
    </r>
  </si>
  <si>
    <r>
      <rPr>
        <sz val="11"/>
        <color theme="1"/>
        <rFont val="Calibri"/>
        <family val="2"/>
        <scheme val="minor"/>
      </rPr>
      <t>Égypte</t>
    </r>
  </si>
  <si>
    <r>
      <rPr>
        <sz val="11"/>
        <color theme="1"/>
        <rFont val="Calibri"/>
        <family val="2"/>
        <scheme val="minor"/>
      </rPr>
      <t>Ouganda</t>
    </r>
  </si>
  <si>
    <r>
      <rPr>
        <sz val="11"/>
        <color theme="1"/>
        <rFont val="Calibri"/>
        <family val="2"/>
        <scheme val="minor"/>
      </rPr>
      <t>Nile Basin Tournament</t>
    </r>
  </si>
  <si>
    <r>
      <rPr>
        <sz val="11"/>
        <color theme="1"/>
        <rFont val="Calibri"/>
        <family val="2"/>
        <scheme val="minor"/>
      </rPr>
      <t>Arabie saoudite</t>
    </r>
  </si>
  <si>
    <r>
      <rPr>
        <sz val="11"/>
        <color theme="1"/>
        <rFont val="Calibri"/>
        <family val="2"/>
        <scheme val="minor"/>
      </rPr>
      <t>Syrie</t>
    </r>
  </si>
  <si>
    <r>
      <rPr>
        <sz val="11"/>
        <color theme="1"/>
        <rFont val="Calibri"/>
        <family val="2"/>
        <scheme val="minor"/>
      </rPr>
      <t>Coupe de l’AFC</t>
    </r>
  </si>
  <si>
    <r>
      <rPr>
        <sz val="11"/>
        <color theme="1"/>
        <rFont val="Calibri"/>
        <family val="2"/>
        <scheme val="minor"/>
      </rPr>
      <t>Irak</t>
    </r>
  </si>
  <si>
    <r>
      <rPr>
        <sz val="11"/>
        <color theme="1"/>
        <rFont val="Calibri"/>
        <family val="2"/>
        <scheme val="minor"/>
      </rPr>
      <t>Iran</t>
    </r>
  </si>
  <si>
    <r>
      <rPr>
        <sz val="11"/>
        <color theme="1"/>
        <rFont val="Calibri"/>
        <family val="2"/>
        <scheme val="minor"/>
      </rPr>
      <t>Coupe de l’AFC</t>
    </r>
  </si>
  <si>
    <r>
      <rPr>
        <sz val="11"/>
        <color theme="1"/>
        <rFont val="Calibri"/>
        <family val="2"/>
        <scheme val="minor"/>
      </rPr>
      <t>Ouzbékistan</t>
    </r>
  </si>
  <si>
    <r>
      <rPr>
        <sz val="11"/>
        <color theme="1"/>
        <rFont val="Calibri"/>
        <family val="2"/>
        <scheme val="minor"/>
      </rPr>
      <t>Koweït</t>
    </r>
  </si>
  <si>
    <r>
      <rPr>
        <sz val="11"/>
        <color theme="1"/>
        <rFont val="Calibri"/>
        <family val="2"/>
        <scheme val="minor"/>
      </rPr>
      <t>Coupe de l’AFC</t>
    </r>
  </si>
  <si>
    <r>
      <rPr>
        <sz val="11"/>
        <color theme="1"/>
        <rFont val="Calibri"/>
        <family val="2"/>
        <scheme val="minor"/>
      </rPr>
      <t>Jordanie</t>
    </r>
  </si>
  <si>
    <r>
      <rPr>
        <sz val="11"/>
        <color theme="1"/>
        <rFont val="Calibri"/>
        <family val="2"/>
        <scheme val="minor"/>
      </rPr>
      <t>Arabie saoudite</t>
    </r>
  </si>
  <si>
    <r>
      <rPr>
        <sz val="11"/>
        <color theme="1"/>
        <rFont val="Calibri"/>
        <family val="2"/>
        <scheme val="minor"/>
      </rPr>
      <t>Coupe de l’AFC</t>
    </r>
  </si>
  <si>
    <r>
      <rPr>
        <sz val="11"/>
        <color theme="1"/>
        <rFont val="Calibri"/>
        <family val="2"/>
        <scheme val="minor"/>
      </rPr>
      <t>Syrie</t>
    </r>
  </si>
  <si>
    <r>
      <rPr>
        <sz val="11"/>
        <color theme="1"/>
        <rFont val="Calibri"/>
        <family val="2"/>
        <scheme val="minor"/>
      </rPr>
      <t>Japon</t>
    </r>
  </si>
  <si>
    <r>
      <rPr>
        <sz val="11"/>
        <color theme="1"/>
        <rFont val="Calibri"/>
        <family val="2"/>
        <scheme val="minor"/>
      </rPr>
      <t>Coupe de l’AFC</t>
    </r>
  </si>
  <si>
    <r>
      <rPr>
        <sz val="11"/>
        <color theme="1"/>
        <rFont val="Calibri"/>
        <family val="2"/>
        <scheme val="minor"/>
      </rPr>
      <t>Émirats arabes unis</t>
    </r>
  </si>
  <si>
    <r>
      <rPr>
        <sz val="11"/>
        <color theme="1"/>
        <rFont val="Calibri"/>
        <family val="2"/>
        <scheme val="minor"/>
      </rPr>
      <t>Irak</t>
    </r>
  </si>
  <si>
    <r>
      <rPr>
        <sz val="11"/>
        <color theme="1"/>
        <rFont val="Calibri"/>
        <family val="2"/>
        <scheme val="minor"/>
      </rPr>
      <t>Coupe de l’AFC</t>
    </r>
  </si>
  <si>
    <r>
      <rPr>
        <sz val="11"/>
        <color theme="1"/>
        <rFont val="Calibri"/>
        <family val="2"/>
        <scheme val="minor"/>
      </rPr>
      <t>Jordanie</t>
    </r>
  </si>
  <si>
    <r>
      <rPr>
        <sz val="11"/>
        <color theme="1"/>
        <rFont val="Calibri"/>
        <family val="2"/>
        <scheme val="minor"/>
      </rPr>
      <t>Syrie</t>
    </r>
  </si>
  <si>
    <r>
      <rPr>
        <sz val="11"/>
        <color theme="1"/>
        <rFont val="Calibri"/>
        <family val="2"/>
        <scheme val="minor"/>
      </rPr>
      <t>Coupe de l’AFC</t>
    </r>
  </si>
  <si>
    <r>
      <rPr>
        <sz val="11"/>
        <color theme="1"/>
        <rFont val="Calibri"/>
        <family val="2"/>
        <scheme val="minor"/>
      </rPr>
      <t>Japon</t>
    </r>
  </si>
  <si>
    <r>
      <rPr>
        <sz val="11"/>
        <color theme="1"/>
        <rFont val="Calibri"/>
        <family val="2"/>
        <scheme val="minor"/>
      </rPr>
      <t>Qatar</t>
    </r>
  </si>
  <si>
    <r>
      <rPr>
        <sz val="11"/>
        <color theme="1"/>
        <rFont val="Calibri"/>
        <family val="2"/>
        <scheme val="minor"/>
      </rPr>
      <t>Coupe de l’AFC</t>
    </r>
  </si>
  <si>
    <r>
      <rPr>
        <sz val="11"/>
        <color theme="1"/>
        <rFont val="Calibri"/>
        <family val="2"/>
        <scheme val="minor"/>
      </rPr>
      <t>Ouzbékistan</t>
    </r>
  </si>
  <si>
    <r>
      <rPr>
        <sz val="11"/>
        <color theme="1"/>
        <rFont val="Calibri"/>
        <family val="2"/>
        <scheme val="minor"/>
      </rPr>
      <t>Jordanie</t>
    </r>
  </si>
  <si>
    <r>
      <rPr>
        <sz val="11"/>
        <color theme="1"/>
        <rFont val="Calibri"/>
        <family val="2"/>
        <scheme val="minor"/>
      </rPr>
      <t>Coupe de l’AFC</t>
    </r>
  </si>
  <si>
    <r>
      <rPr>
        <sz val="11"/>
        <color theme="1"/>
        <rFont val="Calibri"/>
        <family val="2"/>
        <scheme val="minor"/>
      </rPr>
      <t>Australie</t>
    </r>
  </si>
  <si>
    <r>
      <rPr>
        <sz val="11"/>
        <color theme="1"/>
        <rFont val="Calibri"/>
        <family val="2"/>
        <scheme val="minor"/>
      </rPr>
      <t>Irak</t>
    </r>
  </si>
  <si>
    <r>
      <rPr>
        <sz val="11"/>
        <color theme="1"/>
        <rFont val="Calibri"/>
        <family val="2"/>
        <scheme val="minor"/>
      </rPr>
      <t>Coupe de l’AFC</t>
    </r>
  </si>
  <si>
    <r>
      <rPr>
        <sz val="11"/>
        <color theme="1"/>
        <rFont val="Calibri"/>
        <family val="2"/>
        <scheme val="minor"/>
      </rPr>
      <t>Iran</t>
    </r>
  </si>
  <si>
    <r>
      <rPr>
        <sz val="11"/>
        <color theme="1"/>
        <rFont val="Calibri"/>
        <family val="2"/>
        <scheme val="minor"/>
      </rPr>
      <t>Corée du Sud</t>
    </r>
  </si>
  <si>
    <r>
      <rPr>
        <sz val="11"/>
        <color theme="1"/>
        <rFont val="Calibri"/>
        <family val="2"/>
        <scheme val="minor"/>
      </rPr>
      <t>Coupe de l’AFC</t>
    </r>
  </si>
  <si>
    <r>
      <rPr>
        <sz val="11"/>
        <color theme="1"/>
        <rFont val="Calibri"/>
        <family val="2"/>
        <scheme val="minor"/>
      </rPr>
      <t>Honduras</t>
    </r>
  </si>
  <si>
    <r>
      <rPr>
        <sz val="11"/>
        <color theme="1"/>
        <rFont val="Calibri"/>
        <family val="2"/>
        <scheme val="minor"/>
      </rPr>
      <t>Costa Rica</t>
    </r>
  </si>
  <si>
    <r>
      <rPr>
        <sz val="11"/>
        <color theme="1"/>
        <rFont val="Calibri"/>
        <family val="2"/>
        <scheme val="minor"/>
      </rPr>
      <t>Coupe de l’UNCAF</t>
    </r>
  </si>
  <si>
    <r>
      <rPr>
        <sz val="11"/>
        <color theme="1"/>
        <rFont val="Calibri"/>
        <family val="2"/>
        <scheme val="minor"/>
      </rPr>
      <t>Ouzbékistan</t>
    </r>
  </si>
  <si>
    <r>
      <rPr>
        <sz val="11"/>
        <color theme="1"/>
        <rFont val="Calibri"/>
        <family val="2"/>
        <scheme val="minor"/>
      </rPr>
      <t>Corée du Sud</t>
    </r>
  </si>
  <si>
    <r>
      <rPr>
        <sz val="11"/>
        <color theme="1"/>
        <rFont val="Calibri"/>
        <family val="2"/>
        <scheme val="minor"/>
      </rPr>
      <t>Coupe de l’AFC</t>
    </r>
  </si>
  <si>
    <r>
      <rPr>
        <sz val="11"/>
        <color theme="1"/>
        <rFont val="Calibri"/>
        <family val="2"/>
        <scheme val="minor"/>
      </rPr>
      <t>Australie</t>
    </r>
  </si>
  <si>
    <r>
      <rPr>
        <sz val="11"/>
        <color theme="1"/>
        <rFont val="Calibri"/>
        <family val="2"/>
        <scheme val="minor"/>
      </rPr>
      <t>Japon</t>
    </r>
  </si>
  <si>
    <r>
      <rPr>
        <sz val="11"/>
        <color theme="1"/>
        <rFont val="Calibri"/>
        <family val="2"/>
        <scheme val="minor"/>
      </rPr>
      <t>Coupe de l’AFC</t>
    </r>
  </si>
  <si>
    <r>
      <rPr>
        <sz val="11"/>
        <color theme="1"/>
        <rFont val="Calibri"/>
        <family val="2"/>
        <scheme val="minor"/>
      </rPr>
      <t>Nigéria</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</si>
  <si>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</si>
  <si>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</si>
  <si>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Pérou</t>
    </r>
  </si>
  <si>
    <r>
      <rPr>
        <sz val="11"/>
        <color theme="1"/>
        <rFont val="Calibri"/>
        <family val="2"/>
        <scheme val="minor"/>
      </rPr>
      <t>Panama</t>
    </r>
  </si>
  <si>
    <r>
      <rPr>
        <sz val="11"/>
        <color theme="1"/>
        <rFont val="Calibri"/>
        <family val="2"/>
        <scheme val="minor"/>
      </rPr>
      <t>Amical</t>
    </r>
  </si>
  <si>
    <r>
      <rPr>
        <sz val="11"/>
        <color theme="1"/>
        <rFont val="Calibri"/>
        <family val="2"/>
        <scheme val="minor"/>
      </rPr>
      <t>Albanie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</si>
  <si>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</si>
  <si>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</si>
  <si>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</si>
  <si>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Portugal</t>
    </r>
  </si>
  <si>
    <r>
      <rPr>
        <sz val="11"/>
        <color theme="1"/>
        <rFont val="Calibri"/>
        <family val="2"/>
        <scheme val="minor"/>
      </rPr>
      <t>Amical</t>
    </r>
  </si>
  <si>
    <r>
      <rPr>
        <sz val="11"/>
        <color theme="1"/>
        <rFont val="Calibri"/>
        <family val="2"/>
        <scheme val="minor"/>
      </rPr>
      <t>Arménie</t>
    </r>
  </si>
  <si>
    <r>
      <rPr>
        <sz val="11"/>
        <color theme="1"/>
        <rFont val="Calibri"/>
        <family val="2"/>
        <scheme val="minor"/>
      </rPr>
      <t>Géorgie</t>
    </r>
  </si>
  <si>
    <r>
      <rPr>
        <sz val="11"/>
        <color theme="1"/>
        <rFont val="Calibri"/>
        <family val="2"/>
        <scheme val="minor"/>
      </rPr>
      <t>Amical</t>
    </r>
  </si>
  <si>
    <r>
      <rPr>
        <sz val="11"/>
        <color theme="1"/>
        <rFont val="Calibri"/>
        <family val="2"/>
        <scheme val="minor"/>
      </rPr>
      <t>Cap-Vert</t>
    </r>
  </si>
  <si>
    <r>
      <rPr>
        <sz val="11"/>
        <color theme="1"/>
        <rFont val="Calibri"/>
        <family val="2"/>
        <scheme val="minor"/>
      </rPr>
      <t>Algérie</t>
    </r>
  </si>
  <si>
    <r>
      <rPr>
        <sz val="11"/>
        <color theme="1"/>
        <rFont val="Calibri"/>
        <family val="2"/>
        <scheme val="minor"/>
      </rPr>
      <t>Qualification pour la Coupe d’Afrique des nations</t>
    </r>
  </si>
  <si>
    <r>
      <rPr>
        <sz val="11"/>
        <color theme="1"/>
        <rFont val="Calibri"/>
        <family val="2"/>
        <scheme val="minor"/>
      </rPr>
      <t>Danemark</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</si>
  <si>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</si>
  <si>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</si>
  <si>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</si>
  <si>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Haïti</t>
    </r>
  </si>
  <si>
    <r>
      <rPr>
        <sz val="11"/>
        <color theme="1"/>
        <rFont val="Calibri"/>
        <family val="2"/>
        <scheme val="minor"/>
      </rPr>
      <t>Amical</t>
    </r>
  </si>
  <si>
    <r>
      <rPr>
        <sz val="11"/>
        <color theme="1"/>
        <rFont val="Calibri"/>
        <family val="2"/>
        <scheme val="minor"/>
      </rPr>
      <t>France</t>
    </r>
  </si>
  <si>
    <r>
      <rPr>
        <sz val="11"/>
        <color theme="1"/>
        <rFont val="Calibri"/>
        <family val="2"/>
        <scheme val="minor"/>
      </rPr>
      <t>Brésil</t>
    </r>
  </si>
  <si>
    <r>
      <rPr>
        <sz val="11"/>
        <color theme="1"/>
        <rFont val="Calibri"/>
        <family val="2"/>
        <scheme val="minor"/>
      </rPr>
      <t>Amical</t>
    </r>
  </si>
  <si>
    <r>
      <rPr>
        <sz val="11"/>
        <color theme="1"/>
        <rFont val="Calibri"/>
        <family val="2"/>
        <scheme val="minor"/>
      </rPr>
      <t>Grèce</t>
    </r>
  </si>
  <si>
    <r>
      <rPr>
        <sz val="11"/>
        <color theme="1"/>
        <rFont val="Calibri"/>
        <family val="2"/>
        <scheme val="minor"/>
      </rPr>
      <t>Canada</t>
    </r>
  </si>
  <si>
    <r>
      <rPr>
        <sz val="11"/>
        <color theme="1"/>
        <rFont val="Calibri"/>
        <family val="2"/>
        <scheme val="minor"/>
      </rPr>
      <t>Amical</t>
    </r>
  </si>
  <si>
    <r>
      <rPr>
        <sz val="11"/>
        <color theme="1"/>
        <rFont val="Calibri"/>
        <family val="2"/>
        <scheme val="minor"/>
      </rPr>
      <t>Iran</t>
    </r>
  </si>
  <si>
    <r>
      <rPr>
        <sz val="11"/>
        <color theme="1"/>
        <rFont val="Calibri"/>
        <family val="2"/>
        <scheme val="minor"/>
      </rPr>
      <t>Russie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</si>
  <si>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</si>
  <si>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</si>
  <si>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Cameroun</t>
    </r>
  </si>
  <si>
    <r>
      <rPr>
        <sz val="11"/>
        <color theme="1"/>
        <rFont val="Calibri"/>
        <family val="2"/>
        <scheme val="minor"/>
      </rPr>
      <t>Amical</t>
    </r>
  </si>
  <si>
    <r>
      <rPr>
        <sz val="11"/>
        <color theme="1"/>
        <rFont val="Calibri"/>
        <family val="2"/>
        <scheme val="minor"/>
      </rPr>
      <t>Norvège</t>
    </r>
  </si>
  <si>
    <r>
      <rPr>
        <sz val="11"/>
        <color theme="1"/>
        <rFont val="Calibri"/>
        <family val="2"/>
        <scheme val="minor"/>
      </rPr>
      <t>Pologne</t>
    </r>
  </si>
  <si>
    <r>
      <rPr>
        <sz val="11"/>
        <color theme="1"/>
        <rFont val="Calibri"/>
        <family val="2"/>
        <scheme val="minor"/>
      </rPr>
      <t>Amical</t>
    </r>
  </si>
  <si>
    <r>
      <rPr>
        <sz val="11"/>
        <color theme="1"/>
        <rFont val="Calibri"/>
        <family val="2"/>
        <scheme val="minor"/>
      </rPr>
      <t>Espagne</t>
    </r>
  </si>
  <si>
    <r>
      <rPr>
        <sz val="11"/>
        <color theme="1"/>
        <rFont val="Calibri"/>
        <family val="2"/>
        <scheme val="minor"/>
      </rPr>
      <t>Colombie</t>
    </r>
  </si>
  <si>
    <r>
      <rPr>
        <sz val="11"/>
        <color theme="1"/>
        <rFont val="Calibri"/>
        <family val="2"/>
        <scheme val="minor"/>
      </rPr>
      <t>Amical</t>
    </r>
  </si>
  <si>
    <r>
      <rPr>
        <sz val="11"/>
        <color theme="1"/>
        <rFont val="Calibri"/>
        <family val="2"/>
        <scheme val="minor"/>
      </rPr>
      <t>Monténégro</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</si>
  <si>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</si>
  <si>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</si>
  <si>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Serbie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</si>
  <si>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</si>
  <si>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</si>
  <si>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Slovénie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</si>
  <si>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</si>
  <si>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</si>
  <si>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Albanie</t>
    </r>
  </si>
  <si>
    <r>
      <rPr>
        <sz val="11"/>
        <color theme="1"/>
        <rFont val="Calibri"/>
        <family val="2"/>
        <scheme val="minor"/>
      </rPr>
      <t>Bélarus</t>
    </r>
  </si>
  <si>
    <r>
      <rPr>
        <sz val="11"/>
        <color theme="1"/>
        <rFont val="Calibri"/>
        <family val="2"/>
        <scheme val="minor"/>
      </rPr>
      <t>Qualification pour la Coupe européenne de l’UEFA</t>
    </r>
  </si>
  <si>
    <r>
      <rPr>
        <sz val="11"/>
        <color theme="1"/>
        <rFont val="Calibri"/>
        <family val="2"/>
        <scheme val="minor"/>
      </rPr>
      <t>Géorgie</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</si>
  <si>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</si>
  <si>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</si>
  <si>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Irlande</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</si>
  <si>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</si>
  <si>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</si>
  <si>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Mali</t>
    </r>
  </si>
  <si>
    <r>
      <rPr>
        <sz val="11"/>
        <color theme="1"/>
        <rFont val="Calibri"/>
        <family val="2"/>
        <scheme val="minor"/>
      </rPr>
      <t>Zimbabwe</t>
    </r>
  </si>
  <si>
    <r>
      <rPr>
        <sz val="11"/>
        <color theme="1"/>
        <rFont val="Calibri"/>
        <family val="2"/>
        <scheme val="minor"/>
      </rPr>
      <t>Qualification pour la Coupe d’Afrique des nations</t>
    </r>
  </si>
  <si>
    <r>
      <rPr>
        <sz val="11"/>
        <color theme="1"/>
        <rFont val="Calibri"/>
        <family val="2"/>
        <scheme val="minor"/>
      </rPr>
      <t>Sénégal</t>
    </r>
  </si>
  <si>
    <r>
      <rPr>
        <sz val="11"/>
        <color theme="1"/>
        <rFont val="Calibri"/>
        <family val="2"/>
        <scheme val="minor"/>
      </rPr>
      <t>Cameroun</t>
    </r>
  </si>
  <si>
    <r>
      <rPr>
        <sz val="11"/>
        <color theme="1"/>
        <rFont val="Calibri"/>
        <family val="2"/>
        <scheme val="minor"/>
      </rPr>
      <t>Qualification pour la Coupe d’Afrique des nations</t>
    </r>
  </si>
  <si>
    <r>
      <rPr>
        <sz val="11"/>
        <color theme="1"/>
        <rFont val="Calibri"/>
        <family val="2"/>
        <scheme val="minor"/>
      </rPr>
      <t>Afrique du Sud</t>
    </r>
  </si>
  <si>
    <r>
      <rPr>
        <sz val="11"/>
        <color theme="1"/>
        <rFont val="Calibri"/>
        <family val="2"/>
        <scheme val="minor"/>
      </rPr>
      <t>Égypte</t>
    </r>
  </si>
  <si>
    <r>
      <rPr>
        <sz val="11"/>
        <color theme="1"/>
        <rFont val="Calibri"/>
        <family val="2"/>
        <scheme val="minor"/>
      </rPr>
      <t>Qualification pour la Coupe d’Afrique des nations</t>
    </r>
  </si>
  <si>
    <r>
      <rPr>
        <sz val="11"/>
        <color theme="1"/>
        <rFont val="Calibri"/>
        <family val="2"/>
        <scheme val="minor"/>
      </rPr>
      <t>Algérie</t>
    </r>
  </si>
  <si>
    <r>
      <rPr>
        <sz val="11"/>
        <color theme="1"/>
        <rFont val="Calibri"/>
        <family val="2"/>
        <scheme val="minor"/>
      </rPr>
      <t>Maroc</t>
    </r>
  </si>
  <si>
    <r>
      <rPr>
        <sz val="11"/>
        <color theme="1"/>
        <rFont val="Calibri"/>
        <family val="2"/>
        <scheme val="minor"/>
      </rPr>
      <t>Qualification pour la Coupe d’Afrique des nations</t>
    </r>
  </si>
  <si>
    <r>
      <rPr>
        <sz val="11"/>
        <color theme="1"/>
        <rFont val="Calibri"/>
        <family val="2"/>
        <scheme val="minor"/>
      </rPr>
      <t>Bélarus</t>
    </r>
  </si>
  <si>
    <r>
      <rPr>
        <sz val="11"/>
        <color theme="1"/>
        <rFont val="Calibri"/>
        <family val="2"/>
        <scheme val="minor"/>
      </rPr>
      <t>Canada</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</si>
  <si>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</si>
  <si>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</si>
  <si>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Jamaïque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</si>
  <si>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</si>
  <si>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</si>
  <si>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</si>
  <si>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</si>
  <si>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Irlande</t>
    </r>
  </si>
  <si>
    <r>
      <rPr>
        <sz val="11"/>
        <color theme="1"/>
        <rFont val="Calibri"/>
        <family val="2"/>
        <scheme val="minor"/>
      </rPr>
      <t>Uruguay</t>
    </r>
  </si>
  <si>
    <r>
      <rPr>
        <sz val="11"/>
        <color theme="1"/>
        <rFont val="Calibri"/>
        <family val="2"/>
        <scheme val="minor"/>
      </rPr>
      <t>Amical</t>
    </r>
  </si>
  <si>
    <r>
      <rPr>
        <sz val="11"/>
        <color theme="1"/>
        <rFont val="Calibri"/>
        <family val="2"/>
        <scheme val="minor"/>
      </rPr>
      <t>Israël</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</si>
  <si>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</si>
  <si>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</si>
  <si>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Koweït</t>
    </r>
  </si>
  <si>
    <r>
      <rPr>
        <sz val="11"/>
        <color theme="1"/>
        <rFont val="Calibri"/>
        <family val="2"/>
        <scheme val="minor"/>
      </rPr>
      <t>Irak</t>
    </r>
  </si>
  <si>
    <r>
      <rPr>
        <sz val="11"/>
        <color theme="1"/>
        <rFont val="Calibri"/>
        <family val="2"/>
        <scheme val="minor"/>
      </rPr>
      <t>Amical</t>
    </r>
  </si>
  <si>
    <r>
      <rPr>
        <sz val="11"/>
        <color theme="1"/>
        <rFont val="Calibri"/>
        <family val="2"/>
        <scheme val="minor"/>
      </rPr>
      <t>Oman</t>
    </r>
  </si>
  <si>
    <r>
      <rPr>
        <sz val="11"/>
        <color theme="1"/>
        <rFont val="Calibri"/>
        <family val="2"/>
        <scheme val="minor"/>
      </rPr>
      <t>Tunisie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</si>
  <si>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</si>
  <si>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</si>
  <si>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Danemark</t>
    </r>
  </si>
  <si>
    <r>
      <rPr>
        <sz val="11"/>
        <color theme="1"/>
        <rFont val="Calibri"/>
        <family val="2"/>
        <scheme val="minor"/>
      </rPr>
      <t>Amical</t>
    </r>
  </si>
  <si>
    <r>
      <rPr>
        <sz val="11"/>
        <color theme="1"/>
        <rFont val="Calibri"/>
        <family val="2"/>
        <scheme val="minor"/>
      </rPr>
      <t>Allemagne</t>
    </r>
  </si>
  <si>
    <r>
      <rPr>
        <sz val="11"/>
        <color theme="1"/>
        <rFont val="Calibri"/>
        <family val="2"/>
        <scheme val="minor"/>
      </rPr>
      <t>Uruguay</t>
    </r>
  </si>
  <si>
    <r>
      <rPr>
        <sz val="11"/>
        <color theme="1"/>
        <rFont val="Calibri"/>
        <family val="2"/>
        <scheme val="minor"/>
      </rPr>
      <t>Amical</t>
    </r>
  </si>
  <si>
    <r>
      <rPr>
        <sz val="11"/>
        <color theme="1"/>
        <rFont val="Calibri"/>
        <family val="2"/>
        <scheme val="minor"/>
      </rPr>
      <t>Irlande</t>
    </r>
  </si>
  <si>
    <r>
      <rPr>
        <sz val="11"/>
        <color theme="1"/>
        <rFont val="Calibri"/>
        <family val="2"/>
        <scheme val="minor"/>
      </rPr>
      <t>Écosse</t>
    </r>
  </si>
  <si>
    <r>
      <rPr>
        <sz val="11"/>
        <color theme="1"/>
        <rFont val="Calibri"/>
        <family val="2"/>
        <scheme val="minor"/>
      </rPr>
      <t>Coupe des nations</t>
    </r>
  </si>
  <si>
    <r>
      <rPr>
        <sz val="11"/>
        <color theme="1"/>
        <rFont val="Calibri"/>
        <family val="2"/>
        <scheme val="minor"/>
      </rPr>
      <t>Autriche</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</si>
  <si>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</si>
  <si>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</si>
  <si>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Croatie</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</si>
  <si>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</si>
  <si>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</si>
  <si>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Corée du Sud</t>
    </r>
  </si>
  <si>
    <r>
      <rPr>
        <sz val="11"/>
        <color theme="1"/>
        <rFont val="Calibri"/>
        <family val="2"/>
        <scheme val="minor"/>
      </rPr>
      <t>Serbie</t>
    </r>
  </si>
  <si>
    <r>
      <rPr>
        <sz val="11"/>
        <color theme="1"/>
        <rFont val="Calibri"/>
        <family val="2"/>
        <scheme val="minor"/>
      </rPr>
      <t>Amical</t>
    </r>
  </si>
  <si>
    <r>
      <rPr>
        <sz val="11"/>
        <color theme="1"/>
        <rFont val="Calibri"/>
        <family val="2"/>
        <scheme val="minor"/>
      </rPr>
      <t>Portugal</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</si>
  <si>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</si>
  <si>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</si>
  <si>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Chine</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</si>
  <si>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</si>
  <si>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</si>
  <si>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Pologne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</si>
  <si>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</si>
  <si>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</si>
  <si>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Zimbabwe</t>
    </r>
  </si>
  <si>
    <r>
      <rPr>
        <sz val="11"/>
        <color theme="1"/>
        <rFont val="Calibri"/>
        <family val="2"/>
        <scheme val="minor"/>
      </rPr>
      <t>Mali</t>
    </r>
  </si>
  <si>
    <r>
      <rPr>
        <sz val="11"/>
        <color theme="1"/>
        <rFont val="Calibri"/>
        <family val="2"/>
        <scheme val="minor"/>
      </rPr>
      <t>Qualification pour la Coupe d’Afrique des nations</t>
    </r>
  </si>
  <si>
    <r>
      <rPr>
        <sz val="11"/>
        <color theme="1"/>
        <rFont val="Calibri"/>
        <family val="2"/>
        <scheme val="minor"/>
      </rPr>
      <t>Brésil</t>
    </r>
  </si>
  <si>
    <r>
      <rPr>
        <sz val="11"/>
        <color theme="1"/>
        <rFont val="Calibri"/>
        <family val="2"/>
        <scheme val="minor"/>
      </rPr>
      <t>Roumanie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</si>
  <si>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</si>
  <si>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</si>
  <si>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Ghana</t>
    </r>
  </si>
  <si>
    <r>
      <rPr>
        <sz val="11"/>
        <color theme="1"/>
        <rFont val="Calibri"/>
        <family val="2"/>
        <scheme val="minor"/>
      </rPr>
      <t>Amical</t>
    </r>
  </si>
  <si>
    <r>
      <rPr>
        <sz val="11"/>
        <color theme="1"/>
        <rFont val="Calibri"/>
        <family val="2"/>
        <scheme val="minor"/>
      </rPr>
      <t>Pologne</t>
    </r>
  </si>
  <si>
    <r>
      <rPr>
        <sz val="11"/>
        <color theme="1"/>
        <rFont val="Calibri"/>
        <family val="2"/>
        <scheme val="minor"/>
      </rPr>
      <t>France</t>
    </r>
  </si>
  <si>
    <r>
      <rPr>
        <sz val="11"/>
        <color theme="1"/>
        <rFont val="Calibri"/>
        <family val="2"/>
        <scheme val="minor"/>
      </rPr>
      <t>Amical</t>
    </r>
  </si>
  <si>
    <r>
      <rPr>
        <sz val="11"/>
        <color theme="1"/>
        <rFont val="Calibri"/>
        <family val="2"/>
        <scheme val="minor"/>
      </rPr>
      <t>Honduras</t>
    </r>
  </si>
  <si>
    <r>
      <rPr>
        <sz val="11"/>
        <color theme="1"/>
        <rFont val="Calibri"/>
        <family val="2"/>
        <scheme val="minor"/>
      </rPr>
      <t>Jamaïque</t>
    </r>
  </si>
  <si>
    <r>
      <rPr>
        <sz val="11"/>
        <color theme="1"/>
        <rFont val="Calibri"/>
        <family val="2"/>
        <scheme val="minor"/>
      </rPr>
      <t>Gold Cup</t>
    </r>
  </si>
  <si>
    <r>
      <rPr>
        <sz val="11"/>
        <color theme="1"/>
        <rFont val="Calibri"/>
        <family val="2"/>
        <scheme val="minor"/>
      </rPr>
      <t>Mexique</t>
    </r>
  </si>
  <si>
    <r>
      <rPr>
        <sz val="11"/>
        <color theme="1"/>
        <rFont val="Calibri"/>
        <family val="2"/>
        <scheme val="minor"/>
      </rPr>
      <t>Guatemala</t>
    </r>
  </si>
  <si>
    <r>
      <rPr>
        <sz val="11"/>
        <color theme="1"/>
        <rFont val="Calibri"/>
        <family val="2"/>
        <scheme val="minor"/>
      </rPr>
      <t>Gold Cup</t>
    </r>
  </si>
  <si>
    <r>
      <rPr>
        <sz val="11"/>
        <color theme="1"/>
        <rFont val="Calibri"/>
        <family val="2"/>
        <scheme val="minor"/>
      </rPr>
      <t>Équateur</t>
    </r>
  </si>
  <si>
    <r>
      <rPr>
        <sz val="11"/>
        <color theme="1"/>
        <rFont val="Calibri"/>
        <family val="2"/>
        <scheme val="minor"/>
      </rPr>
      <t>Mexique</t>
    </r>
  </si>
  <si>
    <r>
      <rPr>
        <sz val="11"/>
        <color theme="1"/>
        <rFont val="Calibri"/>
        <family val="2"/>
        <scheme val="minor"/>
      </rPr>
      <t>Amical</t>
    </r>
  </si>
  <si>
    <r>
      <rPr>
        <sz val="11"/>
        <color theme="1"/>
        <rFont val="Calibri"/>
        <family val="2"/>
        <scheme val="minor"/>
      </rPr>
      <t>Bolivie</t>
    </r>
  </si>
  <si>
    <r>
      <rPr>
        <sz val="11"/>
        <color theme="1"/>
        <rFont val="Calibri"/>
        <family val="2"/>
        <scheme val="minor"/>
      </rPr>
      <t>Mexique</t>
    </r>
  </si>
  <si>
    <r>
      <rPr>
        <sz val="11"/>
        <color theme="1"/>
        <rFont val="Calibri"/>
        <family val="2"/>
        <scheme val="minor"/>
      </rPr>
      <t>Amical</t>
    </r>
  </si>
  <si>
    <r>
      <rPr>
        <sz val="11"/>
        <color theme="1"/>
        <rFont val="Calibri"/>
        <family val="2"/>
        <scheme val="minor"/>
      </rPr>
      <t>Pérou</t>
    </r>
  </si>
  <si>
    <r>
      <rPr>
        <sz val="11"/>
        <color theme="1"/>
        <rFont val="Calibri"/>
        <family val="2"/>
        <scheme val="minor"/>
      </rPr>
      <t>Sénégal</t>
    </r>
  </si>
  <si>
    <r>
      <rPr>
        <sz val="11"/>
        <color theme="1"/>
        <rFont val="Calibri"/>
        <family val="2"/>
        <scheme val="minor"/>
      </rPr>
      <t>Amical</t>
    </r>
  </si>
  <si>
    <r>
      <rPr>
        <sz val="11"/>
        <color theme="1"/>
        <rFont val="Calibri"/>
        <family val="2"/>
        <scheme val="minor"/>
      </rPr>
      <t>Irak</t>
    </r>
  </si>
  <si>
    <r>
      <rPr>
        <sz val="11"/>
        <color theme="1"/>
        <rFont val="Calibri"/>
        <family val="2"/>
        <scheme val="minor"/>
      </rPr>
      <t>Syrie</t>
    </r>
  </si>
  <si>
    <r>
      <rPr>
        <sz val="11"/>
        <color theme="1"/>
        <rFont val="Calibri"/>
        <family val="2"/>
        <scheme val="minor"/>
      </rPr>
      <t>Amical</t>
    </r>
  </si>
  <si>
    <r>
      <rPr>
        <sz val="11"/>
        <color theme="1"/>
        <rFont val="Calibri"/>
        <family val="2"/>
        <scheme val="minor"/>
      </rPr>
      <t>Colombie</t>
    </r>
  </si>
  <si>
    <r>
      <rPr>
        <sz val="11"/>
        <color theme="1"/>
        <rFont val="Calibri"/>
        <family val="2"/>
        <scheme val="minor"/>
      </rPr>
      <t>Costa Rica</t>
    </r>
  </si>
  <si>
    <r>
      <rPr>
        <sz val="11"/>
        <color theme="1"/>
        <rFont val="Calibri"/>
        <family val="2"/>
        <scheme val="minor"/>
      </rPr>
      <t>Copa América</t>
    </r>
  </si>
  <si>
    <r>
      <rPr>
        <sz val="11"/>
        <color theme="1"/>
        <rFont val="Calibri"/>
        <family val="2"/>
        <scheme val="minor"/>
      </rPr>
      <t>Chili</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</si>
  <si>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</si>
  <si>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</si>
  <si>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Pérou</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</si>
  <si>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</si>
  <si>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</si>
  <si>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Liban</t>
    </r>
  </si>
  <si>
    <r>
      <rPr>
        <sz val="11"/>
        <color theme="1"/>
        <rFont val="Calibri"/>
        <family val="2"/>
        <scheme val="minor"/>
      </rPr>
      <t>Oman</t>
    </r>
  </si>
  <si>
    <r>
      <rPr>
        <sz val="11"/>
        <color theme="1"/>
        <rFont val="Calibri"/>
        <family val="2"/>
        <scheme val="minor"/>
      </rPr>
      <t>Amical</t>
    </r>
  </si>
  <si>
    <r>
      <rPr>
        <sz val="11"/>
        <color theme="1"/>
        <rFont val="Calibri"/>
        <family val="2"/>
        <scheme val="minor"/>
      </rPr>
      <t>Venezuela</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</si>
  <si>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</si>
  <si>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</si>
  <si>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Chili</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</si>
  <si>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</si>
  <si>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</si>
  <si>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Uruguay</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</si>
  <si>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</si>
  <si>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</si>
  <si>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Koweït</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</si>
  <si>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</si>
  <si>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</si>
  <si>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Chili</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</si>
  <si>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</si>
  <si>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</si>
  <si>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El Salvador</t>
    </r>
  </si>
  <si>
    <r>
      <rPr>
        <sz val="11"/>
        <color theme="1"/>
        <rFont val="Calibri"/>
        <family val="2"/>
        <scheme val="minor"/>
      </rPr>
      <t>Venezuela</t>
    </r>
  </si>
  <si>
    <r>
      <rPr>
        <sz val="11"/>
        <color theme="1"/>
        <rFont val="Calibri"/>
        <family val="2"/>
        <scheme val="minor"/>
      </rPr>
      <t>Amical</t>
    </r>
  </si>
  <si>
    <r>
      <rPr>
        <sz val="11"/>
        <color theme="1"/>
        <rFont val="Calibri"/>
        <family val="2"/>
        <scheme val="minor"/>
      </rPr>
      <t>Albanie</t>
    </r>
  </si>
  <si>
    <r>
      <rPr>
        <sz val="11"/>
        <color theme="1"/>
        <rFont val="Calibri"/>
        <family val="2"/>
        <scheme val="minor"/>
      </rPr>
      <t>Monténégro</t>
    </r>
  </si>
  <si>
    <r>
      <rPr>
        <sz val="11"/>
        <color theme="1"/>
        <rFont val="Calibri"/>
        <family val="2"/>
        <scheme val="minor"/>
      </rPr>
      <t>Amical</t>
    </r>
  </si>
  <si>
    <r>
      <rPr>
        <sz val="11"/>
        <color theme="1"/>
        <rFont val="Calibri"/>
        <family val="2"/>
        <scheme val="minor"/>
      </rPr>
      <t>Autriche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</si>
  <si>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</si>
  <si>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</si>
  <si>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Bélarus</t>
    </r>
  </si>
  <si>
    <r>
      <rPr>
        <sz val="11"/>
        <color theme="1"/>
        <rFont val="Calibri"/>
        <family val="2"/>
        <scheme val="minor"/>
      </rPr>
      <t>Bulgarie</t>
    </r>
  </si>
  <si>
    <r>
      <rPr>
        <sz val="11"/>
        <color theme="1"/>
        <rFont val="Calibri"/>
        <family val="2"/>
        <scheme val="minor"/>
      </rPr>
      <t>Amical</t>
    </r>
  </si>
  <si>
    <r>
      <rPr>
        <sz val="11"/>
        <color theme="1"/>
        <rFont val="Calibri"/>
        <family val="2"/>
        <scheme val="minor"/>
      </rPr>
      <t>Chine</t>
    </r>
  </si>
  <si>
    <r>
      <rPr>
        <sz val="11"/>
        <color theme="1"/>
        <rFont val="Calibri"/>
        <family val="2"/>
        <scheme val="minor"/>
      </rPr>
      <t>Jamaïque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</si>
  <si>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</si>
  <si>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</si>
  <si>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Brésil</t>
    </r>
  </si>
  <si>
    <r>
      <rPr>
        <sz val="11"/>
        <color theme="1"/>
        <rFont val="Calibri"/>
        <family val="2"/>
        <scheme val="minor"/>
      </rPr>
      <t>Amical</t>
    </r>
  </si>
  <si>
    <r>
      <rPr>
        <sz val="11"/>
        <color theme="1"/>
        <rFont val="Calibri"/>
        <family val="2"/>
        <scheme val="minor"/>
      </rPr>
      <t>Égypte</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</si>
  <si>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</si>
  <si>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</si>
  <si>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Italie</t>
    </r>
  </si>
  <si>
    <r>
      <rPr>
        <sz val="11"/>
        <color theme="1"/>
        <rFont val="Calibri"/>
        <family val="2"/>
        <scheme val="minor"/>
      </rPr>
      <t>Espagne</t>
    </r>
  </si>
  <si>
    <r>
      <rPr>
        <sz val="11"/>
        <color theme="1"/>
        <rFont val="Calibri"/>
        <family val="2"/>
        <scheme val="minor"/>
      </rPr>
      <t>Amical</t>
    </r>
  </si>
  <si>
    <r>
      <rPr>
        <sz val="11"/>
        <color theme="1"/>
        <rFont val="Calibri"/>
        <family val="2"/>
        <scheme val="minor"/>
      </rPr>
      <t>Pologne</t>
    </r>
  </si>
  <si>
    <r>
      <rPr>
        <sz val="11"/>
        <color theme="1"/>
        <rFont val="Calibri"/>
        <family val="2"/>
        <scheme val="minor"/>
      </rPr>
      <t>Géorgie</t>
    </r>
  </si>
  <si>
    <r>
      <rPr>
        <sz val="11"/>
        <color theme="1"/>
        <rFont val="Calibri"/>
        <family val="2"/>
        <scheme val="minor"/>
      </rPr>
      <t>Amical</t>
    </r>
  </si>
  <si>
    <r>
      <rPr>
        <sz val="11"/>
        <color theme="1"/>
        <rFont val="Calibri"/>
        <family val="2"/>
        <scheme val="minor"/>
      </rPr>
      <t>Russie</t>
    </r>
  </si>
  <si>
    <r>
      <rPr>
        <sz val="11"/>
        <color theme="1"/>
        <rFont val="Calibri"/>
        <family val="2"/>
        <scheme val="minor"/>
      </rPr>
      <t>Serbie</t>
    </r>
  </si>
  <si>
    <r>
      <rPr>
        <sz val="11"/>
        <color theme="1"/>
        <rFont val="Calibri"/>
        <family val="2"/>
        <scheme val="minor"/>
      </rPr>
      <t>Amical</t>
    </r>
  </si>
  <si>
    <r>
      <rPr>
        <sz val="11"/>
        <color theme="1"/>
        <rFont val="Calibri"/>
        <family val="2"/>
        <scheme val="minor"/>
      </rPr>
      <t>Écosse</t>
    </r>
  </si>
  <si>
    <r>
      <rPr>
        <sz val="11"/>
        <color theme="1"/>
        <rFont val="Calibri"/>
        <family val="2"/>
        <scheme val="minor"/>
      </rPr>
      <t>Danemark</t>
    </r>
  </si>
  <si>
    <r>
      <rPr>
        <sz val="11"/>
        <color theme="1"/>
        <rFont val="Calibri"/>
        <family val="2"/>
        <scheme val="minor"/>
      </rPr>
      <t>Amical</t>
    </r>
  </si>
  <si>
    <r>
      <rPr>
        <sz val="11"/>
        <color theme="1"/>
        <rFont val="Calibri"/>
        <family val="2"/>
        <scheme val="minor"/>
      </rPr>
      <t>Ukraine</t>
    </r>
  </si>
  <si>
    <r>
      <rPr>
        <sz val="11"/>
        <color theme="1"/>
        <rFont val="Calibri"/>
        <family val="2"/>
        <scheme val="minor"/>
      </rPr>
      <t>Suède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</si>
  <si>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</si>
  <si>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</si>
  <si>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Australie</t>
    </r>
  </si>
  <si>
    <r>
      <rPr>
        <sz val="11"/>
        <color theme="1"/>
        <rFont val="Calibri"/>
        <family val="2"/>
        <scheme val="minor"/>
      </rPr>
      <t>Amical</t>
    </r>
  </si>
  <si>
    <r>
      <rPr>
        <sz val="11"/>
        <color theme="1"/>
        <rFont val="Calibri"/>
        <family val="2"/>
        <scheme val="minor"/>
      </rPr>
      <t>Liban</t>
    </r>
  </si>
  <si>
    <r>
      <rPr>
        <sz val="11"/>
        <color theme="1"/>
        <rFont val="Calibri"/>
        <family val="2"/>
        <scheme val="minor"/>
      </rPr>
      <t>Syrie</t>
    </r>
  </si>
  <si>
    <r>
      <rPr>
        <sz val="11"/>
        <color theme="1"/>
        <rFont val="Calibri"/>
        <family val="2"/>
        <scheme val="minor"/>
      </rPr>
      <t>Amical</t>
    </r>
  </si>
  <si>
    <r>
      <rPr>
        <sz val="11"/>
        <color theme="1"/>
        <rFont val="Calibri"/>
        <family val="2"/>
        <scheme val="minor"/>
      </rPr>
      <t>Qatar</t>
    </r>
  </si>
  <si>
    <r>
      <rPr>
        <sz val="11"/>
        <color theme="1"/>
        <rFont val="Calibri"/>
        <family val="2"/>
        <scheme val="minor"/>
      </rPr>
      <t>Irak</t>
    </r>
  </si>
  <si>
    <r>
      <rPr>
        <sz val="11"/>
        <color theme="1"/>
        <rFont val="Calibri"/>
        <family val="2"/>
        <scheme val="minor"/>
      </rPr>
      <t>Amical</t>
    </r>
  </si>
  <si>
    <r>
      <rPr>
        <sz val="11"/>
        <color theme="1"/>
        <rFont val="Calibri"/>
        <family val="2"/>
        <scheme val="minor"/>
      </rPr>
      <t>Oman</t>
    </r>
  </si>
  <si>
    <r>
      <rPr>
        <sz val="11"/>
        <color theme="1"/>
        <rFont val="Calibri"/>
        <family val="2"/>
        <scheme val="minor"/>
      </rPr>
      <t>Koweït</t>
    </r>
  </si>
  <si>
    <r>
      <rPr>
        <sz val="11"/>
        <color theme="1"/>
        <rFont val="Calibri"/>
        <family val="2"/>
        <scheme val="minor"/>
      </rPr>
      <t>Amical</t>
    </r>
  </si>
  <si>
    <r>
      <rPr>
        <sz val="11"/>
        <color theme="1"/>
        <rFont val="Calibri"/>
        <family val="2"/>
        <scheme val="minor"/>
      </rPr>
      <t>Albanie</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</si>
  <si>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</si>
  <si>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</si>
  <si>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Argentine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</si>
  <si>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</si>
  <si>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</si>
  <si>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Hongrie</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</si>
  <si>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</si>
  <si>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</si>
  <si>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Israël</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</si>
  <si>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</si>
  <si>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</si>
  <si>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Irlande du Nord</t>
    </r>
  </si>
  <si>
    <r>
      <rPr>
        <sz val="11"/>
        <color theme="1"/>
        <rFont val="Calibri"/>
        <family val="2"/>
        <scheme val="minor"/>
      </rPr>
      <t>Serbie</t>
    </r>
  </si>
  <si>
    <r>
      <rPr>
        <sz val="11"/>
        <color theme="1"/>
        <rFont val="Calibri"/>
        <family val="2"/>
        <scheme val="minor"/>
      </rPr>
      <t>Qualification pour la Coupe européenne de l’UEFA</t>
    </r>
  </si>
  <si>
    <r>
      <rPr>
        <sz val="11"/>
        <color theme="1"/>
        <rFont val="Calibri"/>
        <family val="2"/>
        <scheme val="minor"/>
      </rPr>
      <t>Norvège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</si>
  <si>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</si>
  <si>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</si>
  <si>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</si>
  <si>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</si>
  <si>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</si>
  <si>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Slovénie</t>
    </r>
  </si>
  <si>
    <r>
      <rPr>
        <sz val="11"/>
        <color theme="1"/>
        <rFont val="Calibri"/>
        <family val="2"/>
        <scheme val="minor"/>
      </rPr>
      <t>Estonie</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</si>
  <si>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</si>
  <si>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</si>
  <si>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Chili</t>
    </r>
  </si>
  <si>
    <r>
      <rPr>
        <sz val="11"/>
        <color theme="1"/>
        <rFont val="Calibri"/>
        <family val="2"/>
        <scheme val="minor"/>
      </rPr>
      <t>Amical</t>
    </r>
  </si>
  <si>
    <r>
      <rPr>
        <sz val="11"/>
        <color theme="1"/>
        <rFont val="Calibri"/>
        <family val="2"/>
        <scheme val="minor"/>
      </rPr>
      <t>Ukraine</t>
    </r>
  </si>
  <si>
    <r>
      <rPr>
        <sz val="11"/>
        <color theme="1"/>
        <rFont val="Calibri"/>
        <family val="2"/>
        <scheme val="minor"/>
      </rPr>
      <t>Uruguay</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</si>
  <si>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</si>
  <si>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</si>
  <si>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Koweït</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</si>
  <si>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</si>
  <si>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</si>
  <si>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Monténégro</t>
    </r>
  </si>
  <si>
    <r>
      <rPr>
        <sz val="11"/>
        <color theme="1"/>
        <rFont val="Calibri"/>
        <family val="2"/>
        <scheme val="minor"/>
      </rPr>
      <t>Qualification pour la Coupe européenne de l’UEFA</t>
    </r>
  </si>
  <si>
    <r>
      <rPr>
        <sz val="11"/>
        <color theme="1"/>
        <rFont val="Calibri"/>
        <family val="2"/>
        <scheme val="minor"/>
      </rPr>
      <t>Mexique</t>
    </r>
  </si>
  <si>
    <r>
      <rPr>
        <sz val="11"/>
        <color theme="1"/>
        <rFont val="Calibri"/>
        <family val="2"/>
        <scheme val="minor"/>
      </rPr>
      <t>Chili</t>
    </r>
  </si>
  <si>
    <r>
      <rPr>
        <sz val="11"/>
        <color theme="1"/>
        <rFont val="Calibri"/>
        <family val="2"/>
        <scheme val="minor"/>
      </rPr>
      <t>Amical</t>
    </r>
  </si>
  <si>
    <r>
      <rPr>
        <sz val="11"/>
        <color theme="1"/>
        <rFont val="Calibri"/>
        <family val="2"/>
        <scheme val="minor"/>
      </rPr>
      <t>Brésil</t>
    </r>
  </si>
  <si>
    <r>
      <rPr>
        <sz val="11"/>
        <color theme="1"/>
        <rFont val="Calibri"/>
        <family val="2"/>
        <scheme val="minor"/>
      </rPr>
      <t>Ghana</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</si>
  <si>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</si>
  <si>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</si>
  <si>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</si>
  <si>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</si>
  <si>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Italie</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</si>
  <si>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</si>
  <si>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</si>
  <si>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Jordanie</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</si>
  <si>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</si>
  <si>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</si>
  <si>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</si>
  <si>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Guinée</t>
    </r>
  </si>
  <si>
    <r>
      <rPr>
        <sz val="11"/>
        <color theme="1"/>
        <rFont val="Calibri"/>
        <family val="2"/>
        <scheme val="minor"/>
      </rPr>
      <t>Amical</t>
    </r>
  </si>
  <si>
    <r>
      <rPr>
        <sz val="11"/>
        <color theme="1"/>
        <rFont val="Calibri"/>
        <family val="2"/>
        <scheme val="minor"/>
      </rPr>
      <t>Chine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</si>
  <si>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</si>
  <si>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</si>
  <si>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</si>
  <si>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Brésil</t>
    </r>
  </si>
  <si>
    <r>
      <rPr>
        <sz val="11"/>
        <color theme="1"/>
        <rFont val="Calibri"/>
        <family val="2"/>
        <scheme val="minor"/>
      </rPr>
      <t>Amical</t>
    </r>
  </si>
  <si>
    <r>
      <rPr>
        <sz val="11"/>
        <color theme="1"/>
        <rFont val="Calibri"/>
        <family val="2"/>
        <scheme val="minor"/>
      </rPr>
      <t>Finlande</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</si>
  <si>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</si>
  <si>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</si>
  <si>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Irlande du Nord</t>
    </r>
  </si>
  <si>
    <r>
      <rPr>
        <sz val="11"/>
        <color theme="1"/>
        <rFont val="Calibri"/>
        <family val="2"/>
        <scheme val="minor"/>
      </rPr>
      <t>Estonie</t>
    </r>
  </si>
  <si>
    <r>
      <rPr>
        <sz val="11"/>
        <color theme="1"/>
        <rFont val="Calibri"/>
        <family val="2"/>
        <scheme val="minor"/>
      </rPr>
      <t>Qualification pour la Coupe européenne de l’UEFA</t>
    </r>
  </si>
  <si>
    <r>
      <rPr>
        <sz val="11"/>
        <color theme="1"/>
        <rFont val="Calibri"/>
        <family val="2"/>
        <scheme val="minor"/>
      </rPr>
      <t>Slovaquie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</si>
  <si>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</si>
  <si>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</si>
  <si>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Cap-Vert</t>
    </r>
  </si>
  <si>
    <r>
      <rPr>
        <sz val="11"/>
        <color theme="1"/>
        <rFont val="Calibri"/>
        <family val="2"/>
        <scheme val="minor"/>
      </rPr>
      <t>Cameroun</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</si>
  <si>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</si>
  <si>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</si>
  <si>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</si>
  <si>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</si>
  <si>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</si>
  <si>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</si>
  <si>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</si>
  <si>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Chine</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</si>
  <si>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</si>
  <si>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</si>
  <si>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</si>
  <si>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</si>
  <si>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</si>
  <si>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Géorgie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</si>
  <si>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</si>
  <si>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</si>
  <si>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Honduras</t>
    </r>
  </si>
  <si>
    <r>
      <rPr>
        <sz val="11"/>
        <color theme="1"/>
        <rFont val="Calibri"/>
        <family val="2"/>
        <scheme val="minor"/>
      </rPr>
      <t>Jamaïque</t>
    </r>
  </si>
  <si>
    <r>
      <rPr>
        <sz val="11"/>
        <color theme="1"/>
        <rFont val="Calibri"/>
        <family val="2"/>
        <scheme val="minor"/>
      </rPr>
      <t>Amical</t>
    </r>
  </si>
  <si>
    <r>
      <rPr>
        <sz val="11"/>
        <color theme="1"/>
        <rFont val="Calibri"/>
        <family val="2"/>
        <scheme val="minor"/>
      </rPr>
      <t>Irlande</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</si>
  <si>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</si>
  <si>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</si>
  <si>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Corée du Sud</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</si>
  <si>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</si>
  <si>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</si>
  <si>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</si>
  <si>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Brésil</t>
    </r>
  </si>
  <si>
    <r>
      <rPr>
        <sz val="11"/>
        <color theme="1"/>
        <rFont val="Calibri"/>
        <family val="2"/>
        <scheme val="minor"/>
      </rPr>
      <t>Amical</t>
    </r>
  </si>
  <si>
    <r>
      <rPr>
        <sz val="11"/>
        <color theme="1"/>
        <rFont val="Calibri"/>
        <family val="2"/>
        <scheme val="minor"/>
      </rPr>
      <t>Slovénie</t>
    </r>
  </si>
  <si>
    <r>
      <rPr>
        <sz val="11"/>
        <color theme="1"/>
        <rFont val="Calibri"/>
        <family val="2"/>
        <scheme val="minor"/>
      </rPr>
      <t>Serbie</t>
    </r>
  </si>
  <si>
    <r>
      <rPr>
        <sz val="11"/>
        <color theme="1"/>
        <rFont val="Calibri"/>
        <family val="2"/>
        <scheme val="minor"/>
      </rPr>
      <t>Qualification pour la Coupe européenne de l’UEFA</t>
    </r>
  </si>
  <si>
    <r>
      <rPr>
        <sz val="11"/>
        <color theme="1"/>
        <rFont val="Calibri"/>
        <family val="2"/>
        <scheme val="minor"/>
      </rPr>
      <t>Suède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</si>
  <si>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</si>
  <si>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</si>
  <si>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Venezuela</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</si>
  <si>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</si>
  <si>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</si>
  <si>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</si>
  <si>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Liban</t>
    </r>
  </si>
  <si>
    <r>
      <rPr>
        <sz val="11"/>
        <color theme="1"/>
        <rFont val="Calibri"/>
        <family val="2"/>
        <scheme val="minor"/>
      </rPr>
      <t>Amical</t>
    </r>
  </si>
  <si>
    <r>
      <rPr>
        <sz val="11"/>
        <color theme="1"/>
        <rFont val="Calibri"/>
        <family val="2"/>
        <scheme val="minor"/>
      </rPr>
      <t>Belgique</t>
    </r>
  </si>
  <si>
    <r>
      <rPr>
        <sz val="11"/>
        <color theme="1"/>
        <rFont val="Calibri"/>
        <family val="2"/>
        <scheme val="minor"/>
      </rPr>
      <t>Roumanie</t>
    </r>
  </si>
  <si>
    <r>
      <rPr>
        <sz val="11"/>
        <color theme="1"/>
        <rFont val="Calibri"/>
        <family val="2"/>
        <scheme val="minor"/>
      </rPr>
      <t>Amical</t>
    </r>
  </si>
  <si>
    <r>
      <rPr>
        <sz val="11"/>
        <color theme="1"/>
        <rFont val="Calibri"/>
        <family val="2"/>
        <scheme val="minor"/>
      </rPr>
      <t>Irak</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</si>
  <si>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</si>
  <si>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</si>
  <si>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</si>
  <si>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Liban</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</si>
  <si>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</si>
  <si>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</si>
  <si>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Ouganda</t>
    </r>
  </si>
  <si>
    <r>
      <rPr>
        <sz val="11"/>
        <color theme="1"/>
        <rFont val="Calibri"/>
        <family val="2"/>
        <scheme val="minor"/>
      </rPr>
      <t>Amical</t>
    </r>
  </si>
  <si>
    <r>
      <rPr>
        <sz val="11"/>
        <color theme="1"/>
        <rFont val="Calibri"/>
        <family val="2"/>
        <scheme val="minor"/>
      </rPr>
      <t>Oman</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</si>
  <si>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</si>
  <si>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</si>
  <si>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</si>
  <si>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</si>
  <si>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</si>
  <si>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</si>
  <si>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Tunisie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</si>
  <si>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</si>
  <si>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</si>
  <si>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Espagne</t>
    </r>
  </si>
  <si>
    <r>
      <rPr>
        <sz val="11"/>
        <color theme="1"/>
        <rFont val="Calibri"/>
        <family val="2"/>
        <scheme val="minor"/>
      </rPr>
      <t>Amical</t>
    </r>
  </si>
  <si>
    <r>
      <rPr>
        <sz val="11"/>
        <color theme="1"/>
        <rFont val="Calibri"/>
        <family val="2"/>
        <scheme val="minor"/>
      </rPr>
      <t>Colombie</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</si>
  <si>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</si>
  <si>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</si>
  <si>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</si>
  <si>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Finlande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</si>
  <si>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</si>
  <si>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</si>
  <si>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Suède</t>
    </r>
  </si>
  <si>
    <r>
      <rPr>
        <sz val="11"/>
        <color theme="1"/>
        <rFont val="Calibri"/>
        <family val="2"/>
        <scheme val="minor"/>
      </rPr>
      <t>Amical</t>
    </r>
  </si>
  <si>
    <r>
      <rPr>
        <sz val="11"/>
        <color theme="1"/>
        <rFont val="Calibri"/>
        <family val="2"/>
        <scheme val="minor"/>
      </rPr>
      <t>Italie</t>
    </r>
  </si>
  <si>
    <r>
      <rPr>
        <sz val="11"/>
        <color theme="1"/>
        <rFont val="Calibri"/>
        <family val="2"/>
        <scheme val="minor"/>
      </rPr>
      <t>Uruguay</t>
    </r>
  </si>
  <si>
    <r>
      <rPr>
        <sz val="11"/>
        <color theme="1"/>
        <rFont val="Calibri"/>
        <family val="2"/>
        <scheme val="minor"/>
      </rPr>
      <t>Amical</t>
    </r>
  </si>
  <si>
    <r>
      <rPr>
        <sz val="11"/>
        <color theme="1"/>
        <rFont val="Calibri"/>
        <family val="2"/>
        <scheme val="minor"/>
      </rPr>
      <t>Koweït</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</si>
  <si>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</si>
  <si>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</si>
  <si>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</si>
  <si>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</si>
  <si>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</si>
  <si>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</si>
  <si>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Hongrie</t>
    </r>
  </si>
  <si>
    <r>
      <rPr>
        <sz val="11"/>
        <color theme="1"/>
        <rFont val="Calibri"/>
        <family val="2"/>
        <scheme val="minor"/>
      </rPr>
      <t>Amical</t>
    </r>
  </si>
  <si>
    <r>
      <rPr>
        <sz val="11"/>
        <color theme="1"/>
        <rFont val="Calibri"/>
        <family val="2"/>
        <scheme val="minor"/>
      </rPr>
      <t>Ukraine</t>
    </r>
  </si>
  <si>
    <r>
      <rPr>
        <sz val="11"/>
        <color theme="1"/>
        <rFont val="Calibri"/>
        <family val="2"/>
        <scheme val="minor"/>
      </rPr>
      <t>Autriche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</si>
  <si>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</si>
  <si>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</si>
  <si>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</si>
  <si>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</si>
  <si>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Zimbabwe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</si>
  <si>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</si>
  <si>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</si>
  <si>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Ouganda</t>
    </r>
  </si>
  <si>
    <r>
      <rPr>
        <sz val="11"/>
        <color theme="1"/>
        <rFont val="Calibri"/>
        <family val="2"/>
        <scheme val="minor"/>
      </rPr>
      <t>Zimbabwe</t>
    </r>
  </si>
  <si>
    <r>
      <rPr>
        <sz val="11"/>
        <color theme="1"/>
        <rFont val="Calibri"/>
        <family val="2"/>
        <scheme val="minor"/>
      </rPr>
      <t>Coupe CECAFA</t>
    </r>
  </si>
  <si>
    <r>
      <rPr>
        <sz val="11"/>
        <color theme="1"/>
        <rFont val="Calibri"/>
        <family val="2"/>
        <scheme val="minor"/>
      </rPr>
      <t>Chili</t>
    </r>
  </si>
  <si>
    <r>
      <rPr>
        <sz val="11"/>
        <color theme="1"/>
        <rFont val="Calibri"/>
        <family val="2"/>
        <scheme val="minor"/>
      </rPr>
      <t>Paraguay</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</si>
  <si>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</si>
  <si>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</si>
  <si>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Serbie</t>
    </r>
  </si>
  <si>
    <r>
      <rPr>
        <sz val="11"/>
        <color theme="1"/>
        <rFont val="Calibri"/>
        <family val="2"/>
        <scheme val="minor"/>
      </rPr>
      <t>Coupe du Monde de la FIFA</t>
    </r>
  </si>
  <si>
    <r>
      <rPr>
        <sz val="11"/>
        <color theme="1"/>
        <rFont val="Calibri"/>
        <family val="2"/>
        <scheme val="minor"/>
      </rPr>
      <t>Koweït</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</si>
  <si>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</si>
  <si>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</si>
  <si>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Sénégal</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</si>
  <si>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</si>
  <si>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</si>
  <si>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Liban</t>
    </r>
  </si>
  <si>
    <r>
      <rPr>
        <sz val="11"/>
        <color theme="1"/>
        <rFont val="Calibri"/>
        <family val="2"/>
        <scheme val="minor"/>
      </rPr>
      <t>Irak</t>
    </r>
  </si>
  <si>
    <r>
      <rPr>
        <sz val="11"/>
        <color theme="1"/>
        <rFont val="Calibri"/>
        <family val="2"/>
        <scheme val="minor"/>
      </rPr>
      <t>Amical</t>
    </r>
  </si>
  <si>
    <r>
      <rPr>
        <sz val="11"/>
        <color theme="1"/>
        <rFont val="Calibri"/>
        <family val="2"/>
        <scheme val="minor"/>
      </rPr>
      <t>Maroc</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</si>
  <si>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</si>
  <si>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</si>
  <si>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Mali</t>
    </r>
  </si>
  <si>
    <r>
      <rPr>
        <sz val="11"/>
        <color theme="1"/>
        <rFont val="Calibri"/>
        <family val="2"/>
        <scheme val="minor"/>
      </rPr>
      <t>Guinée</t>
    </r>
  </si>
  <si>
    <r>
      <rPr>
        <sz val="11"/>
        <color theme="1"/>
        <rFont val="Calibri"/>
        <family val="2"/>
        <scheme val="minor"/>
      </rPr>
      <t>Coupe d’Afrique des nations</t>
    </r>
  </si>
  <si>
    <r>
      <rPr>
        <sz val="11"/>
        <color theme="1"/>
        <rFont val="Calibri"/>
        <family val="2"/>
        <scheme val="minor"/>
      </rPr>
      <t>Libye</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</si>
  <si>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</si>
  <si>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</si>
  <si>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Émirats arabes unis</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</si>
  <si>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</si>
  <si>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</si>
  <si>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Ghana</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</si>
  <si>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</si>
  <si>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</si>
  <si>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Espagne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</si>
  <si>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</si>
  <si>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</si>
  <si>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Zambie</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</si>
  <si>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</si>
  <si>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</si>
  <si>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Paraguay</t>
    </r>
  </si>
  <si>
    <r>
      <rPr>
        <sz val="11"/>
        <color theme="1"/>
        <rFont val="Calibri"/>
        <family val="2"/>
        <scheme val="minor"/>
      </rPr>
      <t>Guatemala</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</si>
  <si>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</si>
  <si>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</si>
  <si>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Pays‑Bas</t>
    </r>
  </si>
  <si>
    <r>
      <rPr>
        <sz val="11"/>
        <color theme="1"/>
        <rFont val="Calibri"/>
        <family val="2"/>
        <scheme val="minor"/>
      </rPr>
      <t>Amical</t>
    </r>
  </si>
  <si>
    <r>
      <rPr>
        <sz val="11"/>
        <color theme="1"/>
        <rFont val="Calibri"/>
        <family val="2"/>
        <scheme val="minor"/>
      </rPr>
      <t>Géorgie</t>
    </r>
  </si>
  <si>
    <r>
      <rPr>
        <sz val="11"/>
        <color theme="1"/>
        <rFont val="Calibri"/>
        <family val="2"/>
        <scheme val="minor"/>
      </rPr>
      <t>Albanie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</si>
  <si>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</si>
  <si>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</si>
  <si>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France</t>
    </r>
  </si>
  <si>
    <r>
      <rPr>
        <sz val="11"/>
        <color theme="1"/>
        <rFont val="Calibri"/>
        <family val="2"/>
        <scheme val="minor"/>
      </rPr>
      <t>Amical</t>
    </r>
  </si>
  <si>
    <r>
      <rPr>
        <sz val="11"/>
        <color theme="1"/>
        <rFont val="Calibri"/>
        <family val="2"/>
        <scheme val="minor"/>
      </rPr>
      <t>Israël</t>
    </r>
  </si>
  <si>
    <r>
      <rPr>
        <sz val="11"/>
        <color theme="1"/>
        <rFont val="Calibri"/>
        <family val="2"/>
        <scheme val="minor"/>
      </rPr>
      <t>Ukraine</t>
    </r>
  </si>
  <si>
    <r>
      <rPr>
        <sz val="11"/>
        <color theme="1"/>
        <rFont val="Calibri"/>
        <family val="2"/>
        <scheme val="minor"/>
      </rPr>
      <t>Amical</t>
    </r>
  </si>
  <si>
    <r>
      <rPr>
        <sz val="11"/>
        <color theme="1"/>
        <rFont val="Calibri"/>
        <family val="2"/>
        <scheme val="minor"/>
      </rPr>
      <t>Japon</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</si>
  <si>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</si>
  <si>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</si>
  <si>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Monténégro</t>
    </r>
  </si>
  <si>
    <r>
      <rPr>
        <sz val="11"/>
        <color theme="1"/>
        <rFont val="Calibri"/>
        <family val="2"/>
        <scheme val="minor"/>
      </rPr>
      <t>Islande</t>
    </r>
  </si>
  <si>
    <r>
      <rPr>
        <sz val="11"/>
        <color theme="1"/>
        <rFont val="Calibri"/>
        <family val="2"/>
        <scheme val="minor"/>
      </rPr>
      <t>Amical</t>
    </r>
  </si>
  <si>
    <r>
      <rPr>
        <sz val="11"/>
        <color theme="1"/>
        <rFont val="Calibri"/>
        <family val="2"/>
        <scheme val="minor"/>
      </rPr>
      <t>Nouvelle‑Zélande</t>
    </r>
  </si>
  <si>
    <r>
      <rPr>
        <sz val="11"/>
        <color theme="1"/>
        <rFont val="Calibri"/>
        <family val="2"/>
        <scheme val="minor"/>
      </rPr>
      <t>Jamaïque</t>
    </r>
  </si>
  <si>
    <r>
      <rPr>
        <sz val="11"/>
        <color theme="1"/>
        <rFont val="Calibri"/>
        <family val="2"/>
        <scheme val="minor"/>
      </rPr>
      <t>Amical</t>
    </r>
  </si>
  <si>
    <r>
      <rPr>
        <sz val="11"/>
        <color theme="1"/>
        <rFont val="Calibri"/>
        <family val="2"/>
        <scheme val="minor"/>
      </rPr>
      <t>Paraguay</t>
    </r>
  </si>
  <si>
    <r>
      <rPr>
        <sz val="11"/>
        <color theme="1"/>
        <rFont val="Calibri"/>
        <family val="2"/>
        <scheme val="minor"/>
      </rPr>
      <t>Panama</t>
    </r>
  </si>
  <si>
    <r>
      <rPr>
        <sz val="11"/>
        <color theme="1"/>
        <rFont val="Calibri"/>
        <family val="2"/>
        <scheme val="minor"/>
      </rPr>
      <t>Amical</t>
    </r>
  </si>
  <si>
    <r>
      <rPr>
        <sz val="11"/>
        <color theme="1"/>
        <rFont val="Calibri"/>
        <family val="2"/>
        <scheme val="minor"/>
      </rPr>
      <t>Turquie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</si>
  <si>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</si>
  <si>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</si>
  <si>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</si>
  <si>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</si>
  <si>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</si>
  <si>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Égypte</t>
    </r>
  </si>
  <si>
    <r>
      <rPr>
        <sz val="11"/>
        <color theme="1"/>
        <rFont val="Calibri"/>
        <family val="2"/>
        <scheme val="minor"/>
      </rPr>
      <t>Ouganda</t>
    </r>
  </si>
  <si>
    <r>
      <rPr>
        <sz val="11"/>
        <color theme="1"/>
        <rFont val="Calibri"/>
        <family val="2"/>
        <scheme val="minor"/>
      </rPr>
      <t>Amical</t>
    </r>
  </si>
  <si>
    <r>
      <rPr>
        <sz val="11"/>
        <color theme="1"/>
        <rFont val="Calibri"/>
        <family val="2"/>
        <scheme val="minor"/>
      </rPr>
      <t>Égypte</t>
    </r>
  </si>
  <si>
    <r>
      <rPr>
        <sz val="11"/>
        <color theme="1"/>
        <rFont val="Calibri"/>
        <family val="2"/>
        <scheme val="minor"/>
      </rPr>
      <t>Nigéria</t>
    </r>
  </si>
  <si>
    <r>
      <rPr>
        <sz val="11"/>
        <color theme="1"/>
        <rFont val="Calibri"/>
        <family val="2"/>
        <scheme val="minor"/>
      </rPr>
      <t>Amical</t>
    </r>
  </si>
  <si>
    <r>
      <rPr>
        <sz val="11"/>
        <color theme="1"/>
        <rFont val="Calibri"/>
        <family val="2"/>
        <scheme val="minor"/>
      </rPr>
      <t>Guatemala</t>
    </r>
  </si>
  <si>
    <r>
      <rPr>
        <sz val="11"/>
        <color theme="1"/>
        <rFont val="Calibri"/>
        <family val="2"/>
        <scheme val="minor"/>
      </rPr>
      <t>Paraguay</t>
    </r>
  </si>
  <si>
    <r>
      <rPr>
        <sz val="11"/>
        <color theme="1"/>
        <rFont val="Calibri"/>
        <family val="2"/>
        <scheme val="minor"/>
      </rPr>
      <t>Amical</t>
    </r>
  </si>
  <si>
    <r>
      <rPr>
        <sz val="11"/>
        <color theme="1"/>
        <rFont val="Calibri"/>
        <family val="2"/>
        <scheme val="minor"/>
      </rPr>
      <t>Liban</t>
    </r>
  </si>
  <si>
    <r>
      <rPr>
        <sz val="11"/>
        <color theme="1"/>
        <rFont val="Calibri"/>
        <family val="2"/>
        <scheme val="minor"/>
      </rPr>
      <t>Jordanie</t>
    </r>
  </si>
  <si>
    <r>
      <rPr>
        <sz val="11"/>
        <color theme="1"/>
        <rFont val="Calibri"/>
        <family val="2"/>
        <scheme val="minor"/>
      </rPr>
      <t>Amical</t>
    </r>
  </si>
  <si>
    <r>
      <rPr>
        <sz val="11"/>
        <color theme="1"/>
        <rFont val="Calibri"/>
        <family val="2"/>
        <scheme val="minor"/>
      </rPr>
      <t>Égypte</t>
    </r>
  </si>
  <si>
    <r>
      <rPr>
        <sz val="11"/>
        <color theme="1"/>
        <rFont val="Calibri"/>
        <family val="2"/>
        <scheme val="minor"/>
      </rPr>
      <t>Cameroun</t>
    </r>
  </si>
  <si>
    <r>
      <rPr>
        <sz val="11"/>
        <color theme="1"/>
        <rFont val="Calibri"/>
        <family val="2"/>
        <scheme val="minor"/>
      </rPr>
      <t>Amical</t>
    </r>
  </si>
  <si>
    <r>
      <rPr>
        <sz val="11"/>
        <color theme="1"/>
        <rFont val="Calibri"/>
        <family val="2"/>
        <scheme val="minor"/>
      </rPr>
      <t>Albanie</t>
    </r>
  </si>
  <si>
    <r>
      <rPr>
        <sz val="11"/>
        <color theme="1"/>
        <rFont val="Calibri"/>
        <family val="2"/>
        <scheme val="minor"/>
      </rPr>
      <t>Qatar</t>
    </r>
  </si>
  <si>
    <r>
      <rPr>
        <sz val="11"/>
        <color theme="1"/>
        <rFont val="Calibri"/>
        <family val="2"/>
        <scheme val="minor"/>
      </rPr>
      <t>Amical</t>
    </r>
  </si>
  <si>
    <r>
      <rPr>
        <sz val="11"/>
        <color theme="1"/>
        <rFont val="Calibri"/>
        <family val="2"/>
        <scheme val="minor"/>
      </rPr>
      <t>Pérou</t>
    </r>
  </si>
  <si>
    <r>
      <rPr>
        <sz val="11"/>
        <color theme="1"/>
        <rFont val="Calibri"/>
        <family val="2"/>
        <scheme val="minor"/>
      </rPr>
      <t>Nigéria</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</si>
  <si>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</si>
  <si>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</si>
  <si>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Guatemala</t>
    </r>
  </si>
  <si>
    <r>
      <rPr>
        <sz val="11"/>
        <color theme="1"/>
        <rFont val="Calibri"/>
        <family val="2"/>
        <scheme val="minor"/>
      </rPr>
      <t>Amical</t>
    </r>
  </si>
  <si>
    <r>
      <rPr>
        <sz val="11"/>
        <color theme="1"/>
        <rFont val="Calibri"/>
        <family val="2"/>
        <scheme val="minor"/>
      </rPr>
      <t>Maroc</t>
    </r>
  </si>
  <si>
    <r>
      <rPr>
        <sz val="11"/>
        <color theme="1"/>
        <rFont val="Calibri"/>
        <family val="2"/>
        <scheme val="minor"/>
      </rPr>
      <t>Sénégal</t>
    </r>
  </si>
  <si>
    <r>
      <rPr>
        <sz val="11"/>
        <color theme="1"/>
        <rFont val="Calibri"/>
        <family val="2"/>
        <scheme val="minor"/>
      </rPr>
      <t>Amical</t>
    </r>
  </si>
  <si>
    <r>
      <rPr>
        <sz val="11"/>
        <color theme="1"/>
        <rFont val="Calibri"/>
        <family val="2"/>
        <scheme val="minor"/>
      </rPr>
      <t>Finlande</t>
    </r>
  </si>
  <si>
    <r>
      <rPr>
        <sz val="11"/>
        <color theme="1"/>
        <rFont val="Calibri"/>
        <family val="2"/>
        <scheme val="minor"/>
      </rPr>
      <t>Turquie</t>
    </r>
  </si>
  <si>
    <r>
      <rPr>
        <sz val="11"/>
        <color theme="1"/>
        <rFont val="Calibri"/>
        <family val="2"/>
        <scheme val="minor"/>
      </rPr>
      <t>Amical</t>
    </r>
  </si>
  <si>
    <r>
      <rPr>
        <sz val="11"/>
        <color theme="1"/>
        <rFont val="Calibri"/>
        <family val="2"/>
        <scheme val="minor"/>
      </rPr>
      <t>Guinée</t>
    </r>
  </si>
  <si>
    <r>
      <rPr>
        <sz val="11"/>
        <color theme="1"/>
        <rFont val="Calibri"/>
        <family val="2"/>
        <scheme val="minor"/>
      </rPr>
      <t>Cameroun</t>
    </r>
  </si>
  <si>
    <r>
      <rPr>
        <sz val="11"/>
        <color theme="1"/>
        <rFont val="Calibri"/>
        <family val="2"/>
        <scheme val="minor"/>
      </rPr>
      <t>Amical</t>
    </r>
  </si>
  <si>
    <r>
      <rPr>
        <sz val="11"/>
        <color theme="1"/>
        <rFont val="Calibri"/>
        <family val="2"/>
        <scheme val="minor"/>
      </rPr>
      <t>Honduras</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</si>
  <si>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</si>
  <si>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</si>
  <si>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Pays‑Bas</t>
    </r>
  </si>
  <si>
    <r>
      <rPr>
        <sz val="11"/>
        <color theme="1"/>
        <rFont val="Calibri"/>
        <family val="2"/>
        <scheme val="minor"/>
      </rPr>
      <t>Bulgarie</t>
    </r>
  </si>
  <si>
    <r>
      <rPr>
        <sz val="11"/>
        <color theme="1"/>
        <rFont val="Calibri"/>
        <family val="2"/>
        <scheme val="minor"/>
      </rPr>
      <t>Amical</t>
    </r>
  </si>
  <si>
    <r>
      <rPr>
        <sz val="11"/>
        <color theme="1"/>
        <rFont val="Calibri"/>
        <family val="2"/>
        <scheme val="minor"/>
      </rPr>
      <t>Norvège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</si>
  <si>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</si>
  <si>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</si>
  <si>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Pologne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</si>
  <si>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</si>
  <si>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</si>
  <si>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Albanie</t>
    </r>
  </si>
  <si>
    <r>
      <rPr>
        <sz val="11"/>
        <color theme="1"/>
        <rFont val="Calibri"/>
        <family val="2"/>
        <scheme val="minor"/>
      </rPr>
      <t>Iran</t>
    </r>
  </si>
  <si>
    <r>
      <rPr>
        <sz val="11"/>
        <color theme="1"/>
        <rFont val="Calibri"/>
        <family val="2"/>
        <scheme val="minor"/>
      </rPr>
      <t>Amical</t>
    </r>
  </si>
  <si>
    <r>
      <rPr>
        <sz val="11"/>
        <color theme="1"/>
        <rFont val="Calibri"/>
        <family val="2"/>
        <scheme val="minor"/>
      </rPr>
      <t>France</t>
    </r>
  </si>
  <si>
    <r>
      <rPr>
        <sz val="11"/>
        <color theme="1"/>
        <rFont val="Calibri"/>
        <family val="2"/>
        <scheme val="minor"/>
      </rPr>
      <t>Islande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</si>
  <si>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</si>
  <si>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</si>
  <si>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Panama</t>
    </r>
  </si>
  <si>
    <r>
      <rPr>
        <sz val="11"/>
        <color theme="1"/>
        <rFont val="Calibri"/>
        <family val="2"/>
        <scheme val="minor"/>
      </rPr>
      <t>Amical</t>
    </r>
  </si>
  <si>
    <r>
      <rPr>
        <sz val="11"/>
        <color theme="1"/>
        <rFont val="Calibri"/>
        <family val="2"/>
        <scheme val="minor"/>
      </rPr>
      <t>Suède</t>
    </r>
  </si>
  <si>
    <r>
      <rPr>
        <sz val="11"/>
        <color theme="1"/>
        <rFont val="Calibri"/>
        <family val="2"/>
        <scheme val="minor"/>
      </rPr>
      <t>Islande</t>
    </r>
  </si>
  <si>
    <r>
      <rPr>
        <sz val="11"/>
        <color theme="1"/>
        <rFont val="Calibri"/>
        <family val="2"/>
        <scheme val="minor"/>
      </rPr>
      <t>Amical</t>
    </r>
  </si>
  <si>
    <r>
      <rPr>
        <sz val="11"/>
        <color theme="1"/>
        <rFont val="Calibri"/>
        <family val="2"/>
        <scheme val="minor"/>
      </rPr>
      <t>Suisse</t>
    </r>
  </si>
  <si>
    <r>
      <rPr>
        <sz val="11"/>
        <color theme="1"/>
        <rFont val="Calibri"/>
        <family val="2"/>
        <scheme val="minor"/>
      </rPr>
      <t>Roumanie</t>
    </r>
  </si>
  <si>
    <r>
      <rPr>
        <sz val="11"/>
        <color theme="1"/>
        <rFont val="Calibri"/>
        <family val="2"/>
        <scheme val="minor"/>
      </rPr>
      <t>Amical</t>
    </r>
  </si>
  <si>
    <r>
      <rPr>
        <sz val="11"/>
        <color theme="1"/>
        <rFont val="Calibri"/>
        <family val="2"/>
        <scheme val="minor"/>
      </rPr>
      <t>Arménie</t>
    </r>
  </si>
  <si>
    <r>
      <rPr>
        <sz val="11"/>
        <color theme="1"/>
        <rFont val="Calibri"/>
        <family val="2"/>
        <scheme val="minor"/>
      </rPr>
      <t>Grèce</t>
    </r>
  </si>
  <si>
    <r>
      <rPr>
        <sz val="11"/>
        <color theme="1"/>
        <rFont val="Calibri"/>
        <family val="2"/>
        <scheme val="minor"/>
      </rPr>
      <t>Amical</t>
    </r>
  </si>
  <si>
    <r>
      <rPr>
        <sz val="11"/>
        <color theme="1"/>
        <rFont val="Calibri"/>
        <family val="2"/>
        <scheme val="minor"/>
      </rPr>
      <t>Autriche</t>
    </r>
  </si>
  <si>
    <r>
      <rPr>
        <sz val="11"/>
        <color theme="1"/>
        <rFont val="Calibri"/>
        <family val="2"/>
        <scheme val="minor"/>
      </rPr>
      <t>Ukraine</t>
    </r>
  </si>
  <si>
    <r>
      <rPr>
        <sz val="11"/>
        <color theme="1"/>
        <rFont val="Calibri"/>
        <family val="2"/>
        <scheme val="minor"/>
      </rPr>
      <t>Amical</t>
    </r>
  </si>
  <si>
    <r>
      <rPr>
        <sz val="11"/>
        <color theme="1"/>
        <rFont val="Calibri"/>
        <family val="2"/>
        <scheme val="minor"/>
      </rPr>
      <t>Estonie</t>
    </r>
  </si>
  <si>
    <r>
      <rPr>
        <sz val="11"/>
        <color theme="1"/>
        <rFont val="Calibri"/>
        <family val="2"/>
        <scheme val="minor"/>
      </rPr>
      <t>Finlande</t>
    </r>
  </si>
  <si>
    <r>
      <rPr>
        <sz val="11"/>
        <color theme="1"/>
        <rFont val="Calibri"/>
        <family val="2"/>
        <scheme val="minor"/>
      </rPr>
      <t>Coupe baltique</t>
    </r>
  </si>
  <si>
    <r>
      <rPr>
        <sz val="11"/>
        <color theme="1"/>
        <rFont val="Calibri"/>
        <family val="2"/>
        <scheme val="minor"/>
      </rPr>
      <t>Guatemala</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</si>
  <si>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</si>
  <si>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</si>
  <si>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Panama</t>
    </r>
  </si>
  <si>
    <r>
      <rPr>
        <sz val="11"/>
        <color theme="1"/>
        <rFont val="Calibri"/>
        <family val="2"/>
        <scheme val="minor"/>
      </rPr>
      <t>Jamaïque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</si>
  <si>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</si>
  <si>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</si>
  <si>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Belgique</t>
    </r>
  </si>
  <si>
    <r>
      <rPr>
        <sz val="11"/>
        <color theme="1"/>
        <rFont val="Calibri"/>
        <family val="2"/>
        <scheme val="minor"/>
      </rPr>
      <t>Amical</t>
    </r>
  </si>
  <si>
    <r>
      <rPr>
        <sz val="11"/>
        <color theme="1"/>
        <rFont val="Calibri"/>
        <family val="2"/>
        <scheme val="minor"/>
      </rPr>
      <t>Liban</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</si>
  <si>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</si>
  <si>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</si>
  <si>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</si>
  <si>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</si>
  <si>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</si>
  <si>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</si>
  <si>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Chine</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</si>
  <si>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</si>
  <si>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</si>
  <si>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</si>
  <si>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</si>
  <si>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Zimbabwe</t>
    </r>
  </si>
  <si>
    <r>
      <rPr>
        <sz val="11"/>
        <color theme="1"/>
        <rFont val="Calibri"/>
        <family val="2"/>
        <scheme val="minor"/>
      </rPr>
      <t>Guinée</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</si>
  <si>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</si>
  <si>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</si>
  <si>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Serbie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</si>
  <si>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</si>
  <si>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</si>
  <si>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Guatemala</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</si>
  <si>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</si>
  <si>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</si>
  <si>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Argentine</t>
    </r>
  </si>
  <si>
    <r>
      <rPr>
        <sz val="11"/>
        <color theme="1"/>
        <rFont val="Calibri"/>
        <family val="2"/>
        <scheme val="minor"/>
      </rPr>
      <t>Amical</t>
    </r>
  </si>
  <si>
    <r>
      <rPr>
        <sz val="11"/>
        <color theme="1"/>
        <rFont val="Calibri"/>
        <family val="2"/>
        <scheme val="minor"/>
      </rPr>
      <t>Cap-Vert</t>
    </r>
  </si>
  <si>
    <r>
      <rPr>
        <sz val="11"/>
        <color theme="1"/>
        <rFont val="Calibri"/>
        <family val="2"/>
        <scheme val="minor"/>
      </rPr>
      <t>Mali</t>
    </r>
  </si>
  <si>
    <r>
      <rPr>
        <sz val="11"/>
        <color theme="1"/>
        <rFont val="Calibri"/>
        <family val="2"/>
        <scheme val="minor"/>
      </rPr>
      <t>Qualification pour la Coupe d’Afrique des nations</t>
    </r>
  </si>
  <si>
    <r>
      <rPr>
        <sz val="11"/>
        <color theme="1"/>
        <rFont val="Calibri"/>
        <family val="2"/>
        <scheme val="minor"/>
      </rPr>
      <t>Allemagne</t>
    </r>
  </si>
  <si>
    <r>
      <rPr>
        <sz val="11"/>
        <color theme="1"/>
        <rFont val="Calibri"/>
        <family val="2"/>
        <scheme val="minor"/>
      </rPr>
      <t>Portugal</t>
    </r>
  </si>
  <si>
    <r>
      <rPr>
        <sz val="11"/>
        <color theme="1"/>
        <rFont val="Calibri"/>
        <family val="2"/>
        <scheme val="minor"/>
      </rPr>
      <t>Coupe européenne de l’UEFA</t>
    </r>
  </si>
  <si>
    <r>
      <rPr>
        <sz val="11"/>
        <color theme="1"/>
        <rFont val="Calibri"/>
        <family val="2"/>
        <scheme val="minor"/>
      </rPr>
      <t>Pays‑Bas</t>
    </r>
  </si>
  <si>
    <r>
      <rPr>
        <sz val="11"/>
        <color theme="1"/>
        <rFont val="Calibri"/>
        <family val="2"/>
        <scheme val="minor"/>
      </rPr>
      <t>Danemark</t>
    </r>
  </si>
  <si>
    <r>
      <rPr>
        <sz val="11"/>
        <color theme="1"/>
        <rFont val="Calibri"/>
        <family val="2"/>
        <scheme val="minor"/>
      </rPr>
      <t>Coupe européenne de l’UEFA</t>
    </r>
  </si>
  <si>
    <r>
      <rPr>
        <sz val="11"/>
        <color theme="1"/>
        <rFont val="Calibri"/>
        <family val="2"/>
        <scheme val="minor"/>
      </rPr>
      <t>Zambie</t>
    </r>
  </si>
  <si>
    <r>
      <rPr>
        <sz val="11"/>
        <color theme="1"/>
        <rFont val="Calibri"/>
        <family val="2"/>
        <scheme val="minor"/>
      </rPr>
      <t>Ghana</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</si>
  <si>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</si>
  <si>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</si>
  <si>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</si>
  <si>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</si>
  <si>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Guinée</t>
    </r>
  </si>
  <si>
    <r>
      <rPr>
        <sz val="11"/>
        <color theme="1"/>
        <rFont val="Calibri"/>
        <family val="2"/>
        <scheme val="minor"/>
      </rPr>
      <t>Égypte</t>
    </r>
  </si>
  <si>
    <r>
      <rPr>
        <sz val="11"/>
        <color theme="1"/>
        <rFont val="Calibri"/>
        <family val="2"/>
        <scheme val="minor"/>
      </rPr>
      <t>Qualification pour la Coupe du Monde de la FIFA</t>
    </r>
  </si>
  <si>
    <r>
      <rPr>
        <sz val="11"/>
        <color theme="1"/>
        <rFont val="Calibri"/>
        <family val="2"/>
        <scheme val="minor"/>
      </rPr>
      <t>Libye</t>
    </r>
  </si>
  <si>
    <r>
      <rPr>
        <sz val="11"/>
        <color theme="1"/>
        <rFont val="Calibri"/>
        <family val="2"/>
        <scheme val="minor"/>
      </rPr>
      <t>Cameroun</t>
    </r>
  </si>
  <si>
    <r>
      <rPr>
        <sz val="11"/>
        <color theme="1"/>
        <rFont val="Calibri"/>
        <family val="2"/>
        <scheme val="minor"/>
      </rPr>
      <t>Qualification pour la Coupe du Monde de la FIFA</t>
    </r>
  </si>
  <si>
    <r>
      <rPr>
        <sz val="11"/>
        <color theme="1"/>
        <rFont val="Calibri"/>
        <family val="2"/>
        <scheme val="minor"/>
      </rPr>
      <t>Mali</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</si>
  <si>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</si>
  <si>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</si>
  <si>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</si>
  <si>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Suède</t>
    </r>
  </si>
  <si>
    <r>
      <rPr>
        <sz val="11"/>
        <color theme="1"/>
        <rFont val="Calibri"/>
        <family val="2"/>
        <scheme val="minor"/>
      </rPr>
      <t>Coupe européenne de l’UEFA</t>
    </r>
  </si>
  <si>
    <r>
      <rPr>
        <sz val="11"/>
        <color theme="1"/>
        <rFont val="Calibri"/>
        <family val="2"/>
        <scheme val="minor"/>
      </rPr>
      <t>El Salvador</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</si>
  <si>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</si>
  <si>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</si>
  <si>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</si>
  <si>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Portugal</t>
    </r>
  </si>
  <si>
    <r>
      <rPr>
        <sz val="11"/>
        <color theme="1"/>
        <rFont val="Calibri"/>
        <family val="2"/>
        <scheme val="minor"/>
      </rPr>
      <t>Coupe européenne de l’UEFA</t>
    </r>
  </si>
  <si>
    <r>
      <rPr>
        <sz val="11"/>
        <color theme="1"/>
        <rFont val="Calibri"/>
        <family val="2"/>
        <scheme val="minor"/>
      </rPr>
      <t>Pays‑Bas</t>
    </r>
  </si>
  <si>
    <r>
      <rPr>
        <sz val="11"/>
        <color theme="1"/>
        <rFont val="Calibri"/>
        <family val="2"/>
        <scheme val="minor"/>
      </rPr>
      <t>Allemagne</t>
    </r>
  </si>
  <si>
    <r>
      <rPr>
        <sz val="11"/>
        <color theme="1"/>
        <rFont val="Calibri"/>
        <family val="2"/>
        <scheme val="minor"/>
      </rPr>
      <t>Coupe européenne de l’UEFA</t>
    </r>
  </si>
  <si>
    <r>
      <rPr>
        <sz val="11"/>
        <color theme="1"/>
        <rFont val="Calibri"/>
        <family val="2"/>
        <scheme val="minor"/>
      </rPr>
      <t>Suède</t>
    </r>
  </si>
  <si>
    <r>
      <rPr>
        <sz val="11"/>
        <color theme="1"/>
        <rFont val="Calibri"/>
        <family val="2"/>
        <scheme val="minor"/>
      </rPr>
      <t>Angleterre</t>
    </r>
  </si>
  <si>
    <r>
      <rPr>
        <sz val="11"/>
        <color theme="1"/>
        <rFont val="Calibri"/>
        <family val="2"/>
        <scheme val="minor"/>
      </rPr>
      <t>Coupe européenne de l’UEFA</t>
    </r>
  </si>
  <si>
    <r>
      <rPr>
        <sz val="11"/>
        <color theme="1"/>
        <rFont val="Calibri"/>
        <family val="2"/>
        <scheme val="minor"/>
      </rPr>
      <t>Grèce</t>
    </r>
  </si>
  <si>
    <r>
      <rPr>
        <sz val="11"/>
        <color theme="1"/>
        <rFont val="Calibri"/>
        <family val="2"/>
        <scheme val="minor"/>
      </rPr>
      <t>Russie</t>
    </r>
  </si>
  <si>
    <r>
      <rPr>
        <sz val="11"/>
        <color theme="1"/>
        <rFont val="Calibri"/>
        <family val="2"/>
        <scheme val="minor"/>
      </rPr>
      <t>Coupe européenne de l’UEFA</t>
    </r>
  </si>
  <si>
    <r>
      <rPr>
        <sz val="11"/>
        <color theme="1"/>
        <rFont val="Calibri"/>
        <family val="2"/>
        <scheme val="minor"/>
      </rPr>
      <t>Danemark</t>
    </r>
  </si>
  <si>
    <r>
      <rPr>
        <sz val="11"/>
        <color theme="1"/>
        <rFont val="Calibri"/>
        <family val="2"/>
        <scheme val="minor"/>
      </rPr>
      <t>Allemagne</t>
    </r>
  </si>
  <si>
    <r>
      <rPr>
        <sz val="11"/>
        <color theme="1"/>
        <rFont val="Calibri"/>
        <family val="2"/>
        <scheme val="minor"/>
      </rPr>
      <t>Coupe européenne de l’UEFA</t>
    </r>
  </si>
  <si>
    <r>
      <rPr>
        <sz val="11"/>
        <color theme="1"/>
        <rFont val="Calibri"/>
        <family val="2"/>
        <scheme val="minor"/>
      </rPr>
      <t>Portugal</t>
    </r>
  </si>
  <si>
    <r>
      <rPr>
        <sz val="11"/>
        <color theme="1"/>
        <rFont val="Calibri"/>
        <family val="2"/>
        <scheme val="minor"/>
      </rPr>
      <t>Pays‑Bas</t>
    </r>
  </si>
  <si>
    <r>
      <rPr>
        <sz val="11"/>
        <color theme="1"/>
        <rFont val="Calibri"/>
        <family val="2"/>
        <scheme val="minor"/>
      </rPr>
      <t>Coupe européenne de l’UEFA</t>
    </r>
  </si>
  <si>
    <r>
      <rPr>
        <sz val="11"/>
        <color theme="1"/>
        <rFont val="Calibri"/>
        <family val="2"/>
        <scheme val="minor"/>
      </rPr>
      <t>Croatie</t>
    </r>
  </si>
  <si>
    <r>
      <rPr>
        <sz val="11"/>
        <color theme="1"/>
        <rFont val="Calibri"/>
        <family val="2"/>
        <scheme val="minor"/>
      </rPr>
      <t>Espagne</t>
    </r>
  </si>
  <si>
    <r>
      <rPr>
        <sz val="11"/>
        <color theme="1"/>
        <rFont val="Calibri"/>
        <family val="2"/>
        <scheme val="minor"/>
      </rPr>
      <t>Coupe européenne de l’UEFA</t>
    </r>
  </si>
  <si>
    <r>
      <rPr>
        <sz val="11"/>
        <color theme="1"/>
        <rFont val="Calibri"/>
        <family val="2"/>
        <scheme val="minor"/>
      </rPr>
      <t>Angleterre</t>
    </r>
  </si>
  <si>
    <r>
      <rPr>
        <sz val="11"/>
        <color theme="1"/>
        <rFont val="Calibri"/>
        <family val="2"/>
        <scheme val="minor"/>
      </rPr>
      <t>Ukraine</t>
    </r>
  </si>
  <si>
    <r>
      <rPr>
        <sz val="11"/>
        <color theme="1"/>
        <rFont val="Calibri"/>
        <family val="2"/>
        <scheme val="minor"/>
      </rPr>
      <t>Coupe européenne de l’UEFA</t>
    </r>
  </si>
  <si>
    <r>
      <rPr>
        <sz val="11"/>
        <color theme="1"/>
        <rFont val="Calibri"/>
        <family val="2"/>
        <scheme val="minor"/>
      </rPr>
      <t>Irak</t>
    </r>
  </si>
  <si>
    <r>
      <rPr>
        <sz val="11"/>
        <color theme="1"/>
        <rFont val="Calibri"/>
        <family val="2"/>
        <scheme val="minor"/>
      </rPr>
      <t>Liban</t>
    </r>
  </si>
  <si>
    <r>
      <rPr>
        <sz val="11"/>
        <color theme="1"/>
        <rFont val="Calibri"/>
        <family val="2"/>
        <scheme val="minor"/>
      </rPr>
      <t>Coupe de l’UAFA</t>
    </r>
  </si>
  <si>
    <r>
      <rPr>
        <sz val="11"/>
        <color theme="1"/>
        <rFont val="Calibri"/>
        <family val="2"/>
        <scheme val="minor"/>
      </rPr>
      <t>Allemagne</t>
    </r>
  </si>
  <si>
    <r>
      <rPr>
        <sz val="11"/>
        <color theme="1"/>
        <rFont val="Calibri"/>
        <family val="2"/>
        <scheme val="minor"/>
      </rPr>
      <t>Italie</t>
    </r>
  </si>
  <si>
    <r>
      <rPr>
        <sz val="11"/>
        <color theme="1"/>
        <rFont val="Calibri"/>
        <family val="2"/>
        <scheme val="minor"/>
      </rPr>
      <t>Coupe européenne de l’UEFA</t>
    </r>
  </si>
  <si>
    <r>
      <rPr>
        <sz val="11"/>
        <color theme="1"/>
        <rFont val="Calibri"/>
        <family val="2"/>
        <scheme val="minor"/>
      </rPr>
      <t>Maroc</t>
    </r>
  </si>
  <si>
    <r>
      <rPr>
        <sz val="11"/>
        <color theme="1"/>
        <rFont val="Calibri"/>
        <family val="2"/>
        <scheme val="minor"/>
      </rPr>
      <t>Irak</t>
    </r>
  </si>
  <si>
    <r>
      <rPr>
        <sz val="11"/>
        <color theme="1"/>
        <rFont val="Calibri"/>
        <family val="2"/>
        <scheme val="minor"/>
      </rPr>
      <t>Coupe de l’UAFA</t>
    </r>
  </si>
  <si>
    <r>
      <rPr>
        <sz val="11"/>
        <color theme="1"/>
        <rFont val="Calibri"/>
        <family val="2"/>
        <scheme val="minor"/>
      </rPr>
      <t>Arabie saoudite</t>
    </r>
  </si>
  <si>
    <r>
      <rPr>
        <sz val="11"/>
        <color theme="1"/>
        <rFont val="Calibri"/>
        <family val="2"/>
        <scheme val="minor"/>
      </rPr>
      <t>Irak</t>
    </r>
  </si>
  <si>
    <r>
      <rPr>
        <sz val="11"/>
        <color theme="1"/>
        <rFont val="Calibri"/>
        <family val="2"/>
        <scheme val="minor"/>
      </rPr>
      <t>Coupe de l’UAFA</t>
    </r>
  </si>
  <si>
    <r>
      <rPr>
        <sz val="11"/>
        <color theme="1"/>
        <rFont val="Calibri"/>
        <family val="2"/>
        <scheme val="minor"/>
      </rPr>
      <t>Zambie</t>
    </r>
  </si>
  <si>
    <r>
      <rPr>
        <sz val="11"/>
        <color theme="1"/>
        <rFont val="Calibri"/>
        <family val="2"/>
        <scheme val="minor"/>
      </rPr>
      <t>Zimbabwe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</si>
  <si>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</si>
  <si>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</si>
  <si>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</si>
  <si>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</si>
  <si>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Jordanie</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</si>
  <si>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</si>
  <si>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</si>
  <si>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Arménie</t>
    </r>
  </si>
  <si>
    <r>
      <rPr>
        <sz val="11"/>
        <color theme="1"/>
        <rFont val="Calibri"/>
        <family val="2"/>
        <scheme val="minor"/>
      </rPr>
      <t>Bélarus</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</si>
  <si>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</si>
  <si>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</si>
  <si>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Pérou</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</si>
  <si>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</si>
  <si>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</si>
  <si>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Italie</t>
    </r>
  </si>
  <si>
    <r>
      <rPr>
        <sz val="11"/>
        <color theme="1"/>
        <rFont val="Calibri"/>
        <family val="2"/>
        <scheme val="minor"/>
      </rPr>
      <t>Amical</t>
    </r>
  </si>
  <si>
    <r>
      <rPr>
        <sz val="11"/>
        <color theme="1"/>
        <rFont val="Calibri"/>
        <family val="2"/>
        <scheme val="minor"/>
      </rPr>
      <t>Estonie</t>
    </r>
  </si>
  <si>
    <r>
      <rPr>
        <sz val="11"/>
        <color theme="1"/>
        <rFont val="Calibri"/>
        <family val="2"/>
        <scheme val="minor"/>
      </rPr>
      <t>Pologne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</si>
  <si>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</si>
  <si>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</si>
  <si>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Zambie</t>
    </r>
  </si>
  <si>
    <r>
      <rPr>
        <sz val="11"/>
        <color theme="1"/>
        <rFont val="Calibri"/>
        <family val="2"/>
        <scheme val="minor"/>
      </rPr>
      <t>Amical</t>
    </r>
  </si>
  <si>
    <r>
      <rPr>
        <sz val="11"/>
        <color theme="1"/>
        <rFont val="Calibri"/>
        <family val="2"/>
        <scheme val="minor"/>
      </rPr>
      <t>Maroc</t>
    </r>
  </si>
  <si>
    <r>
      <rPr>
        <sz val="11"/>
        <color theme="1"/>
        <rFont val="Calibri"/>
        <family val="2"/>
        <scheme val="minor"/>
      </rPr>
      <t>Guinée</t>
    </r>
  </si>
  <si>
    <r>
      <rPr>
        <sz val="11"/>
        <color theme="1"/>
        <rFont val="Calibri"/>
        <family val="2"/>
        <scheme val="minor"/>
      </rPr>
      <t>Amical</t>
    </r>
  </si>
  <si>
    <r>
      <rPr>
        <sz val="11"/>
        <color theme="1"/>
        <rFont val="Calibri"/>
        <family val="2"/>
        <scheme val="minor"/>
      </rPr>
      <t>Norvège</t>
    </r>
  </si>
  <si>
    <r>
      <rPr>
        <sz val="11"/>
        <color theme="1"/>
        <rFont val="Calibri"/>
        <family val="2"/>
        <scheme val="minor"/>
      </rPr>
      <t>Grèce</t>
    </r>
  </si>
  <si>
    <r>
      <rPr>
        <sz val="11"/>
        <color theme="1"/>
        <rFont val="Calibri"/>
        <family val="2"/>
        <scheme val="minor"/>
      </rPr>
      <t>Amical</t>
    </r>
  </si>
  <si>
    <r>
      <rPr>
        <sz val="11"/>
        <color theme="1"/>
        <rFont val="Calibri"/>
        <family val="2"/>
        <scheme val="minor"/>
      </rPr>
      <t>Slovénie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</si>
  <si>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</si>
  <si>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</si>
  <si>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Japon</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</si>
  <si>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</si>
  <si>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</si>
  <si>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Suède</t>
    </r>
  </si>
  <si>
    <r>
      <rPr>
        <sz val="11"/>
        <color theme="1"/>
        <rFont val="Calibri"/>
        <family val="2"/>
        <scheme val="minor"/>
      </rPr>
      <t>Chine</t>
    </r>
  </si>
  <si>
    <r>
      <rPr>
        <sz val="11"/>
        <color theme="1"/>
        <rFont val="Calibri"/>
        <family val="2"/>
        <scheme val="minor"/>
      </rPr>
      <t>Amical</t>
    </r>
  </si>
  <si>
    <r>
      <rPr>
        <sz val="11"/>
        <color theme="1"/>
        <rFont val="Calibri"/>
        <family val="2"/>
        <scheme val="minor"/>
      </rPr>
      <t>Brésil</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</si>
  <si>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</si>
  <si>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</si>
  <si>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Canada</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</si>
  <si>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</si>
  <si>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</si>
  <si>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Croatie</t>
    </r>
  </si>
  <si>
    <r>
      <rPr>
        <sz val="11"/>
        <color theme="1"/>
        <rFont val="Calibri"/>
        <family val="2"/>
        <scheme val="minor"/>
      </rPr>
      <t xml:space="preserve">République de Macédoine </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</si>
  <si>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</si>
  <si>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</si>
  <si>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</si>
  <si>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</si>
  <si>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</si>
  <si>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</si>
  <si>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</si>
  <si>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Géorgie</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</si>
  <si>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</si>
  <si>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</si>
  <si>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</si>
  <si>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</si>
  <si>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</si>
  <si>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Zambie</t>
    </r>
  </si>
  <si>
    <r>
      <rPr>
        <sz val="11"/>
        <color theme="1"/>
        <rFont val="Calibri"/>
        <family val="2"/>
        <scheme val="minor"/>
      </rPr>
      <t>Ouganda</t>
    </r>
  </si>
  <si>
    <r>
      <rPr>
        <sz val="11"/>
        <color theme="1"/>
        <rFont val="Calibri"/>
        <family val="2"/>
        <scheme val="minor"/>
      </rPr>
      <t>Qualification pour la Coupe d’Afrique des nations</t>
    </r>
  </si>
  <si>
    <r>
      <rPr>
        <sz val="11"/>
        <color theme="1"/>
        <rFont val="Calibri"/>
        <family val="2"/>
        <scheme val="minor"/>
      </rPr>
      <t>Libye</t>
    </r>
  </si>
  <si>
    <r>
      <rPr>
        <sz val="11"/>
        <color theme="1"/>
        <rFont val="Calibri"/>
        <family val="2"/>
        <scheme val="minor"/>
      </rPr>
      <t>Algérie</t>
    </r>
  </si>
  <si>
    <r>
      <rPr>
        <sz val="11"/>
        <color theme="1"/>
        <rFont val="Calibri"/>
        <family val="2"/>
        <scheme val="minor"/>
      </rPr>
      <t>Qualification pour la Coupe d’Afrique des nations</t>
    </r>
  </si>
  <si>
    <r>
      <rPr>
        <sz val="11"/>
        <color theme="1"/>
        <rFont val="Calibri"/>
        <family val="2"/>
        <scheme val="minor"/>
      </rPr>
      <t>Autriche</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</si>
  <si>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</si>
  <si>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</si>
  <si>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</si>
  <si>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</si>
  <si>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</si>
  <si>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Géorgie</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</si>
  <si>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</si>
  <si>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</si>
  <si>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</si>
  <si>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</si>
  <si>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</si>
  <si>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</si>
  <si>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</si>
  <si>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</si>
  <si>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</si>
  <si>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</si>
  <si>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</si>
  <si>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</si>
  <si>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</si>
  <si>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</si>
  <si>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</si>
  <si>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Slovénie</t>
    </r>
  </si>
  <si>
    <r>
      <rPr>
        <sz val="11"/>
        <color theme="1"/>
        <rFont val="Calibri"/>
        <family val="2"/>
        <scheme val="minor"/>
      </rPr>
      <t>Qualification pour la Coupe du Monde de la FIFA</t>
    </r>
  </si>
  <si>
    <r>
      <rPr>
        <sz val="11"/>
        <color theme="1"/>
        <rFont val="Calibri"/>
        <family val="2"/>
        <scheme val="minor"/>
      </rPr>
      <t>Ouganda</t>
    </r>
  </si>
  <si>
    <r>
      <rPr>
        <sz val="11"/>
        <color theme="1"/>
        <rFont val="Calibri"/>
        <family val="2"/>
        <scheme val="minor"/>
      </rPr>
      <t>Zambie</t>
    </r>
  </si>
  <si>
    <r>
      <rPr>
        <sz val="11"/>
        <color theme="1"/>
        <rFont val="Calibri"/>
        <family val="2"/>
        <scheme val="minor"/>
      </rPr>
      <t>Qualification pour la Coupe d’Afrique des nations</t>
    </r>
  </si>
  <si>
    <r>
      <rPr>
        <sz val="11"/>
        <color theme="1"/>
        <rFont val="Calibri"/>
        <family val="2"/>
        <scheme val="minor"/>
      </rPr>
      <t>Brésil</t>
    </r>
  </si>
  <si>
    <r>
      <rPr>
        <sz val="11"/>
        <color theme="1"/>
        <rFont val="Calibri"/>
        <family val="2"/>
        <scheme val="minor"/>
      </rPr>
      <t>Argentine</t>
    </r>
  </si>
  <si>
    <r>
      <rPr>
        <sz val="11"/>
        <color theme="1"/>
        <rFont val="Calibri"/>
        <family val="2"/>
        <scheme val="minor"/>
      </rPr>
      <t>Amical</t>
    </r>
  </si>
  <si>
    <r>
      <rPr>
        <sz val="11"/>
        <color theme="1"/>
        <rFont val="Calibri"/>
        <family val="2"/>
        <scheme val="minor"/>
      </rPr>
      <t>Albanie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</si>
  <si>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</si>
  <si>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</si>
  <si>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</si>
  <si>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</si>
  <si>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</si>
  <si>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</si>
  <si>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</si>
  <si>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</si>
  <si>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</si>
  <si>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Japon</t>
    </r>
  </si>
  <si>
    <r>
      <rPr>
        <sz val="11"/>
        <color theme="1"/>
        <rFont val="Calibri"/>
        <family val="2"/>
        <scheme val="minor"/>
      </rPr>
      <t>Amical</t>
    </r>
  </si>
  <si>
    <r>
      <rPr>
        <sz val="11"/>
        <color theme="1"/>
        <rFont val="Calibri"/>
        <family val="2"/>
        <scheme val="minor"/>
      </rPr>
      <t>Guatemala</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</si>
  <si>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</si>
  <si>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</si>
  <si>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</si>
  <si>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</si>
  <si>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</si>
  <si>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</si>
  <si>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</si>
  <si>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</si>
  <si>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Russie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</si>
  <si>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</si>
  <si>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</si>
  <si>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</si>
  <si>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</si>
  <si>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</si>
  <si>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</si>
  <si>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</si>
  <si>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</si>
  <si>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</si>
  <si>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Slovénie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</si>
  <si>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</si>
  <si>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</si>
  <si>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</si>
  <si>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</si>
  <si>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</si>
  <si>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Tunisie</t>
    </r>
  </si>
  <si>
    <r>
      <rPr>
        <sz val="11"/>
        <color theme="1"/>
        <rFont val="Calibri"/>
        <family val="2"/>
        <scheme val="minor"/>
      </rPr>
      <t>Amical</t>
    </r>
  </si>
  <si>
    <r>
      <rPr>
        <sz val="11"/>
        <color theme="1"/>
        <rFont val="Calibri"/>
        <family val="2"/>
        <scheme val="minor"/>
      </rPr>
      <t>Iran</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</si>
  <si>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</si>
  <si>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</si>
  <si>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</si>
  <si>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</si>
  <si>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</si>
  <si>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</si>
  <si>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Serbie</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</si>
  <si>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</si>
  <si>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</si>
  <si>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Jordanie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</si>
  <si>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</si>
  <si>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</si>
  <si>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</si>
  <si>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</si>
  <si>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</si>
  <si>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</si>
  <si>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</si>
  <si>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Slovaquie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</si>
  <si>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</si>
  <si>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</si>
  <si>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</si>
  <si>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Monténégro</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</si>
  <si>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</si>
  <si>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</si>
  <si>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Estonie</t>
    </r>
  </si>
  <si>
    <r>
      <rPr>
        <sz val="11"/>
        <color theme="1"/>
        <rFont val="Calibri"/>
        <family val="2"/>
        <scheme val="minor"/>
      </rPr>
      <t>Amical</t>
    </r>
  </si>
  <si>
    <r>
      <rPr>
        <sz val="11"/>
        <color theme="1"/>
        <rFont val="Calibri"/>
        <family val="2"/>
        <scheme val="minor"/>
      </rPr>
      <t>Bulgarie</t>
    </r>
  </si>
  <si>
    <r>
      <rPr>
        <sz val="11"/>
        <color theme="1"/>
        <rFont val="Calibri"/>
        <family val="2"/>
        <scheme val="minor"/>
      </rPr>
      <t>Ukraine</t>
    </r>
  </si>
  <si>
    <r>
      <rPr>
        <sz val="11"/>
        <color theme="1"/>
        <rFont val="Calibri"/>
        <family val="2"/>
        <scheme val="minor"/>
      </rPr>
      <t>Amical</t>
    </r>
  </si>
  <si>
    <r>
      <rPr>
        <sz val="11"/>
        <color theme="1"/>
        <rFont val="Calibri"/>
        <family val="2"/>
        <scheme val="minor"/>
      </rPr>
      <t>Cap-Vert</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</si>
  <si>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</si>
  <si>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</si>
  <si>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Iran</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</si>
  <si>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</si>
  <si>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</si>
  <si>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</si>
  <si>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Jordanie</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</si>
  <si>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</si>
  <si>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</si>
  <si>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Grèce</t>
    </r>
  </si>
  <si>
    <r>
      <rPr>
        <sz val="11"/>
        <color theme="1"/>
        <rFont val="Calibri"/>
        <family val="2"/>
        <scheme val="minor"/>
      </rPr>
      <t>Amical</t>
    </r>
  </si>
  <si>
    <r>
      <rPr>
        <sz val="11"/>
        <color theme="1"/>
        <rFont val="Calibri"/>
        <family val="2"/>
        <scheme val="minor"/>
      </rPr>
      <t>Israël</t>
    </r>
  </si>
  <si>
    <r>
      <rPr>
        <sz val="11"/>
        <color theme="1"/>
        <rFont val="Calibri"/>
        <family val="2"/>
        <scheme val="minor"/>
      </rPr>
      <t>Bélarus</t>
    </r>
  </si>
  <si>
    <r>
      <rPr>
        <sz val="11"/>
        <color theme="1"/>
        <rFont val="Calibri"/>
        <family val="2"/>
        <scheme val="minor"/>
      </rPr>
      <t>Amical</t>
    </r>
  </si>
  <si>
    <r>
      <rPr>
        <sz val="11"/>
        <color theme="1"/>
        <rFont val="Calibri"/>
        <family val="2"/>
        <scheme val="minor"/>
      </rPr>
      <t>Italie</t>
    </r>
  </si>
  <si>
    <r>
      <rPr>
        <sz val="11"/>
        <color theme="1"/>
        <rFont val="Calibri"/>
        <family val="2"/>
        <scheme val="minor"/>
      </rPr>
      <t>France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</si>
  <si>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</si>
  <si>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</si>
  <si>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Australie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</si>
  <si>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</si>
  <si>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</si>
  <si>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Slovénie</t>
    </r>
  </si>
  <si>
    <r>
      <rPr>
        <sz val="11"/>
        <color theme="1"/>
        <rFont val="Calibri"/>
        <family val="2"/>
        <scheme val="minor"/>
      </rPr>
      <t>Amical</t>
    </r>
  </si>
  <si>
    <r>
      <rPr>
        <sz val="11"/>
        <color theme="1"/>
        <rFont val="Calibri"/>
        <family val="2"/>
        <scheme val="minor"/>
      </rPr>
      <t>Oman</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</si>
  <si>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</si>
  <si>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</si>
  <si>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</si>
  <si>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Liban</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</si>
  <si>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</si>
  <si>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</si>
  <si>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Belgique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</si>
  <si>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</si>
  <si>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</si>
  <si>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Zambie</t>
    </r>
  </si>
  <si>
    <r>
      <rPr>
        <sz val="11"/>
        <color theme="1"/>
        <rFont val="Calibri"/>
        <family val="2"/>
        <scheme val="minor"/>
      </rPr>
      <t>Amical</t>
    </r>
  </si>
  <si>
    <r>
      <rPr>
        <sz val="11"/>
        <color theme="1"/>
        <rFont val="Calibri"/>
        <family val="2"/>
        <scheme val="minor"/>
      </rPr>
      <t>Tunisie</t>
    </r>
  </si>
  <si>
    <r>
      <rPr>
        <sz val="11"/>
        <color theme="1"/>
        <rFont val="Calibri"/>
        <family val="2"/>
        <scheme val="minor"/>
      </rPr>
      <t>Suisse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</si>
  <si>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</si>
  <si>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</si>
  <si>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Estonie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</si>
  <si>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</si>
  <si>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</si>
  <si>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Brésil</t>
    </r>
  </si>
  <si>
    <r>
      <rPr>
        <sz val="11"/>
        <color theme="1"/>
        <rFont val="Calibri"/>
        <family val="2"/>
        <scheme val="minor"/>
      </rPr>
      <t>Amical</t>
    </r>
  </si>
  <si>
    <r>
      <rPr>
        <sz val="11"/>
        <color theme="1"/>
        <rFont val="Calibri"/>
        <family val="2"/>
        <scheme val="minor"/>
      </rPr>
      <t>Oman</t>
    </r>
  </si>
  <si>
    <r>
      <rPr>
        <sz val="11"/>
        <color theme="1"/>
        <rFont val="Calibri"/>
        <family val="2"/>
        <scheme val="minor"/>
      </rPr>
      <t>Liban</t>
    </r>
  </si>
  <si>
    <r>
      <rPr>
        <sz val="11"/>
        <color theme="1"/>
        <rFont val="Calibri"/>
        <family val="2"/>
        <scheme val="minor"/>
      </rPr>
      <t>Championnat de la WAFF</t>
    </r>
  </si>
  <si>
    <r>
      <rPr>
        <sz val="11"/>
        <color theme="1"/>
        <rFont val="Calibri"/>
        <family val="2"/>
        <scheme val="minor"/>
      </rPr>
      <t>Irak</t>
    </r>
  </si>
  <si>
    <r>
      <rPr>
        <sz val="11"/>
        <color theme="1"/>
        <rFont val="Calibri"/>
        <family val="2"/>
        <scheme val="minor"/>
      </rPr>
      <t>Jordanie</t>
    </r>
  </si>
  <si>
    <r>
      <rPr>
        <sz val="11"/>
        <color theme="1"/>
        <rFont val="Calibri"/>
        <family val="2"/>
        <scheme val="minor"/>
      </rPr>
      <t>Championnat de la WAFF</t>
    </r>
  </si>
  <si>
    <r>
      <rPr>
        <sz val="11"/>
        <color theme="1"/>
        <rFont val="Calibri"/>
        <family val="2"/>
        <scheme val="minor"/>
      </rPr>
      <t>Koweït</t>
    </r>
  </si>
  <si>
    <r>
      <rPr>
        <sz val="11"/>
        <color theme="1"/>
        <rFont val="Calibri"/>
        <family val="2"/>
        <scheme val="minor"/>
      </rPr>
      <t>Liban</t>
    </r>
  </si>
  <si>
    <r>
      <rPr>
        <sz val="11"/>
        <color theme="1"/>
        <rFont val="Calibri"/>
        <family val="2"/>
        <scheme val="minor"/>
      </rPr>
      <t>Championnat de la WAFF</t>
    </r>
  </si>
  <si>
    <r>
      <rPr>
        <sz val="11"/>
        <color theme="1"/>
        <rFont val="Calibri"/>
        <family val="2"/>
        <scheme val="minor"/>
      </rPr>
      <t>Haïti</t>
    </r>
  </si>
  <si>
    <r>
      <rPr>
        <sz val="11"/>
        <color theme="1"/>
        <rFont val="Calibri"/>
        <family val="2"/>
        <scheme val="minor"/>
      </rPr>
      <t>Martinique</t>
    </r>
  </si>
  <si>
    <r>
      <rPr>
        <sz val="11"/>
        <color theme="1"/>
        <rFont val="Calibri"/>
        <family val="2"/>
        <scheme val="minor"/>
      </rPr>
      <t>Coupe caribéenne de la CFU</t>
    </r>
  </si>
  <si>
    <r>
      <rPr>
        <sz val="11"/>
        <color theme="1"/>
        <rFont val="Calibri"/>
        <family val="2"/>
        <scheme val="minor"/>
      </rPr>
      <t>Syrie</t>
    </r>
  </si>
  <si>
    <r>
      <rPr>
        <sz val="11"/>
        <color theme="1"/>
        <rFont val="Calibri"/>
        <family val="2"/>
        <scheme val="minor"/>
      </rPr>
      <t>Jordanie</t>
    </r>
  </si>
  <si>
    <r>
      <rPr>
        <sz val="11"/>
        <color theme="1"/>
        <rFont val="Calibri"/>
        <family val="2"/>
        <scheme val="minor"/>
      </rPr>
      <t>Championnat de la WAFF</t>
    </r>
  </si>
  <si>
    <r>
      <rPr>
        <sz val="11"/>
        <color theme="1"/>
        <rFont val="Calibri"/>
        <family val="2"/>
        <scheme val="minor"/>
      </rPr>
      <t>Irak</t>
    </r>
  </si>
  <si>
    <r>
      <rPr>
        <sz val="11"/>
        <color theme="1"/>
        <rFont val="Calibri"/>
        <family val="2"/>
        <scheme val="minor"/>
      </rPr>
      <t>Syrie</t>
    </r>
  </si>
  <si>
    <r>
      <rPr>
        <sz val="11"/>
        <color theme="1"/>
        <rFont val="Calibri"/>
        <family val="2"/>
        <scheme val="minor"/>
      </rPr>
      <t>Championnat de la WAFF</t>
    </r>
  </si>
  <si>
    <r>
      <rPr>
        <sz val="11"/>
        <color theme="1"/>
        <rFont val="Calibri"/>
        <family val="2"/>
        <scheme val="minor"/>
      </rPr>
      <t>Irak</t>
    </r>
  </si>
  <si>
    <r>
      <rPr>
        <sz val="11"/>
        <color theme="1"/>
        <rFont val="Calibri"/>
        <family val="2"/>
        <scheme val="minor"/>
      </rPr>
      <t>Tunisie</t>
    </r>
  </si>
  <si>
    <r>
      <rPr>
        <sz val="11"/>
        <color theme="1"/>
        <rFont val="Calibri"/>
        <family val="2"/>
        <scheme val="minor"/>
      </rPr>
      <t>Amical</t>
    </r>
  </si>
  <si>
    <r>
      <rPr>
        <sz val="11"/>
        <color theme="1"/>
        <rFont val="Calibri"/>
        <family val="2"/>
        <scheme val="minor"/>
      </rPr>
      <t>Qatar</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</si>
  <si>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</si>
  <si>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</si>
  <si>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Afrique du Sud</t>
    </r>
  </si>
  <si>
    <r>
      <rPr>
        <sz val="11"/>
        <color theme="1"/>
        <rFont val="Calibri"/>
        <family val="2"/>
        <scheme val="minor"/>
      </rPr>
      <t>Norvège</t>
    </r>
  </si>
  <si>
    <r>
      <rPr>
        <sz val="11"/>
        <color theme="1"/>
        <rFont val="Calibri"/>
        <family val="2"/>
        <scheme val="minor"/>
      </rPr>
      <t>Amical</t>
    </r>
  </si>
  <si>
    <r>
      <rPr>
        <sz val="11"/>
        <color theme="1"/>
        <rFont val="Calibri"/>
        <family val="2"/>
        <scheme val="minor"/>
      </rPr>
      <t>Irak</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</si>
  <si>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</si>
  <si>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</si>
  <si>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Koweït</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</si>
  <si>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</si>
  <si>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</si>
  <si>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Émirats arabes unis</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</si>
  <si>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</si>
  <si>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</si>
  <si>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Émirats arabes unis</t>
    </r>
  </si>
  <si>
    <r>
      <rPr>
        <sz val="11"/>
        <color theme="1"/>
        <rFont val="Calibri"/>
        <family val="2"/>
        <scheme val="minor"/>
      </rPr>
      <t>Irak</t>
    </r>
  </si>
  <si>
    <r>
      <rPr>
        <sz val="11"/>
        <color theme="1"/>
        <rFont val="Calibri"/>
        <family val="2"/>
        <scheme val="minor"/>
      </rPr>
      <t>Coupe du Golfe</t>
    </r>
  </si>
  <si>
    <r>
      <rPr>
        <sz val="11"/>
        <color theme="1"/>
        <rFont val="Calibri"/>
        <family val="2"/>
        <scheme val="minor"/>
      </rPr>
      <t>Tunisie</t>
    </r>
  </si>
  <si>
    <r>
      <rPr>
        <sz val="11"/>
        <color theme="1"/>
        <rFont val="Calibri"/>
        <family val="2"/>
        <scheme val="minor"/>
      </rPr>
      <t>Algérie</t>
    </r>
  </si>
  <si>
    <r>
      <rPr>
        <sz val="11"/>
        <color theme="1"/>
        <rFont val="Calibri"/>
        <family val="2"/>
        <scheme val="minor"/>
      </rPr>
      <t>Coupe d’Afrique des nations</t>
    </r>
  </si>
  <si>
    <r>
      <rPr>
        <sz val="11"/>
        <color theme="1"/>
        <rFont val="Calibri"/>
        <family val="2"/>
        <scheme val="minor"/>
      </rPr>
      <t>Ghana</t>
    </r>
  </si>
  <si>
    <r>
      <rPr>
        <sz val="11"/>
        <color theme="1"/>
        <rFont val="Calibri"/>
        <family val="2"/>
        <scheme val="minor"/>
      </rPr>
      <t>Mali</t>
    </r>
  </si>
  <si>
    <r>
      <rPr>
        <sz val="11"/>
        <color theme="1"/>
        <rFont val="Calibri"/>
        <family val="2"/>
        <scheme val="minor"/>
      </rPr>
      <t>Coupe d’Afrique des nations</t>
    </r>
  </si>
  <si>
    <r>
      <rPr>
        <sz val="11"/>
        <color theme="1"/>
        <rFont val="Calibri"/>
        <family val="2"/>
        <scheme val="minor"/>
      </rPr>
      <t>Costa Rica</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</si>
  <si>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</si>
  <si>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</si>
  <si>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Costa Rica</t>
    </r>
  </si>
  <si>
    <r>
      <rPr>
        <sz val="11"/>
        <color theme="1"/>
        <rFont val="Calibri"/>
        <family val="2"/>
        <scheme val="minor"/>
      </rPr>
      <t>Honduras</t>
    </r>
  </si>
  <si>
    <r>
      <rPr>
        <sz val="11"/>
        <color theme="1"/>
        <rFont val="Calibri"/>
        <family val="2"/>
        <scheme val="minor"/>
      </rPr>
      <t>Coupe de l’UNCAF</t>
    </r>
  </si>
  <si>
    <r>
      <rPr>
        <sz val="11"/>
        <color theme="1"/>
        <rFont val="Calibri"/>
        <family val="2"/>
        <scheme val="minor"/>
      </rPr>
      <t>Oman</t>
    </r>
  </si>
  <si>
    <r>
      <rPr>
        <sz val="11"/>
        <color theme="1"/>
        <rFont val="Calibri"/>
        <family val="2"/>
        <scheme val="minor"/>
      </rPr>
      <t>Chine</t>
    </r>
  </si>
  <si>
    <r>
      <rPr>
        <sz val="11"/>
        <color theme="1"/>
        <rFont val="Calibri"/>
        <family val="2"/>
        <scheme val="minor"/>
      </rPr>
      <t>Amical</t>
    </r>
  </si>
  <si>
    <r>
      <rPr>
        <sz val="11"/>
        <color theme="1"/>
        <rFont val="Calibri"/>
        <family val="2"/>
        <scheme val="minor"/>
      </rPr>
      <t>Qatar</t>
    </r>
  </si>
  <si>
    <r>
      <rPr>
        <sz val="11"/>
        <color theme="1"/>
        <rFont val="Calibri"/>
        <family val="2"/>
        <scheme val="minor"/>
      </rPr>
      <t>Liban</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</si>
  <si>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</si>
  <si>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</si>
  <si>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</si>
  <si>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</si>
  <si>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Albanie</t>
    </r>
  </si>
  <si>
    <r>
      <rPr>
        <sz val="11"/>
        <color theme="1"/>
        <rFont val="Calibri"/>
        <family val="2"/>
        <scheme val="minor"/>
      </rPr>
      <t>Géorgie</t>
    </r>
  </si>
  <si>
    <r>
      <rPr>
        <sz val="11"/>
        <color theme="1"/>
        <rFont val="Calibri"/>
        <family val="2"/>
        <scheme val="minor"/>
      </rPr>
      <t>Amical</t>
    </r>
  </si>
  <si>
    <r>
      <rPr>
        <sz val="11"/>
        <color theme="1"/>
        <rFont val="Calibri"/>
        <family val="2"/>
        <scheme val="minor"/>
      </rPr>
      <t>Belgique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</si>
  <si>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</si>
  <si>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</si>
  <si>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Chili</t>
    </r>
  </si>
  <si>
    <r>
      <rPr>
        <sz val="11"/>
        <color theme="1"/>
        <rFont val="Calibri"/>
        <family val="2"/>
        <scheme val="minor"/>
      </rPr>
      <t>Égypte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</si>
  <si>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</si>
  <si>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</si>
  <si>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Brésil</t>
    </r>
  </si>
  <si>
    <r>
      <rPr>
        <sz val="11"/>
        <color theme="1"/>
        <rFont val="Calibri"/>
        <family val="2"/>
        <scheme val="minor"/>
      </rPr>
      <t>Amical</t>
    </r>
  </si>
  <si>
    <r>
      <rPr>
        <sz val="11"/>
        <color theme="1"/>
        <rFont val="Calibri"/>
        <family val="2"/>
        <scheme val="minor"/>
      </rPr>
      <t>France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</si>
  <si>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</si>
  <si>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</si>
  <si>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Israël</t>
    </r>
  </si>
  <si>
    <r>
      <rPr>
        <sz val="11"/>
        <color theme="1"/>
        <rFont val="Calibri"/>
        <family val="2"/>
        <scheme val="minor"/>
      </rPr>
      <t>Finlande</t>
    </r>
  </si>
  <si>
    <r>
      <rPr>
        <sz val="11"/>
        <color theme="1"/>
        <rFont val="Calibri"/>
        <family val="2"/>
        <scheme val="minor"/>
      </rPr>
      <t>Amical</t>
    </r>
  </si>
  <si>
    <r>
      <rPr>
        <sz val="11"/>
        <color theme="1"/>
        <rFont val="Calibri"/>
        <family val="2"/>
        <scheme val="minor"/>
      </rPr>
      <t>Oman</t>
    </r>
  </si>
  <si>
    <r>
      <rPr>
        <sz val="11"/>
        <color theme="1"/>
        <rFont val="Calibri"/>
        <family val="2"/>
        <scheme val="minor"/>
      </rPr>
      <t>Syrie</t>
    </r>
  </si>
  <si>
    <r>
      <rPr>
        <sz val="11"/>
        <color theme="1"/>
        <rFont val="Calibri"/>
        <family val="2"/>
        <scheme val="minor"/>
      </rPr>
      <t>Qualification pour la Coupe de l’AFC</t>
    </r>
  </si>
  <si>
    <r>
      <rPr>
        <sz val="11"/>
        <color theme="1"/>
        <rFont val="Calibri"/>
        <family val="2"/>
        <scheme val="minor"/>
      </rPr>
      <t>Portugal</t>
    </r>
  </si>
  <si>
    <r>
      <rPr>
        <sz val="11"/>
        <color theme="1"/>
        <rFont val="Calibri"/>
        <family val="2"/>
        <scheme val="minor"/>
      </rPr>
      <t>Équateur</t>
    </r>
  </si>
  <si>
    <r>
      <rPr>
        <sz val="11"/>
        <color theme="1"/>
        <rFont val="Calibri"/>
        <family val="2"/>
        <scheme val="minor"/>
      </rPr>
      <t>Amical</t>
    </r>
  </si>
  <si>
    <r>
      <rPr>
        <sz val="11"/>
        <color theme="1"/>
        <rFont val="Calibri"/>
        <family val="2"/>
        <scheme val="minor"/>
      </rPr>
      <t>Roumanie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</si>
  <si>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</si>
  <si>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</si>
  <si>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</si>
  <si>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Chine</t>
    </r>
  </si>
  <si>
    <r>
      <rPr>
        <sz val="11"/>
        <color theme="1"/>
        <rFont val="Calibri"/>
        <family val="2"/>
        <scheme val="minor"/>
      </rPr>
      <t>Qualification pour la Coupe de l’AFC</t>
    </r>
  </si>
  <si>
    <r>
      <rPr>
        <sz val="11"/>
        <color theme="1"/>
        <rFont val="Calibri"/>
        <family val="2"/>
        <scheme val="minor"/>
      </rPr>
      <t>Écosse</t>
    </r>
  </si>
  <si>
    <r>
      <rPr>
        <sz val="11"/>
        <color theme="1"/>
        <rFont val="Calibri"/>
        <family val="2"/>
        <scheme val="minor"/>
      </rPr>
      <t>Estonie</t>
    </r>
  </si>
  <si>
    <r>
      <rPr>
        <sz val="11"/>
        <color theme="1"/>
        <rFont val="Calibri"/>
        <family val="2"/>
        <scheme val="minor"/>
      </rPr>
      <t>Amical</t>
    </r>
  </si>
  <si>
    <r>
      <rPr>
        <sz val="11"/>
        <color theme="1"/>
        <rFont val="Calibri"/>
        <family val="2"/>
        <scheme val="minor"/>
      </rPr>
      <t>Suède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</si>
  <si>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</si>
  <si>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</si>
  <si>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</si>
  <si>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Autriche</t>
    </r>
  </si>
  <si>
    <r>
      <rPr>
        <sz val="11"/>
        <color theme="1"/>
        <rFont val="Calibri"/>
        <family val="2"/>
        <scheme val="minor"/>
      </rPr>
      <t>Amical</t>
    </r>
  </si>
  <si>
    <r>
      <rPr>
        <sz val="11"/>
        <color theme="1"/>
        <rFont val="Calibri"/>
        <family val="2"/>
        <scheme val="minor"/>
      </rPr>
      <t>Nigéria</t>
    </r>
  </si>
  <si>
    <r>
      <rPr>
        <sz val="11"/>
        <color theme="1"/>
        <rFont val="Calibri"/>
        <family val="2"/>
        <scheme val="minor"/>
      </rPr>
      <t>Burkina Faso</t>
    </r>
  </si>
  <si>
    <r>
      <rPr>
        <sz val="11"/>
        <color theme="1"/>
        <rFont val="Calibri"/>
        <family val="2"/>
        <scheme val="minor"/>
      </rPr>
      <t>Coupe d’Afrique des nations</t>
    </r>
  </si>
  <si>
    <r>
      <rPr>
        <sz val="11"/>
        <color theme="1"/>
        <rFont val="Calibri"/>
        <family val="2"/>
        <scheme val="minor"/>
      </rPr>
      <t>Jordanie</t>
    </r>
  </si>
  <si>
    <r>
      <rPr>
        <sz val="11"/>
        <color theme="1"/>
        <rFont val="Calibri"/>
        <family val="2"/>
        <scheme val="minor"/>
      </rPr>
      <t>Bélarus</t>
    </r>
  </si>
  <si>
    <r>
      <rPr>
        <sz val="11"/>
        <color theme="1"/>
        <rFont val="Calibri"/>
        <family val="2"/>
        <scheme val="minor"/>
      </rPr>
      <t>Amical</t>
    </r>
  </si>
  <si>
    <r>
      <rPr>
        <sz val="11"/>
        <color theme="1"/>
        <rFont val="Calibri"/>
        <family val="2"/>
        <scheme val="minor"/>
      </rPr>
      <t>Chine</t>
    </r>
  </si>
  <si>
    <r>
      <rPr>
        <sz val="11"/>
        <color theme="1"/>
        <rFont val="Calibri"/>
        <family val="2"/>
        <scheme val="minor"/>
      </rPr>
      <t>Irak</t>
    </r>
  </si>
  <si>
    <r>
      <rPr>
        <sz val="11"/>
        <color theme="1"/>
        <rFont val="Calibri"/>
        <family val="2"/>
        <scheme val="minor"/>
      </rPr>
      <t>Qualification pour la Coupe de l’AFC</t>
    </r>
  </si>
  <si>
    <r>
      <rPr>
        <sz val="11"/>
        <color theme="1"/>
        <rFont val="Calibri"/>
        <family val="2"/>
        <scheme val="minor"/>
      </rPr>
      <t>Japon</t>
    </r>
  </si>
  <si>
    <r>
      <rPr>
        <sz val="11"/>
        <color theme="1"/>
        <rFont val="Calibri"/>
        <family val="2"/>
        <scheme val="minor"/>
      </rPr>
      <t>Canada</t>
    </r>
  </si>
  <si>
    <r>
      <rPr>
        <sz val="11"/>
        <color theme="1"/>
        <rFont val="Calibri"/>
        <family val="2"/>
        <scheme val="minor"/>
      </rPr>
      <t>Amical</t>
    </r>
  </si>
  <si>
    <r>
      <rPr>
        <sz val="11"/>
        <color theme="1"/>
        <rFont val="Calibri"/>
        <family val="2"/>
        <scheme val="minor"/>
      </rPr>
      <t>Norvège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</si>
  <si>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</si>
  <si>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</si>
  <si>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</si>
  <si>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</si>
  <si>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</si>
  <si>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</si>
  <si>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</si>
  <si>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</si>
  <si>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</si>
  <si>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</si>
  <si>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</si>
  <si>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</si>
  <si>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Ouzbékistan</t>
    </r>
  </si>
  <si>
    <r>
      <rPr>
        <sz val="11"/>
        <color theme="1"/>
        <rFont val="Calibri"/>
        <family val="2"/>
        <scheme val="minor"/>
      </rPr>
      <t>Qualification pour la Coupe de l’AFC</t>
    </r>
  </si>
  <si>
    <r>
      <rPr>
        <sz val="11"/>
        <color theme="1"/>
        <rFont val="Calibri"/>
        <family val="2"/>
        <scheme val="minor"/>
      </rPr>
      <t>Belgique</t>
    </r>
  </si>
  <si>
    <r>
      <rPr>
        <sz val="11"/>
        <color theme="1"/>
        <rFont val="Calibri"/>
        <family val="2"/>
        <scheme val="minor"/>
      </rPr>
      <t xml:space="preserve">République de Macédoine </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</si>
  <si>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</si>
  <si>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</si>
  <si>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Zimbabwe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</si>
  <si>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</si>
  <si>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</si>
  <si>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</si>
  <si>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</si>
  <si>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</si>
  <si>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Syrie</t>
    </r>
  </si>
  <si>
    <r>
      <rPr>
        <sz val="11"/>
        <color theme="1"/>
        <rFont val="Calibri"/>
        <family val="2"/>
        <scheme val="minor"/>
      </rPr>
      <t>Amical</t>
    </r>
  </si>
  <si>
    <r>
      <rPr>
        <sz val="11"/>
        <color theme="1"/>
        <rFont val="Calibri"/>
        <family val="2"/>
        <scheme val="minor"/>
      </rPr>
      <t>Jordanie</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</si>
  <si>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</si>
  <si>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</si>
  <si>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</si>
  <si>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</si>
  <si>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</si>
  <si>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Ouzbékistan</t>
    </r>
  </si>
  <si>
    <r>
      <rPr>
        <sz val="11"/>
        <color theme="1"/>
        <rFont val="Calibri"/>
        <family val="2"/>
        <scheme val="minor"/>
      </rPr>
      <t>Liban</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</si>
  <si>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</si>
  <si>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</si>
  <si>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</si>
  <si>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</si>
  <si>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</si>
  <si>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</si>
  <si>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</si>
  <si>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</si>
  <si>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</si>
  <si>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</si>
  <si>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Jordanie</t>
    </r>
  </si>
  <si>
    <r>
      <rPr>
        <sz val="11"/>
        <color theme="1"/>
        <rFont val="Calibri"/>
        <family val="2"/>
        <scheme val="minor"/>
      </rPr>
      <t>Libye</t>
    </r>
  </si>
  <si>
    <r>
      <rPr>
        <sz val="11"/>
        <color theme="1"/>
        <rFont val="Calibri"/>
        <family val="2"/>
        <scheme val="minor"/>
      </rPr>
      <t>Amical</t>
    </r>
  </si>
  <si>
    <r>
      <rPr>
        <sz val="11"/>
        <color theme="1"/>
        <rFont val="Calibri"/>
        <family val="2"/>
        <scheme val="minor"/>
      </rPr>
      <t>Canada</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</si>
  <si>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</si>
  <si>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</si>
  <si>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Panama</t>
    </r>
  </si>
  <si>
    <r>
      <rPr>
        <sz val="11"/>
        <color theme="1"/>
        <rFont val="Calibri"/>
        <family val="2"/>
        <scheme val="minor"/>
      </rPr>
      <t>Pérou</t>
    </r>
  </si>
  <si>
    <r>
      <rPr>
        <sz val="11"/>
        <color theme="1"/>
        <rFont val="Calibri"/>
        <family val="2"/>
        <scheme val="minor"/>
      </rPr>
      <t>Amical</t>
    </r>
  </si>
  <si>
    <r>
      <rPr>
        <sz val="11"/>
        <color theme="1"/>
        <rFont val="Calibri"/>
        <family val="2"/>
        <scheme val="minor"/>
      </rPr>
      <t>Suède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</si>
  <si>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</si>
  <si>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</si>
  <si>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Jamaïque</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</si>
  <si>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</si>
  <si>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</si>
  <si>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</si>
  <si>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</si>
  <si>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</si>
  <si>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</si>
  <si>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</si>
  <si>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</si>
  <si>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</si>
  <si>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Géorgie</t>
    </r>
  </si>
  <si>
    <r>
      <rPr>
        <sz val="11"/>
        <color theme="1"/>
        <rFont val="Calibri"/>
        <family val="2"/>
        <scheme val="minor"/>
      </rPr>
      <t>Amical</t>
    </r>
  </si>
  <si>
    <r>
      <rPr>
        <sz val="11"/>
        <color theme="1"/>
        <rFont val="Calibri"/>
        <family val="2"/>
        <scheme val="minor"/>
      </rPr>
      <t>Uruguay</t>
    </r>
  </si>
  <si>
    <r>
      <rPr>
        <sz val="11"/>
        <color theme="1"/>
        <rFont val="Calibri"/>
        <family val="2"/>
        <scheme val="minor"/>
      </rPr>
      <t>France</t>
    </r>
  </si>
  <si>
    <r>
      <rPr>
        <sz val="11"/>
        <color theme="1"/>
        <rFont val="Calibri"/>
        <family val="2"/>
        <scheme val="minor"/>
      </rPr>
      <t>Amical</t>
    </r>
  </si>
  <si>
    <r>
      <rPr>
        <sz val="11"/>
        <color theme="1"/>
        <rFont val="Calibri"/>
        <family val="2"/>
        <scheme val="minor"/>
      </rPr>
      <t>Chine</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</si>
  <si>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</si>
  <si>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</si>
  <si>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Hongrie</t>
    </r>
  </si>
  <si>
    <r>
      <rPr>
        <sz val="11"/>
        <color theme="1"/>
        <rFont val="Calibri"/>
        <family val="2"/>
        <scheme val="minor"/>
      </rPr>
      <t>Koweït</t>
    </r>
  </si>
  <si>
    <r>
      <rPr>
        <sz val="11"/>
        <color theme="1"/>
        <rFont val="Calibri"/>
        <family val="2"/>
        <scheme val="minor"/>
      </rPr>
      <t>Amical</t>
    </r>
  </si>
  <si>
    <r>
      <rPr>
        <sz val="11"/>
        <color theme="1"/>
        <rFont val="Calibri"/>
        <family val="2"/>
        <scheme val="minor"/>
      </rPr>
      <t>Autriche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</si>
  <si>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</si>
  <si>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</si>
  <si>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</si>
  <si>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Serbie</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</si>
  <si>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</si>
  <si>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</si>
  <si>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</si>
  <si>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</si>
  <si>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Croatie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</si>
  <si>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</si>
  <si>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</si>
  <si>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</si>
  <si>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</si>
  <si>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</si>
  <si>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</si>
  <si>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</si>
  <si>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</si>
  <si>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</si>
  <si>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</si>
  <si>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</si>
  <si>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</si>
  <si>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</si>
  <si>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</si>
  <si>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Haïti</t>
    </r>
  </si>
  <si>
    <r>
      <rPr>
        <sz val="11"/>
        <color theme="1"/>
        <rFont val="Calibri"/>
        <family val="2"/>
        <scheme val="minor"/>
      </rPr>
      <t>Espagne</t>
    </r>
  </si>
  <si>
    <r>
      <rPr>
        <sz val="11"/>
        <color theme="1"/>
        <rFont val="Calibri"/>
        <family val="2"/>
        <scheme val="minor"/>
      </rPr>
      <t>Amical</t>
    </r>
  </si>
  <si>
    <r>
      <rPr>
        <sz val="11"/>
        <color theme="1"/>
        <rFont val="Calibri"/>
        <family val="2"/>
        <scheme val="minor"/>
      </rPr>
      <t>Croatie</t>
    </r>
  </si>
  <si>
    <r>
      <rPr>
        <sz val="11"/>
        <color theme="1"/>
        <rFont val="Calibri"/>
        <family val="2"/>
        <scheme val="minor"/>
      </rPr>
      <t>Portugal</t>
    </r>
  </si>
  <si>
    <r>
      <rPr>
        <sz val="11"/>
        <color theme="1"/>
        <rFont val="Calibri"/>
        <family val="2"/>
        <scheme val="minor"/>
      </rPr>
      <t>Amical</t>
    </r>
  </si>
  <si>
    <r>
      <rPr>
        <sz val="11"/>
        <color theme="1"/>
        <rFont val="Calibri"/>
        <family val="2"/>
        <scheme val="minor"/>
      </rPr>
      <t>Irak</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</si>
  <si>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</si>
  <si>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</si>
  <si>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</si>
  <si>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</si>
  <si>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</si>
  <si>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</si>
  <si>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</si>
  <si>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</si>
  <si>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</si>
  <si>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</si>
  <si>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</si>
  <si>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Mexique</t>
    </r>
  </si>
  <si>
    <r>
      <rPr>
        <sz val="11"/>
        <color theme="1"/>
        <rFont val="Calibri"/>
        <family val="2"/>
        <scheme val="minor"/>
      </rPr>
      <t>Italie</t>
    </r>
  </si>
  <si>
    <r>
      <rPr>
        <sz val="11"/>
        <color theme="1"/>
        <rFont val="Calibri"/>
        <family val="2"/>
        <scheme val="minor"/>
      </rPr>
      <t>Coupe de la Confédération</t>
    </r>
  </si>
  <si>
    <r>
      <rPr>
        <sz val="11"/>
        <color theme="1"/>
        <rFont val="Calibri"/>
        <family val="2"/>
        <scheme val="minor"/>
      </rPr>
      <t>Espagne</t>
    </r>
  </si>
  <si>
    <r>
      <rPr>
        <sz val="11"/>
        <color theme="1"/>
        <rFont val="Calibri"/>
        <family val="2"/>
        <scheme val="minor"/>
      </rPr>
      <t>Uruguay</t>
    </r>
  </si>
  <si>
    <r>
      <rPr>
        <sz val="11"/>
        <color theme="1"/>
        <rFont val="Calibri"/>
        <family val="2"/>
        <scheme val="minor"/>
      </rPr>
      <t>Coupe de la Confédération</t>
    </r>
  </si>
  <si>
    <r>
      <rPr>
        <sz val="11"/>
        <color theme="1"/>
        <rFont val="Calibri"/>
        <family val="2"/>
        <scheme val="minor"/>
      </rPr>
      <t>Australie</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</si>
  <si>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</si>
  <si>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</si>
  <si>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</si>
  <si>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Oman</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</si>
  <si>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</si>
  <si>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</si>
  <si>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</si>
  <si>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</si>
  <si>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</si>
  <si>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Japon</t>
    </r>
  </si>
  <si>
    <r>
      <rPr>
        <sz val="11"/>
        <color theme="1"/>
        <rFont val="Calibri"/>
        <family val="2"/>
        <scheme val="minor"/>
      </rPr>
      <t>Coupe de la Confédération</t>
    </r>
  </si>
  <si>
    <r>
      <rPr>
        <sz val="11"/>
        <color theme="1"/>
        <rFont val="Calibri"/>
        <family val="2"/>
        <scheme val="minor"/>
      </rPr>
      <t>Nigéria</t>
    </r>
  </si>
  <si>
    <r>
      <rPr>
        <sz val="11"/>
        <color theme="1"/>
        <rFont val="Calibri"/>
        <family val="2"/>
        <scheme val="minor"/>
      </rPr>
      <t>Uruguay</t>
    </r>
  </si>
  <si>
    <r>
      <rPr>
        <sz val="11"/>
        <color theme="1"/>
        <rFont val="Calibri"/>
        <family val="2"/>
        <scheme val="minor"/>
      </rPr>
      <t>Coupe de la Confédération</t>
    </r>
  </si>
  <si>
    <r>
      <rPr>
        <sz val="11"/>
        <color theme="1"/>
        <rFont val="Calibri"/>
        <family val="2"/>
        <scheme val="minor"/>
      </rPr>
      <t>Japon</t>
    </r>
  </si>
  <si>
    <r>
      <rPr>
        <sz val="11"/>
        <color theme="1"/>
        <rFont val="Calibri"/>
        <family val="2"/>
        <scheme val="minor"/>
      </rPr>
      <t>Mexique</t>
    </r>
  </si>
  <si>
    <r>
      <rPr>
        <sz val="11"/>
        <color theme="1"/>
        <rFont val="Calibri"/>
        <family val="2"/>
        <scheme val="minor"/>
      </rPr>
      <t>Coupe de la Confédération</t>
    </r>
  </si>
  <si>
    <r>
      <rPr>
        <sz val="11"/>
        <color theme="1"/>
        <rFont val="Calibri"/>
        <family val="2"/>
        <scheme val="minor"/>
      </rPr>
      <t>Brésil</t>
    </r>
  </si>
  <si>
    <r>
      <rPr>
        <sz val="11"/>
        <color theme="1"/>
        <rFont val="Calibri"/>
        <family val="2"/>
        <scheme val="minor"/>
      </rPr>
      <t>Uruguay</t>
    </r>
  </si>
  <si>
    <r>
      <rPr>
        <sz val="11"/>
        <color theme="1"/>
        <rFont val="Calibri"/>
        <family val="2"/>
        <scheme val="minor"/>
      </rPr>
      <t>Coupe de la Confédération</t>
    </r>
  </si>
  <si>
    <r>
      <rPr>
        <sz val="11"/>
        <color theme="1"/>
        <rFont val="Calibri"/>
        <family val="2"/>
        <scheme val="minor"/>
      </rPr>
      <t>Libye</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</si>
  <si>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</si>
  <si>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</si>
  <si>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Canada</t>
    </r>
  </si>
  <si>
    <r>
      <rPr>
        <sz val="11"/>
        <color theme="1"/>
        <rFont val="Calibri"/>
        <family val="2"/>
        <scheme val="minor"/>
      </rPr>
      <t>Martinique</t>
    </r>
  </si>
  <si>
    <r>
      <rPr>
        <sz val="11"/>
        <color theme="1"/>
        <rFont val="Calibri"/>
        <family val="2"/>
        <scheme val="minor"/>
      </rPr>
      <t>Gold Cup</t>
    </r>
  </si>
  <si>
    <r>
      <rPr>
        <sz val="11"/>
        <color theme="1"/>
        <rFont val="Calibri"/>
        <family val="2"/>
        <scheme val="minor"/>
      </rPr>
      <t>Mexique</t>
    </r>
  </si>
  <si>
    <r>
      <rPr>
        <sz val="11"/>
        <color theme="1"/>
        <rFont val="Calibri"/>
        <family val="2"/>
        <scheme val="minor"/>
      </rPr>
      <t>Panama</t>
    </r>
  </si>
  <si>
    <r>
      <rPr>
        <sz val="11"/>
        <color theme="1"/>
        <rFont val="Calibri"/>
        <family val="2"/>
        <scheme val="minor"/>
      </rPr>
      <t>Gold Cup</t>
    </r>
  </si>
  <si>
    <r>
      <rPr>
        <sz val="11"/>
        <color theme="1"/>
        <rFont val="Calibri"/>
        <family val="2"/>
        <scheme val="minor"/>
      </rPr>
      <t>Panama</t>
    </r>
  </si>
  <si>
    <r>
      <rPr>
        <sz val="11"/>
        <color theme="1"/>
        <rFont val="Calibri"/>
        <family val="2"/>
        <scheme val="minor"/>
      </rPr>
      <t>Martinique</t>
    </r>
  </si>
  <si>
    <r>
      <rPr>
        <sz val="11"/>
        <color theme="1"/>
        <rFont val="Calibri"/>
        <family val="2"/>
        <scheme val="minor"/>
      </rPr>
      <t>Gold Cup</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</si>
  <si>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</si>
  <si>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</si>
  <si>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Gold Cup</t>
    </r>
  </si>
  <si>
    <r>
      <rPr>
        <sz val="11"/>
        <color theme="1"/>
        <rFont val="Calibri"/>
        <family val="2"/>
        <scheme val="minor"/>
      </rPr>
      <t>El Salvador</t>
    </r>
  </si>
  <si>
    <r>
      <rPr>
        <sz val="11"/>
        <color theme="1"/>
        <rFont val="Calibri"/>
        <family val="2"/>
        <scheme val="minor"/>
      </rPr>
      <t>Haïti</t>
    </r>
  </si>
  <si>
    <r>
      <rPr>
        <sz val="11"/>
        <color theme="1"/>
        <rFont val="Calibri"/>
        <family val="2"/>
        <scheme val="minor"/>
      </rPr>
      <t>Gold Cup</t>
    </r>
  </si>
  <si>
    <r>
      <rPr>
        <sz val="11"/>
        <color theme="1"/>
        <rFont val="Calibri"/>
        <family val="2"/>
        <scheme val="minor"/>
      </rPr>
      <t>Honduras</t>
    </r>
  </si>
  <si>
    <r>
      <rPr>
        <sz val="11"/>
        <color theme="1"/>
        <rFont val="Calibri"/>
        <family val="2"/>
        <scheme val="minor"/>
      </rPr>
      <t>Costa Rica</t>
    </r>
  </si>
  <si>
    <r>
      <rPr>
        <sz val="11"/>
        <color theme="1"/>
        <rFont val="Calibri"/>
        <family val="2"/>
        <scheme val="minor"/>
      </rPr>
      <t>Gold Cup</t>
    </r>
  </si>
  <si>
    <r>
      <rPr>
        <sz val="11"/>
        <color theme="1"/>
        <rFont val="Calibri"/>
        <family val="2"/>
        <scheme val="minor"/>
      </rPr>
      <t>Panama</t>
    </r>
  </si>
  <si>
    <r>
      <rPr>
        <sz val="11"/>
        <color theme="1"/>
        <rFont val="Calibri"/>
        <family val="2"/>
        <scheme val="minor"/>
      </rPr>
      <t>Mexique</t>
    </r>
  </si>
  <si>
    <r>
      <rPr>
        <sz val="11"/>
        <color theme="1"/>
        <rFont val="Calibri"/>
        <family val="2"/>
        <scheme val="minor"/>
      </rPr>
      <t>Gold Cup</t>
    </r>
  </si>
  <si>
    <r>
      <rPr>
        <sz val="11"/>
        <color theme="1"/>
        <rFont val="Calibri"/>
        <family val="2"/>
        <scheme val="minor"/>
      </rPr>
      <t>Japon</t>
    </r>
  </si>
  <si>
    <r>
      <rPr>
        <sz val="11"/>
        <color theme="1"/>
        <rFont val="Calibri"/>
        <family val="2"/>
        <scheme val="minor"/>
      </rPr>
      <t>Australie</t>
    </r>
  </si>
  <si>
    <r>
      <rPr>
        <sz val="11"/>
        <color theme="1"/>
        <rFont val="Calibri"/>
        <family val="2"/>
        <scheme val="minor"/>
      </rPr>
      <t>Championnat de l’EAFF</t>
    </r>
  </si>
  <si>
    <r>
      <rPr>
        <sz val="11"/>
        <color theme="1"/>
        <rFont val="Calibri"/>
        <family val="2"/>
        <scheme val="minor"/>
      </rPr>
      <t>Australie</t>
    </r>
  </si>
  <si>
    <r>
      <rPr>
        <sz val="11"/>
        <color theme="1"/>
        <rFont val="Calibri"/>
        <family val="2"/>
        <scheme val="minor"/>
      </rPr>
      <t>Chine</t>
    </r>
  </si>
  <si>
    <r>
      <rPr>
        <sz val="11"/>
        <color theme="1"/>
        <rFont val="Calibri"/>
        <family val="2"/>
        <scheme val="minor"/>
      </rPr>
      <t>Championnat de l’EAFF</t>
    </r>
  </si>
  <si>
    <r>
      <rPr>
        <sz val="11"/>
        <color theme="1"/>
        <rFont val="Calibri"/>
        <family val="2"/>
        <scheme val="minor"/>
      </rPr>
      <t>Guinée</t>
    </r>
  </si>
  <si>
    <r>
      <rPr>
        <sz val="11"/>
        <color theme="1"/>
        <rFont val="Calibri"/>
        <family val="2"/>
        <scheme val="minor"/>
      </rPr>
      <t>Mali</t>
    </r>
  </si>
  <si>
    <r>
      <rPr>
        <sz val="11"/>
        <color theme="1"/>
        <rFont val="Calibri"/>
        <family val="2"/>
        <scheme val="minor"/>
      </rPr>
      <t>Championnat d’Afrique des nations</t>
    </r>
  </si>
  <si>
    <r>
      <rPr>
        <sz val="11"/>
        <color theme="1"/>
        <rFont val="Calibri"/>
        <family val="2"/>
        <scheme val="minor"/>
      </rPr>
      <t>Corée du Sud</t>
    </r>
  </si>
  <si>
    <r>
      <rPr>
        <sz val="11"/>
        <color theme="1"/>
        <rFont val="Calibri"/>
        <family val="2"/>
        <scheme val="minor"/>
      </rPr>
      <t>Japon</t>
    </r>
  </si>
  <si>
    <r>
      <rPr>
        <sz val="11"/>
        <color theme="1"/>
        <rFont val="Calibri"/>
        <family val="2"/>
        <scheme val="minor"/>
      </rPr>
      <t>Championnat de l’EAFF</t>
    </r>
  </si>
  <si>
    <r>
      <rPr>
        <sz val="11"/>
        <color theme="1"/>
        <rFont val="Calibri"/>
        <family val="2"/>
        <scheme val="minor"/>
      </rPr>
      <t>Jordanie</t>
    </r>
  </si>
  <si>
    <r>
      <rPr>
        <sz val="11"/>
        <color theme="1"/>
        <rFont val="Calibri"/>
        <family val="2"/>
        <scheme val="minor"/>
      </rPr>
      <t>Libye</t>
    </r>
  </si>
  <si>
    <r>
      <rPr>
        <sz val="11"/>
        <color theme="1"/>
        <rFont val="Calibri"/>
        <family val="2"/>
        <scheme val="minor"/>
      </rPr>
      <t>Amical</t>
    </r>
  </si>
  <si>
    <r>
      <rPr>
        <sz val="11"/>
        <color theme="1"/>
        <rFont val="Calibri"/>
        <family val="2"/>
        <scheme val="minor"/>
      </rPr>
      <t>Colombie</t>
    </r>
  </si>
  <si>
    <r>
      <rPr>
        <sz val="11"/>
        <color theme="1"/>
        <rFont val="Calibri"/>
        <family val="2"/>
        <scheme val="minor"/>
      </rPr>
      <t>Serbie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</si>
  <si>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</si>
  <si>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</si>
  <si>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Écosse</t>
    </r>
  </si>
  <si>
    <r>
      <rPr>
        <sz val="11"/>
        <color theme="1"/>
        <rFont val="Calibri"/>
        <family val="2"/>
        <scheme val="minor"/>
      </rPr>
      <t>Amical</t>
    </r>
  </si>
  <si>
    <r>
      <rPr>
        <sz val="11"/>
        <color theme="1"/>
        <rFont val="Calibri"/>
        <family val="2"/>
        <scheme val="minor"/>
      </rPr>
      <t>Italie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</si>
  <si>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</si>
  <si>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</si>
  <si>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Maroc</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</si>
  <si>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</si>
  <si>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</si>
  <si>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</si>
  <si>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</si>
  <si>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</si>
  <si>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</si>
  <si>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Danemark</t>
    </r>
  </si>
  <si>
    <r>
      <rPr>
        <sz val="11"/>
        <color theme="1"/>
        <rFont val="Calibri"/>
        <family val="2"/>
        <scheme val="minor"/>
      </rPr>
      <t>Amical</t>
    </r>
  </si>
  <si>
    <r>
      <rPr>
        <sz val="11"/>
        <color theme="1"/>
        <rFont val="Calibri"/>
        <family val="2"/>
        <scheme val="minor"/>
      </rPr>
      <t>Suisse</t>
    </r>
  </si>
  <si>
    <r>
      <rPr>
        <sz val="11"/>
        <color theme="1"/>
        <rFont val="Calibri"/>
        <family val="2"/>
        <scheme val="minor"/>
      </rPr>
      <t>Brésil</t>
    </r>
  </si>
  <si>
    <r>
      <rPr>
        <sz val="11"/>
        <color theme="1"/>
        <rFont val="Calibri"/>
        <family val="2"/>
        <scheme val="minor"/>
      </rPr>
      <t>Amical</t>
    </r>
  </si>
  <si>
    <r>
      <rPr>
        <sz val="11"/>
        <color theme="1"/>
        <rFont val="Calibri"/>
        <family val="2"/>
        <scheme val="minor"/>
      </rPr>
      <t>Zambie</t>
    </r>
  </si>
  <si>
    <r>
      <rPr>
        <sz val="11"/>
        <color theme="1"/>
        <rFont val="Calibri"/>
        <family val="2"/>
        <scheme val="minor"/>
      </rPr>
      <t>Zimbabwe</t>
    </r>
  </si>
  <si>
    <r>
      <rPr>
        <sz val="11"/>
        <color theme="1"/>
        <rFont val="Calibri"/>
        <family val="2"/>
        <scheme val="minor"/>
      </rPr>
      <t>Championnat d’Afrique des nations</t>
    </r>
  </si>
  <si>
    <r>
      <rPr>
        <sz val="11"/>
        <color theme="1"/>
        <rFont val="Calibri"/>
        <family val="2"/>
        <scheme val="minor"/>
      </rPr>
      <t>Libye</t>
    </r>
  </si>
  <si>
    <r>
      <rPr>
        <sz val="11"/>
        <color theme="1"/>
        <rFont val="Calibri"/>
        <family val="2"/>
        <scheme val="minor"/>
      </rPr>
      <t>Mali</t>
    </r>
  </si>
  <si>
    <r>
      <rPr>
        <sz val="11"/>
        <color theme="1"/>
        <rFont val="Calibri"/>
        <family val="2"/>
        <scheme val="minor"/>
      </rPr>
      <t>Amical</t>
    </r>
  </si>
  <si>
    <r>
      <rPr>
        <sz val="11"/>
        <color theme="1"/>
        <rFont val="Calibri"/>
        <family val="2"/>
        <scheme val="minor"/>
      </rPr>
      <t>Libye</t>
    </r>
  </si>
  <si>
    <r>
      <rPr>
        <sz val="11"/>
        <color theme="1"/>
        <rFont val="Calibri"/>
        <family val="2"/>
        <scheme val="minor"/>
      </rPr>
      <t>Ghana</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</si>
  <si>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</si>
  <si>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</si>
  <si>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Nouvelle‑Zélande</t>
    </r>
  </si>
  <si>
    <r>
      <rPr>
        <sz val="11"/>
        <color theme="1"/>
        <rFont val="Calibri"/>
        <family val="2"/>
        <scheme val="minor"/>
      </rPr>
      <t>OSN Cup</t>
    </r>
  </si>
  <si>
    <r>
      <rPr>
        <sz val="11"/>
        <color theme="1"/>
        <rFont val="Calibri"/>
        <family val="2"/>
        <scheme val="minor"/>
      </rPr>
      <t>Colombie</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</si>
  <si>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</si>
  <si>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</si>
  <si>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Ghana</t>
    </r>
  </si>
  <si>
    <r>
      <rPr>
        <sz val="11"/>
        <color theme="1"/>
        <rFont val="Calibri"/>
        <family val="2"/>
        <scheme val="minor"/>
      </rPr>
      <t>Zambie</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</si>
  <si>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</si>
  <si>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</si>
  <si>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</si>
  <si>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</si>
  <si>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</si>
  <si>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</si>
  <si>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</si>
  <si>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</si>
  <si>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</si>
  <si>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</si>
  <si>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</si>
  <si>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</si>
  <si>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</si>
  <si>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</si>
  <si>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</si>
  <si>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</si>
  <si>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</si>
  <si>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</si>
  <si>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</si>
  <si>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Sénégal</t>
    </r>
  </si>
  <si>
    <r>
      <rPr>
        <sz val="11"/>
        <color theme="1"/>
        <rFont val="Calibri"/>
        <family val="2"/>
        <scheme val="minor"/>
      </rPr>
      <t>Ouganda</t>
    </r>
  </si>
  <si>
    <r>
      <rPr>
        <sz val="11"/>
        <color theme="1"/>
        <rFont val="Calibri"/>
        <family val="2"/>
        <scheme val="minor"/>
      </rPr>
      <t>Qualification pour la Coupe du Monde de la FIFA</t>
    </r>
  </si>
  <si>
    <r>
      <rPr>
        <sz val="11"/>
        <color theme="1"/>
        <rFont val="Calibri"/>
        <family val="2"/>
        <scheme val="minor"/>
      </rPr>
      <t>Cameroun</t>
    </r>
  </si>
  <si>
    <r>
      <rPr>
        <sz val="11"/>
        <color theme="1"/>
        <rFont val="Calibri"/>
        <family val="2"/>
        <scheme val="minor"/>
      </rPr>
      <t>Libye</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</si>
  <si>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</si>
  <si>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</si>
  <si>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Mali</t>
    </r>
  </si>
  <si>
    <r>
      <rPr>
        <sz val="11"/>
        <color theme="1"/>
        <rFont val="Calibri"/>
        <family val="2"/>
        <scheme val="minor"/>
      </rPr>
      <t>Qualification pour la Coupe du Monde de la FIFA</t>
    </r>
  </si>
  <si>
    <r>
      <rPr>
        <sz val="11"/>
        <color theme="1"/>
        <rFont val="Calibri"/>
        <family val="2"/>
        <scheme val="minor"/>
      </rPr>
      <t>Arménie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</si>
  <si>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</si>
  <si>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</si>
  <si>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</si>
  <si>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</si>
  <si>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</si>
  <si>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Géorgie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</si>
  <si>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</si>
  <si>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</si>
  <si>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</si>
  <si>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</si>
  <si>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</si>
  <si>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</si>
  <si>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Croatie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</si>
  <si>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</si>
  <si>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</si>
  <si>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</si>
  <si>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</si>
  <si>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Afrique du Sud</t>
    </r>
  </si>
  <si>
    <r>
      <rPr>
        <sz val="11"/>
        <color theme="1"/>
        <rFont val="Calibri"/>
        <family val="2"/>
        <scheme val="minor"/>
      </rPr>
      <t>Zimbabwe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</si>
  <si>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</si>
  <si>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</si>
  <si>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</si>
  <si>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</si>
  <si>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</si>
  <si>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</si>
  <si>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</si>
  <si>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Arménie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</si>
  <si>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</si>
  <si>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</si>
  <si>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Croatie</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</si>
  <si>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</si>
  <si>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</si>
  <si>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</si>
  <si>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</si>
  <si>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</si>
  <si>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</si>
  <si>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Slovaquie</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</si>
  <si>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</si>
  <si>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</si>
  <si>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</si>
  <si>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</si>
  <si>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</si>
  <si>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</si>
  <si>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</si>
  <si>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</si>
  <si>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</si>
  <si>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</si>
  <si>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</si>
  <si>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</si>
  <si>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</si>
  <si>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</si>
  <si>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</si>
  <si>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</si>
  <si>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</si>
  <si>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 xml:space="preserve">République de Macédoine </t>
    </r>
  </si>
  <si>
    <r>
      <rPr>
        <sz val="11"/>
        <color theme="1"/>
        <rFont val="Calibri"/>
        <family val="2"/>
        <scheme val="minor"/>
      </rPr>
      <t>Qualification pour la Coupe du Monde de la FIFA</t>
    </r>
  </si>
  <si>
    <r>
      <rPr>
        <sz val="11"/>
        <color theme="1"/>
        <rFont val="Calibri"/>
        <family val="2"/>
        <scheme val="minor"/>
      </rPr>
      <t>Burkina Faso</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</si>
  <si>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</si>
  <si>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</si>
  <si>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Bélarus</t>
    </r>
  </si>
  <si>
    <r>
      <rPr>
        <sz val="11"/>
        <color theme="1"/>
        <rFont val="Calibri"/>
        <family val="2"/>
        <scheme val="minor"/>
      </rPr>
      <t>Japon</t>
    </r>
  </si>
  <si>
    <r>
      <rPr>
        <sz val="11"/>
        <color theme="1"/>
        <rFont val="Calibri"/>
        <family val="2"/>
        <scheme val="minor"/>
      </rPr>
      <t>Amical</t>
    </r>
  </si>
  <si>
    <r>
      <rPr>
        <sz val="11"/>
        <color theme="1"/>
        <rFont val="Calibri"/>
        <family val="2"/>
        <scheme val="minor"/>
      </rPr>
      <t>Chili</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</si>
  <si>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</si>
  <si>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</si>
  <si>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</si>
  <si>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</si>
  <si>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</si>
  <si>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</si>
  <si>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</si>
  <si>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</si>
  <si>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</si>
  <si>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Slovénie</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</si>
  <si>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</si>
  <si>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</si>
  <si>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</si>
  <si>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</si>
  <si>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</si>
  <si>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Nigéria</t>
    </r>
  </si>
  <si>
    <r>
      <rPr>
        <sz val="11"/>
        <color theme="1"/>
        <rFont val="Calibri"/>
        <family val="2"/>
        <scheme val="minor"/>
      </rPr>
      <t>Amical</t>
    </r>
  </si>
  <si>
    <r>
      <rPr>
        <sz val="11"/>
        <color theme="1"/>
        <rFont val="Calibri"/>
        <family val="2"/>
        <scheme val="minor"/>
      </rPr>
      <t>Jordanie</t>
    </r>
  </si>
  <si>
    <r>
      <rPr>
        <sz val="11"/>
        <color theme="1"/>
        <rFont val="Calibri"/>
        <family val="2"/>
        <scheme val="minor"/>
      </rPr>
      <t>Zambie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</si>
  <si>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</si>
  <si>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</si>
  <si>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Norvège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</si>
  <si>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</si>
  <si>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</si>
  <si>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Suisse</t>
    </r>
  </si>
  <si>
    <r>
      <rPr>
        <sz val="11"/>
        <color theme="1"/>
        <rFont val="Calibri"/>
        <family val="2"/>
        <scheme val="minor"/>
      </rPr>
      <t>Amical</t>
    </r>
  </si>
  <si>
    <r>
      <rPr>
        <sz val="11"/>
        <color theme="1"/>
        <rFont val="Calibri"/>
        <family val="2"/>
        <scheme val="minor"/>
      </rPr>
      <t>Portugal</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</si>
  <si>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</si>
  <si>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</si>
  <si>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</si>
  <si>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Irak</t>
    </r>
  </si>
  <si>
    <r>
      <rPr>
        <sz val="11"/>
        <color theme="1"/>
        <rFont val="Calibri"/>
        <family val="2"/>
        <scheme val="minor"/>
      </rPr>
      <t>Qualification pour la Coupe de l’AFC</t>
    </r>
  </si>
  <si>
    <r>
      <rPr>
        <sz val="11"/>
        <color theme="1"/>
        <rFont val="Calibri"/>
        <family val="2"/>
        <scheme val="minor"/>
      </rPr>
      <t>Turquie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</si>
  <si>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</si>
  <si>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</si>
  <si>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Algérie</t>
    </r>
  </si>
  <si>
    <r>
      <rPr>
        <sz val="11"/>
        <color theme="1"/>
        <rFont val="Calibri"/>
        <family val="2"/>
        <scheme val="minor"/>
      </rPr>
      <t>Burkina Faso</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</si>
  <si>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</si>
  <si>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</si>
  <si>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</si>
  <si>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</si>
  <si>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Belgique</t>
    </r>
  </si>
  <si>
    <r>
      <rPr>
        <sz val="11"/>
        <color theme="1"/>
        <rFont val="Calibri"/>
        <family val="2"/>
        <scheme val="minor"/>
      </rPr>
      <t>Japon</t>
    </r>
  </si>
  <si>
    <r>
      <rPr>
        <sz val="11"/>
        <color theme="1"/>
        <rFont val="Calibri"/>
        <family val="2"/>
        <scheme val="minor"/>
      </rPr>
      <t>Amical</t>
    </r>
  </si>
  <si>
    <r>
      <rPr>
        <sz val="11"/>
        <color theme="1"/>
        <rFont val="Calibri"/>
        <family val="2"/>
        <scheme val="minor"/>
      </rPr>
      <t>Brésil</t>
    </r>
  </si>
  <si>
    <r>
      <rPr>
        <sz val="11"/>
        <color theme="1"/>
        <rFont val="Calibri"/>
        <family val="2"/>
        <scheme val="minor"/>
      </rPr>
      <t>Chili</t>
    </r>
  </si>
  <si>
    <r>
      <rPr>
        <sz val="11"/>
        <color theme="1"/>
        <rFont val="Calibri"/>
        <family val="2"/>
        <scheme val="minor"/>
      </rPr>
      <t>Amical</t>
    </r>
  </si>
  <si>
    <r>
      <rPr>
        <sz val="11"/>
        <color theme="1"/>
        <rFont val="Calibri"/>
        <family val="2"/>
        <scheme val="minor"/>
      </rPr>
      <t>Égypte</t>
    </r>
  </si>
  <si>
    <r>
      <rPr>
        <sz val="11"/>
        <color theme="1"/>
        <rFont val="Calibri"/>
        <family val="2"/>
        <scheme val="minor"/>
      </rPr>
      <t>Ghana</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</si>
  <si>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</si>
  <si>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</si>
  <si>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</si>
  <si>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</si>
  <si>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Norvège</t>
    </r>
  </si>
  <si>
    <r>
      <rPr>
        <sz val="11"/>
        <color theme="1"/>
        <rFont val="Calibri"/>
        <family val="2"/>
        <scheme val="minor"/>
      </rPr>
      <t>Écosse</t>
    </r>
  </si>
  <si>
    <r>
      <rPr>
        <sz val="11"/>
        <color theme="1"/>
        <rFont val="Calibri"/>
        <family val="2"/>
        <scheme val="minor"/>
      </rPr>
      <t>Amical</t>
    </r>
  </si>
  <si>
    <r>
      <rPr>
        <sz val="11"/>
        <color theme="1"/>
        <rFont val="Calibri"/>
        <family val="2"/>
        <scheme val="minor"/>
      </rPr>
      <t>Russie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</si>
  <si>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</si>
  <si>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</si>
  <si>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Slovénie</t>
    </r>
  </si>
  <si>
    <r>
      <rPr>
        <sz val="11"/>
        <color theme="1"/>
        <rFont val="Calibri"/>
        <family val="2"/>
        <scheme val="minor"/>
      </rPr>
      <t>Canada</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</si>
  <si>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</si>
  <si>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</si>
  <si>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Espagne</t>
    </r>
  </si>
  <si>
    <r>
      <rPr>
        <sz val="11"/>
        <color theme="1"/>
        <rFont val="Calibri"/>
        <family val="2"/>
        <scheme val="minor"/>
      </rPr>
      <t>Amical</t>
    </r>
  </si>
  <si>
    <r>
      <rPr>
        <sz val="11"/>
        <color theme="1"/>
        <rFont val="Calibri"/>
        <family val="2"/>
        <scheme val="minor"/>
      </rPr>
      <t>Suède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</si>
  <si>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</si>
  <si>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</si>
  <si>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Syrie</t>
    </r>
  </si>
  <si>
    <r>
      <rPr>
        <sz val="11"/>
        <color theme="1"/>
        <rFont val="Calibri"/>
        <family val="2"/>
        <scheme val="minor"/>
      </rPr>
      <t>Oman</t>
    </r>
  </si>
  <si>
    <r>
      <rPr>
        <sz val="11"/>
        <color theme="1"/>
        <rFont val="Calibri"/>
        <family val="2"/>
        <scheme val="minor"/>
      </rPr>
      <t>Qualification pour la Coupe de l’AFC</t>
    </r>
  </si>
  <si>
    <r>
      <rPr>
        <sz val="11"/>
        <color theme="1"/>
        <rFont val="Calibri"/>
        <family val="2"/>
        <scheme val="minor"/>
      </rPr>
      <t>Turquie</t>
    </r>
  </si>
  <si>
    <r>
      <rPr>
        <sz val="11"/>
        <color theme="1"/>
        <rFont val="Calibri"/>
        <family val="2"/>
        <scheme val="minor"/>
      </rPr>
      <t>Bélarus</t>
    </r>
  </si>
  <si>
    <r>
      <rPr>
        <sz val="11"/>
        <color theme="1"/>
        <rFont val="Calibri"/>
        <family val="2"/>
        <scheme val="minor"/>
      </rPr>
      <t>Amical</t>
    </r>
  </si>
  <si>
    <r>
      <rPr>
        <sz val="11"/>
        <color theme="1"/>
        <rFont val="Calibri"/>
        <family val="2"/>
        <scheme val="minor"/>
      </rPr>
      <t>Libye</t>
    </r>
  </si>
  <si>
    <r>
      <rPr>
        <sz val="11"/>
        <color theme="1"/>
        <rFont val="Calibri"/>
        <family val="2"/>
        <scheme val="minor"/>
      </rPr>
      <t>Mali</t>
    </r>
  </si>
  <si>
    <r>
      <rPr>
        <sz val="11"/>
        <color theme="1"/>
        <rFont val="Calibri"/>
        <family val="2"/>
        <scheme val="minor"/>
      </rPr>
      <t>Amical</t>
    </r>
  </si>
  <si>
    <r>
      <rPr>
        <sz val="11"/>
        <color theme="1"/>
        <rFont val="Calibri"/>
        <family val="2"/>
        <scheme val="minor"/>
      </rPr>
      <t>Koweït</t>
    </r>
  </si>
  <si>
    <r>
      <rPr>
        <sz val="11"/>
        <color theme="1"/>
        <rFont val="Calibri"/>
        <family val="2"/>
        <scheme val="minor"/>
      </rPr>
      <t>Jordanie</t>
    </r>
  </si>
  <si>
    <r>
      <rPr>
        <sz val="11"/>
        <color theme="1"/>
        <rFont val="Calibri"/>
        <family val="2"/>
        <scheme val="minor"/>
      </rPr>
      <t>Championnat de la WAFF</t>
    </r>
  </si>
  <si>
    <r>
      <rPr>
        <sz val="11"/>
        <color theme="1"/>
        <rFont val="Calibri"/>
        <family val="2"/>
        <scheme val="minor"/>
      </rPr>
      <t>Mali</t>
    </r>
  </si>
  <si>
    <r>
      <rPr>
        <sz val="11"/>
        <color theme="1"/>
        <rFont val="Calibri"/>
        <family val="2"/>
        <scheme val="minor"/>
      </rPr>
      <t>Nigéria</t>
    </r>
  </si>
  <si>
    <r>
      <rPr>
        <sz val="11"/>
        <color theme="1"/>
        <rFont val="Calibri"/>
        <family val="2"/>
        <scheme val="minor"/>
      </rPr>
      <t>Championnat d’Afrique des nations</t>
    </r>
  </si>
  <si>
    <r>
      <rPr>
        <sz val="11"/>
        <color theme="1"/>
        <rFont val="Calibri"/>
        <family val="2"/>
        <scheme val="minor"/>
      </rPr>
      <t>Ouganda</t>
    </r>
  </si>
  <si>
    <r>
      <rPr>
        <sz val="11"/>
        <color theme="1"/>
        <rFont val="Calibri"/>
        <family val="2"/>
        <scheme val="minor"/>
      </rPr>
      <t>Burkina Faso</t>
    </r>
  </si>
  <si>
    <r>
      <rPr>
        <sz val="11"/>
        <color theme="1"/>
        <rFont val="Calibri"/>
        <family val="2"/>
        <scheme val="minor"/>
      </rPr>
      <t>Championnat d’Afrique des nations</t>
    </r>
  </si>
  <si>
    <r>
      <rPr>
        <sz val="11"/>
        <color theme="1"/>
        <rFont val="Calibri"/>
        <family val="2"/>
        <scheme val="minor"/>
      </rPr>
      <t>Burkina Faso</t>
    </r>
  </si>
  <si>
    <r>
      <rPr>
        <sz val="11"/>
        <color theme="1"/>
        <rFont val="Calibri"/>
        <family val="2"/>
        <scheme val="minor"/>
      </rPr>
      <t>Zimbabwe</t>
    </r>
  </si>
  <si>
    <r>
      <rPr>
        <sz val="11"/>
        <color theme="1"/>
        <rFont val="Calibri"/>
        <family val="2"/>
        <scheme val="minor"/>
      </rPr>
      <t>Championnat d’Afrique des nations</t>
    </r>
  </si>
  <si>
    <r>
      <rPr>
        <sz val="11"/>
        <color theme="1"/>
        <rFont val="Calibri"/>
        <family val="2"/>
        <scheme val="minor"/>
      </rPr>
      <t>Costa Rica</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</si>
  <si>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</si>
  <si>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</si>
  <si>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Mali</t>
    </r>
  </si>
  <si>
    <r>
      <rPr>
        <sz val="11"/>
        <color theme="1"/>
        <rFont val="Calibri"/>
        <family val="2"/>
        <scheme val="minor"/>
      </rPr>
      <t>Zimbabwe</t>
    </r>
  </si>
  <si>
    <r>
      <rPr>
        <sz val="11"/>
        <color theme="1"/>
        <rFont val="Calibri"/>
        <family val="2"/>
        <scheme val="minor"/>
      </rPr>
      <t>Championnat d’Afrique des nations</t>
    </r>
  </si>
  <si>
    <r>
      <rPr>
        <sz val="11"/>
        <color theme="1"/>
        <rFont val="Calibri"/>
        <family val="2"/>
        <scheme val="minor"/>
      </rPr>
      <t>Maroc</t>
    </r>
  </si>
  <si>
    <r>
      <rPr>
        <sz val="11"/>
        <color theme="1"/>
        <rFont val="Calibri"/>
        <family val="2"/>
        <scheme val="minor"/>
      </rPr>
      <t>Nigéria</t>
    </r>
  </si>
  <si>
    <r>
      <rPr>
        <sz val="11"/>
        <color theme="1"/>
        <rFont val="Calibri"/>
        <family val="2"/>
        <scheme val="minor"/>
      </rPr>
      <t>Championnat d’Afrique des nations</t>
    </r>
  </si>
  <si>
    <r>
      <rPr>
        <sz val="11"/>
        <color theme="1"/>
        <rFont val="Calibri"/>
        <family val="2"/>
        <scheme val="minor"/>
      </rPr>
      <t>Zimbabwe</t>
    </r>
  </si>
  <si>
    <r>
      <rPr>
        <sz val="11"/>
        <color theme="1"/>
        <rFont val="Calibri"/>
        <family val="2"/>
        <scheme val="minor"/>
      </rPr>
      <t>Nigéria</t>
    </r>
  </si>
  <si>
    <r>
      <rPr>
        <sz val="11"/>
        <color theme="1"/>
        <rFont val="Calibri"/>
        <family val="2"/>
        <scheme val="minor"/>
      </rPr>
      <t>Championnat d’Afrique des nations</t>
    </r>
  </si>
  <si>
    <r>
      <rPr>
        <sz val="11"/>
        <color theme="1"/>
        <rFont val="Calibri"/>
        <family val="2"/>
        <scheme val="minor"/>
      </rPr>
      <t>Iran</t>
    </r>
  </si>
  <si>
    <r>
      <rPr>
        <sz val="11"/>
        <color theme="1"/>
        <rFont val="Calibri"/>
        <family val="2"/>
        <scheme val="minor"/>
      </rPr>
      <t>Koweït</t>
    </r>
  </si>
  <si>
    <r>
      <rPr>
        <sz val="11"/>
        <color theme="1"/>
        <rFont val="Calibri"/>
        <family val="2"/>
        <scheme val="minor"/>
      </rPr>
      <t>Qualification pour la Coupe de l’AFC</t>
    </r>
  </si>
  <si>
    <r>
      <rPr>
        <sz val="11"/>
        <color theme="1"/>
        <rFont val="Calibri"/>
        <family val="2"/>
        <scheme val="minor"/>
      </rPr>
      <t>Australie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</si>
  <si>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</si>
  <si>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</si>
  <si>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Bulgarie</t>
    </r>
  </si>
  <si>
    <r>
      <rPr>
        <sz val="11"/>
        <color theme="1"/>
        <rFont val="Calibri"/>
        <family val="2"/>
        <scheme val="minor"/>
      </rPr>
      <t>Bélarus</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</si>
  <si>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</si>
  <si>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</si>
  <si>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Danemark</t>
    </r>
  </si>
  <si>
    <r>
      <rPr>
        <sz val="11"/>
        <color theme="1"/>
        <rFont val="Calibri"/>
        <family val="2"/>
        <scheme val="minor"/>
      </rPr>
      <t>Amical</t>
    </r>
  </si>
  <si>
    <r>
      <rPr>
        <sz val="11"/>
        <color theme="1"/>
        <rFont val="Calibri"/>
        <family val="2"/>
        <scheme val="minor"/>
      </rPr>
      <t>Allemagne</t>
    </r>
  </si>
  <si>
    <r>
      <rPr>
        <sz val="11"/>
        <color theme="1"/>
        <rFont val="Calibri"/>
        <family val="2"/>
        <scheme val="minor"/>
      </rPr>
      <t>Chili</t>
    </r>
  </si>
  <si>
    <r>
      <rPr>
        <sz val="11"/>
        <color theme="1"/>
        <rFont val="Calibri"/>
        <family val="2"/>
        <scheme val="minor"/>
      </rPr>
      <t>Amical</t>
    </r>
  </si>
  <si>
    <r>
      <rPr>
        <sz val="11"/>
        <color theme="1"/>
        <rFont val="Calibri"/>
        <family val="2"/>
        <scheme val="minor"/>
      </rPr>
      <t>Hongrie</t>
    </r>
  </si>
  <si>
    <r>
      <rPr>
        <sz val="11"/>
        <color theme="1"/>
        <rFont val="Calibri"/>
        <family val="2"/>
        <scheme val="minor"/>
      </rPr>
      <t>Finlande</t>
    </r>
  </si>
  <si>
    <r>
      <rPr>
        <sz val="11"/>
        <color theme="1"/>
        <rFont val="Calibri"/>
        <family val="2"/>
        <scheme val="minor"/>
      </rPr>
      <t>Amical</t>
    </r>
  </si>
  <si>
    <r>
      <rPr>
        <sz val="11"/>
        <color theme="1"/>
        <rFont val="Calibri"/>
        <family val="2"/>
        <scheme val="minor"/>
      </rPr>
      <t>Iran</t>
    </r>
  </si>
  <si>
    <r>
      <rPr>
        <sz val="11"/>
        <color theme="1"/>
        <rFont val="Calibri"/>
        <family val="2"/>
        <scheme val="minor"/>
      </rPr>
      <t>Guinée</t>
    </r>
  </si>
  <si>
    <r>
      <rPr>
        <sz val="11"/>
        <color theme="1"/>
        <rFont val="Calibri"/>
        <family val="2"/>
        <scheme val="minor"/>
      </rPr>
      <t>Amical</t>
    </r>
  </si>
  <si>
    <r>
      <rPr>
        <sz val="11"/>
        <color theme="1"/>
        <rFont val="Calibri"/>
        <family val="2"/>
        <scheme val="minor"/>
      </rPr>
      <t>Irlande</t>
    </r>
  </si>
  <si>
    <r>
      <rPr>
        <sz val="11"/>
        <color theme="1"/>
        <rFont val="Calibri"/>
        <family val="2"/>
        <scheme val="minor"/>
      </rPr>
      <t>Serbie</t>
    </r>
  </si>
  <si>
    <r>
      <rPr>
        <sz val="11"/>
        <color theme="1"/>
        <rFont val="Calibri"/>
        <family val="2"/>
        <scheme val="minor"/>
      </rPr>
      <t>Amical</t>
    </r>
  </si>
  <si>
    <r>
      <rPr>
        <sz val="11"/>
        <color theme="1"/>
        <rFont val="Calibri"/>
        <family val="2"/>
        <scheme val="minor"/>
      </rPr>
      <t>Jordanie</t>
    </r>
  </si>
  <si>
    <r>
      <rPr>
        <sz val="11"/>
        <color theme="1"/>
        <rFont val="Calibri"/>
        <family val="2"/>
        <scheme val="minor"/>
      </rPr>
      <t>Syrie</t>
    </r>
  </si>
  <si>
    <r>
      <rPr>
        <sz val="11"/>
        <color theme="1"/>
        <rFont val="Calibri"/>
        <family val="2"/>
        <scheme val="minor"/>
      </rPr>
      <t>Qualification pour la Coupe de l’AFC</t>
    </r>
  </si>
  <si>
    <r>
      <rPr>
        <sz val="11"/>
        <color theme="1"/>
        <rFont val="Calibri"/>
        <family val="2"/>
        <scheme val="minor"/>
      </rPr>
      <t>Monténégro</t>
    </r>
  </si>
  <si>
    <r>
      <rPr>
        <sz val="11"/>
        <color theme="1"/>
        <rFont val="Calibri"/>
        <family val="2"/>
        <scheme val="minor"/>
      </rPr>
      <t>Ghana</t>
    </r>
  </si>
  <si>
    <r>
      <rPr>
        <sz val="11"/>
        <color theme="1"/>
        <rFont val="Calibri"/>
        <family val="2"/>
        <scheme val="minor"/>
      </rPr>
      <t>Amical</t>
    </r>
  </si>
  <si>
    <r>
      <rPr>
        <sz val="11"/>
        <color theme="1"/>
        <rFont val="Calibri"/>
        <family val="2"/>
        <scheme val="minor"/>
      </rPr>
      <t>Pologne</t>
    </r>
  </si>
  <si>
    <r>
      <rPr>
        <sz val="11"/>
        <color theme="1"/>
        <rFont val="Calibri"/>
        <family val="2"/>
        <scheme val="minor"/>
      </rPr>
      <t>Écosse</t>
    </r>
  </si>
  <si>
    <r>
      <rPr>
        <sz val="11"/>
        <color theme="1"/>
        <rFont val="Calibri"/>
        <family val="2"/>
        <scheme val="minor"/>
      </rPr>
      <t>Amical</t>
    </r>
  </si>
  <si>
    <r>
      <rPr>
        <sz val="11"/>
        <color theme="1"/>
        <rFont val="Calibri"/>
        <family val="2"/>
        <scheme val="minor"/>
      </rPr>
      <t>Espagne</t>
    </r>
  </si>
  <si>
    <r>
      <rPr>
        <sz val="11"/>
        <color theme="1"/>
        <rFont val="Calibri"/>
        <family val="2"/>
        <scheme val="minor"/>
      </rPr>
      <t>Italie</t>
    </r>
  </si>
  <si>
    <r>
      <rPr>
        <sz val="11"/>
        <color theme="1"/>
        <rFont val="Calibri"/>
        <family val="2"/>
        <scheme val="minor"/>
      </rPr>
      <t>Amical</t>
    </r>
  </si>
  <si>
    <r>
      <rPr>
        <sz val="11"/>
        <color theme="1"/>
        <rFont val="Calibri"/>
        <family val="2"/>
        <scheme val="minor"/>
      </rPr>
      <t>Turquie</t>
    </r>
  </si>
  <si>
    <r>
      <rPr>
        <sz val="11"/>
        <color theme="1"/>
        <rFont val="Calibri"/>
        <family val="2"/>
        <scheme val="minor"/>
      </rPr>
      <t>Suède</t>
    </r>
  </si>
  <si>
    <r>
      <rPr>
        <sz val="11"/>
        <color theme="1"/>
        <rFont val="Calibri"/>
        <family val="2"/>
        <scheme val="minor"/>
      </rPr>
      <t>Amical</t>
    </r>
  </si>
  <si>
    <r>
      <rPr>
        <sz val="11"/>
        <color theme="1"/>
        <rFont val="Calibri"/>
        <family val="2"/>
        <scheme val="minor"/>
      </rPr>
      <t>Zambie</t>
    </r>
  </si>
  <si>
    <r>
      <rPr>
        <sz val="11"/>
        <color theme="1"/>
        <rFont val="Calibri"/>
        <family val="2"/>
        <scheme val="minor"/>
      </rPr>
      <t>Ouganda</t>
    </r>
  </si>
  <si>
    <r>
      <rPr>
        <sz val="11"/>
        <color theme="1"/>
        <rFont val="Calibri"/>
        <family val="2"/>
        <scheme val="minor"/>
      </rPr>
      <t>Amical</t>
    </r>
  </si>
  <si>
    <r>
      <rPr>
        <sz val="11"/>
        <color theme="1"/>
        <rFont val="Calibri"/>
        <family val="2"/>
        <scheme val="minor"/>
      </rPr>
      <t>Irlande</t>
    </r>
  </si>
  <si>
    <r>
      <rPr>
        <sz val="11"/>
        <color theme="1"/>
        <rFont val="Calibri"/>
        <family val="2"/>
        <scheme val="minor"/>
      </rPr>
      <t>Turquie</t>
    </r>
  </si>
  <si>
    <r>
      <rPr>
        <sz val="11"/>
        <color theme="1"/>
        <rFont val="Calibri"/>
        <family val="2"/>
        <scheme val="minor"/>
      </rPr>
      <t>Amical</t>
    </r>
  </si>
  <si>
    <r>
      <rPr>
        <sz val="11"/>
        <color theme="1"/>
        <rFont val="Calibri"/>
        <family val="2"/>
        <scheme val="minor"/>
      </rPr>
      <t>Mali</t>
    </r>
  </si>
  <si>
    <r>
      <rPr>
        <sz val="11"/>
        <color theme="1"/>
        <rFont val="Calibri"/>
        <family val="2"/>
        <scheme val="minor"/>
      </rPr>
      <t>Guinée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</si>
  <si>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</si>
  <si>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</si>
  <si>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Serbie</t>
    </r>
  </si>
  <si>
    <r>
      <rPr>
        <sz val="11"/>
        <color theme="1"/>
        <rFont val="Calibri"/>
        <family val="2"/>
        <scheme val="minor"/>
      </rPr>
      <t>Amical</t>
    </r>
  </si>
  <si>
    <r>
      <rPr>
        <sz val="11"/>
        <color theme="1"/>
        <rFont val="Calibri"/>
        <family val="2"/>
        <scheme val="minor"/>
      </rPr>
      <t>Russie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</si>
  <si>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</si>
  <si>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</si>
  <si>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Arménie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</si>
  <si>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</si>
  <si>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</si>
  <si>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</si>
  <si>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Oman</t>
    </r>
  </si>
  <si>
    <r>
      <rPr>
        <sz val="11"/>
        <color theme="1"/>
        <rFont val="Calibri"/>
        <family val="2"/>
        <scheme val="minor"/>
      </rPr>
      <t>Amical</t>
    </r>
  </si>
  <si>
    <r>
      <rPr>
        <sz val="11"/>
        <color theme="1"/>
        <rFont val="Calibri"/>
        <family val="2"/>
        <scheme val="minor"/>
      </rPr>
      <t>Danemark</t>
    </r>
  </si>
  <si>
    <r>
      <rPr>
        <sz val="11"/>
        <color theme="1"/>
        <rFont val="Calibri"/>
        <family val="2"/>
        <scheme val="minor"/>
      </rPr>
      <t>Suède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</si>
  <si>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</si>
  <si>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</si>
  <si>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Tunisie</t>
    </r>
  </si>
  <si>
    <r>
      <rPr>
        <sz val="11"/>
        <color theme="1"/>
        <rFont val="Calibri"/>
        <family val="2"/>
        <scheme val="minor"/>
      </rPr>
      <t>Amical</t>
    </r>
  </si>
  <si>
    <r>
      <rPr>
        <sz val="11"/>
        <color theme="1"/>
        <rFont val="Calibri"/>
        <family val="2"/>
        <scheme val="minor"/>
      </rPr>
      <t>Cameroun</t>
    </r>
  </si>
  <si>
    <r>
      <rPr>
        <sz val="11"/>
        <color theme="1"/>
        <rFont val="Calibri"/>
        <family val="2"/>
        <scheme val="minor"/>
      </rPr>
      <t>Paraguay</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</si>
  <si>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</si>
  <si>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</si>
  <si>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Oman</t>
    </r>
  </si>
  <si>
    <r>
      <rPr>
        <sz val="11"/>
        <color theme="1"/>
        <rFont val="Calibri"/>
        <family val="2"/>
        <scheme val="minor"/>
      </rPr>
      <t>Amical</t>
    </r>
  </si>
  <si>
    <r>
      <rPr>
        <sz val="11"/>
        <color theme="1"/>
        <rFont val="Calibri"/>
        <family val="2"/>
        <scheme val="minor"/>
      </rPr>
      <t>Suisse</t>
    </r>
  </si>
  <si>
    <r>
      <rPr>
        <sz val="11"/>
        <color theme="1"/>
        <rFont val="Calibri"/>
        <family val="2"/>
        <scheme val="minor"/>
      </rPr>
      <t>Jamaïque</t>
    </r>
  </si>
  <si>
    <r>
      <rPr>
        <sz val="11"/>
        <color theme="1"/>
        <rFont val="Calibri"/>
        <family val="2"/>
        <scheme val="minor"/>
      </rPr>
      <t>Amical</t>
    </r>
  </si>
  <si>
    <r>
      <rPr>
        <sz val="11"/>
        <color theme="1"/>
        <rFont val="Calibri"/>
        <family val="2"/>
        <scheme val="minor"/>
      </rPr>
      <t>Uruguay</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</si>
  <si>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</si>
  <si>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</si>
  <si>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Albanie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</si>
  <si>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</si>
  <si>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</si>
  <si>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Croatie</t>
    </r>
  </si>
  <si>
    <r>
      <rPr>
        <sz val="11"/>
        <color theme="1"/>
        <rFont val="Calibri"/>
        <family val="2"/>
        <scheme val="minor"/>
      </rPr>
      <t>Mali</t>
    </r>
  </si>
  <si>
    <r>
      <rPr>
        <sz val="11"/>
        <color theme="1"/>
        <rFont val="Calibri"/>
        <family val="2"/>
        <scheme val="minor"/>
      </rPr>
      <t>Amical</t>
    </r>
  </si>
  <si>
    <r>
      <rPr>
        <sz val="11"/>
        <color theme="1"/>
        <rFont val="Calibri"/>
        <family val="2"/>
        <scheme val="minor"/>
      </rPr>
      <t>Pays‑Bas</t>
    </r>
  </si>
  <si>
    <r>
      <rPr>
        <sz val="11"/>
        <color theme="1"/>
        <rFont val="Calibri"/>
        <family val="2"/>
        <scheme val="minor"/>
      </rPr>
      <t>Ghana</t>
    </r>
  </si>
  <si>
    <r>
      <rPr>
        <sz val="11"/>
        <color theme="1"/>
        <rFont val="Calibri"/>
        <family val="2"/>
        <scheme val="minor"/>
      </rPr>
      <t>Amical</t>
    </r>
  </si>
  <si>
    <r>
      <rPr>
        <sz val="11"/>
        <color theme="1"/>
        <rFont val="Calibri"/>
        <family val="2"/>
        <scheme val="minor"/>
      </rPr>
      <t>Géorgie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</si>
  <si>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</si>
  <si>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</si>
  <si>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Chili</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</si>
  <si>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</si>
  <si>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</si>
  <si>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Hongrie</t>
    </r>
  </si>
  <si>
    <r>
      <rPr>
        <sz val="11"/>
        <color theme="1"/>
        <rFont val="Calibri"/>
        <family val="2"/>
        <scheme val="minor"/>
      </rPr>
      <t>Albanie</t>
    </r>
  </si>
  <si>
    <r>
      <rPr>
        <sz val="11"/>
        <color theme="1"/>
        <rFont val="Calibri"/>
        <family val="2"/>
        <scheme val="minor"/>
      </rPr>
      <t>Amical</t>
    </r>
  </si>
  <si>
    <r>
      <rPr>
        <sz val="11"/>
        <color theme="1"/>
        <rFont val="Calibri"/>
        <family val="2"/>
        <scheme val="minor"/>
      </rPr>
      <t>Islande</t>
    </r>
  </si>
  <si>
    <r>
      <rPr>
        <sz val="11"/>
        <color theme="1"/>
        <rFont val="Calibri"/>
        <family val="2"/>
        <scheme val="minor"/>
      </rPr>
      <t>Estonie</t>
    </r>
  </si>
  <si>
    <r>
      <rPr>
        <sz val="11"/>
        <color theme="1"/>
        <rFont val="Calibri"/>
        <family val="2"/>
        <scheme val="minor"/>
      </rPr>
      <t>Amical</t>
    </r>
  </si>
  <si>
    <r>
      <rPr>
        <sz val="11"/>
        <color theme="1"/>
        <rFont val="Calibri"/>
        <family val="2"/>
        <scheme val="minor"/>
      </rPr>
      <t>Roumanie</t>
    </r>
  </si>
  <si>
    <r>
      <rPr>
        <sz val="11"/>
        <color theme="1"/>
        <rFont val="Calibri"/>
        <family val="2"/>
        <scheme val="minor"/>
      </rPr>
      <t>Algérie</t>
    </r>
  </si>
  <si>
    <r>
      <rPr>
        <sz val="11"/>
        <color theme="1"/>
        <rFont val="Calibri"/>
        <family val="2"/>
        <scheme val="minor"/>
      </rPr>
      <t>Amical</t>
    </r>
  </si>
  <si>
    <r>
      <rPr>
        <sz val="11"/>
        <color theme="1"/>
        <rFont val="Calibri"/>
        <family val="2"/>
        <scheme val="minor"/>
      </rPr>
      <t>Bolivie</t>
    </r>
  </si>
  <si>
    <r>
      <rPr>
        <sz val="11"/>
        <color theme="1"/>
        <rFont val="Calibri"/>
        <family val="2"/>
        <scheme val="minor"/>
      </rPr>
      <t>Grèce</t>
    </r>
  </si>
  <si>
    <r>
      <rPr>
        <sz val="11"/>
        <color theme="1"/>
        <rFont val="Calibri"/>
        <family val="2"/>
        <scheme val="minor"/>
      </rPr>
      <t>Amical</t>
    </r>
  </si>
  <si>
    <r>
      <rPr>
        <sz val="11"/>
        <color theme="1"/>
        <rFont val="Calibri"/>
        <family val="2"/>
        <scheme val="minor"/>
      </rPr>
      <t>Brésil</t>
    </r>
  </si>
  <si>
    <r>
      <rPr>
        <sz val="11"/>
        <color theme="1"/>
        <rFont val="Calibri"/>
        <family val="2"/>
        <scheme val="minor"/>
      </rPr>
      <t>Serbie</t>
    </r>
  </si>
  <si>
    <r>
      <rPr>
        <sz val="11"/>
        <color theme="1"/>
        <rFont val="Calibri"/>
        <family val="2"/>
        <scheme val="minor"/>
      </rPr>
      <t>Amical</t>
    </r>
  </si>
  <si>
    <r>
      <rPr>
        <sz val="11"/>
        <color theme="1"/>
        <rFont val="Calibri"/>
        <family val="2"/>
        <scheme val="minor"/>
      </rPr>
      <t>Croatie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</si>
  <si>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</si>
  <si>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</si>
  <si>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Japon</t>
    </r>
  </si>
  <si>
    <r>
      <rPr>
        <sz val="11"/>
        <color theme="1"/>
        <rFont val="Calibri"/>
        <family val="2"/>
        <scheme val="minor"/>
      </rPr>
      <t>Zambie</t>
    </r>
  </si>
  <si>
    <r>
      <rPr>
        <sz val="11"/>
        <color theme="1"/>
        <rFont val="Calibri"/>
        <family val="2"/>
        <scheme val="minor"/>
      </rPr>
      <t>Amical</t>
    </r>
  </si>
  <si>
    <r>
      <rPr>
        <sz val="11"/>
        <color theme="1"/>
        <rFont val="Calibri"/>
        <family val="2"/>
        <scheme val="minor"/>
      </rPr>
      <t>Mexique</t>
    </r>
  </si>
  <si>
    <r>
      <rPr>
        <sz val="11"/>
        <color theme="1"/>
        <rFont val="Calibri"/>
        <family val="2"/>
        <scheme val="minor"/>
      </rPr>
      <t>Portugal</t>
    </r>
  </si>
  <si>
    <r>
      <rPr>
        <sz val="11"/>
        <color theme="1"/>
        <rFont val="Calibri"/>
        <family val="2"/>
        <scheme val="minor"/>
      </rPr>
      <t>Amical</t>
    </r>
  </si>
  <si>
    <r>
      <rPr>
        <sz val="11"/>
        <color theme="1"/>
        <rFont val="Calibri"/>
        <family val="2"/>
        <scheme val="minor"/>
      </rPr>
      <t>Belgique</t>
    </r>
  </si>
  <si>
    <r>
      <rPr>
        <sz val="11"/>
        <color theme="1"/>
        <rFont val="Calibri"/>
        <family val="2"/>
        <scheme val="minor"/>
      </rPr>
      <t>Tunisie</t>
    </r>
  </si>
  <si>
    <r>
      <rPr>
        <sz val="11"/>
        <color theme="1"/>
        <rFont val="Calibri"/>
        <family val="2"/>
        <scheme val="minor"/>
      </rPr>
      <t>Amical</t>
    </r>
  </si>
  <si>
    <r>
      <rPr>
        <sz val="11"/>
        <color theme="1"/>
        <rFont val="Calibri"/>
        <family val="2"/>
        <scheme val="minor"/>
      </rPr>
      <t>Mexique</t>
    </r>
  </si>
  <si>
    <r>
      <rPr>
        <sz val="11"/>
        <color theme="1"/>
        <rFont val="Calibri"/>
        <family val="2"/>
        <scheme val="minor"/>
      </rPr>
      <t>Cameroun</t>
    </r>
  </si>
  <si>
    <r>
      <rPr>
        <sz val="11"/>
        <color theme="1"/>
        <rFont val="Calibri"/>
        <family val="2"/>
        <scheme val="minor"/>
      </rPr>
      <t>Coupe du Monde de la FIFA</t>
    </r>
  </si>
  <si>
    <r>
      <rPr>
        <sz val="11"/>
        <color theme="1"/>
        <rFont val="Calibri"/>
        <family val="2"/>
        <scheme val="minor"/>
      </rPr>
      <t>Angleterre</t>
    </r>
  </si>
  <si>
    <r>
      <rPr>
        <sz val="11"/>
        <color theme="1"/>
        <rFont val="Calibri"/>
        <family val="2"/>
        <scheme val="minor"/>
      </rPr>
      <t>Italie</t>
    </r>
  </si>
  <si>
    <r>
      <rPr>
        <sz val="11"/>
        <color theme="1"/>
        <rFont val="Calibri"/>
        <family val="2"/>
        <scheme val="minor"/>
      </rPr>
      <t>Coupe du Monde de la FIFA</t>
    </r>
  </si>
  <si>
    <r>
      <rPr>
        <sz val="11"/>
        <color theme="1"/>
        <rFont val="Calibri"/>
        <family val="2"/>
        <scheme val="minor"/>
      </rPr>
      <t>Côte d’Ivoire</t>
    </r>
  </si>
  <si>
    <r>
      <rPr>
        <sz val="11"/>
        <color theme="1"/>
        <rFont val="Calibri"/>
        <family val="2"/>
        <scheme val="minor"/>
      </rPr>
      <t>Suède</t>
    </r>
  </si>
  <si>
    <r>
      <rPr>
        <sz val="11"/>
        <color theme="1"/>
        <rFont val="Calibri"/>
        <family val="2"/>
        <scheme val="minor"/>
      </rPr>
      <t>Amical</t>
    </r>
  </si>
  <si>
    <r>
      <rPr>
        <sz val="11"/>
        <color theme="1"/>
        <rFont val="Calibri"/>
        <family val="2"/>
        <scheme val="minor"/>
      </rPr>
      <t>Suisse</t>
    </r>
  </si>
  <si>
    <r>
      <rPr>
        <sz val="11"/>
        <color theme="1"/>
        <rFont val="Calibri"/>
        <family val="2"/>
        <scheme val="minor"/>
      </rPr>
      <t>Équateur</t>
    </r>
  </si>
  <si>
    <r>
      <rPr>
        <sz val="11"/>
        <color theme="1"/>
        <rFont val="Calibri"/>
        <family val="2"/>
        <scheme val="minor"/>
      </rPr>
      <t>Coupe du Monde de la FIFA</t>
    </r>
  </si>
  <si>
    <r>
      <rPr>
        <sz val="11"/>
        <color theme="1"/>
        <rFont val="Calibri"/>
        <family val="2"/>
        <scheme val="minor"/>
      </rPr>
      <t>Belgique</t>
    </r>
  </si>
  <si>
    <r>
      <rPr>
        <sz val="11"/>
        <color theme="1"/>
        <rFont val="Calibri"/>
        <family val="2"/>
        <scheme val="minor"/>
      </rPr>
      <t>Algérie</t>
    </r>
  </si>
  <si>
    <r>
      <rPr>
        <sz val="11"/>
        <color theme="1"/>
        <rFont val="Calibri"/>
        <family val="2"/>
        <scheme val="minor"/>
      </rPr>
      <t>Coupe du Monde de la FIFA</t>
    </r>
  </si>
  <si>
    <r>
      <rPr>
        <sz val="11"/>
        <color theme="1"/>
        <rFont val="Calibri"/>
        <family val="2"/>
        <scheme val="minor"/>
      </rPr>
      <t>Australie</t>
    </r>
  </si>
  <si>
    <r>
      <rPr>
        <sz val="11"/>
        <color theme="1"/>
        <rFont val="Calibri"/>
        <family val="2"/>
        <scheme val="minor"/>
      </rPr>
      <t>Pays‑Bas</t>
    </r>
  </si>
  <si>
    <r>
      <rPr>
        <sz val="11"/>
        <color theme="1"/>
        <rFont val="Calibri"/>
        <family val="2"/>
        <scheme val="minor"/>
      </rPr>
      <t>Coupe du Monde de la FIFA</t>
    </r>
  </si>
  <si>
    <r>
      <rPr>
        <sz val="11"/>
        <color theme="1"/>
        <rFont val="Calibri"/>
        <family val="2"/>
        <scheme val="minor"/>
      </rPr>
      <t>Slovénie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</si>
  <si>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</si>
  <si>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</si>
  <si>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Uruguay</t>
    </r>
  </si>
  <si>
    <r>
      <rPr>
        <sz val="11"/>
        <color theme="1"/>
        <rFont val="Calibri"/>
        <family val="2"/>
        <scheme val="minor"/>
      </rPr>
      <t>Angleterre</t>
    </r>
  </si>
  <si>
    <r>
      <rPr>
        <sz val="11"/>
        <color theme="1"/>
        <rFont val="Calibri"/>
        <family val="2"/>
        <scheme val="minor"/>
      </rPr>
      <t>Coupe du Monde de la FIFA</t>
    </r>
  </si>
  <si>
    <r>
      <rPr>
        <sz val="11"/>
        <color theme="1"/>
        <rFont val="Calibri"/>
        <family val="2"/>
        <scheme val="minor"/>
      </rPr>
      <t>Honduras</t>
    </r>
  </si>
  <si>
    <r>
      <rPr>
        <sz val="11"/>
        <color theme="1"/>
        <rFont val="Calibri"/>
        <family val="2"/>
        <scheme val="minor"/>
      </rPr>
      <t>Équateur</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</si>
  <si>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</si>
  <si>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</si>
  <si>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Costa Rica</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</si>
  <si>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</si>
  <si>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</si>
  <si>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Iran</t>
    </r>
  </si>
  <si>
    <r>
      <rPr>
        <sz val="11"/>
        <color theme="1"/>
        <rFont val="Calibri"/>
        <family val="2"/>
        <scheme val="minor"/>
      </rPr>
      <t>Coupe du Monde de la FIFA</t>
    </r>
  </si>
  <si>
    <r>
      <rPr>
        <sz val="11"/>
        <color theme="1"/>
        <rFont val="Calibri"/>
        <family val="2"/>
        <scheme val="minor"/>
      </rPr>
      <t>Belgique</t>
    </r>
  </si>
  <si>
    <r>
      <rPr>
        <sz val="11"/>
        <color theme="1"/>
        <rFont val="Calibri"/>
        <family val="2"/>
        <scheme val="minor"/>
      </rPr>
      <t>Russie</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</si>
  <si>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</si>
  <si>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</si>
  <si>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Côte d’Ivoire</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</si>
  <si>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</si>
  <si>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</si>
  <si>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Uruguay</t>
    </r>
  </si>
  <si>
    <r>
      <rPr>
        <sz val="11"/>
        <color theme="1"/>
        <rFont val="Calibri"/>
        <family val="2"/>
        <scheme val="minor"/>
      </rPr>
      <t>Coupe du Monde de la FIFA</t>
    </r>
  </si>
  <si>
    <r>
      <rPr>
        <sz val="11"/>
        <color theme="1"/>
        <rFont val="Calibri"/>
        <family val="2"/>
        <scheme val="minor"/>
      </rPr>
      <t>Nigéria</t>
    </r>
  </si>
  <si>
    <r>
      <rPr>
        <sz val="11"/>
        <color theme="1"/>
        <rFont val="Calibri"/>
        <family val="2"/>
        <scheme val="minor"/>
      </rPr>
      <t>Argentine</t>
    </r>
  </si>
  <si>
    <r>
      <rPr>
        <sz val="11"/>
        <color theme="1"/>
        <rFont val="Calibri"/>
        <family val="2"/>
        <scheme val="minor"/>
      </rPr>
      <t>Coupe du Monde de la FIFA</t>
    </r>
  </si>
  <si>
    <r>
      <rPr>
        <sz val="11"/>
        <color theme="1"/>
        <rFont val="Calibri"/>
        <family val="2"/>
        <scheme val="minor"/>
      </rPr>
      <t>Corée du Sud</t>
    </r>
  </si>
  <si>
    <r>
      <rPr>
        <sz val="11"/>
        <color theme="1"/>
        <rFont val="Calibri"/>
        <family val="2"/>
        <scheme val="minor"/>
      </rPr>
      <t>Belgique</t>
    </r>
  </si>
  <si>
    <r>
      <rPr>
        <sz val="11"/>
        <color theme="1"/>
        <rFont val="Calibri"/>
        <family val="2"/>
        <scheme val="minor"/>
      </rPr>
      <t>Coupe du Monde de la FIFA</t>
    </r>
  </si>
  <si>
    <r>
      <rPr>
        <sz val="11"/>
        <color theme="1"/>
        <rFont val="Calibri"/>
        <family val="2"/>
        <scheme val="minor"/>
      </rPr>
      <t>Portugal</t>
    </r>
  </si>
  <si>
    <r>
      <rPr>
        <sz val="11"/>
        <color theme="1"/>
        <rFont val="Calibri"/>
        <family val="2"/>
        <scheme val="minor"/>
      </rPr>
      <t>Ghana</t>
    </r>
  </si>
  <si>
    <r>
      <rPr>
        <sz val="11"/>
        <color theme="1"/>
        <rFont val="Calibri"/>
        <family val="2"/>
        <scheme val="minor"/>
      </rPr>
      <t>Coupe du Monde de la FIFA</t>
    </r>
  </si>
  <si>
    <r>
      <rPr>
        <sz val="11"/>
        <color theme="1"/>
        <rFont val="Calibri"/>
        <family val="2"/>
        <scheme val="minor"/>
      </rPr>
      <t>Pays‑Bas</t>
    </r>
  </si>
  <si>
    <r>
      <rPr>
        <sz val="11"/>
        <color theme="1"/>
        <rFont val="Calibri"/>
        <family val="2"/>
        <scheme val="minor"/>
      </rPr>
      <t>Mexique</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</si>
  <si>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</si>
  <si>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</si>
  <si>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Algérie</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</si>
  <si>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</si>
  <si>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</si>
  <si>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Suisse</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</si>
  <si>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</si>
  <si>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</si>
  <si>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Colombie</t>
    </r>
  </si>
  <si>
    <r>
      <rPr>
        <sz val="11"/>
        <color theme="1"/>
        <rFont val="Calibri"/>
        <family val="2"/>
        <scheme val="minor"/>
      </rPr>
      <t>Coupe du Monde de la FIFA</t>
    </r>
  </si>
  <si>
    <r>
      <rPr>
        <sz val="11"/>
        <color theme="1"/>
        <rFont val="Calibri"/>
        <family val="2"/>
        <scheme val="minor"/>
      </rPr>
      <t>France</t>
    </r>
  </si>
  <si>
    <r>
      <rPr>
        <sz val="11"/>
        <color theme="1"/>
        <rFont val="Calibri"/>
        <family val="2"/>
        <scheme val="minor"/>
      </rPr>
      <t>Allemagne</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</si>
  <si>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</si>
  <si>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</si>
  <si>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Belgique</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</si>
  <si>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</si>
  <si>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</si>
  <si>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Argentine</t>
    </r>
  </si>
  <si>
    <r>
      <rPr>
        <sz val="11"/>
        <color theme="1"/>
        <rFont val="Calibri"/>
        <family val="2"/>
        <scheme val="minor"/>
      </rPr>
      <t>Coupe du Monde de la FIFA</t>
    </r>
  </si>
  <si>
    <r>
      <rPr>
        <sz val="11"/>
        <color theme="1"/>
        <rFont val="Calibri"/>
        <family val="2"/>
        <scheme val="minor"/>
      </rPr>
      <t>Danemark</t>
    </r>
  </si>
  <si>
    <r>
      <rPr>
        <sz val="11"/>
        <color theme="1"/>
        <rFont val="Calibri"/>
        <family val="2"/>
        <scheme val="minor"/>
      </rPr>
      <t>Turquie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</si>
  <si>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</si>
  <si>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</si>
  <si>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Norvège</t>
    </r>
  </si>
  <si>
    <r>
      <rPr>
        <sz val="11"/>
        <color theme="1"/>
        <rFont val="Calibri"/>
        <family val="2"/>
        <scheme val="minor"/>
      </rPr>
      <t>Amical</t>
    </r>
  </si>
  <si>
    <r>
      <rPr>
        <sz val="11"/>
        <color theme="1"/>
        <rFont val="Calibri"/>
        <family val="2"/>
        <scheme val="minor"/>
      </rPr>
      <t>France</t>
    </r>
  </si>
  <si>
    <r>
      <rPr>
        <sz val="11"/>
        <color theme="1"/>
        <rFont val="Calibri"/>
        <family val="2"/>
        <scheme val="minor"/>
      </rPr>
      <t>Espagne</t>
    </r>
  </si>
  <si>
    <r>
      <rPr>
        <sz val="11"/>
        <color theme="1"/>
        <rFont val="Calibri"/>
        <family val="2"/>
        <scheme val="minor"/>
      </rPr>
      <t>Amical</t>
    </r>
  </si>
  <si>
    <r>
      <rPr>
        <sz val="11"/>
        <color theme="1"/>
        <rFont val="Calibri"/>
        <family val="2"/>
        <scheme val="minor"/>
      </rPr>
      <t>Danemark</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</si>
  <si>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</si>
  <si>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</si>
  <si>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Géorgie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</si>
  <si>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</si>
  <si>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</si>
  <si>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</si>
  <si>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</si>
  <si>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</si>
  <si>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Grèce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</si>
  <si>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</si>
  <si>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</si>
  <si>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Hongrie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</si>
  <si>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</si>
  <si>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</si>
  <si>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</si>
  <si>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</si>
  <si>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</si>
  <si>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Australie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</si>
  <si>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</si>
  <si>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</si>
  <si>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Estonie</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</si>
  <si>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</si>
  <si>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</si>
  <si>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Corée du Sud</t>
    </r>
  </si>
  <si>
    <r>
      <rPr>
        <sz val="11"/>
        <color theme="1"/>
        <rFont val="Calibri"/>
        <family val="2"/>
        <scheme val="minor"/>
      </rPr>
      <t>Uruguay</t>
    </r>
  </si>
  <si>
    <r>
      <rPr>
        <sz val="11"/>
        <color theme="1"/>
        <rFont val="Calibri"/>
        <family val="2"/>
        <scheme val="minor"/>
      </rPr>
      <t>Amical</t>
    </r>
  </si>
  <si>
    <r>
      <rPr>
        <sz val="11"/>
        <color theme="1"/>
        <rFont val="Calibri"/>
        <family val="2"/>
        <scheme val="minor"/>
      </rPr>
      <t>Ukraine</t>
    </r>
  </si>
  <si>
    <r>
      <rPr>
        <sz val="11"/>
        <color theme="1"/>
        <rFont val="Calibri"/>
        <family val="2"/>
        <scheme val="minor"/>
      </rPr>
      <t>Slovaquie</t>
    </r>
  </si>
  <si>
    <r>
      <rPr>
        <sz val="11"/>
        <color theme="1"/>
        <rFont val="Calibri"/>
        <family val="2"/>
        <scheme val="minor"/>
      </rPr>
      <t>Qualification pour la Coupe européenne de l’UEFA</t>
    </r>
  </si>
  <si>
    <r>
      <rPr>
        <sz val="11"/>
        <color theme="1"/>
        <rFont val="Calibri"/>
        <family val="2"/>
        <scheme val="minor"/>
      </rPr>
      <t>Haïti</t>
    </r>
  </si>
  <si>
    <r>
      <rPr>
        <sz val="11"/>
        <color theme="1"/>
        <rFont val="Calibri"/>
        <family val="2"/>
        <scheme val="minor"/>
      </rPr>
      <t>Chili</t>
    </r>
  </si>
  <si>
    <r>
      <rPr>
        <sz val="11"/>
        <color theme="1"/>
        <rFont val="Calibri"/>
        <family val="2"/>
        <scheme val="minor"/>
      </rPr>
      <t>Amical</t>
    </r>
  </si>
  <si>
    <r>
      <rPr>
        <sz val="11"/>
        <color theme="1"/>
        <rFont val="Calibri"/>
        <family val="2"/>
        <scheme val="minor"/>
      </rPr>
      <t>Mexique</t>
    </r>
  </si>
  <si>
    <r>
      <rPr>
        <sz val="11"/>
        <color theme="1"/>
        <rFont val="Calibri"/>
        <family val="2"/>
        <scheme val="minor"/>
      </rPr>
      <t>Bolivie</t>
    </r>
  </si>
  <si>
    <r>
      <rPr>
        <sz val="11"/>
        <color theme="1"/>
        <rFont val="Calibri"/>
        <family val="2"/>
        <scheme val="minor"/>
      </rPr>
      <t>Amical</t>
    </r>
  </si>
  <si>
    <r>
      <rPr>
        <sz val="11"/>
        <color theme="1"/>
        <rFont val="Calibri"/>
        <family val="2"/>
        <scheme val="minor"/>
      </rPr>
      <t>Algérie</t>
    </r>
  </si>
  <si>
    <r>
      <rPr>
        <sz val="11"/>
        <color theme="1"/>
        <rFont val="Calibri"/>
        <family val="2"/>
        <scheme val="minor"/>
      </rPr>
      <t>Mali</t>
    </r>
  </si>
  <si>
    <r>
      <rPr>
        <sz val="11"/>
        <color theme="1"/>
        <rFont val="Calibri"/>
        <family val="2"/>
        <scheme val="minor"/>
      </rPr>
      <t>Qualification pour la Coupe d’Afrique des nations</t>
    </r>
  </si>
  <si>
    <r>
      <rPr>
        <sz val="11"/>
        <color theme="1"/>
        <rFont val="Calibri"/>
        <family val="2"/>
        <scheme val="minor"/>
      </rPr>
      <t>Cap-Vert</t>
    </r>
  </si>
  <si>
    <r>
      <rPr>
        <sz val="11"/>
        <color theme="1"/>
        <rFont val="Calibri"/>
        <family val="2"/>
        <scheme val="minor"/>
      </rPr>
      <t>Zimbabwe</t>
    </r>
  </si>
  <si>
    <r>
      <rPr>
        <sz val="11"/>
        <color theme="1"/>
        <rFont val="Calibri"/>
        <family val="2"/>
        <scheme val="minor"/>
      </rPr>
      <t>Qualification pour la Coupe d’Afrique des nations</t>
    </r>
  </si>
  <si>
    <r>
      <rPr>
        <sz val="11"/>
        <color theme="1"/>
        <rFont val="Calibri"/>
        <family val="2"/>
        <scheme val="minor"/>
      </rPr>
      <t>Égypte</t>
    </r>
  </si>
  <si>
    <r>
      <rPr>
        <sz val="11"/>
        <color theme="1"/>
        <rFont val="Calibri"/>
        <family val="2"/>
        <scheme val="minor"/>
      </rPr>
      <t>Tunisie</t>
    </r>
  </si>
  <si>
    <r>
      <rPr>
        <sz val="11"/>
        <color theme="1"/>
        <rFont val="Calibri"/>
        <family val="2"/>
        <scheme val="minor"/>
      </rPr>
      <t>Qualification pour la Coupe d’Afrique des nations</t>
    </r>
  </si>
  <si>
    <r>
      <rPr>
        <sz val="11"/>
        <color theme="1"/>
        <rFont val="Calibri"/>
        <family val="2"/>
        <scheme val="minor"/>
      </rPr>
      <t>Slovaquie</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</si>
  <si>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</si>
  <si>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</si>
  <si>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Slovénie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</si>
  <si>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</si>
  <si>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</si>
  <si>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Bulgarie</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</si>
  <si>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</si>
  <si>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</si>
  <si>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Japon</t>
    </r>
  </si>
  <si>
    <r>
      <rPr>
        <sz val="11"/>
        <color theme="1"/>
        <rFont val="Calibri"/>
        <family val="2"/>
        <scheme val="minor"/>
      </rPr>
      <t>Jamaïque</t>
    </r>
  </si>
  <si>
    <r>
      <rPr>
        <sz val="11"/>
        <color theme="1"/>
        <rFont val="Calibri"/>
        <family val="2"/>
        <scheme val="minor"/>
      </rPr>
      <t>Amical</t>
    </r>
  </si>
  <si>
    <r>
      <rPr>
        <sz val="11"/>
        <color theme="1"/>
        <rFont val="Calibri"/>
        <family val="2"/>
        <scheme val="minor"/>
      </rPr>
      <t>Jordanie</t>
    </r>
  </si>
  <si>
    <r>
      <rPr>
        <sz val="11"/>
        <color theme="1"/>
        <rFont val="Calibri"/>
        <family val="2"/>
        <scheme val="minor"/>
      </rPr>
      <t>Koweït</t>
    </r>
  </si>
  <si>
    <r>
      <rPr>
        <sz val="11"/>
        <color theme="1"/>
        <rFont val="Calibri"/>
        <family val="2"/>
        <scheme val="minor"/>
      </rPr>
      <t>Amical</t>
    </r>
  </si>
  <si>
    <r>
      <rPr>
        <sz val="11"/>
        <color theme="1"/>
        <rFont val="Calibri"/>
        <family val="2"/>
        <scheme val="minor"/>
      </rPr>
      <t>Oman</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</si>
  <si>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</si>
  <si>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</si>
  <si>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France</t>
    </r>
  </si>
  <si>
    <r>
      <rPr>
        <sz val="11"/>
        <color theme="1"/>
        <rFont val="Calibri"/>
        <family val="2"/>
        <scheme val="minor"/>
      </rPr>
      <t>Portugal</t>
    </r>
  </si>
  <si>
    <r>
      <rPr>
        <sz val="11"/>
        <color theme="1"/>
        <rFont val="Calibri"/>
        <family val="2"/>
        <scheme val="minor"/>
      </rPr>
      <t>Amical</t>
    </r>
  </si>
  <si>
    <r>
      <rPr>
        <sz val="11"/>
        <color theme="1"/>
        <rFont val="Calibri"/>
        <family val="2"/>
        <scheme val="minor"/>
      </rPr>
      <t>Écosse</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</si>
  <si>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</si>
  <si>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</si>
  <si>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Autriche</t>
    </r>
  </si>
  <si>
    <r>
      <rPr>
        <sz val="11"/>
        <color theme="1"/>
        <rFont val="Calibri"/>
        <family val="2"/>
        <scheme val="minor"/>
      </rPr>
      <t>Monténégro</t>
    </r>
  </si>
  <si>
    <r>
      <rPr>
        <sz val="11"/>
        <color theme="1"/>
        <rFont val="Calibri"/>
        <family val="2"/>
        <scheme val="minor"/>
      </rPr>
      <t>Qualification pour la Coupe européenne de l’UEFA</t>
    </r>
  </si>
  <si>
    <r>
      <rPr>
        <sz val="11"/>
        <color theme="1"/>
        <rFont val="Calibri"/>
        <family val="2"/>
        <scheme val="minor"/>
      </rPr>
      <t>Estonie</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</si>
  <si>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</si>
  <si>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</si>
  <si>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Mexique</t>
    </r>
  </si>
  <si>
    <r>
      <rPr>
        <sz val="11"/>
        <color theme="1"/>
        <rFont val="Calibri"/>
        <family val="2"/>
        <scheme val="minor"/>
      </rPr>
      <t>Panama</t>
    </r>
  </si>
  <si>
    <r>
      <rPr>
        <sz val="11"/>
        <color theme="1"/>
        <rFont val="Calibri"/>
        <family val="2"/>
        <scheme val="minor"/>
      </rPr>
      <t>Amical</t>
    </r>
  </si>
  <si>
    <r>
      <rPr>
        <sz val="11"/>
        <color theme="1"/>
        <rFont val="Calibri"/>
        <family val="2"/>
        <scheme val="minor"/>
      </rPr>
      <t>Ukraine</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</si>
  <si>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</si>
  <si>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</si>
  <si>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Norvège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</si>
  <si>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</si>
  <si>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</si>
  <si>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Chine</t>
    </r>
  </si>
  <si>
    <r>
      <rPr>
        <sz val="11"/>
        <color theme="1"/>
        <rFont val="Calibri"/>
        <family val="2"/>
        <scheme val="minor"/>
      </rPr>
      <t>Paraguay</t>
    </r>
  </si>
  <si>
    <r>
      <rPr>
        <sz val="11"/>
        <color theme="1"/>
        <rFont val="Calibri"/>
        <family val="2"/>
        <scheme val="minor"/>
      </rPr>
      <t>Amical</t>
    </r>
  </si>
  <si>
    <r>
      <rPr>
        <sz val="11"/>
        <color theme="1"/>
        <rFont val="Calibri"/>
        <family val="2"/>
        <scheme val="minor"/>
      </rPr>
      <t>Danemark</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</si>
  <si>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</si>
  <si>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</si>
  <si>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Qatar</t>
    </r>
  </si>
  <si>
    <r>
      <rPr>
        <sz val="11"/>
        <color theme="1"/>
        <rFont val="Calibri"/>
        <family val="2"/>
        <scheme val="minor"/>
      </rPr>
      <t>Australie</t>
    </r>
  </si>
  <si>
    <r>
      <rPr>
        <sz val="11"/>
        <color theme="1"/>
        <rFont val="Calibri"/>
        <family val="2"/>
        <scheme val="minor"/>
      </rPr>
      <t>Amical</t>
    </r>
  </si>
  <si>
    <r>
      <rPr>
        <sz val="11"/>
        <color theme="1"/>
        <rFont val="Calibri"/>
        <family val="2"/>
        <scheme val="minor"/>
      </rPr>
      <t>Tunisie</t>
    </r>
  </si>
  <si>
    <r>
      <rPr>
        <sz val="11"/>
        <color theme="1"/>
        <rFont val="Calibri"/>
        <family val="2"/>
        <scheme val="minor"/>
      </rPr>
      <t>Sénégal</t>
    </r>
  </si>
  <si>
    <r>
      <rPr>
        <sz val="11"/>
        <color theme="1"/>
        <rFont val="Calibri"/>
        <family val="2"/>
        <scheme val="minor"/>
      </rPr>
      <t>Qualification pour la Coupe d’Afrique des nations</t>
    </r>
  </si>
  <si>
    <r>
      <rPr>
        <sz val="11"/>
        <color theme="1"/>
        <rFont val="Calibri"/>
        <family val="2"/>
        <scheme val="minor"/>
      </rPr>
      <t>Émirats arabes unis</t>
    </r>
  </si>
  <si>
    <r>
      <rPr>
        <sz val="11"/>
        <color theme="1"/>
        <rFont val="Calibri"/>
        <family val="2"/>
        <scheme val="minor"/>
      </rPr>
      <t>Liban</t>
    </r>
  </si>
  <si>
    <r>
      <rPr>
        <sz val="11"/>
        <color theme="1"/>
        <rFont val="Calibri"/>
        <family val="2"/>
        <scheme val="minor"/>
      </rPr>
      <t>Amical</t>
    </r>
  </si>
  <si>
    <r>
      <rPr>
        <sz val="11"/>
        <color theme="1"/>
        <rFont val="Calibri"/>
        <family val="2"/>
        <scheme val="minor"/>
      </rPr>
      <t>Argentine</t>
    </r>
  </si>
  <si>
    <r>
      <rPr>
        <sz val="11"/>
        <color theme="1"/>
        <rFont val="Calibri"/>
        <family val="2"/>
        <scheme val="minor"/>
      </rPr>
      <t>Croatie</t>
    </r>
  </si>
  <si>
    <r>
      <rPr>
        <sz val="11"/>
        <color theme="1"/>
        <rFont val="Calibri"/>
        <family val="2"/>
        <scheme val="minor"/>
      </rPr>
      <t>Amical</t>
    </r>
  </si>
  <si>
    <r>
      <rPr>
        <sz val="11"/>
        <color theme="1"/>
        <rFont val="Calibri"/>
        <family val="2"/>
        <scheme val="minor"/>
      </rPr>
      <t>Pays‑Bas</t>
    </r>
  </si>
  <si>
    <r>
      <rPr>
        <sz val="11"/>
        <color theme="1"/>
        <rFont val="Calibri"/>
        <family val="2"/>
        <scheme val="minor"/>
      </rPr>
      <t>Mexique</t>
    </r>
  </si>
  <si>
    <r>
      <rPr>
        <sz val="11"/>
        <color theme="1"/>
        <rFont val="Calibri"/>
        <family val="2"/>
        <scheme val="minor"/>
      </rPr>
      <t>Amical</t>
    </r>
  </si>
  <si>
    <r>
      <rPr>
        <sz val="11"/>
        <color theme="1"/>
        <rFont val="Calibri"/>
        <family val="2"/>
        <scheme val="minor"/>
      </rPr>
      <t>Norvège</t>
    </r>
  </si>
  <si>
    <r>
      <rPr>
        <sz val="11"/>
        <color theme="1"/>
        <rFont val="Calibri"/>
        <family val="2"/>
        <scheme val="minor"/>
      </rPr>
      <t>Estonie</t>
    </r>
  </si>
  <si>
    <r>
      <rPr>
        <sz val="11"/>
        <color theme="1"/>
        <rFont val="Calibri"/>
        <family val="2"/>
        <scheme val="minor"/>
      </rPr>
      <t>Amical</t>
    </r>
  </si>
  <si>
    <r>
      <rPr>
        <sz val="11"/>
        <color theme="1"/>
        <rFont val="Calibri"/>
        <family val="2"/>
        <scheme val="minor"/>
      </rPr>
      <t>Hongrie</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</si>
  <si>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</si>
  <si>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</si>
  <si>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Irak</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</si>
  <si>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</si>
  <si>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</si>
  <si>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Jordanie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</si>
  <si>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</si>
  <si>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</si>
  <si>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Paraguay</t>
    </r>
  </si>
  <si>
    <r>
      <rPr>
        <sz val="11"/>
        <color theme="1"/>
        <rFont val="Calibri"/>
        <family val="2"/>
        <scheme val="minor"/>
      </rPr>
      <t>Pérou</t>
    </r>
  </si>
  <si>
    <r>
      <rPr>
        <sz val="11"/>
        <color theme="1"/>
        <rFont val="Calibri"/>
        <family val="2"/>
        <scheme val="minor"/>
      </rPr>
      <t>Amical</t>
    </r>
  </si>
  <si>
    <r>
      <rPr>
        <sz val="11"/>
        <color theme="1"/>
        <rFont val="Calibri"/>
        <family val="2"/>
        <scheme val="minor"/>
      </rPr>
      <t>Portugal</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</si>
  <si>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</si>
  <si>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</si>
  <si>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Écosse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</si>
  <si>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</si>
  <si>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</si>
  <si>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Autriche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</si>
  <si>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</si>
  <si>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</si>
  <si>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Égypte</t>
    </r>
  </si>
  <si>
    <r>
      <rPr>
        <sz val="11"/>
        <color theme="1"/>
        <rFont val="Calibri"/>
        <family val="2"/>
        <scheme val="minor"/>
      </rPr>
      <t>Sénégal</t>
    </r>
  </si>
  <si>
    <r>
      <rPr>
        <sz val="11"/>
        <color theme="1"/>
        <rFont val="Calibri"/>
        <family val="2"/>
        <scheme val="minor"/>
      </rPr>
      <t>Qualification pour la Coupe d’Afrique des nations</t>
    </r>
  </si>
  <si>
    <r>
      <rPr>
        <sz val="11"/>
        <color theme="1"/>
        <rFont val="Calibri"/>
        <family val="2"/>
        <scheme val="minor"/>
      </rPr>
      <t>Ouganda</t>
    </r>
  </si>
  <si>
    <r>
      <rPr>
        <sz val="11"/>
        <color theme="1"/>
        <rFont val="Calibri"/>
        <family val="2"/>
        <scheme val="minor"/>
      </rPr>
      <t>Ghana</t>
    </r>
  </si>
  <si>
    <r>
      <rPr>
        <sz val="11"/>
        <color theme="1"/>
        <rFont val="Calibri"/>
        <family val="2"/>
        <scheme val="minor"/>
      </rPr>
      <t>Qualification pour la Coupe d’Afrique des nations</t>
    </r>
  </si>
  <si>
    <r>
      <rPr>
        <sz val="11"/>
        <color theme="1"/>
        <rFont val="Calibri"/>
        <family val="2"/>
        <scheme val="minor"/>
      </rPr>
      <t>Maroc</t>
    </r>
  </si>
  <si>
    <r>
      <rPr>
        <sz val="11"/>
        <color theme="1"/>
        <rFont val="Calibri"/>
        <family val="2"/>
        <scheme val="minor"/>
      </rPr>
      <t>Zimbabwe</t>
    </r>
  </si>
  <si>
    <r>
      <rPr>
        <sz val="11"/>
        <color theme="1"/>
        <rFont val="Calibri"/>
        <family val="2"/>
        <scheme val="minor"/>
      </rPr>
      <t>Amical</t>
    </r>
  </si>
  <si>
    <r>
      <rPr>
        <sz val="11"/>
        <color theme="1"/>
        <rFont val="Calibri"/>
        <family val="2"/>
        <scheme val="minor"/>
      </rPr>
      <t>Autriche</t>
    </r>
  </si>
  <si>
    <r>
      <rPr>
        <sz val="11"/>
        <color theme="1"/>
        <rFont val="Calibri"/>
        <family val="2"/>
        <scheme val="minor"/>
      </rPr>
      <t>Brésil</t>
    </r>
  </si>
  <si>
    <r>
      <rPr>
        <sz val="11"/>
        <color theme="1"/>
        <rFont val="Calibri"/>
        <family val="2"/>
        <scheme val="minor"/>
      </rPr>
      <t>Amical</t>
    </r>
  </si>
  <si>
    <r>
      <rPr>
        <sz val="11"/>
        <color theme="1"/>
        <rFont val="Calibri"/>
        <family val="2"/>
        <scheme val="minor"/>
      </rPr>
      <t>Bélarus</t>
    </r>
  </si>
  <si>
    <r>
      <rPr>
        <sz val="11"/>
        <color theme="1"/>
        <rFont val="Calibri"/>
        <family val="2"/>
        <scheme val="minor"/>
      </rPr>
      <t>Mexique</t>
    </r>
  </si>
  <si>
    <r>
      <rPr>
        <sz val="11"/>
        <color theme="1"/>
        <rFont val="Calibri"/>
        <family val="2"/>
        <scheme val="minor"/>
      </rPr>
      <t>Amical</t>
    </r>
  </si>
  <si>
    <r>
      <rPr>
        <sz val="11"/>
        <color theme="1"/>
        <rFont val="Calibri"/>
        <family val="2"/>
        <scheme val="minor"/>
      </rPr>
      <t>Bolivie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</si>
  <si>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</si>
  <si>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</si>
  <si>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Chili</t>
    </r>
  </si>
  <si>
    <r>
      <rPr>
        <sz val="11"/>
        <color theme="1"/>
        <rFont val="Calibri"/>
        <family val="2"/>
        <scheme val="minor"/>
      </rPr>
      <t>Uruguay</t>
    </r>
  </si>
  <si>
    <r>
      <rPr>
        <sz val="11"/>
        <color theme="1"/>
        <rFont val="Calibri"/>
        <family val="2"/>
        <scheme val="minor"/>
      </rPr>
      <t>Amical</t>
    </r>
  </si>
  <si>
    <r>
      <rPr>
        <sz val="11"/>
        <color theme="1"/>
        <rFont val="Calibri"/>
        <family val="2"/>
        <scheme val="minor"/>
      </rPr>
      <t>Estonie</t>
    </r>
  </si>
  <si>
    <r>
      <rPr>
        <sz val="11"/>
        <color theme="1"/>
        <rFont val="Calibri"/>
        <family val="2"/>
        <scheme val="minor"/>
      </rPr>
      <t>Jordanie</t>
    </r>
  </si>
  <si>
    <r>
      <rPr>
        <sz val="11"/>
        <color theme="1"/>
        <rFont val="Calibri"/>
        <family val="2"/>
        <scheme val="minor"/>
      </rPr>
      <t>Amical</t>
    </r>
  </si>
  <si>
    <r>
      <rPr>
        <sz val="11"/>
        <color theme="1"/>
        <rFont val="Calibri"/>
        <family val="2"/>
        <scheme val="minor"/>
      </rPr>
      <t>France</t>
    </r>
  </si>
  <si>
    <r>
      <rPr>
        <sz val="11"/>
        <color theme="1"/>
        <rFont val="Calibri"/>
        <family val="2"/>
        <scheme val="minor"/>
      </rPr>
      <t>Suède</t>
    </r>
  </si>
  <si>
    <r>
      <rPr>
        <sz val="11"/>
        <color theme="1"/>
        <rFont val="Calibri"/>
        <family val="2"/>
        <scheme val="minor"/>
      </rPr>
      <t>Amical</t>
    </r>
  </si>
  <si>
    <r>
      <rPr>
        <sz val="11"/>
        <color theme="1"/>
        <rFont val="Calibri"/>
        <family val="2"/>
        <scheme val="minor"/>
      </rPr>
      <t>Hongrie</t>
    </r>
  </si>
  <si>
    <r>
      <rPr>
        <sz val="11"/>
        <color theme="1"/>
        <rFont val="Calibri"/>
        <family val="2"/>
        <scheme val="minor"/>
      </rPr>
      <t>Russie</t>
    </r>
  </si>
  <si>
    <r>
      <rPr>
        <sz val="11"/>
        <color theme="1"/>
        <rFont val="Calibri"/>
        <family val="2"/>
        <scheme val="minor"/>
      </rPr>
      <t>Amical</t>
    </r>
  </si>
  <si>
    <r>
      <rPr>
        <sz val="11"/>
        <color theme="1"/>
        <rFont val="Calibri"/>
        <family val="2"/>
        <scheme val="minor"/>
      </rPr>
      <t>Iran</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</si>
  <si>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</si>
  <si>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</si>
  <si>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Italie</t>
    </r>
  </si>
  <si>
    <r>
      <rPr>
        <sz val="11"/>
        <color theme="1"/>
        <rFont val="Calibri"/>
        <family val="2"/>
        <scheme val="minor"/>
      </rPr>
      <t>Albanie</t>
    </r>
  </si>
  <si>
    <r>
      <rPr>
        <sz val="11"/>
        <color theme="1"/>
        <rFont val="Calibri"/>
        <family val="2"/>
        <scheme val="minor"/>
      </rPr>
      <t>Amical</t>
    </r>
  </si>
  <si>
    <r>
      <rPr>
        <sz val="11"/>
        <color theme="1"/>
        <rFont val="Calibri"/>
        <family val="2"/>
        <scheme val="minor"/>
      </rPr>
      <t>Japon</t>
    </r>
  </si>
  <si>
    <r>
      <rPr>
        <sz val="11"/>
        <color theme="1"/>
        <rFont val="Calibri"/>
        <family val="2"/>
        <scheme val="minor"/>
      </rPr>
      <t>Australie</t>
    </r>
  </si>
  <si>
    <r>
      <rPr>
        <sz val="11"/>
        <color theme="1"/>
        <rFont val="Calibri"/>
        <family val="2"/>
        <scheme val="minor"/>
      </rPr>
      <t>Amical</t>
    </r>
  </si>
  <si>
    <r>
      <rPr>
        <sz val="11"/>
        <color theme="1"/>
        <rFont val="Calibri"/>
        <family val="2"/>
        <scheme val="minor"/>
      </rPr>
      <t>Pérou</t>
    </r>
  </si>
  <si>
    <r>
      <rPr>
        <sz val="11"/>
        <color theme="1"/>
        <rFont val="Calibri"/>
        <family val="2"/>
        <scheme val="minor"/>
      </rPr>
      <t>Paraguay</t>
    </r>
  </si>
  <si>
    <r>
      <rPr>
        <sz val="11"/>
        <color theme="1"/>
        <rFont val="Calibri"/>
        <family val="2"/>
        <scheme val="minor"/>
      </rPr>
      <t>Amical</t>
    </r>
  </si>
  <si>
    <r>
      <rPr>
        <sz val="11"/>
        <color theme="1"/>
        <rFont val="Calibri"/>
        <family val="2"/>
        <scheme val="minor"/>
      </rPr>
      <t>Portugal</t>
    </r>
  </si>
  <si>
    <r>
      <rPr>
        <sz val="11"/>
        <color theme="1"/>
        <rFont val="Calibri"/>
        <family val="2"/>
        <scheme val="minor"/>
      </rPr>
      <t>Argentine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</si>
  <si>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</si>
  <si>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</si>
  <si>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Finlande</t>
    </r>
  </si>
  <si>
    <r>
      <rPr>
        <sz val="11"/>
        <color theme="1"/>
        <rFont val="Calibri"/>
        <family val="2"/>
        <scheme val="minor"/>
      </rPr>
      <t>Amical</t>
    </r>
  </si>
  <si>
    <r>
      <rPr>
        <sz val="11"/>
        <color theme="1"/>
        <rFont val="Calibri"/>
        <family val="2"/>
        <scheme val="minor"/>
      </rPr>
      <t>Slovénie</t>
    </r>
  </si>
  <si>
    <r>
      <rPr>
        <sz val="11"/>
        <color theme="1"/>
        <rFont val="Calibri"/>
        <family val="2"/>
        <scheme val="minor"/>
      </rPr>
      <t>Colombie</t>
    </r>
  </si>
  <si>
    <r>
      <rPr>
        <sz val="11"/>
        <color theme="1"/>
        <rFont val="Calibri"/>
        <family val="2"/>
        <scheme val="minor"/>
      </rPr>
      <t>Amical</t>
    </r>
  </si>
  <si>
    <r>
      <rPr>
        <sz val="11"/>
        <color theme="1"/>
        <rFont val="Calibri"/>
        <family val="2"/>
        <scheme val="minor"/>
      </rPr>
      <t>Espagne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</si>
  <si>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</si>
  <si>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</si>
  <si>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Tunisie</t>
    </r>
  </si>
  <si>
    <r>
      <rPr>
        <sz val="11"/>
        <color theme="1"/>
        <rFont val="Calibri"/>
        <family val="2"/>
        <scheme val="minor"/>
      </rPr>
      <t>Égypte</t>
    </r>
  </si>
  <si>
    <r>
      <rPr>
        <sz val="11"/>
        <color theme="1"/>
        <rFont val="Calibri"/>
        <family val="2"/>
        <scheme val="minor"/>
      </rPr>
      <t>Qualification pour la Coupe d’Afrique des nations</t>
    </r>
  </si>
  <si>
    <r>
      <rPr>
        <sz val="11"/>
        <color theme="1"/>
        <rFont val="Calibri"/>
        <family val="2"/>
        <scheme val="minor"/>
      </rPr>
      <t>Ghana</t>
    </r>
  </si>
  <si>
    <r>
      <rPr>
        <sz val="11"/>
        <color theme="1"/>
        <rFont val="Calibri"/>
        <family val="2"/>
        <scheme val="minor"/>
      </rPr>
      <t>Cap-Vert</t>
    </r>
  </si>
  <si>
    <r>
      <rPr>
        <sz val="11"/>
        <color theme="1"/>
        <rFont val="Calibri"/>
        <family val="2"/>
        <scheme val="minor"/>
      </rPr>
      <t>Coupe d’Afrique des nations</t>
    </r>
  </si>
  <si>
    <r>
      <rPr>
        <sz val="11"/>
        <color theme="1"/>
        <rFont val="Calibri"/>
        <family val="2"/>
        <scheme val="minor"/>
      </rPr>
      <t>Arabie saoudite</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</si>
  <si>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</si>
  <si>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</si>
  <si>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Arabie saoudite</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</si>
  <si>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</si>
  <si>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</si>
  <si>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Ouzbékistan</t>
    </r>
  </si>
  <si>
    <r>
      <rPr>
        <sz val="11"/>
        <color theme="1"/>
        <rFont val="Calibri"/>
        <family val="2"/>
        <scheme val="minor"/>
      </rPr>
      <t>Jordanie</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</si>
  <si>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</si>
  <si>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</si>
  <si>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Irak</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</si>
  <si>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</si>
  <si>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</si>
  <si>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Jordanie</t>
    </r>
  </si>
  <si>
    <r>
      <rPr>
        <sz val="11"/>
        <color theme="1"/>
        <rFont val="Calibri"/>
        <family val="2"/>
        <scheme val="minor"/>
      </rPr>
      <t>Amical</t>
    </r>
  </si>
  <si>
    <r>
      <rPr>
        <sz val="11"/>
        <color theme="1"/>
        <rFont val="Calibri"/>
        <family val="2"/>
        <scheme val="minor"/>
      </rPr>
      <t>Iran</t>
    </r>
  </si>
  <si>
    <r>
      <rPr>
        <sz val="11"/>
        <color theme="1"/>
        <rFont val="Calibri"/>
        <family val="2"/>
        <scheme val="minor"/>
      </rPr>
      <t>Irak</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</si>
  <si>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</si>
  <si>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</si>
  <si>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Zambie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</si>
  <si>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</si>
  <si>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</si>
  <si>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Oman</t>
    </r>
  </si>
  <si>
    <r>
      <rPr>
        <sz val="11"/>
        <color theme="1"/>
        <rFont val="Calibri"/>
        <family val="2"/>
        <scheme val="minor"/>
      </rPr>
      <t>Coupe de l’AFC</t>
    </r>
  </si>
  <si>
    <r>
      <rPr>
        <sz val="11"/>
        <color theme="1"/>
        <rFont val="Calibri"/>
        <family val="2"/>
        <scheme val="minor"/>
      </rPr>
      <t>Arabie saoudite</t>
    </r>
  </si>
  <si>
    <r>
      <rPr>
        <sz val="11"/>
        <color theme="1"/>
        <rFont val="Calibri"/>
        <family val="2"/>
        <scheme val="minor"/>
      </rPr>
      <t>Chine</t>
    </r>
  </si>
  <si>
    <r>
      <rPr>
        <sz val="11"/>
        <color theme="1"/>
        <rFont val="Calibri"/>
        <family val="2"/>
        <scheme val="minor"/>
      </rPr>
      <t>Coupe de l’AFC</t>
    </r>
  </si>
  <si>
    <r>
      <rPr>
        <sz val="11"/>
        <color theme="1"/>
        <rFont val="Calibri"/>
        <family val="2"/>
        <scheme val="minor"/>
      </rPr>
      <t>Pays‑Bas</t>
    </r>
  </si>
  <si>
    <r>
      <rPr>
        <sz val="11"/>
        <color theme="1"/>
        <rFont val="Calibri"/>
        <family val="2"/>
        <scheme val="minor"/>
      </rPr>
      <t>Côte d’Ivoire</t>
    </r>
  </si>
  <si>
    <r>
      <rPr>
        <sz val="11"/>
        <color theme="1"/>
        <rFont val="Calibri"/>
        <family val="2"/>
        <scheme val="minor"/>
      </rPr>
      <t>Coupe du Monde de la FIFA</t>
    </r>
  </si>
  <si>
    <r>
      <rPr>
        <sz val="11"/>
        <color theme="1"/>
        <rFont val="Calibri"/>
        <family val="2"/>
        <scheme val="minor"/>
      </rPr>
      <t>Jordanie</t>
    </r>
  </si>
  <si>
    <r>
      <rPr>
        <sz val="11"/>
        <color theme="1"/>
        <rFont val="Calibri"/>
        <family val="2"/>
        <scheme val="minor"/>
      </rPr>
      <t>Irak</t>
    </r>
  </si>
  <si>
    <r>
      <rPr>
        <sz val="11"/>
        <color theme="1"/>
        <rFont val="Calibri"/>
        <family val="2"/>
        <scheme val="minor"/>
      </rPr>
      <t>Coupe de l’AFC</t>
    </r>
  </si>
  <si>
    <r>
      <rPr>
        <sz val="11"/>
        <color theme="1"/>
        <rFont val="Calibri"/>
        <family val="2"/>
        <scheme val="minor"/>
      </rPr>
      <t>Koweït</t>
    </r>
  </si>
  <si>
    <r>
      <rPr>
        <sz val="11"/>
        <color theme="1"/>
        <rFont val="Calibri"/>
        <family val="2"/>
        <scheme val="minor"/>
      </rPr>
      <t>Corée du Sud</t>
    </r>
  </si>
  <si>
    <r>
      <rPr>
        <sz val="11"/>
        <color theme="1"/>
        <rFont val="Calibri"/>
        <family val="2"/>
        <scheme val="minor"/>
      </rPr>
      <t>Coupe de l’AFC</t>
    </r>
  </si>
  <si>
    <r>
      <rPr>
        <sz val="11"/>
        <color theme="1"/>
        <rFont val="Calibri"/>
        <family val="2"/>
        <scheme val="minor"/>
      </rPr>
      <t>Chine</t>
    </r>
  </si>
  <si>
    <r>
      <rPr>
        <sz val="11"/>
        <color theme="1"/>
        <rFont val="Calibri"/>
        <family val="2"/>
        <scheme val="minor"/>
      </rPr>
      <t>Ouzbékistan</t>
    </r>
  </si>
  <si>
    <r>
      <rPr>
        <sz val="11"/>
        <color theme="1"/>
        <rFont val="Calibri"/>
        <family val="2"/>
        <scheme val="minor"/>
      </rPr>
      <t>Coupe de l’AFC</t>
    </r>
  </si>
  <si>
    <r>
      <rPr>
        <sz val="11"/>
        <color theme="1"/>
        <rFont val="Calibri"/>
        <family val="2"/>
        <scheme val="minor"/>
      </rPr>
      <t>Qatar</t>
    </r>
  </si>
  <si>
    <r>
      <rPr>
        <sz val="11"/>
        <color theme="1"/>
        <rFont val="Calibri"/>
        <family val="2"/>
        <scheme val="minor"/>
      </rPr>
      <t>Iran</t>
    </r>
  </si>
  <si>
    <r>
      <rPr>
        <sz val="11"/>
        <color theme="1"/>
        <rFont val="Calibri"/>
        <family val="2"/>
        <scheme val="minor"/>
      </rPr>
      <t>Coupe de l’AFC</t>
    </r>
  </si>
  <si>
    <r>
      <rPr>
        <sz val="11"/>
        <color theme="1"/>
        <rFont val="Calibri"/>
        <family val="2"/>
        <scheme val="minor"/>
      </rPr>
      <t>Canada</t>
    </r>
  </si>
  <si>
    <r>
      <rPr>
        <sz val="11"/>
        <color theme="1"/>
        <rFont val="Calibri"/>
        <family val="2"/>
        <scheme val="minor"/>
      </rPr>
      <t>Islande</t>
    </r>
  </si>
  <si>
    <r>
      <rPr>
        <sz val="11"/>
        <color theme="1"/>
        <rFont val="Calibri"/>
        <family val="2"/>
        <scheme val="minor"/>
      </rPr>
      <t>Amical</t>
    </r>
  </si>
  <si>
    <r>
      <rPr>
        <sz val="11"/>
        <color theme="1"/>
        <rFont val="Calibri"/>
        <family val="2"/>
        <scheme val="minor"/>
      </rPr>
      <t>Irak</t>
    </r>
  </si>
  <si>
    <r>
      <rPr>
        <sz val="11"/>
        <color theme="1"/>
        <rFont val="Calibri"/>
        <family val="2"/>
        <scheme val="minor"/>
      </rPr>
      <t>Japon</t>
    </r>
  </si>
  <si>
    <r>
      <rPr>
        <sz val="11"/>
        <color theme="1"/>
        <rFont val="Calibri"/>
        <family val="2"/>
        <scheme val="minor"/>
      </rPr>
      <t>Coupe de l’AFC</t>
    </r>
  </si>
  <si>
    <r>
      <rPr>
        <sz val="11"/>
        <color theme="1"/>
        <rFont val="Calibri"/>
        <family val="2"/>
        <scheme val="minor"/>
      </rPr>
      <t>Australie</t>
    </r>
  </si>
  <si>
    <r>
      <rPr>
        <sz val="11"/>
        <color theme="1"/>
        <rFont val="Calibri"/>
        <family val="2"/>
        <scheme val="minor"/>
      </rPr>
      <t>Corée du Sud</t>
    </r>
  </si>
  <si>
    <r>
      <rPr>
        <sz val="11"/>
        <color theme="1"/>
        <rFont val="Calibri"/>
        <family val="2"/>
        <scheme val="minor"/>
      </rPr>
      <t>Coupe de l’AFC</t>
    </r>
  </si>
  <si>
    <r>
      <rPr>
        <sz val="11"/>
        <color theme="1"/>
        <rFont val="Calibri"/>
        <family val="2"/>
        <scheme val="minor"/>
      </rPr>
      <t>Oman</t>
    </r>
  </si>
  <si>
    <r>
      <rPr>
        <sz val="11"/>
        <color theme="1"/>
        <rFont val="Calibri"/>
        <family val="2"/>
        <scheme val="minor"/>
      </rPr>
      <t>Koweït</t>
    </r>
  </si>
  <si>
    <r>
      <rPr>
        <sz val="11"/>
        <color theme="1"/>
        <rFont val="Calibri"/>
        <family val="2"/>
        <scheme val="minor"/>
      </rPr>
      <t>Coupe de l’AFC</t>
    </r>
  </si>
  <si>
    <r>
      <rPr>
        <sz val="11"/>
        <color theme="1"/>
        <rFont val="Calibri"/>
        <family val="2"/>
        <scheme val="minor"/>
      </rPr>
      <t>Finlande</t>
    </r>
  </si>
  <si>
    <r>
      <rPr>
        <sz val="11"/>
        <color theme="1"/>
        <rFont val="Calibri"/>
        <family val="2"/>
        <scheme val="minor"/>
      </rPr>
      <t>Suède</t>
    </r>
  </si>
  <si>
    <r>
      <rPr>
        <sz val="11"/>
        <color theme="1"/>
        <rFont val="Calibri"/>
        <family val="2"/>
        <scheme val="minor"/>
      </rPr>
      <t>Amical</t>
    </r>
  </si>
  <si>
    <r>
      <rPr>
        <sz val="11"/>
        <color theme="1"/>
        <rFont val="Calibri"/>
        <family val="2"/>
        <scheme val="minor"/>
      </rPr>
      <t>Ghana</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</si>
  <si>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</si>
  <si>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</si>
  <si>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Iran</t>
    </r>
  </si>
  <si>
    <r>
      <rPr>
        <sz val="11"/>
        <color theme="1"/>
        <rFont val="Calibri"/>
        <family val="2"/>
        <scheme val="minor"/>
      </rPr>
      <t>Émirats arabes unis</t>
    </r>
  </si>
  <si>
    <r>
      <rPr>
        <sz val="11"/>
        <color theme="1"/>
        <rFont val="Calibri"/>
        <family val="2"/>
        <scheme val="minor"/>
      </rPr>
      <t>Coupe de l’AFC</t>
    </r>
  </si>
  <si>
    <r>
      <rPr>
        <sz val="11"/>
        <color theme="1"/>
        <rFont val="Calibri"/>
        <family val="2"/>
        <scheme val="minor"/>
      </rPr>
      <t>Zambie</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</si>
  <si>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</si>
  <si>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</si>
  <si>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Ghana</t>
    </r>
  </si>
  <si>
    <r>
      <rPr>
        <sz val="11"/>
        <color theme="1"/>
        <rFont val="Calibri"/>
        <family val="2"/>
        <scheme val="minor"/>
      </rPr>
      <t>Algérie</t>
    </r>
  </si>
  <si>
    <r>
      <rPr>
        <sz val="11"/>
        <color theme="1"/>
        <rFont val="Calibri"/>
        <family val="2"/>
        <scheme val="minor"/>
      </rPr>
      <t>Coupe d’Afrique des nations</t>
    </r>
  </si>
  <si>
    <r>
      <rPr>
        <sz val="11"/>
        <color theme="1"/>
        <rFont val="Calibri"/>
        <family val="2"/>
        <scheme val="minor"/>
      </rPr>
      <t>Afrique du Sud</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</si>
  <si>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</si>
  <si>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</si>
  <si>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Autriche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</si>
  <si>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</si>
  <si>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</si>
  <si>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Irak</t>
    </r>
  </si>
  <si>
    <r>
      <rPr>
        <sz val="11"/>
        <color theme="1"/>
        <rFont val="Calibri"/>
        <family val="2"/>
        <scheme val="minor"/>
      </rPr>
      <t>Émirats arabes unis</t>
    </r>
  </si>
  <si>
    <r>
      <rPr>
        <sz val="11"/>
        <color theme="1"/>
        <rFont val="Calibri"/>
        <family val="2"/>
        <scheme val="minor"/>
      </rPr>
      <t>Coupe de l’AFC</t>
    </r>
  </si>
  <si>
    <r>
      <rPr>
        <sz val="11"/>
        <color theme="1"/>
        <rFont val="Calibri"/>
        <family val="2"/>
        <scheme val="minor"/>
      </rPr>
      <t>Corée du Sud</t>
    </r>
  </si>
  <si>
    <r>
      <rPr>
        <sz val="11"/>
        <color theme="1"/>
        <rFont val="Calibri"/>
        <family val="2"/>
        <scheme val="minor"/>
      </rPr>
      <t>Australie</t>
    </r>
  </si>
  <si>
    <r>
      <rPr>
        <sz val="11"/>
        <color theme="1"/>
        <rFont val="Calibri"/>
        <family val="2"/>
        <scheme val="minor"/>
      </rPr>
      <t>Coupe de l’AFC</t>
    </r>
  </si>
  <si>
    <r>
      <rPr>
        <sz val="11"/>
        <color theme="1"/>
        <rFont val="Calibri"/>
        <family val="2"/>
        <scheme val="minor"/>
      </rPr>
      <t>Honduras</t>
    </r>
  </si>
  <si>
    <r>
      <rPr>
        <sz val="11"/>
        <color theme="1"/>
        <rFont val="Calibri"/>
        <family val="2"/>
        <scheme val="minor"/>
      </rPr>
      <t>Venezuela</t>
    </r>
  </si>
  <si>
    <r>
      <rPr>
        <sz val="11"/>
        <color theme="1"/>
        <rFont val="Calibri"/>
        <family val="2"/>
        <scheme val="minor"/>
      </rPr>
      <t>Amical</t>
    </r>
  </si>
  <si>
    <r>
      <rPr>
        <sz val="11"/>
        <color theme="1"/>
        <rFont val="Calibri"/>
        <family val="2"/>
        <scheme val="minor"/>
      </rPr>
      <t>Nigéria</t>
    </r>
  </si>
  <si>
    <r>
      <rPr>
        <sz val="11"/>
        <color theme="1"/>
        <rFont val="Calibri"/>
        <family val="2"/>
        <scheme val="minor"/>
      </rPr>
      <t>Ouganda</t>
    </r>
  </si>
  <si>
    <r>
      <rPr>
        <sz val="11"/>
        <color theme="1"/>
        <rFont val="Calibri"/>
        <family val="2"/>
        <scheme val="minor"/>
      </rPr>
      <t>Amical</t>
    </r>
  </si>
  <si>
    <r>
      <rPr>
        <sz val="11"/>
        <color theme="1"/>
        <rFont val="Calibri"/>
        <family val="2"/>
        <scheme val="minor"/>
      </rPr>
      <t>Écosse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</si>
  <si>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</si>
  <si>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</si>
  <si>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Jordanie</t>
    </r>
  </si>
  <si>
    <r>
      <rPr>
        <sz val="11"/>
        <color theme="1"/>
        <rFont val="Calibri"/>
        <family val="2"/>
        <scheme val="minor"/>
      </rPr>
      <t>Syrie</t>
    </r>
  </si>
  <si>
    <r>
      <rPr>
        <sz val="11"/>
        <color theme="1"/>
        <rFont val="Calibri"/>
        <family val="2"/>
        <scheme val="minor"/>
      </rPr>
      <t>Amical</t>
    </r>
  </si>
  <si>
    <r>
      <rPr>
        <sz val="11"/>
        <color theme="1"/>
        <rFont val="Calibri"/>
        <family val="2"/>
        <scheme val="minor"/>
      </rPr>
      <t>Qatar</t>
    </r>
  </si>
  <si>
    <r>
      <rPr>
        <sz val="11"/>
        <color theme="1"/>
        <rFont val="Calibri"/>
        <family val="2"/>
        <scheme val="minor"/>
      </rPr>
      <t>Algérie</t>
    </r>
  </si>
  <si>
    <r>
      <rPr>
        <sz val="11"/>
        <color theme="1"/>
        <rFont val="Calibri"/>
        <family val="2"/>
        <scheme val="minor"/>
      </rPr>
      <t>Amical</t>
    </r>
  </si>
  <si>
    <r>
      <rPr>
        <sz val="11"/>
        <color theme="1"/>
        <rFont val="Calibri"/>
        <family val="2"/>
        <scheme val="minor"/>
      </rPr>
      <t>Canada</t>
    </r>
  </si>
  <si>
    <r>
      <rPr>
        <sz val="11"/>
        <color theme="1"/>
        <rFont val="Calibri"/>
        <family val="2"/>
        <scheme val="minor"/>
      </rPr>
      <t>Guatemala</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</si>
  <si>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</si>
  <si>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</si>
  <si>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Bélarus</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</si>
  <si>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</si>
  <si>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</si>
  <si>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Ukraine</t>
    </r>
  </si>
  <si>
    <r>
      <rPr>
        <sz val="11"/>
        <color theme="1"/>
        <rFont val="Calibri"/>
        <family val="2"/>
        <scheme val="minor"/>
      </rPr>
      <t>Qualification pour la Coupe européenne de l’UEFA</t>
    </r>
  </si>
  <si>
    <r>
      <rPr>
        <sz val="11"/>
        <color theme="1"/>
        <rFont val="Calibri"/>
        <family val="2"/>
        <scheme val="minor"/>
      </rPr>
      <t>Ghana</t>
    </r>
  </si>
  <si>
    <r>
      <rPr>
        <sz val="11"/>
        <color theme="1"/>
        <rFont val="Calibri"/>
        <family val="2"/>
        <scheme val="minor"/>
      </rPr>
      <t>Sénégal</t>
    </r>
  </si>
  <si>
    <r>
      <rPr>
        <sz val="11"/>
        <color theme="1"/>
        <rFont val="Calibri"/>
        <family val="2"/>
        <scheme val="minor"/>
      </rPr>
      <t>Amical</t>
    </r>
  </si>
  <si>
    <r>
      <rPr>
        <sz val="11"/>
        <color theme="1"/>
        <rFont val="Calibri"/>
        <family val="2"/>
        <scheme val="minor"/>
      </rPr>
      <t>Maroc</t>
    </r>
  </si>
  <si>
    <r>
      <rPr>
        <sz val="11"/>
        <color theme="1"/>
        <rFont val="Calibri"/>
        <family val="2"/>
        <scheme val="minor"/>
      </rPr>
      <t>Uruguay</t>
    </r>
  </si>
  <si>
    <r>
      <rPr>
        <sz val="11"/>
        <color theme="1"/>
        <rFont val="Calibri"/>
        <family val="2"/>
        <scheme val="minor"/>
      </rPr>
      <t>Amical</t>
    </r>
  </si>
  <si>
    <r>
      <rPr>
        <sz val="11"/>
        <color theme="1"/>
        <rFont val="Calibri"/>
        <family val="2"/>
        <scheme val="minor"/>
      </rPr>
      <t>Albanie</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</si>
  <si>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</si>
  <si>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</si>
  <si>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Brésil</t>
    </r>
  </si>
  <si>
    <r>
      <rPr>
        <sz val="11"/>
        <color theme="1"/>
        <rFont val="Calibri"/>
        <family val="2"/>
        <scheme val="minor"/>
      </rPr>
      <t>Chili</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</si>
  <si>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</si>
  <si>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</si>
  <si>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</si>
  <si>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</si>
  <si>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</si>
  <si>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Serbie</t>
    </r>
  </si>
  <si>
    <r>
      <rPr>
        <sz val="11"/>
        <color theme="1"/>
        <rFont val="Calibri"/>
        <family val="2"/>
        <scheme val="minor"/>
      </rPr>
      <t>Qualification pour la Coupe européenne de l’UEFA</t>
    </r>
  </si>
  <si>
    <r>
      <rPr>
        <sz val="11"/>
        <color theme="1"/>
        <rFont val="Calibri"/>
        <family val="2"/>
        <scheme val="minor"/>
      </rPr>
      <t>Qatar</t>
    </r>
  </si>
  <si>
    <r>
      <rPr>
        <sz val="11"/>
        <color theme="1"/>
        <rFont val="Calibri"/>
        <family val="2"/>
        <scheme val="minor"/>
      </rPr>
      <t>Slovénie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</si>
  <si>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</si>
  <si>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</si>
  <si>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Jordanie</t>
    </r>
  </si>
  <si>
    <r>
      <rPr>
        <sz val="11"/>
        <color theme="1"/>
        <rFont val="Calibri"/>
        <family val="2"/>
        <scheme val="minor"/>
      </rPr>
      <t>Amical</t>
    </r>
  </si>
  <si>
    <r>
      <rPr>
        <sz val="11"/>
        <color theme="1"/>
        <rFont val="Calibri"/>
        <family val="2"/>
        <scheme val="minor"/>
      </rPr>
      <t>Israël</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</si>
  <si>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</si>
  <si>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</si>
  <si>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Corée du Sud</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</si>
  <si>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</si>
  <si>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</si>
  <si>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Panama</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</si>
  <si>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</si>
  <si>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</si>
  <si>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Pérou</t>
    </r>
  </si>
  <si>
    <r>
      <rPr>
        <sz val="11"/>
        <color theme="1"/>
        <rFont val="Calibri"/>
        <family val="2"/>
        <scheme val="minor"/>
      </rPr>
      <t>Venezuela</t>
    </r>
  </si>
  <si>
    <r>
      <rPr>
        <sz val="11"/>
        <color theme="1"/>
        <rFont val="Calibri"/>
        <family val="2"/>
        <scheme val="minor"/>
      </rPr>
      <t>Amical</t>
    </r>
  </si>
  <si>
    <r>
      <rPr>
        <sz val="11"/>
        <color theme="1"/>
        <rFont val="Calibri"/>
        <family val="2"/>
        <scheme val="minor"/>
      </rPr>
      <t>Oman</t>
    </r>
  </si>
  <si>
    <r>
      <rPr>
        <sz val="11"/>
        <color theme="1"/>
        <rFont val="Calibri"/>
        <family val="2"/>
        <scheme val="minor"/>
      </rPr>
      <t>Syrie</t>
    </r>
  </si>
  <si>
    <r>
      <rPr>
        <sz val="11"/>
        <color theme="1"/>
        <rFont val="Calibri"/>
        <family val="2"/>
        <scheme val="minor"/>
      </rPr>
      <t>Amical</t>
    </r>
  </si>
  <si>
    <r>
      <rPr>
        <sz val="11"/>
        <color theme="1"/>
        <rFont val="Calibri"/>
        <family val="2"/>
        <scheme val="minor"/>
      </rPr>
      <t>Écosse</t>
    </r>
  </si>
  <si>
    <r>
      <rPr>
        <sz val="11"/>
        <color theme="1"/>
        <rFont val="Calibri"/>
        <family val="2"/>
        <scheme val="minor"/>
      </rPr>
      <t>Qatar</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</si>
  <si>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</si>
  <si>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</si>
  <si>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Cameroun</t>
    </r>
  </si>
  <si>
    <r>
      <rPr>
        <sz val="11"/>
        <color theme="1"/>
        <rFont val="Calibri"/>
        <family val="2"/>
        <scheme val="minor"/>
      </rPr>
      <t>Amical</t>
    </r>
  </si>
  <si>
    <r>
      <rPr>
        <sz val="11"/>
        <color theme="1"/>
        <rFont val="Calibri"/>
        <family val="2"/>
        <scheme val="minor"/>
      </rPr>
      <t>Colombie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</si>
  <si>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</si>
  <si>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</si>
  <si>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France</t>
    </r>
  </si>
  <si>
    <r>
      <rPr>
        <sz val="11"/>
        <color theme="1"/>
        <rFont val="Calibri"/>
        <family val="2"/>
        <scheme val="minor"/>
      </rPr>
      <t>Belgique</t>
    </r>
  </si>
  <si>
    <r>
      <rPr>
        <sz val="11"/>
        <color theme="1"/>
        <rFont val="Calibri"/>
        <family val="2"/>
        <scheme val="minor"/>
      </rPr>
      <t>Amical</t>
    </r>
  </si>
  <si>
    <r>
      <rPr>
        <sz val="11"/>
        <color theme="1"/>
        <rFont val="Calibri"/>
        <family val="2"/>
        <scheme val="minor"/>
      </rPr>
      <t>Danemark</t>
    </r>
  </si>
  <si>
    <r>
      <rPr>
        <sz val="11"/>
        <color theme="1"/>
        <rFont val="Calibri"/>
        <family val="2"/>
        <scheme val="minor"/>
      </rPr>
      <t>Monténégro</t>
    </r>
  </si>
  <si>
    <r>
      <rPr>
        <sz val="11"/>
        <color theme="1"/>
        <rFont val="Calibri"/>
        <family val="2"/>
        <scheme val="minor"/>
      </rPr>
      <t>Amical</t>
    </r>
  </si>
  <si>
    <r>
      <rPr>
        <sz val="11"/>
        <color theme="1"/>
        <rFont val="Calibri"/>
        <family val="2"/>
        <scheme val="minor"/>
      </rPr>
      <t>Géorgie</t>
    </r>
  </si>
  <si>
    <r>
      <rPr>
        <sz val="11"/>
        <color theme="1"/>
        <rFont val="Calibri"/>
        <family val="2"/>
        <scheme val="minor"/>
      </rPr>
      <t>Ukraine</t>
    </r>
  </si>
  <si>
    <r>
      <rPr>
        <sz val="11"/>
        <color theme="1"/>
        <rFont val="Calibri"/>
        <family val="2"/>
        <scheme val="minor"/>
      </rPr>
      <t>Amical</t>
    </r>
  </si>
  <si>
    <r>
      <rPr>
        <sz val="11"/>
        <color theme="1"/>
        <rFont val="Calibri"/>
        <family val="2"/>
        <scheme val="minor"/>
      </rPr>
      <t>Brésil</t>
    </r>
  </si>
  <si>
    <r>
      <rPr>
        <sz val="11"/>
        <color theme="1"/>
        <rFont val="Calibri"/>
        <family val="2"/>
        <scheme val="minor"/>
      </rPr>
      <t>Honduras</t>
    </r>
  </si>
  <si>
    <r>
      <rPr>
        <sz val="11"/>
        <color theme="1"/>
        <rFont val="Calibri"/>
        <family val="2"/>
        <scheme val="minor"/>
      </rPr>
      <t>Amical</t>
    </r>
  </si>
  <si>
    <r>
      <rPr>
        <sz val="11"/>
        <color theme="1"/>
        <rFont val="Calibri"/>
        <family val="2"/>
        <scheme val="minor"/>
      </rPr>
      <t>Liban</t>
    </r>
  </si>
  <si>
    <r>
      <rPr>
        <sz val="11"/>
        <color theme="1"/>
        <rFont val="Calibri"/>
        <family val="2"/>
        <scheme val="minor"/>
      </rPr>
      <t>Koweït</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</si>
  <si>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</si>
  <si>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</si>
  <si>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</si>
  <si>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</si>
  <si>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</si>
  <si>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Iran</t>
    </r>
  </si>
  <si>
    <r>
      <rPr>
        <sz val="11"/>
        <color theme="1"/>
        <rFont val="Calibri"/>
        <family val="2"/>
        <scheme val="minor"/>
      </rPr>
      <t>Amical</t>
    </r>
  </si>
  <si>
    <r>
      <rPr>
        <sz val="11"/>
        <color theme="1"/>
        <rFont val="Calibri"/>
        <family val="2"/>
        <scheme val="minor"/>
      </rPr>
      <t>Maroc</t>
    </r>
  </si>
  <si>
    <r>
      <rPr>
        <sz val="11"/>
        <color theme="1"/>
        <rFont val="Calibri"/>
        <family val="2"/>
        <scheme val="minor"/>
      </rPr>
      <t>Libye</t>
    </r>
  </si>
  <si>
    <r>
      <rPr>
        <sz val="11"/>
        <color theme="1"/>
        <rFont val="Calibri"/>
        <family val="2"/>
        <scheme val="minor"/>
      </rPr>
      <t>Qualification pour la Coupe d’Afrique des nations</t>
    </r>
  </si>
  <si>
    <r>
      <rPr>
        <sz val="11"/>
        <color theme="1"/>
        <rFont val="Calibri"/>
        <family val="2"/>
        <scheme val="minor"/>
      </rPr>
      <t>Pays de Galles</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</si>
  <si>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</si>
  <si>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</si>
  <si>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Albanie</t>
    </r>
  </si>
  <si>
    <r>
      <rPr>
        <sz val="11"/>
        <color theme="1"/>
        <rFont val="Calibri"/>
        <family val="2"/>
        <scheme val="minor"/>
      </rPr>
      <t>France</t>
    </r>
  </si>
  <si>
    <r>
      <rPr>
        <sz val="11"/>
        <color theme="1"/>
        <rFont val="Calibri"/>
        <family val="2"/>
        <scheme val="minor"/>
      </rPr>
      <t>Amical</t>
    </r>
  </si>
  <si>
    <r>
      <rPr>
        <sz val="11"/>
        <color theme="1"/>
        <rFont val="Calibri"/>
        <family val="2"/>
        <scheme val="minor"/>
      </rPr>
      <t>Arménie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</si>
  <si>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</si>
  <si>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</si>
  <si>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Finlande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</si>
  <si>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</si>
  <si>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</si>
  <si>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Uruguay</t>
    </r>
  </si>
  <si>
    <r>
      <rPr>
        <sz val="11"/>
        <color theme="1"/>
        <rFont val="Calibri"/>
        <family val="2"/>
        <scheme val="minor"/>
      </rPr>
      <t>Jamaïque</t>
    </r>
  </si>
  <si>
    <r>
      <rPr>
        <sz val="11"/>
        <color theme="1"/>
        <rFont val="Calibri"/>
        <family val="2"/>
        <scheme val="minor"/>
      </rPr>
      <t>Copa América</t>
    </r>
  </si>
  <si>
    <r>
      <rPr>
        <sz val="11"/>
        <color theme="1"/>
        <rFont val="Calibri"/>
        <family val="2"/>
        <scheme val="minor"/>
      </rPr>
      <t>Bélarus</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</si>
  <si>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</si>
  <si>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</si>
  <si>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Brésil</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</si>
  <si>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</si>
  <si>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</si>
  <si>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Colombie</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</si>
  <si>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</si>
  <si>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</si>
  <si>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Russie</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</si>
  <si>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</si>
  <si>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</si>
  <si>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Slovaquie</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</si>
  <si>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</si>
  <si>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</si>
  <si>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Slovénie</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</si>
  <si>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</si>
  <si>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</si>
  <si>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Équateur</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</si>
  <si>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</si>
  <si>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</si>
  <si>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</si>
  <si>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</si>
  <si>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</si>
  <si>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Italie</t>
    </r>
  </si>
  <si>
    <r>
      <rPr>
        <sz val="11"/>
        <color theme="1"/>
        <rFont val="Calibri"/>
        <family val="2"/>
        <scheme val="minor"/>
      </rPr>
      <t>Portugal</t>
    </r>
  </si>
  <si>
    <r>
      <rPr>
        <sz val="11"/>
        <color theme="1"/>
        <rFont val="Calibri"/>
        <family val="2"/>
        <scheme val="minor"/>
      </rPr>
      <t>Amical</t>
    </r>
  </si>
  <si>
    <r>
      <rPr>
        <sz val="11"/>
        <color theme="1"/>
        <rFont val="Calibri"/>
        <family val="2"/>
        <scheme val="minor"/>
      </rPr>
      <t>Paraguay</t>
    </r>
  </si>
  <si>
    <r>
      <rPr>
        <sz val="11"/>
        <color theme="1"/>
        <rFont val="Calibri"/>
        <family val="2"/>
        <scheme val="minor"/>
      </rPr>
      <t>Jamaïque</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</si>
  <si>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</si>
  <si>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</si>
  <si>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</si>
  <si>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</si>
  <si>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Pérou</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</si>
  <si>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</si>
  <si>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</si>
  <si>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Mexique</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</si>
  <si>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</si>
  <si>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</si>
  <si>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</si>
  <si>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Jamaïque</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</si>
  <si>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</si>
  <si>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</si>
  <si>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</si>
  <si>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</si>
  <si>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Chili</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</si>
  <si>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</si>
  <si>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</si>
  <si>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Chili</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</si>
  <si>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</si>
  <si>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</si>
  <si>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Jamaïque</t>
    </r>
  </si>
  <si>
    <r>
      <rPr>
        <sz val="11"/>
        <color theme="1"/>
        <rFont val="Calibri"/>
        <family val="2"/>
        <scheme val="minor"/>
      </rPr>
      <t>Canada</t>
    </r>
  </si>
  <si>
    <r>
      <rPr>
        <sz val="11"/>
        <color theme="1"/>
        <rFont val="Calibri"/>
        <family val="2"/>
        <scheme val="minor"/>
      </rPr>
      <t>Gold Cup</t>
    </r>
  </si>
  <si>
    <r>
      <rPr>
        <sz val="11"/>
        <color theme="1"/>
        <rFont val="Calibri"/>
        <family val="2"/>
        <scheme val="minor"/>
      </rPr>
      <t>Honduras</t>
    </r>
  </si>
  <si>
    <r>
      <rPr>
        <sz val="11"/>
        <color theme="1"/>
        <rFont val="Calibri"/>
        <family val="2"/>
        <scheme val="minor"/>
      </rPr>
      <t>Haïti</t>
    </r>
  </si>
  <si>
    <r>
      <rPr>
        <sz val="11"/>
        <color theme="1"/>
        <rFont val="Calibri"/>
        <family val="2"/>
        <scheme val="minor"/>
      </rPr>
      <t>Gold Cup</t>
    </r>
  </si>
  <si>
    <r>
      <rPr>
        <sz val="11"/>
        <color theme="1"/>
        <rFont val="Calibri"/>
        <family val="2"/>
        <scheme val="minor"/>
      </rPr>
      <t>Jamaïque</t>
    </r>
  </si>
  <si>
    <r>
      <rPr>
        <sz val="11"/>
        <color theme="1"/>
        <rFont val="Calibri"/>
        <family val="2"/>
        <scheme val="minor"/>
      </rPr>
      <t>El Salvador</t>
    </r>
  </si>
  <si>
    <r>
      <rPr>
        <sz val="11"/>
        <color theme="1"/>
        <rFont val="Calibri"/>
        <family val="2"/>
        <scheme val="minor"/>
      </rPr>
      <t>Gold Cup</t>
    </r>
  </si>
  <si>
    <r>
      <rPr>
        <sz val="11"/>
        <color theme="1"/>
        <rFont val="Calibri"/>
        <family val="2"/>
        <scheme val="minor"/>
      </rPr>
      <t>Haïti</t>
    </r>
  </si>
  <si>
    <r>
      <rPr>
        <sz val="11"/>
        <color theme="1"/>
        <rFont val="Calibri"/>
        <family val="2"/>
        <scheme val="minor"/>
      </rPr>
      <t>Jamaïque</t>
    </r>
  </si>
  <si>
    <r>
      <rPr>
        <sz val="11"/>
        <color theme="1"/>
        <rFont val="Calibri"/>
        <family val="2"/>
        <scheme val="minor"/>
      </rPr>
      <t>Gold Cup</t>
    </r>
  </si>
  <si>
    <r>
      <rPr>
        <sz val="11"/>
        <color theme="1"/>
        <rFont val="Calibri"/>
        <family val="2"/>
        <scheme val="minor"/>
      </rPr>
      <t>Mexique</t>
    </r>
  </si>
  <si>
    <r>
      <rPr>
        <sz val="11"/>
        <color theme="1"/>
        <rFont val="Calibri"/>
        <family val="2"/>
        <scheme val="minor"/>
      </rPr>
      <t>Costa Rica</t>
    </r>
  </si>
  <si>
    <r>
      <rPr>
        <sz val="11"/>
        <color theme="1"/>
        <rFont val="Calibri"/>
        <family val="2"/>
        <scheme val="minor"/>
      </rPr>
      <t>Gold Cup</t>
    </r>
  </si>
  <si>
    <r>
      <rPr>
        <sz val="11"/>
        <color theme="1"/>
        <rFont val="Calibri"/>
        <family val="2"/>
        <scheme val="minor"/>
      </rPr>
      <t>Panama</t>
    </r>
  </si>
  <si>
    <r>
      <rPr>
        <sz val="11"/>
        <color theme="1"/>
        <rFont val="Calibri"/>
        <family val="2"/>
        <scheme val="minor"/>
      </rPr>
      <t>Mexique</t>
    </r>
  </si>
  <si>
    <r>
      <rPr>
        <sz val="11"/>
        <color theme="1"/>
        <rFont val="Calibri"/>
        <family val="2"/>
        <scheme val="minor"/>
      </rPr>
      <t>Gold Cup</t>
    </r>
  </si>
  <si>
    <r>
      <rPr>
        <sz val="11"/>
        <color theme="1"/>
        <rFont val="Calibri"/>
        <family val="2"/>
        <scheme val="minor"/>
      </rPr>
      <t>Liban</t>
    </r>
  </si>
  <si>
    <r>
      <rPr>
        <sz val="11"/>
        <color theme="1"/>
        <rFont val="Calibri"/>
        <family val="2"/>
        <scheme val="minor"/>
      </rPr>
      <t>Irak</t>
    </r>
  </si>
  <si>
    <r>
      <rPr>
        <sz val="11"/>
        <color theme="1"/>
        <rFont val="Calibri"/>
        <family val="2"/>
        <scheme val="minor"/>
      </rPr>
      <t>Amical</t>
    </r>
  </si>
  <si>
    <r>
      <rPr>
        <sz val="11"/>
        <color theme="1"/>
        <rFont val="Calibri"/>
        <family val="2"/>
        <scheme val="minor"/>
      </rPr>
      <t>Bulgarie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</si>
  <si>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</si>
  <si>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</si>
  <si>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Pays‑Bas</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</si>
  <si>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</si>
  <si>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</si>
  <si>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Géorgie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</si>
  <si>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</si>
  <si>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</si>
  <si>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Grèce</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</si>
  <si>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</si>
  <si>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</si>
  <si>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</si>
  <si>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France</t>
    </r>
  </si>
  <si>
    <r>
      <rPr>
        <sz val="11"/>
        <color theme="1"/>
        <rFont val="Calibri"/>
        <family val="2"/>
        <scheme val="minor"/>
      </rPr>
      <t>Amical</t>
    </r>
  </si>
  <si>
    <r>
      <rPr>
        <sz val="11"/>
        <color theme="1"/>
        <rFont val="Calibri"/>
        <family val="2"/>
        <scheme val="minor"/>
      </rPr>
      <t>Chili</t>
    </r>
  </si>
  <si>
    <r>
      <rPr>
        <sz val="11"/>
        <color theme="1"/>
        <rFont val="Calibri"/>
        <family val="2"/>
        <scheme val="minor"/>
      </rPr>
      <t>Paraguay</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</si>
  <si>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</si>
  <si>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</si>
  <si>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Brésil</t>
    </r>
  </si>
  <si>
    <r>
      <rPr>
        <sz val="11"/>
        <color theme="1"/>
        <rFont val="Calibri"/>
        <family val="2"/>
        <scheme val="minor"/>
      </rPr>
      <t>Amical</t>
    </r>
  </si>
  <si>
    <r>
      <rPr>
        <sz val="11"/>
        <color theme="1"/>
        <rFont val="Calibri"/>
        <family val="2"/>
        <scheme val="minor"/>
      </rPr>
      <t>Russie</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</si>
  <si>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</si>
  <si>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</si>
  <si>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Suisse</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</si>
  <si>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</si>
  <si>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</si>
  <si>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Italie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</si>
  <si>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</si>
  <si>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</si>
  <si>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Tunisie</t>
    </r>
  </si>
  <si>
    <r>
      <rPr>
        <sz val="11"/>
        <color theme="1"/>
        <rFont val="Calibri"/>
        <family val="2"/>
        <scheme val="minor"/>
      </rPr>
      <t>Cap-Vert</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</si>
  <si>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</si>
  <si>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</si>
  <si>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</si>
  <si>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</si>
  <si>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France</t>
    </r>
  </si>
  <si>
    <r>
      <rPr>
        <sz val="11"/>
        <color theme="1"/>
        <rFont val="Calibri"/>
        <family val="2"/>
        <scheme val="minor"/>
      </rPr>
      <t>Serbie</t>
    </r>
  </si>
  <si>
    <r>
      <rPr>
        <sz val="11"/>
        <color theme="1"/>
        <rFont val="Calibri"/>
        <family val="2"/>
        <scheme val="minor"/>
      </rPr>
      <t>Amical</t>
    </r>
  </si>
  <si>
    <r>
      <rPr>
        <sz val="11"/>
        <color theme="1"/>
        <rFont val="Calibri"/>
        <family val="2"/>
        <scheme val="minor"/>
      </rPr>
      <t>Irlande</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</si>
  <si>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</si>
  <si>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</si>
  <si>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Écosse</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</si>
  <si>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</si>
  <si>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</si>
  <si>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 xml:space="preserve">République de Macédoine </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</si>
  <si>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</si>
  <si>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</si>
  <si>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Slovénie</t>
    </r>
  </si>
  <si>
    <r>
      <rPr>
        <sz val="11"/>
        <color theme="1"/>
        <rFont val="Calibri"/>
        <family val="2"/>
        <scheme val="minor"/>
      </rPr>
      <t>Estonie</t>
    </r>
  </si>
  <si>
    <r>
      <rPr>
        <sz val="11"/>
        <color theme="1"/>
        <rFont val="Calibri"/>
        <family val="2"/>
        <scheme val="minor"/>
      </rPr>
      <t>Qualification pour la Coupe européenne de l’UEFA</t>
    </r>
  </si>
  <si>
    <r>
      <rPr>
        <sz val="11"/>
        <color theme="1"/>
        <rFont val="Calibri"/>
        <family val="2"/>
        <scheme val="minor"/>
      </rPr>
      <t>Afrique du Sud</t>
    </r>
  </si>
  <si>
    <r>
      <rPr>
        <sz val="11"/>
        <color theme="1"/>
        <rFont val="Calibri"/>
        <family val="2"/>
        <scheme val="minor"/>
      </rPr>
      <t>Sénégal</t>
    </r>
  </si>
  <si>
    <r>
      <rPr>
        <sz val="11"/>
        <color theme="1"/>
        <rFont val="Calibri"/>
        <family val="2"/>
        <scheme val="minor"/>
      </rPr>
      <t>Amical</t>
    </r>
  </si>
  <si>
    <r>
      <rPr>
        <sz val="11"/>
        <color theme="1"/>
        <rFont val="Calibri"/>
        <family val="2"/>
        <scheme val="minor"/>
      </rPr>
      <t>Oman</t>
    </r>
  </si>
  <si>
    <r>
      <rPr>
        <sz val="11"/>
        <color theme="1"/>
        <rFont val="Calibri"/>
        <family val="2"/>
        <scheme val="minor"/>
      </rPr>
      <t>Syrie</t>
    </r>
  </si>
  <si>
    <r>
      <rPr>
        <sz val="11"/>
        <color theme="1"/>
        <rFont val="Calibri"/>
        <family val="2"/>
        <scheme val="minor"/>
      </rPr>
      <t>Amical</t>
    </r>
  </si>
  <si>
    <r>
      <rPr>
        <sz val="11"/>
        <color theme="1"/>
        <rFont val="Calibri"/>
        <family val="2"/>
        <scheme val="minor"/>
      </rPr>
      <t>Irlande</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</si>
  <si>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</si>
  <si>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</si>
  <si>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Koweït</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</si>
  <si>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</si>
  <si>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</si>
  <si>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</si>
  <si>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</si>
  <si>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</si>
  <si>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Qatar</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</si>
  <si>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</si>
  <si>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</si>
  <si>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</si>
  <si>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</si>
  <si>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</si>
  <si>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</si>
  <si>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</si>
  <si>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</si>
  <si>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</si>
  <si>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Guinée</t>
    </r>
  </si>
  <si>
    <r>
      <rPr>
        <sz val="11"/>
        <color theme="1"/>
        <rFont val="Calibri"/>
        <family val="2"/>
        <scheme val="minor"/>
      </rPr>
      <t>Amical</t>
    </r>
  </si>
  <si>
    <r>
      <rPr>
        <sz val="11"/>
        <color theme="1"/>
        <rFont val="Calibri"/>
        <family val="2"/>
        <scheme val="minor"/>
      </rPr>
      <t>Monténégro</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</si>
  <si>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</si>
  <si>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</si>
  <si>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Qatar</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</si>
  <si>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</si>
  <si>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</si>
  <si>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</si>
  <si>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Bélarus</t>
    </r>
  </si>
  <si>
    <r>
      <rPr>
        <sz val="11"/>
        <color theme="1"/>
        <rFont val="Calibri"/>
        <family val="2"/>
        <scheme val="minor"/>
      </rPr>
      <t>Qualification pour la Coupe européenne de l’UEFA</t>
    </r>
  </si>
  <si>
    <r>
      <rPr>
        <sz val="11"/>
        <color theme="1"/>
        <rFont val="Calibri"/>
        <family val="2"/>
        <scheme val="minor"/>
      </rPr>
      <t>Danemark</t>
    </r>
  </si>
  <si>
    <r>
      <rPr>
        <sz val="11"/>
        <color theme="1"/>
        <rFont val="Calibri"/>
        <family val="2"/>
        <scheme val="minor"/>
      </rPr>
      <t>France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</si>
  <si>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</si>
  <si>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</si>
  <si>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</si>
  <si>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</si>
  <si>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Grèce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</si>
  <si>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</si>
  <si>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</si>
  <si>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Pologne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</si>
  <si>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</si>
  <si>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</si>
  <si>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Serbie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</si>
  <si>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</si>
  <si>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</si>
  <si>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Estonie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</si>
  <si>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</si>
  <si>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</si>
  <si>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Ukraine</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</si>
  <si>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</si>
  <si>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</si>
  <si>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Algérie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</si>
  <si>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</si>
  <si>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</si>
  <si>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Italie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</si>
  <si>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</si>
  <si>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</si>
  <si>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</si>
  <si>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</si>
  <si>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</si>
  <si>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Koweït</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</si>
  <si>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</si>
  <si>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</si>
  <si>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Tunisie</t>
    </r>
  </si>
  <si>
    <r>
      <rPr>
        <sz val="11"/>
        <color theme="1"/>
        <rFont val="Calibri"/>
        <family val="2"/>
        <scheme val="minor"/>
      </rPr>
      <t>Libye</t>
    </r>
  </si>
  <si>
    <r>
      <rPr>
        <sz val="11"/>
        <color theme="1"/>
        <rFont val="Calibri"/>
        <family val="2"/>
        <scheme val="minor"/>
      </rPr>
      <t>Championnat d’Afrique des nations</t>
    </r>
  </si>
  <si>
    <r>
      <rPr>
        <sz val="11"/>
        <color theme="1"/>
        <rFont val="Calibri"/>
        <family val="2"/>
        <scheme val="minor"/>
      </rPr>
      <t>Tunisie</t>
    </r>
  </si>
  <si>
    <r>
      <rPr>
        <sz val="11"/>
        <color theme="1"/>
        <rFont val="Calibri"/>
        <family val="2"/>
        <scheme val="minor"/>
      </rPr>
      <t>Maroc</t>
    </r>
  </si>
  <si>
    <r>
      <rPr>
        <sz val="11"/>
        <color theme="1"/>
        <rFont val="Calibri"/>
        <family val="2"/>
        <scheme val="minor"/>
      </rPr>
      <t>Championnat d’Afrique des nations</t>
    </r>
  </si>
  <si>
    <r>
      <rPr>
        <sz val="11"/>
        <color theme="1"/>
        <rFont val="Calibri"/>
        <family val="2"/>
        <scheme val="minor"/>
      </rPr>
      <t>Côte d’Ivoire</t>
    </r>
  </si>
  <si>
    <r>
      <rPr>
        <sz val="11"/>
        <color theme="1"/>
        <rFont val="Calibri"/>
        <family val="2"/>
        <scheme val="minor"/>
      </rPr>
      <t>Guinée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</si>
  <si>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</si>
  <si>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</si>
  <si>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</si>
  <si>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</si>
  <si>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</si>
  <si>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</si>
  <si>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</si>
  <si>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Oman</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</si>
  <si>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</si>
  <si>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</si>
  <si>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</si>
  <si>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Haïti</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</si>
  <si>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</si>
  <si>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</si>
  <si>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Turquie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</si>
  <si>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</si>
  <si>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</si>
  <si>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Suisse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</si>
  <si>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</si>
  <si>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</si>
  <si>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Pays‑Bas</t>
    </r>
  </si>
  <si>
    <r>
      <rPr>
        <sz val="11"/>
        <color theme="1"/>
        <rFont val="Calibri"/>
        <family val="2"/>
        <scheme val="minor"/>
      </rPr>
      <t>Amical</t>
    </r>
  </si>
  <si>
    <r>
      <rPr>
        <sz val="11"/>
        <color theme="1"/>
        <rFont val="Calibri"/>
        <family val="2"/>
        <scheme val="minor"/>
      </rPr>
      <t>Russie</t>
    </r>
  </si>
  <si>
    <r>
      <rPr>
        <sz val="11"/>
        <color theme="1"/>
        <rFont val="Calibri"/>
        <family val="2"/>
        <scheme val="minor"/>
      </rPr>
      <t>Portugal</t>
    </r>
  </si>
  <si>
    <r>
      <rPr>
        <sz val="11"/>
        <color theme="1"/>
        <rFont val="Calibri"/>
        <family val="2"/>
        <scheme val="minor"/>
      </rPr>
      <t>Amical</t>
    </r>
  </si>
  <si>
    <r>
      <rPr>
        <sz val="11"/>
        <color theme="1"/>
        <rFont val="Calibri"/>
        <family val="2"/>
        <scheme val="minor"/>
      </rPr>
      <t>Suède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</si>
  <si>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</si>
  <si>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</si>
  <si>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Hongrie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</si>
  <si>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</si>
  <si>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</si>
  <si>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Autriche</t>
    </r>
  </si>
  <si>
    <r>
      <rPr>
        <sz val="11"/>
        <color theme="1"/>
        <rFont val="Calibri"/>
        <family val="2"/>
        <scheme val="minor"/>
      </rPr>
      <t>Suisse</t>
    </r>
  </si>
  <si>
    <r>
      <rPr>
        <sz val="11"/>
        <color theme="1"/>
        <rFont val="Calibri"/>
        <family val="2"/>
        <scheme val="minor"/>
      </rPr>
      <t>Amical</t>
    </r>
  </si>
  <si>
    <r>
      <rPr>
        <sz val="11"/>
        <color theme="1"/>
        <rFont val="Calibri"/>
        <family val="2"/>
        <scheme val="minor"/>
      </rPr>
      <t>Colombie</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</si>
  <si>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</si>
  <si>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</si>
  <si>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</si>
  <si>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Liban</t>
    </r>
  </si>
  <si>
    <r>
      <rPr>
        <sz val="11"/>
        <color theme="1"/>
        <rFont val="Calibri"/>
        <family val="2"/>
        <scheme val="minor"/>
      </rPr>
      <t>Amical</t>
    </r>
  </si>
  <si>
    <r>
      <rPr>
        <sz val="11"/>
        <color theme="1"/>
        <rFont val="Calibri"/>
        <family val="2"/>
        <scheme val="minor"/>
      </rPr>
      <t>Finlande</t>
    </r>
  </si>
  <si>
    <r>
      <rPr>
        <sz val="11"/>
        <color theme="1"/>
        <rFont val="Calibri"/>
        <family val="2"/>
        <scheme val="minor"/>
      </rPr>
      <t>Islande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</si>
  <si>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</si>
  <si>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</si>
  <si>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Islande</t>
    </r>
  </si>
  <si>
    <r>
      <rPr>
        <sz val="11"/>
        <color theme="1"/>
        <rFont val="Calibri"/>
        <family val="2"/>
        <scheme val="minor"/>
      </rPr>
      <t>Amical</t>
    </r>
  </si>
  <si>
    <r>
      <rPr>
        <sz val="11"/>
        <color theme="1"/>
        <rFont val="Calibri"/>
        <family val="2"/>
        <scheme val="minor"/>
      </rPr>
      <t>Zimbabwe</t>
    </r>
  </si>
  <si>
    <r>
      <rPr>
        <sz val="11"/>
        <color theme="1"/>
        <rFont val="Calibri"/>
        <family val="2"/>
        <scheme val="minor"/>
      </rPr>
      <t>Zambie</t>
    </r>
  </si>
  <si>
    <r>
      <rPr>
        <sz val="11"/>
        <color theme="1"/>
        <rFont val="Calibri"/>
        <family val="2"/>
        <scheme val="minor"/>
      </rPr>
      <t>Championnat d’Afrique des nations</t>
    </r>
  </si>
  <si>
    <r>
      <rPr>
        <sz val="11"/>
        <color theme="1"/>
        <rFont val="Calibri"/>
        <family val="2"/>
        <scheme val="minor"/>
      </rPr>
      <t>Nigéria</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</si>
  <si>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</si>
  <si>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</si>
  <si>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Ouganda</t>
    </r>
  </si>
  <si>
    <r>
      <rPr>
        <sz val="11"/>
        <color theme="1"/>
        <rFont val="Calibri"/>
        <family val="2"/>
        <scheme val="minor"/>
      </rPr>
      <t>Zambie</t>
    </r>
  </si>
  <si>
    <r>
      <rPr>
        <sz val="11"/>
        <color theme="1"/>
        <rFont val="Calibri"/>
        <family val="2"/>
        <scheme val="minor"/>
      </rPr>
      <t>Championnat d’Afrique des nations</t>
    </r>
  </si>
  <si>
    <r>
      <rPr>
        <sz val="11"/>
        <color theme="1"/>
        <rFont val="Calibri"/>
        <family val="2"/>
        <scheme val="minor"/>
      </rPr>
      <t>Zimbabwe</t>
    </r>
  </si>
  <si>
    <r>
      <rPr>
        <sz val="11"/>
        <color theme="1"/>
        <rFont val="Calibri"/>
        <family val="2"/>
        <scheme val="minor"/>
      </rPr>
      <t>Mali</t>
    </r>
  </si>
  <si>
    <r>
      <rPr>
        <sz val="11"/>
        <color theme="1"/>
        <rFont val="Calibri"/>
        <family val="2"/>
        <scheme val="minor"/>
      </rPr>
      <t>Championnat d’Afrique des nations</t>
    </r>
  </si>
  <si>
    <r>
      <rPr>
        <sz val="11"/>
        <color theme="1"/>
        <rFont val="Calibri"/>
        <family val="2"/>
        <scheme val="minor"/>
      </rPr>
      <t>Guinée</t>
    </r>
  </si>
  <si>
    <r>
      <rPr>
        <sz val="11"/>
        <color theme="1"/>
        <rFont val="Calibri"/>
        <family val="2"/>
        <scheme val="minor"/>
      </rPr>
      <t>Nigéria</t>
    </r>
  </si>
  <si>
    <r>
      <rPr>
        <sz val="11"/>
        <color theme="1"/>
        <rFont val="Calibri"/>
        <family val="2"/>
        <scheme val="minor"/>
      </rPr>
      <t>Championnat d’Afrique des nations</t>
    </r>
  </si>
  <si>
    <r>
      <rPr>
        <sz val="11"/>
        <color theme="1"/>
        <rFont val="Calibri"/>
        <family val="2"/>
        <scheme val="minor"/>
      </rPr>
      <t>Égypte</t>
    </r>
  </si>
  <si>
    <r>
      <rPr>
        <sz val="11"/>
        <color theme="1"/>
        <rFont val="Calibri"/>
        <family val="2"/>
        <scheme val="minor"/>
      </rPr>
      <t>Jordanie</t>
    </r>
  </si>
  <si>
    <r>
      <rPr>
        <sz val="11"/>
        <color theme="1"/>
        <rFont val="Calibri"/>
        <family val="2"/>
        <scheme val="minor"/>
      </rPr>
      <t>Amical</t>
    </r>
  </si>
  <si>
    <r>
      <rPr>
        <sz val="11"/>
        <color theme="1"/>
        <rFont val="Calibri"/>
        <family val="2"/>
        <scheme val="minor"/>
      </rPr>
      <t>Tunisie</t>
    </r>
  </si>
  <si>
    <r>
      <rPr>
        <sz val="11"/>
        <color theme="1"/>
        <rFont val="Calibri"/>
        <family val="2"/>
        <scheme val="minor"/>
      </rPr>
      <t>Mali</t>
    </r>
  </si>
  <si>
    <r>
      <rPr>
        <sz val="11"/>
        <color theme="1"/>
        <rFont val="Calibri"/>
        <family val="2"/>
        <scheme val="minor"/>
      </rPr>
      <t>Championnat d’Afrique des nations</t>
    </r>
  </si>
  <si>
    <r>
      <rPr>
        <sz val="11"/>
        <color theme="1"/>
        <rFont val="Calibri"/>
        <family val="2"/>
        <scheme val="minor"/>
      </rPr>
      <t>Ghana</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</si>
  <si>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</si>
  <si>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</si>
  <si>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Japon</t>
    </r>
  </si>
  <si>
    <r>
      <rPr>
        <sz val="11"/>
        <color theme="1"/>
        <rFont val="Calibri"/>
        <family val="2"/>
        <scheme val="minor"/>
      </rPr>
      <t>Côte d’Ivoire</t>
    </r>
  </si>
  <si>
    <r>
      <rPr>
        <sz val="11"/>
        <color theme="1"/>
        <rFont val="Calibri"/>
        <family val="2"/>
        <scheme val="minor"/>
      </rPr>
      <t>Coupe Kirin</t>
    </r>
  </si>
  <si>
    <r>
      <rPr>
        <sz val="11"/>
        <color theme="1"/>
        <rFont val="Calibri"/>
        <family val="2"/>
        <scheme val="minor"/>
      </rPr>
      <t>Irak</t>
    </r>
  </si>
  <si>
    <r>
      <rPr>
        <sz val="11"/>
        <color theme="1"/>
        <rFont val="Calibri"/>
        <family val="2"/>
        <scheme val="minor"/>
      </rPr>
      <t>Syrie</t>
    </r>
  </si>
  <si>
    <r>
      <rPr>
        <sz val="11"/>
        <color theme="1"/>
        <rFont val="Calibri"/>
        <family val="2"/>
        <scheme val="minor"/>
      </rPr>
      <t>Amical</t>
    </r>
  </si>
  <si>
    <r>
      <rPr>
        <sz val="11"/>
        <color theme="1"/>
        <rFont val="Calibri"/>
        <family val="2"/>
        <scheme val="minor"/>
      </rPr>
      <t>Pologne</t>
    </r>
  </si>
  <si>
    <r>
      <rPr>
        <sz val="11"/>
        <color theme="1"/>
        <rFont val="Calibri"/>
        <family val="2"/>
        <scheme val="minor"/>
      </rPr>
      <t>Serbie</t>
    </r>
  </si>
  <si>
    <r>
      <rPr>
        <sz val="11"/>
        <color theme="1"/>
        <rFont val="Calibri"/>
        <family val="2"/>
        <scheme val="minor"/>
      </rPr>
      <t>Amical</t>
    </r>
  </si>
  <si>
    <r>
      <rPr>
        <sz val="11"/>
        <color theme="1"/>
        <rFont val="Calibri"/>
        <family val="2"/>
        <scheme val="minor"/>
      </rPr>
      <t>Slovénie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</si>
  <si>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</si>
  <si>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</si>
  <si>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Bolivie</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</si>
  <si>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</si>
  <si>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</si>
  <si>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</si>
  <si>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</si>
  <si>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</si>
  <si>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</si>
  <si>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Islande</t>
    </r>
  </si>
  <si>
    <r>
      <rPr>
        <sz val="11"/>
        <color theme="1"/>
        <rFont val="Calibri"/>
        <family val="2"/>
        <scheme val="minor"/>
      </rPr>
      <t>Amical</t>
    </r>
  </si>
  <si>
    <r>
      <rPr>
        <sz val="11"/>
        <color theme="1"/>
        <rFont val="Calibri"/>
        <family val="2"/>
        <scheme val="minor"/>
      </rPr>
      <t>Grèce</t>
    </r>
  </si>
  <si>
    <r>
      <rPr>
        <sz val="11"/>
        <color theme="1"/>
        <rFont val="Calibri"/>
        <family val="2"/>
        <scheme val="minor"/>
      </rPr>
      <t>Monténégro</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</si>
  <si>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</si>
  <si>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</si>
  <si>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Liban</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</si>
  <si>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</si>
  <si>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</si>
  <si>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Suède</t>
    </r>
  </si>
  <si>
    <r>
      <rPr>
        <sz val="11"/>
        <color theme="1"/>
        <rFont val="Calibri"/>
        <family val="2"/>
        <scheme val="minor"/>
      </rPr>
      <t>Amical</t>
    </r>
  </si>
  <si>
    <r>
      <rPr>
        <sz val="11"/>
        <color theme="1"/>
        <rFont val="Calibri"/>
        <family val="2"/>
        <scheme val="minor"/>
      </rPr>
      <t>Irlande</t>
    </r>
  </si>
  <si>
    <r>
      <rPr>
        <sz val="11"/>
        <color theme="1"/>
        <rFont val="Calibri"/>
        <family val="2"/>
        <scheme val="minor"/>
      </rPr>
      <t>Suisse</t>
    </r>
  </si>
  <si>
    <r>
      <rPr>
        <sz val="11"/>
        <color theme="1"/>
        <rFont val="Calibri"/>
        <family val="2"/>
        <scheme val="minor"/>
      </rPr>
      <t>Amical</t>
    </r>
  </si>
  <si>
    <r>
      <rPr>
        <sz val="11"/>
        <color theme="1"/>
        <rFont val="Calibri"/>
        <family val="2"/>
        <scheme val="minor"/>
      </rPr>
      <t>Pays‑Bas</t>
    </r>
  </si>
  <si>
    <r>
      <rPr>
        <sz val="11"/>
        <color theme="1"/>
        <rFont val="Calibri"/>
        <family val="2"/>
        <scheme val="minor"/>
      </rPr>
      <t>France</t>
    </r>
  </si>
  <si>
    <r>
      <rPr>
        <sz val="11"/>
        <color theme="1"/>
        <rFont val="Calibri"/>
        <family val="2"/>
        <scheme val="minor"/>
      </rPr>
      <t>Amical</t>
    </r>
  </si>
  <si>
    <r>
      <rPr>
        <sz val="11"/>
        <color theme="1"/>
        <rFont val="Calibri"/>
        <family val="2"/>
        <scheme val="minor"/>
      </rPr>
      <t>Portugal</t>
    </r>
  </si>
  <si>
    <r>
      <rPr>
        <sz val="11"/>
        <color theme="1"/>
        <rFont val="Calibri"/>
        <family val="2"/>
        <scheme val="minor"/>
      </rPr>
      <t>Bulgarie</t>
    </r>
  </si>
  <si>
    <r>
      <rPr>
        <sz val="11"/>
        <color theme="1"/>
        <rFont val="Calibri"/>
        <family val="2"/>
        <scheme val="minor"/>
      </rPr>
      <t>Amical</t>
    </r>
  </si>
  <si>
    <r>
      <rPr>
        <sz val="11"/>
        <color theme="1"/>
        <rFont val="Calibri"/>
        <family val="2"/>
        <scheme val="minor"/>
      </rPr>
      <t>Autriche</t>
    </r>
  </si>
  <si>
    <r>
      <rPr>
        <sz val="11"/>
        <color theme="1"/>
        <rFont val="Calibri"/>
        <family val="2"/>
        <scheme val="minor"/>
      </rPr>
      <t>Albanie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</si>
  <si>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</si>
  <si>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</si>
  <si>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Ouganda</t>
    </r>
  </si>
  <si>
    <r>
      <rPr>
        <sz val="11"/>
        <color theme="1"/>
        <rFont val="Calibri"/>
        <family val="2"/>
        <scheme val="minor"/>
      </rPr>
      <t>Qualification pour la Coupe d’Afrique des nations</t>
    </r>
  </si>
  <si>
    <r>
      <rPr>
        <sz val="11"/>
        <color theme="1"/>
        <rFont val="Calibri"/>
        <family val="2"/>
        <scheme val="minor"/>
      </rPr>
      <t>Cap-Vert</t>
    </r>
  </si>
  <si>
    <r>
      <rPr>
        <sz val="11"/>
        <color theme="1"/>
        <rFont val="Calibri"/>
        <family val="2"/>
        <scheme val="minor"/>
      </rPr>
      <t>Tunisie</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</si>
  <si>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</si>
  <si>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</si>
  <si>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</si>
  <si>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</si>
  <si>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</si>
  <si>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Slovénie</t>
    </r>
  </si>
  <si>
    <r>
      <rPr>
        <sz val="11"/>
        <color theme="1"/>
        <rFont val="Calibri"/>
        <family val="2"/>
        <scheme val="minor"/>
      </rPr>
      <t>Amical</t>
    </r>
  </si>
  <si>
    <r>
      <rPr>
        <sz val="11"/>
        <color theme="1"/>
        <rFont val="Calibri"/>
        <family val="2"/>
        <scheme val="minor"/>
      </rPr>
      <t>Ukraine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</si>
  <si>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</si>
  <si>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</si>
  <si>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Autriche</t>
    </r>
  </si>
  <si>
    <r>
      <rPr>
        <sz val="11"/>
        <color theme="1"/>
        <rFont val="Calibri"/>
        <family val="2"/>
        <scheme val="minor"/>
      </rPr>
      <t>Turquie</t>
    </r>
  </si>
  <si>
    <r>
      <rPr>
        <sz val="11"/>
        <color theme="1"/>
        <rFont val="Calibri"/>
        <family val="2"/>
        <scheme val="minor"/>
      </rPr>
      <t>Amical</t>
    </r>
  </si>
  <si>
    <r>
      <rPr>
        <sz val="11"/>
        <color theme="1"/>
        <rFont val="Calibri"/>
        <family val="2"/>
        <scheme val="minor"/>
      </rPr>
      <t>Égypte</t>
    </r>
  </si>
  <si>
    <r>
      <rPr>
        <sz val="11"/>
        <color theme="1"/>
        <rFont val="Calibri"/>
        <family val="2"/>
        <scheme val="minor"/>
      </rPr>
      <t>Nigéria</t>
    </r>
  </si>
  <si>
    <r>
      <rPr>
        <sz val="11"/>
        <color theme="1"/>
        <rFont val="Calibri"/>
        <family val="2"/>
        <scheme val="minor"/>
      </rPr>
      <t>Qualification pour la Coupe d’Afrique des nations</t>
    </r>
  </si>
  <si>
    <r>
      <rPr>
        <sz val="11"/>
        <color theme="1"/>
        <rFont val="Calibri"/>
        <family val="2"/>
        <scheme val="minor"/>
      </rPr>
      <t>Angleterre</t>
    </r>
  </si>
  <si>
    <r>
      <rPr>
        <sz val="11"/>
        <color theme="1"/>
        <rFont val="Calibri"/>
        <family val="2"/>
        <scheme val="minor"/>
      </rPr>
      <t>Pays‑Bas</t>
    </r>
  </si>
  <si>
    <r>
      <rPr>
        <sz val="11"/>
        <color theme="1"/>
        <rFont val="Calibri"/>
        <family val="2"/>
        <scheme val="minor"/>
      </rPr>
      <t>Amical</t>
    </r>
  </si>
  <si>
    <r>
      <rPr>
        <sz val="11"/>
        <color theme="1"/>
        <rFont val="Calibri"/>
        <family val="2"/>
        <scheme val="minor"/>
      </rPr>
      <t>Estonie</t>
    </r>
  </si>
  <si>
    <r>
      <rPr>
        <sz val="11"/>
        <color theme="1"/>
        <rFont val="Calibri"/>
        <family val="2"/>
        <scheme val="minor"/>
      </rPr>
      <t>Serbie</t>
    </r>
  </si>
  <si>
    <r>
      <rPr>
        <sz val="11"/>
        <color theme="1"/>
        <rFont val="Calibri"/>
        <family val="2"/>
        <scheme val="minor"/>
      </rPr>
      <t>Amical</t>
    </r>
  </si>
  <si>
    <r>
      <rPr>
        <sz val="11"/>
        <color theme="1"/>
        <rFont val="Calibri"/>
        <family val="2"/>
        <scheme val="minor"/>
      </rPr>
      <t>Grèce</t>
    </r>
  </si>
  <si>
    <r>
      <rPr>
        <sz val="11"/>
        <color theme="1"/>
        <rFont val="Calibri"/>
        <family val="2"/>
        <scheme val="minor"/>
      </rPr>
      <t>Islande</t>
    </r>
  </si>
  <si>
    <r>
      <rPr>
        <sz val="11"/>
        <color theme="1"/>
        <rFont val="Calibri"/>
        <family val="2"/>
        <scheme val="minor"/>
      </rPr>
      <t>Amical</t>
    </r>
  </si>
  <si>
    <r>
      <rPr>
        <sz val="11"/>
        <color theme="1"/>
        <rFont val="Calibri"/>
        <family val="2"/>
        <scheme val="minor"/>
      </rPr>
      <t>Panama</t>
    </r>
  </si>
  <si>
    <r>
      <rPr>
        <sz val="11"/>
        <color theme="1"/>
        <rFont val="Calibri"/>
        <family val="2"/>
        <scheme val="minor"/>
      </rPr>
      <t>Haïti</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</si>
  <si>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</si>
  <si>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</si>
  <si>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Belgique</t>
    </r>
  </si>
  <si>
    <r>
      <rPr>
        <sz val="11"/>
        <color theme="1"/>
        <rFont val="Calibri"/>
        <family val="2"/>
        <scheme val="minor"/>
      </rPr>
      <t>Amical</t>
    </r>
  </si>
  <si>
    <r>
      <rPr>
        <sz val="11"/>
        <color theme="1"/>
        <rFont val="Calibri"/>
        <family val="2"/>
        <scheme val="minor"/>
      </rPr>
      <t>Écosse</t>
    </r>
  </si>
  <si>
    <r>
      <rPr>
        <sz val="11"/>
        <color theme="1"/>
        <rFont val="Calibri"/>
        <family val="2"/>
        <scheme val="minor"/>
      </rPr>
      <t>Danemark</t>
    </r>
  </si>
  <si>
    <r>
      <rPr>
        <sz val="11"/>
        <color theme="1"/>
        <rFont val="Calibri"/>
        <family val="2"/>
        <scheme val="minor"/>
      </rPr>
      <t>Amical</t>
    </r>
  </si>
  <si>
    <r>
      <rPr>
        <sz val="11"/>
        <color theme="1"/>
        <rFont val="Calibri"/>
        <family val="2"/>
        <scheme val="minor"/>
      </rPr>
      <t>Uruguay</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</si>
  <si>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</si>
  <si>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</si>
  <si>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</si>
  <si>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Turquie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</si>
  <si>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</si>
  <si>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</si>
  <si>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</si>
  <si>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</si>
  <si>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Nigéria</t>
    </r>
  </si>
  <si>
    <r>
      <rPr>
        <sz val="11"/>
        <color theme="1"/>
        <rFont val="Calibri"/>
        <family val="2"/>
        <scheme val="minor"/>
      </rPr>
      <t>Mali</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</si>
  <si>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</si>
  <si>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</si>
  <si>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Venezuela</t>
    </r>
  </si>
  <si>
    <r>
      <rPr>
        <sz val="11"/>
        <color theme="1"/>
        <rFont val="Calibri"/>
        <family val="2"/>
        <scheme val="minor"/>
      </rPr>
      <t>Amical</t>
    </r>
  </si>
  <si>
    <r>
      <rPr>
        <sz val="11"/>
        <color theme="1"/>
        <rFont val="Calibri"/>
        <family val="2"/>
        <scheme val="minor"/>
      </rPr>
      <t>Mexique</t>
    </r>
  </si>
  <si>
    <r>
      <rPr>
        <sz val="11"/>
        <color theme="1"/>
        <rFont val="Calibri"/>
        <family val="2"/>
        <scheme val="minor"/>
      </rPr>
      <t>Paraguay</t>
    </r>
  </si>
  <si>
    <r>
      <rPr>
        <sz val="11"/>
        <color theme="1"/>
        <rFont val="Calibri"/>
        <family val="2"/>
        <scheme val="minor"/>
      </rPr>
      <t>Amical</t>
    </r>
  </si>
  <si>
    <r>
      <rPr>
        <sz val="11"/>
        <color theme="1"/>
        <rFont val="Calibri"/>
        <family val="2"/>
        <scheme val="minor"/>
      </rPr>
      <t>Suisse</t>
    </r>
  </si>
  <si>
    <r>
      <rPr>
        <sz val="11"/>
        <color theme="1"/>
        <rFont val="Calibri"/>
        <family val="2"/>
        <scheme val="minor"/>
      </rPr>
      <t>Belgique</t>
    </r>
  </si>
  <si>
    <r>
      <rPr>
        <sz val="11"/>
        <color theme="1"/>
        <rFont val="Calibri"/>
        <family val="2"/>
        <scheme val="minor"/>
      </rPr>
      <t>Amical</t>
    </r>
  </si>
  <si>
    <r>
      <rPr>
        <sz val="11"/>
        <color theme="1"/>
        <rFont val="Calibri"/>
        <family val="2"/>
        <scheme val="minor"/>
      </rPr>
      <t>Italie</t>
    </r>
  </si>
  <si>
    <r>
      <rPr>
        <sz val="11"/>
        <color theme="1"/>
        <rFont val="Calibri"/>
        <family val="2"/>
        <scheme val="minor"/>
      </rPr>
      <t>Écosse</t>
    </r>
  </si>
  <si>
    <r>
      <rPr>
        <sz val="11"/>
        <color theme="1"/>
        <rFont val="Calibri"/>
        <family val="2"/>
        <scheme val="minor"/>
      </rPr>
      <t>Amical</t>
    </r>
  </si>
  <si>
    <r>
      <rPr>
        <sz val="11"/>
        <color theme="1"/>
        <rFont val="Calibri"/>
        <family val="2"/>
        <scheme val="minor"/>
      </rPr>
      <t>Roumanie</t>
    </r>
  </si>
  <si>
    <r>
      <rPr>
        <sz val="11"/>
        <color theme="1"/>
        <rFont val="Calibri"/>
        <family val="2"/>
        <scheme val="minor"/>
      </rPr>
      <t>Ukraine</t>
    </r>
  </si>
  <si>
    <r>
      <rPr>
        <sz val="11"/>
        <color theme="1"/>
        <rFont val="Calibri"/>
        <family val="2"/>
        <scheme val="minor"/>
      </rPr>
      <t>Amical</t>
    </r>
  </si>
  <si>
    <r>
      <rPr>
        <sz val="11"/>
        <color theme="1"/>
        <rFont val="Calibri"/>
        <family val="2"/>
        <scheme val="minor"/>
      </rPr>
      <t>Turquie</t>
    </r>
  </si>
  <si>
    <r>
      <rPr>
        <sz val="11"/>
        <color theme="1"/>
        <rFont val="Calibri"/>
        <family val="2"/>
        <scheme val="minor"/>
      </rPr>
      <t>Monténégro</t>
    </r>
  </si>
  <si>
    <r>
      <rPr>
        <sz val="11"/>
        <color theme="1"/>
        <rFont val="Calibri"/>
        <family val="2"/>
        <scheme val="minor"/>
      </rPr>
      <t>Amical</t>
    </r>
  </si>
  <si>
    <r>
      <rPr>
        <sz val="11"/>
        <color theme="1"/>
        <rFont val="Calibri"/>
        <family val="2"/>
        <scheme val="minor"/>
      </rPr>
      <t>France</t>
    </r>
  </si>
  <si>
    <r>
      <rPr>
        <sz val="11"/>
        <color theme="1"/>
        <rFont val="Calibri"/>
        <family val="2"/>
        <scheme val="minor"/>
      </rPr>
      <t>Cameroun</t>
    </r>
  </si>
  <si>
    <r>
      <rPr>
        <sz val="11"/>
        <color theme="1"/>
        <rFont val="Calibri"/>
        <family val="2"/>
        <scheme val="minor"/>
      </rPr>
      <t>Amical</t>
    </r>
  </si>
  <si>
    <r>
      <rPr>
        <sz val="11"/>
        <color theme="1"/>
        <rFont val="Calibri"/>
        <family val="2"/>
        <scheme val="minor"/>
      </rPr>
      <t>Irlande</t>
    </r>
  </si>
  <si>
    <r>
      <rPr>
        <sz val="11"/>
        <color theme="1"/>
        <rFont val="Calibri"/>
        <family val="2"/>
        <scheme val="minor"/>
      </rPr>
      <t>Bélarus</t>
    </r>
  </si>
  <si>
    <r>
      <rPr>
        <sz val="11"/>
        <color theme="1"/>
        <rFont val="Calibri"/>
        <family val="2"/>
        <scheme val="minor"/>
      </rPr>
      <t>Amical</t>
    </r>
  </si>
  <si>
    <r>
      <rPr>
        <sz val="11"/>
        <color theme="1"/>
        <rFont val="Calibri"/>
        <family val="2"/>
        <scheme val="minor"/>
      </rPr>
      <t>Norvège</t>
    </r>
  </si>
  <si>
    <r>
      <rPr>
        <sz val="11"/>
        <color theme="1"/>
        <rFont val="Calibri"/>
        <family val="2"/>
        <scheme val="minor"/>
      </rPr>
      <t>Islande</t>
    </r>
  </si>
  <si>
    <r>
      <rPr>
        <sz val="11"/>
        <color theme="1"/>
        <rFont val="Calibri"/>
        <family val="2"/>
        <scheme val="minor"/>
      </rPr>
      <t>Amical</t>
    </r>
  </si>
  <si>
    <r>
      <rPr>
        <sz val="11"/>
        <color theme="1"/>
        <rFont val="Calibri"/>
        <family val="2"/>
        <scheme val="minor"/>
      </rPr>
      <t>Pologne</t>
    </r>
  </si>
  <si>
    <r>
      <rPr>
        <sz val="11"/>
        <color theme="1"/>
        <rFont val="Calibri"/>
        <family val="2"/>
        <scheme val="minor"/>
      </rPr>
      <t>Pays‑Bas</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</si>
  <si>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</si>
  <si>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</si>
  <si>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Portugal</t>
    </r>
  </si>
  <si>
    <r>
      <rPr>
        <sz val="11"/>
        <color theme="1"/>
        <rFont val="Calibri"/>
        <family val="2"/>
        <scheme val="minor"/>
      </rPr>
      <t>Amical</t>
    </r>
  </si>
  <si>
    <r>
      <rPr>
        <sz val="11"/>
        <color theme="1"/>
        <rFont val="Calibri"/>
        <family val="2"/>
        <scheme val="minor"/>
      </rPr>
      <t>Australie</t>
    </r>
  </si>
  <si>
    <r>
      <rPr>
        <sz val="11"/>
        <color theme="1"/>
        <rFont val="Calibri"/>
        <family val="2"/>
        <scheme val="minor"/>
      </rPr>
      <t>Grèce</t>
    </r>
  </si>
  <si>
    <r>
      <rPr>
        <sz val="11"/>
        <color theme="1"/>
        <rFont val="Calibri"/>
        <family val="2"/>
        <scheme val="minor"/>
      </rPr>
      <t>Amical</t>
    </r>
  </si>
  <si>
    <r>
      <rPr>
        <sz val="11"/>
        <color theme="1"/>
        <rFont val="Calibri"/>
        <family val="2"/>
        <scheme val="minor"/>
      </rPr>
      <t>Haïti</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</si>
  <si>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</si>
  <si>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</si>
  <si>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Belgique</t>
    </r>
  </si>
  <si>
    <r>
      <rPr>
        <sz val="11"/>
        <color theme="1"/>
        <rFont val="Calibri"/>
        <family val="2"/>
        <scheme val="minor"/>
      </rPr>
      <t>Norvège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</si>
  <si>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</si>
  <si>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</si>
  <si>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</si>
  <si>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</si>
  <si>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Slovénie</t>
    </r>
  </si>
  <si>
    <r>
      <rPr>
        <sz val="11"/>
        <color theme="1"/>
        <rFont val="Calibri"/>
        <family val="2"/>
        <scheme val="minor"/>
      </rPr>
      <t>Turquie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</si>
  <si>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</si>
  <si>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</si>
  <si>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Syrie</t>
    </r>
  </si>
  <si>
    <r>
      <rPr>
        <sz val="11"/>
        <color theme="1"/>
        <rFont val="Calibri"/>
        <family val="2"/>
        <scheme val="minor"/>
      </rPr>
      <t>King’s Cup</t>
    </r>
  </si>
  <si>
    <r>
      <rPr>
        <sz val="11"/>
        <color theme="1"/>
        <rFont val="Calibri"/>
        <family val="2"/>
        <scheme val="minor"/>
      </rPr>
      <t>Argentine</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</si>
  <si>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</si>
  <si>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</si>
  <si>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Panama</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</si>
  <si>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</si>
  <si>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</si>
  <si>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Australie</t>
    </r>
  </si>
  <si>
    <r>
      <rPr>
        <sz val="11"/>
        <color theme="1"/>
        <rFont val="Calibri"/>
        <family val="2"/>
        <scheme val="minor"/>
      </rPr>
      <t>Grèce</t>
    </r>
  </si>
  <si>
    <r>
      <rPr>
        <sz val="11"/>
        <color theme="1"/>
        <rFont val="Calibri"/>
        <family val="2"/>
        <scheme val="minor"/>
      </rPr>
      <t>Amical</t>
    </r>
  </si>
  <si>
    <r>
      <rPr>
        <sz val="11"/>
        <color theme="1"/>
        <rFont val="Calibri"/>
        <family val="2"/>
        <scheme val="minor"/>
      </rPr>
      <t>Canada</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</si>
  <si>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</si>
  <si>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</si>
  <si>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Colombie</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</si>
  <si>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</si>
  <si>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</si>
  <si>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Espagne</t>
    </r>
  </si>
  <si>
    <r>
      <rPr>
        <sz val="11"/>
        <color theme="1"/>
        <rFont val="Calibri"/>
        <family val="2"/>
        <scheme val="minor"/>
      </rPr>
      <t>Géorgie</t>
    </r>
  </si>
  <si>
    <r>
      <rPr>
        <sz val="11"/>
        <color theme="1"/>
        <rFont val="Calibri"/>
        <family val="2"/>
        <scheme val="minor"/>
      </rPr>
      <t>Amical</t>
    </r>
  </si>
  <si>
    <r>
      <rPr>
        <sz val="11"/>
        <color theme="1"/>
        <rFont val="Calibri"/>
        <family val="2"/>
        <scheme val="minor"/>
      </rPr>
      <t>Uruguay</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</si>
  <si>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</si>
  <si>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</si>
  <si>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Chili</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</si>
  <si>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</si>
  <si>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</si>
  <si>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France</t>
    </r>
  </si>
  <si>
    <r>
      <rPr>
        <sz val="11"/>
        <color theme="1"/>
        <rFont val="Calibri"/>
        <family val="2"/>
        <scheme val="minor"/>
      </rPr>
      <t>Roumanie</t>
    </r>
  </si>
  <si>
    <r>
      <rPr>
        <sz val="11"/>
        <color theme="1"/>
        <rFont val="Calibri"/>
        <family val="2"/>
        <scheme val="minor"/>
      </rPr>
      <t>Coupe européenne de l’UEFA</t>
    </r>
  </si>
  <si>
    <r>
      <rPr>
        <sz val="11"/>
        <color theme="1"/>
        <rFont val="Calibri"/>
        <family val="2"/>
        <scheme val="minor"/>
      </rPr>
      <t>Albanie</t>
    </r>
  </si>
  <si>
    <r>
      <rPr>
        <sz val="11"/>
        <color theme="1"/>
        <rFont val="Calibri"/>
        <family val="2"/>
        <scheme val="minor"/>
      </rPr>
      <t>Suisse</t>
    </r>
  </si>
  <si>
    <r>
      <rPr>
        <sz val="11"/>
        <color theme="1"/>
        <rFont val="Calibri"/>
        <family val="2"/>
        <scheme val="minor"/>
      </rPr>
      <t>Coupe européenne de l’UEFA</t>
    </r>
  </si>
  <si>
    <r>
      <rPr>
        <sz val="11"/>
        <color theme="1"/>
        <rFont val="Calibri"/>
        <family val="2"/>
        <scheme val="minor"/>
      </rPr>
      <t>Colombie</t>
    </r>
  </si>
  <si>
    <r>
      <rPr>
        <sz val="11"/>
        <color theme="1"/>
        <rFont val="Calibri"/>
        <family val="2"/>
        <scheme val="minor"/>
      </rPr>
      <t>Costa Rica</t>
    </r>
  </si>
  <si>
    <r>
      <rPr>
        <sz val="11"/>
        <color theme="1"/>
        <rFont val="Calibri"/>
        <family val="2"/>
        <scheme val="minor"/>
      </rPr>
      <t>Copa América</t>
    </r>
  </si>
  <si>
    <r>
      <rPr>
        <sz val="11"/>
        <color theme="1"/>
        <rFont val="Calibri"/>
        <family val="2"/>
        <scheme val="minor"/>
      </rPr>
      <t>Pays de Galles</t>
    </r>
  </si>
  <si>
    <r>
      <rPr>
        <sz val="11"/>
        <color theme="1"/>
        <rFont val="Calibri"/>
        <family val="2"/>
        <scheme val="minor"/>
      </rPr>
      <t>Slovaquie</t>
    </r>
  </si>
  <si>
    <r>
      <rPr>
        <sz val="11"/>
        <color theme="1"/>
        <rFont val="Calibri"/>
        <family val="2"/>
        <scheme val="minor"/>
      </rPr>
      <t>Coupe européenne de l’UEFA</t>
    </r>
  </si>
  <si>
    <r>
      <rPr>
        <sz val="11"/>
        <color theme="1"/>
        <rFont val="Calibri"/>
        <family val="2"/>
        <scheme val="minor"/>
      </rPr>
      <t>Brésil</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</si>
  <si>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</si>
  <si>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</si>
  <si>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Pologne</t>
    </r>
  </si>
  <si>
    <r>
      <rPr>
        <sz val="11"/>
        <color theme="1"/>
        <rFont val="Calibri"/>
        <family val="2"/>
        <scheme val="minor"/>
      </rPr>
      <t>Irlande du Nord</t>
    </r>
  </si>
  <si>
    <r>
      <rPr>
        <sz val="11"/>
        <color theme="1"/>
        <rFont val="Calibri"/>
        <family val="2"/>
        <scheme val="minor"/>
      </rPr>
      <t>Coupe européenne de l’UEFA</t>
    </r>
  </si>
  <si>
    <r>
      <rPr>
        <sz val="11"/>
        <color theme="1"/>
        <rFont val="Calibri"/>
        <family val="2"/>
        <scheme val="minor"/>
      </rPr>
      <t>Turquie</t>
    </r>
  </si>
  <si>
    <r>
      <rPr>
        <sz val="11"/>
        <color theme="1"/>
        <rFont val="Calibri"/>
        <family val="2"/>
        <scheme val="minor"/>
      </rPr>
      <t>Croatie</t>
    </r>
  </si>
  <si>
    <r>
      <rPr>
        <sz val="11"/>
        <color theme="1"/>
        <rFont val="Calibri"/>
        <family val="2"/>
        <scheme val="minor"/>
      </rPr>
      <t>Coupe européenne de l’UEFA</t>
    </r>
  </si>
  <si>
    <r>
      <rPr>
        <sz val="11"/>
        <color theme="1"/>
        <rFont val="Calibri"/>
        <family val="2"/>
        <scheme val="minor"/>
      </rPr>
      <t>Russie</t>
    </r>
  </si>
  <si>
    <r>
      <rPr>
        <sz val="11"/>
        <color theme="1"/>
        <rFont val="Calibri"/>
        <family val="2"/>
        <scheme val="minor"/>
      </rPr>
      <t>Slovaquie</t>
    </r>
  </si>
  <si>
    <r>
      <rPr>
        <sz val="11"/>
        <color theme="1"/>
        <rFont val="Calibri"/>
        <family val="2"/>
        <scheme val="minor"/>
      </rPr>
      <t>Coupe européenne de l’UEFA</t>
    </r>
  </si>
  <si>
    <r>
      <rPr>
        <sz val="11"/>
        <color theme="1"/>
        <rFont val="Calibri"/>
        <family val="2"/>
        <scheme val="minor"/>
      </rPr>
      <t>Angleterre</t>
    </r>
  </si>
  <si>
    <r>
      <rPr>
        <sz val="11"/>
        <color theme="1"/>
        <rFont val="Calibri"/>
        <family val="2"/>
        <scheme val="minor"/>
      </rPr>
      <t>Pays de Galles</t>
    </r>
  </si>
  <si>
    <r>
      <rPr>
        <sz val="11"/>
        <color theme="1"/>
        <rFont val="Calibri"/>
        <family val="2"/>
        <scheme val="minor"/>
      </rPr>
      <t>Coupe européenne de l’UEFA</t>
    </r>
  </si>
  <si>
    <r>
      <rPr>
        <sz val="11"/>
        <color theme="1"/>
        <rFont val="Calibri"/>
        <family val="2"/>
        <scheme val="minor"/>
      </rPr>
      <t>Italie</t>
    </r>
  </si>
  <si>
    <r>
      <rPr>
        <sz val="11"/>
        <color theme="1"/>
        <rFont val="Calibri"/>
        <family val="2"/>
        <scheme val="minor"/>
      </rPr>
      <t>Suède</t>
    </r>
  </si>
  <si>
    <r>
      <rPr>
        <sz val="11"/>
        <color theme="1"/>
        <rFont val="Calibri"/>
        <family val="2"/>
        <scheme val="minor"/>
      </rPr>
      <t>Coupe européenne de l’UEFA</t>
    </r>
  </si>
  <si>
    <r>
      <rPr>
        <sz val="11"/>
        <color theme="1"/>
        <rFont val="Calibri"/>
        <family val="2"/>
        <scheme val="minor"/>
      </rPr>
      <t>Roumanie</t>
    </r>
  </si>
  <si>
    <r>
      <rPr>
        <sz val="11"/>
        <color theme="1"/>
        <rFont val="Calibri"/>
        <family val="2"/>
        <scheme val="minor"/>
      </rPr>
      <t>Albanie</t>
    </r>
  </si>
  <si>
    <r>
      <rPr>
        <sz val="11"/>
        <color theme="1"/>
        <rFont val="Calibri"/>
        <family val="2"/>
        <scheme val="minor"/>
      </rPr>
      <t>Coupe européenne de l’UEFA</t>
    </r>
  </si>
  <si>
    <r>
      <rPr>
        <sz val="11"/>
        <color theme="1"/>
        <rFont val="Calibri"/>
        <family val="2"/>
        <scheme val="minor"/>
      </rPr>
      <t>Croatie</t>
    </r>
  </si>
  <si>
    <r>
      <rPr>
        <sz val="11"/>
        <color theme="1"/>
        <rFont val="Calibri"/>
        <family val="2"/>
        <scheme val="minor"/>
      </rPr>
      <t>Espagne</t>
    </r>
  </si>
  <si>
    <r>
      <rPr>
        <sz val="11"/>
        <color theme="1"/>
        <rFont val="Calibri"/>
        <family val="2"/>
        <scheme val="minor"/>
      </rPr>
      <t>Coupe européenne de l’UEFA</t>
    </r>
  </si>
  <si>
    <r>
      <rPr>
        <sz val="11"/>
        <color theme="1"/>
        <rFont val="Calibri"/>
        <family val="2"/>
        <scheme val="minor"/>
      </rPr>
      <t>Irlande du Nord</t>
    </r>
  </si>
  <si>
    <r>
      <rPr>
        <sz val="11"/>
        <color theme="1"/>
        <rFont val="Calibri"/>
        <family val="2"/>
        <scheme val="minor"/>
      </rPr>
      <t>Allemagne</t>
    </r>
  </si>
  <si>
    <r>
      <rPr>
        <sz val="11"/>
        <color theme="1"/>
        <rFont val="Calibri"/>
        <family val="2"/>
        <scheme val="minor"/>
      </rPr>
      <t>Coupe européenne de l’UEFA</t>
    </r>
  </si>
  <si>
    <r>
      <rPr>
        <sz val="11"/>
        <color theme="1"/>
        <rFont val="Calibri"/>
        <family val="2"/>
        <scheme val="minor"/>
      </rPr>
      <t>Ukraine</t>
    </r>
  </si>
  <si>
    <r>
      <rPr>
        <sz val="11"/>
        <color theme="1"/>
        <rFont val="Calibri"/>
        <family val="2"/>
        <scheme val="minor"/>
      </rPr>
      <t>Pologne</t>
    </r>
  </si>
  <si>
    <r>
      <rPr>
        <sz val="11"/>
        <color theme="1"/>
        <rFont val="Calibri"/>
        <family val="2"/>
        <scheme val="minor"/>
      </rPr>
      <t>Coupe européenne de l’UEFA</t>
    </r>
  </si>
  <si>
    <r>
      <rPr>
        <sz val="11"/>
        <color theme="1"/>
        <rFont val="Calibri"/>
        <family val="2"/>
        <scheme val="minor"/>
      </rPr>
      <t>Islande</t>
    </r>
  </si>
  <si>
    <r>
      <rPr>
        <sz val="11"/>
        <color theme="1"/>
        <rFont val="Calibri"/>
        <family val="2"/>
        <scheme val="minor"/>
      </rPr>
      <t>Autriche</t>
    </r>
  </si>
  <si>
    <r>
      <rPr>
        <sz val="11"/>
        <color theme="1"/>
        <rFont val="Calibri"/>
        <family val="2"/>
        <scheme val="minor"/>
      </rPr>
      <t>Coupe européenne de l’UEFA</t>
    </r>
  </si>
  <si>
    <r>
      <rPr>
        <sz val="11"/>
        <color theme="1"/>
        <rFont val="Calibri"/>
        <family val="2"/>
        <scheme val="minor"/>
      </rPr>
      <t>Italie</t>
    </r>
  </si>
  <si>
    <r>
      <rPr>
        <sz val="11"/>
        <color theme="1"/>
        <rFont val="Calibri"/>
        <family val="2"/>
        <scheme val="minor"/>
      </rPr>
      <t>Irlande</t>
    </r>
  </si>
  <si>
    <r>
      <rPr>
        <sz val="11"/>
        <color theme="1"/>
        <rFont val="Calibri"/>
        <family val="2"/>
        <scheme val="minor"/>
      </rPr>
      <t>Coupe européenne de l’UEFA</t>
    </r>
  </si>
  <si>
    <r>
      <rPr>
        <sz val="11"/>
        <color theme="1"/>
        <rFont val="Calibri"/>
        <family val="2"/>
        <scheme val="minor"/>
      </rPr>
      <t>Suède</t>
    </r>
  </si>
  <si>
    <r>
      <rPr>
        <sz val="11"/>
        <color theme="1"/>
        <rFont val="Calibri"/>
        <family val="2"/>
        <scheme val="minor"/>
      </rPr>
      <t>Belgique</t>
    </r>
  </si>
  <si>
    <r>
      <rPr>
        <sz val="11"/>
        <color theme="1"/>
        <rFont val="Calibri"/>
        <family val="2"/>
        <scheme val="minor"/>
      </rPr>
      <t>Coupe européenne de l’UEFA</t>
    </r>
  </si>
  <si>
    <r>
      <rPr>
        <sz val="11"/>
        <color theme="1"/>
        <rFont val="Calibri"/>
        <family val="2"/>
        <scheme val="minor"/>
      </rPr>
      <t>Croatie</t>
    </r>
  </si>
  <si>
    <r>
      <rPr>
        <sz val="11"/>
        <color theme="1"/>
        <rFont val="Calibri"/>
        <family val="2"/>
        <scheme val="minor"/>
      </rPr>
      <t>Portugal</t>
    </r>
  </si>
  <si>
    <r>
      <rPr>
        <sz val="11"/>
        <color theme="1"/>
        <rFont val="Calibri"/>
        <family val="2"/>
        <scheme val="minor"/>
      </rPr>
      <t>Coupe européenne de l’UEFA</t>
    </r>
  </si>
  <si>
    <r>
      <rPr>
        <sz val="11"/>
        <color theme="1"/>
        <rFont val="Calibri"/>
        <family val="2"/>
        <scheme val="minor"/>
      </rPr>
      <t>Pays de Galles</t>
    </r>
  </si>
  <si>
    <r>
      <rPr>
        <sz val="11"/>
        <color theme="1"/>
        <rFont val="Calibri"/>
        <family val="2"/>
        <scheme val="minor"/>
      </rPr>
      <t>Irlande du Nord</t>
    </r>
  </si>
  <si>
    <r>
      <rPr>
        <sz val="11"/>
        <color theme="1"/>
        <rFont val="Calibri"/>
        <family val="2"/>
        <scheme val="minor"/>
      </rPr>
      <t>Coupe européenne de l’UEFA</t>
    </r>
  </si>
  <si>
    <r>
      <rPr>
        <sz val="11"/>
        <color theme="1"/>
        <rFont val="Calibri"/>
        <family val="2"/>
        <scheme val="minor"/>
      </rPr>
      <t>France</t>
    </r>
  </si>
  <si>
    <r>
      <rPr>
        <sz val="11"/>
        <color theme="1"/>
        <rFont val="Calibri"/>
        <family val="2"/>
        <scheme val="minor"/>
      </rPr>
      <t>Irlande</t>
    </r>
  </si>
  <si>
    <r>
      <rPr>
        <sz val="11"/>
        <color theme="1"/>
        <rFont val="Calibri"/>
        <family val="2"/>
        <scheme val="minor"/>
      </rPr>
      <t>Coupe européenne de l’UEFA</t>
    </r>
  </si>
  <si>
    <r>
      <rPr>
        <sz val="11"/>
        <color theme="1"/>
        <rFont val="Calibri"/>
        <family val="2"/>
        <scheme val="minor"/>
      </rPr>
      <t>Angleterre</t>
    </r>
  </si>
  <si>
    <r>
      <rPr>
        <sz val="11"/>
        <color theme="1"/>
        <rFont val="Calibri"/>
        <family val="2"/>
        <scheme val="minor"/>
      </rPr>
      <t>Islande</t>
    </r>
  </si>
  <si>
    <r>
      <rPr>
        <sz val="11"/>
        <color theme="1"/>
        <rFont val="Calibri"/>
        <family val="2"/>
        <scheme val="minor"/>
      </rPr>
      <t>Coupe européenne de l’UEFA</t>
    </r>
  </si>
  <si>
    <r>
      <rPr>
        <sz val="11"/>
        <color theme="1"/>
        <rFont val="Calibri"/>
        <family val="2"/>
        <scheme val="minor"/>
      </rPr>
      <t>Portugal</t>
    </r>
  </si>
  <si>
    <r>
      <rPr>
        <sz val="11"/>
        <color theme="1"/>
        <rFont val="Calibri"/>
        <family val="2"/>
        <scheme val="minor"/>
      </rPr>
      <t>France</t>
    </r>
  </si>
  <si>
    <r>
      <rPr>
        <sz val="11"/>
        <color theme="1"/>
        <rFont val="Calibri"/>
        <family val="2"/>
        <scheme val="minor"/>
      </rPr>
      <t>Coupe européenne de l’UEFA</t>
    </r>
  </si>
  <si>
    <r>
      <rPr>
        <sz val="11"/>
        <color theme="1"/>
        <rFont val="Calibri"/>
        <family val="2"/>
        <scheme val="minor"/>
      </rPr>
      <t>Ouzbékistan</t>
    </r>
  </si>
  <si>
    <r>
      <rPr>
        <sz val="11"/>
        <color theme="1"/>
        <rFont val="Calibri"/>
        <family val="2"/>
        <scheme val="minor"/>
      </rPr>
      <t>Irak</t>
    </r>
  </si>
  <si>
    <r>
      <rPr>
        <sz val="11"/>
        <color theme="1"/>
        <rFont val="Calibri"/>
        <family val="2"/>
        <scheme val="minor"/>
      </rPr>
      <t>Amical</t>
    </r>
  </si>
  <si>
    <r>
      <rPr>
        <sz val="11"/>
        <color theme="1"/>
        <rFont val="Calibri"/>
        <family val="2"/>
        <scheme val="minor"/>
      </rPr>
      <t>Qatar</t>
    </r>
  </si>
  <si>
    <r>
      <rPr>
        <sz val="11"/>
        <color theme="1"/>
        <rFont val="Calibri"/>
        <family val="2"/>
        <scheme val="minor"/>
      </rPr>
      <t>Irak</t>
    </r>
  </si>
  <si>
    <r>
      <rPr>
        <sz val="11"/>
        <color theme="1"/>
        <rFont val="Calibri"/>
        <family val="2"/>
        <scheme val="minor"/>
      </rPr>
      <t>Amical</t>
    </r>
  </si>
  <si>
    <r>
      <rPr>
        <sz val="11"/>
        <color theme="1"/>
        <rFont val="Calibri"/>
        <family val="2"/>
        <scheme val="minor"/>
      </rPr>
      <t>Jordanie</t>
    </r>
  </si>
  <si>
    <r>
      <rPr>
        <sz val="11"/>
        <color theme="1"/>
        <rFont val="Calibri"/>
        <family val="2"/>
        <scheme val="minor"/>
      </rPr>
      <t>Qatar</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</si>
  <si>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</si>
  <si>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</si>
  <si>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</si>
  <si>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</si>
  <si>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Norvège</t>
    </r>
  </si>
  <si>
    <r>
      <rPr>
        <sz val="11"/>
        <color theme="1"/>
        <rFont val="Calibri"/>
        <family val="2"/>
        <scheme val="minor"/>
      </rPr>
      <t>Bélarus</t>
    </r>
  </si>
  <si>
    <r>
      <rPr>
        <sz val="11"/>
        <color theme="1"/>
        <rFont val="Calibri"/>
        <family val="2"/>
        <scheme val="minor"/>
      </rPr>
      <t>Amical</t>
    </r>
  </si>
  <si>
    <r>
      <rPr>
        <sz val="11"/>
        <color theme="1"/>
        <rFont val="Calibri"/>
        <family val="2"/>
        <scheme val="minor"/>
      </rPr>
      <t>Japon</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</si>
  <si>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</si>
  <si>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</si>
  <si>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</si>
  <si>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</si>
  <si>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</si>
  <si>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</si>
  <si>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Grèce</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</si>
  <si>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</si>
  <si>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</si>
  <si>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Syrie</t>
    </r>
  </si>
  <si>
    <r>
      <rPr>
        <sz val="11"/>
        <color theme="1"/>
        <rFont val="Calibri"/>
        <family val="2"/>
        <scheme val="minor"/>
      </rPr>
      <t>Qualification pour la Coupe du Monde de la FIFA</t>
    </r>
  </si>
  <si>
    <r>
      <rPr>
        <sz val="11"/>
        <color theme="1"/>
        <rFont val="Calibri"/>
        <family val="2"/>
        <scheme val="minor"/>
      </rPr>
      <t>Haïti</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</si>
  <si>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</si>
  <si>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</si>
  <si>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</si>
  <si>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</si>
  <si>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</si>
  <si>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Cap-Vert</t>
    </r>
  </si>
  <si>
    <r>
      <rPr>
        <sz val="11"/>
        <color theme="1"/>
        <rFont val="Calibri"/>
        <family val="2"/>
        <scheme val="minor"/>
      </rPr>
      <t>Cameroun</t>
    </r>
  </si>
  <si>
    <r>
      <rPr>
        <sz val="11"/>
        <color theme="1"/>
        <rFont val="Calibri"/>
        <family val="2"/>
        <scheme val="minor"/>
      </rPr>
      <t>Qualification pour la Coupe d’Afrique des nations</t>
    </r>
  </si>
  <si>
    <r>
      <rPr>
        <sz val="11"/>
        <color theme="1"/>
        <rFont val="Calibri"/>
        <family val="2"/>
        <scheme val="minor"/>
      </rPr>
      <t>Danemark</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</si>
  <si>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</si>
  <si>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</si>
  <si>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Slovaquie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</si>
  <si>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</si>
  <si>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</si>
  <si>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Géorgie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</si>
  <si>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</si>
  <si>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</si>
  <si>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</si>
  <si>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</si>
  <si>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</si>
  <si>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</si>
  <si>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</si>
  <si>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</si>
  <si>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</si>
  <si>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</si>
  <si>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</si>
  <si>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</si>
  <si>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</si>
  <si>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</si>
  <si>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</si>
  <si>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Ghana</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</si>
  <si>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</si>
  <si>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</si>
  <si>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Égypte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</si>
  <si>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</si>
  <si>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</si>
  <si>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</si>
  <si>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</si>
  <si>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</si>
  <si>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Syrie</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</si>
  <si>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</si>
  <si>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</si>
  <si>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</si>
  <si>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</si>
  <si>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</si>
  <si>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</si>
  <si>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</si>
  <si>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</si>
  <si>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</si>
  <si>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</si>
  <si>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</si>
  <si>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</si>
  <si>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</si>
  <si>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</si>
  <si>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</si>
  <si>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</si>
  <si>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Ouzbékistan</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</si>
  <si>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</si>
  <si>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</si>
  <si>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</si>
  <si>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</si>
  <si>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</si>
  <si>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</si>
  <si>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</si>
  <si>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</si>
  <si>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Pologne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</si>
  <si>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</si>
  <si>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</si>
  <si>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</si>
  <si>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Slovaquie</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</si>
  <si>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</si>
  <si>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</si>
  <si>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</si>
  <si>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</si>
  <si>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</si>
  <si>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</si>
  <si>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</si>
  <si>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</si>
  <si>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</si>
  <si>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</si>
  <si>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Serbie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</si>
  <si>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</si>
  <si>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</si>
  <si>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Zambie</t>
    </r>
  </si>
  <si>
    <r>
      <rPr>
        <sz val="11"/>
        <color theme="1"/>
        <rFont val="Calibri"/>
        <family val="2"/>
        <scheme val="minor"/>
      </rPr>
      <t>Nigéria</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</si>
  <si>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</si>
  <si>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</si>
  <si>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</si>
  <si>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</si>
  <si>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</si>
  <si>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</si>
  <si>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</si>
  <si>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</si>
  <si>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</si>
  <si>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</si>
  <si>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</si>
  <si>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Monténégro</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</si>
  <si>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</si>
  <si>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</si>
  <si>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</si>
  <si>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</si>
  <si>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</si>
  <si>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Panama</t>
    </r>
  </si>
  <si>
    <r>
      <rPr>
        <sz val="11"/>
        <color theme="1"/>
        <rFont val="Calibri"/>
        <family val="2"/>
        <scheme val="minor"/>
      </rPr>
      <t>Amical</t>
    </r>
  </si>
  <si>
    <r>
      <rPr>
        <sz val="11"/>
        <color theme="1"/>
        <rFont val="Calibri"/>
        <family val="2"/>
        <scheme val="minor"/>
      </rPr>
      <t>Pologne</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</si>
  <si>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</si>
  <si>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</si>
  <si>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</si>
  <si>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Syrie</t>
    </r>
  </si>
  <si>
    <r>
      <rPr>
        <sz val="11"/>
        <color theme="1"/>
        <rFont val="Calibri"/>
        <family val="2"/>
        <scheme val="minor"/>
      </rPr>
      <t>Qualification pour la Coupe du Monde de la FIFA</t>
    </r>
  </si>
  <si>
    <r>
      <rPr>
        <sz val="11"/>
        <color theme="1"/>
        <rFont val="Calibri"/>
        <family val="2"/>
        <scheme val="minor"/>
      </rPr>
      <t>Zimbabwe</t>
    </r>
  </si>
  <si>
    <r>
      <rPr>
        <sz val="11"/>
        <color theme="1"/>
        <rFont val="Calibri"/>
        <family val="2"/>
        <scheme val="minor"/>
      </rPr>
      <t>Zambie</t>
    </r>
  </si>
  <si>
    <r>
      <rPr>
        <sz val="11"/>
        <color theme="1"/>
        <rFont val="Calibri"/>
        <family val="2"/>
        <scheme val="minor"/>
      </rPr>
      <t>Amical</t>
    </r>
  </si>
  <si>
    <r>
      <rPr>
        <sz val="11"/>
        <color theme="1"/>
        <rFont val="Calibri"/>
        <family val="2"/>
        <scheme val="minor"/>
      </rPr>
      <t>Ouganda</t>
    </r>
  </si>
  <si>
    <r>
      <rPr>
        <sz val="11"/>
        <color theme="1"/>
        <rFont val="Calibri"/>
        <family val="2"/>
        <scheme val="minor"/>
      </rPr>
      <t>Zambie</t>
    </r>
  </si>
  <si>
    <r>
      <rPr>
        <sz val="11"/>
        <color theme="1"/>
        <rFont val="Calibri"/>
        <family val="2"/>
        <scheme val="minor"/>
      </rPr>
      <t>Amical</t>
    </r>
  </si>
  <si>
    <r>
      <rPr>
        <sz val="11"/>
        <color theme="1"/>
        <rFont val="Calibri"/>
        <family val="2"/>
        <scheme val="minor"/>
      </rPr>
      <t>Grèce</t>
    </r>
  </si>
  <si>
    <r>
      <rPr>
        <sz val="11"/>
        <color theme="1"/>
        <rFont val="Calibri"/>
        <family val="2"/>
        <scheme val="minor"/>
      </rPr>
      <t>Bélarus</t>
    </r>
  </si>
  <si>
    <r>
      <rPr>
        <sz val="11"/>
        <color theme="1"/>
        <rFont val="Calibri"/>
        <family val="2"/>
        <scheme val="minor"/>
      </rPr>
      <t>Amical</t>
    </r>
  </si>
  <si>
    <r>
      <rPr>
        <sz val="11"/>
        <color theme="1"/>
        <rFont val="Calibri"/>
        <family val="2"/>
        <scheme val="minor"/>
      </rPr>
      <t>Qatar</t>
    </r>
  </si>
  <si>
    <r>
      <rPr>
        <sz val="11"/>
        <color theme="1"/>
        <rFont val="Calibri"/>
        <family val="2"/>
        <scheme val="minor"/>
      </rPr>
      <t>Russie</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</si>
  <si>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</si>
  <si>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</si>
  <si>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Jordanie</t>
    </r>
  </si>
  <si>
    <r>
      <rPr>
        <sz val="11"/>
        <color theme="1"/>
        <rFont val="Calibri"/>
        <family val="2"/>
        <scheme val="minor"/>
      </rPr>
      <t>Amical</t>
    </r>
  </si>
  <si>
    <r>
      <rPr>
        <sz val="11"/>
        <color theme="1"/>
        <rFont val="Calibri"/>
        <family val="2"/>
        <scheme val="minor"/>
      </rPr>
      <t>Arménie</t>
    </r>
  </si>
  <si>
    <r>
      <rPr>
        <sz val="11"/>
        <color theme="1"/>
        <rFont val="Calibri"/>
        <family val="2"/>
        <scheme val="minor"/>
      </rPr>
      <t>Monténégro</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</si>
  <si>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</si>
  <si>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</si>
  <si>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</si>
  <si>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</si>
  <si>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</si>
  <si>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</si>
  <si>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</si>
  <si>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Libye</t>
    </r>
  </si>
  <si>
    <r>
      <rPr>
        <sz val="11"/>
        <color theme="1"/>
        <rFont val="Calibri"/>
        <family val="2"/>
        <scheme val="minor"/>
      </rPr>
      <t>Tunisie</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</si>
  <si>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</si>
  <si>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</si>
  <si>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</si>
  <si>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</si>
  <si>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Afrique du Sud</t>
    </r>
  </si>
  <si>
    <r>
      <rPr>
        <sz val="11"/>
        <color theme="1"/>
        <rFont val="Calibri"/>
        <family val="2"/>
        <scheme val="minor"/>
      </rPr>
      <t>Sénégal</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</si>
  <si>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</si>
  <si>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</si>
  <si>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</si>
  <si>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</si>
  <si>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</si>
  <si>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</si>
  <si>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</si>
  <si>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</si>
  <si>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</si>
  <si>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</si>
  <si>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</si>
  <si>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</si>
  <si>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</si>
  <si>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</si>
  <si>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</si>
  <si>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</si>
  <si>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</si>
  <si>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</si>
  <si>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</si>
  <si>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</si>
  <si>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Mali</t>
    </r>
  </si>
  <si>
    <r>
      <rPr>
        <sz val="11"/>
        <color theme="1"/>
        <rFont val="Calibri"/>
        <family val="2"/>
        <scheme val="minor"/>
      </rPr>
      <t>Amical</t>
    </r>
  </si>
  <si>
    <r>
      <rPr>
        <sz val="11"/>
        <color theme="1"/>
        <rFont val="Calibri"/>
        <family val="2"/>
        <scheme val="minor"/>
      </rPr>
      <t>Égypte</t>
    </r>
  </si>
  <si>
    <r>
      <rPr>
        <sz val="11"/>
        <color theme="1"/>
        <rFont val="Calibri"/>
        <family val="2"/>
        <scheme val="minor"/>
      </rPr>
      <t>Tunisie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</si>
  <si>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</si>
  <si>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</si>
  <si>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Égypte</t>
    </r>
  </si>
  <si>
    <r>
      <rPr>
        <sz val="11"/>
        <color theme="1"/>
        <rFont val="Calibri"/>
        <family val="2"/>
        <scheme val="minor"/>
      </rPr>
      <t>Amical</t>
    </r>
  </si>
  <si>
    <r>
      <rPr>
        <sz val="11"/>
        <color theme="1"/>
        <rFont val="Calibri"/>
        <family val="2"/>
        <scheme val="minor"/>
      </rPr>
      <t>Libye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</si>
  <si>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</si>
  <si>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</si>
  <si>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Maroc</t>
    </r>
  </si>
  <si>
    <r>
      <rPr>
        <sz val="11"/>
        <color theme="1"/>
        <rFont val="Calibri"/>
        <family val="2"/>
        <scheme val="minor"/>
      </rPr>
      <t>Finlande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</si>
  <si>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</si>
  <si>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</si>
  <si>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</si>
  <si>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Coupe de l’UNCAF</t>
    </r>
  </si>
  <si>
    <r>
      <rPr>
        <sz val="11"/>
        <color theme="1"/>
        <rFont val="Calibri"/>
        <family val="2"/>
        <scheme val="minor"/>
      </rPr>
      <t>Islande</t>
    </r>
  </si>
  <si>
    <r>
      <rPr>
        <sz val="11"/>
        <color theme="1"/>
        <rFont val="Calibri"/>
        <family val="2"/>
        <scheme val="minor"/>
      </rPr>
      <t>Chili</t>
    </r>
  </si>
  <si>
    <r>
      <rPr>
        <sz val="11"/>
        <color theme="1"/>
        <rFont val="Calibri"/>
        <family val="2"/>
        <scheme val="minor"/>
      </rPr>
      <t>Amical</t>
    </r>
  </si>
  <si>
    <r>
      <rPr>
        <sz val="11"/>
        <color theme="1"/>
        <rFont val="Calibri"/>
        <family val="2"/>
        <scheme val="minor"/>
      </rPr>
      <t>Ghana</t>
    </r>
  </si>
  <si>
    <r>
      <rPr>
        <sz val="11"/>
        <color theme="1"/>
        <rFont val="Calibri"/>
        <family val="2"/>
        <scheme val="minor"/>
      </rPr>
      <t>Ouganda</t>
    </r>
  </si>
  <si>
    <r>
      <rPr>
        <sz val="11"/>
        <color theme="1"/>
        <rFont val="Calibri"/>
        <family val="2"/>
        <scheme val="minor"/>
      </rPr>
      <t>Coupe d’Afrique des nations</t>
    </r>
  </si>
  <si>
    <r>
      <rPr>
        <sz val="11"/>
        <color theme="1"/>
        <rFont val="Calibri"/>
        <family val="2"/>
        <scheme val="minor"/>
      </rPr>
      <t>Algérie</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</si>
  <si>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</si>
  <si>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</si>
  <si>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Égypte</t>
    </r>
  </si>
  <si>
    <r>
      <rPr>
        <sz val="11"/>
        <color theme="1"/>
        <rFont val="Calibri"/>
        <family val="2"/>
        <scheme val="minor"/>
      </rPr>
      <t>Ouganda</t>
    </r>
  </si>
  <si>
    <r>
      <rPr>
        <sz val="11"/>
        <color theme="1"/>
        <rFont val="Calibri"/>
        <family val="2"/>
        <scheme val="minor"/>
      </rPr>
      <t>Coupe d’Afrique des nations</t>
    </r>
  </si>
  <si>
    <r>
      <rPr>
        <sz val="11"/>
        <color theme="1"/>
        <rFont val="Calibri"/>
        <family val="2"/>
        <scheme val="minor"/>
      </rPr>
      <t>Ghana</t>
    </r>
  </si>
  <si>
    <r>
      <rPr>
        <sz val="11"/>
        <color theme="1"/>
        <rFont val="Calibri"/>
        <family val="2"/>
        <scheme val="minor"/>
      </rPr>
      <t>Mali</t>
    </r>
  </si>
  <si>
    <r>
      <rPr>
        <sz val="11"/>
        <color theme="1"/>
        <rFont val="Calibri"/>
        <family val="2"/>
        <scheme val="minor"/>
      </rPr>
      <t>Coupe d’Afrique des nations</t>
    </r>
  </si>
  <si>
    <r>
      <rPr>
        <sz val="11"/>
        <color theme="1"/>
        <rFont val="Calibri"/>
        <family val="2"/>
        <scheme val="minor"/>
      </rPr>
      <t>Panama</t>
    </r>
  </si>
  <si>
    <r>
      <rPr>
        <sz val="11"/>
        <color theme="1"/>
        <rFont val="Calibri"/>
        <family val="2"/>
        <scheme val="minor"/>
      </rPr>
      <t>Costa Rica</t>
    </r>
  </si>
  <si>
    <r>
      <rPr>
        <sz val="11"/>
        <color theme="1"/>
        <rFont val="Calibri"/>
        <family val="2"/>
        <scheme val="minor"/>
      </rPr>
      <t>Coupe de l’UNCAF</t>
    </r>
  </si>
  <si>
    <r>
      <rPr>
        <sz val="11"/>
        <color theme="1"/>
        <rFont val="Calibri"/>
        <family val="2"/>
        <scheme val="minor"/>
      </rPr>
      <t>Guinée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</si>
  <si>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</si>
  <si>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</si>
  <si>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Égypte</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</si>
  <si>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</si>
  <si>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</si>
  <si>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Jordanie</t>
    </r>
  </si>
  <si>
    <r>
      <rPr>
        <sz val="11"/>
        <color theme="1"/>
        <rFont val="Calibri"/>
        <family val="2"/>
        <scheme val="minor"/>
      </rPr>
      <t>Géorgie</t>
    </r>
  </si>
  <si>
    <r>
      <rPr>
        <sz val="11"/>
        <color theme="1"/>
        <rFont val="Calibri"/>
        <family val="2"/>
        <scheme val="minor"/>
      </rPr>
      <t>Amical</t>
    </r>
  </si>
  <si>
    <r>
      <rPr>
        <sz val="11"/>
        <color theme="1"/>
        <rFont val="Calibri"/>
        <family val="2"/>
        <scheme val="minor"/>
      </rPr>
      <t>Brésil</t>
    </r>
  </si>
  <si>
    <r>
      <rPr>
        <sz val="11"/>
        <color theme="1"/>
        <rFont val="Calibri"/>
        <family val="2"/>
        <scheme val="minor"/>
      </rPr>
      <t>Colombie</t>
    </r>
  </si>
  <si>
    <r>
      <rPr>
        <sz val="11"/>
        <color theme="1"/>
        <rFont val="Calibri"/>
        <family val="2"/>
        <scheme val="minor"/>
      </rPr>
      <t>Amical</t>
    </r>
  </si>
  <si>
    <r>
      <rPr>
        <sz val="11"/>
        <color theme="1"/>
        <rFont val="Calibri"/>
        <family val="2"/>
        <scheme val="minor"/>
      </rPr>
      <t>Égypte</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</si>
  <si>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</si>
  <si>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</si>
  <si>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Burkina Faso</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</si>
  <si>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</si>
  <si>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</si>
  <si>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Égypte</t>
    </r>
  </si>
  <si>
    <r>
      <rPr>
        <sz val="11"/>
        <color theme="1"/>
        <rFont val="Calibri"/>
        <family val="2"/>
        <scheme val="minor"/>
      </rPr>
      <t>Cameroun</t>
    </r>
  </si>
  <si>
    <r>
      <rPr>
        <sz val="11"/>
        <color theme="1"/>
        <rFont val="Calibri"/>
        <family val="2"/>
        <scheme val="minor"/>
      </rPr>
      <t>Coupe d’Afrique des nations</t>
    </r>
  </si>
  <si>
    <r>
      <rPr>
        <sz val="11"/>
        <color theme="1"/>
        <rFont val="Calibri"/>
        <family val="2"/>
        <scheme val="minor"/>
      </rPr>
      <t>Mexique</t>
    </r>
  </si>
  <si>
    <r>
      <rPr>
        <sz val="11"/>
        <color theme="1"/>
        <rFont val="Calibri"/>
        <family val="2"/>
        <scheme val="minor"/>
      </rPr>
      <t>Islande</t>
    </r>
  </si>
  <si>
    <r>
      <rPr>
        <sz val="11"/>
        <color theme="1"/>
        <rFont val="Calibri"/>
        <family val="2"/>
        <scheme val="minor"/>
      </rPr>
      <t>Amical</t>
    </r>
  </si>
  <si>
    <r>
      <rPr>
        <sz val="11"/>
        <color theme="1"/>
        <rFont val="Calibri"/>
        <family val="2"/>
        <scheme val="minor"/>
      </rPr>
      <t>Iran</t>
    </r>
  </si>
  <si>
    <r>
      <rPr>
        <sz val="11"/>
        <color theme="1"/>
        <rFont val="Calibri"/>
        <family val="2"/>
        <scheme val="minor"/>
      </rPr>
      <t>Irak</t>
    </r>
  </si>
  <si>
    <r>
      <rPr>
        <sz val="11"/>
        <color theme="1"/>
        <rFont val="Calibri"/>
        <family val="2"/>
        <scheme val="minor"/>
      </rPr>
      <t>Amical</t>
    </r>
  </si>
  <si>
    <r>
      <rPr>
        <sz val="11"/>
        <color theme="1"/>
        <rFont val="Calibri"/>
        <family val="2"/>
        <scheme val="minor"/>
      </rPr>
      <t>Allemagne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</si>
  <si>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</si>
  <si>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</si>
  <si>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</si>
  <si>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</si>
  <si>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</si>
  <si>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</si>
  <si>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</si>
  <si>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</si>
  <si>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</si>
  <si>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</si>
  <si>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</si>
  <si>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</si>
  <si>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</si>
  <si>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</si>
  <si>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Syrie</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</si>
  <si>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</si>
  <si>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</si>
  <si>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Croatie</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</si>
  <si>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</si>
  <si>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</si>
  <si>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Géorgie</t>
    </r>
  </si>
  <si>
    <r>
      <rPr>
        <sz val="11"/>
        <color theme="1"/>
        <rFont val="Calibri"/>
        <family val="2"/>
        <scheme val="minor"/>
      </rPr>
      <t>Serbie</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</si>
  <si>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</si>
  <si>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</si>
  <si>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Cameroun</t>
    </r>
  </si>
  <si>
    <r>
      <rPr>
        <sz val="11"/>
        <color theme="1"/>
        <rFont val="Calibri"/>
        <family val="2"/>
        <scheme val="minor"/>
      </rPr>
      <t>Amical</t>
    </r>
  </si>
  <si>
    <r>
      <rPr>
        <sz val="11"/>
        <color theme="1"/>
        <rFont val="Calibri"/>
        <family val="2"/>
        <scheme val="minor"/>
      </rPr>
      <t>Monténégro</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</si>
  <si>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</si>
  <si>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</si>
  <si>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</si>
  <si>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Slovénie</t>
    </r>
  </si>
  <si>
    <r>
      <rPr>
        <sz val="11"/>
        <color theme="1"/>
        <rFont val="Calibri"/>
        <family val="2"/>
        <scheme val="minor"/>
      </rPr>
      <t>Qualification pour la Coupe du Monde de la FIFA</t>
    </r>
  </si>
  <si>
    <r>
      <rPr>
        <sz val="11"/>
        <color theme="1"/>
        <rFont val="Calibri"/>
        <family val="2"/>
        <scheme val="minor"/>
      </rPr>
      <t>Cameroun</t>
    </r>
  </si>
  <si>
    <r>
      <rPr>
        <sz val="11"/>
        <color theme="1"/>
        <rFont val="Calibri"/>
        <family val="2"/>
        <scheme val="minor"/>
      </rPr>
      <t>Guinée</t>
    </r>
  </si>
  <si>
    <r>
      <rPr>
        <sz val="11"/>
        <color theme="1"/>
        <rFont val="Calibri"/>
        <family val="2"/>
        <scheme val="minor"/>
      </rPr>
      <t>Amical</t>
    </r>
  </si>
  <si>
    <r>
      <rPr>
        <sz val="11"/>
        <color theme="1"/>
        <rFont val="Calibri"/>
        <family val="2"/>
        <scheme val="minor"/>
      </rPr>
      <t>Iran</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</si>
  <si>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</si>
  <si>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</si>
  <si>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</si>
  <si>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Islande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</si>
  <si>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</si>
  <si>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</si>
  <si>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Syrie</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</si>
  <si>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</si>
  <si>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</si>
  <si>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Tunisie</t>
    </r>
  </si>
  <si>
    <r>
      <rPr>
        <sz val="11"/>
        <color theme="1"/>
        <rFont val="Calibri"/>
        <family val="2"/>
        <scheme val="minor"/>
      </rPr>
      <t>Amical</t>
    </r>
  </si>
  <si>
    <r>
      <rPr>
        <sz val="11"/>
        <color theme="1"/>
        <rFont val="Calibri"/>
        <family val="2"/>
        <scheme val="minor"/>
      </rPr>
      <t>Pays‑Bas</t>
    </r>
  </si>
  <si>
    <r>
      <rPr>
        <sz val="11"/>
        <color theme="1"/>
        <rFont val="Calibri"/>
        <family val="2"/>
        <scheme val="minor"/>
      </rPr>
      <t>Italie</t>
    </r>
  </si>
  <si>
    <r>
      <rPr>
        <sz val="11"/>
        <color theme="1"/>
        <rFont val="Calibri"/>
        <family val="2"/>
        <scheme val="minor"/>
      </rPr>
      <t>Amical</t>
    </r>
  </si>
  <si>
    <r>
      <rPr>
        <sz val="11"/>
        <color theme="1"/>
        <rFont val="Calibri"/>
        <family val="2"/>
        <scheme val="minor"/>
      </rPr>
      <t>Pérou</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</si>
  <si>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</si>
  <si>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</si>
  <si>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</si>
  <si>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Suède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</si>
  <si>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</si>
  <si>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</si>
  <si>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</si>
  <si>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</si>
  <si>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Ouzbékistan</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</si>
  <si>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</si>
  <si>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</si>
  <si>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</si>
  <si>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Libye</t>
    </r>
  </si>
  <si>
    <r>
      <rPr>
        <sz val="11"/>
        <color theme="1"/>
        <rFont val="Calibri"/>
        <family val="2"/>
        <scheme val="minor"/>
      </rPr>
      <t>Amical</t>
    </r>
  </si>
  <si>
    <r>
      <rPr>
        <sz val="11"/>
        <color theme="1"/>
        <rFont val="Calibri"/>
        <family val="2"/>
        <scheme val="minor"/>
      </rPr>
      <t>Mexique</t>
    </r>
  </si>
  <si>
    <r>
      <rPr>
        <sz val="11"/>
        <color theme="1"/>
        <rFont val="Calibri"/>
        <family val="2"/>
        <scheme val="minor"/>
      </rPr>
      <t>Croatie</t>
    </r>
  </si>
  <si>
    <r>
      <rPr>
        <sz val="11"/>
        <color theme="1"/>
        <rFont val="Calibri"/>
        <family val="2"/>
        <scheme val="minor"/>
      </rPr>
      <t>Amical</t>
    </r>
  </si>
  <si>
    <r>
      <rPr>
        <sz val="11"/>
        <color theme="1"/>
        <rFont val="Calibri"/>
        <family val="2"/>
        <scheme val="minor"/>
      </rPr>
      <t>Maroc</t>
    </r>
  </si>
  <si>
    <r>
      <rPr>
        <sz val="11"/>
        <color theme="1"/>
        <rFont val="Calibri"/>
        <family val="2"/>
        <scheme val="minor"/>
      </rPr>
      <t>Pays‑Bas</t>
    </r>
  </si>
  <si>
    <r>
      <rPr>
        <sz val="11"/>
        <color theme="1"/>
        <rFont val="Calibri"/>
        <family val="2"/>
        <scheme val="minor"/>
      </rPr>
      <t>Amical</t>
    </r>
  </si>
  <si>
    <r>
      <rPr>
        <sz val="11"/>
        <color theme="1"/>
        <rFont val="Calibri"/>
        <family val="2"/>
        <scheme val="minor"/>
      </rPr>
      <t>Irak</t>
    </r>
  </si>
  <si>
    <r>
      <rPr>
        <sz val="11"/>
        <color theme="1"/>
        <rFont val="Calibri"/>
        <family val="2"/>
        <scheme val="minor"/>
      </rPr>
      <t>Jordanie</t>
    </r>
  </si>
  <si>
    <r>
      <rPr>
        <sz val="11"/>
        <color theme="1"/>
        <rFont val="Calibri"/>
        <family val="2"/>
        <scheme val="minor"/>
      </rPr>
      <t>Amical</t>
    </r>
  </si>
  <si>
    <r>
      <rPr>
        <sz val="11"/>
        <color theme="1"/>
        <rFont val="Calibri"/>
        <family val="2"/>
        <scheme val="minor"/>
      </rPr>
      <t>Suisse</t>
    </r>
  </si>
  <si>
    <r>
      <rPr>
        <sz val="11"/>
        <color theme="1"/>
        <rFont val="Calibri"/>
        <family val="2"/>
        <scheme val="minor"/>
      </rPr>
      <t>Bélarus</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</si>
  <si>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</si>
  <si>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</si>
  <si>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</si>
  <si>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</si>
  <si>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Monténégro</t>
    </r>
  </si>
  <si>
    <r>
      <rPr>
        <sz val="11"/>
        <color theme="1"/>
        <rFont val="Calibri"/>
        <family val="2"/>
        <scheme val="minor"/>
      </rPr>
      <t>Iran</t>
    </r>
  </si>
  <si>
    <r>
      <rPr>
        <sz val="11"/>
        <color theme="1"/>
        <rFont val="Calibri"/>
        <family val="2"/>
        <scheme val="minor"/>
      </rPr>
      <t>Amical</t>
    </r>
  </si>
  <si>
    <r>
      <rPr>
        <sz val="11"/>
        <color theme="1"/>
        <rFont val="Calibri"/>
        <family val="2"/>
        <scheme val="minor"/>
      </rPr>
      <t>Égypte</t>
    </r>
  </si>
  <si>
    <r>
      <rPr>
        <sz val="11"/>
        <color theme="1"/>
        <rFont val="Calibri"/>
        <family val="2"/>
        <scheme val="minor"/>
      </rPr>
      <t>Libye</t>
    </r>
  </si>
  <si>
    <r>
      <rPr>
        <sz val="11"/>
        <color theme="1"/>
        <rFont val="Calibri"/>
        <family val="2"/>
        <scheme val="minor"/>
      </rPr>
      <t>Amical</t>
    </r>
  </si>
  <si>
    <r>
      <rPr>
        <sz val="11"/>
        <color theme="1"/>
        <rFont val="Calibri"/>
        <family val="2"/>
        <scheme val="minor"/>
      </rPr>
      <t>Algérie</t>
    </r>
  </si>
  <si>
    <r>
      <rPr>
        <sz val="11"/>
        <color theme="1"/>
        <rFont val="Calibri"/>
        <family val="2"/>
        <scheme val="minor"/>
      </rPr>
      <t>Guinée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</si>
  <si>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</si>
  <si>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</si>
  <si>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</si>
  <si>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</si>
  <si>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</si>
  <si>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Paraguay</t>
    </r>
  </si>
  <si>
    <r>
      <rPr>
        <sz val="11"/>
        <color theme="1"/>
        <rFont val="Calibri"/>
        <family val="2"/>
        <scheme val="minor"/>
      </rPr>
      <t>Amical</t>
    </r>
  </si>
  <si>
    <r>
      <rPr>
        <sz val="11"/>
        <color theme="1"/>
        <rFont val="Calibri"/>
        <family val="2"/>
        <scheme val="minor"/>
      </rPr>
      <t>Argentine</t>
    </r>
  </si>
  <si>
    <r>
      <rPr>
        <sz val="11"/>
        <color theme="1"/>
        <rFont val="Calibri"/>
        <family val="2"/>
        <scheme val="minor"/>
      </rPr>
      <t>Brésil</t>
    </r>
  </si>
  <si>
    <r>
      <rPr>
        <sz val="11"/>
        <color theme="1"/>
        <rFont val="Calibri"/>
        <family val="2"/>
        <scheme val="minor"/>
      </rPr>
      <t>Amical</t>
    </r>
  </si>
  <si>
    <r>
      <rPr>
        <sz val="11"/>
        <color theme="1"/>
        <rFont val="Calibri"/>
        <family val="2"/>
        <scheme val="minor"/>
      </rPr>
      <t>Bélarus</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</si>
  <si>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</si>
  <si>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</si>
  <si>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</si>
  <si>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</si>
  <si>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</si>
  <si>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Cameroun</t>
    </r>
  </si>
  <si>
    <r>
      <rPr>
        <sz val="11"/>
        <color theme="1"/>
        <rFont val="Calibri"/>
        <family val="2"/>
        <scheme val="minor"/>
      </rPr>
      <t>Maroc</t>
    </r>
  </si>
  <si>
    <r>
      <rPr>
        <sz val="11"/>
        <color theme="1"/>
        <rFont val="Calibri"/>
        <family val="2"/>
        <scheme val="minor"/>
      </rPr>
      <t>Qualification pour la Coupe d’Afrique des nations</t>
    </r>
  </si>
  <si>
    <r>
      <rPr>
        <sz val="11"/>
        <color theme="1"/>
        <rFont val="Calibri"/>
        <family val="2"/>
        <scheme val="minor"/>
      </rPr>
      <t>Côte d’Ivoire</t>
    </r>
  </si>
  <si>
    <r>
      <rPr>
        <sz val="11"/>
        <color theme="1"/>
        <rFont val="Calibri"/>
        <family val="2"/>
        <scheme val="minor"/>
      </rPr>
      <t>Mali</t>
    </r>
  </si>
  <si>
    <r>
      <rPr>
        <sz val="11"/>
        <color theme="1"/>
        <rFont val="Calibri"/>
        <family val="2"/>
        <scheme val="minor"/>
      </rPr>
      <t>Coupe d’Afrique des nations</t>
    </r>
  </si>
  <si>
    <r>
      <rPr>
        <sz val="11"/>
        <color theme="1"/>
        <rFont val="Calibri"/>
        <family val="2"/>
        <scheme val="minor"/>
      </rPr>
      <t>Cap-Vert</t>
    </r>
  </si>
  <si>
    <r>
      <rPr>
        <sz val="11"/>
        <color theme="1"/>
        <rFont val="Calibri"/>
        <family val="2"/>
        <scheme val="minor"/>
      </rPr>
      <t>Ghana</t>
    </r>
  </si>
  <si>
    <r>
      <rPr>
        <sz val="11"/>
        <color theme="1"/>
        <rFont val="Calibri"/>
        <family val="2"/>
        <scheme val="minor"/>
      </rPr>
      <t>Amical</t>
    </r>
  </si>
  <si>
    <r>
      <rPr>
        <sz val="11"/>
        <color theme="1"/>
        <rFont val="Calibri"/>
        <family val="2"/>
        <scheme val="minor"/>
      </rPr>
      <t>Finlande</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</si>
  <si>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</si>
  <si>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</si>
  <si>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</si>
  <si>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</si>
  <si>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</si>
  <si>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</si>
  <si>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</si>
  <si>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</si>
  <si>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Bélarus</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</si>
  <si>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</si>
  <si>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</si>
  <si>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France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</si>
  <si>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</si>
  <si>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</si>
  <si>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Qatar</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</si>
  <si>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</si>
  <si>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</si>
  <si>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</si>
  <si>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Chili</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</si>
  <si>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</si>
  <si>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</si>
  <si>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Zambie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</si>
  <si>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</si>
  <si>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</si>
  <si>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Allemagne</t>
    </r>
  </si>
  <si>
    <r>
      <rPr>
        <sz val="11"/>
        <color theme="1"/>
        <rFont val="Calibri"/>
        <family val="2"/>
        <scheme val="minor"/>
      </rPr>
      <t>Coupe de la Confédération</t>
    </r>
  </si>
  <si>
    <r>
      <rPr>
        <sz val="11"/>
        <color theme="1"/>
        <rFont val="Calibri"/>
        <family val="2"/>
        <scheme val="minor"/>
      </rPr>
      <t>Mexique</t>
    </r>
  </si>
  <si>
    <r>
      <rPr>
        <sz val="11"/>
        <color theme="1"/>
        <rFont val="Calibri"/>
        <family val="2"/>
        <scheme val="minor"/>
      </rPr>
      <t>Nouvelle‑Zélande</t>
    </r>
  </si>
  <si>
    <r>
      <rPr>
        <sz val="11"/>
        <color theme="1"/>
        <rFont val="Calibri"/>
        <family val="2"/>
        <scheme val="minor"/>
      </rPr>
      <t>Coupe de la Confédération</t>
    </r>
  </si>
  <si>
    <r>
      <rPr>
        <sz val="11"/>
        <color theme="1"/>
        <rFont val="Calibri"/>
        <family val="2"/>
        <scheme val="minor"/>
      </rPr>
      <t>Russie</t>
    </r>
  </si>
  <si>
    <r>
      <rPr>
        <sz val="11"/>
        <color theme="1"/>
        <rFont val="Calibri"/>
        <family val="2"/>
        <scheme val="minor"/>
      </rPr>
      <t>Portugal</t>
    </r>
  </si>
  <si>
    <r>
      <rPr>
        <sz val="11"/>
        <color theme="1"/>
        <rFont val="Calibri"/>
        <family val="2"/>
        <scheme val="minor"/>
      </rPr>
      <t>Coupe de la Confédération</t>
    </r>
  </si>
  <si>
    <r>
      <rPr>
        <sz val="11"/>
        <color theme="1"/>
        <rFont val="Calibri"/>
        <family val="2"/>
        <scheme val="minor"/>
      </rPr>
      <t>Mexique</t>
    </r>
  </si>
  <si>
    <r>
      <rPr>
        <sz val="11"/>
        <color theme="1"/>
        <rFont val="Calibri"/>
        <family val="2"/>
        <scheme val="minor"/>
      </rPr>
      <t>Russie</t>
    </r>
  </si>
  <si>
    <r>
      <rPr>
        <sz val="11"/>
        <color theme="1"/>
        <rFont val="Calibri"/>
        <family val="2"/>
        <scheme val="minor"/>
      </rPr>
      <t>Coupe de la Confédération</t>
    </r>
  </si>
  <si>
    <r>
      <rPr>
        <sz val="11"/>
        <color theme="1"/>
        <rFont val="Calibri"/>
        <family val="2"/>
        <scheme val="minor"/>
      </rPr>
      <t>Mexique</t>
    </r>
  </si>
  <si>
    <r>
      <rPr>
        <sz val="11"/>
        <color theme="1"/>
        <rFont val="Calibri"/>
        <family val="2"/>
        <scheme val="minor"/>
      </rPr>
      <t>Paraguay</t>
    </r>
  </si>
  <si>
    <r>
      <rPr>
        <sz val="11"/>
        <color theme="1"/>
        <rFont val="Calibri"/>
        <family val="2"/>
        <scheme val="minor"/>
      </rPr>
      <t>Amical</t>
    </r>
  </si>
  <si>
    <r>
      <rPr>
        <sz val="11"/>
        <color theme="1"/>
        <rFont val="Calibri"/>
        <family val="2"/>
        <scheme val="minor"/>
      </rPr>
      <t>Chili</t>
    </r>
  </si>
  <si>
    <r>
      <rPr>
        <sz val="11"/>
        <color theme="1"/>
        <rFont val="Calibri"/>
        <family val="2"/>
        <scheme val="minor"/>
      </rPr>
      <t>Allemagne</t>
    </r>
  </si>
  <si>
    <r>
      <rPr>
        <sz val="11"/>
        <color theme="1"/>
        <rFont val="Calibri"/>
        <family val="2"/>
        <scheme val="minor"/>
      </rPr>
      <t>Coupe de la Confédération</t>
    </r>
  </si>
  <si>
    <r>
      <rPr>
        <sz val="11"/>
        <color theme="1"/>
        <rFont val="Calibri"/>
        <family val="2"/>
        <scheme val="minor"/>
      </rPr>
      <t>Portugal</t>
    </r>
  </si>
  <si>
    <r>
      <rPr>
        <sz val="11"/>
        <color theme="1"/>
        <rFont val="Calibri"/>
        <family val="2"/>
        <scheme val="minor"/>
      </rPr>
      <t>Mexique</t>
    </r>
  </si>
  <si>
    <r>
      <rPr>
        <sz val="11"/>
        <color theme="1"/>
        <rFont val="Calibri"/>
        <family val="2"/>
        <scheme val="minor"/>
      </rPr>
      <t>Coupe de la Confédération</t>
    </r>
  </si>
  <si>
    <r>
      <rPr>
        <sz val="11"/>
        <color theme="1"/>
        <rFont val="Calibri"/>
        <family val="2"/>
        <scheme val="minor"/>
      </rPr>
      <t>Honduras</t>
    </r>
  </si>
  <si>
    <r>
      <rPr>
        <sz val="11"/>
        <color theme="1"/>
        <rFont val="Calibri"/>
        <family val="2"/>
        <scheme val="minor"/>
      </rPr>
      <t>Costa Rica</t>
    </r>
  </si>
  <si>
    <r>
      <rPr>
        <sz val="11"/>
        <color theme="1"/>
        <rFont val="Calibri"/>
        <family val="2"/>
        <scheme val="minor"/>
      </rPr>
      <t>Gold Cup</t>
    </r>
  </si>
  <si>
    <r>
      <rPr>
        <sz val="11"/>
        <color theme="1"/>
        <rFont val="Calibri"/>
        <family val="2"/>
        <scheme val="minor"/>
      </rPr>
      <t>Costa Rica</t>
    </r>
  </si>
  <si>
    <r>
      <rPr>
        <sz val="11"/>
        <color theme="1"/>
        <rFont val="Calibri"/>
        <family val="2"/>
        <scheme val="minor"/>
      </rPr>
      <t>Panama</t>
    </r>
  </si>
  <si>
    <r>
      <rPr>
        <sz val="11"/>
        <color theme="1"/>
        <rFont val="Calibri"/>
        <family val="2"/>
        <scheme val="minor"/>
      </rPr>
      <t>Gold Cup</t>
    </r>
  </si>
  <si>
    <r>
      <rPr>
        <sz val="11"/>
        <color theme="1"/>
        <rFont val="Calibri"/>
        <family val="2"/>
        <scheme val="minor"/>
      </rPr>
      <t>Jamaïque</t>
    </r>
  </si>
  <si>
    <r>
      <rPr>
        <sz val="11"/>
        <color theme="1"/>
        <rFont val="Calibri"/>
        <family val="2"/>
        <scheme val="minor"/>
      </rPr>
      <t>Canada</t>
    </r>
  </si>
  <si>
    <r>
      <rPr>
        <sz val="11"/>
        <color theme="1"/>
        <rFont val="Calibri"/>
        <family val="2"/>
        <scheme val="minor"/>
      </rPr>
      <t>Gold Cup</t>
    </r>
  </si>
  <si>
    <r>
      <rPr>
        <sz val="11"/>
        <color theme="1"/>
        <rFont val="Calibri"/>
        <family val="2"/>
        <scheme val="minor"/>
      </rPr>
      <t>Mexique</t>
    </r>
  </si>
  <si>
    <r>
      <rPr>
        <sz val="11"/>
        <color theme="1"/>
        <rFont val="Calibri"/>
        <family val="2"/>
        <scheme val="minor"/>
      </rPr>
      <t>Honduras</t>
    </r>
  </si>
  <si>
    <r>
      <rPr>
        <sz val="11"/>
        <color theme="1"/>
        <rFont val="Calibri"/>
        <family val="2"/>
        <scheme val="minor"/>
      </rPr>
      <t>Gold Cup</t>
    </r>
  </si>
  <si>
    <r>
      <rPr>
        <sz val="11"/>
        <color theme="1"/>
        <rFont val="Calibri"/>
        <family val="2"/>
        <scheme val="minor"/>
      </rPr>
      <t>Mexique</t>
    </r>
  </si>
  <si>
    <r>
      <rPr>
        <sz val="11"/>
        <color theme="1"/>
        <rFont val="Calibri"/>
        <family val="2"/>
        <scheme val="minor"/>
      </rPr>
      <t>Jamaïque</t>
    </r>
  </si>
  <si>
    <r>
      <rPr>
        <sz val="11"/>
        <color theme="1"/>
        <rFont val="Calibri"/>
        <family val="2"/>
        <scheme val="minor"/>
      </rPr>
      <t>Gold Cup</t>
    </r>
  </si>
  <si>
    <r>
      <rPr>
        <sz val="11"/>
        <color theme="1"/>
        <rFont val="Calibri"/>
        <family val="2"/>
        <scheme val="minor"/>
      </rPr>
      <t>Émirats arabes unis</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</si>
  <si>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</si>
  <si>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</si>
  <si>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</si>
  <si>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</si>
  <si>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</si>
  <si>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</si>
  <si>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</si>
  <si>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</si>
  <si>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Guinée</t>
    </r>
  </si>
  <si>
    <r>
      <rPr>
        <sz val="11"/>
        <color theme="1"/>
        <rFont val="Calibri"/>
        <family val="2"/>
        <scheme val="minor"/>
      </rPr>
      <t>Libye</t>
    </r>
  </si>
  <si>
    <r>
      <rPr>
        <sz val="11"/>
        <color theme="1"/>
        <rFont val="Calibri"/>
        <family val="2"/>
        <scheme val="minor"/>
      </rPr>
      <t>Qualification pour la Coupe du Monde de la FIFA</t>
    </r>
  </si>
  <si>
    <r>
      <rPr>
        <sz val="11"/>
        <color theme="1"/>
        <rFont val="Calibri"/>
        <family val="2"/>
        <scheme val="minor"/>
      </rPr>
      <t>Ouganda</t>
    </r>
  </si>
  <si>
    <r>
      <rPr>
        <sz val="11"/>
        <color theme="1"/>
        <rFont val="Calibri"/>
        <family val="2"/>
        <scheme val="minor"/>
      </rPr>
      <t>Égypte</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</si>
  <si>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</si>
  <si>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</si>
  <si>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</si>
  <si>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</si>
  <si>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</si>
  <si>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</si>
  <si>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</si>
  <si>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Cap-Vert</t>
    </r>
  </si>
  <si>
    <r>
      <rPr>
        <sz val="11"/>
        <color theme="1"/>
        <rFont val="Calibri"/>
        <family val="2"/>
        <scheme val="minor"/>
      </rPr>
      <t>Nigéria</t>
    </r>
  </si>
  <si>
    <r>
      <rPr>
        <sz val="11"/>
        <color theme="1"/>
        <rFont val="Calibri"/>
        <family val="2"/>
        <scheme val="minor"/>
      </rPr>
      <t>Amical</t>
    </r>
  </si>
  <si>
    <r>
      <rPr>
        <sz val="11"/>
        <color theme="1"/>
        <rFont val="Calibri"/>
        <family val="2"/>
        <scheme val="minor"/>
      </rPr>
      <t>Roumanie</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</si>
  <si>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</si>
  <si>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</si>
  <si>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Slovaquie</t>
    </r>
  </si>
  <si>
    <r>
      <rPr>
        <sz val="11"/>
        <color theme="1"/>
        <rFont val="Calibri"/>
        <family val="2"/>
        <scheme val="minor"/>
      </rPr>
      <t>Slovénie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</si>
  <si>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</si>
  <si>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</si>
  <si>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</si>
  <si>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</si>
  <si>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</si>
  <si>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 xml:space="preserve">République de Macédoine </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</si>
  <si>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</si>
  <si>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</si>
  <si>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</si>
  <si>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</si>
  <si>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</si>
  <si>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</si>
  <si>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</si>
  <si>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</si>
  <si>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</si>
  <si>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</si>
  <si>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Libye</t>
    </r>
  </si>
  <si>
    <r>
      <rPr>
        <sz val="11"/>
        <color theme="1"/>
        <rFont val="Calibri"/>
        <family val="2"/>
        <scheme val="minor"/>
      </rPr>
      <t>Guinée</t>
    </r>
  </si>
  <si>
    <r>
      <rPr>
        <sz val="11"/>
        <color theme="1"/>
        <rFont val="Calibri"/>
        <family val="2"/>
        <scheme val="minor"/>
      </rPr>
      <t>Qualification pour la Coupe du Monde de la FIFA</t>
    </r>
  </si>
  <si>
    <r>
      <rPr>
        <sz val="11"/>
        <color theme="1"/>
        <rFont val="Calibri"/>
        <family val="2"/>
        <scheme val="minor"/>
      </rPr>
      <t>Monténégro</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</si>
  <si>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</si>
  <si>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</si>
  <si>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</si>
  <si>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Slovaquie</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</si>
  <si>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</si>
  <si>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</si>
  <si>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</si>
  <si>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</si>
  <si>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</si>
  <si>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</si>
  <si>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</si>
  <si>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</si>
  <si>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</si>
  <si>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</si>
  <si>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</si>
  <si>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</si>
  <si>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</si>
  <si>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</si>
  <si>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</si>
  <si>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</si>
  <si>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</si>
  <si>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Zambie</t>
    </r>
  </si>
  <si>
    <r>
      <rPr>
        <sz val="11"/>
        <color theme="1"/>
        <rFont val="Calibri"/>
        <family val="2"/>
        <scheme val="minor"/>
      </rPr>
      <t>Qualification pour la Coupe du Monde de la FIFA</t>
    </r>
  </si>
  <si>
    <r>
      <rPr>
        <sz val="11"/>
        <color theme="1"/>
        <rFont val="Calibri"/>
        <family val="2"/>
        <scheme val="minor"/>
      </rPr>
      <t>Zambie</t>
    </r>
  </si>
  <si>
    <r>
      <rPr>
        <sz val="11"/>
        <color theme="1"/>
        <rFont val="Calibri"/>
        <family val="2"/>
        <scheme val="minor"/>
      </rPr>
      <t>Cabo Verde</t>
    </r>
  </si>
  <si>
    <r>
      <rPr>
        <sz val="11"/>
        <color theme="1"/>
        <rFont val="Calibri"/>
        <family val="2"/>
        <scheme val="minor"/>
      </rPr>
      <t>Qualification pour la Coupe d’Afrique des nations</t>
    </r>
  </si>
  <si>
    <r>
      <rPr>
        <sz val="11"/>
        <color theme="1"/>
        <rFont val="Calibri"/>
        <family val="2"/>
        <scheme val="minor"/>
      </rPr>
      <t>Irlande</t>
    </r>
  </si>
  <si>
    <r>
      <rPr>
        <sz val="11"/>
        <color theme="1"/>
        <rFont val="Calibri"/>
        <family val="2"/>
        <scheme val="minor"/>
      </rPr>
      <t>Serbie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</si>
  <si>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</si>
  <si>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</si>
  <si>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</si>
  <si>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</si>
  <si>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</si>
  <si>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</si>
  <si>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</si>
  <si>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</si>
  <si>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Ouganda</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</si>
  <si>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</si>
  <si>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</si>
  <si>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</si>
  <si>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</si>
  <si>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</si>
  <si>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</si>
  <si>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</si>
  <si>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Monténégro</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</si>
  <si>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</si>
  <si>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</si>
  <si>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</si>
  <si>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Slovénie</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</si>
  <si>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</si>
  <si>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</si>
  <si>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Slovaquie</t>
    </r>
  </si>
  <si>
    <r>
      <rPr>
        <sz val="11"/>
        <color theme="1"/>
        <rFont val="Calibri"/>
        <family val="2"/>
        <scheme val="minor"/>
      </rPr>
      <t>Qualification pour la Coupe du Monde de la FIFA</t>
    </r>
  </si>
  <si>
    <r>
      <rPr>
        <sz val="11"/>
        <color theme="1"/>
        <rFont val="Calibri"/>
        <family val="2"/>
        <scheme val="minor"/>
      </rPr>
      <t>Géorgie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</si>
  <si>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</si>
  <si>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</si>
  <si>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</si>
  <si>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Serbie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</si>
  <si>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</si>
  <si>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</si>
  <si>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</si>
  <si>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</si>
  <si>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Nigéria</t>
    </r>
  </si>
  <si>
    <r>
      <rPr>
        <sz val="11"/>
        <color theme="1"/>
        <rFont val="Calibri"/>
        <family val="2"/>
        <scheme val="minor"/>
      </rPr>
      <t>Zambie</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</si>
  <si>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</si>
  <si>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</si>
  <si>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</si>
  <si>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</si>
  <si>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</si>
  <si>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</si>
  <si>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</si>
  <si>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</si>
  <si>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Canada</t>
    </r>
  </si>
  <si>
    <r>
      <rPr>
        <sz val="11"/>
        <color theme="1"/>
        <rFont val="Calibri"/>
        <family val="2"/>
        <scheme val="minor"/>
      </rPr>
      <t>Amical</t>
    </r>
  </si>
  <si>
    <r>
      <rPr>
        <sz val="11"/>
        <color theme="1"/>
        <rFont val="Calibri"/>
        <family val="2"/>
        <scheme val="minor"/>
      </rPr>
      <t>Serbie</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</si>
  <si>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</si>
  <si>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</si>
  <si>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</si>
  <si>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</si>
  <si>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</si>
  <si>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</si>
  <si>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</si>
  <si>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</si>
  <si>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</si>
  <si>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</si>
  <si>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</si>
  <si>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</si>
  <si>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</si>
  <si>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</si>
  <si>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Panama</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</si>
  <si>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</si>
  <si>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</si>
  <si>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</si>
  <si>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</si>
  <si>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</si>
  <si>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</si>
  <si>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Syrie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</si>
  <si>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</si>
  <si>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</si>
  <si>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</si>
  <si>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</si>
  <si>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</si>
  <si>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</si>
  <si>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</si>
  <si>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</si>
  <si>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Panama</t>
    </r>
  </si>
  <si>
    <r>
      <rPr>
        <sz val="11"/>
        <color theme="1"/>
        <rFont val="Calibri"/>
        <family val="2"/>
        <scheme val="minor"/>
      </rPr>
      <t>Amical</t>
    </r>
  </si>
  <si>
    <r>
      <rPr>
        <sz val="11"/>
        <color theme="1"/>
        <rFont val="Calibri"/>
        <family val="2"/>
        <scheme val="minor"/>
      </rPr>
      <t>Écosse</t>
    </r>
  </si>
  <si>
    <r>
      <rPr>
        <sz val="11"/>
        <color theme="1"/>
        <rFont val="Calibri"/>
        <family val="2"/>
        <scheme val="minor"/>
      </rPr>
      <t>Pays‑Bas</t>
    </r>
  </si>
  <si>
    <r>
      <rPr>
        <sz val="11"/>
        <color theme="1"/>
        <rFont val="Calibri"/>
        <family val="2"/>
        <scheme val="minor"/>
      </rPr>
      <t>Amical</t>
    </r>
  </si>
  <si>
    <r>
      <rPr>
        <sz val="11"/>
        <color theme="1"/>
        <rFont val="Calibri"/>
        <family val="2"/>
        <scheme val="minor"/>
      </rPr>
      <t>Suède</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</si>
  <si>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</si>
  <si>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</si>
  <si>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</si>
  <si>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Colombie</t>
    </r>
  </si>
  <si>
    <r>
      <rPr>
        <sz val="11"/>
        <color theme="1"/>
        <rFont val="Calibri"/>
        <family val="2"/>
        <scheme val="minor"/>
      </rPr>
      <t>Amical</t>
    </r>
  </si>
  <si>
    <r>
      <rPr>
        <sz val="11"/>
        <color theme="1"/>
        <rFont val="Calibri"/>
        <family val="2"/>
        <scheme val="minor"/>
      </rPr>
      <t>Ukraine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</si>
  <si>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</si>
  <si>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</si>
  <si>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Russie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</si>
  <si>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</si>
  <si>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</si>
  <si>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Iran</t>
    </r>
  </si>
  <si>
    <r>
      <rPr>
        <sz val="11"/>
        <color theme="1"/>
        <rFont val="Calibri"/>
        <family val="2"/>
        <scheme val="minor"/>
      </rPr>
      <t>Venezuela</t>
    </r>
  </si>
  <si>
    <r>
      <rPr>
        <sz val="11"/>
        <color theme="1"/>
        <rFont val="Calibri"/>
        <family val="2"/>
        <scheme val="minor"/>
      </rPr>
      <t>Amical</t>
    </r>
  </si>
  <si>
    <r>
      <rPr>
        <sz val="11"/>
        <color theme="1"/>
        <rFont val="Calibri"/>
        <family val="2"/>
        <scheme val="minor"/>
      </rPr>
      <t>Bulgarie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</si>
  <si>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</si>
  <si>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</si>
  <si>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Turquie</t>
    </r>
  </si>
  <si>
    <r>
      <rPr>
        <sz val="11"/>
        <color theme="1"/>
        <rFont val="Calibri"/>
        <family val="2"/>
        <scheme val="minor"/>
      </rPr>
      <t>Albanie</t>
    </r>
  </si>
  <si>
    <r>
      <rPr>
        <sz val="11"/>
        <color theme="1"/>
        <rFont val="Calibri"/>
        <family val="2"/>
        <scheme val="minor"/>
      </rPr>
      <t>Amical</t>
    </r>
  </si>
  <si>
    <r>
      <rPr>
        <sz val="11"/>
        <color theme="1"/>
        <rFont val="Calibri"/>
        <family val="2"/>
        <scheme val="minor"/>
      </rPr>
      <t>Pologne</t>
    </r>
  </si>
  <si>
    <r>
      <rPr>
        <sz val="11"/>
        <color theme="1"/>
        <rFont val="Calibri"/>
        <family val="2"/>
        <scheme val="minor"/>
      </rPr>
      <t>Mexique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</si>
  <si>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</si>
  <si>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</si>
  <si>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Afrique du Sud</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</si>
  <si>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</si>
  <si>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</si>
  <si>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</si>
  <si>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</si>
  <si>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</si>
  <si>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</si>
  <si>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</si>
  <si>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Slovaquie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</si>
  <si>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</si>
  <si>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</si>
  <si>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Autriche</t>
    </r>
  </si>
  <si>
    <r>
      <rPr>
        <sz val="11"/>
        <color theme="1"/>
        <rFont val="Calibri"/>
        <family val="2"/>
        <scheme val="minor"/>
      </rPr>
      <t>Uruguay</t>
    </r>
  </si>
  <si>
    <r>
      <rPr>
        <sz val="11"/>
        <color theme="1"/>
        <rFont val="Calibri"/>
        <family val="2"/>
        <scheme val="minor"/>
      </rPr>
      <t>Amical</t>
    </r>
  </si>
  <si>
    <r>
      <rPr>
        <sz val="11"/>
        <color theme="1"/>
        <rFont val="Calibri"/>
        <family val="2"/>
        <scheme val="minor"/>
      </rPr>
      <t>Belgique</t>
    </r>
  </si>
  <si>
    <r>
      <rPr>
        <sz val="11"/>
        <color theme="1"/>
        <rFont val="Calibri"/>
        <family val="2"/>
        <scheme val="minor"/>
      </rPr>
      <t>Japon</t>
    </r>
  </si>
  <si>
    <r>
      <rPr>
        <sz val="11"/>
        <color theme="1"/>
        <rFont val="Calibri"/>
        <family val="2"/>
        <scheme val="minor"/>
      </rPr>
      <t>Amical</t>
    </r>
  </si>
  <si>
    <r>
      <rPr>
        <sz val="11"/>
        <color theme="1"/>
        <rFont val="Calibri"/>
        <family val="2"/>
        <scheme val="minor"/>
      </rPr>
      <t>Koweït</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</si>
  <si>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</si>
  <si>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</si>
  <si>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Oman</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</si>
  <si>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</si>
  <si>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</si>
  <si>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Koweït</t>
    </r>
  </si>
  <si>
    <r>
      <rPr>
        <sz val="11"/>
        <color theme="1"/>
        <rFont val="Calibri"/>
        <family val="2"/>
        <scheme val="minor"/>
      </rPr>
      <t>Oman</t>
    </r>
  </si>
  <si>
    <r>
      <rPr>
        <sz val="11"/>
        <color theme="1"/>
        <rFont val="Calibri"/>
        <family val="2"/>
        <scheme val="minor"/>
      </rPr>
      <t>Amical</t>
    </r>
  </si>
  <si>
    <r>
      <rPr>
        <sz val="11"/>
        <color theme="1"/>
        <rFont val="Calibri"/>
        <family val="2"/>
        <scheme val="minor"/>
      </rPr>
      <t>Irak</t>
    </r>
  </si>
  <si>
    <r>
      <rPr>
        <sz val="11"/>
        <color theme="1"/>
        <rFont val="Calibri"/>
        <family val="2"/>
        <scheme val="minor"/>
      </rPr>
      <t>Qatar</t>
    </r>
  </si>
  <si>
    <r>
      <rPr>
        <sz val="11"/>
        <color theme="1"/>
        <rFont val="Calibri"/>
        <family val="2"/>
        <scheme val="minor"/>
      </rPr>
      <t>Amical</t>
    </r>
  </si>
  <si>
    <r>
      <rPr>
        <sz val="11"/>
        <color theme="1"/>
        <rFont val="Calibri"/>
        <family val="2"/>
        <scheme val="minor"/>
      </rPr>
      <t>Jordanie</t>
    </r>
  </si>
  <si>
    <r>
      <rPr>
        <sz val="11"/>
        <color theme="1"/>
        <rFont val="Calibri"/>
        <family val="2"/>
        <scheme val="minor"/>
      </rPr>
      <t>Finlande</t>
    </r>
  </si>
  <si>
    <r>
      <rPr>
        <sz val="11"/>
        <color theme="1"/>
        <rFont val="Calibri"/>
        <family val="2"/>
        <scheme val="minor"/>
      </rPr>
      <t>Amical</t>
    </r>
  </si>
  <si>
    <r>
      <rPr>
        <sz val="11"/>
        <color theme="1"/>
        <rFont val="Calibri"/>
        <family val="2"/>
        <scheme val="minor"/>
      </rPr>
      <t>Italie</t>
    </r>
  </si>
  <si>
    <r>
      <rPr>
        <sz val="11"/>
        <color theme="1"/>
        <rFont val="Calibri"/>
        <family val="2"/>
        <scheme val="minor"/>
      </rPr>
      <t>France</t>
    </r>
  </si>
  <si>
    <r>
      <rPr>
        <sz val="11"/>
        <color theme="1"/>
        <rFont val="Calibri"/>
        <family val="2"/>
        <scheme val="minor"/>
      </rPr>
      <t>Amical</t>
    </r>
  </si>
  <si>
    <r>
      <rPr>
        <sz val="11"/>
        <color theme="1"/>
        <rFont val="Calibri"/>
        <family val="2"/>
        <scheme val="minor"/>
      </rPr>
      <t>Grèce</t>
    </r>
  </si>
  <si>
    <r>
      <rPr>
        <sz val="11"/>
        <color theme="1"/>
        <rFont val="Calibri"/>
        <family val="2"/>
        <scheme val="minor"/>
      </rPr>
      <t>Autriche</t>
    </r>
  </si>
  <si>
    <r>
      <rPr>
        <sz val="11"/>
        <color theme="1"/>
        <rFont val="Calibri"/>
        <family val="2"/>
        <scheme val="minor"/>
      </rPr>
      <t>Amical</t>
    </r>
  </si>
  <si>
    <r>
      <rPr>
        <sz val="11"/>
        <color theme="1"/>
        <rFont val="Calibri"/>
        <family val="2"/>
        <scheme val="minor"/>
      </rPr>
      <t>Maroc</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</si>
  <si>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</si>
  <si>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</si>
  <si>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Ghana</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</si>
  <si>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</si>
  <si>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</si>
  <si>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Nigéria</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</si>
  <si>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</si>
  <si>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</si>
  <si>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Turquie</t>
    </r>
  </si>
  <si>
    <r>
      <rPr>
        <sz val="11"/>
        <color theme="1"/>
        <rFont val="Calibri"/>
        <family val="2"/>
        <scheme val="minor"/>
      </rPr>
      <t>Roumanie</t>
    </r>
  </si>
  <si>
    <r>
      <rPr>
        <sz val="11"/>
        <color theme="1"/>
        <rFont val="Calibri"/>
        <family val="2"/>
        <scheme val="minor"/>
      </rPr>
      <t>Coupe des Balkans</t>
    </r>
  </si>
  <si>
    <r>
      <rPr>
        <sz val="11"/>
        <color theme="1"/>
        <rFont val="Calibri"/>
        <family val="2"/>
        <scheme val="minor"/>
      </rPr>
      <t>Pérou</t>
    </r>
  </si>
  <si>
    <r>
      <rPr>
        <sz val="11"/>
        <color theme="1"/>
        <rFont val="Calibri"/>
        <family val="2"/>
        <scheme val="minor"/>
      </rPr>
      <t>Bulgarie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</si>
  <si>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</si>
  <si>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</si>
  <si>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Brésil</t>
    </r>
  </si>
  <si>
    <r>
      <rPr>
        <sz val="11"/>
        <color theme="1"/>
        <rFont val="Calibri"/>
        <family val="2"/>
        <scheme val="minor"/>
      </rPr>
      <t>Amical</t>
    </r>
  </si>
  <si>
    <r>
      <rPr>
        <sz val="11"/>
        <color theme="1"/>
        <rFont val="Calibri"/>
        <family val="2"/>
        <scheme val="minor"/>
      </rPr>
      <t>Iran</t>
    </r>
  </si>
  <si>
    <r>
      <rPr>
        <sz val="11"/>
        <color theme="1"/>
        <rFont val="Calibri"/>
        <family val="2"/>
        <scheme val="minor"/>
      </rPr>
      <t>Bulgarie</t>
    </r>
  </si>
  <si>
    <r>
      <rPr>
        <sz val="11"/>
        <color theme="1"/>
        <rFont val="Calibri"/>
        <family val="2"/>
        <scheme val="minor"/>
      </rPr>
      <t>Amical</t>
    </r>
  </si>
  <si>
    <r>
      <rPr>
        <sz val="11"/>
        <color theme="1"/>
        <rFont val="Calibri"/>
        <family val="2"/>
        <scheme val="minor"/>
      </rPr>
      <t>Écosse</t>
    </r>
  </si>
  <si>
    <r>
      <rPr>
        <sz val="11"/>
        <color theme="1"/>
        <rFont val="Calibri"/>
        <family val="2"/>
        <scheme val="minor"/>
      </rPr>
      <t>Irlande du Nord</t>
    </r>
  </si>
  <si>
    <r>
      <rPr>
        <sz val="11"/>
        <color theme="1"/>
        <rFont val="Calibri"/>
        <family val="2"/>
        <scheme val="minor"/>
      </rPr>
      <t>Championnat britannique</t>
    </r>
  </si>
  <si>
    <r>
      <rPr>
        <sz val="11"/>
        <color theme="1"/>
        <rFont val="Calibri"/>
        <family val="2"/>
        <scheme val="minor"/>
      </rPr>
      <t>Écosse</t>
    </r>
  </si>
  <si>
    <r>
      <rPr>
        <sz val="11"/>
        <color theme="1"/>
        <rFont val="Calibri"/>
        <family val="2"/>
        <scheme val="minor"/>
      </rPr>
      <t>Pays de Galles</t>
    </r>
  </si>
  <si>
    <r>
      <rPr>
        <sz val="11"/>
        <color theme="1"/>
        <rFont val="Calibri"/>
        <family val="2"/>
        <scheme val="minor"/>
      </rPr>
      <t>Championnat britannique</t>
    </r>
  </si>
  <si>
    <r>
      <rPr>
        <sz val="11"/>
        <color theme="1"/>
        <rFont val="Calibri"/>
        <family val="2"/>
        <scheme val="minor"/>
      </rPr>
      <t>Norvège</t>
    </r>
  </si>
  <si>
    <r>
      <rPr>
        <sz val="11"/>
        <color theme="1"/>
        <rFont val="Calibri"/>
        <family val="2"/>
        <scheme val="minor"/>
      </rPr>
      <t>Irlande</t>
    </r>
  </si>
  <si>
    <r>
      <rPr>
        <sz val="11"/>
        <color theme="1"/>
        <rFont val="Calibri"/>
        <family val="2"/>
        <scheme val="minor"/>
      </rPr>
      <t>Amical</t>
    </r>
  </si>
  <si>
    <r>
      <rPr>
        <sz val="11"/>
        <color theme="1"/>
        <rFont val="Calibri"/>
        <family val="2"/>
        <scheme val="minor"/>
      </rPr>
      <t>Danemark</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</si>
  <si>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</si>
  <si>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</si>
  <si>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Uruguay</t>
    </r>
  </si>
  <si>
    <r>
      <rPr>
        <sz val="11"/>
        <color theme="1"/>
        <rFont val="Calibri"/>
        <family val="2"/>
        <scheme val="minor"/>
      </rPr>
      <t>Espagne</t>
    </r>
  </si>
  <si>
    <r>
      <rPr>
        <sz val="11"/>
        <color theme="1"/>
        <rFont val="Calibri"/>
        <family val="2"/>
        <scheme val="minor"/>
      </rPr>
      <t>Amical</t>
    </r>
  </si>
  <si>
    <r>
      <rPr>
        <sz val="11"/>
        <color theme="1"/>
        <rFont val="Calibri"/>
        <family val="2"/>
        <scheme val="minor"/>
      </rPr>
      <t>Bulgarie</t>
    </r>
  </si>
  <si>
    <r>
      <rPr>
        <sz val="11"/>
        <color theme="1"/>
        <rFont val="Calibri"/>
        <family val="2"/>
        <scheme val="minor"/>
      </rPr>
      <t>Roumanie</t>
    </r>
  </si>
  <si>
    <r>
      <rPr>
        <sz val="11"/>
        <color theme="1"/>
        <rFont val="Calibri"/>
        <family val="2"/>
        <scheme val="minor"/>
      </rPr>
      <t>Coupe des Balkans</t>
    </r>
  </si>
  <si>
    <r>
      <rPr>
        <sz val="11"/>
        <color theme="1"/>
        <rFont val="Calibri"/>
        <family val="2"/>
        <scheme val="minor"/>
      </rPr>
      <t>Allemagne</t>
    </r>
  </si>
  <si>
    <r>
      <rPr>
        <sz val="11"/>
        <color theme="1"/>
        <rFont val="Calibri"/>
        <family val="2"/>
        <scheme val="minor"/>
      </rPr>
      <t>Pologne</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</si>
  <si>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</si>
  <si>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</si>
  <si>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Suède</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</si>
  <si>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</si>
  <si>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</si>
  <si>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Espagne</t>
    </r>
  </si>
  <si>
    <r>
      <rPr>
        <sz val="11"/>
        <color theme="1"/>
        <rFont val="Calibri"/>
        <family val="2"/>
        <scheme val="minor"/>
      </rPr>
      <t>Coupe du Monde de la FIFA</t>
    </r>
  </si>
  <si>
    <r>
      <rPr>
        <sz val="11"/>
        <color theme="1"/>
        <rFont val="Calibri"/>
        <family val="2"/>
        <scheme val="minor"/>
      </rPr>
      <t>Iran</t>
    </r>
  </si>
  <si>
    <r>
      <rPr>
        <sz val="11"/>
        <color theme="1"/>
        <rFont val="Calibri"/>
        <family val="2"/>
        <scheme val="minor"/>
      </rPr>
      <t>Écosse</t>
    </r>
  </si>
  <si>
    <r>
      <rPr>
        <sz val="11"/>
        <color theme="1"/>
        <rFont val="Calibri"/>
        <family val="2"/>
        <scheme val="minor"/>
      </rPr>
      <t>Coupe du Monde de la FIFA</t>
    </r>
  </si>
  <si>
    <r>
      <rPr>
        <sz val="11"/>
        <color theme="1"/>
        <rFont val="Calibri"/>
        <family val="2"/>
        <scheme val="minor"/>
      </rPr>
      <t>Pays‑Bas</t>
    </r>
  </si>
  <si>
    <r>
      <rPr>
        <sz val="11"/>
        <color theme="1"/>
        <rFont val="Calibri"/>
        <family val="2"/>
        <scheme val="minor"/>
      </rPr>
      <t>Pérou</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</si>
  <si>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</si>
  <si>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</si>
  <si>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Tunisie</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</si>
  <si>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</si>
  <si>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</si>
  <si>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Italie</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</si>
  <si>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</si>
  <si>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</si>
  <si>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Brésil</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</si>
  <si>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</si>
  <si>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</si>
  <si>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Pays‑Bas</t>
    </r>
  </si>
  <si>
    <r>
      <rPr>
        <sz val="11"/>
        <color theme="1"/>
        <rFont val="Calibri"/>
        <family val="2"/>
        <scheme val="minor"/>
      </rPr>
      <t>Coupe du Monde de la FIFA</t>
    </r>
  </si>
  <si>
    <r>
      <rPr>
        <sz val="11"/>
        <color theme="1"/>
        <rFont val="Calibri"/>
        <family val="2"/>
        <scheme val="minor"/>
      </rPr>
      <t>Islande</t>
    </r>
  </si>
  <si>
    <r>
      <rPr>
        <sz val="11"/>
        <color theme="1"/>
        <rFont val="Calibri"/>
        <family val="2"/>
        <scheme val="minor"/>
      </rPr>
      <t>Danemark</t>
    </r>
  </si>
  <si>
    <r>
      <rPr>
        <sz val="11"/>
        <color theme="1"/>
        <rFont val="Calibri"/>
        <family val="2"/>
        <scheme val="minor"/>
      </rPr>
      <t>Amical</t>
    </r>
  </si>
  <si>
    <r>
      <rPr>
        <sz val="11"/>
        <color theme="1"/>
        <rFont val="Calibri"/>
        <family val="2"/>
        <scheme val="minor"/>
      </rPr>
      <t>Algérie</t>
    </r>
  </si>
  <si>
    <r>
      <rPr>
        <sz val="11"/>
        <color theme="1"/>
        <rFont val="Calibri"/>
        <family val="2"/>
        <scheme val="minor"/>
      </rPr>
      <t>Irak</t>
    </r>
  </si>
  <si>
    <r>
      <rPr>
        <sz val="11"/>
        <color theme="1"/>
        <rFont val="Calibri"/>
        <family val="2"/>
        <scheme val="minor"/>
      </rPr>
      <t>Amical</t>
    </r>
  </si>
  <si>
    <r>
      <rPr>
        <sz val="11"/>
        <color theme="1"/>
        <rFont val="Calibri"/>
        <family val="2"/>
        <scheme val="minor"/>
      </rPr>
      <t>Algérie</t>
    </r>
  </si>
  <si>
    <r>
      <rPr>
        <sz val="11"/>
        <color theme="1"/>
        <rFont val="Calibri"/>
        <family val="2"/>
        <scheme val="minor"/>
      </rPr>
      <t>Irak</t>
    </r>
  </si>
  <si>
    <r>
      <rPr>
        <sz val="11"/>
        <color theme="1"/>
        <rFont val="Calibri"/>
        <family val="2"/>
        <scheme val="minor"/>
      </rPr>
      <t>Amical</t>
    </r>
  </si>
  <si>
    <r>
      <rPr>
        <sz val="11"/>
        <color theme="1"/>
        <rFont val="Calibri"/>
        <family val="2"/>
        <scheme val="minor"/>
      </rPr>
      <t>Irak</t>
    </r>
  </si>
  <si>
    <r>
      <rPr>
        <sz val="11"/>
        <color theme="1"/>
        <rFont val="Calibri"/>
        <family val="2"/>
        <scheme val="minor"/>
      </rPr>
      <t>Japon</t>
    </r>
  </si>
  <si>
    <r>
      <rPr>
        <sz val="11"/>
        <color theme="1"/>
        <rFont val="Calibri"/>
        <family val="2"/>
        <scheme val="minor"/>
      </rPr>
      <t>Tournoi de Merdeka</t>
    </r>
  </si>
  <si>
    <r>
      <rPr>
        <sz val="11"/>
        <color theme="1"/>
        <rFont val="Calibri"/>
        <family val="2"/>
        <scheme val="minor"/>
      </rPr>
      <t>Finlande</t>
    </r>
  </si>
  <si>
    <r>
      <rPr>
        <sz val="11"/>
        <color theme="1"/>
        <rFont val="Calibri"/>
        <family val="2"/>
        <scheme val="minor"/>
      </rPr>
      <t>Norvège</t>
    </r>
  </si>
  <si>
    <r>
      <rPr>
        <sz val="11"/>
        <color theme="1"/>
        <rFont val="Calibri"/>
        <family val="2"/>
        <scheme val="minor"/>
      </rPr>
      <t>Championnat nordique de football</t>
    </r>
  </si>
  <si>
    <r>
      <rPr>
        <sz val="11"/>
        <color theme="1"/>
        <rFont val="Calibri"/>
        <family val="2"/>
        <scheme val="minor"/>
      </rPr>
      <t>France</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</si>
  <si>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</si>
  <si>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</si>
  <si>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Haïti</t>
    </r>
  </si>
  <si>
    <r>
      <rPr>
        <sz val="11"/>
        <color theme="1"/>
        <rFont val="Calibri"/>
        <family val="2"/>
        <scheme val="minor"/>
      </rPr>
      <t>Martinique</t>
    </r>
  </si>
  <si>
    <r>
      <rPr>
        <sz val="11"/>
        <color theme="1"/>
        <rFont val="Calibri"/>
        <family val="2"/>
        <scheme val="minor"/>
      </rPr>
      <t>Qualification pour la Coupe caribéenne de la CFU</t>
    </r>
  </si>
  <si>
    <r>
      <rPr>
        <sz val="11"/>
        <color theme="1"/>
        <rFont val="Calibri"/>
        <family val="2"/>
        <scheme val="minor"/>
      </rPr>
      <t>Belgique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</si>
  <si>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</si>
  <si>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</si>
  <si>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Irlande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</si>
  <si>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</si>
  <si>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</si>
  <si>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Martinique</t>
    </r>
  </si>
  <si>
    <r>
      <rPr>
        <sz val="11"/>
        <color theme="1"/>
        <rFont val="Calibri"/>
        <family val="2"/>
        <scheme val="minor"/>
      </rPr>
      <t>Haïti</t>
    </r>
  </si>
  <si>
    <r>
      <rPr>
        <sz val="11"/>
        <color theme="1"/>
        <rFont val="Calibri"/>
        <family val="2"/>
        <scheme val="minor"/>
      </rPr>
      <t>Qualification pour la Coupe caribéenne de la CFU</t>
    </r>
  </si>
  <si>
    <r>
      <rPr>
        <sz val="11"/>
        <color theme="1"/>
        <rFont val="Calibri"/>
        <family val="2"/>
        <scheme val="minor"/>
      </rPr>
      <t>Danemark</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</si>
  <si>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</si>
  <si>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</si>
  <si>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</si>
  <si>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</si>
  <si>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</si>
  <si>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Irlande</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</si>
  <si>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</si>
  <si>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</si>
  <si>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</si>
  <si>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Hongrie</t>
    </r>
  </si>
  <si>
    <r>
      <rPr>
        <sz val="11"/>
        <color theme="1"/>
        <rFont val="Calibri"/>
        <family val="2"/>
        <scheme val="minor"/>
      </rPr>
      <t>Amical</t>
    </r>
  </si>
  <si>
    <r>
      <rPr>
        <sz val="11"/>
        <color theme="1"/>
        <rFont val="Calibri"/>
        <family val="2"/>
        <scheme val="minor"/>
      </rPr>
      <t>Israël</t>
    </r>
  </si>
  <si>
    <r>
      <rPr>
        <sz val="11"/>
        <color theme="1"/>
        <rFont val="Calibri"/>
        <family val="2"/>
        <scheme val="minor"/>
      </rPr>
      <t>Roumanie</t>
    </r>
  </si>
  <si>
    <r>
      <rPr>
        <sz val="11"/>
        <color theme="1"/>
        <rFont val="Calibri"/>
        <family val="2"/>
        <scheme val="minor"/>
      </rPr>
      <t>Amical</t>
    </r>
  </si>
  <si>
    <r>
      <rPr>
        <sz val="11"/>
        <color theme="1"/>
        <rFont val="Calibri"/>
        <family val="2"/>
        <scheme val="minor"/>
      </rPr>
      <t>Guinée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</si>
  <si>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</si>
  <si>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</si>
  <si>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Libye</t>
    </r>
  </si>
  <si>
    <r>
      <rPr>
        <sz val="11"/>
        <color theme="1"/>
        <rFont val="Calibri"/>
        <family val="2"/>
        <scheme val="minor"/>
      </rPr>
      <t>Grèce</t>
    </r>
  </si>
  <si>
    <r>
      <rPr>
        <sz val="11"/>
        <color theme="1"/>
        <rFont val="Calibri"/>
        <family val="2"/>
        <scheme val="minor"/>
      </rPr>
      <t>Amical</t>
    </r>
  </si>
  <si>
    <r>
      <rPr>
        <sz val="11"/>
        <color theme="1"/>
        <rFont val="Calibri"/>
        <family val="2"/>
        <scheme val="minor"/>
      </rPr>
      <t>Belgique</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</si>
  <si>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</si>
  <si>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</si>
  <si>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</si>
  <si>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</si>
  <si>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</si>
  <si>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Pologne</t>
    </r>
  </si>
  <si>
    <r>
      <rPr>
        <sz val="11"/>
        <color theme="1"/>
        <rFont val="Calibri"/>
        <family val="2"/>
        <scheme val="minor"/>
      </rPr>
      <t>Hongrie</t>
    </r>
  </si>
  <si>
    <r>
      <rPr>
        <sz val="11"/>
        <color theme="1"/>
        <rFont val="Calibri"/>
        <family val="2"/>
        <scheme val="minor"/>
      </rPr>
      <t>Amical</t>
    </r>
  </si>
  <si>
    <r>
      <rPr>
        <sz val="11"/>
        <color theme="1"/>
        <rFont val="Calibri"/>
        <family val="2"/>
        <scheme val="minor"/>
      </rPr>
      <t>Roumanie</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</si>
  <si>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</si>
  <si>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</si>
  <si>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Autriche</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</si>
  <si>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</si>
  <si>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</si>
  <si>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Hongrie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</si>
  <si>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</si>
  <si>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</si>
  <si>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Danemark</t>
    </r>
  </si>
  <si>
    <r>
      <rPr>
        <sz val="11"/>
        <color theme="1"/>
        <rFont val="Calibri"/>
        <family val="2"/>
        <scheme val="minor"/>
      </rPr>
      <t>Suède</t>
    </r>
  </si>
  <si>
    <r>
      <rPr>
        <sz val="11"/>
        <color theme="1"/>
        <rFont val="Calibri"/>
        <family val="2"/>
        <scheme val="minor"/>
      </rPr>
      <t>Amical</t>
    </r>
  </si>
  <si>
    <r>
      <rPr>
        <sz val="11"/>
        <color theme="1"/>
        <rFont val="Calibri"/>
        <family val="2"/>
        <scheme val="minor"/>
      </rPr>
      <t>Russie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</si>
  <si>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</si>
  <si>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</si>
  <si>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Argentine</t>
    </r>
  </si>
  <si>
    <r>
      <rPr>
        <sz val="11"/>
        <color theme="1"/>
        <rFont val="Calibri"/>
        <family val="2"/>
        <scheme val="minor"/>
      </rPr>
      <t>Pays‑Bas</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</si>
  <si>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</si>
  <si>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</si>
  <si>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Pays de Galles</t>
    </r>
  </si>
  <si>
    <r>
      <rPr>
        <sz val="11"/>
        <color theme="1"/>
        <rFont val="Calibri"/>
        <family val="2"/>
        <scheme val="minor"/>
      </rPr>
      <t>Championnat britannique</t>
    </r>
  </si>
  <si>
    <r>
      <rPr>
        <sz val="11"/>
        <color theme="1"/>
        <rFont val="Calibri"/>
        <family val="2"/>
        <scheme val="minor"/>
      </rPr>
      <t>Italie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</si>
  <si>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</si>
  <si>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</si>
  <si>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</si>
  <si>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Pays de Galles</t>
    </r>
  </si>
  <si>
    <r>
      <rPr>
        <sz val="11"/>
        <color theme="1"/>
        <rFont val="Calibri"/>
        <family val="2"/>
        <scheme val="minor"/>
      </rPr>
      <t>Championnat britannique</t>
    </r>
  </si>
  <si>
    <r>
      <rPr>
        <sz val="11"/>
        <color theme="1"/>
        <rFont val="Calibri"/>
        <family val="2"/>
        <scheme val="minor"/>
      </rPr>
      <t>Irlande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</si>
  <si>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</si>
  <si>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</si>
  <si>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Suède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</si>
  <si>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</si>
  <si>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</si>
  <si>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Chili</t>
    </r>
  </si>
  <si>
    <r>
      <rPr>
        <sz val="11"/>
        <color theme="1"/>
        <rFont val="Calibri"/>
        <family val="2"/>
        <scheme val="minor"/>
      </rPr>
      <t>Équateur</t>
    </r>
  </si>
  <si>
    <r>
      <rPr>
        <sz val="11"/>
        <color theme="1"/>
        <rFont val="Calibri"/>
        <family val="2"/>
        <scheme val="minor"/>
      </rPr>
      <t>Amical</t>
    </r>
  </si>
  <si>
    <r>
      <rPr>
        <sz val="11"/>
        <color theme="1"/>
        <rFont val="Calibri"/>
        <family val="2"/>
        <scheme val="minor"/>
      </rPr>
      <t>Finlande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</si>
  <si>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</si>
  <si>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</si>
  <si>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Bolivie</t>
    </r>
  </si>
  <si>
    <r>
      <rPr>
        <sz val="11"/>
        <color theme="1"/>
        <rFont val="Calibri"/>
        <family val="2"/>
        <scheme val="minor"/>
      </rPr>
      <t>Paraguay</t>
    </r>
  </si>
  <si>
    <r>
      <rPr>
        <sz val="11"/>
        <color theme="1"/>
        <rFont val="Calibri"/>
        <family val="2"/>
        <scheme val="minor"/>
      </rPr>
      <t>Amical</t>
    </r>
  </si>
  <si>
    <r>
      <rPr>
        <sz val="11"/>
        <color theme="1"/>
        <rFont val="Calibri"/>
        <family val="2"/>
        <scheme val="minor"/>
      </rPr>
      <t>Russie</t>
    </r>
  </si>
  <si>
    <r>
      <rPr>
        <sz val="11"/>
        <color theme="1"/>
        <rFont val="Calibri"/>
        <family val="2"/>
        <scheme val="minor"/>
      </rPr>
      <t>Bélarus</t>
    </r>
  </si>
  <si>
    <r>
      <rPr>
        <sz val="11"/>
        <color theme="1"/>
        <rFont val="Calibri"/>
        <family val="2"/>
        <scheme val="minor"/>
      </rPr>
      <t>Amical</t>
    </r>
  </si>
  <si>
    <r>
      <rPr>
        <sz val="11"/>
        <color theme="1"/>
        <rFont val="Calibri"/>
        <family val="2"/>
        <scheme val="minor"/>
      </rPr>
      <t>Bélarus</t>
    </r>
  </si>
  <si>
    <r>
      <rPr>
        <sz val="11"/>
        <color theme="1"/>
        <rFont val="Calibri"/>
        <family val="2"/>
        <scheme val="minor"/>
      </rPr>
      <t>Ukraine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</si>
  <si>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</si>
  <si>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</si>
  <si>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</si>
  <si>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</si>
  <si>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Venezuela</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</si>
  <si>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</si>
  <si>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</si>
  <si>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</si>
  <si>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Brésil</t>
    </r>
  </si>
  <si>
    <r>
      <rPr>
        <sz val="11"/>
        <color theme="1"/>
        <rFont val="Calibri"/>
        <family val="2"/>
        <scheme val="minor"/>
      </rPr>
      <t>Copa América</t>
    </r>
  </si>
  <si>
    <r>
      <rPr>
        <sz val="11"/>
        <color theme="1"/>
        <rFont val="Calibri"/>
        <family val="2"/>
        <scheme val="minor"/>
      </rPr>
      <t>Finlande</t>
    </r>
  </si>
  <si>
    <r>
      <rPr>
        <sz val="11"/>
        <color theme="1"/>
        <rFont val="Calibri"/>
        <family val="2"/>
        <scheme val="minor"/>
      </rPr>
      <t>Danemark</t>
    </r>
  </si>
  <si>
    <r>
      <rPr>
        <sz val="11"/>
        <color theme="1"/>
        <rFont val="Calibri"/>
        <family val="2"/>
        <scheme val="minor"/>
      </rPr>
      <t>Championnat nordique de football</t>
    </r>
  </si>
  <si>
    <r>
      <rPr>
        <sz val="11"/>
        <color theme="1"/>
        <rFont val="Calibri"/>
        <family val="2"/>
        <scheme val="minor"/>
      </rPr>
      <t>Écosse</t>
    </r>
  </si>
  <si>
    <r>
      <rPr>
        <sz val="11"/>
        <color theme="1"/>
        <rFont val="Calibri"/>
        <family val="2"/>
        <scheme val="minor"/>
      </rPr>
      <t>Pérou</t>
    </r>
  </si>
  <si>
    <r>
      <rPr>
        <sz val="11"/>
        <color theme="1"/>
        <rFont val="Calibri"/>
        <family val="2"/>
        <scheme val="minor"/>
      </rPr>
      <t>Amical</t>
    </r>
  </si>
  <si>
    <r>
      <rPr>
        <sz val="11"/>
        <color theme="1"/>
        <rFont val="Calibri"/>
        <family val="2"/>
        <scheme val="minor"/>
      </rPr>
      <t>Paraguay</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</si>
  <si>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</si>
  <si>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</si>
  <si>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Espagne</t>
    </r>
  </si>
  <si>
    <r>
      <rPr>
        <sz val="11"/>
        <color theme="1"/>
        <rFont val="Calibri"/>
        <family val="2"/>
        <scheme val="minor"/>
      </rPr>
      <t>Portugal</t>
    </r>
  </si>
  <si>
    <r>
      <rPr>
        <sz val="11"/>
        <color theme="1"/>
        <rFont val="Calibri"/>
        <family val="2"/>
        <scheme val="minor"/>
      </rPr>
      <t>Amical</t>
    </r>
  </si>
  <si>
    <r>
      <rPr>
        <sz val="11"/>
        <color theme="1"/>
        <rFont val="Calibri"/>
        <family val="2"/>
        <scheme val="minor"/>
      </rPr>
      <t>Uruguay</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</si>
  <si>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</si>
  <si>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</si>
  <si>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Pays‑Bas</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</si>
  <si>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</si>
  <si>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</si>
  <si>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Écosse</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</si>
  <si>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</si>
  <si>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</si>
  <si>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Chili</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</si>
  <si>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</si>
  <si>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</si>
  <si>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</si>
  <si>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</si>
  <si>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</si>
  <si>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Russie</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</si>
  <si>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</si>
  <si>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</si>
  <si>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Chili</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</si>
  <si>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</si>
  <si>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</si>
  <si>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Mexique</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</si>
  <si>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</si>
  <si>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</si>
  <si>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Israël</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</si>
  <si>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</si>
  <si>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</si>
  <si>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</si>
  <si>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Guinée</t>
    </r>
  </si>
  <si>
    <r>
      <rPr>
        <sz val="11"/>
        <color theme="1"/>
        <rFont val="Calibri"/>
        <family val="2"/>
        <scheme val="minor"/>
      </rPr>
      <t>Coupe d’Afrique des nations</t>
    </r>
  </si>
  <si>
    <r>
      <rPr>
        <sz val="11"/>
        <color theme="1"/>
        <rFont val="Calibri"/>
        <family val="2"/>
        <scheme val="minor"/>
      </rPr>
      <t>Arabie saoudite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</si>
  <si>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</si>
  <si>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</si>
  <si>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Nigéria</t>
    </r>
  </si>
  <si>
    <r>
      <rPr>
        <sz val="11"/>
        <color theme="1"/>
        <rFont val="Calibri"/>
        <family val="2"/>
        <scheme val="minor"/>
      </rPr>
      <t>Cameroun</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</si>
  <si>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</si>
  <si>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</si>
  <si>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</si>
  <si>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</si>
  <si>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Irak</t>
    </r>
  </si>
  <si>
    <r>
      <rPr>
        <sz val="11"/>
        <color theme="1"/>
        <rFont val="Calibri"/>
        <family val="2"/>
        <scheme val="minor"/>
      </rPr>
      <t>Pologne</t>
    </r>
  </si>
  <si>
    <r>
      <rPr>
        <sz val="11"/>
        <color theme="1"/>
        <rFont val="Calibri"/>
        <family val="2"/>
        <scheme val="minor"/>
      </rPr>
      <t>Amical</t>
    </r>
  </si>
  <si>
    <r>
      <rPr>
        <sz val="11"/>
        <color theme="1"/>
        <rFont val="Calibri"/>
        <family val="2"/>
        <scheme val="minor"/>
      </rPr>
      <t>Maroc</t>
    </r>
  </si>
  <si>
    <r>
      <rPr>
        <sz val="11"/>
        <color theme="1"/>
        <rFont val="Calibri"/>
        <family val="2"/>
        <scheme val="minor"/>
      </rPr>
      <t>Tunisie</t>
    </r>
  </si>
  <si>
    <r>
      <rPr>
        <sz val="11"/>
        <color theme="1"/>
        <rFont val="Calibri"/>
        <family val="2"/>
        <scheme val="minor"/>
      </rPr>
      <t>Amical</t>
    </r>
  </si>
  <si>
    <r>
      <rPr>
        <sz val="11"/>
        <color theme="1"/>
        <rFont val="Calibri"/>
        <family val="2"/>
        <scheme val="minor"/>
      </rPr>
      <t>Honduras</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</si>
  <si>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</si>
  <si>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</si>
  <si>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Koweït</t>
    </r>
  </si>
  <si>
    <r>
      <rPr>
        <sz val="11"/>
        <color theme="1"/>
        <rFont val="Calibri"/>
        <family val="2"/>
        <scheme val="minor"/>
      </rPr>
      <t>Bulgarie</t>
    </r>
  </si>
  <si>
    <r>
      <rPr>
        <sz val="11"/>
        <color theme="1"/>
        <rFont val="Calibri"/>
        <family val="2"/>
        <scheme val="minor"/>
      </rPr>
      <t>Amical</t>
    </r>
  </si>
  <si>
    <r>
      <rPr>
        <sz val="11"/>
        <color theme="1"/>
        <rFont val="Calibri"/>
        <family val="2"/>
        <scheme val="minor"/>
      </rPr>
      <t>Algérie</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</si>
  <si>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</si>
  <si>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</si>
  <si>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Guinée</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</si>
  <si>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</si>
  <si>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</si>
  <si>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Turquie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</si>
  <si>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</si>
  <si>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</si>
  <si>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Algérie</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</si>
  <si>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</si>
  <si>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</si>
  <si>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France</t>
    </r>
  </si>
  <si>
    <r>
      <rPr>
        <sz val="11"/>
        <color theme="1"/>
        <rFont val="Calibri"/>
        <family val="2"/>
        <scheme val="minor"/>
      </rPr>
      <t>Pays‑Bas</t>
    </r>
  </si>
  <si>
    <r>
      <rPr>
        <sz val="11"/>
        <color theme="1"/>
        <rFont val="Calibri"/>
        <family val="2"/>
        <scheme val="minor"/>
      </rPr>
      <t>Amical</t>
    </r>
  </si>
  <si>
    <r>
      <rPr>
        <sz val="11"/>
        <color theme="1"/>
        <rFont val="Calibri"/>
        <family val="2"/>
        <scheme val="minor"/>
      </rPr>
      <t>Israël</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</si>
  <si>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</si>
  <si>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</si>
  <si>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</si>
  <si>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Honduras</t>
    </r>
  </si>
  <si>
    <r>
      <rPr>
        <sz val="11"/>
        <color theme="1"/>
        <rFont val="Calibri"/>
        <family val="2"/>
        <scheme val="minor"/>
      </rPr>
      <t>Amical</t>
    </r>
  </si>
  <si>
    <r>
      <rPr>
        <sz val="11"/>
        <color theme="1"/>
        <rFont val="Calibri"/>
        <family val="2"/>
        <scheme val="minor"/>
      </rPr>
      <t>Italie</t>
    </r>
  </si>
  <si>
    <r>
      <rPr>
        <sz val="11"/>
        <color theme="1"/>
        <rFont val="Calibri"/>
        <family val="2"/>
        <scheme val="minor"/>
      </rPr>
      <t>Pologne</t>
    </r>
  </si>
  <si>
    <r>
      <rPr>
        <sz val="11"/>
        <color theme="1"/>
        <rFont val="Calibri"/>
        <family val="2"/>
        <scheme val="minor"/>
      </rPr>
      <t>Amical</t>
    </r>
  </si>
  <si>
    <r>
      <rPr>
        <sz val="11"/>
        <color theme="1"/>
        <rFont val="Calibri"/>
        <family val="2"/>
        <scheme val="minor"/>
      </rPr>
      <t>Mexique</t>
    </r>
  </si>
  <si>
    <r>
      <rPr>
        <sz val="11"/>
        <color theme="1"/>
        <rFont val="Calibri"/>
        <family val="2"/>
        <scheme val="minor"/>
      </rPr>
      <t>Guatemala</t>
    </r>
  </si>
  <si>
    <r>
      <rPr>
        <sz val="11"/>
        <color theme="1"/>
        <rFont val="Calibri"/>
        <family val="2"/>
        <scheme val="minor"/>
      </rPr>
      <t>Amical</t>
    </r>
  </si>
  <si>
    <r>
      <rPr>
        <sz val="11"/>
        <color theme="1"/>
        <rFont val="Calibri"/>
        <family val="2"/>
        <scheme val="minor"/>
      </rPr>
      <t>Panama</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</si>
  <si>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</si>
  <si>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</si>
  <si>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Grèce</t>
    </r>
  </si>
  <si>
    <r>
      <rPr>
        <sz val="11"/>
        <color theme="1"/>
        <rFont val="Calibri"/>
        <family val="2"/>
        <scheme val="minor"/>
      </rPr>
      <t>Bulgarie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</si>
  <si>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</si>
  <si>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</si>
  <si>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Irlande du Nord</t>
    </r>
  </si>
  <si>
    <r>
      <rPr>
        <sz val="11"/>
        <color theme="1"/>
        <rFont val="Calibri"/>
        <family val="2"/>
        <scheme val="minor"/>
      </rPr>
      <t>Championnat britannique</t>
    </r>
  </si>
  <si>
    <r>
      <rPr>
        <sz val="11"/>
        <color theme="1"/>
        <rFont val="Calibri"/>
        <family val="2"/>
        <scheme val="minor"/>
      </rPr>
      <t>Guatemala</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</si>
  <si>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</si>
  <si>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</si>
  <si>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Danemark</t>
    </r>
  </si>
  <si>
    <r>
      <rPr>
        <sz val="11"/>
        <color theme="1"/>
        <rFont val="Calibri"/>
        <family val="2"/>
        <scheme val="minor"/>
      </rPr>
      <t>Espagne</t>
    </r>
  </si>
  <si>
    <r>
      <rPr>
        <sz val="11"/>
        <color theme="1"/>
        <rFont val="Calibri"/>
        <family val="2"/>
        <scheme val="minor"/>
      </rPr>
      <t>Amical</t>
    </r>
  </si>
  <si>
    <r>
      <rPr>
        <sz val="11"/>
        <color theme="1"/>
        <rFont val="Calibri"/>
        <family val="2"/>
        <scheme val="minor"/>
      </rPr>
      <t>Hongrie</t>
    </r>
  </si>
  <si>
    <r>
      <rPr>
        <sz val="11"/>
        <color theme="1"/>
        <rFont val="Calibri"/>
        <family val="2"/>
        <scheme val="minor"/>
      </rPr>
      <t>Autriche</t>
    </r>
  </si>
  <si>
    <r>
      <rPr>
        <sz val="11"/>
        <color theme="1"/>
        <rFont val="Calibri"/>
        <family val="2"/>
        <scheme val="minor"/>
      </rPr>
      <t>Amical</t>
    </r>
  </si>
  <si>
    <r>
      <rPr>
        <sz val="11"/>
        <color theme="1"/>
        <rFont val="Calibri"/>
        <family val="2"/>
        <scheme val="minor"/>
      </rPr>
      <t>Belgique</t>
    </r>
  </si>
  <si>
    <r>
      <rPr>
        <sz val="11"/>
        <color theme="1"/>
        <rFont val="Calibri"/>
        <family val="2"/>
        <scheme val="minor"/>
      </rPr>
      <t>Angleterre</t>
    </r>
  </si>
  <si>
    <r>
      <rPr>
        <sz val="11"/>
        <color theme="1"/>
        <rFont val="Calibri"/>
        <family val="2"/>
        <scheme val="minor"/>
      </rPr>
      <t>Coupe européenne de l’UEFA</t>
    </r>
  </si>
  <si>
    <r>
      <rPr>
        <sz val="11"/>
        <color theme="1"/>
        <rFont val="Calibri"/>
        <family val="2"/>
        <scheme val="minor"/>
      </rPr>
      <t>Espagne</t>
    </r>
  </si>
  <si>
    <r>
      <rPr>
        <sz val="11"/>
        <color theme="1"/>
        <rFont val="Calibri"/>
        <family val="2"/>
        <scheme val="minor"/>
      </rPr>
      <t>Italie</t>
    </r>
  </si>
  <si>
    <r>
      <rPr>
        <sz val="11"/>
        <color theme="1"/>
        <rFont val="Calibri"/>
        <family val="2"/>
        <scheme val="minor"/>
      </rPr>
      <t>Coupe européenne de l’UEFA</t>
    </r>
  </si>
  <si>
    <r>
      <rPr>
        <sz val="11"/>
        <color theme="1"/>
        <rFont val="Calibri"/>
        <family val="2"/>
        <scheme val="minor"/>
      </rPr>
      <t>Honduras</t>
    </r>
  </si>
  <si>
    <r>
      <rPr>
        <sz val="11"/>
        <color theme="1"/>
        <rFont val="Calibri"/>
        <family val="2"/>
        <scheme val="minor"/>
      </rPr>
      <t>Panama</t>
    </r>
  </si>
  <si>
    <r>
      <rPr>
        <sz val="11"/>
        <color theme="1"/>
        <rFont val="Calibri"/>
        <family val="2"/>
        <scheme val="minor"/>
      </rPr>
      <t>Amical</t>
    </r>
  </si>
  <si>
    <r>
      <rPr>
        <sz val="11"/>
        <color theme="1"/>
        <rFont val="Calibri"/>
        <family val="2"/>
        <scheme val="minor"/>
      </rPr>
      <t>Australie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</si>
  <si>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</si>
  <si>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</si>
  <si>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Grèce</t>
    </r>
  </si>
  <si>
    <r>
      <rPr>
        <sz val="11"/>
        <color theme="1"/>
        <rFont val="Calibri"/>
        <family val="2"/>
        <scheme val="minor"/>
      </rPr>
      <t>Allemagne</t>
    </r>
  </si>
  <si>
    <r>
      <rPr>
        <sz val="11"/>
        <color theme="1"/>
        <rFont val="Calibri"/>
        <family val="2"/>
        <scheme val="minor"/>
      </rPr>
      <t>Coupe européenne de l’UEFA</t>
    </r>
  </si>
  <si>
    <r>
      <rPr>
        <sz val="11"/>
        <color theme="1"/>
        <rFont val="Calibri"/>
        <family val="2"/>
        <scheme val="minor"/>
      </rPr>
      <t>Italie</t>
    </r>
  </si>
  <si>
    <r>
      <rPr>
        <sz val="11"/>
        <color theme="1"/>
        <rFont val="Calibri"/>
        <family val="2"/>
        <scheme val="minor"/>
      </rPr>
      <t>Belgique</t>
    </r>
  </si>
  <si>
    <r>
      <rPr>
        <sz val="11"/>
        <color theme="1"/>
        <rFont val="Calibri"/>
        <family val="2"/>
        <scheme val="minor"/>
      </rPr>
      <t>Coupe européenne de l’UEFA</t>
    </r>
  </si>
  <si>
    <r>
      <rPr>
        <sz val="11"/>
        <color theme="1"/>
        <rFont val="Calibri"/>
        <family val="2"/>
        <scheme val="minor"/>
      </rPr>
      <t>Suède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</si>
  <si>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</si>
  <si>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</si>
  <si>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</si>
  <si>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Finlande</t>
    </r>
  </si>
  <si>
    <r>
      <rPr>
        <sz val="11"/>
        <color theme="1"/>
        <rFont val="Calibri"/>
        <family val="2"/>
        <scheme val="minor"/>
      </rPr>
      <t>Amical</t>
    </r>
  </si>
  <si>
    <r>
      <rPr>
        <sz val="11"/>
        <color theme="1"/>
        <rFont val="Calibri"/>
        <family val="2"/>
        <scheme val="minor"/>
      </rPr>
      <t>Brésil</t>
    </r>
  </si>
  <si>
    <r>
      <rPr>
        <sz val="11"/>
        <color theme="1"/>
        <rFont val="Calibri"/>
        <family val="2"/>
        <scheme val="minor"/>
      </rPr>
      <t>Pologne</t>
    </r>
  </si>
  <si>
    <r>
      <rPr>
        <sz val="11"/>
        <color theme="1"/>
        <rFont val="Calibri"/>
        <family val="2"/>
        <scheme val="minor"/>
      </rPr>
      <t>Amical</t>
    </r>
  </si>
  <si>
    <r>
      <rPr>
        <sz val="11"/>
        <color theme="1"/>
        <rFont val="Calibri"/>
        <family val="2"/>
        <scheme val="minor"/>
      </rPr>
      <t>Maroc</t>
    </r>
  </si>
  <si>
    <r>
      <rPr>
        <sz val="11"/>
        <color theme="1"/>
        <rFont val="Calibri"/>
        <family val="2"/>
        <scheme val="minor"/>
      </rPr>
      <t>Sénégal</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</si>
  <si>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</si>
  <si>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</si>
  <si>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Honduras</t>
    </r>
  </si>
  <si>
    <r>
      <rPr>
        <sz val="11"/>
        <color theme="1"/>
        <rFont val="Calibri"/>
        <family val="2"/>
        <scheme val="minor"/>
      </rPr>
      <t>Amical</t>
    </r>
  </si>
  <si>
    <r>
      <rPr>
        <sz val="11"/>
        <color theme="1"/>
        <rFont val="Calibri"/>
        <family val="2"/>
        <scheme val="minor"/>
      </rPr>
      <t>Suède</t>
    </r>
  </si>
  <si>
    <r>
      <rPr>
        <sz val="11"/>
        <color theme="1"/>
        <rFont val="Calibri"/>
        <family val="2"/>
        <scheme val="minor"/>
      </rPr>
      <t>Islande</t>
    </r>
  </si>
  <si>
    <r>
      <rPr>
        <sz val="11"/>
        <color theme="1"/>
        <rFont val="Calibri"/>
        <family val="2"/>
        <scheme val="minor"/>
      </rPr>
      <t>Amical</t>
    </r>
  </si>
  <si>
    <r>
      <rPr>
        <sz val="11"/>
        <color theme="1"/>
        <rFont val="Calibri"/>
        <family val="2"/>
        <scheme val="minor"/>
      </rPr>
      <t>Uruguay</t>
    </r>
  </si>
  <si>
    <r>
      <rPr>
        <sz val="11"/>
        <color theme="1"/>
        <rFont val="Calibri"/>
        <family val="2"/>
        <scheme val="minor"/>
      </rPr>
      <t>Pérou</t>
    </r>
  </si>
  <si>
    <r>
      <rPr>
        <sz val="11"/>
        <color theme="1"/>
        <rFont val="Calibri"/>
        <family val="2"/>
        <scheme val="minor"/>
      </rPr>
      <t>Amical</t>
    </r>
  </si>
  <si>
    <r>
      <rPr>
        <sz val="11"/>
        <color theme="1"/>
        <rFont val="Calibri"/>
        <family val="2"/>
        <scheme val="minor"/>
      </rPr>
      <t>Panama</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</si>
  <si>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</si>
  <si>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</si>
  <si>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</si>
  <si>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</si>
  <si>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</si>
  <si>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Uruguay</t>
    </r>
  </si>
  <si>
    <r>
      <rPr>
        <sz val="11"/>
        <color theme="1"/>
        <rFont val="Calibri"/>
        <family val="2"/>
        <scheme val="minor"/>
      </rPr>
      <t>Chili</t>
    </r>
  </si>
  <si>
    <r>
      <rPr>
        <sz val="11"/>
        <color theme="1"/>
        <rFont val="Calibri"/>
        <family val="2"/>
        <scheme val="minor"/>
      </rPr>
      <t>Amical</t>
    </r>
  </si>
  <si>
    <r>
      <rPr>
        <sz val="11"/>
        <color theme="1"/>
        <rFont val="Calibri"/>
        <family val="2"/>
        <scheme val="minor"/>
      </rPr>
      <t>Australie</t>
    </r>
  </si>
  <si>
    <r>
      <rPr>
        <sz val="11"/>
        <color theme="1"/>
        <rFont val="Calibri"/>
        <family val="2"/>
        <scheme val="minor"/>
      </rPr>
      <t>Mexique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</si>
  <si>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</si>
  <si>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</si>
  <si>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Mexique</t>
    </r>
  </si>
  <si>
    <r>
      <rPr>
        <sz val="11"/>
        <color theme="1"/>
        <rFont val="Calibri"/>
        <family val="2"/>
        <scheme val="minor"/>
      </rPr>
      <t>Amical</t>
    </r>
  </si>
  <si>
    <r>
      <rPr>
        <sz val="11"/>
        <color theme="1"/>
        <rFont val="Calibri"/>
        <family val="2"/>
        <scheme val="minor"/>
      </rPr>
      <t>Bolivie</t>
    </r>
  </si>
  <si>
    <r>
      <rPr>
        <sz val="11"/>
        <color theme="1"/>
        <rFont val="Calibri"/>
        <family val="2"/>
        <scheme val="minor"/>
      </rPr>
      <t>Paraguay</t>
    </r>
  </si>
  <si>
    <r>
      <rPr>
        <sz val="11"/>
        <color theme="1"/>
        <rFont val="Calibri"/>
        <family val="2"/>
        <scheme val="minor"/>
      </rPr>
      <t>Copa Paz del Chaco</t>
    </r>
  </si>
  <si>
    <r>
      <rPr>
        <sz val="11"/>
        <color theme="1"/>
        <rFont val="Calibri"/>
        <family val="2"/>
        <scheme val="minor"/>
      </rPr>
      <t>Suisse</t>
    </r>
  </si>
  <si>
    <r>
      <rPr>
        <sz val="11"/>
        <color theme="1"/>
        <rFont val="Calibri"/>
        <family val="2"/>
        <scheme val="minor"/>
      </rPr>
      <t>Danemark</t>
    </r>
  </si>
  <si>
    <r>
      <rPr>
        <sz val="11"/>
        <color theme="1"/>
        <rFont val="Calibri"/>
        <family val="2"/>
        <scheme val="minor"/>
      </rPr>
      <t>Amical</t>
    </r>
  </si>
  <si>
    <r>
      <rPr>
        <sz val="11"/>
        <color theme="1"/>
        <rFont val="Calibri"/>
        <family val="2"/>
        <scheme val="minor"/>
      </rPr>
      <t>Zimbabwe</t>
    </r>
  </si>
  <si>
    <r>
      <rPr>
        <sz val="11"/>
        <color theme="1"/>
        <rFont val="Calibri"/>
        <family val="2"/>
        <scheme val="minor"/>
      </rPr>
      <t>Zambie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</si>
  <si>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</si>
  <si>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</si>
  <si>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Koweït</t>
    </r>
  </si>
  <si>
    <r>
      <rPr>
        <sz val="11"/>
        <color theme="1"/>
        <rFont val="Calibri"/>
        <family val="2"/>
        <scheme val="minor"/>
      </rPr>
      <t>Coupe de l’AFC</t>
    </r>
  </si>
  <si>
    <r>
      <rPr>
        <sz val="11"/>
        <color theme="1"/>
        <rFont val="Calibri"/>
        <family val="2"/>
        <scheme val="minor"/>
      </rPr>
      <t>Iran</t>
    </r>
  </si>
  <si>
    <r>
      <rPr>
        <sz val="11"/>
        <color theme="1"/>
        <rFont val="Calibri"/>
        <family val="2"/>
        <scheme val="minor"/>
      </rPr>
      <t>Syrie</t>
    </r>
  </si>
  <si>
    <r>
      <rPr>
        <sz val="11"/>
        <color theme="1"/>
        <rFont val="Calibri"/>
        <family val="2"/>
        <scheme val="minor"/>
      </rPr>
      <t>Coupe de l’AFC</t>
    </r>
  </si>
  <si>
    <r>
      <rPr>
        <sz val="11"/>
        <color theme="1"/>
        <rFont val="Calibri"/>
        <family val="2"/>
        <scheme val="minor"/>
      </rPr>
      <t>Argentine</t>
    </r>
  </si>
  <si>
    <r>
      <rPr>
        <sz val="11"/>
        <color theme="1"/>
        <rFont val="Calibri"/>
        <family val="2"/>
        <scheme val="minor"/>
      </rPr>
      <t>Chili</t>
    </r>
  </si>
  <si>
    <r>
      <rPr>
        <sz val="11"/>
        <color theme="1"/>
        <rFont val="Calibri"/>
        <family val="2"/>
        <scheme val="minor"/>
      </rPr>
      <t>Amical</t>
    </r>
  </si>
  <si>
    <r>
      <rPr>
        <sz val="11"/>
        <color theme="1"/>
        <rFont val="Calibri"/>
        <family val="2"/>
        <scheme val="minor"/>
      </rPr>
      <t>Libye</t>
    </r>
  </si>
  <si>
    <r>
      <rPr>
        <sz val="11"/>
        <color theme="1"/>
        <rFont val="Calibri"/>
        <family val="2"/>
        <scheme val="minor"/>
      </rPr>
      <t>Syrie</t>
    </r>
  </si>
  <si>
    <r>
      <rPr>
        <sz val="11"/>
        <color theme="1"/>
        <rFont val="Calibri"/>
        <family val="2"/>
        <scheme val="minor"/>
      </rPr>
      <t>Amical</t>
    </r>
  </si>
  <si>
    <r>
      <rPr>
        <sz val="11"/>
        <color theme="1"/>
        <rFont val="Calibri"/>
        <family val="2"/>
        <scheme val="minor"/>
      </rPr>
      <t>Chine</t>
    </r>
  </si>
  <si>
    <r>
      <rPr>
        <sz val="11"/>
        <color theme="1"/>
        <rFont val="Calibri"/>
        <family val="2"/>
        <scheme val="minor"/>
      </rPr>
      <t>Iran</t>
    </r>
  </si>
  <si>
    <r>
      <rPr>
        <sz val="11"/>
        <color theme="1"/>
        <rFont val="Calibri"/>
        <family val="2"/>
        <scheme val="minor"/>
      </rPr>
      <t>Coupe de l’AFC</t>
    </r>
  </si>
  <si>
    <r>
      <rPr>
        <sz val="11"/>
        <color theme="1"/>
        <rFont val="Calibri"/>
        <family val="2"/>
        <scheme val="minor"/>
      </rPr>
      <t>Hongrie</t>
    </r>
  </si>
  <si>
    <r>
      <rPr>
        <sz val="11"/>
        <color theme="1"/>
        <rFont val="Calibri"/>
        <family val="2"/>
        <scheme val="minor"/>
      </rPr>
      <t>Espagne</t>
    </r>
  </si>
  <si>
    <r>
      <rPr>
        <sz val="11"/>
        <color theme="1"/>
        <rFont val="Calibri"/>
        <family val="2"/>
        <scheme val="minor"/>
      </rPr>
      <t>Amical</t>
    </r>
  </si>
  <si>
    <r>
      <rPr>
        <sz val="11"/>
        <color theme="1"/>
        <rFont val="Calibri"/>
        <family val="2"/>
        <scheme val="minor"/>
      </rPr>
      <t>Norvège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</si>
  <si>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</si>
  <si>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</si>
  <si>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</si>
  <si>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Allemagne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</si>
  <si>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</si>
  <si>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</si>
  <si>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</si>
  <si>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</si>
  <si>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</si>
  <si>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</si>
  <si>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</si>
  <si>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</si>
  <si>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</si>
  <si>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</si>
  <si>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</si>
  <si>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</si>
  <si>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</si>
  <si>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</si>
  <si>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Guatemala</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</si>
  <si>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</si>
  <si>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</si>
  <si>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</si>
  <si>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</si>
  <si>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</si>
  <si>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</si>
  <si>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</si>
  <si>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Israël</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</si>
  <si>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</si>
  <si>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</si>
  <si>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</si>
  <si>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Uruguay</t>
    </r>
  </si>
  <si>
    <r>
      <rPr>
        <sz val="11"/>
        <color theme="1"/>
        <rFont val="Calibri"/>
        <family val="2"/>
        <scheme val="minor"/>
      </rPr>
      <t>Amical</t>
    </r>
  </si>
  <si>
    <r>
      <rPr>
        <sz val="11"/>
        <color theme="1"/>
        <rFont val="Calibri"/>
        <family val="2"/>
        <scheme val="minor"/>
      </rPr>
      <t>Honduras</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</si>
  <si>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</si>
  <si>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</si>
  <si>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</si>
  <si>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</si>
  <si>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</si>
  <si>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</si>
  <si>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Russie</t>
    </r>
  </si>
  <si>
    <r>
      <rPr>
        <sz val="11"/>
        <color theme="1"/>
        <rFont val="Calibri"/>
        <family val="2"/>
        <scheme val="minor"/>
      </rPr>
      <t>Amical</t>
    </r>
  </si>
  <si>
    <r>
      <rPr>
        <sz val="11"/>
        <color theme="1"/>
        <rFont val="Calibri"/>
        <family val="2"/>
        <scheme val="minor"/>
      </rPr>
      <t>Bolivie</t>
    </r>
  </si>
  <si>
    <r>
      <rPr>
        <sz val="11"/>
        <color theme="1"/>
        <rFont val="Calibri"/>
        <family val="2"/>
        <scheme val="minor"/>
      </rPr>
      <t>Finlande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</si>
  <si>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</si>
  <si>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</si>
  <si>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</si>
  <si>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</si>
  <si>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</si>
  <si>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Brésil</t>
    </r>
  </si>
  <si>
    <r>
      <rPr>
        <sz val="11"/>
        <color theme="1"/>
        <rFont val="Calibri"/>
        <family val="2"/>
        <scheme val="minor"/>
      </rPr>
      <t>Mundialito</t>
    </r>
  </si>
  <si>
    <r>
      <rPr>
        <sz val="11"/>
        <color theme="1"/>
        <rFont val="Calibri"/>
        <family val="2"/>
        <scheme val="minor"/>
      </rPr>
      <t>Pays‑Bas</t>
    </r>
  </si>
  <si>
    <r>
      <rPr>
        <sz val="11"/>
        <color theme="1"/>
        <rFont val="Calibri"/>
        <family val="2"/>
        <scheme val="minor"/>
      </rPr>
      <t>Italie</t>
    </r>
  </si>
  <si>
    <r>
      <rPr>
        <sz val="11"/>
        <color theme="1"/>
        <rFont val="Calibri"/>
        <family val="2"/>
        <scheme val="minor"/>
      </rPr>
      <t>Mundialito</t>
    </r>
  </si>
  <si>
    <r>
      <rPr>
        <sz val="11"/>
        <color theme="1"/>
        <rFont val="Calibri"/>
        <family val="2"/>
        <scheme val="minor"/>
      </rPr>
      <t>Mexique</t>
    </r>
  </si>
  <si>
    <r>
      <rPr>
        <sz val="11"/>
        <color theme="1"/>
        <rFont val="Calibri"/>
        <family val="2"/>
        <scheme val="minor"/>
      </rPr>
      <t>Bulgarie</t>
    </r>
  </si>
  <si>
    <r>
      <rPr>
        <sz val="11"/>
        <color theme="1"/>
        <rFont val="Calibri"/>
        <family val="2"/>
        <scheme val="minor"/>
      </rPr>
      <t>Amical</t>
    </r>
  </si>
  <si>
    <r>
      <rPr>
        <sz val="11"/>
        <color theme="1"/>
        <rFont val="Calibri"/>
        <family val="2"/>
        <scheme val="minor"/>
      </rPr>
      <t>Colombie</t>
    </r>
  </si>
  <si>
    <r>
      <rPr>
        <sz val="11"/>
        <color theme="1"/>
        <rFont val="Calibri"/>
        <family val="2"/>
        <scheme val="minor"/>
      </rPr>
      <t>Brésil</t>
    </r>
  </si>
  <si>
    <r>
      <rPr>
        <sz val="11"/>
        <color theme="1"/>
        <rFont val="Calibri"/>
        <family val="2"/>
        <scheme val="minor"/>
      </rPr>
      <t>Amical</t>
    </r>
  </si>
  <si>
    <r>
      <rPr>
        <sz val="11"/>
        <color theme="1"/>
        <rFont val="Calibri"/>
        <family val="2"/>
        <scheme val="minor"/>
      </rPr>
      <t>Mali</t>
    </r>
  </si>
  <si>
    <r>
      <rPr>
        <sz val="11"/>
        <color theme="1"/>
        <rFont val="Calibri"/>
        <family val="2"/>
        <scheme val="minor"/>
      </rPr>
      <t>Guinée</t>
    </r>
  </si>
  <si>
    <r>
      <rPr>
        <sz val="11"/>
        <color theme="1"/>
        <rFont val="Calibri"/>
        <family val="2"/>
        <scheme val="minor"/>
      </rPr>
      <t>Coupe Amílcar Cabral</t>
    </r>
  </si>
  <si>
    <r>
      <rPr>
        <sz val="11"/>
        <color theme="1"/>
        <rFont val="Calibri"/>
        <family val="2"/>
        <scheme val="minor"/>
      </rPr>
      <t>Mali</t>
    </r>
  </si>
  <si>
    <r>
      <rPr>
        <sz val="11"/>
        <color theme="1"/>
        <rFont val="Calibri"/>
        <family val="2"/>
        <scheme val="minor"/>
      </rPr>
      <t>Guinée</t>
    </r>
  </si>
  <si>
    <r>
      <rPr>
        <sz val="11"/>
        <color theme="1"/>
        <rFont val="Calibri"/>
        <family val="2"/>
        <scheme val="minor"/>
      </rPr>
      <t>Coupe Amílcar Cabral</t>
    </r>
  </si>
  <si>
    <r>
      <rPr>
        <sz val="11"/>
        <color theme="1"/>
        <rFont val="Calibri"/>
        <family val="2"/>
        <scheme val="minor"/>
      </rPr>
      <t>Maroc</t>
    </r>
  </si>
  <si>
    <r>
      <rPr>
        <sz val="11"/>
        <color theme="1"/>
        <rFont val="Calibri"/>
        <family val="2"/>
        <scheme val="minor"/>
      </rPr>
      <t>Irak</t>
    </r>
  </si>
  <si>
    <r>
      <rPr>
        <sz val="11"/>
        <color theme="1"/>
        <rFont val="Calibri"/>
        <family val="2"/>
        <scheme val="minor"/>
      </rPr>
      <t>Amical</t>
    </r>
  </si>
  <si>
    <r>
      <rPr>
        <sz val="11"/>
        <color theme="1"/>
        <rFont val="Calibri"/>
        <family val="2"/>
        <scheme val="minor"/>
      </rPr>
      <t>Écosse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</si>
  <si>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</si>
  <si>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</si>
  <si>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Guinée</t>
    </r>
  </si>
  <si>
    <r>
      <rPr>
        <sz val="11"/>
        <color theme="1"/>
        <rFont val="Calibri"/>
        <family val="2"/>
        <scheme val="minor"/>
      </rPr>
      <t>Nigéria</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</si>
  <si>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</si>
  <si>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</si>
  <si>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Bulgarie</t>
    </r>
  </si>
  <si>
    <r>
      <rPr>
        <sz val="11"/>
        <color theme="1"/>
        <rFont val="Calibri"/>
        <family val="2"/>
        <scheme val="minor"/>
      </rPr>
      <t>Amical</t>
    </r>
  </si>
  <si>
    <r>
      <rPr>
        <sz val="11"/>
        <color theme="1"/>
        <rFont val="Calibri"/>
        <family val="2"/>
        <scheme val="minor"/>
      </rPr>
      <t>Nouvelle‑Zélande</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</si>
  <si>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</si>
  <si>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</si>
  <si>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Sénégal</t>
    </r>
  </si>
  <si>
    <r>
      <rPr>
        <sz val="11"/>
        <color theme="1"/>
        <rFont val="Calibri"/>
        <family val="2"/>
        <scheme val="minor"/>
      </rPr>
      <t>Tunisie</t>
    </r>
  </si>
  <si>
    <r>
      <rPr>
        <sz val="11"/>
        <color theme="1"/>
        <rFont val="Calibri"/>
        <family val="2"/>
        <scheme val="minor"/>
      </rPr>
      <t>Qualification pour la Coupe d’Afrique des nations</t>
    </r>
  </si>
  <si>
    <r>
      <rPr>
        <sz val="11"/>
        <color theme="1"/>
        <rFont val="Calibri"/>
        <family val="2"/>
        <scheme val="minor"/>
      </rPr>
      <t>Suisse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</si>
  <si>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</si>
  <si>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</si>
  <si>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</si>
  <si>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</si>
  <si>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</si>
  <si>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</si>
  <si>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Maroc</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</si>
  <si>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</si>
  <si>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</si>
  <si>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Pays de Galles</t>
    </r>
  </si>
  <si>
    <r>
      <rPr>
        <sz val="11"/>
        <color theme="1"/>
        <rFont val="Calibri"/>
        <family val="2"/>
        <scheme val="minor"/>
      </rPr>
      <t>Championnat britannique</t>
    </r>
  </si>
  <si>
    <r>
      <rPr>
        <sz val="11"/>
        <color theme="1"/>
        <rFont val="Calibri"/>
        <family val="2"/>
        <scheme val="minor"/>
      </rPr>
      <t>Équateur</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</si>
  <si>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</si>
  <si>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</si>
  <si>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</si>
  <si>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</si>
  <si>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</si>
  <si>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</si>
  <si>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Chine</t>
    </r>
  </si>
  <si>
    <r>
      <rPr>
        <sz val="11"/>
        <color theme="1"/>
        <rFont val="Calibri"/>
        <family val="2"/>
        <scheme val="minor"/>
      </rPr>
      <t>Coupe Kirin</t>
    </r>
  </si>
  <si>
    <r>
      <rPr>
        <sz val="11"/>
        <color theme="1"/>
        <rFont val="Calibri"/>
        <family val="2"/>
        <scheme val="minor"/>
      </rPr>
      <t>Haïti</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</si>
  <si>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</si>
  <si>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</si>
  <si>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Haïti</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</si>
  <si>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</si>
  <si>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</si>
  <si>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Norvège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</si>
  <si>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</si>
  <si>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</si>
  <si>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</si>
  <si>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Espagne</t>
    </r>
  </si>
  <si>
    <r>
      <rPr>
        <sz val="11"/>
        <color theme="1"/>
        <rFont val="Calibri"/>
        <family val="2"/>
        <scheme val="minor"/>
      </rPr>
      <t>Amical</t>
    </r>
  </si>
  <si>
    <r>
      <rPr>
        <sz val="11"/>
        <color theme="1"/>
        <rFont val="Calibri"/>
        <family val="2"/>
        <scheme val="minor"/>
      </rPr>
      <t>Chili</t>
    </r>
  </si>
  <si>
    <r>
      <rPr>
        <sz val="11"/>
        <color theme="1"/>
        <rFont val="Calibri"/>
        <family val="2"/>
        <scheme val="minor"/>
      </rPr>
      <t>Espagne</t>
    </r>
  </si>
  <si>
    <r>
      <rPr>
        <sz val="11"/>
        <color theme="1"/>
        <rFont val="Calibri"/>
        <family val="2"/>
        <scheme val="minor"/>
      </rPr>
      <t>Amical</t>
    </r>
  </si>
  <si>
    <r>
      <rPr>
        <sz val="11"/>
        <color theme="1"/>
        <rFont val="Calibri"/>
        <family val="2"/>
        <scheme val="minor"/>
      </rPr>
      <t>Uruguay</t>
    </r>
  </si>
  <si>
    <r>
      <rPr>
        <sz val="11"/>
        <color theme="1"/>
        <rFont val="Calibri"/>
        <family val="2"/>
        <scheme val="minor"/>
      </rPr>
      <t>Chili</t>
    </r>
  </si>
  <si>
    <r>
      <rPr>
        <sz val="11"/>
        <color theme="1"/>
        <rFont val="Calibri"/>
        <family val="2"/>
        <scheme val="minor"/>
      </rPr>
      <t>Copa Juan Pinto Durán</t>
    </r>
  </si>
  <si>
    <r>
      <rPr>
        <sz val="11"/>
        <color theme="1"/>
        <rFont val="Calibri"/>
        <family val="2"/>
        <scheme val="minor"/>
      </rPr>
      <t>Colombie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</si>
  <si>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</si>
  <si>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</si>
  <si>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</si>
  <si>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Nigéria</t>
    </r>
  </si>
  <si>
    <r>
      <rPr>
        <sz val="11"/>
        <color theme="1"/>
        <rFont val="Calibri"/>
        <family val="2"/>
        <scheme val="minor"/>
      </rPr>
      <t>Amical</t>
    </r>
  </si>
  <si>
    <r>
      <rPr>
        <sz val="11"/>
        <color theme="1"/>
        <rFont val="Calibri"/>
        <family val="2"/>
        <scheme val="minor"/>
      </rPr>
      <t>Irak</t>
    </r>
  </si>
  <si>
    <r>
      <rPr>
        <sz val="11"/>
        <color theme="1"/>
        <rFont val="Calibri"/>
        <family val="2"/>
        <scheme val="minor"/>
      </rPr>
      <t>Ghana</t>
    </r>
  </si>
  <si>
    <r>
      <rPr>
        <sz val="11"/>
        <color theme="1"/>
        <rFont val="Calibri"/>
        <family val="2"/>
        <scheme val="minor"/>
      </rPr>
      <t>Amical</t>
    </r>
  </si>
  <si>
    <r>
      <rPr>
        <sz val="11"/>
        <color theme="1"/>
        <rFont val="Calibri"/>
        <family val="2"/>
        <scheme val="minor"/>
      </rPr>
      <t>Chili</t>
    </r>
  </si>
  <si>
    <r>
      <rPr>
        <sz val="11"/>
        <color theme="1"/>
        <rFont val="Calibri"/>
        <family val="2"/>
        <scheme val="minor"/>
      </rPr>
      <t>Brésil</t>
    </r>
  </si>
  <si>
    <r>
      <rPr>
        <sz val="11"/>
        <color theme="1"/>
        <rFont val="Calibri"/>
        <family val="2"/>
        <scheme val="minor"/>
      </rPr>
      <t>Amical</t>
    </r>
  </si>
  <si>
    <r>
      <rPr>
        <sz val="11"/>
        <color theme="1"/>
        <rFont val="Calibri"/>
        <family val="2"/>
        <scheme val="minor"/>
      </rPr>
      <t>Pérou</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</si>
  <si>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</si>
  <si>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</si>
  <si>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</si>
  <si>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</si>
  <si>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</si>
  <si>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</si>
  <si>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</si>
  <si>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</si>
  <si>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</si>
  <si>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Corée du Sud</t>
    </r>
  </si>
  <si>
    <r>
      <rPr>
        <sz val="11"/>
        <color theme="1"/>
        <rFont val="Calibri"/>
        <family val="2"/>
        <scheme val="minor"/>
      </rPr>
      <t>Tournoi de Merdeka</t>
    </r>
  </si>
  <si>
    <r>
      <rPr>
        <sz val="11"/>
        <color theme="1"/>
        <rFont val="Calibri"/>
        <family val="2"/>
        <scheme val="minor"/>
      </rPr>
      <t>Burkina Faso</t>
    </r>
  </si>
  <si>
    <r>
      <rPr>
        <sz val="11"/>
        <color theme="1"/>
        <rFont val="Calibri"/>
        <family val="2"/>
        <scheme val="minor"/>
      </rPr>
      <t>Algérie</t>
    </r>
  </si>
  <si>
    <r>
      <rPr>
        <sz val="11"/>
        <color theme="1"/>
        <rFont val="Calibri"/>
        <family val="2"/>
        <scheme val="minor"/>
      </rPr>
      <t>Qualification pour la Coupe d’Afrique des nations</t>
    </r>
  </si>
  <si>
    <r>
      <rPr>
        <sz val="11"/>
        <color theme="1"/>
        <rFont val="Calibri"/>
        <family val="2"/>
        <scheme val="minor"/>
      </rPr>
      <t>Autriche</t>
    </r>
  </si>
  <si>
    <r>
      <rPr>
        <sz val="11"/>
        <color theme="1"/>
        <rFont val="Calibri"/>
        <family val="2"/>
        <scheme val="minor"/>
      </rPr>
      <t>Espagne</t>
    </r>
  </si>
  <si>
    <r>
      <rPr>
        <sz val="11"/>
        <color theme="1"/>
        <rFont val="Calibri"/>
        <family val="2"/>
        <scheme val="minor"/>
      </rPr>
      <t>Amical</t>
    </r>
  </si>
  <si>
    <r>
      <rPr>
        <sz val="11"/>
        <color theme="1"/>
        <rFont val="Calibri"/>
        <family val="2"/>
        <scheme val="minor"/>
      </rPr>
      <t>Roumanie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</si>
  <si>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</si>
  <si>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</si>
  <si>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</si>
  <si>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Nouvelle‑Zélande</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</si>
  <si>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</si>
  <si>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</si>
  <si>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Tunisie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</si>
  <si>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</si>
  <si>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</si>
  <si>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</si>
  <si>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</si>
  <si>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</si>
  <si>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</si>
  <si>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</si>
  <si>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</si>
  <si>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Haïti</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</si>
  <si>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</si>
  <si>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</si>
  <si>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Cameroun</t>
    </r>
  </si>
  <si>
    <r>
      <rPr>
        <sz val="11"/>
        <color theme="1"/>
        <rFont val="Calibri"/>
        <family val="2"/>
        <scheme val="minor"/>
      </rPr>
      <t>Amical</t>
    </r>
  </si>
  <si>
    <r>
      <rPr>
        <sz val="11"/>
        <color theme="1"/>
        <rFont val="Calibri"/>
        <family val="2"/>
        <scheme val="minor"/>
      </rPr>
      <t>Bulgarie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</si>
  <si>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</si>
  <si>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</si>
  <si>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Haïti</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</si>
  <si>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</si>
  <si>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</si>
  <si>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</si>
  <si>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</si>
  <si>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</si>
  <si>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</si>
  <si>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</si>
  <si>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</si>
  <si>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</si>
  <si>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</si>
  <si>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</si>
  <si>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</si>
  <si>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</si>
  <si>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</si>
  <si>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Zambie</t>
    </r>
  </si>
  <si>
    <r>
      <rPr>
        <sz val="11"/>
        <color theme="1"/>
        <rFont val="Calibri"/>
        <family val="2"/>
        <scheme val="minor"/>
      </rPr>
      <t>Zimbabwe</t>
    </r>
  </si>
  <si>
    <r>
      <rPr>
        <sz val="11"/>
        <color theme="1"/>
        <rFont val="Calibri"/>
        <family val="2"/>
        <scheme val="minor"/>
      </rPr>
      <t>Coupe CECAFA</t>
    </r>
  </si>
  <si>
    <r>
      <rPr>
        <sz val="11"/>
        <color theme="1"/>
        <rFont val="Calibri"/>
        <family val="2"/>
        <scheme val="minor"/>
      </rPr>
      <t>Honduras</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</si>
  <si>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</si>
  <si>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</si>
  <si>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Nouvelle‑Zélande</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</si>
  <si>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</si>
  <si>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</si>
  <si>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</si>
  <si>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Nouvelle‑Zélande</t>
    </r>
  </si>
  <si>
    <r>
      <rPr>
        <sz val="11"/>
        <color theme="1"/>
        <rFont val="Calibri"/>
        <family val="2"/>
        <scheme val="minor"/>
      </rPr>
      <t>Qualification pour la Coupe du Monde de la FIFA</t>
    </r>
  </si>
  <si>
    <r>
      <rPr>
        <sz val="11"/>
        <color theme="1"/>
        <rFont val="Calibri"/>
        <family val="2"/>
        <scheme val="minor"/>
      </rPr>
      <t>Burkina Faso</t>
    </r>
  </si>
  <si>
    <r>
      <rPr>
        <sz val="11"/>
        <color theme="1"/>
        <rFont val="Calibri"/>
        <family val="2"/>
        <scheme val="minor"/>
      </rPr>
      <t>Sénégal</t>
    </r>
  </si>
  <si>
    <r>
      <rPr>
        <sz val="11"/>
        <color theme="1"/>
        <rFont val="Calibri"/>
        <family val="2"/>
        <scheme val="minor"/>
      </rPr>
      <t>Amical</t>
    </r>
  </si>
  <si>
    <r>
      <rPr>
        <sz val="11"/>
        <color theme="1"/>
        <rFont val="Calibri"/>
        <family val="2"/>
        <scheme val="minor"/>
      </rPr>
      <t>Guinée</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</si>
  <si>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</si>
  <si>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</si>
  <si>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Guinée</t>
    </r>
  </si>
  <si>
    <r>
      <rPr>
        <sz val="11"/>
        <color theme="1"/>
        <rFont val="Calibri"/>
        <family val="2"/>
        <scheme val="minor"/>
      </rPr>
      <t>Côte d’Ivoire</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</si>
  <si>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</si>
  <si>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</si>
  <si>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Suède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</si>
  <si>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</si>
  <si>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</si>
  <si>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Uruguay</t>
    </r>
  </si>
  <si>
    <r>
      <rPr>
        <sz val="11"/>
        <color theme="1"/>
        <rFont val="Calibri"/>
        <family val="2"/>
        <scheme val="minor"/>
      </rPr>
      <t>Coupe Nehru</t>
    </r>
  </si>
  <si>
    <r>
      <rPr>
        <sz val="11"/>
        <color theme="1"/>
        <rFont val="Calibri"/>
        <family val="2"/>
        <scheme val="minor"/>
      </rPr>
      <t>Chine</t>
    </r>
  </si>
  <si>
    <r>
      <rPr>
        <sz val="11"/>
        <color theme="1"/>
        <rFont val="Calibri"/>
        <family val="2"/>
        <scheme val="minor"/>
      </rPr>
      <t>Uruguay</t>
    </r>
  </si>
  <si>
    <r>
      <rPr>
        <sz val="11"/>
        <color theme="1"/>
        <rFont val="Calibri"/>
        <family val="2"/>
        <scheme val="minor"/>
      </rPr>
      <t>Coupe Nehru</t>
    </r>
  </si>
  <si>
    <r>
      <rPr>
        <sz val="11"/>
        <color theme="1"/>
        <rFont val="Calibri"/>
        <family val="2"/>
        <scheme val="minor"/>
      </rPr>
      <t>Côte d’Ivoire</t>
    </r>
  </si>
  <si>
    <r>
      <rPr>
        <sz val="11"/>
        <color theme="1"/>
        <rFont val="Calibri"/>
        <family val="2"/>
        <scheme val="minor"/>
      </rPr>
      <t>Tunisie</t>
    </r>
  </si>
  <si>
    <r>
      <rPr>
        <sz val="11"/>
        <color theme="1"/>
        <rFont val="Calibri"/>
        <family val="2"/>
        <scheme val="minor"/>
      </rPr>
      <t>Amical</t>
    </r>
  </si>
  <si>
    <r>
      <rPr>
        <sz val="11"/>
        <color theme="1"/>
        <rFont val="Calibri"/>
        <family val="2"/>
        <scheme val="minor"/>
      </rPr>
      <t>Chine</t>
    </r>
  </si>
  <si>
    <r>
      <rPr>
        <sz val="11"/>
        <color theme="1"/>
        <rFont val="Calibri"/>
        <family val="2"/>
        <scheme val="minor"/>
      </rPr>
      <t>Corée du Sud</t>
    </r>
  </si>
  <si>
    <r>
      <rPr>
        <sz val="11"/>
        <color theme="1"/>
        <rFont val="Calibri"/>
        <family val="2"/>
        <scheme val="minor"/>
      </rPr>
      <t>Coupe Nehru</t>
    </r>
  </si>
  <si>
    <r>
      <rPr>
        <sz val="11"/>
        <color theme="1"/>
        <rFont val="Calibri"/>
        <family val="2"/>
        <scheme val="minor"/>
      </rPr>
      <t>Émirats arabes unis</t>
    </r>
  </si>
  <si>
    <r>
      <rPr>
        <sz val="11"/>
        <color theme="1"/>
        <rFont val="Calibri"/>
        <family val="2"/>
        <scheme val="minor"/>
      </rPr>
      <t>Honduras</t>
    </r>
  </si>
  <si>
    <r>
      <rPr>
        <sz val="11"/>
        <color theme="1"/>
        <rFont val="Calibri"/>
        <family val="2"/>
        <scheme val="minor"/>
      </rPr>
      <t>Amical</t>
    </r>
  </si>
  <si>
    <r>
      <rPr>
        <sz val="11"/>
        <color theme="1"/>
        <rFont val="Calibri"/>
        <family val="2"/>
        <scheme val="minor"/>
      </rPr>
      <t>Cameroun</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</si>
  <si>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</si>
  <si>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</si>
  <si>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Libye</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</si>
  <si>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</si>
  <si>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</si>
  <si>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Cameroun</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</si>
  <si>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</si>
  <si>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</si>
  <si>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Irak</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</si>
  <si>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</si>
  <si>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</si>
  <si>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Libye</t>
    </r>
  </si>
  <si>
    <r>
      <rPr>
        <sz val="11"/>
        <color theme="1"/>
        <rFont val="Calibri"/>
        <family val="2"/>
        <scheme val="minor"/>
      </rPr>
      <t>Cameroun</t>
    </r>
  </si>
  <si>
    <r>
      <rPr>
        <sz val="11"/>
        <color theme="1"/>
        <rFont val="Calibri"/>
        <family val="2"/>
        <scheme val="minor"/>
      </rPr>
      <t>Coupe d’Afrique des nations</t>
    </r>
  </si>
  <si>
    <r>
      <rPr>
        <sz val="11"/>
        <color theme="1"/>
        <rFont val="Calibri"/>
        <family val="2"/>
        <scheme val="minor"/>
      </rPr>
      <t>Koweït</t>
    </r>
  </si>
  <si>
    <r>
      <rPr>
        <sz val="11"/>
        <color theme="1"/>
        <rFont val="Calibri"/>
        <family val="2"/>
        <scheme val="minor"/>
      </rPr>
      <t>Islande</t>
    </r>
  </si>
  <si>
    <r>
      <rPr>
        <sz val="11"/>
        <color theme="1"/>
        <rFont val="Calibri"/>
        <family val="2"/>
        <scheme val="minor"/>
      </rPr>
      <t>Amical</t>
    </r>
  </si>
  <si>
    <r>
      <rPr>
        <sz val="11"/>
        <color theme="1"/>
        <rFont val="Calibri"/>
        <family val="2"/>
        <scheme val="minor"/>
      </rPr>
      <t>Libye</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</si>
  <si>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</si>
  <si>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</si>
  <si>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Argentine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</si>
  <si>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</si>
  <si>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</si>
  <si>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Irak</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</si>
  <si>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</si>
  <si>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</si>
  <si>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Espagne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</si>
  <si>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</si>
  <si>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</si>
  <si>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Argentine</t>
    </r>
  </si>
  <si>
    <r>
      <rPr>
        <sz val="11"/>
        <color theme="1"/>
        <rFont val="Calibri"/>
        <family val="2"/>
        <scheme val="minor"/>
      </rPr>
      <t>Russie</t>
    </r>
  </si>
  <si>
    <r>
      <rPr>
        <sz val="11"/>
        <color theme="1"/>
        <rFont val="Calibri"/>
        <family val="2"/>
        <scheme val="minor"/>
      </rPr>
      <t>Amical</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</si>
  <si>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</si>
  <si>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</si>
  <si>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</si>
  <si>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Algérie</t>
    </r>
  </si>
  <si>
    <r>
      <rPr>
        <sz val="11"/>
        <color theme="1"/>
        <rFont val="Calibri"/>
        <family val="2"/>
        <scheme val="minor"/>
      </rPr>
      <t>Pérou</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</si>
  <si>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</si>
  <si>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</si>
  <si>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Écosse</t>
    </r>
  </si>
  <si>
    <r>
      <rPr>
        <sz val="11"/>
        <color theme="1"/>
        <rFont val="Calibri"/>
        <family val="2"/>
        <scheme val="minor"/>
      </rPr>
      <t>Championnat britannique</t>
    </r>
  </si>
  <si>
    <r>
      <rPr>
        <sz val="11"/>
        <color theme="1"/>
        <rFont val="Calibri"/>
        <family val="2"/>
        <scheme val="minor"/>
      </rPr>
      <t>Norvège</t>
    </r>
  </si>
  <si>
    <r>
      <rPr>
        <sz val="11"/>
        <color theme="1"/>
        <rFont val="Calibri"/>
        <family val="2"/>
        <scheme val="minor"/>
      </rPr>
      <t>Finlande</t>
    </r>
  </si>
  <si>
    <r>
      <rPr>
        <sz val="11"/>
        <color theme="1"/>
        <rFont val="Calibri"/>
        <family val="2"/>
        <scheme val="minor"/>
      </rPr>
      <t>Championnat nordique de football</t>
    </r>
  </si>
  <si>
    <r>
      <rPr>
        <sz val="11"/>
        <color theme="1"/>
        <rFont val="Calibri"/>
        <family val="2"/>
        <scheme val="minor"/>
      </rPr>
      <t>Cameroun</t>
    </r>
  </si>
  <si>
    <r>
      <rPr>
        <sz val="11"/>
        <color theme="1"/>
        <rFont val="Calibri"/>
        <family val="2"/>
        <scheme val="minor"/>
      </rPr>
      <t>Guinée</t>
    </r>
  </si>
  <si>
    <r>
      <rPr>
        <sz val="11"/>
        <color theme="1"/>
        <rFont val="Calibri"/>
        <family val="2"/>
        <scheme val="minor"/>
      </rPr>
      <t>Amical</t>
    </r>
  </si>
  <si>
    <r>
      <rPr>
        <sz val="11"/>
        <color theme="1"/>
        <rFont val="Calibri"/>
        <family val="2"/>
        <scheme val="minor"/>
      </rPr>
      <t>Ghana</t>
    </r>
  </si>
  <si>
    <r>
      <rPr>
        <sz val="11"/>
        <color theme="1"/>
        <rFont val="Calibri"/>
        <family val="2"/>
        <scheme val="minor"/>
      </rPr>
      <t>Sénégal</t>
    </r>
  </si>
  <si>
    <r>
      <rPr>
        <sz val="11"/>
        <color theme="1"/>
        <rFont val="Calibri"/>
        <family val="2"/>
        <scheme val="minor"/>
      </rPr>
      <t>Amical</t>
    </r>
  </si>
  <si>
    <r>
      <rPr>
        <sz val="11"/>
        <color theme="1"/>
        <rFont val="Calibri"/>
        <family val="2"/>
        <scheme val="minor"/>
      </rPr>
      <t>Cameroun</t>
    </r>
  </si>
  <si>
    <r>
      <rPr>
        <sz val="11"/>
        <color theme="1"/>
        <rFont val="Calibri"/>
        <family val="2"/>
        <scheme val="minor"/>
      </rPr>
      <t>Ghana</t>
    </r>
  </si>
  <si>
    <r>
      <rPr>
        <sz val="11"/>
        <color theme="1"/>
        <rFont val="Calibri"/>
        <family val="2"/>
        <scheme val="minor"/>
      </rPr>
      <t>Amical</t>
    </r>
  </si>
  <si>
    <r>
      <rPr>
        <sz val="11"/>
        <color theme="1"/>
        <rFont val="Calibri"/>
        <family val="2"/>
        <scheme val="minor"/>
      </rPr>
      <t>Danemark</t>
    </r>
  </si>
  <si>
    <r>
      <rPr>
        <sz val="11"/>
        <color theme="1"/>
        <rFont val="Calibri"/>
        <family val="2"/>
        <scheme val="minor"/>
      </rPr>
      <t>Suède</t>
    </r>
  </si>
  <si>
    <r>
      <rPr>
        <sz val="11"/>
        <color theme="1"/>
        <rFont val="Calibri"/>
        <family val="2"/>
        <scheme val="minor"/>
      </rPr>
      <t>Championnat nordique de football</t>
    </r>
  </si>
  <si>
    <r>
      <rPr>
        <sz val="11"/>
        <color theme="1"/>
        <rFont val="Calibri"/>
        <family val="2"/>
        <scheme val="minor"/>
      </rPr>
      <t>Guinée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</si>
  <si>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</si>
  <si>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</si>
  <si>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Ghana</t>
    </r>
  </si>
  <si>
    <r>
      <rPr>
        <sz val="11"/>
        <color theme="1"/>
        <rFont val="Calibri"/>
        <family val="2"/>
        <scheme val="minor"/>
      </rPr>
      <t>Guinée</t>
    </r>
  </si>
  <si>
    <r>
      <rPr>
        <sz val="11"/>
        <color theme="1"/>
        <rFont val="Calibri"/>
        <family val="2"/>
        <scheme val="minor"/>
      </rPr>
      <t>Amical</t>
    </r>
  </si>
  <si>
    <r>
      <rPr>
        <sz val="11"/>
        <color theme="1"/>
        <rFont val="Calibri"/>
        <family val="2"/>
        <scheme val="minor"/>
      </rPr>
      <t>Brésil</t>
    </r>
  </si>
  <si>
    <r>
      <rPr>
        <sz val="11"/>
        <color theme="1"/>
        <rFont val="Calibri"/>
        <family val="2"/>
        <scheme val="minor"/>
      </rPr>
      <t>Suisse</t>
    </r>
  </si>
  <si>
    <r>
      <rPr>
        <sz val="11"/>
        <color theme="1"/>
        <rFont val="Calibri"/>
        <family val="2"/>
        <scheme val="minor"/>
      </rPr>
      <t>Amical</t>
    </r>
  </si>
  <si>
    <r>
      <rPr>
        <sz val="11"/>
        <color theme="1"/>
        <rFont val="Calibri"/>
        <family val="2"/>
        <scheme val="minor"/>
      </rPr>
      <t>Suisse</t>
    </r>
  </si>
  <si>
    <r>
      <rPr>
        <sz val="11"/>
        <color theme="1"/>
        <rFont val="Calibri"/>
        <family val="2"/>
        <scheme val="minor"/>
      </rPr>
      <t>Italie</t>
    </r>
  </si>
  <si>
    <r>
      <rPr>
        <sz val="11"/>
        <color theme="1"/>
        <rFont val="Calibri"/>
        <family val="2"/>
        <scheme val="minor"/>
      </rPr>
      <t>Amical</t>
    </r>
  </si>
  <si>
    <r>
      <rPr>
        <sz val="11"/>
        <color theme="1"/>
        <rFont val="Calibri"/>
        <family val="2"/>
        <scheme val="minor"/>
      </rPr>
      <t>Islande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</si>
  <si>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</si>
  <si>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</si>
  <si>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Suède</t>
    </r>
  </si>
  <si>
    <r>
      <rPr>
        <sz val="11"/>
        <color theme="1"/>
        <rFont val="Calibri"/>
        <family val="2"/>
        <scheme val="minor"/>
      </rPr>
      <t>Russie</t>
    </r>
  </si>
  <si>
    <r>
      <rPr>
        <sz val="11"/>
        <color theme="1"/>
        <rFont val="Calibri"/>
        <family val="2"/>
        <scheme val="minor"/>
      </rPr>
      <t>Amical</t>
    </r>
  </si>
  <si>
    <r>
      <rPr>
        <sz val="11"/>
        <color theme="1"/>
        <rFont val="Calibri"/>
        <family val="2"/>
        <scheme val="minor"/>
      </rPr>
      <t>Zimbabwe</t>
    </r>
  </si>
  <si>
    <r>
      <rPr>
        <sz val="11"/>
        <color theme="1"/>
        <rFont val="Calibri"/>
        <family val="2"/>
        <scheme val="minor"/>
      </rPr>
      <t>Ouganda</t>
    </r>
  </si>
  <si>
    <r>
      <rPr>
        <sz val="11"/>
        <color theme="1"/>
        <rFont val="Calibri"/>
        <family val="2"/>
        <scheme val="minor"/>
      </rPr>
      <t>Amical</t>
    </r>
  </si>
  <si>
    <r>
      <rPr>
        <sz val="11"/>
        <color theme="1"/>
        <rFont val="Calibri"/>
        <family val="2"/>
        <scheme val="minor"/>
      </rPr>
      <t>Italie</t>
    </r>
  </si>
  <si>
    <r>
      <rPr>
        <sz val="11"/>
        <color theme="1"/>
        <rFont val="Calibri"/>
        <family val="2"/>
        <scheme val="minor"/>
      </rPr>
      <t>Pologne</t>
    </r>
  </si>
  <si>
    <r>
      <rPr>
        <sz val="11"/>
        <color theme="1"/>
        <rFont val="Calibri"/>
        <family val="2"/>
        <scheme val="minor"/>
      </rPr>
      <t>Coupe du Monde de la FIFA</t>
    </r>
  </si>
  <si>
    <r>
      <rPr>
        <sz val="11"/>
        <color theme="1"/>
        <rFont val="Calibri"/>
        <family val="2"/>
        <scheme val="minor"/>
      </rPr>
      <t>Pérou</t>
    </r>
  </si>
  <si>
    <r>
      <rPr>
        <sz val="11"/>
        <color theme="1"/>
        <rFont val="Calibri"/>
        <family val="2"/>
        <scheme val="minor"/>
      </rPr>
      <t>Cameroun</t>
    </r>
  </si>
  <si>
    <r>
      <rPr>
        <sz val="11"/>
        <color theme="1"/>
        <rFont val="Calibri"/>
        <family val="2"/>
        <scheme val="minor"/>
      </rPr>
      <t>Coupe du Monde de la FIFA</t>
    </r>
  </si>
  <si>
    <r>
      <rPr>
        <sz val="11"/>
        <color theme="1"/>
        <rFont val="Calibri"/>
        <family val="2"/>
        <scheme val="minor"/>
      </rPr>
      <t>Espagne</t>
    </r>
  </si>
  <si>
    <r>
      <rPr>
        <sz val="11"/>
        <color theme="1"/>
        <rFont val="Calibri"/>
        <family val="2"/>
        <scheme val="minor"/>
      </rPr>
      <t>Honduras</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</si>
  <si>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</si>
  <si>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</si>
  <si>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Pérou</t>
    </r>
  </si>
  <si>
    <r>
      <rPr>
        <sz val="11"/>
        <color theme="1"/>
        <rFont val="Calibri"/>
        <family val="2"/>
        <scheme val="minor"/>
      </rPr>
      <t>Coupe du Monde de la FIFA</t>
    </r>
  </si>
  <si>
    <r>
      <rPr>
        <sz val="11"/>
        <color theme="1"/>
        <rFont val="Calibri"/>
        <family val="2"/>
        <scheme val="minor"/>
      </rPr>
      <t>Pologne</t>
    </r>
  </si>
  <si>
    <r>
      <rPr>
        <sz val="11"/>
        <color theme="1"/>
        <rFont val="Calibri"/>
        <family val="2"/>
        <scheme val="minor"/>
      </rPr>
      <t>Cameroun</t>
    </r>
  </si>
  <si>
    <r>
      <rPr>
        <sz val="11"/>
        <color theme="1"/>
        <rFont val="Calibri"/>
        <family val="2"/>
        <scheme val="minor"/>
      </rPr>
      <t>Coupe du Monde de la FIFA</t>
    </r>
  </si>
  <si>
    <r>
      <rPr>
        <sz val="11"/>
        <color theme="1"/>
        <rFont val="Calibri"/>
        <family val="2"/>
        <scheme val="minor"/>
      </rPr>
      <t>Honduras</t>
    </r>
  </si>
  <si>
    <r>
      <rPr>
        <sz val="11"/>
        <color theme="1"/>
        <rFont val="Calibri"/>
        <family val="2"/>
        <scheme val="minor"/>
      </rPr>
      <t>Irlande du Nord</t>
    </r>
  </si>
  <si>
    <r>
      <rPr>
        <sz val="11"/>
        <color theme="1"/>
        <rFont val="Calibri"/>
        <family val="2"/>
        <scheme val="minor"/>
      </rPr>
      <t>Coupe du Monde de la FIFA</t>
    </r>
  </si>
  <si>
    <r>
      <rPr>
        <sz val="11"/>
        <color theme="1"/>
        <rFont val="Calibri"/>
        <family val="2"/>
        <scheme val="minor"/>
      </rPr>
      <t>Belgique</t>
    </r>
  </si>
  <si>
    <r>
      <rPr>
        <sz val="11"/>
        <color theme="1"/>
        <rFont val="Calibri"/>
        <family val="2"/>
        <scheme val="minor"/>
      </rPr>
      <t>Hongrie</t>
    </r>
  </si>
  <si>
    <r>
      <rPr>
        <sz val="11"/>
        <color theme="1"/>
        <rFont val="Calibri"/>
        <family val="2"/>
        <scheme val="minor"/>
      </rPr>
      <t>Coupe du Monde de la FIFA</t>
    </r>
  </si>
  <si>
    <r>
      <rPr>
        <sz val="11"/>
        <color theme="1"/>
        <rFont val="Calibri"/>
        <family val="2"/>
        <scheme val="minor"/>
      </rPr>
      <t>Russie</t>
    </r>
  </si>
  <si>
    <r>
      <rPr>
        <sz val="11"/>
        <color theme="1"/>
        <rFont val="Calibri"/>
        <family val="2"/>
        <scheme val="minor"/>
      </rPr>
      <t>Écosse</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</si>
  <si>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</si>
  <si>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</si>
  <si>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Cameroun</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</si>
  <si>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</si>
  <si>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</si>
  <si>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Angleterre</t>
    </r>
  </si>
  <si>
    <r>
      <rPr>
        <sz val="11"/>
        <color theme="1"/>
        <rFont val="Calibri"/>
        <family val="2"/>
        <scheme val="minor"/>
      </rPr>
      <t>Coupe du Monde de la FIFA</t>
    </r>
  </si>
  <si>
    <r>
      <rPr>
        <sz val="11"/>
        <color theme="1"/>
        <rFont val="Calibri"/>
        <family val="2"/>
        <scheme val="minor"/>
      </rPr>
      <t>Autriche</t>
    </r>
  </si>
  <si>
    <r>
      <rPr>
        <sz val="11"/>
        <color theme="1"/>
        <rFont val="Calibri"/>
        <family val="2"/>
        <scheme val="minor"/>
      </rPr>
      <t>Irlande du Nord</t>
    </r>
  </si>
  <si>
    <r>
      <rPr>
        <sz val="11"/>
        <color theme="1"/>
        <rFont val="Calibri"/>
        <family val="2"/>
        <scheme val="minor"/>
      </rPr>
      <t>Coupe du Monde de la FIFA</t>
    </r>
  </si>
  <si>
    <r>
      <rPr>
        <sz val="11"/>
        <color theme="1"/>
        <rFont val="Calibri"/>
        <family val="2"/>
        <scheme val="minor"/>
      </rPr>
      <t>Pologne</t>
    </r>
  </si>
  <si>
    <r>
      <rPr>
        <sz val="11"/>
        <color theme="1"/>
        <rFont val="Calibri"/>
        <family val="2"/>
        <scheme val="minor"/>
      </rPr>
      <t>Russie</t>
    </r>
  </si>
  <si>
    <r>
      <rPr>
        <sz val="11"/>
        <color theme="1"/>
        <rFont val="Calibri"/>
        <family val="2"/>
        <scheme val="minor"/>
      </rPr>
      <t>Coupe du Monde de la FIFA</t>
    </r>
  </si>
  <si>
    <r>
      <rPr>
        <sz val="11"/>
        <color theme="1"/>
        <rFont val="Calibri"/>
        <family val="2"/>
        <scheme val="minor"/>
      </rPr>
      <t>Espagne</t>
    </r>
  </si>
  <si>
    <r>
      <rPr>
        <sz val="11"/>
        <color theme="1"/>
        <rFont val="Calibri"/>
        <family val="2"/>
        <scheme val="minor"/>
      </rPr>
      <t>Angleterre</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</si>
  <si>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</si>
  <si>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</si>
  <si>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France</t>
    </r>
  </si>
  <si>
    <r>
      <rPr>
        <sz val="11"/>
        <color theme="1"/>
        <rFont val="Calibri"/>
        <family val="2"/>
        <scheme val="minor"/>
      </rPr>
      <t>Coupe du Monde de la FIFA</t>
    </r>
  </si>
  <si>
    <r>
      <rPr>
        <sz val="11"/>
        <color theme="1"/>
        <rFont val="Calibri"/>
        <family val="2"/>
        <scheme val="minor"/>
      </rPr>
      <t>Chine</t>
    </r>
  </si>
  <si>
    <r>
      <rPr>
        <sz val="11"/>
        <color theme="1"/>
        <rFont val="Calibri"/>
        <family val="2"/>
        <scheme val="minor"/>
      </rPr>
      <t>Maroc</t>
    </r>
  </si>
  <si>
    <r>
      <rPr>
        <sz val="11"/>
        <color theme="1"/>
        <rFont val="Calibri"/>
        <family val="2"/>
        <scheme val="minor"/>
      </rPr>
      <t>Amical</t>
    </r>
  </si>
  <si>
    <r>
      <rPr>
        <sz val="11"/>
        <color theme="1"/>
        <rFont val="Calibri"/>
        <family val="2"/>
        <scheme val="minor"/>
      </rPr>
      <t>Ghana</t>
    </r>
  </si>
  <si>
    <r>
      <rPr>
        <sz val="11"/>
        <color theme="1"/>
        <rFont val="Calibri"/>
        <family val="2"/>
        <scheme val="minor"/>
      </rPr>
      <t>Sénégal</t>
    </r>
  </si>
  <si>
    <r>
      <rPr>
        <sz val="11"/>
        <color theme="1"/>
        <rFont val="Calibri"/>
        <family val="2"/>
        <scheme val="minor"/>
      </rPr>
      <t>Tournoi de Merdeka</t>
    </r>
  </si>
  <si>
    <r>
      <rPr>
        <sz val="11"/>
        <color theme="1"/>
        <rFont val="Calibri"/>
        <family val="2"/>
        <scheme val="minor"/>
      </rPr>
      <t>Islande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</si>
  <si>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</si>
  <si>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</si>
  <si>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Danemark</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</si>
  <si>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</si>
  <si>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</si>
  <si>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</si>
  <si>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Belgique</t>
    </r>
  </si>
  <si>
    <r>
      <rPr>
        <sz val="11"/>
        <color theme="1"/>
        <rFont val="Calibri"/>
        <family val="2"/>
        <scheme val="minor"/>
      </rPr>
      <t>Amical</t>
    </r>
  </si>
  <si>
    <r>
      <rPr>
        <sz val="11"/>
        <color theme="1"/>
        <rFont val="Calibri"/>
        <family val="2"/>
        <scheme val="minor"/>
      </rPr>
      <t>Égypte</t>
    </r>
  </si>
  <si>
    <r>
      <rPr>
        <sz val="11"/>
        <color theme="1"/>
        <rFont val="Calibri"/>
        <family val="2"/>
        <scheme val="minor"/>
      </rPr>
      <t>Zambie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</si>
  <si>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</si>
  <si>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</si>
  <si>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Cameroun</t>
    </r>
  </si>
  <si>
    <r>
      <rPr>
        <sz val="11"/>
        <color theme="1"/>
        <rFont val="Calibri"/>
        <family val="2"/>
        <scheme val="minor"/>
      </rPr>
      <t>Amical</t>
    </r>
  </si>
  <si>
    <r>
      <rPr>
        <sz val="11"/>
        <color theme="1"/>
        <rFont val="Calibri"/>
        <family val="2"/>
        <scheme val="minor"/>
      </rPr>
      <t>Bulgarie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</si>
  <si>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</si>
  <si>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</si>
  <si>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Irlande</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</si>
  <si>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</si>
  <si>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</si>
  <si>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Ouganda</t>
    </r>
  </si>
  <si>
    <r>
      <rPr>
        <sz val="11"/>
        <color theme="1"/>
        <rFont val="Calibri"/>
        <family val="2"/>
        <scheme val="minor"/>
      </rPr>
      <t>Zimbabwe</t>
    </r>
  </si>
  <si>
    <r>
      <rPr>
        <sz val="11"/>
        <color theme="1"/>
        <rFont val="Calibri"/>
        <family val="2"/>
        <scheme val="minor"/>
      </rPr>
      <t>Coupe CECAFA</t>
    </r>
  </si>
  <si>
    <r>
      <rPr>
        <sz val="11"/>
        <color theme="1"/>
        <rFont val="Calibri"/>
        <family val="2"/>
        <scheme val="minor"/>
      </rPr>
      <t>Italie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</si>
  <si>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</si>
  <si>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</si>
  <si>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Albanie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</si>
  <si>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</si>
  <si>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</si>
  <si>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</si>
  <si>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</si>
  <si>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</si>
  <si>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Syrie</t>
    </r>
  </si>
  <si>
    <r>
      <rPr>
        <sz val="11"/>
        <color theme="1"/>
        <rFont val="Calibri"/>
        <family val="2"/>
        <scheme val="minor"/>
      </rPr>
      <t>Japon</t>
    </r>
  </si>
  <si>
    <r>
      <rPr>
        <sz val="11"/>
        <color theme="1"/>
        <rFont val="Calibri"/>
        <family val="2"/>
        <scheme val="minor"/>
      </rPr>
      <t>Amical</t>
    </r>
  </si>
  <si>
    <r>
      <rPr>
        <sz val="11"/>
        <color theme="1"/>
        <rFont val="Calibri"/>
        <family val="2"/>
        <scheme val="minor"/>
      </rPr>
      <t>Guinée</t>
    </r>
  </si>
  <si>
    <r>
      <rPr>
        <sz val="11"/>
        <color theme="1"/>
        <rFont val="Calibri"/>
        <family val="2"/>
        <scheme val="minor"/>
      </rPr>
      <t>Mali</t>
    </r>
  </si>
  <si>
    <r>
      <rPr>
        <sz val="11"/>
        <color theme="1"/>
        <rFont val="Calibri"/>
        <family val="2"/>
        <scheme val="minor"/>
      </rPr>
      <t>Amical</t>
    </r>
  </si>
  <si>
    <r>
      <rPr>
        <sz val="11"/>
        <color theme="1"/>
        <rFont val="Calibri"/>
        <family val="2"/>
        <scheme val="minor"/>
      </rPr>
      <t>Nigéria</t>
    </r>
  </si>
  <si>
    <r>
      <rPr>
        <sz val="11"/>
        <color theme="1"/>
        <rFont val="Calibri"/>
        <family val="2"/>
        <scheme val="minor"/>
      </rPr>
      <t>Égypte</t>
    </r>
  </si>
  <si>
    <r>
      <rPr>
        <sz val="11"/>
        <color theme="1"/>
        <rFont val="Calibri"/>
        <family val="2"/>
        <scheme val="minor"/>
      </rPr>
      <t>Amical</t>
    </r>
  </si>
  <si>
    <r>
      <rPr>
        <sz val="11"/>
        <color theme="1"/>
        <rFont val="Calibri"/>
        <family val="2"/>
        <scheme val="minor"/>
      </rPr>
      <t>Nigéria</t>
    </r>
  </si>
  <si>
    <r>
      <rPr>
        <sz val="11"/>
        <color theme="1"/>
        <rFont val="Calibri"/>
        <family val="2"/>
        <scheme val="minor"/>
      </rPr>
      <t>Égypte</t>
    </r>
  </si>
  <si>
    <r>
      <rPr>
        <sz val="11"/>
        <color theme="1"/>
        <rFont val="Calibri"/>
        <family val="2"/>
        <scheme val="minor"/>
      </rPr>
      <t>Amical</t>
    </r>
  </si>
  <si>
    <r>
      <rPr>
        <sz val="11"/>
        <color theme="1"/>
        <rFont val="Calibri"/>
        <family val="2"/>
        <scheme val="minor"/>
      </rPr>
      <t>Cameroun</t>
    </r>
  </si>
  <si>
    <r>
      <rPr>
        <sz val="11"/>
        <color theme="1"/>
        <rFont val="Calibri"/>
        <family val="2"/>
        <scheme val="minor"/>
      </rPr>
      <t>Égypte</t>
    </r>
  </si>
  <si>
    <r>
      <rPr>
        <sz val="11"/>
        <color theme="1"/>
        <rFont val="Calibri"/>
        <family val="2"/>
        <scheme val="minor"/>
      </rPr>
      <t>Amical</t>
    </r>
  </si>
  <si>
    <r>
      <rPr>
        <sz val="11"/>
        <color theme="1"/>
        <rFont val="Calibri"/>
        <family val="2"/>
        <scheme val="minor"/>
      </rPr>
      <t>Mali</t>
    </r>
  </si>
  <si>
    <r>
      <rPr>
        <sz val="11"/>
        <color theme="1"/>
        <rFont val="Calibri"/>
        <family val="2"/>
        <scheme val="minor"/>
      </rPr>
      <t>Guinée</t>
    </r>
  </si>
  <si>
    <r>
      <rPr>
        <sz val="11"/>
        <color theme="1"/>
        <rFont val="Calibri"/>
        <family val="2"/>
        <scheme val="minor"/>
      </rPr>
      <t>Amical</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</si>
  <si>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</si>
  <si>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</si>
  <si>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</si>
  <si>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Sénégal</t>
    </r>
  </si>
  <si>
    <r>
      <rPr>
        <sz val="11"/>
        <color theme="1"/>
        <rFont val="Calibri"/>
        <family val="2"/>
        <scheme val="minor"/>
      </rPr>
      <t>Maroc</t>
    </r>
  </si>
  <si>
    <r>
      <rPr>
        <sz val="11"/>
        <color theme="1"/>
        <rFont val="Calibri"/>
        <family val="2"/>
        <scheme val="minor"/>
      </rPr>
      <t>Amical</t>
    </r>
  </si>
  <si>
    <r>
      <rPr>
        <sz val="11"/>
        <color theme="1"/>
        <rFont val="Calibri"/>
        <family val="2"/>
        <scheme val="minor"/>
      </rPr>
      <t>France</t>
    </r>
  </si>
  <si>
    <r>
      <rPr>
        <sz val="11"/>
        <color theme="1"/>
        <rFont val="Calibri"/>
        <family val="2"/>
        <scheme val="minor"/>
      </rPr>
      <t>Russie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</si>
  <si>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</si>
  <si>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</si>
  <si>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</si>
  <si>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</si>
  <si>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Écosse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</si>
  <si>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</si>
  <si>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</si>
  <si>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</si>
  <si>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Hongrie</t>
    </r>
  </si>
  <si>
    <r>
      <rPr>
        <sz val="11"/>
        <color theme="1"/>
        <rFont val="Calibri"/>
        <family val="2"/>
        <scheme val="minor"/>
      </rPr>
      <t>Amical</t>
    </r>
  </si>
  <si>
    <r>
      <rPr>
        <sz val="11"/>
        <color theme="1"/>
        <rFont val="Calibri"/>
        <family val="2"/>
        <scheme val="minor"/>
      </rPr>
      <t>Pologne</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</si>
  <si>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</si>
  <si>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</si>
  <si>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Autriche</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</si>
  <si>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</si>
  <si>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</si>
  <si>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Albanie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</si>
  <si>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</si>
  <si>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</si>
  <si>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Chili</t>
    </r>
  </si>
  <si>
    <r>
      <rPr>
        <sz val="11"/>
        <color theme="1"/>
        <rFont val="Calibri"/>
        <family val="2"/>
        <scheme val="minor"/>
      </rPr>
      <t>Argentine</t>
    </r>
  </si>
  <si>
    <r>
      <rPr>
        <sz val="11"/>
        <color theme="1"/>
        <rFont val="Calibri"/>
        <family val="2"/>
        <scheme val="minor"/>
      </rPr>
      <t>Amical</t>
    </r>
  </si>
  <si>
    <r>
      <rPr>
        <sz val="11"/>
        <color theme="1"/>
        <rFont val="Calibri"/>
        <family val="2"/>
        <scheme val="minor"/>
      </rPr>
      <t>Autriche</t>
    </r>
  </si>
  <si>
    <r>
      <rPr>
        <sz val="11"/>
        <color theme="1"/>
        <rFont val="Calibri"/>
        <family val="2"/>
        <scheme val="minor"/>
      </rPr>
      <t>Russie</t>
    </r>
  </si>
  <si>
    <r>
      <rPr>
        <sz val="11"/>
        <color theme="1"/>
        <rFont val="Calibri"/>
        <family val="2"/>
        <scheme val="minor"/>
      </rPr>
      <t>Amical</t>
    </r>
  </si>
  <si>
    <r>
      <rPr>
        <sz val="11"/>
        <color theme="1"/>
        <rFont val="Calibri"/>
        <family val="2"/>
        <scheme val="minor"/>
      </rPr>
      <t>Pologne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</si>
  <si>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</si>
  <si>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</si>
  <si>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Écosse</t>
    </r>
  </si>
  <si>
    <r>
      <rPr>
        <sz val="11"/>
        <color theme="1"/>
        <rFont val="Calibri"/>
        <family val="2"/>
        <scheme val="minor"/>
      </rPr>
      <t>Irlande du Nord</t>
    </r>
  </si>
  <si>
    <r>
      <rPr>
        <sz val="11"/>
        <color theme="1"/>
        <rFont val="Calibri"/>
        <family val="2"/>
        <scheme val="minor"/>
      </rPr>
      <t>Championnat britannique</t>
    </r>
  </si>
  <si>
    <r>
      <rPr>
        <sz val="11"/>
        <color theme="1"/>
        <rFont val="Calibri"/>
        <family val="2"/>
        <scheme val="minor"/>
      </rPr>
      <t>Irlande du Nord</t>
    </r>
  </si>
  <si>
    <r>
      <rPr>
        <sz val="11"/>
        <color theme="1"/>
        <rFont val="Calibri"/>
        <family val="2"/>
        <scheme val="minor"/>
      </rPr>
      <t>Angleterre</t>
    </r>
  </si>
  <si>
    <r>
      <rPr>
        <sz val="11"/>
        <color theme="1"/>
        <rFont val="Calibri"/>
        <family val="2"/>
        <scheme val="minor"/>
      </rPr>
      <t>Championnat britannique</t>
    </r>
  </si>
  <si>
    <r>
      <rPr>
        <sz val="11"/>
        <color theme="1"/>
        <rFont val="Calibri"/>
        <family val="2"/>
        <scheme val="minor"/>
      </rPr>
      <t>Belgique</t>
    </r>
  </si>
  <si>
    <r>
      <rPr>
        <sz val="11"/>
        <color theme="1"/>
        <rFont val="Calibri"/>
        <family val="2"/>
        <scheme val="minor"/>
      </rPr>
      <t>France</t>
    </r>
  </si>
  <si>
    <r>
      <rPr>
        <sz val="11"/>
        <color theme="1"/>
        <rFont val="Calibri"/>
        <family val="2"/>
        <scheme val="minor"/>
      </rPr>
      <t>Amical</t>
    </r>
  </si>
  <si>
    <r>
      <rPr>
        <sz val="11"/>
        <color theme="1"/>
        <rFont val="Calibri"/>
        <family val="2"/>
        <scheme val="minor"/>
      </rPr>
      <t>Paraguay</t>
    </r>
  </si>
  <si>
    <r>
      <rPr>
        <sz val="11"/>
        <color theme="1"/>
        <rFont val="Calibri"/>
        <family val="2"/>
        <scheme val="minor"/>
      </rPr>
      <t>Uruguay</t>
    </r>
  </si>
  <si>
    <r>
      <rPr>
        <sz val="11"/>
        <color theme="1"/>
        <rFont val="Calibri"/>
        <family val="2"/>
        <scheme val="minor"/>
      </rPr>
      <t>Copa Artigas</t>
    </r>
  </si>
  <si>
    <r>
      <rPr>
        <sz val="11"/>
        <color theme="1"/>
        <rFont val="Calibri"/>
        <family val="2"/>
        <scheme val="minor"/>
      </rPr>
      <t>Australie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</si>
  <si>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</si>
  <si>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</si>
  <si>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</si>
  <si>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Brésil</t>
    </r>
  </si>
  <si>
    <r>
      <rPr>
        <sz val="11"/>
        <color theme="1"/>
        <rFont val="Calibri"/>
        <family val="2"/>
        <scheme val="minor"/>
      </rPr>
      <t>Amical</t>
    </r>
  </si>
  <si>
    <r>
      <rPr>
        <sz val="11"/>
        <color theme="1"/>
        <rFont val="Calibri"/>
        <family val="2"/>
        <scheme val="minor"/>
      </rPr>
      <t>Australie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</si>
  <si>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</si>
  <si>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</si>
  <si>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Suède</t>
    </r>
  </si>
  <si>
    <r>
      <rPr>
        <sz val="11"/>
        <color theme="1"/>
        <rFont val="Calibri"/>
        <family val="2"/>
        <scheme val="minor"/>
      </rPr>
      <t>Brésil</t>
    </r>
  </si>
  <si>
    <r>
      <rPr>
        <sz val="11"/>
        <color theme="1"/>
        <rFont val="Calibri"/>
        <family val="2"/>
        <scheme val="minor"/>
      </rPr>
      <t>Amical</t>
    </r>
  </si>
  <si>
    <r>
      <rPr>
        <sz val="11"/>
        <color theme="1"/>
        <rFont val="Calibri"/>
        <family val="2"/>
        <scheme val="minor"/>
      </rPr>
      <t>Colombie</t>
    </r>
  </si>
  <si>
    <r>
      <rPr>
        <sz val="11"/>
        <color theme="1"/>
        <rFont val="Calibri"/>
        <family val="2"/>
        <scheme val="minor"/>
      </rPr>
      <t>Chili</t>
    </r>
  </si>
  <si>
    <r>
      <rPr>
        <sz val="11"/>
        <color theme="1"/>
        <rFont val="Calibri"/>
        <family val="2"/>
        <scheme val="minor"/>
      </rPr>
      <t>Amical</t>
    </r>
  </si>
  <si>
    <r>
      <rPr>
        <sz val="11"/>
        <color theme="1"/>
        <rFont val="Calibri"/>
        <family val="2"/>
        <scheme val="minor"/>
      </rPr>
      <t>Uruguay</t>
    </r>
  </si>
  <si>
    <r>
      <rPr>
        <sz val="11"/>
        <color theme="1"/>
        <rFont val="Calibri"/>
        <family val="2"/>
        <scheme val="minor"/>
      </rPr>
      <t>Pérou</t>
    </r>
  </si>
  <si>
    <r>
      <rPr>
        <sz val="11"/>
        <color theme="1"/>
        <rFont val="Calibri"/>
        <family val="2"/>
        <scheme val="minor"/>
      </rPr>
      <t>Amical</t>
    </r>
  </si>
  <si>
    <r>
      <rPr>
        <sz val="11"/>
        <color theme="1"/>
        <rFont val="Calibri"/>
        <family val="2"/>
        <scheme val="minor"/>
      </rPr>
      <t>Argentine</t>
    </r>
  </si>
  <si>
    <r>
      <rPr>
        <sz val="11"/>
        <color theme="1"/>
        <rFont val="Calibri"/>
        <family val="2"/>
        <scheme val="minor"/>
      </rPr>
      <t>Paraguay</t>
    </r>
  </si>
  <si>
    <r>
      <rPr>
        <sz val="11"/>
        <color theme="1"/>
        <rFont val="Calibri"/>
        <family val="2"/>
        <scheme val="minor"/>
      </rPr>
      <t>Copa Félix Bogado</t>
    </r>
  </si>
  <si>
    <r>
      <rPr>
        <sz val="11"/>
        <color theme="1"/>
        <rFont val="Calibri"/>
        <family val="2"/>
        <scheme val="minor"/>
      </rPr>
      <t>Guinée</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</si>
  <si>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</si>
  <si>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</si>
  <si>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Équateur</t>
    </r>
  </si>
  <si>
    <r>
      <rPr>
        <sz val="11"/>
        <color theme="1"/>
        <rFont val="Calibri"/>
        <family val="2"/>
        <scheme val="minor"/>
      </rPr>
      <t>Colombie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</si>
  <si>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</si>
  <si>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</si>
  <si>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</si>
  <si>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</si>
  <si>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Chili</t>
    </r>
  </si>
  <si>
    <r>
      <rPr>
        <sz val="11"/>
        <color theme="1"/>
        <rFont val="Calibri"/>
        <family val="2"/>
        <scheme val="minor"/>
      </rPr>
      <t>Brésil</t>
    </r>
  </si>
  <si>
    <r>
      <rPr>
        <sz val="11"/>
        <color theme="1"/>
        <rFont val="Calibri"/>
        <family val="2"/>
        <scheme val="minor"/>
      </rPr>
      <t>Amical</t>
    </r>
  </si>
  <si>
    <r>
      <rPr>
        <sz val="11"/>
        <color theme="1"/>
        <rFont val="Calibri"/>
        <family val="2"/>
        <scheme val="minor"/>
      </rPr>
      <t>Colombie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</si>
  <si>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</si>
  <si>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</si>
  <si>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Guatemala</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</si>
  <si>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</si>
  <si>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</si>
  <si>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</si>
  <si>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</si>
  <si>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</si>
  <si>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Équateur</t>
    </r>
  </si>
  <si>
    <r>
      <rPr>
        <sz val="11"/>
        <color theme="1"/>
        <rFont val="Calibri"/>
        <family val="2"/>
        <scheme val="minor"/>
      </rPr>
      <t>Argentine</t>
    </r>
  </si>
  <si>
    <r>
      <rPr>
        <sz val="11"/>
        <color theme="1"/>
        <rFont val="Calibri"/>
        <family val="2"/>
        <scheme val="minor"/>
      </rPr>
      <t>Copa América</t>
    </r>
  </si>
  <si>
    <r>
      <rPr>
        <sz val="11"/>
        <color theme="1"/>
        <rFont val="Calibri"/>
        <family val="2"/>
        <scheme val="minor"/>
      </rPr>
      <t>Norvège</t>
    </r>
  </si>
  <si>
    <r>
      <rPr>
        <sz val="11"/>
        <color theme="1"/>
        <rFont val="Calibri"/>
        <family val="2"/>
        <scheme val="minor"/>
      </rPr>
      <t>Roumanie</t>
    </r>
  </si>
  <si>
    <r>
      <rPr>
        <sz val="11"/>
        <color theme="1"/>
        <rFont val="Calibri"/>
        <family val="2"/>
        <scheme val="minor"/>
      </rPr>
      <t>Amical</t>
    </r>
  </si>
  <si>
    <r>
      <rPr>
        <sz val="11"/>
        <color theme="1"/>
        <rFont val="Calibri"/>
        <family val="2"/>
        <scheme val="minor"/>
      </rPr>
      <t>Pérou</t>
    </r>
  </si>
  <si>
    <r>
      <rPr>
        <sz val="11"/>
        <color theme="1"/>
        <rFont val="Calibri"/>
        <family val="2"/>
        <scheme val="minor"/>
      </rPr>
      <t>Uruguay</t>
    </r>
  </si>
  <si>
    <r>
      <rPr>
        <sz val="11"/>
        <color theme="1"/>
        <rFont val="Calibri"/>
        <family val="2"/>
        <scheme val="minor"/>
      </rPr>
      <t>Amical</t>
    </r>
  </si>
  <si>
    <r>
      <rPr>
        <sz val="11"/>
        <color theme="1"/>
        <rFont val="Calibri"/>
        <family val="2"/>
        <scheme val="minor"/>
      </rPr>
      <t>Nigéria</t>
    </r>
  </si>
  <si>
    <r>
      <rPr>
        <sz val="11"/>
        <color theme="1"/>
        <rFont val="Calibri"/>
        <family val="2"/>
        <scheme val="minor"/>
      </rPr>
      <t>Maroc</t>
    </r>
  </si>
  <si>
    <r>
      <rPr>
        <sz val="11"/>
        <color theme="1"/>
        <rFont val="Calibri"/>
        <family val="2"/>
        <scheme val="minor"/>
      </rPr>
      <t>Qualification pour la Coupe d’Afrique des nations</t>
    </r>
  </si>
  <si>
    <r>
      <rPr>
        <sz val="11"/>
        <color theme="1"/>
        <rFont val="Calibri"/>
        <family val="2"/>
        <scheme val="minor"/>
      </rPr>
      <t>Bolivie</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</si>
  <si>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</si>
  <si>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</si>
  <si>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Turquie</t>
    </r>
  </si>
  <si>
    <r>
      <rPr>
        <sz val="11"/>
        <color theme="1"/>
        <rFont val="Calibri"/>
        <family val="2"/>
        <scheme val="minor"/>
      </rPr>
      <t>Libye</t>
    </r>
  </si>
  <si>
    <r>
      <rPr>
        <sz val="11"/>
        <color theme="1"/>
        <rFont val="Calibri"/>
        <family val="2"/>
        <scheme val="minor"/>
      </rPr>
      <t>Amical</t>
    </r>
  </si>
  <si>
    <r>
      <rPr>
        <sz val="11"/>
        <color theme="1"/>
        <rFont val="Calibri"/>
        <family val="2"/>
        <scheme val="minor"/>
      </rPr>
      <t>Uruguay</t>
    </r>
  </si>
  <si>
    <r>
      <rPr>
        <sz val="11"/>
        <color theme="1"/>
        <rFont val="Calibri"/>
        <family val="2"/>
        <scheme val="minor"/>
      </rPr>
      <t>Paraguay</t>
    </r>
  </si>
  <si>
    <r>
      <rPr>
        <sz val="11"/>
        <color theme="1"/>
        <rFont val="Calibri"/>
        <family val="2"/>
        <scheme val="minor"/>
      </rPr>
      <t>Amical</t>
    </r>
  </si>
  <si>
    <r>
      <rPr>
        <sz val="11"/>
        <color theme="1"/>
        <rFont val="Calibri"/>
        <family val="2"/>
        <scheme val="minor"/>
      </rPr>
      <t>Colombie</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</si>
  <si>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</si>
  <si>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</si>
  <si>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Maroc</t>
    </r>
  </si>
  <si>
    <r>
      <rPr>
        <sz val="11"/>
        <color theme="1"/>
        <rFont val="Calibri"/>
        <family val="2"/>
        <scheme val="minor"/>
      </rPr>
      <t>Nigéria</t>
    </r>
  </si>
  <si>
    <r>
      <rPr>
        <sz val="11"/>
        <color theme="1"/>
        <rFont val="Calibri"/>
        <family val="2"/>
        <scheme val="minor"/>
      </rPr>
      <t>Qualification pour la Coupe d’Afrique des nations</t>
    </r>
  </si>
  <si>
    <r>
      <rPr>
        <sz val="11"/>
        <color theme="1"/>
        <rFont val="Calibri"/>
        <family val="2"/>
        <scheme val="minor"/>
      </rPr>
      <t>Tunisie</t>
    </r>
  </si>
  <si>
    <r>
      <rPr>
        <sz val="11"/>
        <color theme="1"/>
        <rFont val="Calibri"/>
        <family val="2"/>
        <scheme val="minor"/>
      </rPr>
      <t>Égypte</t>
    </r>
  </si>
  <si>
    <r>
      <rPr>
        <sz val="11"/>
        <color theme="1"/>
        <rFont val="Calibri"/>
        <family val="2"/>
        <scheme val="minor"/>
      </rPr>
      <t>Qualification pour la Coupe d’Afrique des nations</t>
    </r>
  </si>
  <si>
    <r>
      <rPr>
        <sz val="11"/>
        <color theme="1"/>
        <rFont val="Calibri"/>
        <family val="2"/>
        <scheme val="minor"/>
      </rPr>
      <t>Colombie</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</si>
  <si>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</si>
  <si>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</si>
  <si>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</si>
  <si>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</si>
  <si>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</si>
  <si>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Hongrie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</si>
  <si>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</si>
  <si>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</si>
  <si>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Pologne</t>
    </r>
  </si>
  <si>
    <r>
      <rPr>
        <sz val="11"/>
        <color theme="1"/>
        <rFont val="Calibri"/>
        <family val="2"/>
        <scheme val="minor"/>
      </rPr>
      <t>Roumanie</t>
    </r>
  </si>
  <si>
    <r>
      <rPr>
        <sz val="11"/>
        <color theme="1"/>
        <rFont val="Calibri"/>
        <family val="2"/>
        <scheme val="minor"/>
      </rPr>
      <t>Amical</t>
    </r>
  </si>
  <si>
    <r>
      <rPr>
        <sz val="11"/>
        <color theme="1"/>
        <rFont val="Calibri"/>
        <family val="2"/>
        <scheme val="minor"/>
      </rPr>
      <t>Brésil</t>
    </r>
  </si>
  <si>
    <r>
      <rPr>
        <sz val="11"/>
        <color theme="1"/>
        <rFont val="Calibri"/>
        <family val="2"/>
        <scheme val="minor"/>
      </rPr>
      <t>Argentine</t>
    </r>
  </si>
  <si>
    <r>
      <rPr>
        <sz val="11"/>
        <color theme="1"/>
        <rFont val="Calibri"/>
        <family val="2"/>
        <scheme val="minor"/>
      </rPr>
      <t>Copa América</t>
    </r>
  </si>
  <si>
    <r>
      <rPr>
        <sz val="11"/>
        <color theme="1"/>
        <rFont val="Calibri"/>
        <family val="2"/>
        <scheme val="minor"/>
      </rPr>
      <t>Belgique</t>
    </r>
  </si>
  <si>
    <r>
      <rPr>
        <sz val="11"/>
        <color theme="1"/>
        <rFont val="Calibri"/>
        <family val="2"/>
        <scheme val="minor"/>
      </rPr>
      <t>Pays‑Bas</t>
    </r>
  </si>
  <si>
    <r>
      <rPr>
        <sz val="11"/>
        <color theme="1"/>
        <rFont val="Calibri"/>
        <family val="2"/>
        <scheme val="minor"/>
      </rPr>
      <t>Amical</t>
    </r>
  </si>
  <si>
    <r>
      <rPr>
        <sz val="11"/>
        <color theme="1"/>
        <rFont val="Calibri"/>
        <family val="2"/>
        <scheme val="minor"/>
      </rPr>
      <t>Norvège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</si>
  <si>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</si>
  <si>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</si>
  <si>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Venezuela</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</si>
  <si>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</si>
  <si>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</si>
  <si>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Israël</t>
    </r>
  </si>
  <si>
    <r>
      <rPr>
        <sz val="11"/>
        <color theme="1"/>
        <rFont val="Calibri"/>
        <family val="2"/>
        <scheme val="minor"/>
      </rPr>
      <t>Uruguay</t>
    </r>
  </si>
  <si>
    <r>
      <rPr>
        <sz val="11"/>
        <color theme="1"/>
        <rFont val="Calibri"/>
        <family val="2"/>
        <scheme val="minor"/>
      </rPr>
      <t>Amical</t>
    </r>
  </si>
  <si>
    <r>
      <rPr>
        <sz val="11"/>
        <color theme="1"/>
        <rFont val="Calibri"/>
        <family val="2"/>
        <scheme val="minor"/>
      </rPr>
      <t>France</t>
    </r>
  </si>
  <si>
    <r>
      <rPr>
        <sz val="11"/>
        <color theme="1"/>
        <rFont val="Calibri"/>
        <family val="2"/>
        <scheme val="minor"/>
      </rPr>
      <t>Espagne</t>
    </r>
  </si>
  <si>
    <r>
      <rPr>
        <sz val="11"/>
        <color theme="1"/>
        <rFont val="Calibri"/>
        <family val="2"/>
        <scheme val="minor"/>
      </rPr>
      <t>Amical</t>
    </r>
  </si>
  <si>
    <r>
      <rPr>
        <sz val="11"/>
        <color theme="1"/>
        <rFont val="Calibri"/>
        <family val="2"/>
        <scheme val="minor"/>
      </rPr>
      <t>Écosse</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</si>
  <si>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</si>
  <si>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</si>
  <si>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Paraguay</t>
    </r>
  </si>
  <si>
    <r>
      <rPr>
        <sz val="11"/>
        <color theme="1"/>
        <rFont val="Calibri"/>
        <family val="2"/>
        <scheme val="minor"/>
      </rPr>
      <t>Brésil</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</si>
  <si>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</si>
  <si>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</si>
  <si>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</si>
  <si>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</si>
  <si>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Uruguay</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</si>
  <si>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</si>
  <si>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</si>
  <si>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</si>
  <si>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</si>
  <si>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</si>
  <si>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Israël</t>
    </r>
  </si>
  <si>
    <r>
      <rPr>
        <sz val="11"/>
        <color theme="1"/>
        <rFont val="Calibri"/>
        <family val="2"/>
        <scheme val="minor"/>
      </rPr>
      <t>Roumanie</t>
    </r>
  </si>
  <si>
    <r>
      <rPr>
        <sz val="11"/>
        <color theme="1"/>
        <rFont val="Calibri"/>
        <family val="2"/>
        <scheme val="minor"/>
      </rPr>
      <t>Amical</t>
    </r>
  </si>
  <si>
    <r>
      <rPr>
        <sz val="11"/>
        <color theme="1"/>
        <rFont val="Calibri"/>
        <family val="2"/>
        <scheme val="minor"/>
      </rPr>
      <t>Martinique</t>
    </r>
  </si>
  <si>
    <r>
      <rPr>
        <sz val="11"/>
        <color theme="1"/>
        <rFont val="Calibri"/>
        <family val="2"/>
        <scheme val="minor"/>
      </rPr>
      <t>Mexique</t>
    </r>
  </si>
  <si>
    <r>
      <rPr>
        <sz val="11"/>
        <color theme="1"/>
        <rFont val="Calibri"/>
        <family val="2"/>
        <scheme val="minor"/>
      </rPr>
      <t>Amical</t>
    </r>
  </si>
  <si>
    <r>
      <rPr>
        <sz val="11"/>
        <color theme="1"/>
        <rFont val="Calibri"/>
        <family val="2"/>
        <scheme val="minor"/>
      </rPr>
      <t>Grèce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</si>
  <si>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</si>
  <si>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</si>
  <si>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Côte d’Ivoire</t>
    </r>
  </si>
  <si>
    <r>
      <rPr>
        <sz val="11"/>
        <color theme="1"/>
        <rFont val="Calibri"/>
        <family val="2"/>
        <scheme val="minor"/>
      </rPr>
      <t>Paraguay</t>
    </r>
  </si>
  <si>
    <r>
      <rPr>
        <sz val="11"/>
        <color theme="1"/>
        <rFont val="Calibri"/>
        <family val="2"/>
        <scheme val="minor"/>
      </rPr>
      <t>Coupe Kirin</t>
    </r>
  </si>
  <si>
    <r>
      <rPr>
        <sz val="11"/>
        <color theme="1"/>
        <rFont val="Calibri"/>
        <family val="2"/>
        <scheme val="minor"/>
      </rPr>
      <t>Mali</t>
    </r>
  </si>
  <si>
    <r>
      <rPr>
        <sz val="11"/>
        <color theme="1"/>
        <rFont val="Calibri"/>
        <family val="2"/>
        <scheme val="minor"/>
      </rPr>
      <t>Nigéria</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</si>
  <si>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</si>
  <si>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</si>
  <si>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Cameroun</t>
    </r>
  </si>
  <si>
    <r>
      <rPr>
        <sz val="11"/>
        <color theme="1"/>
        <rFont val="Calibri"/>
        <family val="2"/>
        <scheme val="minor"/>
      </rPr>
      <t>Amical</t>
    </r>
  </si>
  <si>
    <r>
      <rPr>
        <sz val="11"/>
        <color theme="1"/>
        <rFont val="Calibri"/>
        <family val="2"/>
        <scheme val="minor"/>
      </rPr>
      <t>Argentine</t>
    </r>
  </si>
  <si>
    <r>
      <rPr>
        <sz val="11"/>
        <color theme="1"/>
        <rFont val="Calibri"/>
        <family val="2"/>
        <scheme val="minor"/>
      </rPr>
      <t>Pologne</t>
    </r>
  </si>
  <si>
    <r>
      <rPr>
        <sz val="11"/>
        <color theme="1"/>
        <rFont val="Calibri"/>
        <family val="2"/>
        <scheme val="minor"/>
      </rPr>
      <t>Coupe Nehru</t>
    </r>
  </si>
  <si>
    <r>
      <rPr>
        <sz val="11"/>
        <color theme="1"/>
        <rFont val="Calibri"/>
        <family val="2"/>
        <scheme val="minor"/>
      </rPr>
      <t>Mali</t>
    </r>
  </si>
  <si>
    <r>
      <rPr>
        <sz val="11"/>
        <color theme="1"/>
        <rFont val="Calibri"/>
        <family val="2"/>
        <scheme val="minor"/>
      </rPr>
      <t>Sénégal</t>
    </r>
  </si>
  <si>
    <r>
      <rPr>
        <sz val="11"/>
        <color theme="1"/>
        <rFont val="Calibri"/>
        <family val="2"/>
        <scheme val="minor"/>
      </rPr>
      <t>Amical</t>
    </r>
  </si>
  <si>
    <r>
      <rPr>
        <sz val="11"/>
        <color theme="1"/>
        <rFont val="Calibri"/>
        <family val="2"/>
        <scheme val="minor"/>
      </rPr>
      <t>Maroc</t>
    </r>
  </si>
  <si>
    <r>
      <rPr>
        <sz val="11"/>
        <color theme="1"/>
        <rFont val="Calibri"/>
        <family val="2"/>
        <scheme val="minor"/>
      </rPr>
      <t>Bulgarie</t>
    </r>
  </si>
  <si>
    <r>
      <rPr>
        <sz val="11"/>
        <color theme="1"/>
        <rFont val="Calibri"/>
        <family val="2"/>
        <scheme val="minor"/>
      </rPr>
      <t>Amical</t>
    </r>
  </si>
  <si>
    <r>
      <rPr>
        <sz val="11"/>
        <color theme="1"/>
        <rFont val="Calibri"/>
        <family val="2"/>
        <scheme val="minor"/>
      </rPr>
      <t>Algérie</t>
    </r>
  </si>
  <si>
    <r>
      <rPr>
        <sz val="11"/>
        <color theme="1"/>
        <rFont val="Calibri"/>
        <family val="2"/>
        <scheme val="minor"/>
      </rPr>
      <t>Roumanie</t>
    </r>
  </si>
  <si>
    <r>
      <rPr>
        <sz val="11"/>
        <color theme="1"/>
        <rFont val="Calibri"/>
        <family val="2"/>
        <scheme val="minor"/>
      </rPr>
      <t>Amical</t>
    </r>
  </si>
  <si>
    <t>Cabo Verde</t>
  </si>
  <si>
    <r>
      <rPr>
        <sz val="11"/>
        <color theme="1"/>
        <rFont val="Calibri"/>
        <family val="2"/>
        <scheme val="minor"/>
      </rPr>
      <t>Zambie</t>
    </r>
  </si>
  <si>
    <r>
      <rPr>
        <sz val="11"/>
        <color theme="1"/>
        <rFont val="Calibri"/>
        <family val="2"/>
        <scheme val="minor"/>
      </rPr>
      <t>Qualification pour la Coupe d’Afrique des nations</t>
    </r>
  </si>
  <si>
    <r>
      <rPr>
        <sz val="11"/>
        <color theme="1"/>
        <rFont val="Calibri"/>
        <family val="2"/>
        <scheme val="minor"/>
      </rPr>
      <t>Égypte</t>
    </r>
  </si>
  <si>
    <r>
      <rPr>
        <sz val="11"/>
        <color theme="1"/>
        <rFont val="Calibri"/>
        <family val="2"/>
        <scheme val="minor"/>
      </rPr>
      <t>Irak</t>
    </r>
  </si>
  <si>
    <r>
      <rPr>
        <sz val="11"/>
        <color theme="1"/>
        <rFont val="Calibri"/>
        <family val="2"/>
        <scheme val="minor"/>
      </rPr>
      <t>Amical</t>
    </r>
  </si>
  <si>
    <r>
      <rPr>
        <sz val="11"/>
        <color theme="1"/>
        <rFont val="Calibri"/>
        <family val="2"/>
        <scheme val="minor"/>
      </rPr>
      <t>Algérie</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</si>
  <si>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</si>
  <si>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</si>
  <si>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Algérie</t>
    </r>
  </si>
  <si>
    <r>
      <rPr>
        <sz val="11"/>
        <color theme="1"/>
        <rFont val="Calibri"/>
        <family val="2"/>
        <scheme val="minor"/>
      </rPr>
      <t>Cameroun</t>
    </r>
  </si>
  <si>
    <r>
      <rPr>
        <sz val="11"/>
        <color theme="1"/>
        <rFont val="Calibri"/>
        <family val="2"/>
        <scheme val="minor"/>
      </rPr>
      <t>Coupe d’Afrique des nations</t>
    </r>
  </si>
  <si>
    <r>
      <rPr>
        <sz val="11"/>
        <color theme="1"/>
        <rFont val="Calibri"/>
        <family val="2"/>
        <scheme val="minor"/>
      </rPr>
      <t>Égypte</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</si>
  <si>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</si>
  <si>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</si>
  <si>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Irak</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</si>
  <si>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</si>
  <si>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</si>
  <si>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Arabie saoudite</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</si>
  <si>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</si>
  <si>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</si>
  <si>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Oman</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</si>
  <si>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</si>
  <si>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</si>
  <si>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Panama</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</si>
  <si>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</si>
  <si>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</si>
  <si>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Oman</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</si>
  <si>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</si>
  <si>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</si>
  <si>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Suisse</t>
    </r>
  </si>
  <si>
    <r>
      <rPr>
        <sz val="11"/>
        <color theme="1"/>
        <rFont val="Calibri"/>
        <family val="2"/>
        <scheme val="minor"/>
      </rPr>
      <t>Pologne</t>
    </r>
  </si>
  <si>
    <r>
      <rPr>
        <sz val="11"/>
        <color theme="1"/>
        <rFont val="Calibri"/>
        <family val="2"/>
        <scheme val="minor"/>
      </rPr>
      <t>Amical</t>
    </r>
  </si>
  <si>
    <r>
      <rPr>
        <sz val="11"/>
        <color theme="1"/>
        <rFont val="Calibri"/>
        <family val="2"/>
        <scheme val="minor"/>
      </rPr>
      <t>Irak</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</si>
  <si>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</si>
  <si>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</si>
  <si>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Koweït</t>
    </r>
  </si>
  <si>
    <r>
      <rPr>
        <sz val="11"/>
        <color theme="1"/>
        <rFont val="Calibri"/>
        <family val="2"/>
        <scheme val="minor"/>
      </rPr>
      <t>Bulgarie</t>
    </r>
  </si>
  <si>
    <r>
      <rPr>
        <sz val="11"/>
        <color theme="1"/>
        <rFont val="Calibri"/>
        <family val="2"/>
        <scheme val="minor"/>
      </rPr>
      <t>Amical</t>
    </r>
  </si>
  <si>
    <r>
      <rPr>
        <sz val="11"/>
        <color theme="1"/>
        <rFont val="Calibri"/>
        <family val="2"/>
        <scheme val="minor"/>
      </rPr>
      <t>Roumanie</t>
    </r>
  </si>
  <si>
    <r>
      <rPr>
        <sz val="11"/>
        <color theme="1"/>
        <rFont val="Calibri"/>
        <family val="2"/>
        <scheme val="minor"/>
      </rPr>
      <t>Israël</t>
    </r>
  </si>
  <si>
    <r>
      <rPr>
        <sz val="11"/>
        <color theme="1"/>
        <rFont val="Calibri"/>
        <family val="2"/>
        <scheme val="minor"/>
      </rPr>
      <t>Amical</t>
    </r>
  </si>
  <si>
    <r>
      <rPr>
        <sz val="11"/>
        <color theme="1"/>
        <rFont val="Calibri"/>
        <family val="2"/>
        <scheme val="minor"/>
      </rPr>
      <t>Autriche</t>
    </r>
  </si>
  <si>
    <r>
      <rPr>
        <sz val="11"/>
        <color theme="1"/>
        <rFont val="Calibri"/>
        <family val="2"/>
        <scheme val="minor"/>
      </rPr>
      <t>Grèce</t>
    </r>
  </si>
  <si>
    <r>
      <rPr>
        <sz val="11"/>
        <color theme="1"/>
        <rFont val="Calibri"/>
        <family val="2"/>
        <scheme val="minor"/>
      </rPr>
      <t>Amical</t>
    </r>
  </si>
  <si>
    <r>
      <rPr>
        <sz val="11"/>
        <color theme="1"/>
        <rFont val="Calibri"/>
        <family val="2"/>
        <scheme val="minor"/>
      </rPr>
      <t>Suisse</t>
    </r>
  </si>
  <si>
    <r>
      <rPr>
        <sz val="11"/>
        <color theme="1"/>
        <rFont val="Calibri"/>
        <family val="2"/>
        <scheme val="minor"/>
      </rPr>
      <t>Suède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</si>
  <si>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</si>
  <si>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</si>
  <si>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Irlande du Nord</t>
    </r>
  </si>
  <si>
    <r>
      <rPr>
        <sz val="11"/>
        <color theme="1"/>
        <rFont val="Calibri"/>
        <family val="2"/>
        <scheme val="minor"/>
      </rPr>
      <t>Championnat britannique</t>
    </r>
  </si>
  <si>
    <r>
      <rPr>
        <sz val="11"/>
        <color theme="1"/>
        <rFont val="Calibri"/>
        <family val="2"/>
        <scheme val="minor"/>
      </rPr>
      <t>Hongrie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</si>
  <si>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</si>
  <si>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</si>
  <si>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Irlande</t>
    </r>
  </si>
  <si>
    <r>
      <rPr>
        <sz val="11"/>
        <color theme="1"/>
        <rFont val="Calibri"/>
        <family val="2"/>
        <scheme val="minor"/>
      </rPr>
      <t>Pologne</t>
    </r>
  </si>
  <si>
    <r>
      <rPr>
        <sz val="11"/>
        <color theme="1"/>
        <rFont val="Calibri"/>
        <family val="2"/>
        <scheme val="minor"/>
      </rPr>
      <t>Amical</t>
    </r>
  </si>
  <si>
    <r>
      <rPr>
        <sz val="11"/>
        <color theme="1"/>
        <rFont val="Calibri"/>
        <family val="2"/>
        <scheme val="minor"/>
      </rPr>
      <t>Écosse</t>
    </r>
  </si>
  <si>
    <r>
      <rPr>
        <sz val="11"/>
        <color theme="1"/>
        <rFont val="Calibri"/>
        <family val="2"/>
        <scheme val="minor"/>
      </rPr>
      <t>Angleterre</t>
    </r>
  </si>
  <si>
    <r>
      <rPr>
        <sz val="11"/>
        <color theme="1"/>
        <rFont val="Calibri"/>
        <family val="2"/>
        <scheme val="minor"/>
      </rPr>
      <t>Championnat britannique</t>
    </r>
  </si>
  <si>
    <r>
      <rPr>
        <sz val="11"/>
        <color theme="1"/>
        <rFont val="Calibri"/>
        <family val="2"/>
        <scheme val="minor"/>
      </rPr>
      <t>Hongrie</t>
    </r>
  </si>
  <si>
    <r>
      <rPr>
        <sz val="11"/>
        <color theme="1"/>
        <rFont val="Calibri"/>
        <family val="2"/>
        <scheme val="minor"/>
      </rPr>
      <t>Espagne</t>
    </r>
  </si>
  <si>
    <r>
      <rPr>
        <sz val="11"/>
        <color theme="1"/>
        <rFont val="Calibri"/>
        <family val="2"/>
        <scheme val="minor"/>
      </rPr>
      <t>Amical</t>
    </r>
  </si>
  <si>
    <r>
      <rPr>
        <sz val="11"/>
        <color theme="1"/>
        <rFont val="Calibri"/>
        <family val="2"/>
        <scheme val="minor"/>
      </rPr>
      <t>Belgique</t>
    </r>
  </si>
  <si>
    <r>
      <rPr>
        <sz val="11"/>
        <color theme="1"/>
        <rFont val="Calibri"/>
        <family val="2"/>
        <scheme val="minor"/>
      </rPr>
      <t>Hongrie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</si>
  <si>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</si>
  <si>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</si>
  <si>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Bulgarie</t>
    </r>
  </si>
  <si>
    <r>
      <rPr>
        <sz val="11"/>
        <color theme="1"/>
        <rFont val="Calibri"/>
        <family val="2"/>
        <scheme val="minor"/>
      </rPr>
      <t>Amical</t>
    </r>
  </si>
  <si>
    <r>
      <rPr>
        <sz val="11"/>
        <color theme="1"/>
        <rFont val="Calibri"/>
        <family val="2"/>
        <scheme val="minor"/>
      </rPr>
      <t>Israël</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</si>
  <si>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</si>
  <si>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</si>
  <si>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Zambie</t>
    </r>
  </si>
  <si>
    <r>
      <rPr>
        <sz val="11"/>
        <color theme="1"/>
        <rFont val="Calibri"/>
        <family val="2"/>
        <scheme val="minor"/>
      </rPr>
      <t>Zimbabwe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</si>
  <si>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</si>
  <si>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</si>
  <si>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Portugal</t>
    </r>
  </si>
  <si>
    <r>
      <rPr>
        <sz val="11"/>
        <color theme="1"/>
        <rFont val="Calibri"/>
        <family val="2"/>
        <scheme val="minor"/>
      </rPr>
      <t>Coupe européenne de l’UEFA</t>
    </r>
  </si>
  <si>
    <r>
      <rPr>
        <sz val="11"/>
        <color theme="1"/>
        <rFont val="Calibri"/>
        <family val="2"/>
        <scheme val="minor"/>
      </rPr>
      <t>Roumanie</t>
    </r>
  </si>
  <si>
    <r>
      <rPr>
        <sz val="11"/>
        <color theme="1"/>
        <rFont val="Calibri"/>
        <family val="2"/>
        <scheme val="minor"/>
      </rPr>
      <t>Espagne</t>
    </r>
  </si>
  <si>
    <r>
      <rPr>
        <sz val="11"/>
        <color theme="1"/>
        <rFont val="Calibri"/>
        <family val="2"/>
        <scheme val="minor"/>
      </rPr>
      <t>Coupe européenne de l’UEFA</t>
    </r>
  </si>
  <si>
    <r>
      <rPr>
        <sz val="11"/>
        <color theme="1"/>
        <rFont val="Calibri"/>
        <family val="2"/>
        <scheme val="minor"/>
      </rPr>
      <t>Brésil</t>
    </r>
  </si>
  <si>
    <r>
      <rPr>
        <sz val="11"/>
        <color theme="1"/>
        <rFont val="Calibri"/>
        <family val="2"/>
        <scheme val="minor"/>
      </rPr>
      <t>Argentine</t>
    </r>
  </si>
  <si>
    <r>
      <rPr>
        <sz val="11"/>
        <color theme="1"/>
        <rFont val="Calibri"/>
        <family val="2"/>
        <scheme val="minor"/>
      </rPr>
      <t>Amical</t>
    </r>
  </si>
  <si>
    <r>
      <rPr>
        <sz val="11"/>
        <color theme="1"/>
        <rFont val="Calibri"/>
        <family val="2"/>
        <scheme val="minor"/>
      </rPr>
      <t>Chili</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</si>
  <si>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</si>
  <si>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</si>
  <si>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Portugal</t>
    </r>
  </si>
  <si>
    <r>
      <rPr>
        <sz val="11"/>
        <color theme="1"/>
        <rFont val="Calibri"/>
        <family val="2"/>
        <scheme val="minor"/>
      </rPr>
      <t>Espagne</t>
    </r>
  </si>
  <si>
    <r>
      <rPr>
        <sz val="11"/>
        <color theme="1"/>
        <rFont val="Calibri"/>
        <family val="2"/>
        <scheme val="minor"/>
      </rPr>
      <t>Coupe européenne de l’UEFA</t>
    </r>
  </si>
  <si>
    <r>
      <rPr>
        <sz val="11"/>
        <color theme="1"/>
        <rFont val="Calibri"/>
        <family val="2"/>
        <scheme val="minor"/>
      </rPr>
      <t>Danemark</t>
    </r>
  </si>
  <si>
    <r>
      <rPr>
        <sz val="11"/>
        <color theme="1"/>
        <rFont val="Calibri"/>
        <family val="2"/>
        <scheme val="minor"/>
      </rPr>
      <t>Espagne</t>
    </r>
  </si>
  <si>
    <r>
      <rPr>
        <sz val="11"/>
        <color theme="1"/>
        <rFont val="Calibri"/>
        <family val="2"/>
        <scheme val="minor"/>
      </rPr>
      <t>Coupe européenne de l’UEFA</t>
    </r>
  </si>
  <si>
    <r>
      <rPr>
        <sz val="11"/>
        <color theme="1"/>
        <rFont val="Calibri"/>
        <family val="2"/>
        <scheme val="minor"/>
      </rPr>
      <t>Argentine</t>
    </r>
  </si>
  <si>
    <r>
      <rPr>
        <sz val="11"/>
        <color theme="1"/>
        <rFont val="Calibri"/>
        <family val="2"/>
        <scheme val="minor"/>
      </rPr>
      <t>Uruguay</t>
    </r>
  </si>
  <si>
    <r>
      <rPr>
        <sz val="11"/>
        <color theme="1"/>
        <rFont val="Calibri"/>
        <family val="2"/>
        <scheme val="minor"/>
      </rPr>
      <t>Amical</t>
    </r>
  </si>
  <si>
    <r>
      <rPr>
        <sz val="11"/>
        <color theme="1"/>
        <rFont val="Calibri"/>
        <family val="2"/>
        <scheme val="minor"/>
      </rPr>
      <t>Irlande</t>
    </r>
  </si>
  <si>
    <r>
      <rPr>
        <sz val="11"/>
        <color theme="1"/>
        <rFont val="Calibri"/>
        <family val="2"/>
        <scheme val="minor"/>
      </rPr>
      <t>Mexique</t>
    </r>
  </si>
  <si>
    <r>
      <rPr>
        <sz val="11"/>
        <color theme="1"/>
        <rFont val="Calibri"/>
        <family val="2"/>
        <scheme val="minor"/>
      </rPr>
      <t>Amical</t>
    </r>
  </si>
  <si>
    <r>
      <rPr>
        <sz val="11"/>
        <color theme="1"/>
        <rFont val="Calibri"/>
        <family val="2"/>
        <scheme val="minor"/>
      </rPr>
      <t>Pérou</t>
    </r>
  </si>
  <si>
    <r>
      <rPr>
        <sz val="11"/>
        <color theme="1"/>
        <rFont val="Calibri"/>
        <family val="2"/>
        <scheme val="minor"/>
      </rPr>
      <t>Colombie</t>
    </r>
  </si>
  <si>
    <r>
      <rPr>
        <sz val="11"/>
        <color theme="1"/>
        <rFont val="Calibri"/>
        <family val="2"/>
        <scheme val="minor"/>
      </rPr>
      <t>Amical</t>
    </r>
  </si>
  <si>
    <r>
      <rPr>
        <sz val="11"/>
        <color theme="1"/>
        <rFont val="Calibri"/>
        <family val="2"/>
        <scheme val="minor"/>
      </rPr>
      <t>Suède</t>
    </r>
  </si>
  <si>
    <r>
      <rPr>
        <sz val="11"/>
        <color theme="1"/>
        <rFont val="Calibri"/>
        <family val="2"/>
        <scheme val="minor"/>
      </rPr>
      <t>Mexique</t>
    </r>
  </si>
  <si>
    <r>
      <rPr>
        <sz val="11"/>
        <color theme="1"/>
        <rFont val="Calibri"/>
        <family val="2"/>
        <scheme val="minor"/>
      </rPr>
      <t>Amical</t>
    </r>
  </si>
  <si>
    <r>
      <rPr>
        <sz val="11"/>
        <color theme="1"/>
        <rFont val="Calibri"/>
        <family val="2"/>
        <scheme val="minor"/>
      </rPr>
      <t>Norvège</t>
    </r>
  </si>
  <si>
    <r>
      <rPr>
        <sz val="11"/>
        <color theme="1"/>
        <rFont val="Calibri"/>
        <family val="2"/>
        <scheme val="minor"/>
      </rPr>
      <t>Pologne</t>
    </r>
  </si>
  <si>
    <r>
      <rPr>
        <sz val="11"/>
        <color theme="1"/>
        <rFont val="Calibri"/>
        <family val="2"/>
        <scheme val="minor"/>
      </rPr>
      <t>Amical</t>
    </r>
  </si>
  <si>
    <r>
      <rPr>
        <sz val="11"/>
        <color theme="1"/>
        <rFont val="Calibri"/>
        <family val="2"/>
        <scheme val="minor"/>
      </rPr>
      <t>Mexique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</si>
  <si>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</si>
  <si>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</si>
  <si>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Zimbabwe</t>
    </r>
  </si>
  <si>
    <r>
      <rPr>
        <sz val="11"/>
        <color theme="1"/>
        <rFont val="Calibri"/>
        <family val="2"/>
        <scheme val="minor"/>
      </rPr>
      <t>Égypte</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</si>
  <si>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</si>
  <si>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</si>
  <si>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Israël</t>
    </r>
  </si>
  <si>
    <r>
      <rPr>
        <sz val="11"/>
        <color theme="1"/>
        <rFont val="Calibri"/>
        <family val="2"/>
        <scheme val="minor"/>
      </rPr>
      <t>Amical</t>
    </r>
  </si>
  <si>
    <r>
      <rPr>
        <sz val="11"/>
        <color theme="1"/>
        <rFont val="Calibri"/>
        <family val="2"/>
        <scheme val="minor"/>
      </rPr>
      <t>Norvège</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</si>
  <si>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</si>
  <si>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</si>
  <si>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</si>
  <si>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</si>
  <si>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</si>
  <si>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</si>
  <si>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Mexique</t>
    </r>
  </si>
  <si>
    <r>
      <rPr>
        <sz val="11"/>
        <color theme="1"/>
        <rFont val="Calibri"/>
        <family val="2"/>
        <scheme val="minor"/>
      </rPr>
      <t>Amical</t>
    </r>
  </si>
  <si>
    <r>
      <rPr>
        <sz val="11"/>
        <color theme="1"/>
        <rFont val="Calibri"/>
        <family val="2"/>
        <scheme val="minor"/>
      </rPr>
      <t>Pologne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</si>
  <si>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</si>
  <si>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</si>
  <si>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</si>
  <si>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Mexique</t>
    </r>
  </si>
  <si>
    <r>
      <rPr>
        <sz val="11"/>
        <color theme="1"/>
        <rFont val="Calibri"/>
        <family val="2"/>
        <scheme val="minor"/>
      </rPr>
      <t>Amical</t>
    </r>
  </si>
  <si>
    <r>
      <rPr>
        <sz val="11"/>
        <color theme="1"/>
        <rFont val="Calibri"/>
        <family val="2"/>
        <scheme val="minor"/>
      </rPr>
      <t>Suisse</t>
    </r>
  </si>
  <si>
    <r>
      <rPr>
        <sz val="11"/>
        <color theme="1"/>
        <rFont val="Calibri"/>
        <family val="2"/>
        <scheme val="minor"/>
      </rPr>
      <t>Italie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</si>
  <si>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</si>
  <si>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</si>
  <si>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Côte d’Ivoire</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</si>
  <si>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</si>
  <si>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</si>
  <si>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Roumanie</t>
    </r>
  </si>
  <si>
    <r>
      <rPr>
        <sz val="11"/>
        <color theme="1"/>
        <rFont val="Calibri"/>
        <family val="2"/>
        <scheme val="minor"/>
      </rPr>
      <t>Amical</t>
    </r>
  </si>
  <si>
    <r>
      <rPr>
        <sz val="11"/>
        <color theme="1"/>
        <rFont val="Calibri"/>
        <family val="2"/>
        <scheme val="minor"/>
      </rPr>
      <t>Qatar</t>
    </r>
  </si>
  <si>
    <r>
      <rPr>
        <sz val="11"/>
        <color theme="1"/>
        <rFont val="Calibri"/>
        <family val="2"/>
        <scheme val="minor"/>
      </rPr>
      <t>Finlande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</si>
  <si>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</si>
  <si>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</si>
  <si>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Ghana</t>
    </r>
  </si>
  <si>
    <r>
      <rPr>
        <sz val="11"/>
        <color theme="1"/>
        <rFont val="Calibri"/>
        <family val="2"/>
        <scheme val="minor"/>
      </rPr>
      <t>Coupe d’Afrique de l’Ouest</t>
    </r>
  </si>
  <si>
    <r>
      <rPr>
        <sz val="11"/>
        <color theme="1"/>
        <rFont val="Calibri"/>
        <family val="2"/>
        <scheme val="minor"/>
      </rPr>
      <t>Qatar</t>
    </r>
  </si>
  <si>
    <r>
      <rPr>
        <sz val="11"/>
        <color theme="1"/>
        <rFont val="Calibri"/>
        <family val="2"/>
        <scheme val="minor"/>
      </rPr>
      <t>Finlande</t>
    </r>
  </si>
  <si>
    <r>
      <rPr>
        <sz val="11"/>
        <color theme="1"/>
        <rFont val="Calibri"/>
        <family val="2"/>
        <scheme val="minor"/>
      </rPr>
      <t>Amical</t>
    </r>
  </si>
  <si>
    <r>
      <rPr>
        <sz val="11"/>
        <color theme="1"/>
        <rFont val="Calibri"/>
        <family val="2"/>
        <scheme val="minor"/>
      </rPr>
      <t>Qatar</t>
    </r>
  </si>
  <si>
    <r>
      <rPr>
        <sz val="11"/>
        <color theme="1"/>
        <rFont val="Calibri"/>
        <family val="2"/>
        <scheme val="minor"/>
      </rPr>
      <t>Syrie</t>
    </r>
  </si>
  <si>
    <r>
      <rPr>
        <sz val="11"/>
        <color theme="1"/>
        <rFont val="Calibri"/>
        <family val="2"/>
        <scheme val="minor"/>
      </rPr>
      <t>Coupe de l’AFC</t>
    </r>
  </si>
  <si>
    <r>
      <rPr>
        <sz val="11"/>
        <color theme="1"/>
        <rFont val="Calibri"/>
        <family val="2"/>
        <scheme val="minor"/>
      </rPr>
      <t>Arabie saoudite</t>
    </r>
  </si>
  <si>
    <r>
      <rPr>
        <sz val="11"/>
        <color theme="1"/>
        <rFont val="Calibri"/>
        <family val="2"/>
        <scheme val="minor"/>
      </rPr>
      <t>Corée du Sud</t>
    </r>
  </si>
  <si>
    <r>
      <rPr>
        <sz val="11"/>
        <color theme="1"/>
        <rFont val="Calibri"/>
        <family val="2"/>
        <scheme val="minor"/>
      </rPr>
      <t>Coupe de l’AFC</t>
    </r>
  </si>
  <si>
    <r>
      <rPr>
        <sz val="11"/>
        <color theme="1"/>
        <rFont val="Calibri"/>
        <family val="2"/>
        <scheme val="minor"/>
      </rPr>
      <t>Corée du Sud</t>
    </r>
  </si>
  <si>
    <r>
      <rPr>
        <sz val="11"/>
        <color theme="1"/>
        <rFont val="Calibri"/>
        <family val="2"/>
        <scheme val="minor"/>
      </rPr>
      <t>Koweït</t>
    </r>
  </si>
  <si>
    <r>
      <rPr>
        <sz val="11"/>
        <color theme="1"/>
        <rFont val="Calibri"/>
        <family val="2"/>
        <scheme val="minor"/>
      </rPr>
      <t>Coupe de l’AFC</t>
    </r>
  </si>
  <si>
    <r>
      <rPr>
        <sz val="11"/>
        <color theme="1"/>
        <rFont val="Calibri"/>
        <family val="2"/>
        <scheme val="minor"/>
      </rPr>
      <t>Honduras</t>
    </r>
  </si>
  <si>
    <r>
      <rPr>
        <sz val="11"/>
        <color theme="1"/>
        <rFont val="Calibri"/>
        <family val="2"/>
        <scheme val="minor"/>
      </rPr>
      <t>Équateur</t>
    </r>
  </si>
  <si>
    <r>
      <rPr>
        <sz val="11"/>
        <color theme="1"/>
        <rFont val="Calibri"/>
        <family val="2"/>
        <scheme val="minor"/>
      </rPr>
      <t>Amical</t>
    </r>
  </si>
  <si>
    <r>
      <rPr>
        <sz val="11"/>
        <color theme="1"/>
        <rFont val="Calibri"/>
        <family val="2"/>
        <scheme val="minor"/>
      </rPr>
      <t>Ouganda</t>
    </r>
  </si>
  <si>
    <r>
      <rPr>
        <sz val="11"/>
        <color theme="1"/>
        <rFont val="Calibri"/>
        <family val="2"/>
        <scheme val="minor"/>
      </rPr>
      <t>Zambie</t>
    </r>
  </si>
  <si>
    <r>
      <rPr>
        <sz val="11"/>
        <color theme="1"/>
        <rFont val="Calibri"/>
        <family val="2"/>
        <scheme val="minor"/>
      </rPr>
      <t>Coupe CECAFA</t>
    </r>
  </si>
  <si>
    <r>
      <rPr>
        <sz val="11"/>
        <color theme="1"/>
        <rFont val="Calibri"/>
        <family val="2"/>
        <scheme val="minor"/>
      </rPr>
      <t>Qatar</t>
    </r>
  </si>
  <si>
    <r>
      <rPr>
        <sz val="11"/>
        <color theme="1"/>
        <rFont val="Calibri"/>
        <family val="2"/>
        <scheme val="minor"/>
      </rPr>
      <t>Arabie saoudite</t>
    </r>
  </si>
  <si>
    <r>
      <rPr>
        <sz val="11"/>
        <color theme="1"/>
        <rFont val="Calibri"/>
        <family val="2"/>
        <scheme val="minor"/>
      </rPr>
      <t>Coupe de l’AFC</t>
    </r>
  </si>
  <si>
    <r>
      <rPr>
        <sz val="11"/>
        <color theme="1"/>
        <rFont val="Calibri"/>
        <family val="2"/>
        <scheme val="minor"/>
      </rPr>
      <t>Côte d’Ivoire</t>
    </r>
  </si>
  <si>
    <r>
      <rPr>
        <sz val="11"/>
        <color theme="1"/>
        <rFont val="Calibri"/>
        <family val="2"/>
        <scheme val="minor"/>
      </rPr>
      <t>Burkina Faso</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</si>
  <si>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</si>
  <si>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</si>
  <si>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Équateur</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</si>
  <si>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</si>
  <si>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</si>
  <si>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Iran</t>
    </r>
  </si>
  <si>
    <r>
      <rPr>
        <sz val="11"/>
        <color theme="1"/>
        <rFont val="Calibri"/>
        <family val="2"/>
        <scheme val="minor"/>
      </rPr>
      <t>Coupe de l’AFC</t>
    </r>
  </si>
  <si>
    <r>
      <rPr>
        <sz val="11"/>
        <color theme="1"/>
        <rFont val="Calibri"/>
        <family val="2"/>
        <scheme val="minor"/>
      </rPr>
      <t>Iran</t>
    </r>
  </si>
  <si>
    <r>
      <rPr>
        <sz val="11"/>
        <color theme="1"/>
        <rFont val="Calibri"/>
        <family val="2"/>
        <scheme val="minor"/>
      </rPr>
      <t>Koweït</t>
    </r>
  </si>
  <si>
    <r>
      <rPr>
        <sz val="11"/>
        <color theme="1"/>
        <rFont val="Calibri"/>
        <family val="2"/>
        <scheme val="minor"/>
      </rPr>
      <t>Coupe de l’AFC</t>
    </r>
  </si>
  <si>
    <r>
      <rPr>
        <sz val="11"/>
        <color theme="1"/>
        <rFont val="Calibri"/>
        <family val="2"/>
        <scheme val="minor"/>
      </rPr>
      <t>Grèce</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</si>
  <si>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</si>
  <si>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</si>
  <si>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</si>
  <si>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Guinée</t>
    </r>
  </si>
  <si>
    <r>
      <rPr>
        <sz val="11"/>
        <color theme="1"/>
        <rFont val="Calibri"/>
        <family val="2"/>
        <scheme val="minor"/>
      </rPr>
      <t>Qualification pour la Coupe du Monde de la FIFA</t>
    </r>
  </si>
  <si>
    <r>
      <rPr>
        <sz val="11"/>
        <color theme="1"/>
        <rFont val="Calibri"/>
        <family val="2"/>
        <scheme val="minor"/>
      </rPr>
      <t>Libye</t>
    </r>
  </si>
  <si>
    <r>
      <rPr>
        <sz val="11"/>
        <color theme="1"/>
        <rFont val="Calibri"/>
        <family val="2"/>
        <scheme val="minor"/>
      </rPr>
      <t>Maroc</t>
    </r>
  </si>
  <si>
    <r>
      <rPr>
        <sz val="11"/>
        <color theme="1"/>
        <rFont val="Calibri"/>
        <family val="2"/>
        <scheme val="minor"/>
      </rPr>
      <t>Amical</t>
    </r>
  </si>
  <si>
    <r>
      <rPr>
        <sz val="11"/>
        <color theme="1"/>
        <rFont val="Calibri"/>
        <family val="2"/>
        <scheme val="minor"/>
      </rPr>
      <t>Colombie</t>
    </r>
  </si>
  <si>
    <r>
      <rPr>
        <sz val="11"/>
        <color theme="1"/>
        <rFont val="Calibri"/>
        <family val="2"/>
        <scheme val="minor"/>
      </rPr>
      <t>Suisse</t>
    </r>
  </si>
  <si>
    <r>
      <rPr>
        <sz val="11"/>
        <color theme="1"/>
        <rFont val="Calibri"/>
        <family val="2"/>
        <scheme val="minor"/>
      </rPr>
      <t>Amical</t>
    </r>
  </si>
  <si>
    <r>
      <rPr>
        <sz val="11"/>
        <color theme="1"/>
        <rFont val="Calibri"/>
        <family val="2"/>
        <scheme val="minor"/>
      </rPr>
      <t>Zimbabwe</t>
    </r>
  </si>
  <si>
    <r>
      <rPr>
        <sz val="11"/>
        <color theme="1"/>
        <rFont val="Calibri"/>
        <family val="2"/>
        <scheme val="minor"/>
      </rPr>
      <t>Zambie</t>
    </r>
  </si>
  <si>
    <r>
      <rPr>
        <sz val="11"/>
        <color theme="1"/>
        <rFont val="Calibri"/>
        <family val="2"/>
        <scheme val="minor"/>
      </rPr>
      <t>Amical</t>
    </r>
  </si>
  <si>
    <r>
      <rPr>
        <sz val="11"/>
        <color theme="1"/>
        <rFont val="Calibri"/>
        <family val="2"/>
        <scheme val="minor"/>
      </rPr>
      <t>Bulgarie</t>
    </r>
  </si>
  <si>
    <r>
      <rPr>
        <sz val="11"/>
        <color theme="1"/>
        <rFont val="Calibri"/>
        <family val="2"/>
        <scheme val="minor"/>
      </rPr>
      <t>Pologne</t>
    </r>
  </si>
  <si>
    <r>
      <rPr>
        <sz val="11"/>
        <color theme="1"/>
        <rFont val="Calibri"/>
        <family val="2"/>
        <scheme val="minor"/>
      </rPr>
      <t>Amical</t>
    </r>
  </si>
  <si>
    <r>
      <rPr>
        <sz val="11"/>
        <color theme="1"/>
        <rFont val="Calibri"/>
        <family val="2"/>
        <scheme val="minor"/>
      </rPr>
      <t>Cameroun</t>
    </r>
  </si>
  <si>
    <r>
      <rPr>
        <sz val="11"/>
        <color theme="1"/>
        <rFont val="Calibri"/>
        <family val="2"/>
        <scheme val="minor"/>
      </rPr>
      <t>Égypte</t>
    </r>
  </si>
  <si>
    <r>
      <rPr>
        <sz val="11"/>
        <color theme="1"/>
        <rFont val="Calibri"/>
        <family val="2"/>
        <scheme val="minor"/>
      </rPr>
      <t>Amical</t>
    </r>
  </si>
  <si>
    <r>
      <rPr>
        <sz val="11"/>
        <color theme="1"/>
        <rFont val="Calibri"/>
        <family val="2"/>
        <scheme val="minor"/>
      </rPr>
      <t>Mali</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</si>
  <si>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</si>
  <si>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</si>
  <si>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Chili</t>
    </r>
  </si>
  <si>
    <r>
      <rPr>
        <sz val="11"/>
        <color theme="1"/>
        <rFont val="Calibri"/>
        <family val="2"/>
        <scheme val="minor"/>
      </rPr>
      <t>Colombie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</si>
  <si>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</si>
  <si>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</si>
  <si>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Norvège</t>
    </r>
  </si>
  <si>
    <r>
      <rPr>
        <sz val="11"/>
        <color theme="1"/>
        <rFont val="Calibri"/>
        <family val="2"/>
        <scheme val="minor"/>
      </rPr>
      <t>Amical</t>
    </r>
  </si>
  <si>
    <r>
      <rPr>
        <sz val="11"/>
        <color theme="1"/>
        <rFont val="Calibri"/>
        <family val="2"/>
        <scheme val="minor"/>
      </rPr>
      <t>Israël</t>
    </r>
  </si>
  <si>
    <r>
      <rPr>
        <sz val="11"/>
        <color theme="1"/>
        <rFont val="Calibri"/>
        <family val="2"/>
        <scheme val="minor"/>
      </rPr>
      <t>Irlande</t>
    </r>
  </si>
  <si>
    <r>
      <rPr>
        <sz val="11"/>
        <color theme="1"/>
        <rFont val="Calibri"/>
        <family val="2"/>
        <scheme val="minor"/>
      </rPr>
      <t>Amical</t>
    </r>
  </si>
  <si>
    <r>
      <rPr>
        <sz val="11"/>
        <color theme="1"/>
        <rFont val="Calibri"/>
        <family val="2"/>
        <scheme val="minor"/>
      </rPr>
      <t>Uruguay</t>
    </r>
  </si>
  <si>
    <r>
      <rPr>
        <sz val="11"/>
        <color theme="1"/>
        <rFont val="Calibri"/>
        <family val="2"/>
        <scheme val="minor"/>
      </rPr>
      <t>Pérou</t>
    </r>
  </si>
  <si>
    <r>
      <rPr>
        <sz val="11"/>
        <color theme="1"/>
        <rFont val="Calibri"/>
        <family val="2"/>
        <scheme val="minor"/>
      </rPr>
      <t>Amical</t>
    </r>
  </si>
  <si>
    <r>
      <rPr>
        <sz val="11"/>
        <color theme="1"/>
        <rFont val="Calibri"/>
        <family val="2"/>
        <scheme val="minor"/>
      </rPr>
      <t>Équateur</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</si>
  <si>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</si>
  <si>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</si>
  <si>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</si>
  <si>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Chili</t>
    </r>
  </si>
  <si>
    <r>
      <rPr>
        <sz val="11"/>
        <color theme="1"/>
        <rFont val="Calibri"/>
        <family val="2"/>
        <scheme val="minor"/>
      </rPr>
      <t>Amical</t>
    </r>
  </si>
  <si>
    <r>
      <rPr>
        <sz val="11"/>
        <color theme="1"/>
        <rFont val="Calibri"/>
        <family val="2"/>
        <scheme val="minor"/>
      </rPr>
      <t>Grèce</t>
    </r>
  </si>
  <si>
    <r>
      <rPr>
        <sz val="11"/>
        <color theme="1"/>
        <rFont val="Calibri"/>
        <family val="2"/>
        <scheme val="minor"/>
      </rPr>
      <t>Italie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</si>
  <si>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</si>
  <si>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</si>
  <si>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Canada</t>
    </r>
  </si>
  <si>
    <r>
      <rPr>
        <sz val="11"/>
        <color theme="1"/>
        <rFont val="Calibri"/>
        <family val="2"/>
        <scheme val="minor"/>
      </rPr>
      <t>Amical</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</si>
  <si>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</si>
  <si>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</si>
  <si>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</si>
  <si>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</si>
  <si>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Canada</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</si>
  <si>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</si>
  <si>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</si>
  <si>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Canada</t>
    </r>
  </si>
  <si>
    <r>
      <rPr>
        <sz val="11"/>
        <color theme="1"/>
        <rFont val="Calibri"/>
        <family val="2"/>
        <scheme val="minor"/>
      </rPr>
      <t>Amical</t>
    </r>
  </si>
  <si>
    <r>
      <rPr>
        <sz val="11"/>
        <color theme="1"/>
        <rFont val="Calibri"/>
        <family val="2"/>
        <scheme val="minor"/>
      </rPr>
      <t>Roumanie</t>
    </r>
  </si>
  <si>
    <r>
      <rPr>
        <sz val="11"/>
        <color theme="1"/>
        <rFont val="Calibri"/>
        <family val="2"/>
        <scheme val="minor"/>
      </rPr>
      <t>Pologne</t>
    </r>
  </si>
  <si>
    <r>
      <rPr>
        <sz val="11"/>
        <color theme="1"/>
        <rFont val="Calibri"/>
        <family val="2"/>
        <scheme val="minor"/>
      </rPr>
      <t>Amical</t>
    </r>
  </si>
  <si>
    <r>
      <rPr>
        <sz val="11"/>
        <color theme="1"/>
        <rFont val="Calibri"/>
        <family val="2"/>
        <scheme val="minor"/>
      </rPr>
      <t>Espagne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</si>
  <si>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</si>
  <si>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</si>
  <si>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Albanie</t>
    </r>
  </si>
  <si>
    <r>
      <rPr>
        <sz val="11"/>
        <color theme="1"/>
        <rFont val="Calibri"/>
        <family val="2"/>
        <scheme val="minor"/>
      </rPr>
      <t>Turquie</t>
    </r>
  </si>
  <si>
    <r>
      <rPr>
        <sz val="11"/>
        <color theme="1"/>
        <rFont val="Calibri"/>
        <family val="2"/>
        <scheme val="minor"/>
      </rPr>
      <t>Amical</t>
    </r>
  </si>
  <si>
    <r>
      <rPr>
        <sz val="11"/>
        <color theme="1"/>
        <rFont val="Calibri"/>
        <family val="2"/>
        <scheme val="minor"/>
      </rPr>
      <t>Panama</t>
    </r>
  </si>
  <si>
    <r>
      <rPr>
        <sz val="11"/>
        <color theme="1"/>
        <rFont val="Calibri"/>
        <family val="2"/>
        <scheme val="minor"/>
      </rPr>
      <t>Guatemala</t>
    </r>
  </si>
  <si>
    <r>
      <rPr>
        <sz val="11"/>
        <color theme="1"/>
        <rFont val="Calibri"/>
        <family val="2"/>
        <scheme val="minor"/>
      </rPr>
      <t>Amical</t>
    </r>
  </si>
  <si>
    <r>
      <rPr>
        <sz val="11"/>
        <color theme="1"/>
        <rFont val="Calibri"/>
        <family val="2"/>
        <scheme val="minor"/>
      </rPr>
      <t>Ghana</t>
    </r>
  </si>
  <si>
    <r>
      <rPr>
        <sz val="11"/>
        <color theme="1"/>
        <rFont val="Calibri"/>
        <family val="2"/>
        <scheme val="minor"/>
      </rPr>
      <t>Guinée</t>
    </r>
  </si>
  <si>
    <r>
      <rPr>
        <sz val="11"/>
        <color theme="1"/>
        <rFont val="Calibri"/>
        <family val="2"/>
        <scheme val="minor"/>
      </rPr>
      <t>Qualification pour la Coupe d’Afrique des nations</t>
    </r>
  </si>
  <si>
    <r>
      <rPr>
        <sz val="11"/>
        <color theme="1"/>
        <rFont val="Calibri"/>
        <family val="2"/>
        <scheme val="minor"/>
      </rPr>
      <t>Koweït</t>
    </r>
  </si>
  <si>
    <r>
      <rPr>
        <sz val="11"/>
        <color theme="1"/>
        <rFont val="Calibri"/>
        <family val="2"/>
        <scheme val="minor"/>
      </rPr>
      <t>Islande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</si>
  <si>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</si>
  <si>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</si>
  <si>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Burkina Faso</t>
    </r>
  </si>
  <si>
    <r>
      <rPr>
        <sz val="11"/>
        <color theme="1"/>
        <rFont val="Calibri"/>
        <family val="2"/>
        <scheme val="minor"/>
      </rPr>
      <t>Coupe d’Afrique des nations</t>
    </r>
  </si>
  <si>
    <r>
      <rPr>
        <sz val="11"/>
        <color theme="1"/>
        <rFont val="Calibri"/>
        <family val="2"/>
        <scheme val="minor"/>
      </rPr>
      <t>Koweït</t>
    </r>
  </si>
  <si>
    <r>
      <rPr>
        <sz val="11"/>
        <color theme="1"/>
        <rFont val="Calibri"/>
        <family val="2"/>
        <scheme val="minor"/>
      </rPr>
      <t>Syrie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</si>
  <si>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</si>
  <si>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</si>
  <si>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</si>
  <si>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</si>
  <si>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</si>
  <si>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</si>
  <si>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</si>
  <si>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Suisse</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</si>
  <si>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</si>
  <si>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</si>
  <si>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</si>
  <si>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Paraguay</t>
    </r>
  </si>
  <si>
    <r>
      <rPr>
        <sz val="11"/>
        <color theme="1"/>
        <rFont val="Calibri"/>
        <family val="2"/>
        <scheme val="minor"/>
      </rPr>
      <t>Amical</t>
    </r>
  </si>
  <si>
    <r>
      <rPr>
        <sz val="11"/>
        <color theme="1"/>
        <rFont val="Calibri"/>
        <family val="2"/>
        <scheme val="minor"/>
      </rPr>
      <t>Cameroun</t>
    </r>
  </si>
  <si>
    <r>
      <rPr>
        <sz val="11"/>
        <color theme="1"/>
        <rFont val="Calibri"/>
        <family val="2"/>
        <scheme val="minor"/>
      </rPr>
      <t>Zambie</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</si>
  <si>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</si>
  <si>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</si>
  <si>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Pérou</t>
    </r>
  </si>
  <si>
    <r>
      <rPr>
        <sz val="11"/>
        <color theme="1"/>
        <rFont val="Calibri"/>
        <family val="2"/>
        <scheme val="minor"/>
      </rPr>
      <t>Amical</t>
    </r>
  </si>
  <si>
    <r>
      <rPr>
        <sz val="11"/>
        <color theme="1"/>
        <rFont val="Calibri"/>
        <family val="2"/>
        <scheme val="minor"/>
      </rPr>
      <t>Irlande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</si>
  <si>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</si>
  <si>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</si>
  <si>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</si>
  <si>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Suède</t>
    </r>
  </si>
  <si>
    <r>
      <rPr>
        <sz val="11"/>
        <color theme="1"/>
        <rFont val="Calibri"/>
        <family val="2"/>
        <scheme val="minor"/>
      </rPr>
      <t>Amical</t>
    </r>
  </si>
  <si>
    <r>
      <rPr>
        <sz val="11"/>
        <color theme="1"/>
        <rFont val="Calibri"/>
        <family val="2"/>
        <scheme val="minor"/>
      </rPr>
      <t>Pays‑Bas</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</si>
  <si>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</si>
  <si>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</si>
  <si>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</si>
  <si>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</si>
  <si>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</si>
  <si>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</si>
  <si>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</si>
  <si>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</si>
  <si>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</si>
  <si>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Paraguay</t>
    </r>
  </si>
  <si>
    <r>
      <rPr>
        <sz val="11"/>
        <color theme="1"/>
        <rFont val="Calibri"/>
        <family val="2"/>
        <scheme val="minor"/>
      </rPr>
      <t>Amical</t>
    </r>
  </si>
  <si>
    <r>
      <rPr>
        <sz val="11"/>
        <color theme="1"/>
        <rFont val="Calibri"/>
        <family val="2"/>
        <scheme val="minor"/>
      </rPr>
      <t>Finlande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</si>
  <si>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</si>
  <si>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</si>
  <si>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</si>
  <si>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</si>
  <si>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</si>
  <si>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</si>
  <si>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Espagne</t>
    </r>
  </si>
  <si>
    <r>
      <rPr>
        <sz val="11"/>
        <color theme="1"/>
        <rFont val="Calibri"/>
        <family val="2"/>
        <scheme val="minor"/>
      </rPr>
      <t>Amical</t>
    </r>
  </si>
  <si>
    <r>
      <rPr>
        <sz val="11"/>
        <color theme="1"/>
        <rFont val="Calibri"/>
        <family val="2"/>
        <scheme val="minor"/>
      </rPr>
      <t>Mexique</t>
    </r>
  </si>
  <si>
    <r>
      <rPr>
        <sz val="11"/>
        <color theme="1"/>
        <rFont val="Calibri"/>
        <family val="2"/>
        <scheme val="minor"/>
      </rPr>
      <t>Italie</t>
    </r>
  </si>
  <si>
    <r>
      <rPr>
        <sz val="11"/>
        <color theme="1"/>
        <rFont val="Calibri"/>
        <family val="2"/>
        <scheme val="minor"/>
      </rPr>
      <t>Amical</t>
    </r>
  </si>
  <si>
    <r>
      <rPr>
        <sz val="11"/>
        <color theme="1"/>
        <rFont val="Calibri"/>
        <family val="2"/>
        <scheme val="minor"/>
      </rPr>
      <t>Finlande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</si>
  <si>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</si>
  <si>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</si>
  <si>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</si>
  <si>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</si>
  <si>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</si>
  <si>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</si>
  <si>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</si>
  <si>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</si>
  <si>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Brésil</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</si>
  <si>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</si>
  <si>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</si>
  <si>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</si>
  <si>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</si>
  <si>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</si>
  <si>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Venezuela</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</si>
  <si>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</si>
  <si>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</si>
  <si>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</si>
  <si>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Algérie</t>
    </r>
  </si>
  <si>
    <r>
      <rPr>
        <sz val="11"/>
        <color theme="1"/>
        <rFont val="Calibri"/>
        <family val="2"/>
        <scheme val="minor"/>
      </rPr>
      <t>Coupe d’Afrique des nations</t>
    </r>
  </si>
  <si>
    <r>
      <rPr>
        <sz val="11"/>
        <color theme="1"/>
        <rFont val="Calibri"/>
        <family val="2"/>
        <scheme val="minor"/>
      </rPr>
      <t>Argentine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</si>
  <si>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</si>
  <si>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</si>
  <si>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</si>
  <si>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</si>
  <si>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</si>
  <si>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</si>
  <si>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Maroc</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</si>
  <si>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</si>
  <si>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</si>
  <si>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Qatar</t>
    </r>
  </si>
  <si>
    <r>
      <rPr>
        <sz val="11"/>
        <color theme="1"/>
        <rFont val="Calibri"/>
        <family val="2"/>
        <scheme val="minor"/>
      </rPr>
      <t>Coupe de l’UAFA</t>
    </r>
  </si>
  <si>
    <r>
      <rPr>
        <sz val="11"/>
        <color theme="1"/>
        <rFont val="Calibri"/>
        <family val="2"/>
        <scheme val="minor"/>
      </rPr>
      <t>Ghana</t>
    </r>
  </si>
  <si>
    <r>
      <rPr>
        <sz val="11"/>
        <color theme="1"/>
        <rFont val="Calibri"/>
        <family val="2"/>
        <scheme val="minor"/>
      </rPr>
      <t>Libye</t>
    </r>
  </si>
  <si>
    <r>
      <rPr>
        <sz val="11"/>
        <color theme="1"/>
        <rFont val="Calibri"/>
        <family val="2"/>
        <scheme val="minor"/>
      </rPr>
      <t>Qualification pour la Coupe du Monde de la FIFA</t>
    </r>
  </si>
  <si>
    <r>
      <rPr>
        <sz val="11"/>
        <color theme="1"/>
        <rFont val="Calibri"/>
        <family val="2"/>
        <scheme val="minor"/>
      </rPr>
      <t>Nigéria</t>
    </r>
  </si>
  <si>
    <r>
      <rPr>
        <sz val="11"/>
        <color theme="1"/>
        <rFont val="Calibri"/>
        <family val="2"/>
        <scheme val="minor"/>
      </rPr>
      <t>Zambie</t>
    </r>
  </si>
  <si>
    <r>
      <rPr>
        <sz val="11"/>
        <color theme="1"/>
        <rFont val="Calibri"/>
        <family val="2"/>
        <scheme val="minor"/>
      </rPr>
      <t>Qualification pour la Coupe d’Afrique des nations</t>
    </r>
  </si>
  <si>
    <r>
      <rPr>
        <sz val="11"/>
        <color theme="1"/>
        <rFont val="Calibri"/>
        <family val="2"/>
        <scheme val="minor"/>
      </rPr>
      <t>Costa Rica</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</si>
  <si>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</si>
  <si>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</si>
  <si>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Guinée</t>
    </r>
  </si>
  <si>
    <r>
      <rPr>
        <sz val="11"/>
        <color theme="1"/>
        <rFont val="Calibri"/>
        <family val="2"/>
        <scheme val="minor"/>
      </rPr>
      <t>Mali</t>
    </r>
  </si>
  <si>
    <r>
      <rPr>
        <sz val="11"/>
        <color theme="1"/>
        <rFont val="Calibri"/>
        <family val="2"/>
        <scheme val="minor"/>
      </rPr>
      <t>Amical</t>
    </r>
  </si>
  <si>
    <r>
      <rPr>
        <sz val="11"/>
        <color theme="1"/>
        <rFont val="Calibri"/>
        <family val="2"/>
        <scheme val="minor"/>
      </rPr>
      <t>Canada</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</si>
  <si>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</si>
  <si>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</si>
  <si>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Mali</t>
    </r>
  </si>
  <si>
    <r>
      <rPr>
        <sz val="11"/>
        <color theme="1"/>
        <rFont val="Calibri"/>
        <family val="2"/>
        <scheme val="minor"/>
      </rPr>
      <t>Guinée</t>
    </r>
  </si>
  <si>
    <r>
      <rPr>
        <sz val="11"/>
        <color theme="1"/>
        <rFont val="Calibri"/>
        <family val="2"/>
        <scheme val="minor"/>
      </rPr>
      <t>Amical</t>
    </r>
  </si>
  <si>
    <r>
      <rPr>
        <sz val="11"/>
        <color theme="1"/>
        <rFont val="Calibri"/>
        <family val="2"/>
        <scheme val="minor"/>
      </rPr>
      <t>Mexique</t>
    </r>
  </si>
  <si>
    <r>
      <rPr>
        <sz val="11"/>
        <color theme="1"/>
        <rFont val="Calibri"/>
        <family val="2"/>
        <scheme val="minor"/>
      </rPr>
      <t>Bulgarie</t>
    </r>
  </si>
  <si>
    <r>
      <rPr>
        <sz val="11"/>
        <color theme="1"/>
        <rFont val="Calibri"/>
        <family val="2"/>
        <scheme val="minor"/>
      </rPr>
      <t>Amical</t>
    </r>
  </si>
  <si>
    <r>
      <rPr>
        <sz val="11"/>
        <color theme="1"/>
        <rFont val="Calibri"/>
        <family val="2"/>
        <scheme val="minor"/>
      </rPr>
      <t>Suisse</t>
    </r>
  </si>
  <si>
    <r>
      <rPr>
        <sz val="11"/>
        <color theme="1"/>
        <rFont val="Calibri"/>
        <family val="2"/>
        <scheme val="minor"/>
      </rPr>
      <t>Turquie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</si>
  <si>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</si>
  <si>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</si>
  <si>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</si>
  <si>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</si>
  <si>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</si>
  <si>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</si>
  <si>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</si>
  <si>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</si>
  <si>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</si>
  <si>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</si>
  <si>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</si>
  <si>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</si>
  <si>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</si>
  <si>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</si>
  <si>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</si>
  <si>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</si>
  <si>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</si>
  <si>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</si>
  <si>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</si>
  <si>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</si>
  <si>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</si>
  <si>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</si>
  <si>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</si>
  <si>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Pérou</t>
    </r>
  </si>
  <si>
    <r>
      <rPr>
        <sz val="11"/>
        <color theme="1"/>
        <rFont val="Calibri"/>
        <family val="2"/>
        <scheme val="minor"/>
      </rPr>
      <t>Amical</t>
    </r>
  </si>
  <si>
    <r>
      <rPr>
        <sz val="11"/>
        <color theme="1"/>
        <rFont val="Calibri"/>
        <family val="2"/>
        <scheme val="minor"/>
      </rPr>
      <t>Nouvelle‑Zélande</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</si>
  <si>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</si>
  <si>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</si>
  <si>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</si>
  <si>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</si>
  <si>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</si>
  <si>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</si>
  <si>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</si>
  <si>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</si>
  <si>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</si>
  <si>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Chili</t>
    </r>
  </si>
  <si>
    <r>
      <rPr>
        <sz val="11"/>
        <color theme="1"/>
        <rFont val="Calibri"/>
        <family val="2"/>
        <scheme val="minor"/>
      </rPr>
      <t>Amical</t>
    </r>
  </si>
  <si>
    <r>
      <rPr>
        <sz val="11"/>
        <color theme="1"/>
        <rFont val="Calibri"/>
        <family val="2"/>
        <scheme val="minor"/>
      </rPr>
      <t>Jordanie</t>
    </r>
  </si>
  <si>
    <r>
      <rPr>
        <sz val="11"/>
        <color theme="1"/>
        <rFont val="Calibri"/>
        <family val="2"/>
        <scheme val="minor"/>
      </rPr>
      <t>Mexique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</si>
  <si>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</si>
  <si>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</si>
  <si>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</si>
  <si>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</si>
  <si>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</si>
  <si>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Mexique</t>
    </r>
  </si>
  <si>
    <r>
      <rPr>
        <sz val="11"/>
        <color theme="1"/>
        <rFont val="Calibri"/>
        <family val="2"/>
        <scheme val="minor"/>
      </rPr>
      <t>Amical</t>
    </r>
  </si>
  <si>
    <r>
      <rPr>
        <sz val="11"/>
        <color theme="1"/>
        <rFont val="Calibri"/>
        <family val="2"/>
        <scheme val="minor"/>
      </rPr>
      <t>Albanie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</si>
  <si>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</si>
  <si>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</si>
  <si>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</si>
  <si>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</si>
  <si>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</si>
  <si>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</si>
  <si>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</si>
  <si>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</si>
  <si>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</si>
  <si>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</si>
  <si>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</si>
  <si>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Syrie</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</si>
  <si>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</si>
  <si>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</si>
  <si>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</si>
  <si>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</si>
  <si>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</si>
  <si>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</si>
  <si>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</si>
  <si>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</si>
  <si>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Espagne</t>
    </r>
  </si>
  <si>
    <r>
      <rPr>
        <sz val="11"/>
        <color theme="1"/>
        <rFont val="Calibri"/>
        <family val="2"/>
        <scheme val="minor"/>
      </rPr>
      <t>Autriche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</si>
  <si>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</si>
  <si>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</si>
  <si>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</si>
  <si>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</si>
  <si>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</si>
  <si>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Pologne</t>
    </r>
  </si>
  <si>
    <r>
      <rPr>
        <sz val="11"/>
        <color theme="1"/>
        <rFont val="Calibri"/>
        <family val="2"/>
        <scheme val="minor"/>
      </rPr>
      <t>Amical</t>
    </r>
  </si>
  <si>
    <r>
      <rPr>
        <sz val="11"/>
        <color theme="1"/>
        <rFont val="Calibri"/>
        <family val="2"/>
        <scheme val="minor"/>
      </rPr>
      <t>Qatar</t>
    </r>
  </si>
  <si>
    <r>
      <rPr>
        <sz val="11"/>
        <color theme="1"/>
        <rFont val="Calibri"/>
        <family val="2"/>
        <scheme val="minor"/>
      </rPr>
      <t>Chine</t>
    </r>
  </si>
  <si>
    <r>
      <rPr>
        <sz val="11"/>
        <color theme="1"/>
        <rFont val="Calibri"/>
        <family val="2"/>
        <scheme val="minor"/>
      </rPr>
      <t>Amical</t>
    </r>
  </si>
  <si>
    <r>
      <rPr>
        <sz val="11"/>
        <color theme="1"/>
        <rFont val="Calibri"/>
        <family val="2"/>
        <scheme val="minor"/>
      </rPr>
      <t>Portugal</t>
    </r>
  </si>
  <si>
    <r>
      <rPr>
        <sz val="11"/>
        <color theme="1"/>
        <rFont val="Calibri"/>
        <family val="2"/>
        <scheme val="minor"/>
      </rPr>
      <t>Finlande</t>
    </r>
  </si>
  <si>
    <r>
      <rPr>
        <sz val="11"/>
        <color theme="1"/>
        <rFont val="Calibri"/>
        <family val="2"/>
        <scheme val="minor"/>
      </rPr>
      <t>Amical</t>
    </r>
  </si>
  <si>
    <r>
      <rPr>
        <sz val="11"/>
        <color theme="1"/>
        <rFont val="Calibri"/>
        <family val="2"/>
        <scheme val="minor"/>
      </rPr>
      <t>Oman</t>
    </r>
  </si>
  <si>
    <r>
      <rPr>
        <sz val="11"/>
        <color theme="1"/>
        <rFont val="Calibri"/>
        <family val="2"/>
        <scheme val="minor"/>
      </rPr>
      <t>Tunisie</t>
    </r>
  </si>
  <si>
    <r>
      <rPr>
        <sz val="11"/>
        <color theme="1"/>
        <rFont val="Calibri"/>
        <family val="2"/>
        <scheme val="minor"/>
      </rPr>
      <t>Amical</t>
    </r>
  </si>
  <si>
    <r>
      <rPr>
        <sz val="11"/>
        <color theme="1"/>
        <rFont val="Calibri"/>
        <family val="2"/>
        <scheme val="minor"/>
      </rPr>
      <t>Canada</t>
    </r>
  </si>
  <si>
    <r>
      <rPr>
        <sz val="11"/>
        <color theme="1"/>
        <rFont val="Calibri"/>
        <family val="2"/>
        <scheme val="minor"/>
      </rPr>
      <t>Paraguay</t>
    </r>
  </si>
  <si>
    <r>
      <rPr>
        <sz val="11"/>
        <color theme="1"/>
        <rFont val="Calibri"/>
        <family val="2"/>
        <scheme val="minor"/>
      </rPr>
      <t>Amical</t>
    </r>
  </si>
  <si>
    <r>
      <rPr>
        <sz val="11"/>
        <color theme="1"/>
        <rFont val="Calibri"/>
        <family val="2"/>
        <scheme val="minor"/>
      </rPr>
      <t>Guinée</t>
    </r>
  </si>
  <si>
    <r>
      <rPr>
        <sz val="11"/>
        <color theme="1"/>
        <rFont val="Calibri"/>
        <family val="2"/>
        <scheme val="minor"/>
      </rPr>
      <t>Mali</t>
    </r>
  </si>
  <si>
    <r>
      <rPr>
        <sz val="11"/>
        <color theme="1"/>
        <rFont val="Calibri"/>
        <family val="2"/>
        <scheme val="minor"/>
      </rPr>
      <t>Coupe Amílcar Cabral</t>
    </r>
  </si>
  <si>
    <r>
      <rPr>
        <sz val="11"/>
        <color theme="1"/>
        <rFont val="Calibri"/>
        <family val="2"/>
        <scheme val="minor"/>
      </rPr>
      <t>Uruguay</t>
    </r>
  </si>
  <si>
    <r>
      <rPr>
        <sz val="11"/>
        <color theme="1"/>
        <rFont val="Calibri"/>
        <family val="2"/>
        <scheme val="minor"/>
      </rPr>
      <t>Pologne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</si>
  <si>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</si>
  <si>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</si>
  <si>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Algérie</t>
    </r>
  </si>
  <si>
    <r>
      <rPr>
        <sz val="11"/>
        <color theme="1"/>
        <rFont val="Calibri"/>
        <family val="2"/>
        <scheme val="minor"/>
      </rPr>
      <t>Amical</t>
    </r>
  </si>
  <si>
    <r>
      <rPr>
        <sz val="11"/>
        <color theme="1"/>
        <rFont val="Calibri"/>
        <family val="2"/>
        <scheme val="minor"/>
      </rPr>
      <t>Maroc</t>
    </r>
  </si>
  <si>
    <r>
      <rPr>
        <sz val="11"/>
        <color theme="1"/>
        <rFont val="Calibri"/>
        <family val="2"/>
        <scheme val="minor"/>
      </rPr>
      <t>Bulgarie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</si>
  <si>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</si>
  <si>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</si>
  <si>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Algérie</t>
    </r>
  </si>
  <si>
    <r>
      <rPr>
        <sz val="11"/>
        <color theme="1"/>
        <rFont val="Calibri"/>
        <family val="2"/>
        <scheme val="minor"/>
      </rPr>
      <t>Amical</t>
    </r>
  </si>
  <si>
    <r>
      <rPr>
        <sz val="11"/>
        <color theme="1"/>
        <rFont val="Calibri"/>
        <family val="2"/>
        <scheme val="minor"/>
      </rPr>
      <t>France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</si>
  <si>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</si>
  <si>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</si>
  <si>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Qatar</t>
    </r>
  </si>
  <si>
    <r>
      <rPr>
        <sz val="11"/>
        <color theme="1"/>
        <rFont val="Calibri"/>
        <family val="2"/>
        <scheme val="minor"/>
      </rPr>
      <t>Paraguay</t>
    </r>
  </si>
  <si>
    <r>
      <rPr>
        <sz val="11"/>
        <color theme="1"/>
        <rFont val="Calibri"/>
        <family val="2"/>
        <scheme val="minor"/>
      </rPr>
      <t>Amical</t>
    </r>
  </si>
  <si>
    <r>
      <rPr>
        <sz val="11"/>
        <color theme="1"/>
        <rFont val="Calibri"/>
        <family val="2"/>
        <scheme val="minor"/>
      </rPr>
      <t>Tunisie</t>
    </r>
  </si>
  <si>
    <r>
      <rPr>
        <sz val="11"/>
        <color theme="1"/>
        <rFont val="Calibri"/>
        <family val="2"/>
        <scheme val="minor"/>
      </rPr>
      <t>Cameroun</t>
    </r>
  </si>
  <si>
    <r>
      <rPr>
        <sz val="11"/>
        <color theme="1"/>
        <rFont val="Calibri"/>
        <family val="2"/>
        <scheme val="minor"/>
      </rPr>
      <t>Amical</t>
    </r>
  </si>
  <si>
    <r>
      <rPr>
        <sz val="11"/>
        <color theme="1"/>
        <rFont val="Calibri"/>
        <family val="2"/>
        <scheme val="minor"/>
      </rPr>
      <t>Égypte</t>
    </r>
  </si>
  <si>
    <r>
      <rPr>
        <sz val="11"/>
        <color theme="1"/>
        <rFont val="Calibri"/>
        <family val="2"/>
        <scheme val="minor"/>
      </rPr>
      <t>Roumanie</t>
    </r>
  </si>
  <si>
    <r>
      <rPr>
        <sz val="11"/>
        <color theme="1"/>
        <rFont val="Calibri"/>
        <family val="2"/>
        <scheme val="minor"/>
      </rPr>
      <t>Amical</t>
    </r>
  </si>
  <si>
    <r>
      <rPr>
        <sz val="11"/>
        <color theme="1"/>
        <rFont val="Calibri"/>
        <family val="2"/>
        <scheme val="minor"/>
      </rPr>
      <t>Mexique</t>
    </r>
  </si>
  <si>
    <r>
      <rPr>
        <sz val="11"/>
        <color theme="1"/>
        <rFont val="Calibri"/>
        <family val="2"/>
        <scheme val="minor"/>
      </rPr>
      <t>Danemark</t>
    </r>
  </si>
  <si>
    <r>
      <rPr>
        <sz val="11"/>
        <color theme="1"/>
        <rFont val="Calibri"/>
        <family val="2"/>
        <scheme val="minor"/>
      </rPr>
      <t>Amical</t>
    </r>
  </si>
  <si>
    <r>
      <rPr>
        <sz val="11"/>
        <color theme="1"/>
        <rFont val="Calibri"/>
        <family val="2"/>
        <scheme val="minor"/>
      </rPr>
      <t>Algérie</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</si>
  <si>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</si>
  <si>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</si>
  <si>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Algérie</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</si>
  <si>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</si>
  <si>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</si>
  <si>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Cameroun</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</si>
  <si>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</si>
  <si>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</si>
  <si>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Arabie saoudite</t>
    </r>
  </si>
  <si>
    <r>
      <rPr>
        <sz val="11"/>
        <color theme="1"/>
        <rFont val="Calibri"/>
        <family val="2"/>
        <scheme val="minor"/>
      </rPr>
      <t>Paraguay</t>
    </r>
  </si>
  <si>
    <r>
      <rPr>
        <sz val="11"/>
        <color theme="1"/>
        <rFont val="Calibri"/>
        <family val="2"/>
        <scheme val="minor"/>
      </rPr>
      <t>Amical</t>
    </r>
  </si>
  <si>
    <r>
      <rPr>
        <sz val="11"/>
        <color theme="1"/>
        <rFont val="Calibri"/>
        <family val="2"/>
        <scheme val="minor"/>
      </rPr>
      <t>Irak</t>
    </r>
  </si>
  <si>
    <r>
      <rPr>
        <sz val="11"/>
        <color theme="1"/>
        <rFont val="Calibri"/>
        <family val="2"/>
        <scheme val="minor"/>
      </rPr>
      <t>Roumanie</t>
    </r>
  </si>
  <si>
    <r>
      <rPr>
        <sz val="11"/>
        <color theme="1"/>
        <rFont val="Calibri"/>
        <family val="2"/>
        <scheme val="minor"/>
      </rPr>
      <t>Amical</t>
    </r>
  </si>
  <si>
    <r>
      <rPr>
        <sz val="11"/>
        <color theme="1"/>
        <rFont val="Calibri"/>
        <family val="2"/>
        <scheme val="minor"/>
      </rPr>
      <t>Égypte</t>
    </r>
  </si>
  <si>
    <r>
      <rPr>
        <sz val="11"/>
        <color theme="1"/>
        <rFont val="Calibri"/>
        <family val="2"/>
        <scheme val="minor"/>
      </rPr>
      <t>Cameroun</t>
    </r>
  </si>
  <si>
    <r>
      <rPr>
        <sz val="11"/>
        <color theme="1"/>
        <rFont val="Calibri"/>
        <family val="2"/>
        <scheme val="minor"/>
      </rPr>
      <t>Coupe d’Afrique des nations</t>
    </r>
  </si>
  <si>
    <r>
      <rPr>
        <sz val="11"/>
        <color theme="1"/>
        <rFont val="Calibri"/>
        <family val="2"/>
        <scheme val="minor"/>
      </rPr>
      <t>Émirats arabes unis</t>
    </r>
  </si>
  <si>
    <r>
      <rPr>
        <sz val="11"/>
        <color theme="1"/>
        <rFont val="Calibri"/>
        <family val="2"/>
        <scheme val="minor"/>
      </rPr>
      <t>Irak</t>
    </r>
  </si>
  <si>
    <r>
      <rPr>
        <sz val="11"/>
        <color theme="1"/>
        <rFont val="Calibri"/>
        <family val="2"/>
        <scheme val="minor"/>
      </rPr>
      <t>Coupe du Golfe</t>
    </r>
  </si>
  <si>
    <r>
      <rPr>
        <sz val="11"/>
        <color theme="1"/>
        <rFont val="Calibri"/>
        <family val="2"/>
        <scheme val="minor"/>
      </rPr>
      <t>Irlande du Nord</t>
    </r>
  </si>
  <si>
    <r>
      <rPr>
        <sz val="11"/>
        <color theme="1"/>
        <rFont val="Calibri"/>
        <family val="2"/>
        <scheme val="minor"/>
      </rPr>
      <t>Danemark</t>
    </r>
  </si>
  <si>
    <r>
      <rPr>
        <sz val="11"/>
        <color theme="1"/>
        <rFont val="Calibri"/>
        <family val="2"/>
        <scheme val="minor"/>
      </rPr>
      <t>Amical</t>
    </r>
  </si>
  <si>
    <r>
      <rPr>
        <sz val="11"/>
        <color theme="1"/>
        <rFont val="Calibri"/>
        <family val="2"/>
        <scheme val="minor"/>
      </rPr>
      <t>Qatar</t>
    </r>
  </si>
  <si>
    <r>
      <rPr>
        <sz val="11"/>
        <color theme="1"/>
        <rFont val="Calibri"/>
        <family val="2"/>
        <scheme val="minor"/>
      </rPr>
      <t>Irak</t>
    </r>
  </si>
  <si>
    <r>
      <rPr>
        <sz val="11"/>
        <color theme="1"/>
        <rFont val="Calibri"/>
        <family val="2"/>
        <scheme val="minor"/>
      </rPr>
      <t>Coupe du Golfe</t>
    </r>
  </si>
  <si>
    <r>
      <rPr>
        <sz val="11"/>
        <color theme="1"/>
        <rFont val="Calibri"/>
        <family val="2"/>
        <scheme val="minor"/>
      </rPr>
      <t>Pays de Galles</t>
    </r>
  </si>
  <si>
    <r>
      <rPr>
        <sz val="11"/>
        <color theme="1"/>
        <rFont val="Calibri"/>
        <family val="2"/>
        <scheme val="minor"/>
      </rPr>
      <t>Uruguay</t>
    </r>
  </si>
  <si>
    <r>
      <rPr>
        <sz val="11"/>
        <color theme="1"/>
        <rFont val="Calibri"/>
        <family val="2"/>
        <scheme val="minor"/>
      </rPr>
      <t>Amical</t>
    </r>
  </si>
  <si>
    <r>
      <rPr>
        <sz val="11"/>
        <color theme="1"/>
        <rFont val="Calibri"/>
        <family val="2"/>
        <scheme val="minor"/>
      </rPr>
      <t>Irlande</t>
    </r>
  </si>
  <si>
    <r>
      <rPr>
        <sz val="11"/>
        <color theme="1"/>
        <rFont val="Calibri"/>
        <family val="2"/>
        <scheme val="minor"/>
      </rPr>
      <t>Uruguay</t>
    </r>
  </si>
  <si>
    <r>
      <rPr>
        <sz val="11"/>
        <color theme="1"/>
        <rFont val="Calibri"/>
        <family val="2"/>
        <scheme val="minor"/>
      </rPr>
      <t>Amical</t>
    </r>
  </si>
  <si>
    <r>
      <rPr>
        <sz val="11"/>
        <color theme="1"/>
        <rFont val="Calibri"/>
        <family val="2"/>
        <scheme val="minor"/>
      </rPr>
      <t>Pays‑Bas</t>
    </r>
  </si>
  <si>
    <r>
      <rPr>
        <sz val="11"/>
        <color theme="1"/>
        <rFont val="Calibri"/>
        <family val="2"/>
        <scheme val="minor"/>
      </rPr>
      <t>Écosse</t>
    </r>
  </si>
  <si>
    <r>
      <rPr>
        <sz val="11"/>
        <color theme="1"/>
        <rFont val="Calibri"/>
        <family val="2"/>
        <scheme val="minor"/>
      </rPr>
      <t>Amical</t>
    </r>
  </si>
  <si>
    <r>
      <rPr>
        <sz val="11"/>
        <color theme="1"/>
        <rFont val="Calibri"/>
        <family val="2"/>
        <scheme val="minor"/>
      </rPr>
      <t>Suède</t>
    </r>
  </si>
  <si>
    <r>
      <rPr>
        <sz val="11"/>
        <color theme="1"/>
        <rFont val="Calibri"/>
        <family val="2"/>
        <scheme val="minor"/>
      </rPr>
      <t>Grèce</t>
    </r>
  </si>
  <si>
    <r>
      <rPr>
        <sz val="11"/>
        <color theme="1"/>
        <rFont val="Calibri"/>
        <family val="2"/>
        <scheme val="minor"/>
      </rPr>
      <t>Amical</t>
    </r>
  </si>
  <si>
    <r>
      <rPr>
        <sz val="11"/>
        <color theme="1"/>
        <rFont val="Calibri"/>
        <family val="2"/>
        <scheme val="minor"/>
      </rPr>
      <t>Chine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</si>
  <si>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</si>
  <si>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</si>
  <si>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Brésil</t>
    </r>
  </si>
  <si>
    <r>
      <rPr>
        <sz val="11"/>
        <color theme="1"/>
        <rFont val="Calibri"/>
        <family val="2"/>
        <scheme val="minor"/>
      </rPr>
      <t>Chili</t>
    </r>
  </si>
  <si>
    <r>
      <rPr>
        <sz val="11"/>
        <color theme="1"/>
        <rFont val="Calibri"/>
        <family val="2"/>
        <scheme val="minor"/>
      </rPr>
      <t>Amical</t>
    </r>
  </si>
  <si>
    <r>
      <rPr>
        <sz val="11"/>
        <color theme="1"/>
        <rFont val="Calibri"/>
        <family val="2"/>
        <scheme val="minor"/>
      </rPr>
      <t>Russie</t>
    </r>
  </si>
  <si>
    <r>
      <rPr>
        <sz val="11"/>
        <color theme="1"/>
        <rFont val="Calibri"/>
        <family val="2"/>
        <scheme val="minor"/>
      </rPr>
      <t>Finlande</t>
    </r>
  </si>
  <si>
    <r>
      <rPr>
        <sz val="11"/>
        <color theme="1"/>
        <rFont val="Calibri"/>
        <family val="2"/>
        <scheme val="minor"/>
      </rPr>
      <t>Amical</t>
    </r>
  </si>
  <si>
    <r>
      <rPr>
        <sz val="11"/>
        <color theme="1"/>
        <rFont val="Calibri"/>
        <family val="2"/>
        <scheme val="minor"/>
      </rPr>
      <t>Bulgarie</t>
    </r>
  </si>
  <si>
    <r>
      <rPr>
        <sz val="11"/>
        <color theme="1"/>
        <rFont val="Calibri"/>
        <family val="2"/>
        <scheme val="minor"/>
      </rPr>
      <t>Italie</t>
    </r>
  </si>
  <si>
    <r>
      <rPr>
        <sz val="11"/>
        <color theme="1"/>
        <rFont val="Calibri"/>
        <family val="2"/>
        <scheme val="minor"/>
      </rPr>
      <t>Coupe du Monde de la FIFA</t>
    </r>
  </si>
  <si>
    <r>
      <rPr>
        <sz val="11"/>
        <color theme="1"/>
        <rFont val="Calibri"/>
        <family val="2"/>
        <scheme val="minor"/>
      </rPr>
      <t>Maroc</t>
    </r>
  </si>
  <si>
    <r>
      <rPr>
        <sz val="11"/>
        <color theme="1"/>
        <rFont val="Calibri"/>
        <family val="2"/>
        <scheme val="minor"/>
      </rPr>
      <t>Pologne</t>
    </r>
  </si>
  <si>
    <r>
      <rPr>
        <sz val="11"/>
        <color theme="1"/>
        <rFont val="Calibri"/>
        <family val="2"/>
        <scheme val="minor"/>
      </rPr>
      <t>Coupe du Monde de la FIFA</t>
    </r>
  </si>
  <si>
    <r>
      <rPr>
        <sz val="11"/>
        <color theme="1"/>
        <rFont val="Calibri"/>
        <family val="2"/>
        <scheme val="minor"/>
      </rPr>
      <t>Algérie</t>
    </r>
  </si>
  <si>
    <r>
      <rPr>
        <sz val="11"/>
        <color theme="1"/>
        <rFont val="Calibri"/>
        <family val="2"/>
        <scheme val="minor"/>
      </rPr>
      <t>Irlande du Nord</t>
    </r>
  </si>
  <si>
    <r>
      <rPr>
        <sz val="11"/>
        <color theme="1"/>
        <rFont val="Calibri"/>
        <family val="2"/>
        <scheme val="minor"/>
      </rPr>
      <t>Coupe du Monde de la FIFA</t>
    </r>
  </si>
  <si>
    <r>
      <rPr>
        <sz val="11"/>
        <color theme="1"/>
        <rFont val="Calibri"/>
        <family val="2"/>
        <scheme val="minor"/>
      </rPr>
      <t>Uruguay</t>
    </r>
  </si>
  <si>
    <r>
      <rPr>
        <sz val="11"/>
        <color theme="1"/>
        <rFont val="Calibri"/>
        <family val="2"/>
        <scheme val="minor"/>
      </rPr>
      <t>Allemagne</t>
    </r>
  </si>
  <si>
    <r>
      <rPr>
        <sz val="11"/>
        <color theme="1"/>
        <rFont val="Calibri"/>
        <family val="2"/>
        <scheme val="minor"/>
      </rPr>
      <t>Coupe du Monde de la FIFA</t>
    </r>
  </si>
  <si>
    <r>
      <rPr>
        <sz val="11"/>
        <color theme="1"/>
        <rFont val="Calibri"/>
        <family val="2"/>
        <scheme val="minor"/>
      </rPr>
      <t>France</t>
    </r>
  </si>
  <si>
    <r>
      <rPr>
        <sz val="11"/>
        <color theme="1"/>
        <rFont val="Calibri"/>
        <family val="2"/>
        <scheme val="minor"/>
      </rPr>
      <t>Russie</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</si>
  <si>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</si>
  <si>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</si>
  <si>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Argentine</t>
    </r>
  </si>
  <si>
    <r>
      <rPr>
        <sz val="11"/>
        <color theme="1"/>
        <rFont val="Calibri"/>
        <family val="2"/>
        <scheme val="minor"/>
      </rPr>
      <t>Coupe du Monde de la FIFA</t>
    </r>
  </si>
  <si>
    <r>
      <rPr>
        <sz val="11"/>
        <color theme="1"/>
        <rFont val="Calibri"/>
        <family val="2"/>
        <scheme val="minor"/>
      </rPr>
      <t>Corée du Sud</t>
    </r>
  </si>
  <si>
    <r>
      <rPr>
        <sz val="11"/>
        <color theme="1"/>
        <rFont val="Calibri"/>
        <family val="2"/>
        <scheme val="minor"/>
      </rPr>
      <t>Bulgarie</t>
    </r>
  </si>
  <si>
    <r>
      <rPr>
        <sz val="11"/>
        <color theme="1"/>
        <rFont val="Calibri"/>
        <family val="2"/>
        <scheme val="minor"/>
      </rPr>
      <t>Coupe du Monde de la FIFA</t>
    </r>
  </si>
  <si>
    <r>
      <rPr>
        <sz val="11"/>
        <color theme="1"/>
        <rFont val="Calibri"/>
        <family val="2"/>
        <scheme val="minor"/>
      </rPr>
      <t>Angleterre</t>
    </r>
  </si>
  <si>
    <r>
      <rPr>
        <sz val="11"/>
        <color theme="1"/>
        <rFont val="Calibri"/>
        <family val="2"/>
        <scheme val="minor"/>
      </rPr>
      <t>Maroc</t>
    </r>
  </si>
  <si>
    <r>
      <rPr>
        <sz val="11"/>
        <color theme="1"/>
        <rFont val="Calibri"/>
        <family val="2"/>
        <scheme val="minor"/>
      </rPr>
      <t>Coupe du Monde de la FIFA</t>
    </r>
  </si>
  <si>
    <r>
      <rPr>
        <sz val="11"/>
        <color theme="1"/>
        <rFont val="Calibri"/>
        <family val="2"/>
        <scheme val="minor"/>
      </rPr>
      <t>Mexique</t>
    </r>
  </si>
  <si>
    <r>
      <rPr>
        <sz val="11"/>
        <color theme="1"/>
        <rFont val="Calibri"/>
        <family val="2"/>
        <scheme val="minor"/>
      </rPr>
      <t>Paraguay</t>
    </r>
  </si>
  <si>
    <r>
      <rPr>
        <sz val="11"/>
        <color theme="1"/>
        <rFont val="Calibri"/>
        <family val="2"/>
        <scheme val="minor"/>
      </rPr>
      <t>Coupe du Monde de la FIFA</t>
    </r>
  </si>
  <si>
    <r>
      <rPr>
        <sz val="11"/>
        <color theme="1"/>
        <rFont val="Calibri"/>
        <family val="2"/>
        <scheme val="minor"/>
      </rPr>
      <t>Paraguay</t>
    </r>
  </si>
  <si>
    <r>
      <rPr>
        <sz val="11"/>
        <color theme="1"/>
        <rFont val="Calibri"/>
        <family val="2"/>
        <scheme val="minor"/>
      </rPr>
      <t>Belgique</t>
    </r>
  </si>
  <si>
    <r>
      <rPr>
        <sz val="11"/>
        <color theme="1"/>
        <rFont val="Calibri"/>
        <family val="2"/>
        <scheme val="minor"/>
      </rPr>
      <t>Coupe du Monde de la FIFA</t>
    </r>
  </si>
  <si>
    <r>
      <rPr>
        <sz val="11"/>
        <color theme="1"/>
        <rFont val="Calibri"/>
        <family val="2"/>
        <scheme val="minor"/>
      </rPr>
      <t>Écosse</t>
    </r>
  </si>
  <si>
    <r>
      <rPr>
        <sz val="11"/>
        <color theme="1"/>
        <rFont val="Calibri"/>
        <family val="2"/>
        <scheme val="minor"/>
      </rPr>
      <t>Uruguay</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</si>
  <si>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</si>
  <si>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</si>
  <si>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France</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</si>
  <si>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</si>
  <si>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</si>
  <si>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Mexique</t>
    </r>
  </si>
  <si>
    <r>
      <rPr>
        <sz val="11"/>
        <color theme="1"/>
        <rFont val="Calibri"/>
        <family val="2"/>
        <scheme val="minor"/>
      </rPr>
      <t>Coupe du Monde de la FIFA</t>
    </r>
  </si>
  <si>
    <r>
      <rPr>
        <sz val="11"/>
        <color theme="1"/>
        <rFont val="Calibri"/>
        <family val="2"/>
        <scheme val="minor"/>
      </rPr>
      <t>Espagne</t>
    </r>
  </si>
  <si>
    <r>
      <rPr>
        <sz val="11"/>
        <color theme="1"/>
        <rFont val="Calibri"/>
        <family val="2"/>
        <scheme val="minor"/>
      </rPr>
      <t>Belgique</t>
    </r>
  </si>
  <si>
    <r>
      <rPr>
        <sz val="11"/>
        <color theme="1"/>
        <rFont val="Calibri"/>
        <family val="2"/>
        <scheme val="minor"/>
      </rPr>
      <t>Coupe du Monde de la FIFA</t>
    </r>
  </si>
  <si>
    <r>
      <rPr>
        <sz val="11"/>
        <color theme="1"/>
        <rFont val="Calibri"/>
        <family val="2"/>
        <scheme val="minor"/>
      </rPr>
      <t>Norvège</t>
    </r>
  </si>
  <si>
    <r>
      <rPr>
        <sz val="11"/>
        <color theme="1"/>
        <rFont val="Calibri"/>
        <family val="2"/>
        <scheme val="minor"/>
      </rPr>
      <t>Roumanie</t>
    </r>
  </si>
  <si>
    <r>
      <rPr>
        <sz val="11"/>
        <color theme="1"/>
        <rFont val="Calibri"/>
        <family val="2"/>
        <scheme val="minor"/>
      </rPr>
      <t>Amical</t>
    </r>
  </si>
  <si>
    <r>
      <rPr>
        <sz val="11"/>
        <color theme="1"/>
        <rFont val="Calibri"/>
        <family val="2"/>
        <scheme val="minor"/>
      </rPr>
      <t>Suède</t>
    </r>
  </si>
  <si>
    <r>
      <rPr>
        <sz val="11"/>
        <color theme="1"/>
        <rFont val="Calibri"/>
        <family val="2"/>
        <scheme val="minor"/>
      </rPr>
      <t>Russie</t>
    </r>
  </si>
  <si>
    <r>
      <rPr>
        <sz val="11"/>
        <color theme="1"/>
        <rFont val="Calibri"/>
        <family val="2"/>
        <scheme val="minor"/>
      </rPr>
      <t>Amical</t>
    </r>
  </si>
  <si>
    <r>
      <rPr>
        <sz val="11"/>
        <color theme="1"/>
        <rFont val="Calibri"/>
        <family val="2"/>
        <scheme val="minor"/>
      </rPr>
      <t>Autriche</t>
    </r>
  </si>
  <si>
    <r>
      <rPr>
        <sz val="11"/>
        <color theme="1"/>
        <rFont val="Calibri"/>
        <family val="2"/>
        <scheme val="minor"/>
      </rPr>
      <t>Suisse</t>
    </r>
  </si>
  <si>
    <r>
      <rPr>
        <sz val="11"/>
        <color theme="1"/>
        <rFont val="Calibri"/>
        <family val="2"/>
        <scheme val="minor"/>
      </rPr>
      <t>Amical</t>
    </r>
  </si>
  <si>
    <r>
      <rPr>
        <sz val="11"/>
        <color theme="1"/>
        <rFont val="Calibri"/>
        <family val="2"/>
        <scheme val="minor"/>
      </rPr>
      <t>Norvège</t>
    </r>
  </si>
  <si>
    <r>
      <rPr>
        <sz val="11"/>
        <color theme="1"/>
        <rFont val="Calibri"/>
        <family val="2"/>
        <scheme val="minor"/>
      </rPr>
      <t>Hongrie</t>
    </r>
  </si>
  <si>
    <r>
      <rPr>
        <sz val="11"/>
        <color theme="1"/>
        <rFont val="Calibri"/>
        <family val="2"/>
        <scheme val="minor"/>
      </rPr>
      <t>Amical</t>
    </r>
  </si>
  <si>
    <r>
      <rPr>
        <sz val="11"/>
        <color theme="1"/>
        <rFont val="Calibri"/>
        <family val="2"/>
        <scheme val="minor"/>
      </rPr>
      <t>Belgique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</si>
  <si>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</si>
  <si>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</si>
  <si>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Finlande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</si>
  <si>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</si>
  <si>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</si>
  <si>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Islande</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</si>
  <si>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</si>
  <si>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</si>
  <si>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Écosse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</si>
  <si>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</si>
  <si>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</si>
  <si>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Islande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</si>
  <si>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</si>
  <si>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</si>
  <si>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</si>
  <si>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</si>
  <si>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</si>
  <si>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</si>
  <si>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Espagne</t>
    </r>
  </si>
  <si>
    <r>
      <rPr>
        <sz val="11"/>
        <color theme="1"/>
        <rFont val="Calibri"/>
        <family val="2"/>
        <scheme val="minor"/>
      </rPr>
      <t>Amical</t>
    </r>
  </si>
  <si>
    <r>
      <rPr>
        <sz val="11"/>
        <color theme="1"/>
        <rFont val="Calibri"/>
        <family val="2"/>
        <scheme val="minor"/>
      </rPr>
      <t>Irlande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</si>
  <si>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</si>
  <si>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</si>
  <si>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Nouvelle‑Zélande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</si>
  <si>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</si>
  <si>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</si>
  <si>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Suisse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</si>
  <si>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</si>
  <si>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</si>
  <si>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Tunisie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</si>
  <si>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</si>
  <si>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</si>
  <si>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Turquie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</si>
  <si>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</si>
  <si>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</si>
  <si>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Belgique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</si>
  <si>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</si>
  <si>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</si>
  <si>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Pays‑Bas</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</si>
  <si>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</si>
  <si>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</si>
  <si>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</si>
  <si>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Grèce</t>
    </r>
  </si>
  <si>
    <r>
      <rPr>
        <sz val="11"/>
        <color theme="1"/>
        <rFont val="Calibri"/>
        <family val="2"/>
        <scheme val="minor"/>
      </rPr>
      <t>Amical</t>
    </r>
  </si>
  <si>
    <r>
      <rPr>
        <sz val="11"/>
        <color theme="1"/>
        <rFont val="Calibri"/>
        <family val="2"/>
        <scheme val="minor"/>
      </rPr>
      <t>Espagne</t>
    </r>
  </si>
  <si>
    <r>
      <rPr>
        <sz val="11"/>
        <color theme="1"/>
        <rFont val="Calibri"/>
        <family val="2"/>
        <scheme val="minor"/>
      </rPr>
      <t>Pays‑Bas</t>
    </r>
  </si>
  <si>
    <r>
      <rPr>
        <sz val="11"/>
        <color theme="1"/>
        <rFont val="Calibri"/>
        <family val="2"/>
        <scheme val="minor"/>
      </rPr>
      <t>Amical</t>
    </r>
  </si>
  <si>
    <r>
      <rPr>
        <sz val="11"/>
        <color theme="1"/>
        <rFont val="Calibri"/>
        <family val="2"/>
        <scheme val="minor"/>
      </rPr>
      <t>Israël</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</si>
  <si>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</si>
  <si>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</si>
  <si>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</si>
  <si>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Russie</t>
    </r>
  </si>
  <si>
    <r>
      <rPr>
        <sz val="11"/>
        <color theme="1"/>
        <rFont val="Calibri"/>
        <family val="2"/>
        <scheme val="minor"/>
      </rPr>
      <t>Amical</t>
    </r>
  </si>
  <si>
    <r>
      <rPr>
        <sz val="11"/>
        <color theme="1"/>
        <rFont val="Calibri"/>
        <family val="2"/>
        <scheme val="minor"/>
      </rPr>
      <t>Guinée</t>
    </r>
  </si>
  <si>
    <r>
      <rPr>
        <sz val="11"/>
        <color theme="1"/>
        <rFont val="Calibri"/>
        <family val="2"/>
        <scheme val="minor"/>
      </rPr>
      <t>Mali</t>
    </r>
  </si>
  <si>
    <r>
      <rPr>
        <sz val="11"/>
        <color theme="1"/>
        <rFont val="Calibri"/>
        <family val="2"/>
        <scheme val="minor"/>
      </rPr>
      <t>Coupe Amílcar Cabral</t>
    </r>
  </si>
  <si>
    <r>
      <rPr>
        <sz val="11"/>
        <color theme="1"/>
        <rFont val="Calibri"/>
        <family val="2"/>
        <scheme val="minor"/>
      </rPr>
      <t>Koweït</t>
    </r>
  </si>
  <si>
    <r>
      <rPr>
        <sz val="11"/>
        <color theme="1"/>
        <rFont val="Calibri"/>
        <family val="2"/>
        <scheme val="minor"/>
      </rPr>
      <t>Islande</t>
    </r>
  </si>
  <si>
    <r>
      <rPr>
        <sz val="11"/>
        <color theme="1"/>
        <rFont val="Calibri"/>
        <family val="2"/>
        <scheme val="minor"/>
      </rPr>
      <t>Amical</t>
    </r>
  </si>
  <si>
    <r>
      <rPr>
        <sz val="11"/>
        <color theme="1"/>
        <rFont val="Calibri"/>
        <family val="2"/>
        <scheme val="minor"/>
      </rPr>
      <t>Grèce</t>
    </r>
  </si>
  <si>
    <r>
      <rPr>
        <sz val="11"/>
        <color theme="1"/>
        <rFont val="Calibri"/>
        <family val="2"/>
        <scheme val="minor"/>
      </rPr>
      <t>Roumanie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</si>
  <si>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</si>
  <si>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</si>
  <si>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Syrie</t>
    </r>
  </si>
  <si>
    <r>
      <rPr>
        <sz val="11"/>
        <color theme="1"/>
        <rFont val="Calibri"/>
        <family val="2"/>
        <scheme val="minor"/>
      </rPr>
      <t>Amical</t>
    </r>
  </si>
  <si>
    <r>
      <rPr>
        <sz val="11"/>
        <color theme="1"/>
        <rFont val="Calibri"/>
        <family val="2"/>
        <scheme val="minor"/>
      </rPr>
      <t>Pays‑Bas</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</si>
  <si>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</si>
  <si>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</si>
  <si>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Guinée</t>
    </r>
  </si>
  <si>
    <r>
      <rPr>
        <sz val="11"/>
        <color theme="1"/>
        <rFont val="Calibri"/>
        <family val="2"/>
        <scheme val="minor"/>
      </rPr>
      <t>Sénégal</t>
    </r>
  </si>
  <si>
    <r>
      <rPr>
        <sz val="11"/>
        <color theme="1"/>
        <rFont val="Calibri"/>
        <family val="2"/>
        <scheme val="minor"/>
      </rPr>
      <t>Qualification pour la Coupe d’Afrique des nations</t>
    </r>
  </si>
  <si>
    <r>
      <rPr>
        <sz val="11"/>
        <color theme="1"/>
        <rFont val="Calibri"/>
        <family val="2"/>
        <scheme val="minor"/>
      </rPr>
      <t>Allemagne</t>
    </r>
  </si>
  <si>
    <r>
      <rPr>
        <sz val="11"/>
        <color theme="1"/>
        <rFont val="Calibri"/>
        <family val="2"/>
        <scheme val="minor"/>
      </rPr>
      <t>Italie</t>
    </r>
  </si>
  <si>
    <r>
      <rPr>
        <sz val="11"/>
        <color theme="1"/>
        <rFont val="Calibri"/>
        <family val="2"/>
        <scheme val="minor"/>
      </rPr>
      <t>Amical</t>
    </r>
  </si>
  <si>
    <r>
      <rPr>
        <sz val="11"/>
        <color theme="1"/>
        <rFont val="Calibri"/>
        <family val="2"/>
        <scheme val="minor"/>
      </rPr>
      <t>Irlande</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</si>
  <si>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</si>
  <si>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</si>
  <si>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</si>
  <si>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</si>
  <si>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</si>
  <si>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Angleterre</t>
    </r>
  </si>
  <si>
    <r>
      <rPr>
        <sz val="11"/>
        <color theme="1"/>
        <rFont val="Calibri"/>
        <family val="2"/>
        <scheme val="minor"/>
      </rPr>
      <t>Brésil</t>
    </r>
  </si>
  <si>
    <r>
      <rPr>
        <sz val="11"/>
        <color theme="1"/>
        <rFont val="Calibri"/>
        <family val="2"/>
        <scheme val="minor"/>
      </rPr>
      <t>Coupe Rous</t>
    </r>
  </si>
  <si>
    <r>
      <rPr>
        <sz val="11"/>
        <color theme="1"/>
        <rFont val="Calibri"/>
        <family val="2"/>
        <scheme val="minor"/>
      </rPr>
      <t>Écosse</t>
    </r>
  </si>
  <si>
    <r>
      <rPr>
        <sz val="11"/>
        <color theme="1"/>
        <rFont val="Calibri"/>
        <family val="2"/>
        <scheme val="minor"/>
      </rPr>
      <t>Angleterre</t>
    </r>
  </si>
  <si>
    <r>
      <rPr>
        <sz val="11"/>
        <color theme="1"/>
        <rFont val="Calibri"/>
        <family val="2"/>
        <scheme val="minor"/>
      </rPr>
      <t>Coupe Rous</t>
    </r>
  </si>
  <si>
    <r>
      <rPr>
        <sz val="11"/>
        <color theme="1"/>
        <rFont val="Calibri"/>
        <family val="2"/>
        <scheme val="minor"/>
      </rPr>
      <t>Japon</t>
    </r>
  </si>
  <si>
    <r>
      <rPr>
        <sz val="11"/>
        <color theme="1"/>
        <rFont val="Calibri"/>
        <family val="2"/>
        <scheme val="minor"/>
      </rPr>
      <t>Sénégal</t>
    </r>
  </si>
  <si>
    <r>
      <rPr>
        <sz val="11"/>
        <color theme="1"/>
        <rFont val="Calibri"/>
        <family val="2"/>
        <scheme val="minor"/>
      </rPr>
      <t>Coupe Kirin</t>
    </r>
  </si>
  <si>
    <r>
      <rPr>
        <sz val="11"/>
        <color theme="1"/>
        <rFont val="Calibri"/>
        <family val="2"/>
        <scheme val="minor"/>
      </rPr>
      <t>Norvège</t>
    </r>
  </si>
  <si>
    <r>
      <rPr>
        <sz val="11"/>
        <color theme="1"/>
        <rFont val="Calibri"/>
        <family val="2"/>
        <scheme val="minor"/>
      </rPr>
      <t>Italie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</si>
  <si>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</si>
  <si>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</si>
  <si>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Égypte</t>
    </r>
  </si>
  <si>
    <r>
      <rPr>
        <sz val="11"/>
        <color theme="1"/>
        <rFont val="Calibri"/>
        <family val="2"/>
        <scheme val="minor"/>
      </rPr>
      <t>Coupe de Corée du Sud</t>
    </r>
  </si>
  <si>
    <r>
      <rPr>
        <sz val="11"/>
        <color theme="1"/>
        <rFont val="Calibri"/>
        <family val="2"/>
        <scheme val="minor"/>
      </rPr>
      <t>Suisse</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</si>
  <si>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</si>
  <si>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</si>
  <si>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Australie</t>
    </r>
  </si>
  <si>
    <r>
      <rPr>
        <sz val="11"/>
        <color theme="1"/>
        <rFont val="Calibri"/>
        <family val="2"/>
        <scheme val="minor"/>
      </rPr>
      <t>Égypte</t>
    </r>
  </si>
  <si>
    <r>
      <rPr>
        <sz val="11"/>
        <color theme="1"/>
        <rFont val="Calibri"/>
        <family val="2"/>
        <scheme val="minor"/>
      </rPr>
      <t>Coupe de Corée du Sud</t>
    </r>
  </si>
  <si>
    <r>
      <rPr>
        <sz val="11"/>
        <color theme="1"/>
        <rFont val="Calibri"/>
        <family val="2"/>
        <scheme val="minor"/>
      </rPr>
      <t>Corée du Sud</t>
    </r>
  </si>
  <si>
    <r>
      <rPr>
        <sz val="11"/>
        <color theme="1"/>
        <rFont val="Calibri"/>
        <family val="2"/>
        <scheme val="minor"/>
      </rPr>
      <t>Australie</t>
    </r>
  </si>
  <si>
    <r>
      <rPr>
        <sz val="11"/>
        <color theme="1"/>
        <rFont val="Calibri"/>
        <family val="2"/>
        <scheme val="minor"/>
      </rPr>
      <t>Coupe de Corée du Sud</t>
    </r>
  </si>
  <si>
    <r>
      <rPr>
        <sz val="11"/>
        <color theme="1"/>
        <rFont val="Calibri"/>
        <family val="2"/>
        <scheme val="minor"/>
      </rPr>
      <t>Argentine</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</si>
  <si>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</si>
  <si>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</si>
  <si>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Paraguay</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</si>
  <si>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</si>
  <si>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</si>
  <si>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Pérou</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</si>
  <si>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</si>
  <si>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</si>
  <si>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Norvège</t>
    </r>
  </si>
  <si>
    <r>
      <rPr>
        <sz val="11"/>
        <color theme="1"/>
        <rFont val="Calibri"/>
        <family val="2"/>
        <scheme val="minor"/>
      </rPr>
      <t>Suède</t>
    </r>
  </si>
  <si>
    <r>
      <rPr>
        <sz val="11"/>
        <color theme="1"/>
        <rFont val="Calibri"/>
        <family val="2"/>
        <scheme val="minor"/>
      </rPr>
      <t>Amical</t>
    </r>
  </si>
  <si>
    <r>
      <rPr>
        <sz val="11"/>
        <color theme="1"/>
        <rFont val="Calibri"/>
        <family val="2"/>
        <scheme val="minor"/>
      </rPr>
      <t>Suisse</t>
    </r>
  </si>
  <si>
    <r>
      <rPr>
        <sz val="11"/>
        <color theme="1"/>
        <rFont val="Calibri"/>
        <family val="2"/>
        <scheme val="minor"/>
      </rPr>
      <t>Autriche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</si>
  <si>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</si>
  <si>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</si>
  <si>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</si>
  <si>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</si>
  <si>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Pays‑Bas</t>
    </r>
  </si>
  <si>
    <r>
      <rPr>
        <sz val="11"/>
        <color theme="1"/>
        <rFont val="Calibri"/>
        <family val="2"/>
        <scheme val="minor"/>
      </rPr>
      <t>Belgique</t>
    </r>
  </si>
  <si>
    <r>
      <rPr>
        <sz val="11"/>
        <color theme="1"/>
        <rFont val="Calibri"/>
        <family val="2"/>
        <scheme val="minor"/>
      </rPr>
      <t>Amical</t>
    </r>
  </si>
  <si>
    <r>
      <rPr>
        <sz val="11"/>
        <color theme="1"/>
        <rFont val="Calibri"/>
        <family val="2"/>
        <scheme val="minor"/>
      </rPr>
      <t>Russie</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</si>
  <si>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</si>
  <si>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</si>
  <si>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Honduras</t>
    </r>
  </si>
  <si>
    <r>
      <rPr>
        <sz val="11"/>
        <color theme="1"/>
        <rFont val="Calibri"/>
        <family val="2"/>
        <scheme val="minor"/>
      </rPr>
      <t>Canada</t>
    </r>
  </si>
  <si>
    <r>
      <rPr>
        <sz val="11"/>
        <color theme="1"/>
        <rFont val="Calibri"/>
        <family val="2"/>
        <scheme val="minor"/>
      </rPr>
      <t>Amical</t>
    </r>
  </si>
  <si>
    <r>
      <rPr>
        <sz val="11"/>
        <color theme="1"/>
        <rFont val="Calibri"/>
        <family val="2"/>
        <scheme val="minor"/>
      </rPr>
      <t>Roumanie</t>
    </r>
  </si>
  <si>
    <r>
      <rPr>
        <sz val="11"/>
        <color theme="1"/>
        <rFont val="Calibri"/>
        <family val="2"/>
        <scheme val="minor"/>
      </rPr>
      <t>Grèce</t>
    </r>
  </si>
  <si>
    <r>
      <rPr>
        <sz val="11"/>
        <color theme="1"/>
        <rFont val="Calibri"/>
        <family val="2"/>
        <scheme val="minor"/>
      </rPr>
      <t>Amical</t>
    </r>
  </si>
  <si>
    <r>
      <rPr>
        <sz val="11"/>
        <color theme="1"/>
        <rFont val="Calibri"/>
        <family val="2"/>
        <scheme val="minor"/>
      </rPr>
      <t>France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</si>
  <si>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</si>
  <si>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</si>
  <si>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</si>
  <si>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Suède</t>
    </r>
  </si>
  <si>
    <r>
      <rPr>
        <sz val="11"/>
        <color theme="1"/>
        <rFont val="Calibri"/>
        <family val="2"/>
        <scheme val="minor"/>
      </rPr>
      <t>Amical</t>
    </r>
  </si>
  <si>
    <r>
      <rPr>
        <sz val="11"/>
        <color theme="1"/>
        <rFont val="Calibri"/>
        <family val="2"/>
        <scheme val="minor"/>
      </rPr>
      <t>Suisse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</si>
  <si>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</si>
  <si>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</si>
  <si>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</si>
  <si>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</si>
  <si>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</si>
  <si>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Autriche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</si>
  <si>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</si>
  <si>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</si>
  <si>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Hongrie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</si>
  <si>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</si>
  <si>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</si>
  <si>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</si>
  <si>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Nigéria</t>
    </r>
  </si>
  <si>
    <r>
      <rPr>
        <sz val="11"/>
        <color theme="1"/>
        <rFont val="Calibri"/>
        <family val="2"/>
        <scheme val="minor"/>
      </rPr>
      <t>Amical</t>
    </r>
  </si>
  <si>
    <r>
      <rPr>
        <sz val="11"/>
        <color theme="1"/>
        <rFont val="Calibri"/>
        <family val="2"/>
        <scheme val="minor"/>
      </rPr>
      <t>Algérie</t>
    </r>
  </si>
  <si>
    <r>
      <rPr>
        <sz val="11"/>
        <color theme="1"/>
        <rFont val="Calibri"/>
        <family val="2"/>
        <scheme val="minor"/>
      </rPr>
      <t>Tunisie</t>
    </r>
  </si>
  <si>
    <r>
      <rPr>
        <sz val="11"/>
        <color theme="1"/>
        <rFont val="Calibri"/>
        <family val="2"/>
        <scheme val="minor"/>
      </rPr>
      <t>Coupe de l’UAFA</t>
    </r>
  </si>
  <si>
    <r>
      <rPr>
        <sz val="11"/>
        <color theme="1"/>
        <rFont val="Calibri"/>
        <family val="2"/>
        <scheme val="minor"/>
      </rPr>
      <t>Brésil</t>
    </r>
  </si>
  <si>
    <r>
      <rPr>
        <sz val="11"/>
        <color theme="1"/>
        <rFont val="Calibri"/>
        <family val="2"/>
        <scheme val="minor"/>
      </rPr>
      <t>Allemagne</t>
    </r>
  </si>
  <si>
    <r>
      <rPr>
        <sz val="11"/>
        <color theme="1"/>
        <rFont val="Calibri"/>
        <family val="2"/>
        <scheme val="minor"/>
      </rPr>
      <t>Amical</t>
    </r>
  </si>
  <si>
    <r>
      <rPr>
        <sz val="11"/>
        <color theme="1"/>
        <rFont val="Calibri"/>
        <family val="2"/>
        <scheme val="minor"/>
      </rPr>
      <t>Ouganda</t>
    </r>
  </si>
  <si>
    <r>
      <rPr>
        <sz val="11"/>
        <color theme="1"/>
        <rFont val="Calibri"/>
        <family val="2"/>
        <scheme val="minor"/>
      </rPr>
      <t>Zimbabwe</t>
    </r>
  </si>
  <si>
    <r>
      <rPr>
        <sz val="11"/>
        <color theme="1"/>
        <rFont val="Calibri"/>
        <family val="2"/>
        <scheme val="minor"/>
      </rPr>
      <t>Coupe CECAFA</t>
    </r>
  </si>
  <si>
    <r>
      <rPr>
        <sz val="11"/>
        <color theme="1"/>
        <rFont val="Calibri"/>
        <family val="2"/>
        <scheme val="minor"/>
      </rPr>
      <t>Corée du Sud</t>
    </r>
  </si>
  <si>
    <r>
      <rPr>
        <sz val="11"/>
        <color theme="1"/>
        <rFont val="Calibri"/>
        <family val="2"/>
        <scheme val="minor"/>
      </rPr>
      <t>Égypte</t>
    </r>
  </si>
  <si>
    <r>
      <rPr>
        <sz val="11"/>
        <color theme="1"/>
        <rFont val="Calibri"/>
        <family val="2"/>
        <scheme val="minor"/>
      </rPr>
      <t>Amical</t>
    </r>
  </si>
  <si>
    <r>
      <rPr>
        <sz val="11"/>
        <color theme="1"/>
        <rFont val="Calibri"/>
        <family val="2"/>
        <scheme val="minor"/>
      </rPr>
      <t>Israël</t>
    </r>
  </si>
  <si>
    <r>
      <rPr>
        <sz val="11"/>
        <color theme="1"/>
        <rFont val="Calibri"/>
        <family val="2"/>
        <scheme val="minor"/>
      </rPr>
      <t>France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</si>
  <si>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</si>
  <si>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</si>
  <si>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Japon</t>
    </r>
  </si>
  <si>
    <r>
      <rPr>
        <sz val="11"/>
        <color theme="1"/>
        <rFont val="Calibri"/>
        <family val="2"/>
        <scheme val="minor"/>
      </rPr>
      <t>Amical</t>
    </r>
  </si>
  <si>
    <r>
      <rPr>
        <sz val="11"/>
        <color theme="1"/>
        <rFont val="Calibri"/>
        <family val="2"/>
        <scheme val="minor"/>
      </rPr>
      <t>Oman</t>
    </r>
  </si>
  <si>
    <r>
      <rPr>
        <sz val="11"/>
        <color theme="1"/>
        <rFont val="Calibri"/>
        <family val="2"/>
        <scheme val="minor"/>
      </rPr>
      <t>Japon</t>
    </r>
  </si>
  <si>
    <r>
      <rPr>
        <sz val="11"/>
        <color theme="1"/>
        <rFont val="Calibri"/>
        <family val="2"/>
        <scheme val="minor"/>
      </rPr>
      <t>Amical</t>
    </r>
  </si>
  <si>
    <r>
      <rPr>
        <sz val="11"/>
        <color theme="1"/>
        <rFont val="Calibri"/>
        <family val="2"/>
        <scheme val="minor"/>
      </rPr>
      <t>Pologne</t>
    </r>
  </si>
  <si>
    <r>
      <rPr>
        <sz val="11"/>
        <color theme="1"/>
        <rFont val="Calibri"/>
        <family val="2"/>
        <scheme val="minor"/>
      </rPr>
      <t>Roumanie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</si>
  <si>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</si>
  <si>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</si>
  <si>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Chine</t>
    </r>
  </si>
  <si>
    <r>
      <rPr>
        <sz val="11"/>
        <color theme="1"/>
        <rFont val="Calibri"/>
        <family val="2"/>
        <scheme val="minor"/>
      </rPr>
      <t>Qualification pour la Coupe de l’AFC</t>
    </r>
  </si>
  <si>
    <r>
      <rPr>
        <sz val="11"/>
        <color theme="1"/>
        <rFont val="Calibri"/>
        <family val="2"/>
        <scheme val="minor"/>
      </rPr>
      <t>Israël</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</si>
  <si>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</si>
  <si>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</si>
  <si>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</si>
  <si>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Écosse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</si>
  <si>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</si>
  <si>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</si>
  <si>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Égypte</t>
    </r>
  </si>
  <si>
    <r>
      <rPr>
        <sz val="11"/>
        <color theme="1"/>
        <rFont val="Calibri"/>
        <family val="2"/>
        <scheme val="minor"/>
      </rPr>
      <t>Amical</t>
    </r>
  </si>
  <si>
    <r>
      <rPr>
        <sz val="11"/>
        <color theme="1"/>
        <rFont val="Calibri"/>
        <family val="2"/>
        <scheme val="minor"/>
      </rPr>
      <t>Qatar</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</si>
  <si>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</si>
  <si>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</si>
  <si>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Irak</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</si>
  <si>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</si>
  <si>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</si>
  <si>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Arabie saoudite</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</si>
  <si>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</si>
  <si>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</si>
  <si>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Émirats arabes unis</t>
    </r>
  </si>
  <si>
    <r>
      <rPr>
        <sz val="11"/>
        <color theme="1"/>
        <rFont val="Calibri"/>
        <family val="2"/>
        <scheme val="minor"/>
      </rPr>
      <t>Irak</t>
    </r>
  </si>
  <si>
    <r>
      <rPr>
        <sz val="11"/>
        <color theme="1"/>
        <rFont val="Calibri"/>
        <family val="2"/>
        <scheme val="minor"/>
      </rPr>
      <t>Coupe du Golfe</t>
    </r>
  </si>
  <si>
    <r>
      <rPr>
        <sz val="11"/>
        <color theme="1"/>
        <rFont val="Calibri"/>
        <family val="2"/>
        <scheme val="minor"/>
      </rPr>
      <t>Japon</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</si>
  <si>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</si>
  <si>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</si>
  <si>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</si>
  <si>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</si>
  <si>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</si>
  <si>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Cameroun</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</si>
  <si>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</si>
  <si>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</si>
  <si>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</si>
  <si>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</si>
  <si>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Amical</t>
    </r>
  </si>
  <si>
    <r>
      <rPr>
        <sz val="11"/>
        <color theme="1"/>
        <rFont val="Calibri"/>
        <family val="2"/>
        <scheme val="minor"/>
      </rPr>
      <t>Koweït</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</si>
  <si>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</si>
  <si>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</si>
  <si>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Brésil</t>
    </r>
  </si>
  <si>
    <r>
      <rPr>
        <sz val="11"/>
        <color theme="1"/>
        <rFont val="Calibri"/>
        <family val="2"/>
        <scheme val="minor"/>
      </rPr>
      <t>Côte d’Ivoire</t>
    </r>
  </si>
  <si>
    <r>
      <rPr>
        <sz val="11"/>
        <color theme="1"/>
        <rFont val="Calibri"/>
        <family val="2"/>
        <scheme val="minor"/>
      </rPr>
      <t>Coupe du Monde de la FIFA</t>
    </r>
  </si>
  <si>
    <r>
      <rPr>
        <sz val="11"/>
        <color theme="1"/>
        <rFont val="Calibri"/>
        <family val="2"/>
        <scheme val="minor"/>
      </rPr>
      <t>Égypte</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</si>
  <si>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</si>
  <si>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</si>
  <si>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Algérie</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</si>
  <si>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</si>
  <si>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</si>
  <si>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Angleterre</t>
    </r>
  </si>
  <si>
    <r>
      <rPr>
        <sz val="11"/>
        <color theme="1"/>
        <rFont val="Calibri"/>
        <family val="2"/>
        <scheme val="minor"/>
      </rPr>
      <t>Pays‑Bas</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</si>
  <si>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</si>
  <si>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</si>
  <si>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Pologne</t>
    </r>
  </si>
  <si>
    <r>
      <rPr>
        <sz val="11"/>
        <color theme="1"/>
        <rFont val="Calibri"/>
        <family val="2"/>
        <scheme val="minor"/>
      </rPr>
      <t>Amical</t>
    </r>
  </si>
  <si>
    <r>
      <rPr>
        <sz val="11"/>
        <color theme="1"/>
        <rFont val="Calibri"/>
        <family val="2"/>
        <scheme val="minor"/>
      </rPr>
      <t>Maroc</t>
    </r>
  </si>
  <si>
    <r>
      <rPr>
        <sz val="11"/>
        <color theme="1"/>
        <rFont val="Calibri"/>
        <family val="2"/>
        <scheme val="minor"/>
      </rPr>
      <t>Algérie</t>
    </r>
  </si>
  <si>
    <r>
      <rPr>
        <sz val="11"/>
        <color theme="1"/>
        <rFont val="Calibri"/>
        <family val="2"/>
        <scheme val="minor"/>
      </rPr>
      <t>Coupe d’Afrique des nations</t>
    </r>
  </si>
  <si>
    <r>
      <rPr>
        <sz val="11"/>
        <color theme="1"/>
        <rFont val="Calibri"/>
        <family val="2"/>
        <scheme val="minor"/>
      </rPr>
      <t>Allemagne</t>
    </r>
  </si>
  <si>
    <r>
      <rPr>
        <sz val="11"/>
        <color theme="1"/>
        <rFont val="Calibri"/>
        <family val="2"/>
        <scheme val="minor"/>
      </rPr>
      <t>Suède</t>
    </r>
  </si>
  <si>
    <r>
      <rPr>
        <sz val="11"/>
        <color theme="1"/>
        <rFont val="Calibri"/>
        <family val="2"/>
        <scheme val="minor"/>
      </rPr>
      <t>Amical</t>
    </r>
  </si>
  <si>
    <r>
      <rPr>
        <sz val="11"/>
        <color theme="1"/>
        <rFont val="Calibri"/>
        <family val="2"/>
        <scheme val="minor"/>
      </rPr>
      <t>Grèce</t>
    </r>
  </si>
  <si>
    <r>
      <rPr>
        <sz val="11"/>
        <color theme="1"/>
        <rFont val="Calibri"/>
        <family val="2"/>
        <scheme val="minor"/>
      </rPr>
      <t>Autriche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</si>
  <si>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</si>
  <si>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</si>
  <si>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Canada</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</si>
  <si>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</si>
  <si>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</si>
  <si>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</si>
  <si>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</si>
  <si>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Koweït</t>
    </r>
  </si>
  <si>
    <r>
      <rPr>
        <sz val="11"/>
        <color theme="1"/>
        <rFont val="Calibri"/>
        <family val="2"/>
        <scheme val="minor"/>
      </rPr>
      <t>Jordanie</t>
    </r>
  </si>
  <si>
    <r>
      <rPr>
        <sz val="11"/>
        <color theme="1"/>
        <rFont val="Calibri"/>
        <family val="2"/>
        <scheme val="minor"/>
      </rPr>
      <t>Qualification pour la Coupe de l’AFC</t>
    </r>
  </si>
  <si>
    <r>
      <rPr>
        <sz val="11"/>
        <color theme="1"/>
        <rFont val="Calibri"/>
        <family val="2"/>
        <scheme val="minor"/>
      </rPr>
      <t>Japon</t>
    </r>
  </si>
  <si>
    <r>
      <rPr>
        <sz val="11"/>
        <color theme="1"/>
        <rFont val="Calibri"/>
        <family val="2"/>
        <scheme val="minor"/>
      </rPr>
      <t>Jordanie</t>
    </r>
  </si>
  <si>
    <r>
      <rPr>
        <sz val="11"/>
        <color theme="1"/>
        <rFont val="Calibri"/>
        <family val="2"/>
        <scheme val="minor"/>
      </rPr>
      <t>Qualification pour la Coupe de l’AFC</t>
    </r>
  </si>
  <si>
    <r>
      <rPr>
        <sz val="11"/>
        <color theme="1"/>
        <rFont val="Calibri"/>
        <family val="2"/>
        <scheme val="minor"/>
      </rPr>
      <t>Hongrie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</si>
  <si>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</si>
  <si>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</si>
  <si>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</si>
  <si>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France</t>
    </r>
  </si>
  <si>
    <r>
      <rPr>
        <sz val="11"/>
        <color theme="1"/>
        <rFont val="Calibri"/>
        <family val="2"/>
        <scheme val="minor"/>
      </rPr>
      <t>Amical</t>
    </r>
  </si>
  <si>
    <r>
      <rPr>
        <sz val="11"/>
        <color theme="1"/>
        <rFont val="Calibri"/>
        <family val="2"/>
        <scheme val="minor"/>
      </rPr>
      <t>Espagne</t>
    </r>
  </si>
  <si>
    <r>
      <rPr>
        <sz val="11"/>
        <color theme="1"/>
        <rFont val="Calibri"/>
        <family val="2"/>
        <scheme val="minor"/>
      </rPr>
      <t>Écosse</t>
    </r>
  </si>
  <si>
    <r>
      <rPr>
        <sz val="11"/>
        <color theme="1"/>
        <rFont val="Calibri"/>
        <family val="2"/>
        <scheme val="minor"/>
      </rPr>
      <t>Amical</t>
    </r>
  </si>
  <si>
    <r>
      <rPr>
        <sz val="11"/>
        <color theme="1"/>
        <rFont val="Calibri"/>
        <family val="2"/>
        <scheme val="minor"/>
      </rPr>
      <t>Cabo Verde</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</si>
  <si>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</si>
  <si>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</si>
  <si>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Mali</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</si>
  <si>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</si>
  <si>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</si>
  <si>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Guinée</t>
    </r>
  </si>
  <si>
    <r>
      <rPr>
        <sz val="11"/>
        <color theme="1"/>
        <rFont val="Calibri"/>
        <family val="2"/>
        <scheme val="minor"/>
      </rPr>
      <t>Mali</t>
    </r>
  </si>
  <si>
    <r>
      <rPr>
        <sz val="11"/>
        <color theme="1"/>
        <rFont val="Calibri"/>
        <family val="2"/>
        <scheme val="minor"/>
      </rPr>
      <t>Coupe Amílcar Cabral</t>
    </r>
  </si>
  <si>
    <r>
      <rPr>
        <sz val="11"/>
        <color theme="1"/>
        <rFont val="Calibri"/>
        <family val="2"/>
        <scheme val="minor"/>
      </rPr>
      <t>Hongrie</t>
    </r>
  </si>
  <si>
    <r>
      <rPr>
        <sz val="11"/>
        <color theme="1"/>
        <rFont val="Calibri"/>
        <family val="2"/>
        <scheme val="minor"/>
      </rPr>
      <t>Danemark</t>
    </r>
  </si>
  <si>
    <r>
      <rPr>
        <sz val="11"/>
        <color theme="1"/>
        <rFont val="Calibri"/>
        <family val="2"/>
        <scheme val="minor"/>
      </rPr>
      <t>Amical</t>
    </r>
  </si>
  <si>
    <r>
      <rPr>
        <sz val="11"/>
        <color theme="1"/>
        <rFont val="Calibri"/>
        <family val="2"/>
        <scheme val="minor"/>
      </rPr>
      <t>Écosse</t>
    </r>
  </si>
  <si>
    <r>
      <rPr>
        <sz val="11"/>
        <color theme="1"/>
        <rFont val="Calibri"/>
        <family val="2"/>
        <scheme val="minor"/>
      </rPr>
      <t>Colombie</t>
    </r>
  </si>
  <si>
    <r>
      <rPr>
        <sz val="11"/>
        <color theme="1"/>
        <rFont val="Calibri"/>
        <family val="2"/>
        <scheme val="minor"/>
      </rPr>
      <t>Coupe Rous</t>
    </r>
  </si>
  <si>
    <r>
      <rPr>
        <sz val="11"/>
        <color theme="1"/>
        <rFont val="Calibri"/>
        <family val="2"/>
        <scheme val="minor"/>
      </rPr>
      <t>Angleterre</t>
    </r>
  </si>
  <si>
    <r>
      <rPr>
        <sz val="11"/>
        <color theme="1"/>
        <rFont val="Calibri"/>
        <family val="2"/>
        <scheme val="minor"/>
      </rPr>
      <t>Colombie</t>
    </r>
  </si>
  <si>
    <r>
      <rPr>
        <sz val="11"/>
        <color theme="1"/>
        <rFont val="Calibri"/>
        <family val="2"/>
        <scheme val="minor"/>
      </rPr>
      <t>Coupe Rous</t>
    </r>
  </si>
  <si>
    <r>
      <rPr>
        <sz val="11"/>
        <color theme="1"/>
        <rFont val="Calibri"/>
        <family val="2"/>
        <scheme val="minor"/>
      </rPr>
      <t>Canada</t>
    </r>
  </si>
  <si>
    <r>
      <rPr>
        <sz val="11"/>
        <color theme="1"/>
        <rFont val="Calibri"/>
        <family val="2"/>
        <scheme val="minor"/>
      </rPr>
      <t>Grèce</t>
    </r>
  </si>
  <si>
    <r>
      <rPr>
        <sz val="11"/>
        <color theme="1"/>
        <rFont val="Calibri"/>
        <family val="2"/>
        <scheme val="minor"/>
      </rPr>
      <t>Amical</t>
    </r>
  </si>
  <si>
    <r>
      <rPr>
        <sz val="11"/>
        <color theme="1"/>
        <rFont val="Calibri"/>
        <family val="2"/>
        <scheme val="minor"/>
      </rPr>
      <t>Syrie</t>
    </r>
  </si>
  <si>
    <r>
      <rPr>
        <sz val="11"/>
        <color theme="1"/>
        <rFont val="Calibri"/>
        <family val="2"/>
        <scheme val="minor"/>
      </rPr>
      <t>Iran</t>
    </r>
  </si>
  <si>
    <r>
      <rPr>
        <sz val="11"/>
        <color theme="1"/>
        <rFont val="Calibri"/>
        <family val="2"/>
        <scheme val="minor"/>
      </rPr>
      <t>Qualification pour la Coupe de l’AFC</t>
    </r>
  </si>
  <si>
    <r>
      <rPr>
        <sz val="11"/>
        <color theme="1"/>
        <rFont val="Calibri"/>
        <family val="2"/>
        <scheme val="minor"/>
      </rPr>
      <t>Norvège</t>
    </r>
  </si>
  <si>
    <r>
      <rPr>
        <sz val="11"/>
        <color theme="1"/>
        <rFont val="Calibri"/>
        <family val="2"/>
        <scheme val="minor"/>
      </rPr>
      <t>Irlande</t>
    </r>
  </si>
  <si>
    <r>
      <rPr>
        <sz val="11"/>
        <color theme="1"/>
        <rFont val="Calibri"/>
        <family val="2"/>
        <scheme val="minor"/>
      </rPr>
      <t>Amical</t>
    </r>
  </si>
  <si>
    <r>
      <rPr>
        <sz val="11"/>
        <color theme="1"/>
        <rFont val="Calibri"/>
        <family val="2"/>
        <scheme val="minor"/>
      </rPr>
      <t>Suisse</t>
    </r>
  </si>
  <si>
    <r>
      <rPr>
        <sz val="11"/>
        <color theme="1"/>
        <rFont val="Calibri"/>
        <family val="2"/>
        <scheme val="minor"/>
      </rPr>
      <t>Espagne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</si>
  <si>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</si>
  <si>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</si>
  <si>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Italie</t>
    </r>
  </si>
  <si>
    <r>
      <rPr>
        <sz val="11"/>
        <color theme="1"/>
        <rFont val="Calibri"/>
        <family val="2"/>
        <scheme val="minor"/>
      </rPr>
      <t>Coupe européenne de l’UEFA</t>
    </r>
  </si>
  <si>
    <r>
      <rPr>
        <sz val="11"/>
        <color theme="1"/>
        <rFont val="Calibri"/>
        <family val="2"/>
        <scheme val="minor"/>
      </rPr>
      <t>Honduras</t>
    </r>
  </si>
  <si>
    <r>
      <rPr>
        <sz val="11"/>
        <color theme="1"/>
        <rFont val="Calibri"/>
        <family val="2"/>
        <scheme val="minor"/>
      </rPr>
      <t>Équateur</t>
    </r>
  </si>
  <si>
    <r>
      <rPr>
        <sz val="11"/>
        <color theme="1"/>
        <rFont val="Calibri"/>
        <family val="2"/>
        <scheme val="minor"/>
      </rPr>
      <t>Amical</t>
    </r>
  </si>
  <si>
    <r>
      <rPr>
        <sz val="11"/>
        <color theme="1"/>
        <rFont val="Calibri"/>
        <family val="2"/>
        <scheme val="minor"/>
      </rPr>
      <t>Irlande</t>
    </r>
  </si>
  <si>
    <r>
      <rPr>
        <sz val="11"/>
        <color theme="1"/>
        <rFont val="Calibri"/>
        <family val="2"/>
        <scheme val="minor"/>
      </rPr>
      <t>Russie</t>
    </r>
  </si>
  <si>
    <r>
      <rPr>
        <sz val="11"/>
        <color theme="1"/>
        <rFont val="Calibri"/>
        <family val="2"/>
        <scheme val="minor"/>
      </rPr>
      <t>Coupe européenne de l’UEFA</t>
    </r>
  </si>
  <si>
    <r>
      <rPr>
        <sz val="11"/>
        <color theme="1"/>
        <rFont val="Calibri"/>
        <family val="2"/>
        <scheme val="minor"/>
      </rPr>
      <t>Argentine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</si>
  <si>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</si>
  <si>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</si>
  <si>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Algérie</t>
    </r>
  </si>
  <si>
    <r>
      <rPr>
        <sz val="11"/>
        <color theme="1"/>
        <rFont val="Calibri"/>
        <family val="2"/>
        <scheme val="minor"/>
      </rPr>
      <t>Syrie</t>
    </r>
  </si>
  <si>
    <r>
      <rPr>
        <sz val="11"/>
        <color theme="1"/>
        <rFont val="Calibri"/>
        <family val="2"/>
        <scheme val="minor"/>
      </rPr>
      <t>Coupe de l’UAFA</t>
    </r>
  </si>
  <si>
    <r>
      <rPr>
        <sz val="11"/>
        <color theme="1"/>
        <rFont val="Calibri"/>
        <family val="2"/>
        <scheme val="minor"/>
      </rPr>
      <t>Égypte</t>
    </r>
  </si>
  <si>
    <r>
      <rPr>
        <sz val="11"/>
        <color theme="1"/>
        <rFont val="Calibri"/>
        <family val="2"/>
        <scheme val="minor"/>
      </rPr>
      <t>Arabie saoudite</t>
    </r>
  </si>
  <si>
    <r>
      <rPr>
        <sz val="11"/>
        <color theme="1"/>
        <rFont val="Calibri"/>
        <family val="2"/>
        <scheme val="minor"/>
      </rPr>
      <t>Coupe de l’UAFA</t>
    </r>
  </si>
  <si>
    <r>
      <rPr>
        <sz val="11"/>
        <color theme="1"/>
        <rFont val="Calibri"/>
        <family val="2"/>
        <scheme val="minor"/>
      </rPr>
      <t>Irak</t>
    </r>
  </si>
  <si>
    <r>
      <rPr>
        <sz val="11"/>
        <color theme="1"/>
        <rFont val="Calibri"/>
        <family val="2"/>
        <scheme val="minor"/>
      </rPr>
      <t>Tunisie</t>
    </r>
  </si>
  <si>
    <r>
      <rPr>
        <sz val="11"/>
        <color theme="1"/>
        <rFont val="Calibri"/>
        <family val="2"/>
        <scheme val="minor"/>
      </rPr>
      <t>Coupe de l’UAFA</t>
    </r>
  </si>
  <si>
    <r>
      <rPr>
        <sz val="11"/>
        <color theme="1"/>
        <rFont val="Calibri"/>
        <family val="2"/>
        <scheme val="minor"/>
      </rPr>
      <t>Argentine</t>
    </r>
  </si>
  <si>
    <r>
      <rPr>
        <sz val="11"/>
        <color theme="1"/>
        <rFont val="Calibri"/>
        <family val="2"/>
        <scheme val="minor"/>
      </rPr>
      <t>Brésil</t>
    </r>
  </si>
  <si>
    <r>
      <rPr>
        <sz val="11"/>
        <color theme="1"/>
        <rFont val="Calibri"/>
        <family val="2"/>
        <scheme val="minor"/>
      </rPr>
      <t>Amical</t>
    </r>
  </si>
  <si>
    <r>
      <rPr>
        <sz val="11"/>
        <color theme="1"/>
        <rFont val="Calibri"/>
        <family val="2"/>
        <scheme val="minor"/>
      </rPr>
      <t>Irak</t>
    </r>
  </si>
  <si>
    <r>
      <rPr>
        <sz val="11"/>
        <color theme="1"/>
        <rFont val="Calibri"/>
        <family val="2"/>
        <scheme val="minor"/>
      </rPr>
      <t>Liban</t>
    </r>
  </si>
  <si>
    <r>
      <rPr>
        <sz val="11"/>
        <color theme="1"/>
        <rFont val="Calibri"/>
        <family val="2"/>
        <scheme val="minor"/>
      </rPr>
      <t>Coupe de l’UAFA</t>
    </r>
  </si>
  <si>
    <r>
      <rPr>
        <sz val="11"/>
        <color theme="1"/>
        <rFont val="Calibri"/>
        <family val="2"/>
        <scheme val="minor"/>
      </rPr>
      <t>Arabie saoudite</t>
    </r>
  </si>
  <si>
    <r>
      <rPr>
        <sz val="11"/>
        <color theme="1"/>
        <rFont val="Calibri"/>
        <family val="2"/>
        <scheme val="minor"/>
      </rPr>
      <t>Tunisie</t>
    </r>
  </si>
  <si>
    <r>
      <rPr>
        <sz val="11"/>
        <color theme="1"/>
        <rFont val="Calibri"/>
        <family val="2"/>
        <scheme val="minor"/>
      </rPr>
      <t>Coupe de l’UAFA</t>
    </r>
  </si>
  <si>
    <r>
      <rPr>
        <sz val="11"/>
        <color theme="1"/>
        <rFont val="Calibri"/>
        <family val="2"/>
        <scheme val="minor"/>
      </rPr>
      <t>Costa Rica</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</si>
  <si>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</si>
  <si>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</si>
  <si>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</si>
  <si>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Irak</t>
    </r>
  </si>
  <si>
    <r>
      <rPr>
        <sz val="11"/>
        <color theme="1"/>
        <rFont val="Calibri"/>
        <family val="2"/>
        <scheme val="minor"/>
      </rPr>
      <t>Coupe de l’UAFA</t>
    </r>
  </si>
  <si>
    <r>
      <rPr>
        <sz val="11"/>
        <color theme="1"/>
        <rFont val="Calibri"/>
        <family val="2"/>
        <scheme val="minor"/>
      </rPr>
      <t>Liban</t>
    </r>
  </si>
  <si>
    <r>
      <rPr>
        <sz val="11"/>
        <color theme="1"/>
        <rFont val="Calibri"/>
        <family val="2"/>
        <scheme val="minor"/>
      </rPr>
      <t>Tunisie</t>
    </r>
  </si>
  <si>
    <r>
      <rPr>
        <sz val="11"/>
        <color theme="1"/>
        <rFont val="Calibri"/>
        <family val="2"/>
        <scheme val="minor"/>
      </rPr>
      <t>Coupe de l’UAFA</t>
    </r>
  </si>
  <si>
    <r>
      <rPr>
        <sz val="11"/>
        <color theme="1"/>
        <rFont val="Calibri"/>
        <family val="2"/>
        <scheme val="minor"/>
      </rPr>
      <t>Égypte</t>
    </r>
  </si>
  <si>
    <r>
      <rPr>
        <sz val="11"/>
        <color theme="1"/>
        <rFont val="Calibri"/>
        <family val="2"/>
        <scheme val="minor"/>
      </rPr>
      <t>Syrie</t>
    </r>
  </si>
  <si>
    <r>
      <rPr>
        <sz val="11"/>
        <color theme="1"/>
        <rFont val="Calibri"/>
        <family val="2"/>
        <scheme val="minor"/>
      </rPr>
      <t>Coupe de l’UAFA</t>
    </r>
  </si>
  <si>
    <r>
      <rPr>
        <sz val="11"/>
        <color theme="1"/>
        <rFont val="Calibri"/>
        <family val="2"/>
        <scheme val="minor"/>
      </rPr>
      <t>Irak</t>
    </r>
  </si>
  <si>
    <r>
      <rPr>
        <sz val="11"/>
        <color theme="1"/>
        <rFont val="Calibri"/>
        <family val="2"/>
        <scheme val="minor"/>
      </rPr>
      <t>Syrie</t>
    </r>
  </si>
  <si>
    <r>
      <rPr>
        <sz val="11"/>
        <color theme="1"/>
        <rFont val="Calibri"/>
        <family val="2"/>
        <scheme val="minor"/>
      </rPr>
      <t>Coupe de l’UAFA</t>
    </r>
  </si>
  <si>
    <r>
      <rPr>
        <sz val="11"/>
        <color theme="1"/>
        <rFont val="Calibri"/>
        <family val="2"/>
        <scheme val="minor"/>
      </rPr>
      <t>Norvège</t>
    </r>
  </si>
  <si>
    <r>
      <rPr>
        <sz val="11"/>
        <color theme="1"/>
        <rFont val="Calibri"/>
        <family val="2"/>
        <scheme val="minor"/>
      </rPr>
      <t>Brésil</t>
    </r>
  </si>
  <si>
    <r>
      <rPr>
        <sz val="11"/>
        <color theme="1"/>
        <rFont val="Calibri"/>
        <family val="2"/>
        <scheme val="minor"/>
      </rPr>
      <t>Amical</t>
    </r>
  </si>
  <si>
    <r>
      <rPr>
        <sz val="11"/>
        <color theme="1"/>
        <rFont val="Calibri"/>
        <family val="2"/>
        <scheme val="minor"/>
      </rPr>
      <t>Finlande</t>
    </r>
  </si>
  <si>
    <r>
      <rPr>
        <sz val="11"/>
        <color theme="1"/>
        <rFont val="Calibri"/>
        <family val="2"/>
        <scheme val="minor"/>
      </rPr>
      <t>Bulgarie</t>
    </r>
  </si>
  <si>
    <r>
      <rPr>
        <sz val="11"/>
        <color theme="1"/>
        <rFont val="Calibri"/>
        <family val="2"/>
        <scheme val="minor"/>
      </rPr>
      <t>Amical</t>
    </r>
  </si>
  <si>
    <r>
      <rPr>
        <sz val="11"/>
        <color theme="1"/>
        <rFont val="Calibri"/>
        <family val="2"/>
        <scheme val="minor"/>
      </rPr>
      <t>Norvège</t>
    </r>
  </si>
  <si>
    <r>
      <rPr>
        <sz val="11"/>
        <color theme="1"/>
        <rFont val="Calibri"/>
        <family val="2"/>
        <scheme val="minor"/>
      </rPr>
      <t>Bulgarie</t>
    </r>
  </si>
  <si>
    <r>
      <rPr>
        <sz val="11"/>
        <color theme="1"/>
        <rFont val="Calibri"/>
        <family val="2"/>
        <scheme val="minor"/>
      </rPr>
      <t>Amical</t>
    </r>
  </si>
  <si>
    <r>
      <rPr>
        <sz val="11"/>
        <color theme="1"/>
        <rFont val="Calibri"/>
        <family val="2"/>
        <scheme val="minor"/>
      </rPr>
      <t>Finlande</t>
    </r>
  </si>
  <si>
    <r>
      <rPr>
        <sz val="11"/>
        <color theme="1"/>
        <rFont val="Calibri"/>
        <family val="2"/>
        <scheme val="minor"/>
      </rPr>
      <t>Russie</t>
    </r>
  </si>
  <si>
    <r>
      <rPr>
        <sz val="11"/>
        <color theme="1"/>
        <rFont val="Calibri"/>
        <family val="2"/>
        <scheme val="minor"/>
      </rPr>
      <t>Amical</t>
    </r>
  </si>
  <si>
    <r>
      <rPr>
        <sz val="11"/>
        <color theme="1"/>
        <rFont val="Calibri"/>
        <family val="2"/>
        <scheme val="minor"/>
      </rPr>
      <t>Autriche</t>
    </r>
  </si>
  <si>
    <r>
      <rPr>
        <sz val="11"/>
        <color theme="1"/>
        <rFont val="Calibri"/>
        <family val="2"/>
        <scheme val="minor"/>
      </rPr>
      <t>Hongrie</t>
    </r>
  </si>
  <si>
    <r>
      <rPr>
        <sz val="11"/>
        <color theme="1"/>
        <rFont val="Calibri"/>
        <family val="2"/>
        <scheme val="minor"/>
      </rPr>
      <t>Amical</t>
    </r>
  </si>
  <si>
    <r>
      <rPr>
        <sz val="11"/>
        <color theme="1"/>
        <rFont val="Calibri"/>
        <family val="2"/>
        <scheme val="minor"/>
      </rPr>
      <t>Islande</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</si>
  <si>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</si>
  <si>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</si>
  <si>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</si>
  <si>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Paraguay</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</si>
  <si>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</si>
  <si>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</si>
  <si>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</si>
  <si>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</si>
  <si>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</si>
  <si>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</si>
  <si>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Amical</t>
    </r>
  </si>
  <si>
    <r>
      <rPr>
        <sz val="11"/>
        <color theme="1"/>
        <rFont val="Calibri"/>
        <family val="2"/>
        <scheme val="minor"/>
      </rPr>
      <t>Chili</t>
    </r>
  </si>
  <si>
    <r>
      <rPr>
        <sz val="11"/>
        <color theme="1"/>
        <rFont val="Calibri"/>
        <family val="2"/>
        <scheme val="minor"/>
      </rPr>
      <t>Équateur</t>
    </r>
  </si>
  <si>
    <r>
      <rPr>
        <sz val="11"/>
        <color theme="1"/>
        <rFont val="Calibri"/>
        <family val="2"/>
        <scheme val="minor"/>
      </rPr>
      <t>Amical</t>
    </r>
  </si>
  <si>
    <r>
      <rPr>
        <sz val="11"/>
        <color theme="1"/>
        <rFont val="Calibri"/>
        <family val="2"/>
        <scheme val="minor"/>
      </rPr>
      <t>Espagne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</si>
  <si>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</si>
  <si>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</si>
  <si>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Suède</t>
    </r>
  </si>
  <si>
    <r>
      <rPr>
        <sz val="11"/>
        <color theme="1"/>
        <rFont val="Calibri"/>
        <family val="2"/>
        <scheme val="minor"/>
      </rPr>
      <t>Portugal</t>
    </r>
  </si>
  <si>
    <r>
      <rPr>
        <sz val="11"/>
        <color theme="1"/>
        <rFont val="Calibri"/>
        <family val="2"/>
        <scheme val="minor"/>
      </rPr>
      <t>Amical</t>
    </r>
  </si>
  <si>
    <r>
      <rPr>
        <sz val="11"/>
        <color theme="1"/>
        <rFont val="Calibri"/>
        <family val="2"/>
        <scheme val="minor"/>
      </rPr>
      <t>Turquie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</si>
  <si>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</si>
  <si>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</si>
  <si>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</si>
  <si>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</si>
  <si>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</si>
  <si>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</si>
  <si>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</si>
  <si>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</si>
  <si>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</si>
  <si>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</si>
  <si>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</si>
  <si>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</si>
  <si>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</si>
  <si>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</si>
  <si>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</si>
  <si>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Uruguay</t>
    </r>
  </si>
  <si>
    <r>
      <rPr>
        <sz val="11"/>
        <color theme="1"/>
        <rFont val="Calibri"/>
        <family val="2"/>
        <scheme val="minor"/>
      </rPr>
      <t>Copa Juan Pinto Durán</t>
    </r>
  </si>
  <si>
    <r>
      <rPr>
        <sz val="11"/>
        <color theme="1"/>
        <rFont val="Calibri"/>
        <family val="2"/>
        <scheme val="minor"/>
      </rPr>
      <t>Danemark</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</si>
  <si>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</si>
  <si>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</si>
  <si>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</si>
  <si>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Finlande</t>
    </r>
  </si>
  <si>
    <r>
      <rPr>
        <sz val="11"/>
        <color theme="1"/>
        <rFont val="Calibri"/>
        <family val="2"/>
        <scheme val="minor"/>
      </rPr>
      <t>Amical</t>
    </r>
  </si>
  <si>
    <r>
      <rPr>
        <sz val="11"/>
        <color theme="1"/>
        <rFont val="Calibri"/>
        <family val="2"/>
        <scheme val="minor"/>
      </rPr>
      <t>Koweït</t>
    </r>
  </si>
  <si>
    <r>
      <rPr>
        <sz val="11"/>
        <color theme="1"/>
        <rFont val="Calibri"/>
        <family val="2"/>
        <scheme val="minor"/>
      </rPr>
      <t>Finlande</t>
    </r>
  </si>
  <si>
    <r>
      <rPr>
        <sz val="11"/>
        <color theme="1"/>
        <rFont val="Calibri"/>
        <family val="2"/>
        <scheme val="minor"/>
      </rPr>
      <t>Amical</t>
    </r>
  </si>
  <si>
    <r>
      <rPr>
        <sz val="11"/>
        <color theme="1"/>
        <rFont val="Calibri"/>
        <family val="2"/>
        <scheme val="minor"/>
      </rPr>
      <t>Ouganda</t>
    </r>
  </si>
  <si>
    <r>
      <rPr>
        <sz val="11"/>
        <color theme="1"/>
        <rFont val="Calibri"/>
        <family val="2"/>
        <scheme val="minor"/>
      </rPr>
      <t>Zimbabwe</t>
    </r>
  </si>
  <si>
    <r>
      <rPr>
        <sz val="11"/>
        <color theme="1"/>
        <rFont val="Calibri"/>
        <family val="2"/>
        <scheme val="minor"/>
      </rPr>
      <t>Coupe CECAFA</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</si>
  <si>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</si>
  <si>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</si>
  <si>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</si>
  <si>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Zambie</t>
    </r>
  </si>
  <si>
    <r>
      <rPr>
        <sz val="11"/>
        <color theme="1"/>
        <rFont val="Calibri"/>
        <family val="2"/>
        <scheme val="minor"/>
      </rPr>
      <t>Zimbabwe</t>
    </r>
  </si>
  <si>
    <r>
      <rPr>
        <sz val="11"/>
        <color theme="1"/>
        <rFont val="Calibri"/>
        <family val="2"/>
        <scheme val="minor"/>
      </rPr>
      <t>Coupe CECAFA</t>
    </r>
  </si>
  <si>
    <r>
      <rPr>
        <sz val="11"/>
        <color theme="1"/>
        <rFont val="Calibri"/>
        <family val="2"/>
        <scheme val="minor"/>
      </rPr>
      <t>Arabie saoudite</t>
    </r>
  </si>
  <si>
    <r>
      <rPr>
        <sz val="11"/>
        <color theme="1"/>
        <rFont val="Calibri"/>
        <family val="2"/>
        <scheme val="minor"/>
      </rPr>
      <t>Égypte</t>
    </r>
  </si>
  <si>
    <r>
      <rPr>
        <sz val="11"/>
        <color theme="1"/>
        <rFont val="Calibri"/>
        <family val="2"/>
        <scheme val="minor"/>
      </rPr>
      <t>Amical</t>
    </r>
  </si>
  <si>
    <r>
      <rPr>
        <sz val="11"/>
        <color theme="1"/>
        <rFont val="Calibri"/>
        <family val="2"/>
        <scheme val="minor"/>
      </rPr>
      <t>Koweït</t>
    </r>
  </si>
  <si>
    <r>
      <rPr>
        <sz val="11"/>
        <color theme="1"/>
        <rFont val="Calibri"/>
        <family val="2"/>
        <scheme val="minor"/>
      </rPr>
      <t>Égypte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</si>
  <si>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</si>
  <si>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</si>
  <si>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</si>
  <si>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</si>
  <si>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Pérou</t>
    </r>
  </si>
  <si>
    <r>
      <rPr>
        <sz val="11"/>
        <color theme="1"/>
        <rFont val="Calibri"/>
        <family val="2"/>
        <scheme val="minor"/>
      </rPr>
      <t>Chili</t>
    </r>
  </si>
  <si>
    <r>
      <rPr>
        <sz val="11"/>
        <color theme="1"/>
        <rFont val="Calibri"/>
        <family val="2"/>
        <scheme val="minor"/>
      </rPr>
      <t>Copa del Pacífico</t>
    </r>
  </si>
  <si>
    <r>
      <rPr>
        <sz val="11"/>
        <color theme="1"/>
        <rFont val="Calibri"/>
        <family val="2"/>
        <scheme val="minor"/>
      </rPr>
      <t>Émirats arabes unis</t>
    </r>
  </si>
  <si>
    <r>
      <rPr>
        <sz val="11"/>
        <color theme="1"/>
        <rFont val="Calibri"/>
        <family val="2"/>
        <scheme val="minor"/>
      </rPr>
      <t>Algérie</t>
    </r>
  </si>
  <si>
    <r>
      <rPr>
        <sz val="11"/>
        <color theme="1"/>
        <rFont val="Calibri"/>
        <family val="2"/>
        <scheme val="minor"/>
      </rPr>
      <t>Amical</t>
    </r>
  </si>
  <si>
    <r>
      <rPr>
        <sz val="11"/>
        <color theme="1"/>
        <rFont val="Calibri"/>
        <family val="2"/>
        <scheme val="minor"/>
      </rPr>
      <t>Japon</t>
    </r>
  </si>
  <si>
    <r>
      <rPr>
        <sz val="11"/>
        <color theme="1"/>
        <rFont val="Calibri"/>
        <family val="2"/>
        <scheme val="minor"/>
      </rPr>
      <t>Iran</t>
    </r>
  </si>
  <si>
    <r>
      <rPr>
        <sz val="11"/>
        <color theme="1"/>
        <rFont val="Calibri"/>
        <family val="2"/>
        <scheme val="minor"/>
      </rPr>
      <t>Coupe de l’AFC</t>
    </r>
  </si>
  <si>
    <r>
      <rPr>
        <sz val="11"/>
        <color theme="1"/>
        <rFont val="Calibri"/>
        <family val="2"/>
        <scheme val="minor"/>
      </rPr>
      <t>Arabie saoudite</t>
    </r>
  </si>
  <si>
    <r>
      <rPr>
        <sz val="11"/>
        <color theme="1"/>
        <rFont val="Calibri"/>
        <family val="2"/>
        <scheme val="minor"/>
      </rPr>
      <t>Koweït</t>
    </r>
  </si>
  <si>
    <r>
      <rPr>
        <sz val="11"/>
        <color theme="1"/>
        <rFont val="Calibri"/>
        <family val="2"/>
        <scheme val="minor"/>
      </rPr>
      <t>Coupe de l’AFC</t>
    </r>
  </si>
  <si>
    <r>
      <rPr>
        <sz val="11"/>
        <color theme="1"/>
        <rFont val="Calibri"/>
        <family val="2"/>
        <scheme val="minor"/>
      </rPr>
      <t>Maroc</t>
    </r>
  </si>
  <si>
    <r>
      <rPr>
        <sz val="11"/>
        <color theme="1"/>
        <rFont val="Calibri"/>
        <family val="2"/>
        <scheme val="minor"/>
      </rPr>
      <t>Égypte</t>
    </r>
  </si>
  <si>
    <r>
      <rPr>
        <sz val="11"/>
        <color theme="1"/>
        <rFont val="Calibri"/>
        <family val="2"/>
        <scheme val="minor"/>
      </rPr>
      <t>Amical</t>
    </r>
  </si>
  <si>
    <r>
      <rPr>
        <sz val="11"/>
        <color theme="1"/>
        <rFont val="Calibri"/>
        <family val="2"/>
        <scheme val="minor"/>
      </rPr>
      <t>Koweït</t>
    </r>
  </si>
  <si>
    <r>
      <rPr>
        <sz val="11"/>
        <color theme="1"/>
        <rFont val="Calibri"/>
        <family val="2"/>
        <scheme val="minor"/>
      </rPr>
      <t>Chine</t>
    </r>
  </si>
  <si>
    <r>
      <rPr>
        <sz val="11"/>
        <color theme="1"/>
        <rFont val="Calibri"/>
        <family val="2"/>
        <scheme val="minor"/>
      </rPr>
      <t>Coupe de l’AFC</t>
    </r>
  </si>
  <si>
    <r>
      <rPr>
        <sz val="11"/>
        <color theme="1"/>
        <rFont val="Calibri"/>
        <family val="2"/>
        <scheme val="minor"/>
      </rPr>
      <t>Chine</t>
    </r>
  </si>
  <si>
    <r>
      <rPr>
        <sz val="11"/>
        <color theme="1"/>
        <rFont val="Calibri"/>
        <family val="2"/>
        <scheme val="minor"/>
      </rPr>
      <t>Iran</t>
    </r>
  </si>
  <si>
    <r>
      <rPr>
        <sz val="11"/>
        <color theme="1"/>
        <rFont val="Calibri"/>
        <family val="2"/>
        <scheme val="minor"/>
      </rPr>
      <t>Coupe de l’AFC</t>
    </r>
  </si>
  <si>
    <r>
      <rPr>
        <sz val="11"/>
        <color theme="1"/>
        <rFont val="Calibri"/>
        <family val="2"/>
        <scheme val="minor"/>
      </rPr>
      <t>Côte d’Ivoire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</si>
  <si>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</si>
  <si>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</si>
  <si>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</si>
  <si>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Arabie saoudite</t>
    </r>
  </si>
  <si>
    <r>
      <rPr>
        <sz val="11"/>
        <color theme="1"/>
        <rFont val="Calibri"/>
        <family val="2"/>
        <scheme val="minor"/>
      </rPr>
      <t>Coupe de l’AFC</t>
    </r>
  </si>
  <si>
    <r>
      <rPr>
        <sz val="11"/>
        <color theme="1"/>
        <rFont val="Calibri"/>
        <family val="2"/>
        <scheme val="minor"/>
      </rPr>
      <t>Oman</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</si>
  <si>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</si>
  <si>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</si>
  <si>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</si>
  <si>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</si>
  <si>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</si>
  <si>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</si>
  <si>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Grèce</t>
    </r>
  </si>
  <si>
    <r>
      <rPr>
        <sz val="11"/>
        <color theme="1"/>
        <rFont val="Calibri"/>
        <family val="2"/>
        <scheme val="minor"/>
      </rPr>
      <t>Amical</t>
    </r>
  </si>
  <si>
    <r>
      <rPr>
        <sz val="11"/>
        <color theme="1"/>
        <rFont val="Calibri"/>
        <family val="2"/>
        <scheme val="minor"/>
      </rPr>
      <t>Iran</t>
    </r>
  </si>
  <si>
    <r>
      <rPr>
        <sz val="11"/>
        <color theme="1"/>
        <rFont val="Calibri"/>
        <family val="2"/>
        <scheme val="minor"/>
      </rPr>
      <t>Japon</t>
    </r>
  </si>
  <si>
    <r>
      <rPr>
        <sz val="11"/>
        <color theme="1"/>
        <rFont val="Calibri"/>
        <family val="2"/>
        <scheme val="minor"/>
      </rPr>
      <t>Amical</t>
    </r>
  </si>
  <si>
    <r>
      <rPr>
        <sz val="11"/>
        <color theme="1"/>
        <rFont val="Calibri"/>
        <family val="2"/>
        <scheme val="minor"/>
      </rPr>
      <t>Italie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</si>
  <si>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</si>
  <si>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</si>
  <si>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Jordanie</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</si>
  <si>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</si>
  <si>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</si>
  <si>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</si>
  <si>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Pérou</t>
    </r>
  </si>
  <si>
    <r>
      <rPr>
        <sz val="11"/>
        <color theme="1"/>
        <rFont val="Calibri"/>
        <family val="2"/>
        <scheme val="minor"/>
      </rPr>
      <t>Amical</t>
    </r>
  </si>
  <si>
    <r>
      <rPr>
        <sz val="11"/>
        <color theme="1"/>
        <rFont val="Calibri"/>
        <family val="2"/>
        <scheme val="minor"/>
      </rPr>
      <t>Irlande</t>
    </r>
  </si>
  <si>
    <r>
      <rPr>
        <sz val="11"/>
        <color theme="1"/>
        <rFont val="Calibri"/>
        <family val="2"/>
        <scheme val="minor"/>
      </rPr>
      <t>France</t>
    </r>
  </si>
  <si>
    <r>
      <rPr>
        <sz val="11"/>
        <color theme="1"/>
        <rFont val="Calibri"/>
        <family val="2"/>
        <scheme val="minor"/>
      </rPr>
      <t>Amical</t>
    </r>
  </si>
  <si>
    <r>
      <rPr>
        <sz val="11"/>
        <color theme="1"/>
        <rFont val="Calibri"/>
        <family val="2"/>
        <scheme val="minor"/>
      </rPr>
      <t>Israël</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</si>
  <si>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</si>
  <si>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</si>
  <si>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Danemark</t>
    </r>
  </si>
  <si>
    <r>
      <rPr>
        <sz val="11"/>
        <color theme="1"/>
        <rFont val="Calibri"/>
        <family val="2"/>
        <scheme val="minor"/>
      </rPr>
      <t>Finlande</t>
    </r>
  </si>
  <si>
    <r>
      <rPr>
        <sz val="11"/>
        <color theme="1"/>
        <rFont val="Calibri"/>
        <family val="2"/>
        <scheme val="minor"/>
      </rPr>
      <t>Tournoi international de Malte</t>
    </r>
  </si>
  <si>
    <r>
      <rPr>
        <sz val="11"/>
        <color theme="1"/>
        <rFont val="Calibri"/>
        <family val="2"/>
        <scheme val="minor"/>
      </rPr>
      <t>Irak</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</si>
  <si>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</si>
  <si>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</si>
  <si>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</si>
  <si>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Danemark</t>
    </r>
  </si>
  <si>
    <r>
      <rPr>
        <sz val="11"/>
        <color theme="1"/>
        <rFont val="Calibri"/>
        <family val="2"/>
        <scheme val="minor"/>
      </rPr>
      <t>Tournoi international de Malte</t>
    </r>
  </si>
  <si>
    <r>
      <rPr>
        <sz val="11"/>
        <color theme="1"/>
        <rFont val="Calibri"/>
        <family val="2"/>
        <scheme val="minor"/>
      </rPr>
      <t>Portugal</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</si>
  <si>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</si>
  <si>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</si>
  <si>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</si>
  <si>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</si>
  <si>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</si>
  <si>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Hongrie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</si>
  <si>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</si>
  <si>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</si>
  <si>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</si>
  <si>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Égypte</t>
    </r>
  </si>
  <si>
    <r>
      <rPr>
        <sz val="11"/>
        <color theme="1"/>
        <rFont val="Calibri"/>
        <family val="2"/>
        <scheme val="minor"/>
      </rPr>
      <t>Amical</t>
    </r>
  </si>
  <si>
    <r>
      <rPr>
        <sz val="11"/>
        <color theme="1"/>
        <rFont val="Calibri"/>
        <family val="2"/>
        <scheme val="minor"/>
      </rPr>
      <t>Israël</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</si>
  <si>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</si>
  <si>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</si>
  <si>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</si>
  <si>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Maroc</t>
    </r>
  </si>
  <si>
    <r>
      <rPr>
        <sz val="11"/>
        <color theme="1"/>
        <rFont val="Calibri"/>
        <family val="2"/>
        <scheme val="minor"/>
      </rPr>
      <t>Amical</t>
    </r>
  </si>
  <si>
    <r>
      <rPr>
        <sz val="11"/>
        <color theme="1"/>
        <rFont val="Calibri"/>
        <family val="2"/>
        <scheme val="minor"/>
      </rPr>
      <t>Syrie</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</si>
  <si>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</si>
  <si>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</si>
  <si>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</si>
  <si>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Paraguay</t>
    </r>
  </si>
  <si>
    <r>
      <rPr>
        <sz val="11"/>
        <color theme="1"/>
        <rFont val="Calibri"/>
        <family val="2"/>
        <scheme val="minor"/>
      </rPr>
      <t>Amical</t>
    </r>
  </si>
  <si>
    <r>
      <rPr>
        <sz val="11"/>
        <color theme="1"/>
        <rFont val="Calibri"/>
        <family val="2"/>
        <scheme val="minor"/>
      </rPr>
      <t>Mali</t>
    </r>
  </si>
  <si>
    <r>
      <rPr>
        <sz val="11"/>
        <color theme="1"/>
        <rFont val="Calibri"/>
        <family val="2"/>
        <scheme val="minor"/>
      </rPr>
      <t>Maroc</t>
    </r>
  </si>
  <si>
    <r>
      <rPr>
        <sz val="11"/>
        <color theme="1"/>
        <rFont val="Calibri"/>
        <family val="2"/>
        <scheme val="minor"/>
      </rPr>
      <t>Qualification pour la Coupe d’Afrique des nations</t>
    </r>
  </si>
  <si>
    <r>
      <rPr>
        <sz val="11"/>
        <color theme="1"/>
        <rFont val="Calibri"/>
        <family val="2"/>
        <scheme val="minor"/>
      </rPr>
      <t>Nouvelle‑Zélande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</si>
  <si>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</si>
  <si>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</si>
  <si>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</si>
  <si>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Argentine</t>
    </r>
  </si>
  <si>
    <r>
      <rPr>
        <sz val="11"/>
        <color theme="1"/>
        <rFont val="Calibri"/>
        <family val="2"/>
        <scheme val="minor"/>
      </rPr>
      <t>Amical</t>
    </r>
  </si>
  <si>
    <r>
      <rPr>
        <sz val="11"/>
        <color theme="1"/>
        <rFont val="Calibri"/>
        <family val="2"/>
        <scheme val="minor"/>
      </rPr>
      <t>Guinée</t>
    </r>
  </si>
  <si>
    <r>
      <rPr>
        <sz val="11"/>
        <color theme="1"/>
        <rFont val="Calibri"/>
        <family val="2"/>
        <scheme val="minor"/>
      </rPr>
      <t>Nigéria</t>
    </r>
  </si>
  <si>
    <r>
      <rPr>
        <sz val="11"/>
        <color theme="1"/>
        <rFont val="Calibri"/>
        <family val="2"/>
        <scheme val="minor"/>
      </rPr>
      <t>Qualification pour la Coupe d’Afrique des nations</t>
    </r>
  </si>
  <si>
    <r>
      <rPr>
        <sz val="11"/>
        <color theme="1"/>
        <rFont val="Calibri"/>
        <family val="2"/>
        <scheme val="minor"/>
      </rPr>
      <t>Australie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</si>
  <si>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</si>
  <si>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</si>
  <si>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</si>
  <si>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Argentine</t>
    </r>
  </si>
  <si>
    <r>
      <rPr>
        <sz val="11"/>
        <color theme="1"/>
        <rFont val="Calibri"/>
        <family val="2"/>
        <scheme val="minor"/>
      </rPr>
      <t>Amical</t>
    </r>
  </si>
  <si>
    <r>
      <rPr>
        <sz val="11"/>
        <color theme="1"/>
        <rFont val="Calibri"/>
        <family val="2"/>
        <scheme val="minor"/>
      </rPr>
      <t>Italie</t>
    </r>
  </si>
  <si>
    <r>
      <rPr>
        <sz val="11"/>
        <color theme="1"/>
        <rFont val="Calibri"/>
        <family val="2"/>
        <scheme val="minor"/>
      </rPr>
      <t>Uruguay</t>
    </r>
  </si>
  <si>
    <r>
      <rPr>
        <sz val="11"/>
        <color theme="1"/>
        <rFont val="Calibri"/>
        <family val="2"/>
        <scheme val="minor"/>
      </rPr>
      <t>Amical</t>
    </r>
  </si>
  <si>
    <r>
      <rPr>
        <sz val="11"/>
        <color theme="1"/>
        <rFont val="Calibri"/>
        <family val="2"/>
        <scheme val="minor"/>
      </rPr>
      <t>Maroc</t>
    </r>
  </si>
  <si>
    <r>
      <rPr>
        <sz val="11"/>
        <color theme="1"/>
        <rFont val="Calibri"/>
        <family val="2"/>
        <scheme val="minor"/>
      </rPr>
      <t>Mali</t>
    </r>
  </si>
  <si>
    <r>
      <rPr>
        <sz val="11"/>
        <color theme="1"/>
        <rFont val="Calibri"/>
        <family val="2"/>
        <scheme val="minor"/>
      </rPr>
      <t>Qualification pour la Coupe d’Afrique des nations</t>
    </r>
  </si>
  <si>
    <r>
      <rPr>
        <sz val="11"/>
        <color theme="1"/>
        <rFont val="Calibri"/>
        <family val="2"/>
        <scheme val="minor"/>
      </rPr>
      <t>Grèce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</si>
  <si>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</si>
  <si>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</si>
  <si>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</si>
  <si>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</si>
  <si>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</si>
  <si>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</si>
  <si>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Chine</t>
    </r>
  </si>
  <si>
    <r>
      <rPr>
        <sz val="11"/>
        <color theme="1"/>
        <rFont val="Calibri"/>
        <family val="2"/>
        <scheme val="minor"/>
      </rPr>
      <t>Amical</t>
    </r>
  </si>
  <si>
    <r>
      <rPr>
        <sz val="11"/>
        <color theme="1"/>
        <rFont val="Calibri"/>
        <family val="2"/>
        <scheme val="minor"/>
      </rPr>
      <t>Paraguay</t>
    </r>
  </si>
  <si>
    <r>
      <rPr>
        <sz val="11"/>
        <color theme="1"/>
        <rFont val="Calibri"/>
        <family val="2"/>
        <scheme val="minor"/>
      </rPr>
      <t>Pérou</t>
    </r>
  </si>
  <si>
    <r>
      <rPr>
        <sz val="11"/>
        <color theme="1"/>
        <rFont val="Calibri"/>
        <family val="2"/>
        <scheme val="minor"/>
      </rPr>
      <t>Amical</t>
    </r>
  </si>
  <si>
    <r>
      <rPr>
        <sz val="11"/>
        <color theme="1"/>
        <rFont val="Calibri"/>
        <family val="2"/>
        <scheme val="minor"/>
      </rPr>
      <t>Équateur</t>
    </r>
  </si>
  <si>
    <r>
      <rPr>
        <sz val="11"/>
        <color theme="1"/>
        <rFont val="Calibri"/>
        <family val="2"/>
        <scheme val="minor"/>
      </rPr>
      <t>Uruguay</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</si>
  <si>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</si>
  <si>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</si>
  <si>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Chili</t>
    </r>
  </si>
  <si>
    <r>
      <rPr>
        <sz val="11"/>
        <color theme="1"/>
        <rFont val="Calibri"/>
        <family val="2"/>
        <scheme val="minor"/>
      </rPr>
      <t>Coupe Rous</t>
    </r>
  </si>
  <si>
    <r>
      <rPr>
        <sz val="11"/>
        <color theme="1"/>
        <rFont val="Calibri"/>
        <family val="2"/>
        <scheme val="minor"/>
      </rPr>
      <t>Pérou</t>
    </r>
  </si>
  <si>
    <r>
      <rPr>
        <sz val="11"/>
        <color theme="1"/>
        <rFont val="Calibri"/>
        <family val="2"/>
        <scheme val="minor"/>
      </rPr>
      <t>Brésil</t>
    </r>
  </si>
  <si>
    <r>
      <rPr>
        <sz val="11"/>
        <color theme="1"/>
        <rFont val="Calibri"/>
        <family val="2"/>
        <scheme val="minor"/>
      </rPr>
      <t>Amical</t>
    </r>
  </si>
  <si>
    <r>
      <rPr>
        <sz val="11"/>
        <color theme="1"/>
        <rFont val="Calibri"/>
        <family val="2"/>
        <scheme val="minor"/>
      </rPr>
      <t>Tunisie</t>
    </r>
  </si>
  <si>
    <r>
      <rPr>
        <sz val="11"/>
        <color theme="1"/>
        <rFont val="Calibri"/>
        <family val="2"/>
        <scheme val="minor"/>
      </rPr>
      <t>Cabo Verde</t>
    </r>
  </si>
  <si>
    <r>
      <rPr>
        <sz val="11"/>
        <color theme="1"/>
        <rFont val="Calibri"/>
        <family val="2"/>
        <scheme val="minor"/>
      </rPr>
      <t>Coupe d’Afrique des nations</t>
    </r>
  </si>
  <si>
    <r>
      <rPr>
        <sz val="11"/>
        <color theme="1"/>
        <rFont val="Calibri"/>
        <family val="2"/>
        <scheme val="minor"/>
      </rPr>
      <t>Mali</t>
    </r>
  </si>
  <si>
    <r>
      <rPr>
        <sz val="11"/>
        <color theme="1"/>
        <rFont val="Calibri"/>
        <family val="2"/>
        <scheme val="minor"/>
      </rPr>
      <t>Sénégal</t>
    </r>
  </si>
  <si>
    <r>
      <rPr>
        <sz val="11"/>
        <color theme="1"/>
        <rFont val="Calibri"/>
        <family val="2"/>
        <scheme val="minor"/>
      </rPr>
      <t>Coupe Amílcar Cabral</t>
    </r>
  </si>
  <si>
    <r>
      <rPr>
        <sz val="11"/>
        <color theme="1"/>
        <rFont val="Calibri"/>
        <family val="2"/>
        <scheme val="minor"/>
      </rPr>
      <t>Russie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</si>
  <si>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</si>
  <si>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</si>
  <si>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</si>
  <si>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</si>
  <si>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</si>
  <si>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</si>
  <si>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</si>
  <si>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</si>
  <si>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Bolivie</t>
    </r>
  </si>
  <si>
    <r>
      <rPr>
        <sz val="11"/>
        <color theme="1"/>
        <rFont val="Calibri"/>
        <family val="2"/>
        <scheme val="minor"/>
      </rPr>
      <t>Uruguay</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</si>
  <si>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</si>
  <si>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</si>
  <si>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Portugal</t>
    </r>
  </si>
  <si>
    <r>
      <rPr>
        <sz val="11"/>
        <color theme="1"/>
        <rFont val="Calibri"/>
        <family val="2"/>
        <scheme val="minor"/>
      </rPr>
      <t>Coupe du Monde de la FIFA</t>
    </r>
  </si>
  <si>
    <r>
      <rPr>
        <sz val="11"/>
        <color theme="1"/>
        <rFont val="Calibri"/>
        <family val="2"/>
        <scheme val="minor"/>
      </rPr>
      <t>Islande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</si>
  <si>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</si>
  <si>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</si>
  <si>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Zimbabwe</t>
    </r>
  </si>
  <si>
    <r>
      <rPr>
        <sz val="11"/>
        <color theme="1"/>
        <rFont val="Calibri"/>
        <family val="2"/>
        <scheme val="minor"/>
      </rPr>
      <t>Zambie</t>
    </r>
  </si>
  <si>
    <r>
      <rPr>
        <sz val="11"/>
        <color theme="1"/>
        <rFont val="Calibri"/>
        <family val="2"/>
        <scheme val="minor"/>
      </rPr>
      <t>Amical</t>
    </r>
  </si>
  <si>
    <r>
      <rPr>
        <sz val="11"/>
        <color theme="1"/>
        <rFont val="Calibri"/>
        <family val="2"/>
        <scheme val="minor"/>
      </rPr>
      <t>Uruguay</t>
    </r>
  </si>
  <si>
    <r>
      <rPr>
        <sz val="11"/>
        <color theme="1"/>
        <rFont val="Calibri"/>
        <family val="2"/>
        <scheme val="minor"/>
      </rPr>
      <t>Chili</t>
    </r>
  </si>
  <si>
    <r>
      <rPr>
        <sz val="11"/>
        <color theme="1"/>
        <rFont val="Calibri"/>
        <family val="2"/>
        <scheme val="minor"/>
      </rPr>
      <t>Amical</t>
    </r>
  </si>
  <si>
    <r>
      <rPr>
        <sz val="11"/>
        <color theme="1"/>
        <rFont val="Calibri"/>
        <family val="2"/>
        <scheme val="minor"/>
      </rPr>
      <t>Brésil</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</si>
  <si>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</si>
  <si>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</si>
  <si>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</si>
  <si>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</si>
  <si>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</si>
  <si>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Pérou</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</si>
  <si>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</si>
  <si>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</si>
  <si>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Équateur</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</si>
  <si>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</si>
  <si>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</si>
  <si>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</si>
  <si>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</si>
  <si>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</si>
  <si>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Colombie</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</si>
  <si>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</si>
  <si>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</si>
  <si>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</si>
  <si>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</si>
  <si>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</si>
  <si>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Pologne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</si>
  <si>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</si>
  <si>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</si>
  <si>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Paraguay</t>
    </r>
  </si>
  <si>
    <r>
      <rPr>
        <sz val="11"/>
        <color theme="1"/>
        <rFont val="Calibri"/>
        <family val="2"/>
        <scheme val="minor"/>
      </rPr>
      <t>Argentine</t>
    </r>
  </si>
  <si>
    <r>
      <rPr>
        <sz val="11"/>
        <color theme="1"/>
        <rFont val="Calibri"/>
        <family val="2"/>
        <scheme val="minor"/>
      </rPr>
      <t>Copa América</t>
    </r>
  </si>
  <si>
    <r>
      <rPr>
        <sz val="11"/>
        <color theme="1"/>
        <rFont val="Calibri"/>
        <family val="2"/>
        <scheme val="minor"/>
      </rPr>
      <t>Algérie</t>
    </r>
  </si>
  <si>
    <r>
      <rPr>
        <sz val="11"/>
        <color theme="1"/>
        <rFont val="Calibri"/>
        <family val="2"/>
        <scheme val="minor"/>
      </rPr>
      <t>Qatar</t>
    </r>
  </si>
  <si>
    <r>
      <rPr>
        <sz val="11"/>
        <color theme="1"/>
        <rFont val="Calibri"/>
        <family val="2"/>
        <scheme val="minor"/>
      </rPr>
      <t>Amical</t>
    </r>
  </si>
  <si>
    <r>
      <rPr>
        <sz val="11"/>
        <color theme="1"/>
        <rFont val="Calibri"/>
        <family val="2"/>
        <scheme val="minor"/>
      </rPr>
      <t>Zimbabwe</t>
    </r>
  </si>
  <si>
    <r>
      <rPr>
        <sz val="11"/>
        <color theme="1"/>
        <rFont val="Calibri"/>
        <family val="2"/>
        <scheme val="minor"/>
      </rPr>
      <t>Nigéria</t>
    </r>
  </si>
  <si>
    <r>
      <rPr>
        <sz val="11"/>
        <color theme="1"/>
        <rFont val="Calibri"/>
        <family val="2"/>
        <scheme val="minor"/>
      </rPr>
      <t>Qualification pour la Coupe d’Afrique des nations</t>
    </r>
  </si>
  <si>
    <r>
      <rPr>
        <sz val="11"/>
        <color theme="1"/>
        <rFont val="Calibri"/>
        <family val="2"/>
        <scheme val="minor"/>
      </rPr>
      <t>Uruguay</t>
    </r>
  </si>
  <si>
    <r>
      <rPr>
        <sz val="11"/>
        <color theme="1"/>
        <rFont val="Calibri"/>
        <family val="2"/>
        <scheme val="minor"/>
      </rPr>
      <t>Colombie</t>
    </r>
  </si>
  <si>
    <r>
      <rPr>
        <sz val="11"/>
        <color theme="1"/>
        <rFont val="Calibri"/>
        <family val="2"/>
        <scheme val="minor"/>
      </rPr>
      <t>Amical</t>
    </r>
  </si>
  <si>
    <r>
      <rPr>
        <sz val="11"/>
        <color theme="1"/>
        <rFont val="Calibri"/>
        <family val="2"/>
        <scheme val="minor"/>
      </rPr>
      <t>Chili</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</si>
  <si>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</si>
  <si>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</si>
  <si>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</si>
  <si>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Tunisie</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</si>
  <si>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</si>
  <si>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</si>
  <si>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Grèce</t>
    </r>
  </si>
  <si>
    <r>
      <rPr>
        <sz val="11"/>
        <color theme="1"/>
        <rFont val="Calibri"/>
        <family val="2"/>
        <scheme val="minor"/>
      </rPr>
      <t>Amical</t>
    </r>
  </si>
  <si>
    <r>
      <rPr>
        <sz val="11"/>
        <color theme="1"/>
        <rFont val="Calibri"/>
        <family val="2"/>
        <scheme val="minor"/>
      </rPr>
      <t>Pologne</t>
    </r>
  </si>
  <si>
    <r>
      <rPr>
        <sz val="11"/>
        <color theme="1"/>
        <rFont val="Calibri"/>
        <family val="2"/>
        <scheme val="minor"/>
      </rPr>
      <t>Russie</t>
    </r>
  </si>
  <si>
    <r>
      <rPr>
        <sz val="11"/>
        <color theme="1"/>
        <rFont val="Calibri"/>
        <family val="2"/>
        <scheme val="minor"/>
      </rPr>
      <t>Amical</t>
    </r>
  </si>
  <si>
    <r>
      <rPr>
        <sz val="11"/>
        <color theme="1"/>
        <rFont val="Calibri"/>
        <family val="2"/>
        <scheme val="minor"/>
      </rPr>
      <t>Portugal</t>
    </r>
  </si>
  <si>
    <r>
      <rPr>
        <sz val="11"/>
        <color theme="1"/>
        <rFont val="Calibri"/>
        <family val="2"/>
        <scheme val="minor"/>
      </rPr>
      <t>Roumanie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</si>
  <si>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</si>
  <si>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</si>
  <si>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</si>
  <si>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</si>
  <si>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</si>
  <si>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</si>
  <si>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</si>
  <si>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</si>
  <si>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</si>
  <si>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</si>
  <si>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</si>
  <si>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</si>
  <si>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</si>
  <si>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Pays‑Bas</t>
    </r>
  </si>
  <si>
    <r>
      <rPr>
        <sz val="11"/>
        <color theme="1"/>
        <rFont val="Calibri"/>
        <family val="2"/>
        <scheme val="minor"/>
      </rPr>
      <t>Danemark</t>
    </r>
  </si>
  <si>
    <r>
      <rPr>
        <sz val="11"/>
        <color theme="1"/>
        <rFont val="Calibri"/>
        <family val="2"/>
        <scheme val="minor"/>
      </rPr>
      <t>Amical</t>
    </r>
  </si>
  <si>
    <r>
      <rPr>
        <sz val="11"/>
        <color theme="1"/>
        <rFont val="Calibri"/>
        <family val="2"/>
        <scheme val="minor"/>
      </rPr>
      <t>Suède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</si>
  <si>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</si>
  <si>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</si>
  <si>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</si>
  <si>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Égypte</t>
    </r>
  </si>
  <si>
    <r>
      <rPr>
        <sz val="11"/>
        <color theme="1"/>
        <rFont val="Calibri"/>
        <family val="2"/>
        <scheme val="minor"/>
      </rPr>
      <t>Amical</t>
    </r>
  </si>
  <si>
    <r>
      <rPr>
        <sz val="11"/>
        <color theme="1"/>
        <rFont val="Calibri"/>
        <family val="2"/>
        <scheme val="minor"/>
      </rPr>
      <t>Algérie</t>
    </r>
  </si>
  <si>
    <r>
      <rPr>
        <sz val="11"/>
        <color theme="1"/>
        <rFont val="Calibri"/>
        <family val="2"/>
        <scheme val="minor"/>
      </rPr>
      <t>Égypte</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</si>
  <si>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</si>
  <si>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</si>
  <si>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</si>
  <si>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</si>
  <si>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</si>
  <si>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</si>
  <si>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</si>
  <si>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</si>
  <si>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</si>
  <si>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</si>
  <si>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</si>
  <si>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</si>
  <si>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</si>
  <si>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</si>
  <si>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</si>
  <si>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</si>
  <si>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</si>
  <si>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</si>
  <si>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</si>
  <si>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</si>
  <si>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</si>
  <si>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</si>
  <si>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</si>
  <si>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Grèce</t>
    </r>
  </si>
  <si>
    <r>
      <rPr>
        <sz val="11"/>
        <color theme="1"/>
        <rFont val="Calibri"/>
        <family val="2"/>
        <scheme val="minor"/>
      </rPr>
      <t>Amical</t>
    </r>
  </si>
  <si>
    <r>
      <rPr>
        <sz val="11"/>
        <color theme="1"/>
        <rFont val="Calibri"/>
        <family val="2"/>
        <scheme val="minor"/>
      </rPr>
      <t>Koweït</t>
    </r>
  </si>
  <si>
    <r>
      <rPr>
        <sz val="11"/>
        <color theme="1"/>
        <rFont val="Calibri"/>
        <family val="2"/>
        <scheme val="minor"/>
      </rPr>
      <t>Norvège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</si>
  <si>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</si>
  <si>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</si>
  <si>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</si>
  <si>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</si>
  <si>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</si>
  <si>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</si>
  <si>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</si>
  <si>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</si>
  <si>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Algérie</t>
    </r>
  </si>
  <si>
    <r>
      <rPr>
        <sz val="11"/>
        <color theme="1"/>
        <rFont val="Calibri"/>
        <family val="2"/>
        <scheme val="minor"/>
      </rPr>
      <t>Amical</t>
    </r>
  </si>
  <si>
    <r>
      <rPr>
        <sz val="11"/>
        <color theme="1"/>
        <rFont val="Calibri"/>
        <family val="2"/>
        <scheme val="minor"/>
      </rPr>
      <t>Guinée</t>
    </r>
  </si>
  <si>
    <r>
      <rPr>
        <sz val="11"/>
        <color theme="1"/>
        <rFont val="Calibri"/>
        <family val="2"/>
        <scheme val="minor"/>
      </rPr>
      <t>Iran</t>
    </r>
  </si>
  <si>
    <r>
      <rPr>
        <sz val="11"/>
        <color theme="1"/>
        <rFont val="Calibri"/>
        <family val="2"/>
        <scheme val="minor"/>
      </rPr>
      <t>Amical</t>
    </r>
  </si>
  <si>
    <r>
      <rPr>
        <sz val="11"/>
        <color theme="1"/>
        <rFont val="Calibri"/>
        <family val="2"/>
        <scheme val="minor"/>
      </rPr>
      <t>Koweït</t>
    </r>
  </si>
  <si>
    <r>
      <rPr>
        <sz val="11"/>
        <color theme="1"/>
        <rFont val="Calibri"/>
        <family val="2"/>
        <scheme val="minor"/>
      </rPr>
      <t>Ouganda</t>
    </r>
  </si>
  <si>
    <r>
      <rPr>
        <sz val="11"/>
        <color theme="1"/>
        <rFont val="Calibri"/>
        <family val="2"/>
        <scheme val="minor"/>
      </rPr>
      <t>Amical</t>
    </r>
  </si>
  <si>
    <r>
      <rPr>
        <sz val="11"/>
        <color theme="1"/>
        <rFont val="Calibri"/>
        <family val="2"/>
        <scheme val="minor"/>
      </rPr>
      <t>Iran</t>
    </r>
  </si>
  <si>
    <r>
      <rPr>
        <sz val="11"/>
        <color theme="1"/>
        <rFont val="Calibri"/>
        <family val="2"/>
        <scheme val="minor"/>
      </rPr>
      <t>Irak</t>
    </r>
  </si>
  <si>
    <r>
      <rPr>
        <sz val="11"/>
        <color theme="1"/>
        <rFont val="Calibri"/>
        <family val="2"/>
        <scheme val="minor"/>
      </rPr>
      <t>Amical</t>
    </r>
  </si>
  <si>
    <r>
      <rPr>
        <sz val="11"/>
        <color theme="1"/>
        <rFont val="Calibri"/>
        <family val="2"/>
        <scheme val="minor"/>
      </rPr>
      <t>Iran</t>
    </r>
  </si>
  <si>
    <r>
      <rPr>
        <sz val="11"/>
        <color theme="1"/>
        <rFont val="Calibri"/>
        <family val="2"/>
        <scheme val="minor"/>
      </rPr>
      <t>Ouganda</t>
    </r>
  </si>
  <si>
    <r>
      <rPr>
        <sz val="11"/>
        <color theme="1"/>
        <rFont val="Calibri"/>
        <family val="2"/>
        <scheme val="minor"/>
      </rPr>
      <t>Amical</t>
    </r>
  </si>
  <si>
    <r>
      <rPr>
        <sz val="11"/>
        <color theme="1"/>
        <rFont val="Calibri"/>
        <family val="2"/>
        <scheme val="minor"/>
      </rPr>
      <t>Irak</t>
    </r>
  </si>
  <si>
    <r>
      <rPr>
        <sz val="11"/>
        <color theme="1"/>
        <rFont val="Calibri"/>
        <family val="2"/>
        <scheme val="minor"/>
      </rPr>
      <t>Ouganda</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</si>
  <si>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</si>
  <si>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</si>
  <si>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Italie</t>
    </r>
  </si>
  <si>
    <r>
      <rPr>
        <sz val="11"/>
        <color theme="1"/>
        <rFont val="Calibri"/>
        <family val="2"/>
        <scheme val="minor"/>
      </rPr>
      <t>Amical</t>
    </r>
  </si>
  <si>
    <r>
      <rPr>
        <sz val="11"/>
        <color theme="1"/>
        <rFont val="Calibri"/>
        <family val="2"/>
        <scheme val="minor"/>
      </rPr>
      <t>Écosse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</si>
  <si>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</si>
  <si>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</si>
  <si>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Ghana</t>
    </r>
  </si>
  <si>
    <r>
      <rPr>
        <sz val="11"/>
        <color theme="1"/>
        <rFont val="Calibri"/>
        <family val="2"/>
        <scheme val="minor"/>
      </rPr>
      <t>Guinée</t>
    </r>
  </si>
  <si>
    <r>
      <rPr>
        <sz val="11"/>
        <color theme="1"/>
        <rFont val="Calibri"/>
        <family val="2"/>
        <scheme val="minor"/>
      </rPr>
      <t>Amical</t>
    </r>
  </si>
  <si>
    <r>
      <rPr>
        <sz val="11"/>
        <color theme="1"/>
        <rFont val="Calibri"/>
        <family val="2"/>
        <scheme val="minor"/>
      </rPr>
      <t>Ouganda</t>
    </r>
  </si>
  <si>
    <r>
      <rPr>
        <sz val="11"/>
        <color theme="1"/>
        <rFont val="Calibri"/>
        <family val="2"/>
        <scheme val="minor"/>
      </rPr>
      <t>Zimbabwe</t>
    </r>
  </si>
  <si>
    <r>
      <rPr>
        <sz val="11"/>
        <color theme="1"/>
        <rFont val="Calibri"/>
        <family val="2"/>
        <scheme val="minor"/>
      </rPr>
      <t>Coupe CECAFA</t>
    </r>
  </si>
  <si>
    <r>
      <rPr>
        <sz val="11"/>
        <color theme="1"/>
        <rFont val="Calibri"/>
        <family val="2"/>
        <scheme val="minor"/>
      </rPr>
      <t>Italie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</si>
  <si>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</si>
  <si>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</si>
  <si>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</si>
  <si>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Algérie</t>
    </r>
  </si>
  <si>
    <r>
      <rPr>
        <sz val="11"/>
        <color theme="1"/>
        <rFont val="Calibri"/>
        <family val="2"/>
        <scheme val="minor"/>
      </rPr>
      <t>Amical</t>
    </r>
  </si>
  <si>
    <r>
      <rPr>
        <sz val="11"/>
        <color theme="1"/>
        <rFont val="Calibri"/>
        <family val="2"/>
        <scheme val="minor"/>
      </rPr>
      <t>Nigéria</t>
    </r>
  </si>
  <si>
    <r>
      <rPr>
        <sz val="11"/>
        <color theme="1"/>
        <rFont val="Calibri"/>
        <family val="2"/>
        <scheme val="minor"/>
      </rPr>
      <t>Sénégal</t>
    </r>
  </si>
  <si>
    <r>
      <rPr>
        <sz val="11"/>
        <color theme="1"/>
        <rFont val="Calibri"/>
        <family val="2"/>
        <scheme val="minor"/>
      </rPr>
      <t>Amical</t>
    </r>
  </si>
  <si>
    <r>
      <rPr>
        <sz val="11"/>
        <color theme="1"/>
        <rFont val="Calibri"/>
        <family val="2"/>
        <scheme val="minor"/>
      </rPr>
      <t>Algérie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</si>
  <si>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</si>
  <si>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</si>
  <si>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</si>
  <si>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Danemark</t>
    </r>
  </si>
  <si>
    <r>
      <rPr>
        <sz val="11"/>
        <color theme="1"/>
        <rFont val="Calibri"/>
        <family val="2"/>
        <scheme val="minor"/>
      </rPr>
      <t>Amical</t>
    </r>
  </si>
  <si>
    <r>
      <rPr>
        <sz val="11"/>
        <color theme="1"/>
        <rFont val="Calibri"/>
        <family val="2"/>
        <scheme val="minor"/>
      </rPr>
      <t>Koweït</t>
    </r>
  </si>
  <si>
    <r>
      <rPr>
        <sz val="11"/>
        <color theme="1"/>
        <rFont val="Calibri"/>
        <family val="2"/>
        <scheme val="minor"/>
      </rPr>
      <t>Pologne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</si>
  <si>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</si>
  <si>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</si>
  <si>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Finlande</t>
    </r>
  </si>
  <si>
    <r>
      <rPr>
        <sz val="11"/>
        <color theme="1"/>
        <rFont val="Calibri"/>
        <family val="2"/>
        <scheme val="minor"/>
      </rPr>
      <t>Amical</t>
    </r>
  </si>
  <si>
    <r>
      <rPr>
        <sz val="11"/>
        <color theme="1"/>
        <rFont val="Calibri"/>
        <family val="2"/>
        <scheme val="minor"/>
      </rPr>
      <t>Égypte</t>
    </r>
  </si>
  <si>
    <r>
      <rPr>
        <sz val="11"/>
        <color theme="1"/>
        <rFont val="Calibri"/>
        <family val="2"/>
        <scheme val="minor"/>
      </rPr>
      <t>Danemark</t>
    </r>
  </si>
  <si>
    <r>
      <rPr>
        <sz val="11"/>
        <color theme="1"/>
        <rFont val="Calibri"/>
        <family val="2"/>
        <scheme val="minor"/>
      </rPr>
      <t>Amical</t>
    </r>
  </si>
  <si>
    <r>
      <rPr>
        <sz val="11"/>
        <color theme="1"/>
        <rFont val="Calibri"/>
        <family val="2"/>
        <scheme val="minor"/>
      </rPr>
      <t>Irak</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</si>
  <si>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</si>
  <si>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</si>
  <si>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Égypte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</si>
  <si>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</si>
  <si>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</si>
  <si>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Colombie</t>
    </r>
  </si>
  <si>
    <r>
      <rPr>
        <sz val="11"/>
        <color theme="1"/>
        <rFont val="Calibri"/>
        <family val="2"/>
        <scheme val="minor"/>
      </rPr>
      <t>Russie</t>
    </r>
  </si>
  <si>
    <r>
      <rPr>
        <sz val="11"/>
        <color theme="1"/>
        <rFont val="Calibri"/>
        <family val="2"/>
        <scheme val="minor"/>
      </rPr>
      <t>Amical</t>
    </r>
  </si>
  <si>
    <r>
      <rPr>
        <sz val="11"/>
        <color theme="1"/>
        <rFont val="Calibri"/>
        <family val="2"/>
        <scheme val="minor"/>
      </rPr>
      <t>Belgique</t>
    </r>
  </si>
  <si>
    <r>
      <rPr>
        <sz val="11"/>
        <color theme="1"/>
        <rFont val="Calibri"/>
        <family val="2"/>
        <scheme val="minor"/>
      </rPr>
      <t>Suède</t>
    </r>
  </si>
  <si>
    <r>
      <rPr>
        <sz val="11"/>
        <color theme="1"/>
        <rFont val="Calibri"/>
        <family val="2"/>
        <scheme val="minor"/>
      </rPr>
      <t>Amical</t>
    </r>
  </si>
  <si>
    <r>
      <rPr>
        <sz val="11"/>
        <color theme="1"/>
        <rFont val="Calibri"/>
        <family val="2"/>
        <scheme val="minor"/>
      </rPr>
      <t>Pays‑Bas</t>
    </r>
  </si>
  <si>
    <r>
      <rPr>
        <sz val="11"/>
        <color theme="1"/>
        <rFont val="Calibri"/>
        <family val="2"/>
        <scheme val="minor"/>
      </rPr>
      <t>Italie</t>
    </r>
  </si>
  <si>
    <r>
      <rPr>
        <sz val="11"/>
        <color theme="1"/>
        <rFont val="Calibri"/>
        <family val="2"/>
        <scheme val="minor"/>
      </rPr>
      <t>Amical</t>
    </r>
  </si>
  <si>
    <r>
      <rPr>
        <sz val="11"/>
        <color theme="1"/>
        <rFont val="Calibri"/>
        <family val="2"/>
        <scheme val="minor"/>
      </rPr>
      <t>Oman</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</si>
  <si>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</si>
  <si>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</si>
  <si>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Koweït</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</si>
  <si>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</si>
  <si>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</si>
  <si>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Qatar</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</si>
  <si>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</si>
  <si>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</si>
  <si>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Égypte</t>
    </r>
  </si>
  <si>
    <r>
      <rPr>
        <sz val="11"/>
        <color theme="1"/>
        <rFont val="Calibri"/>
        <family val="2"/>
        <scheme val="minor"/>
      </rPr>
      <t>Autriche</t>
    </r>
  </si>
  <si>
    <r>
      <rPr>
        <sz val="11"/>
        <color theme="1"/>
        <rFont val="Calibri"/>
        <family val="2"/>
        <scheme val="minor"/>
      </rPr>
      <t>Amical</t>
    </r>
  </si>
  <si>
    <r>
      <rPr>
        <sz val="11"/>
        <color theme="1"/>
        <rFont val="Calibri"/>
        <family val="2"/>
        <scheme val="minor"/>
      </rPr>
      <t>Irak</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</si>
  <si>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</si>
  <si>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</si>
  <si>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Émirats arabes unis</t>
    </r>
  </si>
  <si>
    <r>
      <rPr>
        <sz val="11"/>
        <color theme="1"/>
        <rFont val="Calibri"/>
        <family val="2"/>
        <scheme val="minor"/>
      </rPr>
      <t>Irak</t>
    </r>
  </si>
  <si>
    <r>
      <rPr>
        <sz val="11"/>
        <color theme="1"/>
        <rFont val="Calibri"/>
        <family val="2"/>
        <scheme val="minor"/>
      </rPr>
      <t>Coupe du Golfe</t>
    </r>
  </si>
  <si>
    <r>
      <rPr>
        <sz val="11"/>
        <color theme="1"/>
        <rFont val="Calibri"/>
        <family val="2"/>
        <scheme val="minor"/>
      </rPr>
      <t>Zambie</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</si>
  <si>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</si>
  <si>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</si>
  <si>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Algérie</t>
    </r>
  </si>
  <si>
    <r>
      <rPr>
        <sz val="11"/>
        <color theme="1"/>
        <rFont val="Calibri"/>
        <family val="2"/>
        <scheme val="minor"/>
      </rPr>
      <t>Suède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</si>
  <si>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</si>
  <si>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</si>
  <si>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Uruguay</t>
    </r>
  </si>
  <si>
    <r>
      <rPr>
        <sz val="11"/>
        <color theme="1"/>
        <rFont val="Calibri"/>
        <family val="2"/>
        <scheme val="minor"/>
      </rPr>
      <t>Amical</t>
    </r>
  </si>
  <si>
    <r>
      <rPr>
        <sz val="11"/>
        <color theme="1"/>
        <rFont val="Calibri"/>
        <family val="2"/>
        <scheme val="minor"/>
      </rPr>
      <t>Autriche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</si>
  <si>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</si>
  <si>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</si>
  <si>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Suisse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</si>
  <si>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</si>
  <si>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</si>
  <si>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Irlande</t>
    </r>
  </si>
  <si>
    <r>
      <rPr>
        <sz val="11"/>
        <color theme="1"/>
        <rFont val="Calibri"/>
        <family val="2"/>
        <scheme val="minor"/>
      </rPr>
      <t>Finlande</t>
    </r>
  </si>
  <si>
    <r>
      <rPr>
        <sz val="11"/>
        <color theme="1"/>
        <rFont val="Calibri"/>
        <family val="2"/>
        <scheme val="minor"/>
      </rPr>
      <t>Amical</t>
    </r>
  </si>
  <si>
    <r>
      <rPr>
        <sz val="11"/>
        <color theme="1"/>
        <rFont val="Calibri"/>
        <family val="2"/>
        <scheme val="minor"/>
      </rPr>
      <t>Écosse</t>
    </r>
  </si>
  <si>
    <r>
      <rPr>
        <sz val="11"/>
        <color theme="1"/>
        <rFont val="Calibri"/>
        <family val="2"/>
        <scheme val="minor"/>
      </rPr>
      <t>Pologne</t>
    </r>
  </si>
  <si>
    <r>
      <rPr>
        <sz val="11"/>
        <color theme="1"/>
        <rFont val="Calibri"/>
        <family val="2"/>
        <scheme val="minor"/>
      </rPr>
      <t>Amical</t>
    </r>
  </si>
  <si>
    <r>
      <rPr>
        <sz val="11"/>
        <color theme="1"/>
        <rFont val="Calibri"/>
        <family val="2"/>
        <scheme val="minor"/>
      </rPr>
      <t>Belgique</t>
    </r>
  </si>
  <si>
    <r>
      <rPr>
        <sz val="11"/>
        <color theme="1"/>
        <rFont val="Calibri"/>
        <family val="2"/>
        <scheme val="minor"/>
      </rPr>
      <t>Roumanie</t>
    </r>
  </si>
  <si>
    <r>
      <rPr>
        <sz val="11"/>
        <color theme="1"/>
        <rFont val="Calibri"/>
        <family val="2"/>
        <scheme val="minor"/>
      </rPr>
      <t>Amical</t>
    </r>
  </si>
  <si>
    <r>
      <rPr>
        <sz val="11"/>
        <color theme="1"/>
        <rFont val="Calibri"/>
        <family val="2"/>
        <scheme val="minor"/>
      </rPr>
      <t>Égypte</t>
    </r>
  </si>
  <si>
    <r>
      <rPr>
        <sz val="11"/>
        <color theme="1"/>
        <rFont val="Calibri"/>
        <family val="2"/>
        <scheme val="minor"/>
      </rPr>
      <t>Colombie</t>
    </r>
  </si>
  <si>
    <r>
      <rPr>
        <sz val="11"/>
        <color theme="1"/>
        <rFont val="Calibri"/>
        <family val="2"/>
        <scheme val="minor"/>
      </rPr>
      <t>Amical</t>
    </r>
  </si>
  <si>
    <r>
      <rPr>
        <sz val="11"/>
        <color theme="1"/>
        <rFont val="Calibri"/>
        <family val="2"/>
        <scheme val="minor"/>
      </rPr>
      <t>Turquie</t>
    </r>
  </si>
  <si>
    <r>
      <rPr>
        <sz val="11"/>
        <color theme="1"/>
        <rFont val="Calibri"/>
        <family val="2"/>
        <scheme val="minor"/>
      </rPr>
      <t>Irlande</t>
    </r>
  </si>
  <si>
    <r>
      <rPr>
        <sz val="11"/>
        <color theme="1"/>
        <rFont val="Calibri"/>
        <family val="2"/>
        <scheme val="minor"/>
      </rPr>
      <t>Amical</t>
    </r>
  </si>
  <si>
    <r>
      <rPr>
        <sz val="11"/>
        <color theme="1"/>
        <rFont val="Calibri"/>
        <family val="2"/>
        <scheme val="minor"/>
      </rPr>
      <t>Italie</t>
    </r>
  </si>
  <si>
    <r>
      <rPr>
        <sz val="11"/>
        <color theme="1"/>
        <rFont val="Calibri"/>
        <family val="2"/>
        <scheme val="minor"/>
      </rPr>
      <t>Grèce</t>
    </r>
  </si>
  <si>
    <r>
      <rPr>
        <sz val="11"/>
        <color theme="1"/>
        <rFont val="Calibri"/>
        <family val="2"/>
        <scheme val="minor"/>
      </rPr>
      <t>Amical</t>
    </r>
  </si>
  <si>
    <r>
      <rPr>
        <sz val="11"/>
        <color theme="1"/>
        <rFont val="Calibri"/>
        <family val="2"/>
        <scheme val="minor"/>
      </rPr>
      <t>Tunisie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</si>
  <si>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</si>
  <si>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</si>
  <si>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Belgique</t>
    </r>
  </si>
  <si>
    <r>
      <rPr>
        <sz val="11"/>
        <color theme="1"/>
        <rFont val="Calibri"/>
        <family val="2"/>
        <scheme val="minor"/>
      </rPr>
      <t>Pologne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</si>
  <si>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</si>
  <si>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</si>
  <si>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Irlande</t>
    </r>
  </si>
  <si>
    <r>
      <rPr>
        <sz val="11"/>
        <color theme="1"/>
        <rFont val="Calibri"/>
        <family val="2"/>
        <scheme val="minor"/>
      </rPr>
      <t>Coupe du Monde de la FIFA</t>
    </r>
  </si>
  <si>
    <r>
      <rPr>
        <sz val="11"/>
        <color theme="1"/>
        <rFont val="Calibri"/>
        <family val="2"/>
        <scheme val="minor"/>
      </rPr>
      <t>Pays‑Bas</t>
    </r>
  </si>
  <si>
    <r>
      <rPr>
        <sz val="11"/>
        <color theme="1"/>
        <rFont val="Calibri"/>
        <family val="2"/>
        <scheme val="minor"/>
      </rPr>
      <t>Égypte</t>
    </r>
  </si>
  <si>
    <r>
      <rPr>
        <sz val="11"/>
        <color theme="1"/>
        <rFont val="Calibri"/>
        <family val="2"/>
        <scheme val="minor"/>
      </rPr>
      <t>Coupe du Monde de la FIFA</t>
    </r>
  </si>
  <si>
    <r>
      <rPr>
        <sz val="11"/>
        <color theme="1"/>
        <rFont val="Calibri"/>
        <family val="2"/>
        <scheme val="minor"/>
      </rPr>
      <t>Uruguay</t>
    </r>
  </si>
  <si>
    <r>
      <rPr>
        <sz val="11"/>
        <color theme="1"/>
        <rFont val="Calibri"/>
        <family val="2"/>
        <scheme val="minor"/>
      </rPr>
      <t>Espagne</t>
    </r>
  </si>
  <si>
    <r>
      <rPr>
        <sz val="11"/>
        <color theme="1"/>
        <rFont val="Calibri"/>
        <family val="2"/>
        <scheme val="minor"/>
      </rPr>
      <t>Coupe du Monde de la FIFA</t>
    </r>
  </si>
  <si>
    <r>
      <rPr>
        <sz val="11"/>
        <color theme="1"/>
        <rFont val="Calibri"/>
        <family val="2"/>
        <scheme val="minor"/>
      </rPr>
      <t>Angleterre</t>
    </r>
  </si>
  <si>
    <r>
      <rPr>
        <sz val="11"/>
        <color theme="1"/>
        <rFont val="Calibri"/>
        <family val="2"/>
        <scheme val="minor"/>
      </rPr>
      <t>Pays‑Bas</t>
    </r>
  </si>
  <si>
    <r>
      <rPr>
        <sz val="11"/>
        <color theme="1"/>
        <rFont val="Calibri"/>
        <family val="2"/>
        <scheme val="minor"/>
      </rPr>
      <t>Coupe du Monde de la FIFA</t>
    </r>
  </si>
  <si>
    <r>
      <rPr>
        <sz val="11"/>
        <color theme="1"/>
        <rFont val="Calibri"/>
        <family val="2"/>
        <scheme val="minor"/>
      </rPr>
      <t>Irlande</t>
    </r>
  </si>
  <si>
    <r>
      <rPr>
        <sz val="11"/>
        <color theme="1"/>
        <rFont val="Calibri"/>
        <family val="2"/>
        <scheme val="minor"/>
      </rPr>
      <t>Égypte</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</si>
  <si>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</si>
  <si>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</si>
  <si>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Roumanie</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</si>
  <si>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</si>
  <si>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</si>
  <si>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Colombie</t>
    </r>
  </si>
  <si>
    <r>
      <rPr>
        <sz val="11"/>
        <color theme="1"/>
        <rFont val="Calibri"/>
        <family val="2"/>
        <scheme val="minor"/>
      </rPr>
      <t>Coupe du Monde de la FIFA</t>
    </r>
  </si>
  <si>
    <r>
      <rPr>
        <sz val="11"/>
        <color theme="1"/>
        <rFont val="Calibri"/>
        <family val="2"/>
        <scheme val="minor"/>
      </rPr>
      <t>Irlande</t>
    </r>
  </si>
  <si>
    <r>
      <rPr>
        <sz val="11"/>
        <color theme="1"/>
        <rFont val="Calibri"/>
        <family val="2"/>
        <scheme val="minor"/>
      </rPr>
      <t>Pays‑Bas</t>
    </r>
  </si>
  <si>
    <r>
      <rPr>
        <sz val="11"/>
        <color theme="1"/>
        <rFont val="Calibri"/>
        <family val="2"/>
        <scheme val="minor"/>
      </rPr>
      <t>Coupe du Monde de la FIFA</t>
    </r>
  </si>
  <si>
    <r>
      <rPr>
        <sz val="11"/>
        <color theme="1"/>
        <rFont val="Calibri"/>
        <family val="2"/>
        <scheme val="minor"/>
      </rPr>
      <t>Irlande</t>
    </r>
  </si>
  <si>
    <r>
      <rPr>
        <sz val="11"/>
        <color theme="1"/>
        <rFont val="Calibri"/>
        <family val="2"/>
        <scheme val="minor"/>
      </rPr>
      <t>Roumanie</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</si>
  <si>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</si>
  <si>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</si>
  <si>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Argentine</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</si>
  <si>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</si>
  <si>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</si>
  <si>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Angleterre</t>
    </r>
  </si>
  <si>
    <r>
      <rPr>
        <sz val="11"/>
        <color theme="1"/>
        <rFont val="Calibri"/>
        <family val="2"/>
        <scheme val="minor"/>
      </rPr>
      <t>Coupe du Monde de la FIFA</t>
    </r>
  </si>
  <si>
    <r>
      <rPr>
        <sz val="11"/>
        <color theme="1"/>
        <rFont val="Calibri"/>
        <family val="2"/>
        <scheme val="minor"/>
      </rPr>
      <t>Chine</t>
    </r>
  </si>
  <si>
    <r>
      <rPr>
        <sz val="11"/>
        <color theme="1"/>
        <rFont val="Calibri"/>
        <family val="2"/>
        <scheme val="minor"/>
      </rPr>
      <t>Corée du Sud</t>
    </r>
  </si>
  <si>
    <r>
      <rPr>
        <sz val="11"/>
        <color theme="1"/>
        <rFont val="Calibri"/>
        <family val="2"/>
        <scheme val="minor"/>
      </rPr>
      <t>Dynasty Cup</t>
    </r>
  </si>
  <si>
    <r>
      <rPr>
        <sz val="11"/>
        <color theme="1"/>
        <rFont val="Calibri"/>
        <family val="2"/>
        <scheme val="minor"/>
      </rPr>
      <t>Tunisie</t>
    </r>
  </si>
  <si>
    <r>
      <rPr>
        <sz val="11"/>
        <color theme="1"/>
        <rFont val="Calibri"/>
        <family val="2"/>
        <scheme val="minor"/>
      </rPr>
      <t>Maroc</t>
    </r>
  </si>
  <si>
    <r>
      <rPr>
        <sz val="11"/>
        <color theme="1"/>
        <rFont val="Calibri"/>
        <family val="2"/>
        <scheme val="minor"/>
      </rPr>
      <t>Amical</t>
    </r>
  </si>
  <si>
    <r>
      <rPr>
        <sz val="11"/>
        <color theme="1"/>
        <rFont val="Calibri"/>
        <family val="2"/>
        <scheme val="minor"/>
      </rPr>
      <t>France</t>
    </r>
  </si>
  <si>
    <r>
      <rPr>
        <sz val="11"/>
        <color theme="1"/>
        <rFont val="Calibri"/>
        <family val="2"/>
        <scheme val="minor"/>
      </rPr>
      <t>Pologne</t>
    </r>
  </si>
  <si>
    <r>
      <rPr>
        <sz val="11"/>
        <color theme="1"/>
        <rFont val="Calibri"/>
        <family val="2"/>
        <scheme val="minor"/>
      </rPr>
      <t>Amical</t>
    </r>
  </si>
  <si>
    <r>
      <rPr>
        <sz val="11"/>
        <color theme="1"/>
        <rFont val="Calibri"/>
        <family val="2"/>
        <scheme val="minor"/>
      </rPr>
      <t>Cameroun</t>
    </r>
  </si>
  <si>
    <r>
      <rPr>
        <sz val="11"/>
        <color theme="1"/>
        <rFont val="Calibri"/>
        <family val="2"/>
        <scheme val="minor"/>
      </rPr>
      <t>Mali</t>
    </r>
  </si>
  <si>
    <r>
      <rPr>
        <sz val="11"/>
        <color theme="1"/>
        <rFont val="Calibri"/>
        <family val="2"/>
        <scheme val="minor"/>
      </rPr>
      <t>Qualification pour la Coupe d’Afrique des nations</t>
    </r>
  </si>
  <si>
    <r>
      <rPr>
        <sz val="11"/>
        <color theme="1"/>
        <rFont val="Calibri"/>
        <family val="2"/>
        <scheme val="minor"/>
      </rPr>
      <t>Portugal</t>
    </r>
  </si>
  <si>
    <r>
      <rPr>
        <sz val="11"/>
        <color theme="1"/>
        <rFont val="Calibri"/>
        <family val="2"/>
        <scheme val="minor"/>
      </rPr>
      <t>Allemagne</t>
    </r>
  </si>
  <si>
    <r>
      <rPr>
        <sz val="11"/>
        <color theme="1"/>
        <rFont val="Calibri"/>
        <family val="2"/>
        <scheme val="minor"/>
      </rPr>
      <t>Amical</t>
    </r>
  </si>
  <si>
    <r>
      <rPr>
        <sz val="11"/>
        <color theme="1"/>
        <rFont val="Calibri"/>
        <family val="2"/>
        <scheme val="minor"/>
      </rPr>
      <t>Mali</t>
    </r>
  </si>
  <si>
    <r>
      <rPr>
        <sz val="11"/>
        <color theme="1"/>
        <rFont val="Calibri"/>
        <family val="2"/>
        <scheme val="minor"/>
      </rPr>
      <t>Guinée</t>
    </r>
  </si>
  <si>
    <r>
      <rPr>
        <sz val="11"/>
        <color theme="1"/>
        <rFont val="Calibri"/>
        <family val="2"/>
        <scheme val="minor"/>
      </rPr>
      <t>Qualification pour la Coupe d’Afrique des nations</t>
    </r>
  </si>
  <si>
    <r>
      <rPr>
        <sz val="11"/>
        <color theme="1"/>
        <rFont val="Calibri"/>
        <family val="2"/>
        <scheme val="minor"/>
      </rPr>
      <t>Finlande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</si>
  <si>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</si>
  <si>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</si>
  <si>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Norvège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</si>
  <si>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</si>
  <si>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</si>
  <si>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Hongrie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</si>
  <si>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</si>
  <si>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</si>
  <si>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Irlande du Nord</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</si>
  <si>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</si>
  <si>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</si>
  <si>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Italie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</si>
  <si>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</si>
  <si>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</si>
  <si>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Brésil</t>
    </r>
  </si>
  <si>
    <r>
      <rPr>
        <sz val="11"/>
        <color theme="1"/>
        <rFont val="Calibri"/>
        <family val="2"/>
        <scheme val="minor"/>
      </rPr>
      <t>Chili</t>
    </r>
  </si>
  <si>
    <r>
      <rPr>
        <sz val="11"/>
        <color theme="1"/>
        <rFont val="Calibri"/>
        <family val="2"/>
        <scheme val="minor"/>
      </rPr>
      <t>Amical</t>
    </r>
  </si>
  <si>
    <r>
      <rPr>
        <sz val="11"/>
        <color theme="1"/>
        <rFont val="Calibri"/>
        <family val="2"/>
        <scheme val="minor"/>
      </rPr>
      <t>Autriche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</si>
  <si>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</si>
  <si>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</si>
  <si>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Bulgarie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</si>
  <si>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</si>
  <si>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</si>
  <si>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Irlande</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</si>
  <si>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</si>
  <si>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</si>
  <si>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Mexique</t>
    </r>
  </si>
  <si>
    <r>
      <rPr>
        <sz val="11"/>
        <color theme="1"/>
        <rFont val="Calibri"/>
        <family val="2"/>
        <scheme val="minor"/>
      </rPr>
      <t>Brésil</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</si>
  <si>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</si>
  <si>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</si>
  <si>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Nigéria</t>
    </r>
  </si>
  <si>
    <r>
      <rPr>
        <sz val="11"/>
        <color theme="1"/>
        <rFont val="Calibri"/>
        <family val="2"/>
        <scheme val="minor"/>
      </rPr>
      <t>Qualification pour la Coupe d’Afrique des nations</t>
    </r>
  </si>
  <si>
    <r>
      <rPr>
        <sz val="11"/>
        <color theme="1"/>
        <rFont val="Calibri"/>
        <family val="2"/>
        <scheme val="minor"/>
      </rPr>
      <t>Hongrie</t>
    </r>
  </si>
  <si>
    <r>
      <rPr>
        <sz val="11"/>
        <color theme="1"/>
        <rFont val="Calibri"/>
        <family val="2"/>
        <scheme val="minor"/>
      </rPr>
      <t>Russie</t>
    </r>
  </si>
  <si>
    <r>
      <rPr>
        <sz val="11"/>
        <color theme="1"/>
        <rFont val="Calibri"/>
        <family val="2"/>
        <scheme val="minor"/>
      </rPr>
      <t>Coupe Nehru</t>
    </r>
  </si>
  <si>
    <r>
      <rPr>
        <sz val="11"/>
        <color theme="1"/>
        <rFont val="Calibri"/>
        <family val="2"/>
        <scheme val="minor"/>
      </rPr>
      <t>Espagne</t>
    </r>
  </si>
  <si>
    <r>
      <rPr>
        <sz val="11"/>
        <color theme="1"/>
        <rFont val="Calibri"/>
        <family val="2"/>
        <scheme val="minor"/>
      </rPr>
      <t>Portugal</t>
    </r>
  </si>
  <si>
    <r>
      <rPr>
        <sz val="11"/>
        <color theme="1"/>
        <rFont val="Calibri"/>
        <family val="2"/>
        <scheme val="minor"/>
      </rPr>
      <t>Amical</t>
    </r>
  </si>
  <si>
    <r>
      <rPr>
        <sz val="11"/>
        <color theme="1"/>
        <rFont val="Calibri"/>
        <family val="2"/>
        <scheme val="minor"/>
      </rPr>
      <t>Mexique</t>
    </r>
  </si>
  <si>
    <r>
      <rPr>
        <sz val="11"/>
        <color theme="1"/>
        <rFont val="Calibri"/>
        <family val="2"/>
        <scheme val="minor"/>
      </rPr>
      <t>Colombie</t>
    </r>
  </si>
  <si>
    <r>
      <rPr>
        <sz val="11"/>
        <color theme="1"/>
        <rFont val="Calibri"/>
        <family val="2"/>
        <scheme val="minor"/>
      </rPr>
      <t>Amical</t>
    </r>
  </si>
  <si>
    <r>
      <rPr>
        <sz val="11"/>
        <color theme="1"/>
        <rFont val="Calibri"/>
        <family val="2"/>
        <scheme val="minor"/>
      </rPr>
      <t>Italie</t>
    </r>
  </si>
  <si>
    <r>
      <rPr>
        <sz val="11"/>
        <color theme="1"/>
        <rFont val="Calibri"/>
        <family val="2"/>
        <scheme val="minor"/>
      </rPr>
      <t>Belgique</t>
    </r>
  </si>
  <si>
    <r>
      <rPr>
        <sz val="11"/>
        <color theme="1"/>
        <rFont val="Calibri"/>
        <family val="2"/>
        <scheme val="minor"/>
      </rPr>
      <t>Amical</t>
    </r>
  </si>
  <si>
    <r>
      <rPr>
        <sz val="11"/>
        <color theme="1"/>
        <rFont val="Calibri"/>
        <family val="2"/>
        <scheme val="minor"/>
      </rPr>
      <t>Algérie</t>
    </r>
  </si>
  <si>
    <r>
      <rPr>
        <sz val="11"/>
        <color theme="1"/>
        <rFont val="Calibri"/>
        <family val="2"/>
        <scheme val="minor"/>
      </rPr>
      <t>Cameroun</t>
    </r>
  </si>
  <si>
    <r>
      <rPr>
        <sz val="11"/>
        <color theme="1"/>
        <rFont val="Calibri"/>
        <family val="2"/>
        <scheme val="minor"/>
      </rPr>
      <t>Amical</t>
    </r>
  </si>
  <si>
    <r>
      <rPr>
        <sz val="11"/>
        <color theme="1"/>
        <rFont val="Calibri"/>
        <family val="2"/>
        <scheme val="minor"/>
      </rPr>
      <t>Mali</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</si>
  <si>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</si>
  <si>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</si>
  <si>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Brésil</t>
    </r>
  </si>
  <si>
    <r>
      <rPr>
        <sz val="11"/>
        <color theme="1"/>
        <rFont val="Calibri"/>
        <family val="2"/>
        <scheme val="minor"/>
      </rPr>
      <t>Paraguay</t>
    </r>
  </si>
  <si>
    <r>
      <rPr>
        <sz val="11"/>
        <color theme="1"/>
        <rFont val="Calibri"/>
        <family val="2"/>
        <scheme val="minor"/>
      </rPr>
      <t>Amical</t>
    </r>
  </si>
  <si>
    <r>
      <rPr>
        <sz val="11"/>
        <color theme="1"/>
        <rFont val="Calibri"/>
        <family val="2"/>
        <scheme val="minor"/>
      </rPr>
      <t>Argentine</t>
    </r>
  </si>
  <si>
    <r>
      <rPr>
        <sz val="11"/>
        <color theme="1"/>
        <rFont val="Calibri"/>
        <family val="2"/>
        <scheme val="minor"/>
      </rPr>
      <t>Mexique</t>
    </r>
  </si>
  <si>
    <r>
      <rPr>
        <sz val="11"/>
        <color theme="1"/>
        <rFont val="Calibri"/>
        <family val="2"/>
        <scheme val="minor"/>
      </rPr>
      <t>Amical</t>
    </r>
  </si>
  <si>
    <r>
      <rPr>
        <sz val="11"/>
        <color theme="1"/>
        <rFont val="Calibri"/>
        <family val="2"/>
        <scheme val="minor"/>
      </rPr>
      <t>Pologne</t>
    </r>
  </si>
  <si>
    <r>
      <rPr>
        <sz val="11"/>
        <color theme="1"/>
        <rFont val="Calibri"/>
        <family val="2"/>
        <scheme val="minor"/>
      </rPr>
      <t>Finlande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</si>
  <si>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</si>
  <si>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</si>
  <si>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Brésil</t>
    </r>
  </si>
  <si>
    <r>
      <rPr>
        <sz val="11"/>
        <color theme="1"/>
        <rFont val="Calibri"/>
        <family val="2"/>
        <scheme val="minor"/>
      </rPr>
      <t>Amical</t>
    </r>
  </si>
  <si>
    <r>
      <rPr>
        <sz val="11"/>
        <color theme="1"/>
        <rFont val="Calibri"/>
        <family val="2"/>
        <scheme val="minor"/>
      </rPr>
      <t>Belgique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</si>
  <si>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</si>
  <si>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</si>
  <si>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Angleterre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</si>
  <si>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</si>
  <si>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</si>
  <si>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Maroc</t>
    </r>
  </si>
  <si>
    <r>
      <rPr>
        <sz val="11"/>
        <color theme="1"/>
        <rFont val="Calibri"/>
        <family val="2"/>
        <scheme val="minor"/>
      </rPr>
      <t>Grèce</t>
    </r>
  </si>
  <si>
    <r>
      <rPr>
        <sz val="11"/>
        <color theme="1"/>
        <rFont val="Calibri"/>
        <family val="2"/>
        <scheme val="minor"/>
      </rPr>
      <t>Amical</t>
    </r>
  </si>
  <si>
    <r>
      <rPr>
        <sz val="11"/>
        <color theme="1"/>
        <rFont val="Calibri"/>
        <family val="2"/>
        <scheme val="minor"/>
      </rPr>
      <t>Écosse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</si>
  <si>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</si>
  <si>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</si>
  <si>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Tunisie</t>
    </r>
  </si>
  <si>
    <r>
      <rPr>
        <sz val="11"/>
        <color theme="1"/>
        <rFont val="Calibri"/>
        <family val="2"/>
        <scheme val="minor"/>
      </rPr>
      <t>Turquie</t>
    </r>
  </si>
  <si>
    <r>
      <rPr>
        <sz val="11"/>
        <color theme="1"/>
        <rFont val="Calibri"/>
        <family val="2"/>
        <scheme val="minor"/>
      </rPr>
      <t>Amical</t>
    </r>
  </si>
  <si>
    <r>
      <rPr>
        <sz val="11"/>
        <color theme="1"/>
        <rFont val="Calibri"/>
        <family val="2"/>
        <scheme val="minor"/>
      </rPr>
      <t>Algérie</t>
    </r>
  </si>
  <si>
    <r>
      <rPr>
        <sz val="11"/>
        <color theme="1"/>
        <rFont val="Calibri"/>
        <family val="2"/>
        <scheme val="minor"/>
      </rPr>
      <t>Maroc</t>
    </r>
  </si>
  <si>
    <r>
      <rPr>
        <sz val="11"/>
        <color theme="1"/>
        <rFont val="Calibri"/>
        <family val="2"/>
        <scheme val="minor"/>
      </rPr>
      <t>Amical</t>
    </r>
  </si>
  <si>
    <r>
      <rPr>
        <sz val="11"/>
        <color theme="1"/>
        <rFont val="Calibri"/>
        <family val="2"/>
        <scheme val="minor"/>
      </rPr>
      <t>Suisse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</si>
  <si>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</si>
  <si>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</si>
  <si>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Tunisie</t>
    </r>
  </si>
  <si>
    <r>
      <rPr>
        <sz val="11"/>
        <color theme="1"/>
        <rFont val="Calibri"/>
        <family val="2"/>
        <scheme val="minor"/>
      </rPr>
      <t>Algérie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</si>
  <si>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</si>
  <si>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</si>
  <si>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Bulgarie</t>
    </r>
  </si>
  <si>
    <r>
      <rPr>
        <sz val="11"/>
        <color theme="1"/>
        <rFont val="Calibri"/>
        <family val="2"/>
        <scheme val="minor"/>
      </rPr>
      <t>Amical</t>
    </r>
  </si>
  <si>
    <r>
      <rPr>
        <sz val="11"/>
        <color theme="1"/>
        <rFont val="Calibri"/>
        <family val="2"/>
        <scheme val="minor"/>
      </rPr>
      <t>Nigéria</t>
    </r>
  </si>
  <si>
    <r>
      <rPr>
        <sz val="11"/>
        <color theme="1"/>
        <rFont val="Calibri"/>
        <family val="2"/>
        <scheme val="minor"/>
      </rPr>
      <t>Ghana</t>
    </r>
  </si>
  <si>
    <r>
      <rPr>
        <sz val="11"/>
        <color theme="1"/>
        <rFont val="Calibri"/>
        <family val="2"/>
        <scheme val="minor"/>
      </rPr>
      <t>Qualification pour la Coupe d’Afrique des nations</t>
    </r>
  </si>
  <si>
    <r>
      <rPr>
        <sz val="11"/>
        <color theme="1"/>
        <rFont val="Calibri"/>
        <family val="2"/>
        <scheme val="minor"/>
      </rPr>
      <t>Guinée</t>
    </r>
  </si>
  <si>
    <r>
      <rPr>
        <sz val="11"/>
        <color theme="1"/>
        <rFont val="Calibri"/>
        <family val="2"/>
        <scheme val="minor"/>
      </rPr>
      <t>Cameroun</t>
    </r>
  </si>
  <si>
    <r>
      <rPr>
        <sz val="11"/>
        <color theme="1"/>
        <rFont val="Calibri"/>
        <family val="2"/>
        <scheme val="minor"/>
      </rPr>
      <t>Qualification pour la Coupe d’Afrique des nations</t>
    </r>
  </si>
  <si>
    <r>
      <rPr>
        <sz val="11"/>
        <color theme="1"/>
        <rFont val="Calibri"/>
        <family val="2"/>
        <scheme val="minor"/>
      </rPr>
      <t>Tunisie</t>
    </r>
  </si>
  <si>
    <r>
      <rPr>
        <sz val="11"/>
        <color theme="1"/>
        <rFont val="Calibri"/>
        <family val="2"/>
        <scheme val="minor"/>
      </rPr>
      <t>Égypte</t>
    </r>
  </si>
  <si>
    <r>
      <rPr>
        <sz val="11"/>
        <color theme="1"/>
        <rFont val="Calibri"/>
        <family val="2"/>
        <scheme val="minor"/>
      </rPr>
      <t>Qualification pour la Coupe d’Afrique des nations</t>
    </r>
  </si>
  <si>
    <r>
      <rPr>
        <sz val="11"/>
        <color theme="1"/>
        <rFont val="Calibri"/>
        <family val="2"/>
        <scheme val="minor"/>
      </rPr>
      <t>Autriche</t>
    </r>
  </si>
  <si>
    <r>
      <rPr>
        <sz val="11"/>
        <color theme="1"/>
        <rFont val="Calibri"/>
        <family val="2"/>
        <scheme val="minor"/>
      </rPr>
      <t>Norvège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</si>
  <si>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</si>
  <si>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</si>
  <si>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Mexique</t>
    </r>
  </si>
  <si>
    <r>
      <rPr>
        <sz val="11"/>
        <color theme="1"/>
        <rFont val="Calibri"/>
        <family val="2"/>
        <scheme val="minor"/>
      </rPr>
      <t>Amical</t>
    </r>
  </si>
  <si>
    <r>
      <rPr>
        <sz val="11"/>
        <color theme="1"/>
        <rFont val="Calibri"/>
        <family val="2"/>
        <scheme val="minor"/>
      </rPr>
      <t>Grèce</t>
    </r>
  </si>
  <si>
    <r>
      <rPr>
        <sz val="11"/>
        <color theme="1"/>
        <rFont val="Calibri"/>
        <family val="2"/>
        <scheme val="minor"/>
      </rPr>
      <t>Suède</t>
    </r>
  </si>
  <si>
    <r>
      <rPr>
        <sz val="11"/>
        <color theme="1"/>
        <rFont val="Calibri"/>
        <family val="2"/>
        <scheme val="minor"/>
      </rPr>
      <t>Amical</t>
    </r>
  </si>
  <si>
    <r>
      <rPr>
        <sz val="11"/>
        <color theme="1"/>
        <rFont val="Calibri"/>
        <family val="2"/>
        <scheme val="minor"/>
      </rPr>
      <t>Irlande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</si>
  <si>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</si>
  <si>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</si>
  <si>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Israël</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</si>
  <si>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</si>
  <si>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</si>
  <si>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Irlande</t>
    </r>
  </si>
  <si>
    <r>
      <rPr>
        <sz val="11"/>
        <color theme="1"/>
        <rFont val="Calibri"/>
        <family val="2"/>
        <scheme val="minor"/>
      </rPr>
      <t>Chili</t>
    </r>
  </si>
  <si>
    <r>
      <rPr>
        <sz val="11"/>
        <color theme="1"/>
        <rFont val="Calibri"/>
        <family val="2"/>
        <scheme val="minor"/>
      </rPr>
      <t>Amical</t>
    </r>
  </si>
  <si>
    <r>
      <rPr>
        <sz val="11"/>
        <color theme="1"/>
        <rFont val="Calibri"/>
        <family val="2"/>
        <scheme val="minor"/>
      </rPr>
      <t>Argentine</t>
    </r>
  </si>
  <si>
    <r>
      <rPr>
        <sz val="11"/>
        <color theme="1"/>
        <rFont val="Calibri"/>
        <family val="2"/>
        <scheme val="minor"/>
      </rPr>
      <t>Russie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</si>
  <si>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</si>
  <si>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</si>
  <si>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</si>
  <si>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</si>
  <si>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</si>
  <si>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</si>
  <si>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</si>
  <si>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Guatemala</t>
    </r>
  </si>
  <si>
    <r>
      <rPr>
        <sz val="11"/>
        <color theme="1"/>
        <rFont val="Calibri"/>
        <family val="2"/>
        <scheme val="minor"/>
      </rPr>
      <t>Honduras</t>
    </r>
  </si>
  <si>
    <r>
      <rPr>
        <sz val="11"/>
        <color theme="1"/>
        <rFont val="Calibri"/>
        <family val="2"/>
        <scheme val="minor"/>
      </rPr>
      <t>Coupe de l’UNCAF</t>
    </r>
  </si>
  <si>
    <r>
      <rPr>
        <sz val="11"/>
        <color theme="1"/>
        <rFont val="Calibri"/>
        <family val="2"/>
        <scheme val="minor"/>
      </rPr>
      <t>Pologne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</si>
  <si>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</si>
  <si>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</si>
  <si>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Finlande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</si>
  <si>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</si>
  <si>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</si>
  <si>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Suède</t>
    </r>
  </si>
  <si>
    <r>
      <rPr>
        <sz val="11"/>
        <color theme="1"/>
        <rFont val="Calibri"/>
        <family val="2"/>
        <scheme val="minor"/>
      </rPr>
      <t>Colombie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</si>
  <si>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</si>
  <si>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</si>
  <si>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Égypte</t>
    </r>
  </si>
  <si>
    <r>
      <rPr>
        <sz val="11"/>
        <color theme="1"/>
        <rFont val="Calibri"/>
        <family val="2"/>
        <scheme val="minor"/>
      </rPr>
      <t>Coupe de Corée du Sud</t>
    </r>
  </si>
  <si>
    <r>
      <rPr>
        <sz val="11"/>
        <color theme="1"/>
        <rFont val="Calibri"/>
        <family val="2"/>
        <scheme val="minor"/>
      </rPr>
      <t>Corée du Sud</t>
    </r>
  </si>
  <si>
    <r>
      <rPr>
        <sz val="11"/>
        <color theme="1"/>
        <rFont val="Calibri"/>
        <family val="2"/>
        <scheme val="minor"/>
      </rPr>
      <t>Australie</t>
    </r>
  </si>
  <si>
    <r>
      <rPr>
        <sz val="11"/>
        <color theme="1"/>
        <rFont val="Calibri"/>
        <family val="2"/>
        <scheme val="minor"/>
      </rPr>
      <t>Coupe de Corée du Sud</t>
    </r>
  </si>
  <si>
    <r>
      <rPr>
        <sz val="11"/>
        <color theme="1"/>
        <rFont val="Calibri"/>
        <family val="2"/>
        <scheme val="minor"/>
      </rPr>
      <t>Italie</t>
    </r>
  </si>
  <si>
    <r>
      <rPr>
        <sz val="11"/>
        <color theme="1"/>
        <rFont val="Calibri"/>
        <family val="2"/>
        <scheme val="minor"/>
      </rPr>
      <t>Russie</t>
    </r>
  </si>
  <si>
    <r>
      <rPr>
        <sz val="11"/>
        <color theme="1"/>
        <rFont val="Calibri"/>
        <family val="2"/>
        <scheme val="minor"/>
      </rPr>
      <t>Amical</t>
    </r>
  </si>
  <si>
    <r>
      <rPr>
        <sz val="11"/>
        <color theme="1"/>
        <rFont val="Calibri"/>
        <family val="2"/>
        <scheme val="minor"/>
      </rPr>
      <t>Paraguay</t>
    </r>
  </si>
  <si>
    <r>
      <rPr>
        <sz val="11"/>
        <color theme="1"/>
        <rFont val="Calibri"/>
        <family val="2"/>
        <scheme val="minor"/>
      </rPr>
      <t>Bolivie</t>
    </r>
  </si>
  <si>
    <r>
      <rPr>
        <sz val="11"/>
        <color theme="1"/>
        <rFont val="Calibri"/>
        <family val="2"/>
        <scheme val="minor"/>
      </rPr>
      <t>Copa Paz del Chaco</t>
    </r>
  </si>
  <si>
    <r>
      <rPr>
        <sz val="11"/>
        <color theme="1"/>
        <rFont val="Calibri"/>
        <family val="2"/>
        <scheme val="minor"/>
      </rPr>
      <t>Uruguay</t>
    </r>
  </si>
  <si>
    <r>
      <rPr>
        <sz val="11"/>
        <color theme="1"/>
        <rFont val="Calibri"/>
        <family val="2"/>
        <scheme val="minor"/>
      </rPr>
      <t>Pérou</t>
    </r>
  </si>
  <si>
    <r>
      <rPr>
        <sz val="11"/>
        <color theme="1"/>
        <rFont val="Calibri"/>
        <family val="2"/>
        <scheme val="minor"/>
      </rPr>
      <t>Amical</t>
    </r>
  </si>
  <si>
    <r>
      <rPr>
        <sz val="11"/>
        <color theme="1"/>
        <rFont val="Calibri"/>
        <family val="2"/>
        <scheme val="minor"/>
      </rPr>
      <t>Équateur</t>
    </r>
  </si>
  <si>
    <r>
      <rPr>
        <sz val="11"/>
        <color theme="1"/>
        <rFont val="Calibri"/>
        <family val="2"/>
        <scheme val="minor"/>
      </rPr>
      <t>Pérou</t>
    </r>
  </si>
  <si>
    <r>
      <rPr>
        <sz val="11"/>
        <color theme="1"/>
        <rFont val="Calibri"/>
        <family val="2"/>
        <scheme val="minor"/>
      </rPr>
      <t>Amical</t>
    </r>
  </si>
  <si>
    <r>
      <rPr>
        <sz val="11"/>
        <color theme="1"/>
        <rFont val="Calibri"/>
        <family val="2"/>
        <scheme val="minor"/>
      </rPr>
      <t>Brésil</t>
    </r>
  </si>
  <si>
    <r>
      <rPr>
        <sz val="11"/>
        <color theme="1"/>
        <rFont val="Calibri"/>
        <family val="2"/>
        <scheme val="minor"/>
      </rPr>
      <t>Argentine</t>
    </r>
  </si>
  <si>
    <r>
      <rPr>
        <sz val="11"/>
        <color theme="1"/>
        <rFont val="Calibri"/>
        <family val="2"/>
        <scheme val="minor"/>
      </rPr>
      <t>Amical</t>
    </r>
  </si>
  <si>
    <r>
      <rPr>
        <sz val="11"/>
        <color theme="1"/>
        <rFont val="Calibri"/>
        <family val="2"/>
        <scheme val="minor"/>
      </rPr>
      <t>Mexique</t>
    </r>
  </si>
  <si>
    <r>
      <rPr>
        <sz val="11"/>
        <color theme="1"/>
        <rFont val="Calibri"/>
        <family val="2"/>
        <scheme val="minor"/>
      </rPr>
      <t>Honduras</t>
    </r>
  </si>
  <si>
    <r>
      <rPr>
        <sz val="11"/>
        <color theme="1"/>
        <rFont val="Calibri"/>
        <family val="2"/>
        <scheme val="minor"/>
      </rPr>
      <t>Gold Cup</t>
    </r>
  </si>
  <si>
    <r>
      <rPr>
        <sz val="11"/>
        <color theme="1"/>
        <rFont val="Calibri"/>
        <family val="2"/>
        <scheme val="minor"/>
      </rPr>
      <t>Bolivie</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</si>
  <si>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</si>
  <si>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</si>
  <si>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Équateur</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</si>
  <si>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</si>
  <si>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</si>
  <si>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Bolivie</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</si>
  <si>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</si>
  <si>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</si>
  <si>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</si>
  <si>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</si>
  <si>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</si>
  <si>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Chili</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</si>
  <si>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</si>
  <si>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</si>
  <si>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Chili</t>
    </r>
  </si>
  <si>
    <r>
      <rPr>
        <sz val="11"/>
        <color theme="1"/>
        <rFont val="Calibri"/>
        <family val="2"/>
        <scheme val="minor"/>
      </rPr>
      <t>Argentine</t>
    </r>
  </si>
  <si>
    <r>
      <rPr>
        <sz val="11"/>
        <color theme="1"/>
        <rFont val="Calibri"/>
        <family val="2"/>
        <scheme val="minor"/>
      </rPr>
      <t>Copa América</t>
    </r>
  </si>
  <si>
    <r>
      <rPr>
        <sz val="11"/>
        <color theme="1"/>
        <rFont val="Calibri"/>
        <family val="2"/>
        <scheme val="minor"/>
      </rPr>
      <t>Côte d’Ivoire</t>
    </r>
  </si>
  <si>
    <r>
      <rPr>
        <sz val="11"/>
        <color theme="1"/>
        <rFont val="Calibri"/>
        <family val="2"/>
        <scheme val="minor"/>
      </rPr>
      <t>Libye</t>
    </r>
  </si>
  <si>
    <r>
      <rPr>
        <sz val="11"/>
        <color theme="1"/>
        <rFont val="Calibri"/>
        <family val="2"/>
        <scheme val="minor"/>
      </rPr>
      <t>Amical</t>
    </r>
  </si>
  <si>
    <r>
      <rPr>
        <sz val="11"/>
        <color theme="1"/>
        <rFont val="Calibri"/>
        <family val="2"/>
        <scheme val="minor"/>
      </rPr>
      <t>Égypte</t>
    </r>
  </si>
  <si>
    <r>
      <rPr>
        <sz val="11"/>
        <color theme="1"/>
        <rFont val="Calibri"/>
        <family val="2"/>
        <scheme val="minor"/>
      </rPr>
      <t>Tunisie</t>
    </r>
  </si>
  <si>
    <r>
      <rPr>
        <sz val="11"/>
        <color theme="1"/>
        <rFont val="Calibri"/>
        <family val="2"/>
        <scheme val="minor"/>
      </rPr>
      <t>Qualification pour la Coupe d’Afrique des nations</t>
    </r>
  </si>
  <si>
    <r>
      <rPr>
        <sz val="11"/>
        <color theme="1"/>
        <rFont val="Calibri"/>
        <family val="2"/>
        <scheme val="minor"/>
      </rPr>
      <t>Bulgarie</t>
    </r>
  </si>
  <si>
    <r>
      <rPr>
        <sz val="11"/>
        <color theme="1"/>
        <rFont val="Calibri"/>
        <family val="2"/>
        <scheme val="minor"/>
      </rPr>
      <t>Turquie</t>
    </r>
  </si>
  <si>
    <r>
      <rPr>
        <sz val="11"/>
        <color theme="1"/>
        <rFont val="Calibri"/>
        <family val="2"/>
        <scheme val="minor"/>
      </rPr>
      <t>Amical</t>
    </r>
  </si>
  <si>
    <r>
      <rPr>
        <sz val="11"/>
        <color theme="1"/>
        <rFont val="Calibri"/>
        <family val="2"/>
        <scheme val="minor"/>
      </rPr>
      <t>Islande</t>
    </r>
  </si>
  <si>
    <r>
      <rPr>
        <sz val="11"/>
        <color theme="1"/>
        <rFont val="Calibri"/>
        <family val="2"/>
        <scheme val="minor"/>
      </rPr>
      <t>Danemark</t>
    </r>
  </si>
  <si>
    <r>
      <rPr>
        <sz val="11"/>
        <color theme="1"/>
        <rFont val="Calibri"/>
        <family val="2"/>
        <scheme val="minor"/>
      </rPr>
      <t>Amical</t>
    </r>
  </si>
  <si>
    <r>
      <rPr>
        <sz val="11"/>
        <color theme="1"/>
        <rFont val="Calibri"/>
        <family val="2"/>
        <scheme val="minor"/>
      </rPr>
      <t>Portugal</t>
    </r>
  </si>
  <si>
    <r>
      <rPr>
        <sz val="11"/>
        <color theme="1"/>
        <rFont val="Calibri"/>
        <family val="2"/>
        <scheme val="minor"/>
      </rPr>
      <t>Autriche</t>
    </r>
  </si>
  <si>
    <r>
      <rPr>
        <sz val="11"/>
        <color theme="1"/>
        <rFont val="Calibri"/>
        <family val="2"/>
        <scheme val="minor"/>
      </rPr>
      <t>Amical</t>
    </r>
  </si>
  <si>
    <r>
      <rPr>
        <sz val="11"/>
        <color theme="1"/>
        <rFont val="Calibri"/>
        <family val="2"/>
        <scheme val="minor"/>
      </rPr>
      <t>Mali</t>
    </r>
  </si>
  <si>
    <r>
      <rPr>
        <sz val="11"/>
        <color theme="1"/>
        <rFont val="Calibri"/>
        <family val="2"/>
        <scheme val="minor"/>
      </rPr>
      <t>Guinée</t>
    </r>
  </si>
  <si>
    <r>
      <rPr>
        <sz val="11"/>
        <color theme="1"/>
        <rFont val="Calibri"/>
        <family val="2"/>
        <scheme val="minor"/>
      </rPr>
      <t>Amical</t>
    </r>
  </si>
  <si>
    <r>
      <rPr>
        <sz val="11"/>
        <color theme="1"/>
        <rFont val="Calibri"/>
        <family val="2"/>
        <scheme val="minor"/>
      </rPr>
      <t>Pays‑Bas</t>
    </r>
  </si>
  <si>
    <r>
      <rPr>
        <sz val="11"/>
        <color theme="1"/>
        <rFont val="Calibri"/>
        <family val="2"/>
        <scheme val="minor"/>
      </rPr>
      <t>Pologne</t>
    </r>
  </si>
  <si>
    <r>
      <rPr>
        <sz val="11"/>
        <color theme="1"/>
        <rFont val="Calibri"/>
        <family val="2"/>
        <scheme val="minor"/>
      </rPr>
      <t>Amical</t>
    </r>
  </si>
  <si>
    <r>
      <rPr>
        <sz val="11"/>
        <color theme="1"/>
        <rFont val="Calibri"/>
        <family val="2"/>
        <scheme val="minor"/>
      </rPr>
      <t>Suisse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</si>
  <si>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</si>
  <si>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</si>
  <si>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</si>
  <si>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</si>
  <si>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</si>
  <si>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Mali</t>
    </r>
  </si>
  <si>
    <r>
      <rPr>
        <sz val="11"/>
        <color theme="1"/>
        <rFont val="Calibri"/>
        <family val="2"/>
        <scheme val="minor"/>
      </rPr>
      <t>Tunisie</t>
    </r>
  </si>
  <si>
    <r>
      <rPr>
        <sz val="11"/>
        <color theme="1"/>
        <rFont val="Calibri"/>
        <family val="2"/>
        <scheme val="minor"/>
      </rPr>
      <t>Amical</t>
    </r>
  </si>
  <si>
    <r>
      <rPr>
        <sz val="11"/>
        <color theme="1"/>
        <rFont val="Calibri"/>
        <family val="2"/>
        <scheme val="minor"/>
      </rPr>
      <t>Égypte</t>
    </r>
  </si>
  <si>
    <r>
      <rPr>
        <sz val="11"/>
        <color theme="1"/>
        <rFont val="Calibri"/>
        <family val="2"/>
        <scheme val="minor"/>
      </rPr>
      <t>Mali</t>
    </r>
  </si>
  <si>
    <r>
      <rPr>
        <sz val="11"/>
        <color theme="1"/>
        <rFont val="Calibri"/>
        <family val="2"/>
        <scheme val="minor"/>
      </rPr>
      <t>Amical</t>
    </r>
  </si>
  <si>
    <r>
      <rPr>
        <sz val="11"/>
        <color theme="1"/>
        <rFont val="Calibri"/>
        <family val="2"/>
        <scheme val="minor"/>
      </rPr>
      <t>Finlande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</si>
  <si>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</si>
  <si>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</si>
  <si>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</si>
  <si>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</si>
  <si>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</si>
  <si>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Pologne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</si>
  <si>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</si>
  <si>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</si>
  <si>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Hongrie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</si>
  <si>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</si>
  <si>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</si>
  <si>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Italie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</si>
  <si>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</si>
  <si>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</si>
  <si>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Pologne</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</si>
  <si>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</si>
  <si>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</si>
  <si>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Bulgarie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</si>
  <si>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</si>
  <si>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</si>
  <si>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Mexique</t>
    </r>
  </si>
  <si>
    <r>
      <rPr>
        <sz val="11"/>
        <color theme="1"/>
        <rFont val="Calibri"/>
        <family val="2"/>
        <scheme val="minor"/>
      </rPr>
      <t>Uruguay</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</si>
  <si>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</si>
  <si>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</si>
  <si>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Mexique</t>
    </r>
  </si>
  <si>
    <r>
      <rPr>
        <sz val="11"/>
        <color theme="1"/>
        <rFont val="Calibri"/>
        <family val="2"/>
        <scheme val="minor"/>
      </rPr>
      <t>Amical</t>
    </r>
  </si>
  <si>
    <r>
      <rPr>
        <sz val="11"/>
        <color theme="1"/>
        <rFont val="Calibri"/>
        <family val="2"/>
        <scheme val="minor"/>
      </rPr>
      <t>Portugal</t>
    </r>
  </si>
  <si>
    <r>
      <rPr>
        <sz val="11"/>
        <color theme="1"/>
        <rFont val="Calibri"/>
        <family val="2"/>
        <scheme val="minor"/>
      </rPr>
      <t>Cabo Verde</t>
    </r>
  </si>
  <si>
    <r>
      <rPr>
        <sz val="11"/>
        <color theme="1"/>
        <rFont val="Calibri"/>
        <family val="2"/>
        <scheme val="minor"/>
      </rPr>
      <t>Amical</t>
    </r>
  </si>
  <si>
    <r>
      <rPr>
        <sz val="11"/>
        <color theme="1"/>
        <rFont val="Calibri"/>
        <family val="2"/>
        <scheme val="minor"/>
      </rPr>
      <t>Égypte</t>
    </r>
  </si>
  <si>
    <r>
      <rPr>
        <sz val="11"/>
        <color theme="1"/>
        <rFont val="Calibri"/>
        <family val="2"/>
        <scheme val="minor"/>
      </rPr>
      <t>Pologne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</si>
  <si>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</si>
  <si>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</si>
  <si>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Hongrie</t>
    </r>
  </si>
  <si>
    <r>
      <rPr>
        <sz val="11"/>
        <color theme="1"/>
        <rFont val="Calibri"/>
        <family val="2"/>
        <scheme val="minor"/>
      </rPr>
      <t>Amical</t>
    </r>
  </si>
  <si>
    <r>
      <rPr>
        <sz val="11"/>
        <color theme="1"/>
        <rFont val="Calibri"/>
        <family val="2"/>
        <scheme val="minor"/>
      </rPr>
      <t>Égypte</t>
    </r>
  </si>
  <si>
    <r>
      <rPr>
        <sz val="11"/>
        <color theme="1"/>
        <rFont val="Calibri"/>
        <family val="2"/>
        <scheme val="minor"/>
      </rPr>
      <t>Roumanie</t>
    </r>
  </si>
  <si>
    <r>
      <rPr>
        <sz val="11"/>
        <color theme="1"/>
        <rFont val="Calibri"/>
        <family val="2"/>
        <scheme val="minor"/>
      </rPr>
      <t>Amical</t>
    </r>
  </si>
  <si>
    <r>
      <rPr>
        <sz val="11"/>
        <color theme="1"/>
        <rFont val="Calibri"/>
        <family val="2"/>
        <scheme val="minor"/>
      </rPr>
      <t>Tunisie</t>
    </r>
  </si>
  <si>
    <r>
      <rPr>
        <sz val="11"/>
        <color theme="1"/>
        <rFont val="Calibri"/>
        <family val="2"/>
        <scheme val="minor"/>
      </rPr>
      <t>Cameroun</t>
    </r>
  </si>
  <si>
    <r>
      <rPr>
        <sz val="11"/>
        <color theme="1"/>
        <rFont val="Calibri"/>
        <family val="2"/>
        <scheme val="minor"/>
      </rPr>
      <t>Amical</t>
    </r>
  </si>
  <si>
    <r>
      <rPr>
        <sz val="11"/>
        <color theme="1"/>
        <rFont val="Calibri"/>
        <family val="2"/>
        <scheme val="minor"/>
      </rPr>
      <t>Maroc</t>
    </r>
  </si>
  <si>
    <r>
      <rPr>
        <sz val="11"/>
        <color theme="1"/>
        <rFont val="Calibri"/>
        <family val="2"/>
        <scheme val="minor"/>
      </rPr>
      <t>Algérie</t>
    </r>
  </si>
  <si>
    <r>
      <rPr>
        <sz val="11"/>
        <color theme="1"/>
        <rFont val="Calibri"/>
        <family val="2"/>
        <scheme val="minor"/>
      </rPr>
      <t>Amical</t>
    </r>
  </si>
  <si>
    <r>
      <rPr>
        <sz val="11"/>
        <color theme="1"/>
        <rFont val="Calibri"/>
        <family val="2"/>
        <scheme val="minor"/>
      </rPr>
      <t>Égypte</t>
    </r>
  </si>
  <si>
    <r>
      <rPr>
        <sz val="11"/>
        <color theme="1"/>
        <rFont val="Calibri"/>
        <family val="2"/>
        <scheme val="minor"/>
      </rPr>
      <t>Norvège</t>
    </r>
  </si>
  <si>
    <r>
      <rPr>
        <sz val="11"/>
        <color theme="1"/>
        <rFont val="Calibri"/>
        <family val="2"/>
        <scheme val="minor"/>
      </rPr>
      <t>Amical</t>
    </r>
  </si>
  <si>
    <r>
      <rPr>
        <sz val="11"/>
        <color theme="1"/>
        <rFont val="Calibri"/>
        <family val="2"/>
        <scheme val="minor"/>
      </rPr>
      <t>Portugal</t>
    </r>
  </si>
  <si>
    <r>
      <rPr>
        <sz val="11"/>
        <color theme="1"/>
        <rFont val="Calibri"/>
        <family val="2"/>
        <scheme val="minor"/>
      </rPr>
      <t>Espagne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</si>
  <si>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</si>
  <si>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</si>
  <si>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</si>
  <si>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</si>
  <si>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</si>
  <si>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Suède</t>
    </r>
  </si>
  <si>
    <r>
      <rPr>
        <sz val="11"/>
        <color theme="1"/>
        <rFont val="Calibri"/>
        <family val="2"/>
        <scheme val="minor"/>
      </rPr>
      <t>Amical</t>
    </r>
  </si>
  <si>
    <r>
      <rPr>
        <sz val="11"/>
        <color theme="1"/>
        <rFont val="Calibri"/>
        <family val="2"/>
        <scheme val="minor"/>
      </rPr>
      <t>Tunisie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</si>
  <si>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</si>
  <si>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</si>
  <si>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Turquie</t>
    </r>
  </si>
  <si>
    <r>
      <rPr>
        <sz val="11"/>
        <color theme="1"/>
        <rFont val="Calibri"/>
        <family val="2"/>
        <scheme val="minor"/>
      </rPr>
      <t>Finlande</t>
    </r>
  </si>
  <si>
    <r>
      <rPr>
        <sz val="11"/>
        <color theme="1"/>
        <rFont val="Calibri"/>
        <family val="2"/>
        <scheme val="minor"/>
      </rPr>
      <t>Amical</t>
    </r>
  </si>
  <si>
    <r>
      <rPr>
        <sz val="11"/>
        <color theme="1"/>
        <rFont val="Calibri"/>
        <family val="2"/>
        <scheme val="minor"/>
      </rPr>
      <t>Espagne</t>
    </r>
  </si>
  <si>
    <r>
      <rPr>
        <sz val="11"/>
        <color theme="1"/>
        <rFont val="Calibri"/>
        <family val="2"/>
        <scheme val="minor"/>
      </rPr>
      <t>Russie</t>
    </r>
  </si>
  <si>
    <r>
      <rPr>
        <sz val="11"/>
        <color theme="1"/>
        <rFont val="Calibri"/>
        <family val="2"/>
        <scheme val="minor"/>
      </rPr>
      <t>Amical</t>
    </r>
  </si>
  <si>
    <r>
      <rPr>
        <sz val="11"/>
        <color theme="1"/>
        <rFont val="Calibri"/>
        <family val="2"/>
        <scheme val="minor"/>
      </rPr>
      <t>Tunisie</t>
    </r>
  </si>
  <si>
    <r>
      <rPr>
        <sz val="11"/>
        <color theme="1"/>
        <rFont val="Calibri"/>
        <family val="2"/>
        <scheme val="minor"/>
      </rPr>
      <t>Nigéria</t>
    </r>
  </si>
  <si>
    <r>
      <rPr>
        <sz val="11"/>
        <color theme="1"/>
        <rFont val="Calibri"/>
        <family val="2"/>
        <scheme val="minor"/>
      </rPr>
      <t>Amical</t>
    </r>
  </si>
  <si>
    <r>
      <rPr>
        <sz val="11"/>
        <color theme="1"/>
        <rFont val="Calibri"/>
        <family val="2"/>
        <scheme val="minor"/>
      </rPr>
      <t>Mexique</t>
    </r>
  </si>
  <si>
    <r>
      <rPr>
        <sz val="11"/>
        <color theme="1"/>
        <rFont val="Calibri"/>
        <family val="2"/>
        <scheme val="minor"/>
      </rPr>
      <t>Russie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</si>
  <si>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</si>
  <si>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</si>
  <si>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</si>
  <si>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Amical</t>
    </r>
  </si>
  <si>
    <r>
      <rPr>
        <sz val="11"/>
        <color theme="1"/>
        <rFont val="Calibri"/>
        <family val="2"/>
        <scheme val="minor"/>
      </rPr>
      <t>France</t>
    </r>
  </si>
  <si>
    <r>
      <rPr>
        <sz val="11"/>
        <color theme="1"/>
        <rFont val="Calibri"/>
        <family val="2"/>
        <scheme val="minor"/>
      </rPr>
      <t>Belgique</t>
    </r>
  </si>
  <si>
    <r>
      <rPr>
        <sz val="11"/>
        <color theme="1"/>
        <rFont val="Calibri"/>
        <family val="2"/>
        <scheme val="minor"/>
      </rPr>
      <t>Amical</t>
    </r>
  </si>
  <si>
    <r>
      <rPr>
        <sz val="11"/>
        <color theme="1"/>
        <rFont val="Calibri"/>
        <family val="2"/>
        <scheme val="minor"/>
      </rPr>
      <t>Écosse</t>
    </r>
  </si>
  <si>
    <r>
      <rPr>
        <sz val="11"/>
        <color theme="1"/>
        <rFont val="Calibri"/>
        <family val="2"/>
        <scheme val="minor"/>
      </rPr>
      <t>Finlande</t>
    </r>
  </si>
  <si>
    <r>
      <rPr>
        <sz val="11"/>
        <color theme="1"/>
        <rFont val="Calibri"/>
        <family val="2"/>
        <scheme val="minor"/>
      </rPr>
      <t>Amical</t>
    </r>
  </si>
  <si>
    <r>
      <rPr>
        <sz val="11"/>
        <color theme="1"/>
        <rFont val="Calibri"/>
        <family val="2"/>
        <scheme val="minor"/>
      </rPr>
      <t>Israël</t>
    </r>
  </si>
  <si>
    <r>
      <rPr>
        <sz val="11"/>
        <color theme="1"/>
        <rFont val="Calibri"/>
        <family val="2"/>
        <scheme val="minor"/>
      </rPr>
      <t>Islande</t>
    </r>
  </si>
  <si>
    <r>
      <rPr>
        <sz val="11"/>
        <color theme="1"/>
        <rFont val="Calibri"/>
        <family val="2"/>
        <scheme val="minor"/>
      </rPr>
      <t>Amical</t>
    </r>
  </si>
  <si>
    <r>
      <rPr>
        <sz val="11"/>
        <color theme="1"/>
        <rFont val="Calibri"/>
        <family val="2"/>
        <scheme val="minor"/>
      </rPr>
      <t>Autriche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</si>
  <si>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</si>
  <si>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</si>
  <si>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</si>
  <si>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</si>
  <si>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</si>
  <si>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Russie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</si>
  <si>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</si>
  <si>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</si>
  <si>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Koweït</t>
    </r>
  </si>
  <si>
    <r>
      <rPr>
        <sz val="11"/>
        <color theme="1"/>
        <rFont val="Calibri"/>
        <family val="2"/>
        <scheme val="minor"/>
      </rPr>
      <t>Syrie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</si>
  <si>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</si>
  <si>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</si>
  <si>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Brésil</t>
    </r>
  </si>
  <si>
    <r>
      <rPr>
        <sz val="11"/>
        <color theme="1"/>
        <rFont val="Calibri"/>
        <family val="2"/>
        <scheme val="minor"/>
      </rPr>
      <t>Amical</t>
    </r>
  </si>
  <si>
    <r>
      <rPr>
        <sz val="11"/>
        <color theme="1"/>
        <rFont val="Calibri"/>
        <family val="2"/>
        <scheme val="minor"/>
      </rPr>
      <t>Qatar</t>
    </r>
  </si>
  <si>
    <r>
      <rPr>
        <sz val="11"/>
        <color theme="1"/>
        <rFont val="Calibri"/>
        <family val="2"/>
        <scheme val="minor"/>
      </rPr>
      <t>Koweït</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</si>
  <si>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</si>
  <si>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</si>
  <si>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Syrie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</si>
  <si>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</si>
  <si>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</si>
  <si>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Équateur</t>
    </r>
  </si>
  <si>
    <r>
      <rPr>
        <sz val="11"/>
        <color theme="1"/>
        <rFont val="Calibri"/>
        <family val="2"/>
        <scheme val="minor"/>
      </rPr>
      <t>Amical</t>
    </r>
  </si>
  <si>
    <r>
      <rPr>
        <sz val="11"/>
        <color theme="1"/>
        <rFont val="Calibri"/>
        <family val="2"/>
        <scheme val="minor"/>
      </rPr>
      <t>Italie</t>
    </r>
  </si>
  <si>
    <r>
      <rPr>
        <sz val="11"/>
        <color theme="1"/>
        <rFont val="Calibri"/>
        <family val="2"/>
        <scheme val="minor"/>
      </rPr>
      <t>Portugal</t>
    </r>
  </si>
  <si>
    <r>
      <rPr>
        <sz val="11"/>
        <color theme="1"/>
        <rFont val="Calibri"/>
        <family val="2"/>
        <scheme val="minor"/>
      </rPr>
      <t>USA Cup</t>
    </r>
  </si>
  <si>
    <r>
      <rPr>
        <sz val="11"/>
        <color theme="1"/>
        <rFont val="Calibri"/>
        <family val="2"/>
        <scheme val="minor"/>
      </rPr>
      <t>Allemagne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</si>
  <si>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</si>
  <si>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</si>
  <si>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Danemark</t>
    </r>
  </si>
  <si>
    <r>
      <rPr>
        <sz val="11"/>
        <color theme="1"/>
        <rFont val="Calibri"/>
        <family val="2"/>
        <scheme val="minor"/>
      </rPr>
      <t>Russie</t>
    </r>
  </si>
  <si>
    <r>
      <rPr>
        <sz val="11"/>
        <color theme="1"/>
        <rFont val="Calibri"/>
        <family val="2"/>
        <scheme val="minor"/>
      </rPr>
      <t>Amical</t>
    </r>
  </si>
  <si>
    <r>
      <rPr>
        <sz val="11"/>
        <color theme="1"/>
        <rFont val="Calibri"/>
        <family val="2"/>
        <scheme val="minor"/>
      </rPr>
      <t>Estonie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</si>
  <si>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</si>
  <si>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</si>
  <si>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Norvège</t>
    </r>
  </si>
  <si>
    <r>
      <rPr>
        <sz val="11"/>
        <color theme="1"/>
        <rFont val="Calibri"/>
        <family val="2"/>
        <scheme val="minor"/>
      </rPr>
      <t>Écosse</t>
    </r>
  </si>
  <si>
    <r>
      <rPr>
        <sz val="11"/>
        <color theme="1"/>
        <rFont val="Calibri"/>
        <family val="2"/>
        <scheme val="minor"/>
      </rPr>
      <t>Amical</t>
    </r>
  </si>
  <si>
    <r>
      <rPr>
        <sz val="11"/>
        <color theme="1"/>
        <rFont val="Calibri"/>
        <family val="2"/>
        <scheme val="minor"/>
      </rPr>
      <t>France</t>
    </r>
  </si>
  <si>
    <r>
      <rPr>
        <sz val="11"/>
        <color theme="1"/>
        <rFont val="Calibri"/>
        <family val="2"/>
        <scheme val="minor"/>
      </rPr>
      <t>Pays‑Bas</t>
    </r>
  </si>
  <si>
    <r>
      <rPr>
        <sz val="11"/>
        <color theme="1"/>
        <rFont val="Calibri"/>
        <family val="2"/>
        <scheme val="minor"/>
      </rPr>
      <t>Amical</t>
    </r>
  </si>
  <si>
    <r>
      <rPr>
        <sz val="11"/>
        <color theme="1"/>
        <rFont val="Calibri"/>
        <family val="2"/>
        <scheme val="minor"/>
      </rPr>
      <t>Suède</t>
    </r>
  </si>
  <si>
    <r>
      <rPr>
        <sz val="11"/>
        <color theme="1"/>
        <rFont val="Calibri"/>
        <family val="2"/>
        <scheme val="minor"/>
      </rPr>
      <t>France</t>
    </r>
  </si>
  <si>
    <r>
      <rPr>
        <sz val="11"/>
        <color theme="1"/>
        <rFont val="Calibri"/>
        <family val="2"/>
        <scheme val="minor"/>
      </rPr>
      <t>Coupe européenne de l’UEFA</t>
    </r>
  </si>
  <si>
    <r>
      <rPr>
        <sz val="11"/>
        <color theme="1"/>
        <rFont val="Calibri"/>
        <family val="2"/>
        <scheme val="minor"/>
      </rPr>
      <t>Danemark</t>
    </r>
  </si>
  <si>
    <r>
      <rPr>
        <sz val="11"/>
        <color theme="1"/>
        <rFont val="Calibri"/>
        <family val="2"/>
        <scheme val="minor"/>
      </rPr>
      <t>Angleterre</t>
    </r>
  </si>
  <si>
    <r>
      <rPr>
        <sz val="11"/>
        <color theme="1"/>
        <rFont val="Calibri"/>
        <family val="2"/>
        <scheme val="minor"/>
      </rPr>
      <t>Coupe européenne de l’UEFA</t>
    </r>
  </si>
  <si>
    <r>
      <rPr>
        <sz val="11"/>
        <color theme="1"/>
        <rFont val="Calibri"/>
        <family val="2"/>
        <scheme val="minor"/>
      </rPr>
      <t>Russie</t>
    </r>
  </si>
  <si>
    <r>
      <rPr>
        <sz val="11"/>
        <color theme="1"/>
        <rFont val="Calibri"/>
        <family val="2"/>
        <scheme val="minor"/>
      </rPr>
      <t>Allemagne</t>
    </r>
  </si>
  <si>
    <r>
      <rPr>
        <sz val="11"/>
        <color theme="1"/>
        <rFont val="Calibri"/>
        <family val="2"/>
        <scheme val="minor"/>
      </rPr>
      <t>Coupe européenne de l’UEFA</t>
    </r>
  </si>
  <si>
    <r>
      <rPr>
        <sz val="11"/>
        <color theme="1"/>
        <rFont val="Calibri"/>
        <family val="2"/>
        <scheme val="minor"/>
      </rPr>
      <t>France</t>
    </r>
  </si>
  <si>
    <r>
      <rPr>
        <sz val="11"/>
        <color theme="1"/>
        <rFont val="Calibri"/>
        <family val="2"/>
        <scheme val="minor"/>
      </rPr>
      <t>Angleterre</t>
    </r>
  </si>
  <si>
    <r>
      <rPr>
        <sz val="11"/>
        <color theme="1"/>
        <rFont val="Calibri"/>
        <family val="2"/>
        <scheme val="minor"/>
      </rPr>
      <t>Coupe européenne de l’UEFA</t>
    </r>
  </si>
  <si>
    <r>
      <rPr>
        <sz val="11"/>
        <color theme="1"/>
        <rFont val="Calibri"/>
        <family val="2"/>
        <scheme val="minor"/>
      </rPr>
      <t>Pays‑Bas</t>
    </r>
  </si>
  <si>
    <r>
      <rPr>
        <sz val="11"/>
        <color theme="1"/>
        <rFont val="Calibri"/>
        <family val="2"/>
        <scheme val="minor"/>
      </rPr>
      <t>Russie</t>
    </r>
  </si>
  <si>
    <r>
      <rPr>
        <sz val="11"/>
        <color theme="1"/>
        <rFont val="Calibri"/>
        <family val="2"/>
        <scheme val="minor"/>
      </rPr>
      <t>Coupe européenne de l’UEFA</t>
    </r>
  </si>
  <si>
    <r>
      <rPr>
        <sz val="11"/>
        <color theme="1"/>
        <rFont val="Calibri"/>
        <family val="2"/>
        <scheme val="minor"/>
      </rPr>
      <t>Pays‑Bas</t>
    </r>
  </si>
  <si>
    <r>
      <rPr>
        <sz val="11"/>
        <color theme="1"/>
        <rFont val="Calibri"/>
        <family val="2"/>
        <scheme val="minor"/>
      </rPr>
      <t>Danemark</t>
    </r>
  </si>
  <si>
    <r>
      <rPr>
        <sz val="11"/>
        <color theme="1"/>
        <rFont val="Calibri"/>
        <family val="2"/>
        <scheme val="minor"/>
      </rPr>
      <t>Coupe européenne de l’UEFA</t>
    </r>
  </si>
  <si>
    <r>
      <rPr>
        <sz val="11"/>
        <color theme="1"/>
        <rFont val="Calibri"/>
        <family val="2"/>
        <scheme val="minor"/>
      </rPr>
      <t>Guatemala</t>
    </r>
  </si>
  <si>
    <r>
      <rPr>
        <sz val="11"/>
        <color theme="1"/>
        <rFont val="Calibri"/>
        <family val="2"/>
        <scheme val="minor"/>
      </rPr>
      <t>Pologne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</si>
  <si>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</si>
  <si>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</si>
  <si>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Cameroun</t>
    </r>
  </si>
  <si>
    <r>
      <rPr>
        <sz val="11"/>
        <color theme="1"/>
        <rFont val="Calibri"/>
        <family val="2"/>
        <scheme val="minor"/>
      </rPr>
      <t>Amical</t>
    </r>
  </si>
  <si>
    <r>
      <rPr>
        <sz val="11"/>
        <color theme="1"/>
        <rFont val="Calibri"/>
        <family val="2"/>
        <scheme val="minor"/>
      </rPr>
      <t>Australie</t>
    </r>
  </si>
  <si>
    <r>
      <rPr>
        <sz val="11"/>
        <color theme="1"/>
        <rFont val="Calibri"/>
        <family val="2"/>
        <scheme val="minor"/>
      </rPr>
      <t>Croatie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</si>
  <si>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</si>
  <si>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</si>
  <si>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</si>
  <si>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</si>
  <si>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</si>
  <si>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Burkina Faso</t>
    </r>
  </si>
  <si>
    <r>
      <rPr>
        <sz val="11"/>
        <color theme="1"/>
        <rFont val="Calibri"/>
        <family val="2"/>
        <scheme val="minor"/>
      </rPr>
      <t>Coupe d’Afrique des nations</t>
    </r>
  </si>
  <si>
    <r>
      <rPr>
        <sz val="11"/>
        <color theme="1"/>
        <rFont val="Calibri"/>
        <family val="2"/>
        <scheme val="minor"/>
      </rPr>
      <t>Mexique</t>
    </r>
  </si>
  <si>
    <r>
      <rPr>
        <sz val="11"/>
        <color theme="1"/>
        <rFont val="Calibri"/>
        <family val="2"/>
        <scheme val="minor"/>
      </rPr>
      <t>Colombie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</si>
  <si>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</si>
  <si>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</si>
  <si>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</si>
  <si>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</si>
  <si>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Bulgarie</t>
    </r>
  </si>
  <si>
    <r>
      <rPr>
        <sz val="11"/>
        <color theme="1"/>
        <rFont val="Calibri"/>
        <family val="2"/>
        <scheme val="minor"/>
      </rPr>
      <t>Mexique</t>
    </r>
  </si>
  <si>
    <r>
      <rPr>
        <sz val="11"/>
        <color theme="1"/>
        <rFont val="Calibri"/>
        <family val="2"/>
        <scheme val="minor"/>
      </rPr>
      <t>Amical</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</si>
  <si>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</si>
  <si>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</si>
  <si>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Dynasty Cup</t>
    </r>
  </si>
  <si>
    <r>
      <rPr>
        <sz val="11"/>
        <color theme="1"/>
        <rFont val="Calibri"/>
        <family val="2"/>
        <scheme val="minor"/>
      </rPr>
      <t>Finlande</t>
    </r>
  </si>
  <si>
    <r>
      <rPr>
        <sz val="11"/>
        <color theme="1"/>
        <rFont val="Calibri"/>
        <family val="2"/>
        <scheme val="minor"/>
      </rPr>
      <t>Pologne</t>
    </r>
  </si>
  <si>
    <r>
      <rPr>
        <sz val="11"/>
        <color theme="1"/>
        <rFont val="Calibri"/>
        <family val="2"/>
        <scheme val="minor"/>
      </rPr>
      <t>Amical</t>
    </r>
  </si>
  <si>
    <r>
      <rPr>
        <sz val="11"/>
        <color theme="1"/>
        <rFont val="Calibri"/>
        <family val="2"/>
        <scheme val="minor"/>
      </rPr>
      <t>Norvège</t>
    </r>
  </si>
  <si>
    <r>
      <rPr>
        <sz val="11"/>
        <color theme="1"/>
        <rFont val="Calibri"/>
        <family val="2"/>
        <scheme val="minor"/>
      </rPr>
      <t>Suède</t>
    </r>
  </si>
  <si>
    <r>
      <rPr>
        <sz val="11"/>
        <color theme="1"/>
        <rFont val="Calibri"/>
        <family val="2"/>
        <scheme val="minor"/>
      </rPr>
      <t>Amical</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</si>
  <si>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</si>
  <si>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</si>
  <si>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Dynasty Cup</t>
    </r>
  </si>
  <si>
    <r>
      <rPr>
        <sz val="11"/>
        <color theme="1"/>
        <rFont val="Calibri"/>
        <family val="2"/>
        <scheme val="minor"/>
      </rPr>
      <t>Autriche</t>
    </r>
  </si>
  <si>
    <r>
      <rPr>
        <sz val="11"/>
        <color theme="1"/>
        <rFont val="Calibri"/>
        <family val="2"/>
        <scheme val="minor"/>
      </rPr>
      <t>Portugal</t>
    </r>
  </si>
  <si>
    <r>
      <rPr>
        <sz val="11"/>
        <color theme="1"/>
        <rFont val="Calibri"/>
        <family val="2"/>
        <scheme val="minor"/>
      </rPr>
      <t>Amical</t>
    </r>
  </si>
  <si>
    <r>
      <rPr>
        <sz val="11"/>
        <color theme="1"/>
        <rFont val="Calibri"/>
        <family val="2"/>
        <scheme val="minor"/>
      </rPr>
      <t>Pologne</t>
    </r>
  </si>
  <si>
    <r>
      <rPr>
        <sz val="11"/>
        <color theme="1"/>
        <rFont val="Calibri"/>
        <family val="2"/>
        <scheme val="minor"/>
      </rPr>
      <t>Israël</t>
    </r>
  </si>
  <si>
    <r>
      <rPr>
        <sz val="11"/>
        <color theme="1"/>
        <rFont val="Calibri"/>
        <family val="2"/>
        <scheme val="minor"/>
      </rPr>
      <t>Amical</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</si>
  <si>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</si>
  <si>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</si>
  <si>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</si>
  <si>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Hongrie</t>
    </r>
  </si>
  <si>
    <r>
      <rPr>
        <sz val="11"/>
        <color theme="1"/>
        <rFont val="Calibri"/>
        <family val="2"/>
        <scheme val="minor"/>
      </rPr>
      <t>Israël</t>
    </r>
  </si>
  <si>
    <r>
      <rPr>
        <sz val="11"/>
        <color theme="1"/>
        <rFont val="Calibri"/>
        <family val="2"/>
        <scheme val="minor"/>
      </rPr>
      <t>Amical</t>
    </r>
  </si>
  <si>
    <r>
      <rPr>
        <sz val="11"/>
        <color theme="1"/>
        <rFont val="Calibri"/>
        <family val="2"/>
        <scheme val="minor"/>
      </rPr>
      <t>Uruguay</t>
    </r>
  </si>
  <si>
    <r>
      <rPr>
        <sz val="11"/>
        <color theme="1"/>
        <rFont val="Calibri"/>
        <family val="2"/>
        <scheme val="minor"/>
      </rPr>
      <t>Argentine</t>
    </r>
  </si>
  <si>
    <r>
      <rPr>
        <sz val="11"/>
        <color theme="1"/>
        <rFont val="Calibri"/>
        <family val="2"/>
        <scheme val="minor"/>
      </rPr>
      <t>Copa Lipton</t>
    </r>
  </si>
  <si>
    <r>
      <rPr>
        <sz val="11"/>
        <color theme="1"/>
        <rFont val="Calibri"/>
        <family val="2"/>
        <scheme val="minor"/>
      </rPr>
      <t>Iran</t>
    </r>
  </si>
  <si>
    <r>
      <rPr>
        <sz val="11"/>
        <color theme="1"/>
        <rFont val="Calibri"/>
        <family val="2"/>
        <scheme val="minor"/>
      </rPr>
      <t>Cameroun</t>
    </r>
  </si>
  <si>
    <r>
      <rPr>
        <sz val="11"/>
        <color theme="1"/>
        <rFont val="Calibri"/>
        <family val="2"/>
        <scheme val="minor"/>
      </rPr>
      <t>Amical</t>
    </r>
  </si>
  <si>
    <r>
      <rPr>
        <sz val="11"/>
        <color theme="1"/>
        <rFont val="Calibri"/>
        <family val="2"/>
        <scheme val="minor"/>
      </rPr>
      <t>Iran</t>
    </r>
  </si>
  <si>
    <r>
      <rPr>
        <sz val="11"/>
        <color theme="1"/>
        <rFont val="Calibri"/>
        <family val="2"/>
        <scheme val="minor"/>
      </rPr>
      <t>Cameroun</t>
    </r>
  </si>
  <si>
    <r>
      <rPr>
        <sz val="11"/>
        <color theme="1"/>
        <rFont val="Calibri"/>
        <family val="2"/>
        <scheme val="minor"/>
      </rPr>
      <t>Amical</t>
    </r>
  </si>
  <si>
    <r>
      <rPr>
        <sz val="11"/>
        <color theme="1"/>
        <rFont val="Calibri"/>
        <family val="2"/>
        <scheme val="minor"/>
      </rPr>
      <t>Qatar</t>
    </r>
  </si>
  <si>
    <r>
      <rPr>
        <sz val="11"/>
        <color theme="1"/>
        <rFont val="Calibri"/>
        <family val="2"/>
        <scheme val="minor"/>
      </rPr>
      <t>Hongrie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</si>
  <si>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</si>
  <si>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</si>
  <si>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</si>
  <si>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</si>
  <si>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</si>
  <si>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</si>
  <si>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</si>
  <si>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</si>
  <si>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Mexique</t>
    </r>
  </si>
  <si>
    <r>
      <rPr>
        <sz val="11"/>
        <color theme="1"/>
        <rFont val="Calibri"/>
        <family val="2"/>
        <scheme val="minor"/>
      </rPr>
      <t>Amical</t>
    </r>
  </si>
  <si>
    <r>
      <rPr>
        <sz val="11"/>
        <color theme="1"/>
        <rFont val="Calibri"/>
        <family val="2"/>
        <scheme val="minor"/>
      </rPr>
      <t>Italie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</si>
  <si>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</si>
  <si>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</si>
  <si>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</si>
  <si>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</si>
  <si>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</si>
  <si>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</si>
  <si>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</si>
  <si>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</si>
  <si>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</si>
  <si>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</si>
  <si>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</si>
  <si>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</si>
  <si>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</si>
  <si>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</si>
  <si>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</si>
  <si>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Iran</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</si>
  <si>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</si>
  <si>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</si>
  <si>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</si>
  <si>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</si>
  <si>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</si>
  <si>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</si>
  <si>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</si>
  <si>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Bélarus</t>
    </r>
  </si>
  <si>
    <r>
      <rPr>
        <sz val="11"/>
        <color theme="1"/>
        <rFont val="Calibri"/>
        <family val="2"/>
        <scheme val="minor"/>
      </rPr>
      <t>Ukraine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</si>
  <si>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</si>
  <si>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</si>
  <si>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Chine</t>
    </r>
  </si>
  <si>
    <r>
      <rPr>
        <sz val="11"/>
        <color theme="1"/>
        <rFont val="Calibri"/>
        <family val="2"/>
        <scheme val="minor"/>
      </rPr>
      <t>Coupe de l’AFC</t>
    </r>
  </si>
  <si>
    <r>
      <rPr>
        <sz val="11"/>
        <color theme="1"/>
        <rFont val="Calibri"/>
        <family val="2"/>
        <scheme val="minor"/>
      </rPr>
      <t>Japon</t>
    </r>
  </si>
  <si>
    <r>
      <rPr>
        <sz val="11"/>
        <color theme="1"/>
        <rFont val="Calibri"/>
        <family val="2"/>
        <scheme val="minor"/>
      </rPr>
      <t>Émirats arabes unis</t>
    </r>
  </si>
  <si>
    <r>
      <rPr>
        <sz val="11"/>
        <color theme="1"/>
        <rFont val="Calibri"/>
        <family val="2"/>
        <scheme val="minor"/>
      </rPr>
      <t>Coupe de l’AFC</t>
    </r>
  </si>
  <si>
    <r>
      <rPr>
        <sz val="11"/>
        <color theme="1"/>
        <rFont val="Calibri"/>
        <family val="2"/>
        <scheme val="minor"/>
      </rPr>
      <t>Arabie saoudite</t>
    </r>
  </si>
  <si>
    <r>
      <rPr>
        <sz val="11"/>
        <color theme="1"/>
        <rFont val="Calibri"/>
        <family val="2"/>
        <scheme val="minor"/>
      </rPr>
      <t>Qatar</t>
    </r>
  </si>
  <si>
    <r>
      <rPr>
        <sz val="11"/>
        <color theme="1"/>
        <rFont val="Calibri"/>
        <family val="2"/>
        <scheme val="minor"/>
      </rPr>
      <t>Coupe de l’AFC</t>
    </r>
  </si>
  <si>
    <r>
      <rPr>
        <sz val="11"/>
        <color theme="1"/>
        <rFont val="Calibri"/>
        <family val="2"/>
        <scheme val="minor"/>
      </rPr>
      <t>Émirats arabes unis</t>
    </r>
  </si>
  <si>
    <r>
      <rPr>
        <sz val="11"/>
        <color theme="1"/>
        <rFont val="Calibri"/>
        <family val="2"/>
        <scheme val="minor"/>
      </rPr>
      <t>Iran</t>
    </r>
  </si>
  <si>
    <r>
      <rPr>
        <sz val="11"/>
        <color theme="1"/>
        <rFont val="Calibri"/>
        <family val="2"/>
        <scheme val="minor"/>
      </rPr>
      <t>Coupe de l’AFC</t>
    </r>
  </si>
  <si>
    <r>
      <rPr>
        <sz val="11"/>
        <color theme="1"/>
        <rFont val="Calibri"/>
        <family val="2"/>
        <scheme val="minor"/>
      </rPr>
      <t>Égypte</t>
    </r>
  </si>
  <si>
    <r>
      <rPr>
        <sz val="11"/>
        <color theme="1"/>
        <rFont val="Calibri"/>
        <family val="2"/>
        <scheme val="minor"/>
      </rPr>
      <t>Koweït</t>
    </r>
  </si>
  <si>
    <r>
      <rPr>
        <sz val="11"/>
        <color theme="1"/>
        <rFont val="Calibri"/>
        <family val="2"/>
        <scheme val="minor"/>
      </rPr>
      <t>Amical</t>
    </r>
  </si>
  <si>
    <r>
      <rPr>
        <sz val="11"/>
        <color theme="1"/>
        <rFont val="Calibri"/>
        <family val="2"/>
        <scheme val="minor"/>
      </rPr>
      <t>Tunisie</t>
    </r>
  </si>
  <si>
    <r>
      <rPr>
        <sz val="11"/>
        <color theme="1"/>
        <rFont val="Calibri"/>
        <family val="2"/>
        <scheme val="minor"/>
      </rPr>
      <t>Finlande</t>
    </r>
  </si>
  <si>
    <r>
      <rPr>
        <sz val="11"/>
        <color theme="1"/>
        <rFont val="Calibri"/>
        <family val="2"/>
        <scheme val="minor"/>
      </rPr>
      <t>Amical</t>
    </r>
  </si>
  <si>
    <r>
      <rPr>
        <sz val="11"/>
        <color theme="1"/>
        <rFont val="Calibri"/>
        <family val="2"/>
        <scheme val="minor"/>
      </rPr>
      <t>Chine</t>
    </r>
  </si>
  <si>
    <r>
      <rPr>
        <sz val="11"/>
        <color theme="1"/>
        <rFont val="Calibri"/>
        <family val="2"/>
        <scheme val="minor"/>
      </rPr>
      <t>Émirats arabes unis</t>
    </r>
  </si>
  <si>
    <r>
      <rPr>
        <sz val="11"/>
        <color theme="1"/>
        <rFont val="Calibri"/>
        <family val="2"/>
        <scheme val="minor"/>
      </rPr>
      <t>Coupe de l’AFC</t>
    </r>
  </si>
  <si>
    <r>
      <rPr>
        <sz val="11"/>
        <color theme="1"/>
        <rFont val="Calibri"/>
        <family val="2"/>
        <scheme val="minor"/>
      </rPr>
      <t>Maroc</t>
    </r>
  </si>
  <si>
    <r>
      <rPr>
        <sz val="11"/>
        <color theme="1"/>
        <rFont val="Calibri"/>
        <family val="2"/>
        <scheme val="minor"/>
      </rPr>
      <t>Égypte</t>
    </r>
  </si>
  <si>
    <r>
      <rPr>
        <sz val="11"/>
        <color theme="1"/>
        <rFont val="Calibri"/>
        <family val="2"/>
        <scheme val="minor"/>
      </rPr>
      <t>Qualification pour la Coupe d’Afrique des nations</t>
    </r>
  </si>
  <si>
    <r>
      <rPr>
        <sz val="11"/>
        <color theme="1"/>
        <rFont val="Calibri"/>
        <family val="2"/>
        <scheme val="minor"/>
      </rPr>
      <t>Grèce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</si>
  <si>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</si>
  <si>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</si>
  <si>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</si>
  <si>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Sénégal</t>
    </r>
  </si>
  <si>
    <r>
      <rPr>
        <sz val="11"/>
        <color theme="1"/>
        <rFont val="Calibri"/>
        <family val="2"/>
        <scheme val="minor"/>
      </rPr>
      <t>Amical</t>
    </r>
  </si>
  <si>
    <r>
      <rPr>
        <sz val="11"/>
        <color theme="1"/>
        <rFont val="Calibri"/>
        <family val="2"/>
        <scheme val="minor"/>
      </rPr>
      <t>Allemagne</t>
    </r>
  </si>
  <si>
    <r>
      <rPr>
        <sz val="11"/>
        <color theme="1"/>
        <rFont val="Calibri"/>
        <family val="2"/>
        <scheme val="minor"/>
      </rPr>
      <t>Autriche</t>
    </r>
  </si>
  <si>
    <r>
      <rPr>
        <sz val="11"/>
        <color theme="1"/>
        <rFont val="Calibri"/>
        <family val="2"/>
        <scheme val="minor"/>
      </rPr>
      <t>Amical</t>
    </r>
  </si>
  <si>
    <r>
      <rPr>
        <sz val="11"/>
        <color theme="1"/>
        <rFont val="Calibri"/>
        <family val="2"/>
        <scheme val="minor"/>
      </rPr>
      <t>Écosse</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</si>
  <si>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</si>
  <si>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</si>
  <si>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</si>
  <si>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</si>
  <si>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</si>
  <si>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</si>
  <si>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Sénégal</t>
    </r>
  </si>
  <si>
    <r>
      <rPr>
        <sz val="11"/>
        <color theme="1"/>
        <rFont val="Calibri"/>
        <family val="2"/>
        <scheme val="minor"/>
      </rPr>
      <t>Amical</t>
    </r>
  </si>
  <si>
    <r>
      <rPr>
        <sz val="11"/>
        <color theme="1"/>
        <rFont val="Calibri"/>
        <family val="2"/>
        <scheme val="minor"/>
      </rPr>
      <t>Égypte</t>
    </r>
  </si>
  <si>
    <r>
      <rPr>
        <sz val="11"/>
        <color theme="1"/>
        <rFont val="Calibri"/>
        <family val="2"/>
        <scheme val="minor"/>
      </rPr>
      <t>Koweït</t>
    </r>
  </si>
  <si>
    <r>
      <rPr>
        <sz val="11"/>
        <color theme="1"/>
        <rFont val="Calibri"/>
        <family val="2"/>
        <scheme val="minor"/>
      </rPr>
      <t>Amical</t>
    </r>
  </si>
  <si>
    <r>
      <rPr>
        <sz val="11"/>
        <color theme="1"/>
        <rFont val="Calibri"/>
        <family val="2"/>
        <scheme val="minor"/>
      </rPr>
      <t>Algérie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</si>
  <si>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</si>
  <si>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</si>
  <si>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Ouganda</t>
    </r>
  </si>
  <si>
    <r>
      <rPr>
        <sz val="11"/>
        <color theme="1"/>
        <rFont val="Calibri"/>
        <family val="2"/>
        <scheme val="minor"/>
      </rPr>
      <t>Zambie</t>
    </r>
  </si>
  <si>
    <r>
      <rPr>
        <sz val="11"/>
        <color theme="1"/>
        <rFont val="Calibri"/>
        <family val="2"/>
        <scheme val="minor"/>
      </rPr>
      <t>Amical</t>
    </r>
  </si>
  <si>
    <r>
      <rPr>
        <sz val="11"/>
        <color theme="1"/>
        <rFont val="Calibri"/>
        <family val="2"/>
        <scheme val="minor"/>
      </rPr>
      <t>Honduras</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</si>
  <si>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</si>
  <si>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</si>
  <si>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</si>
  <si>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Maroc</t>
    </r>
  </si>
  <si>
    <r>
      <rPr>
        <sz val="11"/>
        <color theme="1"/>
        <rFont val="Calibri"/>
        <family val="2"/>
        <scheme val="minor"/>
      </rPr>
      <t>Qualification pour la Coupe du Monde de la FIFA</t>
    </r>
  </si>
  <si>
    <r>
      <rPr>
        <sz val="11"/>
        <color theme="1"/>
        <rFont val="Calibri"/>
        <family val="2"/>
        <scheme val="minor"/>
      </rPr>
      <t>Ghana</t>
    </r>
  </si>
  <si>
    <r>
      <rPr>
        <sz val="11"/>
        <color theme="1"/>
        <rFont val="Calibri"/>
        <family val="2"/>
        <scheme val="minor"/>
      </rPr>
      <t>Mali</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</si>
  <si>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</si>
  <si>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</si>
  <si>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Nigéria</t>
    </r>
  </si>
  <si>
    <r>
      <rPr>
        <sz val="11"/>
        <color theme="1"/>
        <rFont val="Calibri"/>
        <family val="2"/>
        <scheme val="minor"/>
      </rPr>
      <t>Qualification pour la Coupe du Monde de la FIFA</t>
    </r>
  </si>
  <si>
    <r>
      <rPr>
        <sz val="11"/>
        <color theme="1"/>
        <rFont val="Calibri"/>
        <family val="2"/>
        <scheme val="minor"/>
      </rPr>
      <t>Cameroun</t>
    </r>
  </si>
  <si>
    <r>
      <rPr>
        <sz val="11"/>
        <color theme="1"/>
        <rFont val="Calibri"/>
        <family val="2"/>
        <scheme val="minor"/>
      </rPr>
      <t>Finlande</t>
    </r>
  </si>
  <si>
    <r>
      <rPr>
        <sz val="11"/>
        <color theme="1"/>
        <rFont val="Calibri"/>
        <family val="2"/>
        <scheme val="minor"/>
      </rPr>
      <t>Coupe Nehru</t>
    </r>
  </si>
  <si>
    <r>
      <rPr>
        <sz val="11"/>
        <color theme="1"/>
        <rFont val="Calibri"/>
        <family val="2"/>
        <scheme val="minor"/>
      </rPr>
      <t>Venezuela</t>
    </r>
  </si>
  <si>
    <r>
      <rPr>
        <sz val="11"/>
        <color theme="1"/>
        <rFont val="Calibri"/>
        <family val="2"/>
        <scheme val="minor"/>
      </rPr>
      <t>Pérou</t>
    </r>
  </si>
  <si>
    <r>
      <rPr>
        <sz val="11"/>
        <color theme="1"/>
        <rFont val="Calibri"/>
        <family val="2"/>
        <scheme val="minor"/>
      </rPr>
      <t>Amical</t>
    </r>
  </si>
  <si>
    <r>
      <rPr>
        <sz val="11"/>
        <color theme="1"/>
        <rFont val="Calibri"/>
        <family val="2"/>
        <scheme val="minor"/>
      </rPr>
      <t>Équateur</t>
    </r>
  </si>
  <si>
    <r>
      <rPr>
        <sz val="11"/>
        <color theme="1"/>
        <rFont val="Calibri"/>
        <family val="2"/>
        <scheme val="minor"/>
      </rPr>
      <t>Bélarus</t>
    </r>
  </si>
  <si>
    <r>
      <rPr>
        <sz val="11"/>
        <color theme="1"/>
        <rFont val="Calibri"/>
        <family val="2"/>
        <scheme val="minor"/>
      </rPr>
      <t>Amical</t>
    </r>
  </si>
  <si>
    <r>
      <rPr>
        <sz val="11"/>
        <color theme="1"/>
        <rFont val="Calibri"/>
        <family val="2"/>
        <scheme val="minor"/>
      </rPr>
      <t>Pérou</t>
    </r>
  </si>
  <si>
    <r>
      <rPr>
        <sz val="11"/>
        <color theme="1"/>
        <rFont val="Calibri"/>
        <family val="2"/>
        <scheme val="minor"/>
      </rPr>
      <t>Honduras</t>
    </r>
  </si>
  <si>
    <r>
      <rPr>
        <sz val="11"/>
        <color theme="1"/>
        <rFont val="Calibri"/>
        <family val="2"/>
        <scheme val="minor"/>
      </rPr>
      <t>Amical</t>
    </r>
  </si>
  <si>
    <r>
      <rPr>
        <sz val="11"/>
        <color theme="1"/>
        <rFont val="Calibri"/>
        <family val="2"/>
        <scheme val="minor"/>
      </rPr>
      <t>Espagne</t>
    </r>
  </si>
  <si>
    <r>
      <rPr>
        <sz val="11"/>
        <color theme="1"/>
        <rFont val="Calibri"/>
        <family val="2"/>
        <scheme val="minor"/>
      </rPr>
      <t>Mexique</t>
    </r>
  </si>
  <si>
    <r>
      <rPr>
        <sz val="11"/>
        <color theme="1"/>
        <rFont val="Calibri"/>
        <family val="2"/>
        <scheme val="minor"/>
      </rPr>
      <t>Amical</t>
    </r>
  </si>
  <si>
    <r>
      <rPr>
        <sz val="11"/>
        <color theme="1"/>
        <rFont val="Calibri"/>
        <family val="2"/>
        <scheme val="minor"/>
      </rPr>
      <t>Pérou</t>
    </r>
  </si>
  <si>
    <r>
      <rPr>
        <sz val="11"/>
        <color theme="1"/>
        <rFont val="Calibri"/>
        <family val="2"/>
        <scheme val="minor"/>
      </rPr>
      <t>Bélarus</t>
    </r>
  </si>
  <si>
    <r>
      <rPr>
        <sz val="11"/>
        <color theme="1"/>
        <rFont val="Calibri"/>
        <family val="2"/>
        <scheme val="minor"/>
      </rPr>
      <t>Amical</t>
    </r>
  </si>
  <si>
    <r>
      <rPr>
        <sz val="11"/>
        <color theme="1"/>
        <rFont val="Calibri"/>
        <family val="2"/>
        <scheme val="minor"/>
      </rPr>
      <t>Israël</t>
    </r>
  </si>
  <si>
    <r>
      <rPr>
        <sz val="11"/>
        <color theme="1"/>
        <rFont val="Calibri"/>
        <family val="2"/>
        <scheme val="minor"/>
      </rPr>
      <t>Pologne</t>
    </r>
  </si>
  <si>
    <r>
      <rPr>
        <sz val="11"/>
        <color theme="1"/>
        <rFont val="Calibri"/>
        <family val="2"/>
        <scheme val="minor"/>
      </rPr>
      <t>Amical</t>
    </r>
  </si>
  <si>
    <r>
      <rPr>
        <sz val="11"/>
        <color theme="1"/>
        <rFont val="Calibri"/>
        <family val="2"/>
        <scheme val="minor"/>
      </rPr>
      <t>Portugal</t>
    </r>
  </si>
  <si>
    <r>
      <rPr>
        <sz val="11"/>
        <color theme="1"/>
        <rFont val="Calibri"/>
        <family val="2"/>
        <scheme val="minor"/>
      </rPr>
      <t>Norvège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</si>
  <si>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</si>
  <si>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</si>
  <si>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Brésil</t>
    </r>
  </si>
  <si>
    <r>
      <rPr>
        <sz val="11"/>
        <color theme="1"/>
        <rFont val="Calibri"/>
        <family val="2"/>
        <scheme val="minor"/>
      </rPr>
      <t>Amical</t>
    </r>
  </si>
  <si>
    <r>
      <rPr>
        <sz val="11"/>
        <color theme="1"/>
        <rFont val="Calibri"/>
        <family val="2"/>
        <scheme val="minor"/>
      </rPr>
      <t>Finlande</t>
    </r>
  </si>
  <si>
    <r>
      <rPr>
        <sz val="11"/>
        <color theme="1"/>
        <rFont val="Calibri"/>
        <family val="2"/>
        <scheme val="minor"/>
      </rPr>
      <t>Estonie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</si>
  <si>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</si>
  <si>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</si>
  <si>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Danemark</t>
    </r>
  </si>
  <si>
    <r>
      <rPr>
        <sz val="11"/>
        <color theme="1"/>
        <rFont val="Calibri"/>
        <family val="2"/>
        <scheme val="minor"/>
      </rPr>
      <t>Amical</t>
    </r>
  </si>
  <si>
    <r>
      <rPr>
        <sz val="11"/>
        <color theme="1"/>
        <rFont val="Calibri"/>
        <family val="2"/>
        <scheme val="minor"/>
      </rPr>
      <t>Venezuela</t>
    </r>
  </si>
  <si>
    <r>
      <rPr>
        <sz val="11"/>
        <color theme="1"/>
        <rFont val="Calibri"/>
        <family val="2"/>
        <scheme val="minor"/>
      </rPr>
      <t>Colombie</t>
    </r>
  </si>
  <si>
    <r>
      <rPr>
        <sz val="11"/>
        <color theme="1"/>
        <rFont val="Calibri"/>
        <family val="2"/>
        <scheme val="minor"/>
      </rPr>
      <t>Amical</t>
    </r>
  </si>
  <si>
    <r>
      <rPr>
        <sz val="11"/>
        <color theme="1"/>
        <rFont val="Calibri"/>
        <family val="2"/>
        <scheme val="minor"/>
      </rPr>
      <t>Maroc</t>
    </r>
  </si>
  <si>
    <r>
      <rPr>
        <sz val="11"/>
        <color theme="1"/>
        <rFont val="Calibri"/>
        <family val="2"/>
        <scheme val="minor"/>
      </rPr>
      <t>Tunisie</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</si>
  <si>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</si>
  <si>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</si>
  <si>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Syrie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</si>
  <si>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</si>
  <si>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</si>
  <si>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</si>
  <si>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</si>
  <si>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El Salvador</t>
    </r>
  </si>
  <si>
    <r>
      <rPr>
        <sz val="11"/>
        <color theme="1"/>
        <rFont val="Calibri"/>
        <family val="2"/>
        <scheme val="minor"/>
      </rPr>
      <t>Bolivie</t>
    </r>
  </si>
  <si>
    <r>
      <rPr>
        <sz val="11"/>
        <color theme="1"/>
        <rFont val="Calibri"/>
        <family val="2"/>
        <scheme val="minor"/>
      </rPr>
      <t>Amical</t>
    </r>
  </si>
  <si>
    <r>
      <rPr>
        <sz val="11"/>
        <color theme="1"/>
        <rFont val="Calibri"/>
        <family val="2"/>
        <scheme val="minor"/>
      </rPr>
      <t>Honduras</t>
    </r>
  </si>
  <si>
    <r>
      <rPr>
        <sz val="11"/>
        <color theme="1"/>
        <rFont val="Calibri"/>
        <family val="2"/>
        <scheme val="minor"/>
      </rPr>
      <t>Bolivie</t>
    </r>
  </si>
  <si>
    <r>
      <rPr>
        <sz val="11"/>
        <color theme="1"/>
        <rFont val="Calibri"/>
        <family val="2"/>
        <scheme val="minor"/>
      </rPr>
      <t>Amical</t>
    </r>
  </si>
  <si>
    <r>
      <rPr>
        <sz val="11"/>
        <color theme="1"/>
        <rFont val="Calibri"/>
        <family val="2"/>
        <scheme val="minor"/>
      </rPr>
      <t>Honduras</t>
    </r>
  </si>
  <si>
    <r>
      <rPr>
        <sz val="11"/>
        <color theme="1"/>
        <rFont val="Calibri"/>
        <family val="2"/>
        <scheme val="minor"/>
      </rPr>
      <t>Bolivie</t>
    </r>
  </si>
  <si>
    <r>
      <rPr>
        <sz val="11"/>
        <color theme="1"/>
        <rFont val="Calibri"/>
        <family val="2"/>
        <scheme val="minor"/>
      </rPr>
      <t>Amical</t>
    </r>
  </si>
  <si>
    <r>
      <rPr>
        <sz val="11"/>
        <color theme="1"/>
        <rFont val="Calibri"/>
        <family val="2"/>
        <scheme val="minor"/>
      </rPr>
      <t>Brésil</t>
    </r>
  </si>
  <si>
    <r>
      <rPr>
        <sz val="11"/>
        <color theme="1"/>
        <rFont val="Calibri"/>
        <family val="2"/>
        <scheme val="minor"/>
      </rPr>
      <t>Pologne</t>
    </r>
  </si>
  <si>
    <r>
      <rPr>
        <sz val="11"/>
        <color theme="1"/>
        <rFont val="Calibri"/>
        <family val="2"/>
        <scheme val="minor"/>
      </rPr>
      <t>Amical</t>
    </r>
  </si>
  <si>
    <r>
      <rPr>
        <sz val="11"/>
        <color theme="1"/>
        <rFont val="Calibri"/>
        <family val="2"/>
        <scheme val="minor"/>
      </rPr>
      <t>Israël</t>
    </r>
  </si>
  <si>
    <r>
      <rPr>
        <sz val="11"/>
        <color theme="1"/>
        <rFont val="Calibri"/>
        <family val="2"/>
        <scheme val="minor"/>
      </rPr>
      <t>Russie</t>
    </r>
  </si>
  <si>
    <r>
      <rPr>
        <sz val="11"/>
        <color theme="1"/>
        <rFont val="Calibri"/>
        <family val="2"/>
        <scheme val="minor"/>
      </rPr>
      <t>Amical</t>
    </r>
  </si>
  <si>
    <r>
      <rPr>
        <sz val="11"/>
        <color theme="1"/>
        <rFont val="Calibri"/>
        <family val="2"/>
        <scheme val="minor"/>
      </rPr>
      <t>Suisse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</si>
  <si>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</si>
  <si>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</si>
  <si>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</si>
  <si>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</si>
  <si>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</si>
  <si>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</si>
  <si>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Zimbabwe</t>
    </r>
  </si>
  <si>
    <r>
      <rPr>
        <sz val="11"/>
        <color theme="1"/>
        <rFont val="Calibri"/>
        <family val="2"/>
        <scheme val="minor"/>
      </rPr>
      <t>Qualification pour la Coupe du Monde de la FIFA</t>
    </r>
  </si>
  <si>
    <r>
      <rPr>
        <sz val="11"/>
        <color theme="1"/>
        <rFont val="Calibri"/>
        <family val="2"/>
        <scheme val="minor"/>
      </rPr>
      <t>Mali</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</si>
  <si>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</si>
  <si>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</si>
  <si>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Afrique du Sud</t>
    </r>
  </si>
  <si>
    <r>
      <rPr>
        <sz val="11"/>
        <color theme="1"/>
        <rFont val="Calibri"/>
        <family val="2"/>
        <scheme val="minor"/>
      </rPr>
      <t>Zimbabwe</t>
    </r>
  </si>
  <si>
    <r>
      <rPr>
        <sz val="11"/>
        <color theme="1"/>
        <rFont val="Calibri"/>
        <family val="2"/>
        <scheme val="minor"/>
      </rPr>
      <t>Qualification pour la Coupe d’Afrique des nations</t>
    </r>
  </si>
  <si>
    <r>
      <rPr>
        <sz val="11"/>
        <color theme="1"/>
        <rFont val="Calibri"/>
        <family val="2"/>
        <scheme val="minor"/>
      </rPr>
      <t>Corée du Sud</t>
    </r>
  </si>
  <si>
    <r>
      <rPr>
        <sz val="11"/>
        <color theme="1"/>
        <rFont val="Calibri"/>
        <family val="2"/>
        <scheme val="minor"/>
      </rPr>
      <t>Irak</t>
    </r>
  </si>
  <si>
    <r>
      <rPr>
        <sz val="11"/>
        <color theme="1"/>
        <rFont val="Calibri"/>
        <family val="2"/>
        <scheme val="minor"/>
      </rPr>
      <t>Amical</t>
    </r>
  </si>
  <si>
    <r>
      <rPr>
        <sz val="11"/>
        <color theme="1"/>
        <rFont val="Calibri"/>
        <family val="2"/>
        <scheme val="minor"/>
      </rPr>
      <t>Ukraine</t>
    </r>
  </si>
  <si>
    <r>
      <rPr>
        <sz val="11"/>
        <color theme="1"/>
        <rFont val="Calibri"/>
        <family val="2"/>
        <scheme val="minor"/>
      </rPr>
      <t>Israël</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</si>
  <si>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</si>
  <si>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</si>
  <si>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</si>
  <si>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</si>
  <si>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</si>
  <si>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</si>
  <si>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</si>
  <si>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</si>
  <si>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Irak</t>
    </r>
  </si>
  <si>
    <r>
      <rPr>
        <sz val="11"/>
        <color theme="1"/>
        <rFont val="Calibri"/>
        <family val="2"/>
        <scheme val="minor"/>
      </rPr>
      <t>Amical</t>
    </r>
  </si>
  <si>
    <r>
      <rPr>
        <sz val="11"/>
        <color theme="1"/>
        <rFont val="Calibri"/>
        <family val="2"/>
        <scheme val="minor"/>
      </rPr>
      <t>Koweït</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</si>
  <si>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</si>
  <si>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</si>
  <si>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</si>
  <si>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</si>
  <si>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</si>
  <si>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</si>
  <si>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</si>
  <si>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</si>
  <si>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</si>
  <si>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</si>
  <si>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</si>
  <si>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Russie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</si>
  <si>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</si>
  <si>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</si>
  <si>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</si>
  <si>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</si>
  <si>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</si>
  <si>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</si>
  <si>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</si>
  <si>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</si>
  <si>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</si>
  <si>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Colombie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</si>
  <si>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</si>
  <si>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</si>
  <si>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Martinique</t>
    </r>
  </si>
  <si>
    <r>
      <rPr>
        <sz val="11"/>
        <color theme="1"/>
        <rFont val="Calibri"/>
        <family val="2"/>
        <scheme val="minor"/>
      </rPr>
      <t>Coupe caribéenne de la CFU</t>
    </r>
  </si>
  <si>
    <r>
      <rPr>
        <sz val="11"/>
        <color theme="1"/>
        <rFont val="Calibri"/>
        <family val="2"/>
        <scheme val="minor"/>
      </rPr>
      <t>Islande</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</si>
  <si>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</si>
  <si>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</si>
  <si>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</si>
  <si>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</si>
  <si>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</si>
  <si>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</si>
  <si>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Allemagne</t>
    </r>
  </si>
  <si>
    <r>
      <rPr>
        <sz val="11"/>
        <color theme="1"/>
        <rFont val="Calibri"/>
        <family val="2"/>
        <scheme val="minor"/>
      </rPr>
      <t>USA Cup</t>
    </r>
  </si>
  <si>
    <r>
      <rPr>
        <sz val="11"/>
        <color theme="1"/>
        <rFont val="Calibri"/>
        <family val="2"/>
        <scheme val="minor"/>
      </rPr>
      <t>Corée du Sud</t>
    </r>
  </si>
  <si>
    <r>
      <rPr>
        <sz val="11"/>
        <color theme="1"/>
        <rFont val="Calibri"/>
        <family val="2"/>
        <scheme val="minor"/>
      </rPr>
      <t>Roumanie</t>
    </r>
  </si>
  <si>
    <r>
      <rPr>
        <sz val="11"/>
        <color theme="1"/>
        <rFont val="Calibri"/>
        <family val="2"/>
        <scheme val="minor"/>
      </rPr>
      <t>Coupe de Corée du Sud</t>
    </r>
  </si>
  <si>
    <r>
      <rPr>
        <sz val="11"/>
        <color theme="1"/>
        <rFont val="Calibri"/>
        <family val="2"/>
        <scheme val="minor"/>
      </rPr>
      <t>Brésil</t>
    </r>
  </si>
  <si>
    <r>
      <rPr>
        <sz val="11"/>
        <color theme="1"/>
        <rFont val="Calibri"/>
        <family val="2"/>
        <scheme val="minor"/>
      </rPr>
      <t>Angleterre</t>
    </r>
  </si>
  <si>
    <r>
      <rPr>
        <sz val="11"/>
        <color theme="1"/>
        <rFont val="Calibri"/>
        <family val="2"/>
        <scheme val="minor"/>
      </rPr>
      <t>USA Cup</t>
    </r>
  </si>
  <si>
    <r>
      <rPr>
        <sz val="11"/>
        <color theme="1"/>
        <rFont val="Calibri"/>
        <family val="2"/>
        <scheme val="minor"/>
      </rPr>
      <t>Finlande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</si>
  <si>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</si>
  <si>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</si>
  <si>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</si>
  <si>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</si>
  <si>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</si>
  <si>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Uruguay</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</si>
  <si>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</si>
  <si>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</si>
  <si>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</si>
  <si>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</si>
  <si>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</si>
  <si>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Colombie</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</si>
  <si>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</si>
  <si>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</si>
  <si>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Paraguay</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</si>
  <si>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</si>
  <si>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</si>
  <si>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</si>
  <si>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</si>
  <si>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</si>
  <si>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Iran</t>
    </r>
  </si>
  <si>
    <r>
      <rPr>
        <sz val="11"/>
        <color theme="1"/>
        <rFont val="Calibri"/>
        <family val="2"/>
        <scheme val="minor"/>
      </rPr>
      <t>Oman</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</si>
  <si>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</si>
  <si>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</si>
  <si>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</si>
  <si>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</si>
  <si>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Oman</t>
    </r>
  </si>
  <si>
    <r>
      <rPr>
        <sz val="11"/>
        <color theme="1"/>
        <rFont val="Calibri"/>
        <family val="2"/>
        <scheme val="minor"/>
      </rPr>
      <t>Syrie</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</si>
  <si>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</si>
  <si>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</si>
  <si>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</si>
  <si>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</si>
  <si>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</si>
  <si>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Argentine</t>
    </r>
  </si>
  <si>
    <r>
      <rPr>
        <sz val="11"/>
        <color theme="1"/>
        <rFont val="Calibri"/>
        <family val="2"/>
        <scheme val="minor"/>
      </rPr>
      <t>Copa América</t>
    </r>
  </si>
  <si>
    <r>
      <rPr>
        <sz val="11"/>
        <color theme="1"/>
        <rFont val="Calibri"/>
        <family val="2"/>
        <scheme val="minor"/>
      </rPr>
      <t>Iran</t>
    </r>
  </si>
  <si>
    <r>
      <rPr>
        <sz val="11"/>
        <color theme="1"/>
        <rFont val="Calibri"/>
        <family val="2"/>
        <scheme val="minor"/>
      </rPr>
      <t>Syrie</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</si>
  <si>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</si>
  <si>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</si>
  <si>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Argentine</t>
    </r>
  </si>
  <si>
    <r>
      <rPr>
        <sz val="11"/>
        <color theme="1"/>
        <rFont val="Calibri"/>
        <family val="2"/>
        <scheme val="minor"/>
      </rPr>
      <t>Copa América</t>
    </r>
  </si>
  <si>
    <r>
      <rPr>
        <sz val="11"/>
        <color theme="1"/>
        <rFont val="Calibri"/>
        <family val="2"/>
        <scheme val="minor"/>
      </rPr>
      <t>Jamaïque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</si>
  <si>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</si>
  <si>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</si>
  <si>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Syrie</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</si>
  <si>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</si>
  <si>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</si>
  <si>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</si>
  <si>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Costa Rica</t>
    </r>
  </si>
  <si>
    <r>
      <rPr>
        <sz val="11"/>
        <color theme="1"/>
        <rFont val="Calibri"/>
        <family val="2"/>
        <scheme val="minor"/>
      </rPr>
      <t>Gold Cup</t>
    </r>
  </si>
  <si>
    <r>
      <rPr>
        <sz val="11"/>
        <color theme="1"/>
        <rFont val="Calibri"/>
        <family val="2"/>
        <scheme val="minor"/>
      </rPr>
      <t>Égypte</t>
    </r>
  </si>
  <si>
    <r>
      <rPr>
        <sz val="11"/>
        <color theme="1"/>
        <rFont val="Calibri"/>
        <family val="2"/>
        <scheme val="minor"/>
      </rPr>
      <t>Maroc</t>
    </r>
  </si>
  <si>
    <r>
      <rPr>
        <sz val="11"/>
        <color theme="1"/>
        <rFont val="Calibri"/>
        <family val="2"/>
        <scheme val="minor"/>
      </rPr>
      <t>Qualification pour la Coupe d’Afrique des nations</t>
    </r>
  </si>
  <si>
    <r>
      <rPr>
        <sz val="11"/>
        <color theme="1"/>
        <rFont val="Calibri"/>
        <family val="2"/>
        <scheme val="minor"/>
      </rPr>
      <t>Canada</t>
    </r>
  </si>
  <si>
    <r>
      <rPr>
        <sz val="11"/>
        <color theme="1"/>
        <rFont val="Calibri"/>
        <family val="2"/>
        <scheme val="minor"/>
      </rPr>
      <t>Martinique</t>
    </r>
  </si>
  <si>
    <r>
      <rPr>
        <sz val="11"/>
        <color theme="1"/>
        <rFont val="Calibri"/>
        <family val="2"/>
        <scheme val="minor"/>
      </rPr>
      <t>Gold Cup</t>
    </r>
  </si>
  <si>
    <r>
      <rPr>
        <sz val="11"/>
        <color theme="1"/>
        <rFont val="Calibri"/>
        <family val="2"/>
        <scheme val="minor"/>
      </rPr>
      <t>Mexique</t>
    </r>
  </si>
  <si>
    <r>
      <rPr>
        <sz val="11"/>
        <color theme="1"/>
        <rFont val="Calibri"/>
        <family val="2"/>
        <scheme val="minor"/>
      </rPr>
      <t>Costa Rica</t>
    </r>
  </si>
  <si>
    <r>
      <rPr>
        <sz val="11"/>
        <color theme="1"/>
        <rFont val="Calibri"/>
        <family val="2"/>
        <scheme val="minor"/>
      </rPr>
      <t>Gold Cup</t>
    </r>
  </si>
  <si>
    <r>
      <rPr>
        <sz val="11"/>
        <color theme="1"/>
        <rFont val="Calibri"/>
        <family val="2"/>
        <scheme val="minor"/>
      </rPr>
      <t>Jamaïque</t>
    </r>
  </si>
  <si>
    <r>
      <rPr>
        <sz val="11"/>
        <color theme="1"/>
        <rFont val="Calibri"/>
        <family val="2"/>
        <scheme val="minor"/>
      </rPr>
      <t>Panama</t>
    </r>
  </si>
  <si>
    <r>
      <rPr>
        <sz val="11"/>
        <color theme="1"/>
        <rFont val="Calibri"/>
        <family val="2"/>
        <scheme val="minor"/>
      </rPr>
      <t>Gold Cup</t>
    </r>
  </si>
  <si>
    <r>
      <rPr>
        <sz val="11"/>
        <color theme="1"/>
        <rFont val="Calibri"/>
        <family val="2"/>
        <scheme val="minor"/>
      </rPr>
      <t>Ouganda</t>
    </r>
  </si>
  <si>
    <r>
      <rPr>
        <sz val="11"/>
        <color theme="1"/>
        <rFont val="Calibri"/>
        <family val="2"/>
        <scheme val="minor"/>
      </rPr>
      <t>Nigéria</t>
    </r>
  </si>
  <si>
    <r>
      <rPr>
        <sz val="11"/>
        <color theme="1"/>
        <rFont val="Calibri"/>
        <family val="2"/>
        <scheme val="minor"/>
      </rPr>
      <t>Qualification pour la Coupe d’Afrique des nations</t>
    </r>
  </si>
  <si>
    <r>
      <rPr>
        <sz val="11"/>
        <color theme="1"/>
        <rFont val="Calibri"/>
        <family val="2"/>
        <scheme val="minor"/>
      </rPr>
      <t>Équateur</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</si>
  <si>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</si>
  <si>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</si>
  <si>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</si>
  <si>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Costa Rica</t>
    </r>
  </si>
  <si>
    <r>
      <rPr>
        <sz val="11"/>
        <color theme="1"/>
        <rFont val="Calibri"/>
        <family val="2"/>
        <scheme val="minor"/>
      </rPr>
      <t>Gold Cup</t>
    </r>
  </si>
  <si>
    <r>
      <rPr>
        <sz val="11"/>
        <color theme="1"/>
        <rFont val="Calibri"/>
        <family val="2"/>
        <scheme val="minor"/>
      </rPr>
      <t>Zimbabwe</t>
    </r>
  </si>
  <si>
    <r>
      <rPr>
        <sz val="11"/>
        <color theme="1"/>
        <rFont val="Calibri"/>
        <family val="2"/>
        <scheme val="minor"/>
      </rPr>
      <t>Zambie</t>
    </r>
  </si>
  <si>
    <r>
      <rPr>
        <sz val="11"/>
        <color theme="1"/>
        <rFont val="Calibri"/>
        <family val="2"/>
        <scheme val="minor"/>
      </rPr>
      <t>Qualification pour la Coupe d’Afrique des nations</t>
    </r>
  </si>
  <si>
    <r>
      <rPr>
        <sz val="11"/>
        <color theme="1"/>
        <rFont val="Calibri"/>
        <family val="2"/>
        <scheme val="minor"/>
      </rPr>
      <t>Colombie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</si>
  <si>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</si>
  <si>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</si>
  <si>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</si>
  <si>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</si>
  <si>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</si>
  <si>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Sénégal</t>
    </r>
  </si>
  <si>
    <r>
      <rPr>
        <sz val="11"/>
        <color theme="1"/>
        <rFont val="Calibri"/>
        <family val="2"/>
        <scheme val="minor"/>
      </rPr>
      <t>Zambie</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</si>
  <si>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</si>
  <si>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</si>
  <si>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Mexique</t>
    </r>
  </si>
  <si>
    <r>
      <rPr>
        <sz val="11"/>
        <color theme="1"/>
        <rFont val="Calibri"/>
        <family val="2"/>
        <scheme val="minor"/>
      </rPr>
      <t>Amical</t>
    </r>
  </si>
  <si>
    <r>
      <rPr>
        <sz val="11"/>
        <color theme="1"/>
        <rFont val="Calibri"/>
        <family val="2"/>
        <scheme val="minor"/>
      </rPr>
      <t>Uruguay</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</si>
  <si>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</si>
  <si>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</si>
  <si>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</si>
  <si>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</si>
  <si>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</si>
  <si>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</si>
  <si>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</si>
  <si>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</si>
  <si>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</si>
  <si>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</si>
  <si>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</si>
  <si>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</si>
  <si>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</si>
  <si>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</si>
  <si>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</si>
  <si>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</si>
  <si>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</si>
  <si>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</si>
  <si>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</si>
  <si>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</si>
  <si>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</si>
  <si>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</si>
  <si>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</si>
  <si>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</si>
  <si>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</si>
  <si>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</si>
  <si>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</si>
  <si>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Australie</t>
    </r>
  </si>
  <si>
    <r>
      <rPr>
        <sz val="11"/>
        <color theme="1"/>
        <rFont val="Calibri"/>
        <family val="2"/>
        <scheme val="minor"/>
      </rPr>
      <t>Amical</t>
    </r>
  </si>
  <si>
    <r>
      <rPr>
        <sz val="11"/>
        <color theme="1"/>
        <rFont val="Calibri"/>
        <family val="2"/>
        <scheme val="minor"/>
      </rPr>
      <t>Mexique</t>
    </r>
  </si>
  <si>
    <r>
      <rPr>
        <sz val="11"/>
        <color theme="1"/>
        <rFont val="Calibri"/>
        <family val="2"/>
        <scheme val="minor"/>
      </rPr>
      <t>Pologne</t>
    </r>
  </si>
  <si>
    <r>
      <rPr>
        <sz val="11"/>
        <color theme="1"/>
        <rFont val="Calibri"/>
        <family val="2"/>
        <scheme val="minor"/>
      </rPr>
      <t>Amical</t>
    </r>
  </si>
  <si>
    <r>
      <rPr>
        <sz val="11"/>
        <color theme="1"/>
        <rFont val="Calibri"/>
        <family val="2"/>
        <scheme val="minor"/>
      </rPr>
      <t>Algérie</t>
    </r>
  </si>
  <si>
    <r>
      <rPr>
        <sz val="11"/>
        <color theme="1"/>
        <rFont val="Calibri"/>
        <family val="2"/>
        <scheme val="minor"/>
      </rPr>
      <t>Nigéria</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</si>
  <si>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</si>
  <si>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</si>
  <si>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</si>
  <si>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</si>
  <si>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</si>
  <si>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</si>
  <si>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</si>
  <si>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</si>
  <si>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</si>
  <si>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</si>
  <si>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</si>
  <si>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</si>
  <si>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</si>
  <si>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</si>
  <si>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</si>
  <si>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</si>
  <si>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</si>
  <si>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</si>
  <si>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</si>
  <si>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</si>
  <si>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</si>
  <si>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</si>
  <si>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</si>
  <si>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</si>
  <si>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</si>
  <si>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</si>
  <si>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</si>
  <si>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</si>
  <si>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</si>
  <si>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</si>
  <si>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</si>
  <si>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Ghana</t>
    </r>
  </si>
  <si>
    <r>
      <rPr>
        <sz val="11"/>
        <color theme="1"/>
        <rFont val="Calibri"/>
        <family val="2"/>
        <scheme val="minor"/>
      </rPr>
      <t>Égypte</t>
    </r>
  </si>
  <si>
    <r>
      <rPr>
        <sz val="11"/>
        <color theme="1"/>
        <rFont val="Calibri"/>
        <family val="2"/>
        <scheme val="minor"/>
      </rPr>
      <t>Amical</t>
    </r>
  </si>
  <si>
    <r>
      <rPr>
        <sz val="11"/>
        <color theme="1"/>
        <rFont val="Calibri"/>
        <family val="2"/>
        <scheme val="minor"/>
      </rPr>
      <t>Ghana</t>
    </r>
  </si>
  <si>
    <r>
      <rPr>
        <sz val="11"/>
        <color theme="1"/>
        <rFont val="Calibri"/>
        <family val="2"/>
        <scheme val="minor"/>
      </rPr>
      <t>Tunisie</t>
    </r>
  </si>
  <si>
    <r>
      <rPr>
        <sz val="11"/>
        <color theme="1"/>
        <rFont val="Calibri"/>
        <family val="2"/>
        <scheme val="minor"/>
      </rPr>
      <t>Amical</t>
    </r>
  </si>
  <si>
    <r>
      <rPr>
        <sz val="11"/>
        <color theme="1"/>
        <rFont val="Calibri"/>
        <family val="2"/>
        <scheme val="minor"/>
      </rPr>
      <t>Mali</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</si>
  <si>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</si>
  <si>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</si>
  <si>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</si>
  <si>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Norvège</t>
    </r>
  </si>
  <si>
    <r>
      <rPr>
        <sz val="11"/>
        <color theme="1"/>
        <rFont val="Calibri"/>
        <family val="2"/>
        <scheme val="minor"/>
      </rPr>
      <t>Amical</t>
    </r>
  </si>
  <si>
    <r>
      <rPr>
        <sz val="11"/>
        <color theme="1"/>
        <rFont val="Calibri"/>
        <family val="2"/>
        <scheme val="minor"/>
      </rPr>
      <t>Mexique</t>
    </r>
  </si>
  <si>
    <r>
      <rPr>
        <sz val="11"/>
        <color theme="1"/>
        <rFont val="Calibri"/>
        <family val="2"/>
        <scheme val="minor"/>
      </rPr>
      <t>Bulgarie</t>
    </r>
  </si>
  <si>
    <r>
      <rPr>
        <sz val="11"/>
        <color theme="1"/>
        <rFont val="Calibri"/>
        <family val="2"/>
        <scheme val="minor"/>
      </rPr>
      <t>Amical</t>
    </r>
  </si>
  <si>
    <r>
      <rPr>
        <sz val="11"/>
        <color theme="1"/>
        <rFont val="Calibri"/>
        <family val="2"/>
        <scheme val="minor"/>
      </rPr>
      <t>Espagne</t>
    </r>
  </si>
  <si>
    <r>
      <rPr>
        <sz val="11"/>
        <color theme="1"/>
        <rFont val="Calibri"/>
        <family val="2"/>
        <scheme val="minor"/>
      </rPr>
      <t>Portugal</t>
    </r>
  </si>
  <si>
    <r>
      <rPr>
        <sz val="11"/>
        <color theme="1"/>
        <rFont val="Calibri"/>
        <family val="2"/>
        <scheme val="minor"/>
      </rPr>
      <t>Amical</t>
    </r>
  </si>
  <si>
    <r>
      <rPr>
        <sz val="11"/>
        <color theme="1"/>
        <rFont val="Calibri"/>
        <family val="2"/>
        <scheme val="minor"/>
      </rPr>
      <t>Tunisie</t>
    </r>
  </si>
  <si>
    <r>
      <rPr>
        <sz val="11"/>
        <color theme="1"/>
        <rFont val="Calibri"/>
        <family val="2"/>
        <scheme val="minor"/>
      </rPr>
      <t>Pays‑Bas</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</si>
  <si>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</si>
  <si>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</si>
  <si>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Chine</t>
    </r>
  </si>
  <si>
    <r>
      <rPr>
        <sz val="11"/>
        <color theme="1"/>
        <rFont val="Calibri"/>
        <family val="2"/>
        <scheme val="minor"/>
      </rPr>
      <t>Amical</t>
    </r>
  </si>
  <si>
    <r>
      <rPr>
        <sz val="11"/>
        <color theme="1"/>
        <rFont val="Calibri"/>
        <family val="2"/>
        <scheme val="minor"/>
      </rPr>
      <t>Qatar</t>
    </r>
  </si>
  <si>
    <r>
      <rPr>
        <sz val="11"/>
        <color theme="1"/>
        <rFont val="Calibri"/>
        <family val="2"/>
        <scheme val="minor"/>
      </rPr>
      <t>Finlande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</si>
  <si>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</si>
  <si>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</si>
  <si>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Guinée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</si>
  <si>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</si>
  <si>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</si>
  <si>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Mali</t>
    </r>
  </si>
  <si>
    <r>
      <rPr>
        <sz val="11"/>
        <color theme="1"/>
        <rFont val="Calibri"/>
        <family val="2"/>
        <scheme val="minor"/>
      </rPr>
      <t>Amical</t>
    </r>
  </si>
  <si>
    <r>
      <rPr>
        <sz val="11"/>
        <color theme="1"/>
        <rFont val="Calibri"/>
        <family val="2"/>
        <scheme val="minor"/>
      </rPr>
      <t>Oman</t>
    </r>
  </si>
  <si>
    <r>
      <rPr>
        <sz val="11"/>
        <color theme="1"/>
        <rFont val="Calibri"/>
        <family val="2"/>
        <scheme val="minor"/>
      </rPr>
      <t>Finlande</t>
    </r>
  </si>
  <si>
    <r>
      <rPr>
        <sz val="11"/>
        <color theme="1"/>
        <rFont val="Calibri"/>
        <family val="2"/>
        <scheme val="minor"/>
      </rPr>
      <t>Amical</t>
    </r>
  </si>
  <si>
    <r>
      <rPr>
        <sz val="11"/>
        <color theme="1"/>
        <rFont val="Calibri"/>
        <family val="2"/>
        <scheme val="minor"/>
      </rPr>
      <t>Égypte</t>
    </r>
  </si>
  <si>
    <r>
      <rPr>
        <sz val="11"/>
        <color theme="1"/>
        <rFont val="Calibri"/>
        <family val="2"/>
        <scheme val="minor"/>
      </rPr>
      <t>Maroc</t>
    </r>
  </si>
  <si>
    <r>
      <rPr>
        <sz val="11"/>
        <color theme="1"/>
        <rFont val="Calibri"/>
        <family val="2"/>
        <scheme val="minor"/>
      </rPr>
      <t>UAE Friendship Tournament</t>
    </r>
  </si>
  <si>
    <r>
      <rPr>
        <sz val="11"/>
        <color theme="1"/>
        <rFont val="Calibri"/>
        <family val="2"/>
        <scheme val="minor"/>
      </rPr>
      <t>Émirats arabes unis</t>
    </r>
  </si>
  <si>
    <r>
      <rPr>
        <sz val="11"/>
        <color theme="1"/>
        <rFont val="Calibri"/>
        <family val="2"/>
        <scheme val="minor"/>
      </rPr>
      <t>Maroc</t>
    </r>
  </si>
  <si>
    <r>
      <rPr>
        <sz val="11"/>
        <color theme="1"/>
        <rFont val="Calibri"/>
        <family val="2"/>
        <scheme val="minor"/>
      </rPr>
      <t>UAE Friendship Tournament</t>
    </r>
  </si>
  <si>
    <r>
      <rPr>
        <sz val="11"/>
        <color theme="1"/>
        <rFont val="Calibri"/>
        <family val="2"/>
        <scheme val="minor"/>
      </rPr>
      <t>Arabie saoudite</t>
    </r>
  </si>
  <si>
    <r>
      <rPr>
        <sz val="11"/>
        <color theme="1"/>
        <rFont val="Calibri"/>
        <family val="2"/>
        <scheme val="minor"/>
      </rPr>
      <t>Colombie</t>
    </r>
  </si>
  <si>
    <r>
      <rPr>
        <sz val="11"/>
        <color theme="1"/>
        <rFont val="Calibri"/>
        <family val="2"/>
        <scheme val="minor"/>
      </rPr>
      <t>Amical</t>
    </r>
  </si>
  <si>
    <r>
      <rPr>
        <sz val="11"/>
        <color theme="1"/>
        <rFont val="Calibri"/>
        <family val="2"/>
        <scheme val="minor"/>
      </rPr>
      <t>Espagne</t>
    </r>
  </si>
  <si>
    <r>
      <rPr>
        <sz val="11"/>
        <color theme="1"/>
        <rFont val="Calibri"/>
        <family val="2"/>
        <scheme val="minor"/>
      </rPr>
      <t>Pologne</t>
    </r>
  </si>
  <si>
    <r>
      <rPr>
        <sz val="11"/>
        <color theme="1"/>
        <rFont val="Calibri"/>
        <family val="2"/>
        <scheme val="minor"/>
      </rPr>
      <t>Amical</t>
    </r>
  </si>
  <si>
    <r>
      <rPr>
        <sz val="11"/>
        <color theme="1"/>
        <rFont val="Calibri"/>
        <family val="2"/>
        <scheme val="minor"/>
      </rPr>
      <t>Slovénie</t>
    </r>
  </si>
  <si>
    <r>
      <rPr>
        <sz val="11"/>
        <color theme="1"/>
        <rFont val="Calibri"/>
        <family val="2"/>
        <scheme val="minor"/>
      </rPr>
      <t>Tunisie</t>
    </r>
  </si>
  <si>
    <r>
      <rPr>
        <sz val="11"/>
        <color theme="1"/>
        <rFont val="Calibri"/>
        <family val="2"/>
        <scheme val="minor"/>
      </rPr>
      <t>Tournoi international de Malte</t>
    </r>
  </si>
  <si>
    <r>
      <rPr>
        <sz val="11"/>
        <color theme="1"/>
        <rFont val="Calibri"/>
        <family val="2"/>
        <scheme val="minor"/>
      </rPr>
      <t>Colombie</t>
    </r>
  </si>
  <si>
    <r>
      <rPr>
        <sz val="11"/>
        <color theme="1"/>
        <rFont val="Calibri"/>
        <family val="2"/>
        <scheme val="minor"/>
      </rPr>
      <t>Suède</t>
    </r>
  </si>
  <si>
    <r>
      <rPr>
        <sz val="11"/>
        <color theme="1"/>
        <rFont val="Calibri"/>
        <family val="2"/>
        <scheme val="minor"/>
      </rPr>
      <t>Amical</t>
    </r>
  </si>
  <si>
    <r>
      <rPr>
        <sz val="11"/>
        <color theme="1"/>
        <rFont val="Calibri"/>
        <family val="2"/>
        <scheme val="minor"/>
      </rPr>
      <t>Mali</t>
    </r>
  </si>
  <si>
    <r>
      <rPr>
        <sz val="11"/>
        <color theme="1"/>
        <rFont val="Calibri"/>
        <family val="2"/>
        <scheme val="minor"/>
      </rPr>
      <t>Ghana</t>
    </r>
  </si>
  <si>
    <r>
      <rPr>
        <sz val="11"/>
        <color theme="1"/>
        <rFont val="Calibri"/>
        <family val="2"/>
        <scheme val="minor"/>
      </rPr>
      <t>Amical</t>
    </r>
  </si>
  <si>
    <r>
      <rPr>
        <sz val="11"/>
        <color theme="1"/>
        <rFont val="Calibri"/>
        <family val="2"/>
        <scheme val="minor"/>
      </rPr>
      <t>Maroc</t>
    </r>
  </si>
  <si>
    <r>
      <rPr>
        <sz val="11"/>
        <color theme="1"/>
        <rFont val="Calibri"/>
        <family val="2"/>
        <scheme val="minor"/>
      </rPr>
      <t>Finlande</t>
    </r>
  </si>
  <si>
    <r>
      <rPr>
        <sz val="11"/>
        <color theme="1"/>
        <rFont val="Calibri"/>
        <family val="2"/>
        <scheme val="minor"/>
      </rPr>
      <t>Amical</t>
    </r>
  </si>
  <si>
    <r>
      <rPr>
        <sz val="11"/>
        <color theme="1"/>
        <rFont val="Calibri"/>
        <family val="2"/>
        <scheme val="minor"/>
      </rPr>
      <t>Colombie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</si>
  <si>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</si>
  <si>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</si>
  <si>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Zimbabwe</t>
    </r>
  </si>
  <si>
    <r>
      <rPr>
        <sz val="11"/>
        <color theme="1"/>
        <rFont val="Calibri"/>
        <family val="2"/>
        <scheme val="minor"/>
      </rPr>
      <t>Zambie</t>
    </r>
  </si>
  <si>
    <r>
      <rPr>
        <sz val="11"/>
        <color theme="1"/>
        <rFont val="Calibri"/>
        <family val="2"/>
        <scheme val="minor"/>
      </rPr>
      <t>Amical</t>
    </r>
  </si>
  <si>
    <r>
      <rPr>
        <sz val="11"/>
        <color theme="1"/>
        <rFont val="Calibri"/>
        <family val="2"/>
        <scheme val="minor"/>
      </rPr>
      <t>Mexique</t>
    </r>
  </si>
  <si>
    <r>
      <rPr>
        <sz val="11"/>
        <color theme="1"/>
        <rFont val="Calibri"/>
        <family val="2"/>
        <scheme val="minor"/>
      </rPr>
      <t>Colombie</t>
    </r>
  </si>
  <si>
    <r>
      <rPr>
        <sz val="11"/>
        <color theme="1"/>
        <rFont val="Calibri"/>
        <family val="2"/>
        <scheme val="minor"/>
      </rPr>
      <t>Amical</t>
    </r>
  </si>
  <si>
    <r>
      <rPr>
        <sz val="11"/>
        <color theme="1"/>
        <rFont val="Calibri"/>
        <family val="2"/>
        <scheme val="minor"/>
      </rPr>
      <t>Nigéria</t>
    </r>
  </si>
  <si>
    <r>
      <rPr>
        <sz val="11"/>
        <color theme="1"/>
        <rFont val="Calibri"/>
        <family val="2"/>
        <scheme val="minor"/>
      </rPr>
      <t>Ghana</t>
    </r>
  </si>
  <si>
    <r>
      <rPr>
        <sz val="11"/>
        <color theme="1"/>
        <rFont val="Calibri"/>
        <family val="2"/>
        <scheme val="minor"/>
      </rPr>
      <t>Amical</t>
    </r>
  </si>
  <si>
    <r>
      <rPr>
        <sz val="11"/>
        <color theme="1"/>
        <rFont val="Calibri"/>
        <family val="2"/>
        <scheme val="minor"/>
      </rPr>
      <t>Égypte</t>
    </r>
  </si>
  <si>
    <r>
      <rPr>
        <sz val="11"/>
        <color theme="1"/>
        <rFont val="Calibri"/>
        <family val="2"/>
        <scheme val="minor"/>
      </rPr>
      <t>Cameroun</t>
    </r>
  </si>
  <si>
    <r>
      <rPr>
        <sz val="11"/>
        <color theme="1"/>
        <rFont val="Calibri"/>
        <family val="2"/>
        <scheme val="minor"/>
      </rPr>
      <t>Amical</t>
    </r>
  </si>
  <si>
    <r>
      <rPr>
        <sz val="11"/>
        <color theme="1"/>
        <rFont val="Calibri"/>
        <family val="2"/>
        <scheme val="minor"/>
      </rPr>
      <t>Autriche</t>
    </r>
  </si>
  <si>
    <r>
      <rPr>
        <sz val="11"/>
        <color theme="1"/>
        <rFont val="Calibri"/>
        <family val="2"/>
        <scheme val="minor"/>
      </rPr>
      <t>Hongrie</t>
    </r>
  </si>
  <si>
    <r>
      <rPr>
        <sz val="11"/>
        <color theme="1"/>
        <rFont val="Calibri"/>
        <family val="2"/>
        <scheme val="minor"/>
      </rPr>
      <t>Amical</t>
    </r>
  </si>
  <si>
    <r>
      <rPr>
        <sz val="11"/>
        <color theme="1"/>
        <rFont val="Calibri"/>
        <family val="2"/>
        <scheme val="minor"/>
      </rPr>
      <t>Grèce</t>
    </r>
  </si>
  <si>
    <r>
      <rPr>
        <sz val="11"/>
        <color theme="1"/>
        <rFont val="Calibri"/>
        <family val="2"/>
        <scheme val="minor"/>
      </rPr>
      <t>Pologne</t>
    </r>
  </si>
  <si>
    <r>
      <rPr>
        <sz val="11"/>
        <color theme="1"/>
        <rFont val="Calibri"/>
        <family val="2"/>
        <scheme val="minor"/>
      </rPr>
      <t>Amical</t>
    </r>
  </si>
  <si>
    <r>
      <rPr>
        <sz val="11"/>
        <color theme="1"/>
        <rFont val="Calibri"/>
        <family val="2"/>
        <scheme val="minor"/>
      </rPr>
      <t>Irlande</t>
    </r>
  </si>
  <si>
    <r>
      <rPr>
        <sz val="11"/>
        <color theme="1"/>
        <rFont val="Calibri"/>
        <family val="2"/>
        <scheme val="minor"/>
      </rPr>
      <t>Russie</t>
    </r>
  </si>
  <si>
    <r>
      <rPr>
        <sz val="11"/>
        <color theme="1"/>
        <rFont val="Calibri"/>
        <family val="2"/>
        <scheme val="minor"/>
      </rPr>
      <t>Amical</t>
    </r>
  </si>
  <si>
    <r>
      <rPr>
        <sz val="11"/>
        <color theme="1"/>
        <rFont val="Calibri"/>
        <family val="2"/>
        <scheme val="minor"/>
      </rPr>
      <t>Nigéria</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</si>
  <si>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</si>
  <si>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</si>
  <si>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Zambie</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</si>
  <si>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</si>
  <si>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</si>
  <si>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Oman</t>
    </r>
  </si>
  <si>
    <r>
      <rPr>
        <sz val="11"/>
        <color theme="1"/>
        <rFont val="Calibri"/>
        <family val="2"/>
        <scheme val="minor"/>
      </rPr>
      <t>Bulgarie</t>
    </r>
  </si>
  <si>
    <r>
      <rPr>
        <sz val="11"/>
        <color theme="1"/>
        <rFont val="Calibri"/>
        <family val="2"/>
        <scheme val="minor"/>
      </rPr>
      <t>Amical</t>
    </r>
  </si>
  <si>
    <r>
      <rPr>
        <sz val="11"/>
        <color theme="1"/>
        <rFont val="Calibri"/>
        <family val="2"/>
        <scheme val="minor"/>
      </rPr>
      <t>Norvège</t>
    </r>
  </si>
  <si>
    <r>
      <rPr>
        <sz val="11"/>
        <color theme="1"/>
        <rFont val="Calibri"/>
        <family val="2"/>
        <scheme val="minor"/>
      </rPr>
      <t>Portugal</t>
    </r>
  </si>
  <si>
    <r>
      <rPr>
        <sz val="11"/>
        <color theme="1"/>
        <rFont val="Calibri"/>
        <family val="2"/>
        <scheme val="minor"/>
      </rPr>
      <t>Amical</t>
    </r>
  </si>
  <si>
    <r>
      <rPr>
        <sz val="11"/>
        <color theme="1"/>
        <rFont val="Calibri"/>
        <family val="2"/>
        <scheme val="minor"/>
      </rPr>
      <t>Koweït</t>
    </r>
  </si>
  <si>
    <r>
      <rPr>
        <sz val="11"/>
        <color theme="1"/>
        <rFont val="Calibri"/>
        <family val="2"/>
        <scheme val="minor"/>
      </rPr>
      <t>Bulgarie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</si>
  <si>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</si>
  <si>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</si>
  <si>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Cameroun</t>
    </r>
  </si>
  <si>
    <r>
      <rPr>
        <sz val="11"/>
        <color theme="1"/>
        <rFont val="Calibri"/>
        <family val="2"/>
        <scheme val="minor"/>
      </rPr>
      <t>Amical</t>
    </r>
  </si>
  <si>
    <r>
      <rPr>
        <sz val="11"/>
        <color theme="1"/>
        <rFont val="Calibri"/>
        <family val="2"/>
        <scheme val="minor"/>
      </rPr>
      <t>Bolivie</t>
    </r>
  </si>
  <si>
    <r>
      <rPr>
        <sz val="11"/>
        <color theme="1"/>
        <rFont val="Calibri"/>
        <family val="2"/>
        <scheme val="minor"/>
      </rPr>
      <t>Cameroun</t>
    </r>
  </si>
  <si>
    <r>
      <rPr>
        <sz val="11"/>
        <color theme="1"/>
        <rFont val="Calibri"/>
        <family val="2"/>
        <scheme val="minor"/>
      </rPr>
      <t>Amical</t>
    </r>
  </si>
  <si>
    <r>
      <rPr>
        <sz val="11"/>
        <color theme="1"/>
        <rFont val="Calibri"/>
        <family val="2"/>
        <scheme val="minor"/>
      </rPr>
      <t>Grèce</t>
    </r>
  </si>
  <si>
    <r>
      <rPr>
        <sz val="11"/>
        <color theme="1"/>
        <rFont val="Calibri"/>
        <family val="2"/>
        <scheme val="minor"/>
      </rPr>
      <t>Bolivie</t>
    </r>
  </si>
  <si>
    <r>
      <rPr>
        <sz val="11"/>
        <color theme="1"/>
        <rFont val="Calibri"/>
        <family val="2"/>
        <scheme val="minor"/>
      </rPr>
      <t>Amical</t>
    </r>
  </si>
  <si>
    <r>
      <rPr>
        <sz val="11"/>
        <color theme="1"/>
        <rFont val="Calibri"/>
        <family val="2"/>
        <scheme val="minor"/>
      </rPr>
      <t>Chili</t>
    </r>
  </si>
  <si>
    <r>
      <rPr>
        <sz val="11"/>
        <color theme="1"/>
        <rFont val="Calibri"/>
        <family val="2"/>
        <scheme val="minor"/>
      </rPr>
      <t>Argentine</t>
    </r>
  </si>
  <si>
    <r>
      <rPr>
        <sz val="11"/>
        <color theme="1"/>
        <rFont val="Calibri"/>
        <family val="2"/>
        <scheme val="minor"/>
      </rPr>
      <t>Amical</t>
    </r>
  </si>
  <si>
    <r>
      <rPr>
        <sz val="11"/>
        <color theme="1"/>
        <rFont val="Calibri"/>
        <family val="2"/>
        <scheme val="minor"/>
      </rPr>
      <t>Hongrie</t>
    </r>
  </si>
  <si>
    <r>
      <rPr>
        <sz val="11"/>
        <color theme="1"/>
        <rFont val="Calibri"/>
        <family val="2"/>
        <scheme val="minor"/>
      </rPr>
      <t>Croatie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</si>
  <si>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</si>
  <si>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</si>
  <si>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Norvège</t>
    </r>
  </si>
  <si>
    <r>
      <rPr>
        <sz val="11"/>
        <color theme="1"/>
        <rFont val="Calibri"/>
        <family val="2"/>
        <scheme val="minor"/>
      </rPr>
      <t>Amical</t>
    </r>
  </si>
  <si>
    <r>
      <rPr>
        <sz val="11"/>
        <color theme="1"/>
        <rFont val="Calibri"/>
        <family val="2"/>
        <scheme val="minor"/>
      </rPr>
      <t>Japon</t>
    </r>
  </si>
  <si>
    <r>
      <rPr>
        <sz val="11"/>
        <color theme="1"/>
        <rFont val="Calibri"/>
        <family val="2"/>
        <scheme val="minor"/>
      </rPr>
      <t>Australie</t>
    </r>
  </si>
  <si>
    <r>
      <rPr>
        <sz val="11"/>
        <color theme="1"/>
        <rFont val="Calibri"/>
        <family val="2"/>
        <scheme val="minor"/>
      </rPr>
      <t>Coupe Kirin</t>
    </r>
  </si>
  <si>
    <r>
      <rPr>
        <sz val="11"/>
        <color theme="1"/>
        <rFont val="Calibri"/>
        <family val="2"/>
        <scheme val="minor"/>
      </rPr>
      <t>Canada</t>
    </r>
  </si>
  <si>
    <r>
      <rPr>
        <sz val="11"/>
        <color theme="1"/>
        <rFont val="Calibri"/>
        <family val="2"/>
        <scheme val="minor"/>
      </rPr>
      <t>Maroc</t>
    </r>
  </si>
  <si>
    <r>
      <rPr>
        <sz val="11"/>
        <color theme="1"/>
        <rFont val="Calibri"/>
        <family val="2"/>
        <scheme val="minor"/>
      </rPr>
      <t>Amical</t>
    </r>
  </si>
  <si>
    <r>
      <rPr>
        <sz val="11"/>
        <color theme="1"/>
        <rFont val="Calibri"/>
        <family val="2"/>
        <scheme val="minor"/>
      </rPr>
      <t>Roumanie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</si>
  <si>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</si>
  <si>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</si>
  <si>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Bulgarie</t>
    </r>
  </si>
  <si>
    <r>
      <rPr>
        <sz val="11"/>
        <color theme="1"/>
        <rFont val="Calibri"/>
        <family val="2"/>
        <scheme val="minor"/>
      </rPr>
      <t>Ukraine</t>
    </r>
  </si>
  <si>
    <r>
      <rPr>
        <sz val="11"/>
        <color theme="1"/>
        <rFont val="Calibri"/>
        <family val="2"/>
        <scheme val="minor"/>
      </rPr>
      <t>Amical</t>
    </r>
  </si>
  <si>
    <r>
      <rPr>
        <sz val="11"/>
        <color theme="1"/>
        <rFont val="Calibri"/>
        <family val="2"/>
        <scheme val="minor"/>
      </rPr>
      <t>Croatie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</si>
  <si>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</si>
  <si>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</si>
  <si>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Canada</t>
    </r>
  </si>
  <si>
    <r>
      <rPr>
        <sz val="11"/>
        <color theme="1"/>
        <rFont val="Calibri"/>
        <family val="2"/>
        <scheme val="minor"/>
      </rPr>
      <t>Brésil</t>
    </r>
  </si>
  <si>
    <r>
      <rPr>
        <sz val="11"/>
        <color theme="1"/>
        <rFont val="Calibri"/>
        <family val="2"/>
        <scheme val="minor"/>
      </rPr>
      <t>Amical</t>
    </r>
  </si>
  <si>
    <r>
      <rPr>
        <sz val="11"/>
        <color theme="1"/>
        <rFont val="Calibri"/>
        <family val="2"/>
        <scheme val="minor"/>
      </rPr>
      <t>Bolivie</t>
    </r>
  </si>
  <si>
    <r>
      <rPr>
        <sz val="11"/>
        <color theme="1"/>
        <rFont val="Calibri"/>
        <family val="2"/>
        <scheme val="minor"/>
      </rPr>
      <t>Pérou</t>
    </r>
  </si>
  <si>
    <r>
      <rPr>
        <sz val="11"/>
        <color theme="1"/>
        <rFont val="Calibri"/>
        <family val="2"/>
        <scheme val="minor"/>
      </rPr>
      <t>Amical</t>
    </r>
  </si>
  <si>
    <r>
      <rPr>
        <sz val="11"/>
        <color theme="1"/>
        <rFont val="Calibri"/>
        <family val="2"/>
        <scheme val="minor"/>
      </rPr>
      <t>Bolivie</t>
    </r>
  </si>
  <si>
    <r>
      <rPr>
        <sz val="11"/>
        <color theme="1"/>
        <rFont val="Calibri"/>
        <family val="2"/>
        <scheme val="minor"/>
      </rPr>
      <t>Suisse</t>
    </r>
  </si>
  <si>
    <r>
      <rPr>
        <sz val="11"/>
        <color theme="1"/>
        <rFont val="Calibri"/>
        <family val="2"/>
        <scheme val="minor"/>
      </rPr>
      <t>Amical</t>
    </r>
  </si>
  <si>
    <r>
      <rPr>
        <sz val="11"/>
        <color theme="1"/>
        <rFont val="Calibri"/>
        <family val="2"/>
        <scheme val="minor"/>
      </rPr>
      <t>Roumanie</t>
    </r>
  </si>
  <si>
    <r>
      <rPr>
        <sz val="11"/>
        <color theme="1"/>
        <rFont val="Calibri"/>
        <family val="2"/>
        <scheme val="minor"/>
      </rPr>
      <t>Suède</t>
    </r>
  </si>
  <si>
    <r>
      <rPr>
        <sz val="11"/>
        <color theme="1"/>
        <rFont val="Calibri"/>
        <family val="2"/>
        <scheme val="minor"/>
      </rPr>
      <t>Amical</t>
    </r>
  </si>
  <si>
    <r>
      <rPr>
        <sz val="11"/>
        <color theme="1"/>
        <rFont val="Calibri"/>
        <family val="2"/>
        <scheme val="minor"/>
      </rPr>
      <t>Espagne</t>
    </r>
  </si>
  <si>
    <r>
      <rPr>
        <sz val="11"/>
        <color theme="1"/>
        <rFont val="Calibri"/>
        <family val="2"/>
        <scheme val="minor"/>
      </rPr>
      <t>Corée du Sud</t>
    </r>
  </si>
  <si>
    <r>
      <rPr>
        <sz val="11"/>
        <color theme="1"/>
        <rFont val="Calibri"/>
        <family val="2"/>
        <scheme val="minor"/>
      </rPr>
      <t>Coupe du Monde de la FIFA</t>
    </r>
  </si>
  <si>
    <r>
      <rPr>
        <sz val="11"/>
        <color theme="1"/>
        <rFont val="Calibri"/>
        <family val="2"/>
        <scheme val="minor"/>
      </rPr>
      <t>Cameroun</t>
    </r>
  </si>
  <si>
    <r>
      <rPr>
        <sz val="11"/>
        <color theme="1"/>
        <rFont val="Calibri"/>
        <family val="2"/>
        <scheme val="minor"/>
      </rPr>
      <t>Suède</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</si>
  <si>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</si>
  <si>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</si>
  <si>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Espagne</t>
    </r>
  </si>
  <si>
    <r>
      <rPr>
        <sz val="11"/>
        <color theme="1"/>
        <rFont val="Calibri"/>
        <family val="2"/>
        <scheme val="minor"/>
      </rPr>
      <t>Coupe du Monde de la FIFA</t>
    </r>
  </si>
  <si>
    <r>
      <rPr>
        <sz val="11"/>
        <color theme="1"/>
        <rFont val="Calibri"/>
        <family val="2"/>
        <scheme val="minor"/>
      </rPr>
      <t>Corée du Sud</t>
    </r>
  </si>
  <si>
    <r>
      <rPr>
        <sz val="11"/>
        <color theme="1"/>
        <rFont val="Calibri"/>
        <family val="2"/>
        <scheme val="minor"/>
      </rPr>
      <t>Bolivie</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</si>
  <si>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</si>
  <si>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</si>
  <si>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Suède</t>
    </r>
  </si>
  <si>
    <r>
      <rPr>
        <sz val="11"/>
        <color theme="1"/>
        <rFont val="Calibri"/>
        <family val="2"/>
        <scheme val="minor"/>
      </rPr>
      <t>Coupe du Monde de la FIFA</t>
    </r>
  </si>
  <si>
    <r>
      <rPr>
        <sz val="11"/>
        <color theme="1"/>
        <rFont val="Calibri"/>
        <family val="2"/>
        <scheme val="minor"/>
      </rPr>
      <t>Irlande</t>
    </r>
  </si>
  <si>
    <r>
      <rPr>
        <sz val="11"/>
        <color theme="1"/>
        <rFont val="Calibri"/>
        <family val="2"/>
        <scheme val="minor"/>
      </rPr>
      <t>Norvège</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</si>
  <si>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</si>
  <si>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</si>
  <si>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Mexique</t>
    </r>
  </si>
  <si>
    <r>
      <rPr>
        <sz val="11"/>
        <color theme="1"/>
        <rFont val="Calibri"/>
        <family val="2"/>
        <scheme val="minor"/>
      </rPr>
      <t>Coupe du Monde de la FIFA</t>
    </r>
  </si>
  <si>
    <r>
      <rPr>
        <sz val="11"/>
        <color theme="1"/>
        <rFont val="Calibri"/>
        <family val="2"/>
        <scheme val="minor"/>
      </rPr>
      <t>Mexique</t>
    </r>
  </si>
  <si>
    <r>
      <rPr>
        <sz val="11"/>
        <color theme="1"/>
        <rFont val="Calibri"/>
        <family val="2"/>
        <scheme val="minor"/>
      </rPr>
      <t>Bulgarie</t>
    </r>
  </si>
  <si>
    <r>
      <rPr>
        <sz val="11"/>
        <color theme="1"/>
        <rFont val="Calibri"/>
        <family val="2"/>
        <scheme val="minor"/>
      </rPr>
      <t>Coupe du Monde de la FIFA</t>
    </r>
  </si>
  <si>
    <r>
      <rPr>
        <sz val="11"/>
        <color theme="1"/>
        <rFont val="Calibri"/>
        <family val="2"/>
        <scheme val="minor"/>
      </rPr>
      <t>Roumanie</t>
    </r>
  </si>
  <si>
    <r>
      <rPr>
        <sz val="11"/>
        <color theme="1"/>
        <rFont val="Calibri"/>
        <family val="2"/>
        <scheme val="minor"/>
      </rPr>
      <t>Suède</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</si>
  <si>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</si>
  <si>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</si>
  <si>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Italie</t>
    </r>
  </si>
  <si>
    <r>
      <rPr>
        <sz val="11"/>
        <color theme="1"/>
        <rFont val="Calibri"/>
        <family val="2"/>
        <scheme val="minor"/>
      </rPr>
      <t>Coupe du Monde de la FIFA</t>
    </r>
  </si>
  <si>
    <r>
      <rPr>
        <sz val="11"/>
        <color theme="1"/>
        <rFont val="Calibri"/>
        <family val="2"/>
        <scheme val="minor"/>
      </rPr>
      <t>Pologne</t>
    </r>
  </si>
  <si>
    <r>
      <rPr>
        <sz val="11"/>
        <color theme="1"/>
        <rFont val="Calibri"/>
        <family val="2"/>
        <scheme val="minor"/>
      </rPr>
      <t>Bélarus</t>
    </r>
  </si>
  <si>
    <r>
      <rPr>
        <sz val="11"/>
        <color theme="1"/>
        <rFont val="Calibri"/>
        <family val="2"/>
        <scheme val="minor"/>
      </rPr>
      <t>Amical</t>
    </r>
  </si>
  <si>
    <r>
      <rPr>
        <sz val="11"/>
        <color theme="1"/>
        <rFont val="Calibri"/>
        <family val="2"/>
        <scheme val="minor"/>
      </rPr>
      <t>Ukraine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</si>
  <si>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</si>
  <si>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</si>
  <si>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Hongrie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</si>
  <si>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</si>
  <si>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</si>
  <si>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 xml:space="preserve">République de Macédoine </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</si>
  <si>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</si>
  <si>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</si>
  <si>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Slovaquie</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</si>
  <si>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</si>
  <si>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</si>
  <si>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Slovénie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</si>
  <si>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</si>
  <si>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</si>
  <si>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Corée du Sud</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</si>
  <si>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</si>
  <si>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</si>
  <si>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Équateur</t>
    </r>
  </si>
  <si>
    <r>
      <rPr>
        <sz val="11"/>
        <color theme="1"/>
        <rFont val="Calibri"/>
        <family val="2"/>
        <scheme val="minor"/>
      </rPr>
      <t>Pérou</t>
    </r>
  </si>
  <si>
    <r>
      <rPr>
        <sz val="11"/>
        <color theme="1"/>
        <rFont val="Calibri"/>
        <family val="2"/>
        <scheme val="minor"/>
      </rPr>
      <t>Amical</t>
    </r>
  </si>
  <si>
    <r>
      <rPr>
        <sz val="11"/>
        <color theme="1"/>
        <rFont val="Calibri"/>
        <family val="2"/>
        <scheme val="minor"/>
      </rPr>
      <t>Australie</t>
    </r>
  </si>
  <si>
    <r>
      <rPr>
        <sz val="11"/>
        <color theme="1"/>
        <rFont val="Calibri"/>
        <family val="2"/>
        <scheme val="minor"/>
      </rPr>
      <t>Koweït</t>
    </r>
  </si>
  <si>
    <r>
      <rPr>
        <sz val="11"/>
        <color theme="1"/>
        <rFont val="Calibri"/>
        <family val="2"/>
        <scheme val="minor"/>
      </rPr>
      <t>Amical</t>
    </r>
  </si>
  <si>
    <r>
      <rPr>
        <sz val="11"/>
        <color theme="1"/>
        <rFont val="Calibri"/>
        <family val="2"/>
        <scheme val="minor"/>
      </rPr>
      <t>Japon</t>
    </r>
  </si>
  <si>
    <r>
      <rPr>
        <sz val="11"/>
        <color theme="1"/>
        <rFont val="Calibri"/>
        <family val="2"/>
        <scheme val="minor"/>
      </rPr>
      <t>Australie</t>
    </r>
  </si>
  <si>
    <r>
      <rPr>
        <sz val="11"/>
        <color theme="1"/>
        <rFont val="Calibri"/>
        <family val="2"/>
        <scheme val="minor"/>
      </rPr>
      <t>Amical</t>
    </r>
  </si>
  <si>
    <r>
      <rPr>
        <sz val="11"/>
        <color theme="1"/>
        <rFont val="Calibri"/>
        <family val="2"/>
        <scheme val="minor"/>
      </rPr>
      <t>France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</si>
  <si>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</si>
  <si>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</si>
  <si>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Angleterre</t>
    </r>
  </si>
  <si>
    <r>
      <rPr>
        <sz val="11"/>
        <color theme="1"/>
        <rFont val="Calibri"/>
        <family val="2"/>
        <scheme val="minor"/>
      </rPr>
      <t>Roumanie</t>
    </r>
  </si>
  <si>
    <r>
      <rPr>
        <sz val="11"/>
        <color theme="1"/>
        <rFont val="Calibri"/>
        <family val="2"/>
        <scheme val="minor"/>
      </rPr>
      <t>Amical</t>
    </r>
  </si>
  <si>
    <r>
      <rPr>
        <sz val="11"/>
        <color theme="1"/>
        <rFont val="Calibri"/>
        <family val="2"/>
        <scheme val="minor"/>
      </rPr>
      <t>Hongrie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</si>
  <si>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</si>
  <si>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</si>
  <si>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Israël</t>
    </r>
  </si>
  <si>
    <r>
      <rPr>
        <sz val="11"/>
        <color theme="1"/>
        <rFont val="Calibri"/>
        <family val="2"/>
        <scheme val="minor"/>
      </rPr>
      <t>Slovaquie</t>
    </r>
  </si>
  <si>
    <r>
      <rPr>
        <sz val="11"/>
        <color theme="1"/>
        <rFont val="Calibri"/>
        <family val="2"/>
        <scheme val="minor"/>
      </rPr>
      <t>Qualification pour la Coupe européenne de l’UEFA</t>
    </r>
  </si>
  <si>
    <r>
      <rPr>
        <sz val="11"/>
        <color theme="1"/>
        <rFont val="Calibri"/>
        <family val="2"/>
        <scheme val="minor"/>
      </rPr>
      <t>Norvège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</si>
  <si>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</si>
  <si>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</si>
  <si>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Ukraine</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</si>
  <si>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</si>
  <si>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</si>
  <si>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Émirats arabes unis</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</si>
  <si>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</si>
  <si>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</si>
  <si>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Maroc</t>
    </r>
  </si>
  <si>
    <r>
      <rPr>
        <sz val="11"/>
        <color theme="1"/>
        <rFont val="Calibri"/>
        <family val="2"/>
        <scheme val="minor"/>
      </rPr>
      <t>Cameroun</t>
    </r>
  </si>
  <si>
    <r>
      <rPr>
        <sz val="11"/>
        <color theme="1"/>
        <rFont val="Calibri"/>
        <family val="2"/>
        <scheme val="minor"/>
      </rPr>
      <t>Amical</t>
    </r>
  </si>
  <si>
    <r>
      <rPr>
        <sz val="11"/>
        <color theme="1"/>
        <rFont val="Calibri"/>
        <family val="2"/>
        <scheme val="minor"/>
      </rPr>
      <t>Ouganda</t>
    </r>
  </si>
  <si>
    <r>
      <rPr>
        <sz val="11"/>
        <color theme="1"/>
        <rFont val="Calibri"/>
        <family val="2"/>
        <scheme val="minor"/>
      </rPr>
      <t>Algérie</t>
    </r>
  </si>
  <si>
    <r>
      <rPr>
        <sz val="11"/>
        <color theme="1"/>
        <rFont val="Calibri"/>
        <family val="2"/>
        <scheme val="minor"/>
      </rPr>
      <t>Qualification pour la Coupe d’Afrique des nations</t>
    </r>
  </si>
  <si>
    <r>
      <rPr>
        <sz val="11"/>
        <color theme="1"/>
        <rFont val="Calibri"/>
        <family val="2"/>
        <scheme val="minor"/>
      </rPr>
      <t>Oman</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</si>
  <si>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</si>
  <si>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</si>
  <si>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Zambie</t>
    </r>
  </si>
  <si>
    <r>
      <rPr>
        <sz val="11"/>
        <color theme="1"/>
        <rFont val="Calibri"/>
        <family val="2"/>
        <scheme val="minor"/>
      </rPr>
      <t>Afrique du Sud</t>
    </r>
  </si>
  <si>
    <r>
      <rPr>
        <sz val="11"/>
        <color theme="1"/>
        <rFont val="Calibri"/>
        <family val="2"/>
        <scheme val="minor"/>
      </rPr>
      <t>Qualification pour la Coupe d’Afrique des nations</t>
    </r>
  </si>
  <si>
    <r>
      <rPr>
        <sz val="11"/>
        <color theme="1"/>
        <rFont val="Calibri"/>
        <family val="2"/>
        <scheme val="minor"/>
      </rPr>
      <t>Belgique</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</si>
  <si>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</si>
  <si>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</si>
  <si>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Pologne</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</si>
  <si>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</si>
  <si>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</si>
  <si>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Écosse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</si>
  <si>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</si>
  <si>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</si>
  <si>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Maroc</t>
    </r>
  </si>
  <si>
    <r>
      <rPr>
        <sz val="11"/>
        <color theme="1"/>
        <rFont val="Calibri"/>
        <family val="2"/>
        <scheme val="minor"/>
      </rPr>
      <t>Côte d’Ivoire</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</si>
  <si>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</si>
  <si>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</si>
  <si>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</si>
  <si>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</si>
  <si>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</si>
  <si>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Cameroun</t>
    </r>
  </si>
  <si>
    <r>
      <rPr>
        <sz val="11"/>
        <color theme="1"/>
        <rFont val="Calibri"/>
        <family val="2"/>
        <scheme val="minor"/>
      </rPr>
      <t>Simba Tournament</t>
    </r>
  </si>
  <si>
    <r>
      <rPr>
        <sz val="11"/>
        <color theme="1"/>
        <rFont val="Calibri"/>
        <family val="2"/>
        <scheme val="minor"/>
      </rPr>
      <t>Israël</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</si>
  <si>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</si>
  <si>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</si>
  <si>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Sénégal</t>
    </r>
  </si>
  <si>
    <r>
      <rPr>
        <sz val="11"/>
        <color theme="1"/>
        <rFont val="Calibri"/>
        <family val="2"/>
        <scheme val="minor"/>
      </rPr>
      <t>Tunisie</t>
    </r>
  </si>
  <si>
    <r>
      <rPr>
        <sz val="11"/>
        <color theme="1"/>
        <rFont val="Calibri"/>
        <family val="2"/>
        <scheme val="minor"/>
      </rPr>
      <t>Qualification pour la Coupe d’Afrique des nations</t>
    </r>
  </si>
  <si>
    <r>
      <rPr>
        <sz val="11"/>
        <color theme="1"/>
        <rFont val="Calibri"/>
        <family val="2"/>
        <scheme val="minor"/>
      </rPr>
      <t>Danemark</t>
    </r>
  </si>
  <si>
    <r>
      <rPr>
        <sz val="11"/>
        <color theme="1"/>
        <rFont val="Calibri"/>
        <family val="2"/>
        <scheme val="minor"/>
      </rPr>
      <t>Mexique</t>
    </r>
  </si>
  <si>
    <r>
      <rPr>
        <sz val="11"/>
        <color theme="1"/>
        <rFont val="Calibri"/>
        <family val="2"/>
        <scheme val="minor"/>
      </rPr>
      <t>Coupe de la Confédération</t>
    </r>
  </si>
  <si>
    <r>
      <rPr>
        <sz val="11"/>
        <color theme="1"/>
        <rFont val="Calibri"/>
        <family val="2"/>
        <scheme val="minor"/>
      </rPr>
      <t>Nigéria</t>
    </r>
  </si>
  <si>
    <r>
      <rPr>
        <sz val="11"/>
        <color theme="1"/>
        <rFont val="Calibri"/>
        <family val="2"/>
        <scheme val="minor"/>
      </rPr>
      <t>Argentine</t>
    </r>
  </si>
  <si>
    <r>
      <rPr>
        <sz val="11"/>
        <color theme="1"/>
        <rFont val="Calibri"/>
        <family val="2"/>
        <scheme val="minor"/>
      </rPr>
      <t>Coupe de la Confédération</t>
    </r>
  </si>
  <si>
    <r>
      <rPr>
        <sz val="11"/>
        <color theme="1"/>
        <rFont val="Calibri"/>
        <family val="2"/>
        <scheme val="minor"/>
      </rPr>
      <t>Mexique</t>
    </r>
  </si>
  <si>
    <r>
      <rPr>
        <sz val="11"/>
        <color theme="1"/>
        <rFont val="Calibri"/>
        <family val="2"/>
        <scheme val="minor"/>
      </rPr>
      <t>Nigéria</t>
    </r>
  </si>
  <si>
    <r>
      <rPr>
        <sz val="11"/>
        <color theme="1"/>
        <rFont val="Calibri"/>
        <family val="2"/>
        <scheme val="minor"/>
      </rPr>
      <t>Coupe de la Confédération</t>
    </r>
  </si>
  <si>
    <r>
      <rPr>
        <sz val="11"/>
        <color theme="1"/>
        <rFont val="Calibri"/>
        <family val="2"/>
        <scheme val="minor"/>
      </rPr>
      <t>Espagne</t>
    </r>
  </si>
  <si>
    <r>
      <rPr>
        <sz val="11"/>
        <color theme="1"/>
        <rFont val="Calibri"/>
        <family val="2"/>
        <scheme val="minor"/>
      </rPr>
      <t>Uruguay</t>
    </r>
  </si>
  <si>
    <r>
      <rPr>
        <sz val="11"/>
        <color theme="1"/>
        <rFont val="Calibri"/>
        <family val="2"/>
        <scheme val="minor"/>
      </rPr>
      <t>Amical</t>
    </r>
  </si>
  <si>
    <r>
      <rPr>
        <sz val="11"/>
        <color theme="1"/>
        <rFont val="Calibri"/>
        <family val="2"/>
        <scheme val="minor"/>
      </rPr>
      <t>Ouganda</t>
    </r>
  </si>
  <si>
    <r>
      <rPr>
        <sz val="11"/>
        <color theme="1"/>
        <rFont val="Calibri"/>
        <family val="2"/>
        <scheme val="minor"/>
      </rPr>
      <t>Égypte</t>
    </r>
  </si>
  <si>
    <r>
      <rPr>
        <sz val="11"/>
        <color theme="1"/>
        <rFont val="Calibri"/>
        <family val="2"/>
        <scheme val="minor"/>
      </rPr>
      <t>Qualification pour la Coupe d’Afrique des nations</t>
    </r>
  </si>
  <si>
    <r>
      <rPr>
        <sz val="11"/>
        <color theme="1"/>
        <rFont val="Calibri"/>
        <family val="2"/>
        <scheme val="minor"/>
      </rPr>
      <t>Côte d’Ivoire</t>
    </r>
  </si>
  <si>
    <r>
      <rPr>
        <sz val="11"/>
        <color theme="1"/>
        <rFont val="Calibri"/>
        <family val="2"/>
        <scheme val="minor"/>
      </rPr>
      <t>Guinée</t>
    </r>
  </si>
  <si>
    <r>
      <rPr>
        <sz val="11"/>
        <color theme="1"/>
        <rFont val="Calibri"/>
        <family val="2"/>
        <scheme val="minor"/>
      </rPr>
      <t>Amical</t>
    </r>
  </si>
  <si>
    <r>
      <rPr>
        <sz val="11"/>
        <color theme="1"/>
        <rFont val="Calibri"/>
        <family val="2"/>
        <scheme val="minor"/>
      </rPr>
      <t>Canada</t>
    </r>
  </si>
  <si>
    <r>
      <rPr>
        <sz val="11"/>
        <color theme="1"/>
        <rFont val="Calibri"/>
        <family val="2"/>
        <scheme val="minor"/>
      </rPr>
      <t>Portugal</t>
    </r>
  </si>
  <si>
    <r>
      <rPr>
        <sz val="11"/>
        <color theme="1"/>
        <rFont val="Calibri"/>
        <family val="2"/>
        <scheme val="minor"/>
      </rPr>
      <t>Amical</t>
    </r>
  </si>
  <si>
    <r>
      <rPr>
        <sz val="11"/>
        <color theme="1"/>
        <rFont val="Calibri"/>
        <family val="2"/>
        <scheme val="minor"/>
      </rPr>
      <t>Turquie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</si>
  <si>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</si>
  <si>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</si>
  <si>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Chine</t>
    </r>
  </si>
  <si>
    <r>
      <rPr>
        <sz val="11"/>
        <color theme="1"/>
        <rFont val="Calibri"/>
        <family val="2"/>
        <scheme val="minor"/>
      </rPr>
      <t>Corée du Sud</t>
    </r>
  </si>
  <si>
    <r>
      <rPr>
        <sz val="11"/>
        <color theme="1"/>
        <rFont val="Calibri"/>
        <family val="2"/>
        <scheme val="minor"/>
      </rPr>
      <t>Dynasty Cup</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</si>
  <si>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</si>
  <si>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</si>
  <si>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Dynasty Cup</t>
    </r>
  </si>
  <si>
    <r>
      <rPr>
        <sz val="11"/>
        <color theme="1"/>
        <rFont val="Calibri"/>
        <family val="2"/>
        <scheme val="minor"/>
      </rPr>
      <t>Espagne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</si>
  <si>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</si>
  <si>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</si>
  <si>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</si>
  <si>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</si>
  <si>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Dynasty Cup</t>
    </r>
  </si>
  <si>
    <r>
      <rPr>
        <sz val="11"/>
        <color theme="1"/>
        <rFont val="Calibri"/>
        <family val="2"/>
        <scheme val="minor"/>
      </rPr>
      <t>Grèce</t>
    </r>
  </si>
  <si>
    <r>
      <rPr>
        <sz val="11"/>
        <color theme="1"/>
        <rFont val="Calibri"/>
        <family val="2"/>
        <scheme val="minor"/>
      </rPr>
      <t>Suisse</t>
    </r>
  </si>
  <si>
    <r>
      <rPr>
        <sz val="11"/>
        <color theme="1"/>
        <rFont val="Calibri"/>
        <family val="2"/>
        <scheme val="minor"/>
      </rPr>
      <t>Amical</t>
    </r>
  </si>
  <si>
    <r>
      <rPr>
        <sz val="11"/>
        <color theme="1"/>
        <rFont val="Calibri"/>
        <family val="2"/>
        <scheme val="minor"/>
      </rPr>
      <t>Liban</t>
    </r>
  </si>
  <si>
    <r>
      <rPr>
        <sz val="11"/>
        <color theme="1"/>
        <rFont val="Calibri"/>
        <family val="2"/>
        <scheme val="minor"/>
      </rPr>
      <t>Égypte</t>
    </r>
  </si>
  <si>
    <r>
      <rPr>
        <sz val="11"/>
        <color theme="1"/>
        <rFont val="Calibri"/>
        <family val="2"/>
        <scheme val="minor"/>
      </rPr>
      <t>Amical</t>
    </r>
  </si>
  <si>
    <r>
      <rPr>
        <sz val="11"/>
        <color theme="1"/>
        <rFont val="Calibri"/>
        <family val="2"/>
        <scheme val="minor"/>
      </rPr>
      <t>Brésil</t>
    </r>
  </si>
  <si>
    <r>
      <rPr>
        <sz val="11"/>
        <color theme="1"/>
        <rFont val="Calibri"/>
        <family val="2"/>
        <scheme val="minor"/>
      </rPr>
      <t>Honduras</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</si>
  <si>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</si>
  <si>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</si>
  <si>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Uruguay</t>
    </r>
  </si>
  <si>
    <r>
      <rPr>
        <sz val="11"/>
        <color theme="1"/>
        <rFont val="Calibri"/>
        <family val="2"/>
        <scheme val="minor"/>
      </rPr>
      <t>Amical</t>
    </r>
  </si>
  <si>
    <r>
      <rPr>
        <sz val="11"/>
        <color theme="1"/>
        <rFont val="Calibri"/>
        <family val="2"/>
        <scheme val="minor"/>
      </rPr>
      <t>Hongrie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</si>
  <si>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</si>
  <si>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</si>
  <si>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Irlande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</si>
  <si>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</si>
  <si>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</si>
  <si>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Israël</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</si>
  <si>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</si>
  <si>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</si>
  <si>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</si>
  <si>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</si>
  <si>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</si>
  <si>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</si>
  <si>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</si>
  <si>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</si>
  <si>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Bolivie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</si>
  <si>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</si>
  <si>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</si>
  <si>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Maroc</t>
    </r>
  </si>
  <si>
    <r>
      <rPr>
        <sz val="11"/>
        <color theme="1"/>
        <rFont val="Calibri"/>
        <family val="2"/>
        <scheme val="minor"/>
      </rPr>
      <t>Burkina Faso</t>
    </r>
  </si>
  <si>
    <r>
      <rPr>
        <sz val="11"/>
        <color theme="1"/>
        <rFont val="Calibri"/>
        <family val="2"/>
        <scheme val="minor"/>
      </rPr>
      <t>Qualification pour la Coupe d’Afrique des nations</t>
    </r>
  </si>
  <si>
    <r>
      <rPr>
        <sz val="11"/>
        <color theme="1"/>
        <rFont val="Calibri"/>
        <family val="2"/>
        <scheme val="minor"/>
      </rPr>
      <t xml:space="preserve">République de Macédoine </t>
    </r>
  </si>
  <si>
    <r>
      <rPr>
        <sz val="11"/>
        <color theme="1"/>
        <rFont val="Calibri"/>
        <family val="2"/>
        <scheme val="minor"/>
      </rPr>
      <t>Bulgarie</t>
    </r>
  </si>
  <si>
    <r>
      <rPr>
        <sz val="11"/>
        <color theme="1"/>
        <rFont val="Calibri"/>
        <family val="2"/>
        <scheme val="minor"/>
      </rPr>
      <t>Amical</t>
    </r>
  </si>
  <si>
    <r>
      <rPr>
        <sz val="11"/>
        <color theme="1"/>
        <rFont val="Calibri"/>
        <family val="2"/>
        <scheme val="minor"/>
      </rPr>
      <t>Chili</t>
    </r>
  </si>
  <si>
    <r>
      <rPr>
        <sz val="11"/>
        <color theme="1"/>
        <rFont val="Calibri"/>
        <family val="2"/>
        <scheme val="minor"/>
      </rPr>
      <t>Islande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</si>
  <si>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</si>
  <si>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</si>
  <si>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</si>
  <si>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</si>
  <si>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Arménie</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</si>
  <si>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</si>
  <si>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</si>
  <si>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Afrique du Sud</t>
    </r>
  </si>
  <si>
    <r>
      <rPr>
        <sz val="11"/>
        <color theme="1"/>
        <rFont val="Calibri"/>
        <family val="2"/>
        <scheme val="minor"/>
      </rPr>
      <t>Argentine</t>
    </r>
  </si>
  <si>
    <r>
      <rPr>
        <sz val="11"/>
        <color theme="1"/>
        <rFont val="Calibri"/>
        <family val="2"/>
        <scheme val="minor"/>
      </rPr>
      <t>Amical</t>
    </r>
  </si>
  <si>
    <r>
      <rPr>
        <sz val="11"/>
        <color theme="1"/>
        <rFont val="Calibri"/>
        <family val="2"/>
        <scheme val="minor"/>
      </rPr>
      <t>Bolivie</t>
    </r>
  </si>
  <si>
    <r>
      <rPr>
        <sz val="11"/>
        <color theme="1"/>
        <rFont val="Calibri"/>
        <family val="2"/>
        <scheme val="minor"/>
      </rPr>
      <t>Paraguay</t>
    </r>
  </si>
  <si>
    <r>
      <rPr>
        <sz val="11"/>
        <color theme="1"/>
        <rFont val="Calibri"/>
        <family val="2"/>
        <scheme val="minor"/>
      </rPr>
      <t>Copa Paz del Chaco</t>
    </r>
  </si>
  <si>
    <r>
      <rPr>
        <sz val="11"/>
        <color theme="1"/>
        <rFont val="Calibri"/>
        <family val="2"/>
        <scheme val="minor"/>
      </rPr>
      <t>Maroc</t>
    </r>
  </si>
  <si>
    <r>
      <rPr>
        <sz val="11"/>
        <color theme="1"/>
        <rFont val="Calibri"/>
        <family val="2"/>
        <scheme val="minor"/>
      </rPr>
      <t>Égypte</t>
    </r>
  </si>
  <si>
    <r>
      <rPr>
        <sz val="11"/>
        <color theme="1"/>
        <rFont val="Calibri"/>
        <family val="2"/>
        <scheme val="minor"/>
      </rPr>
      <t>Amical</t>
    </r>
  </si>
  <si>
    <r>
      <rPr>
        <sz val="11"/>
        <color theme="1"/>
        <rFont val="Calibri"/>
        <family val="2"/>
        <scheme val="minor"/>
      </rPr>
      <t>Japon</t>
    </r>
  </si>
  <si>
    <r>
      <rPr>
        <sz val="11"/>
        <color theme="1"/>
        <rFont val="Calibri"/>
        <family val="2"/>
        <scheme val="minor"/>
      </rPr>
      <t>Écosse</t>
    </r>
  </si>
  <si>
    <r>
      <rPr>
        <sz val="11"/>
        <color theme="1"/>
        <rFont val="Calibri"/>
        <family val="2"/>
        <scheme val="minor"/>
      </rPr>
      <t>Coupe Kirin</t>
    </r>
  </si>
  <si>
    <r>
      <rPr>
        <sz val="11"/>
        <color theme="1"/>
        <rFont val="Calibri"/>
        <family val="2"/>
        <scheme val="minor"/>
      </rPr>
      <t>Suède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</si>
  <si>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</si>
  <si>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</si>
  <si>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Algérie</t>
    </r>
  </si>
  <si>
    <r>
      <rPr>
        <sz val="11"/>
        <color theme="1"/>
        <rFont val="Calibri"/>
        <family val="2"/>
        <scheme val="minor"/>
      </rPr>
      <t>Ouganda</t>
    </r>
  </si>
  <si>
    <r>
      <rPr>
        <sz val="11"/>
        <color theme="1"/>
        <rFont val="Calibri"/>
        <family val="2"/>
        <scheme val="minor"/>
      </rPr>
      <t>Qualification pour la Coupe d’Afrique des nations</t>
    </r>
  </si>
  <si>
    <r>
      <rPr>
        <sz val="11"/>
        <color theme="1"/>
        <rFont val="Calibri"/>
        <family val="2"/>
        <scheme val="minor"/>
      </rPr>
      <t>Angleterre</t>
    </r>
  </si>
  <si>
    <r>
      <rPr>
        <sz val="11"/>
        <color theme="1"/>
        <rFont val="Calibri"/>
        <family val="2"/>
        <scheme val="minor"/>
      </rPr>
      <t>Suède</t>
    </r>
  </si>
  <si>
    <r>
      <rPr>
        <sz val="11"/>
        <color theme="1"/>
        <rFont val="Calibri"/>
        <family val="2"/>
        <scheme val="minor"/>
      </rPr>
      <t>Amical</t>
    </r>
  </si>
  <si>
    <r>
      <rPr>
        <sz val="11"/>
        <color theme="1"/>
        <rFont val="Calibri"/>
        <family val="2"/>
        <scheme val="minor"/>
      </rPr>
      <t>Paraguay</t>
    </r>
  </si>
  <si>
    <r>
      <rPr>
        <sz val="11"/>
        <color theme="1"/>
        <rFont val="Calibri"/>
        <family val="2"/>
        <scheme val="minor"/>
      </rPr>
      <t>Bolivie</t>
    </r>
  </si>
  <si>
    <r>
      <rPr>
        <sz val="11"/>
        <color theme="1"/>
        <rFont val="Calibri"/>
        <family val="2"/>
        <scheme val="minor"/>
      </rPr>
      <t>Copa Paz del Chaco</t>
    </r>
  </si>
  <si>
    <r>
      <rPr>
        <sz val="11"/>
        <color theme="1"/>
        <rFont val="Calibri"/>
        <family val="2"/>
        <scheme val="minor"/>
      </rPr>
      <t>Suède</t>
    </r>
  </si>
  <si>
    <r>
      <rPr>
        <sz val="11"/>
        <color theme="1"/>
        <rFont val="Calibri"/>
        <family val="2"/>
        <scheme val="minor"/>
      </rPr>
      <t>Japon</t>
    </r>
  </si>
  <si>
    <r>
      <rPr>
        <sz val="11"/>
        <color theme="1"/>
        <rFont val="Calibri"/>
        <family val="2"/>
        <scheme val="minor"/>
      </rPr>
      <t>Amical</t>
    </r>
  </si>
  <si>
    <r>
      <rPr>
        <sz val="11"/>
        <color theme="1"/>
        <rFont val="Calibri"/>
        <family val="2"/>
        <scheme val="minor"/>
      </rPr>
      <t>Mexique</t>
    </r>
  </si>
  <si>
    <r>
      <rPr>
        <sz val="11"/>
        <color theme="1"/>
        <rFont val="Calibri"/>
        <family val="2"/>
        <scheme val="minor"/>
      </rPr>
      <t>Colombie</t>
    </r>
  </si>
  <si>
    <r>
      <rPr>
        <sz val="11"/>
        <color theme="1"/>
        <rFont val="Calibri"/>
        <family val="2"/>
        <scheme val="minor"/>
      </rPr>
      <t>USA Cup</t>
    </r>
  </si>
  <si>
    <r>
      <rPr>
        <sz val="11"/>
        <color theme="1"/>
        <rFont val="Calibri"/>
        <family val="2"/>
        <scheme val="minor"/>
      </rPr>
      <t>Chili</t>
    </r>
  </si>
  <si>
    <r>
      <rPr>
        <sz val="11"/>
        <color theme="1"/>
        <rFont val="Calibri"/>
        <family val="2"/>
        <scheme val="minor"/>
      </rPr>
      <t>Turquie</t>
    </r>
  </si>
  <si>
    <r>
      <rPr>
        <sz val="11"/>
        <color theme="1"/>
        <rFont val="Calibri"/>
        <family val="2"/>
        <scheme val="minor"/>
      </rPr>
      <t>Amical</t>
    </r>
  </si>
  <si>
    <r>
      <rPr>
        <sz val="11"/>
        <color theme="1"/>
        <rFont val="Calibri"/>
        <family val="2"/>
        <scheme val="minor"/>
      </rPr>
      <t>Uruguay</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</si>
  <si>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</si>
  <si>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</si>
  <si>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Colombie</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</si>
  <si>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</si>
  <si>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</si>
  <si>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Syrie</t>
    </r>
  </si>
  <si>
    <r>
      <rPr>
        <sz val="11"/>
        <color theme="1"/>
        <rFont val="Calibri"/>
        <family val="2"/>
        <scheme val="minor"/>
      </rPr>
      <t>Égypte</t>
    </r>
  </si>
  <si>
    <r>
      <rPr>
        <sz val="11"/>
        <color theme="1"/>
        <rFont val="Calibri"/>
        <family val="2"/>
        <scheme val="minor"/>
      </rPr>
      <t>Amical</t>
    </r>
  </si>
  <si>
    <r>
      <rPr>
        <sz val="11"/>
        <color theme="1"/>
        <rFont val="Calibri"/>
        <family val="2"/>
        <scheme val="minor"/>
      </rPr>
      <t>Uruguay</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</si>
  <si>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</si>
  <si>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</si>
  <si>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Chili</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</si>
  <si>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</si>
  <si>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</si>
  <si>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Égypte</t>
    </r>
  </si>
  <si>
    <r>
      <rPr>
        <sz val="11"/>
        <color theme="1"/>
        <rFont val="Calibri"/>
        <family val="2"/>
        <scheme val="minor"/>
      </rPr>
      <t>Algérie</t>
    </r>
  </si>
  <si>
    <r>
      <rPr>
        <sz val="11"/>
        <color theme="1"/>
        <rFont val="Calibri"/>
        <family val="2"/>
        <scheme val="minor"/>
      </rPr>
      <t>Qualification pour la Coupe d’Afrique des nations</t>
    </r>
  </si>
  <si>
    <r>
      <rPr>
        <sz val="11"/>
        <color theme="1"/>
        <rFont val="Calibri"/>
        <family val="2"/>
        <scheme val="minor"/>
      </rPr>
      <t>Paraguay</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</si>
  <si>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</si>
  <si>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</si>
  <si>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</si>
  <si>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Argentine</t>
    </r>
  </si>
  <si>
    <r>
      <rPr>
        <sz val="11"/>
        <color theme="1"/>
        <rFont val="Calibri"/>
        <family val="2"/>
        <scheme val="minor"/>
      </rPr>
      <t>Copa América</t>
    </r>
  </si>
  <si>
    <r>
      <rPr>
        <sz val="11"/>
        <color theme="1"/>
        <rFont val="Calibri"/>
        <family val="2"/>
        <scheme val="minor"/>
      </rPr>
      <t>Bulgarie</t>
    </r>
  </si>
  <si>
    <r>
      <rPr>
        <sz val="11"/>
        <color theme="1"/>
        <rFont val="Calibri"/>
        <family val="2"/>
        <scheme val="minor"/>
      </rPr>
      <t>Ouzbékistan</t>
    </r>
  </si>
  <si>
    <r>
      <rPr>
        <sz val="11"/>
        <color theme="1"/>
        <rFont val="Calibri"/>
        <family val="2"/>
        <scheme val="minor"/>
      </rPr>
      <t>Tournoi de Merdeka</t>
    </r>
  </si>
  <si>
    <r>
      <rPr>
        <sz val="11"/>
        <color theme="1"/>
        <rFont val="Calibri"/>
        <family val="2"/>
        <scheme val="minor"/>
      </rPr>
      <t>Bulgarie</t>
    </r>
  </si>
  <si>
    <r>
      <rPr>
        <sz val="11"/>
        <color theme="1"/>
        <rFont val="Calibri"/>
        <family val="2"/>
        <scheme val="minor"/>
      </rPr>
      <t>Hongrie</t>
    </r>
  </si>
  <si>
    <r>
      <rPr>
        <sz val="11"/>
        <color theme="1"/>
        <rFont val="Calibri"/>
        <family val="2"/>
        <scheme val="minor"/>
      </rPr>
      <t>Tournoi de Merdeka</t>
    </r>
  </si>
  <si>
    <r>
      <rPr>
        <sz val="11"/>
        <color theme="1"/>
        <rFont val="Calibri"/>
        <family val="2"/>
        <scheme val="minor"/>
      </rPr>
      <t>Norvège</t>
    </r>
  </si>
  <si>
    <r>
      <rPr>
        <sz val="11"/>
        <color theme="1"/>
        <rFont val="Calibri"/>
        <family val="2"/>
        <scheme val="minor"/>
      </rPr>
      <t>France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</si>
  <si>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</si>
  <si>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</si>
  <si>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Côte d’Ivoire</t>
    </r>
  </si>
  <si>
    <r>
      <rPr>
        <sz val="11"/>
        <color theme="1"/>
        <rFont val="Calibri"/>
        <family val="2"/>
        <scheme val="minor"/>
      </rPr>
      <t>Qualification pour la Coupe d’Afrique des nations</t>
    </r>
  </si>
  <si>
    <r>
      <rPr>
        <sz val="11"/>
        <color theme="1"/>
        <rFont val="Calibri"/>
        <family val="2"/>
        <scheme val="minor"/>
      </rPr>
      <t>Uruguay</t>
    </r>
  </si>
  <si>
    <r>
      <rPr>
        <sz val="11"/>
        <color theme="1"/>
        <rFont val="Calibri"/>
        <family val="2"/>
        <scheme val="minor"/>
      </rPr>
      <t>Brésil</t>
    </r>
  </si>
  <si>
    <r>
      <rPr>
        <sz val="11"/>
        <color theme="1"/>
        <rFont val="Calibri"/>
        <family val="2"/>
        <scheme val="minor"/>
      </rPr>
      <t>Copa América</t>
    </r>
  </si>
  <si>
    <r>
      <rPr>
        <sz val="11"/>
        <color theme="1"/>
        <rFont val="Calibri"/>
        <family val="2"/>
        <scheme val="minor"/>
      </rPr>
      <t>Autriche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</si>
  <si>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</si>
  <si>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</si>
  <si>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France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</si>
  <si>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</si>
  <si>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</si>
  <si>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Jamaïque</t>
    </r>
  </si>
  <si>
    <r>
      <rPr>
        <sz val="11"/>
        <color theme="1"/>
        <rFont val="Calibri"/>
        <family val="2"/>
        <scheme val="minor"/>
      </rPr>
      <t>Zambie</t>
    </r>
  </si>
  <si>
    <r>
      <rPr>
        <sz val="11"/>
        <color theme="1"/>
        <rFont val="Calibri"/>
        <family val="2"/>
        <scheme val="minor"/>
      </rPr>
      <t>Amical</t>
    </r>
  </si>
  <si>
    <r>
      <rPr>
        <sz val="11"/>
        <color theme="1"/>
        <rFont val="Calibri"/>
        <family val="2"/>
        <scheme val="minor"/>
      </rPr>
      <t>Portugal</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</si>
  <si>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</si>
  <si>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</si>
  <si>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Albanie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</si>
  <si>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</si>
  <si>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</si>
  <si>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Angleterre</t>
    </r>
  </si>
  <si>
    <r>
      <rPr>
        <sz val="11"/>
        <color theme="1"/>
        <rFont val="Calibri"/>
        <family val="2"/>
        <scheme val="minor"/>
      </rPr>
      <t>Colombie</t>
    </r>
  </si>
  <si>
    <r>
      <rPr>
        <sz val="11"/>
        <color theme="1"/>
        <rFont val="Calibri"/>
        <family val="2"/>
        <scheme val="minor"/>
      </rPr>
      <t>Amical</t>
    </r>
  </si>
  <si>
    <r>
      <rPr>
        <sz val="11"/>
        <color theme="1"/>
        <rFont val="Calibri"/>
        <family val="2"/>
        <scheme val="minor"/>
      </rPr>
      <t>Pologne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</si>
  <si>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</si>
  <si>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</si>
  <si>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Suède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</si>
  <si>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</si>
  <si>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</si>
  <si>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Finlande</t>
    </r>
  </si>
  <si>
    <r>
      <rPr>
        <sz val="11"/>
        <color theme="1"/>
        <rFont val="Calibri"/>
        <family val="2"/>
        <scheme val="minor"/>
      </rPr>
      <t>Turquie</t>
    </r>
  </si>
  <si>
    <r>
      <rPr>
        <sz val="11"/>
        <color theme="1"/>
        <rFont val="Calibri"/>
        <family val="2"/>
        <scheme val="minor"/>
      </rPr>
      <t>Amical</t>
    </r>
  </si>
  <si>
    <r>
      <rPr>
        <sz val="11"/>
        <color theme="1"/>
        <rFont val="Calibri"/>
        <family val="2"/>
        <scheme val="minor"/>
      </rPr>
      <t>Croatie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</si>
  <si>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</si>
  <si>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</si>
  <si>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Argentine</t>
    </r>
  </si>
  <si>
    <r>
      <rPr>
        <sz val="11"/>
        <color theme="1"/>
        <rFont val="Calibri"/>
        <family val="2"/>
        <scheme val="minor"/>
      </rPr>
      <t>Colombie</t>
    </r>
  </si>
  <si>
    <r>
      <rPr>
        <sz val="11"/>
        <color theme="1"/>
        <rFont val="Calibri"/>
        <family val="2"/>
        <scheme val="minor"/>
      </rPr>
      <t>Amical</t>
    </r>
  </si>
  <si>
    <r>
      <rPr>
        <sz val="11"/>
        <color theme="1"/>
        <rFont val="Calibri"/>
        <family val="2"/>
        <scheme val="minor"/>
      </rPr>
      <t>Autriche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</si>
  <si>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</si>
  <si>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</si>
  <si>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Danemark</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</si>
  <si>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</si>
  <si>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</si>
  <si>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Islande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</si>
  <si>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</si>
  <si>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</si>
  <si>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Norvège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</si>
  <si>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</si>
  <si>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</si>
  <si>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</si>
  <si>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Tunisie</t>
    </r>
  </si>
  <si>
    <r>
      <rPr>
        <sz val="11"/>
        <color theme="1"/>
        <rFont val="Calibri"/>
        <family val="2"/>
        <scheme val="minor"/>
      </rPr>
      <t>Amical</t>
    </r>
  </si>
  <si>
    <r>
      <rPr>
        <sz val="11"/>
        <color theme="1"/>
        <rFont val="Calibri"/>
        <family val="2"/>
        <scheme val="minor"/>
      </rPr>
      <t>Bolivie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</si>
  <si>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</si>
  <si>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</si>
  <si>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</si>
  <si>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</si>
  <si>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</si>
  <si>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Nouvelle‑Zélande</t>
    </r>
  </si>
  <si>
    <r>
      <rPr>
        <sz val="11"/>
        <color theme="1"/>
        <rFont val="Calibri"/>
        <family val="2"/>
        <scheme val="minor"/>
      </rPr>
      <t>Australie</t>
    </r>
  </si>
  <si>
    <r>
      <rPr>
        <sz val="11"/>
        <color theme="1"/>
        <rFont val="Calibri"/>
        <family val="2"/>
        <scheme val="minor"/>
      </rPr>
      <t>Coupe d’Océanie des nations</t>
    </r>
  </si>
  <si>
    <r>
      <rPr>
        <sz val="11"/>
        <color theme="1"/>
        <rFont val="Calibri"/>
        <family val="2"/>
        <scheme val="minor"/>
      </rPr>
      <t>Albanie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</si>
  <si>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</si>
  <si>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</si>
  <si>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Suède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</si>
  <si>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</si>
  <si>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</si>
  <si>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Égypte</t>
    </r>
  </si>
  <si>
    <r>
      <rPr>
        <sz val="11"/>
        <color theme="1"/>
        <rFont val="Calibri"/>
        <family val="2"/>
        <scheme val="minor"/>
      </rPr>
      <t>Zimbabwe</t>
    </r>
  </si>
  <si>
    <r>
      <rPr>
        <sz val="11"/>
        <color theme="1"/>
        <rFont val="Calibri"/>
        <family val="2"/>
        <scheme val="minor"/>
      </rPr>
      <t>Simba Tournament</t>
    </r>
  </si>
  <si>
    <r>
      <rPr>
        <sz val="11"/>
        <color theme="1"/>
        <rFont val="Calibri"/>
        <family val="2"/>
        <scheme val="minor"/>
      </rPr>
      <t>Afrique du Sud</t>
    </r>
  </si>
  <si>
    <r>
      <rPr>
        <sz val="11"/>
        <color theme="1"/>
        <rFont val="Calibri"/>
        <family val="2"/>
        <scheme val="minor"/>
      </rPr>
      <t>Zambie</t>
    </r>
  </si>
  <si>
    <r>
      <rPr>
        <sz val="11"/>
        <color theme="1"/>
        <rFont val="Calibri"/>
        <family val="2"/>
        <scheme val="minor"/>
      </rPr>
      <t>Simba Tournament</t>
    </r>
  </si>
  <si>
    <r>
      <rPr>
        <sz val="11"/>
        <color theme="1"/>
        <rFont val="Calibri"/>
        <family val="2"/>
        <scheme val="minor"/>
      </rPr>
      <t>Zambie</t>
    </r>
  </si>
  <si>
    <r>
      <rPr>
        <sz val="11"/>
        <color theme="1"/>
        <rFont val="Calibri"/>
        <family val="2"/>
        <scheme val="minor"/>
      </rPr>
      <t>Zimbabwe</t>
    </r>
  </si>
  <si>
    <r>
      <rPr>
        <sz val="11"/>
        <color theme="1"/>
        <rFont val="Calibri"/>
        <family val="2"/>
        <scheme val="minor"/>
      </rPr>
      <t>Simba Tournament</t>
    </r>
  </si>
  <si>
    <r>
      <rPr>
        <sz val="11"/>
        <color theme="1"/>
        <rFont val="Calibri"/>
        <family val="2"/>
        <scheme val="minor"/>
      </rPr>
      <t>Algérie</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</si>
  <si>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</si>
  <si>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</si>
  <si>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Jamaïque</t>
    </r>
  </si>
  <si>
    <r>
      <rPr>
        <sz val="11"/>
        <color theme="1"/>
        <rFont val="Calibri"/>
        <family val="2"/>
        <scheme val="minor"/>
      </rPr>
      <t>Norvège</t>
    </r>
  </si>
  <si>
    <r>
      <rPr>
        <sz val="11"/>
        <color theme="1"/>
        <rFont val="Calibri"/>
        <family val="2"/>
        <scheme val="minor"/>
      </rPr>
      <t>Amical</t>
    </r>
  </si>
  <si>
    <r>
      <rPr>
        <sz val="11"/>
        <color theme="1"/>
        <rFont val="Calibri"/>
        <family val="2"/>
        <scheme val="minor"/>
      </rPr>
      <t>Mexique</t>
    </r>
  </si>
  <si>
    <r>
      <rPr>
        <sz val="11"/>
        <color theme="1"/>
        <rFont val="Calibri"/>
        <family val="2"/>
        <scheme val="minor"/>
      </rPr>
      <t>Colombie</t>
    </r>
  </si>
  <si>
    <r>
      <rPr>
        <sz val="11"/>
        <color theme="1"/>
        <rFont val="Calibri"/>
        <family val="2"/>
        <scheme val="minor"/>
      </rPr>
      <t>Amical</t>
    </r>
  </si>
  <si>
    <r>
      <rPr>
        <sz val="11"/>
        <color theme="1"/>
        <rFont val="Calibri"/>
        <family val="2"/>
        <scheme val="minor"/>
      </rPr>
      <t>Ghana</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</si>
  <si>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</si>
  <si>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</si>
  <si>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Honduras</t>
    </r>
  </si>
  <si>
    <r>
      <rPr>
        <sz val="11"/>
        <color theme="1"/>
        <rFont val="Calibri"/>
        <family val="2"/>
        <scheme val="minor"/>
      </rPr>
      <t>Costa Rica</t>
    </r>
  </si>
  <si>
    <r>
      <rPr>
        <sz val="11"/>
        <color theme="1"/>
        <rFont val="Calibri"/>
        <family val="2"/>
        <scheme val="minor"/>
      </rPr>
      <t>Coupe de l’UNCAF</t>
    </r>
  </si>
  <si>
    <r>
      <rPr>
        <sz val="11"/>
        <color theme="1"/>
        <rFont val="Calibri"/>
        <family val="2"/>
        <scheme val="minor"/>
      </rPr>
      <t>Angleterre</t>
    </r>
  </si>
  <si>
    <r>
      <rPr>
        <sz val="11"/>
        <color theme="1"/>
        <rFont val="Calibri"/>
        <family val="2"/>
        <scheme val="minor"/>
      </rPr>
      <t>Portugal</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</si>
  <si>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</si>
  <si>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</si>
  <si>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Allemagne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</si>
  <si>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</si>
  <si>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</si>
  <si>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Ghana</t>
    </r>
  </si>
  <si>
    <r>
      <rPr>
        <sz val="11"/>
        <color theme="1"/>
        <rFont val="Calibri"/>
        <family val="2"/>
        <scheme val="minor"/>
      </rPr>
      <t>Amical</t>
    </r>
  </si>
  <si>
    <r>
      <rPr>
        <sz val="11"/>
        <color theme="1"/>
        <rFont val="Calibri"/>
        <family val="2"/>
        <scheme val="minor"/>
      </rPr>
      <t>Zimbabwe</t>
    </r>
  </si>
  <si>
    <r>
      <rPr>
        <sz val="11"/>
        <color theme="1"/>
        <rFont val="Calibri"/>
        <family val="2"/>
        <scheme val="minor"/>
      </rPr>
      <t>Ghana</t>
    </r>
  </si>
  <si>
    <r>
      <rPr>
        <sz val="11"/>
        <color theme="1"/>
        <rFont val="Calibri"/>
        <family val="2"/>
        <scheme val="minor"/>
      </rPr>
      <t>Amical</t>
    </r>
  </si>
  <si>
    <r>
      <rPr>
        <sz val="11"/>
        <color theme="1"/>
        <rFont val="Calibri"/>
        <family val="2"/>
        <scheme val="minor"/>
      </rPr>
      <t>Zambie</t>
    </r>
  </si>
  <si>
    <r>
      <rPr>
        <sz val="11"/>
        <color theme="1"/>
        <rFont val="Calibri"/>
        <family val="2"/>
        <scheme val="minor"/>
      </rPr>
      <t>Algérie</t>
    </r>
  </si>
  <si>
    <r>
      <rPr>
        <sz val="11"/>
        <color theme="1"/>
        <rFont val="Calibri"/>
        <family val="2"/>
        <scheme val="minor"/>
      </rPr>
      <t>Coupe d’Afrique des nations</t>
    </r>
  </si>
  <si>
    <r>
      <rPr>
        <sz val="11"/>
        <color theme="1"/>
        <rFont val="Calibri"/>
        <family val="2"/>
        <scheme val="minor"/>
      </rPr>
      <t>Bolivie</t>
    </r>
  </si>
  <si>
    <r>
      <rPr>
        <sz val="11"/>
        <color theme="1"/>
        <rFont val="Calibri"/>
        <family val="2"/>
        <scheme val="minor"/>
      </rPr>
      <t>Chili</t>
    </r>
  </si>
  <si>
    <r>
      <rPr>
        <sz val="11"/>
        <color theme="1"/>
        <rFont val="Calibri"/>
        <family val="2"/>
        <scheme val="minor"/>
      </rPr>
      <t>Amical</t>
    </r>
  </si>
  <si>
    <r>
      <rPr>
        <sz val="11"/>
        <color theme="1"/>
        <rFont val="Calibri"/>
        <family val="2"/>
        <scheme val="minor"/>
      </rPr>
      <t>Qatar</t>
    </r>
  </si>
  <si>
    <r>
      <rPr>
        <sz val="11"/>
        <color theme="1"/>
        <rFont val="Calibri"/>
        <family val="2"/>
        <scheme val="minor"/>
      </rPr>
      <t>Équateur</t>
    </r>
  </si>
  <si>
    <r>
      <rPr>
        <sz val="11"/>
        <color theme="1"/>
        <rFont val="Calibri"/>
        <family val="2"/>
        <scheme val="minor"/>
      </rPr>
      <t>Amical</t>
    </r>
  </si>
  <si>
    <r>
      <rPr>
        <sz val="11"/>
        <color theme="1"/>
        <rFont val="Calibri"/>
        <family val="2"/>
        <scheme val="minor"/>
      </rPr>
      <t>Japon</t>
    </r>
  </si>
  <si>
    <r>
      <rPr>
        <sz val="11"/>
        <color theme="1"/>
        <rFont val="Calibri"/>
        <family val="2"/>
        <scheme val="minor"/>
      </rPr>
      <t>Suède</t>
    </r>
  </si>
  <si>
    <r>
      <rPr>
        <sz val="11"/>
        <color theme="1"/>
        <rFont val="Calibri"/>
        <family val="2"/>
        <scheme val="minor"/>
      </rPr>
      <t>Lunar New Year Cup</t>
    </r>
  </si>
  <si>
    <r>
      <rPr>
        <sz val="11"/>
        <color theme="1"/>
        <rFont val="Calibri"/>
        <family val="2"/>
        <scheme val="minor"/>
      </rPr>
      <t>Australie</t>
    </r>
  </si>
  <si>
    <r>
      <rPr>
        <sz val="11"/>
        <color theme="1"/>
        <rFont val="Calibri"/>
        <family val="2"/>
        <scheme val="minor"/>
      </rPr>
      <t>Suède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</si>
  <si>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</si>
  <si>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</si>
  <si>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Égypte</t>
    </r>
  </si>
  <si>
    <r>
      <rPr>
        <sz val="11"/>
        <color theme="1"/>
        <rFont val="Calibri"/>
        <family val="2"/>
        <scheme val="minor"/>
      </rPr>
      <t>UAE Friendship Tournament</t>
    </r>
  </si>
  <si>
    <r>
      <rPr>
        <sz val="11"/>
        <color theme="1"/>
        <rFont val="Calibri"/>
        <family val="2"/>
        <scheme val="minor"/>
      </rPr>
      <t>Corée du Sud</t>
    </r>
  </si>
  <si>
    <r>
      <rPr>
        <sz val="11"/>
        <color theme="1"/>
        <rFont val="Calibri"/>
        <family val="2"/>
        <scheme val="minor"/>
      </rPr>
      <t>Maroc</t>
    </r>
  </si>
  <si>
    <r>
      <rPr>
        <sz val="11"/>
        <color theme="1"/>
        <rFont val="Calibri"/>
        <family val="2"/>
        <scheme val="minor"/>
      </rPr>
      <t>UAE Friendship Tournament</t>
    </r>
  </si>
  <si>
    <r>
      <rPr>
        <sz val="11"/>
        <color theme="1"/>
        <rFont val="Calibri"/>
        <family val="2"/>
        <scheme val="minor"/>
      </rPr>
      <t>Égypte</t>
    </r>
  </si>
  <si>
    <r>
      <rPr>
        <sz val="11"/>
        <color theme="1"/>
        <rFont val="Calibri"/>
        <family val="2"/>
        <scheme val="minor"/>
      </rPr>
      <t>Corée du Sud</t>
    </r>
  </si>
  <si>
    <r>
      <rPr>
        <sz val="11"/>
        <color theme="1"/>
        <rFont val="Calibri"/>
        <family val="2"/>
        <scheme val="minor"/>
      </rPr>
      <t>UAE Friendship Tournament</t>
    </r>
  </si>
  <si>
    <r>
      <rPr>
        <sz val="11"/>
        <color theme="1"/>
        <rFont val="Calibri"/>
        <family val="2"/>
        <scheme val="minor"/>
      </rPr>
      <t>Pologne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</si>
  <si>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</si>
  <si>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</si>
  <si>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Belgique</t>
    </r>
  </si>
  <si>
    <r>
      <rPr>
        <sz val="11"/>
        <color theme="1"/>
        <rFont val="Calibri"/>
        <family val="2"/>
        <scheme val="minor"/>
      </rPr>
      <t>Russie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</si>
  <si>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</si>
  <si>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</si>
  <si>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Croatie</t>
    </r>
  </si>
  <si>
    <r>
      <rPr>
        <sz val="11"/>
        <color theme="1"/>
        <rFont val="Calibri"/>
        <family val="2"/>
        <scheme val="minor"/>
      </rPr>
      <t>Amical</t>
    </r>
  </si>
  <si>
    <r>
      <rPr>
        <sz val="11"/>
        <color theme="1"/>
        <rFont val="Calibri"/>
        <family val="2"/>
        <scheme val="minor"/>
      </rPr>
      <t>Norvège</t>
    </r>
  </si>
  <si>
    <r>
      <rPr>
        <sz val="11"/>
        <color theme="1"/>
        <rFont val="Calibri"/>
        <family val="2"/>
        <scheme val="minor"/>
      </rPr>
      <t>Espagne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</si>
  <si>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</si>
  <si>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</si>
  <si>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</si>
  <si>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</si>
  <si>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Pologne</t>
    </r>
  </si>
  <si>
    <r>
      <rPr>
        <sz val="11"/>
        <color theme="1"/>
        <rFont val="Calibri"/>
        <family val="2"/>
        <scheme val="minor"/>
      </rPr>
      <t>Bélarus</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</si>
  <si>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</si>
  <si>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</si>
  <si>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Bolivie</t>
    </r>
  </si>
  <si>
    <r>
      <rPr>
        <sz val="11"/>
        <color theme="1"/>
        <rFont val="Calibri"/>
        <family val="2"/>
        <scheme val="minor"/>
      </rPr>
      <t>Amical</t>
    </r>
  </si>
  <si>
    <r>
      <rPr>
        <sz val="11"/>
        <color theme="1"/>
        <rFont val="Calibri"/>
        <family val="2"/>
        <scheme val="minor"/>
      </rPr>
      <t>Slovénie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</si>
  <si>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</si>
  <si>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</si>
  <si>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Mexique</t>
    </r>
  </si>
  <si>
    <r>
      <rPr>
        <sz val="11"/>
        <color theme="1"/>
        <rFont val="Calibri"/>
        <family val="2"/>
        <scheme val="minor"/>
      </rPr>
      <t>Serbie</t>
    </r>
  </si>
  <si>
    <r>
      <rPr>
        <sz val="11"/>
        <color theme="1"/>
        <rFont val="Calibri"/>
        <family val="2"/>
        <scheme val="minor"/>
      </rPr>
      <t>Coupe Kirin</t>
    </r>
  </si>
  <si>
    <r>
      <rPr>
        <sz val="11"/>
        <color theme="1"/>
        <rFont val="Calibri"/>
        <family val="2"/>
        <scheme val="minor"/>
      </rPr>
      <t>Estonie</t>
    </r>
  </si>
  <si>
    <r>
      <rPr>
        <sz val="11"/>
        <color theme="1"/>
        <rFont val="Calibri"/>
        <family val="2"/>
        <scheme val="minor"/>
      </rPr>
      <t>Turquie</t>
    </r>
  </si>
  <si>
    <r>
      <rPr>
        <sz val="11"/>
        <color theme="1"/>
        <rFont val="Calibri"/>
        <family val="2"/>
        <scheme val="minor"/>
      </rPr>
      <t>Amical</t>
    </r>
  </si>
  <si>
    <r>
      <rPr>
        <sz val="11"/>
        <color theme="1"/>
        <rFont val="Calibri"/>
        <family val="2"/>
        <scheme val="minor"/>
      </rPr>
      <t>Italie</t>
    </r>
  </si>
  <si>
    <r>
      <rPr>
        <sz val="11"/>
        <color theme="1"/>
        <rFont val="Calibri"/>
        <family val="2"/>
        <scheme val="minor"/>
      </rPr>
      <t>Belgique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</si>
  <si>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</si>
  <si>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</si>
  <si>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Allemagne</t>
    </r>
  </si>
  <si>
    <r>
      <rPr>
        <sz val="11"/>
        <color theme="1"/>
        <rFont val="Calibri"/>
        <family val="2"/>
        <scheme val="minor"/>
      </rPr>
      <t>Amical</t>
    </r>
  </si>
  <si>
    <r>
      <rPr>
        <sz val="11"/>
        <color theme="1"/>
        <rFont val="Calibri"/>
        <family val="2"/>
        <scheme val="minor"/>
      </rPr>
      <t>Islande</t>
    </r>
  </si>
  <si>
    <r>
      <rPr>
        <sz val="11"/>
        <color theme="1"/>
        <rFont val="Calibri"/>
        <family val="2"/>
        <scheme val="minor"/>
      </rPr>
      <t xml:space="preserve">République de Macédoine </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</si>
  <si>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</si>
  <si>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</si>
  <si>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Croatie</t>
    </r>
  </si>
  <si>
    <r>
      <rPr>
        <sz val="11"/>
        <color theme="1"/>
        <rFont val="Calibri"/>
        <family val="2"/>
        <scheme val="minor"/>
      </rPr>
      <t>Amical</t>
    </r>
  </si>
  <si>
    <r>
      <rPr>
        <sz val="11"/>
        <color theme="1"/>
        <rFont val="Calibri"/>
        <family val="2"/>
        <scheme val="minor"/>
      </rPr>
      <t>Pérou</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</si>
  <si>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</si>
  <si>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</si>
  <si>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</si>
  <si>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</si>
  <si>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</si>
  <si>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</si>
  <si>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Suisse</t>
    </r>
  </si>
  <si>
    <r>
      <rPr>
        <sz val="11"/>
        <color theme="1"/>
        <rFont val="Calibri"/>
        <family val="2"/>
        <scheme val="minor"/>
      </rPr>
      <t>Coupe européenne de l’UEFA</t>
    </r>
  </si>
  <si>
    <r>
      <rPr>
        <sz val="11"/>
        <color theme="1"/>
        <rFont val="Calibri"/>
        <family val="2"/>
        <scheme val="minor"/>
      </rPr>
      <t>Danemark</t>
    </r>
  </si>
  <si>
    <r>
      <rPr>
        <sz val="11"/>
        <color theme="1"/>
        <rFont val="Calibri"/>
        <family val="2"/>
        <scheme val="minor"/>
      </rPr>
      <t>Portugal</t>
    </r>
  </si>
  <si>
    <r>
      <rPr>
        <sz val="11"/>
        <color theme="1"/>
        <rFont val="Calibri"/>
        <family val="2"/>
        <scheme val="minor"/>
      </rPr>
      <t>Coupe européenne de l’UEFA</t>
    </r>
  </si>
  <si>
    <r>
      <rPr>
        <sz val="11"/>
        <color theme="1"/>
        <rFont val="Calibri"/>
        <family val="2"/>
        <scheme val="minor"/>
      </rPr>
      <t>Côte d’Ivoire</t>
    </r>
  </si>
  <si>
    <r>
      <rPr>
        <sz val="11"/>
        <color theme="1"/>
        <rFont val="Calibri"/>
        <family val="2"/>
        <scheme val="minor"/>
      </rPr>
      <t>Sénégal</t>
    </r>
  </si>
  <si>
    <r>
      <rPr>
        <sz val="11"/>
        <color theme="1"/>
        <rFont val="Calibri"/>
        <family val="2"/>
        <scheme val="minor"/>
      </rPr>
      <t>Qualification pour la Coupe d’Afrique des nations</t>
    </r>
  </si>
  <si>
    <r>
      <rPr>
        <sz val="11"/>
        <color theme="1"/>
        <rFont val="Calibri"/>
        <family val="2"/>
        <scheme val="minor"/>
      </rPr>
      <t>Espagne</t>
    </r>
  </si>
  <si>
    <r>
      <rPr>
        <sz val="11"/>
        <color theme="1"/>
        <rFont val="Calibri"/>
        <family val="2"/>
        <scheme val="minor"/>
      </rPr>
      <t>Bulgarie</t>
    </r>
  </si>
  <si>
    <r>
      <rPr>
        <sz val="11"/>
        <color theme="1"/>
        <rFont val="Calibri"/>
        <family val="2"/>
        <scheme val="minor"/>
      </rPr>
      <t>Coupe européenne de l’UEFA</t>
    </r>
  </si>
  <si>
    <r>
      <rPr>
        <sz val="11"/>
        <color theme="1"/>
        <rFont val="Calibri"/>
        <family val="2"/>
        <scheme val="minor"/>
      </rPr>
      <t>Pays‑Bas</t>
    </r>
  </si>
  <si>
    <r>
      <rPr>
        <sz val="11"/>
        <color theme="1"/>
        <rFont val="Calibri"/>
        <family val="2"/>
        <scheme val="minor"/>
      </rPr>
      <t>Écosse</t>
    </r>
  </si>
  <si>
    <r>
      <rPr>
        <sz val="11"/>
        <color theme="1"/>
        <rFont val="Calibri"/>
        <family val="2"/>
        <scheme val="minor"/>
      </rPr>
      <t>Coupe européenne de l’UEFA</t>
    </r>
  </si>
  <si>
    <r>
      <rPr>
        <sz val="11"/>
        <color theme="1"/>
        <rFont val="Calibri"/>
        <family val="2"/>
        <scheme val="minor"/>
      </rPr>
      <t>Mexique</t>
    </r>
  </si>
  <si>
    <r>
      <rPr>
        <sz val="11"/>
        <color theme="1"/>
        <rFont val="Calibri"/>
        <family val="2"/>
        <scheme val="minor"/>
      </rPr>
      <t>Irlande</t>
    </r>
  </si>
  <si>
    <r>
      <rPr>
        <sz val="11"/>
        <color theme="1"/>
        <rFont val="Calibri"/>
        <family val="2"/>
        <scheme val="minor"/>
      </rPr>
      <t>USA Cup</t>
    </r>
  </si>
  <si>
    <r>
      <rPr>
        <sz val="11"/>
        <color theme="1"/>
        <rFont val="Calibri"/>
        <family val="2"/>
        <scheme val="minor"/>
      </rPr>
      <t>France</t>
    </r>
  </si>
  <si>
    <r>
      <rPr>
        <sz val="11"/>
        <color theme="1"/>
        <rFont val="Calibri"/>
        <family val="2"/>
        <scheme val="minor"/>
      </rPr>
      <t>Espagne</t>
    </r>
  </si>
  <si>
    <r>
      <rPr>
        <sz val="11"/>
        <color theme="1"/>
        <rFont val="Calibri"/>
        <family val="2"/>
        <scheme val="minor"/>
      </rPr>
      <t>Coupe européenne de l’UEFA</t>
    </r>
  </si>
  <si>
    <r>
      <rPr>
        <sz val="11"/>
        <color theme="1"/>
        <rFont val="Calibri"/>
        <family val="2"/>
        <scheme val="minor"/>
      </rPr>
      <t>Italie</t>
    </r>
  </si>
  <si>
    <r>
      <rPr>
        <sz val="11"/>
        <color theme="1"/>
        <rFont val="Calibri"/>
        <family val="2"/>
        <scheme val="minor"/>
      </rPr>
      <t>Allemagne</t>
    </r>
  </si>
  <si>
    <r>
      <rPr>
        <sz val="11"/>
        <color theme="1"/>
        <rFont val="Calibri"/>
        <family val="2"/>
        <scheme val="minor"/>
      </rPr>
      <t>Coupe européenne de l’UEFA</t>
    </r>
  </si>
  <si>
    <r>
      <rPr>
        <sz val="11"/>
        <color theme="1"/>
        <rFont val="Calibri"/>
        <family val="2"/>
        <scheme val="minor"/>
      </rPr>
      <t>Koweït</t>
    </r>
  </si>
  <si>
    <r>
      <rPr>
        <sz val="11"/>
        <color theme="1"/>
        <rFont val="Calibri"/>
        <family val="2"/>
        <scheme val="minor"/>
      </rPr>
      <t>Liban</t>
    </r>
  </si>
  <si>
    <r>
      <rPr>
        <sz val="11"/>
        <color theme="1"/>
        <rFont val="Calibri"/>
        <family val="2"/>
        <scheme val="minor"/>
      </rPr>
      <t>Qualification pour la Coupe de l’AFC</t>
    </r>
  </si>
  <si>
    <r>
      <rPr>
        <sz val="11"/>
        <color theme="1"/>
        <rFont val="Calibri"/>
        <family val="2"/>
        <scheme val="minor"/>
      </rPr>
      <t>France</t>
    </r>
  </si>
  <si>
    <r>
      <rPr>
        <sz val="11"/>
        <color theme="1"/>
        <rFont val="Calibri"/>
        <family val="2"/>
        <scheme val="minor"/>
      </rPr>
      <t>Pays‑Bas</t>
    </r>
  </si>
  <si>
    <r>
      <rPr>
        <sz val="11"/>
        <color theme="1"/>
        <rFont val="Calibri"/>
        <family val="2"/>
        <scheme val="minor"/>
      </rPr>
      <t>Coupe européenne de l’UEFA</t>
    </r>
  </si>
  <si>
    <r>
      <rPr>
        <sz val="11"/>
        <color theme="1"/>
        <rFont val="Calibri"/>
        <family val="2"/>
        <scheme val="minor"/>
      </rPr>
      <t>Espagne</t>
    </r>
  </si>
  <si>
    <r>
      <rPr>
        <sz val="11"/>
        <color theme="1"/>
        <rFont val="Calibri"/>
        <family val="2"/>
        <scheme val="minor"/>
      </rPr>
      <t>Angleterre</t>
    </r>
  </si>
  <si>
    <r>
      <rPr>
        <sz val="11"/>
        <color theme="1"/>
        <rFont val="Calibri"/>
        <family val="2"/>
        <scheme val="minor"/>
      </rPr>
      <t>Coupe européenne de l’UEFA</t>
    </r>
  </si>
  <si>
    <r>
      <rPr>
        <sz val="11"/>
        <color theme="1"/>
        <rFont val="Calibri"/>
        <family val="2"/>
        <scheme val="minor"/>
      </rPr>
      <t>Allemagne</t>
    </r>
  </si>
  <si>
    <r>
      <rPr>
        <sz val="11"/>
        <color theme="1"/>
        <rFont val="Calibri"/>
        <family val="2"/>
        <scheme val="minor"/>
      </rPr>
      <t>Angleterre</t>
    </r>
  </si>
  <si>
    <r>
      <rPr>
        <sz val="11"/>
        <color theme="1"/>
        <rFont val="Calibri"/>
        <family val="2"/>
        <scheme val="minor"/>
      </rPr>
      <t>Coupe européenne de l’UEFA</t>
    </r>
  </si>
  <si>
    <r>
      <rPr>
        <sz val="11"/>
        <color theme="1"/>
        <rFont val="Calibri"/>
        <family val="2"/>
        <scheme val="minor"/>
      </rPr>
      <t>Pérou</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</si>
  <si>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</si>
  <si>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</si>
  <si>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</si>
  <si>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Uruguay</t>
    </r>
  </si>
  <si>
    <r>
      <rPr>
        <sz val="11"/>
        <color theme="1"/>
        <rFont val="Calibri"/>
        <family val="2"/>
        <scheme val="minor"/>
      </rPr>
      <t>Amical</t>
    </r>
  </si>
  <si>
    <r>
      <rPr>
        <sz val="11"/>
        <color theme="1"/>
        <rFont val="Calibri"/>
        <family val="2"/>
        <scheme val="minor"/>
      </rPr>
      <t>Honduras</t>
    </r>
  </si>
  <si>
    <r>
      <rPr>
        <sz val="11"/>
        <color theme="1"/>
        <rFont val="Calibri"/>
        <family val="2"/>
        <scheme val="minor"/>
      </rPr>
      <t>Panama</t>
    </r>
  </si>
  <si>
    <r>
      <rPr>
        <sz val="11"/>
        <color theme="1"/>
        <rFont val="Calibri"/>
        <family val="2"/>
        <scheme val="minor"/>
      </rPr>
      <t>Amical</t>
    </r>
  </si>
  <si>
    <r>
      <rPr>
        <sz val="11"/>
        <color theme="1"/>
        <rFont val="Calibri"/>
        <family val="2"/>
        <scheme val="minor"/>
      </rPr>
      <t>Jamaïque</t>
    </r>
  </si>
  <si>
    <r>
      <rPr>
        <sz val="11"/>
        <color theme="1"/>
        <rFont val="Calibri"/>
        <family val="2"/>
        <scheme val="minor"/>
      </rPr>
      <t>Panama</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</si>
  <si>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</si>
  <si>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</si>
  <si>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Honduras</t>
    </r>
  </si>
  <si>
    <r>
      <rPr>
        <sz val="11"/>
        <color theme="1"/>
        <rFont val="Calibri"/>
        <family val="2"/>
        <scheme val="minor"/>
      </rPr>
      <t>Amical</t>
    </r>
  </si>
  <si>
    <r>
      <rPr>
        <sz val="11"/>
        <color theme="1"/>
        <rFont val="Calibri"/>
        <family val="2"/>
        <scheme val="minor"/>
      </rPr>
      <t>Honduras</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</si>
  <si>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</si>
  <si>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</si>
  <si>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Équateur</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</si>
  <si>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</si>
  <si>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</si>
  <si>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Guatemala</t>
    </r>
  </si>
  <si>
    <r>
      <rPr>
        <sz val="11"/>
        <color theme="1"/>
        <rFont val="Calibri"/>
        <family val="2"/>
        <scheme val="minor"/>
      </rPr>
      <t>Honduras</t>
    </r>
  </si>
  <si>
    <r>
      <rPr>
        <sz val="11"/>
        <color theme="1"/>
        <rFont val="Calibri"/>
        <family val="2"/>
        <scheme val="minor"/>
      </rPr>
      <t>Amical</t>
    </r>
  </si>
  <si>
    <r>
      <rPr>
        <sz val="11"/>
        <color theme="1"/>
        <rFont val="Calibri"/>
        <family val="2"/>
        <scheme val="minor"/>
      </rPr>
      <t>Oman</t>
    </r>
  </si>
  <si>
    <r>
      <rPr>
        <sz val="11"/>
        <color theme="1"/>
        <rFont val="Calibri"/>
        <family val="2"/>
        <scheme val="minor"/>
      </rPr>
      <t>Mali</t>
    </r>
  </si>
  <si>
    <r>
      <rPr>
        <sz val="11"/>
        <color theme="1"/>
        <rFont val="Calibri"/>
        <family val="2"/>
        <scheme val="minor"/>
      </rPr>
      <t>Amical</t>
    </r>
  </si>
  <si>
    <r>
      <rPr>
        <sz val="11"/>
        <color theme="1"/>
        <rFont val="Calibri"/>
        <family val="2"/>
        <scheme val="minor"/>
      </rPr>
      <t>Russie</t>
    </r>
  </si>
  <si>
    <r>
      <rPr>
        <sz val="11"/>
        <color theme="1"/>
        <rFont val="Calibri"/>
        <family val="2"/>
        <scheme val="minor"/>
      </rPr>
      <t>Brésil</t>
    </r>
  </si>
  <si>
    <r>
      <rPr>
        <sz val="11"/>
        <color theme="1"/>
        <rFont val="Calibri"/>
        <family val="2"/>
        <scheme val="minor"/>
      </rPr>
      <t>Amical</t>
    </r>
  </si>
  <si>
    <r>
      <rPr>
        <sz val="11"/>
        <color theme="1"/>
        <rFont val="Calibri"/>
        <family val="2"/>
        <scheme val="minor"/>
      </rPr>
      <t>Arménie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</si>
  <si>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</si>
  <si>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</si>
  <si>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</si>
  <si>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</si>
  <si>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</si>
  <si>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</si>
  <si>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Brésil</t>
    </r>
  </si>
  <si>
    <r>
      <rPr>
        <sz val="11"/>
        <color theme="1"/>
        <rFont val="Calibri"/>
        <family val="2"/>
        <scheme val="minor"/>
      </rPr>
      <t>Amical</t>
    </r>
  </si>
  <si>
    <r>
      <rPr>
        <sz val="11"/>
        <color theme="1"/>
        <rFont val="Calibri"/>
        <family val="2"/>
        <scheme val="minor"/>
      </rPr>
      <t>Argentine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</si>
  <si>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</si>
  <si>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</si>
  <si>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</si>
  <si>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</si>
  <si>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</si>
  <si>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</si>
  <si>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Zambie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</si>
  <si>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</si>
  <si>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</si>
  <si>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Ghana</t>
    </r>
  </si>
  <si>
    <r>
      <rPr>
        <sz val="11"/>
        <color theme="1"/>
        <rFont val="Calibri"/>
        <family val="2"/>
        <scheme val="minor"/>
      </rPr>
      <t>Simba Tournament</t>
    </r>
  </si>
  <si>
    <r>
      <rPr>
        <sz val="11"/>
        <color theme="1"/>
        <rFont val="Calibri"/>
        <family val="2"/>
        <scheme val="minor"/>
      </rPr>
      <t>Mali</t>
    </r>
  </si>
  <si>
    <r>
      <rPr>
        <sz val="11"/>
        <color theme="1"/>
        <rFont val="Calibri"/>
        <family val="2"/>
        <scheme val="minor"/>
      </rPr>
      <t>Guinée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</si>
  <si>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</si>
  <si>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</si>
  <si>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</si>
  <si>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</si>
  <si>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Panama</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</si>
  <si>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</si>
  <si>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</si>
  <si>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</si>
  <si>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Jamaïque</t>
    </r>
  </si>
  <si>
    <r>
      <rPr>
        <sz val="11"/>
        <color theme="1"/>
        <rFont val="Calibri"/>
        <family val="2"/>
        <scheme val="minor"/>
      </rPr>
      <t>Amical</t>
    </r>
  </si>
  <si>
    <r>
      <rPr>
        <sz val="11"/>
        <color theme="1"/>
        <rFont val="Calibri"/>
        <family val="2"/>
        <scheme val="minor"/>
      </rPr>
      <t>Israël</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</si>
  <si>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</si>
  <si>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</si>
  <si>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</si>
  <si>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</si>
  <si>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</si>
  <si>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</si>
  <si>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</si>
  <si>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</si>
  <si>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Qatar</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</si>
  <si>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</si>
  <si>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</si>
  <si>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</si>
  <si>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</si>
  <si>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</si>
  <si>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Oman</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</si>
  <si>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</si>
  <si>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</si>
  <si>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Honduras</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</si>
  <si>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</si>
  <si>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</si>
  <si>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Panama</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</si>
  <si>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</si>
  <si>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</si>
  <si>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</si>
  <si>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</si>
  <si>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</si>
  <si>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Finlande</t>
    </r>
  </si>
  <si>
    <r>
      <rPr>
        <sz val="11"/>
        <color theme="1"/>
        <rFont val="Calibri"/>
        <family val="2"/>
        <scheme val="minor"/>
      </rPr>
      <t>Estonie</t>
    </r>
  </si>
  <si>
    <r>
      <rPr>
        <sz val="11"/>
        <color theme="1"/>
        <rFont val="Calibri"/>
        <family val="2"/>
        <scheme val="minor"/>
      </rPr>
      <t>Amical</t>
    </r>
  </si>
  <si>
    <r>
      <rPr>
        <sz val="11"/>
        <color theme="1"/>
        <rFont val="Calibri"/>
        <family val="2"/>
        <scheme val="minor"/>
      </rPr>
      <t>Albanie</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</si>
  <si>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</si>
  <si>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</si>
  <si>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</si>
  <si>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</si>
  <si>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</si>
  <si>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</si>
  <si>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</si>
  <si>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</si>
  <si>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Croatie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</si>
  <si>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</si>
  <si>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</si>
  <si>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</si>
  <si>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</si>
  <si>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</si>
  <si>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</si>
  <si>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Iran</t>
    </r>
  </si>
  <si>
    <r>
      <rPr>
        <sz val="11"/>
        <color theme="1"/>
        <rFont val="Calibri"/>
        <family val="2"/>
        <scheme val="minor"/>
      </rPr>
      <t>Amical</t>
    </r>
  </si>
  <si>
    <r>
      <rPr>
        <sz val="11"/>
        <color theme="1"/>
        <rFont val="Calibri"/>
        <family val="2"/>
        <scheme val="minor"/>
      </rPr>
      <t>Koweït</t>
    </r>
  </si>
  <si>
    <r>
      <rPr>
        <sz val="11"/>
        <color theme="1"/>
        <rFont val="Calibri"/>
        <family val="2"/>
        <scheme val="minor"/>
      </rPr>
      <t>Syrie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</si>
  <si>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</si>
  <si>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</si>
  <si>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Syrie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</si>
  <si>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</si>
  <si>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</si>
  <si>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Corée du Sud</t>
    </r>
  </si>
  <si>
    <r>
      <rPr>
        <sz val="11"/>
        <color theme="1"/>
        <rFont val="Calibri"/>
        <family val="2"/>
        <scheme val="minor"/>
      </rPr>
      <t>Coupe de l’AFC</t>
    </r>
  </si>
  <si>
    <r>
      <rPr>
        <sz val="11"/>
        <color theme="1"/>
        <rFont val="Calibri"/>
        <family val="2"/>
        <scheme val="minor"/>
      </rPr>
      <t>Maroc</t>
    </r>
  </si>
  <si>
    <r>
      <rPr>
        <sz val="11"/>
        <color theme="1"/>
        <rFont val="Calibri"/>
        <family val="2"/>
        <scheme val="minor"/>
      </rPr>
      <t>Croatie</t>
    </r>
  </si>
  <si>
    <r>
      <rPr>
        <sz val="11"/>
        <color theme="1"/>
        <rFont val="Calibri"/>
        <family val="2"/>
        <scheme val="minor"/>
      </rPr>
      <t>Tournoi Hassan II</t>
    </r>
  </si>
  <si>
    <r>
      <rPr>
        <sz val="11"/>
        <color theme="1"/>
        <rFont val="Calibri"/>
        <family val="2"/>
        <scheme val="minor"/>
      </rPr>
      <t>Portugal</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</si>
  <si>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</si>
  <si>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</si>
  <si>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</si>
  <si>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</si>
  <si>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</si>
  <si>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</si>
  <si>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</si>
  <si>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</si>
  <si>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</si>
  <si>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</si>
  <si>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</si>
  <si>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</si>
  <si>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Arabie saoudite</t>
    </r>
  </si>
  <si>
    <r>
      <rPr>
        <sz val="11"/>
        <color theme="1"/>
        <rFont val="Calibri"/>
        <family val="2"/>
        <scheme val="minor"/>
      </rPr>
      <t>Coupe de l’AFC</t>
    </r>
  </si>
  <si>
    <r>
      <rPr>
        <sz val="11"/>
        <color theme="1"/>
        <rFont val="Calibri"/>
        <family val="2"/>
        <scheme val="minor"/>
      </rPr>
      <t>Iran</t>
    </r>
  </si>
  <si>
    <r>
      <rPr>
        <sz val="11"/>
        <color theme="1"/>
        <rFont val="Calibri"/>
        <family val="2"/>
        <scheme val="minor"/>
      </rPr>
      <t>Koweït</t>
    </r>
  </si>
  <si>
    <r>
      <rPr>
        <sz val="11"/>
        <color theme="1"/>
        <rFont val="Calibri"/>
        <family val="2"/>
        <scheme val="minor"/>
      </rPr>
      <t>Coupe de l’AFC</t>
    </r>
  </si>
  <si>
    <r>
      <rPr>
        <sz val="11"/>
        <color theme="1"/>
        <rFont val="Calibri"/>
        <family val="2"/>
        <scheme val="minor"/>
      </rPr>
      <t>Arabie saoudite</t>
    </r>
  </si>
  <si>
    <r>
      <rPr>
        <sz val="11"/>
        <color theme="1"/>
        <rFont val="Calibri"/>
        <family val="2"/>
        <scheme val="minor"/>
      </rPr>
      <t>Émirats arabes unis</t>
    </r>
  </si>
  <si>
    <r>
      <rPr>
        <sz val="11"/>
        <color theme="1"/>
        <rFont val="Calibri"/>
        <family val="2"/>
        <scheme val="minor"/>
      </rPr>
      <t>Coupe de l’AFC</t>
    </r>
  </si>
  <si>
    <r>
      <rPr>
        <sz val="11"/>
        <color theme="1"/>
        <rFont val="Calibri"/>
        <family val="2"/>
        <scheme val="minor"/>
      </rPr>
      <t>Tunisie</t>
    </r>
  </si>
  <si>
    <r>
      <rPr>
        <sz val="11"/>
        <color theme="1"/>
        <rFont val="Calibri"/>
        <family val="2"/>
        <scheme val="minor"/>
      </rPr>
      <t>Algérie</t>
    </r>
  </si>
  <si>
    <r>
      <rPr>
        <sz val="11"/>
        <color theme="1"/>
        <rFont val="Calibri"/>
        <family val="2"/>
        <scheme val="minor"/>
      </rPr>
      <t>Amical</t>
    </r>
  </si>
  <si>
    <r>
      <rPr>
        <sz val="11"/>
        <color theme="1"/>
        <rFont val="Calibri"/>
        <family val="2"/>
        <scheme val="minor"/>
      </rPr>
      <t>Zambie</t>
    </r>
  </si>
  <si>
    <r>
      <rPr>
        <sz val="11"/>
        <color theme="1"/>
        <rFont val="Calibri"/>
        <family val="2"/>
        <scheme val="minor"/>
      </rPr>
      <t>Afrique du Sud</t>
    </r>
  </si>
  <si>
    <r>
      <rPr>
        <sz val="11"/>
        <color theme="1"/>
        <rFont val="Calibri"/>
        <family val="2"/>
        <scheme val="minor"/>
      </rPr>
      <t>Qualification pour la Coupe du Monde de la FIFA</t>
    </r>
  </si>
  <si>
    <r>
      <rPr>
        <sz val="11"/>
        <color theme="1"/>
        <rFont val="Calibri"/>
        <family val="2"/>
        <scheme val="minor"/>
      </rPr>
      <t>Ghana</t>
    </r>
  </si>
  <si>
    <r>
      <rPr>
        <sz val="11"/>
        <color theme="1"/>
        <rFont val="Calibri"/>
        <family val="2"/>
        <scheme val="minor"/>
      </rPr>
      <t>Maroc</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</si>
  <si>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</si>
  <si>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</si>
  <si>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Algérie</t>
    </r>
  </si>
  <si>
    <r>
      <rPr>
        <sz val="11"/>
        <color theme="1"/>
        <rFont val="Calibri"/>
        <family val="2"/>
        <scheme val="minor"/>
      </rPr>
      <t>Amical</t>
    </r>
  </si>
  <si>
    <r>
      <rPr>
        <sz val="11"/>
        <color theme="1"/>
        <rFont val="Calibri"/>
        <family val="2"/>
        <scheme val="minor"/>
      </rPr>
      <t>Uruguay</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</si>
  <si>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</si>
  <si>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</si>
  <si>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</si>
  <si>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Grèce</t>
    </r>
  </si>
  <si>
    <r>
      <rPr>
        <sz val="11"/>
        <color theme="1"/>
        <rFont val="Calibri"/>
        <family val="2"/>
        <scheme val="minor"/>
      </rPr>
      <t>Amical</t>
    </r>
  </si>
  <si>
    <r>
      <rPr>
        <sz val="11"/>
        <color theme="1"/>
        <rFont val="Calibri"/>
        <family val="2"/>
        <scheme val="minor"/>
      </rPr>
      <t>Mexique</t>
    </r>
  </si>
  <si>
    <r>
      <rPr>
        <sz val="11"/>
        <color theme="1"/>
        <rFont val="Calibri"/>
        <family val="2"/>
        <scheme val="minor"/>
      </rPr>
      <t>Pérou</t>
    </r>
  </si>
  <si>
    <r>
      <rPr>
        <sz val="11"/>
        <color theme="1"/>
        <rFont val="Calibri"/>
        <family val="2"/>
        <scheme val="minor"/>
      </rPr>
      <t>USA Cup</t>
    </r>
  </si>
  <si>
    <r>
      <rPr>
        <sz val="11"/>
        <color theme="1"/>
        <rFont val="Calibri"/>
        <family val="2"/>
        <scheme val="minor"/>
      </rPr>
      <t>Zimbabwe</t>
    </r>
  </si>
  <si>
    <r>
      <rPr>
        <sz val="11"/>
        <color theme="1"/>
        <rFont val="Calibri"/>
        <family val="2"/>
        <scheme val="minor"/>
      </rPr>
      <t>Ghana</t>
    </r>
  </si>
  <si>
    <r>
      <rPr>
        <sz val="11"/>
        <color theme="1"/>
        <rFont val="Calibri"/>
        <family val="2"/>
        <scheme val="minor"/>
      </rPr>
      <t>Qualification pour la Coupe d’Afrique des nations</t>
    </r>
  </si>
  <si>
    <r>
      <rPr>
        <sz val="11"/>
        <color theme="1"/>
        <rFont val="Calibri"/>
        <family val="2"/>
        <scheme val="minor"/>
      </rPr>
      <t>Costa Rica</t>
    </r>
  </si>
  <si>
    <r>
      <rPr>
        <sz val="11"/>
        <color theme="1"/>
        <rFont val="Calibri"/>
        <family val="2"/>
        <scheme val="minor"/>
      </rPr>
      <t>Slovaquie</t>
    </r>
  </si>
  <si>
    <r>
      <rPr>
        <sz val="11"/>
        <color theme="1"/>
        <rFont val="Calibri"/>
        <family val="2"/>
        <scheme val="minor"/>
      </rPr>
      <t>Amical</t>
    </r>
  </si>
  <si>
    <r>
      <rPr>
        <sz val="11"/>
        <color theme="1"/>
        <rFont val="Calibri"/>
        <family val="2"/>
        <scheme val="minor"/>
      </rPr>
      <t>Jordanie</t>
    </r>
  </si>
  <si>
    <r>
      <rPr>
        <sz val="11"/>
        <color theme="1"/>
        <rFont val="Calibri"/>
        <family val="2"/>
        <scheme val="minor"/>
      </rPr>
      <t>Liban</t>
    </r>
  </si>
  <si>
    <r>
      <rPr>
        <sz val="11"/>
        <color theme="1"/>
        <rFont val="Calibri"/>
        <family val="2"/>
        <scheme val="minor"/>
      </rPr>
      <t>Amical</t>
    </r>
  </si>
  <si>
    <r>
      <rPr>
        <sz val="11"/>
        <color theme="1"/>
        <rFont val="Calibri"/>
        <family val="2"/>
        <scheme val="minor"/>
      </rPr>
      <t>Russie</t>
    </r>
  </si>
  <si>
    <r>
      <rPr>
        <sz val="11"/>
        <color theme="1"/>
        <rFont val="Calibri"/>
        <family val="2"/>
        <scheme val="minor"/>
      </rPr>
      <t>Serbie</t>
    </r>
  </si>
  <si>
    <r>
      <rPr>
        <sz val="11"/>
        <color theme="1"/>
        <rFont val="Calibri"/>
        <family val="2"/>
        <scheme val="minor"/>
      </rPr>
      <t>Lunar New Year Cup</t>
    </r>
  </si>
  <si>
    <r>
      <rPr>
        <sz val="11"/>
        <color theme="1"/>
        <rFont val="Calibri"/>
        <family val="2"/>
        <scheme val="minor"/>
      </rPr>
      <t>Liban</t>
    </r>
  </si>
  <si>
    <r>
      <rPr>
        <sz val="11"/>
        <color theme="1"/>
        <rFont val="Calibri"/>
        <family val="2"/>
        <scheme val="minor"/>
      </rPr>
      <t>Jordanie</t>
    </r>
  </si>
  <si>
    <r>
      <rPr>
        <sz val="11"/>
        <color theme="1"/>
        <rFont val="Calibri"/>
        <family val="2"/>
        <scheme val="minor"/>
      </rPr>
      <t>Amical</t>
    </r>
  </si>
  <si>
    <r>
      <rPr>
        <sz val="11"/>
        <color theme="1"/>
        <rFont val="Calibri"/>
        <family val="2"/>
        <scheme val="minor"/>
      </rPr>
      <t>Estonie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</si>
  <si>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</si>
  <si>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</si>
  <si>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</si>
  <si>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Irlande</t>
    </r>
  </si>
  <si>
    <r>
      <rPr>
        <sz val="11"/>
        <color theme="1"/>
        <rFont val="Calibri"/>
        <family val="2"/>
        <scheme val="minor"/>
      </rPr>
      <t>Amical</t>
    </r>
  </si>
  <si>
    <r>
      <rPr>
        <sz val="11"/>
        <color theme="1"/>
        <rFont val="Calibri"/>
        <family val="2"/>
        <scheme val="minor"/>
      </rPr>
      <t>Bolivie</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</si>
  <si>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</si>
  <si>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</si>
  <si>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</si>
  <si>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</si>
  <si>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</si>
  <si>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Turquie</t>
    </r>
  </si>
  <si>
    <r>
      <rPr>
        <sz val="11"/>
        <color theme="1"/>
        <rFont val="Calibri"/>
        <family val="2"/>
        <scheme val="minor"/>
      </rPr>
      <t>Finlande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</si>
  <si>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</si>
  <si>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</si>
  <si>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Mali</t>
    </r>
  </si>
  <si>
    <r>
      <rPr>
        <sz val="11"/>
        <color theme="1"/>
        <rFont val="Calibri"/>
        <family val="2"/>
        <scheme val="minor"/>
      </rPr>
      <t>Amical</t>
    </r>
  </si>
  <si>
    <r>
      <rPr>
        <sz val="11"/>
        <color theme="1"/>
        <rFont val="Calibri"/>
        <family val="2"/>
        <scheme val="minor"/>
      </rPr>
      <t>Grèce</t>
    </r>
  </si>
  <si>
    <r>
      <rPr>
        <sz val="11"/>
        <color theme="1"/>
        <rFont val="Calibri"/>
        <family val="2"/>
        <scheme val="minor"/>
      </rPr>
      <t>Portugal</t>
    </r>
  </si>
  <si>
    <r>
      <rPr>
        <sz val="11"/>
        <color theme="1"/>
        <rFont val="Calibri"/>
        <family val="2"/>
        <scheme val="minor"/>
      </rPr>
      <t>Amical</t>
    </r>
  </si>
  <si>
    <r>
      <rPr>
        <sz val="11"/>
        <color theme="1"/>
        <rFont val="Calibri"/>
        <family val="2"/>
        <scheme val="minor"/>
      </rPr>
      <t>Serbie</t>
    </r>
  </si>
  <si>
    <r>
      <rPr>
        <sz val="11"/>
        <color theme="1"/>
        <rFont val="Calibri"/>
        <family val="2"/>
        <scheme val="minor"/>
      </rPr>
      <t>Russie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</si>
  <si>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</si>
  <si>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</si>
  <si>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</si>
  <si>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</si>
  <si>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</si>
  <si>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</si>
  <si>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</si>
  <si>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</si>
  <si>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Équateur</t>
    </r>
  </si>
  <si>
    <r>
      <rPr>
        <sz val="11"/>
        <color theme="1"/>
        <rFont val="Calibri"/>
        <family val="2"/>
        <scheme val="minor"/>
      </rPr>
      <t>Amical</t>
    </r>
  </si>
  <si>
    <r>
      <rPr>
        <sz val="11"/>
        <color theme="1"/>
        <rFont val="Calibri"/>
        <family val="2"/>
        <scheme val="minor"/>
      </rPr>
      <t>Croatie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</si>
  <si>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</si>
  <si>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</si>
  <si>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</si>
  <si>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</si>
  <si>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</si>
  <si>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Croatie</t>
    </r>
  </si>
  <si>
    <r>
      <rPr>
        <sz val="11"/>
        <color theme="1"/>
        <rFont val="Calibri"/>
        <family val="2"/>
        <scheme val="minor"/>
      </rPr>
      <t>Slovénie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</si>
  <si>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</si>
  <si>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</si>
  <si>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</si>
  <si>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</si>
  <si>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</si>
  <si>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</si>
  <si>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</si>
  <si>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</si>
  <si>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Ghana</t>
    </r>
  </si>
  <si>
    <r>
      <rPr>
        <sz val="11"/>
        <color theme="1"/>
        <rFont val="Calibri"/>
        <family val="2"/>
        <scheme val="minor"/>
      </rPr>
      <t>Coupe Nehru</t>
    </r>
  </si>
  <si>
    <r>
      <rPr>
        <sz val="11"/>
        <color theme="1"/>
        <rFont val="Calibri"/>
        <family val="2"/>
        <scheme val="minor"/>
      </rPr>
      <t>Canada</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</si>
  <si>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</si>
  <si>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</si>
  <si>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</si>
  <si>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</si>
  <si>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</si>
  <si>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</si>
  <si>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</si>
  <si>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</si>
  <si>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Guatemala</t>
    </r>
  </si>
  <si>
    <r>
      <rPr>
        <sz val="11"/>
        <color theme="1"/>
        <rFont val="Calibri"/>
        <family val="2"/>
        <scheme val="minor"/>
      </rPr>
      <t>Costa Rica</t>
    </r>
  </si>
  <si>
    <r>
      <rPr>
        <sz val="11"/>
        <color theme="1"/>
        <rFont val="Calibri"/>
        <family val="2"/>
        <scheme val="minor"/>
      </rPr>
      <t>Coupe de l’UNCAF</t>
    </r>
  </si>
  <si>
    <r>
      <rPr>
        <sz val="11"/>
        <color theme="1"/>
        <rFont val="Calibri"/>
        <family val="2"/>
        <scheme val="minor"/>
      </rPr>
      <t>Canada</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</si>
  <si>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</si>
  <si>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</si>
  <si>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</si>
  <si>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Iran</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</si>
  <si>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</si>
  <si>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</si>
  <si>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Guatemala</t>
    </r>
  </si>
  <si>
    <r>
      <rPr>
        <sz val="11"/>
        <color theme="1"/>
        <rFont val="Calibri"/>
        <family val="2"/>
        <scheme val="minor"/>
      </rPr>
      <t>Coupe de l’UNCAF</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</si>
  <si>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</si>
  <si>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</si>
  <si>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</si>
  <si>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Arménie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</si>
  <si>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</si>
  <si>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</si>
  <si>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</si>
  <si>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</si>
  <si>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</si>
  <si>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Serbie</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</si>
  <si>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</si>
  <si>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</si>
  <si>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Syrie</t>
    </r>
  </si>
  <si>
    <r>
      <rPr>
        <sz val="11"/>
        <color theme="1"/>
        <rFont val="Calibri"/>
        <family val="2"/>
        <scheme val="minor"/>
      </rPr>
      <t>Libye</t>
    </r>
  </si>
  <si>
    <r>
      <rPr>
        <sz val="11"/>
        <color theme="1"/>
        <rFont val="Calibri"/>
        <family val="2"/>
        <scheme val="minor"/>
      </rPr>
      <t>Amical</t>
    </r>
  </si>
  <si>
    <r>
      <rPr>
        <sz val="11"/>
        <color theme="1"/>
        <rFont val="Calibri"/>
        <family val="2"/>
        <scheme val="minor"/>
      </rPr>
      <t>Ukraine</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</si>
  <si>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</si>
  <si>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</si>
  <si>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</si>
  <si>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</si>
  <si>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</si>
  <si>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Suède</t>
    </r>
  </si>
  <si>
    <r>
      <rPr>
        <sz val="11"/>
        <color theme="1"/>
        <rFont val="Calibri"/>
        <family val="2"/>
        <scheme val="minor"/>
      </rPr>
      <t>Pologne</t>
    </r>
  </si>
  <si>
    <r>
      <rPr>
        <sz val="11"/>
        <color theme="1"/>
        <rFont val="Calibri"/>
        <family val="2"/>
        <scheme val="minor"/>
      </rPr>
      <t>Amical</t>
    </r>
  </si>
  <si>
    <r>
      <rPr>
        <sz val="11"/>
        <color theme="1"/>
        <rFont val="Calibri"/>
        <family val="2"/>
        <scheme val="minor"/>
      </rPr>
      <t>France</t>
    </r>
  </si>
  <si>
    <r>
      <rPr>
        <sz val="11"/>
        <color theme="1"/>
        <rFont val="Calibri"/>
        <family val="2"/>
        <scheme val="minor"/>
      </rPr>
      <t>Brésil</t>
    </r>
  </si>
  <si>
    <r>
      <rPr>
        <sz val="11"/>
        <color theme="1"/>
        <rFont val="Calibri"/>
        <family val="2"/>
        <scheme val="minor"/>
      </rPr>
      <t>Tournoi de France</t>
    </r>
  </si>
  <si>
    <r>
      <rPr>
        <sz val="11"/>
        <color theme="1"/>
        <rFont val="Calibri"/>
        <family val="2"/>
        <scheme val="minor"/>
      </rPr>
      <t>Sénégal</t>
    </r>
  </si>
  <si>
    <r>
      <rPr>
        <sz val="11"/>
        <color theme="1"/>
        <rFont val="Calibri"/>
        <family val="2"/>
        <scheme val="minor"/>
      </rPr>
      <t>Algérie</t>
    </r>
  </si>
  <si>
    <r>
      <rPr>
        <sz val="11"/>
        <color theme="1"/>
        <rFont val="Calibri"/>
        <family val="2"/>
        <scheme val="minor"/>
      </rPr>
      <t>Amical</t>
    </r>
  </si>
  <si>
    <r>
      <rPr>
        <sz val="11"/>
        <color theme="1"/>
        <rFont val="Calibri"/>
        <family val="2"/>
        <scheme val="minor"/>
      </rPr>
      <t>Ukraine</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</si>
  <si>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</si>
  <si>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</si>
  <si>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</si>
  <si>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</si>
  <si>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</si>
  <si>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</si>
  <si>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Tunisie</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</si>
  <si>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</si>
  <si>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</si>
  <si>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</si>
  <si>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</si>
  <si>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</si>
  <si>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Brésil</t>
    </r>
  </si>
  <si>
    <r>
      <rPr>
        <sz val="11"/>
        <color theme="1"/>
        <rFont val="Calibri"/>
        <family val="2"/>
        <scheme val="minor"/>
      </rPr>
      <t>Tournoi de France</t>
    </r>
  </si>
  <si>
    <r>
      <rPr>
        <sz val="11"/>
        <color theme="1"/>
        <rFont val="Calibri"/>
        <family val="2"/>
        <scheme val="minor"/>
      </rPr>
      <t>Uruguay</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</si>
  <si>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</si>
  <si>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</si>
  <si>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</si>
  <si>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</si>
  <si>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</si>
  <si>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</si>
  <si>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</si>
  <si>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</si>
  <si>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France</t>
    </r>
  </si>
  <si>
    <r>
      <rPr>
        <sz val="11"/>
        <color theme="1"/>
        <rFont val="Calibri"/>
        <family val="2"/>
        <scheme val="minor"/>
      </rPr>
      <t>Italie</t>
    </r>
  </si>
  <si>
    <r>
      <rPr>
        <sz val="11"/>
        <color theme="1"/>
        <rFont val="Calibri"/>
        <family val="2"/>
        <scheme val="minor"/>
      </rPr>
      <t>Tournoi de France</t>
    </r>
  </si>
  <si>
    <r>
      <rPr>
        <sz val="11"/>
        <color theme="1"/>
        <rFont val="Calibri"/>
        <family val="2"/>
        <scheme val="minor"/>
      </rPr>
      <t>Croatie</t>
    </r>
  </si>
  <si>
    <r>
      <rPr>
        <sz val="11"/>
        <color theme="1"/>
        <rFont val="Calibri"/>
        <family val="2"/>
        <scheme val="minor"/>
      </rPr>
      <t>Turquie</t>
    </r>
  </si>
  <si>
    <r>
      <rPr>
        <sz val="11"/>
        <color theme="1"/>
        <rFont val="Calibri"/>
        <family val="2"/>
        <scheme val="minor"/>
      </rPr>
      <t>Coupe Kirin</t>
    </r>
  </si>
  <si>
    <r>
      <rPr>
        <sz val="11"/>
        <color theme="1"/>
        <rFont val="Calibri"/>
        <family val="2"/>
        <scheme val="minor"/>
      </rPr>
      <t>Iran</t>
    </r>
  </si>
  <si>
    <r>
      <rPr>
        <sz val="11"/>
        <color theme="1"/>
        <rFont val="Calibri"/>
        <family val="2"/>
        <scheme val="minor"/>
      </rPr>
      <t>Syrie</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</si>
  <si>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</si>
  <si>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</si>
  <si>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Serbie</t>
    </r>
  </si>
  <si>
    <r>
      <rPr>
        <sz val="11"/>
        <color theme="1"/>
        <rFont val="Calibri"/>
        <family val="2"/>
        <scheme val="minor"/>
      </rPr>
      <t>Coupe de Corée du Sud</t>
    </r>
  </si>
  <si>
    <r>
      <rPr>
        <sz val="11"/>
        <color theme="1"/>
        <rFont val="Calibri"/>
        <family val="2"/>
        <scheme val="minor"/>
      </rPr>
      <t>Corée du Sud</t>
    </r>
  </si>
  <si>
    <r>
      <rPr>
        <sz val="11"/>
        <color theme="1"/>
        <rFont val="Calibri"/>
        <family val="2"/>
        <scheme val="minor"/>
      </rPr>
      <t>Serbie</t>
    </r>
  </si>
  <si>
    <r>
      <rPr>
        <sz val="11"/>
        <color theme="1"/>
        <rFont val="Calibri"/>
        <family val="2"/>
        <scheme val="minor"/>
      </rPr>
      <t>Coupe de Corée du Sud</t>
    </r>
  </si>
  <si>
    <r>
      <rPr>
        <sz val="11"/>
        <color theme="1"/>
        <rFont val="Calibri"/>
        <family val="2"/>
        <scheme val="minor"/>
      </rPr>
      <t>Argentine</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</si>
  <si>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</si>
  <si>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</si>
  <si>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Mexique</t>
    </r>
  </si>
  <si>
    <r>
      <rPr>
        <sz val="11"/>
        <color theme="1"/>
        <rFont val="Calibri"/>
        <family val="2"/>
        <scheme val="minor"/>
      </rPr>
      <t>Costa Rica</t>
    </r>
  </si>
  <si>
    <r>
      <rPr>
        <sz val="11"/>
        <color theme="1"/>
        <rFont val="Calibri"/>
        <family val="2"/>
        <scheme val="minor"/>
      </rPr>
      <t>Copa América</t>
    </r>
  </si>
  <si>
    <r>
      <rPr>
        <sz val="11"/>
        <color theme="1"/>
        <rFont val="Calibri"/>
        <family val="2"/>
        <scheme val="minor"/>
      </rPr>
      <t>Équateur</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</si>
  <si>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</si>
  <si>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</si>
  <si>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Japon</t>
    </r>
  </si>
  <si>
    <r>
      <rPr>
        <sz val="11"/>
        <color theme="1"/>
        <rFont val="Calibri"/>
        <family val="2"/>
        <scheme val="minor"/>
      </rPr>
      <t>Oman</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</si>
  <si>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</si>
  <si>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</si>
  <si>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</si>
  <si>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</si>
  <si>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Cameroun</t>
    </r>
  </si>
  <si>
    <r>
      <rPr>
        <sz val="11"/>
        <color theme="1"/>
        <rFont val="Calibri"/>
        <family val="2"/>
        <scheme val="minor"/>
      </rPr>
      <t>Zambie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</si>
  <si>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</si>
  <si>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</si>
  <si>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</si>
  <si>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</si>
  <si>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</si>
  <si>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</si>
  <si>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</si>
  <si>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</si>
  <si>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Chine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</si>
  <si>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</si>
  <si>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</si>
  <si>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Colombie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</si>
  <si>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</si>
  <si>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</si>
  <si>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</si>
  <si>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</si>
  <si>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</si>
  <si>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</si>
  <si>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</si>
  <si>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Géorgie</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</si>
  <si>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</si>
  <si>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</si>
  <si>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Slovaquie</t>
    </r>
  </si>
  <si>
    <r>
      <rPr>
        <sz val="11"/>
        <color theme="1"/>
        <rFont val="Calibri"/>
        <family val="2"/>
        <scheme val="minor"/>
      </rPr>
      <t>Serbie</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</si>
  <si>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</si>
  <si>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</si>
  <si>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</si>
  <si>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</si>
  <si>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</si>
  <si>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</si>
  <si>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</si>
  <si>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Libye</t>
    </r>
  </si>
  <si>
    <r>
      <rPr>
        <sz val="11"/>
        <color theme="1"/>
        <rFont val="Calibri"/>
        <family val="2"/>
        <scheme val="minor"/>
      </rPr>
      <t>Jordanie</t>
    </r>
  </si>
  <si>
    <r>
      <rPr>
        <sz val="11"/>
        <color theme="1"/>
        <rFont val="Calibri"/>
        <family val="2"/>
        <scheme val="minor"/>
      </rPr>
      <t>Amical</t>
    </r>
  </si>
  <si>
    <r>
      <rPr>
        <sz val="11"/>
        <color theme="1"/>
        <rFont val="Calibri"/>
        <family val="2"/>
        <scheme val="minor"/>
      </rPr>
      <t>Koweït</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</si>
  <si>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</si>
  <si>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</si>
  <si>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</si>
  <si>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</si>
  <si>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</si>
  <si>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</si>
  <si>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Colombie</t>
    </r>
  </si>
  <si>
    <r>
      <rPr>
        <sz val="11"/>
        <color theme="1"/>
        <rFont val="Calibri"/>
        <family val="2"/>
        <scheme val="minor"/>
      </rPr>
      <t>Amical</t>
    </r>
  </si>
  <si>
    <r>
      <rPr>
        <sz val="11"/>
        <color theme="1"/>
        <rFont val="Calibri"/>
        <family val="2"/>
        <scheme val="minor"/>
      </rPr>
      <t>Finlande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</si>
  <si>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</si>
  <si>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</si>
  <si>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</si>
  <si>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</si>
  <si>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</si>
  <si>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</si>
  <si>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</si>
  <si>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</si>
  <si>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</si>
  <si>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</si>
  <si>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</si>
  <si>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</si>
  <si>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</si>
  <si>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</si>
  <si>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Ouzbékistan</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</si>
  <si>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</si>
  <si>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</si>
  <si>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</si>
  <si>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</si>
  <si>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</si>
  <si>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</si>
  <si>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</si>
  <si>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</si>
  <si>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</si>
  <si>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</si>
  <si>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</si>
  <si>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</si>
  <si>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</si>
  <si>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</si>
  <si>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</si>
  <si>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</si>
  <si>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</si>
  <si>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</si>
  <si>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Koweït</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</si>
  <si>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</si>
  <si>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</si>
  <si>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Égypte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</si>
  <si>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</si>
  <si>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</si>
  <si>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</si>
  <si>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</si>
  <si>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</si>
  <si>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</si>
  <si>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</si>
  <si>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</si>
  <si>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</si>
  <si>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</si>
  <si>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</si>
  <si>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</si>
  <si>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</si>
  <si>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</si>
  <si>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</si>
  <si>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</si>
  <si>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</si>
  <si>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</si>
  <si>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</si>
  <si>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</si>
  <si>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</si>
  <si>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</si>
  <si>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</si>
  <si>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Roumanie</t>
    </r>
  </si>
  <si>
    <r>
      <rPr>
        <sz val="11"/>
        <color theme="1"/>
        <rFont val="Calibri"/>
        <family val="2"/>
        <scheme val="minor"/>
      </rPr>
      <t>Amical</t>
    </r>
  </si>
  <si>
    <r>
      <rPr>
        <sz val="11"/>
        <color theme="1"/>
        <rFont val="Calibri"/>
        <family val="2"/>
        <scheme val="minor"/>
      </rPr>
      <t>Iran</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</si>
  <si>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</si>
  <si>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</si>
  <si>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</si>
  <si>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</si>
  <si>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</si>
  <si>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Guinée</t>
    </r>
  </si>
  <si>
    <r>
      <rPr>
        <sz val="11"/>
        <color theme="1"/>
        <rFont val="Calibri"/>
        <family val="2"/>
        <scheme val="minor"/>
      </rPr>
      <t>Mali</t>
    </r>
  </si>
  <si>
    <r>
      <rPr>
        <sz val="11"/>
        <color theme="1"/>
        <rFont val="Calibri"/>
        <family val="2"/>
        <scheme val="minor"/>
      </rPr>
      <t>Coupe Amílcar Cabral</t>
    </r>
  </si>
  <si>
    <r>
      <rPr>
        <sz val="11"/>
        <color theme="1"/>
        <rFont val="Calibri"/>
        <family val="2"/>
        <scheme val="minor"/>
      </rPr>
      <t>Arabie saoudite</t>
    </r>
  </si>
  <si>
    <r>
      <rPr>
        <sz val="11"/>
        <color theme="1"/>
        <rFont val="Calibri"/>
        <family val="2"/>
        <scheme val="minor"/>
      </rPr>
      <t>Islande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</si>
  <si>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</si>
  <si>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</si>
  <si>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Brésil</t>
    </r>
  </si>
  <si>
    <r>
      <rPr>
        <sz val="11"/>
        <color theme="1"/>
        <rFont val="Calibri"/>
        <family val="2"/>
        <scheme val="minor"/>
      </rPr>
      <t>Coupe de la Confédération</t>
    </r>
  </si>
  <si>
    <r>
      <rPr>
        <sz val="11"/>
        <color theme="1"/>
        <rFont val="Calibri"/>
        <family val="2"/>
        <scheme val="minor"/>
      </rPr>
      <t>Zambie</t>
    </r>
  </si>
  <si>
    <r>
      <rPr>
        <sz val="11"/>
        <color theme="1"/>
        <rFont val="Calibri"/>
        <family val="2"/>
        <scheme val="minor"/>
      </rPr>
      <t>Nigéria</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</si>
  <si>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</si>
  <si>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</si>
  <si>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Mali</t>
    </r>
  </si>
  <si>
    <r>
      <rPr>
        <sz val="11"/>
        <color theme="1"/>
        <rFont val="Calibri"/>
        <family val="2"/>
        <scheme val="minor"/>
      </rPr>
      <t>Amical</t>
    </r>
  </si>
  <si>
    <r>
      <rPr>
        <sz val="11"/>
        <color theme="1"/>
        <rFont val="Calibri"/>
        <family val="2"/>
        <scheme val="minor"/>
      </rPr>
      <t>Jamaïque</t>
    </r>
  </si>
  <si>
    <r>
      <rPr>
        <sz val="11"/>
        <color theme="1"/>
        <rFont val="Calibri"/>
        <family val="2"/>
        <scheme val="minor"/>
      </rPr>
      <t>Suède</t>
    </r>
  </si>
  <si>
    <r>
      <rPr>
        <sz val="11"/>
        <color theme="1"/>
        <rFont val="Calibri"/>
        <family val="2"/>
        <scheme val="minor"/>
      </rPr>
      <t>Amical</t>
    </r>
  </si>
  <si>
    <r>
      <rPr>
        <sz val="11"/>
        <color theme="1"/>
        <rFont val="Calibri"/>
        <family val="2"/>
        <scheme val="minor"/>
      </rPr>
      <t>Égypte</t>
    </r>
  </si>
  <si>
    <r>
      <rPr>
        <sz val="11"/>
        <color theme="1"/>
        <rFont val="Calibri"/>
        <family val="2"/>
        <scheme val="minor"/>
      </rPr>
      <t>Corée du Sud</t>
    </r>
  </si>
  <si>
    <r>
      <rPr>
        <sz val="11"/>
        <color theme="1"/>
        <rFont val="Calibri"/>
        <family val="2"/>
        <scheme val="minor"/>
      </rPr>
      <t>King’s Cup</t>
    </r>
  </si>
  <si>
    <r>
      <rPr>
        <sz val="11"/>
        <color theme="1"/>
        <rFont val="Calibri"/>
        <family val="2"/>
        <scheme val="minor"/>
      </rPr>
      <t>Iran</t>
    </r>
  </si>
  <si>
    <r>
      <rPr>
        <sz val="11"/>
        <color theme="1"/>
        <rFont val="Calibri"/>
        <family val="2"/>
        <scheme val="minor"/>
      </rPr>
      <t>Chili</t>
    </r>
  </si>
  <si>
    <r>
      <rPr>
        <sz val="11"/>
        <color theme="1"/>
        <rFont val="Calibri"/>
        <family val="2"/>
        <scheme val="minor"/>
      </rPr>
      <t>Lunar New Year Cup</t>
    </r>
  </si>
  <si>
    <r>
      <rPr>
        <sz val="11"/>
        <color theme="1"/>
        <rFont val="Calibri"/>
        <family val="2"/>
        <scheme val="minor"/>
      </rPr>
      <t>Guatemala</t>
    </r>
  </si>
  <si>
    <r>
      <rPr>
        <sz val="11"/>
        <color theme="1"/>
        <rFont val="Calibri"/>
        <family val="2"/>
        <scheme val="minor"/>
      </rPr>
      <t>El Salvador</t>
    </r>
  </si>
  <si>
    <r>
      <rPr>
        <sz val="11"/>
        <color theme="1"/>
        <rFont val="Calibri"/>
        <family val="2"/>
        <scheme val="minor"/>
      </rPr>
      <t>Gold Cup</t>
    </r>
  </si>
  <si>
    <r>
      <rPr>
        <sz val="11"/>
        <color theme="1"/>
        <rFont val="Calibri"/>
        <family val="2"/>
        <scheme val="minor"/>
      </rPr>
      <t>Brésil</t>
    </r>
  </si>
  <si>
    <r>
      <rPr>
        <sz val="11"/>
        <color theme="1"/>
        <rFont val="Calibri"/>
        <family val="2"/>
        <scheme val="minor"/>
      </rPr>
      <t>Jamaïque</t>
    </r>
  </si>
  <si>
    <r>
      <rPr>
        <sz val="11"/>
        <color theme="1"/>
        <rFont val="Calibri"/>
        <family val="2"/>
        <scheme val="minor"/>
      </rPr>
      <t>Gold Cup</t>
    </r>
  </si>
  <si>
    <r>
      <rPr>
        <sz val="11"/>
        <color theme="1"/>
        <rFont val="Calibri"/>
        <family val="2"/>
        <scheme val="minor"/>
      </rPr>
      <t>Nouvelle‑Zélande</t>
    </r>
  </si>
  <si>
    <r>
      <rPr>
        <sz val="11"/>
        <color theme="1"/>
        <rFont val="Calibri"/>
        <family val="2"/>
        <scheme val="minor"/>
      </rPr>
      <t>Chili</t>
    </r>
  </si>
  <si>
    <r>
      <rPr>
        <sz val="11"/>
        <color theme="1"/>
        <rFont val="Calibri"/>
        <family val="2"/>
        <scheme val="minor"/>
      </rPr>
      <t>Amical</t>
    </r>
  </si>
  <si>
    <r>
      <rPr>
        <sz val="11"/>
        <color theme="1"/>
        <rFont val="Calibri"/>
        <family val="2"/>
        <scheme val="minor"/>
      </rPr>
      <t>Brésil</t>
    </r>
  </si>
  <si>
    <r>
      <rPr>
        <sz val="11"/>
        <color theme="1"/>
        <rFont val="Calibri"/>
        <family val="2"/>
        <scheme val="minor"/>
      </rPr>
      <t>Guatemala</t>
    </r>
  </si>
  <si>
    <r>
      <rPr>
        <sz val="11"/>
        <color theme="1"/>
        <rFont val="Calibri"/>
        <family val="2"/>
        <scheme val="minor"/>
      </rPr>
      <t>Gold Cup</t>
    </r>
  </si>
  <si>
    <r>
      <rPr>
        <sz val="11"/>
        <color theme="1"/>
        <rFont val="Calibri"/>
        <family val="2"/>
        <scheme val="minor"/>
      </rPr>
      <t>Slovénie</t>
    </r>
  </si>
  <si>
    <r>
      <rPr>
        <sz val="11"/>
        <color theme="1"/>
        <rFont val="Calibri"/>
        <family val="2"/>
        <scheme val="minor"/>
      </rPr>
      <t>Slovaquie</t>
    </r>
  </si>
  <si>
    <r>
      <rPr>
        <sz val="11"/>
        <color theme="1"/>
        <rFont val="Calibri"/>
        <family val="2"/>
        <scheme val="minor"/>
      </rPr>
      <t>Tournoi international de Chypre</t>
    </r>
  </si>
  <si>
    <r>
      <rPr>
        <sz val="11"/>
        <color theme="1"/>
        <rFont val="Calibri"/>
        <family val="2"/>
        <scheme val="minor"/>
      </rPr>
      <t>Zambie</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</si>
  <si>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</si>
  <si>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</si>
  <si>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Cameroun</t>
    </r>
  </si>
  <si>
    <r>
      <rPr>
        <sz val="11"/>
        <color theme="1"/>
        <rFont val="Calibri"/>
        <family val="2"/>
        <scheme val="minor"/>
      </rPr>
      <t>Guinée</t>
    </r>
  </si>
  <si>
    <r>
      <rPr>
        <sz val="11"/>
        <color theme="1"/>
        <rFont val="Calibri"/>
        <family val="2"/>
        <scheme val="minor"/>
      </rPr>
      <t>Coupe d’Afrique des nations</t>
    </r>
  </si>
  <si>
    <r>
      <rPr>
        <sz val="11"/>
        <color theme="1"/>
        <rFont val="Calibri"/>
        <family val="2"/>
        <scheme val="minor"/>
      </rPr>
      <t>Ghana</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</si>
  <si>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</si>
  <si>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</si>
  <si>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Grèce</t>
    </r>
  </si>
  <si>
    <r>
      <rPr>
        <sz val="11"/>
        <color theme="1"/>
        <rFont val="Calibri"/>
        <family val="2"/>
        <scheme val="minor"/>
      </rPr>
      <t>Russie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</si>
  <si>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</si>
  <si>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</si>
  <si>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</si>
  <si>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</si>
  <si>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Tunisie</t>
    </r>
  </si>
  <si>
    <r>
      <rPr>
        <sz val="11"/>
        <color theme="1"/>
        <rFont val="Calibri"/>
        <family val="2"/>
        <scheme val="minor"/>
      </rPr>
      <t>Burkina Faso</t>
    </r>
  </si>
  <si>
    <r>
      <rPr>
        <sz val="11"/>
        <color theme="1"/>
        <rFont val="Calibri"/>
        <family val="2"/>
        <scheme val="minor"/>
      </rPr>
      <t>Coupe d’Afrique des nations</t>
    </r>
  </si>
  <si>
    <r>
      <rPr>
        <sz val="11"/>
        <color theme="1"/>
        <rFont val="Calibri"/>
        <family val="2"/>
        <scheme val="minor"/>
      </rPr>
      <t>Jamaïque</t>
    </r>
  </si>
  <si>
    <r>
      <rPr>
        <sz val="11"/>
        <color theme="1"/>
        <rFont val="Calibri"/>
        <family val="2"/>
        <scheme val="minor"/>
      </rPr>
      <t>Nigéria</t>
    </r>
  </si>
  <si>
    <r>
      <rPr>
        <sz val="11"/>
        <color theme="1"/>
        <rFont val="Calibri"/>
        <family val="2"/>
        <scheme val="minor"/>
      </rPr>
      <t>Amical</t>
    </r>
  </si>
  <si>
    <r>
      <rPr>
        <sz val="11"/>
        <color theme="1"/>
        <rFont val="Calibri"/>
        <family val="2"/>
        <scheme val="minor"/>
      </rPr>
      <t>France</t>
    </r>
  </si>
  <si>
    <r>
      <rPr>
        <sz val="11"/>
        <color theme="1"/>
        <rFont val="Calibri"/>
        <family val="2"/>
        <scheme val="minor"/>
      </rPr>
      <t>Norvège</t>
    </r>
  </si>
  <si>
    <r>
      <rPr>
        <sz val="11"/>
        <color theme="1"/>
        <rFont val="Calibri"/>
        <family val="2"/>
        <scheme val="minor"/>
      </rPr>
      <t>Amical</t>
    </r>
  </si>
  <si>
    <r>
      <rPr>
        <sz val="11"/>
        <color theme="1"/>
        <rFont val="Calibri"/>
        <family val="2"/>
        <scheme val="minor"/>
      </rPr>
      <t>Mexique</t>
    </r>
  </si>
  <si>
    <r>
      <rPr>
        <sz val="11"/>
        <color theme="1"/>
        <rFont val="Calibri"/>
        <family val="2"/>
        <scheme val="minor"/>
      </rPr>
      <t>Paraguay</t>
    </r>
  </si>
  <si>
    <r>
      <rPr>
        <sz val="11"/>
        <color theme="1"/>
        <rFont val="Calibri"/>
        <family val="2"/>
        <scheme val="minor"/>
      </rPr>
      <t>Amical</t>
    </r>
  </si>
  <si>
    <r>
      <rPr>
        <sz val="11"/>
        <color theme="1"/>
        <rFont val="Calibri"/>
        <family val="2"/>
        <scheme val="minor"/>
      </rPr>
      <t>Belgique</t>
    </r>
  </si>
  <si>
    <r>
      <rPr>
        <sz val="11"/>
        <color theme="1"/>
        <rFont val="Calibri"/>
        <family val="2"/>
        <scheme val="minor"/>
      </rPr>
      <t>Norvège</t>
    </r>
  </si>
  <si>
    <r>
      <rPr>
        <sz val="11"/>
        <color theme="1"/>
        <rFont val="Calibri"/>
        <family val="2"/>
        <scheme val="minor"/>
      </rPr>
      <t>Amical</t>
    </r>
  </si>
  <si>
    <r>
      <rPr>
        <sz val="11"/>
        <color theme="1"/>
        <rFont val="Calibri"/>
        <family val="2"/>
        <scheme val="minor"/>
      </rPr>
      <t>Colombie</t>
    </r>
  </si>
  <si>
    <r>
      <rPr>
        <sz val="11"/>
        <color theme="1"/>
        <rFont val="Calibri"/>
        <family val="2"/>
        <scheme val="minor"/>
      </rPr>
      <t>Serbie</t>
    </r>
  </si>
  <si>
    <r>
      <rPr>
        <sz val="11"/>
        <color theme="1"/>
        <rFont val="Calibri"/>
        <family val="2"/>
        <scheme val="minor"/>
      </rPr>
      <t>Amical</t>
    </r>
  </si>
  <si>
    <r>
      <rPr>
        <sz val="11"/>
        <color theme="1"/>
        <rFont val="Calibri"/>
        <family val="2"/>
        <scheme val="minor"/>
      </rPr>
      <t>Suisse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</si>
  <si>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</si>
  <si>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</si>
  <si>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</si>
  <si>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Jamaïque</t>
    </r>
  </si>
  <si>
    <r>
      <rPr>
        <sz val="11"/>
        <color theme="1"/>
        <rFont val="Calibri"/>
        <family val="2"/>
        <scheme val="minor"/>
      </rPr>
      <t>Amical</t>
    </r>
  </si>
  <si>
    <r>
      <rPr>
        <sz val="11"/>
        <color theme="1"/>
        <rFont val="Calibri"/>
        <family val="2"/>
        <scheme val="minor"/>
      </rPr>
      <t>Colombie</t>
    </r>
  </si>
  <si>
    <r>
      <rPr>
        <sz val="11"/>
        <color theme="1"/>
        <rFont val="Calibri"/>
        <family val="2"/>
        <scheme val="minor"/>
      </rPr>
      <t>Paraguay</t>
    </r>
  </si>
  <si>
    <r>
      <rPr>
        <sz val="11"/>
        <color theme="1"/>
        <rFont val="Calibri"/>
        <family val="2"/>
        <scheme val="minor"/>
      </rPr>
      <t>Amical</t>
    </r>
  </si>
  <si>
    <r>
      <rPr>
        <sz val="11"/>
        <color theme="1"/>
        <rFont val="Calibri"/>
        <family val="2"/>
        <scheme val="minor"/>
      </rPr>
      <t>Iran</t>
    </r>
  </si>
  <si>
    <r>
      <rPr>
        <sz val="11"/>
        <color theme="1"/>
        <rFont val="Calibri"/>
        <family val="2"/>
        <scheme val="minor"/>
      </rPr>
      <t>Koweït</t>
    </r>
  </si>
  <si>
    <r>
      <rPr>
        <sz val="11"/>
        <color theme="1"/>
        <rFont val="Calibri"/>
        <family val="2"/>
        <scheme val="minor"/>
      </rPr>
      <t>Amical</t>
    </r>
  </si>
  <si>
    <r>
      <rPr>
        <sz val="11"/>
        <color theme="1"/>
        <rFont val="Calibri"/>
        <family val="2"/>
        <scheme val="minor"/>
      </rPr>
      <t>Slovaquie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</si>
  <si>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</si>
  <si>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</si>
  <si>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</si>
  <si>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</si>
  <si>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</si>
  <si>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Belgique</t>
    </r>
  </si>
  <si>
    <r>
      <rPr>
        <sz val="11"/>
        <color theme="1"/>
        <rFont val="Calibri"/>
        <family val="2"/>
        <scheme val="minor"/>
      </rPr>
      <t>Roumanie</t>
    </r>
  </si>
  <si>
    <r>
      <rPr>
        <sz val="11"/>
        <color theme="1"/>
        <rFont val="Calibri"/>
        <family val="2"/>
        <scheme val="minor"/>
      </rPr>
      <t>Amical</t>
    </r>
  </si>
  <si>
    <r>
      <rPr>
        <sz val="11"/>
        <color theme="1"/>
        <rFont val="Calibri"/>
        <family val="2"/>
        <scheme val="minor"/>
      </rPr>
      <t>Chili</t>
    </r>
  </si>
  <si>
    <r>
      <rPr>
        <sz val="11"/>
        <color theme="1"/>
        <rFont val="Calibri"/>
        <family val="2"/>
        <scheme val="minor"/>
      </rPr>
      <t>Colombie</t>
    </r>
  </si>
  <si>
    <r>
      <rPr>
        <sz val="11"/>
        <color theme="1"/>
        <rFont val="Calibri"/>
        <family val="2"/>
        <scheme val="minor"/>
      </rPr>
      <t>Amical</t>
    </r>
  </si>
  <si>
    <r>
      <rPr>
        <sz val="11"/>
        <color theme="1"/>
        <rFont val="Calibri"/>
        <family val="2"/>
        <scheme val="minor"/>
      </rPr>
      <t>Hongrie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</si>
  <si>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</si>
  <si>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</si>
  <si>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Écosse</t>
    </r>
  </si>
  <si>
    <r>
      <rPr>
        <sz val="11"/>
        <color theme="1"/>
        <rFont val="Calibri"/>
        <family val="2"/>
        <scheme val="minor"/>
      </rPr>
      <t>Finlande</t>
    </r>
  </si>
  <si>
    <r>
      <rPr>
        <sz val="11"/>
        <color theme="1"/>
        <rFont val="Calibri"/>
        <family val="2"/>
        <scheme val="minor"/>
      </rPr>
      <t>Amical</t>
    </r>
  </si>
  <si>
    <r>
      <rPr>
        <sz val="11"/>
        <color theme="1"/>
        <rFont val="Calibri"/>
        <family val="2"/>
        <scheme val="minor"/>
      </rPr>
      <t>Suède</t>
    </r>
  </si>
  <si>
    <r>
      <rPr>
        <sz val="11"/>
        <color theme="1"/>
        <rFont val="Calibri"/>
        <family val="2"/>
        <scheme val="minor"/>
      </rPr>
      <t>France</t>
    </r>
  </si>
  <si>
    <r>
      <rPr>
        <sz val="11"/>
        <color theme="1"/>
        <rFont val="Calibri"/>
        <family val="2"/>
        <scheme val="minor"/>
      </rPr>
      <t>Amical</t>
    </r>
  </si>
  <si>
    <r>
      <rPr>
        <sz val="11"/>
        <color theme="1"/>
        <rFont val="Calibri"/>
        <family val="2"/>
        <scheme val="minor"/>
      </rPr>
      <t>Tunisie</t>
    </r>
  </si>
  <si>
    <r>
      <rPr>
        <sz val="11"/>
        <color theme="1"/>
        <rFont val="Calibri"/>
        <family val="2"/>
        <scheme val="minor"/>
      </rPr>
      <t>Géorgie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</si>
  <si>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</si>
  <si>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</si>
  <si>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</si>
  <si>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</si>
  <si>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Islande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</si>
  <si>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</si>
  <si>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</si>
  <si>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Japon</t>
    </r>
  </si>
  <si>
    <r>
      <rPr>
        <sz val="11"/>
        <color theme="1"/>
        <rFont val="Calibri"/>
        <family val="2"/>
        <scheme val="minor"/>
      </rPr>
      <t>Paraguay</t>
    </r>
  </si>
  <si>
    <r>
      <rPr>
        <sz val="11"/>
        <color theme="1"/>
        <rFont val="Calibri"/>
        <family val="2"/>
        <scheme val="minor"/>
      </rPr>
      <t>Coupe Kirin</t>
    </r>
  </si>
  <si>
    <r>
      <rPr>
        <sz val="11"/>
        <color theme="1"/>
        <rFont val="Calibri"/>
        <family val="2"/>
        <scheme val="minor"/>
      </rPr>
      <t>Corée du Sud</t>
    </r>
  </si>
  <si>
    <r>
      <rPr>
        <sz val="11"/>
        <color theme="1"/>
        <rFont val="Calibri"/>
        <family val="2"/>
        <scheme val="minor"/>
      </rPr>
      <t>Jamaïque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</si>
  <si>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</si>
  <si>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</si>
  <si>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Zambie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</si>
  <si>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</si>
  <si>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</si>
  <si>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</si>
  <si>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</si>
  <si>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Irlande</t>
    </r>
  </si>
  <si>
    <r>
      <rPr>
        <sz val="11"/>
        <color theme="1"/>
        <rFont val="Calibri"/>
        <family val="2"/>
        <scheme val="minor"/>
      </rPr>
      <t>Mexique</t>
    </r>
  </si>
  <si>
    <r>
      <rPr>
        <sz val="11"/>
        <color theme="1"/>
        <rFont val="Calibri"/>
        <family val="2"/>
        <scheme val="minor"/>
      </rPr>
      <t>Amical</t>
    </r>
  </si>
  <si>
    <r>
      <rPr>
        <sz val="11"/>
        <color theme="1"/>
        <rFont val="Calibri"/>
        <family val="2"/>
        <scheme val="minor"/>
      </rPr>
      <t>Chili</t>
    </r>
  </si>
  <si>
    <r>
      <rPr>
        <sz val="11"/>
        <color theme="1"/>
        <rFont val="Calibri"/>
        <family val="2"/>
        <scheme val="minor"/>
      </rPr>
      <t>Uruguay</t>
    </r>
  </si>
  <si>
    <r>
      <rPr>
        <sz val="11"/>
        <color theme="1"/>
        <rFont val="Calibri"/>
        <family val="2"/>
        <scheme val="minor"/>
      </rPr>
      <t>Amical</t>
    </r>
  </si>
  <si>
    <r>
      <rPr>
        <sz val="11"/>
        <color theme="1"/>
        <rFont val="Calibri"/>
        <family val="2"/>
        <scheme val="minor"/>
      </rPr>
      <t>Finlande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</si>
  <si>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</si>
  <si>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</si>
  <si>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Pays‑Bas</t>
    </r>
  </si>
  <si>
    <r>
      <rPr>
        <sz val="11"/>
        <color theme="1"/>
        <rFont val="Calibri"/>
        <family val="2"/>
        <scheme val="minor"/>
      </rPr>
      <t>Cameroun</t>
    </r>
  </si>
  <si>
    <r>
      <rPr>
        <sz val="11"/>
        <color theme="1"/>
        <rFont val="Calibri"/>
        <family val="2"/>
        <scheme val="minor"/>
      </rPr>
      <t>Amical</t>
    </r>
  </si>
  <si>
    <r>
      <rPr>
        <sz val="11"/>
        <color theme="1"/>
        <rFont val="Calibri"/>
        <family val="2"/>
        <scheme val="minor"/>
      </rPr>
      <t>Belgique</t>
    </r>
  </si>
  <si>
    <r>
      <rPr>
        <sz val="11"/>
        <color theme="1"/>
        <rFont val="Calibri"/>
        <family val="2"/>
        <scheme val="minor"/>
      </rPr>
      <t>Angleterre</t>
    </r>
  </si>
  <si>
    <r>
      <rPr>
        <sz val="11"/>
        <color theme="1"/>
        <rFont val="Calibri"/>
        <family val="2"/>
        <scheme val="minor"/>
      </rPr>
      <t>Tournoi Hassan II</t>
    </r>
  </si>
  <si>
    <r>
      <rPr>
        <sz val="11"/>
        <color theme="1"/>
        <rFont val="Calibri"/>
        <family val="2"/>
        <scheme val="minor"/>
      </rPr>
      <t>Maroc</t>
    </r>
  </si>
  <si>
    <r>
      <rPr>
        <sz val="11"/>
        <color theme="1"/>
        <rFont val="Calibri"/>
        <family val="2"/>
        <scheme val="minor"/>
      </rPr>
      <t>France</t>
    </r>
  </si>
  <si>
    <r>
      <rPr>
        <sz val="11"/>
        <color theme="1"/>
        <rFont val="Calibri"/>
        <family val="2"/>
        <scheme val="minor"/>
      </rPr>
      <t>Tournoi Hassan II</t>
    </r>
  </si>
  <si>
    <r>
      <rPr>
        <sz val="11"/>
        <color theme="1"/>
        <rFont val="Calibri"/>
        <family val="2"/>
        <scheme val="minor"/>
      </rPr>
      <t>Géorgie</t>
    </r>
  </si>
  <si>
    <r>
      <rPr>
        <sz val="11"/>
        <color theme="1"/>
        <rFont val="Calibri"/>
        <family val="2"/>
        <scheme val="minor"/>
      </rPr>
      <t>Russie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</si>
  <si>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</si>
  <si>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</si>
  <si>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Mexique</t>
    </r>
  </si>
  <si>
    <r>
      <rPr>
        <sz val="11"/>
        <color theme="1"/>
        <rFont val="Calibri"/>
        <family val="2"/>
        <scheme val="minor"/>
      </rPr>
      <t>Amical</t>
    </r>
  </si>
  <si>
    <r>
      <rPr>
        <sz val="11"/>
        <color theme="1"/>
        <rFont val="Calibri"/>
        <family val="2"/>
        <scheme val="minor"/>
      </rPr>
      <t>Chili</t>
    </r>
  </si>
  <si>
    <r>
      <rPr>
        <sz val="11"/>
        <color theme="1"/>
        <rFont val="Calibri"/>
        <family val="2"/>
        <scheme val="minor"/>
      </rPr>
      <t>Maroc</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</si>
  <si>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</si>
  <si>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</si>
  <si>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Chine</t>
    </r>
  </si>
  <si>
    <r>
      <rPr>
        <sz val="11"/>
        <color theme="1"/>
        <rFont val="Calibri"/>
        <family val="2"/>
        <scheme val="minor"/>
      </rPr>
      <t>Amical</t>
    </r>
  </si>
  <si>
    <r>
      <rPr>
        <sz val="11"/>
        <color theme="1"/>
        <rFont val="Calibri"/>
        <family val="2"/>
        <scheme val="minor"/>
      </rPr>
      <t>Islande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</si>
  <si>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</si>
  <si>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</si>
  <si>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Suisse</t>
    </r>
  </si>
  <si>
    <r>
      <rPr>
        <sz val="11"/>
        <color theme="1"/>
        <rFont val="Calibri"/>
        <family val="2"/>
        <scheme val="minor"/>
      </rPr>
      <t>Serbie</t>
    </r>
  </si>
  <si>
    <r>
      <rPr>
        <sz val="11"/>
        <color theme="1"/>
        <rFont val="Calibri"/>
        <family val="2"/>
        <scheme val="minor"/>
      </rPr>
      <t>Amical</t>
    </r>
  </si>
  <si>
    <r>
      <rPr>
        <sz val="11"/>
        <color theme="1"/>
        <rFont val="Calibri"/>
        <family val="2"/>
        <scheme val="minor"/>
      </rPr>
      <t>Maroc</t>
    </r>
  </si>
  <si>
    <r>
      <rPr>
        <sz val="11"/>
        <color theme="1"/>
        <rFont val="Calibri"/>
        <family val="2"/>
        <scheme val="minor"/>
      </rPr>
      <t>Norvège</t>
    </r>
  </si>
  <si>
    <r>
      <rPr>
        <sz val="11"/>
        <color theme="1"/>
        <rFont val="Calibri"/>
        <family val="2"/>
        <scheme val="minor"/>
      </rPr>
      <t>Coupe du Monde de la FIFA</t>
    </r>
  </si>
  <si>
    <r>
      <rPr>
        <sz val="11"/>
        <color theme="1"/>
        <rFont val="Calibri"/>
        <family val="2"/>
        <scheme val="minor"/>
      </rPr>
      <t>Cameroun</t>
    </r>
  </si>
  <si>
    <r>
      <rPr>
        <sz val="11"/>
        <color theme="1"/>
        <rFont val="Calibri"/>
        <family val="2"/>
        <scheme val="minor"/>
      </rPr>
      <t>Autriche</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</si>
  <si>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</si>
  <si>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</si>
  <si>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Chili</t>
    </r>
  </si>
  <si>
    <r>
      <rPr>
        <sz val="11"/>
        <color theme="1"/>
        <rFont val="Calibri"/>
        <family val="2"/>
        <scheme val="minor"/>
      </rPr>
      <t>Coupe du Monde de la FIFA</t>
    </r>
  </si>
  <si>
    <r>
      <rPr>
        <sz val="11"/>
        <color theme="1"/>
        <rFont val="Calibri"/>
        <family val="2"/>
        <scheme val="minor"/>
      </rPr>
      <t>Paraguay</t>
    </r>
  </si>
  <si>
    <r>
      <rPr>
        <sz val="11"/>
        <color theme="1"/>
        <rFont val="Calibri"/>
        <family val="2"/>
        <scheme val="minor"/>
      </rPr>
      <t>Bulgarie</t>
    </r>
  </si>
  <si>
    <r>
      <rPr>
        <sz val="11"/>
        <color theme="1"/>
        <rFont val="Calibri"/>
        <family val="2"/>
        <scheme val="minor"/>
      </rPr>
      <t>Coupe du Monde de la FIFA</t>
    </r>
  </si>
  <si>
    <r>
      <rPr>
        <sz val="11"/>
        <color theme="1"/>
        <rFont val="Calibri"/>
        <family val="2"/>
        <scheme val="minor"/>
      </rPr>
      <t>Pays‑Bas</t>
    </r>
  </si>
  <si>
    <r>
      <rPr>
        <sz val="11"/>
        <color theme="1"/>
        <rFont val="Calibri"/>
        <family val="2"/>
        <scheme val="minor"/>
      </rPr>
      <t>Belgique</t>
    </r>
  </si>
  <si>
    <r>
      <rPr>
        <sz val="11"/>
        <color theme="1"/>
        <rFont val="Calibri"/>
        <family val="2"/>
        <scheme val="minor"/>
      </rPr>
      <t>Coupe du Monde de la FIFA</t>
    </r>
  </si>
  <si>
    <r>
      <rPr>
        <sz val="11"/>
        <color theme="1"/>
        <rFont val="Calibri"/>
        <family val="2"/>
        <scheme val="minor"/>
      </rPr>
      <t>Écosse</t>
    </r>
  </si>
  <si>
    <r>
      <rPr>
        <sz val="11"/>
        <color theme="1"/>
        <rFont val="Calibri"/>
        <family val="2"/>
        <scheme val="minor"/>
      </rPr>
      <t>Norvège</t>
    </r>
  </si>
  <si>
    <r>
      <rPr>
        <sz val="11"/>
        <color theme="1"/>
        <rFont val="Calibri"/>
        <family val="2"/>
        <scheme val="minor"/>
      </rPr>
      <t>Coupe du Monde de la FIFA</t>
    </r>
  </si>
  <si>
    <r>
      <rPr>
        <sz val="11"/>
        <color theme="1"/>
        <rFont val="Calibri"/>
        <family val="2"/>
        <scheme val="minor"/>
      </rPr>
      <t>Chili</t>
    </r>
  </si>
  <si>
    <r>
      <rPr>
        <sz val="11"/>
        <color theme="1"/>
        <rFont val="Calibri"/>
        <family val="2"/>
        <scheme val="minor"/>
      </rPr>
      <t>Autriche</t>
    </r>
  </si>
  <si>
    <r>
      <rPr>
        <sz val="11"/>
        <color theme="1"/>
        <rFont val="Calibri"/>
        <family val="2"/>
        <scheme val="minor"/>
      </rPr>
      <t>Coupe du Monde de la FIFA</t>
    </r>
  </si>
  <si>
    <r>
      <rPr>
        <sz val="11"/>
        <color theme="1"/>
        <rFont val="Calibri"/>
        <family val="2"/>
        <scheme val="minor"/>
      </rPr>
      <t>Afrique du Sud</t>
    </r>
  </si>
  <si>
    <r>
      <rPr>
        <sz val="11"/>
        <color theme="1"/>
        <rFont val="Calibri"/>
        <family val="2"/>
        <scheme val="minor"/>
      </rPr>
      <t>Danemark</t>
    </r>
  </si>
  <si>
    <r>
      <rPr>
        <sz val="11"/>
        <color theme="1"/>
        <rFont val="Calibri"/>
        <family val="2"/>
        <scheme val="minor"/>
      </rPr>
      <t>Coupe du Monde de la FIFA</t>
    </r>
  </si>
  <si>
    <r>
      <rPr>
        <sz val="11"/>
        <color theme="1"/>
        <rFont val="Calibri"/>
        <family val="2"/>
        <scheme val="minor"/>
      </rPr>
      <t>Espagne</t>
    </r>
  </si>
  <si>
    <r>
      <rPr>
        <sz val="11"/>
        <color theme="1"/>
        <rFont val="Calibri"/>
        <family val="2"/>
        <scheme val="minor"/>
      </rPr>
      <t>Paraguay</t>
    </r>
  </si>
  <si>
    <r>
      <rPr>
        <sz val="11"/>
        <color theme="1"/>
        <rFont val="Calibri"/>
        <family val="2"/>
        <scheme val="minor"/>
      </rPr>
      <t>Coupe du Monde de la FIFA</t>
    </r>
  </si>
  <si>
    <r>
      <rPr>
        <sz val="11"/>
        <color theme="1"/>
        <rFont val="Calibri"/>
        <family val="2"/>
        <scheme val="minor"/>
      </rPr>
      <t>Belgique</t>
    </r>
  </si>
  <si>
    <r>
      <rPr>
        <sz val="11"/>
        <color theme="1"/>
        <rFont val="Calibri"/>
        <family val="2"/>
        <scheme val="minor"/>
      </rPr>
      <t>Mexique</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</si>
  <si>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</si>
  <si>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</si>
  <si>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Serbie</t>
    </r>
  </si>
  <si>
    <r>
      <rPr>
        <sz val="11"/>
        <color theme="1"/>
        <rFont val="Calibri"/>
        <family val="2"/>
        <scheme val="minor"/>
      </rPr>
      <t>Coupe du Monde de la FIFA</t>
    </r>
  </si>
  <si>
    <r>
      <rPr>
        <sz val="11"/>
        <color theme="1"/>
        <rFont val="Calibri"/>
        <family val="2"/>
        <scheme val="minor"/>
      </rPr>
      <t>Chili</t>
    </r>
  </si>
  <si>
    <r>
      <rPr>
        <sz val="11"/>
        <color theme="1"/>
        <rFont val="Calibri"/>
        <family val="2"/>
        <scheme val="minor"/>
      </rPr>
      <t>Cameroun</t>
    </r>
  </si>
  <si>
    <r>
      <rPr>
        <sz val="11"/>
        <color theme="1"/>
        <rFont val="Calibri"/>
        <family val="2"/>
        <scheme val="minor"/>
      </rPr>
      <t>Coupe du Monde de la FIFA</t>
    </r>
  </si>
  <si>
    <r>
      <rPr>
        <sz val="11"/>
        <color theme="1"/>
        <rFont val="Calibri"/>
        <family val="2"/>
        <scheme val="minor"/>
      </rPr>
      <t>Afrique du Sud</t>
    </r>
  </si>
  <si>
    <r>
      <rPr>
        <sz val="11"/>
        <color theme="1"/>
        <rFont val="Calibri"/>
        <family val="2"/>
        <scheme val="minor"/>
      </rPr>
      <t>Arabie saoudite</t>
    </r>
  </si>
  <si>
    <r>
      <rPr>
        <sz val="11"/>
        <color theme="1"/>
        <rFont val="Calibri"/>
        <family val="2"/>
        <scheme val="minor"/>
      </rPr>
      <t>Coupe du Monde de la FIFA</t>
    </r>
  </si>
  <si>
    <r>
      <rPr>
        <sz val="11"/>
        <color theme="1"/>
        <rFont val="Calibri"/>
        <family val="2"/>
        <scheme val="minor"/>
      </rPr>
      <t>Belgique</t>
    </r>
  </si>
  <si>
    <r>
      <rPr>
        <sz val="11"/>
        <color theme="1"/>
        <rFont val="Calibri"/>
        <family val="2"/>
        <scheme val="minor"/>
      </rPr>
      <t>Corée du Sud</t>
    </r>
  </si>
  <si>
    <r>
      <rPr>
        <sz val="11"/>
        <color theme="1"/>
        <rFont val="Calibri"/>
        <family val="2"/>
        <scheme val="minor"/>
      </rPr>
      <t>Coupe du Monde de la FIFA</t>
    </r>
  </si>
  <si>
    <r>
      <rPr>
        <sz val="11"/>
        <color theme="1"/>
        <rFont val="Calibri"/>
        <family val="2"/>
        <scheme val="minor"/>
      </rPr>
      <t>Pays‑Bas</t>
    </r>
  </si>
  <si>
    <r>
      <rPr>
        <sz val="11"/>
        <color theme="1"/>
        <rFont val="Calibri"/>
        <family val="2"/>
        <scheme val="minor"/>
      </rPr>
      <t>Mexique</t>
    </r>
  </si>
  <si>
    <r>
      <rPr>
        <sz val="11"/>
        <color theme="1"/>
        <rFont val="Calibri"/>
        <family val="2"/>
        <scheme val="minor"/>
      </rPr>
      <t>Coupe du Monde de la FIFA</t>
    </r>
  </si>
  <si>
    <r>
      <rPr>
        <sz val="11"/>
        <color theme="1"/>
        <rFont val="Calibri"/>
        <family val="2"/>
        <scheme val="minor"/>
      </rPr>
      <t>Roumanie</t>
    </r>
  </si>
  <si>
    <r>
      <rPr>
        <sz val="11"/>
        <color theme="1"/>
        <rFont val="Calibri"/>
        <family val="2"/>
        <scheme val="minor"/>
      </rPr>
      <t>Tunisie</t>
    </r>
  </si>
  <si>
    <r>
      <rPr>
        <sz val="11"/>
        <color theme="1"/>
        <rFont val="Calibri"/>
        <family val="2"/>
        <scheme val="minor"/>
      </rPr>
      <t>Coupe du Monde de la FIFA</t>
    </r>
  </si>
  <si>
    <r>
      <rPr>
        <sz val="11"/>
        <color theme="1"/>
        <rFont val="Calibri"/>
        <family val="2"/>
        <scheme val="minor"/>
      </rPr>
      <t>Argentine</t>
    </r>
  </si>
  <si>
    <r>
      <rPr>
        <sz val="11"/>
        <color theme="1"/>
        <rFont val="Calibri"/>
        <family val="2"/>
        <scheme val="minor"/>
      </rPr>
      <t>Angleterre</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</si>
  <si>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</si>
  <si>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</si>
  <si>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France</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</si>
  <si>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</si>
  <si>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</si>
  <si>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Pays‑Bas</t>
    </r>
  </si>
  <si>
    <r>
      <rPr>
        <sz val="11"/>
        <color theme="1"/>
        <rFont val="Calibri"/>
        <family val="2"/>
        <scheme val="minor"/>
      </rPr>
      <t>Coupe du Monde de la FIFA</t>
    </r>
  </si>
  <si>
    <r>
      <rPr>
        <sz val="11"/>
        <color theme="1"/>
        <rFont val="Calibri"/>
        <family val="2"/>
        <scheme val="minor"/>
      </rPr>
      <t>Cabo Verde</t>
    </r>
  </si>
  <si>
    <r>
      <rPr>
        <sz val="11"/>
        <color theme="1"/>
        <rFont val="Calibri"/>
        <family val="2"/>
        <scheme val="minor"/>
      </rPr>
      <t>Maroc</t>
    </r>
  </si>
  <si>
    <r>
      <rPr>
        <sz val="11"/>
        <color theme="1"/>
        <rFont val="Calibri"/>
        <family val="2"/>
        <scheme val="minor"/>
      </rPr>
      <t>Qualification pour la Coupe d’Afrique des nations</t>
    </r>
  </si>
  <si>
    <r>
      <rPr>
        <sz val="11"/>
        <color theme="1"/>
        <rFont val="Calibri"/>
        <family val="2"/>
        <scheme val="minor"/>
      </rPr>
      <t>Autriche</t>
    </r>
  </si>
  <si>
    <r>
      <rPr>
        <sz val="11"/>
        <color theme="1"/>
        <rFont val="Calibri"/>
        <family val="2"/>
        <scheme val="minor"/>
      </rPr>
      <t>France</t>
    </r>
  </si>
  <si>
    <r>
      <rPr>
        <sz val="11"/>
        <color theme="1"/>
        <rFont val="Calibri"/>
        <family val="2"/>
        <scheme val="minor"/>
      </rPr>
      <t>Amical</t>
    </r>
  </si>
  <si>
    <r>
      <rPr>
        <sz val="11"/>
        <color theme="1"/>
        <rFont val="Calibri"/>
        <family val="2"/>
        <scheme val="minor"/>
      </rPr>
      <t>Norvège</t>
    </r>
  </si>
  <si>
    <r>
      <rPr>
        <sz val="11"/>
        <color theme="1"/>
        <rFont val="Calibri"/>
        <family val="2"/>
        <scheme val="minor"/>
      </rPr>
      <t>Roumanie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</si>
  <si>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</si>
  <si>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</si>
  <si>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Finlande</t>
    </r>
  </si>
  <si>
    <r>
      <rPr>
        <sz val="11"/>
        <color theme="1"/>
        <rFont val="Calibri"/>
        <family val="2"/>
        <scheme val="minor"/>
      </rPr>
      <t>Amical</t>
    </r>
  </si>
  <si>
    <r>
      <rPr>
        <sz val="11"/>
        <color theme="1"/>
        <rFont val="Calibri"/>
        <family val="2"/>
        <scheme val="minor"/>
      </rPr>
      <t>Nigéria</t>
    </r>
  </si>
  <si>
    <r>
      <rPr>
        <sz val="11"/>
        <color theme="1"/>
        <rFont val="Calibri"/>
        <family val="2"/>
        <scheme val="minor"/>
      </rPr>
      <t>Côte d’Ivoire</t>
    </r>
  </si>
  <si>
    <r>
      <rPr>
        <sz val="11"/>
        <color theme="1"/>
        <rFont val="Calibri"/>
        <family val="2"/>
        <scheme val="minor"/>
      </rPr>
      <t>Championnat d’Afrique des nations</t>
    </r>
  </si>
  <si>
    <r>
      <rPr>
        <sz val="11"/>
        <color theme="1"/>
        <rFont val="Calibri"/>
        <family val="2"/>
        <scheme val="minor"/>
      </rPr>
      <t>Burkina Faso</t>
    </r>
  </si>
  <si>
    <r>
      <rPr>
        <sz val="11"/>
        <color theme="1"/>
        <rFont val="Calibri"/>
        <family val="2"/>
        <scheme val="minor"/>
      </rPr>
      <t>Sénégal</t>
    </r>
  </si>
  <si>
    <r>
      <rPr>
        <sz val="11"/>
        <color theme="1"/>
        <rFont val="Calibri"/>
        <family val="2"/>
        <scheme val="minor"/>
      </rPr>
      <t>Amical</t>
    </r>
  </si>
  <si>
    <r>
      <rPr>
        <sz val="11"/>
        <color theme="1"/>
        <rFont val="Calibri"/>
        <family val="2"/>
        <scheme val="minor"/>
      </rPr>
      <t>Serbie</t>
    </r>
  </si>
  <si>
    <r>
      <rPr>
        <sz val="11"/>
        <color theme="1"/>
        <rFont val="Calibri"/>
        <family val="2"/>
        <scheme val="minor"/>
      </rPr>
      <t>Suisse</t>
    </r>
  </si>
  <si>
    <r>
      <rPr>
        <sz val="11"/>
        <color theme="1"/>
        <rFont val="Calibri"/>
        <family val="2"/>
        <scheme val="minor"/>
      </rPr>
      <t>Amical</t>
    </r>
  </si>
  <si>
    <r>
      <rPr>
        <sz val="11"/>
        <color theme="1"/>
        <rFont val="Calibri"/>
        <family val="2"/>
        <scheme val="minor"/>
      </rPr>
      <t>Autriche</t>
    </r>
  </si>
  <si>
    <r>
      <rPr>
        <sz val="11"/>
        <color theme="1"/>
        <rFont val="Calibri"/>
        <family val="2"/>
        <scheme val="minor"/>
      </rPr>
      <t>Israël</t>
    </r>
  </si>
  <si>
    <r>
      <rPr>
        <sz val="11"/>
        <color theme="1"/>
        <rFont val="Calibri"/>
        <family val="2"/>
        <scheme val="minor"/>
      </rPr>
      <t>Qualification pour la Coupe européenne de l’UEFA</t>
    </r>
  </si>
  <si>
    <r>
      <rPr>
        <sz val="11"/>
        <color theme="1"/>
        <rFont val="Calibri"/>
        <family val="2"/>
        <scheme val="minor"/>
      </rPr>
      <t>Bélarus</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</si>
  <si>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</si>
  <si>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</si>
  <si>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</si>
  <si>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Roumanie</t>
    </r>
  </si>
  <si>
    <r>
      <rPr>
        <sz val="11"/>
        <color theme="1"/>
        <rFont val="Calibri"/>
        <family val="2"/>
        <scheme val="minor"/>
      </rPr>
      <t>Amical</t>
    </r>
  </si>
  <si>
    <r>
      <rPr>
        <sz val="11"/>
        <color theme="1"/>
        <rFont val="Calibri"/>
        <family val="2"/>
        <scheme val="minor"/>
      </rPr>
      <t>Islande</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</si>
  <si>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</si>
  <si>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</si>
  <si>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Grèce</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</si>
  <si>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</si>
  <si>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</si>
  <si>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Koweït</t>
    </r>
  </si>
  <si>
    <r>
      <rPr>
        <sz val="11"/>
        <color theme="1"/>
        <rFont val="Calibri"/>
        <family val="2"/>
        <scheme val="minor"/>
      </rPr>
      <t>Liban</t>
    </r>
  </si>
  <si>
    <r>
      <rPr>
        <sz val="11"/>
        <color theme="1"/>
        <rFont val="Calibri"/>
        <family val="2"/>
        <scheme val="minor"/>
      </rPr>
      <t>Amical</t>
    </r>
  </si>
  <si>
    <r>
      <rPr>
        <sz val="11"/>
        <color theme="1"/>
        <rFont val="Calibri"/>
        <family val="2"/>
        <scheme val="minor"/>
      </rPr>
      <t>Syrie</t>
    </r>
  </si>
  <si>
    <r>
      <rPr>
        <sz val="11"/>
        <color theme="1"/>
        <rFont val="Calibri"/>
        <family val="2"/>
        <scheme val="minor"/>
      </rPr>
      <t>Oman</t>
    </r>
  </si>
  <si>
    <r>
      <rPr>
        <sz val="11"/>
        <color theme="1"/>
        <rFont val="Calibri"/>
        <family val="2"/>
        <scheme val="minor"/>
      </rPr>
      <t>Amical</t>
    </r>
  </si>
  <si>
    <r>
      <rPr>
        <sz val="11"/>
        <color theme="1"/>
        <rFont val="Calibri"/>
        <family val="2"/>
        <scheme val="minor"/>
      </rPr>
      <t>Mexique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</si>
  <si>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</si>
  <si>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</si>
  <si>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Brésil</t>
    </r>
  </si>
  <si>
    <r>
      <rPr>
        <sz val="11"/>
        <color theme="1"/>
        <rFont val="Calibri"/>
        <family val="2"/>
        <scheme val="minor"/>
      </rPr>
      <t>Serbie</t>
    </r>
  </si>
  <si>
    <r>
      <rPr>
        <sz val="11"/>
        <color theme="1"/>
        <rFont val="Calibri"/>
        <family val="2"/>
        <scheme val="minor"/>
      </rPr>
      <t>Amical</t>
    </r>
  </si>
  <si>
    <r>
      <rPr>
        <sz val="11"/>
        <color theme="1"/>
        <rFont val="Calibri"/>
        <family val="2"/>
        <scheme val="minor"/>
      </rPr>
      <t>Estonie</t>
    </r>
  </si>
  <si>
    <r>
      <rPr>
        <sz val="11"/>
        <color theme="1"/>
        <rFont val="Calibri"/>
        <family val="2"/>
        <scheme val="minor"/>
      </rPr>
      <t>Égypte</t>
    </r>
  </si>
  <si>
    <r>
      <rPr>
        <sz val="11"/>
        <color theme="1"/>
        <rFont val="Calibri"/>
        <family val="2"/>
        <scheme val="minor"/>
      </rPr>
      <t>Amical</t>
    </r>
  </si>
  <si>
    <r>
      <rPr>
        <sz val="11"/>
        <color theme="1"/>
        <rFont val="Calibri"/>
        <family val="2"/>
        <scheme val="minor"/>
      </rPr>
      <t>Oman</t>
    </r>
  </si>
  <si>
    <r>
      <rPr>
        <sz val="11"/>
        <color theme="1"/>
        <rFont val="Calibri"/>
        <family val="2"/>
        <scheme val="minor"/>
      </rPr>
      <t>Zambie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</si>
  <si>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</si>
  <si>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</si>
  <si>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Égypte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</si>
  <si>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</si>
  <si>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</si>
  <si>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Nigéria</t>
    </r>
  </si>
  <si>
    <r>
      <rPr>
        <sz val="11"/>
        <color theme="1"/>
        <rFont val="Calibri"/>
        <family val="2"/>
        <scheme val="minor"/>
      </rPr>
      <t>Qualification pour la Coupe d’Afrique des nations</t>
    </r>
  </si>
  <si>
    <r>
      <rPr>
        <sz val="11"/>
        <color theme="1"/>
        <rFont val="Calibri"/>
        <family val="2"/>
        <scheme val="minor"/>
      </rPr>
      <t>Arménie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</si>
  <si>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</si>
  <si>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</si>
  <si>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Angleterre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</si>
  <si>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</si>
  <si>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</si>
  <si>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Pays‑Bas</t>
    </r>
  </si>
  <si>
    <r>
      <rPr>
        <sz val="11"/>
        <color theme="1"/>
        <rFont val="Calibri"/>
        <family val="2"/>
        <scheme val="minor"/>
      </rPr>
      <t>Ghana</t>
    </r>
  </si>
  <si>
    <r>
      <rPr>
        <sz val="11"/>
        <color theme="1"/>
        <rFont val="Calibri"/>
        <family val="2"/>
        <scheme val="minor"/>
      </rPr>
      <t>Amical</t>
    </r>
  </si>
  <si>
    <r>
      <rPr>
        <sz val="11"/>
        <color theme="1"/>
        <rFont val="Calibri"/>
        <family val="2"/>
        <scheme val="minor"/>
      </rPr>
      <t>Hongrie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</si>
  <si>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</si>
  <si>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</si>
  <si>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Norvège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</si>
  <si>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</si>
  <si>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</si>
  <si>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Suisse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</si>
  <si>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</si>
  <si>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</si>
  <si>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Liban</t>
    </r>
  </si>
  <si>
    <r>
      <rPr>
        <sz val="11"/>
        <color theme="1"/>
        <rFont val="Calibri"/>
        <family val="2"/>
        <scheme val="minor"/>
      </rPr>
      <t>Syrie</t>
    </r>
  </si>
  <si>
    <r>
      <rPr>
        <sz val="11"/>
        <color theme="1"/>
        <rFont val="Calibri"/>
        <family val="2"/>
        <scheme val="minor"/>
      </rPr>
      <t>UAE Friendship Tournament</t>
    </r>
  </si>
  <si>
    <r>
      <rPr>
        <sz val="11"/>
        <color theme="1"/>
        <rFont val="Calibri"/>
        <family val="2"/>
        <scheme val="minor"/>
      </rPr>
      <t>Qatar</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</si>
  <si>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</si>
  <si>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</si>
  <si>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Oman</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</si>
  <si>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</si>
  <si>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</si>
  <si>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Bulgarie</t>
    </r>
  </si>
  <si>
    <r>
      <rPr>
        <sz val="11"/>
        <color theme="1"/>
        <rFont val="Calibri"/>
        <family val="2"/>
        <scheme val="minor"/>
      </rPr>
      <t>Algérie</t>
    </r>
  </si>
  <si>
    <r>
      <rPr>
        <sz val="11"/>
        <color theme="1"/>
        <rFont val="Calibri"/>
        <family val="2"/>
        <scheme val="minor"/>
      </rPr>
      <t>Amical</t>
    </r>
  </si>
  <si>
    <r>
      <rPr>
        <sz val="11"/>
        <color theme="1"/>
        <rFont val="Calibri"/>
        <family val="2"/>
        <scheme val="minor"/>
      </rPr>
      <t>Qatar</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</si>
  <si>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</si>
  <si>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</si>
  <si>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Tunisie</t>
    </r>
  </si>
  <si>
    <r>
      <rPr>
        <sz val="11"/>
        <color theme="1"/>
        <rFont val="Calibri"/>
        <family val="2"/>
        <scheme val="minor"/>
      </rPr>
      <t>Zimbabwe</t>
    </r>
  </si>
  <si>
    <r>
      <rPr>
        <sz val="11"/>
        <color theme="1"/>
        <rFont val="Calibri"/>
        <family val="2"/>
        <scheme val="minor"/>
      </rPr>
      <t>Amical</t>
    </r>
  </si>
  <si>
    <r>
      <rPr>
        <sz val="11"/>
        <color theme="1"/>
        <rFont val="Calibri"/>
        <family val="2"/>
        <scheme val="minor"/>
      </rPr>
      <t>Qatar</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</si>
  <si>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</si>
  <si>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</si>
  <si>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Guatemala</t>
    </r>
  </si>
  <si>
    <r>
      <rPr>
        <sz val="11"/>
        <color theme="1"/>
        <rFont val="Calibri"/>
        <family val="2"/>
        <scheme val="minor"/>
      </rPr>
      <t>Honduras</t>
    </r>
  </si>
  <si>
    <r>
      <rPr>
        <sz val="11"/>
        <color theme="1"/>
        <rFont val="Calibri"/>
        <family val="2"/>
        <scheme val="minor"/>
      </rPr>
      <t>Amical</t>
    </r>
  </si>
  <si>
    <r>
      <rPr>
        <sz val="11"/>
        <color theme="1"/>
        <rFont val="Calibri"/>
        <family val="2"/>
        <scheme val="minor"/>
      </rPr>
      <t>Albanie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</si>
  <si>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</si>
  <si>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</si>
  <si>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Égypte</t>
    </r>
  </si>
  <si>
    <r>
      <rPr>
        <sz val="11"/>
        <color theme="1"/>
        <rFont val="Calibri"/>
        <family val="2"/>
        <scheme val="minor"/>
      </rPr>
      <t>Norvège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</si>
  <si>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</si>
  <si>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</si>
  <si>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Pays‑Bas</t>
    </r>
  </si>
  <si>
    <r>
      <rPr>
        <sz val="11"/>
        <color theme="1"/>
        <rFont val="Calibri"/>
        <family val="2"/>
        <scheme val="minor"/>
      </rPr>
      <t>Amical</t>
    </r>
  </si>
  <si>
    <r>
      <rPr>
        <sz val="11"/>
        <color theme="1"/>
        <rFont val="Calibri"/>
        <family val="2"/>
        <scheme val="minor"/>
      </rPr>
      <t>Guatemala</t>
    </r>
  </si>
  <si>
    <r>
      <rPr>
        <sz val="11"/>
        <color theme="1"/>
        <rFont val="Calibri"/>
        <family val="2"/>
        <scheme val="minor"/>
      </rPr>
      <t>Mexique</t>
    </r>
  </si>
  <si>
    <r>
      <rPr>
        <sz val="11"/>
        <color theme="1"/>
        <rFont val="Calibri"/>
        <family val="2"/>
        <scheme val="minor"/>
      </rPr>
      <t>Amical</t>
    </r>
  </si>
  <si>
    <r>
      <rPr>
        <sz val="11"/>
        <color theme="1"/>
        <rFont val="Calibri"/>
        <family val="2"/>
        <scheme val="minor"/>
      </rPr>
      <t>Italie</t>
    </r>
  </si>
  <si>
    <r>
      <rPr>
        <sz val="11"/>
        <color theme="1"/>
        <rFont val="Calibri"/>
        <family val="2"/>
        <scheme val="minor"/>
      </rPr>
      <t>Espagne</t>
    </r>
  </si>
  <si>
    <r>
      <rPr>
        <sz val="11"/>
        <color theme="1"/>
        <rFont val="Calibri"/>
        <family val="2"/>
        <scheme val="minor"/>
      </rPr>
      <t>Amical</t>
    </r>
  </si>
  <si>
    <r>
      <rPr>
        <sz val="11"/>
        <color theme="1"/>
        <rFont val="Calibri"/>
        <family val="2"/>
        <scheme val="minor"/>
      </rPr>
      <t>Chine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</si>
  <si>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</si>
  <si>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</si>
  <si>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Koweït</t>
    </r>
  </si>
  <si>
    <r>
      <rPr>
        <sz val="11"/>
        <color theme="1"/>
        <rFont val="Calibri"/>
        <family val="2"/>
        <scheme val="minor"/>
      </rPr>
      <t>Égypte</t>
    </r>
  </si>
  <si>
    <r>
      <rPr>
        <sz val="11"/>
        <color theme="1"/>
        <rFont val="Calibri"/>
        <family val="2"/>
        <scheme val="minor"/>
      </rPr>
      <t>Amical</t>
    </r>
  </si>
  <si>
    <r>
      <rPr>
        <sz val="11"/>
        <color theme="1"/>
        <rFont val="Calibri"/>
        <family val="2"/>
        <scheme val="minor"/>
      </rPr>
      <t>Estonie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</si>
  <si>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</si>
  <si>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</si>
  <si>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</si>
  <si>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Burkina Faso</t>
    </r>
  </si>
  <si>
    <r>
      <rPr>
        <sz val="11"/>
        <color theme="1"/>
        <rFont val="Calibri"/>
        <family val="2"/>
        <scheme val="minor"/>
      </rPr>
      <t>Qualification pour la Coupe d’Afrique des nations</t>
    </r>
  </si>
  <si>
    <r>
      <rPr>
        <sz val="11"/>
        <color theme="1"/>
        <rFont val="Calibri"/>
        <family val="2"/>
        <scheme val="minor"/>
      </rPr>
      <t>Guinée</t>
    </r>
  </si>
  <si>
    <r>
      <rPr>
        <sz val="11"/>
        <color theme="1"/>
        <rFont val="Calibri"/>
        <family val="2"/>
        <scheme val="minor"/>
      </rPr>
      <t>Maroc</t>
    </r>
  </si>
  <si>
    <r>
      <rPr>
        <sz val="11"/>
        <color theme="1"/>
        <rFont val="Calibri"/>
        <family val="2"/>
        <scheme val="minor"/>
      </rPr>
      <t>Qualification pour la Coupe d’Afrique des nations</t>
    </r>
  </si>
  <si>
    <r>
      <rPr>
        <sz val="11"/>
        <color theme="1"/>
        <rFont val="Calibri"/>
        <family val="2"/>
        <scheme val="minor"/>
      </rPr>
      <t>Costa Rica</t>
    </r>
  </si>
  <si>
    <r>
      <rPr>
        <sz val="11"/>
        <color theme="1"/>
        <rFont val="Calibri"/>
        <family val="2"/>
        <scheme val="minor"/>
      </rPr>
      <t>Équateur</t>
    </r>
  </si>
  <si>
    <r>
      <rPr>
        <sz val="11"/>
        <color theme="1"/>
        <rFont val="Calibri"/>
        <family val="2"/>
        <scheme val="minor"/>
      </rPr>
      <t>Amical</t>
    </r>
  </si>
  <si>
    <r>
      <rPr>
        <sz val="11"/>
        <color theme="1"/>
        <rFont val="Calibri"/>
        <family val="2"/>
        <scheme val="minor"/>
      </rPr>
      <t>Colombie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</si>
  <si>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</si>
  <si>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</si>
  <si>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Finlande</t>
    </r>
  </si>
  <si>
    <r>
      <rPr>
        <sz val="11"/>
        <color theme="1"/>
        <rFont val="Calibri"/>
        <family val="2"/>
        <scheme val="minor"/>
      </rPr>
      <t>Pologne</t>
    </r>
  </si>
  <si>
    <r>
      <rPr>
        <sz val="11"/>
        <color theme="1"/>
        <rFont val="Calibri"/>
        <family val="2"/>
        <scheme val="minor"/>
      </rPr>
      <t>Amical</t>
    </r>
  </si>
  <si>
    <r>
      <rPr>
        <sz val="11"/>
        <color theme="1"/>
        <rFont val="Calibri"/>
        <family val="2"/>
        <scheme val="minor"/>
      </rPr>
      <t>Italie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</si>
  <si>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</si>
  <si>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</si>
  <si>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</si>
  <si>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</si>
  <si>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</si>
  <si>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Portugal</t>
    </r>
  </si>
  <si>
    <r>
      <rPr>
        <sz val="11"/>
        <color theme="1"/>
        <rFont val="Calibri"/>
        <family val="2"/>
        <scheme val="minor"/>
      </rPr>
      <t>Pays‑Bas</t>
    </r>
  </si>
  <si>
    <r>
      <rPr>
        <sz val="11"/>
        <color theme="1"/>
        <rFont val="Calibri"/>
        <family val="2"/>
        <scheme val="minor"/>
      </rPr>
      <t>Amical</t>
    </r>
  </si>
  <si>
    <r>
      <rPr>
        <sz val="11"/>
        <color theme="1"/>
        <rFont val="Calibri"/>
        <family val="2"/>
        <scheme val="minor"/>
      </rPr>
      <t>Guatemala</t>
    </r>
  </si>
  <si>
    <r>
      <rPr>
        <sz val="11"/>
        <color theme="1"/>
        <rFont val="Calibri"/>
        <family val="2"/>
        <scheme val="minor"/>
      </rPr>
      <t>Chili</t>
    </r>
  </si>
  <si>
    <r>
      <rPr>
        <sz val="11"/>
        <color theme="1"/>
        <rFont val="Calibri"/>
        <family val="2"/>
        <scheme val="minor"/>
      </rPr>
      <t>Amical</t>
    </r>
  </si>
  <si>
    <r>
      <rPr>
        <sz val="11"/>
        <color theme="1"/>
        <rFont val="Calibri"/>
        <family val="2"/>
        <scheme val="minor"/>
      </rPr>
      <t>Zimbabwe</t>
    </r>
  </si>
  <si>
    <r>
      <rPr>
        <sz val="11"/>
        <color theme="1"/>
        <rFont val="Calibri"/>
        <family val="2"/>
        <scheme val="minor"/>
      </rPr>
      <t>Zambie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</si>
  <si>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</si>
  <si>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</si>
  <si>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Nigéria</t>
    </r>
  </si>
  <si>
    <r>
      <rPr>
        <sz val="11"/>
        <color theme="1"/>
        <rFont val="Calibri"/>
        <family val="2"/>
        <scheme val="minor"/>
      </rPr>
      <t>Qualification pour la Coupe d’Afrique des nations</t>
    </r>
  </si>
  <si>
    <r>
      <rPr>
        <sz val="11"/>
        <color theme="1"/>
        <rFont val="Calibri"/>
        <family val="2"/>
        <scheme val="minor"/>
      </rPr>
      <t>Bolivie</t>
    </r>
  </si>
  <si>
    <r>
      <rPr>
        <sz val="11"/>
        <color theme="1"/>
        <rFont val="Calibri"/>
        <family val="2"/>
        <scheme val="minor"/>
      </rPr>
      <t>Jamaïque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</si>
  <si>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</si>
  <si>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</si>
  <si>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</si>
  <si>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</si>
  <si>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France</t>
    </r>
  </si>
  <si>
    <r>
      <rPr>
        <sz val="11"/>
        <color theme="1"/>
        <rFont val="Calibri"/>
        <family val="2"/>
        <scheme val="minor"/>
      </rPr>
      <t>Ukraine</t>
    </r>
  </si>
  <si>
    <r>
      <rPr>
        <sz val="11"/>
        <color theme="1"/>
        <rFont val="Calibri"/>
        <family val="2"/>
        <scheme val="minor"/>
      </rPr>
      <t>Qualification pour la Coupe européenne de l’UEFA</t>
    </r>
  </si>
  <si>
    <r>
      <rPr>
        <sz val="11"/>
        <color theme="1"/>
        <rFont val="Calibri"/>
        <family val="2"/>
        <scheme val="minor"/>
      </rPr>
      <t>Géorgie</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</si>
  <si>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</si>
  <si>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</si>
  <si>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Roumanie</t>
    </r>
  </si>
  <si>
    <r>
      <rPr>
        <sz val="11"/>
        <color theme="1"/>
        <rFont val="Calibri"/>
        <family val="2"/>
        <scheme val="minor"/>
      </rPr>
      <t>Slovaquie</t>
    </r>
  </si>
  <si>
    <r>
      <rPr>
        <sz val="11"/>
        <color theme="1"/>
        <rFont val="Calibri"/>
        <family val="2"/>
        <scheme val="minor"/>
      </rPr>
      <t>Qualification pour la Coupe européenne de l’UEFA</t>
    </r>
  </si>
  <si>
    <r>
      <rPr>
        <sz val="11"/>
        <color theme="1"/>
        <rFont val="Calibri"/>
        <family val="2"/>
        <scheme val="minor"/>
      </rPr>
      <t>Venezuela</t>
    </r>
  </si>
  <si>
    <r>
      <rPr>
        <sz val="11"/>
        <color theme="1"/>
        <rFont val="Calibri"/>
        <family val="2"/>
        <scheme val="minor"/>
      </rPr>
      <t>Colombie</t>
    </r>
  </si>
  <si>
    <r>
      <rPr>
        <sz val="11"/>
        <color theme="1"/>
        <rFont val="Calibri"/>
        <family val="2"/>
        <scheme val="minor"/>
      </rPr>
      <t>Amical</t>
    </r>
  </si>
  <si>
    <r>
      <rPr>
        <sz val="11"/>
        <color theme="1"/>
        <rFont val="Calibri"/>
        <family val="2"/>
        <scheme val="minor"/>
      </rPr>
      <t>Italie</t>
    </r>
  </si>
  <si>
    <r>
      <rPr>
        <sz val="11"/>
        <color theme="1"/>
        <rFont val="Calibri"/>
        <family val="2"/>
        <scheme val="minor"/>
      </rPr>
      <t>Bélarus</t>
    </r>
  </si>
  <si>
    <r>
      <rPr>
        <sz val="11"/>
        <color theme="1"/>
        <rFont val="Calibri"/>
        <family val="2"/>
        <scheme val="minor"/>
      </rPr>
      <t>Qualification pour la Coupe européenne de l’UEFA</t>
    </r>
  </si>
  <si>
    <r>
      <rPr>
        <sz val="11"/>
        <color theme="1"/>
        <rFont val="Calibri"/>
        <family val="2"/>
        <scheme val="minor"/>
      </rPr>
      <t>Pays‑Bas</t>
    </r>
  </si>
  <si>
    <r>
      <rPr>
        <sz val="11"/>
        <color theme="1"/>
        <rFont val="Calibri"/>
        <family val="2"/>
        <scheme val="minor"/>
      </rPr>
      <t>Argentine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</si>
  <si>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</si>
  <si>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</si>
  <si>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</si>
  <si>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</si>
  <si>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Ukraine</t>
    </r>
  </si>
  <si>
    <r>
      <rPr>
        <sz val="11"/>
        <color theme="1"/>
        <rFont val="Calibri"/>
        <family val="2"/>
        <scheme val="minor"/>
      </rPr>
      <t>Islande</t>
    </r>
  </si>
  <si>
    <r>
      <rPr>
        <sz val="11"/>
        <color theme="1"/>
        <rFont val="Calibri"/>
        <family val="2"/>
        <scheme val="minor"/>
      </rPr>
      <t>Qualification pour la Coupe européenne de l’UEFA</t>
    </r>
  </si>
  <si>
    <r>
      <rPr>
        <sz val="11"/>
        <color theme="1"/>
        <rFont val="Calibri"/>
        <family val="2"/>
        <scheme val="minor"/>
      </rPr>
      <t>Mexique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</si>
  <si>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</si>
  <si>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</si>
  <si>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Venezuela</t>
    </r>
  </si>
  <si>
    <r>
      <rPr>
        <sz val="11"/>
        <color theme="1"/>
        <rFont val="Calibri"/>
        <family val="2"/>
        <scheme val="minor"/>
      </rPr>
      <t>Colombie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</si>
  <si>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</si>
  <si>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</si>
  <si>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Canada</t>
    </r>
  </si>
  <si>
    <r>
      <rPr>
        <sz val="11"/>
        <color theme="1"/>
        <rFont val="Calibri"/>
        <family val="2"/>
        <scheme val="minor"/>
      </rPr>
      <t>Amical</t>
    </r>
  </si>
  <si>
    <r>
      <rPr>
        <sz val="11"/>
        <color theme="1"/>
        <rFont val="Calibri"/>
        <family val="2"/>
        <scheme val="minor"/>
      </rPr>
      <t>Bolivie</t>
    </r>
  </si>
  <si>
    <r>
      <rPr>
        <sz val="11"/>
        <color theme="1"/>
        <rFont val="Calibri"/>
        <family val="2"/>
        <scheme val="minor"/>
      </rPr>
      <t>Chili</t>
    </r>
  </si>
  <si>
    <r>
      <rPr>
        <sz val="11"/>
        <color theme="1"/>
        <rFont val="Calibri"/>
        <family val="2"/>
        <scheme val="minor"/>
      </rPr>
      <t>Amical</t>
    </r>
  </si>
  <si>
    <r>
      <rPr>
        <sz val="11"/>
        <color theme="1"/>
        <rFont val="Calibri"/>
        <family val="2"/>
        <scheme val="minor"/>
      </rPr>
      <t>Croatie</t>
    </r>
  </si>
  <si>
    <r>
      <rPr>
        <sz val="11"/>
        <color theme="1"/>
        <rFont val="Calibri"/>
        <family val="2"/>
        <scheme val="minor"/>
      </rPr>
      <t>Italie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</si>
  <si>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</si>
  <si>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</si>
  <si>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</si>
  <si>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</si>
  <si>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Grèce</t>
    </r>
  </si>
  <si>
    <r>
      <rPr>
        <sz val="11"/>
        <color theme="1"/>
        <rFont val="Calibri"/>
        <family val="2"/>
        <scheme val="minor"/>
      </rPr>
      <t>Suisse</t>
    </r>
  </si>
  <si>
    <r>
      <rPr>
        <sz val="11"/>
        <color theme="1"/>
        <rFont val="Calibri"/>
        <family val="2"/>
        <scheme val="minor"/>
      </rPr>
      <t>Amical</t>
    </r>
  </si>
  <si>
    <r>
      <rPr>
        <sz val="11"/>
        <color theme="1"/>
        <rFont val="Calibri"/>
        <family val="2"/>
        <scheme val="minor"/>
      </rPr>
      <t>Hongrie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</si>
  <si>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</si>
  <si>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</si>
  <si>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Slovénie</t>
    </r>
  </si>
  <si>
    <r>
      <rPr>
        <sz val="11"/>
        <color theme="1"/>
        <rFont val="Calibri"/>
        <family val="2"/>
        <scheme val="minor"/>
      </rPr>
      <t>Finlande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</si>
  <si>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</si>
  <si>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</si>
  <si>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</si>
  <si>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</si>
  <si>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Russie</t>
    </r>
  </si>
  <si>
    <r>
      <rPr>
        <sz val="11"/>
        <color theme="1"/>
        <rFont val="Calibri"/>
        <family val="2"/>
        <scheme val="minor"/>
      </rPr>
      <t>Bélarus</t>
    </r>
  </si>
  <si>
    <r>
      <rPr>
        <sz val="11"/>
        <color theme="1"/>
        <rFont val="Calibri"/>
        <family val="2"/>
        <scheme val="minor"/>
      </rPr>
      <t>Amical</t>
    </r>
  </si>
  <si>
    <r>
      <rPr>
        <sz val="11"/>
        <color theme="1"/>
        <rFont val="Calibri"/>
        <family val="2"/>
        <scheme val="minor"/>
      </rPr>
      <t>Belgique</t>
    </r>
  </si>
  <si>
    <r>
      <rPr>
        <sz val="11"/>
        <color theme="1"/>
        <rFont val="Calibri"/>
        <family val="2"/>
        <scheme val="minor"/>
      </rPr>
      <t>Pérou</t>
    </r>
  </si>
  <si>
    <r>
      <rPr>
        <sz val="11"/>
        <color theme="1"/>
        <rFont val="Calibri"/>
        <family val="2"/>
        <scheme val="minor"/>
      </rPr>
      <t>Coupe Kirin</t>
    </r>
  </si>
  <si>
    <r>
      <rPr>
        <sz val="11"/>
        <color theme="1"/>
        <rFont val="Calibri"/>
        <family val="2"/>
        <scheme val="minor"/>
      </rPr>
      <t>Mali</t>
    </r>
  </si>
  <si>
    <r>
      <rPr>
        <sz val="11"/>
        <color theme="1"/>
        <rFont val="Calibri"/>
        <family val="2"/>
        <scheme val="minor"/>
      </rPr>
      <t>Sénégal</t>
    </r>
  </si>
  <si>
    <r>
      <rPr>
        <sz val="11"/>
        <color theme="1"/>
        <rFont val="Calibri"/>
        <family val="2"/>
        <scheme val="minor"/>
      </rPr>
      <t>Amical</t>
    </r>
  </si>
  <si>
    <r>
      <rPr>
        <sz val="11"/>
        <color theme="1"/>
        <rFont val="Calibri"/>
        <family val="2"/>
        <scheme val="minor"/>
      </rPr>
      <t>Équateur</t>
    </r>
  </si>
  <si>
    <r>
      <rPr>
        <sz val="11"/>
        <color theme="1"/>
        <rFont val="Calibri"/>
        <family val="2"/>
        <scheme val="minor"/>
      </rPr>
      <t>Iran</t>
    </r>
  </si>
  <si>
    <r>
      <rPr>
        <sz val="11"/>
        <color theme="1"/>
        <rFont val="Calibri"/>
        <family val="2"/>
        <scheme val="minor"/>
      </rPr>
      <t>Amical</t>
    </r>
  </si>
  <si>
    <r>
      <rPr>
        <sz val="11"/>
        <color theme="1"/>
        <rFont val="Calibri"/>
        <family val="2"/>
        <scheme val="minor"/>
      </rPr>
      <t>Japon</t>
    </r>
  </si>
  <si>
    <r>
      <rPr>
        <sz val="11"/>
        <color theme="1"/>
        <rFont val="Calibri"/>
        <family val="2"/>
        <scheme val="minor"/>
      </rPr>
      <t>Belgique</t>
    </r>
  </si>
  <si>
    <r>
      <rPr>
        <sz val="11"/>
        <color theme="1"/>
        <rFont val="Calibri"/>
        <family val="2"/>
        <scheme val="minor"/>
      </rPr>
      <t>Coupe Kirin</t>
    </r>
  </si>
  <si>
    <r>
      <rPr>
        <sz val="11"/>
        <color theme="1"/>
        <rFont val="Calibri"/>
        <family val="2"/>
        <scheme val="minor"/>
      </rPr>
      <t>Brésil</t>
    </r>
  </si>
  <si>
    <r>
      <rPr>
        <sz val="11"/>
        <color theme="1"/>
        <rFont val="Calibri"/>
        <family val="2"/>
        <scheme val="minor"/>
      </rPr>
      <t>Pays‑Bas</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</si>
  <si>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</si>
  <si>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</si>
  <si>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</si>
  <si>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</si>
  <si>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 xml:space="preserve">République de Macédoine </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</si>
  <si>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</si>
  <si>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</si>
  <si>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Burkina Faso</t>
    </r>
  </si>
  <si>
    <r>
      <rPr>
        <sz val="11"/>
        <color theme="1"/>
        <rFont val="Calibri"/>
        <family val="2"/>
        <scheme val="minor"/>
      </rPr>
      <t>Sénégal</t>
    </r>
  </si>
  <si>
    <r>
      <rPr>
        <sz val="11"/>
        <color theme="1"/>
        <rFont val="Calibri"/>
        <family val="2"/>
        <scheme val="minor"/>
      </rPr>
      <t>Qualification pour la Coupe d’Afrique des nations</t>
    </r>
  </si>
  <si>
    <r>
      <rPr>
        <sz val="11"/>
        <color theme="1"/>
        <rFont val="Calibri"/>
        <family val="2"/>
        <scheme val="minor"/>
      </rPr>
      <t>Guatemala</t>
    </r>
  </si>
  <si>
    <r>
      <rPr>
        <sz val="11"/>
        <color theme="1"/>
        <rFont val="Calibri"/>
        <family val="2"/>
        <scheme val="minor"/>
      </rPr>
      <t>Iran</t>
    </r>
  </si>
  <si>
    <r>
      <rPr>
        <sz val="11"/>
        <color theme="1"/>
        <rFont val="Calibri"/>
        <family val="2"/>
        <scheme val="minor"/>
      </rPr>
      <t>Amical</t>
    </r>
  </si>
  <si>
    <r>
      <rPr>
        <sz val="11"/>
        <color theme="1"/>
        <rFont val="Calibri"/>
        <family val="2"/>
        <scheme val="minor"/>
      </rPr>
      <t>Japon</t>
    </r>
  </si>
  <si>
    <r>
      <rPr>
        <sz val="11"/>
        <color theme="1"/>
        <rFont val="Calibri"/>
        <family val="2"/>
        <scheme val="minor"/>
      </rPr>
      <t>Pérou</t>
    </r>
  </si>
  <si>
    <r>
      <rPr>
        <sz val="11"/>
        <color theme="1"/>
        <rFont val="Calibri"/>
        <family val="2"/>
        <scheme val="minor"/>
      </rPr>
      <t>Coupe Kirin</t>
    </r>
  </si>
  <si>
    <r>
      <rPr>
        <sz val="11"/>
        <color theme="1"/>
        <rFont val="Calibri"/>
        <family val="2"/>
        <scheme val="minor"/>
      </rPr>
      <t>Arménie</t>
    </r>
  </si>
  <si>
    <r>
      <rPr>
        <sz val="11"/>
        <color theme="1"/>
        <rFont val="Calibri"/>
        <family val="2"/>
        <scheme val="minor"/>
      </rPr>
      <t>Ukraine</t>
    </r>
  </si>
  <si>
    <r>
      <rPr>
        <sz val="11"/>
        <color theme="1"/>
        <rFont val="Calibri"/>
        <family val="2"/>
        <scheme val="minor"/>
      </rPr>
      <t>Qualification pour la Coupe européenne de l’UEFA</t>
    </r>
  </si>
  <si>
    <r>
      <rPr>
        <sz val="11"/>
        <color theme="1"/>
        <rFont val="Calibri"/>
        <family val="2"/>
        <scheme val="minor"/>
      </rPr>
      <t>Bulgarie</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</si>
  <si>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</si>
  <si>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</si>
  <si>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Mexique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</si>
  <si>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</si>
  <si>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</si>
  <si>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Suisse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</si>
  <si>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</si>
  <si>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</si>
  <si>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Corée du Sud</t>
    </r>
  </si>
  <si>
    <r>
      <rPr>
        <sz val="11"/>
        <color theme="1"/>
        <rFont val="Calibri"/>
        <family val="2"/>
        <scheme val="minor"/>
      </rPr>
      <t>Mexique</t>
    </r>
  </si>
  <si>
    <r>
      <rPr>
        <sz val="11"/>
        <color theme="1"/>
        <rFont val="Calibri"/>
        <family val="2"/>
        <scheme val="minor"/>
      </rPr>
      <t>Coupe de Corée du Sud</t>
    </r>
  </si>
  <si>
    <r>
      <rPr>
        <sz val="11"/>
        <color theme="1"/>
        <rFont val="Calibri"/>
        <family val="2"/>
        <scheme val="minor"/>
      </rPr>
      <t>Croatie</t>
    </r>
  </si>
  <si>
    <r>
      <rPr>
        <sz val="11"/>
        <color theme="1"/>
        <rFont val="Calibri"/>
        <family val="2"/>
        <scheme val="minor"/>
      </rPr>
      <t>Égypte</t>
    </r>
  </si>
  <si>
    <r>
      <rPr>
        <sz val="11"/>
        <color theme="1"/>
        <rFont val="Calibri"/>
        <family val="2"/>
        <scheme val="minor"/>
      </rPr>
      <t>Coupe de Corée du Sud</t>
    </r>
  </si>
  <si>
    <r>
      <rPr>
        <sz val="11"/>
        <color theme="1"/>
        <rFont val="Calibri"/>
        <family val="2"/>
        <scheme val="minor"/>
      </rPr>
      <t>Corée du Sud</t>
    </r>
  </si>
  <si>
    <r>
      <rPr>
        <sz val="11"/>
        <color theme="1"/>
        <rFont val="Calibri"/>
        <family val="2"/>
        <scheme val="minor"/>
      </rPr>
      <t>Égypte</t>
    </r>
  </si>
  <si>
    <r>
      <rPr>
        <sz val="11"/>
        <color theme="1"/>
        <rFont val="Calibri"/>
        <family val="2"/>
        <scheme val="minor"/>
      </rPr>
      <t>Coupe de Corée du Sud</t>
    </r>
  </si>
  <si>
    <r>
      <rPr>
        <sz val="11"/>
        <color theme="1"/>
        <rFont val="Calibri"/>
        <family val="2"/>
        <scheme val="minor"/>
      </rPr>
      <t>Colombie</t>
    </r>
  </si>
  <si>
    <r>
      <rPr>
        <sz val="11"/>
        <color theme="1"/>
        <rFont val="Calibri"/>
        <family val="2"/>
        <scheme val="minor"/>
      </rPr>
      <t>Pérou</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</si>
  <si>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</si>
  <si>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</si>
  <si>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Croatie</t>
    </r>
  </si>
  <si>
    <r>
      <rPr>
        <sz val="11"/>
        <color theme="1"/>
        <rFont val="Calibri"/>
        <family val="2"/>
        <scheme val="minor"/>
      </rPr>
      <t>Coupe de Corée du Sud</t>
    </r>
  </si>
  <si>
    <r>
      <rPr>
        <sz val="11"/>
        <color theme="1"/>
        <rFont val="Calibri"/>
        <family val="2"/>
        <scheme val="minor"/>
      </rPr>
      <t>Nouvelle‑Zélande</t>
    </r>
  </si>
  <si>
    <r>
      <rPr>
        <sz val="11"/>
        <color theme="1"/>
        <rFont val="Calibri"/>
        <family val="2"/>
        <scheme val="minor"/>
      </rPr>
      <t>Pologne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</si>
  <si>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</si>
  <si>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</si>
  <si>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</si>
  <si>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</si>
  <si>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Oman</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</si>
  <si>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</si>
  <si>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</si>
  <si>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Paraguay</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</si>
  <si>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</si>
  <si>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</si>
  <si>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Zimbabwe</t>
    </r>
  </si>
  <si>
    <r>
      <rPr>
        <sz val="11"/>
        <color theme="1"/>
        <rFont val="Calibri"/>
        <family val="2"/>
        <scheme val="minor"/>
      </rPr>
      <t>Égypte</t>
    </r>
  </si>
  <si>
    <r>
      <rPr>
        <sz val="11"/>
        <color theme="1"/>
        <rFont val="Calibri"/>
        <family val="2"/>
        <scheme val="minor"/>
      </rPr>
      <t>Amical</t>
    </r>
  </si>
  <si>
    <r>
      <rPr>
        <sz val="11"/>
        <color theme="1"/>
        <rFont val="Calibri"/>
        <family val="2"/>
        <scheme val="minor"/>
      </rPr>
      <t>Jordanie</t>
    </r>
  </si>
  <si>
    <r>
      <rPr>
        <sz val="11"/>
        <color theme="1"/>
        <rFont val="Calibri"/>
        <family val="2"/>
        <scheme val="minor"/>
      </rPr>
      <t>Irak</t>
    </r>
  </si>
  <si>
    <r>
      <rPr>
        <sz val="11"/>
        <color theme="1"/>
        <rFont val="Calibri"/>
        <family val="2"/>
        <scheme val="minor"/>
      </rPr>
      <t>Amical</t>
    </r>
  </si>
  <si>
    <r>
      <rPr>
        <sz val="11"/>
        <color theme="1"/>
        <rFont val="Calibri"/>
        <family val="2"/>
        <scheme val="minor"/>
      </rPr>
      <t>Bolivie</t>
    </r>
  </si>
  <si>
    <r>
      <rPr>
        <sz val="11"/>
        <color theme="1"/>
        <rFont val="Calibri"/>
        <family val="2"/>
        <scheme val="minor"/>
      </rPr>
      <t>Japon</t>
    </r>
  </si>
  <si>
    <r>
      <rPr>
        <sz val="11"/>
        <color theme="1"/>
        <rFont val="Calibri"/>
        <family val="2"/>
        <scheme val="minor"/>
      </rPr>
      <t>Copa América</t>
    </r>
  </si>
  <si>
    <r>
      <rPr>
        <sz val="11"/>
        <color theme="1"/>
        <rFont val="Calibri"/>
        <family val="2"/>
        <scheme val="minor"/>
      </rPr>
      <t>Égypte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</si>
  <si>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</si>
  <si>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</si>
  <si>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Mexique</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</si>
  <si>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</si>
  <si>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</si>
  <si>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Uruguay</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</si>
  <si>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</si>
  <si>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</si>
  <si>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Uruguay</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</si>
  <si>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</si>
  <si>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</si>
  <si>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Bolivie</t>
    </r>
  </si>
  <si>
    <r>
      <rPr>
        <sz val="11"/>
        <color theme="1"/>
        <rFont val="Calibri"/>
        <family val="2"/>
        <scheme val="minor"/>
      </rPr>
      <t>Égypte</t>
    </r>
  </si>
  <si>
    <r>
      <rPr>
        <sz val="11"/>
        <color theme="1"/>
        <rFont val="Calibri"/>
        <family val="2"/>
        <scheme val="minor"/>
      </rPr>
      <t>Coupe de la Confédération</t>
    </r>
  </si>
  <si>
    <r>
      <rPr>
        <sz val="11"/>
        <color theme="1"/>
        <rFont val="Calibri"/>
        <family val="2"/>
        <scheme val="minor"/>
      </rPr>
      <t>Mexique</t>
    </r>
  </si>
  <si>
    <r>
      <rPr>
        <sz val="11"/>
        <color theme="1"/>
        <rFont val="Calibri"/>
        <family val="2"/>
        <scheme val="minor"/>
      </rPr>
      <t>Égypte</t>
    </r>
  </si>
  <si>
    <r>
      <rPr>
        <sz val="11"/>
        <color theme="1"/>
        <rFont val="Calibri"/>
        <family val="2"/>
        <scheme val="minor"/>
      </rPr>
      <t>Coupe de la Confédération</t>
    </r>
  </si>
  <si>
    <r>
      <rPr>
        <sz val="11"/>
        <color theme="1"/>
        <rFont val="Calibri"/>
        <family val="2"/>
        <scheme val="minor"/>
      </rPr>
      <t>Arabie saoudite</t>
    </r>
  </si>
  <si>
    <r>
      <rPr>
        <sz val="11"/>
        <color theme="1"/>
        <rFont val="Calibri"/>
        <family val="2"/>
        <scheme val="minor"/>
      </rPr>
      <t>Bolivie</t>
    </r>
  </si>
  <si>
    <r>
      <rPr>
        <sz val="11"/>
        <color theme="1"/>
        <rFont val="Calibri"/>
        <family val="2"/>
        <scheme val="minor"/>
      </rPr>
      <t>Coupe de la Confédération</t>
    </r>
  </si>
  <si>
    <r>
      <rPr>
        <sz val="11"/>
        <color theme="1"/>
        <rFont val="Calibri"/>
        <family val="2"/>
        <scheme val="minor"/>
      </rPr>
      <t>Danemark</t>
    </r>
  </si>
  <si>
    <r>
      <rPr>
        <sz val="11"/>
        <color theme="1"/>
        <rFont val="Calibri"/>
        <family val="2"/>
        <scheme val="minor"/>
      </rPr>
      <t>Pays‑Bas</t>
    </r>
  </si>
  <si>
    <r>
      <rPr>
        <sz val="11"/>
        <color theme="1"/>
        <rFont val="Calibri"/>
        <family val="2"/>
        <scheme val="minor"/>
      </rPr>
      <t>Amical</t>
    </r>
  </si>
  <si>
    <r>
      <rPr>
        <sz val="11"/>
        <color theme="1"/>
        <rFont val="Calibri"/>
        <family val="2"/>
        <scheme val="minor"/>
      </rPr>
      <t>Serbie</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</si>
  <si>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</si>
  <si>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</si>
  <si>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Suède</t>
    </r>
  </si>
  <si>
    <r>
      <rPr>
        <sz val="11"/>
        <color theme="1"/>
        <rFont val="Calibri"/>
        <family val="2"/>
        <scheme val="minor"/>
      </rPr>
      <t>Autriche</t>
    </r>
  </si>
  <si>
    <r>
      <rPr>
        <sz val="11"/>
        <color theme="1"/>
        <rFont val="Calibri"/>
        <family val="2"/>
        <scheme val="minor"/>
      </rPr>
      <t>Amical</t>
    </r>
  </si>
  <si>
    <r>
      <rPr>
        <sz val="11"/>
        <color theme="1"/>
        <rFont val="Calibri"/>
        <family val="2"/>
        <scheme val="minor"/>
      </rPr>
      <t>Ukraine</t>
    </r>
  </si>
  <si>
    <r>
      <rPr>
        <sz val="11"/>
        <color theme="1"/>
        <rFont val="Calibri"/>
        <family val="2"/>
        <scheme val="minor"/>
      </rPr>
      <t>Bulgarie</t>
    </r>
  </si>
  <si>
    <r>
      <rPr>
        <sz val="11"/>
        <color theme="1"/>
        <rFont val="Calibri"/>
        <family val="2"/>
        <scheme val="minor"/>
      </rPr>
      <t>Amical</t>
    </r>
  </si>
  <si>
    <r>
      <rPr>
        <sz val="11"/>
        <color theme="1"/>
        <rFont val="Calibri"/>
        <family val="2"/>
        <scheme val="minor"/>
      </rPr>
      <t>Bolivie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</si>
  <si>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</si>
  <si>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</si>
  <si>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Nigéria</t>
    </r>
  </si>
  <si>
    <r>
      <rPr>
        <sz val="11"/>
        <color theme="1"/>
        <rFont val="Calibri"/>
        <family val="2"/>
        <scheme val="minor"/>
      </rPr>
      <t>Ghana</t>
    </r>
  </si>
  <si>
    <r>
      <rPr>
        <sz val="11"/>
        <color theme="1"/>
        <rFont val="Calibri"/>
        <family val="2"/>
        <scheme val="minor"/>
      </rPr>
      <t>Amical</t>
    </r>
  </si>
  <si>
    <r>
      <rPr>
        <sz val="11"/>
        <color theme="1"/>
        <rFont val="Calibri"/>
        <family val="2"/>
        <scheme val="minor"/>
      </rPr>
      <t>Pays‑Bas</t>
    </r>
  </si>
  <si>
    <r>
      <rPr>
        <sz val="11"/>
        <color theme="1"/>
        <rFont val="Calibri"/>
        <family val="2"/>
        <scheme val="minor"/>
      </rPr>
      <t>Belgique</t>
    </r>
  </si>
  <si>
    <r>
      <rPr>
        <sz val="11"/>
        <color theme="1"/>
        <rFont val="Calibri"/>
        <family val="2"/>
        <scheme val="minor"/>
      </rPr>
      <t>Amical</t>
    </r>
  </si>
  <si>
    <r>
      <rPr>
        <sz val="11"/>
        <color theme="1"/>
        <rFont val="Calibri"/>
        <family val="2"/>
        <scheme val="minor"/>
      </rPr>
      <t>Ukraine</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</si>
  <si>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</si>
  <si>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</si>
  <si>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Estonie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</si>
  <si>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</si>
  <si>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</si>
  <si>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Japon</t>
    </r>
  </si>
  <si>
    <r>
      <rPr>
        <sz val="11"/>
        <color theme="1"/>
        <rFont val="Calibri"/>
        <family val="2"/>
        <scheme val="minor"/>
      </rPr>
      <t>Iran</t>
    </r>
  </si>
  <si>
    <r>
      <rPr>
        <sz val="11"/>
        <color theme="1"/>
        <rFont val="Calibri"/>
        <family val="2"/>
        <scheme val="minor"/>
      </rPr>
      <t>Amical</t>
    </r>
  </si>
  <si>
    <r>
      <rPr>
        <sz val="11"/>
        <color theme="1"/>
        <rFont val="Calibri"/>
        <family val="2"/>
        <scheme val="minor"/>
      </rPr>
      <t>Pologne</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</si>
  <si>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</si>
  <si>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</si>
  <si>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Roumanie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</si>
  <si>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</si>
  <si>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</si>
  <si>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Zambie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</si>
  <si>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</si>
  <si>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</si>
  <si>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</si>
  <si>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</si>
  <si>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</si>
  <si>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</si>
  <si>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Haïti</t>
    </r>
  </si>
  <si>
    <r>
      <rPr>
        <sz val="11"/>
        <color theme="1"/>
        <rFont val="Calibri"/>
        <family val="2"/>
        <scheme val="minor"/>
      </rPr>
      <t>Qualification pour la Gold Cup</t>
    </r>
  </si>
  <si>
    <r>
      <rPr>
        <sz val="11"/>
        <color theme="1"/>
        <rFont val="Calibri"/>
        <family val="2"/>
        <scheme val="minor"/>
      </rPr>
      <t>Bélarus</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</si>
  <si>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</si>
  <si>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</si>
  <si>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Croatie</t>
    </r>
  </si>
  <si>
    <r>
      <rPr>
        <sz val="11"/>
        <color theme="1"/>
        <rFont val="Calibri"/>
        <family val="2"/>
        <scheme val="minor"/>
      </rPr>
      <t>Serbie</t>
    </r>
  </si>
  <si>
    <r>
      <rPr>
        <sz val="11"/>
        <color theme="1"/>
        <rFont val="Calibri"/>
        <family val="2"/>
        <scheme val="minor"/>
      </rPr>
      <t>Qualification pour la Coupe européenne de l’UEFA</t>
    </r>
  </si>
  <si>
    <r>
      <rPr>
        <sz val="11"/>
        <color theme="1"/>
        <rFont val="Calibri"/>
        <family val="2"/>
        <scheme val="minor"/>
      </rPr>
      <t>Allemagne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</si>
  <si>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</si>
  <si>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</si>
  <si>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 xml:space="preserve">République de Macédoine </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</si>
  <si>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</si>
  <si>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</si>
  <si>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Pays‑Bas</t>
    </r>
  </si>
  <si>
    <r>
      <rPr>
        <sz val="11"/>
        <color theme="1"/>
        <rFont val="Calibri"/>
        <family val="2"/>
        <scheme val="minor"/>
      </rPr>
      <t>Brésil</t>
    </r>
  </si>
  <si>
    <r>
      <rPr>
        <sz val="11"/>
        <color theme="1"/>
        <rFont val="Calibri"/>
        <family val="2"/>
        <scheme val="minor"/>
      </rPr>
      <t>Amical</t>
    </r>
  </si>
  <si>
    <r>
      <rPr>
        <sz val="11"/>
        <color theme="1"/>
        <rFont val="Calibri"/>
        <family val="2"/>
        <scheme val="minor"/>
      </rPr>
      <t>Russie</t>
    </r>
  </si>
  <si>
    <r>
      <rPr>
        <sz val="11"/>
        <color theme="1"/>
        <rFont val="Calibri"/>
        <family val="2"/>
        <scheme val="minor"/>
      </rPr>
      <t>Ukraine</t>
    </r>
  </si>
  <si>
    <r>
      <rPr>
        <sz val="11"/>
        <color theme="1"/>
        <rFont val="Calibri"/>
        <family val="2"/>
        <scheme val="minor"/>
      </rPr>
      <t>Qualification pour la Coupe européenne de l’UEFA</t>
    </r>
  </si>
  <si>
    <r>
      <rPr>
        <sz val="11"/>
        <color theme="1"/>
        <rFont val="Calibri"/>
        <family val="2"/>
        <scheme val="minor"/>
      </rPr>
      <t>Danemark</t>
    </r>
  </si>
  <si>
    <r>
      <rPr>
        <sz val="11"/>
        <color theme="1"/>
        <rFont val="Calibri"/>
        <family val="2"/>
        <scheme val="minor"/>
      </rPr>
      <t>Iran</t>
    </r>
  </si>
  <si>
    <r>
      <rPr>
        <sz val="11"/>
        <color theme="1"/>
        <rFont val="Calibri"/>
        <family val="2"/>
        <scheme val="minor"/>
      </rPr>
      <t>Amical</t>
    </r>
  </si>
  <si>
    <r>
      <rPr>
        <sz val="11"/>
        <color theme="1"/>
        <rFont val="Calibri"/>
        <family val="2"/>
        <scheme val="minor"/>
      </rPr>
      <t>Uruguay</t>
    </r>
  </si>
  <si>
    <r>
      <rPr>
        <sz val="11"/>
        <color theme="1"/>
        <rFont val="Calibri"/>
        <family val="2"/>
        <scheme val="minor"/>
      </rPr>
      <t>Équateur</t>
    </r>
  </si>
  <si>
    <r>
      <rPr>
        <sz val="11"/>
        <color theme="1"/>
        <rFont val="Calibri"/>
        <family val="2"/>
        <scheme val="minor"/>
      </rPr>
      <t>Amical</t>
    </r>
  </si>
  <si>
    <r>
      <rPr>
        <sz val="11"/>
        <color theme="1"/>
        <rFont val="Calibri"/>
        <family val="2"/>
        <scheme val="minor"/>
      </rPr>
      <t>Guatemala</t>
    </r>
  </si>
  <si>
    <r>
      <rPr>
        <sz val="11"/>
        <color theme="1"/>
        <rFont val="Calibri"/>
        <family val="2"/>
        <scheme val="minor"/>
      </rPr>
      <t>Paraguay</t>
    </r>
  </si>
  <si>
    <r>
      <rPr>
        <sz val="11"/>
        <color theme="1"/>
        <rFont val="Calibri"/>
        <family val="2"/>
        <scheme val="minor"/>
      </rPr>
      <t>Amical</t>
    </r>
  </si>
  <si>
    <r>
      <rPr>
        <sz val="11"/>
        <color theme="1"/>
        <rFont val="Calibri"/>
        <family val="2"/>
        <scheme val="minor"/>
      </rPr>
      <t>Mexique</t>
    </r>
  </si>
  <si>
    <r>
      <rPr>
        <sz val="11"/>
        <color theme="1"/>
        <rFont val="Calibri"/>
        <family val="2"/>
        <scheme val="minor"/>
      </rPr>
      <t>Colombie</t>
    </r>
  </si>
  <si>
    <r>
      <rPr>
        <sz val="11"/>
        <color theme="1"/>
        <rFont val="Calibri"/>
        <family val="2"/>
        <scheme val="minor"/>
      </rPr>
      <t>Amical</t>
    </r>
  </si>
  <si>
    <r>
      <rPr>
        <sz val="11"/>
        <color theme="1"/>
        <rFont val="Calibri"/>
        <family val="2"/>
        <scheme val="minor"/>
      </rPr>
      <t>Mexique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</si>
  <si>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</si>
  <si>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</si>
  <si>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Irak</t>
    </r>
  </si>
  <si>
    <r>
      <rPr>
        <sz val="11"/>
        <color theme="1"/>
        <rFont val="Calibri"/>
        <family val="2"/>
        <scheme val="minor"/>
      </rPr>
      <t>Estonie</t>
    </r>
  </si>
  <si>
    <r>
      <rPr>
        <sz val="11"/>
        <color theme="1"/>
        <rFont val="Calibri"/>
        <family val="2"/>
        <scheme val="minor"/>
      </rPr>
      <t>UAE Friendship Tournament</t>
    </r>
  </si>
  <si>
    <r>
      <rPr>
        <sz val="11"/>
        <color theme="1"/>
        <rFont val="Calibri"/>
        <family val="2"/>
        <scheme val="minor"/>
      </rPr>
      <t>Émirats arabes unis</t>
    </r>
  </si>
  <si>
    <r>
      <rPr>
        <sz val="11"/>
        <color theme="1"/>
        <rFont val="Calibri"/>
        <family val="2"/>
        <scheme val="minor"/>
      </rPr>
      <t>Estonie</t>
    </r>
  </si>
  <si>
    <r>
      <rPr>
        <sz val="11"/>
        <color theme="1"/>
        <rFont val="Calibri"/>
        <family val="2"/>
        <scheme val="minor"/>
      </rPr>
      <t>UAE Friendship Tournament</t>
    </r>
  </si>
  <si>
    <r>
      <rPr>
        <sz val="11"/>
        <color theme="1"/>
        <rFont val="Calibri"/>
        <family val="2"/>
        <scheme val="minor"/>
      </rPr>
      <t>Tunisie</t>
    </r>
  </si>
  <si>
    <r>
      <rPr>
        <sz val="11"/>
        <color theme="1"/>
        <rFont val="Calibri"/>
        <family val="2"/>
        <scheme val="minor"/>
      </rPr>
      <t>Zambie</t>
    </r>
  </si>
  <si>
    <r>
      <rPr>
        <sz val="11"/>
        <color theme="1"/>
        <rFont val="Calibri"/>
        <family val="2"/>
        <scheme val="minor"/>
      </rPr>
      <t>Amical</t>
    </r>
  </si>
  <si>
    <r>
      <rPr>
        <sz val="11"/>
        <color theme="1"/>
        <rFont val="Calibri"/>
        <family val="2"/>
        <scheme val="minor"/>
      </rPr>
      <t>Bolivie</t>
    </r>
  </si>
  <si>
    <r>
      <rPr>
        <sz val="11"/>
        <color theme="1"/>
        <rFont val="Calibri"/>
        <family val="2"/>
        <scheme val="minor"/>
      </rPr>
      <t>Paraguay</t>
    </r>
  </si>
  <si>
    <r>
      <rPr>
        <sz val="11"/>
        <color theme="1"/>
        <rFont val="Calibri"/>
        <family val="2"/>
        <scheme val="minor"/>
      </rPr>
      <t>Copa Paz del Chaco</t>
    </r>
  </si>
  <si>
    <r>
      <rPr>
        <sz val="11"/>
        <color theme="1"/>
        <rFont val="Calibri"/>
        <family val="2"/>
        <scheme val="minor"/>
      </rPr>
      <t>Émirats arabes unis</t>
    </r>
  </si>
  <si>
    <r>
      <rPr>
        <sz val="11"/>
        <color theme="1"/>
        <rFont val="Calibri"/>
        <family val="2"/>
        <scheme val="minor"/>
      </rPr>
      <t>Irak</t>
    </r>
  </si>
  <si>
    <r>
      <rPr>
        <sz val="11"/>
        <color theme="1"/>
        <rFont val="Calibri"/>
        <family val="2"/>
        <scheme val="minor"/>
      </rPr>
      <t>UAE Friendship Tournament</t>
    </r>
  </si>
  <si>
    <r>
      <rPr>
        <sz val="11"/>
        <color theme="1"/>
        <rFont val="Calibri"/>
        <family val="2"/>
        <scheme val="minor"/>
      </rPr>
      <t>Irlande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</si>
  <si>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</si>
  <si>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</si>
  <si>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</si>
  <si>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Brésil</t>
    </r>
  </si>
  <si>
    <r>
      <rPr>
        <sz val="11"/>
        <color theme="1"/>
        <rFont val="Calibri"/>
        <family val="2"/>
        <scheme val="minor"/>
      </rPr>
      <t>Amical</t>
    </r>
  </si>
  <si>
    <r>
      <rPr>
        <sz val="11"/>
        <color theme="1"/>
        <rFont val="Calibri"/>
        <family val="2"/>
        <scheme val="minor"/>
      </rPr>
      <t>Turquie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</si>
  <si>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</si>
  <si>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</si>
  <si>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Ukraine</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</si>
  <si>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</si>
  <si>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</si>
  <si>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Pérou</t>
    </r>
  </si>
  <si>
    <r>
      <rPr>
        <sz val="11"/>
        <color theme="1"/>
        <rFont val="Calibri"/>
        <family val="2"/>
        <scheme val="minor"/>
      </rPr>
      <t>Honduras</t>
    </r>
  </si>
  <si>
    <r>
      <rPr>
        <sz val="11"/>
        <color theme="1"/>
        <rFont val="Calibri"/>
        <family val="2"/>
        <scheme val="minor"/>
      </rPr>
      <t>Amical</t>
    </r>
  </si>
  <si>
    <r>
      <rPr>
        <sz val="11"/>
        <color theme="1"/>
        <rFont val="Calibri"/>
        <family val="2"/>
        <scheme val="minor"/>
      </rPr>
      <t>Grèce</t>
    </r>
  </si>
  <si>
    <r>
      <rPr>
        <sz val="11"/>
        <color theme="1"/>
        <rFont val="Calibri"/>
        <family val="2"/>
        <scheme val="minor"/>
      </rPr>
      <t>Ghana</t>
    </r>
  </si>
  <si>
    <r>
      <rPr>
        <sz val="11"/>
        <color theme="1"/>
        <rFont val="Calibri"/>
        <family val="2"/>
        <scheme val="minor"/>
      </rPr>
      <t>Amical</t>
    </r>
  </si>
  <si>
    <r>
      <rPr>
        <sz val="11"/>
        <color theme="1"/>
        <rFont val="Calibri"/>
        <family val="2"/>
        <scheme val="minor"/>
      </rPr>
      <t>Grèce</t>
    </r>
  </si>
  <si>
    <r>
      <rPr>
        <sz val="11"/>
        <color theme="1"/>
        <rFont val="Calibri"/>
        <family val="2"/>
        <scheme val="minor"/>
      </rPr>
      <t>Estonie</t>
    </r>
  </si>
  <si>
    <r>
      <rPr>
        <sz val="11"/>
        <color theme="1"/>
        <rFont val="Calibri"/>
        <family val="2"/>
        <scheme val="minor"/>
      </rPr>
      <t>Amical</t>
    </r>
  </si>
  <si>
    <r>
      <rPr>
        <sz val="11"/>
        <color theme="1"/>
        <rFont val="Calibri"/>
        <family val="2"/>
        <scheme val="minor"/>
      </rPr>
      <t>Maroc</t>
    </r>
  </si>
  <si>
    <r>
      <rPr>
        <sz val="11"/>
        <color theme="1"/>
        <rFont val="Calibri"/>
        <family val="2"/>
        <scheme val="minor"/>
      </rPr>
      <t>Sénégal</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</si>
  <si>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</si>
  <si>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</si>
  <si>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Honduras</t>
    </r>
  </si>
  <si>
    <r>
      <rPr>
        <sz val="11"/>
        <color theme="1"/>
        <rFont val="Calibri"/>
        <family val="2"/>
        <scheme val="minor"/>
      </rPr>
      <t>Amical</t>
    </r>
  </si>
  <si>
    <r>
      <rPr>
        <sz val="11"/>
        <color theme="1"/>
        <rFont val="Calibri"/>
        <family val="2"/>
        <scheme val="minor"/>
      </rPr>
      <t>Guatemala</t>
    </r>
  </si>
  <si>
    <r>
      <rPr>
        <sz val="11"/>
        <color theme="1"/>
        <rFont val="Calibri"/>
        <family val="2"/>
        <scheme val="minor"/>
      </rPr>
      <t>Arménie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</si>
  <si>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</si>
  <si>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</si>
  <si>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Cameroun</t>
    </r>
  </si>
  <si>
    <r>
      <rPr>
        <sz val="11"/>
        <color theme="1"/>
        <rFont val="Calibri"/>
        <family val="2"/>
        <scheme val="minor"/>
      </rPr>
      <t>Amical</t>
    </r>
  </si>
  <si>
    <r>
      <rPr>
        <sz val="11"/>
        <color theme="1"/>
        <rFont val="Calibri"/>
        <family val="2"/>
        <scheme val="minor"/>
      </rPr>
      <t>Sénégal</t>
    </r>
  </si>
  <si>
    <r>
      <rPr>
        <sz val="11"/>
        <color theme="1"/>
        <rFont val="Calibri"/>
        <family val="2"/>
        <scheme val="minor"/>
      </rPr>
      <t>Cameroun</t>
    </r>
  </si>
  <si>
    <r>
      <rPr>
        <sz val="11"/>
        <color theme="1"/>
        <rFont val="Calibri"/>
        <family val="2"/>
        <scheme val="minor"/>
      </rPr>
      <t>Amical</t>
    </r>
  </si>
  <si>
    <r>
      <rPr>
        <sz val="11"/>
        <color theme="1"/>
        <rFont val="Calibri"/>
        <family val="2"/>
        <scheme val="minor"/>
      </rPr>
      <t>Ghana</t>
    </r>
  </si>
  <si>
    <r>
      <rPr>
        <sz val="11"/>
        <color theme="1"/>
        <rFont val="Calibri"/>
        <family val="2"/>
        <scheme val="minor"/>
      </rPr>
      <t>Cameroun</t>
    </r>
  </si>
  <si>
    <r>
      <rPr>
        <sz val="11"/>
        <color theme="1"/>
        <rFont val="Calibri"/>
        <family val="2"/>
        <scheme val="minor"/>
      </rPr>
      <t>Coupe d’Afrique des nations</t>
    </r>
  </si>
  <si>
    <r>
      <rPr>
        <sz val="11"/>
        <color theme="1"/>
        <rFont val="Calibri"/>
        <family val="2"/>
        <scheme val="minor"/>
      </rPr>
      <t>Nouvelle‑Zélande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</si>
  <si>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</si>
  <si>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</si>
  <si>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Guatemala</t>
    </r>
  </si>
  <si>
    <r>
      <rPr>
        <sz val="11"/>
        <color theme="1"/>
        <rFont val="Calibri"/>
        <family val="2"/>
        <scheme val="minor"/>
      </rPr>
      <t>Panama</t>
    </r>
  </si>
  <si>
    <r>
      <rPr>
        <sz val="11"/>
        <color theme="1"/>
        <rFont val="Calibri"/>
        <family val="2"/>
        <scheme val="minor"/>
      </rPr>
      <t>Amical</t>
    </r>
  </si>
  <si>
    <r>
      <rPr>
        <sz val="11"/>
        <color theme="1"/>
        <rFont val="Calibri"/>
        <family val="2"/>
        <scheme val="minor"/>
      </rPr>
      <t>Tunisie</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</si>
  <si>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</si>
  <si>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</si>
  <si>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Zambie</t>
    </r>
  </si>
  <si>
    <r>
      <rPr>
        <sz val="11"/>
        <color theme="1"/>
        <rFont val="Calibri"/>
        <family val="2"/>
        <scheme val="minor"/>
      </rPr>
      <t>Burkina Faso</t>
    </r>
  </si>
  <si>
    <r>
      <rPr>
        <sz val="11"/>
        <color theme="1"/>
        <rFont val="Calibri"/>
        <family val="2"/>
        <scheme val="minor"/>
      </rPr>
      <t>Coupe d’Afrique des nations</t>
    </r>
  </si>
  <si>
    <r>
      <rPr>
        <sz val="11"/>
        <color theme="1"/>
        <rFont val="Calibri"/>
        <family val="2"/>
        <scheme val="minor"/>
      </rPr>
      <t>Islande</t>
    </r>
  </si>
  <si>
    <r>
      <rPr>
        <sz val="11"/>
        <color theme="1"/>
        <rFont val="Calibri"/>
        <family val="2"/>
        <scheme val="minor"/>
      </rPr>
      <t>Norvège</t>
    </r>
  </si>
  <si>
    <r>
      <rPr>
        <sz val="11"/>
        <color theme="1"/>
        <rFont val="Calibri"/>
        <family val="2"/>
        <scheme val="minor"/>
      </rPr>
      <t>Championnat nordique de football</t>
    </r>
  </si>
  <si>
    <r>
      <rPr>
        <sz val="11"/>
        <color theme="1"/>
        <rFont val="Calibri"/>
        <family val="2"/>
        <scheme val="minor"/>
      </rPr>
      <t>Zambie</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</si>
  <si>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</si>
  <si>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</si>
  <si>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Afrique du Sud</t>
    </r>
  </si>
  <si>
    <r>
      <rPr>
        <sz val="11"/>
        <color theme="1"/>
        <rFont val="Calibri"/>
        <family val="2"/>
        <scheme val="minor"/>
      </rPr>
      <t>Algérie</t>
    </r>
  </si>
  <si>
    <r>
      <rPr>
        <sz val="11"/>
        <color theme="1"/>
        <rFont val="Calibri"/>
        <family val="2"/>
        <scheme val="minor"/>
      </rPr>
      <t>Coupe d’Afrique des nations</t>
    </r>
  </si>
  <si>
    <r>
      <rPr>
        <sz val="11"/>
        <color theme="1"/>
        <rFont val="Calibri"/>
        <family val="2"/>
        <scheme val="minor"/>
      </rPr>
      <t>Koweït</t>
    </r>
  </si>
  <si>
    <r>
      <rPr>
        <sz val="11"/>
        <color theme="1"/>
        <rFont val="Calibri"/>
        <family val="2"/>
        <scheme val="minor"/>
      </rPr>
      <t>Iran</t>
    </r>
  </si>
  <si>
    <r>
      <rPr>
        <sz val="11"/>
        <color theme="1"/>
        <rFont val="Calibri"/>
        <family val="2"/>
        <scheme val="minor"/>
      </rPr>
      <t>Amical</t>
    </r>
  </si>
  <si>
    <r>
      <rPr>
        <sz val="11"/>
        <color theme="1"/>
        <rFont val="Calibri"/>
        <family val="2"/>
        <scheme val="minor"/>
      </rPr>
      <t>Norvège</t>
    </r>
  </si>
  <si>
    <r>
      <rPr>
        <sz val="11"/>
        <color theme="1"/>
        <rFont val="Calibri"/>
        <family val="2"/>
        <scheme val="minor"/>
      </rPr>
      <t>Suède</t>
    </r>
  </si>
  <si>
    <r>
      <rPr>
        <sz val="11"/>
        <color theme="1"/>
        <rFont val="Calibri"/>
        <family val="2"/>
        <scheme val="minor"/>
      </rPr>
      <t>Championnat nordique de football</t>
    </r>
  </si>
  <si>
    <r>
      <rPr>
        <sz val="11"/>
        <color theme="1"/>
        <rFont val="Calibri"/>
        <family val="2"/>
        <scheme val="minor"/>
      </rPr>
      <t>Roumanie</t>
    </r>
  </si>
  <si>
    <r>
      <rPr>
        <sz val="11"/>
        <color theme="1"/>
        <rFont val="Calibri"/>
        <family val="2"/>
        <scheme val="minor"/>
      </rPr>
      <t>Géorgie</t>
    </r>
  </si>
  <si>
    <r>
      <rPr>
        <sz val="11"/>
        <color theme="1"/>
        <rFont val="Calibri"/>
        <family val="2"/>
        <scheme val="minor"/>
      </rPr>
      <t>Tournoi international de Chypre</t>
    </r>
  </si>
  <si>
    <r>
      <rPr>
        <sz val="11"/>
        <color theme="1"/>
        <rFont val="Calibri"/>
        <family val="2"/>
        <scheme val="minor"/>
      </rPr>
      <t>Australie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</si>
  <si>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</si>
  <si>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</si>
  <si>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</si>
  <si>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</si>
  <si>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</si>
  <si>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Costa Rica</t>
    </r>
  </si>
  <si>
    <r>
      <rPr>
        <sz val="11"/>
        <color theme="1"/>
        <rFont val="Calibri"/>
        <family val="2"/>
        <scheme val="minor"/>
      </rPr>
      <t>Canada</t>
    </r>
  </si>
  <si>
    <r>
      <rPr>
        <sz val="11"/>
        <color theme="1"/>
        <rFont val="Calibri"/>
        <family val="2"/>
        <scheme val="minor"/>
      </rPr>
      <t>Gold Cup</t>
    </r>
  </si>
  <si>
    <r>
      <rPr>
        <sz val="11"/>
        <color theme="1"/>
        <rFont val="Calibri"/>
        <family val="2"/>
        <scheme val="minor"/>
      </rPr>
      <t>Nigéria</t>
    </r>
  </si>
  <si>
    <r>
      <rPr>
        <sz val="11"/>
        <color theme="1"/>
        <rFont val="Calibri"/>
        <family val="2"/>
        <scheme val="minor"/>
      </rPr>
      <t>Cameroun</t>
    </r>
  </si>
  <si>
    <r>
      <rPr>
        <sz val="11"/>
        <color theme="1"/>
        <rFont val="Calibri"/>
        <family val="2"/>
        <scheme val="minor"/>
      </rPr>
      <t>Coupe d’Afrique des nations</t>
    </r>
  </si>
  <si>
    <r>
      <rPr>
        <sz val="11"/>
        <color theme="1"/>
        <rFont val="Calibri"/>
        <family val="2"/>
        <scheme val="minor"/>
      </rPr>
      <t>Haïti</t>
    </r>
  </si>
  <si>
    <r>
      <rPr>
        <sz val="11"/>
        <color theme="1"/>
        <rFont val="Calibri"/>
        <family val="2"/>
        <scheme val="minor"/>
      </rPr>
      <t>Pérou</t>
    </r>
  </si>
  <si>
    <r>
      <rPr>
        <sz val="11"/>
        <color theme="1"/>
        <rFont val="Calibri"/>
        <family val="2"/>
        <scheme val="minor"/>
      </rPr>
      <t>Gold Cup</t>
    </r>
  </si>
  <si>
    <r>
      <rPr>
        <sz val="11"/>
        <color theme="1"/>
        <rFont val="Calibri"/>
        <family val="2"/>
        <scheme val="minor"/>
      </rPr>
      <t>Australie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</si>
  <si>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</si>
  <si>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</si>
  <si>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Canada</t>
    </r>
  </si>
  <si>
    <r>
      <rPr>
        <sz val="11"/>
        <color theme="1"/>
        <rFont val="Calibri"/>
        <family val="2"/>
        <scheme val="minor"/>
      </rPr>
      <t>Corée du Sud</t>
    </r>
  </si>
  <si>
    <r>
      <rPr>
        <sz val="11"/>
        <color theme="1"/>
        <rFont val="Calibri"/>
        <family val="2"/>
        <scheme val="minor"/>
      </rPr>
      <t>Gold Cup</t>
    </r>
  </si>
  <si>
    <r>
      <rPr>
        <sz val="11"/>
        <color theme="1"/>
        <rFont val="Calibri"/>
        <family val="2"/>
        <scheme val="minor"/>
      </rPr>
      <t>Corée du Sud</t>
    </r>
  </si>
  <si>
    <r>
      <rPr>
        <sz val="11"/>
        <color theme="1"/>
        <rFont val="Calibri"/>
        <family val="2"/>
        <scheme val="minor"/>
      </rPr>
      <t>Costa Rica</t>
    </r>
  </si>
  <si>
    <r>
      <rPr>
        <sz val="11"/>
        <color theme="1"/>
        <rFont val="Calibri"/>
        <family val="2"/>
        <scheme val="minor"/>
      </rPr>
      <t>Gold Cup</t>
    </r>
  </si>
  <si>
    <r>
      <rPr>
        <sz val="11"/>
        <color theme="1"/>
        <rFont val="Calibri"/>
        <family val="2"/>
        <scheme val="minor"/>
      </rPr>
      <t>Mexique</t>
    </r>
  </si>
  <si>
    <r>
      <rPr>
        <sz val="11"/>
        <color theme="1"/>
        <rFont val="Calibri"/>
        <family val="2"/>
        <scheme val="minor"/>
      </rPr>
      <t>Guatemala</t>
    </r>
  </si>
  <si>
    <r>
      <rPr>
        <sz val="11"/>
        <color theme="1"/>
        <rFont val="Calibri"/>
        <family val="2"/>
        <scheme val="minor"/>
      </rPr>
      <t>Gold Cup</t>
    </r>
  </si>
  <si>
    <r>
      <rPr>
        <sz val="11"/>
        <color theme="1"/>
        <rFont val="Calibri"/>
        <family val="2"/>
        <scheme val="minor"/>
      </rPr>
      <t>Émirats arabes unis</t>
    </r>
  </si>
  <si>
    <r>
      <rPr>
        <sz val="11"/>
        <color theme="1"/>
        <rFont val="Calibri"/>
        <family val="2"/>
        <scheme val="minor"/>
      </rPr>
      <t>Slovénie</t>
    </r>
  </si>
  <si>
    <r>
      <rPr>
        <sz val="11"/>
        <color theme="1"/>
        <rFont val="Calibri"/>
        <family val="2"/>
        <scheme val="minor"/>
      </rPr>
      <t>Amical</t>
    </r>
  </si>
  <si>
    <r>
      <rPr>
        <sz val="11"/>
        <color theme="1"/>
        <rFont val="Calibri"/>
        <family val="2"/>
        <scheme val="minor"/>
      </rPr>
      <t>Belgique</t>
    </r>
  </si>
  <si>
    <r>
      <rPr>
        <sz val="11"/>
        <color theme="1"/>
        <rFont val="Calibri"/>
        <family val="2"/>
        <scheme val="minor"/>
      </rPr>
      <t>Portugal</t>
    </r>
  </si>
  <si>
    <r>
      <rPr>
        <sz val="11"/>
        <color theme="1"/>
        <rFont val="Calibri"/>
        <family val="2"/>
        <scheme val="minor"/>
      </rPr>
      <t>Amical</t>
    </r>
  </si>
  <si>
    <r>
      <rPr>
        <sz val="11"/>
        <color theme="1"/>
        <rFont val="Calibri"/>
        <family val="2"/>
        <scheme val="minor"/>
      </rPr>
      <t>Croatie</t>
    </r>
  </si>
  <si>
    <r>
      <rPr>
        <sz val="11"/>
        <color theme="1"/>
        <rFont val="Calibri"/>
        <family val="2"/>
        <scheme val="minor"/>
      </rPr>
      <t>Espagne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</si>
  <si>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</si>
  <si>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</si>
  <si>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</si>
  <si>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</si>
  <si>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Liban</t>
    </r>
  </si>
  <si>
    <r>
      <rPr>
        <sz val="11"/>
        <color theme="1"/>
        <rFont val="Calibri"/>
        <family val="2"/>
        <scheme val="minor"/>
      </rPr>
      <t>Jordanie</t>
    </r>
  </si>
  <si>
    <r>
      <rPr>
        <sz val="11"/>
        <color theme="1"/>
        <rFont val="Calibri"/>
        <family val="2"/>
        <scheme val="minor"/>
      </rPr>
      <t>Amical</t>
    </r>
  </si>
  <si>
    <r>
      <rPr>
        <sz val="11"/>
        <color theme="1"/>
        <rFont val="Calibri"/>
        <family val="2"/>
        <scheme val="minor"/>
      </rPr>
      <t>Syrie</t>
    </r>
  </si>
  <si>
    <r>
      <rPr>
        <sz val="11"/>
        <color theme="1"/>
        <rFont val="Calibri"/>
        <family val="2"/>
        <scheme val="minor"/>
      </rPr>
      <t>Jordanie</t>
    </r>
  </si>
  <si>
    <r>
      <rPr>
        <sz val="11"/>
        <color theme="1"/>
        <rFont val="Calibri"/>
        <family val="2"/>
        <scheme val="minor"/>
      </rPr>
      <t>Amical</t>
    </r>
  </si>
  <si>
    <r>
      <rPr>
        <sz val="11"/>
        <color theme="1"/>
        <rFont val="Calibri"/>
        <family val="2"/>
        <scheme val="minor"/>
      </rPr>
      <t>Jordanie</t>
    </r>
  </si>
  <si>
    <r>
      <rPr>
        <sz val="11"/>
        <color theme="1"/>
        <rFont val="Calibri"/>
        <family val="2"/>
        <scheme val="minor"/>
      </rPr>
      <t>Liban</t>
    </r>
  </si>
  <si>
    <r>
      <rPr>
        <sz val="11"/>
        <color theme="1"/>
        <rFont val="Calibri"/>
        <family val="2"/>
        <scheme val="minor"/>
      </rPr>
      <t>Amical</t>
    </r>
  </si>
  <si>
    <r>
      <rPr>
        <sz val="11"/>
        <color theme="1"/>
        <rFont val="Calibri"/>
        <family val="2"/>
        <scheme val="minor"/>
      </rPr>
      <t>Jordanie</t>
    </r>
  </si>
  <si>
    <r>
      <rPr>
        <sz val="11"/>
        <color theme="1"/>
        <rFont val="Calibri"/>
        <family val="2"/>
        <scheme val="minor"/>
      </rPr>
      <t>Syrie</t>
    </r>
  </si>
  <si>
    <r>
      <rPr>
        <sz val="11"/>
        <color theme="1"/>
        <rFont val="Calibri"/>
        <family val="2"/>
        <scheme val="minor"/>
      </rPr>
      <t>Amical</t>
    </r>
  </si>
  <si>
    <r>
      <rPr>
        <sz val="11"/>
        <color theme="1"/>
        <rFont val="Calibri"/>
        <family val="2"/>
        <scheme val="minor"/>
      </rPr>
      <t>Japon</t>
    </r>
  </si>
  <si>
    <r>
      <rPr>
        <sz val="11"/>
        <color theme="1"/>
        <rFont val="Calibri"/>
        <family val="2"/>
        <scheme val="minor"/>
      </rPr>
      <t>Chine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</si>
  <si>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</si>
  <si>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</si>
  <si>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Bolivie</t>
    </r>
  </si>
  <si>
    <r>
      <rPr>
        <sz val="11"/>
        <color theme="1"/>
        <rFont val="Calibri"/>
        <family val="2"/>
        <scheme val="minor"/>
      </rPr>
      <t>Amical</t>
    </r>
  </si>
  <si>
    <r>
      <rPr>
        <sz val="11"/>
        <color theme="1"/>
        <rFont val="Calibri"/>
        <family val="2"/>
        <scheme val="minor"/>
      </rPr>
      <t>Jordanie</t>
    </r>
  </si>
  <si>
    <r>
      <rPr>
        <sz val="11"/>
        <color theme="1"/>
        <rFont val="Calibri"/>
        <family val="2"/>
        <scheme val="minor"/>
      </rPr>
      <t>Syrie</t>
    </r>
  </si>
  <si>
    <r>
      <rPr>
        <sz val="11"/>
        <color theme="1"/>
        <rFont val="Calibri"/>
        <family val="2"/>
        <scheme val="minor"/>
      </rPr>
      <t>Amical</t>
    </r>
  </si>
  <si>
    <r>
      <rPr>
        <sz val="11"/>
        <color theme="1"/>
        <rFont val="Calibri"/>
        <family val="2"/>
        <scheme val="minor"/>
      </rPr>
      <t>Colombie</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</si>
  <si>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</si>
  <si>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</si>
  <si>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</si>
  <si>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Suède</t>
    </r>
  </si>
  <si>
    <r>
      <rPr>
        <sz val="11"/>
        <color theme="1"/>
        <rFont val="Calibri"/>
        <family val="2"/>
        <scheme val="minor"/>
      </rPr>
      <t>Amical</t>
    </r>
  </si>
  <si>
    <r>
      <rPr>
        <sz val="11"/>
        <color theme="1"/>
        <rFont val="Calibri"/>
        <family val="2"/>
        <scheme val="minor"/>
      </rPr>
      <t>Belgique</t>
    </r>
  </si>
  <si>
    <r>
      <rPr>
        <sz val="11"/>
        <color theme="1"/>
        <rFont val="Calibri"/>
        <family val="2"/>
        <scheme val="minor"/>
      </rPr>
      <t>Pays‑Bas</t>
    </r>
  </si>
  <si>
    <r>
      <rPr>
        <sz val="11"/>
        <color theme="1"/>
        <rFont val="Calibri"/>
        <family val="2"/>
        <scheme val="minor"/>
      </rPr>
      <t>Amical</t>
    </r>
  </si>
  <si>
    <r>
      <rPr>
        <sz val="11"/>
        <color theme="1"/>
        <rFont val="Calibri"/>
        <family val="2"/>
        <scheme val="minor"/>
      </rPr>
      <t>Croatie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</si>
  <si>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</si>
  <si>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</si>
  <si>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Hongrie</t>
    </r>
  </si>
  <si>
    <r>
      <rPr>
        <sz val="11"/>
        <color theme="1"/>
        <rFont val="Calibri"/>
        <family val="2"/>
        <scheme val="minor"/>
      </rPr>
      <t>Pologne</t>
    </r>
  </si>
  <si>
    <r>
      <rPr>
        <sz val="11"/>
        <color theme="1"/>
        <rFont val="Calibri"/>
        <family val="2"/>
        <scheme val="minor"/>
      </rPr>
      <t>Amical</t>
    </r>
  </si>
  <si>
    <r>
      <rPr>
        <sz val="11"/>
        <color theme="1"/>
        <rFont val="Calibri"/>
        <family val="2"/>
        <scheme val="minor"/>
      </rPr>
      <t>Israël</t>
    </r>
  </si>
  <si>
    <r>
      <rPr>
        <sz val="11"/>
        <color theme="1"/>
        <rFont val="Calibri"/>
        <family val="2"/>
        <scheme val="minor"/>
      </rPr>
      <t>Géorgie</t>
    </r>
  </si>
  <si>
    <r>
      <rPr>
        <sz val="11"/>
        <color theme="1"/>
        <rFont val="Calibri"/>
        <family val="2"/>
        <scheme val="minor"/>
      </rPr>
      <t>Amical</t>
    </r>
  </si>
  <si>
    <r>
      <rPr>
        <sz val="11"/>
        <color theme="1"/>
        <rFont val="Calibri"/>
        <family val="2"/>
        <scheme val="minor"/>
      </rPr>
      <t>Suisse</t>
    </r>
  </si>
  <si>
    <r>
      <rPr>
        <sz val="11"/>
        <color theme="1"/>
        <rFont val="Calibri"/>
        <family val="2"/>
        <scheme val="minor"/>
      </rPr>
      <t>Norvège</t>
    </r>
  </si>
  <si>
    <r>
      <rPr>
        <sz val="11"/>
        <color theme="1"/>
        <rFont val="Calibri"/>
        <family val="2"/>
        <scheme val="minor"/>
      </rPr>
      <t>Amical</t>
    </r>
  </si>
  <si>
    <r>
      <rPr>
        <sz val="11"/>
        <color theme="1"/>
        <rFont val="Calibri"/>
        <family val="2"/>
        <scheme val="minor"/>
      </rPr>
      <t>Qatar</t>
    </r>
  </si>
  <si>
    <r>
      <rPr>
        <sz val="11"/>
        <color theme="1"/>
        <rFont val="Calibri"/>
        <family val="2"/>
        <scheme val="minor"/>
      </rPr>
      <t>Jordanie</t>
    </r>
  </si>
  <si>
    <r>
      <rPr>
        <sz val="11"/>
        <color theme="1"/>
        <rFont val="Calibri"/>
        <family val="2"/>
        <scheme val="minor"/>
      </rPr>
      <t>Qualification pour la Coupe de l’AFC</t>
    </r>
  </si>
  <si>
    <r>
      <rPr>
        <sz val="11"/>
        <color theme="1"/>
        <rFont val="Calibri"/>
        <family val="2"/>
        <scheme val="minor"/>
      </rPr>
      <t>Ouganda</t>
    </r>
  </si>
  <si>
    <r>
      <rPr>
        <sz val="11"/>
        <color theme="1"/>
        <rFont val="Calibri"/>
        <family val="2"/>
        <scheme val="minor"/>
      </rPr>
      <t>Guinée</t>
    </r>
  </si>
  <si>
    <r>
      <rPr>
        <sz val="11"/>
        <color theme="1"/>
        <rFont val="Calibri"/>
        <family val="2"/>
        <scheme val="minor"/>
      </rPr>
      <t>Qualification pour la Coupe du Monde de la FIFA</t>
    </r>
  </si>
  <si>
    <r>
      <rPr>
        <sz val="11"/>
        <color theme="1"/>
        <rFont val="Calibri"/>
        <family val="2"/>
        <scheme val="minor"/>
      </rPr>
      <t>Cabo Verde</t>
    </r>
  </si>
  <si>
    <r>
      <rPr>
        <sz val="11"/>
        <color theme="1"/>
        <rFont val="Calibri"/>
        <family val="2"/>
        <scheme val="minor"/>
      </rPr>
      <t>Libye</t>
    </r>
  </si>
  <si>
    <r>
      <rPr>
        <sz val="11"/>
        <color theme="1"/>
        <rFont val="Calibri"/>
        <family val="2"/>
        <scheme val="minor"/>
      </rPr>
      <t>Qualification pour la Coupe d’Afrique des nations</t>
    </r>
  </si>
  <si>
    <r>
      <rPr>
        <sz val="11"/>
        <color theme="1"/>
        <rFont val="Calibri"/>
        <family val="2"/>
        <scheme val="minor"/>
      </rPr>
      <t>Iran</t>
    </r>
  </si>
  <si>
    <r>
      <rPr>
        <sz val="11"/>
        <color theme="1"/>
        <rFont val="Calibri"/>
        <family val="2"/>
        <scheme val="minor"/>
      </rPr>
      <t>Syrie</t>
    </r>
  </si>
  <si>
    <r>
      <rPr>
        <sz val="11"/>
        <color theme="1"/>
        <rFont val="Calibri"/>
        <family val="2"/>
        <scheme val="minor"/>
      </rPr>
      <t>Qualification pour la Coupe de l’AFC</t>
    </r>
  </si>
  <si>
    <r>
      <rPr>
        <sz val="11"/>
        <color theme="1"/>
        <rFont val="Calibri"/>
        <family val="2"/>
        <scheme val="minor"/>
      </rPr>
      <t>Arménie</t>
    </r>
  </si>
  <si>
    <r>
      <rPr>
        <sz val="11"/>
        <color theme="1"/>
        <rFont val="Calibri"/>
        <family val="2"/>
        <scheme val="minor"/>
      </rPr>
      <t>Géorgie</t>
    </r>
  </si>
  <si>
    <r>
      <rPr>
        <sz val="11"/>
        <color theme="1"/>
        <rFont val="Calibri"/>
        <family val="2"/>
        <scheme val="minor"/>
      </rPr>
      <t>Amical</t>
    </r>
  </si>
  <si>
    <r>
      <rPr>
        <sz val="11"/>
        <color theme="1"/>
        <rFont val="Calibri"/>
        <family val="2"/>
        <scheme val="minor"/>
      </rPr>
      <t>Bolivie</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</si>
  <si>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</si>
  <si>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</si>
  <si>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</si>
  <si>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</si>
  <si>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</si>
  <si>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</si>
  <si>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Suisse</t>
    </r>
  </si>
  <si>
    <r>
      <rPr>
        <sz val="11"/>
        <color theme="1"/>
        <rFont val="Calibri"/>
        <family val="2"/>
        <scheme val="minor"/>
      </rPr>
      <t>Amical</t>
    </r>
  </si>
  <si>
    <r>
      <rPr>
        <sz val="11"/>
        <color theme="1"/>
        <rFont val="Calibri"/>
        <family val="2"/>
        <scheme val="minor"/>
      </rPr>
      <t>Pays‑Bas</t>
    </r>
  </si>
  <si>
    <r>
      <rPr>
        <sz val="11"/>
        <color theme="1"/>
        <rFont val="Calibri"/>
        <family val="2"/>
        <scheme val="minor"/>
      </rPr>
      <t>Écosse</t>
    </r>
  </si>
  <si>
    <r>
      <rPr>
        <sz val="11"/>
        <color theme="1"/>
        <rFont val="Calibri"/>
        <family val="2"/>
        <scheme val="minor"/>
      </rPr>
      <t>Amical</t>
    </r>
  </si>
  <si>
    <r>
      <rPr>
        <sz val="11"/>
        <color theme="1"/>
        <rFont val="Calibri"/>
        <family val="2"/>
        <scheme val="minor"/>
      </rPr>
      <t>Pologne</t>
    </r>
  </si>
  <si>
    <r>
      <rPr>
        <sz val="11"/>
        <color theme="1"/>
        <rFont val="Calibri"/>
        <family val="2"/>
        <scheme val="minor"/>
      </rPr>
      <t>Finlande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</si>
  <si>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</si>
  <si>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</si>
  <si>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</si>
  <si>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Qualification pour la Coupe du Monde de la FIFA</t>
    </r>
  </si>
  <si>
    <r>
      <rPr>
        <sz val="11"/>
        <color theme="1"/>
        <rFont val="Calibri"/>
        <family val="2"/>
        <scheme val="minor"/>
      </rPr>
      <t>Cabo Verde</t>
    </r>
  </si>
  <si>
    <r>
      <rPr>
        <sz val="11"/>
        <color theme="1"/>
        <rFont val="Calibri"/>
        <family val="2"/>
        <scheme val="minor"/>
      </rPr>
      <t>Burkina Faso</t>
    </r>
  </si>
  <si>
    <r>
      <rPr>
        <sz val="11"/>
        <color theme="1"/>
        <rFont val="Calibri"/>
        <family val="2"/>
        <scheme val="minor"/>
      </rPr>
      <t>Qualification pour la Coupe du Monde de la FIFA</t>
    </r>
  </si>
  <si>
    <r>
      <rPr>
        <sz val="11"/>
        <color theme="1"/>
        <rFont val="Calibri"/>
        <family val="2"/>
        <scheme val="minor"/>
      </rPr>
      <t>Sénégal</t>
    </r>
  </si>
  <si>
    <r>
      <rPr>
        <sz val="11"/>
        <color theme="1"/>
        <rFont val="Calibri"/>
        <family val="2"/>
        <scheme val="minor"/>
      </rPr>
      <t>Mali</t>
    </r>
  </si>
  <si>
    <r>
      <rPr>
        <sz val="11"/>
        <color theme="1"/>
        <rFont val="Calibri"/>
        <family val="2"/>
        <scheme val="minor"/>
      </rPr>
      <t>Coupe Amílcar Cabral</t>
    </r>
  </si>
  <si>
    <r>
      <rPr>
        <sz val="11"/>
        <color theme="1"/>
        <rFont val="Calibri"/>
        <family val="2"/>
        <scheme val="minor"/>
      </rPr>
      <t>Jordanie</t>
    </r>
  </si>
  <si>
    <r>
      <rPr>
        <sz val="11"/>
        <color theme="1"/>
        <rFont val="Calibri"/>
        <family val="2"/>
        <scheme val="minor"/>
      </rPr>
      <t>Liban</t>
    </r>
  </si>
  <si>
    <r>
      <rPr>
        <sz val="11"/>
        <color theme="1"/>
        <rFont val="Calibri"/>
        <family val="2"/>
        <scheme val="minor"/>
      </rPr>
      <t>Amical</t>
    </r>
  </si>
  <si>
    <r>
      <rPr>
        <sz val="11"/>
        <color theme="1"/>
        <rFont val="Calibri"/>
        <family val="2"/>
        <scheme val="minor"/>
      </rPr>
      <t>Liban</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</si>
  <si>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</si>
  <si>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</si>
  <si>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</si>
  <si>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</si>
  <si>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</si>
  <si>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Jordanie</t>
    </r>
  </si>
  <si>
    <r>
      <rPr>
        <sz val="11"/>
        <color theme="1"/>
        <rFont val="Calibri"/>
        <family val="2"/>
        <scheme val="minor"/>
      </rPr>
      <t>Irak</t>
    </r>
  </si>
  <si>
    <r>
      <rPr>
        <sz val="11"/>
        <color theme="1"/>
        <rFont val="Calibri"/>
        <family val="2"/>
        <scheme val="minor"/>
      </rPr>
      <t>Championnat de la WAFF</t>
    </r>
  </si>
  <si>
    <r>
      <rPr>
        <sz val="11"/>
        <color theme="1"/>
        <rFont val="Calibri"/>
        <family val="2"/>
        <scheme val="minor"/>
      </rPr>
      <t>Angleterre</t>
    </r>
  </si>
  <si>
    <r>
      <rPr>
        <sz val="11"/>
        <color theme="1"/>
        <rFont val="Calibri"/>
        <family val="2"/>
        <scheme val="minor"/>
      </rPr>
      <t>Brésil</t>
    </r>
  </si>
  <si>
    <r>
      <rPr>
        <sz val="11"/>
        <color theme="1"/>
        <rFont val="Calibri"/>
        <family val="2"/>
        <scheme val="minor"/>
      </rPr>
      <t>Amical</t>
    </r>
  </si>
  <si>
    <r>
      <rPr>
        <sz val="11"/>
        <color theme="1"/>
        <rFont val="Calibri"/>
        <family val="2"/>
        <scheme val="minor"/>
      </rPr>
      <t>Jordanie</t>
    </r>
  </si>
  <si>
    <r>
      <rPr>
        <sz val="11"/>
        <color theme="1"/>
        <rFont val="Calibri"/>
        <family val="2"/>
        <scheme val="minor"/>
      </rPr>
      <t>Liban</t>
    </r>
  </si>
  <si>
    <r>
      <rPr>
        <sz val="11"/>
        <color theme="1"/>
        <rFont val="Calibri"/>
        <family val="2"/>
        <scheme val="minor"/>
      </rPr>
      <t>Championnat de la WAFF</t>
    </r>
  </si>
  <si>
    <r>
      <rPr>
        <sz val="11"/>
        <color theme="1"/>
        <rFont val="Calibri"/>
        <family val="2"/>
        <scheme val="minor"/>
      </rPr>
      <t>Corée du Sud</t>
    </r>
  </si>
  <si>
    <r>
      <rPr>
        <sz val="11"/>
        <color theme="1"/>
        <rFont val="Calibri"/>
        <family val="2"/>
        <scheme val="minor"/>
      </rPr>
      <t>Serbie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</si>
  <si>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</si>
  <si>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</si>
  <si>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Serbie</t>
    </r>
  </si>
  <si>
    <r>
      <rPr>
        <sz val="11"/>
        <color theme="1"/>
        <rFont val="Calibri"/>
        <family val="2"/>
        <scheme val="minor"/>
      </rPr>
      <t>Amical</t>
    </r>
  </si>
  <si>
    <r>
      <rPr>
        <sz val="11"/>
        <color theme="1"/>
        <rFont val="Calibri"/>
        <family val="2"/>
        <scheme val="minor"/>
      </rPr>
      <t>Hongrie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</si>
  <si>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</si>
  <si>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</si>
  <si>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Irak</t>
    </r>
  </si>
  <si>
    <r>
      <rPr>
        <sz val="11"/>
        <color theme="1"/>
        <rFont val="Calibri"/>
        <family val="2"/>
        <scheme val="minor"/>
      </rPr>
      <t>Syrie</t>
    </r>
  </si>
  <si>
    <r>
      <rPr>
        <sz val="11"/>
        <color theme="1"/>
        <rFont val="Calibri"/>
        <family val="2"/>
        <scheme val="minor"/>
      </rPr>
      <t>Championnat de la WAFF</t>
    </r>
  </si>
  <si>
    <r>
      <rPr>
        <sz val="11"/>
        <color theme="1"/>
        <rFont val="Calibri"/>
        <family val="2"/>
        <scheme val="minor"/>
      </rPr>
      <t>Russie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</si>
  <si>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</si>
  <si>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</si>
  <si>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</si>
  <si>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Belgique</t>
    </r>
  </si>
  <si>
    <r>
      <rPr>
        <sz val="11"/>
        <color theme="1"/>
        <rFont val="Calibri"/>
        <family val="2"/>
        <scheme val="minor"/>
      </rPr>
      <t>Amical</t>
    </r>
  </si>
  <si>
    <r>
      <rPr>
        <sz val="11"/>
        <color theme="1"/>
        <rFont val="Calibri"/>
        <family val="2"/>
        <scheme val="minor"/>
      </rPr>
      <t>Suède</t>
    </r>
  </si>
  <si>
    <r>
      <rPr>
        <sz val="11"/>
        <color theme="1"/>
        <rFont val="Calibri"/>
        <family val="2"/>
        <scheme val="minor"/>
      </rPr>
      <t>Espagne</t>
    </r>
  </si>
  <si>
    <r>
      <rPr>
        <sz val="11"/>
        <color theme="1"/>
        <rFont val="Calibri"/>
        <family val="2"/>
        <scheme val="minor"/>
      </rPr>
      <t>Amical</t>
    </r>
  </si>
  <si>
    <r>
      <rPr>
        <sz val="11"/>
        <color theme="1"/>
        <rFont val="Calibri"/>
        <family val="2"/>
        <scheme val="minor"/>
      </rPr>
      <t>France</t>
    </r>
  </si>
  <si>
    <r>
      <rPr>
        <sz val="11"/>
        <color theme="1"/>
        <rFont val="Calibri"/>
        <family val="2"/>
        <scheme val="minor"/>
      </rPr>
      <t>Japon</t>
    </r>
  </si>
  <si>
    <r>
      <rPr>
        <sz val="11"/>
        <color theme="1"/>
        <rFont val="Calibri"/>
        <family val="2"/>
        <scheme val="minor"/>
      </rPr>
      <t>Tournoi Hassan II</t>
    </r>
  </si>
  <si>
    <r>
      <rPr>
        <sz val="11"/>
        <color theme="1"/>
        <rFont val="Calibri"/>
        <family val="2"/>
        <scheme val="minor"/>
      </rPr>
      <t>Mexique</t>
    </r>
  </si>
  <si>
    <r>
      <rPr>
        <sz val="11"/>
        <color theme="1"/>
        <rFont val="Calibri"/>
        <family val="2"/>
        <scheme val="minor"/>
      </rPr>
      <t>Irlande</t>
    </r>
  </si>
  <si>
    <r>
      <rPr>
        <sz val="11"/>
        <color theme="1"/>
        <rFont val="Calibri"/>
        <family val="2"/>
        <scheme val="minor"/>
      </rPr>
      <t>USA Cup</t>
    </r>
  </si>
  <si>
    <r>
      <rPr>
        <sz val="11"/>
        <color theme="1"/>
        <rFont val="Calibri"/>
        <family val="2"/>
        <scheme val="minor"/>
      </rPr>
      <t>Sénégal</t>
    </r>
  </si>
  <si>
    <r>
      <rPr>
        <sz val="11"/>
        <color theme="1"/>
        <rFont val="Calibri"/>
        <family val="2"/>
        <scheme val="minor"/>
      </rPr>
      <t>Zambie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</si>
  <si>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</si>
  <si>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</si>
  <si>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Zambie</t>
    </r>
  </si>
  <si>
    <r>
      <rPr>
        <sz val="11"/>
        <color theme="1"/>
        <rFont val="Calibri"/>
        <family val="2"/>
        <scheme val="minor"/>
      </rPr>
      <t>Amical</t>
    </r>
  </si>
  <si>
    <r>
      <rPr>
        <sz val="11"/>
        <color theme="1"/>
        <rFont val="Calibri"/>
        <family val="2"/>
        <scheme val="minor"/>
      </rPr>
      <t>Iran</t>
    </r>
  </si>
  <si>
    <r>
      <rPr>
        <sz val="11"/>
        <color theme="1"/>
        <rFont val="Calibri"/>
        <family val="2"/>
        <scheme val="minor"/>
      </rPr>
      <t>Égypte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</si>
  <si>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</si>
  <si>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</si>
  <si>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Paraguay</t>
    </r>
  </si>
  <si>
    <r>
      <rPr>
        <sz val="11"/>
        <color theme="1"/>
        <rFont val="Calibri"/>
        <family val="2"/>
        <scheme val="minor"/>
      </rPr>
      <t>Amical</t>
    </r>
  </si>
  <si>
    <r>
      <rPr>
        <sz val="11"/>
        <color theme="1"/>
        <rFont val="Calibri"/>
        <family val="2"/>
        <scheme val="minor"/>
      </rPr>
      <t>Japon</t>
    </r>
  </si>
  <si>
    <r>
      <rPr>
        <sz val="11"/>
        <color theme="1"/>
        <rFont val="Calibri"/>
        <family val="2"/>
        <scheme val="minor"/>
      </rPr>
      <t>Slovaquie</t>
    </r>
  </si>
  <si>
    <r>
      <rPr>
        <sz val="11"/>
        <color theme="1"/>
        <rFont val="Calibri"/>
        <family val="2"/>
        <scheme val="minor"/>
      </rPr>
      <t>Coupe Kirin</t>
    </r>
  </si>
  <si>
    <r>
      <rPr>
        <sz val="11"/>
        <color theme="1"/>
        <rFont val="Calibri"/>
        <family val="2"/>
        <scheme val="minor"/>
      </rPr>
      <t>Australie</t>
    </r>
  </si>
  <si>
    <r>
      <rPr>
        <sz val="11"/>
        <color theme="1"/>
        <rFont val="Calibri"/>
        <family val="2"/>
        <scheme val="minor"/>
      </rPr>
      <t>Paraguay</t>
    </r>
  </si>
  <si>
    <r>
      <rPr>
        <sz val="11"/>
        <color theme="1"/>
        <rFont val="Calibri"/>
        <family val="2"/>
        <scheme val="minor"/>
      </rPr>
      <t>Amical</t>
    </r>
  </si>
  <si>
    <r>
      <rPr>
        <sz val="11"/>
        <color theme="1"/>
        <rFont val="Calibri"/>
        <family val="2"/>
        <scheme val="minor"/>
      </rPr>
      <t>Allemagne</t>
    </r>
  </si>
  <si>
    <r>
      <rPr>
        <sz val="11"/>
        <color theme="1"/>
        <rFont val="Calibri"/>
        <family val="2"/>
        <scheme val="minor"/>
      </rPr>
      <t>Roumanie</t>
    </r>
  </si>
  <si>
    <r>
      <rPr>
        <sz val="11"/>
        <color theme="1"/>
        <rFont val="Calibri"/>
        <family val="2"/>
        <scheme val="minor"/>
      </rPr>
      <t>Coupe européenne de l’UEFA</t>
    </r>
  </si>
  <si>
    <r>
      <rPr>
        <sz val="11"/>
        <color theme="1"/>
        <rFont val="Calibri"/>
        <family val="2"/>
        <scheme val="minor"/>
      </rPr>
      <t>Serbie</t>
    </r>
  </si>
  <si>
    <r>
      <rPr>
        <sz val="11"/>
        <color theme="1"/>
        <rFont val="Calibri"/>
        <family val="2"/>
        <scheme val="minor"/>
      </rPr>
      <t>Slovénie</t>
    </r>
  </si>
  <si>
    <r>
      <rPr>
        <sz val="11"/>
        <color theme="1"/>
        <rFont val="Calibri"/>
        <family val="2"/>
        <scheme val="minor"/>
      </rPr>
      <t>Coupe européenne de l’UEFA</t>
    </r>
  </si>
  <si>
    <r>
      <rPr>
        <sz val="11"/>
        <color theme="1"/>
        <rFont val="Calibri"/>
        <family val="2"/>
        <scheme val="minor"/>
      </rPr>
      <t>Suède</t>
    </r>
  </si>
  <si>
    <r>
      <rPr>
        <sz val="11"/>
        <color theme="1"/>
        <rFont val="Calibri"/>
        <family val="2"/>
        <scheme val="minor"/>
      </rPr>
      <t>Turquie</t>
    </r>
  </si>
  <si>
    <r>
      <rPr>
        <sz val="11"/>
        <color theme="1"/>
        <rFont val="Calibri"/>
        <family val="2"/>
        <scheme val="minor"/>
      </rPr>
      <t>Coupe européenne de l’UEFA</t>
    </r>
  </si>
  <si>
    <r>
      <rPr>
        <sz val="11"/>
        <color theme="1"/>
        <rFont val="Calibri"/>
        <family val="2"/>
        <scheme val="minor"/>
      </rPr>
      <t>Algérie</t>
    </r>
  </si>
  <si>
    <r>
      <rPr>
        <sz val="11"/>
        <color theme="1"/>
        <rFont val="Calibri"/>
        <family val="2"/>
        <scheme val="minor"/>
      </rPr>
      <t>Sénégal</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</si>
  <si>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</si>
  <si>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</si>
  <si>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Nigéria</t>
    </r>
  </si>
  <si>
    <r>
      <rPr>
        <sz val="11"/>
        <color theme="1"/>
        <rFont val="Calibri"/>
        <family val="2"/>
        <scheme val="minor"/>
      </rPr>
      <t>Championnat d’Afrique des nations</t>
    </r>
  </si>
  <si>
    <r>
      <rPr>
        <sz val="11"/>
        <color theme="1"/>
        <rFont val="Calibri"/>
        <family val="2"/>
        <scheme val="minor"/>
      </rPr>
      <t>Slovénie</t>
    </r>
  </si>
  <si>
    <r>
      <rPr>
        <sz val="11"/>
        <color theme="1"/>
        <rFont val="Calibri"/>
        <family val="2"/>
        <scheme val="minor"/>
      </rPr>
      <t>Norvège</t>
    </r>
  </si>
  <si>
    <r>
      <rPr>
        <sz val="11"/>
        <color theme="1"/>
        <rFont val="Calibri"/>
        <family val="2"/>
        <scheme val="minor"/>
      </rPr>
      <t>Coupe européenne de l’UEFA</t>
    </r>
  </si>
  <si>
    <r>
      <rPr>
        <sz val="11"/>
        <color theme="1"/>
        <rFont val="Calibri"/>
        <family val="2"/>
        <scheme val="minor"/>
      </rPr>
      <t>Brésil</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</si>
  <si>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</si>
  <si>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</si>
  <si>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</si>
  <si>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Algérie</t>
    </r>
  </si>
  <si>
    <r>
      <rPr>
        <sz val="11"/>
        <color theme="1"/>
        <rFont val="Calibri"/>
        <family val="2"/>
        <scheme val="minor"/>
      </rPr>
      <t>Amical</t>
    </r>
  </si>
  <si>
    <r>
      <rPr>
        <sz val="11"/>
        <color theme="1"/>
        <rFont val="Calibri"/>
        <family val="2"/>
        <scheme val="minor"/>
      </rPr>
      <t>Italie</t>
    </r>
  </si>
  <si>
    <r>
      <rPr>
        <sz val="11"/>
        <color theme="1"/>
        <rFont val="Calibri"/>
        <family val="2"/>
        <scheme val="minor"/>
      </rPr>
      <t>Pays‑Bas</t>
    </r>
  </si>
  <si>
    <r>
      <rPr>
        <sz val="11"/>
        <color theme="1"/>
        <rFont val="Calibri"/>
        <family val="2"/>
        <scheme val="minor"/>
      </rPr>
      <t>Coupe européenne de l’UEFA</t>
    </r>
  </si>
  <si>
    <r>
      <rPr>
        <sz val="11"/>
        <color theme="1"/>
        <rFont val="Calibri"/>
        <family val="2"/>
        <scheme val="minor"/>
      </rPr>
      <t>Sénégal</t>
    </r>
  </si>
  <si>
    <r>
      <rPr>
        <sz val="11"/>
        <color theme="1"/>
        <rFont val="Calibri"/>
        <family val="2"/>
        <scheme val="minor"/>
      </rPr>
      <t>Égypte</t>
    </r>
  </si>
  <si>
    <r>
      <rPr>
        <sz val="11"/>
        <color theme="1"/>
        <rFont val="Calibri"/>
        <family val="2"/>
        <scheme val="minor"/>
      </rPr>
      <t>Qualification pour la Coupe du Monde de la FIFA</t>
    </r>
  </si>
  <si>
    <r>
      <rPr>
        <sz val="11"/>
        <color theme="1"/>
        <rFont val="Calibri"/>
        <family val="2"/>
        <scheme val="minor"/>
      </rPr>
      <t>Panama</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</si>
  <si>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</si>
  <si>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</si>
  <si>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</si>
  <si>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</si>
  <si>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</si>
  <si>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</si>
  <si>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</si>
  <si>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</si>
  <si>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</si>
  <si>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</si>
  <si>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</si>
  <si>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Panama</t>
    </r>
  </si>
  <si>
    <r>
      <rPr>
        <sz val="11"/>
        <color theme="1"/>
        <rFont val="Calibri"/>
        <family val="2"/>
        <scheme val="minor"/>
      </rPr>
      <t>Équateur</t>
    </r>
  </si>
  <si>
    <r>
      <rPr>
        <sz val="11"/>
        <color theme="1"/>
        <rFont val="Calibri"/>
        <family val="2"/>
        <scheme val="minor"/>
      </rPr>
      <t>Amical</t>
    </r>
  </si>
  <si>
    <r>
      <rPr>
        <sz val="11"/>
        <color theme="1"/>
        <rFont val="Calibri"/>
        <family val="2"/>
        <scheme val="minor"/>
      </rPr>
      <t>Argentine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</si>
  <si>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</si>
  <si>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</si>
  <si>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</si>
  <si>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Autriche</t>
    </r>
  </si>
  <si>
    <r>
      <rPr>
        <sz val="11"/>
        <color theme="1"/>
        <rFont val="Calibri"/>
        <family val="2"/>
        <scheme val="minor"/>
      </rPr>
      <t>Amical</t>
    </r>
  </si>
  <si>
    <r>
      <rPr>
        <sz val="11"/>
        <color theme="1"/>
        <rFont val="Calibri"/>
        <family val="2"/>
        <scheme val="minor"/>
      </rPr>
      <t>Roumanie</t>
    </r>
  </si>
  <si>
    <r>
      <rPr>
        <sz val="11"/>
        <color theme="1"/>
        <rFont val="Calibri"/>
        <family val="2"/>
        <scheme val="minor"/>
      </rPr>
      <t>Pologne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</si>
  <si>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</si>
  <si>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</si>
  <si>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Croatie</t>
    </r>
  </si>
  <si>
    <r>
      <rPr>
        <sz val="11"/>
        <color theme="1"/>
        <rFont val="Calibri"/>
        <family val="2"/>
        <scheme val="minor"/>
      </rPr>
      <t>Amical</t>
    </r>
  </si>
  <si>
    <r>
      <rPr>
        <sz val="11"/>
        <color theme="1"/>
        <rFont val="Calibri"/>
        <family val="2"/>
        <scheme val="minor"/>
      </rPr>
      <t>Suisse</t>
    </r>
  </si>
  <si>
    <r>
      <rPr>
        <sz val="11"/>
        <color theme="1"/>
        <rFont val="Calibri"/>
        <family val="2"/>
        <scheme val="minor"/>
      </rPr>
      <t>Grèce</t>
    </r>
  </si>
  <si>
    <r>
      <rPr>
        <sz val="11"/>
        <color theme="1"/>
        <rFont val="Calibri"/>
        <family val="2"/>
        <scheme val="minor"/>
      </rPr>
      <t>Amical</t>
    </r>
  </si>
  <si>
    <r>
      <rPr>
        <sz val="11"/>
        <color theme="1"/>
        <rFont val="Calibri"/>
        <family val="2"/>
        <scheme val="minor"/>
      </rPr>
      <t>Belgique</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</si>
  <si>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</si>
  <si>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</si>
  <si>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</si>
  <si>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</si>
  <si>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</si>
  <si>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Pays‑Bas</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</si>
  <si>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</si>
  <si>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</si>
  <si>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</si>
  <si>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</si>
  <si>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</si>
  <si>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</si>
  <si>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Burkina Faso</t>
    </r>
  </si>
  <si>
    <r>
      <rPr>
        <sz val="11"/>
        <color theme="1"/>
        <rFont val="Calibri"/>
        <family val="2"/>
        <scheme val="minor"/>
      </rPr>
      <t>Qualification pour la Coupe d’Afrique des nations</t>
    </r>
  </si>
  <si>
    <r>
      <rPr>
        <sz val="11"/>
        <color theme="1"/>
        <rFont val="Calibri"/>
        <family val="2"/>
        <scheme val="minor"/>
      </rPr>
      <t>Hongrie</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</si>
  <si>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</si>
  <si>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</si>
  <si>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</si>
  <si>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</si>
  <si>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</si>
  <si>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Qatar</t>
    </r>
  </si>
  <si>
    <r>
      <rPr>
        <sz val="11"/>
        <color theme="1"/>
        <rFont val="Calibri"/>
        <family val="2"/>
        <scheme val="minor"/>
      </rPr>
      <t>Koweït</t>
    </r>
  </si>
  <si>
    <r>
      <rPr>
        <sz val="11"/>
        <color theme="1"/>
        <rFont val="Calibri"/>
        <family val="2"/>
        <scheme val="minor"/>
      </rPr>
      <t>Amical</t>
    </r>
  </si>
  <si>
    <r>
      <rPr>
        <sz val="11"/>
        <color theme="1"/>
        <rFont val="Calibri"/>
        <family val="2"/>
        <scheme val="minor"/>
      </rPr>
      <t>France</t>
    </r>
  </si>
  <si>
    <r>
      <rPr>
        <sz val="11"/>
        <color theme="1"/>
        <rFont val="Calibri"/>
        <family val="2"/>
        <scheme val="minor"/>
      </rPr>
      <t>Cameroun</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</si>
  <si>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</si>
  <si>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</si>
  <si>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Corée du Sud</t>
    </r>
  </si>
  <si>
    <r>
      <rPr>
        <sz val="11"/>
        <color theme="1"/>
        <rFont val="Calibri"/>
        <family val="2"/>
        <scheme val="minor"/>
      </rPr>
      <t>UAE Friendship Tournament</t>
    </r>
  </si>
  <si>
    <r>
      <rPr>
        <sz val="11"/>
        <color theme="1"/>
        <rFont val="Calibri"/>
        <family val="2"/>
        <scheme val="minor"/>
      </rPr>
      <t>Jordanie</t>
    </r>
  </si>
  <si>
    <r>
      <rPr>
        <sz val="11"/>
        <color theme="1"/>
        <rFont val="Calibri"/>
        <family val="2"/>
        <scheme val="minor"/>
      </rPr>
      <t>Chine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</si>
  <si>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</si>
  <si>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</si>
  <si>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</si>
  <si>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</si>
  <si>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</si>
  <si>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</si>
  <si>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</si>
  <si>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Afrique du Sud</t>
    </r>
  </si>
  <si>
    <r>
      <rPr>
        <sz val="11"/>
        <color theme="1"/>
        <rFont val="Calibri"/>
        <family val="2"/>
        <scheme val="minor"/>
      </rPr>
      <t>France</t>
    </r>
  </si>
  <si>
    <r>
      <rPr>
        <sz val="11"/>
        <color theme="1"/>
        <rFont val="Calibri"/>
        <family val="2"/>
        <scheme val="minor"/>
      </rPr>
      <t>Amical</t>
    </r>
  </si>
  <si>
    <r>
      <rPr>
        <sz val="11"/>
        <color theme="1"/>
        <rFont val="Calibri"/>
        <family val="2"/>
        <scheme val="minor"/>
      </rPr>
      <t>Suède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</si>
  <si>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</si>
  <si>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</si>
  <si>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</si>
  <si>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</si>
  <si>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</si>
  <si>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</si>
  <si>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</si>
  <si>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</si>
  <si>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Croatie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</si>
  <si>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</si>
  <si>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</si>
  <si>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</si>
  <si>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</si>
  <si>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</si>
  <si>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</si>
  <si>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</si>
  <si>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</si>
  <si>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</si>
  <si>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</si>
  <si>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</si>
  <si>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Slovaquie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</si>
  <si>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</si>
  <si>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</si>
  <si>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</si>
  <si>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</si>
  <si>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</si>
  <si>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</si>
  <si>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Chine</t>
    </r>
  </si>
  <si>
    <r>
      <rPr>
        <sz val="11"/>
        <color theme="1"/>
        <rFont val="Calibri"/>
        <family val="2"/>
        <scheme val="minor"/>
      </rPr>
      <t>Coupe de l’AFC</t>
    </r>
  </si>
  <si>
    <r>
      <rPr>
        <sz val="11"/>
        <color theme="1"/>
        <rFont val="Calibri"/>
        <family val="2"/>
        <scheme val="minor"/>
      </rPr>
      <t>Qatar</t>
    </r>
  </si>
  <si>
    <r>
      <rPr>
        <sz val="11"/>
        <color theme="1"/>
        <rFont val="Calibri"/>
        <family val="2"/>
        <scheme val="minor"/>
      </rPr>
      <t>Ouzbékistan</t>
    </r>
  </si>
  <si>
    <r>
      <rPr>
        <sz val="11"/>
        <color theme="1"/>
        <rFont val="Calibri"/>
        <family val="2"/>
        <scheme val="minor"/>
      </rPr>
      <t>Coupe de l’AFC</t>
    </r>
  </si>
  <si>
    <r>
      <rPr>
        <sz val="11"/>
        <color theme="1"/>
        <rFont val="Calibri"/>
        <family val="2"/>
        <scheme val="minor"/>
      </rPr>
      <t>Liban</t>
    </r>
  </si>
  <si>
    <r>
      <rPr>
        <sz val="11"/>
        <color theme="1"/>
        <rFont val="Calibri"/>
        <family val="2"/>
        <scheme val="minor"/>
      </rPr>
      <t>Irak</t>
    </r>
  </si>
  <si>
    <r>
      <rPr>
        <sz val="11"/>
        <color theme="1"/>
        <rFont val="Calibri"/>
        <family val="2"/>
        <scheme val="minor"/>
      </rPr>
      <t>Coupe de l’AFC</t>
    </r>
  </si>
  <si>
    <r>
      <rPr>
        <sz val="11"/>
        <color theme="1"/>
        <rFont val="Calibri"/>
        <family val="2"/>
        <scheme val="minor"/>
      </rPr>
      <t>Arabie saoudite</t>
    </r>
  </si>
  <si>
    <r>
      <rPr>
        <sz val="11"/>
        <color theme="1"/>
        <rFont val="Calibri"/>
        <family val="2"/>
        <scheme val="minor"/>
      </rPr>
      <t>Qatar</t>
    </r>
  </si>
  <si>
    <r>
      <rPr>
        <sz val="11"/>
        <color theme="1"/>
        <rFont val="Calibri"/>
        <family val="2"/>
        <scheme val="minor"/>
      </rPr>
      <t>Coupe de l’AFC</t>
    </r>
  </si>
  <si>
    <r>
      <rPr>
        <sz val="11"/>
        <color theme="1"/>
        <rFont val="Calibri"/>
        <family val="2"/>
        <scheme val="minor"/>
      </rPr>
      <t>Chine</t>
    </r>
  </si>
  <si>
    <r>
      <rPr>
        <sz val="11"/>
        <color theme="1"/>
        <rFont val="Calibri"/>
        <family val="2"/>
        <scheme val="minor"/>
      </rPr>
      <t>Koweït</t>
    </r>
  </si>
  <si>
    <r>
      <rPr>
        <sz val="11"/>
        <color theme="1"/>
        <rFont val="Calibri"/>
        <family val="2"/>
        <scheme val="minor"/>
      </rPr>
      <t>Coupe de l’AFC</t>
    </r>
  </si>
  <si>
    <r>
      <rPr>
        <sz val="11"/>
        <color theme="1"/>
        <rFont val="Calibri"/>
        <family val="2"/>
        <scheme val="minor"/>
      </rPr>
      <t>Japon</t>
    </r>
  </si>
  <si>
    <r>
      <rPr>
        <sz val="11"/>
        <color theme="1"/>
        <rFont val="Calibri"/>
        <family val="2"/>
        <scheme val="minor"/>
      </rPr>
      <t>Qatar</t>
    </r>
  </si>
  <si>
    <r>
      <rPr>
        <sz val="11"/>
        <color theme="1"/>
        <rFont val="Calibri"/>
        <family val="2"/>
        <scheme val="minor"/>
      </rPr>
      <t>Coupe de l’AFC</t>
    </r>
  </si>
  <si>
    <r>
      <rPr>
        <sz val="11"/>
        <color theme="1"/>
        <rFont val="Calibri"/>
        <family val="2"/>
        <scheme val="minor"/>
      </rPr>
      <t>Bolivie</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</si>
  <si>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</si>
  <si>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</si>
  <si>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</si>
  <si>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</si>
  <si>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</si>
  <si>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</si>
  <si>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Suisse</t>
    </r>
  </si>
  <si>
    <r>
      <rPr>
        <sz val="11"/>
        <color theme="1"/>
        <rFont val="Calibri"/>
        <family val="2"/>
        <scheme val="minor"/>
      </rPr>
      <t>Amical</t>
    </r>
  </si>
  <si>
    <r>
      <rPr>
        <sz val="11"/>
        <color theme="1"/>
        <rFont val="Calibri"/>
        <family val="2"/>
        <scheme val="minor"/>
      </rPr>
      <t>Maroc</t>
    </r>
  </si>
  <si>
    <r>
      <rPr>
        <sz val="11"/>
        <color theme="1"/>
        <rFont val="Calibri"/>
        <family val="2"/>
        <scheme val="minor"/>
      </rPr>
      <t>Libye</t>
    </r>
  </si>
  <si>
    <r>
      <rPr>
        <sz val="11"/>
        <color theme="1"/>
        <rFont val="Calibri"/>
        <family val="2"/>
        <scheme val="minor"/>
      </rPr>
      <t>Amical</t>
    </r>
  </si>
  <si>
    <r>
      <rPr>
        <sz val="11"/>
        <color theme="1"/>
        <rFont val="Calibri"/>
        <family val="2"/>
        <scheme val="minor"/>
      </rPr>
      <t>Grèce</t>
    </r>
  </si>
  <si>
    <r>
      <rPr>
        <sz val="11"/>
        <color theme="1"/>
        <rFont val="Calibri"/>
        <family val="2"/>
        <scheme val="minor"/>
      </rPr>
      <t>Serbie</t>
    </r>
  </si>
  <si>
    <r>
      <rPr>
        <sz val="11"/>
        <color theme="1"/>
        <rFont val="Calibri"/>
        <family val="2"/>
        <scheme val="minor"/>
      </rPr>
      <t>Amical</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</si>
  <si>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</si>
  <si>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</si>
  <si>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</si>
  <si>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Ouganda</t>
    </r>
  </si>
  <si>
    <r>
      <rPr>
        <sz val="11"/>
        <color theme="1"/>
        <rFont val="Calibri"/>
        <family val="2"/>
        <scheme val="minor"/>
      </rPr>
      <t>Sénégal</t>
    </r>
  </si>
  <si>
    <r>
      <rPr>
        <sz val="11"/>
        <color theme="1"/>
        <rFont val="Calibri"/>
        <family val="2"/>
        <scheme val="minor"/>
      </rPr>
      <t>Qualification pour la Coupe d’Afrique des nations</t>
    </r>
  </si>
  <si>
    <r>
      <rPr>
        <sz val="11"/>
        <color theme="1"/>
        <rFont val="Calibri"/>
        <family val="2"/>
        <scheme val="minor"/>
      </rPr>
      <t>Chine</t>
    </r>
  </si>
  <si>
    <r>
      <rPr>
        <sz val="11"/>
        <color theme="1"/>
        <rFont val="Calibri"/>
        <family val="2"/>
        <scheme val="minor"/>
      </rPr>
      <t>Égypte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</si>
  <si>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</si>
  <si>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</si>
  <si>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Paraguay</t>
    </r>
  </si>
  <si>
    <r>
      <rPr>
        <sz val="11"/>
        <color theme="1"/>
        <rFont val="Calibri"/>
        <family val="2"/>
        <scheme val="minor"/>
      </rPr>
      <t>Lunar New Year Cup</t>
    </r>
  </si>
  <si>
    <r>
      <rPr>
        <sz val="11"/>
        <color theme="1"/>
        <rFont val="Calibri"/>
        <family val="2"/>
        <scheme val="minor"/>
      </rPr>
      <t>Égypte</t>
    </r>
  </si>
  <si>
    <r>
      <rPr>
        <sz val="11"/>
        <color theme="1"/>
        <rFont val="Calibri"/>
        <family val="2"/>
        <scheme val="minor"/>
      </rPr>
      <t>Maroc</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</si>
  <si>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</si>
  <si>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</si>
  <si>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Bulgarie</t>
    </r>
  </si>
  <si>
    <r>
      <rPr>
        <sz val="11"/>
        <color theme="1"/>
        <rFont val="Calibri"/>
        <family val="2"/>
        <scheme val="minor"/>
      </rPr>
      <t>Amical</t>
    </r>
  </si>
  <si>
    <r>
      <rPr>
        <sz val="11"/>
        <color theme="1"/>
        <rFont val="Calibri"/>
        <family val="2"/>
        <scheme val="minor"/>
      </rPr>
      <t>Liban</t>
    </r>
  </si>
  <si>
    <r>
      <rPr>
        <sz val="11"/>
        <color theme="1"/>
        <rFont val="Calibri"/>
        <family val="2"/>
        <scheme val="minor"/>
      </rPr>
      <t>Irak</t>
    </r>
  </si>
  <si>
    <r>
      <rPr>
        <sz val="11"/>
        <color theme="1"/>
        <rFont val="Calibri"/>
        <family val="2"/>
        <scheme val="minor"/>
      </rPr>
      <t>Amical</t>
    </r>
  </si>
  <si>
    <r>
      <rPr>
        <sz val="11"/>
        <color theme="1"/>
        <rFont val="Calibri"/>
        <family val="2"/>
        <scheme val="minor"/>
      </rPr>
      <t>Maroc</t>
    </r>
  </si>
  <si>
    <r>
      <rPr>
        <sz val="11"/>
        <color theme="1"/>
        <rFont val="Calibri"/>
        <family val="2"/>
        <scheme val="minor"/>
      </rPr>
      <t>Corée du Sud</t>
    </r>
  </si>
  <si>
    <r>
      <rPr>
        <sz val="11"/>
        <color theme="1"/>
        <rFont val="Calibri"/>
        <family val="2"/>
        <scheme val="minor"/>
      </rPr>
      <t>UAE Friendship Tournament</t>
    </r>
  </si>
  <si>
    <r>
      <rPr>
        <sz val="11"/>
        <color theme="1"/>
        <rFont val="Calibri"/>
        <family val="2"/>
        <scheme val="minor"/>
      </rPr>
      <t>Chine</t>
    </r>
  </si>
  <si>
    <r>
      <rPr>
        <sz val="11"/>
        <color theme="1"/>
        <rFont val="Calibri"/>
        <family val="2"/>
        <scheme val="minor"/>
      </rPr>
      <t>Qatar</t>
    </r>
  </si>
  <si>
    <r>
      <rPr>
        <sz val="11"/>
        <color theme="1"/>
        <rFont val="Calibri"/>
        <family val="2"/>
        <scheme val="minor"/>
      </rPr>
      <t>King’s Cup</t>
    </r>
  </si>
  <si>
    <r>
      <rPr>
        <sz val="11"/>
        <color theme="1"/>
        <rFont val="Calibri"/>
        <family val="2"/>
        <scheme val="minor"/>
      </rPr>
      <t>Chine</t>
    </r>
  </si>
  <si>
    <r>
      <rPr>
        <sz val="11"/>
        <color theme="1"/>
        <rFont val="Calibri"/>
        <family val="2"/>
        <scheme val="minor"/>
      </rPr>
      <t>Suède</t>
    </r>
  </si>
  <si>
    <r>
      <rPr>
        <sz val="11"/>
        <color theme="1"/>
        <rFont val="Calibri"/>
        <family val="2"/>
        <scheme val="minor"/>
      </rPr>
      <t>King’s Cup</t>
    </r>
  </si>
  <si>
    <r>
      <rPr>
        <sz val="11"/>
        <color theme="1"/>
        <rFont val="Calibri"/>
        <family val="2"/>
        <scheme val="minor"/>
      </rPr>
      <t>Géorgie</t>
    </r>
  </si>
  <si>
    <r>
      <rPr>
        <sz val="11"/>
        <color theme="1"/>
        <rFont val="Calibri"/>
        <family val="2"/>
        <scheme val="minor"/>
      </rPr>
      <t>Ukraine</t>
    </r>
  </si>
  <si>
    <r>
      <rPr>
        <sz val="11"/>
        <color theme="1"/>
        <rFont val="Calibri"/>
        <family val="2"/>
        <scheme val="minor"/>
      </rPr>
      <t>Amical</t>
    </r>
  </si>
  <si>
    <r>
      <rPr>
        <sz val="11"/>
        <color theme="1"/>
        <rFont val="Calibri"/>
        <family val="2"/>
        <scheme val="minor"/>
      </rPr>
      <t>Suède</t>
    </r>
  </si>
  <si>
    <r>
      <rPr>
        <sz val="11"/>
        <color theme="1"/>
        <rFont val="Calibri"/>
        <family val="2"/>
        <scheme val="minor"/>
      </rPr>
      <t>Qatar</t>
    </r>
  </si>
  <si>
    <r>
      <rPr>
        <sz val="11"/>
        <color theme="1"/>
        <rFont val="Calibri"/>
        <family val="2"/>
        <scheme val="minor"/>
      </rPr>
      <t>King’s Cup</t>
    </r>
  </si>
  <si>
    <r>
      <rPr>
        <sz val="11"/>
        <color theme="1"/>
        <rFont val="Calibri"/>
        <family val="2"/>
        <scheme val="minor"/>
      </rPr>
      <t>Émirats arabes unis</t>
    </r>
  </si>
  <si>
    <r>
      <rPr>
        <sz val="11"/>
        <color theme="1"/>
        <rFont val="Calibri"/>
        <family val="2"/>
        <scheme val="minor"/>
      </rPr>
      <t>Maroc</t>
    </r>
  </si>
  <si>
    <r>
      <rPr>
        <sz val="11"/>
        <color theme="1"/>
        <rFont val="Calibri"/>
        <family val="2"/>
        <scheme val="minor"/>
      </rPr>
      <t>UAE Friendship Tournament</t>
    </r>
  </si>
  <si>
    <r>
      <rPr>
        <sz val="11"/>
        <color theme="1"/>
        <rFont val="Calibri"/>
        <family val="2"/>
        <scheme val="minor"/>
      </rPr>
      <t>Panama</t>
    </r>
  </si>
  <si>
    <r>
      <rPr>
        <sz val="11"/>
        <color theme="1"/>
        <rFont val="Calibri"/>
        <family val="2"/>
        <scheme val="minor"/>
      </rPr>
      <t>Guatemala</t>
    </r>
  </si>
  <si>
    <r>
      <rPr>
        <sz val="11"/>
        <color theme="1"/>
        <rFont val="Calibri"/>
        <family val="2"/>
        <scheme val="minor"/>
      </rPr>
      <t>Amical</t>
    </r>
  </si>
  <si>
    <r>
      <rPr>
        <sz val="11"/>
        <color theme="1"/>
        <rFont val="Calibri"/>
        <family val="2"/>
        <scheme val="minor"/>
      </rPr>
      <t>Maroc</t>
    </r>
  </si>
  <si>
    <r>
      <rPr>
        <sz val="11"/>
        <color theme="1"/>
        <rFont val="Calibri"/>
        <family val="2"/>
        <scheme val="minor"/>
      </rPr>
      <t>Sénégal</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</si>
  <si>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</si>
  <si>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</si>
  <si>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</si>
  <si>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</si>
  <si>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</si>
  <si>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</si>
  <si>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</si>
  <si>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</si>
  <si>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Russie</t>
    </r>
  </si>
  <si>
    <r>
      <rPr>
        <sz val="11"/>
        <color theme="1"/>
        <rFont val="Calibri"/>
        <family val="2"/>
        <scheme val="minor"/>
      </rPr>
      <t>Amical</t>
    </r>
  </si>
  <si>
    <r>
      <rPr>
        <sz val="11"/>
        <color theme="1"/>
        <rFont val="Calibri"/>
        <family val="2"/>
        <scheme val="minor"/>
      </rPr>
      <t>Pays‑Bas</t>
    </r>
  </si>
  <si>
    <r>
      <rPr>
        <sz val="11"/>
        <color theme="1"/>
        <rFont val="Calibri"/>
        <family val="2"/>
        <scheme val="minor"/>
      </rPr>
      <t>Turquie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</si>
  <si>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</si>
  <si>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</si>
  <si>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</si>
  <si>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</si>
  <si>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Honduras</t>
    </r>
  </si>
  <si>
    <r>
      <rPr>
        <sz val="11"/>
        <color theme="1"/>
        <rFont val="Calibri"/>
        <family val="2"/>
        <scheme val="minor"/>
      </rPr>
      <t>Pérou</t>
    </r>
  </si>
  <si>
    <r>
      <rPr>
        <sz val="11"/>
        <color theme="1"/>
        <rFont val="Calibri"/>
        <family val="2"/>
        <scheme val="minor"/>
      </rPr>
      <t>Amical</t>
    </r>
  </si>
  <si>
    <r>
      <rPr>
        <sz val="11"/>
        <color theme="1"/>
        <rFont val="Calibri"/>
        <family val="2"/>
        <scheme val="minor"/>
      </rPr>
      <t>Jordanie</t>
    </r>
  </si>
  <si>
    <r>
      <rPr>
        <sz val="11"/>
        <color theme="1"/>
        <rFont val="Calibri"/>
        <family val="2"/>
        <scheme val="minor"/>
      </rPr>
      <t>Hongrie</t>
    </r>
  </si>
  <si>
    <r>
      <rPr>
        <sz val="11"/>
        <color theme="1"/>
        <rFont val="Calibri"/>
        <family val="2"/>
        <scheme val="minor"/>
      </rPr>
      <t>Amical</t>
    </r>
  </si>
  <si>
    <r>
      <rPr>
        <sz val="11"/>
        <color theme="1"/>
        <rFont val="Calibri"/>
        <family val="2"/>
        <scheme val="minor"/>
      </rPr>
      <t>Liban</t>
    </r>
  </si>
  <si>
    <r>
      <rPr>
        <sz val="11"/>
        <color theme="1"/>
        <rFont val="Calibri"/>
        <family val="2"/>
        <scheme val="minor"/>
      </rPr>
      <t>Syrie</t>
    </r>
  </si>
  <si>
    <r>
      <rPr>
        <sz val="11"/>
        <color theme="1"/>
        <rFont val="Calibri"/>
        <family val="2"/>
        <scheme val="minor"/>
      </rPr>
      <t>Amical</t>
    </r>
  </si>
  <si>
    <r>
      <rPr>
        <sz val="11"/>
        <color theme="1"/>
        <rFont val="Calibri"/>
        <family val="2"/>
        <scheme val="minor"/>
      </rPr>
      <t>Mexique</t>
    </r>
  </si>
  <si>
    <r>
      <rPr>
        <sz val="11"/>
        <color theme="1"/>
        <rFont val="Calibri"/>
        <family val="2"/>
        <scheme val="minor"/>
      </rPr>
      <t>Brésil</t>
    </r>
  </si>
  <si>
    <r>
      <rPr>
        <sz val="11"/>
        <color theme="1"/>
        <rFont val="Calibri"/>
        <family val="2"/>
        <scheme val="minor"/>
      </rPr>
      <t>Amical</t>
    </r>
  </si>
  <si>
    <r>
      <rPr>
        <sz val="11"/>
        <color theme="1"/>
        <rFont val="Calibri"/>
        <family val="2"/>
        <scheme val="minor"/>
      </rPr>
      <t>Ghana</t>
    </r>
  </si>
  <si>
    <r>
      <rPr>
        <sz val="11"/>
        <color theme="1"/>
        <rFont val="Calibri"/>
        <family val="2"/>
        <scheme val="minor"/>
      </rPr>
      <t>Nigéria</t>
    </r>
  </si>
  <si>
    <r>
      <rPr>
        <sz val="11"/>
        <color theme="1"/>
        <rFont val="Calibri"/>
        <family val="2"/>
        <scheme val="minor"/>
      </rPr>
      <t>Qualification pour la Coupe du Monde de la FIFA</t>
    </r>
  </si>
  <si>
    <r>
      <rPr>
        <sz val="11"/>
        <color theme="1"/>
        <rFont val="Calibri"/>
        <family val="2"/>
        <scheme val="minor"/>
      </rPr>
      <t>Égypte</t>
    </r>
  </si>
  <si>
    <r>
      <rPr>
        <sz val="11"/>
        <color theme="1"/>
        <rFont val="Calibri"/>
        <family val="2"/>
        <scheme val="minor"/>
      </rPr>
      <t>Estonie</t>
    </r>
  </si>
  <si>
    <r>
      <rPr>
        <sz val="11"/>
        <color theme="1"/>
        <rFont val="Calibri"/>
        <family val="2"/>
        <scheme val="minor"/>
      </rPr>
      <t>Amical</t>
    </r>
  </si>
  <si>
    <r>
      <rPr>
        <sz val="11"/>
        <color theme="1"/>
        <rFont val="Calibri"/>
        <family val="2"/>
        <scheme val="minor"/>
      </rPr>
      <t>Arménie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</si>
  <si>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</si>
  <si>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</si>
  <si>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</si>
  <si>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Slovénie</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</si>
  <si>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</si>
  <si>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</si>
  <si>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</si>
  <si>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</si>
  <si>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Serbie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</si>
  <si>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</si>
  <si>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</si>
  <si>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</si>
  <si>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Slovaquie</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</si>
  <si>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</si>
  <si>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</si>
  <si>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</si>
  <si>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</si>
  <si>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Zambie</t>
    </r>
  </si>
  <si>
    <r>
      <rPr>
        <sz val="11"/>
        <color theme="1"/>
        <rFont val="Calibri"/>
        <family val="2"/>
        <scheme val="minor"/>
      </rPr>
      <t>Nigéria</t>
    </r>
  </si>
  <si>
    <r>
      <rPr>
        <sz val="11"/>
        <color theme="1"/>
        <rFont val="Calibri"/>
        <family val="2"/>
        <scheme val="minor"/>
      </rPr>
      <t>Qualification pour la Coupe d’Afrique des nations</t>
    </r>
  </si>
  <si>
    <r>
      <rPr>
        <sz val="11"/>
        <color theme="1"/>
        <rFont val="Calibri"/>
        <family val="2"/>
        <scheme val="minor"/>
      </rPr>
      <t>Portugal</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</si>
  <si>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</si>
  <si>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</si>
  <si>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</si>
  <si>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Serbie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</si>
  <si>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</si>
  <si>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</si>
  <si>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</si>
  <si>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</si>
  <si>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Haïti</t>
    </r>
  </si>
  <si>
    <r>
      <rPr>
        <sz val="11"/>
        <color theme="1"/>
        <rFont val="Calibri"/>
        <family val="2"/>
        <scheme val="minor"/>
      </rPr>
      <t>Panama</t>
    </r>
  </si>
  <si>
    <r>
      <rPr>
        <sz val="11"/>
        <color theme="1"/>
        <rFont val="Calibri"/>
        <family val="2"/>
        <scheme val="minor"/>
      </rPr>
      <t>Amical</t>
    </r>
  </si>
  <si>
    <r>
      <rPr>
        <sz val="11"/>
        <color theme="1"/>
        <rFont val="Calibri"/>
        <family val="2"/>
        <scheme val="minor"/>
      </rPr>
      <t>Haïti</t>
    </r>
  </si>
  <si>
    <r>
      <rPr>
        <sz val="11"/>
        <color theme="1"/>
        <rFont val="Calibri"/>
        <family val="2"/>
        <scheme val="minor"/>
      </rPr>
      <t>Panama</t>
    </r>
  </si>
  <si>
    <r>
      <rPr>
        <sz val="11"/>
        <color theme="1"/>
        <rFont val="Calibri"/>
        <family val="2"/>
        <scheme val="minor"/>
      </rPr>
      <t>Amical</t>
    </r>
  </si>
  <si>
    <r>
      <rPr>
        <sz val="11"/>
        <color theme="1"/>
        <rFont val="Calibri"/>
        <family val="2"/>
        <scheme val="minor"/>
      </rPr>
      <t>Venezuela</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</si>
  <si>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</si>
  <si>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</si>
  <si>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</si>
  <si>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</si>
  <si>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</si>
  <si>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</si>
  <si>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</si>
  <si>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</si>
  <si>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Croatie</t>
    </r>
  </si>
  <si>
    <r>
      <rPr>
        <sz val="11"/>
        <color theme="1"/>
        <rFont val="Calibri"/>
        <family val="2"/>
        <scheme val="minor"/>
      </rPr>
      <t>Grèce</t>
    </r>
  </si>
  <si>
    <r>
      <rPr>
        <sz val="11"/>
        <color theme="1"/>
        <rFont val="Calibri"/>
        <family val="2"/>
        <scheme val="minor"/>
      </rPr>
      <t>Amical</t>
    </r>
  </si>
  <si>
    <r>
      <rPr>
        <sz val="11"/>
        <color theme="1"/>
        <rFont val="Calibri"/>
        <family val="2"/>
        <scheme val="minor"/>
      </rPr>
      <t>Hongrie</t>
    </r>
  </si>
  <si>
    <r>
      <rPr>
        <sz val="11"/>
        <color theme="1"/>
        <rFont val="Calibri"/>
        <family val="2"/>
        <scheme val="minor"/>
      </rPr>
      <t>Finlande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</si>
  <si>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</si>
  <si>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</si>
  <si>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</si>
  <si>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</si>
  <si>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</si>
  <si>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Écosse</t>
    </r>
  </si>
  <si>
    <r>
      <rPr>
        <sz val="11"/>
        <color theme="1"/>
        <rFont val="Calibri"/>
        <family val="2"/>
        <scheme val="minor"/>
      </rPr>
      <t>Amical</t>
    </r>
  </si>
  <si>
    <r>
      <rPr>
        <sz val="11"/>
        <color theme="1"/>
        <rFont val="Calibri"/>
        <family val="2"/>
        <scheme val="minor"/>
      </rPr>
      <t>Roumanie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</si>
  <si>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</si>
  <si>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</si>
  <si>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</si>
  <si>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Jordanie</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</si>
  <si>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</si>
  <si>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</si>
  <si>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</si>
  <si>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</si>
  <si>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</si>
  <si>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Finlande</t>
    </r>
  </si>
  <si>
    <r>
      <rPr>
        <sz val="11"/>
        <color theme="1"/>
        <rFont val="Calibri"/>
        <family val="2"/>
        <scheme val="minor"/>
      </rPr>
      <t>Amical</t>
    </r>
  </si>
  <si>
    <r>
      <rPr>
        <sz val="11"/>
        <color theme="1"/>
        <rFont val="Calibri"/>
        <family val="2"/>
        <scheme val="minor"/>
      </rPr>
      <t>Syrie</t>
    </r>
  </si>
  <si>
    <r>
      <rPr>
        <sz val="11"/>
        <color theme="1"/>
        <rFont val="Calibri"/>
        <family val="2"/>
        <scheme val="minor"/>
      </rPr>
      <t>Oman</t>
    </r>
  </si>
  <si>
    <r>
      <rPr>
        <sz val="11"/>
        <color theme="1"/>
        <rFont val="Calibri"/>
        <family val="2"/>
        <scheme val="minor"/>
      </rPr>
      <t>Qualification pour la Coupe du Monde de la FIFA</t>
    </r>
  </si>
  <si>
    <r>
      <rPr>
        <sz val="11"/>
        <color theme="1"/>
        <rFont val="Calibri"/>
        <family val="2"/>
        <scheme val="minor"/>
      </rPr>
      <t>Sénégal</t>
    </r>
  </si>
  <si>
    <r>
      <rPr>
        <sz val="11"/>
        <color theme="1"/>
        <rFont val="Calibri"/>
        <family val="2"/>
        <scheme val="minor"/>
      </rPr>
      <t>Côte d’Ivoire</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</si>
  <si>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</si>
  <si>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</si>
  <si>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Cameroun</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</si>
  <si>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</si>
  <si>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</si>
  <si>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Guatemala</t>
    </r>
  </si>
  <si>
    <r>
      <rPr>
        <sz val="11"/>
        <color theme="1"/>
        <rFont val="Calibri"/>
        <family val="2"/>
        <scheme val="minor"/>
      </rPr>
      <t>Coupe de l’UNCAF</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</si>
  <si>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</si>
  <si>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</si>
  <si>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</si>
  <si>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</si>
  <si>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</si>
  <si>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Coupe de l’UNCAF</t>
    </r>
  </si>
  <si>
    <r>
      <rPr>
        <sz val="11"/>
        <color theme="1"/>
        <rFont val="Calibri"/>
        <family val="2"/>
        <scheme val="minor"/>
      </rPr>
      <t>El Salvador</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</si>
  <si>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</si>
  <si>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</si>
  <si>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Arménie</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</si>
  <si>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</si>
  <si>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</si>
  <si>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</si>
  <si>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Brésil</t>
    </r>
  </si>
  <si>
    <r>
      <rPr>
        <sz val="11"/>
        <color theme="1"/>
        <rFont val="Calibri"/>
        <family val="2"/>
        <scheme val="minor"/>
      </rPr>
      <t>Coupe de la Confédération</t>
    </r>
  </si>
  <si>
    <r>
      <rPr>
        <sz val="11"/>
        <color theme="1"/>
        <rFont val="Calibri"/>
        <family val="2"/>
        <scheme val="minor"/>
      </rPr>
      <t>Finlande</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</si>
  <si>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</si>
  <si>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</si>
  <si>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</si>
  <si>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</si>
  <si>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</si>
  <si>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</si>
  <si>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Serbie</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</si>
  <si>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</si>
  <si>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</si>
  <si>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</si>
  <si>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</si>
  <si>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</si>
  <si>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</si>
  <si>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</si>
  <si>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Brésil</t>
    </r>
  </si>
  <si>
    <r>
      <rPr>
        <sz val="11"/>
        <color theme="1"/>
        <rFont val="Calibri"/>
        <family val="2"/>
        <scheme val="minor"/>
      </rPr>
      <t>Japon</t>
    </r>
  </si>
  <si>
    <r>
      <rPr>
        <sz val="11"/>
        <color theme="1"/>
        <rFont val="Calibri"/>
        <family val="2"/>
        <scheme val="minor"/>
      </rPr>
      <t>Coupe de la Confédération</t>
    </r>
  </si>
  <si>
    <r>
      <rPr>
        <sz val="11"/>
        <color theme="1"/>
        <rFont val="Calibri"/>
        <family val="2"/>
        <scheme val="minor"/>
      </rPr>
      <t>Arménie</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</si>
  <si>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</si>
  <si>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</si>
  <si>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</si>
  <si>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</si>
  <si>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</si>
  <si>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</si>
  <si>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</si>
  <si>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</si>
  <si>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</si>
  <si>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</si>
  <si>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</si>
  <si>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</si>
  <si>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 xml:space="preserve">République de Macédoine </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</si>
  <si>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</si>
  <si>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</si>
  <si>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</si>
  <si>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</si>
  <si>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</si>
  <si>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Maroc</t>
    </r>
  </si>
  <si>
    <r>
      <rPr>
        <sz val="11"/>
        <color theme="1"/>
        <rFont val="Calibri"/>
        <family val="2"/>
        <scheme val="minor"/>
      </rPr>
      <t>Qualification pour la Coupe du Monde de la FIFA</t>
    </r>
  </si>
  <si>
    <r>
      <rPr>
        <sz val="11"/>
        <color theme="1"/>
        <rFont val="Calibri"/>
        <family val="2"/>
        <scheme val="minor"/>
      </rPr>
      <t>Burkina Faso</t>
    </r>
  </si>
  <si>
    <r>
      <rPr>
        <sz val="11"/>
        <color theme="1"/>
        <rFont val="Calibri"/>
        <family val="2"/>
        <scheme val="minor"/>
      </rPr>
      <t>Afrique du Sud</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</si>
  <si>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</si>
  <si>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</si>
  <si>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Équateur</t>
    </r>
  </si>
  <si>
    <r>
      <rPr>
        <sz val="11"/>
        <color theme="1"/>
        <rFont val="Calibri"/>
        <family val="2"/>
        <scheme val="minor"/>
      </rPr>
      <t>Amical</t>
    </r>
  </si>
  <si>
    <r>
      <rPr>
        <sz val="11"/>
        <color theme="1"/>
        <rFont val="Calibri"/>
        <family val="2"/>
        <scheme val="minor"/>
      </rPr>
      <t>Pérou</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</si>
  <si>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</si>
  <si>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</si>
  <si>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Zambie</t>
    </r>
  </si>
  <si>
    <r>
      <rPr>
        <sz val="11"/>
        <color theme="1"/>
        <rFont val="Calibri"/>
        <family val="2"/>
        <scheme val="minor"/>
      </rPr>
      <t>Cameroun</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</si>
  <si>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</si>
  <si>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</si>
  <si>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</si>
  <si>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</si>
  <si>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Uruguay</t>
    </r>
  </si>
  <si>
    <r>
      <rPr>
        <sz val="11"/>
        <color theme="1"/>
        <rFont val="Calibri"/>
        <family val="2"/>
        <scheme val="minor"/>
      </rPr>
      <t>Costa Rica</t>
    </r>
  </si>
  <si>
    <r>
      <rPr>
        <sz val="11"/>
        <color theme="1"/>
        <rFont val="Calibri"/>
        <family val="2"/>
        <scheme val="minor"/>
      </rPr>
      <t>Copa América</t>
    </r>
  </si>
  <si>
    <r>
      <rPr>
        <sz val="11"/>
        <color theme="1"/>
        <rFont val="Calibri"/>
        <family val="2"/>
        <scheme val="minor"/>
      </rPr>
      <t>Algérie</t>
    </r>
  </si>
  <si>
    <r>
      <rPr>
        <sz val="11"/>
        <color theme="1"/>
        <rFont val="Calibri"/>
        <family val="2"/>
        <scheme val="minor"/>
      </rPr>
      <t>Égypte</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</si>
  <si>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</si>
  <si>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</si>
  <si>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Martinique</t>
    </r>
  </si>
  <si>
    <r>
      <rPr>
        <sz val="11"/>
        <color theme="1"/>
        <rFont val="Calibri"/>
        <family val="2"/>
        <scheme val="minor"/>
      </rPr>
      <t>SKN Football Festival</t>
    </r>
  </si>
  <si>
    <r>
      <rPr>
        <sz val="11"/>
        <color theme="1"/>
        <rFont val="Calibri"/>
        <family val="2"/>
        <scheme val="minor"/>
      </rPr>
      <t>Uruguay</t>
    </r>
  </si>
  <si>
    <r>
      <rPr>
        <sz val="11"/>
        <color theme="1"/>
        <rFont val="Calibri"/>
        <family val="2"/>
        <scheme val="minor"/>
      </rPr>
      <t>Honduras</t>
    </r>
  </si>
  <si>
    <r>
      <rPr>
        <sz val="11"/>
        <color theme="1"/>
        <rFont val="Calibri"/>
        <family val="2"/>
        <scheme val="minor"/>
      </rPr>
      <t>Copa América</t>
    </r>
  </si>
  <si>
    <r>
      <rPr>
        <sz val="11"/>
        <color theme="1"/>
        <rFont val="Calibri"/>
        <family val="2"/>
        <scheme val="minor"/>
      </rPr>
      <t>Arabie saoudite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</si>
  <si>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</si>
  <si>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</si>
  <si>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</si>
  <si>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Irak</t>
    </r>
  </si>
  <si>
    <r>
      <rPr>
        <sz val="11"/>
        <color theme="1"/>
        <rFont val="Calibri"/>
        <family val="2"/>
        <scheme val="minor"/>
      </rPr>
      <t>Amical</t>
    </r>
  </si>
  <si>
    <r>
      <rPr>
        <sz val="11"/>
        <color theme="1"/>
        <rFont val="Calibri"/>
        <family val="2"/>
        <scheme val="minor"/>
      </rPr>
      <t>Chili</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</si>
  <si>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</si>
  <si>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</si>
  <si>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</si>
  <si>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Pologne</t>
    </r>
  </si>
  <si>
    <r>
      <rPr>
        <sz val="11"/>
        <color theme="1"/>
        <rFont val="Calibri"/>
        <family val="2"/>
        <scheme val="minor"/>
      </rPr>
      <t>Amical</t>
    </r>
  </si>
  <si>
    <r>
      <rPr>
        <sz val="11"/>
        <color theme="1"/>
        <rFont val="Calibri"/>
        <family val="2"/>
        <scheme val="minor"/>
      </rPr>
      <t>Irlande</t>
    </r>
  </si>
  <si>
    <r>
      <rPr>
        <sz val="11"/>
        <color theme="1"/>
        <rFont val="Calibri"/>
        <family val="2"/>
        <scheme val="minor"/>
      </rPr>
      <t>Croatie</t>
    </r>
  </si>
  <si>
    <r>
      <rPr>
        <sz val="11"/>
        <color theme="1"/>
        <rFont val="Calibri"/>
        <family val="2"/>
        <scheme val="minor"/>
      </rPr>
      <t>Amical</t>
    </r>
  </si>
  <si>
    <r>
      <rPr>
        <sz val="11"/>
        <color theme="1"/>
        <rFont val="Calibri"/>
        <family val="2"/>
        <scheme val="minor"/>
      </rPr>
      <t>Norvège</t>
    </r>
  </si>
  <si>
    <r>
      <rPr>
        <sz val="11"/>
        <color theme="1"/>
        <rFont val="Calibri"/>
        <family val="2"/>
        <scheme val="minor"/>
      </rPr>
      <t>Turquie</t>
    </r>
  </si>
  <si>
    <r>
      <rPr>
        <sz val="11"/>
        <color theme="1"/>
        <rFont val="Calibri"/>
        <family val="2"/>
        <scheme val="minor"/>
      </rPr>
      <t>Amical</t>
    </r>
  </si>
  <si>
    <r>
      <rPr>
        <sz val="11"/>
        <color theme="1"/>
        <rFont val="Calibri"/>
        <family val="2"/>
        <scheme val="minor"/>
      </rPr>
      <t>Russie</t>
    </r>
  </si>
  <si>
    <r>
      <rPr>
        <sz val="11"/>
        <color theme="1"/>
        <rFont val="Calibri"/>
        <family val="2"/>
        <scheme val="minor"/>
      </rPr>
      <t>Grèce</t>
    </r>
  </si>
  <si>
    <r>
      <rPr>
        <sz val="11"/>
        <color theme="1"/>
        <rFont val="Calibri"/>
        <family val="2"/>
        <scheme val="minor"/>
      </rPr>
      <t>Amical</t>
    </r>
  </si>
  <si>
    <r>
      <rPr>
        <sz val="11"/>
        <color theme="1"/>
        <rFont val="Calibri"/>
        <family val="2"/>
        <scheme val="minor"/>
      </rPr>
      <t>Slovénie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</si>
  <si>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</si>
  <si>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</si>
  <si>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Qatar</t>
    </r>
  </si>
  <si>
    <r>
      <rPr>
        <sz val="11"/>
        <color theme="1"/>
        <rFont val="Calibri"/>
        <family val="2"/>
        <scheme val="minor"/>
      </rPr>
      <t>Oman</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</si>
  <si>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</si>
  <si>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</si>
  <si>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</si>
  <si>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</si>
  <si>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</si>
  <si>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</si>
  <si>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</si>
  <si>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</si>
  <si>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</si>
  <si>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</si>
  <si>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</si>
  <si>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</si>
  <si>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</si>
  <si>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Serbie</t>
    </r>
  </si>
  <si>
    <r>
      <rPr>
        <sz val="11"/>
        <color theme="1"/>
        <rFont val="Calibri"/>
        <family val="2"/>
        <scheme val="minor"/>
      </rPr>
      <t>Slovénie</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</si>
  <si>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</si>
  <si>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</si>
  <si>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</si>
  <si>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</si>
  <si>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</si>
  <si>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Nigéria</t>
    </r>
  </si>
  <si>
    <r>
      <rPr>
        <sz val="11"/>
        <color theme="1"/>
        <rFont val="Calibri"/>
        <family val="2"/>
        <scheme val="minor"/>
      </rPr>
      <t>Amical</t>
    </r>
  </si>
  <si>
    <r>
      <rPr>
        <sz val="11"/>
        <color theme="1"/>
        <rFont val="Calibri"/>
        <family val="2"/>
        <scheme val="minor"/>
      </rPr>
      <t>Oman</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</si>
  <si>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</si>
  <si>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</si>
  <si>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</si>
  <si>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Irak</t>
    </r>
  </si>
  <si>
    <r>
      <rPr>
        <sz val="11"/>
        <color theme="1"/>
        <rFont val="Calibri"/>
        <family val="2"/>
        <scheme val="minor"/>
      </rPr>
      <t>Amical</t>
    </r>
  </si>
  <si>
    <r>
      <rPr>
        <sz val="11"/>
        <color theme="1"/>
        <rFont val="Calibri"/>
        <family val="2"/>
        <scheme val="minor"/>
      </rPr>
      <t>Qatar</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</si>
  <si>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</si>
  <si>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</si>
  <si>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</si>
  <si>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</si>
  <si>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</si>
  <si>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</si>
  <si>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</si>
  <si>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</si>
  <si>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</si>
  <si>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</si>
  <si>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</si>
  <si>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</si>
  <si>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</si>
  <si>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</si>
  <si>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</si>
  <si>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</si>
  <si>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</si>
  <si>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</si>
  <si>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</si>
  <si>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</si>
  <si>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</si>
  <si>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Nigéria</t>
    </r>
  </si>
  <si>
    <r>
      <rPr>
        <sz val="11"/>
        <color theme="1"/>
        <rFont val="Calibri"/>
        <family val="2"/>
        <scheme val="minor"/>
      </rPr>
      <t>Amical</t>
    </r>
  </si>
  <si>
    <r>
      <rPr>
        <sz val="11"/>
        <color theme="1"/>
        <rFont val="Calibri"/>
        <family val="2"/>
        <scheme val="minor"/>
      </rPr>
      <t>Paraguay</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</si>
  <si>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</si>
  <si>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</si>
  <si>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</si>
  <si>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</si>
  <si>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</si>
  <si>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</si>
  <si>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Oman</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</si>
  <si>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</si>
  <si>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</si>
  <si>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</si>
  <si>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</si>
  <si>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</si>
  <si>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</si>
  <si>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</si>
  <si>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</si>
  <si>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Italie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</si>
  <si>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</si>
  <si>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</si>
  <si>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Pays‑Bas</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</si>
  <si>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</si>
  <si>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</si>
  <si>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Suède</t>
    </r>
  </si>
  <si>
    <r>
      <rPr>
        <sz val="11"/>
        <color theme="1"/>
        <rFont val="Calibri"/>
        <family val="2"/>
        <scheme val="minor"/>
      </rPr>
      <t>Amical</t>
    </r>
  </si>
  <si>
    <r>
      <rPr>
        <sz val="11"/>
        <color theme="1"/>
        <rFont val="Calibri"/>
        <family val="2"/>
        <scheme val="minor"/>
      </rPr>
      <t>Ukraine</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</si>
  <si>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</si>
  <si>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</si>
  <si>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</si>
  <si>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France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</si>
  <si>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</si>
  <si>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</si>
  <si>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Croatie</t>
    </r>
  </si>
  <si>
    <r>
      <rPr>
        <sz val="11"/>
        <color theme="1"/>
        <rFont val="Calibri"/>
        <family val="2"/>
        <scheme val="minor"/>
      </rPr>
      <t>Amical</t>
    </r>
  </si>
  <si>
    <r>
      <rPr>
        <sz val="11"/>
        <color theme="1"/>
        <rFont val="Calibri"/>
        <family val="2"/>
        <scheme val="minor"/>
      </rPr>
      <t>Chili</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</si>
  <si>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</si>
  <si>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</si>
  <si>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</si>
  <si>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</si>
  <si>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</si>
  <si>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</si>
  <si>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Cameroun</t>
    </r>
  </si>
  <si>
    <r>
      <rPr>
        <sz val="11"/>
        <color theme="1"/>
        <rFont val="Calibri"/>
        <family val="2"/>
        <scheme val="minor"/>
      </rPr>
      <t>Amical</t>
    </r>
  </si>
  <si>
    <r>
      <rPr>
        <sz val="11"/>
        <color theme="1"/>
        <rFont val="Calibri"/>
        <family val="2"/>
        <scheme val="minor"/>
      </rPr>
      <t>Roumanie</t>
    </r>
  </si>
  <si>
    <r>
      <rPr>
        <sz val="11"/>
        <color theme="1"/>
        <rFont val="Calibri"/>
        <family val="2"/>
        <scheme val="minor"/>
      </rPr>
      <t>Slovénie</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</si>
  <si>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</si>
  <si>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</si>
  <si>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</si>
  <si>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</si>
  <si>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</si>
  <si>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Koweït</t>
    </r>
  </si>
  <si>
    <r>
      <rPr>
        <sz val="11"/>
        <color theme="1"/>
        <rFont val="Calibri"/>
        <family val="2"/>
        <scheme val="minor"/>
      </rPr>
      <t>Amical</t>
    </r>
  </si>
  <si>
    <r>
      <rPr>
        <sz val="11"/>
        <color theme="1"/>
        <rFont val="Calibri"/>
        <family val="2"/>
        <scheme val="minor"/>
      </rPr>
      <t>Algérie</t>
    </r>
  </si>
  <si>
    <r>
      <rPr>
        <sz val="11"/>
        <color theme="1"/>
        <rFont val="Calibri"/>
        <family val="2"/>
        <scheme val="minor"/>
      </rPr>
      <t>Ghana</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</si>
  <si>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</si>
  <si>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</si>
  <si>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Haïti</t>
    </r>
  </si>
  <si>
    <r>
      <rPr>
        <sz val="11"/>
        <color theme="1"/>
        <rFont val="Calibri"/>
        <family val="2"/>
        <scheme val="minor"/>
      </rPr>
      <t>Amical</t>
    </r>
  </si>
  <si>
    <r>
      <rPr>
        <sz val="11"/>
        <color theme="1"/>
        <rFont val="Calibri"/>
        <family val="2"/>
        <scheme val="minor"/>
      </rPr>
      <t>Mali</t>
    </r>
  </si>
  <si>
    <r>
      <rPr>
        <sz val="11"/>
        <color theme="1"/>
        <rFont val="Calibri"/>
        <family val="2"/>
        <scheme val="minor"/>
      </rPr>
      <t>Ghana</t>
    </r>
  </si>
  <si>
    <r>
      <rPr>
        <sz val="11"/>
        <color theme="1"/>
        <rFont val="Calibri"/>
        <family val="2"/>
        <scheme val="minor"/>
      </rPr>
      <t>Amical</t>
    </r>
  </si>
  <si>
    <r>
      <rPr>
        <sz val="11"/>
        <color theme="1"/>
        <rFont val="Calibri"/>
        <family val="2"/>
        <scheme val="minor"/>
      </rPr>
      <t>Koweït</t>
    </r>
  </si>
  <si>
    <r>
      <rPr>
        <sz val="11"/>
        <color theme="1"/>
        <rFont val="Calibri"/>
        <family val="2"/>
        <scheme val="minor"/>
      </rPr>
      <t>Syrie</t>
    </r>
  </si>
  <si>
    <r>
      <rPr>
        <sz val="11"/>
        <color theme="1"/>
        <rFont val="Calibri"/>
        <family val="2"/>
        <scheme val="minor"/>
      </rPr>
      <t>Amical</t>
    </r>
  </si>
  <si>
    <r>
      <rPr>
        <sz val="11"/>
        <color theme="1"/>
        <rFont val="Calibri"/>
        <family val="2"/>
        <scheme val="minor"/>
      </rPr>
      <t>Qatar</t>
    </r>
  </si>
  <si>
    <r>
      <rPr>
        <sz val="11"/>
        <color theme="1"/>
        <rFont val="Calibri"/>
        <family val="2"/>
        <scheme val="minor"/>
      </rPr>
      <t>Égypte</t>
    </r>
  </si>
  <si>
    <r>
      <rPr>
        <sz val="11"/>
        <color theme="1"/>
        <rFont val="Calibri"/>
        <family val="2"/>
        <scheme val="minor"/>
      </rPr>
      <t>Amical</t>
    </r>
  </si>
  <si>
    <r>
      <rPr>
        <sz val="11"/>
        <color theme="1"/>
        <rFont val="Calibri"/>
        <family val="2"/>
        <scheme val="minor"/>
      </rPr>
      <t>Koweït</t>
    </r>
  </si>
  <si>
    <r>
      <rPr>
        <sz val="11"/>
        <color theme="1"/>
        <rFont val="Calibri"/>
        <family val="2"/>
        <scheme val="minor"/>
      </rPr>
      <t>Syrie</t>
    </r>
  </si>
  <si>
    <r>
      <rPr>
        <sz val="11"/>
        <color theme="1"/>
        <rFont val="Calibri"/>
        <family val="2"/>
        <scheme val="minor"/>
      </rPr>
      <t>Amical</t>
    </r>
  </si>
  <si>
    <r>
      <rPr>
        <sz val="11"/>
        <color theme="1"/>
        <rFont val="Calibri"/>
        <family val="2"/>
        <scheme val="minor"/>
      </rPr>
      <t>Albanie</t>
    </r>
  </si>
  <si>
    <r>
      <rPr>
        <sz val="11"/>
        <color theme="1"/>
        <rFont val="Calibri"/>
        <family val="2"/>
        <scheme val="minor"/>
      </rPr>
      <t xml:space="preserve">République de Macédoine </t>
    </r>
  </si>
  <si>
    <r>
      <rPr>
        <sz val="11"/>
        <color theme="1"/>
        <rFont val="Calibri"/>
        <family val="2"/>
        <scheme val="minor"/>
      </rPr>
      <t>Prime Minister’s Cup</t>
    </r>
  </si>
  <si>
    <r>
      <rPr>
        <sz val="11"/>
        <color theme="1"/>
        <rFont val="Calibri"/>
        <family val="2"/>
        <scheme val="minor"/>
      </rPr>
      <t>Martinique</t>
    </r>
  </si>
  <si>
    <r>
      <rPr>
        <sz val="11"/>
        <color theme="1"/>
        <rFont val="Calibri"/>
        <family val="2"/>
        <scheme val="minor"/>
      </rPr>
      <t>Haïti</t>
    </r>
  </si>
  <si>
    <r>
      <rPr>
        <sz val="11"/>
        <color theme="1"/>
        <rFont val="Calibri"/>
        <family val="2"/>
        <scheme val="minor"/>
      </rPr>
      <t>Amical</t>
    </r>
  </si>
  <si>
    <r>
      <rPr>
        <sz val="11"/>
        <color theme="1"/>
        <rFont val="Calibri"/>
        <family val="2"/>
        <scheme val="minor"/>
      </rPr>
      <t>Albanie</t>
    </r>
  </si>
  <si>
    <r>
      <rPr>
        <sz val="11"/>
        <color theme="1"/>
        <rFont val="Calibri"/>
        <family val="2"/>
        <scheme val="minor"/>
      </rPr>
      <t>Finlande</t>
    </r>
  </si>
  <si>
    <r>
      <rPr>
        <sz val="11"/>
        <color theme="1"/>
        <rFont val="Calibri"/>
        <family val="2"/>
        <scheme val="minor"/>
      </rPr>
      <t>Prime Minister’s Cup</t>
    </r>
  </si>
  <si>
    <r>
      <rPr>
        <sz val="11"/>
        <color theme="1"/>
        <rFont val="Calibri"/>
        <family val="2"/>
        <scheme val="minor"/>
      </rPr>
      <t>Koweït</t>
    </r>
  </si>
  <si>
    <r>
      <rPr>
        <sz val="11"/>
        <color theme="1"/>
        <rFont val="Calibri"/>
        <family val="2"/>
        <scheme val="minor"/>
      </rPr>
      <t>Islande</t>
    </r>
  </si>
  <si>
    <r>
      <rPr>
        <sz val="11"/>
        <color theme="1"/>
        <rFont val="Calibri"/>
        <family val="2"/>
        <scheme val="minor"/>
      </rPr>
      <t>Amical</t>
    </r>
  </si>
  <si>
    <r>
      <rPr>
        <sz val="11"/>
        <color theme="1"/>
        <rFont val="Calibri"/>
        <family val="2"/>
        <scheme val="minor"/>
      </rPr>
      <t>Mali</t>
    </r>
  </si>
  <si>
    <r>
      <rPr>
        <sz val="11"/>
        <color theme="1"/>
        <rFont val="Calibri"/>
        <family val="2"/>
        <scheme val="minor"/>
      </rPr>
      <t>Zambie</t>
    </r>
  </si>
  <si>
    <r>
      <rPr>
        <sz val="11"/>
        <color theme="1"/>
        <rFont val="Calibri"/>
        <family val="2"/>
        <scheme val="minor"/>
      </rPr>
      <t>Amical</t>
    </r>
  </si>
  <si>
    <r>
      <rPr>
        <sz val="11"/>
        <color theme="1"/>
        <rFont val="Calibri"/>
        <family val="2"/>
        <scheme val="minor"/>
      </rPr>
      <t>Égypte</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</si>
  <si>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</si>
  <si>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</si>
  <si>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</si>
  <si>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Sénégal</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</si>
  <si>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</si>
  <si>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</si>
  <si>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</si>
  <si>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</si>
  <si>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Afrique du Sud</t>
    </r>
  </si>
  <si>
    <r>
      <rPr>
        <sz val="11"/>
        <color theme="1"/>
        <rFont val="Calibri"/>
        <family val="2"/>
        <scheme val="minor"/>
      </rPr>
      <t>Burkina Faso</t>
    </r>
  </si>
  <si>
    <r>
      <rPr>
        <sz val="11"/>
        <color theme="1"/>
        <rFont val="Calibri"/>
        <family val="2"/>
        <scheme val="minor"/>
      </rPr>
      <t>Coupe d’Afrique des nations</t>
    </r>
  </si>
  <si>
    <r>
      <rPr>
        <sz val="11"/>
        <color theme="1"/>
        <rFont val="Calibri"/>
        <family val="2"/>
        <scheme val="minor"/>
      </rPr>
      <t>Maroc</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</si>
  <si>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</si>
  <si>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</si>
  <si>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Zambie</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</si>
  <si>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</si>
  <si>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</si>
  <si>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Mali</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</si>
  <si>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</si>
  <si>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</si>
  <si>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Afrique du Sud</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</si>
  <si>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</si>
  <si>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</si>
  <si>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Canada</t>
    </r>
  </si>
  <si>
    <r>
      <rPr>
        <sz val="11"/>
        <color theme="1"/>
        <rFont val="Calibri"/>
        <family val="2"/>
        <scheme val="minor"/>
      </rPr>
      <t>Martinique</t>
    </r>
  </si>
  <si>
    <r>
      <rPr>
        <sz val="11"/>
        <color theme="1"/>
        <rFont val="Calibri"/>
        <family val="2"/>
        <scheme val="minor"/>
      </rPr>
      <t>Gold Cup</t>
    </r>
  </si>
  <si>
    <r>
      <rPr>
        <sz val="11"/>
        <color theme="1"/>
        <rFont val="Calibri"/>
        <family val="2"/>
        <scheme val="minor"/>
      </rPr>
      <t>Mexique</t>
    </r>
  </si>
  <si>
    <r>
      <rPr>
        <sz val="11"/>
        <color theme="1"/>
        <rFont val="Calibri"/>
        <family val="2"/>
        <scheme val="minor"/>
      </rPr>
      <t>Corée du Sud</t>
    </r>
  </si>
  <si>
    <r>
      <rPr>
        <sz val="11"/>
        <color theme="1"/>
        <rFont val="Calibri"/>
        <family val="2"/>
        <scheme val="minor"/>
      </rPr>
      <t>Gold Cup</t>
    </r>
  </si>
  <si>
    <r>
      <rPr>
        <sz val="11"/>
        <color theme="1"/>
        <rFont val="Calibri"/>
        <family val="2"/>
        <scheme val="minor"/>
      </rPr>
      <t>Sénégal</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</si>
  <si>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</si>
  <si>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</si>
  <si>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Sénégal</t>
    </r>
  </si>
  <si>
    <r>
      <rPr>
        <sz val="11"/>
        <color theme="1"/>
        <rFont val="Calibri"/>
        <family val="2"/>
        <scheme val="minor"/>
      </rPr>
      <t>Cameroun</t>
    </r>
  </si>
  <si>
    <r>
      <rPr>
        <sz val="11"/>
        <color theme="1"/>
        <rFont val="Calibri"/>
        <family val="2"/>
        <scheme val="minor"/>
      </rPr>
      <t>Coupe d’Afrique des nations</t>
    </r>
  </si>
  <si>
    <r>
      <rPr>
        <sz val="11"/>
        <color theme="1"/>
        <rFont val="Calibri"/>
        <family val="2"/>
        <scheme val="minor"/>
      </rPr>
      <t>Croatie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</si>
  <si>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</si>
  <si>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</si>
  <si>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Grèce</t>
    </r>
  </si>
  <si>
    <r>
      <rPr>
        <sz val="11"/>
        <color theme="1"/>
        <rFont val="Calibri"/>
        <family val="2"/>
        <scheme val="minor"/>
      </rPr>
      <t>Suède</t>
    </r>
  </si>
  <si>
    <r>
      <rPr>
        <sz val="11"/>
        <color theme="1"/>
        <rFont val="Calibri"/>
        <family val="2"/>
        <scheme val="minor"/>
      </rPr>
      <t>Amical</t>
    </r>
  </si>
  <si>
    <r>
      <rPr>
        <sz val="11"/>
        <color theme="1"/>
        <rFont val="Calibri"/>
        <family val="2"/>
        <scheme val="minor"/>
      </rPr>
      <t>Pays‑Bas</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</si>
  <si>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</si>
  <si>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</si>
  <si>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Paraguay</t>
    </r>
  </si>
  <si>
    <r>
      <rPr>
        <sz val="11"/>
        <color theme="1"/>
        <rFont val="Calibri"/>
        <family val="2"/>
        <scheme val="minor"/>
      </rPr>
      <t>Bolivie</t>
    </r>
  </si>
  <si>
    <r>
      <rPr>
        <sz val="11"/>
        <color theme="1"/>
        <rFont val="Calibri"/>
        <family val="2"/>
        <scheme val="minor"/>
      </rPr>
      <t>Amical</t>
    </r>
  </si>
  <si>
    <r>
      <rPr>
        <sz val="11"/>
        <color theme="1"/>
        <rFont val="Calibri"/>
        <family val="2"/>
        <scheme val="minor"/>
      </rPr>
      <t>Espagne</t>
    </r>
  </si>
  <si>
    <r>
      <rPr>
        <sz val="11"/>
        <color theme="1"/>
        <rFont val="Calibri"/>
        <family val="2"/>
        <scheme val="minor"/>
      </rPr>
      <t>Portugal</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</si>
  <si>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</si>
  <si>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</si>
  <si>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Argentine</t>
    </r>
  </si>
  <si>
    <r>
      <rPr>
        <sz val="11"/>
        <color theme="1"/>
        <rFont val="Calibri"/>
        <family val="2"/>
        <scheme val="minor"/>
      </rPr>
      <t>Amical</t>
    </r>
  </si>
  <si>
    <r>
      <rPr>
        <sz val="11"/>
        <color theme="1"/>
        <rFont val="Calibri"/>
        <family val="2"/>
        <scheme val="minor"/>
      </rPr>
      <t>Chine</t>
    </r>
  </si>
  <si>
    <r>
      <rPr>
        <sz val="11"/>
        <color theme="1"/>
        <rFont val="Calibri"/>
        <family val="2"/>
        <scheme val="minor"/>
      </rPr>
      <t>Slovénie</t>
    </r>
  </si>
  <si>
    <r>
      <rPr>
        <sz val="11"/>
        <color theme="1"/>
        <rFont val="Calibri"/>
        <family val="2"/>
        <scheme val="minor"/>
      </rPr>
      <t>Lunar New Year Cup</t>
    </r>
  </si>
  <si>
    <r>
      <rPr>
        <sz val="11"/>
        <color theme="1"/>
        <rFont val="Calibri"/>
        <family val="2"/>
        <scheme val="minor"/>
      </rPr>
      <t>Tunisie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</si>
  <si>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</si>
  <si>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</si>
  <si>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</si>
  <si>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Turquie</t>
    </r>
  </si>
  <si>
    <r>
      <rPr>
        <sz val="11"/>
        <color theme="1"/>
        <rFont val="Calibri"/>
        <family val="2"/>
        <scheme val="minor"/>
      </rPr>
      <t>Amical</t>
    </r>
  </si>
  <si>
    <r>
      <rPr>
        <sz val="11"/>
        <color theme="1"/>
        <rFont val="Calibri"/>
        <family val="2"/>
        <scheme val="minor"/>
      </rPr>
      <t>Nigéria</t>
    </r>
  </si>
  <si>
    <r>
      <rPr>
        <sz val="11"/>
        <color theme="1"/>
        <rFont val="Calibri"/>
        <family val="2"/>
        <scheme val="minor"/>
      </rPr>
      <t>Paraguay</t>
    </r>
  </si>
  <si>
    <r>
      <rPr>
        <sz val="11"/>
        <color theme="1"/>
        <rFont val="Calibri"/>
        <family val="2"/>
        <scheme val="minor"/>
      </rPr>
      <t>Amical</t>
    </r>
  </si>
  <si>
    <r>
      <rPr>
        <sz val="11"/>
        <color theme="1"/>
        <rFont val="Calibri"/>
        <family val="2"/>
        <scheme val="minor"/>
      </rPr>
      <t>Argentine</t>
    </r>
  </si>
  <si>
    <r>
      <rPr>
        <sz val="11"/>
        <color theme="1"/>
        <rFont val="Calibri"/>
        <family val="2"/>
        <scheme val="minor"/>
      </rPr>
      <t>Cameroun</t>
    </r>
  </si>
  <si>
    <r>
      <rPr>
        <sz val="11"/>
        <color theme="1"/>
        <rFont val="Calibri"/>
        <family val="2"/>
        <scheme val="minor"/>
      </rPr>
      <t>Amical</t>
    </r>
  </si>
  <si>
    <r>
      <rPr>
        <sz val="11"/>
        <color theme="1"/>
        <rFont val="Calibri"/>
        <family val="2"/>
        <scheme val="minor"/>
      </rPr>
      <t>Croatie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</si>
  <si>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</si>
  <si>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</si>
  <si>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Suède</t>
    </r>
  </si>
  <si>
    <r>
      <rPr>
        <sz val="11"/>
        <color theme="1"/>
        <rFont val="Calibri"/>
        <family val="2"/>
        <scheme val="minor"/>
      </rPr>
      <t>Suisse</t>
    </r>
  </si>
  <si>
    <r>
      <rPr>
        <sz val="11"/>
        <color theme="1"/>
        <rFont val="Calibri"/>
        <family val="2"/>
        <scheme val="minor"/>
      </rPr>
      <t>Amical</t>
    </r>
  </si>
  <si>
    <r>
      <rPr>
        <sz val="11"/>
        <color theme="1"/>
        <rFont val="Calibri"/>
        <family val="2"/>
        <scheme val="minor"/>
      </rPr>
      <t>Tunisie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</si>
  <si>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</si>
  <si>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</si>
  <si>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Autriche</t>
    </r>
  </si>
  <si>
    <r>
      <rPr>
        <sz val="11"/>
        <color theme="1"/>
        <rFont val="Calibri"/>
        <family val="2"/>
        <scheme val="minor"/>
      </rPr>
      <t>Cameroun</t>
    </r>
  </si>
  <si>
    <r>
      <rPr>
        <sz val="11"/>
        <color theme="1"/>
        <rFont val="Calibri"/>
        <family val="2"/>
        <scheme val="minor"/>
      </rPr>
      <t>Amical</t>
    </r>
  </si>
  <si>
    <r>
      <rPr>
        <sz val="11"/>
        <color theme="1"/>
        <rFont val="Calibri"/>
        <family val="2"/>
        <scheme val="minor"/>
      </rPr>
      <t>Belgique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</si>
  <si>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</si>
  <si>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</si>
  <si>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</si>
  <si>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</si>
  <si>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</si>
  <si>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France</t>
    </r>
  </si>
  <si>
    <r>
      <rPr>
        <sz val="11"/>
        <color theme="1"/>
        <rFont val="Calibri"/>
        <family val="2"/>
        <scheme val="minor"/>
      </rPr>
      <t>Russie</t>
    </r>
  </si>
  <si>
    <r>
      <rPr>
        <sz val="11"/>
        <color theme="1"/>
        <rFont val="Calibri"/>
        <family val="2"/>
        <scheme val="minor"/>
      </rPr>
      <t>Amical</t>
    </r>
  </si>
  <si>
    <r>
      <rPr>
        <sz val="11"/>
        <color theme="1"/>
        <rFont val="Calibri"/>
        <family val="2"/>
        <scheme val="minor"/>
      </rPr>
      <t>Italie</t>
    </r>
  </si>
  <si>
    <r>
      <rPr>
        <sz val="11"/>
        <color theme="1"/>
        <rFont val="Calibri"/>
        <family val="2"/>
        <scheme val="minor"/>
      </rPr>
      <t>Uruguay</t>
    </r>
  </si>
  <si>
    <r>
      <rPr>
        <sz val="11"/>
        <color theme="1"/>
        <rFont val="Calibri"/>
        <family val="2"/>
        <scheme val="minor"/>
      </rPr>
      <t>Amical</t>
    </r>
  </si>
  <si>
    <r>
      <rPr>
        <sz val="11"/>
        <color theme="1"/>
        <rFont val="Calibri"/>
        <family val="2"/>
        <scheme val="minor"/>
      </rPr>
      <t>Japon</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</si>
  <si>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</si>
  <si>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</si>
  <si>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Norvège</t>
    </r>
  </si>
  <si>
    <r>
      <rPr>
        <sz val="11"/>
        <color theme="1"/>
        <rFont val="Calibri"/>
        <family val="2"/>
        <scheme val="minor"/>
      </rPr>
      <t>Suède</t>
    </r>
  </si>
  <si>
    <r>
      <rPr>
        <sz val="11"/>
        <color theme="1"/>
        <rFont val="Calibri"/>
        <family val="2"/>
        <scheme val="minor"/>
      </rPr>
      <t>Amical</t>
    </r>
  </si>
  <si>
    <r>
      <rPr>
        <sz val="11"/>
        <color theme="1"/>
        <rFont val="Calibri"/>
        <family val="2"/>
        <scheme val="minor"/>
      </rPr>
      <t>Portugal</t>
    </r>
  </si>
  <si>
    <r>
      <rPr>
        <sz val="11"/>
        <color theme="1"/>
        <rFont val="Calibri"/>
        <family val="2"/>
        <scheme val="minor"/>
      </rPr>
      <t>Brésil</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</si>
  <si>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</si>
  <si>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</si>
  <si>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Chine</t>
    </r>
  </si>
  <si>
    <r>
      <rPr>
        <sz val="11"/>
        <color theme="1"/>
        <rFont val="Calibri"/>
        <family val="2"/>
        <scheme val="minor"/>
      </rPr>
      <t>Amical</t>
    </r>
  </si>
  <si>
    <r>
      <rPr>
        <sz val="11"/>
        <color theme="1"/>
        <rFont val="Calibri"/>
        <family val="2"/>
        <scheme val="minor"/>
      </rPr>
      <t>Japon</t>
    </r>
  </si>
  <si>
    <r>
      <rPr>
        <sz val="11"/>
        <color theme="1"/>
        <rFont val="Calibri"/>
        <family val="2"/>
        <scheme val="minor"/>
      </rPr>
      <t>Honduras</t>
    </r>
  </si>
  <si>
    <r>
      <rPr>
        <sz val="11"/>
        <color theme="1"/>
        <rFont val="Calibri"/>
        <family val="2"/>
        <scheme val="minor"/>
      </rPr>
      <t>Coupe Kirin</t>
    </r>
  </si>
  <si>
    <r>
      <rPr>
        <sz val="11"/>
        <color theme="1"/>
        <rFont val="Calibri"/>
        <family val="2"/>
        <scheme val="minor"/>
      </rPr>
      <t>Venezuela</t>
    </r>
  </si>
  <si>
    <r>
      <rPr>
        <sz val="11"/>
        <color theme="1"/>
        <rFont val="Calibri"/>
        <family val="2"/>
        <scheme val="minor"/>
      </rPr>
      <t>Colombie</t>
    </r>
  </si>
  <si>
    <r>
      <rPr>
        <sz val="11"/>
        <color theme="1"/>
        <rFont val="Calibri"/>
        <family val="2"/>
        <scheme val="minor"/>
      </rPr>
      <t>Amical</t>
    </r>
  </si>
  <si>
    <r>
      <rPr>
        <sz val="11"/>
        <color theme="1"/>
        <rFont val="Calibri"/>
        <family val="2"/>
        <scheme val="minor"/>
      </rPr>
      <t>Belgique</t>
    </r>
  </si>
  <si>
    <r>
      <rPr>
        <sz val="11"/>
        <color theme="1"/>
        <rFont val="Calibri"/>
        <family val="2"/>
        <scheme val="minor"/>
      </rPr>
      <t>Algérie</t>
    </r>
  </si>
  <si>
    <r>
      <rPr>
        <sz val="11"/>
        <color theme="1"/>
        <rFont val="Calibri"/>
        <family val="2"/>
        <scheme val="minor"/>
      </rPr>
      <t>Amical</t>
    </r>
  </si>
  <si>
    <r>
      <rPr>
        <sz val="11"/>
        <color theme="1"/>
        <rFont val="Calibri"/>
        <family val="2"/>
        <scheme val="minor"/>
      </rPr>
      <t>Russie</t>
    </r>
  </si>
  <si>
    <r>
      <rPr>
        <sz val="11"/>
        <color theme="1"/>
        <rFont val="Calibri"/>
        <family val="2"/>
        <scheme val="minor"/>
      </rPr>
      <t>Bélarus</t>
    </r>
  </si>
  <si>
    <r>
      <rPr>
        <sz val="11"/>
        <color theme="1"/>
        <rFont val="Calibri"/>
        <family val="2"/>
        <scheme val="minor"/>
      </rPr>
      <t>Amical</t>
    </r>
  </si>
  <si>
    <r>
      <rPr>
        <sz val="11"/>
        <color theme="1"/>
        <rFont val="Calibri"/>
        <family val="2"/>
        <scheme val="minor"/>
      </rPr>
      <t>Russie</t>
    </r>
  </si>
  <si>
    <r>
      <rPr>
        <sz val="11"/>
        <color theme="1"/>
        <rFont val="Calibri"/>
        <family val="2"/>
        <scheme val="minor"/>
      </rPr>
      <t>Serbie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</si>
  <si>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</si>
  <si>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</si>
  <si>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</si>
  <si>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</si>
  <si>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Norvège</t>
    </r>
  </si>
  <si>
    <r>
      <rPr>
        <sz val="11"/>
        <color theme="1"/>
        <rFont val="Calibri"/>
        <family val="2"/>
        <scheme val="minor"/>
      </rPr>
      <t>Islande</t>
    </r>
  </si>
  <si>
    <r>
      <rPr>
        <sz val="11"/>
        <color theme="1"/>
        <rFont val="Calibri"/>
        <family val="2"/>
        <scheme val="minor"/>
      </rPr>
      <t>Amical</t>
    </r>
  </si>
  <si>
    <r>
      <rPr>
        <sz val="11"/>
        <color theme="1"/>
        <rFont val="Calibri"/>
        <family val="2"/>
        <scheme val="minor"/>
      </rPr>
      <t>Japon</t>
    </r>
  </si>
  <si>
    <r>
      <rPr>
        <sz val="11"/>
        <color theme="1"/>
        <rFont val="Calibri"/>
        <family val="2"/>
        <scheme val="minor"/>
      </rPr>
      <t>Suède</t>
    </r>
  </si>
  <si>
    <r>
      <rPr>
        <sz val="11"/>
        <color theme="1"/>
        <rFont val="Calibri"/>
        <family val="2"/>
        <scheme val="minor"/>
      </rPr>
      <t>Amical</t>
    </r>
  </si>
  <si>
    <r>
      <rPr>
        <sz val="11"/>
        <color theme="1"/>
        <rFont val="Calibri"/>
        <family val="2"/>
        <scheme val="minor"/>
      </rPr>
      <t>Cameroun</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</si>
  <si>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</si>
  <si>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</si>
  <si>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Irlande</t>
    </r>
  </si>
  <si>
    <r>
      <rPr>
        <sz val="11"/>
        <color theme="1"/>
        <rFont val="Calibri"/>
        <family val="2"/>
        <scheme val="minor"/>
      </rPr>
      <t>Cameroun</t>
    </r>
  </si>
  <si>
    <r>
      <rPr>
        <sz val="11"/>
        <color theme="1"/>
        <rFont val="Calibri"/>
        <family val="2"/>
        <scheme val="minor"/>
      </rPr>
      <t>Coupe du Monde de la FIFA</t>
    </r>
  </si>
  <si>
    <r>
      <rPr>
        <sz val="11"/>
        <color theme="1"/>
        <rFont val="Calibri"/>
        <family val="2"/>
        <scheme val="minor"/>
      </rPr>
      <t>Angleterre</t>
    </r>
  </si>
  <si>
    <r>
      <rPr>
        <sz val="11"/>
        <color theme="1"/>
        <rFont val="Calibri"/>
        <family val="2"/>
        <scheme val="minor"/>
      </rPr>
      <t>Suède</t>
    </r>
  </si>
  <si>
    <r>
      <rPr>
        <sz val="11"/>
        <color theme="1"/>
        <rFont val="Calibri"/>
        <family val="2"/>
        <scheme val="minor"/>
      </rPr>
      <t>Coupe du Monde de la FIFA</t>
    </r>
  </si>
  <si>
    <r>
      <rPr>
        <sz val="11"/>
        <color theme="1"/>
        <rFont val="Calibri"/>
        <family val="2"/>
        <scheme val="minor"/>
      </rPr>
      <t>Paraguay</t>
    </r>
  </si>
  <si>
    <r>
      <rPr>
        <sz val="11"/>
        <color theme="1"/>
        <rFont val="Calibri"/>
        <family val="2"/>
        <scheme val="minor"/>
      </rPr>
      <t>Afrique du Sud</t>
    </r>
  </si>
  <si>
    <r>
      <rPr>
        <sz val="11"/>
        <color theme="1"/>
        <rFont val="Calibri"/>
        <family val="2"/>
        <scheme val="minor"/>
      </rPr>
      <t>Coupe du Monde de la FIFA</t>
    </r>
  </si>
  <si>
    <r>
      <rPr>
        <sz val="11"/>
        <color theme="1"/>
        <rFont val="Calibri"/>
        <family val="2"/>
        <scheme val="minor"/>
      </rPr>
      <t>Japon</t>
    </r>
  </si>
  <si>
    <r>
      <rPr>
        <sz val="11"/>
        <color theme="1"/>
        <rFont val="Calibri"/>
        <family val="2"/>
        <scheme val="minor"/>
      </rPr>
      <t>Belgique</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</si>
  <si>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</si>
  <si>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</si>
  <si>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Irlande</t>
    </r>
  </si>
  <si>
    <r>
      <rPr>
        <sz val="11"/>
        <color theme="1"/>
        <rFont val="Calibri"/>
        <family val="2"/>
        <scheme val="minor"/>
      </rPr>
      <t>Coupe du Monde de la FIFA</t>
    </r>
  </si>
  <si>
    <r>
      <rPr>
        <sz val="11"/>
        <color theme="1"/>
        <rFont val="Calibri"/>
        <family val="2"/>
        <scheme val="minor"/>
      </rPr>
      <t>Danemark</t>
    </r>
  </si>
  <si>
    <r>
      <rPr>
        <sz val="11"/>
        <color theme="1"/>
        <rFont val="Calibri"/>
        <family val="2"/>
        <scheme val="minor"/>
      </rPr>
      <t>Sénégal</t>
    </r>
  </si>
  <si>
    <r>
      <rPr>
        <sz val="11"/>
        <color theme="1"/>
        <rFont val="Calibri"/>
        <family val="2"/>
        <scheme val="minor"/>
      </rPr>
      <t>Coupe du Monde de la FIFA</t>
    </r>
  </si>
  <si>
    <r>
      <rPr>
        <sz val="11"/>
        <color theme="1"/>
        <rFont val="Calibri"/>
        <family val="2"/>
        <scheme val="minor"/>
      </rPr>
      <t>France</t>
    </r>
  </si>
  <si>
    <r>
      <rPr>
        <sz val="11"/>
        <color theme="1"/>
        <rFont val="Calibri"/>
        <family val="2"/>
        <scheme val="minor"/>
      </rPr>
      <t>Uruguay</t>
    </r>
  </si>
  <si>
    <r>
      <rPr>
        <sz val="11"/>
        <color theme="1"/>
        <rFont val="Calibri"/>
        <family val="2"/>
        <scheme val="minor"/>
      </rPr>
      <t>Coupe du Monde de la FIFA</t>
    </r>
  </si>
  <si>
    <r>
      <rPr>
        <sz val="11"/>
        <color theme="1"/>
        <rFont val="Calibri"/>
        <family val="2"/>
        <scheme val="minor"/>
      </rPr>
      <t>Costa Rica</t>
    </r>
  </si>
  <si>
    <r>
      <rPr>
        <sz val="11"/>
        <color theme="1"/>
        <rFont val="Calibri"/>
        <family val="2"/>
        <scheme val="minor"/>
      </rPr>
      <t>Turquie</t>
    </r>
  </si>
  <si>
    <r>
      <rPr>
        <sz val="11"/>
        <color theme="1"/>
        <rFont val="Calibri"/>
        <family val="2"/>
        <scheme val="minor"/>
      </rPr>
      <t>Coupe du Monde de la FIFA</t>
    </r>
  </si>
  <si>
    <r>
      <rPr>
        <sz val="11"/>
        <color theme="1"/>
        <rFont val="Calibri"/>
        <family val="2"/>
        <scheme val="minor"/>
      </rPr>
      <t>Tunisie</t>
    </r>
  </si>
  <si>
    <r>
      <rPr>
        <sz val="11"/>
        <color theme="1"/>
        <rFont val="Calibri"/>
        <family val="2"/>
        <scheme val="minor"/>
      </rPr>
      <t>Belgique</t>
    </r>
  </si>
  <si>
    <r>
      <rPr>
        <sz val="11"/>
        <color theme="1"/>
        <rFont val="Calibri"/>
        <family val="2"/>
        <scheme val="minor"/>
      </rPr>
      <t>Coupe du Monde de la FIFA</t>
    </r>
  </si>
  <si>
    <r>
      <rPr>
        <sz val="11"/>
        <color theme="1"/>
        <rFont val="Calibri"/>
        <family val="2"/>
        <scheme val="minor"/>
      </rPr>
      <t>Sénégal</t>
    </r>
  </si>
  <si>
    <r>
      <rPr>
        <sz val="11"/>
        <color theme="1"/>
        <rFont val="Calibri"/>
        <family val="2"/>
        <scheme val="minor"/>
      </rPr>
      <t>Uruguay</t>
    </r>
  </si>
  <si>
    <r>
      <rPr>
        <sz val="11"/>
        <color theme="1"/>
        <rFont val="Calibri"/>
        <family val="2"/>
        <scheme val="minor"/>
      </rPr>
      <t>Coupe du Monde de la FIFA</t>
    </r>
  </si>
  <si>
    <r>
      <rPr>
        <sz val="11"/>
        <color theme="1"/>
        <rFont val="Calibri"/>
        <family val="2"/>
        <scheme val="minor"/>
      </rPr>
      <t>Nigéria</t>
    </r>
  </si>
  <si>
    <r>
      <rPr>
        <sz val="11"/>
        <color theme="1"/>
        <rFont val="Calibri"/>
        <family val="2"/>
        <scheme val="minor"/>
      </rPr>
      <t>Angleterre</t>
    </r>
  </si>
  <si>
    <r>
      <rPr>
        <sz val="11"/>
        <color theme="1"/>
        <rFont val="Calibri"/>
        <family val="2"/>
        <scheme val="minor"/>
      </rPr>
      <t>Coupe du Monde de la FIFA</t>
    </r>
  </si>
  <si>
    <r>
      <rPr>
        <sz val="11"/>
        <color theme="1"/>
        <rFont val="Calibri"/>
        <family val="2"/>
        <scheme val="minor"/>
      </rPr>
      <t>Suède</t>
    </r>
  </si>
  <si>
    <r>
      <rPr>
        <sz val="11"/>
        <color theme="1"/>
        <rFont val="Calibri"/>
        <family val="2"/>
        <scheme val="minor"/>
      </rPr>
      <t>Argentine</t>
    </r>
  </si>
  <si>
    <r>
      <rPr>
        <sz val="11"/>
        <color theme="1"/>
        <rFont val="Calibri"/>
        <family val="2"/>
        <scheme val="minor"/>
      </rPr>
      <t>Coupe du Monde de la FIFA</t>
    </r>
  </si>
  <si>
    <r>
      <rPr>
        <sz val="11"/>
        <color theme="1"/>
        <rFont val="Calibri"/>
        <family val="2"/>
        <scheme val="minor"/>
      </rPr>
      <t>Mexique</t>
    </r>
  </si>
  <si>
    <r>
      <rPr>
        <sz val="11"/>
        <color theme="1"/>
        <rFont val="Calibri"/>
        <family val="2"/>
        <scheme val="minor"/>
      </rPr>
      <t>Italie</t>
    </r>
  </si>
  <si>
    <r>
      <rPr>
        <sz val="11"/>
        <color theme="1"/>
        <rFont val="Calibri"/>
        <family val="2"/>
        <scheme val="minor"/>
      </rPr>
      <t>Coupe du Monde de la FIFA</t>
    </r>
  </si>
  <si>
    <r>
      <rPr>
        <sz val="11"/>
        <color theme="1"/>
        <rFont val="Calibri"/>
        <family val="2"/>
        <scheme val="minor"/>
      </rPr>
      <t>Espagne</t>
    </r>
  </si>
  <si>
    <r>
      <rPr>
        <sz val="11"/>
        <color theme="1"/>
        <rFont val="Calibri"/>
        <family val="2"/>
        <scheme val="minor"/>
      </rPr>
      <t>Irlande</t>
    </r>
  </si>
  <si>
    <r>
      <rPr>
        <sz val="11"/>
        <color theme="1"/>
        <rFont val="Calibri"/>
        <family val="2"/>
        <scheme val="minor"/>
      </rPr>
      <t>Coupe du Monde de la FIFA</t>
    </r>
  </si>
  <si>
    <r>
      <rPr>
        <sz val="11"/>
        <color theme="1"/>
        <rFont val="Calibri"/>
        <family val="2"/>
        <scheme val="minor"/>
      </rPr>
      <t>Espagne</t>
    </r>
  </si>
  <si>
    <r>
      <rPr>
        <sz val="11"/>
        <color theme="1"/>
        <rFont val="Calibri"/>
        <family val="2"/>
        <scheme val="minor"/>
      </rPr>
      <t>Corée du Sud</t>
    </r>
  </si>
  <si>
    <r>
      <rPr>
        <sz val="11"/>
        <color theme="1"/>
        <rFont val="Calibri"/>
        <family val="2"/>
        <scheme val="minor"/>
      </rPr>
      <t>Coupe du Monde de la FIFA</t>
    </r>
  </si>
  <si>
    <r>
      <rPr>
        <sz val="11"/>
        <color theme="1"/>
        <rFont val="Calibri"/>
        <family val="2"/>
        <scheme val="minor"/>
      </rPr>
      <t>Bulgarie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</si>
  <si>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</si>
  <si>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</si>
  <si>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Croatie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</si>
  <si>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</si>
  <si>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</si>
  <si>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Hongrie</t>
    </r>
  </si>
  <si>
    <r>
      <rPr>
        <sz val="11"/>
        <color theme="1"/>
        <rFont val="Calibri"/>
        <family val="2"/>
        <scheme val="minor"/>
      </rPr>
      <t>Espagne</t>
    </r>
  </si>
  <si>
    <r>
      <rPr>
        <sz val="11"/>
        <color theme="1"/>
        <rFont val="Calibri"/>
        <family val="2"/>
        <scheme val="minor"/>
      </rPr>
      <t>Amical</t>
    </r>
  </si>
  <si>
    <r>
      <rPr>
        <sz val="11"/>
        <color theme="1"/>
        <rFont val="Calibri"/>
        <family val="2"/>
        <scheme val="minor"/>
      </rPr>
      <t>Pologne</t>
    </r>
  </si>
  <si>
    <r>
      <rPr>
        <sz val="11"/>
        <color theme="1"/>
        <rFont val="Calibri"/>
        <family val="2"/>
        <scheme val="minor"/>
      </rPr>
      <t>Belgique</t>
    </r>
  </si>
  <si>
    <r>
      <rPr>
        <sz val="11"/>
        <color theme="1"/>
        <rFont val="Calibri"/>
        <family val="2"/>
        <scheme val="minor"/>
      </rPr>
      <t>Amical</t>
    </r>
  </si>
  <si>
    <r>
      <rPr>
        <sz val="11"/>
        <color theme="1"/>
        <rFont val="Calibri"/>
        <family val="2"/>
        <scheme val="minor"/>
      </rPr>
      <t>Russie</t>
    </r>
  </si>
  <si>
    <r>
      <rPr>
        <sz val="11"/>
        <color theme="1"/>
        <rFont val="Calibri"/>
        <family val="2"/>
        <scheme val="minor"/>
      </rPr>
      <t>Suède</t>
    </r>
  </si>
  <si>
    <r>
      <rPr>
        <sz val="11"/>
        <color theme="1"/>
        <rFont val="Calibri"/>
        <family val="2"/>
        <scheme val="minor"/>
      </rPr>
      <t>Amical</t>
    </r>
  </si>
  <si>
    <r>
      <rPr>
        <sz val="11"/>
        <color theme="1"/>
        <rFont val="Calibri"/>
        <family val="2"/>
        <scheme val="minor"/>
      </rPr>
      <t>Tunisie</t>
    </r>
  </si>
  <si>
    <r>
      <rPr>
        <sz val="11"/>
        <color theme="1"/>
        <rFont val="Calibri"/>
        <family val="2"/>
        <scheme val="minor"/>
      </rPr>
      <t>France</t>
    </r>
  </si>
  <si>
    <r>
      <rPr>
        <sz val="11"/>
        <color theme="1"/>
        <rFont val="Calibri"/>
        <family val="2"/>
        <scheme val="minor"/>
      </rPr>
      <t>Amical</t>
    </r>
  </si>
  <si>
    <r>
      <rPr>
        <sz val="11"/>
        <color theme="1"/>
        <rFont val="Calibri"/>
        <family val="2"/>
        <scheme val="minor"/>
      </rPr>
      <t>Ouganda</t>
    </r>
  </si>
  <si>
    <r>
      <rPr>
        <sz val="11"/>
        <color theme="1"/>
        <rFont val="Calibri"/>
        <family val="2"/>
        <scheme val="minor"/>
      </rPr>
      <t>Zambie</t>
    </r>
  </si>
  <si>
    <r>
      <rPr>
        <sz val="11"/>
        <color theme="1"/>
        <rFont val="Calibri"/>
        <family val="2"/>
        <scheme val="minor"/>
      </rPr>
      <t>Amical</t>
    </r>
  </si>
  <si>
    <r>
      <rPr>
        <sz val="11"/>
        <color theme="1"/>
        <rFont val="Calibri"/>
        <family val="2"/>
        <scheme val="minor"/>
      </rPr>
      <t>Irak</t>
    </r>
  </si>
  <si>
    <r>
      <rPr>
        <sz val="11"/>
        <color theme="1"/>
        <rFont val="Calibri"/>
        <family val="2"/>
        <scheme val="minor"/>
      </rPr>
      <t>Iran</t>
    </r>
  </si>
  <si>
    <r>
      <rPr>
        <sz val="11"/>
        <color theme="1"/>
        <rFont val="Calibri"/>
        <family val="2"/>
        <scheme val="minor"/>
      </rPr>
      <t>Championnat de la WAFF</t>
    </r>
  </si>
  <si>
    <r>
      <rPr>
        <sz val="11"/>
        <color theme="1"/>
        <rFont val="Calibri"/>
        <family val="2"/>
        <scheme val="minor"/>
      </rPr>
      <t>Arménie</t>
    </r>
  </si>
  <si>
    <r>
      <rPr>
        <sz val="11"/>
        <color theme="1"/>
        <rFont val="Calibri"/>
        <family val="2"/>
        <scheme val="minor"/>
      </rPr>
      <t>Ukraine</t>
    </r>
  </si>
  <si>
    <r>
      <rPr>
        <sz val="11"/>
        <color theme="1"/>
        <rFont val="Calibri"/>
        <family val="2"/>
        <scheme val="minor"/>
      </rPr>
      <t>Qualification pour la Coupe européenne de l’UEFA</t>
    </r>
  </si>
  <si>
    <r>
      <rPr>
        <sz val="11"/>
        <color theme="1"/>
        <rFont val="Calibri"/>
        <family val="2"/>
        <scheme val="minor"/>
      </rPr>
      <t>Croatie</t>
    </r>
  </si>
  <si>
    <r>
      <rPr>
        <sz val="11"/>
        <color theme="1"/>
        <rFont val="Calibri"/>
        <family val="2"/>
        <scheme val="minor"/>
      </rPr>
      <t>Estonie</t>
    </r>
  </si>
  <si>
    <r>
      <rPr>
        <sz val="11"/>
        <color theme="1"/>
        <rFont val="Calibri"/>
        <family val="2"/>
        <scheme val="minor"/>
      </rPr>
      <t>Qualification pour la Coupe européenne de l’UEFA</t>
    </r>
  </si>
  <si>
    <r>
      <rPr>
        <sz val="11"/>
        <color theme="1"/>
        <rFont val="Calibri"/>
        <family val="2"/>
        <scheme val="minor"/>
      </rPr>
      <t>Angleterre</t>
    </r>
  </si>
  <si>
    <r>
      <rPr>
        <sz val="11"/>
        <color theme="1"/>
        <rFont val="Calibri"/>
        <family val="2"/>
        <scheme val="minor"/>
      </rPr>
      <t>Portugal</t>
    </r>
  </si>
  <si>
    <r>
      <rPr>
        <sz val="11"/>
        <color theme="1"/>
        <rFont val="Calibri"/>
        <family val="2"/>
        <scheme val="minor"/>
      </rPr>
      <t>Amical</t>
    </r>
  </si>
  <si>
    <r>
      <rPr>
        <sz val="11"/>
        <color theme="1"/>
        <rFont val="Calibri"/>
        <family val="2"/>
        <scheme val="minor"/>
      </rPr>
      <t>Norvège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</si>
  <si>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</si>
  <si>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</si>
  <si>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Syrie</t>
    </r>
  </si>
  <si>
    <r>
      <rPr>
        <sz val="11"/>
        <color theme="1"/>
        <rFont val="Calibri"/>
        <family val="2"/>
        <scheme val="minor"/>
      </rPr>
      <t>Iran</t>
    </r>
  </si>
  <si>
    <r>
      <rPr>
        <sz val="11"/>
        <color theme="1"/>
        <rFont val="Calibri"/>
        <family val="2"/>
        <scheme val="minor"/>
      </rPr>
      <t>Championnat de la WAFF</t>
    </r>
  </si>
  <si>
    <r>
      <rPr>
        <sz val="11"/>
        <color theme="1"/>
        <rFont val="Calibri"/>
        <family val="2"/>
        <scheme val="minor"/>
      </rPr>
      <t>Côte d’Ivoire</t>
    </r>
  </si>
  <si>
    <r>
      <rPr>
        <sz val="11"/>
        <color theme="1"/>
        <rFont val="Calibri"/>
        <family val="2"/>
        <scheme val="minor"/>
      </rPr>
      <t>Japon</t>
    </r>
  </si>
  <si>
    <r>
      <rPr>
        <sz val="11"/>
        <color theme="1"/>
        <rFont val="Calibri"/>
        <family val="2"/>
        <scheme val="minor"/>
      </rPr>
      <t>Coupe du Monde de la FIFA</t>
    </r>
  </si>
  <si>
    <r>
      <rPr>
        <sz val="11"/>
        <color theme="1"/>
        <rFont val="Calibri"/>
        <family val="2"/>
        <scheme val="minor"/>
      </rPr>
      <t>Iran</t>
    </r>
  </si>
  <si>
    <r>
      <rPr>
        <sz val="11"/>
        <color theme="1"/>
        <rFont val="Calibri"/>
        <family val="2"/>
        <scheme val="minor"/>
      </rPr>
      <t>Maroc</t>
    </r>
  </si>
  <si>
    <r>
      <rPr>
        <sz val="11"/>
        <color theme="1"/>
        <rFont val="Calibri"/>
        <family val="2"/>
        <scheme val="minor"/>
      </rPr>
      <t>Amical</t>
    </r>
  </si>
  <si>
    <r>
      <rPr>
        <sz val="11"/>
        <color theme="1"/>
        <rFont val="Calibri"/>
        <family val="2"/>
        <scheme val="minor"/>
      </rPr>
      <t>Iran</t>
    </r>
  </si>
  <si>
    <r>
      <rPr>
        <sz val="11"/>
        <color theme="1"/>
        <rFont val="Calibri"/>
        <family val="2"/>
        <scheme val="minor"/>
      </rPr>
      <t>Paraguay</t>
    </r>
  </si>
  <si>
    <r>
      <rPr>
        <sz val="11"/>
        <color theme="1"/>
        <rFont val="Calibri"/>
        <family val="2"/>
        <scheme val="minor"/>
      </rPr>
      <t>Amical</t>
    </r>
  </si>
  <si>
    <r>
      <rPr>
        <sz val="11"/>
        <color theme="1"/>
        <rFont val="Calibri"/>
        <family val="2"/>
        <scheme val="minor"/>
      </rPr>
      <t>Algérie</t>
    </r>
  </si>
  <si>
    <r>
      <rPr>
        <sz val="11"/>
        <color theme="1"/>
        <rFont val="Calibri"/>
        <family val="2"/>
        <scheme val="minor"/>
      </rPr>
      <t>Ouganda</t>
    </r>
  </si>
  <si>
    <r>
      <rPr>
        <sz val="11"/>
        <color theme="1"/>
        <rFont val="Calibri"/>
        <family val="2"/>
        <scheme val="minor"/>
      </rPr>
      <t>Amical</t>
    </r>
  </si>
  <si>
    <r>
      <rPr>
        <sz val="11"/>
        <color theme="1"/>
        <rFont val="Calibri"/>
        <family val="2"/>
        <scheme val="minor"/>
      </rPr>
      <t>Zimbabwe</t>
    </r>
  </si>
  <si>
    <r>
      <rPr>
        <sz val="11"/>
        <color theme="1"/>
        <rFont val="Calibri"/>
        <family val="2"/>
        <scheme val="minor"/>
      </rPr>
      <t>Zambie</t>
    </r>
  </si>
  <si>
    <r>
      <rPr>
        <sz val="11"/>
        <color theme="1"/>
        <rFont val="Calibri"/>
        <family val="2"/>
        <scheme val="minor"/>
      </rPr>
      <t>Amical</t>
    </r>
  </si>
  <si>
    <r>
      <rPr>
        <sz val="11"/>
        <color theme="1"/>
        <rFont val="Calibri"/>
        <family val="2"/>
        <scheme val="minor"/>
      </rPr>
      <t>Albanie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</si>
  <si>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</si>
  <si>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</si>
  <si>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Italie</t>
    </r>
  </si>
  <si>
    <r>
      <rPr>
        <sz val="11"/>
        <color theme="1"/>
        <rFont val="Calibri"/>
        <family val="2"/>
        <scheme val="minor"/>
      </rPr>
      <t>Serbie</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</si>
  <si>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</si>
  <si>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</si>
  <si>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Tunisie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</si>
  <si>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</si>
  <si>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</si>
  <si>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Nigéria</t>
    </r>
  </si>
  <si>
    <r>
      <rPr>
        <sz val="11"/>
        <color theme="1"/>
        <rFont val="Calibri"/>
        <family val="2"/>
        <scheme val="minor"/>
      </rPr>
      <t>Amical</t>
    </r>
  </si>
  <si>
    <r>
      <rPr>
        <sz val="11"/>
        <color theme="1"/>
        <rFont val="Calibri"/>
        <family val="2"/>
        <scheme val="minor"/>
      </rPr>
      <t>Suède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</si>
  <si>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</si>
  <si>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</si>
  <si>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Costa Rica</t>
    </r>
  </si>
  <si>
    <r>
      <rPr>
        <sz val="11"/>
        <color theme="1"/>
        <rFont val="Calibri"/>
        <family val="2"/>
        <scheme val="minor"/>
      </rPr>
      <t>Équateur</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</si>
  <si>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</si>
  <si>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</si>
  <si>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</si>
  <si>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</si>
  <si>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Japon</t>
    </r>
  </si>
  <si>
    <r>
      <rPr>
        <sz val="11"/>
        <color theme="1"/>
        <rFont val="Calibri"/>
        <family val="2"/>
        <scheme val="minor"/>
      </rPr>
      <t>Jamaïque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</si>
  <si>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</si>
  <si>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</si>
  <si>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Ukraine</t>
    </r>
  </si>
  <si>
    <r>
      <rPr>
        <sz val="11"/>
        <color theme="1"/>
        <rFont val="Calibri"/>
        <family val="2"/>
        <scheme val="minor"/>
      </rPr>
      <t>Qualification pour la Coupe européenne de l’UEFA</t>
    </r>
  </si>
  <si>
    <r>
      <rPr>
        <sz val="11"/>
        <color theme="1"/>
        <rFont val="Calibri"/>
        <family val="2"/>
        <scheme val="minor"/>
      </rPr>
      <t>Espagne</t>
    </r>
  </si>
  <si>
    <r>
      <rPr>
        <sz val="11"/>
        <color theme="1"/>
        <rFont val="Calibri"/>
        <family val="2"/>
        <scheme val="minor"/>
      </rPr>
      <t>Paraguay</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</si>
  <si>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</si>
  <si>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</si>
  <si>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Sénégal</t>
    </r>
  </si>
  <si>
    <r>
      <rPr>
        <sz val="11"/>
        <color theme="1"/>
        <rFont val="Calibri"/>
        <family val="2"/>
        <scheme val="minor"/>
      </rPr>
      <t>Amical</t>
    </r>
  </si>
  <si>
    <r>
      <rPr>
        <sz val="11"/>
        <color theme="1"/>
        <rFont val="Calibri"/>
        <family val="2"/>
        <scheme val="minor"/>
      </rPr>
      <t>Équateur</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</si>
  <si>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</si>
  <si>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</si>
  <si>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Grèce</t>
    </r>
  </si>
  <si>
    <r>
      <rPr>
        <sz val="11"/>
        <color theme="1"/>
        <rFont val="Calibri"/>
        <family val="2"/>
        <scheme val="minor"/>
      </rPr>
      <t>Irlande</t>
    </r>
  </si>
  <si>
    <r>
      <rPr>
        <sz val="11"/>
        <color theme="1"/>
        <rFont val="Calibri"/>
        <family val="2"/>
        <scheme val="minor"/>
      </rPr>
      <t>Amical</t>
    </r>
  </si>
  <si>
    <r>
      <rPr>
        <sz val="11"/>
        <color theme="1"/>
        <rFont val="Calibri"/>
        <family val="2"/>
        <scheme val="minor"/>
      </rPr>
      <t>Italie</t>
    </r>
  </si>
  <si>
    <r>
      <rPr>
        <sz val="11"/>
        <color theme="1"/>
        <rFont val="Calibri"/>
        <family val="2"/>
        <scheme val="minor"/>
      </rPr>
      <t>Turquie</t>
    </r>
  </si>
  <si>
    <r>
      <rPr>
        <sz val="11"/>
        <color theme="1"/>
        <rFont val="Calibri"/>
        <family val="2"/>
        <scheme val="minor"/>
      </rPr>
      <t>Amical</t>
    </r>
  </si>
  <si>
    <r>
      <rPr>
        <sz val="11"/>
        <color theme="1"/>
        <rFont val="Calibri"/>
        <family val="2"/>
        <scheme val="minor"/>
      </rPr>
      <t>Nigéria</t>
    </r>
  </si>
  <si>
    <r>
      <rPr>
        <sz val="11"/>
        <color theme="1"/>
        <rFont val="Calibri"/>
        <family val="2"/>
        <scheme val="minor"/>
      </rPr>
      <t>Jamaïque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</si>
  <si>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</si>
  <si>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</si>
  <si>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Ukraine</t>
    </r>
  </si>
  <si>
    <r>
      <rPr>
        <sz val="11"/>
        <color theme="1"/>
        <rFont val="Calibri"/>
        <family val="2"/>
        <scheme val="minor"/>
      </rPr>
      <t>Amical</t>
    </r>
  </si>
  <si>
    <r>
      <rPr>
        <sz val="11"/>
        <color theme="1"/>
        <rFont val="Calibri"/>
        <family val="2"/>
        <scheme val="minor"/>
      </rPr>
      <t>Tunisie</t>
    </r>
  </si>
  <si>
    <r>
      <rPr>
        <sz val="11"/>
        <color theme="1"/>
        <rFont val="Calibri"/>
        <family val="2"/>
        <scheme val="minor"/>
      </rPr>
      <t>Égypte</t>
    </r>
  </si>
  <si>
    <r>
      <rPr>
        <sz val="11"/>
        <color theme="1"/>
        <rFont val="Calibri"/>
        <family val="2"/>
        <scheme val="minor"/>
      </rPr>
      <t>Amical</t>
    </r>
  </si>
  <si>
    <r>
      <rPr>
        <sz val="11"/>
        <color theme="1"/>
        <rFont val="Calibri"/>
        <family val="2"/>
        <scheme val="minor"/>
      </rPr>
      <t>Nigéria</t>
    </r>
  </si>
  <si>
    <r>
      <rPr>
        <sz val="11"/>
        <color theme="1"/>
        <rFont val="Calibri"/>
        <family val="2"/>
        <scheme val="minor"/>
      </rPr>
      <t>Égypte</t>
    </r>
  </si>
  <si>
    <r>
      <rPr>
        <sz val="11"/>
        <color theme="1"/>
        <rFont val="Calibri"/>
        <family val="2"/>
        <scheme val="minor"/>
      </rPr>
      <t>Amical</t>
    </r>
  </si>
  <si>
    <r>
      <rPr>
        <sz val="11"/>
        <color theme="1"/>
        <rFont val="Calibri"/>
        <family val="2"/>
        <scheme val="minor"/>
      </rPr>
      <t>Chine</t>
    </r>
  </si>
  <si>
    <r>
      <rPr>
        <sz val="11"/>
        <color theme="1"/>
        <rFont val="Calibri"/>
        <family val="2"/>
        <scheme val="minor"/>
      </rPr>
      <t>Jordanie</t>
    </r>
  </si>
  <si>
    <r>
      <rPr>
        <sz val="11"/>
        <color theme="1"/>
        <rFont val="Calibri"/>
        <family val="2"/>
        <scheme val="minor"/>
      </rPr>
      <t>Prime Minister’s Cup</t>
    </r>
  </si>
  <si>
    <r>
      <rPr>
        <sz val="11"/>
        <color theme="1"/>
        <rFont val="Calibri"/>
        <family val="2"/>
        <scheme val="minor"/>
      </rPr>
      <t>Arabie saoudite</t>
    </r>
  </si>
  <si>
    <r>
      <rPr>
        <sz val="11"/>
        <color theme="1"/>
        <rFont val="Calibri"/>
        <family val="2"/>
        <scheme val="minor"/>
      </rPr>
      <t>Liban</t>
    </r>
  </si>
  <si>
    <r>
      <rPr>
        <sz val="11"/>
        <color theme="1"/>
        <rFont val="Calibri"/>
        <family val="2"/>
        <scheme val="minor"/>
      </rPr>
      <t>Amical</t>
    </r>
  </si>
  <si>
    <r>
      <rPr>
        <sz val="11"/>
        <color theme="1"/>
        <rFont val="Calibri"/>
        <family val="2"/>
        <scheme val="minor"/>
      </rPr>
      <t>Égypte</t>
    </r>
  </si>
  <si>
    <r>
      <rPr>
        <sz val="11"/>
        <color theme="1"/>
        <rFont val="Calibri"/>
        <family val="2"/>
        <scheme val="minor"/>
      </rPr>
      <t>Ghana</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</si>
  <si>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</si>
  <si>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</si>
  <si>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</si>
  <si>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</si>
  <si>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</si>
  <si>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</si>
  <si>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</si>
  <si>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</si>
  <si>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Norvège</t>
    </r>
  </si>
  <si>
    <r>
      <rPr>
        <sz val="11"/>
        <color theme="1"/>
        <rFont val="Calibri"/>
        <family val="2"/>
        <scheme val="minor"/>
      </rPr>
      <t>Amical</t>
    </r>
  </si>
  <si>
    <r>
      <rPr>
        <sz val="11"/>
        <color theme="1"/>
        <rFont val="Calibri"/>
        <family val="2"/>
        <scheme val="minor"/>
      </rPr>
      <t>Uruguay</t>
    </r>
  </si>
  <si>
    <r>
      <rPr>
        <sz val="11"/>
        <color theme="1"/>
        <rFont val="Calibri"/>
        <family val="2"/>
        <scheme val="minor"/>
      </rPr>
      <t>Iran</t>
    </r>
  </si>
  <si>
    <r>
      <rPr>
        <sz val="11"/>
        <color theme="1"/>
        <rFont val="Calibri"/>
        <family val="2"/>
        <scheme val="minor"/>
      </rPr>
      <t>Lunar New Year Cup</t>
    </r>
  </si>
  <si>
    <r>
      <rPr>
        <sz val="11"/>
        <color theme="1"/>
        <rFont val="Calibri"/>
        <family val="2"/>
        <scheme val="minor"/>
      </rPr>
      <t>Croatie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</si>
  <si>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</si>
  <si>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</si>
  <si>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Chine</t>
    </r>
  </si>
  <si>
    <r>
      <rPr>
        <sz val="11"/>
        <color theme="1"/>
        <rFont val="Calibri"/>
        <family val="2"/>
        <scheme val="minor"/>
      </rPr>
      <t>Brésil</t>
    </r>
  </si>
  <si>
    <r>
      <rPr>
        <sz val="11"/>
        <color theme="1"/>
        <rFont val="Calibri"/>
        <family val="2"/>
        <scheme val="minor"/>
      </rPr>
      <t>Amical</t>
    </r>
  </si>
  <si>
    <r>
      <rPr>
        <sz val="11"/>
        <color theme="1"/>
        <rFont val="Calibri"/>
        <family val="2"/>
        <scheme val="minor"/>
      </rPr>
      <t>Croatie</t>
    </r>
  </si>
  <si>
    <r>
      <rPr>
        <sz val="11"/>
        <color theme="1"/>
        <rFont val="Calibri"/>
        <family val="2"/>
        <scheme val="minor"/>
      </rPr>
      <t>Pologne</t>
    </r>
  </si>
  <si>
    <r>
      <rPr>
        <sz val="11"/>
        <color theme="1"/>
        <rFont val="Calibri"/>
        <family val="2"/>
        <scheme val="minor"/>
      </rPr>
      <t>Amical</t>
    </r>
  </si>
  <si>
    <r>
      <rPr>
        <sz val="11"/>
        <color theme="1"/>
        <rFont val="Calibri"/>
        <family val="2"/>
        <scheme val="minor"/>
      </rPr>
      <t>Mexique</t>
    </r>
  </si>
  <si>
    <r>
      <rPr>
        <sz val="11"/>
        <color theme="1"/>
        <rFont val="Calibri"/>
        <family val="2"/>
        <scheme val="minor"/>
      </rPr>
      <t>Colombie</t>
    </r>
  </si>
  <si>
    <r>
      <rPr>
        <sz val="11"/>
        <color theme="1"/>
        <rFont val="Calibri"/>
        <family val="2"/>
        <scheme val="minor"/>
      </rPr>
      <t>Amical</t>
    </r>
  </si>
  <si>
    <r>
      <rPr>
        <sz val="11"/>
        <color theme="1"/>
        <rFont val="Calibri"/>
        <family val="2"/>
        <scheme val="minor"/>
      </rPr>
      <t>Turquie</t>
    </r>
  </si>
  <si>
    <r>
      <rPr>
        <sz val="11"/>
        <color theme="1"/>
        <rFont val="Calibri"/>
        <family val="2"/>
        <scheme val="minor"/>
      </rPr>
      <t>Ukraine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</si>
  <si>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</si>
  <si>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</si>
  <si>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Guatemala</t>
    </r>
  </si>
  <si>
    <r>
      <rPr>
        <sz val="11"/>
        <color theme="1"/>
        <rFont val="Calibri"/>
        <family val="2"/>
        <scheme val="minor"/>
      </rPr>
      <t>Coupe de l’UNCAF</t>
    </r>
  </si>
  <si>
    <r>
      <rPr>
        <sz val="11"/>
        <color theme="1"/>
        <rFont val="Calibri"/>
        <family val="2"/>
        <scheme val="minor"/>
      </rPr>
      <t>Panama</t>
    </r>
  </si>
  <si>
    <r>
      <rPr>
        <sz val="11"/>
        <color theme="1"/>
        <rFont val="Calibri"/>
        <family val="2"/>
        <scheme val="minor"/>
      </rPr>
      <t>Honduras</t>
    </r>
  </si>
  <si>
    <r>
      <rPr>
        <sz val="11"/>
        <color theme="1"/>
        <rFont val="Calibri"/>
        <family val="2"/>
        <scheme val="minor"/>
      </rPr>
      <t>Coupe de l’UNCAF</t>
    </r>
  </si>
  <si>
    <r>
      <rPr>
        <sz val="11"/>
        <color theme="1"/>
        <rFont val="Calibri"/>
        <family val="2"/>
        <scheme val="minor"/>
      </rPr>
      <t>Autriche</t>
    </r>
  </si>
  <si>
    <r>
      <rPr>
        <sz val="11"/>
        <color theme="1"/>
        <rFont val="Calibri"/>
        <family val="2"/>
        <scheme val="minor"/>
      </rPr>
      <t>Grèce</t>
    </r>
  </si>
  <si>
    <r>
      <rPr>
        <sz val="11"/>
        <color theme="1"/>
        <rFont val="Calibri"/>
        <family val="2"/>
        <scheme val="minor"/>
      </rPr>
      <t>Amical</t>
    </r>
  </si>
  <si>
    <r>
      <rPr>
        <sz val="11"/>
        <color theme="1"/>
        <rFont val="Calibri"/>
        <family val="2"/>
        <scheme val="minor"/>
      </rPr>
      <t>Mexique</t>
    </r>
  </si>
  <si>
    <r>
      <rPr>
        <sz val="11"/>
        <color theme="1"/>
        <rFont val="Calibri"/>
        <family val="2"/>
        <scheme val="minor"/>
      </rPr>
      <t>Paraguay</t>
    </r>
  </si>
  <si>
    <r>
      <rPr>
        <sz val="11"/>
        <color theme="1"/>
        <rFont val="Calibri"/>
        <family val="2"/>
        <scheme val="minor"/>
      </rPr>
      <t>Amical</t>
    </r>
  </si>
  <si>
    <r>
      <rPr>
        <sz val="11"/>
        <color theme="1"/>
        <rFont val="Calibri"/>
        <family val="2"/>
        <scheme val="minor"/>
      </rPr>
      <t>Tunisie</t>
    </r>
  </si>
  <si>
    <r>
      <rPr>
        <sz val="11"/>
        <color theme="1"/>
        <rFont val="Calibri"/>
        <family val="2"/>
        <scheme val="minor"/>
      </rPr>
      <t>Ghana</t>
    </r>
  </si>
  <si>
    <r>
      <rPr>
        <sz val="11"/>
        <color theme="1"/>
        <rFont val="Calibri"/>
        <family val="2"/>
        <scheme val="minor"/>
      </rPr>
      <t>Amical</t>
    </r>
  </si>
  <si>
    <r>
      <rPr>
        <sz val="11"/>
        <color theme="1"/>
        <rFont val="Calibri"/>
        <family val="2"/>
        <scheme val="minor"/>
      </rPr>
      <t>Jamaïque</t>
    </r>
  </si>
  <si>
    <r>
      <rPr>
        <sz val="11"/>
        <color theme="1"/>
        <rFont val="Calibri"/>
        <family val="2"/>
        <scheme val="minor"/>
      </rPr>
      <t>Martinique</t>
    </r>
  </si>
  <si>
    <r>
      <rPr>
        <sz val="11"/>
        <color theme="1"/>
        <rFont val="Calibri"/>
        <family val="2"/>
        <scheme val="minor"/>
      </rPr>
      <t>Qualification pour la Gold Cup</t>
    </r>
  </si>
  <si>
    <r>
      <rPr>
        <sz val="11"/>
        <color theme="1"/>
        <rFont val="Calibri"/>
        <family val="2"/>
        <scheme val="minor"/>
      </rPr>
      <t>Japon</t>
    </r>
  </si>
  <si>
    <r>
      <rPr>
        <sz val="11"/>
        <color theme="1"/>
        <rFont val="Calibri"/>
        <family val="2"/>
        <scheme val="minor"/>
      </rPr>
      <t>Uruguay</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</si>
  <si>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</si>
  <si>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</si>
  <si>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Colombie</t>
    </r>
  </si>
  <si>
    <r>
      <rPr>
        <sz val="11"/>
        <color theme="1"/>
        <rFont val="Calibri"/>
        <family val="2"/>
        <scheme val="minor"/>
      </rPr>
      <t>Amical</t>
    </r>
  </si>
  <si>
    <r>
      <rPr>
        <sz val="11"/>
        <color theme="1"/>
        <rFont val="Calibri"/>
        <family val="2"/>
        <scheme val="minor"/>
      </rPr>
      <t>Pologne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</si>
  <si>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</si>
  <si>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</si>
  <si>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Ukraine</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</si>
  <si>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</si>
  <si>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</si>
  <si>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Albanie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</si>
  <si>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</si>
  <si>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</si>
  <si>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Bélarus</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</si>
  <si>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</si>
  <si>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</si>
  <si>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Estonie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</si>
  <si>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</si>
  <si>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</si>
  <si>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Géorgie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</si>
  <si>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</si>
  <si>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</si>
  <si>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Honduras</t>
    </r>
  </si>
  <si>
    <r>
      <rPr>
        <sz val="11"/>
        <color theme="1"/>
        <rFont val="Calibri"/>
        <family val="2"/>
        <scheme val="minor"/>
      </rPr>
      <t>Paraguay</t>
    </r>
  </si>
  <si>
    <r>
      <rPr>
        <sz val="11"/>
        <color theme="1"/>
        <rFont val="Calibri"/>
        <family val="2"/>
        <scheme val="minor"/>
      </rPr>
      <t>Amical</t>
    </r>
  </si>
  <si>
    <r>
      <rPr>
        <sz val="11"/>
        <color theme="1"/>
        <rFont val="Calibri"/>
        <family val="2"/>
        <scheme val="minor"/>
      </rPr>
      <t>Honduras</t>
    </r>
  </si>
  <si>
    <r>
      <rPr>
        <sz val="11"/>
        <color theme="1"/>
        <rFont val="Calibri"/>
        <family val="2"/>
        <scheme val="minor"/>
      </rPr>
      <t>Colombie</t>
    </r>
  </si>
  <si>
    <r>
      <rPr>
        <sz val="11"/>
        <color theme="1"/>
        <rFont val="Calibri"/>
        <family val="2"/>
        <scheme val="minor"/>
      </rPr>
      <t>Amical</t>
    </r>
  </si>
  <si>
    <r>
      <rPr>
        <sz val="11"/>
        <color theme="1"/>
        <rFont val="Calibri"/>
        <family val="2"/>
        <scheme val="minor"/>
      </rPr>
      <t>Mexique</t>
    </r>
  </si>
  <si>
    <r>
      <rPr>
        <sz val="11"/>
        <color theme="1"/>
        <rFont val="Calibri"/>
        <family val="2"/>
        <scheme val="minor"/>
      </rPr>
      <t>Brésil</t>
    </r>
  </si>
  <si>
    <r>
      <rPr>
        <sz val="11"/>
        <color theme="1"/>
        <rFont val="Calibri"/>
        <family val="2"/>
        <scheme val="minor"/>
      </rPr>
      <t>Amical</t>
    </r>
  </si>
  <si>
    <r>
      <rPr>
        <sz val="11"/>
        <color theme="1"/>
        <rFont val="Calibri"/>
        <family val="2"/>
        <scheme val="minor"/>
      </rPr>
      <t>Pays‑Bas</t>
    </r>
  </si>
  <si>
    <r>
      <rPr>
        <sz val="11"/>
        <color theme="1"/>
        <rFont val="Calibri"/>
        <family val="2"/>
        <scheme val="minor"/>
      </rPr>
      <t>Portugal</t>
    </r>
  </si>
  <si>
    <r>
      <rPr>
        <sz val="11"/>
        <color theme="1"/>
        <rFont val="Calibri"/>
        <family val="2"/>
        <scheme val="minor"/>
      </rPr>
      <t>Amical</t>
    </r>
  </si>
  <si>
    <r>
      <rPr>
        <sz val="11"/>
        <color theme="1"/>
        <rFont val="Calibri"/>
        <family val="2"/>
        <scheme val="minor"/>
      </rPr>
      <t>Slovaquie</t>
    </r>
  </si>
  <si>
    <r>
      <rPr>
        <sz val="11"/>
        <color theme="1"/>
        <rFont val="Calibri"/>
        <family val="2"/>
        <scheme val="minor"/>
      </rPr>
      <t>Grèce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</si>
  <si>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</si>
  <si>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</si>
  <si>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Jamaïque</t>
    </r>
  </si>
  <si>
    <r>
      <rPr>
        <sz val="11"/>
        <color theme="1"/>
        <rFont val="Calibri"/>
        <family val="2"/>
        <scheme val="minor"/>
      </rPr>
      <t>Amical</t>
    </r>
  </si>
  <si>
    <r>
      <rPr>
        <sz val="11"/>
        <color theme="1"/>
        <rFont val="Calibri"/>
        <family val="2"/>
        <scheme val="minor"/>
      </rPr>
      <t>Écosse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</si>
  <si>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</si>
  <si>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</si>
  <si>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Portugal</t>
    </r>
  </si>
  <si>
    <r>
      <rPr>
        <sz val="11"/>
        <color theme="1"/>
        <rFont val="Calibri"/>
        <family val="2"/>
        <scheme val="minor"/>
      </rPr>
      <t>Paraguay</t>
    </r>
  </si>
  <si>
    <r>
      <rPr>
        <sz val="11"/>
        <color theme="1"/>
        <rFont val="Calibri"/>
        <family val="2"/>
        <scheme val="minor"/>
      </rPr>
      <t>Amical</t>
    </r>
  </si>
  <si>
    <r>
      <rPr>
        <sz val="11"/>
        <color theme="1"/>
        <rFont val="Calibri"/>
        <family val="2"/>
        <scheme val="minor"/>
      </rPr>
      <t>Bulgarie</t>
    </r>
  </si>
  <si>
    <r>
      <rPr>
        <sz val="11"/>
        <color theme="1"/>
        <rFont val="Calibri"/>
        <family val="2"/>
        <scheme val="minor"/>
      </rPr>
      <t>Belgique</t>
    </r>
  </si>
  <si>
    <r>
      <rPr>
        <sz val="11"/>
        <color theme="1"/>
        <rFont val="Calibri"/>
        <family val="2"/>
        <scheme val="minor"/>
      </rPr>
      <t>Qualification pour la Coupe européenne de l’UEFA</t>
    </r>
  </si>
  <si>
    <r>
      <rPr>
        <sz val="11"/>
        <color theme="1"/>
        <rFont val="Calibri"/>
        <family val="2"/>
        <scheme val="minor"/>
      </rPr>
      <t>Israël</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</si>
  <si>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</si>
  <si>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</si>
  <si>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Écosse</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</si>
  <si>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</si>
  <si>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</si>
  <si>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Suisse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</si>
  <si>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</si>
  <si>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</si>
  <si>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Colombie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</si>
  <si>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</si>
  <si>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</si>
  <si>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Équateur</t>
    </r>
  </si>
  <si>
    <r>
      <rPr>
        <sz val="11"/>
        <color theme="1"/>
        <rFont val="Calibri"/>
        <family val="2"/>
        <scheme val="minor"/>
      </rPr>
      <t>Pérou</t>
    </r>
  </si>
  <si>
    <r>
      <rPr>
        <sz val="11"/>
        <color theme="1"/>
        <rFont val="Calibri"/>
        <family val="2"/>
        <scheme val="minor"/>
      </rPr>
      <t>Amical</t>
    </r>
  </si>
  <si>
    <r>
      <rPr>
        <sz val="11"/>
        <color theme="1"/>
        <rFont val="Calibri"/>
        <family val="2"/>
        <scheme val="minor"/>
      </rPr>
      <t>Japon</t>
    </r>
  </si>
  <si>
    <r>
      <rPr>
        <sz val="11"/>
        <color theme="1"/>
        <rFont val="Calibri"/>
        <family val="2"/>
        <scheme val="minor"/>
      </rPr>
      <t>Paraguay</t>
    </r>
  </si>
  <si>
    <r>
      <rPr>
        <sz val="11"/>
        <color theme="1"/>
        <rFont val="Calibri"/>
        <family val="2"/>
        <scheme val="minor"/>
      </rPr>
      <t>Coupe Kirin</t>
    </r>
  </si>
  <si>
    <r>
      <rPr>
        <sz val="11"/>
        <color theme="1"/>
        <rFont val="Calibri"/>
        <family val="2"/>
        <scheme val="minor"/>
      </rPr>
      <t>Irlande du Nord</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</si>
  <si>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</si>
  <si>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</si>
  <si>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Norvège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</si>
  <si>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</si>
  <si>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</si>
  <si>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Ghana</t>
    </r>
  </si>
  <si>
    <r>
      <rPr>
        <sz val="11"/>
        <color theme="1"/>
        <rFont val="Calibri"/>
        <family val="2"/>
        <scheme val="minor"/>
      </rPr>
      <t>Ouganda</t>
    </r>
  </si>
  <si>
    <r>
      <rPr>
        <sz val="11"/>
        <color theme="1"/>
        <rFont val="Calibri"/>
        <family val="2"/>
        <scheme val="minor"/>
      </rPr>
      <t>Qualification pour la Coupe d’Afrique des nations</t>
    </r>
  </si>
  <si>
    <r>
      <rPr>
        <sz val="11"/>
        <color theme="1"/>
        <rFont val="Calibri"/>
        <family val="2"/>
        <scheme val="minor"/>
      </rPr>
      <t>Mali</t>
    </r>
  </si>
  <si>
    <r>
      <rPr>
        <sz val="11"/>
        <color theme="1"/>
        <rFont val="Calibri"/>
        <family val="2"/>
        <scheme val="minor"/>
      </rPr>
      <t>Zimbabwe</t>
    </r>
  </si>
  <si>
    <r>
      <rPr>
        <sz val="11"/>
        <color theme="1"/>
        <rFont val="Calibri"/>
        <family val="2"/>
        <scheme val="minor"/>
      </rPr>
      <t>Qualification pour la Coupe d’Afrique des nations</t>
    </r>
  </si>
  <si>
    <r>
      <rPr>
        <sz val="11"/>
        <color theme="1"/>
        <rFont val="Calibri"/>
        <family val="2"/>
        <scheme val="minor"/>
      </rPr>
      <t>Brésil</t>
    </r>
  </si>
  <si>
    <r>
      <rPr>
        <sz val="11"/>
        <color theme="1"/>
        <rFont val="Calibri"/>
        <family val="2"/>
        <scheme val="minor"/>
      </rPr>
      <t>Turquie</t>
    </r>
  </si>
  <si>
    <r>
      <rPr>
        <sz val="11"/>
        <color theme="1"/>
        <rFont val="Calibri"/>
        <family val="2"/>
        <scheme val="minor"/>
      </rPr>
      <t>Coupe de la Confédération</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</si>
  <si>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</si>
  <si>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</si>
  <si>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</si>
  <si>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Argentine</t>
    </r>
  </si>
  <si>
    <r>
      <rPr>
        <sz val="11"/>
        <color theme="1"/>
        <rFont val="Calibri"/>
        <family val="2"/>
        <scheme val="minor"/>
      </rPr>
      <t>Uruguay</t>
    </r>
  </si>
  <si>
    <r>
      <rPr>
        <sz val="11"/>
        <color theme="1"/>
        <rFont val="Calibri"/>
        <family val="2"/>
        <scheme val="minor"/>
      </rPr>
      <t>Amical</t>
    </r>
  </si>
  <si>
    <r>
      <rPr>
        <sz val="11"/>
        <color theme="1"/>
        <rFont val="Calibri"/>
        <family val="2"/>
        <scheme val="minor"/>
      </rPr>
      <t>Colombie</t>
    </r>
  </si>
  <si>
    <r>
      <rPr>
        <sz val="11"/>
        <color theme="1"/>
        <rFont val="Calibri"/>
        <family val="2"/>
        <scheme val="minor"/>
      </rPr>
      <t>Guatemala</t>
    </r>
  </si>
  <si>
    <r>
      <rPr>
        <sz val="11"/>
        <color theme="1"/>
        <rFont val="Calibri"/>
        <family val="2"/>
        <scheme val="minor"/>
      </rPr>
      <t>Gold Cup</t>
    </r>
  </si>
  <si>
    <r>
      <rPr>
        <sz val="11"/>
        <color theme="1"/>
        <rFont val="Calibri"/>
        <family val="2"/>
        <scheme val="minor"/>
      </rPr>
      <t>Honduras</t>
    </r>
  </si>
  <si>
    <r>
      <rPr>
        <sz val="11"/>
        <color theme="1"/>
        <rFont val="Calibri"/>
        <family val="2"/>
        <scheme val="minor"/>
      </rPr>
      <t>Mexique</t>
    </r>
  </si>
  <si>
    <r>
      <rPr>
        <sz val="11"/>
        <color theme="1"/>
        <rFont val="Calibri"/>
        <family val="2"/>
        <scheme val="minor"/>
      </rPr>
      <t>Gold Cup</t>
    </r>
  </si>
  <si>
    <r>
      <rPr>
        <sz val="11"/>
        <color theme="1"/>
        <rFont val="Calibri"/>
        <family val="2"/>
        <scheme val="minor"/>
      </rPr>
      <t>Belgique</t>
    </r>
  </si>
  <si>
    <r>
      <rPr>
        <sz val="11"/>
        <color theme="1"/>
        <rFont val="Calibri"/>
        <family val="2"/>
        <scheme val="minor"/>
      </rPr>
      <t>Pays‑Bas</t>
    </r>
  </si>
  <si>
    <r>
      <rPr>
        <sz val="11"/>
        <color theme="1"/>
        <rFont val="Calibri"/>
        <family val="2"/>
        <scheme val="minor"/>
      </rPr>
      <t>Amical</t>
    </r>
  </si>
  <si>
    <r>
      <rPr>
        <sz val="11"/>
        <color theme="1"/>
        <rFont val="Calibri"/>
        <family val="2"/>
        <scheme val="minor"/>
      </rPr>
      <t>Chine</t>
    </r>
  </si>
  <si>
    <r>
      <rPr>
        <sz val="11"/>
        <color theme="1"/>
        <rFont val="Calibri"/>
        <family val="2"/>
        <scheme val="minor"/>
      </rPr>
      <t>Chili</t>
    </r>
  </si>
  <si>
    <r>
      <rPr>
        <sz val="11"/>
        <color theme="1"/>
        <rFont val="Calibri"/>
        <family val="2"/>
        <scheme val="minor"/>
      </rPr>
      <t>Amical</t>
    </r>
  </si>
  <si>
    <r>
      <rPr>
        <sz val="11"/>
        <color theme="1"/>
        <rFont val="Calibri"/>
        <family val="2"/>
        <scheme val="minor"/>
      </rPr>
      <t>Colombie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</si>
  <si>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</si>
  <si>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</si>
  <si>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</si>
  <si>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Finlande</t>
    </r>
  </si>
  <si>
    <r>
      <rPr>
        <sz val="11"/>
        <color theme="1"/>
        <rFont val="Calibri"/>
        <family val="2"/>
        <scheme val="minor"/>
      </rPr>
      <t>Amical</t>
    </r>
  </si>
  <si>
    <r>
      <rPr>
        <sz val="11"/>
        <color theme="1"/>
        <rFont val="Calibri"/>
        <family val="2"/>
        <scheme val="minor"/>
      </rPr>
      <t>Norvège</t>
    </r>
  </si>
  <si>
    <r>
      <rPr>
        <sz val="11"/>
        <color theme="1"/>
        <rFont val="Calibri"/>
        <family val="2"/>
        <scheme val="minor"/>
      </rPr>
      <t>Écosse</t>
    </r>
  </si>
  <si>
    <r>
      <rPr>
        <sz val="11"/>
        <color theme="1"/>
        <rFont val="Calibri"/>
        <family val="2"/>
        <scheme val="minor"/>
      </rPr>
      <t>Amical</t>
    </r>
  </si>
  <si>
    <r>
      <rPr>
        <sz val="11"/>
        <color theme="1"/>
        <rFont val="Calibri"/>
        <family val="2"/>
        <scheme val="minor"/>
      </rPr>
      <t>Tunisie</t>
    </r>
  </si>
  <si>
    <r>
      <rPr>
        <sz val="11"/>
        <color theme="1"/>
        <rFont val="Calibri"/>
        <family val="2"/>
        <scheme val="minor"/>
      </rPr>
      <t>Guinée</t>
    </r>
  </si>
  <si>
    <r>
      <rPr>
        <sz val="11"/>
        <color theme="1"/>
        <rFont val="Calibri"/>
        <family val="2"/>
        <scheme val="minor"/>
      </rPr>
      <t>Amical</t>
    </r>
  </si>
  <si>
    <r>
      <rPr>
        <sz val="11"/>
        <color theme="1"/>
        <rFont val="Calibri"/>
        <family val="2"/>
        <scheme val="minor"/>
      </rPr>
      <t>Pérou</t>
    </r>
  </si>
  <si>
    <r>
      <rPr>
        <sz val="11"/>
        <color theme="1"/>
        <rFont val="Calibri"/>
        <family val="2"/>
        <scheme val="minor"/>
      </rPr>
      <t>Guatemala</t>
    </r>
  </si>
  <si>
    <r>
      <rPr>
        <sz val="11"/>
        <color theme="1"/>
        <rFont val="Calibri"/>
        <family val="2"/>
        <scheme val="minor"/>
      </rPr>
      <t>Amical</t>
    </r>
  </si>
  <si>
    <r>
      <rPr>
        <sz val="11"/>
        <color theme="1"/>
        <rFont val="Calibri"/>
        <family val="2"/>
        <scheme val="minor"/>
      </rPr>
      <t>Argentine</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</si>
  <si>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</si>
  <si>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</si>
  <si>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</si>
  <si>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</si>
  <si>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</si>
  <si>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Irlande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</si>
  <si>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</si>
  <si>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</si>
  <si>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Ukraine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</si>
  <si>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</si>
  <si>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</si>
  <si>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Irlande</t>
    </r>
  </si>
  <si>
    <r>
      <rPr>
        <sz val="11"/>
        <color theme="1"/>
        <rFont val="Calibri"/>
        <family val="2"/>
        <scheme val="minor"/>
      </rPr>
      <t>Turquie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</si>
  <si>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</si>
  <si>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</si>
  <si>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</si>
  <si>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</si>
  <si>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Serbie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</si>
  <si>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</si>
  <si>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</si>
  <si>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Slovaquie</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</si>
  <si>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</si>
  <si>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</si>
  <si>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</si>
  <si>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</si>
  <si>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</si>
  <si>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Jordanie</t>
    </r>
  </si>
  <si>
    <r>
      <rPr>
        <sz val="11"/>
        <color theme="1"/>
        <rFont val="Calibri"/>
        <family val="2"/>
        <scheme val="minor"/>
      </rPr>
      <t>Syrie</t>
    </r>
  </si>
  <si>
    <r>
      <rPr>
        <sz val="11"/>
        <color theme="1"/>
        <rFont val="Calibri"/>
        <family val="2"/>
        <scheme val="minor"/>
      </rPr>
      <t>Amical</t>
    </r>
  </si>
  <si>
    <r>
      <rPr>
        <sz val="11"/>
        <color theme="1"/>
        <rFont val="Calibri"/>
        <family val="2"/>
        <scheme val="minor"/>
      </rPr>
      <t>Qatar</t>
    </r>
  </si>
  <si>
    <r>
      <rPr>
        <sz val="11"/>
        <color theme="1"/>
        <rFont val="Calibri"/>
        <family val="2"/>
        <scheme val="minor"/>
      </rPr>
      <t>Koweït</t>
    </r>
  </si>
  <si>
    <r>
      <rPr>
        <sz val="11"/>
        <color theme="1"/>
        <rFont val="Calibri"/>
        <family val="2"/>
        <scheme val="minor"/>
      </rPr>
      <t>Qualification pour la Coupe de l’AFC</t>
    </r>
  </si>
  <si>
    <r>
      <rPr>
        <sz val="11"/>
        <color theme="1"/>
        <rFont val="Calibri"/>
        <family val="2"/>
        <scheme val="minor"/>
      </rPr>
      <t>Algérie</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</si>
  <si>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</si>
  <si>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</si>
  <si>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</si>
  <si>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Syrie</t>
    </r>
  </si>
  <si>
    <r>
      <rPr>
        <sz val="11"/>
        <color theme="1"/>
        <rFont val="Calibri"/>
        <family val="2"/>
        <scheme val="minor"/>
      </rPr>
      <t>Amical</t>
    </r>
  </si>
  <si>
    <r>
      <rPr>
        <sz val="11"/>
        <color theme="1"/>
        <rFont val="Calibri"/>
        <family val="2"/>
        <scheme val="minor"/>
      </rPr>
      <t>Roumanie</t>
    </r>
  </si>
  <si>
    <r>
      <rPr>
        <sz val="11"/>
        <color theme="1"/>
        <rFont val="Calibri"/>
        <family val="2"/>
        <scheme val="minor"/>
      </rPr>
      <t>Japon</t>
    </r>
  </si>
  <si>
    <r>
      <rPr>
        <sz val="11"/>
        <color theme="1"/>
        <rFont val="Calibri"/>
        <family val="2"/>
        <scheme val="minor"/>
      </rPr>
      <t>Amical</t>
    </r>
  </si>
  <si>
    <r>
      <rPr>
        <sz val="11"/>
        <color theme="1"/>
        <rFont val="Calibri"/>
        <family val="2"/>
        <scheme val="minor"/>
      </rPr>
      <t>Tunisie</t>
    </r>
  </si>
  <si>
    <r>
      <rPr>
        <sz val="11"/>
        <color theme="1"/>
        <rFont val="Calibri"/>
        <family val="2"/>
        <scheme val="minor"/>
      </rPr>
      <t>Maroc</t>
    </r>
  </si>
  <si>
    <r>
      <rPr>
        <sz val="11"/>
        <color theme="1"/>
        <rFont val="Calibri"/>
        <family val="2"/>
        <scheme val="minor"/>
      </rPr>
      <t>Amical</t>
    </r>
  </si>
  <si>
    <r>
      <rPr>
        <sz val="11"/>
        <color theme="1"/>
        <rFont val="Calibri"/>
        <family val="2"/>
        <scheme val="minor"/>
      </rPr>
      <t>Turquie</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</si>
  <si>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</si>
  <si>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</si>
  <si>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Ukraine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</si>
  <si>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</si>
  <si>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</si>
  <si>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</si>
  <si>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</si>
  <si>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</si>
  <si>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Croatie</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</si>
  <si>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</si>
  <si>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</si>
  <si>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</si>
  <si>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Grèce</t>
    </r>
  </si>
  <si>
    <r>
      <rPr>
        <sz val="11"/>
        <color theme="1"/>
        <rFont val="Calibri"/>
        <family val="2"/>
        <scheme val="minor"/>
      </rPr>
      <t>Amical</t>
    </r>
  </si>
  <si>
    <r>
      <rPr>
        <sz val="11"/>
        <color theme="1"/>
        <rFont val="Calibri"/>
        <family val="2"/>
        <scheme val="minor"/>
      </rPr>
      <t>Russie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</si>
  <si>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</si>
  <si>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</si>
  <si>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Pérou</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</si>
  <si>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</si>
  <si>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</si>
  <si>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</si>
  <si>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</si>
  <si>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</si>
  <si>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</si>
  <si>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</si>
  <si>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</si>
  <si>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</si>
  <si>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</si>
  <si>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</si>
  <si>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</si>
  <si>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Cameroun</t>
    </r>
  </si>
  <si>
    <r>
      <rPr>
        <sz val="11"/>
        <color theme="1"/>
        <rFont val="Calibri"/>
        <family val="2"/>
        <scheme val="minor"/>
      </rPr>
      <t>Amical</t>
    </r>
  </si>
  <si>
    <r>
      <rPr>
        <sz val="11"/>
        <color theme="1"/>
        <rFont val="Calibri"/>
        <family val="2"/>
        <scheme val="minor"/>
      </rPr>
      <t>Mexique</t>
    </r>
  </si>
  <si>
    <r>
      <rPr>
        <sz val="11"/>
        <color theme="1"/>
        <rFont val="Calibri"/>
        <family val="2"/>
        <scheme val="minor"/>
      </rPr>
      <t>Islande</t>
    </r>
  </si>
  <si>
    <r>
      <rPr>
        <sz val="11"/>
        <color theme="1"/>
        <rFont val="Calibri"/>
        <family val="2"/>
        <scheme val="minor"/>
      </rPr>
      <t>Amical</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</si>
  <si>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</si>
  <si>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</si>
  <si>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Championnat de l’EAFF</t>
    </r>
  </si>
  <si>
    <r>
      <rPr>
        <sz val="11"/>
        <color theme="1"/>
        <rFont val="Calibri"/>
        <family val="2"/>
        <scheme val="minor"/>
      </rPr>
      <t>Koweït</t>
    </r>
  </si>
  <si>
    <r>
      <rPr>
        <sz val="11"/>
        <color theme="1"/>
        <rFont val="Calibri"/>
        <family val="2"/>
        <scheme val="minor"/>
      </rPr>
      <t>Liban</t>
    </r>
  </si>
  <si>
    <r>
      <rPr>
        <sz val="11"/>
        <color theme="1"/>
        <rFont val="Calibri"/>
        <family val="2"/>
        <scheme val="minor"/>
      </rPr>
      <t>Amical</t>
    </r>
  </si>
  <si>
    <r>
      <rPr>
        <sz val="11"/>
        <color theme="1"/>
        <rFont val="Calibri"/>
        <family val="2"/>
        <scheme val="minor"/>
      </rPr>
      <t>Qatar</t>
    </r>
  </si>
  <si>
    <r>
      <rPr>
        <sz val="11"/>
        <color theme="1"/>
        <rFont val="Calibri"/>
        <family val="2"/>
        <scheme val="minor"/>
      </rPr>
      <t>Irak</t>
    </r>
  </si>
  <si>
    <r>
      <rPr>
        <sz val="11"/>
        <color theme="1"/>
        <rFont val="Calibri"/>
        <family val="2"/>
        <scheme val="minor"/>
      </rPr>
      <t>Amical</t>
    </r>
  </si>
  <si>
    <r>
      <rPr>
        <sz val="11"/>
        <color theme="1"/>
        <rFont val="Calibri"/>
        <family val="2"/>
        <scheme val="minor"/>
      </rPr>
      <t>Koweït</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</si>
  <si>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</si>
  <si>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</si>
  <si>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Arabie saoudite</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</si>
  <si>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</si>
  <si>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</si>
  <si>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Émirats arabes unis</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</si>
  <si>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</si>
  <si>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</si>
  <si>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Koweït</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</si>
  <si>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</si>
  <si>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</si>
  <si>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Égypte</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</si>
  <si>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</si>
  <si>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</si>
  <si>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Cameroun</t>
    </r>
  </si>
  <si>
    <r>
      <rPr>
        <sz val="11"/>
        <color theme="1"/>
        <rFont val="Calibri"/>
        <family val="2"/>
        <scheme val="minor"/>
      </rPr>
      <t>Algérie</t>
    </r>
  </si>
  <si>
    <r>
      <rPr>
        <sz val="11"/>
        <color theme="1"/>
        <rFont val="Calibri"/>
        <family val="2"/>
        <scheme val="minor"/>
      </rPr>
      <t>Coupe d’Afrique des nations</t>
    </r>
  </si>
  <si>
    <r>
      <rPr>
        <sz val="11"/>
        <color theme="1"/>
        <rFont val="Calibri"/>
        <family val="2"/>
        <scheme val="minor"/>
      </rPr>
      <t>Sénégal</t>
    </r>
  </si>
  <si>
    <r>
      <rPr>
        <sz val="11"/>
        <color theme="1"/>
        <rFont val="Calibri"/>
        <family val="2"/>
        <scheme val="minor"/>
      </rPr>
      <t>Burkina Faso</t>
    </r>
  </si>
  <si>
    <r>
      <rPr>
        <sz val="11"/>
        <color theme="1"/>
        <rFont val="Calibri"/>
        <family val="2"/>
        <scheme val="minor"/>
      </rPr>
      <t>Coupe d’Afrique des nations</t>
    </r>
  </si>
  <si>
    <r>
      <rPr>
        <sz val="11"/>
        <color theme="1"/>
        <rFont val="Calibri"/>
        <family val="2"/>
        <scheme val="minor"/>
      </rPr>
      <t>Chine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</si>
  <si>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</si>
  <si>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</si>
  <si>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</si>
  <si>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Panama</t>
    </r>
  </si>
  <si>
    <r>
      <rPr>
        <sz val="11"/>
        <color theme="1"/>
        <rFont val="Calibri"/>
        <family val="2"/>
        <scheme val="minor"/>
      </rPr>
      <t>Amical</t>
    </r>
  </si>
  <si>
    <r>
      <rPr>
        <sz val="11"/>
        <color theme="1"/>
        <rFont val="Calibri"/>
        <family val="2"/>
        <scheme val="minor"/>
      </rPr>
      <t>Tunisie</t>
    </r>
  </si>
  <si>
    <r>
      <rPr>
        <sz val="11"/>
        <color theme="1"/>
        <rFont val="Calibri"/>
        <family val="2"/>
        <scheme val="minor"/>
      </rPr>
      <t>Guinée</t>
    </r>
  </si>
  <si>
    <r>
      <rPr>
        <sz val="11"/>
        <color theme="1"/>
        <rFont val="Calibri"/>
        <family val="2"/>
        <scheme val="minor"/>
      </rPr>
      <t>Coupe d’Afrique des nations</t>
    </r>
  </si>
  <si>
    <r>
      <rPr>
        <sz val="11"/>
        <color theme="1"/>
        <rFont val="Calibri"/>
        <family val="2"/>
        <scheme val="minor"/>
      </rPr>
      <t>Sénégal</t>
    </r>
  </si>
  <si>
    <r>
      <rPr>
        <sz val="11"/>
        <color theme="1"/>
        <rFont val="Calibri"/>
        <family val="2"/>
        <scheme val="minor"/>
      </rPr>
      <t>Mali</t>
    </r>
  </si>
  <si>
    <r>
      <rPr>
        <sz val="11"/>
        <color theme="1"/>
        <rFont val="Calibri"/>
        <family val="2"/>
        <scheme val="minor"/>
      </rPr>
      <t>Coupe d’Afrique des nations</t>
    </r>
  </si>
  <si>
    <r>
      <rPr>
        <sz val="11"/>
        <color theme="1"/>
        <rFont val="Calibri"/>
        <family val="2"/>
        <scheme val="minor"/>
      </rPr>
      <t>Cameroun</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</si>
  <si>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</si>
  <si>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</si>
  <si>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Maroc</t>
    </r>
  </si>
  <si>
    <r>
      <rPr>
        <sz val="11"/>
        <color theme="1"/>
        <rFont val="Calibri"/>
        <family val="2"/>
        <scheme val="minor"/>
      </rPr>
      <t>Afrique du Sud</t>
    </r>
  </si>
  <si>
    <r>
      <rPr>
        <sz val="11"/>
        <color theme="1"/>
        <rFont val="Calibri"/>
        <family val="2"/>
        <scheme val="minor"/>
      </rPr>
      <t>Coupe d’Afrique des nations</t>
    </r>
  </si>
  <si>
    <r>
      <rPr>
        <sz val="11"/>
        <color theme="1"/>
        <rFont val="Calibri"/>
        <family val="2"/>
        <scheme val="minor"/>
      </rPr>
      <t>Tunisie</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</si>
  <si>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</si>
  <si>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</si>
  <si>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Honduras</t>
    </r>
  </si>
  <si>
    <r>
      <rPr>
        <sz val="11"/>
        <color theme="1"/>
        <rFont val="Calibri"/>
        <family val="2"/>
        <scheme val="minor"/>
      </rPr>
      <t>Colombie</t>
    </r>
  </si>
  <si>
    <r>
      <rPr>
        <sz val="11"/>
        <color theme="1"/>
        <rFont val="Calibri"/>
        <family val="2"/>
        <scheme val="minor"/>
      </rPr>
      <t>Amical</t>
    </r>
  </si>
  <si>
    <r>
      <rPr>
        <sz val="11"/>
        <color theme="1"/>
        <rFont val="Calibri"/>
        <family val="2"/>
        <scheme val="minor"/>
      </rPr>
      <t>Irlande</t>
    </r>
  </si>
  <si>
    <r>
      <rPr>
        <sz val="11"/>
        <color theme="1"/>
        <rFont val="Calibri"/>
        <family val="2"/>
        <scheme val="minor"/>
      </rPr>
      <t>Brésil</t>
    </r>
  </si>
  <si>
    <r>
      <rPr>
        <sz val="11"/>
        <color theme="1"/>
        <rFont val="Calibri"/>
        <family val="2"/>
        <scheme val="minor"/>
      </rPr>
      <t>Amical</t>
    </r>
  </si>
  <si>
    <r>
      <rPr>
        <sz val="11"/>
        <color theme="1"/>
        <rFont val="Calibri"/>
        <family val="2"/>
        <scheme val="minor"/>
      </rPr>
      <t>Libye</t>
    </r>
  </si>
  <si>
    <r>
      <rPr>
        <sz val="11"/>
        <color theme="1"/>
        <rFont val="Calibri"/>
        <family val="2"/>
        <scheme val="minor"/>
      </rPr>
      <t>Ukraine</t>
    </r>
  </si>
  <si>
    <r>
      <rPr>
        <sz val="11"/>
        <color theme="1"/>
        <rFont val="Calibri"/>
        <family val="2"/>
        <scheme val="minor"/>
      </rPr>
      <t>Amical</t>
    </r>
  </si>
  <si>
    <r>
      <rPr>
        <sz val="11"/>
        <color theme="1"/>
        <rFont val="Calibri"/>
        <family val="2"/>
        <scheme val="minor"/>
      </rPr>
      <t>Mexique</t>
    </r>
  </si>
  <si>
    <r>
      <rPr>
        <sz val="11"/>
        <color theme="1"/>
        <rFont val="Calibri"/>
        <family val="2"/>
        <scheme val="minor"/>
      </rPr>
      <t>Chili</t>
    </r>
  </si>
  <si>
    <r>
      <rPr>
        <sz val="11"/>
        <color theme="1"/>
        <rFont val="Calibri"/>
        <family val="2"/>
        <scheme val="minor"/>
      </rPr>
      <t>Amical</t>
    </r>
  </si>
  <si>
    <r>
      <rPr>
        <sz val="11"/>
        <color theme="1"/>
        <rFont val="Calibri"/>
        <family val="2"/>
        <scheme val="minor"/>
      </rPr>
      <t>Portugal</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</si>
  <si>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</si>
  <si>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</si>
  <si>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</si>
  <si>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</si>
  <si>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</si>
  <si>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</si>
  <si>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Australie</t>
    </r>
  </si>
  <si>
    <r>
      <rPr>
        <sz val="11"/>
        <color theme="1"/>
        <rFont val="Calibri"/>
        <family val="2"/>
        <scheme val="minor"/>
      </rPr>
      <t>Amical</t>
    </r>
  </si>
  <si>
    <r>
      <rPr>
        <sz val="11"/>
        <color theme="1"/>
        <rFont val="Calibri"/>
        <family val="2"/>
        <scheme val="minor"/>
      </rPr>
      <t>Bulgarie</t>
    </r>
  </si>
  <si>
    <r>
      <rPr>
        <sz val="11"/>
        <color theme="1"/>
        <rFont val="Calibri"/>
        <family val="2"/>
        <scheme val="minor"/>
      </rPr>
      <t>Russie</t>
    </r>
  </si>
  <si>
    <r>
      <rPr>
        <sz val="11"/>
        <color theme="1"/>
        <rFont val="Calibri"/>
        <family val="2"/>
        <scheme val="minor"/>
      </rPr>
      <t>Amical</t>
    </r>
  </si>
  <si>
    <r>
      <rPr>
        <sz val="11"/>
        <color theme="1"/>
        <rFont val="Calibri"/>
        <family val="2"/>
        <scheme val="minor"/>
      </rPr>
      <t>Croatie</t>
    </r>
  </si>
  <si>
    <r>
      <rPr>
        <sz val="11"/>
        <color theme="1"/>
        <rFont val="Calibri"/>
        <family val="2"/>
        <scheme val="minor"/>
      </rPr>
      <t>Turquie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</si>
  <si>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</si>
  <si>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</si>
  <si>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Honduras</t>
    </r>
  </si>
  <si>
    <r>
      <rPr>
        <sz val="11"/>
        <color theme="1"/>
        <rFont val="Calibri"/>
        <family val="2"/>
        <scheme val="minor"/>
      </rPr>
      <t>Amical</t>
    </r>
  </si>
  <si>
    <r>
      <rPr>
        <sz val="11"/>
        <color theme="1"/>
        <rFont val="Calibri"/>
        <family val="2"/>
        <scheme val="minor"/>
      </rPr>
      <t>Pays‑Bas</t>
    </r>
  </si>
  <si>
    <r>
      <rPr>
        <sz val="11"/>
        <color theme="1"/>
        <rFont val="Calibri"/>
        <family val="2"/>
        <scheme val="minor"/>
      </rPr>
      <t>France</t>
    </r>
  </si>
  <si>
    <r>
      <rPr>
        <sz val="11"/>
        <color theme="1"/>
        <rFont val="Calibri"/>
        <family val="2"/>
        <scheme val="minor"/>
      </rPr>
      <t>Amical</t>
    </r>
  </si>
  <si>
    <r>
      <rPr>
        <sz val="11"/>
        <color theme="1"/>
        <rFont val="Calibri"/>
        <family val="2"/>
        <scheme val="minor"/>
      </rPr>
      <t>Paraguay</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</si>
  <si>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</si>
  <si>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</si>
  <si>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Slovaquie</t>
    </r>
  </si>
  <si>
    <r>
      <rPr>
        <sz val="11"/>
        <color theme="1"/>
        <rFont val="Calibri"/>
        <family val="2"/>
        <scheme val="minor"/>
      </rPr>
      <t>Autriche</t>
    </r>
  </si>
  <si>
    <r>
      <rPr>
        <sz val="11"/>
        <color theme="1"/>
        <rFont val="Calibri"/>
        <family val="2"/>
        <scheme val="minor"/>
      </rPr>
      <t>Amical</t>
    </r>
  </si>
  <si>
    <r>
      <rPr>
        <sz val="11"/>
        <color theme="1"/>
        <rFont val="Calibri"/>
        <family val="2"/>
        <scheme val="minor"/>
      </rPr>
      <t>Honduras</t>
    </r>
  </si>
  <si>
    <r>
      <rPr>
        <sz val="11"/>
        <color theme="1"/>
        <rFont val="Calibri"/>
        <family val="2"/>
        <scheme val="minor"/>
      </rPr>
      <t>Panama</t>
    </r>
  </si>
  <si>
    <r>
      <rPr>
        <sz val="11"/>
        <color theme="1"/>
        <rFont val="Calibri"/>
        <family val="2"/>
        <scheme val="minor"/>
      </rPr>
      <t>Amical</t>
    </r>
  </si>
  <si>
    <r>
      <rPr>
        <sz val="11"/>
        <color theme="1"/>
        <rFont val="Calibri"/>
        <family val="2"/>
        <scheme val="minor"/>
      </rPr>
      <t>Chili</t>
    </r>
  </si>
  <si>
    <r>
      <rPr>
        <sz val="11"/>
        <color theme="1"/>
        <rFont val="Calibri"/>
        <family val="2"/>
        <scheme val="minor"/>
      </rPr>
      <t>Pérou</t>
    </r>
  </si>
  <si>
    <r>
      <rPr>
        <sz val="11"/>
        <color theme="1"/>
        <rFont val="Calibri"/>
        <family val="2"/>
        <scheme val="minor"/>
      </rPr>
      <t>Amical</t>
    </r>
  </si>
  <si>
    <r>
      <rPr>
        <sz val="11"/>
        <color theme="1"/>
        <rFont val="Calibri"/>
        <family val="2"/>
        <scheme val="minor"/>
      </rPr>
      <t>Estonie</t>
    </r>
  </si>
  <si>
    <r>
      <rPr>
        <sz val="11"/>
        <color theme="1"/>
        <rFont val="Calibri"/>
        <family val="2"/>
        <scheme val="minor"/>
      </rPr>
      <t>Albanie</t>
    </r>
  </si>
  <si>
    <r>
      <rPr>
        <sz val="11"/>
        <color theme="1"/>
        <rFont val="Calibri"/>
        <family val="2"/>
        <scheme val="minor"/>
      </rPr>
      <t>Amical</t>
    </r>
  </si>
  <si>
    <r>
      <rPr>
        <sz val="11"/>
        <color theme="1"/>
        <rFont val="Calibri"/>
        <family val="2"/>
        <scheme val="minor"/>
      </rPr>
      <t>Honduras</t>
    </r>
  </si>
  <si>
    <r>
      <rPr>
        <sz val="11"/>
        <color theme="1"/>
        <rFont val="Calibri"/>
        <family val="2"/>
        <scheme val="minor"/>
      </rPr>
      <t>Équateur</t>
    </r>
  </si>
  <si>
    <r>
      <rPr>
        <sz val="11"/>
        <color theme="1"/>
        <rFont val="Calibri"/>
        <family val="2"/>
        <scheme val="minor"/>
      </rPr>
      <t>Amical</t>
    </r>
  </si>
  <si>
    <r>
      <rPr>
        <sz val="11"/>
        <color theme="1"/>
        <rFont val="Calibri"/>
        <family val="2"/>
        <scheme val="minor"/>
      </rPr>
      <t>Italie</t>
    </r>
  </si>
  <si>
    <r>
      <rPr>
        <sz val="11"/>
        <color theme="1"/>
        <rFont val="Calibri"/>
        <family val="2"/>
        <scheme val="minor"/>
      </rPr>
      <t>Espagne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</si>
  <si>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</si>
  <si>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</si>
  <si>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Paraguay</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</si>
  <si>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</si>
  <si>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</si>
  <si>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Serbie</t>
    </r>
  </si>
  <si>
    <r>
      <rPr>
        <sz val="11"/>
        <color theme="1"/>
        <rFont val="Calibri"/>
        <family val="2"/>
        <scheme val="minor"/>
      </rPr>
      <t>Amical</t>
    </r>
  </si>
  <si>
    <r>
      <rPr>
        <sz val="11"/>
        <color theme="1"/>
        <rFont val="Calibri"/>
        <family val="2"/>
        <scheme val="minor"/>
      </rPr>
      <t>Pologne</t>
    </r>
  </si>
  <si>
    <r>
      <rPr>
        <sz val="11"/>
        <color theme="1"/>
        <rFont val="Calibri"/>
        <family val="2"/>
        <scheme val="minor"/>
      </rPr>
      <t>Irlande</t>
    </r>
  </si>
  <si>
    <r>
      <rPr>
        <sz val="11"/>
        <color theme="1"/>
        <rFont val="Calibri"/>
        <family val="2"/>
        <scheme val="minor"/>
      </rPr>
      <t>Amical</t>
    </r>
  </si>
  <si>
    <r>
      <rPr>
        <sz val="11"/>
        <color theme="1"/>
        <rFont val="Calibri"/>
        <family val="2"/>
        <scheme val="minor"/>
      </rPr>
      <t>Portugal</t>
    </r>
  </si>
  <si>
    <r>
      <rPr>
        <sz val="11"/>
        <color theme="1"/>
        <rFont val="Calibri"/>
        <family val="2"/>
        <scheme val="minor"/>
      </rPr>
      <t>Suède</t>
    </r>
  </si>
  <si>
    <r>
      <rPr>
        <sz val="11"/>
        <color theme="1"/>
        <rFont val="Calibri"/>
        <family val="2"/>
        <scheme val="minor"/>
      </rPr>
      <t>Amical</t>
    </r>
  </si>
  <si>
    <r>
      <rPr>
        <sz val="11"/>
        <color theme="1"/>
        <rFont val="Calibri"/>
        <family val="2"/>
        <scheme val="minor"/>
      </rPr>
      <t>Ukraine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</si>
  <si>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</si>
  <si>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</si>
  <si>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Zambie</t>
    </r>
  </si>
  <si>
    <r>
      <rPr>
        <sz val="11"/>
        <color theme="1"/>
        <rFont val="Calibri"/>
        <family val="2"/>
        <scheme val="minor"/>
      </rPr>
      <t>Zimbabwe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</si>
  <si>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</si>
  <si>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</si>
  <si>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Haïti</t>
    </r>
  </si>
  <si>
    <r>
      <rPr>
        <sz val="11"/>
        <color theme="1"/>
        <rFont val="Calibri"/>
        <family val="2"/>
        <scheme val="minor"/>
      </rPr>
      <t>Amical</t>
    </r>
  </si>
  <si>
    <r>
      <rPr>
        <sz val="11"/>
        <color theme="1"/>
        <rFont val="Calibri"/>
        <family val="2"/>
        <scheme val="minor"/>
      </rPr>
      <t>Zimbabwe</t>
    </r>
  </si>
  <si>
    <r>
      <rPr>
        <sz val="11"/>
        <color theme="1"/>
        <rFont val="Calibri"/>
        <family val="2"/>
        <scheme val="minor"/>
      </rPr>
      <t>Zambie</t>
    </r>
  </si>
  <si>
    <r>
      <rPr>
        <sz val="11"/>
        <color theme="1"/>
        <rFont val="Calibri"/>
        <family val="2"/>
        <scheme val="minor"/>
      </rPr>
      <t>Amical</t>
    </r>
  </si>
  <si>
    <r>
      <rPr>
        <sz val="11"/>
        <color theme="1"/>
        <rFont val="Calibri"/>
        <family val="2"/>
        <scheme val="minor"/>
      </rPr>
      <t>France</t>
    </r>
  </si>
  <si>
    <r>
      <rPr>
        <sz val="11"/>
        <color theme="1"/>
        <rFont val="Calibri"/>
        <family val="2"/>
        <scheme val="minor"/>
      </rPr>
      <t>Brésil</t>
    </r>
  </si>
  <si>
    <r>
      <rPr>
        <sz val="11"/>
        <color theme="1"/>
        <rFont val="Calibri"/>
        <family val="2"/>
        <scheme val="minor"/>
      </rPr>
      <t>Amical</t>
    </r>
  </si>
  <si>
    <r>
      <rPr>
        <sz val="11"/>
        <color theme="1"/>
        <rFont val="Calibri"/>
        <family val="2"/>
        <scheme val="minor"/>
      </rPr>
      <t>Autriche</t>
    </r>
  </si>
  <si>
    <r>
      <rPr>
        <sz val="11"/>
        <color theme="1"/>
        <rFont val="Calibri"/>
        <family val="2"/>
        <scheme val="minor"/>
      </rPr>
      <t>Russie</t>
    </r>
  </si>
  <si>
    <r>
      <rPr>
        <sz val="11"/>
        <color theme="1"/>
        <rFont val="Calibri"/>
        <family val="2"/>
        <scheme val="minor"/>
      </rPr>
      <t>Amical</t>
    </r>
  </si>
  <si>
    <r>
      <rPr>
        <sz val="11"/>
        <color theme="1"/>
        <rFont val="Calibri"/>
        <family val="2"/>
        <scheme val="minor"/>
      </rPr>
      <t>Norvège</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</si>
  <si>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</si>
  <si>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</si>
  <si>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Mali</t>
    </r>
  </si>
  <si>
    <r>
      <rPr>
        <sz val="11"/>
        <color theme="1"/>
        <rFont val="Calibri"/>
        <family val="2"/>
        <scheme val="minor"/>
      </rPr>
      <t>Maroc</t>
    </r>
  </si>
  <si>
    <r>
      <rPr>
        <sz val="11"/>
        <color theme="1"/>
        <rFont val="Calibri"/>
        <family val="2"/>
        <scheme val="minor"/>
      </rPr>
      <t>Amical</t>
    </r>
  </si>
  <si>
    <r>
      <rPr>
        <sz val="11"/>
        <color theme="1"/>
        <rFont val="Calibri"/>
        <family val="2"/>
        <scheme val="minor"/>
      </rPr>
      <t>Sénégal</t>
    </r>
  </si>
  <si>
    <r>
      <rPr>
        <sz val="11"/>
        <color theme="1"/>
        <rFont val="Calibri"/>
        <family val="2"/>
        <scheme val="minor"/>
      </rPr>
      <t>Guinée</t>
    </r>
  </si>
  <si>
    <r>
      <rPr>
        <sz val="11"/>
        <color theme="1"/>
        <rFont val="Calibri"/>
        <family val="2"/>
        <scheme val="minor"/>
      </rPr>
      <t>Amical</t>
    </r>
  </si>
  <si>
    <r>
      <rPr>
        <sz val="11"/>
        <color theme="1"/>
        <rFont val="Calibri"/>
        <family val="2"/>
        <scheme val="minor"/>
      </rPr>
      <t>Algérie</t>
    </r>
  </si>
  <si>
    <r>
      <rPr>
        <sz val="11"/>
        <color theme="1"/>
        <rFont val="Calibri"/>
        <family val="2"/>
        <scheme val="minor"/>
      </rPr>
      <t>Jordanie</t>
    </r>
  </si>
  <si>
    <r>
      <rPr>
        <sz val="11"/>
        <color theme="1"/>
        <rFont val="Calibri"/>
        <family val="2"/>
        <scheme val="minor"/>
      </rPr>
      <t>Amical</t>
    </r>
  </si>
  <si>
    <r>
      <rPr>
        <sz val="11"/>
        <color theme="1"/>
        <rFont val="Calibri"/>
        <family val="2"/>
        <scheme val="minor"/>
      </rPr>
      <t>Estonie</t>
    </r>
  </si>
  <si>
    <r>
      <rPr>
        <sz val="11"/>
        <color theme="1"/>
        <rFont val="Calibri"/>
        <family val="2"/>
        <scheme val="minor"/>
      </rPr>
      <t>Danemark</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</si>
  <si>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</si>
  <si>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</si>
  <si>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Japon</t>
    </r>
  </si>
  <si>
    <r>
      <rPr>
        <sz val="11"/>
        <color theme="1"/>
        <rFont val="Calibri"/>
        <family val="2"/>
        <scheme val="minor"/>
      </rPr>
      <t>Amical</t>
    </r>
  </si>
  <si>
    <r>
      <rPr>
        <sz val="11"/>
        <color theme="1"/>
        <rFont val="Calibri"/>
        <family val="2"/>
        <scheme val="minor"/>
      </rPr>
      <t>Argentine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</si>
  <si>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</si>
  <si>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</si>
  <si>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</si>
  <si>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</si>
  <si>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</si>
  <si>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</si>
  <si>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</si>
  <si>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</si>
  <si>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Haïti</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</si>
  <si>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</si>
  <si>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</si>
  <si>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</si>
  <si>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Croatie</t>
    </r>
  </si>
  <si>
    <r>
      <rPr>
        <sz val="11"/>
        <color theme="1"/>
        <rFont val="Calibri"/>
        <family val="2"/>
        <scheme val="minor"/>
      </rPr>
      <t>Coupe européenne de l’UEFA</t>
    </r>
  </si>
  <si>
    <r>
      <rPr>
        <sz val="11"/>
        <color theme="1"/>
        <rFont val="Calibri"/>
        <family val="2"/>
        <scheme val="minor"/>
      </rPr>
      <t>Danemark</t>
    </r>
  </si>
  <si>
    <r>
      <rPr>
        <sz val="11"/>
        <color theme="1"/>
        <rFont val="Calibri"/>
        <family val="2"/>
        <scheme val="minor"/>
      </rPr>
      <t>Italie</t>
    </r>
  </si>
  <si>
    <r>
      <rPr>
        <sz val="11"/>
        <color theme="1"/>
        <rFont val="Calibri"/>
        <family val="2"/>
        <scheme val="minor"/>
      </rPr>
      <t>Coupe européenne de l’UEFA</t>
    </r>
  </si>
  <si>
    <r>
      <rPr>
        <sz val="11"/>
        <color theme="1"/>
        <rFont val="Calibri"/>
        <family val="2"/>
        <scheme val="minor"/>
      </rPr>
      <t>Allemagne</t>
    </r>
  </si>
  <si>
    <r>
      <rPr>
        <sz val="11"/>
        <color theme="1"/>
        <rFont val="Calibri"/>
        <family val="2"/>
        <scheme val="minor"/>
      </rPr>
      <t>Pays‑Bas</t>
    </r>
  </si>
  <si>
    <r>
      <rPr>
        <sz val="11"/>
        <color theme="1"/>
        <rFont val="Calibri"/>
        <family val="2"/>
        <scheme val="minor"/>
      </rPr>
      <t>Coupe européenne de l’UEFA</t>
    </r>
  </si>
  <si>
    <r>
      <rPr>
        <sz val="11"/>
        <color theme="1"/>
        <rFont val="Calibri"/>
        <family val="2"/>
        <scheme val="minor"/>
      </rPr>
      <t>Grèce</t>
    </r>
  </si>
  <si>
    <r>
      <rPr>
        <sz val="11"/>
        <color theme="1"/>
        <rFont val="Calibri"/>
        <family val="2"/>
        <scheme val="minor"/>
      </rPr>
      <t>Espagne</t>
    </r>
  </si>
  <si>
    <r>
      <rPr>
        <sz val="11"/>
        <color theme="1"/>
        <rFont val="Calibri"/>
        <family val="2"/>
        <scheme val="minor"/>
      </rPr>
      <t>Coupe européenne de l’UEFA</t>
    </r>
  </si>
  <si>
    <r>
      <rPr>
        <sz val="11"/>
        <color theme="1"/>
        <rFont val="Calibri"/>
        <family val="2"/>
        <scheme val="minor"/>
      </rPr>
      <t>Croatie</t>
    </r>
  </si>
  <si>
    <r>
      <rPr>
        <sz val="11"/>
        <color theme="1"/>
        <rFont val="Calibri"/>
        <family val="2"/>
        <scheme val="minor"/>
      </rPr>
      <t>France</t>
    </r>
  </si>
  <si>
    <r>
      <rPr>
        <sz val="11"/>
        <color theme="1"/>
        <rFont val="Calibri"/>
        <family val="2"/>
        <scheme val="minor"/>
      </rPr>
      <t>Coupe européenne de l’UEFA</t>
    </r>
  </si>
  <si>
    <r>
      <rPr>
        <sz val="11"/>
        <color theme="1"/>
        <rFont val="Calibri"/>
        <family val="2"/>
        <scheme val="minor"/>
      </rPr>
      <t>Italie</t>
    </r>
  </si>
  <si>
    <r>
      <rPr>
        <sz val="11"/>
        <color theme="1"/>
        <rFont val="Calibri"/>
        <family val="2"/>
        <scheme val="minor"/>
      </rPr>
      <t>Suède</t>
    </r>
  </si>
  <si>
    <r>
      <rPr>
        <sz val="11"/>
        <color theme="1"/>
        <rFont val="Calibri"/>
        <family val="2"/>
        <scheme val="minor"/>
      </rPr>
      <t>Coupe européenne de l’UEFA</t>
    </r>
  </si>
  <si>
    <r>
      <rPr>
        <sz val="11"/>
        <color theme="1"/>
        <rFont val="Calibri"/>
        <family val="2"/>
        <scheme val="minor"/>
      </rPr>
      <t>Libye</t>
    </r>
  </si>
  <si>
    <r>
      <rPr>
        <sz val="11"/>
        <color theme="1"/>
        <rFont val="Calibri"/>
        <family val="2"/>
        <scheme val="minor"/>
      </rPr>
      <t>Cameroun</t>
    </r>
  </si>
  <si>
    <r>
      <rPr>
        <sz val="11"/>
        <color theme="1"/>
        <rFont val="Calibri"/>
        <family val="2"/>
        <scheme val="minor"/>
      </rPr>
      <t>Qualification pour la Coupe du Monde de la FIFA</t>
    </r>
  </si>
  <si>
    <r>
      <rPr>
        <sz val="11"/>
        <color theme="1"/>
        <rFont val="Calibri"/>
        <family val="2"/>
        <scheme val="minor"/>
      </rPr>
      <t>Mali</t>
    </r>
  </si>
  <si>
    <r>
      <rPr>
        <sz val="11"/>
        <color theme="1"/>
        <rFont val="Calibri"/>
        <family val="2"/>
        <scheme val="minor"/>
      </rPr>
      <t>Zambie</t>
    </r>
  </si>
  <si>
    <r>
      <rPr>
        <sz val="11"/>
        <color theme="1"/>
        <rFont val="Calibri"/>
        <family val="2"/>
        <scheme val="minor"/>
      </rPr>
      <t>Qualification pour la Coupe du Monde de la FIFA</t>
    </r>
  </si>
  <si>
    <r>
      <rPr>
        <sz val="11"/>
        <color theme="1"/>
        <rFont val="Calibri"/>
        <family val="2"/>
        <scheme val="minor"/>
      </rPr>
      <t>Zimbabwe</t>
    </r>
  </si>
  <si>
    <r>
      <rPr>
        <sz val="11"/>
        <color theme="1"/>
        <rFont val="Calibri"/>
        <family val="2"/>
        <scheme val="minor"/>
      </rPr>
      <t>Algérie</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</si>
  <si>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</si>
  <si>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</si>
  <si>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Suède</t>
    </r>
  </si>
  <si>
    <r>
      <rPr>
        <sz val="11"/>
        <color theme="1"/>
        <rFont val="Calibri"/>
        <family val="2"/>
        <scheme val="minor"/>
      </rPr>
      <t>Coupe européenne de l’UEFA</t>
    </r>
  </si>
  <si>
    <r>
      <rPr>
        <sz val="11"/>
        <color theme="1"/>
        <rFont val="Calibri"/>
        <family val="2"/>
        <scheme val="minor"/>
      </rPr>
      <t>Jordanie</t>
    </r>
  </si>
  <si>
    <r>
      <rPr>
        <sz val="11"/>
        <color theme="1"/>
        <rFont val="Calibri"/>
        <family val="2"/>
        <scheme val="minor"/>
      </rPr>
      <t>Syrie</t>
    </r>
  </si>
  <si>
    <r>
      <rPr>
        <sz val="11"/>
        <color theme="1"/>
        <rFont val="Calibri"/>
        <family val="2"/>
        <scheme val="minor"/>
      </rPr>
      <t>Championnat de la WAFF</t>
    </r>
  </si>
  <si>
    <r>
      <rPr>
        <sz val="11"/>
        <color theme="1"/>
        <rFont val="Calibri"/>
        <family val="2"/>
        <scheme val="minor"/>
      </rPr>
      <t>Portugal</t>
    </r>
  </si>
  <si>
    <r>
      <rPr>
        <sz val="11"/>
        <color theme="1"/>
        <rFont val="Calibri"/>
        <family val="2"/>
        <scheme val="minor"/>
      </rPr>
      <t>Angleterre</t>
    </r>
  </si>
  <si>
    <r>
      <rPr>
        <sz val="11"/>
        <color theme="1"/>
        <rFont val="Calibri"/>
        <family val="2"/>
        <scheme val="minor"/>
      </rPr>
      <t>Coupe européenne de l’UEFA</t>
    </r>
  </si>
  <si>
    <r>
      <rPr>
        <sz val="11"/>
        <color theme="1"/>
        <rFont val="Calibri"/>
        <family val="2"/>
        <scheme val="minor"/>
      </rPr>
      <t>Suède</t>
    </r>
  </si>
  <si>
    <r>
      <rPr>
        <sz val="11"/>
        <color theme="1"/>
        <rFont val="Calibri"/>
        <family val="2"/>
        <scheme val="minor"/>
      </rPr>
      <t>Pays‑Bas</t>
    </r>
  </si>
  <si>
    <r>
      <rPr>
        <sz val="11"/>
        <color theme="1"/>
        <rFont val="Calibri"/>
        <family val="2"/>
        <scheme val="minor"/>
      </rPr>
      <t>Coupe européenne de l’UEFA</t>
    </r>
  </si>
  <si>
    <r>
      <rPr>
        <sz val="11"/>
        <color theme="1"/>
        <rFont val="Calibri"/>
        <family val="2"/>
        <scheme val="minor"/>
      </rPr>
      <t>Ouganda</t>
    </r>
  </si>
  <si>
    <r>
      <rPr>
        <sz val="11"/>
        <color theme="1"/>
        <rFont val="Calibri"/>
        <family val="2"/>
        <scheme val="minor"/>
      </rPr>
      <t>Ghana</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</si>
  <si>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</si>
  <si>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</si>
  <si>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</si>
  <si>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</si>
  <si>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Mexique</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</si>
  <si>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</si>
  <si>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</si>
  <si>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Chine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</si>
  <si>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</si>
  <si>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</si>
  <si>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Paraguay</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</si>
  <si>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</si>
  <si>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</si>
  <si>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Pérou</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</si>
  <si>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</si>
  <si>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</si>
  <si>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Venezuela</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</si>
  <si>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</si>
  <si>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</si>
  <si>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Corée du Sud</t>
    </r>
  </si>
  <si>
    <r>
      <rPr>
        <sz val="11"/>
        <color theme="1"/>
        <rFont val="Calibri"/>
        <family val="2"/>
        <scheme val="minor"/>
      </rPr>
      <t>Jordanie</t>
    </r>
  </si>
  <si>
    <r>
      <rPr>
        <sz val="11"/>
        <color theme="1"/>
        <rFont val="Calibri"/>
        <family val="2"/>
        <scheme val="minor"/>
      </rPr>
      <t>Coupe de l’AFC</t>
    </r>
  </si>
  <si>
    <r>
      <rPr>
        <sz val="11"/>
        <color theme="1"/>
        <rFont val="Calibri"/>
        <family val="2"/>
        <scheme val="minor"/>
      </rPr>
      <t>Uruguay</t>
    </r>
  </si>
  <si>
    <r>
      <rPr>
        <sz val="11"/>
        <color theme="1"/>
        <rFont val="Calibri"/>
        <family val="2"/>
        <scheme val="minor"/>
      </rPr>
      <t>Brésil</t>
    </r>
  </si>
  <si>
    <r>
      <rPr>
        <sz val="11"/>
        <color theme="1"/>
        <rFont val="Calibri"/>
        <family val="2"/>
        <scheme val="minor"/>
      </rPr>
      <t>Copa América</t>
    </r>
  </si>
  <si>
    <r>
      <rPr>
        <sz val="11"/>
        <color theme="1"/>
        <rFont val="Calibri"/>
        <family val="2"/>
        <scheme val="minor"/>
      </rPr>
      <t>Panama</t>
    </r>
  </si>
  <si>
    <r>
      <rPr>
        <sz val="11"/>
        <color theme="1"/>
        <rFont val="Calibri"/>
        <family val="2"/>
        <scheme val="minor"/>
      </rPr>
      <t>Guatemala</t>
    </r>
  </si>
  <si>
    <r>
      <rPr>
        <sz val="11"/>
        <color theme="1"/>
        <rFont val="Calibri"/>
        <family val="2"/>
        <scheme val="minor"/>
      </rPr>
      <t>Amical</t>
    </r>
  </si>
  <si>
    <r>
      <rPr>
        <sz val="11"/>
        <color theme="1"/>
        <rFont val="Calibri"/>
        <family val="2"/>
        <scheme val="minor"/>
      </rPr>
      <t>Oman</t>
    </r>
  </si>
  <si>
    <r>
      <rPr>
        <sz val="11"/>
        <color theme="1"/>
        <rFont val="Calibri"/>
        <family val="2"/>
        <scheme val="minor"/>
      </rPr>
      <t>Iran</t>
    </r>
  </si>
  <si>
    <r>
      <rPr>
        <sz val="11"/>
        <color theme="1"/>
        <rFont val="Calibri"/>
        <family val="2"/>
        <scheme val="minor"/>
      </rPr>
      <t>Coupe de l’AFC</t>
    </r>
  </si>
  <si>
    <r>
      <rPr>
        <sz val="11"/>
        <color theme="1"/>
        <rFont val="Calibri"/>
        <family val="2"/>
        <scheme val="minor"/>
      </rPr>
      <t>Argentine</t>
    </r>
  </si>
  <si>
    <r>
      <rPr>
        <sz val="11"/>
        <color theme="1"/>
        <rFont val="Calibri"/>
        <family val="2"/>
        <scheme val="minor"/>
      </rPr>
      <t>Brésil</t>
    </r>
  </si>
  <si>
    <r>
      <rPr>
        <sz val="11"/>
        <color theme="1"/>
        <rFont val="Calibri"/>
        <family val="2"/>
        <scheme val="minor"/>
      </rPr>
      <t>Copa América</t>
    </r>
  </si>
  <si>
    <r>
      <rPr>
        <sz val="11"/>
        <color theme="1"/>
        <rFont val="Calibri"/>
        <family val="2"/>
        <scheme val="minor"/>
      </rPr>
      <t>Jordanie</t>
    </r>
  </si>
  <si>
    <r>
      <rPr>
        <sz val="11"/>
        <color theme="1"/>
        <rFont val="Calibri"/>
        <family val="2"/>
        <scheme val="minor"/>
      </rPr>
      <t>Émirats arabes unis</t>
    </r>
  </si>
  <si>
    <r>
      <rPr>
        <sz val="11"/>
        <color theme="1"/>
        <rFont val="Calibri"/>
        <family val="2"/>
        <scheme val="minor"/>
      </rPr>
      <t>Coupe de l’AFC</t>
    </r>
  </si>
  <si>
    <r>
      <rPr>
        <sz val="11"/>
        <color theme="1"/>
        <rFont val="Calibri"/>
        <family val="2"/>
        <scheme val="minor"/>
      </rPr>
      <t>Honduras</t>
    </r>
  </si>
  <si>
    <r>
      <rPr>
        <sz val="11"/>
        <color theme="1"/>
        <rFont val="Calibri"/>
        <family val="2"/>
        <scheme val="minor"/>
      </rPr>
      <t>Panama</t>
    </r>
  </si>
  <si>
    <r>
      <rPr>
        <sz val="11"/>
        <color theme="1"/>
        <rFont val="Calibri"/>
        <family val="2"/>
        <scheme val="minor"/>
      </rPr>
      <t>Amical</t>
    </r>
  </si>
  <si>
    <r>
      <rPr>
        <sz val="11"/>
        <color theme="1"/>
        <rFont val="Calibri"/>
        <family val="2"/>
        <scheme val="minor"/>
      </rPr>
      <t>Japon</t>
    </r>
  </si>
  <si>
    <r>
      <rPr>
        <sz val="11"/>
        <color theme="1"/>
        <rFont val="Calibri"/>
        <family val="2"/>
        <scheme val="minor"/>
      </rPr>
      <t>Iran</t>
    </r>
  </si>
  <si>
    <r>
      <rPr>
        <sz val="11"/>
        <color theme="1"/>
        <rFont val="Calibri"/>
        <family val="2"/>
        <scheme val="minor"/>
      </rPr>
      <t>Coupe de l’AFC</t>
    </r>
  </si>
  <si>
    <r>
      <rPr>
        <sz val="11"/>
        <color theme="1"/>
        <rFont val="Calibri"/>
        <family val="2"/>
        <scheme val="minor"/>
      </rPr>
      <t>Japon</t>
    </r>
  </si>
  <si>
    <r>
      <rPr>
        <sz val="11"/>
        <color theme="1"/>
        <rFont val="Calibri"/>
        <family val="2"/>
        <scheme val="minor"/>
      </rPr>
      <t>Jordanie</t>
    </r>
  </si>
  <si>
    <r>
      <rPr>
        <sz val="11"/>
        <color theme="1"/>
        <rFont val="Calibri"/>
        <family val="2"/>
        <scheme val="minor"/>
      </rPr>
      <t>Coupe de l’AFC</t>
    </r>
  </si>
  <si>
    <r>
      <rPr>
        <sz val="11"/>
        <color theme="1"/>
        <rFont val="Calibri"/>
        <family val="2"/>
        <scheme val="minor"/>
      </rPr>
      <t>Chine</t>
    </r>
  </si>
  <si>
    <r>
      <rPr>
        <sz val="11"/>
        <color theme="1"/>
        <rFont val="Calibri"/>
        <family val="2"/>
        <scheme val="minor"/>
      </rPr>
      <t>Iran</t>
    </r>
  </si>
  <si>
    <r>
      <rPr>
        <sz val="11"/>
        <color theme="1"/>
        <rFont val="Calibri"/>
        <family val="2"/>
        <scheme val="minor"/>
      </rPr>
      <t>Coupe de l’AFC</t>
    </r>
  </si>
  <si>
    <r>
      <rPr>
        <sz val="11"/>
        <color theme="1"/>
        <rFont val="Calibri"/>
        <family val="2"/>
        <scheme val="minor"/>
      </rPr>
      <t>Algérie</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</si>
  <si>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</si>
  <si>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</si>
  <si>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Irlande</t>
    </r>
  </si>
  <si>
    <r>
      <rPr>
        <sz val="11"/>
        <color theme="1"/>
        <rFont val="Calibri"/>
        <family val="2"/>
        <scheme val="minor"/>
      </rPr>
      <t>Bulgarie</t>
    </r>
  </si>
  <si>
    <r>
      <rPr>
        <sz val="11"/>
        <color theme="1"/>
        <rFont val="Calibri"/>
        <family val="2"/>
        <scheme val="minor"/>
      </rPr>
      <t>Amical</t>
    </r>
  </si>
  <si>
    <r>
      <rPr>
        <sz val="11"/>
        <color theme="1"/>
        <rFont val="Calibri"/>
        <family val="2"/>
        <scheme val="minor"/>
      </rPr>
      <t>Norvège</t>
    </r>
  </si>
  <si>
    <r>
      <rPr>
        <sz val="11"/>
        <color theme="1"/>
        <rFont val="Calibri"/>
        <family val="2"/>
        <scheme val="minor"/>
      </rPr>
      <t>Belgique</t>
    </r>
  </si>
  <si>
    <r>
      <rPr>
        <sz val="11"/>
        <color theme="1"/>
        <rFont val="Calibri"/>
        <family val="2"/>
        <scheme val="minor"/>
      </rPr>
      <t>Amical</t>
    </r>
  </si>
  <si>
    <r>
      <rPr>
        <sz val="11"/>
        <color theme="1"/>
        <rFont val="Calibri"/>
        <family val="2"/>
        <scheme val="minor"/>
      </rPr>
      <t>Slovénie</t>
    </r>
  </si>
  <si>
    <r>
      <rPr>
        <sz val="11"/>
        <color theme="1"/>
        <rFont val="Calibri"/>
        <family val="2"/>
        <scheme val="minor"/>
      </rPr>
      <t>Serbie</t>
    </r>
  </si>
  <si>
    <r>
      <rPr>
        <sz val="11"/>
        <color theme="1"/>
        <rFont val="Calibri"/>
        <family val="2"/>
        <scheme val="minor"/>
      </rPr>
      <t>Amical</t>
    </r>
  </si>
  <si>
    <r>
      <rPr>
        <sz val="11"/>
        <color theme="1"/>
        <rFont val="Calibri"/>
        <family val="2"/>
        <scheme val="minor"/>
      </rPr>
      <t>Suède</t>
    </r>
  </si>
  <si>
    <r>
      <rPr>
        <sz val="11"/>
        <color theme="1"/>
        <rFont val="Calibri"/>
        <family val="2"/>
        <scheme val="minor"/>
      </rPr>
      <t>Pays‑Bas</t>
    </r>
  </si>
  <si>
    <r>
      <rPr>
        <sz val="11"/>
        <color theme="1"/>
        <rFont val="Calibri"/>
        <family val="2"/>
        <scheme val="minor"/>
      </rPr>
      <t>Amical</t>
    </r>
  </si>
  <si>
    <r>
      <rPr>
        <sz val="11"/>
        <color theme="1"/>
        <rFont val="Calibri"/>
        <family val="2"/>
        <scheme val="minor"/>
      </rPr>
      <t>Suisse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</si>
  <si>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</si>
  <si>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</si>
  <si>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Jordanie</t>
    </r>
  </si>
  <si>
    <r>
      <rPr>
        <sz val="11"/>
        <color theme="1"/>
        <rFont val="Calibri"/>
        <family val="2"/>
        <scheme val="minor"/>
      </rPr>
      <t>Liban</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</si>
  <si>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</si>
  <si>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</si>
  <si>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Koweït</t>
    </r>
  </si>
  <si>
    <r>
      <rPr>
        <sz val="11"/>
        <color theme="1"/>
        <rFont val="Calibri"/>
        <family val="2"/>
        <scheme val="minor"/>
      </rPr>
      <t>Amical</t>
    </r>
  </si>
  <si>
    <r>
      <rPr>
        <sz val="11"/>
        <color theme="1"/>
        <rFont val="Calibri"/>
        <family val="2"/>
        <scheme val="minor"/>
      </rPr>
      <t>Espagne</t>
    </r>
  </si>
  <si>
    <r>
      <rPr>
        <sz val="11"/>
        <color theme="1"/>
        <rFont val="Calibri"/>
        <family val="2"/>
        <scheme val="minor"/>
      </rPr>
      <t>Écosse</t>
    </r>
  </si>
  <si>
    <r>
      <rPr>
        <sz val="11"/>
        <color theme="1"/>
        <rFont val="Calibri"/>
        <family val="2"/>
        <scheme val="minor"/>
      </rPr>
      <t>Amical</t>
    </r>
  </si>
  <si>
    <r>
      <rPr>
        <sz val="11"/>
        <color theme="1"/>
        <rFont val="Calibri"/>
        <family val="2"/>
        <scheme val="minor"/>
      </rPr>
      <t>Autriche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</si>
  <si>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</si>
  <si>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</si>
  <si>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</si>
  <si>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</si>
  <si>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</si>
  <si>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</si>
  <si>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</si>
  <si>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</si>
  <si>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</si>
  <si>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</si>
  <si>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</si>
  <si>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</si>
  <si>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Tunisie</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</si>
  <si>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</si>
  <si>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</si>
  <si>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Slovaquie</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</si>
  <si>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</si>
  <si>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</si>
  <si>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</si>
  <si>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</si>
  <si>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</si>
  <si>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</si>
  <si>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</si>
  <si>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Mali</t>
    </r>
  </si>
  <si>
    <r>
      <rPr>
        <sz val="11"/>
        <color theme="1"/>
        <rFont val="Calibri"/>
        <family val="2"/>
        <scheme val="minor"/>
      </rPr>
      <t>Sénégal</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</si>
  <si>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</si>
  <si>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</si>
  <si>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Brésil</t>
    </r>
  </si>
  <si>
    <r>
      <rPr>
        <sz val="11"/>
        <color theme="1"/>
        <rFont val="Calibri"/>
        <family val="2"/>
        <scheme val="minor"/>
      </rPr>
      <t>Amical</t>
    </r>
  </si>
  <si>
    <r>
      <rPr>
        <sz val="11"/>
        <color theme="1"/>
        <rFont val="Calibri"/>
        <family val="2"/>
        <scheme val="minor"/>
      </rPr>
      <t>Grèce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</si>
  <si>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</si>
  <si>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</si>
  <si>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</si>
  <si>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Guatemala</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</si>
  <si>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</si>
  <si>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</si>
  <si>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</si>
  <si>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</si>
  <si>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</si>
  <si>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Slovénie</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</si>
  <si>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</si>
  <si>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</si>
  <si>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</si>
  <si>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</si>
  <si>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</si>
  <si>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</si>
  <si>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</si>
  <si>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</si>
  <si>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Syrie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</si>
  <si>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</si>
  <si>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</si>
  <si>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Guatemala</t>
    </r>
  </si>
  <si>
    <r>
      <rPr>
        <sz val="11"/>
        <color theme="1"/>
        <rFont val="Calibri"/>
        <family val="2"/>
        <scheme val="minor"/>
      </rPr>
      <t>Amical</t>
    </r>
  </si>
  <si>
    <r>
      <rPr>
        <sz val="11"/>
        <color theme="1"/>
        <rFont val="Calibri"/>
        <family val="2"/>
        <scheme val="minor"/>
      </rPr>
      <t>Liban</t>
    </r>
  </si>
  <si>
    <r>
      <rPr>
        <sz val="11"/>
        <color theme="1"/>
        <rFont val="Calibri"/>
        <family val="2"/>
        <scheme val="minor"/>
      </rPr>
      <t>Koweït</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</si>
  <si>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</si>
  <si>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</si>
  <si>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Syrie</t>
    </r>
  </si>
  <si>
    <r>
      <rPr>
        <sz val="11"/>
        <color theme="1"/>
        <rFont val="Calibri"/>
        <family val="2"/>
        <scheme val="minor"/>
      </rPr>
      <t>Amical</t>
    </r>
  </si>
  <si>
    <r>
      <rPr>
        <sz val="11"/>
        <color theme="1"/>
        <rFont val="Calibri"/>
        <family val="2"/>
        <scheme val="minor"/>
      </rPr>
      <t>Colombie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</si>
  <si>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</si>
  <si>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</si>
  <si>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Croatie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</si>
  <si>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</si>
  <si>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</si>
  <si>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</si>
  <si>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</si>
  <si>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</si>
  <si>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</si>
  <si>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Canada</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</si>
  <si>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</si>
  <si>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</si>
  <si>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</si>
  <si>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</si>
  <si>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</si>
  <si>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</si>
  <si>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</si>
  <si>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Panama</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</si>
  <si>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</si>
  <si>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</si>
  <si>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</si>
  <si>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</si>
  <si>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</si>
  <si>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Guinée</t>
    </r>
  </si>
  <si>
    <r>
      <rPr>
        <sz val="11"/>
        <color theme="1"/>
        <rFont val="Calibri"/>
        <family val="2"/>
        <scheme val="minor"/>
      </rPr>
      <t>Maroc</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</si>
  <si>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</si>
  <si>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</si>
  <si>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</si>
  <si>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</si>
  <si>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</si>
  <si>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</si>
  <si>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</si>
  <si>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Chili</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</si>
  <si>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</si>
  <si>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</si>
  <si>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</si>
  <si>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</si>
  <si>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</si>
  <si>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</si>
  <si>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</si>
  <si>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</si>
  <si>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</si>
  <si>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</si>
  <si>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</si>
  <si>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Irlande du Nord</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</si>
  <si>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</si>
  <si>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</si>
  <si>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Paraguay</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</si>
  <si>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</si>
  <si>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</si>
  <si>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Nigéria</t>
    </r>
  </si>
  <si>
    <r>
      <rPr>
        <sz val="11"/>
        <color theme="1"/>
        <rFont val="Calibri"/>
        <family val="2"/>
        <scheme val="minor"/>
      </rPr>
      <t>Équateur</t>
    </r>
  </si>
  <si>
    <r>
      <rPr>
        <sz val="11"/>
        <color theme="1"/>
        <rFont val="Calibri"/>
        <family val="2"/>
        <scheme val="minor"/>
      </rPr>
      <t>Amical</t>
    </r>
  </si>
  <si>
    <r>
      <rPr>
        <sz val="11"/>
        <color theme="1"/>
        <rFont val="Calibri"/>
        <family val="2"/>
        <scheme val="minor"/>
      </rPr>
      <t>Zimbabwe</t>
    </r>
  </si>
  <si>
    <r>
      <rPr>
        <sz val="11"/>
        <color theme="1"/>
        <rFont val="Calibri"/>
        <family val="2"/>
        <scheme val="minor"/>
      </rPr>
      <t>Zambie</t>
    </r>
  </si>
  <si>
    <r>
      <rPr>
        <sz val="11"/>
        <color theme="1"/>
        <rFont val="Calibri"/>
        <family val="2"/>
        <scheme val="minor"/>
      </rPr>
      <t>Coupe COSAFA</t>
    </r>
  </si>
  <si>
    <r>
      <rPr>
        <sz val="11"/>
        <color theme="1"/>
        <rFont val="Calibri"/>
        <family val="2"/>
        <scheme val="minor"/>
      </rPr>
      <t>Australie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</si>
  <si>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</si>
  <si>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</si>
  <si>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Arménie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</si>
  <si>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</si>
  <si>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</si>
  <si>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</si>
  <si>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Pologne</t>
    </r>
  </si>
  <si>
    <r>
      <rPr>
        <sz val="11"/>
        <color theme="1"/>
        <rFont val="Calibri"/>
        <family val="2"/>
        <scheme val="minor"/>
      </rPr>
      <t>Amical</t>
    </r>
  </si>
  <si>
    <r>
      <rPr>
        <sz val="11"/>
        <color theme="1"/>
        <rFont val="Calibri"/>
        <family val="2"/>
        <scheme val="minor"/>
      </rPr>
      <t>Géorgie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</si>
  <si>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</si>
  <si>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</si>
  <si>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</si>
  <si>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</si>
  <si>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</si>
  <si>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Slovaquie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</si>
  <si>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</si>
  <si>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</si>
  <si>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Égypte</t>
    </r>
  </si>
  <si>
    <r>
      <rPr>
        <sz val="11"/>
        <color theme="1"/>
        <rFont val="Calibri"/>
        <family val="2"/>
        <scheme val="minor"/>
      </rPr>
      <t>Bulgarie</t>
    </r>
  </si>
  <si>
    <r>
      <rPr>
        <sz val="11"/>
        <color theme="1"/>
        <rFont val="Calibri"/>
        <family val="2"/>
        <scheme val="minor"/>
      </rPr>
      <t>Amical</t>
    </r>
  </si>
  <si>
    <r>
      <rPr>
        <sz val="11"/>
        <color theme="1"/>
        <rFont val="Calibri"/>
        <family val="2"/>
        <scheme val="minor"/>
      </rPr>
      <t>Finlande</t>
    </r>
  </si>
  <si>
    <r>
      <rPr>
        <sz val="11"/>
        <color theme="1"/>
        <rFont val="Calibri"/>
        <family val="2"/>
        <scheme val="minor"/>
      </rPr>
      <t>Oman</t>
    </r>
  </si>
  <si>
    <r>
      <rPr>
        <sz val="11"/>
        <color theme="1"/>
        <rFont val="Calibri"/>
        <family val="2"/>
        <scheme val="minor"/>
      </rPr>
      <t>Prime Minister’s Cup</t>
    </r>
  </si>
  <si>
    <r>
      <rPr>
        <sz val="11"/>
        <color theme="1"/>
        <rFont val="Calibri"/>
        <family val="2"/>
        <scheme val="minor"/>
      </rPr>
      <t>Émirats arabes unis</t>
    </r>
  </si>
  <si>
    <r>
      <rPr>
        <sz val="11"/>
        <color theme="1"/>
        <rFont val="Calibri"/>
        <family val="2"/>
        <scheme val="minor"/>
      </rPr>
      <t>Koweït</t>
    </r>
  </si>
  <si>
    <r>
      <rPr>
        <sz val="11"/>
        <color theme="1"/>
        <rFont val="Calibri"/>
        <family val="2"/>
        <scheme val="minor"/>
      </rPr>
      <t>Amical</t>
    </r>
  </si>
  <si>
    <r>
      <rPr>
        <sz val="11"/>
        <color theme="1"/>
        <rFont val="Calibri"/>
        <family val="2"/>
        <scheme val="minor"/>
      </rPr>
      <t>Qatar</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</si>
  <si>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</si>
  <si>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</si>
  <si>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Qatar</t>
    </r>
  </si>
  <si>
    <r>
      <rPr>
        <sz val="11"/>
        <color theme="1"/>
        <rFont val="Calibri"/>
        <family val="2"/>
        <scheme val="minor"/>
      </rPr>
      <t>Irak</t>
    </r>
  </si>
  <si>
    <r>
      <rPr>
        <sz val="11"/>
        <color theme="1"/>
        <rFont val="Calibri"/>
        <family val="2"/>
        <scheme val="minor"/>
      </rPr>
      <t>Coupe du Golfe</t>
    </r>
  </si>
  <si>
    <r>
      <rPr>
        <sz val="11"/>
        <color theme="1"/>
        <rFont val="Calibri"/>
        <family val="2"/>
        <scheme val="minor"/>
      </rPr>
      <t>Irak</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</si>
  <si>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</si>
  <si>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</si>
  <si>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Oman</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</si>
  <si>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</si>
  <si>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</si>
  <si>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Costa Rica</t>
    </r>
  </si>
  <si>
    <r>
      <rPr>
        <sz val="11"/>
        <color theme="1"/>
        <rFont val="Calibri"/>
        <family val="2"/>
        <scheme val="minor"/>
      </rPr>
      <t>Haïti</t>
    </r>
  </si>
  <si>
    <r>
      <rPr>
        <sz val="11"/>
        <color theme="1"/>
        <rFont val="Calibri"/>
        <family val="2"/>
        <scheme val="minor"/>
      </rPr>
      <t>Amical</t>
    </r>
  </si>
  <si>
    <r>
      <rPr>
        <sz val="11"/>
        <color theme="1"/>
        <rFont val="Calibri"/>
        <family val="2"/>
        <scheme val="minor"/>
      </rPr>
      <t>Guatemala</t>
    </r>
  </si>
  <si>
    <r>
      <rPr>
        <sz val="11"/>
        <color theme="1"/>
        <rFont val="Calibri"/>
        <family val="2"/>
        <scheme val="minor"/>
      </rPr>
      <t>Colombie</t>
    </r>
  </si>
  <si>
    <r>
      <rPr>
        <sz val="11"/>
        <color theme="1"/>
        <rFont val="Calibri"/>
        <family val="2"/>
        <scheme val="minor"/>
      </rPr>
      <t>Amical</t>
    </r>
  </si>
  <si>
    <r>
      <rPr>
        <sz val="11"/>
        <color theme="1"/>
        <rFont val="Calibri"/>
        <family val="2"/>
        <scheme val="minor"/>
      </rPr>
      <t>Paraguay</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</si>
  <si>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</si>
  <si>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</si>
  <si>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Koweït</t>
    </r>
  </si>
  <si>
    <r>
      <rPr>
        <sz val="11"/>
        <color theme="1"/>
        <rFont val="Calibri"/>
        <family val="2"/>
        <scheme val="minor"/>
      </rPr>
      <t>Norvège</t>
    </r>
  </si>
  <si>
    <r>
      <rPr>
        <sz val="11"/>
        <color theme="1"/>
        <rFont val="Calibri"/>
        <family val="2"/>
        <scheme val="minor"/>
      </rPr>
      <t>Amical</t>
    </r>
  </si>
  <si>
    <r>
      <rPr>
        <sz val="11"/>
        <color theme="1"/>
        <rFont val="Calibri"/>
        <family val="2"/>
        <scheme val="minor"/>
      </rPr>
      <t>Suède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</si>
  <si>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</si>
  <si>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</si>
  <si>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Mexique</t>
    </r>
  </si>
  <si>
    <r>
      <rPr>
        <sz val="11"/>
        <color theme="1"/>
        <rFont val="Calibri"/>
        <family val="2"/>
        <scheme val="minor"/>
      </rPr>
      <t>Suède</t>
    </r>
  </si>
  <si>
    <r>
      <rPr>
        <sz val="11"/>
        <color theme="1"/>
        <rFont val="Calibri"/>
        <family val="2"/>
        <scheme val="minor"/>
      </rPr>
      <t>Amical</t>
    </r>
  </si>
  <si>
    <r>
      <rPr>
        <sz val="11"/>
        <color theme="1"/>
        <rFont val="Calibri"/>
        <family val="2"/>
        <scheme val="minor"/>
      </rPr>
      <t>Jordanie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</si>
  <si>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</si>
  <si>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</si>
  <si>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Hongrie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</si>
  <si>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</si>
  <si>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</si>
  <si>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Bulgarie</t>
    </r>
  </si>
  <si>
    <r>
      <rPr>
        <sz val="11"/>
        <color theme="1"/>
        <rFont val="Calibri"/>
        <family val="2"/>
        <scheme val="minor"/>
      </rPr>
      <t>Serbie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</si>
  <si>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</si>
  <si>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</si>
  <si>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Pays‑Bas</t>
    </r>
  </si>
  <si>
    <r>
      <rPr>
        <sz val="11"/>
        <color theme="1"/>
        <rFont val="Calibri"/>
        <family val="2"/>
        <scheme val="minor"/>
      </rPr>
      <t>Amical</t>
    </r>
  </si>
  <si>
    <r>
      <rPr>
        <sz val="11"/>
        <color theme="1"/>
        <rFont val="Calibri"/>
        <family val="2"/>
        <scheme val="minor"/>
      </rPr>
      <t>France</t>
    </r>
  </si>
  <si>
    <r>
      <rPr>
        <sz val="11"/>
        <color theme="1"/>
        <rFont val="Calibri"/>
        <family val="2"/>
        <scheme val="minor"/>
      </rPr>
      <t>Suède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</si>
  <si>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</si>
  <si>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</si>
  <si>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</si>
  <si>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</si>
  <si>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Guinée</t>
    </r>
  </si>
  <si>
    <r>
      <rPr>
        <sz val="11"/>
        <color theme="1"/>
        <rFont val="Calibri"/>
        <family val="2"/>
        <scheme val="minor"/>
      </rPr>
      <t>Mali</t>
    </r>
  </si>
  <si>
    <r>
      <rPr>
        <sz val="11"/>
        <color theme="1"/>
        <rFont val="Calibri"/>
        <family val="2"/>
        <scheme val="minor"/>
      </rPr>
      <t>Amical</t>
    </r>
  </si>
  <si>
    <r>
      <rPr>
        <sz val="11"/>
        <color theme="1"/>
        <rFont val="Calibri"/>
        <family val="2"/>
        <scheme val="minor"/>
      </rPr>
      <t>Israël</t>
    </r>
  </si>
  <si>
    <r>
      <rPr>
        <sz val="11"/>
        <color theme="1"/>
        <rFont val="Calibri"/>
        <family val="2"/>
        <scheme val="minor"/>
      </rPr>
      <t>Croatie</t>
    </r>
  </si>
  <si>
    <r>
      <rPr>
        <sz val="11"/>
        <color theme="1"/>
        <rFont val="Calibri"/>
        <family val="2"/>
        <scheme val="minor"/>
      </rPr>
      <t>Amical</t>
    </r>
  </si>
  <si>
    <r>
      <rPr>
        <sz val="11"/>
        <color theme="1"/>
        <rFont val="Calibri"/>
        <family val="2"/>
        <scheme val="minor"/>
      </rPr>
      <t>Panama</t>
    </r>
  </si>
  <si>
    <r>
      <rPr>
        <sz val="11"/>
        <color theme="1"/>
        <rFont val="Calibri"/>
        <family val="2"/>
        <scheme val="minor"/>
      </rPr>
      <t>Guatemala</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</si>
  <si>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</si>
  <si>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</si>
  <si>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</si>
  <si>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</si>
  <si>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</si>
  <si>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Australie</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</si>
  <si>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</si>
  <si>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</si>
  <si>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</si>
  <si>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</si>
  <si>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Guatemala</t>
    </r>
  </si>
  <si>
    <r>
      <rPr>
        <sz val="11"/>
        <color theme="1"/>
        <rFont val="Calibri"/>
        <family val="2"/>
        <scheme val="minor"/>
      </rPr>
      <t>Honduras</t>
    </r>
  </si>
  <si>
    <r>
      <rPr>
        <sz val="11"/>
        <color theme="1"/>
        <rFont val="Calibri"/>
        <family val="2"/>
        <scheme val="minor"/>
      </rPr>
      <t>Coupe de l’UNCAF</t>
    </r>
  </si>
  <si>
    <r>
      <rPr>
        <sz val="11"/>
        <color theme="1"/>
        <rFont val="Calibri"/>
        <family val="2"/>
        <scheme val="minor"/>
      </rPr>
      <t>Mexique</t>
    </r>
  </si>
  <si>
    <r>
      <rPr>
        <sz val="11"/>
        <color theme="1"/>
        <rFont val="Calibri"/>
        <family val="2"/>
        <scheme val="minor"/>
      </rPr>
      <t>Colombie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</si>
  <si>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</si>
  <si>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</si>
  <si>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Honduras</t>
    </r>
  </si>
  <si>
    <r>
      <rPr>
        <sz val="11"/>
        <color theme="1"/>
        <rFont val="Calibri"/>
        <family val="2"/>
        <scheme val="minor"/>
      </rPr>
      <t>Coupe de l’UNCAF</t>
    </r>
  </si>
  <si>
    <r>
      <rPr>
        <sz val="11"/>
        <color theme="1"/>
        <rFont val="Calibri"/>
        <family val="2"/>
        <scheme val="minor"/>
      </rPr>
      <t>Mexique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</si>
  <si>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</si>
  <si>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</si>
  <si>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Chili</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</si>
  <si>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</si>
  <si>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</si>
  <si>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</si>
  <si>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</si>
  <si>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</si>
  <si>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</si>
  <si>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</si>
  <si>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</si>
  <si>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</si>
  <si>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</si>
  <si>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</si>
  <si>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</si>
  <si>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</si>
  <si>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</si>
  <si>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</si>
  <si>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</si>
  <si>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</si>
  <si>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</si>
  <si>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</si>
  <si>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</si>
  <si>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</si>
  <si>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Islande</t>
    </r>
  </si>
  <si>
    <r>
      <rPr>
        <sz val="11"/>
        <color theme="1"/>
        <rFont val="Calibri"/>
        <family val="2"/>
        <scheme val="minor"/>
      </rPr>
      <t>Amical</t>
    </r>
  </si>
  <si>
    <r>
      <rPr>
        <sz val="11"/>
        <color theme="1"/>
        <rFont val="Calibri"/>
        <family val="2"/>
        <scheme val="minor"/>
      </rPr>
      <t>Koweït</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</si>
  <si>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</si>
  <si>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</si>
  <si>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Panama</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</si>
  <si>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</si>
  <si>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</si>
  <si>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</si>
  <si>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</si>
  <si>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</si>
  <si>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Serbie</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</si>
  <si>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</si>
  <si>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</si>
  <si>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Slovaquie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</si>
  <si>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</si>
  <si>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</si>
  <si>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</si>
  <si>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Bélarus</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</si>
  <si>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</si>
  <si>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</si>
  <si>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</si>
  <si>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</si>
  <si>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</si>
  <si>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Pologne</t>
    </r>
  </si>
  <si>
    <r>
      <rPr>
        <sz val="11"/>
        <color theme="1"/>
        <rFont val="Calibri"/>
        <family val="2"/>
        <scheme val="minor"/>
      </rPr>
      <t>Amical</t>
    </r>
  </si>
  <si>
    <r>
      <rPr>
        <sz val="11"/>
        <color theme="1"/>
        <rFont val="Calibri"/>
        <family val="2"/>
        <scheme val="minor"/>
      </rPr>
      <t>Pérou</t>
    </r>
  </si>
  <si>
    <r>
      <rPr>
        <sz val="11"/>
        <color theme="1"/>
        <rFont val="Calibri"/>
        <family val="2"/>
        <scheme val="minor"/>
      </rPr>
      <t>Émirats arabes unis</t>
    </r>
  </si>
  <si>
    <r>
      <rPr>
        <sz val="11"/>
        <color theme="1"/>
        <rFont val="Calibri"/>
        <family val="2"/>
        <scheme val="minor"/>
      </rPr>
      <t>Coupe Kirin</t>
    </r>
  </si>
  <si>
    <r>
      <rPr>
        <sz val="11"/>
        <color theme="1"/>
        <rFont val="Calibri"/>
        <family val="2"/>
        <scheme val="minor"/>
      </rPr>
      <t>Venezuela</t>
    </r>
  </si>
  <si>
    <r>
      <rPr>
        <sz val="11"/>
        <color theme="1"/>
        <rFont val="Calibri"/>
        <family val="2"/>
        <scheme val="minor"/>
      </rPr>
      <t>Panama</t>
    </r>
  </si>
  <si>
    <r>
      <rPr>
        <sz val="11"/>
        <color theme="1"/>
        <rFont val="Calibri"/>
        <family val="2"/>
        <scheme val="minor"/>
      </rPr>
      <t>Amical</t>
    </r>
  </si>
  <si>
    <r>
      <rPr>
        <sz val="11"/>
        <color theme="1"/>
        <rFont val="Calibri"/>
        <family val="2"/>
        <scheme val="minor"/>
      </rPr>
      <t>Belgique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</si>
  <si>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</si>
  <si>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</si>
  <si>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</si>
  <si>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</si>
  <si>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</si>
  <si>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Bélarus</t>
    </r>
  </si>
  <si>
    <r>
      <rPr>
        <sz val="11"/>
        <color theme="1"/>
        <rFont val="Calibri"/>
        <family val="2"/>
        <scheme val="minor"/>
      </rPr>
      <t>Slovénie</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</si>
  <si>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</si>
  <si>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</si>
  <si>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</si>
  <si>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</si>
  <si>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</si>
  <si>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Honduras</t>
    </r>
  </si>
  <si>
    <r>
      <rPr>
        <sz val="11"/>
        <color theme="1"/>
        <rFont val="Calibri"/>
        <family val="2"/>
        <scheme val="minor"/>
      </rPr>
      <t>Amical</t>
    </r>
  </si>
  <si>
    <r>
      <rPr>
        <sz val="11"/>
        <color theme="1"/>
        <rFont val="Calibri"/>
        <family val="2"/>
        <scheme val="minor"/>
      </rPr>
      <t>Norvège</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</si>
  <si>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</si>
  <si>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</si>
  <si>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Serbie</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</si>
  <si>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</si>
  <si>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</si>
  <si>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</si>
  <si>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</si>
  <si>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</si>
  <si>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</si>
  <si>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</si>
  <si>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</si>
  <si>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</si>
  <si>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</si>
  <si>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</si>
  <si>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Bélarus</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</si>
  <si>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</si>
  <si>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</si>
  <si>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</si>
  <si>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Russie</t>
    </r>
  </si>
  <si>
    <r>
      <rPr>
        <sz val="11"/>
        <color theme="1"/>
        <rFont val="Calibri"/>
        <family val="2"/>
        <scheme val="minor"/>
      </rPr>
      <t>Amical</t>
    </r>
  </si>
  <si>
    <r>
      <rPr>
        <sz val="11"/>
        <color theme="1"/>
        <rFont val="Calibri"/>
        <family val="2"/>
        <scheme val="minor"/>
      </rPr>
      <t>Italie</t>
    </r>
  </si>
  <si>
    <r>
      <rPr>
        <sz val="11"/>
        <color theme="1"/>
        <rFont val="Calibri"/>
        <family val="2"/>
        <scheme val="minor"/>
      </rPr>
      <t>Serbie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</si>
  <si>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</si>
  <si>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</si>
  <si>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Italie</t>
    </r>
  </si>
  <si>
    <r>
      <rPr>
        <sz val="11"/>
        <color theme="1"/>
        <rFont val="Calibri"/>
        <family val="2"/>
        <scheme val="minor"/>
      </rPr>
      <t>Amical</t>
    </r>
  </si>
  <si>
    <r>
      <rPr>
        <sz val="11"/>
        <color theme="1"/>
        <rFont val="Calibri"/>
        <family val="2"/>
        <scheme val="minor"/>
      </rPr>
      <t>Algérie</t>
    </r>
  </si>
  <si>
    <r>
      <rPr>
        <sz val="11"/>
        <color theme="1"/>
        <rFont val="Calibri"/>
        <family val="2"/>
        <scheme val="minor"/>
      </rPr>
      <t>Zimbabwe</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</si>
  <si>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</si>
  <si>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</si>
  <si>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</si>
  <si>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</si>
  <si>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Argentine</t>
    </r>
  </si>
  <si>
    <r>
      <rPr>
        <sz val="11"/>
        <color theme="1"/>
        <rFont val="Calibri"/>
        <family val="2"/>
        <scheme val="minor"/>
      </rPr>
      <t>Allemagne</t>
    </r>
  </si>
  <si>
    <r>
      <rPr>
        <sz val="11"/>
        <color theme="1"/>
        <rFont val="Calibri"/>
        <family val="2"/>
        <scheme val="minor"/>
      </rPr>
      <t>Coupe de la Confédération</t>
    </r>
  </si>
  <si>
    <r>
      <rPr>
        <sz val="11"/>
        <color theme="1"/>
        <rFont val="Calibri"/>
        <family val="2"/>
        <scheme val="minor"/>
      </rPr>
      <t>Grèce</t>
    </r>
  </si>
  <si>
    <r>
      <rPr>
        <sz val="11"/>
        <color theme="1"/>
        <rFont val="Calibri"/>
        <family val="2"/>
        <scheme val="minor"/>
      </rPr>
      <t>Mexique</t>
    </r>
  </si>
  <si>
    <r>
      <rPr>
        <sz val="11"/>
        <color theme="1"/>
        <rFont val="Calibri"/>
        <family val="2"/>
        <scheme val="minor"/>
      </rPr>
      <t>Coupe de la Confédération</t>
    </r>
  </si>
  <si>
    <r>
      <rPr>
        <sz val="11"/>
        <color theme="1"/>
        <rFont val="Calibri"/>
        <family val="2"/>
        <scheme val="minor"/>
      </rPr>
      <t>Japon</t>
    </r>
  </si>
  <si>
    <r>
      <rPr>
        <sz val="11"/>
        <color theme="1"/>
        <rFont val="Calibri"/>
        <family val="2"/>
        <scheme val="minor"/>
      </rPr>
      <t>Brésil</t>
    </r>
  </si>
  <si>
    <r>
      <rPr>
        <sz val="11"/>
        <color theme="1"/>
        <rFont val="Calibri"/>
        <family val="2"/>
        <scheme val="minor"/>
      </rPr>
      <t>Coupe de la Confédération</t>
    </r>
  </si>
  <si>
    <r>
      <rPr>
        <sz val="11"/>
        <color theme="1"/>
        <rFont val="Calibri"/>
        <family val="2"/>
        <scheme val="minor"/>
      </rPr>
      <t>Mexique</t>
    </r>
  </si>
  <si>
    <r>
      <rPr>
        <sz val="11"/>
        <color theme="1"/>
        <rFont val="Calibri"/>
        <family val="2"/>
        <scheme val="minor"/>
      </rPr>
      <t>Argentine</t>
    </r>
  </si>
  <si>
    <r>
      <rPr>
        <sz val="11"/>
        <color theme="1"/>
        <rFont val="Calibri"/>
        <family val="2"/>
        <scheme val="minor"/>
      </rPr>
      <t>Coupe de la Confédération</t>
    </r>
  </si>
  <si>
    <r>
      <rPr>
        <sz val="11"/>
        <color theme="1"/>
        <rFont val="Calibri"/>
        <family val="2"/>
        <scheme val="minor"/>
      </rPr>
      <t>Jamaïque</t>
    </r>
  </si>
  <si>
    <r>
      <rPr>
        <sz val="11"/>
        <color theme="1"/>
        <rFont val="Calibri"/>
        <family val="2"/>
        <scheme val="minor"/>
      </rPr>
      <t>Afrique du Sud</t>
    </r>
  </si>
  <si>
    <r>
      <rPr>
        <sz val="11"/>
        <color theme="1"/>
        <rFont val="Calibri"/>
        <family val="2"/>
        <scheme val="minor"/>
      </rPr>
      <t>Gold Cup</t>
    </r>
  </si>
  <si>
    <r>
      <rPr>
        <sz val="11"/>
        <color theme="1"/>
        <rFont val="Calibri"/>
        <family val="2"/>
        <scheme val="minor"/>
      </rPr>
      <t>Guatemala</t>
    </r>
  </si>
  <si>
    <r>
      <rPr>
        <sz val="11"/>
        <color theme="1"/>
        <rFont val="Calibri"/>
        <family val="2"/>
        <scheme val="minor"/>
      </rPr>
      <t>Afrique du Sud</t>
    </r>
  </si>
  <si>
    <r>
      <rPr>
        <sz val="11"/>
        <color theme="1"/>
        <rFont val="Calibri"/>
        <family val="2"/>
        <scheme val="minor"/>
      </rPr>
      <t>Gold Cup</t>
    </r>
  </si>
  <si>
    <r>
      <rPr>
        <sz val="11"/>
        <color theme="1"/>
        <rFont val="Calibri"/>
        <family val="2"/>
        <scheme val="minor"/>
      </rPr>
      <t>Afrique du Sud</t>
    </r>
  </si>
  <si>
    <r>
      <rPr>
        <sz val="11"/>
        <color theme="1"/>
        <rFont val="Calibri"/>
        <family val="2"/>
        <scheme val="minor"/>
      </rPr>
      <t>Panama</t>
    </r>
  </si>
  <si>
    <r>
      <rPr>
        <sz val="11"/>
        <color theme="1"/>
        <rFont val="Calibri"/>
        <family val="2"/>
        <scheme val="minor"/>
      </rPr>
      <t>Gold Cup</t>
    </r>
  </si>
  <si>
    <r>
      <rPr>
        <sz val="11"/>
        <color theme="1"/>
        <rFont val="Calibri"/>
        <family val="2"/>
        <scheme val="minor"/>
      </rPr>
      <t>Koweït</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</si>
  <si>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</si>
  <si>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</si>
  <si>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Égypte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</si>
  <si>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</si>
  <si>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</si>
  <si>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</si>
  <si>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Chine</t>
    </r>
  </si>
  <si>
    <r>
      <rPr>
        <sz val="11"/>
        <color theme="1"/>
        <rFont val="Calibri"/>
        <family val="2"/>
        <scheme val="minor"/>
      </rPr>
      <t>Championnat de l’EAFF</t>
    </r>
  </si>
  <si>
    <r>
      <rPr>
        <sz val="11"/>
        <color theme="1"/>
        <rFont val="Calibri"/>
        <family val="2"/>
        <scheme val="minor"/>
      </rPr>
      <t>Japon</t>
    </r>
  </si>
  <si>
    <r>
      <rPr>
        <sz val="11"/>
        <color theme="1"/>
        <rFont val="Calibri"/>
        <family val="2"/>
        <scheme val="minor"/>
      </rPr>
      <t>Chine</t>
    </r>
  </si>
  <si>
    <r>
      <rPr>
        <sz val="11"/>
        <color theme="1"/>
        <rFont val="Calibri"/>
        <family val="2"/>
        <scheme val="minor"/>
      </rPr>
      <t>Championnat de l’EAFF</t>
    </r>
  </si>
  <si>
    <r>
      <rPr>
        <sz val="11"/>
        <color theme="1"/>
        <rFont val="Calibri"/>
        <family val="2"/>
        <scheme val="minor"/>
      </rPr>
      <t>Afrique du Sud</t>
    </r>
  </si>
  <si>
    <r>
      <rPr>
        <sz val="11"/>
        <color theme="1"/>
        <rFont val="Calibri"/>
        <family val="2"/>
        <scheme val="minor"/>
      </rPr>
      <t>Zambie</t>
    </r>
  </si>
  <si>
    <r>
      <rPr>
        <sz val="11"/>
        <color theme="1"/>
        <rFont val="Calibri"/>
        <family val="2"/>
        <scheme val="minor"/>
      </rPr>
      <t>Coupe COSAFA</t>
    </r>
  </si>
  <si>
    <r>
      <rPr>
        <sz val="11"/>
        <color theme="1"/>
        <rFont val="Calibri"/>
        <family val="2"/>
        <scheme val="minor"/>
      </rPr>
      <t>Ukraine</t>
    </r>
  </si>
  <si>
    <r>
      <rPr>
        <sz val="11"/>
        <color theme="1"/>
        <rFont val="Calibri"/>
        <family val="2"/>
        <scheme val="minor"/>
      </rPr>
      <t>Israël</t>
    </r>
  </si>
  <si>
    <r>
      <rPr>
        <sz val="11"/>
        <color theme="1"/>
        <rFont val="Calibri"/>
        <family val="2"/>
        <scheme val="minor"/>
      </rPr>
      <t>Amical</t>
    </r>
  </si>
  <si>
    <r>
      <rPr>
        <sz val="11"/>
        <color theme="1"/>
        <rFont val="Calibri"/>
        <family val="2"/>
        <scheme val="minor"/>
      </rPr>
      <t>Autriche</t>
    </r>
  </si>
  <si>
    <r>
      <rPr>
        <sz val="11"/>
        <color theme="1"/>
        <rFont val="Calibri"/>
        <family val="2"/>
        <scheme val="minor"/>
      </rPr>
      <t>Écosse</t>
    </r>
  </si>
  <si>
    <r>
      <rPr>
        <sz val="11"/>
        <color theme="1"/>
        <rFont val="Calibri"/>
        <family val="2"/>
        <scheme val="minor"/>
      </rPr>
      <t>Amical</t>
    </r>
  </si>
  <si>
    <r>
      <rPr>
        <sz val="11"/>
        <color theme="1"/>
        <rFont val="Calibri"/>
        <family val="2"/>
        <scheme val="minor"/>
      </rPr>
      <t>Croatie</t>
    </r>
  </si>
  <si>
    <r>
      <rPr>
        <sz val="11"/>
        <color theme="1"/>
        <rFont val="Calibri"/>
        <family val="2"/>
        <scheme val="minor"/>
      </rPr>
      <t>Brésil</t>
    </r>
  </si>
  <si>
    <r>
      <rPr>
        <sz val="11"/>
        <color theme="1"/>
        <rFont val="Calibri"/>
        <family val="2"/>
        <scheme val="minor"/>
      </rPr>
      <t>Amical</t>
    </r>
  </si>
  <si>
    <r>
      <rPr>
        <sz val="11"/>
        <color theme="1"/>
        <rFont val="Calibri"/>
        <family val="2"/>
        <scheme val="minor"/>
      </rPr>
      <t>Jordanie</t>
    </r>
  </si>
  <si>
    <r>
      <rPr>
        <sz val="11"/>
        <color theme="1"/>
        <rFont val="Calibri"/>
        <family val="2"/>
        <scheme val="minor"/>
      </rPr>
      <t>Arménie</t>
    </r>
  </si>
  <si>
    <r>
      <rPr>
        <sz val="11"/>
        <color theme="1"/>
        <rFont val="Calibri"/>
        <family val="2"/>
        <scheme val="minor"/>
      </rPr>
      <t>Amical</t>
    </r>
  </si>
  <si>
    <r>
      <rPr>
        <sz val="11"/>
        <color theme="1"/>
        <rFont val="Calibri"/>
        <family val="2"/>
        <scheme val="minor"/>
      </rPr>
      <t>Pays‑Bas</t>
    </r>
  </si>
  <si>
    <r>
      <rPr>
        <sz val="11"/>
        <color theme="1"/>
        <rFont val="Calibri"/>
        <family val="2"/>
        <scheme val="minor"/>
      </rPr>
      <t>Allemagne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</si>
  <si>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</si>
  <si>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</si>
  <si>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Ghana</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</si>
  <si>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</si>
  <si>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</si>
  <si>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Slovénie</t>
    </r>
  </si>
  <si>
    <r>
      <rPr>
        <sz val="11"/>
        <color theme="1"/>
        <rFont val="Calibri"/>
        <family val="2"/>
        <scheme val="minor"/>
      </rPr>
      <t>Amical</t>
    </r>
  </si>
  <si>
    <r>
      <rPr>
        <sz val="11"/>
        <color theme="1"/>
        <rFont val="Calibri"/>
        <family val="2"/>
        <scheme val="minor"/>
      </rPr>
      <t>Géorgie</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</si>
  <si>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</si>
  <si>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</si>
  <si>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</si>
  <si>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</si>
  <si>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</si>
  <si>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</si>
  <si>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</si>
  <si>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</si>
  <si>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</si>
  <si>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</si>
  <si>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</si>
  <si>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</si>
  <si>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</si>
  <si>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</si>
  <si>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</si>
  <si>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Serbie</t>
    </r>
  </si>
  <si>
    <r>
      <rPr>
        <sz val="11"/>
        <color theme="1"/>
        <rFont val="Calibri"/>
        <family val="2"/>
        <scheme val="minor"/>
      </rPr>
      <t>Qualification pour la Coupe du Monde de la FIFA</t>
    </r>
  </si>
  <si>
    <r>
      <rPr>
        <sz val="11"/>
        <color theme="1"/>
        <rFont val="Calibri"/>
        <family val="2"/>
        <scheme val="minor"/>
      </rPr>
      <t>Cameroun</t>
    </r>
  </si>
  <si>
    <r>
      <rPr>
        <sz val="11"/>
        <color theme="1"/>
        <rFont val="Calibri"/>
        <family val="2"/>
        <scheme val="minor"/>
      </rPr>
      <t>Égypte</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</si>
  <si>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</si>
  <si>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</si>
  <si>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</si>
  <si>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</si>
  <si>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</si>
  <si>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</si>
  <si>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</si>
  <si>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</si>
  <si>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</si>
  <si>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</si>
  <si>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</si>
  <si>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Maroc</t>
    </r>
  </si>
  <si>
    <r>
      <rPr>
        <sz val="11"/>
        <color theme="1"/>
        <rFont val="Calibri"/>
        <family val="2"/>
        <scheme val="minor"/>
      </rPr>
      <t>Qualification pour la Coupe du Monde de la FIFA</t>
    </r>
  </si>
  <si>
    <r>
      <rPr>
        <sz val="11"/>
        <color theme="1"/>
        <rFont val="Calibri"/>
        <family val="2"/>
        <scheme val="minor"/>
      </rPr>
      <t>Ouganda</t>
    </r>
  </si>
  <si>
    <r>
      <rPr>
        <sz val="11"/>
        <color theme="1"/>
        <rFont val="Calibri"/>
        <family val="2"/>
        <scheme val="minor"/>
      </rPr>
      <t>Burkina Faso</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</si>
  <si>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</si>
  <si>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</si>
  <si>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</si>
  <si>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</si>
  <si>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</si>
  <si>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</si>
  <si>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</si>
  <si>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</si>
  <si>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Irak</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</si>
  <si>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</si>
  <si>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</si>
  <si>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Oman</t>
    </r>
  </si>
  <si>
    <r>
      <rPr>
        <sz val="11"/>
        <color theme="1"/>
        <rFont val="Calibri"/>
        <family val="2"/>
        <scheme val="minor"/>
      </rPr>
      <t>Amical</t>
    </r>
  </si>
  <si>
    <r>
      <rPr>
        <sz val="11"/>
        <color theme="1"/>
        <rFont val="Calibri"/>
        <family val="2"/>
        <scheme val="minor"/>
      </rPr>
      <t>Chili</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</si>
  <si>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</si>
  <si>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</si>
  <si>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</si>
  <si>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</si>
  <si>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</si>
  <si>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</si>
  <si>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</si>
  <si>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</si>
  <si>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</si>
  <si>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 xml:space="preserve">République de Macédoine </t>
    </r>
  </si>
  <si>
    <r>
      <rPr>
        <sz val="11"/>
        <color theme="1"/>
        <rFont val="Calibri"/>
        <family val="2"/>
        <scheme val="minor"/>
      </rPr>
      <t>Qualification pour la Coupe du Monde de la FIFA</t>
    </r>
  </si>
  <si>
    <r>
      <rPr>
        <sz val="11"/>
        <color theme="1"/>
        <rFont val="Calibri"/>
        <family val="2"/>
        <scheme val="minor"/>
      </rPr>
      <t>Slovaquie</t>
    </r>
  </si>
  <si>
    <r>
      <rPr>
        <sz val="11"/>
        <color theme="1"/>
        <rFont val="Calibri"/>
        <family val="2"/>
        <scheme val="minor"/>
      </rPr>
      <t>Russie</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</si>
  <si>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</si>
  <si>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</si>
  <si>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Syrie</t>
    </r>
  </si>
  <si>
    <r>
      <rPr>
        <sz val="11"/>
        <color theme="1"/>
        <rFont val="Calibri"/>
        <family val="2"/>
        <scheme val="minor"/>
      </rPr>
      <t>Amical</t>
    </r>
  </si>
  <si>
    <r>
      <rPr>
        <sz val="11"/>
        <color theme="1"/>
        <rFont val="Calibri"/>
        <family val="2"/>
        <scheme val="minor"/>
      </rPr>
      <t>Finlande</t>
    </r>
  </si>
  <si>
    <r>
      <rPr>
        <sz val="11"/>
        <color theme="1"/>
        <rFont val="Calibri"/>
        <family val="2"/>
        <scheme val="minor"/>
      </rPr>
      <t>Estonie</t>
    </r>
  </si>
  <si>
    <r>
      <rPr>
        <sz val="11"/>
        <color theme="1"/>
        <rFont val="Calibri"/>
        <family val="2"/>
        <scheme val="minor"/>
      </rPr>
      <t>Amical</t>
    </r>
  </si>
  <si>
    <r>
      <rPr>
        <sz val="11"/>
        <color theme="1"/>
        <rFont val="Calibri"/>
        <family val="2"/>
        <scheme val="minor"/>
      </rPr>
      <t>France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</si>
  <si>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</si>
  <si>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</si>
  <si>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</si>
  <si>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Suède</t>
    </r>
  </si>
  <si>
    <r>
      <rPr>
        <sz val="11"/>
        <color theme="1"/>
        <rFont val="Calibri"/>
        <family val="2"/>
        <scheme val="minor"/>
      </rPr>
      <t>Amical</t>
    </r>
  </si>
  <si>
    <r>
      <rPr>
        <sz val="11"/>
        <color theme="1"/>
        <rFont val="Calibri"/>
        <family val="2"/>
        <scheme val="minor"/>
      </rPr>
      <t>Maroc</t>
    </r>
  </si>
  <si>
    <r>
      <rPr>
        <sz val="11"/>
        <color theme="1"/>
        <rFont val="Calibri"/>
        <family val="2"/>
        <scheme val="minor"/>
      </rPr>
      <t>Cameroun</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</si>
  <si>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</si>
  <si>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</si>
  <si>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Portugal</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</si>
  <si>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</si>
  <si>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</si>
  <si>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Cameroun</t>
    </r>
  </si>
  <si>
    <r>
      <rPr>
        <sz val="11"/>
        <color theme="1"/>
        <rFont val="Calibri"/>
        <family val="2"/>
        <scheme val="minor"/>
      </rPr>
      <t>Qualification pour la Coupe d’Afrique des nations</t>
    </r>
  </si>
  <si>
    <r>
      <rPr>
        <sz val="11"/>
        <color theme="1"/>
        <rFont val="Calibri"/>
        <family val="2"/>
        <scheme val="minor"/>
      </rPr>
      <t>Slovaquie</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</si>
  <si>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</si>
  <si>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</si>
  <si>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</si>
  <si>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Irak</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</si>
  <si>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</si>
  <si>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</si>
  <si>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Libye</t>
    </r>
  </si>
  <si>
    <r>
      <rPr>
        <sz val="11"/>
        <color theme="1"/>
        <rFont val="Calibri"/>
        <family val="2"/>
        <scheme val="minor"/>
      </rPr>
      <t>Amical</t>
    </r>
  </si>
  <si>
    <r>
      <rPr>
        <sz val="11"/>
        <color theme="1"/>
        <rFont val="Calibri"/>
        <family val="2"/>
        <scheme val="minor"/>
      </rPr>
      <t>Syrie</t>
    </r>
  </si>
  <si>
    <r>
      <rPr>
        <sz val="11"/>
        <color theme="1"/>
        <rFont val="Calibri"/>
        <family val="2"/>
        <scheme val="minor"/>
      </rPr>
      <t>Irak</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</si>
  <si>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</si>
  <si>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</si>
  <si>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Suède</t>
    </r>
  </si>
  <si>
    <r>
      <rPr>
        <sz val="11"/>
        <color theme="1"/>
        <rFont val="Calibri"/>
        <family val="2"/>
        <scheme val="minor"/>
      </rPr>
      <t>Amical</t>
    </r>
  </si>
  <si>
    <r>
      <rPr>
        <sz val="11"/>
        <color theme="1"/>
        <rFont val="Calibri"/>
        <family val="2"/>
        <scheme val="minor"/>
      </rPr>
      <t>Grèce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</si>
  <si>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</si>
  <si>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</si>
  <si>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</si>
  <si>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Finlande</t>
    </r>
  </si>
  <si>
    <r>
      <rPr>
        <sz val="11"/>
        <color theme="1"/>
        <rFont val="Calibri"/>
        <family val="2"/>
        <scheme val="minor"/>
      </rPr>
      <t>Amical</t>
    </r>
  </si>
  <si>
    <r>
      <rPr>
        <sz val="11"/>
        <color theme="1"/>
        <rFont val="Calibri"/>
        <family val="2"/>
        <scheme val="minor"/>
      </rPr>
      <t>Jordanie</t>
    </r>
  </si>
  <si>
    <r>
      <rPr>
        <sz val="11"/>
        <color theme="1"/>
        <rFont val="Calibri"/>
        <family val="2"/>
        <scheme val="minor"/>
      </rPr>
      <t>Suède</t>
    </r>
  </si>
  <si>
    <r>
      <rPr>
        <sz val="11"/>
        <color theme="1"/>
        <rFont val="Calibri"/>
        <family val="2"/>
        <scheme val="minor"/>
      </rPr>
      <t>Amical</t>
    </r>
  </si>
  <si>
    <r>
      <rPr>
        <sz val="11"/>
        <color theme="1"/>
        <rFont val="Calibri"/>
        <family val="2"/>
        <scheme val="minor"/>
      </rPr>
      <t>Égypte</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</si>
  <si>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</si>
  <si>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</si>
  <si>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Arabie saoudite</t>
    </r>
  </si>
  <si>
    <r>
      <rPr>
        <sz val="11"/>
        <color theme="1"/>
        <rFont val="Calibri"/>
        <family val="2"/>
        <scheme val="minor"/>
      </rPr>
      <t>Grèce</t>
    </r>
  </si>
  <si>
    <r>
      <rPr>
        <sz val="11"/>
        <color theme="1"/>
        <rFont val="Calibri"/>
        <family val="2"/>
        <scheme val="minor"/>
      </rPr>
      <t>Amical</t>
    </r>
  </si>
  <si>
    <r>
      <rPr>
        <sz val="11"/>
        <color theme="1"/>
        <rFont val="Calibri"/>
        <family val="2"/>
        <scheme val="minor"/>
      </rPr>
      <t>Libye</t>
    </r>
  </si>
  <si>
    <r>
      <rPr>
        <sz val="11"/>
        <color theme="1"/>
        <rFont val="Calibri"/>
        <family val="2"/>
        <scheme val="minor"/>
      </rPr>
      <t>Maroc</t>
    </r>
  </si>
  <si>
    <r>
      <rPr>
        <sz val="11"/>
        <color theme="1"/>
        <rFont val="Calibri"/>
        <family val="2"/>
        <scheme val="minor"/>
      </rPr>
      <t>Coupe d’Afrique des nations</t>
    </r>
  </si>
  <si>
    <r>
      <rPr>
        <sz val="11"/>
        <color theme="1"/>
        <rFont val="Calibri"/>
        <family val="2"/>
        <scheme val="minor"/>
      </rPr>
      <t>El Salvador</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</si>
  <si>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</si>
  <si>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</si>
  <si>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Nigéria</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</si>
  <si>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</si>
  <si>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</si>
  <si>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Colombie</t>
    </r>
  </si>
  <si>
    <r>
      <rPr>
        <sz val="11"/>
        <color theme="1"/>
        <rFont val="Calibri"/>
        <family val="2"/>
        <scheme val="minor"/>
      </rPr>
      <t>Côte d’Ivoire</t>
    </r>
  </si>
  <si>
    <r>
      <rPr>
        <sz val="11"/>
        <color theme="1"/>
        <rFont val="Calibri"/>
        <family val="2"/>
        <scheme val="minor"/>
      </rPr>
      <t>Coupe du Monde de la FIFA</t>
    </r>
  </si>
  <si>
    <r>
      <rPr>
        <sz val="11"/>
        <color theme="1"/>
        <rFont val="Calibri"/>
        <family val="2"/>
        <scheme val="minor"/>
      </rPr>
      <t>Arabie saoudite</t>
    </r>
  </si>
  <si>
    <r>
      <rPr>
        <sz val="11"/>
        <color theme="1"/>
        <rFont val="Calibri"/>
        <family val="2"/>
        <scheme val="minor"/>
      </rPr>
      <t>Syrie</t>
    </r>
  </si>
  <si>
    <r>
      <rPr>
        <sz val="11"/>
        <color theme="1"/>
        <rFont val="Calibri"/>
        <family val="2"/>
        <scheme val="minor"/>
      </rPr>
      <t>Amical</t>
    </r>
  </si>
  <si>
    <r>
      <rPr>
        <sz val="11"/>
        <color theme="1"/>
        <rFont val="Calibri"/>
        <family val="2"/>
        <scheme val="minor"/>
      </rPr>
      <t>Liban</t>
    </r>
  </si>
  <si>
    <r>
      <rPr>
        <sz val="11"/>
        <color theme="1"/>
        <rFont val="Calibri"/>
        <family val="2"/>
        <scheme val="minor"/>
      </rPr>
      <t>Koweït</t>
    </r>
  </si>
  <si>
    <r>
      <rPr>
        <sz val="11"/>
        <color theme="1"/>
        <rFont val="Calibri"/>
        <family val="2"/>
        <scheme val="minor"/>
      </rPr>
      <t>Qualification pour la Coupe de l’AFC</t>
    </r>
  </si>
  <si>
    <r>
      <rPr>
        <sz val="11"/>
        <color theme="1"/>
        <rFont val="Calibri"/>
        <family val="2"/>
        <scheme val="minor"/>
      </rPr>
      <t>Algérie</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</si>
  <si>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</si>
  <si>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</si>
  <si>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Finlande</t>
    </r>
  </si>
  <si>
    <r>
      <rPr>
        <sz val="11"/>
        <color theme="1"/>
        <rFont val="Calibri"/>
        <family val="2"/>
        <scheme val="minor"/>
      </rPr>
      <t>Bélarus</t>
    </r>
  </si>
  <si>
    <r>
      <rPr>
        <sz val="11"/>
        <color theme="1"/>
        <rFont val="Calibri"/>
        <family val="2"/>
        <scheme val="minor"/>
      </rPr>
      <t>Tournoi international de Chypre</t>
    </r>
  </si>
  <si>
    <r>
      <rPr>
        <sz val="11"/>
        <color theme="1"/>
        <rFont val="Calibri"/>
        <family val="2"/>
        <scheme val="minor"/>
      </rPr>
      <t>Venezuela</t>
    </r>
  </si>
  <si>
    <r>
      <rPr>
        <sz val="11"/>
        <color theme="1"/>
        <rFont val="Calibri"/>
        <family val="2"/>
        <scheme val="minor"/>
      </rPr>
      <t>Colombie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</si>
  <si>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</si>
  <si>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</si>
  <si>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Paraguay</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</si>
  <si>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</si>
  <si>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</si>
  <si>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Irak</t>
    </r>
  </si>
  <si>
    <r>
      <rPr>
        <sz val="11"/>
        <color theme="1"/>
        <rFont val="Calibri"/>
        <family val="2"/>
        <scheme val="minor"/>
      </rPr>
      <t>Amical</t>
    </r>
  </si>
  <si>
    <r>
      <rPr>
        <sz val="11"/>
        <color theme="1"/>
        <rFont val="Calibri"/>
        <family val="2"/>
        <scheme val="minor"/>
      </rPr>
      <t>Albanie</t>
    </r>
  </si>
  <si>
    <r>
      <rPr>
        <sz val="11"/>
        <color theme="1"/>
        <rFont val="Calibri"/>
        <family val="2"/>
        <scheme val="minor"/>
      </rPr>
      <t>Géorgie</t>
    </r>
  </si>
  <si>
    <r>
      <rPr>
        <sz val="11"/>
        <color theme="1"/>
        <rFont val="Calibri"/>
        <family val="2"/>
        <scheme val="minor"/>
      </rPr>
      <t>Amical</t>
    </r>
  </si>
  <si>
    <r>
      <rPr>
        <sz val="11"/>
        <color theme="1"/>
        <rFont val="Calibri"/>
        <family val="2"/>
        <scheme val="minor"/>
      </rPr>
      <t>Japon</t>
    </r>
  </si>
  <si>
    <r>
      <rPr>
        <sz val="11"/>
        <color theme="1"/>
        <rFont val="Calibri"/>
        <family val="2"/>
        <scheme val="minor"/>
      </rPr>
      <t>Écosse</t>
    </r>
  </si>
  <si>
    <r>
      <rPr>
        <sz val="11"/>
        <color theme="1"/>
        <rFont val="Calibri"/>
        <family val="2"/>
        <scheme val="minor"/>
      </rPr>
      <t>Coupe Kirin</t>
    </r>
  </si>
  <si>
    <r>
      <rPr>
        <sz val="11"/>
        <color theme="1"/>
        <rFont val="Calibri"/>
        <family val="2"/>
        <scheme val="minor"/>
      </rPr>
      <t>Slovaquie</t>
    </r>
  </si>
  <si>
    <r>
      <rPr>
        <sz val="11"/>
        <color theme="1"/>
        <rFont val="Calibri"/>
        <family val="2"/>
        <scheme val="minor"/>
      </rPr>
      <t>Belgique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</si>
  <si>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</si>
  <si>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</si>
  <si>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Sénégal</t>
    </r>
  </si>
  <si>
    <r>
      <rPr>
        <sz val="11"/>
        <color theme="1"/>
        <rFont val="Calibri"/>
        <family val="2"/>
        <scheme val="minor"/>
      </rPr>
      <t>Amical</t>
    </r>
  </si>
  <si>
    <r>
      <rPr>
        <sz val="11"/>
        <color theme="1"/>
        <rFont val="Calibri"/>
        <family val="2"/>
        <scheme val="minor"/>
      </rPr>
      <t>Belgique</t>
    </r>
  </si>
  <si>
    <r>
      <rPr>
        <sz val="11"/>
        <color theme="1"/>
        <rFont val="Calibri"/>
        <family val="2"/>
        <scheme val="minor"/>
      </rPr>
      <t>Turquie</t>
    </r>
  </si>
  <si>
    <r>
      <rPr>
        <sz val="11"/>
        <color theme="1"/>
        <rFont val="Calibri"/>
        <family val="2"/>
        <scheme val="minor"/>
      </rPr>
      <t>Amical</t>
    </r>
  </si>
  <si>
    <r>
      <rPr>
        <sz val="11"/>
        <color theme="1"/>
        <rFont val="Calibri"/>
        <family val="2"/>
        <scheme val="minor"/>
      </rPr>
      <t>Colombie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</si>
  <si>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</si>
  <si>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</si>
  <si>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Norvège</t>
    </r>
  </si>
  <si>
    <r>
      <rPr>
        <sz val="11"/>
        <color theme="1"/>
        <rFont val="Calibri"/>
        <family val="2"/>
        <scheme val="minor"/>
      </rPr>
      <t>Paraguay</t>
    </r>
  </si>
  <si>
    <r>
      <rPr>
        <sz val="11"/>
        <color theme="1"/>
        <rFont val="Calibri"/>
        <family val="2"/>
        <scheme val="minor"/>
      </rPr>
      <t>Amical</t>
    </r>
  </si>
  <si>
    <r>
      <rPr>
        <sz val="11"/>
        <color theme="1"/>
        <rFont val="Calibri"/>
        <family val="2"/>
        <scheme val="minor"/>
      </rPr>
      <t>Suède</t>
    </r>
  </si>
  <si>
    <r>
      <rPr>
        <sz val="11"/>
        <color theme="1"/>
        <rFont val="Calibri"/>
        <family val="2"/>
        <scheme val="minor"/>
      </rPr>
      <t>Finlande</t>
    </r>
  </si>
  <si>
    <r>
      <rPr>
        <sz val="11"/>
        <color theme="1"/>
        <rFont val="Calibri"/>
        <family val="2"/>
        <scheme val="minor"/>
      </rPr>
      <t>Amical</t>
    </r>
  </si>
  <si>
    <r>
      <rPr>
        <sz val="11"/>
        <color theme="1"/>
        <rFont val="Calibri"/>
        <family val="2"/>
        <scheme val="minor"/>
      </rPr>
      <t>Turquie</t>
    </r>
  </si>
  <si>
    <r>
      <rPr>
        <sz val="11"/>
        <color theme="1"/>
        <rFont val="Calibri"/>
        <family val="2"/>
        <scheme val="minor"/>
      </rPr>
      <t>Ghana</t>
    </r>
  </si>
  <si>
    <r>
      <rPr>
        <sz val="11"/>
        <color theme="1"/>
        <rFont val="Calibri"/>
        <family val="2"/>
        <scheme val="minor"/>
      </rPr>
      <t>Amical</t>
    </r>
  </si>
  <si>
    <r>
      <rPr>
        <sz val="11"/>
        <color theme="1"/>
        <rFont val="Calibri"/>
        <family val="2"/>
        <scheme val="minor"/>
      </rPr>
      <t>Danemark</t>
    </r>
  </si>
  <si>
    <r>
      <rPr>
        <sz val="11"/>
        <color theme="1"/>
        <rFont val="Calibri"/>
        <family val="2"/>
        <scheme val="minor"/>
      </rPr>
      <t>Paraguay</t>
    </r>
  </si>
  <si>
    <r>
      <rPr>
        <sz val="11"/>
        <color theme="1"/>
        <rFont val="Calibri"/>
        <family val="2"/>
        <scheme val="minor"/>
      </rPr>
      <t>Amical</t>
    </r>
  </si>
  <si>
    <r>
      <rPr>
        <sz val="11"/>
        <color theme="1"/>
        <rFont val="Calibri"/>
        <family val="2"/>
        <scheme val="minor"/>
      </rPr>
      <t>Roumanie</t>
    </r>
  </si>
  <si>
    <r>
      <rPr>
        <sz val="11"/>
        <color theme="1"/>
        <rFont val="Calibri"/>
        <family val="2"/>
        <scheme val="minor"/>
      </rPr>
      <t>Colombie</t>
    </r>
  </si>
  <si>
    <r>
      <rPr>
        <sz val="11"/>
        <color theme="1"/>
        <rFont val="Calibri"/>
        <family val="2"/>
        <scheme val="minor"/>
      </rPr>
      <t>Amical</t>
    </r>
  </si>
  <si>
    <r>
      <rPr>
        <sz val="11"/>
        <color theme="1"/>
        <rFont val="Calibri"/>
        <family val="2"/>
        <scheme val="minor"/>
      </rPr>
      <t>Serbie</t>
    </r>
  </si>
  <si>
    <r>
      <rPr>
        <sz val="11"/>
        <color theme="1"/>
        <rFont val="Calibri"/>
        <family val="2"/>
        <scheme val="minor"/>
      </rPr>
      <t>Uruguay</t>
    </r>
  </si>
  <si>
    <r>
      <rPr>
        <sz val="11"/>
        <color theme="1"/>
        <rFont val="Calibri"/>
        <family val="2"/>
        <scheme val="minor"/>
      </rPr>
      <t>Amical</t>
    </r>
  </si>
  <si>
    <r>
      <rPr>
        <sz val="11"/>
        <color theme="1"/>
        <rFont val="Calibri"/>
        <family val="2"/>
        <scheme val="minor"/>
      </rPr>
      <t>Espagne</t>
    </r>
  </si>
  <si>
    <r>
      <rPr>
        <sz val="11"/>
        <color theme="1"/>
        <rFont val="Calibri"/>
        <family val="2"/>
        <scheme val="minor"/>
      </rPr>
      <t>Russie</t>
    </r>
  </si>
  <si>
    <r>
      <rPr>
        <sz val="11"/>
        <color theme="1"/>
        <rFont val="Calibri"/>
        <family val="2"/>
        <scheme val="minor"/>
      </rPr>
      <t>Amical</t>
    </r>
  </si>
  <si>
    <r>
      <rPr>
        <sz val="11"/>
        <color theme="1"/>
        <rFont val="Calibri"/>
        <family val="2"/>
        <scheme val="minor"/>
      </rPr>
      <t>Grèce</t>
    </r>
  </si>
  <si>
    <r>
      <rPr>
        <sz val="11"/>
        <color theme="1"/>
        <rFont val="Calibri"/>
        <family val="2"/>
        <scheme val="minor"/>
      </rPr>
      <t>Côte d’Ivoire</t>
    </r>
  </si>
  <si>
    <r>
      <rPr>
        <sz val="11"/>
        <color theme="1"/>
        <rFont val="Calibri"/>
        <family val="2"/>
        <scheme val="minor"/>
      </rPr>
      <t>Coupe du Monde de la FIFA</t>
    </r>
  </si>
  <si>
    <r>
      <rPr>
        <sz val="11"/>
        <color theme="1"/>
        <rFont val="Calibri"/>
        <family val="2"/>
        <scheme val="minor"/>
      </rPr>
      <t>Croatie</t>
    </r>
  </si>
  <si>
    <r>
      <rPr>
        <sz val="11"/>
        <color theme="1"/>
        <rFont val="Calibri"/>
        <family val="2"/>
        <scheme val="minor"/>
      </rPr>
      <t>Iran</t>
    </r>
  </si>
  <si>
    <r>
      <rPr>
        <sz val="11"/>
        <color theme="1"/>
        <rFont val="Calibri"/>
        <family val="2"/>
        <scheme val="minor"/>
      </rPr>
      <t>Amical</t>
    </r>
  </si>
  <si>
    <r>
      <rPr>
        <sz val="11"/>
        <color theme="1"/>
        <rFont val="Calibri"/>
        <family val="2"/>
        <scheme val="minor"/>
      </rPr>
      <t>Turquie</t>
    </r>
  </si>
  <si>
    <r>
      <rPr>
        <sz val="11"/>
        <color theme="1"/>
        <rFont val="Calibri"/>
        <family val="2"/>
        <scheme val="minor"/>
      </rPr>
      <t>Estonie</t>
    </r>
  </si>
  <si>
    <r>
      <rPr>
        <sz val="11"/>
        <color theme="1"/>
        <rFont val="Calibri"/>
        <family val="2"/>
        <scheme val="minor"/>
      </rPr>
      <t>Amical</t>
    </r>
  </si>
  <si>
    <r>
      <rPr>
        <sz val="11"/>
        <color theme="1"/>
        <rFont val="Calibri"/>
        <family val="2"/>
        <scheme val="minor"/>
      </rPr>
      <t>Cameroun</t>
    </r>
  </si>
  <si>
    <r>
      <rPr>
        <sz val="11"/>
        <color theme="1"/>
        <rFont val="Calibri"/>
        <family val="2"/>
        <scheme val="minor"/>
      </rPr>
      <t>Côte d’Ivoire</t>
    </r>
  </si>
  <si>
    <r>
      <rPr>
        <sz val="11"/>
        <color theme="1"/>
        <rFont val="Calibri"/>
        <family val="2"/>
        <scheme val="minor"/>
      </rPr>
      <t>Qualification pour la Coupe d’Afrique des nations</t>
    </r>
  </si>
  <si>
    <r>
      <rPr>
        <sz val="11"/>
        <color theme="1"/>
        <rFont val="Calibri"/>
        <family val="2"/>
        <scheme val="minor"/>
      </rPr>
      <t>Allemagne</t>
    </r>
  </si>
  <si>
    <r>
      <rPr>
        <sz val="11"/>
        <color theme="1"/>
        <rFont val="Calibri"/>
        <family val="2"/>
        <scheme val="minor"/>
      </rPr>
      <t>Japon</t>
    </r>
  </si>
  <si>
    <r>
      <rPr>
        <sz val="11"/>
        <color theme="1"/>
        <rFont val="Calibri"/>
        <family val="2"/>
        <scheme val="minor"/>
      </rPr>
      <t>Amical</t>
    </r>
  </si>
  <si>
    <r>
      <rPr>
        <sz val="11"/>
        <color theme="1"/>
        <rFont val="Calibri"/>
        <family val="2"/>
        <scheme val="minor"/>
      </rPr>
      <t>Estonie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</si>
  <si>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</si>
  <si>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</si>
  <si>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Suisse</t>
    </r>
  </si>
  <si>
    <r>
      <rPr>
        <sz val="11"/>
        <color theme="1"/>
        <rFont val="Calibri"/>
        <family val="2"/>
        <scheme val="minor"/>
      </rPr>
      <t>Italie</t>
    </r>
  </si>
  <si>
    <r>
      <rPr>
        <sz val="11"/>
        <color theme="1"/>
        <rFont val="Calibri"/>
        <family val="2"/>
        <scheme val="minor"/>
      </rPr>
      <t>Amical</t>
    </r>
  </si>
  <si>
    <r>
      <rPr>
        <sz val="11"/>
        <color theme="1"/>
        <rFont val="Calibri"/>
        <family val="2"/>
        <scheme val="minor"/>
      </rPr>
      <t>Norvège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</si>
  <si>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</si>
  <si>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</si>
  <si>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Italie</t>
    </r>
  </si>
  <si>
    <r>
      <rPr>
        <sz val="11"/>
        <color theme="1"/>
        <rFont val="Calibri"/>
        <family val="2"/>
        <scheme val="minor"/>
      </rPr>
      <t>Ukraine</t>
    </r>
  </si>
  <si>
    <r>
      <rPr>
        <sz val="11"/>
        <color theme="1"/>
        <rFont val="Calibri"/>
        <family val="2"/>
        <scheme val="minor"/>
      </rPr>
      <t>Amical</t>
    </r>
  </si>
  <si>
    <r>
      <rPr>
        <sz val="11"/>
        <color theme="1"/>
        <rFont val="Calibri"/>
        <family val="2"/>
        <scheme val="minor"/>
      </rPr>
      <t>Libye</t>
    </r>
  </si>
  <si>
    <r>
      <rPr>
        <sz val="11"/>
        <color theme="1"/>
        <rFont val="Calibri"/>
        <family val="2"/>
        <scheme val="minor"/>
      </rPr>
      <t>Bélarus</t>
    </r>
  </si>
  <si>
    <r>
      <rPr>
        <sz val="11"/>
        <color theme="1"/>
        <rFont val="Calibri"/>
        <family val="2"/>
        <scheme val="minor"/>
      </rPr>
      <t>Amical</t>
    </r>
  </si>
  <si>
    <r>
      <rPr>
        <sz val="11"/>
        <color theme="1"/>
        <rFont val="Calibri"/>
        <family val="2"/>
        <scheme val="minor"/>
      </rPr>
      <t>Suède</t>
    </r>
  </si>
  <si>
    <r>
      <rPr>
        <sz val="11"/>
        <color theme="1"/>
        <rFont val="Calibri"/>
        <family val="2"/>
        <scheme val="minor"/>
      </rPr>
      <t>Chili</t>
    </r>
  </si>
  <si>
    <r>
      <rPr>
        <sz val="11"/>
        <color theme="1"/>
        <rFont val="Calibri"/>
        <family val="2"/>
        <scheme val="minor"/>
      </rPr>
      <t>Amical</t>
    </r>
  </si>
  <si>
    <r>
      <rPr>
        <sz val="11"/>
        <color theme="1"/>
        <rFont val="Calibri"/>
        <family val="2"/>
        <scheme val="minor"/>
      </rPr>
      <t>Tunisie</t>
    </r>
  </si>
  <si>
    <r>
      <rPr>
        <sz val="11"/>
        <color theme="1"/>
        <rFont val="Calibri"/>
        <family val="2"/>
        <scheme val="minor"/>
      </rPr>
      <t>Uruguay</t>
    </r>
  </si>
  <si>
    <r>
      <rPr>
        <sz val="11"/>
        <color theme="1"/>
        <rFont val="Calibri"/>
        <family val="2"/>
        <scheme val="minor"/>
      </rPr>
      <t>Amical</t>
    </r>
  </si>
  <si>
    <r>
      <rPr>
        <sz val="11"/>
        <color theme="1"/>
        <rFont val="Calibri"/>
        <family val="2"/>
        <scheme val="minor"/>
      </rPr>
      <t>Pays‑Bas</t>
    </r>
  </si>
  <si>
    <r>
      <rPr>
        <sz val="11"/>
        <color theme="1"/>
        <rFont val="Calibri"/>
        <family val="2"/>
        <scheme val="minor"/>
      </rPr>
      <t>Australie</t>
    </r>
  </si>
  <si>
    <r>
      <rPr>
        <sz val="11"/>
        <color theme="1"/>
        <rFont val="Calibri"/>
        <family val="2"/>
        <scheme val="minor"/>
      </rPr>
      <t>Amical</t>
    </r>
  </si>
  <si>
    <r>
      <rPr>
        <sz val="11"/>
        <color theme="1"/>
        <rFont val="Calibri"/>
        <family val="2"/>
        <scheme val="minor"/>
      </rPr>
      <t>France</t>
    </r>
  </si>
  <si>
    <r>
      <rPr>
        <sz val="11"/>
        <color theme="1"/>
        <rFont val="Calibri"/>
        <family val="2"/>
        <scheme val="minor"/>
      </rPr>
      <t>Suisse</t>
    </r>
  </si>
  <si>
    <r>
      <rPr>
        <sz val="11"/>
        <color theme="1"/>
        <rFont val="Calibri"/>
        <family val="2"/>
        <scheme val="minor"/>
      </rPr>
      <t>Coupe du Monde de la FIFA</t>
    </r>
  </si>
  <si>
    <r>
      <rPr>
        <sz val="11"/>
        <color theme="1"/>
        <rFont val="Calibri"/>
        <family val="2"/>
        <scheme val="minor"/>
      </rPr>
      <t>Tunisie</t>
    </r>
  </si>
  <si>
    <r>
      <rPr>
        <sz val="11"/>
        <color theme="1"/>
        <rFont val="Calibri"/>
        <family val="2"/>
        <scheme val="minor"/>
      </rPr>
      <t>Arabie saoudite</t>
    </r>
  </si>
  <si>
    <r>
      <rPr>
        <sz val="11"/>
        <color theme="1"/>
        <rFont val="Calibri"/>
        <family val="2"/>
        <scheme val="minor"/>
      </rPr>
      <t>Coupe du Monde de la FIFA</t>
    </r>
  </si>
  <si>
    <r>
      <rPr>
        <sz val="11"/>
        <color theme="1"/>
        <rFont val="Calibri"/>
        <family val="2"/>
        <scheme val="minor"/>
      </rPr>
      <t>France</t>
    </r>
  </si>
  <si>
    <r>
      <rPr>
        <sz val="11"/>
        <color theme="1"/>
        <rFont val="Calibri"/>
        <family val="2"/>
        <scheme val="minor"/>
      </rPr>
      <t>Corée du Sud</t>
    </r>
  </si>
  <si>
    <r>
      <rPr>
        <sz val="11"/>
        <color theme="1"/>
        <rFont val="Calibri"/>
        <family val="2"/>
        <scheme val="minor"/>
      </rPr>
      <t>Coupe du Monde de la FIFA</t>
    </r>
  </si>
  <si>
    <r>
      <rPr>
        <sz val="11"/>
        <color theme="1"/>
        <rFont val="Calibri"/>
        <family val="2"/>
        <scheme val="minor"/>
      </rPr>
      <t>Japon</t>
    </r>
  </si>
  <si>
    <r>
      <rPr>
        <sz val="11"/>
        <color theme="1"/>
        <rFont val="Calibri"/>
        <family val="2"/>
        <scheme val="minor"/>
      </rPr>
      <t>Croatie</t>
    </r>
  </si>
  <si>
    <r>
      <rPr>
        <sz val="11"/>
        <color theme="1"/>
        <rFont val="Calibri"/>
        <family val="2"/>
        <scheme val="minor"/>
      </rPr>
      <t>Coupe du Monde de la FIFA</t>
    </r>
  </si>
  <si>
    <r>
      <rPr>
        <sz val="11"/>
        <color theme="1"/>
        <rFont val="Calibri"/>
        <family val="2"/>
        <scheme val="minor"/>
      </rPr>
      <t>Suède</t>
    </r>
  </si>
  <si>
    <r>
      <rPr>
        <sz val="11"/>
        <color theme="1"/>
        <rFont val="Calibri"/>
        <family val="2"/>
        <scheme val="minor"/>
      </rPr>
      <t>Angleterre</t>
    </r>
  </si>
  <si>
    <r>
      <rPr>
        <sz val="11"/>
        <color theme="1"/>
        <rFont val="Calibri"/>
        <family val="2"/>
        <scheme val="minor"/>
      </rPr>
      <t>Coupe du Monde de la FIFA</t>
    </r>
  </si>
  <si>
    <r>
      <rPr>
        <sz val="11"/>
        <color theme="1"/>
        <rFont val="Calibri"/>
        <family val="2"/>
        <scheme val="minor"/>
      </rPr>
      <t>Pays‑Bas</t>
    </r>
  </si>
  <si>
    <r>
      <rPr>
        <sz val="11"/>
        <color theme="1"/>
        <rFont val="Calibri"/>
        <family val="2"/>
        <scheme val="minor"/>
      </rPr>
      <t>Argentine</t>
    </r>
  </si>
  <si>
    <r>
      <rPr>
        <sz val="11"/>
        <color theme="1"/>
        <rFont val="Calibri"/>
        <family val="2"/>
        <scheme val="minor"/>
      </rPr>
      <t>Coupe du Monde de la FIFA</t>
    </r>
  </si>
  <si>
    <r>
      <rPr>
        <sz val="11"/>
        <color theme="1"/>
        <rFont val="Calibri"/>
        <family val="2"/>
        <scheme val="minor"/>
      </rPr>
      <t>Croatie</t>
    </r>
  </si>
  <si>
    <r>
      <rPr>
        <sz val="11"/>
        <color theme="1"/>
        <rFont val="Calibri"/>
        <family val="2"/>
        <scheme val="minor"/>
      </rPr>
      <t>Australie</t>
    </r>
  </si>
  <si>
    <r>
      <rPr>
        <sz val="11"/>
        <color theme="1"/>
        <rFont val="Calibri"/>
        <family val="2"/>
        <scheme val="minor"/>
      </rPr>
      <t>Coupe du Monde de la FIFA</t>
    </r>
  </si>
  <si>
    <r>
      <rPr>
        <sz val="11"/>
        <color theme="1"/>
        <rFont val="Calibri"/>
        <family val="2"/>
        <scheme val="minor"/>
      </rPr>
      <t>Suisse</t>
    </r>
  </si>
  <si>
    <r>
      <rPr>
        <sz val="11"/>
        <color theme="1"/>
        <rFont val="Calibri"/>
        <family val="2"/>
        <scheme val="minor"/>
      </rPr>
      <t>Ukraine</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</si>
  <si>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</si>
  <si>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</si>
  <si>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Argentine</t>
    </r>
  </si>
  <si>
    <r>
      <rPr>
        <sz val="11"/>
        <color theme="1"/>
        <rFont val="Calibri"/>
        <family val="2"/>
        <scheme val="minor"/>
      </rPr>
      <t>Coupe du Monde de la FIFA</t>
    </r>
  </si>
  <si>
    <r>
      <rPr>
        <sz val="11"/>
        <color theme="1"/>
        <rFont val="Calibri"/>
        <family val="2"/>
        <scheme val="minor"/>
      </rPr>
      <t>Angleterre</t>
    </r>
  </si>
  <si>
    <r>
      <rPr>
        <sz val="11"/>
        <color theme="1"/>
        <rFont val="Calibri"/>
        <family val="2"/>
        <scheme val="minor"/>
      </rPr>
      <t>Portugal</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</si>
  <si>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</si>
  <si>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</si>
  <si>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France</t>
    </r>
  </si>
  <si>
    <r>
      <rPr>
        <sz val="11"/>
        <color theme="1"/>
        <rFont val="Calibri"/>
        <family val="2"/>
        <scheme val="minor"/>
      </rPr>
      <t>Coupe du Monde de la FIFA</t>
    </r>
  </si>
  <si>
    <r>
      <rPr>
        <sz val="11"/>
        <color theme="1"/>
        <rFont val="Calibri"/>
        <family val="2"/>
        <scheme val="minor"/>
      </rPr>
      <t>Zambie</t>
    </r>
  </si>
  <si>
    <r>
      <rPr>
        <sz val="11"/>
        <color theme="1"/>
        <rFont val="Calibri"/>
        <family val="2"/>
        <scheme val="minor"/>
      </rPr>
      <t>Zimbabwe</t>
    </r>
  </si>
  <si>
    <r>
      <rPr>
        <sz val="11"/>
        <color theme="1"/>
        <rFont val="Calibri"/>
        <family val="2"/>
        <scheme val="minor"/>
      </rPr>
      <t>Amical</t>
    </r>
  </si>
  <si>
    <r>
      <rPr>
        <sz val="11"/>
        <color theme="1"/>
        <rFont val="Calibri"/>
        <family val="2"/>
        <scheme val="minor"/>
      </rPr>
      <t>Islande</t>
    </r>
  </si>
  <si>
    <r>
      <rPr>
        <sz val="11"/>
        <color theme="1"/>
        <rFont val="Calibri"/>
        <family val="2"/>
        <scheme val="minor"/>
      </rPr>
      <t>Espagne</t>
    </r>
  </si>
  <si>
    <r>
      <rPr>
        <sz val="11"/>
        <color theme="1"/>
        <rFont val="Calibri"/>
        <family val="2"/>
        <scheme val="minor"/>
      </rPr>
      <t>Amical</t>
    </r>
  </si>
  <si>
    <r>
      <rPr>
        <sz val="11"/>
        <color theme="1"/>
        <rFont val="Calibri"/>
        <family val="2"/>
        <scheme val="minor"/>
      </rPr>
      <t>Slovénie</t>
    </r>
  </si>
  <si>
    <r>
      <rPr>
        <sz val="11"/>
        <color theme="1"/>
        <rFont val="Calibri"/>
        <family val="2"/>
        <scheme val="minor"/>
      </rPr>
      <t>Israël</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</si>
  <si>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</si>
  <si>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</si>
  <si>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Bulgarie</t>
    </r>
  </si>
  <si>
    <r>
      <rPr>
        <sz val="11"/>
        <color theme="1"/>
        <rFont val="Calibri"/>
        <family val="2"/>
        <scheme val="minor"/>
      </rPr>
      <t>Amical</t>
    </r>
  </si>
  <si>
    <r>
      <rPr>
        <sz val="11"/>
        <color theme="1"/>
        <rFont val="Calibri"/>
        <family val="2"/>
        <scheme val="minor"/>
      </rPr>
      <t>Cameroun</t>
    </r>
  </si>
  <si>
    <r>
      <rPr>
        <sz val="11"/>
        <color theme="1"/>
        <rFont val="Calibri"/>
        <family val="2"/>
        <scheme val="minor"/>
      </rPr>
      <t>Guinée</t>
    </r>
  </si>
  <si>
    <r>
      <rPr>
        <sz val="11"/>
        <color theme="1"/>
        <rFont val="Calibri"/>
        <family val="2"/>
        <scheme val="minor"/>
      </rPr>
      <t>Amical</t>
    </r>
  </si>
  <si>
    <r>
      <rPr>
        <sz val="11"/>
        <color theme="1"/>
        <rFont val="Calibri"/>
        <family val="2"/>
        <scheme val="minor"/>
      </rPr>
      <t>Guatemala</t>
    </r>
  </si>
  <si>
    <r>
      <rPr>
        <sz val="11"/>
        <color theme="1"/>
        <rFont val="Calibri"/>
        <family val="2"/>
        <scheme val="minor"/>
      </rPr>
      <t>Haïti</t>
    </r>
  </si>
  <si>
    <r>
      <rPr>
        <sz val="11"/>
        <color theme="1"/>
        <rFont val="Calibri"/>
        <family val="2"/>
        <scheme val="minor"/>
      </rPr>
      <t>Amical</t>
    </r>
  </si>
  <si>
    <r>
      <rPr>
        <sz val="11"/>
        <color theme="1"/>
        <rFont val="Calibri"/>
        <family val="2"/>
        <scheme val="minor"/>
      </rPr>
      <t>Iran</t>
    </r>
  </si>
  <si>
    <r>
      <rPr>
        <sz val="11"/>
        <color theme="1"/>
        <rFont val="Calibri"/>
        <family val="2"/>
        <scheme val="minor"/>
      </rPr>
      <t>Syrie</t>
    </r>
  </si>
  <si>
    <r>
      <rPr>
        <sz val="11"/>
        <color theme="1"/>
        <rFont val="Calibri"/>
        <family val="2"/>
        <scheme val="minor"/>
      </rPr>
      <t>Qualification pour la Coupe de l’AFC</t>
    </r>
  </si>
  <si>
    <r>
      <rPr>
        <sz val="11"/>
        <color theme="1"/>
        <rFont val="Calibri"/>
        <family val="2"/>
        <scheme val="minor"/>
      </rPr>
      <t>Norvège</t>
    </r>
  </si>
  <si>
    <r>
      <rPr>
        <sz val="11"/>
        <color theme="1"/>
        <rFont val="Calibri"/>
        <family val="2"/>
        <scheme val="minor"/>
      </rPr>
      <t>Brésil</t>
    </r>
  </si>
  <si>
    <r>
      <rPr>
        <sz val="11"/>
        <color theme="1"/>
        <rFont val="Calibri"/>
        <family val="2"/>
        <scheme val="minor"/>
      </rPr>
      <t>Amical</t>
    </r>
  </si>
  <si>
    <r>
      <rPr>
        <sz val="11"/>
        <color theme="1"/>
        <rFont val="Calibri"/>
        <family val="2"/>
        <scheme val="minor"/>
      </rPr>
      <t>Venezuela</t>
    </r>
  </si>
  <si>
    <r>
      <rPr>
        <sz val="11"/>
        <color theme="1"/>
        <rFont val="Calibri"/>
        <family val="2"/>
        <scheme val="minor"/>
      </rPr>
      <t>Honduras</t>
    </r>
  </si>
  <si>
    <r>
      <rPr>
        <sz val="11"/>
        <color theme="1"/>
        <rFont val="Calibri"/>
        <family val="2"/>
        <scheme val="minor"/>
      </rPr>
      <t>Amical</t>
    </r>
  </si>
  <si>
    <r>
      <rPr>
        <sz val="11"/>
        <color theme="1"/>
        <rFont val="Calibri"/>
        <family val="2"/>
        <scheme val="minor"/>
      </rPr>
      <t>Ouganda</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</si>
  <si>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</si>
  <si>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</si>
  <si>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Autriche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</si>
  <si>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</si>
  <si>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</si>
  <si>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Bélarus</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</si>
  <si>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</si>
  <si>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</si>
  <si>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Corée du Sud</t>
    </r>
  </si>
  <si>
    <r>
      <rPr>
        <sz val="11"/>
        <color theme="1"/>
        <rFont val="Calibri"/>
        <family val="2"/>
        <scheme val="minor"/>
      </rPr>
      <t>Iran</t>
    </r>
  </si>
  <si>
    <r>
      <rPr>
        <sz val="11"/>
        <color theme="1"/>
        <rFont val="Calibri"/>
        <family val="2"/>
        <scheme val="minor"/>
      </rPr>
      <t>Qualification pour la Coupe de l’AFC</t>
    </r>
  </si>
  <si>
    <r>
      <rPr>
        <sz val="11"/>
        <color theme="1"/>
        <rFont val="Calibri"/>
        <family val="2"/>
        <scheme val="minor"/>
      </rPr>
      <t>Roumanie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</si>
  <si>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</si>
  <si>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</si>
  <si>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Guinée</t>
    </r>
  </si>
  <si>
    <r>
      <rPr>
        <sz val="11"/>
        <color theme="1"/>
        <rFont val="Calibri"/>
        <family val="2"/>
        <scheme val="minor"/>
      </rPr>
      <t>Algérie</t>
    </r>
  </si>
  <si>
    <r>
      <rPr>
        <sz val="11"/>
        <color theme="1"/>
        <rFont val="Calibri"/>
        <family val="2"/>
        <scheme val="minor"/>
      </rPr>
      <t>Qualification pour la Coupe d’Afrique des nations</t>
    </r>
  </si>
  <si>
    <r>
      <rPr>
        <sz val="11"/>
        <color theme="1"/>
        <rFont val="Calibri"/>
        <family val="2"/>
        <scheme val="minor"/>
      </rPr>
      <t>Équateur</t>
    </r>
  </si>
  <si>
    <r>
      <rPr>
        <sz val="11"/>
        <color theme="1"/>
        <rFont val="Calibri"/>
        <family val="2"/>
        <scheme val="minor"/>
      </rPr>
      <t>Pérou</t>
    </r>
  </si>
  <si>
    <r>
      <rPr>
        <sz val="11"/>
        <color theme="1"/>
        <rFont val="Calibri"/>
        <family val="2"/>
        <scheme val="minor"/>
      </rPr>
      <t>Amical</t>
    </r>
  </si>
  <si>
    <r>
      <rPr>
        <sz val="11"/>
        <color theme="1"/>
        <rFont val="Calibri"/>
        <family val="2"/>
        <scheme val="minor"/>
      </rPr>
      <t>Finlande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</si>
  <si>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</si>
  <si>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</si>
  <si>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Pologne</t>
    </r>
  </si>
  <si>
    <r>
      <rPr>
        <sz val="11"/>
        <color theme="1"/>
        <rFont val="Calibri"/>
        <family val="2"/>
        <scheme val="minor"/>
      </rPr>
      <t>Serbie</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</si>
  <si>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</si>
  <si>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</si>
  <si>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</si>
  <si>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</si>
  <si>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Émirats arabes unis</t>
    </r>
  </si>
  <si>
    <r>
      <rPr>
        <sz val="11"/>
        <color theme="1"/>
        <rFont val="Calibri"/>
        <family val="2"/>
        <scheme val="minor"/>
      </rPr>
      <t>Jordanie</t>
    </r>
  </si>
  <si>
    <r>
      <rPr>
        <sz val="11"/>
        <color theme="1"/>
        <rFont val="Calibri"/>
        <family val="2"/>
        <scheme val="minor"/>
      </rPr>
      <t>Qualification pour la Coupe de l’AFC</t>
    </r>
  </si>
  <si>
    <r>
      <rPr>
        <sz val="11"/>
        <color theme="1"/>
        <rFont val="Calibri"/>
        <family val="2"/>
        <scheme val="minor"/>
      </rPr>
      <t>Jordanie</t>
    </r>
  </si>
  <si>
    <r>
      <rPr>
        <sz val="11"/>
        <color theme="1"/>
        <rFont val="Calibri"/>
        <family val="2"/>
        <scheme val="minor"/>
      </rPr>
      <t>Iran</t>
    </r>
  </si>
  <si>
    <r>
      <rPr>
        <sz val="11"/>
        <color theme="1"/>
        <rFont val="Calibri"/>
        <family val="2"/>
        <scheme val="minor"/>
      </rPr>
      <t>Amical</t>
    </r>
  </si>
  <si>
    <r>
      <rPr>
        <sz val="11"/>
        <color theme="1"/>
        <rFont val="Calibri"/>
        <family val="2"/>
        <scheme val="minor"/>
      </rPr>
      <t>Arménie</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</si>
  <si>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</si>
  <si>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</si>
  <si>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Australie</t>
    </r>
  </si>
  <si>
    <r>
      <rPr>
        <sz val="11"/>
        <color theme="1"/>
        <rFont val="Calibri"/>
        <family val="2"/>
        <scheme val="minor"/>
      </rPr>
      <t>Paraguay</t>
    </r>
  </si>
  <si>
    <r>
      <rPr>
        <sz val="11"/>
        <color theme="1"/>
        <rFont val="Calibri"/>
        <family val="2"/>
        <scheme val="minor"/>
      </rPr>
      <t>Amical</t>
    </r>
  </si>
  <si>
    <r>
      <rPr>
        <sz val="11"/>
        <color theme="1"/>
        <rFont val="Calibri"/>
        <family val="2"/>
        <scheme val="minor"/>
      </rPr>
      <t>Bulgarie</t>
    </r>
  </si>
  <si>
    <r>
      <rPr>
        <sz val="11"/>
        <color theme="1"/>
        <rFont val="Calibri"/>
        <family val="2"/>
        <scheme val="minor"/>
      </rPr>
      <t>Pays‑Bas</t>
    </r>
  </si>
  <si>
    <r>
      <rPr>
        <sz val="11"/>
        <color theme="1"/>
        <rFont val="Calibri"/>
        <family val="2"/>
        <scheme val="minor"/>
      </rPr>
      <t>Qualification pour la Coupe européenne de l’UEFA</t>
    </r>
  </si>
  <si>
    <r>
      <rPr>
        <sz val="11"/>
        <color theme="1"/>
        <rFont val="Calibri"/>
        <family val="2"/>
        <scheme val="minor"/>
      </rPr>
      <t>Danemark</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</si>
  <si>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</si>
  <si>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</si>
  <si>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Angleterre</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</si>
  <si>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</si>
  <si>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</si>
  <si>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</si>
  <si>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Israël</t>
    </r>
  </si>
  <si>
    <r>
      <rPr>
        <sz val="11"/>
        <color theme="1"/>
        <rFont val="Calibri"/>
        <family val="2"/>
        <scheme val="minor"/>
      </rPr>
      <t>Qualification pour la Coupe européenne de l’UEFA</t>
    </r>
  </si>
  <si>
    <r>
      <rPr>
        <sz val="11"/>
        <color theme="1"/>
        <rFont val="Calibri"/>
        <family val="2"/>
        <scheme val="minor"/>
      </rPr>
      <t>Corée du Sud</t>
    </r>
  </si>
  <si>
    <r>
      <rPr>
        <sz val="11"/>
        <color theme="1"/>
        <rFont val="Calibri"/>
        <family val="2"/>
        <scheme val="minor"/>
      </rPr>
      <t>Syrie</t>
    </r>
  </si>
  <si>
    <r>
      <rPr>
        <sz val="11"/>
        <color theme="1"/>
        <rFont val="Calibri"/>
        <family val="2"/>
        <scheme val="minor"/>
      </rPr>
      <t>Qualification pour la Coupe de l’AFC</t>
    </r>
  </si>
  <si>
    <r>
      <rPr>
        <sz val="11"/>
        <color theme="1"/>
        <rFont val="Calibri"/>
        <family val="2"/>
        <scheme val="minor"/>
      </rPr>
      <t>Australie</t>
    </r>
  </si>
  <si>
    <r>
      <rPr>
        <sz val="11"/>
        <color theme="1"/>
        <rFont val="Calibri"/>
        <family val="2"/>
        <scheme val="minor"/>
      </rPr>
      <t>Ghana</t>
    </r>
  </si>
  <si>
    <r>
      <rPr>
        <sz val="11"/>
        <color theme="1"/>
        <rFont val="Calibri"/>
        <family val="2"/>
        <scheme val="minor"/>
      </rPr>
      <t>Amical</t>
    </r>
  </si>
  <si>
    <r>
      <rPr>
        <sz val="11"/>
        <color theme="1"/>
        <rFont val="Calibri"/>
        <family val="2"/>
        <scheme val="minor"/>
      </rPr>
      <t>Chine</t>
    </r>
  </si>
  <si>
    <r>
      <rPr>
        <sz val="11"/>
        <color theme="1"/>
        <rFont val="Calibri"/>
        <family val="2"/>
        <scheme val="minor"/>
      </rPr>
      <t>Irak</t>
    </r>
  </si>
  <si>
    <r>
      <rPr>
        <sz val="11"/>
        <color theme="1"/>
        <rFont val="Calibri"/>
        <family val="2"/>
        <scheme val="minor"/>
      </rPr>
      <t>Qualification pour la Coupe de l’AFC</t>
    </r>
  </si>
  <si>
    <r>
      <rPr>
        <sz val="11"/>
        <color theme="1"/>
        <rFont val="Calibri"/>
        <family val="2"/>
        <scheme val="minor"/>
      </rPr>
      <t>Italie</t>
    </r>
  </si>
  <si>
    <r>
      <rPr>
        <sz val="11"/>
        <color theme="1"/>
        <rFont val="Calibri"/>
        <family val="2"/>
        <scheme val="minor"/>
      </rPr>
      <t>Turquie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</si>
  <si>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</si>
  <si>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</si>
  <si>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Pérou</t>
    </r>
  </si>
  <si>
    <r>
      <rPr>
        <sz val="11"/>
        <color theme="1"/>
        <rFont val="Calibri"/>
        <family val="2"/>
        <scheme val="minor"/>
      </rPr>
      <t>Amical</t>
    </r>
  </si>
  <si>
    <r>
      <rPr>
        <sz val="11"/>
        <color theme="1"/>
        <rFont val="Calibri"/>
        <family val="2"/>
        <scheme val="minor"/>
      </rPr>
      <t>Pays‑Bas</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</si>
  <si>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</si>
  <si>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</si>
  <si>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Serbie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</si>
  <si>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</si>
  <si>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</si>
  <si>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</si>
  <si>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Panama</t>
    </r>
  </si>
  <si>
    <r>
      <rPr>
        <sz val="11"/>
        <color theme="1"/>
        <rFont val="Calibri"/>
        <family val="2"/>
        <scheme val="minor"/>
      </rPr>
      <t>Amical</t>
    </r>
  </si>
  <si>
    <r>
      <rPr>
        <sz val="11"/>
        <color theme="1"/>
        <rFont val="Calibri"/>
        <family val="2"/>
        <scheme val="minor"/>
      </rPr>
      <t>Qatar</t>
    </r>
  </si>
  <si>
    <r>
      <rPr>
        <sz val="11"/>
        <color theme="1"/>
        <rFont val="Calibri"/>
        <family val="2"/>
        <scheme val="minor"/>
      </rPr>
      <t>Oman</t>
    </r>
  </si>
  <si>
    <r>
      <rPr>
        <sz val="11"/>
        <color theme="1"/>
        <rFont val="Calibri"/>
        <family val="2"/>
        <scheme val="minor"/>
      </rPr>
      <t>Amical</t>
    </r>
  </si>
  <si>
    <r>
      <rPr>
        <sz val="11"/>
        <color theme="1"/>
        <rFont val="Calibri"/>
        <family val="2"/>
        <scheme val="minor"/>
      </rPr>
      <t>Panama</t>
    </r>
  </si>
  <si>
    <r>
      <rPr>
        <sz val="11"/>
        <color theme="1"/>
        <rFont val="Calibri"/>
        <family val="2"/>
        <scheme val="minor"/>
      </rPr>
      <t>Arménie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</si>
  <si>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</si>
  <si>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</si>
  <si>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Suède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</si>
  <si>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</si>
  <si>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</si>
  <si>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</si>
  <si>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</si>
  <si>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Irlande du Nord</t>
    </r>
  </si>
  <si>
    <r>
      <rPr>
        <sz val="11"/>
        <color theme="1"/>
        <rFont val="Calibri"/>
        <family val="2"/>
        <scheme val="minor"/>
      </rPr>
      <t>Pays de Galles</t>
    </r>
  </si>
  <si>
    <r>
      <rPr>
        <sz val="11"/>
        <color theme="1"/>
        <rFont val="Calibri"/>
        <family val="2"/>
        <scheme val="minor"/>
      </rPr>
      <t>Amical</t>
    </r>
  </si>
  <si>
    <r>
      <rPr>
        <sz val="11"/>
        <color theme="1"/>
        <rFont val="Calibri"/>
        <family val="2"/>
        <scheme val="minor"/>
      </rPr>
      <t>Iran</t>
    </r>
  </si>
  <si>
    <r>
      <rPr>
        <sz val="11"/>
        <color theme="1"/>
        <rFont val="Calibri"/>
        <family val="2"/>
        <scheme val="minor"/>
      </rPr>
      <t>Bélarus</t>
    </r>
  </si>
  <si>
    <r>
      <rPr>
        <sz val="11"/>
        <color theme="1"/>
        <rFont val="Calibri"/>
        <family val="2"/>
        <scheme val="minor"/>
      </rPr>
      <t>Amical</t>
    </r>
  </si>
  <si>
    <r>
      <rPr>
        <sz val="11"/>
        <color theme="1"/>
        <rFont val="Calibri"/>
        <family val="2"/>
        <scheme val="minor"/>
      </rPr>
      <t>Israël</t>
    </r>
  </si>
  <si>
    <r>
      <rPr>
        <sz val="11"/>
        <color theme="1"/>
        <rFont val="Calibri"/>
        <family val="2"/>
        <scheme val="minor"/>
      </rPr>
      <t>Ukraine</t>
    </r>
  </si>
  <si>
    <r>
      <rPr>
        <sz val="11"/>
        <color theme="1"/>
        <rFont val="Calibri"/>
        <family val="2"/>
        <scheme val="minor"/>
      </rPr>
      <t>Amical</t>
    </r>
  </si>
  <si>
    <r>
      <rPr>
        <sz val="11"/>
        <color theme="1"/>
        <rFont val="Calibri"/>
        <family val="2"/>
        <scheme val="minor"/>
      </rPr>
      <t>Maroc</t>
    </r>
  </si>
  <si>
    <r>
      <rPr>
        <sz val="11"/>
        <color theme="1"/>
        <rFont val="Calibri"/>
        <family val="2"/>
        <scheme val="minor"/>
      </rPr>
      <t>Tunisie</t>
    </r>
  </si>
  <si>
    <r>
      <rPr>
        <sz val="11"/>
        <color theme="1"/>
        <rFont val="Calibri"/>
        <family val="2"/>
        <scheme val="minor"/>
      </rPr>
      <t>Amical</t>
    </r>
  </si>
  <si>
    <r>
      <rPr>
        <sz val="11"/>
        <color theme="1"/>
        <rFont val="Calibri"/>
        <family val="2"/>
        <scheme val="minor"/>
      </rPr>
      <t>Pologne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</si>
  <si>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</si>
  <si>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</si>
  <si>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Honduras</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</si>
  <si>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</si>
  <si>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</si>
  <si>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</si>
  <si>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</si>
  <si>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Coupe de l’UNCAF</t>
    </r>
  </si>
  <si>
    <r>
      <rPr>
        <sz val="11"/>
        <color theme="1"/>
        <rFont val="Calibri"/>
        <family val="2"/>
        <scheme val="minor"/>
      </rPr>
      <t>Costa Rica</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</si>
  <si>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</si>
  <si>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</si>
  <si>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Albanie</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</si>
  <si>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</si>
  <si>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</si>
  <si>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Autriche</t>
    </r>
  </si>
  <si>
    <r>
      <rPr>
        <sz val="11"/>
        <color theme="1"/>
        <rFont val="Calibri"/>
        <family val="2"/>
        <scheme val="minor"/>
      </rPr>
      <t>Ghana</t>
    </r>
  </si>
  <si>
    <r>
      <rPr>
        <sz val="11"/>
        <color theme="1"/>
        <rFont val="Calibri"/>
        <family val="2"/>
        <scheme val="minor"/>
      </rPr>
      <t>Amical</t>
    </r>
  </si>
  <si>
    <r>
      <rPr>
        <sz val="11"/>
        <color theme="1"/>
        <rFont val="Calibri"/>
        <family val="2"/>
        <scheme val="minor"/>
      </rPr>
      <t>Israël</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</si>
  <si>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</si>
  <si>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</si>
  <si>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Pays‑Bas</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</si>
  <si>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</si>
  <si>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</si>
  <si>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Zimbabwe</t>
    </r>
  </si>
  <si>
    <r>
      <rPr>
        <sz val="11"/>
        <color theme="1"/>
        <rFont val="Calibri"/>
        <family val="2"/>
        <scheme val="minor"/>
      </rPr>
      <t>Maroc</t>
    </r>
  </si>
  <si>
    <r>
      <rPr>
        <sz val="11"/>
        <color theme="1"/>
        <rFont val="Calibri"/>
        <family val="2"/>
        <scheme val="minor"/>
      </rPr>
      <t>Qualification pour la Coupe d’Afrique des nations</t>
    </r>
  </si>
  <si>
    <r>
      <rPr>
        <sz val="11"/>
        <color theme="1"/>
        <rFont val="Calibri"/>
        <family val="2"/>
        <scheme val="minor"/>
      </rPr>
      <t>Jamaïque</t>
    </r>
  </si>
  <si>
    <r>
      <rPr>
        <sz val="11"/>
        <color theme="1"/>
        <rFont val="Calibri"/>
        <family val="2"/>
        <scheme val="minor"/>
      </rPr>
      <t>Panama</t>
    </r>
  </si>
  <si>
    <r>
      <rPr>
        <sz val="11"/>
        <color theme="1"/>
        <rFont val="Calibri"/>
        <family val="2"/>
        <scheme val="minor"/>
      </rPr>
      <t>Amical</t>
    </r>
  </si>
  <si>
    <r>
      <rPr>
        <sz val="11"/>
        <color theme="1"/>
        <rFont val="Calibri"/>
        <family val="2"/>
        <scheme val="minor"/>
      </rPr>
      <t>Bulgarie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</si>
  <si>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</si>
  <si>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</si>
  <si>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Chili</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</si>
  <si>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</si>
  <si>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</si>
  <si>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Serbie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</si>
  <si>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</si>
  <si>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</si>
  <si>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</si>
  <si>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Norvège</t>
    </r>
  </si>
  <si>
    <r>
      <rPr>
        <sz val="11"/>
        <color theme="1"/>
        <rFont val="Calibri"/>
        <family val="2"/>
        <scheme val="minor"/>
      </rPr>
      <t>Qualification pour la Coupe européenne de l’UEFA</t>
    </r>
  </si>
  <si>
    <r>
      <rPr>
        <sz val="11"/>
        <color theme="1"/>
        <rFont val="Calibri"/>
        <family val="2"/>
        <scheme val="minor"/>
      </rPr>
      <t>Argentine</t>
    </r>
  </si>
  <si>
    <r>
      <rPr>
        <sz val="11"/>
        <color theme="1"/>
        <rFont val="Calibri"/>
        <family val="2"/>
        <scheme val="minor"/>
      </rPr>
      <t>Chili</t>
    </r>
  </si>
  <si>
    <r>
      <rPr>
        <sz val="11"/>
        <color theme="1"/>
        <rFont val="Calibri"/>
        <family val="2"/>
        <scheme val="minor"/>
      </rPr>
      <t>Amical</t>
    </r>
  </si>
  <si>
    <r>
      <rPr>
        <sz val="11"/>
        <color theme="1"/>
        <rFont val="Calibri"/>
        <family val="2"/>
        <scheme val="minor"/>
      </rPr>
      <t>Équateur</t>
    </r>
  </si>
  <si>
    <r>
      <rPr>
        <sz val="11"/>
        <color theme="1"/>
        <rFont val="Calibri"/>
        <family val="2"/>
        <scheme val="minor"/>
      </rPr>
      <t>Irlande</t>
    </r>
  </si>
  <si>
    <r>
      <rPr>
        <sz val="11"/>
        <color theme="1"/>
        <rFont val="Calibri"/>
        <family val="2"/>
        <scheme val="minor"/>
      </rPr>
      <t>Amical</t>
    </r>
  </si>
  <si>
    <r>
      <rPr>
        <sz val="11"/>
        <color theme="1"/>
        <rFont val="Calibri"/>
        <family val="2"/>
        <scheme val="minor"/>
      </rPr>
      <t>Haïti</t>
    </r>
  </si>
  <si>
    <r>
      <rPr>
        <sz val="11"/>
        <color theme="1"/>
        <rFont val="Calibri"/>
        <family val="2"/>
        <scheme val="minor"/>
      </rPr>
      <t>Chili</t>
    </r>
  </si>
  <si>
    <r>
      <rPr>
        <sz val="11"/>
        <color theme="1"/>
        <rFont val="Calibri"/>
        <family val="2"/>
        <scheme val="minor"/>
      </rPr>
      <t>Amical</t>
    </r>
  </si>
  <si>
    <r>
      <rPr>
        <sz val="11"/>
        <color theme="1"/>
        <rFont val="Calibri"/>
        <family val="2"/>
        <scheme val="minor"/>
      </rPr>
      <t>Bolivie</t>
    </r>
  </si>
  <si>
    <r>
      <rPr>
        <sz val="11"/>
        <color theme="1"/>
        <rFont val="Calibri"/>
        <family val="2"/>
        <scheme val="minor"/>
      </rPr>
      <t>Irlande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</si>
  <si>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</si>
  <si>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</si>
  <si>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</si>
  <si>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</si>
  <si>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Zimbabwe</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</si>
  <si>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</si>
  <si>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</si>
  <si>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</si>
  <si>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Brésil</t>
    </r>
  </si>
  <si>
    <r>
      <rPr>
        <sz val="11"/>
        <color theme="1"/>
        <rFont val="Calibri"/>
        <family val="2"/>
        <scheme val="minor"/>
      </rPr>
      <t>Amical</t>
    </r>
  </si>
  <si>
    <r>
      <rPr>
        <sz val="11"/>
        <color theme="1"/>
        <rFont val="Calibri"/>
        <family val="2"/>
        <scheme val="minor"/>
      </rPr>
      <t>Venezuela</t>
    </r>
  </si>
  <si>
    <r>
      <rPr>
        <sz val="11"/>
        <color theme="1"/>
        <rFont val="Calibri"/>
        <family val="2"/>
        <scheme val="minor"/>
      </rPr>
      <t>Canada</t>
    </r>
  </si>
  <si>
    <r>
      <rPr>
        <sz val="11"/>
        <color theme="1"/>
        <rFont val="Calibri"/>
        <family val="2"/>
        <scheme val="minor"/>
      </rPr>
      <t>Amical</t>
    </r>
  </si>
  <si>
    <r>
      <rPr>
        <sz val="11"/>
        <color theme="1"/>
        <rFont val="Calibri"/>
        <family val="2"/>
        <scheme val="minor"/>
      </rPr>
      <t>Autriche</t>
    </r>
  </si>
  <si>
    <r>
      <rPr>
        <sz val="11"/>
        <color theme="1"/>
        <rFont val="Calibri"/>
        <family val="2"/>
        <scheme val="minor"/>
      </rPr>
      <t>Paraguay</t>
    </r>
  </si>
  <si>
    <r>
      <rPr>
        <sz val="11"/>
        <color theme="1"/>
        <rFont val="Calibri"/>
        <family val="2"/>
        <scheme val="minor"/>
      </rPr>
      <t>Amical</t>
    </r>
  </si>
  <si>
    <r>
      <rPr>
        <sz val="11"/>
        <color theme="1"/>
        <rFont val="Calibri"/>
        <family val="2"/>
        <scheme val="minor"/>
      </rPr>
      <t>Cabo Verde</t>
    </r>
  </si>
  <si>
    <r>
      <rPr>
        <sz val="11"/>
        <color theme="1"/>
        <rFont val="Calibri"/>
        <family val="2"/>
        <scheme val="minor"/>
      </rPr>
      <t>Ouganda</t>
    </r>
  </si>
  <si>
    <r>
      <rPr>
        <sz val="11"/>
        <color theme="1"/>
        <rFont val="Calibri"/>
        <family val="2"/>
        <scheme val="minor"/>
      </rPr>
      <t>Qualification pour la Coupe d’Afrique des nations</t>
    </r>
  </si>
  <si>
    <r>
      <rPr>
        <sz val="11"/>
        <color theme="1"/>
        <rFont val="Calibri"/>
        <family val="2"/>
        <scheme val="minor"/>
      </rPr>
      <t>Suisse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</si>
  <si>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</si>
  <si>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</si>
  <si>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Japon</t>
    </r>
  </si>
  <si>
    <r>
      <rPr>
        <sz val="11"/>
        <color theme="1"/>
        <rFont val="Calibri"/>
        <family val="2"/>
        <scheme val="minor"/>
      </rPr>
      <t>Colombie</t>
    </r>
  </si>
  <si>
    <r>
      <rPr>
        <sz val="11"/>
        <color theme="1"/>
        <rFont val="Calibri"/>
        <family val="2"/>
        <scheme val="minor"/>
      </rPr>
      <t>Coupe Kirin</t>
    </r>
  </si>
  <si>
    <r>
      <rPr>
        <sz val="11"/>
        <color theme="1"/>
        <rFont val="Calibri"/>
        <family val="2"/>
        <scheme val="minor"/>
      </rPr>
      <t>Koweït</t>
    </r>
  </si>
  <si>
    <r>
      <rPr>
        <sz val="11"/>
        <color theme="1"/>
        <rFont val="Calibri"/>
        <family val="2"/>
        <scheme val="minor"/>
      </rPr>
      <t>Portugal</t>
    </r>
  </si>
  <si>
    <r>
      <rPr>
        <sz val="11"/>
        <color theme="1"/>
        <rFont val="Calibri"/>
        <family val="2"/>
        <scheme val="minor"/>
      </rPr>
      <t>Amical</t>
    </r>
  </si>
  <si>
    <r>
      <rPr>
        <sz val="11"/>
        <color theme="1"/>
        <rFont val="Calibri"/>
        <family val="2"/>
        <scheme val="minor"/>
      </rPr>
      <t>Turquie</t>
    </r>
  </si>
  <si>
    <r>
      <rPr>
        <sz val="11"/>
        <color theme="1"/>
        <rFont val="Calibri"/>
        <family val="2"/>
        <scheme val="minor"/>
      </rPr>
      <t>Brésil</t>
    </r>
  </si>
  <si>
    <r>
      <rPr>
        <sz val="11"/>
        <color theme="1"/>
        <rFont val="Calibri"/>
        <family val="2"/>
        <scheme val="minor"/>
      </rPr>
      <t>Amical</t>
    </r>
  </si>
  <si>
    <r>
      <rPr>
        <sz val="11"/>
        <color theme="1"/>
        <rFont val="Calibri"/>
        <family val="2"/>
        <scheme val="minor"/>
      </rPr>
      <t>Croatie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</si>
  <si>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</si>
  <si>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</si>
  <si>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Jordanie</t>
    </r>
  </si>
  <si>
    <r>
      <rPr>
        <sz val="11"/>
        <color theme="1"/>
        <rFont val="Calibri"/>
        <family val="2"/>
        <scheme val="minor"/>
      </rPr>
      <t>Irak</t>
    </r>
  </si>
  <si>
    <r>
      <rPr>
        <sz val="11"/>
        <color theme="1"/>
        <rFont val="Calibri"/>
        <family val="2"/>
        <scheme val="minor"/>
      </rPr>
      <t>Amical</t>
    </r>
  </si>
  <si>
    <r>
      <rPr>
        <sz val="11"/>
        <color theme="1"/>
        <rFont val="Calibri"/>
        <family val="2"/>
        <scheme val="minor"/>
      </rPr>
      <t>Haïti</t>
    </r>
  </si>
  <si>
    <r>
      <rPr>
        <sz val="11"/>
        <color theme="1"/>
        <rFont val="Calibri"/>
        <family val="2"/>
        <scheme val="minor"/>
      </rPr>
      <t>Costa Rica</t>
    </r>
  </si>
  <si>
    <r>
      <rPr>
        <sz val="11"/>
        <color theme="1"/>
        <rFont val="Calibri"/>
        <family val="2"/>
        <scheme val="minor"/>
      </rPr>
      <t>Gold Cup</t>
    </r>
  </si>
  <si>
    <r>
      <rPr>
        <sz val="11"/>
        <color theme="1"/>
        <rFont val="Calibri"/>
        <family val="2"/>
        <scheme val="minor"/>
      </rPr>
      <t>Jordanie</t>
    </r>
  </si>
  <si>
    <r>
      <rPr>
        <sz val="11"/>
        <color theme="1"/>
        <rFont val="Calibri"/>
        <family val="2"/>
        <scheme val="minor"/>
      </rPr>
      <t>Irak</t>
    </r>
  </si>
  <si>
    <r>
      <rPr>
        <sz val="11"/>
        <color theme="1"/>
        <rFont val="Calibri"/>
        <family val="2"/>
        <scheme val="minor"/>
      </rPr>
      <t>Amical</t>
    </r>
  </si>
  <si>
    <r>
      <rPr>
        <sz val="11"/>
        <color theme="1"/>
        <rFont val="Calibri"/>
        <family val="2"/>
        <scheme val="minor"/>
      </rPr>
      <t>Koweït</t>
    </r>
  </si>
  <si>
    <r>
      <rPr>
        <sz val="11"/>
        <color theme="1"/>
        <rFont val="Calibri"/>
        <family val="2"/>
        <scheme val="minor"/>
      </rPr>
      <t>Égypte</t>
    </r>
  </si>
  <si>
    <r>
      <rPr>
        <sz val="11"/>
        <color theme="1"/>
        <rFont val="Calibri"/>
        <family val="2"/>
        <scheme val="minor"/>
      </rPr>
      <t>Amical</t>
    </r>
  </si>
  <si>
    <r>
      <rPr>
        <sz val="11"/>
        <color theme="1"/>
        <rFont val="Calibri"/>
        <family val="2"/>
        <scheme val="minor"/>
      </rPr>
      <t>Iran</t>
    </r>
  </si>
  <si>
    <r>
      <rPr>
        <sz val="11"/>
        <color theme="1"/>
        <rFont val="Calibri"/>
        <family val="2"/>
        <scheme val="minor"/>
      </rPr>
      <t>Irak</t>
    </r>
  </si>
  <si>
    <r>
      <rPr>
        <sz val="11"/>
        <color theme="1"/>
        <rFont val="Calibri"/>
        <family val="2"/>
        <scheme val="minor"/>
      </rPr>
      <t>Championnat de la WAFF</t>
    </r>
  </si>
  <si>
    <r>
      <rPr>
        <sz val="11"/>
        <color theme="1"/>
        <rFont val="Calibri"/>
        <family val="2"/>
        <scheme val="minor"/>
      </rPr>
      <t>Bolivie</t>
    </r>
  </si>
  <si>
    <r>
      <rPr>
        <sz val="11"/>
        <color theme="1"/>
        <rFont val="Calibri"/>
        <family val="2"/>
        <scheme val="minor"/>
      </rPr>
      <t>Paraguay</t>
    </r>
  </si>
  <si>
    <r>
      <rPr>
        <sz val="11"/>
        <color theme="1"/>
        <rFont val="Calibri"/>
        <family val="2"/>
        <scheme val="minor"/>
      </rPr>
      <t>Amical</t>
    </r>
  </si>
  <si>
    <r>
      <rPr>
        <sz val="11"/>
        <color theme="1"/>
        <rFont val="Calibri"/>
        <family val="2"/>
        <scheme val="minor"/>
      </rPr>
      <t>Venezuela</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</si>
  <si>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</si>
  <si>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</si>
  <si>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Oman</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</si>
  <si>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</si>
  <si>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</si>
  <si>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Pérou</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</si>
  <si>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</si>
  <si>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</si>
  <si>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Venezuela</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</si>
  <si>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</si>
  <si>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</si>
  <si>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Mexique</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</si>
  <si>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</si>
  <si>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</si>
  <si>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Australie</t>
    </r>
  </si>
  <si>
    <r>
      <rPr>
        <sz val="11"/>
        <color theme="1"/>
        <rFont val="Calibri"/>
        <family val="2"/>
        <scheme val="minor"/>
      </rPr>
      <t>Oman</t>
    </r>
  </si>
  <si>
    <r>
      <rPr>
        <sz val="11"/>
        <color theme="1"/>
        <rFont val="Calibri"/>
        <family val="2"/>
        <scheme val="minor"/>
      </rPr>
      <t>Coupe de l’AFC</t>
    </r>
  </si>
  <si>
    <r>
      <rPr>
        <sz val="11"/>
        <color theme="1"/>
        <rFont val="Calibri"/>
        <family val="2"/>
        <scheme val="minor"/>
      </rPr>
      <t>Japon</t>
    </r>
  </si>
  <si>
    <r>
      <rPr>
        <sz val="11"/>
        <color theme="1"/>
        <rFont val="Calibri"/>
        <family val="2"/>
        <scheme val="minor"/>
      </rPr>
      <t>Qatar</t>
    </r>
  </si>
  <si>
    <r>
      <rPr>
        <sz val="11"/>
        <color theme="1"/>
        <rFont val="Calibri"/>
        <family val="2"/>
        <scheme val="minor"/>
      </rPr>
      <t>Coupe de l’AFC</t>
    </r>
  </si>
  <si>
    <r>
      <rPr>
        <sz val="11"/>
        <color theme="1"/>
        <rFont val="Calibri"/>
        <family val="2"/>
        <scheme val="minor"/>
      </rPr>
      <t>Uruguay</t>
    </r>
  </si>
  <si>
    <r>
      <rPr>
        <sz val="11"/>
        <color theme="1"/>
        <rFont val="Calibri"/>
        <family val="2"/>
        <scheme val="minor"/>
      </rPr>
      <t>Brésil</t>
    </r>
  </si>
  <si>
    <r>
      <rPr>
        <sz val="11"/>
        <color theme="1"/>
        <rFont val="Calibri"/>
        <family val="2"/>
        <scheme val="minor"/>
      </rPr>
      <t>Copa América</t>
    </r>
  </si>
  <si>
    <r>
      <rPr>
        <sz val="11"/>
        <color theme="1"/>
        <rFont val="Calibri"/>
        <family val="2"/>
        <scheme val="minor"/>
      </rPr>
      <t>Corée du Sud</t>
    </r>
  </si>
  <si>
    <r>
      <rPr>
        <sz val="11"/>
        <color theme="1"/>
        <rFont val="Calibri"/>
        <family val="2"/>
        <scheme val="minor"/>
      </rPr>
      <t>Arabie saoudite</t>
    </r>
  </si>
  <si>
    <r>
      <rPr>
        <sz val="11"/>
        <color theme="1"/>
        <rFont val="Calibri"/>
        <family val="2"/>
        <scheme val="minor"/>
      </rPr>
      <t>Coupe de l’AFC</t>
    </r>
  </si>
  <si>
    <r>
      <rPr>
        <sz val="11"/>
        <color theme="1"/>
        <rFont val="Calibri"/>
        <family val="2"/>
        <scheme val="minor"/>
      </rPr>
      <t>Chine</t>
    </r>
  </si>
  <si>
    <r>
      <rPr>
        <sz val="11"/>
        <color theme="1"/>
        <rFont val="Calibri"/>
        <family val="2"/>
        <scheme val="minor"/>
      </rPr>
      <t>Iran</t>
    </r>
  </si>
  <si>
    <r>
      <rPr>
        <sz val="11"/>
        <color theme="1"/>
        <rFont val="Calibri"/>
        <family val="2"/>
        <scheme val="minor"/>
      </rPr>
      <t>Coupe de l’AFC</t>
    </r>
  </si>
  <si>
    <r>
      <rPr>
        <sz val="11"/>
        <color theme="1"/>
        <rFont val="Calibri"/>
        <family val="2"/>
        <scheme val="minor"/>
      </rPr>
      <t>Oman</t>
    </r>
  </si>
  <si>
    <r>
      <rPr>
        <sz val="11"/>
        <color theme="1"/>
        <rFont val="Calibri"/>
        <family val="2"/>
        <scheme val="minor"/>
      </rPr>
      <t>Irak</t>
    </r>
  </si>
  <si>
    <r>
      <rPr>
        <sz val="11"/>
        <color theme="1"/>
        <rFont val="Calibri"/>
        <family val="2"/>
        <scheme val="minor"/>
      </rPr>
      <t>Coupe de l’AFC</t>
    </r>
  </si>
  <si>
    <r>
      <rPr>
        <sz val="11"/>
        <color theme="1"/>
        <rFont val="Calibri"/>
        <family val="2"/>
        <scheme val="minor"/>
      </rPr>
      <t>Japon</t>
    </r>
  </si>
  <si>
    <r>
      <rPr>
        <sz val="11"/>
        <color theme="1"/>
        <rFont val="Calibri"/>
        <family val="2"/>
        <scheme val="minor"/>
      </rPr>
      <t>Australie</t>
    </r>
  </si>
  <si>
    <r>
      <rPr>
        <sz val="11"/>
        <color theme="1"/>
        <rFont val="Calibri"/>
        <family val="2"/>
        <scheme val="minor"/>
      </rPr>
      <t>Coupe de l’AFC</t>
    </r>
  </si>
  <si>
    <r>
      <rPr>
        <sz val="11"/>
        <color theme="1"/>
        <rFont val="Calibri"/>
        <family val="2"/>
        <scheme val="minor"/>
      </rPr>
      <t>Iran</t>
    </r>
  </si>
  <si>
    <r>
      <rPr>
        <sz val="11"/>
        <color theme="1"/>
        <rFont val="Calibri"/>
        <family val="2"/>
        <scheme val="minor"/>
      </rPr>
      <t>Corée du Sud</t>
    </r>
  </si>
  <si>
    <r>
      <rPr>
        <sz val="11"/>
        <color theme="1"/>
        <rFont val="Calibri"/>
        <family val="2"/>
        <scheme val="minor"/>
      </rPr>
      <t>Coupe de l’AFC</t>
    </r>
  </si>
  <si>
    <r>
      <rPr>
        <sz val="11"/>
        <color theme="1"/>
        <rFont val="Calibri"/>
        <family val="2"/>
        <scheme val="minor"/>
      </rPr>
      <t>Irak</t>
    </r>
  </si>
  <si>
    <r>
      <rPr>
        <sz val="11"/>
        <color theme="1"/>
        <rFont val="Calibri"/>
        <family val="2"/>
        <scheme val="minor"/>
      </rPr>
      <t>Corée du Sud</t>
    </r>
  </si>
  <si>
    <r>
      <rPr>
        <sz val="11"/>
        <color theme="1"/>
        <rFont val="Calibri"/>
        <family val="2"/>
        <scheme val="minor"/>
      </rPr>
      <t>Coupe de l’AFC</t>
    </r>
  </si>
  <si>
    <r>
      <rPr>
        <sz val="11"/>
        <color theme="1"/>
        <rFont val="Calibri"/>
        <family val="2"/>
        <scheme val="minor"/>
      </rPr>
      <t>Corée du Sud</t>
    </r>
  </si>
  <si>
    <r>
      <rPr>
        <sz val="11"/>
        <color theme="1"/>
        <rFont val="Calibri"/>
        <family val="2"/>
        <scheme val="minor"/>
      </rPr>
      <t>Japon</t>
    </r>
  </si>
  <si>
    <r>
      <rPr>
        <sz val="11"/>
        <color theme="1"/>
        <rFont val="Calibri"/>
        <family val="2"/>
        <scheme val="minor"/>
      </rPr>
      <t>Coupe de l’AFC</t>
    </r>
  </si>
  <si>
    <r>
      <rPr>
        <sz val="11"/>
        <color theme="1"/>
        <rFont val="Calibri"/>
        <family val="2"/>
        <scheme val="minor"/>
      </rPr>
      <t>Ghana</t>
    </r>
  </si>
  <si>
    <r>
      <rPr>
        <sz val="11"/>
        <color theme="1"/>
        <rFont val="Calibri"/>
        <family val="2"/>
        <scheme val="minor"/>
      </rPr>
      <t>Sénégal</t>
    </r>
  </si>
  <si>
    <r>
      <rPr>
        <sz val="11"/>
        <color theme="1"/>
        <rFont val="Calibri"/>
        <family val="2"/>
        <scheme val="minor"/>
      </rPr>
      <t>Amical</t>
    </r>
  </si>
  <si>
    <r>
      <rPr>
        <sz val="11"/>
        <color theme="1"/>
        <rFont val="Calibri"/>
        <family val="2"/>
        <scheme val="minor"/>
      </rPr>
      <t>Arménie</t>
    </r>
  </si>
  <si>
    <r>
      <rPr>
        <sz val="11"/>
        <color theme="1"/>
        <rFont val="Calibri"/>
        <family val="2"/>
        <scheme val="minor"/>
      </rPr>
      <t>Portugal</t>
    </r>
  </si>
  <si>
    <r>
      <rPr>
        <sz val="11"/>
        <color theme="1"/>
        <rFont val="Calibri"/>
        <family val="2"/>
        <scheme val="minor"/>
      </rPr>
      <t>Qualification pour la Coupe européenne de l’UEFA</t>
    </r>
  </si>
  <si>
    <r>
      <rPr>
        <sz val="11"/>
        <color theme="1"/>
        <rFont val="Calibri"/>
        <family val="2"/>
        <scheme val="minor"/>
      </rPr>
      <t>Costa Rica</t>
    </r>
  </si>
  <si>
    <r>
      <rPr>
        <sz val="11"/>
        <color theme="1"/>
        <rFont val="Calibri"/>
        <family val="2"/>
        <scheme val="minor"/>
      </rPr>
      <t>Pérou</t>
    </r>
  </si>
  <si>
    <r>
      <rPr>
        <sz val="11"/>
        <color theme="1"/>
        <rFont val="Calibri"/>
        <family val="2"/>
        <scheme val="minor"/>
      </rPr>
      <t>Amical</t>
    </r>
  </si>
  <si>
    <r>
      <rPr>
        <sz val="11"/>
        <color theme="1"/>
        <rFont val="Calibri"/>
        <family val="2"/>
        <scheme val="minor"/>
      </rPr>
      <t>Islande</t>
    </r>
  </si>
  <si>
    <r>
      <rPr>
        <sz val="11"/>
        <color theme="1"/>
        <rFont val="Calibri"/>
        <family val="2"/>
        <scheme val="minor"/>
      </rPr>
      <t>Canada</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</si>
  <si>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</si>
  <si>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</si>
  <si>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Guinée</t>
    </r>
  </si>
  <si>
    <r>
      <rPr>
        <sz val="11"/>
        <color theme="1"/>
        <rFont val="Calibri"/>
        <family val="2"/>
        <scheme val="minor"/>
      </rPr>
      <t>Coupe d’Afrique des nations</t>
    </r>
  </si>
  <si>
    <r>
      <rPr>
        <sz val="11"/>
        <color theme="1"/>
        <rFont val="Calibri"/>
        <family val="2"/>
        <scheme val="minor"/>
      </rPr>
      <t xml:space="preserve">République de Macédoine </t>
    </r>
  </si>
  <si>
    <r>
      <rPr>
        <sz val="11"/>
        <color theme="1"/>
        <rFont val="Calibri"/>
        <family val="2"/>
        <scheme val="minor"/>
      </rPr>
      <t>Nigéria</t>
    </r>
  </si>
  <si>
    <r>
      <rPr>
        <sz val="11"/>
        <color theme="1"/>
        <rFont val="Calibri"/>
        <family val="2"/>
        <scheme val="minor"/>
      </rPr>
      <t>Amical</t>
    </r>
  </si>
  <si>
    <r>
      <rPr>
        <sz val="11"/>
        <color theme="1"/>
        <rFont val="Calibri"/>
        <family val="2"/>
        <scheme val="minor"/>
      </rPr>
      <t>Monténégro</t>
    </r>
  </si>
  <si>
    <r>
      <rPr>
        <sz val="11"/>
        <color theme="1"/>
        <rFont val="Calibri"/>
        <family val="2"/>
        <scheme val="minor"/>
      </rPr>
      <t>Slovénie</t>
    </r>
  </si>
  <si>
    <r>
      <rPr>
        <sz val="11"/>
        <color theme="1"/>
        <rFont val="Calibri"/>
        <family val="2"/>
        <scheme val="minor"/>
      </rPr>
      <t>Amical</t>
    </r>
  </si>
  <si>
    <r>
      <rPr>
        <sz val="11"/>
        <color theme="1"/>
        <rFont val="Calibri"/>
        <family val="2"/>
        <scheme val="minor"/>
      </rPr>
      <t>Paraguay</t>
    </r>
  </si>
  <si>
    <r>
      <rPr>
        <sz val="11"/>
        <color theme="1"/>
        <rFont val="Calibri"/>
        <family val="2"/>
        <scheme val="minor"/>
      </rPr>
      <t>Venezuela</t>
    </r>
  </si>
  <si>
    <r>
      <rPr>
        <sz val="11"/>
        <color theme="1"/>
        <rFont val="Calibri"/>
        <family val="2"/>
        <scheme val="minor"/>
      </rPr>
      <t>Amical</t>
    </r>
  </si>
  <si>
    <r>
      <rPr>
        <sz val="11"/>
        <color theme="1"/>
        <rFont val="Calibri"/>
        <family val="2"/>
        <scheme val="minor"/>
      </rPr>
      <t>Russie</t>
    </r>
  </si>
  <si>
    <r>
      <rPr>
        <sz val="11"/>
        <color theme="1"/>
        <rFont val="Calibri"/>
        <family val="2"/>
        <scheme val="minor"/>
      </rPr>
      <t>Pologne</t>
    </r>
  </si>
  <si>
    <r>
      <rPr>
        <sz val="11"/>
        <color theme="1"/>
        <rFont val="Calibri"/>
        <family val="2"/>
        <scheme val="minor"/>
      </rPr>
      <t>Amical</t>
    </r>
  </si>
  <si>
    <r>
      <rPr>
        <sz val="11"/>
        <color theme="1"/>
        <rFont val="Calibri"/>
        <family val="2"/>
        <scheme val="minor"/>
      </rPr>
      <t>Tunisie</t>
    </r>
  </si>
  <si>
    <r>
      <rPr>
        <sz val="11"/>
        <color theme="1"/>
        <rFont val="Calibri"/>
        <family val="2"/>
        <scheme val="minor"/>
      </rPr>
      <t>Guinée</t>
    </r>
  </si>
  <si>
    <r>
      <rPr>
        <sz val="11"/>
        <color theme="1"/>
        <rFont val="Calibri"/>
        <family val="2"/>
        <scheme val="minor"/>
      </rPr>
      <t>Amical</t>
    </r>
  </si>
  <si>
    <r>
      <rPr>
        <sz val="11"/>
        <color theme="1"/>
        <rFont val="Calibri"/>
        <family val="2"/>
        <scheme val="minor"/>
      </rPr>
      <t>Autriche</t>
    </r>
  </si>
  <si>
    <r>
      <rPr>
        <sz val="11"/>
        <color theme="1"/>
        <rFont val="Calibri"/>
        <family val="2"/>
        <scheme val="minor"/>
      </rPr>
      <t>Japon</t>
    </r>
  </si>
  <si>
    <r>
      <rPr>
        <sz val="11"/>
        <color theme="1"/>
        <rFont val="Calibri"/>
        <family val="2"/>
        <scheme val="minor"/>
      </rPr>
      <t>Amical</t>
    </r>
  </si>
  <si>
    <r>
      <rPr>
        <sz val="11"/>
        <color theme="1"/>
        <rFont val="Calibri"/>
        <family val="2"/>
        <scheme val="minor"/>
      </rPr>
      <t>Géorgie</t>
    </r>
  </si>
  <si>
    <r>
      <rPr>
        <sz val="11"/>
        <color theme="1"/>
        <rFont val="Calibri"/>
        <family val="2"/>
        <scheme val="minor"/>
      </rPr>
      <t>Ukraine</t>
    </r>
  </si>
  <si>
    <r>
      <rPr>
        <sz val="11"/>
        <color theme="1"/>
        <rFont val="Calibri"/>
        <family val="2"/>
        <scheme val="minor"/>
      </rPr>
      <t>Qualification pour la Coupe européenne de l’UEFA</t>
    </r>
  </si>
  <si>
    <r>
      <rPr>
        <sz val="11"/>
        <color theme="1"/>
        <rFont val="Calibri"/>
        <family val="2"/>
        <scheme val="minor"/>
      </rPr>
      <t>Islande</t>
    </r>
  </si>
  <si>
    <r>
      <rPr>
        <sz val="11"/>
        <color theme="1"/>
        <rFont val="Calibri"/>
        <family val="2"/>
        <scheme val="minor"/>
      </rPr>
      <t>Espagne</t>
    </r>
  </si>
  <si>
    <r>
      <rPr>
        <sz val="11"/>
        <color theme="1"/>
        <rFont val="Calibri"/>
        <family val="2"/>
        <scheme val="minor"/>
      </rPr>
      <t>Qualification pour la Coupe européenne de l’UEFA</t>
    </r>
  </si>
  <si>
    <r>
      <rPr>
        <sz val="11"/>
        <color theme="1"/>
        <rFont val="Calibri"/>
        <family val="2"/>
        <scheme val="minor"/>
      </rPr>
      <t>Italie</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</si>
  <si>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</si>
  <si>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</si>
  <si>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Pérou</t>
    </r>
  </si>
  <si>
    <r>
      <rPr>
        <sz val="11"/>
        <color theme="1"/>
        <rFont val="Calibri"/>
        <family val="2"/>
        <scheme val="minor"/>
      </rPr>
      <t>Colombie</t>
    </r>
  </si>
  <si>
    <r>
      <rPr>
        <sz val="11"/>
        <color theme="1"/>
        <rFont val="Calibri"/>
        <family val="2"/>
        <scheme val="minor"/>
      </rPr>
      <t>Amical</t>
    </r>
  </si>
  <si>
    <r>
      <rPr>
        <sz val="11"/>
        <color theme="1"/>
        <rFont val="Calibri"/>
        <family val="2"/>
        <scheme val="minor"/>
      </rPr>
      <t>Portugal</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</si>
  <si>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</si>
  <si>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</si>
  <si>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Serbie</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</si>
  <si>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</si>
  <si>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</si>
  <si>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Slovaquie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</si>
  <si>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</si>
  <si>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</si>
  <si>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Suède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</si>
  <si>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</si>
  <si>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</si>
  <si>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Costa Rica</t>
    </r>
  </si>
  <si>
    <r>
      <rPr>
        <sz val="11"/>
        <color theme="1"/>
        <rFont val="Calibri"/>
        <family val="2"/>
        <scheme val="minor"/>
      </rPr>
      <t>Honduras</t>
    </r>
  </si>
  <si>
    <r>
      <rPr>
        <sz val="11"/>
        <color theme="1"/>
        <rFont val="Calibri"/>
        <family val="2"/>
        <scheme val="minor"/>
      </rPr>
      <t>Amical</t>
    </r>
  </si>
  <si>
    <r>
      <rPr>
        <sz val="11"/>
        <color theme="1"/>
        <rFont val="Calibri"/>
        <family val="2"/>
        <scheme val="minor"/>
      </rPr>
      <t>Canada</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</si>
  <si>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</si>
  <si>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</si>
  <si>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Finlande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</si>
  <si>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</si>
  <si>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</si>
  <si>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 xml:space="preserve">République de Macédoine </t>
    </r>
  </si>
  <si>
    <r>
      <rPr>
        <sz val="11"/>
        <color theme="1"/>
        <rFont val="Calibri"/>
        <family val="2"/>
        <scheme val="minor"/>
      </rPr>
      <t>Estonie</t>
    </r>
  </si>
  <si>
    <r>
      <rPr>
        <sz val="11"/>
        <color theme="1"/>
        <rFont val="Calibri"/>
        <family val="2"/>
        <scheme val="minor"/>
      </rPr>
      <t>Qualification pour la Coupe européenne de l’UEFA</t>
    </r>
  </si>
  <si>
    <r>
      <rPr>
        <sz val="11"/>
        <color theme="1"/>
        <rFont val="Calibri"/>
        <family val="2"/>
        <scheme val="minor"/>
      </rPr>
      <t>Norvège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</si>
  <si>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</si>
  <si>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</si>
  <si>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</si>
  <si>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Serbie</t>
    </r>
  </si>
  <si>
    <r>
      <rPr>
        <sz val="11"/>
        <color theme="1"/>
        <rFont val="Calibri"/>
        <family val="2"/>
        <scheme val="minor"/>
      </rPr>
      <t>Qualification pour la Coupe européenne de l’UEFA</t>
    </r>
  </si>
  <si>
    <r>
      <rPr>
        <sz val="11"/>
        <color theme="1"/>
        <rFont val="Calibri"/>
        <family val="2"/>
        <scheme val="minor"/>
      </rPr>
      <t>Afrique du Sud</t>
    </r>
  </si>
  <si>
    <r>
      <rPr>
        <sz val="11"/>
        <color theme="1"/>
        <rFont val="Calibri"/>
        <family val="2"/>
        <scheme val="minor"/>
      </rPr>
      <t>Uruguay</t>
    </r>
  </si>
  <si>
    <r>
      <rPr>
        <sz val="11"/>
        <color theme="1"/>
        <rFont val="Calibri"/>
        <family val="2"/>
        <scheme val="minor"/>
      </rPr>
      <t>Amical</t>
    </r>
  </si>
  <si>
    <r>
      <rPr>
        <sz val="11"/>
        <color theme="1"/>
        <rFont val="Calibri"/>
        <family val="2"/>
        <scheme val="minor"/>
      </rPr>
      <t>Venezuela</t>
    </r>
  </si>
  <si>
    <r>
      <rPr>
        <sz val="11"/>
        <color theme="1"/>
        <rFont val="Calibri"/>
        <family val="2"/>
        <scheme val="minor"/>
      </rPr>
      <t>Panama</t>
    </r>
  </si>
  <si>
    <r>
      <rPr>
        <sz val="11"/>
        <color theme="1"/>
        <rFont val="Calibri"/>
        <family val="2"/>
        <scheme val="minor"/>
      </rPr>
      <t>Amical</t>
    </r>
  </si>
  <si>
    <r>
      <rPr>
        <sz val="11"/>
        <color theme="1"/>
        <rFont val="Calibri"/>
        <family val="2"/>
        <scheme val="minor"/>
      </rPr>
      <t>Qatar</t>
    </r>
  </si>
  <si>
    <r>
      <rPr>
        <sz val="11"/>
        <color theme="1"/>
        <rFont val="Calibri"/>
        <family val="2"/>
        <scheme val="minor"/>
      </rPr>
      <t>Oman</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</si>
  <si>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</si>
  <si>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</si>
  <si>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Liban</t>
    </r>
  </si>
  <si>
    <r>
      <rPr>
        <sz val="11"/>
        <color theme="1"/>
        <rFont val="Calibri"/>
        <family val="2"/>
        <scheme val="minor"/>
      </rPr>
      <t>Amical</t>
    </r>
  </si>
  <si>
    <r>
      <rPr>
        <sz val="11"/>
        <color theme="1"/>
        <rFont val="Calibri"/>
        <family val="2"/>
        <scheme val="minor"/>
      </rPr>
      <t>Arménie</t>
    </r>
  </si>
  <si>
    <r>
      <rPr>
        <sz val="11"/>
        <color theme="1"/>
        <rFont val="Calibri"/>
        <family val="2"/>
        <scheme val="minor"/>
      </rPr>
      <t>Serbie</t>
    </r>
  </si>
  <si>
    <r>
      <rPr>
        <sz val="11"/>
        <color theme="1"/>
        <rFont val="Calibri"/>
        <family val="2"/>
        <scheme val="minor"/>
      </rPr>
      <t>Qualification pour la Coupe européenne de l’UEFA</t>
    </r>
  </si>
  <si>
    <r>
      <rPr>
        <sz val="11"/>
        <color theme="1"/>
        <rFont val="Calibri"/>
        <family val="2"/>
        <scheme val="minor"/>
      </rPr>
      <t>Belgique</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</si>
  <si>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</si>
  <si>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</si>
  <si>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El Salvador</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</si>
  <si>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</si>
  <si>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</si>
  <si>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Irlande</t>
    </r>
  </si>
  <si>
    <r>
      <rPr>
        <sz val="11"/>
        <color theme="1"/>
        <rFont val="Calibri"/>
        <family val="2"/>
        <scheme val="minor"/>
      </rPr>
      <t>Allemagne</t>
    </r>
  </si>
  <si>
    <r>
      <rPr>
        <sz val="11"/>
        <color theme="1"/>
        <rFont val="Calibri"/>
        <family val="2"/>
        <scheme val="minor"/>
      </rPr>
      <t>Qualification pour la Coupe européenne de l’UEFA</t>
    </r>
  </si>
  <si>
    <r>
      <rPr>
        <sz val="11"/>
        <color theme="1"/>
        <rFont val="Calibri"/>
        <family val="2"/>
        <scheme val="minor"/>
      </rPr>
      <t>Pérou</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</si>
  <si>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</si>
  <si>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</si>
  <si>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</si>
  <si>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</si>
  <si>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</si>
  <si>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Colombie</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</si>
  <si>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</si>
  <si>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</si>
  <si>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</si>
  <si>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Nigéria</t>
    </r>
  </si>
  <si>
    <r>
      <rPr>
        <sz val="11"/>
        <color theme="1"/>
        <rFont val="Calibri"/>
        <family val="2"/>
        <scheme val="minor"/>
      </rPr>
      <t>Amical</t>
    </r>
  </si>
  <si>
    <r>
      <rPr>
        <sz val="11"/>
        <color theme="1"/>
        <rFont val="Calibri"/>
        <family val="2"/>
        <scheme val="minor"/>
      </rPr>
      <t>Albanie</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</si>
  <si>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</si>
  <si>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</si>
  <si>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Bolivie</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</si>
  <si>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</si>
  <si>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</si>
  <si>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</si>
  <si>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Haïti</t>
    </r>
  </si>
  <si>
    <r>
      <rPr>
        <sz val="11"/>
        <color theme="1"/>
        <rFont val="Calibri"/>
        <family val="2"/>
        <scheme val="minor"/>
      </rPr>
      <t>Amical</t>
    </r>
  </si>
  <si>
    <r>
      <rPr>
        <sz val="11"/>
        <color theme="1"/>
        <rFont val="Calibri"/>
        <family val="2"/>
        <scheme val="minor"/>
      </rPr>
      <t>Finlande</t>
    </r>
  </si>
  <si>
    <r>
      <rPr>
        <sz val="11"/>
        <color theme="1"/>
        <rFont val="Calibri"/>
        <family val="2"/>
        <scheme val="minor"/>
      </rPr>
      <t>Espagne</t>
    </r>
  </si>
  <si>
    <r>
      <rPr>
        <sz val="11"/>
        <color theme="1"/>
        <rFont val="Calibri"/>
        <family val="2"/>
        <scheme val="minor"/>
      </rPr>
      <t>Amical</t>
    </r>
  </si>
  <si>
    <r>
      <rPr>
        <sz val="11"/>
        <color theme="1"/>
        <rFont val="Calibri"/>
        <family val="2"/>
        <scheme val="minor"/>
      </rPr>
      <t>Suède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</si>
  <si>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</si>
  <si>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</si>
  <si>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Afrique du Sud</t>
    </r>
  </si>
  <si>
    <r>
      <rPr>
        <sz val="11"/>
        <color theme="1"/>
        <rFont val="Calibri"/>
        <family val="2"/>
        <scheme val="minor"/>
      </rPr>
      <t>Zambie</t>
    </r>
  </si>
  <si>
    <r>
      <rPr>
        <sz val="11"/>
        <color theme="1"/>
        <rFont val="Calibri"/>
        <family val="2"/>
        <scheme val="minor"/>
      </rPr>
      <t>Coupe COSAFA</t>
    </r>
  </si>
  <si>
    <r>
      <rPr>
        <sz val="11"/>
        <color theme="1"/>
        <rFont val="Calibri"/>
        <family val="2"/>
        <scheme val="minor"/>
      </rPr>
      <t>France</t>
    </r>
  </si>
  <si>
    <r>
      <rPr>
        <sz val="11"/>
        <color theme="1"/>
        <rFont val="Calibri"/>
        <family val="2"/>
        <scheme val="minor"/>
      </rPr>
      <t>Maroc</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</si>
  <si>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</si>
  <si>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</si>
  <si>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</si>
  <si>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</si>
  <si>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Pérou</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</si>
  <si>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</si>
  <si>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</si>
  <si>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</si>
  <si>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</si>
  <si>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</si>
  <si>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</si>
  <si>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Tunisie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</si>
  <si>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</si>
  <si>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</si>
  <si>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</si>
  <si>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</si>
  <si>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Panama</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</si>
  <si>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</si>
  <si>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</si>
  <si>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Portugal</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</si>
  <si>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</si>
  <si>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</si>
  <si>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Serbie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</si>
  <si>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</si>
  <si>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</si>
  <si>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Ukraine</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</si>
  <si>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</si>
  <si>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</si>
  <si>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Ouzbékistan</t>
    </r>
  </si>
  <si>
    <r>
      <rPr>
        <sz val="11"/>
        <color theme="1"/>
        <rFont val="Calibri"/>
        <family val="2"/>
        <scheme val="minor"/>
      </rPr>
      <t>Estonie</t>
    </r>
  </si>
  <si>
    <r>
      <rPr>
        <sz val="11"/>
        <color theme="1"/>
        <rFont val="Calibri"/>
        <family val="2"/>
        <scheme val="minor"/>
      </rPr>
      <t>Amical</t>
    </r>
  </si>
  <si>
    <r>
      <rPr>
        <sz val="11"/>
        <color theme="1"/>
        <rFont val="Calibri"/>
        <family val="2"/>
        <scheme val="minor"/>
      </rPr>
      <t>Qatar</t>
    </r>
  </si>
  <si>
    <r>
      <rPr>
        <sz val="11"/>
        <color theme="1"/>
        <rFont val="Calibri"/>
        <family val="2"/>
        <scheme val="minor"/>
      </rPr>
      <t>Iran</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</si>
  <si>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</si>
  <si>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</si>
  <si>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Chine</t>
    </r>
  </si>
  <si>
    <r>
      <rPr>
        <sz val="11"/>
        <color theme="1"/>
        <rFont val="Calibri"/>
        <family val="2"/>
        <scheme val="minor"/>
      </rPr>
      <t>Amical</t>
    </r>
  </si>
  <si>
    <r>
      <rPr>
        <sz val="11"/>
        <color theme="1"/>
        <rFont val="Calibri"/>
        <family val="2"/>
        <scheme val="minor"/>
      </rPr>
      <t>Syrie</t>
    </r>
  </si>
  <si>
    <r>
      <rPr>
        <sz val="11"/>
        <color theme="1"/>
        <rFont val="Calibri"/>
        <family val="2"/>
        <scheme val="minor"/>
      </rPr>
      <t>Qatar</t>
    </r>
  </si>
  <si>
    <r>
      <rPr>
        <sz val="11"/>
        <color theme="1"/>
        <rFont val="Calibri"/>
        <family val="2"/>
        <scheme val="minor"/>
      </rPr>
      <t>Amical</t>
    </r>
  </si>
  <si>
    <r>
      <rPr>
        <sz val="11"/>
        <color theme="1"/>
        <rFont val="Calibri"/>
        <family val="2"/>
        <scheme val="minor"/>
      </rPr>
      <t>Chine</t>
    </r>
  </si>
  <si>
    <r>
      <rPr>
        <sz val="11"/>
        <color theme="1"/>
        <rFont val="Calibri"/>
        <family val="2"/>
        <scheme val="minor"/>
      </rPr>
      <t>Liban</t>
    </r>
  </si>
  <si>
    <r>
      <rPr>
        <sz val="11"/>
        <color theme="1"/>
        <rFont val="Calibri"/>
        <family val="2"/>
        <scheme val="minor"/>
      </rPr>
      <t>Amical</t>
    </r>
  </si>
  <si>
    <r>
      <rPr>
        <sz val="11"/>
        <color theme="1"/>
        <rFont val="Calibri"/>
        <family val="2"/>
        <scheme val="minor"/>
      </rPr>
      <t>Tunisie</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</si>
  <si>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</si>
  <si>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</si>
  <si>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Irak</t>
    </r>
  </si>
  <si>
    <r>
      <rPr>
        <sz val="11"/>
        <color theme="1"/>
        <rFont val="Calibri"/>
        <family val="2"/>
        <scheme val="minor"/>
      </rPr>
      <t>Jordanie</t>
    </r>
  </si>
  <si>
    <r>
      <rPr>
        <sz val="11"/>
        <color theme="1"/>
        <rFont val="Calibri"/>
        <family val="2"/>
        <scheme val="minor"/>
      </rPr>
      <t>Amical</t>
    </r>
  </si>
  <si>
    <r>
      <rPr>
        <sz val="11"/>
        <color theme="1"/>
        <rFont val="Calibri"/>
        <family val="2"/>
        <scheme val="minor"/>
      </rPr>
      <t>Nigéria</t>
    </r>
  </si>
  <si>
    <r>
      <rPr>
        <sz val="11"/>
        <color theme="1"/>
        <rFont val="Calibri"/>
        <family val="2"/>
        <scheme val="minor"/>
      </rPr>
      <t>Mali</t>
    </r>
  </si>
  <si>
    <r>
      <rPr>
        <sz val="11"/>
        <color theme="1"/>
        <rFont val="Calibri"/>
        <family val="2"/>
        <scheme val="minor"/>
      </rPr>
      <t>Coupe d’Afrique des nations</t>
    </r>
  </si>
  <si>
    <r>
      <rPr>
        <sz val="11"/>
        <color theme="1"/>
        <rFont val="Calibri"/>
        <family val="2"/>
        <scheme val="minor"/>
      </rPr>
      <t>Haïti</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</si>
  <si>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</si>
  <si>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</si>
  <si>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Japon</t>
    </r>
  </si>
  <si>
    <r>
      <rPr>
        <sz val="11"/>
        <color theme="1"/>
        <rFont val="Calibri"/>
        <family val="2"/>
        <scheme val="minor"/>
      </rPr>
      <t>Chili</t>
    </r>
  </si>
  <si>
    <r>
      <rPr>
        <sz val="11"/>
        <color theme="1"/>
        <rFont val="Calibri"/>
        <family val="2"/>
        <scheme val="minor"/>
      </rPr>
      <t>Amical</t>
    </r>
  </si>
  <si>
    <r>
      <rPr>
        <sz val="11"/>
        <color theme="1"/>
        <rFont val="Calibri"/>
        <family val="2"/>
        <scheme val="minor"/>
      </rPr>
      <t>Haïti</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</si>
  <si>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</si>
  <si>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</si>
  <si>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Égypte</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</si>
  <si>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</si>
  <si>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</si>
  <si>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Iran</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</si>
  <si>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</si>
  <si>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</si>
  <si>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Oman</t>
    </r>
  </si>
  <si>
    <r>
      <rPr>
        <sz val="11"/>
        <color theme="1"/>
        <rFont val="Calibri"/>
        <family val="2"/>
        <scheme val="minor"/>
      </rPr>
      <t>Koweït</t>
    </r>
  </si>
  <si>
    <r>
      <rPr>
        <sz val="11"/>
        <color theme="1"/>
        <rFont val="Calibri"/>
        <family val="2"/>
        <scheme val="minor"/>
      </rPr>
      <t>Amical</t>
    </r>
  </si>
  <si>
    <r>
      <rPr>
        <sz val="11"/>
        <color theme="1"/>
        <rFont val="Calibri"/>
        <family val="2"/>
        <scheme val="minor"/>
      </rPr>
      <t>Sénégal</t>
    </r>
  </si>
  <si>
    <r>
      <rPr>
        <sz val="11"/>
        <color theme="1"/>
        <rFont val="Calibri"/>
        <family val="2"/>
        <scheme val="minor"/>
      </rPr>
      <t>Afrique du Sud</t>
    </r>
  </si>
  <si>
    <r>
      <rPr>
        <sz val="11"/>
        <color theme="1"/>
        <rFont val="Calibri"/>
        <family val="2"/>
        <scheme val="minor"/>
      </rPr>
      <t>Coupe d’Afrique des nations</t>
    </r>
  </si>
  <si>
    <r>
      <rPr>
        <sz val="11"/>
        <color theme="1"/>
        <rFont val="Calibri"/>
        <family val="2"/>
        <scheme val="minor"/>
      </rPr>
      <t>Hongrie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</si>
  <si>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</si>
  <si>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</si>
  <si>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Iran</t>
    </r>
  </si>
  <si>
    <r>
      <rPr>
        <sz val="11"/>
        <color theme="1"/>
        <rFont val="Calibri"/>
        <family val="2"/>
        <scheme val="minor"/>
      </rPr>
      <t>Syrie</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</si>
  <si>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</si>
  <si>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</si>
  <si>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</si>
  <si>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</si>
  <si>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</si>
  <si>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</si>
  <si>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</si>
  <si>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</si>
  <si>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Serbie</t>
    </r>
  </si>
  <si>
    <r>
      <rPr>
        <sz val="11"/>
        <color theme="1"/>
        <rFont val="Calibri"/>
        <family val="2"/>
        <scheme val="minor"/>
      </rPr>
      <t>Amical</t>
    </r>
  </si>
  <si>
    <r>
      <rPr>
        <sz val="11"/>
        <color theme="1"/>
        <rFont val="Calibri"/>
        <family val="2"/>
        <scheme val="minor"/>
      </rPr>
      <t>Turquie</t>
    </r>
  </si>
  <si>
    <r>
      <rPr>
        <sz val="11"/>
        <color theme="1"/>
        <rFont val="Calibri"/>
        <family val="2"/>
        <scheme val="minor"/>
      </rPr>
      <t>Suède</t>
    </r>
  </si>
  <si>
    <r>
      <rPr>
        <sz val="11"/>
        <color theme="1"/>
        <rFont val="Calibri"/>
        <family val="2"/>
        <scheme val="minor"/>
      </rPr>
      <t>Amical</t>
    </r>
  </si>
  <si>
    <r>
      <rPr>
        <sz val="11"/>
        <color theme="1"/>
        <rFont val="Calibri"/>
        <family val="2"/>
        <scheme val="minor"/>
      </rPr>
      <t>Uruguay</t>
    </r>
  </si>
  <si>
    <r>
      <rPr>
        <sz val="11"/>
        <color theme="1"/>
        <rFont val="Calibri"/>
        <family val="2"/>
        <scheme val="minor"/>
      </rPr>
      <t>Colombie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</si>
  <si>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</si>
  <si>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</si>
  <si>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Haïti</t>
    </r>
  </si>
  <si>
    <r>
      <rPr>
        <sz val="11"/>
        <color theme="1"/>
        <rFont val="Calibri"/>
        <family val="2"/>
        <scheme val="minor"/>
      </rPr>
      <t>Amical</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</si>
  <si>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</si>
  <si>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</si>
  <si>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Championnat de l’EAFF</t>
    </r>
  </si>
  <si>
    <r>
      <rPr>
        <sz val="11"/>
        <color theme="1"/>
        <rFont val="Calibri"/>
        <family val="2"/>
        <scheme val="minor"/>
      </rPr>
      <t>Oman</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</si>
  <si>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</si>
  <si>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</si>
  <si>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Koweït</t>
    </r>
  </si>
  <si>
    <r>
      <rPr>
        <sz val="11"/>
        <color theme="1"/>
        <rFont val="Calibri"/>
        <family val="2"/>
        <scheme val="minor"/>
      </rPr>
      <t>Irak</t>
    </r>
  </si>
  <si>
    <r>
      <rPr>
        <sz val="11"/>
        <color theme="1"/>
        <rFont val="Calibri"/>
        <family val="2"/>
        <scheme val="minor"/>
      </rPr>
      <t>Amical</t>
    </r>
  </si>
  <si>
    <r>
      <rPr>
        <sz val="11"/>
        <color theme="1"/>
        <rFont val="Calibri"/>
        <family val="2"/>
        <scheme val="minor"/>
      </rPr>
      <t>Bélarus</t>
    </r>
  </si>
  <si>
    <r>
      <rPr>
        <sz val="11"/>
        <color theme="1"/>
        <rFont val="Calibri"/>
        <family val="2"/>
        <scheme val="minor"/>
      </rPr>
      <t>Turquie</t>
    </r>
  </si>
  <si>
    <r>
      <rPr>
        <sz val="11"/>
        <color theme="1"/>
        <rFont val="Calibri"/>
        <family val="2"/>
        <scheme val="minor"/>
      </rPr>
      <t>Amical</t>
    </r>
  </si>
  <si>
    <r>
      <rPr>
        <sz val="11"/>
        <color theme="1"/>
        <rFont val="Calibri"/>
        <family val="2"/>
        <scheme val="minor"/>
      </rPr>
      <t>Chine</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</si>
  <si>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</si>
  <si>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</si>
  <si>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</si>
  <si>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</si>
  <si>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</si>
  <si>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</si>
  <si>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Croatie</t>
    </r>
  </si>
  <si>
    <r>
      <rPr>
        <sz val="11"/>
        <color theme="1"/>
        <rFont val="Calibri"/>
        <family val="2"/>
        <scheme val="minor"/>
      </rPr>
      <t>Amical</t>
    </r>
  </si>
  <si>
    <r>
      <rPr>
        <sz val="11"/>
        <color theme="1"/>
        <rFont val="Calibri"/>
        <family val="2"/>
        <scheme val="minor"/>
      </rPr>
      <t>Syrie</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</si>
  <si>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</si>
  <si>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</si>
  <si>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Ouganda</t>
    </r>
  </si>
  <si>
    <r>
      <rPr>
        <sz val="11"/>
        <color theme="1"/>
        <rFont val="Calibri"/>
        <family val="2"/>
        <scheme val="minor"/>
      </rPr>
      <t>Libye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</si>
  <si>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</si>
  <si>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</si>
  <si>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Chine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</si>
  <si>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</si>
  <si>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</si>
  <si>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Mali</t>
    </r>
  </si>
  <si>
    <r>
      <rPr>
        <sz val="11"/>
        <color theme="1"/>
        <rFont val="Calibri"/>
        <family val="2"/>
        <scheme val="minor"/>
      </rPr>
      <t>Coupe d’Afrique des nations</t>
    </r>
  </si>
  <si>
    <r>
      <rPr>
        <sz val="11"/>
        <color theme="1"/>
        <rFont val="Calibri"/>
        <family val="2"/>
        <scheme val="minor"/>
      </rPr>
      <t>Libye</t>
    </r>
  </si>
  <si>
    <r>
      <rPr>
        <sz val="11"/>
        <color theme="1"/>
        <rFont val="Calibri"/>
        <family val="2"/>
        <scheme val="minor"/>
      </rPr>
      <t>Zambie</t>
    </r>
  </si>
  <si>
    <r>
      <rPr>
        <sz val="11"/>
        <color theme="1"/>
        <rFont val="Calibri"/>
        <family val="2"/>
        <scheme val="minor"/>
      </rPr>
      <t>Amical</t>
    </r>
  </si>
  <si>
    <r>
      <rPr>
        <sz val="11"/>
        <color theme="1"/>
        <rFont val="Calibri"/>
        <family val="2"/>
        <scheme val="minor"/>
      </rPr>
      <t>Qatar</t>
    </r>
  </si>
  <si>
    <r>
      <rPr>
        <sz val="11"/>
        <color theme="1"/>
        <rFont val="Calibri"/>
        <family val="2"/>
        <scheme val="minor"/>
      </rPr>
      <t>Koweït</t>
    </r>
  </si>
  <si>
    <r>
      <rPr>
        <sz val="11"/>
        <color theme="1"/>
        <rFont val="Calibri"/>
        <family val="2"/>
        <scheme val="minor"/>
      </rPr>
      <t>Amical</t>
    </r>
  </si>
  <si>
    <r>
      <rPr>
        <sz val="11"/>
        <color theme="1"/>
        <rFont val="Calibri"/>
        <family val="2"/>
        <scheme val="minor"/>
      </rPr>
      <t>Irlande</t>
    </r>
  </si>
  <si>
    <r>
      <rPr>
        <sz val="11"/>
        <color theme="1"/>
        <rFont val="Calibri"/>
        <family val="2"/>
        <scheme val="minor"/>
      </rPr>
      <t>Serbie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</si>
  <si>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</si>
  <si>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</si>
  <si>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Pologne</t>
    </r>
  </si>
  <si>
    <r>
      <rPr>
        <sz val="11"/>
        <color theme="1"/>
        <rFont val="Calibri"/>
        <family val="2"/>
        <scheme val="minor"/>
      </rPr>
      <t>Amical</t>
    </r>
  </si>
  <si>
    <r>
      <rPr>
        <sz val="11"/>
        <color theme="1"/>
        <rFont val="Calibri"/>
        <family val="2"/>
        <scheme val="minor"/>
      </rPr>
      <t>Autriche</t>
    </r>
  </si>
  <si>
    <r>
      <rPr>
        <sz val="11"/>
        <color theme="1"/>
        <rFont val="Calibri"/>
        <family val="2"/>
        <scheme val="minor"/>
      </rPr>
      <t>Nigéria</t>
    </r>
  </si>
  <si>
    <r>
      <rPr>
        <sz val="11"/>
        <color theme="1"/>
        <rFont val="Calibri"/>
        <family val="2"/>
        <scheme val="minor"/>
      </rPr>
      <t>Amical</t>
    </r>
  </si>
  <si>
    <r>
      <rPr>
        <sz val="11"/>
        <color theme="1"/>
        <rFont val="Calibri"/>
        <family val="2"/>
        <scheme val="minor"/>
      </rPr>
      <t>Estonie</t>
    </r>
  </si>
  <si>
    <r>
      <rPr>
        <sz val="11"/>
        <color theme="1"/>
        <rFont val="Calibri"/>
        <family val="2"/>
        <scheme val="minor"/>
      </rPr>
      <t>Géorgie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</si>
  <si>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</si>
  <si>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</si>
  <si>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Bélarus</t>
    </r>
  </si>
  <si>
    <r>
      <rPr>
        <sz val="11"/>
        <color theme="1"/>
        <rFont val="Calibri"/>
        <family val="2"/>
        <scheme val="minor"/>
      </rPr>
      <t>Amical</t>
    </r>
  </si>
  <si>
    <r>
      <rPr>
        <sz val="11"/>
        <color theme="1"/>
        <rFont val="Calibri"/>
        <family val="2"/>
        <scheme val="minor"/>
      </rPr>
      <t>Japon</t>
    </r>
  </si>
  <si>
    <r>
      <rPr>
        <sz val="11"/>
        <color theme="1"/>
        <rFont val="Calibri"/>
        <family val="2"/>
        <scheme val="minor"/>
      </rPr>
      <t>Paraguay</t>
    </r>
  </si>
  <si>
    <r>
      <rPr>
        <sz val="11"/>
        <color theme="1"/>
        <rFont val="Calibri"/>
        <family val="2"/>
        <scheme val="minor"/>
      </rPr>
      <t>Coupe Kirin</t>
    </r>
  </si>
  <si>
    <r>
      <rPr>
        <sz val="11"/>
        <color theme="1"/>
        <rFont val="Calibri"/>
        <family val="2"/>
        <scheme val="minor"/>
      </rPr>
      <t>Norvège</t>
    </r>
  </si>
  <si>
    <r>
      <rPr>
        <sz val="11"/>
        <color theme="1"/>
        <rFont val="Calibri"/>
        <family val="2"/>
        <scheme val="minor"/>
      </rPr>
      <t>Uruguay</t>
    </r>
  </si>
  <si>
    <r>
      <rPr>
        <sz val="11"/>
        <color theme="1"/>
        <rFont val="Calibri"/>
        <family val="2"/>
        <scheme val="minor"/>
      </rPr>
      <t>Amical</t>
    </r>
  </si>
  <si>
    <r>
      <rPr>
        <sz val="11"/>
        <color theme="1"/>
        <rFont val="Calibri"/>
        <family val="2"/>
        <scheme val="minor"/>
      </rPr>
      <t>Pays‑Bas</t>
    </r>
  </si>
  <si>
    <r>
      <rPr>
        <sz val="11"/>
        <color theme="1"/>
        <rFont val="Calibri"/>
        <family val="2"/>
        <scheme val="minor"/>
      </rPr>
      <t>Danemark</t>
    </r>
  </si>
  <si>
    <r>
      <rPr>
        <sz val="11"/>
        <color theme="1"/>
        <rFont val="Calibri"/>
        <family val="2"/>
        <scheme val="minor"/>
      </rPr>
      <t>Amical</t>
    </r>
  </si>
  <si>
    <r>
      <rPr>
        <sz val="11"/>
        <color theme="1"/>
        <rFont val="Calibri"/>
        <family val="2"/>
        <scheme val="minor"/>
      </rPr>
      <t>Guatemala</t>
    </r>
  </si>
  <si>
    <r>
      <rPr>
        <sz val="11"/>
        <color theme="1"/>
        <rFont val="Calibri"/>
        <family val="2"/>
        <scheme val="minor"/>
      </rPr>
      <t>El Salvador</t>
    </r>
  </si>
  <si>
    <r>
      <rPr>
        <sz val="11"/>
        <color theme="1"/>
        <rFont val="Calibri"/>
        <family val="2"/>
        <scheme val="minor"/>
      </rPr>
      <t>Amical</t>
    </r>
  </si>
  <si>
    <r>
      <rPr>
        <sz val="11"/>
        <color theme="1"/>
        <rFont val="Calibri"/>
        <family val="2"/>
        <scheme val="minor"/>
      </rPr>
      <t>Venezuela</t>
    </r>
  </si>
  <si>
    <r>
      <rPr>
        <sz val="11"/>
        <color theme="1"/>
        <rFont val="Calibri"/>
        <family val="2"/>
        <scheme val="minor"/>
      </rPr>
      <t>Honduras</t>
    </r>
  </si>
  <si>
    <r>
      <rPr>
        <sz val="11"/>
        <color theme="1"/>
        <rFont val="Calibri"/>
        <family val="2"/>
        <scheme val="minor"/>
      </rPr>
      <t>Amical</t>
    </r>
  </si>
  <si>
    <r>
      <rPr>
        <sz val="11"/>
        <color theme="1"/>
        <rFont val="Calibri"/>
        <family val="2"/>
        <scheme val="minor"/>
      </rPr>
      <t>France</t>
    </r>
  </si>
  <si>
    <r>
      <rPr>
        <sz val="11"/>
        <color theme="1"/>
        <rFont val="Calibri"/>
        <family val="2"/>
        <scheme val="minor"/>
      </rPr>
      <t>Paraguay</t>
    </r>
  </si>
  <si>
    <r>
      <rPr>
        <sz val="11"/>
        <color theme="1"/>
        <rFont val="Calibri"/>
        <family val="2"/>
        <scheme val="minor"/>
      </rPr>
      <t>Amical</t>
    </r>
  </si>
  <si>
    <r>
      <rPr>
        <sz val="11"/>
        <color theme="1"/>
        <rFont val="Calibri"/>
        <family val="2"/>
        <scheme val="minor"/>
      </rPr>
      <t>Hongrie</t>
    </r>
  </si>
  <si>
    <r>
      <rPr>
        <sz val="11"/>
        <color theme="1"/>
        <rFont val="Calibri"/>
        <family val="2"/>
        <scheme val="minor"/>
      </rPr>
      <t>Croatie</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</si>
  <si>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</si>
  <si>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</si>
  <si>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Jordanie</t>
    </r>
  </si>
  <si>
    <r>
      <rPr>
        <sz val="11"/>
        <color theme="1"/>
        <rFont val="Calibri"/>
        <family val="2"/>
        <scheme val="minor"/>
      </rPr>
      <t>Qualification pour la Coupe du Monde de la FIFA</t>
    </r>
  </si>
  <si>
    <r>
      <rPr>
        <sz val="11"/>
        <color theme="1"/>
        <rFont val="Calibri"/>
        <family val="2"/>
        <scheme val="minor"/>
      </rPr>
      <t>Arménie</t>
    </r>
  </si>
  <si>
    <r>
      <rPr>
        <sz val="11"/>
        <color theme="1"/>
        <rFont val="Calibri"/>
        <family val="2"/>
        <scheme val="minor"/>
      </rPr>
      <t>Grèce</t>
    </r>
  </si>
  <si>
    <r>
      <rPr>
        <sz val="11"/>
        <color theme="1"/>
        <rFont val="Calibri"/>
        <family val="2"/>
        <scheme val="minor"/>
      </rPr>
      <t>Amical</t>
    </r>
  </si>
  <si>
    <r>
      <rPr>
        <sz val="11"/>
        <color theme="1"/>
        <rFont val="Calibri"/>
        <family val="2"/>
        <scheme val="minor"/>
      </rPr>
      <t>Guinée</t>
    </r>
  </si>
  <si>
    <r>
      <rPr>
        <sz val="11"/>
        <color theme="1"/>
        <rFont val="Calibri"/>
        <family val="2"/>
        <scheme val="minor"/>
      </rPr>
      <t>Zimbabwe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</si>
  <si>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</si>
  <si>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</si>
  <si>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Danemark</t>
    </r>
  </si>
  <si>
    <r>
      <rPr>
        <sz val="11"/>
        <color theme="1"/>
        <rFont val="Calibri"/>
        <family val="2"/>
        <scheme val="minor"/>
      </rPr>
      <t>Amical</t>
    </r>
  </si>
  <si>
    <r>
      <rPr>
        <sz val="11"/>
        <color theme="1"/>
        <rFont val="Calibri"/>
        <family val="2"/>
        <scheme val="minor"/>
      </rPr>
      <t>Finlande</t>
    </r>
  </si>
  <si>
    <r>
      <rPr>
        <sz val="11"/>
        <color theme="1"/>
        <rFont val="Calibri"/>
        <family val="2"/>
        <scheme val="minor"/>
      </rPr>
      <t>Bélarus</t>
    </r>
  </si>
  <si>
    <r>
      <rPr>
        <sz val="11"/>
        <color theme="1"/>
        <rFont val="Calibri"/>
        <family val="2"/>
        <scheme val="minor"/>
      </rPr>
      <t>Amical</t>
    </r>
  </si>
  <si>
    <r>
      <rPr>
        <sz val="11"/>
        <color theme="1"/>
        <rFont val="Calibri"/>
        <family val="2"/>
        <scheme val="minor"/>
      </rPr>
      <t>Iran</t>
    </r>
  </si>
  <si>
    <r>
      <rPr>
        <sz val="11"/>
        <color theme="1"/>
        <rFont val="Calibri"/>
        <family val="2"/>
        <scheme val="minor"/>
      </rPr>
      <t>Émirats arabes unis</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</si>
  <si>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</si>
  <si>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</si>
  <si>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</si>
  <si>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</si>
  <si>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Panama</t>
    </r>
  </si>
  <si>
    <r>
      <rPr>
        <sz val="11"/>
        <color theme="1"/>
        <rFont val="Calibri"/>
        <family val="2"/>
        <scheme val="minor"/>
      </rPr>
      <t>Canada</t>
    </r>
  </si>
  <si>
    <r>
      <rPr>
        <sz val="11"/>
        <color theme="1"/>
        <rFont val="Calibri"/>
        <family val="2"/>
        <scheme val="minor"/>
      </rPr>
      <t>Amical</t>
    </r>
  </si>
  <si>
    <r>
      <rPr>
        <sz val="11"/>
        <color theme="1"/>
        <rFont val="Calibri"/>
        <family val="2"/>
        <scheme val="minor"/>
      </rPr>
      <t>Chili</t>
    </r>
  </si>
  <si>
    <r>
      <rPr>
        <sz val="11"/>
        <color theme="1"/>
        <rFont val="Calibri"/>
        <family val="2"/>
        <scheme val="minor"/>
      </rPr>
      <t>Panama</t>
    </r>
  </si>
  <si>
    <r>
      <rPr>
        <sz val="11"/>
        <color theme="1"/>
        <rFont val="Calibri"/>
        <family val="2"/>
        <scheme val="minor"/>
      </rPr>
      <t>Amical</t>
    </r>
  </si>
  <si>
    <r>
      <rPr>
        <sz val="11"/>
        <color theme="1"/>
        <rFont val="Calibri"/>
        <family val="2"/>
        <scheme val="minor"/>
      </rPr>
      <t>Oman</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</si>
  <si>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</si>
  <si>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</si>
  <si>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</si>
  <si>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France</t>
    </r>
  </si>
  <si>
    <r>
      <rPr>
        <sz val="11"/>
        <color theme="1"/>
        <rFont val="Calibri"/>
        <family val="2"/>
        <scheme val="minor"/>
      </rPr>
      <t>Coupe européenne de l’UEFA</t>
    </r>
  </si>
  <si>
    <r>
      <rPr>
        <sz val="11"/>
        <color theme="1"/>
        <rFont val="Calibri"/>
        <family val="2"/>
        <scheme val="minor"/>
      </rPr>
      <t>Autriche</t>
    </r>
  </si>
  <si>
    <r>
      <rPr>
        <sz val="11"/>
        <color theme="1"/>
        <rFont val="Calibri"/>
        <family val="2"/>
        <scheme val="minor"/>
      </rPr>
      <t>Pologne</t>
    </r>
  </si>
  <si>
    <r>
      <rPr>
        <sz val="11"/>
        <color theme="1"/>
        <rFont val="Calibri"/>
        <family val="2"/>
        <scheme val="minor"/>
      </rPr>
      <t>Coupe européenne de l’UEFA</t>
    </r>
  </si>
  <si>
    <r>
      <rPr>
        <sz val="11"/>
        <color theme="1"/>
        <rFont val="Calibri"/>
        <family val="2"/>
        <scheme val="minor"/>
      </rPr>
      <t>Italie</t>
    </r>
  </si>
  <si>
    <r>
      <rPr>
        <sz val="11"/>
        <color theme="1"/>
        <rFont val="Calibri"/>
        <family val="2"/>
        <scheme val="minor"/>
      </rPr>
      <t>Roumanie</t>
    </r>
  </si>
  <si>
    <r>
      <rPr>
        <sz val="11"/>
        <color theme="1"/>
        <rFont val="Calibri"/>
        <family val="2"/>
        <scheme val="minor"/>
      </rPr>
      <t>Coupe européenne de l’UEFA</t>
    </r>
  </si>
  <si>
    <r>
      <rPr>
        <sz val="11"/>
        <color theme="1"/>
        <rFont val="Calibri"/>
        <family val="2"/>
        <scheme val="minor"/>
      </rPr>
      <t>Pérou</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</si>
  <si>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</si>
  <si>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</si>
  <si>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</si>
  <si>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</si>
  <si>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</si>
  <si>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</si>
  <si>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</si>
  <si>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</si>
  <si>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</si>
  <si>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</si>
  <si>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</si>
  <si>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Croatie</t>
    </r>
  </si>
  <si>
    <r>
      <rPr>
        <sz val="11"/>
        <color theme="1"/>
        <rFont val="Calibri"/>
        <family val="2"/>
        <scheme val="minor"/>
      </rPr>
      <t>Turquie</t>
    </r>
  </si>
  <si>
    <r>
      <rPr>
        <sz val="11"/>
        <color theme="1"/>
        <rFont val="Calibri"/>
        <family val="2"/>
        <scheme val="minor"/>
      </rPr>
      <t>Coupe européenne de l’UEFA</t>
    </r>
  </si>
  <si>
    <r>
      <rPr>
        <sz val="11"/>
        <color theme="1"/>
        <rFont val="Calibri"/>
        <family val="2"/>
        <scheme val="minor"/>
      </rPr>
      <t>Espagne</t>
    </r>
  </si>
  <si>
    <r>
      <rPr>
        <sz val="11"/>
        <color theme="1"/>
        <rFont val="Calibri"/>
        <family val="2"/>
        <scheme val="minor"/>
      </rPr>
      <t>Italie</t>
    </r>
  </si>
  <si>
    <r>
      <rPr>
        <sz val="11"/>
        <color theme="1"/>
        <rFont val="Calibri"/>
        <family val="2"/>
        <scheme val="minor"/>
      </rPr>
      <t>Coupe européenne de l’UEFA</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</si>
  <si>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</si>
  <si>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</si>
  <si>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</si>
  <si>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</si>
  <si>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Jamaïque</t>
    </r>
  </si>
  <si>
    <r>
      <rPr>
        <sz val="11"/>
        <color theme="1"/>
        <rFont val="Calibri"/>
        <family val="2"/>
        <scheme val="minor"/>
      </rPr>
      <t>Amical</t>
    </r>
  </si>
  <si>
    <r>
      <rPr>
        <sz val="11"/>
        <color theme="1"/>
        <rFont val="Calibri"/>
        <family val="2"/>
        <scheme val="minor"/>
      </rPr>
      <t>Zambie</t>
    </r>
  </si>
  <si>
    <r>
      <rPr>
        <sz val="11"/>
        <color theme="1"/>
        <rFont val="Calibri"/>
        <family val="2"/>
        <scheme val="minor"/>
      </rPr>
      <t>Zimbabwe</t>
    </r>
  </si>
  <si>
    <r>
      <rPr>
        <sz val="11"/>
        <color theme="1"/>
        <rFont val="Calibri"/>
        <family val="2"/>
        <scheme val="minor"/>
      </rPr>
      <t>Coupe COSAFA</t>
    </r>
  </si>
  <si>
    <r>
      <rPr>
        <sz val="11"/>
        <color theme="1"/>
        <rFont val="Calibri"/>
        <family val="2"/>
        <scheme val="minor"/>
      </rPr>
      <t>Syrie</t>
    </r>
  </si>
  <si>
    <r>
      <rPr>
        <sz val="11"/>
        <color theme="1"/>
        <rFont val="Calibri"/>
        <family val="2"/>
        <scheme val="minor"/>
      </rPr>
      <t>Jordanie</t>
    </r>
  </si>
  <si>
    <r>
      <rPr>
        <sz val="11"/>
        <color theme="1"/>
        <rFont val="Calibri"/>
        <family val="2"/>
        <scheme val="minor"/>
      </rPr>
      <t>Championnat de la WAFF</t>
    </r>
  </si>
  <si>
    <r>
      <rPr>
        <sz val="11"/>
        <color theme="1"/>
        <rFont val="Calibri"/>
        <family val="2"/>
        <scheme val="minor"/>
      </rPr>
      <t>Australie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</si>
  <si>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</si>
  <si>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</si>
  <si>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Bélarus</t>
    </r>
  </si>
  <si>
    <r>
      <rPr>
        <sz val="11"/>
        <color theme="1"/>
        <rFont val="Calibri"/>
        <family val="2"/>
        <scheme val="minor"/>
      </rPr>
      <t>Argentine</t>
    </r>
  </si>
  <si>
    <r>
      <rPr>
        <sz val="11"/>
        <color theme="1"/>
        <rFont val="Calibri"/>
        <family val="2"/>
        <scheme val="minor"/>
      </rPr>
      <t>Amical</t>
    </r>
  </si>
  <si>
    <r>
      <rPr>
        <sz val="11"/>
        <color theme="1"/>
        <rFont val="Calibri"/>
        <family val="2"/>
        <scheme val="minor"/>
      </rPr>
      <t>Canada</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</si>
  <si>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</si>
  <si>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</si>
  <si>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</si>
  <si>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Monténégro</t>
    </r>
  </si>
  <si>
    <r>
      <rPr>
        <sz val="11"/>
        <color theme="1"/>
        <rFont val="Calibri"/>
        <family val="2"/>
        <scheme val="minor"/>
      </rPr>
      <t>Amical</t>
    </r>
  </si>
  <si>
    <r>
      <rPr>
        <sz val="11"/>
        <color theme="1"/>
        <rFont val="Calibri"/>
        <family val="2"/>
        <scheme val="minor"/>
      </rPr>
      <t>Italie</t>
    </r>
  </si>
  <si>
    <r>
      <rPr>
        <sz val="11"/>
        <color theme="1"/>
        <rFont val="Calibri"/>
        <family val="2"/>
        <scheme val="minor"/>
      </rPr>
      <t>Autriche</t>
    </r>
  </si>
  <si>
    <r>
      <rPr>
        <sz val="11"/>
        <color theme="1"/>
        <rFont val="Calibri"/>
        <family val="2"/>
        <scheme val="minor"/>
      </rPr>
      <t>Amical</t>
    </r>
  </si>
  <si>
    <r>
      <rPr>
        <sz val="11"/>
        <color theme="1"/>
        <rFont val="Calibri"/>
        <family val="2"/>
        <scheme val="minor"/>
      </rPr>
      <t>Libye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</si>
  <si>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</si>
  <si>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</si>
  <si>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Norvège</t>
    </r>
  </si>
  <si>
    <r>
      <rPr>
        <sz val="11"/>
        <color theme="1"/>
        <rFont val="Calibri"/>
        <family val="2"/>
        <scheme val="minor"/>
      </rPr>
      <t>Irlande</t>
    </r>
  </si>
  <si>
    <r>
      <rPr>
        <sz val="11"/>
        <color theme="1"/>
        <rFont val="Calibri"/>
        <family val="2"/>
        <scheme val="minor"/>
      </rPr>
      <t>Amical</t>
    </r>
  </si>
  <si>
    <r>
      <rPr>
        <sz val="11"/>
        <color theme="1"/>
        <rFont val="Calibri"/>
        <family val="2"/>
        <scheme val="minor"/>
      </rPr>
      <t>Russie</t>
    </r>
  </si>
  <si>
    <r>
      <rPr>
        <sz val="11"/>
        <color theme="1"/>
        <rFont val="Calibri"/>
        <family val="2"/>
        <scheme val="minor"/>
      </rPr>
      <t>Pays‑Bas</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</si>
  <si>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</si>
  <si>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</si>
  <si>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Paraguay</t>
    </r>
  </si>
  <si>
    <r>
      <rPr>
        <sz val="11"/>
        <color theme="1"/>
        <rFont val="Calibri"/>
        <family val="2"/>
        <scheme val="minor"/>
      </rPr>
      <t>Amical</t>
    </r>
  </si>
  <si>
    <r>
      <rPr>
        <sz val="11"/>
        <color theme="1"/>
        <rFont val="Calibri"/>
        <family val="2"/>
        <scheme val="minor"/>
      </rPr>
      <t>Écosse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</si>
  <si>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</si>
  <si>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</si>
  <si>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Albanie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</si>
  <si>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</si>
  <si>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</si>
  <si>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</si>
  <si>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</si>
  <si>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</si>
  <si>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Burkina Faso</t>
    </r>
  </si>
  <si>
    <r>
      <rPr>
        <sz val="11"/>
        <color theme="1"/>
        <rFont val="Calibri"/>
        <family val="2"/>
        <scheme val="minor"/>
      </rPr>
      <t>Tunisie</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</si>
  <si>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</si>
  <si>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</si>
  <si>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</si>
  <si>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</si>
  <si>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</si>
  <si>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Suisse</t>
    </r>
  </si>
  <si>
    <r>
      <rPr>
        <sz val="11"/>
        <color theme="1"/>
        <rFont val="Calibri"/>
        <family val="2"/>
        <scheme val="minor"/>
      </rPr>
      <t>Qualification pour la Coupe du Monde de la FIFA</t>
    </r>
  </si>
  <si>
    <r>
      <rPr>
        <sz val="11"/>
        <color theme="1"/>
        <rFont val="Calibri"/>
        <family val="2"/>
        <scheme val="minor"/>
      </rPr>
      <t>Monténégro</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</si>
  <si>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</si>
  <si>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</si>
  <si>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</si>
  <si>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</si>
  <si>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</si>
  <si>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</si>
  <si>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Maroc</t>
    </r>
  </si>
  <si>
    <r>
      <rPr>
        <sz val="11"/>
        <color theme="1"/>
        <rFont val="Calibri"/>
        <family val="2"/>
        <scheme val="minor"/>
      </rPr>
      <t>Amical</t>
    </r>
  </si>
  <si>
    <r>
      <rPr>
        <sz val="11"/>
        <color theme="1"/>
        <rFont val="Calibri"/>
        <family val="2"/>
        <scheme val="minor"/>
      </rPr>
      <t>Pologne</t>
    </r>
  </si>
  <si>
    <r>
      <rPr>
        <sz val="11"/>
        <color theme="1"/>
        <rFont val="Calibri"/>
        <family val="2"/>
        <scheme val="minor"/>
      </rPr>
      <t>Slovénie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</si>
  <si>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</si>
  <si>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</si>
  <si>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</si>
  <si>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</si>
  <si>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Zimbabwe</t>
    </r>
  </si>
  <si>
    <r>
      <rPr>
        <sz val="11"/>
        <color theme="1"/>
        <rFont val="Calibri"/>
        <family val="2"/>
        <scheme val="minor"/>
      </rPr>
      <t>Guinée</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</si>
  <si>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</si>
  <si>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</si>
  <si>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</si>
  <si>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</si>
  <si>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</si>
  <si>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Allemagne</t>
    </r>
  </si>
  <si>
    <r>
      <rPr>
        <sz val="11"/>
        <color theme="1"/>
        <rFont val="Calibri"/>
        <family val="2"/>
        <scheme val="minor"/>
      </rPr>
      <t>Qualification pour la Coupe du Monde de la FIFA</t>
    </r>
  </si>
  <si>
    <r>
      <rPr>
        <sz val="11"/>
        <color theme="1"/>
        <rFont val="Calibri"/>
        <family val="2"/>
        <scheme val="minor"/>
      </rPr>
      <t>Monténégro</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</si>
  <si>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</si>
  <si>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</si>
  <si>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</si>
  <si>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</si>
  <si>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</si>
  <si>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</si>
  <si>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Belgique</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</si>
  <si>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</si>
  <si>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</si>
  <si>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</si>
  <si>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</si>
  <si>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</si>
  <si>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</si>
  <si>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</si>
  <si>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Bulgarie</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</si>
  <si>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</si>
  <si>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</si>
  <si>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Haïti</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</si>
  <si>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</si>
  <si>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</si>
  <si>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</si>
  <si>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</si>
  <si>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</si>
  <si>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</si>
  <si>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</si>
  <si>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</si>
  <si>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</si>
  <si>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</si>
  <si>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</si>
  <si>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</si>
  <si>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</si>
  <si>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</si>
  <si>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</si>
  <si>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</si>
  <si>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</si>
  <si>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</si>
  <si>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</si>
  <si>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</si>
  <si>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</si>
  <si>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</si>
  <si>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</si>
  <si>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</si>
  <si>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</si>
  <si>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</si>
  <si>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Géorgie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</si>
  <si>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</si>
  <si>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</si>
  <si>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</si>
  <si>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</si>
  <si>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</si>
  <si>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</si>
  <si>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</si>
  <si>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</si>
  <si>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</si>
  <si>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Mali</t>
    </r>
  </si>
  <si>
    <r>
      <rPr>
        <sz val="11"/>
        <color theme="1"/>
        <rFont val="Calibri"/>
        <family val="2"/>
        <scheme val="minor"/>
      </rPr>
      <t>Amical</t>
    </r>
  </si>
  <si>
    <r>
      <rPr>
        <sz val="11"/>
        <color theme="1"/>
        <rFont val="Calibri"/>
        <family val="2"/>
        <scheme val="minor"/>
      </rPr>
      <t>France</t>
    </r>
  </si>
  <si>
    <r>
      <rPr>
        <sz val="11"/>
        <color theme="1"/>
        <rFont val="Calibri"/>
        <family val="2"/>
        <scheme val="minor"/>
      </rPr>
      <t>Uruguay</t>
    </r>
  </si>
  <si>
    <r>
      <rPr>
        <sz val="11"/>
        <color theme="1"/>
        <rFont val="Calibri"/>
        <family val="2"/>
        <scheme val="minor"/>
      </rPr>
      <t>Amical</t>
    </r>
  </si>
  <si>
    <r>
      <rPr>
        <sz val="11"/>
        <color theme="1"/>
        <rFont val="Calibri"/>
        <family val="2"/>
        <scheme val="minor"/>
      </rPr>
      <t>Ghana</t>
    </r>
  </si>
  <si>
    <r>
      <rPr>
        <sz val="11"/>
        <color theme="1"/>
        <rFont val="Calibri"/>
        <family val="2"/>
        <scheme val="minor"/>
      </rPr>
      <t>Tunisie</t>
    </r>
  </si>
  <si>
    <r>
      <rPr>
        <sz val="11"/>
        <color theme="1"/>
        <rFont val="Calibri"/>
        <family val="2"/>
        <scheme val="minor"/>
      </rPr>
      <t>Amical</t>
    </r>
  </si>
  <si>
    <r>
      <rPr>
        <sz val="11"/>
        <color theme="1"/>
        <rFont val="Calibri"/>
        <family val="2"/>
        <scheme val="minor"/>
      </rPr>
      <t>Grèce</t>
    </r>
  </si>
  <si>
    <r>
      <rPr>
        <sz val="11"/>
        <color theme="1"/>
        <rFont val="Calibri"/>
        <family val="2"/>
        <scheme val="minor"/>
      </rPr>
      <t>Italie</t>
    </r>
  </si>
  <si>
    <r>
      <rPr>
        <sz val="11"/>
        <color theme="1"/>
        <rFont val="Calibri"/>
        <family val="2"/>
        <scheme val="minor"/>
      </rPr>
      <t>Amical</t>
    </r>
  </si>
  <si>
    <r>
      <rPr>
        <sz val="11"/>
        <color theme="1"/>
        <rFont val="Calibri"/>
        <family val="2"/>
        <scheme val="minor"/>
      </rPr>
      <t>Zambie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</si>
  <si>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</si>
  <si>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</si>
  <si>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</si>
  <si>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</si>
  <si>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</si>
  <si>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</si>
  <si>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Syrie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</si>
  <si>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</si>
  <si>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</si>
  <si>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Irak</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</si>
  <si>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</si>
  <si>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</si>
  <si>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Koweït</t>
    </r>
  </si>
  <si>
    <r>
      <rPr>
        <sz val="11"/>
        <color theme="1"/>
        <rFont val="Calibri"/>
        <family val="2"/>
        <scheme val="minor"/>
      </rPr>
      <t>Amical</t>
    </r>
  </si>
  <si>
    <r>
      <rPr>
        <sz val="11"/>
        <color theme="1"/>
        <rFont val="Calibri"/>
        <family val="2"/>
        <scheme val="minor"/>
      </rPr>
      <t>Oman</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</si>
  <si>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</si>
  <si>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</si>
  <si>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Arabie saoudite</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</si>
  <si>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</si>
  <si>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</si>
  <si>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Qatar</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</si>
  <si>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</si>
  <si>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</si>
  <si>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Irak</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</si>
  <si>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</si>
  <si>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</si>
  <si>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Oman</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</si>
  <si>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</si>
  <si>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</si>
  <si>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Costa Rica</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</si>
  <si>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</si>
  <si>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</si>
  <si>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Syrie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</si>
  <si>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</si>
  <si>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</si>
  <si>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Égypte</t>
    </r>
  </si>
  <si>
    <r>
      <rPr>
        <sz val="11"/>
        <color theme="1"/>
        <rFont val="Calibri"/>
        <family val="2"/>
        <scheme val="minor"/>
      </rPr>
      <t>Ghana</t>
    </r>
  </si>
  <si>
    <r>
      <rPr>
        <sz val="11"/>
        <color theme="1"/>
        <rFont val="Calibri"/>
        <family val="2"/>
        <scheme val="minor"/>
      </rPr>
      <t>Amical</t>
    </r>
  </si>
  <si>
    <r>
      <rPr>
        <sz val="11"/>
        <color theme="1"/>
        <rFont val="Calibri"/>
        <family val="2"/>
        <scheme val="minor"/>
      </rPr>
      <t>Grèce</t>
    </r>
  </si>
  <si>
    <r>
      <rPr>
        <sz val="11"/>
        <color theme="1"/>
        <rFont val="Calibri"/>
        <family val="2"/>
        <scheme val="minor"/>
      </rPr>
      <t>Danemark</t>
    </r>
  </si>
  <si>
    <r>
      <rPr>
        <sz val="11"/>
        <color theme="1"/>
        <rFont val="Calibri"/>
        <family val="2"/>
        <scheme val="minor"/>
      </rPr>
      <t>Amical</t>
    </r>
  </si>
  <si>
    <r>
      <rPr>
        <sz val="11"/>
        <color theme="1"/>
        <rFont val="Calibri"/>
        <family val="2"/>
        <scheme val="minor"/>
      </rPr>
      <t>Iran</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</si>
  <si>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</si>
  <si>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</si>
  <si>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</si>
  <si>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</si>
  <si>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</si>
  <si>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Nigéria</t>
    </r>
  </si>
  <si>
    <r>
      <rPr>
        <sz val="11"/>
        <color theme="1"/>
        <rFont val="Calibri"/>
        <family val="2"/>
        <scheme val="minor"/>
      </rPr>
      <t>Jamaïque</t>
    </r>
  </si>
  <si>
    <r>
      <rPr>
        <sz val="11"/>
        <color theme="1"/>
        <rFont val="Calibri"/>
        <family val="2"/>
        <scheme val="minor"/>
      </rPr>
      <t>Amical</t>
    </r>
  </si>
  <si>
    <r>
      <rPr>
        <sz val="11"/>
        <color theme="1"/>
        <rFont val="Calibri"/>
        <family val="2"/>
        <scheme val="minor"/>
      </rPr>
      <t>Suisse</t>
    </r>
  </si>
  <si>
    <r>
      <rPr>
        <sz val="11"/>
        <color theme="1"/>
        <rFont val="Calibri"/>
        <family val="2"/>
        <scheme val="minor"/>
      </rPr>
      <t>Bulgarie</t>
    </r>
  </si>
  <si>
    <r>
      <rPr>
        <sz val="11"/>
        <color theme="1"/>
        <rFont val="Calibri"/>
        <family val="2"/>
        <scheme val="minor"/>
      </rPr>
      <t>Amical</t>
    </r>
  </si>
  <si>
    <r>
      <rPr>
        <sz val="11"/>
        <color theme="1"/>
        <rFont val="Calibri"/>
        <family val="2"/>
        <scheme val="minor"/>
      </rPr>
      <t>Tunisie</t>
    </r>
  </si>
  <si>
    <r>
      <rPr>
        <sz val="11"/>
        <color theme="1"/>
        <rFont val="Calibri"/>
        <family val="2"/>
        <scheme val="minor"/>
      </rPr>
      <t>Pays‑Bas</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</si>
  <si>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</si>
  <si>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</si>
  <si>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</si>
  <si>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</si>
  <si>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</si>
  <si>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Irak</t>
    </r>
  </si>
  <si>
    <r>
      <rPr>
        <sz val="11"/>
        <color theme="1"/>
        <rFont val="Calibri"/>
        <family val="2"/>
        <scheme val="minor"/>
      </rPr>
      <t>Amical</t>
    </r>
  </si>
  <si>
    <r>
      <rPr>
        <sz val="11"/>
        <color theme="1"/>
        <rFont val="Calibri"/>
        <family val="2"/>
        <scheme val="minor"/>
      </rPr>
      <t>Arménie</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</si>
  <si>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</si>
  <si>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</si>
  <si>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</si>
  <si>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</si>
  <si>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</si>
  <si>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</si>
  <si>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</si>
  <si>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</si>
  <si>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</si>
  <si>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</si>
  <si>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</si>
  <si>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Géorgie</t>
    </r>
  </si>
  <si>
    <r>
      <rPr>
        <sz val="11"/>
        <color theme="1"/>
        <rFont val="Calibri"/>
        <family val="2"/>
        <scheme val="minor"/>
      </rPr>
      <t>Monténégro</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</si>
  <si>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</si>
  <si>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</si>
  <si>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Sénégal</t>
    </r>
  </si>
  <si>
    <r>
      <rPr>
        <sz val="11"/>
        <color theme="1"/>
        <rFont val="Calibri"/>
        <family val="2"/>
        <scheme val="minor"/>
      </rPr>
      <t>Amical</t>
    </r>
  </si>
  <si>
    <r>
      <rPr>
        <sz val="11"/>
        <color theme="1"/>
        <rFont val="Calibri"/>
        <family val="2"/>
        <scheme val="minor"/>
      </rPr>
      <t>Italie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</si>
  <si>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</si>
  <si>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</si>
  <si>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</si>
  <si>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</si>
  <si>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</si>
  <si>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Jamaïque</t>
    </r>
  </si>
  <si>
    <r>
      <rPr>
        <sz val="11"/>
        <color theme="1"/>
        <rFont val="Calibri"/>
        <family val="2"/>
        <scheme val="minor"/>
      </rPr>
      <t>Haïti</t>
    </r>
  </si>
  <si>
    <r>
      <rPr>
        <sz val="11"/>
        <color theme="1"/>
        <rFont val="Calibri"/>
        <family val="2"/>
        <scheme val="minor"/>
      </rPr>
      <t>Amical</t>
    </r>
  </si>
  <si>
    <r>
      <rPr>
        <sz val="11"/>
        <color theme="1"/>
        <rFont val="Calibri"/>
        <family val="2"/>
        <scheme val="minor"/>
      </rPr>
      <t>Belgique</t>
    </r>
  </si>
  <si>
    <r>
      <rPr>
        <sz val="11"/>
        <color theme="1"/>
        <rFont val="Calibri"/>
        <family val="2"/>
        <scheme val="minor"/>
      </rPr>
      <t>Chili</t>
    </r>
  </si>
  <si>
    <r>
      <rPr>
        <sz val="11"/>
        <color theme="1"/>
        <rFont val="Calibri"/>
        <family val="2"/>
        <scheme val="minor"/>
      </rPr>
      <t>Coupe Kirin</t>
    </r>
  </si>
  <si>
    <r>
      <rPr>
        <sz val="11"/>
        <color theme="1"/>
        <rFont val="Calibri"/>
        <family val="2"/>
        <scheme val="minor"/>
      </rPr>
      <t>Chine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</si>
  <si>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</si>
  <si>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</si>
  <si>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Irlande</t>
    </r>
  </si>
  <si>
    <r>
      <rPr>
        <sz val="11"/>
        <color theme="1"/>
        <rFont val="Calibri"/>
        <family val="2"/>
        <scheme val="minor"/>
      </rPr>
      <t>Nigéria</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</si>
  <si>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</si>
  <si>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</si>
  <si>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Jamaïque</t>
    </r>
  </si>
  <si>
    <r>
      <rPr>
        <sz val="11"/>
        <color theme="1"/>
        <rFont val="Calibri"/>
        <family val="2"/>
        <scheme val="minor"/>
      </rPr>
      <t>Amical</t>
    </r>
  </si>
  <si>
    <r>
      <rPr>
        <sz val="11"/>
        <color theme="1"/>
        <rFont val="Calibri"/>
        <family val="2"/>
        <scheme val="minor"/>
      </rPr>
      <t>Bulgarie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</si>
  <si>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</si>
  <si>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</si>
  <si>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Croatie</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</si>
  <si>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</si>
  <si>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</si>
  <si>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</si>
  <si>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</si>
  <si>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</si>
  <si>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</si>
  <si>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</si>
  <si>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</si>
  <si>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</si>
  <si>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Pologne</t>
    </r>
  </si>
  <si>
    <r>
      <rPr>
        <sz val="11"/>
        <color theme="1"/>
        <rFont val="Calibri"/>
        <family val="2"/>
        <scheme val="minor"/>
      </rPr>
      <t>Amical</t>
    </r>
  </si>
  <si>
    <r>
      <rPr>
        <sz val="11"/>
        <color theme="1"/>
        <rFont val="Calibri"/>
        <family val="2"/>
        <scheme val="minor"/>
      </rPr>
      <t>Albanie</t>
    </r>
  </si>
  <si>
    <r>
      <rPr>
        <sz val="11"/>
        <color theme="1"/>
        <rFont val="Calibri"/>
        <family val="2"/>
        <scheme val="minor"/>
      </rPr>
      <t>Géorgie</t>
    </r>
  </si>
  <si>
    <r>
      <rPr>
        <sz val="11"/>
        <color theme="1"/>
        <rFont val="Calibri"/>
        <family val="2"/>
        <scheme val="minor"/>
      </rPr>
      <t>Amical</t>
    </r>
  </si>
  <si>
    <r>
      <rPr>
        <sz val="11"/>
        <color theme="1"/>
        <rFont val="Calibri"/>
        <family val="2"/>
        <scheme val="minor"/>
      </rPr>
      <t>Estonie</t>
    </r>
  </si>
  <si>
    <r>
      <rPr>
        <sz val="11"/>
        <color theme="1"/>
        <rFont val="Calibri"/>
        <family val="2"/>
        <scheme val="minor"/>
      </rPr>
      <t>Portugal</t>
    </r>
  </si>
  <si>
    <r>
      <rPr>
        <sz val="11"/>
        <color theme="1"/>
        <rFont val="Calibri"/>
        <family val="2"/>
        <scheme val="minor"/>
      </rPr>
      <t>Amical</t>
    </r>
  </si>
  <si>
    <r>
      <rPr>
        <sz val="11"/>
        <color theme="1"/>
        <rFont val="Calibri"/>
        <family val="2"/>
        <scheme val="minor"/>
      </rPr>
      <t>Japon</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</si>
  <si>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</si>
  <si>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</si>
  <si>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</si>
  <si>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</si>
  <si>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</si>
  <si>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</si>
  <si>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</si>
  <si>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</si>
  <si>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Afrique du Sud</t>
    </r>
  </si>
  <si>
    <r>
      <rPr>
        <sz val="11"/>
        <color theme="1"/>
        <rFont val="Calibri"/>
        <family val="2"/>
        <scheme val="minor"/>
      </rPr>
      <t>Irak</t>
    </r>
  </si>
  <si>
    <r>
      <rPr>
        <sz val="11"/>
        <color theme="1"/>
        <rFont val="Calibri"/>
        <family val="2"/>
        <scheme val="minor"/>
      </rPr>
      <t>Coupe de la Confédération</t>
    </r>
  </si>
  <si>
    <r>
      <rPr>
        <sz val="11"/>
        <color theme="1"/>
        <rFont val="Calibri"/>
        <family val="2"/>
        <scheme val="minor"/>
      </rPr>
      <t>Corée du Sud</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</si>
  <si>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</si>
  <si>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</si>
  <si>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Haïti</t>
    </r>
  </si>
  <si>
    <r>
      <rPr>
        <sz val="11"/>
        <color theme="1"/>
        <rFont val="Calibri"/>
        <family val="2"/>
        <scheme val="minor"/>
      </rPr>
      <t>Panama</t>
    </r>
  </si>
  <si>
    <r>
      <rPr>
        <sz val="11"/>
        <color theme="1"/>
        <rFont val="Calibri"/>
        <family val="2"/>
        <scheme val="minor"/>
      </rPr>
      <t>Amical</t>
    </r>
  </si>
  <si>
    <r>
      <rPr>
        <sz val="11"/>
        <color theme="1"/>
        <rFont val="Calibri"/>
        <family val="2"/>
        <scheme val="minor"/>
      </rPr>
      <t>Irak</t>
    </r>
  </si>
  <si>
    <r>
      <rPr>
        <sz val="11"/>
        <color theme="1"/>
        <rFont val="Calibri"/>
        <family val="2"/>
        <scheme val="minor"/>
      </rPr>
      <t>Nouvelle‑Zélande</t>
    </r>
  </si>
  <si>
    <r>
      <rPr>
        <sz val="11"/>
        <color theme="1"/>
        <rFont val="Calibri"/>
        <family val="2"/>
        <scheme val="minor"/>
      </rPr>
      <t>Coupe de la Confédération</t>
    </r>
  </si>
  <si>
    <r>
      <rPr>
        <sz val="11"/>
        <color theme="1"/>
        <rFont val="Calibri"/>
        <family val="2"/>
        <scheme val="minor"/>
      </rPr>
      <t>Tunisie</t>
    </r>
  </si>
  <si>
    <r>
      <rPr>
        <sz val="11"/>
        <color theme="1"/>
        <rFont val="Calibri"/>
        <family val="2"/>
        <scheme val="minor"/>
      </rPr>
      <t>Nigéria</t>
    </r>
  </si>
  <si>
    <r>
      <rPr>
        <sz val="11"/>
        <color theme="1"/>
        <rFont val="Calibri"/>
        <family val="2"/>
        <scheme val="minor"/>
      </rPr>
      <t>Qualification pour la Coupe du Monde de la FIFA</t>
    </r>
  </si>
  <si>
    <r>
      <rPr>
        <sz val="11"/>
        <color theme="1"/>
        <rFont val="Calibri"/>
        <family val="2"/>
        <scheme val="minor"/>
      </rPr>
      <t>Haïti</t>
    </r>
  </si>
  <si>
    <r>
      <rPr>
        <sz val="11"/>
        <color theme="1"/>
        <rFont val="Calibri"/>
        <family val="2"/>
        <scheme val="minor"/>
      </rPr>
      <t>Martinique</t>
    </r>
  </si>
  <si>
    <r>
      <rPr>
        <sz val="11"/>
        <color theme="1"/>
        <rFont val="Calibri"/>
        <family val="2"/>
        <scheme val="minor"/>
      </rPr>
      <t>Amical</t>
    </r>
  </si>
  <si>
    <r>
      <rPr>
        <sz val="11"/>
        <color theme="1"/>
        <rFont val="Calibri"/>
        <family val="2"/>
        <scheme val="minor"/>
      </rPr>
      <t>Mexique</t>
    </r>
  </si>
  <si>
    <r>
      <rPr>
        <sz val="11"/>
        <color theme="1"/>
        <rFont val="Calibri"/>
        <family val="2"/>
        <scheme val="minor"/>
      </rPr>
      <t>Guatemala</t>
    </r>
  </si>
  <si>
    <r>
      <rPr>
        <sz val="11"/>
        <color theme="1"/>
        <rFont val="Calibri"/>
        <family val="2"/>
        <scheme val="minor"/>
      </rPr>
      <t>Amical</t>
    </r>
  </si>
  <si>
    <r>
      <rPr>
        <sz val="11"/>
        <color theme="1"/>
        <rFont val="Calibri"/>
        <family val="2"/>
        <scheme val="minor"/>
      </rPr>
      <t>Mexique</t>
    </r>
  </si>
  <si>
    <r>
      <rPr>
        <sz val="11"/>
        <color theme="1"/>
        <rFont val="Calibri"/>
        <family val="2"/>
        <scheme val="minor"/>
      </rPr>
      <t>Panama</t>
    </r>
  </si>
  <si>
    <r>
      <rPr>
        <sz val="11"/>
        <color theme="1"/>
        <rFont val="Calibri"/>
        <family val="2"/>
        <scheme val="minor"/>
      </rPr>
      <t>Gold Cup</t>
    </r>
  </si>
  <si>
    <r>
      <rPr>
        <sz val="11"/>
        <color theme="1"/>
        <rFont val="Calibri"/>
        <family val="2"/>
        <scheme val="minor"/>
      </rPr>
      <t>Costa Rica</t>
    </r>
  </si>
  <si>
    <r>
      <rPr>
        <sz val="11"/>
        <color theme="1"/>
        <rFont val="Calibri"/>
        <family val="2"/>
        <scheme val="minor"/>
      </rPr>
      <t>Canada</t>
    </r>
  </si>
  <si>
    <r>
      <rPr>
        <sz val="11"/>
        <color theme="1"/>
        <rFont val="Calibri"/>
        <family val="2"/>
        <scheme val="minor"/>
      </rPr>
      <t>Gold Cup</t>
    </r>
  </si>
  <si>
    <r>
      <rPr>
        <sz val="11"/>
        <color theme="1"/>
        <rFont val="Calibri"/>
        <family val="2"/>
        <scheme val="minor"/>
      </rPr>
      <t>Costa Rica</t>
    </r>
  </si>
  <si>
    <r>
      <rPr>
        <sz val="11"/>
        <color theme="1"/>
        <rFont val="Calibri"/>
        <family val="2"/>
        <scheme val="minor"/>
      </rPr>
      <t>Mexique</t>
    </r>
  </si>
  <si>
    <r>
      <rPr>
        <sz val="11"/>
        <color theme="1"/>
        <rFont val="Calibri"/>
        <family val="2"/>
        <scheme val="minor"/>
      </rPr>
      <t>Gold Cup</t>
    </r>
  </si>
  <si>
    <r>
      <rPr>
        <sz val="11"/>
        <color theme="1"/>
        <rFont val="Calibri"/>
        <family val="2"/>
        <scheme val="minor"/>
      </rPr>
      <t>Équateur</t>
    </r>
  </si>
  <si>
    <r>
      <rPr>
        <sz val="11"/>
        <color theme="1"/>
        <rFont val="Calibri"/>
        <family val="2"/>
        <scheme val="minor"/>
      </rPr>
      <t>Jamaïque</t>
    </r>
  </si>
  <si>
    <r>
      <rPr>
        <sz val="11"/>
        <color theme="1"/>
        <rFont val="Calibri"/>
        <family val="2"/>
        <scheme val="minor"/>
      </rPr>
      <t>Amical</t>
    </r>
  </si>
  <si>
    <r>
      <rPr>
        <sz val="11"/>
        <color theme="1"/>
        <rFont val="Calibri"/>
        <family val="2"/>
        <scheme val="minor"/>
      </rPr>
      <t>Égypte</t>
    </r>
  </si>
  <si>
    <r>
      <rPr>
        <sz val="11"/>
        <color theme="1"/>
        <rFont val="Calibri"/>
        <family val="2"/>
        <scheme val="minor"/>
      </rPr>
      <t>Guinée</t>
    </r>
  </si>
  <si>
    <r>
      <rPr>
        <sz val="11"/>
        <color theme="1"/>
        <rFont val="Calibri"/>
        <family val="2"/>
        <scheme val="minor"/>
      </rPr>
      <t>Amical</t>
    </r>
  </si>
  <si>
    <r>
      <rPr>
        <sz val="11"/>
        <color theme="1"/>
        <rFont val="Calibri"/>
        <family val="2"/>
        <scheme val="minor"/>
      </rPr>
      <t>Islande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</si>
  <si>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</si>
  <si>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</si>
  <si>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Pays‑Bas</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</si>
  <si>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</si>
  <si>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</si>
  <si>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</si>
  <si>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Israël</t>
    </r>
  </si>
  <si>
    <r>
      <rPr>
        <sz val="11"/>
        <color theme="1"/>
        <rFont val="Calibri"/>
        <family val="2"/>
        <scheme val="minor"/>
      </rPr>
      <t>Amical</t>
    </r>
  </si>
  <si>
    <r>
      <rPr>
        <sz val="11"/>
        <color theme="1"/>
        <rFont val="Calibri"/>
        <family val="2"/>
        <scheme val="minor"/>
      </rPr>
      <t>Suisse</t>
    </r>
  </si>
  <si>
    <r>
      <rPr>
        <sz val="11"/>
        <color theme="1"/>
        <rFont val="Calibri"/>
        <family val="2"/>
        <scheme val="minor"/>
      </rPr>
      <t>Italie</t>
    </r>
  </si>
  <si>
    <r>
      <rPr>
        <sz val="11"/>
        <color theme="1"/>
        <rFont val="Calibri"/>
        <family val="2"/>
        <scheme val="minor"/>
      </rPr>
      <t>Amical</t>
    </r>
  </si>
  <si>
    <r>
      <rPr>
        <sz val="11"/>
        <color theme="1"/>
        <rFont val="Calibri"/>
        <family val="2"/>
        <scheme val="minor"/>
      </rPr>
      <t>Nigéria</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</si>
  <si>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</si>
  <si>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</si>
  <si>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Chili</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</si>
  <si>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</si>
  <si>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</si>
  <si>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</si>
  <si>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</si>
  <si>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</si>
  <si>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France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</si>
  <si>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</si>
  <si>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</si>
  <si>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Islande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</si>
  <si>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</si>
  <si>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</si>
  <si>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</si>
  <si>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</si>
  <si>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</si>
  <si>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Ouzbékistan</t>
    </r>
  </si>
  <si>
    <r>
      <rPr>
        <sz val="11"/>
        <color theme="1"/>
        <rFont val="Calibri"/>
        <family val="2"/>
        <scheme val="minor"/>
      </rPr>
      <t>Iran</t>
    </r>
  </si>
  <si>
    <r>
      <rPr>
        <sz val="11"/>
        <color theme="1"/>
        <rFont val="Calibri"/>
        <family val="2"/>
        <scheme val="minor"/>
      </rPr>
      <t>Amical</t>
    </r>
  </si>
  <si>
    <r>
      <rPr>
        <sz val="11"/>
        <color theme="1"/>
        <rFont val="Calibri"/>
        <family val="2"/>
        <scheme val="minor"/>
      </rPr>
      <t>Nigéria</t>
    </r>
  </si>
  <si>
    <r>
      <rPr>
        <sz val="11"/>
        <color theme="1"/>
        <rFont val="Calibri"/>
        <family val="2"/>
        <scheme val="minor"/>
      </rPr>
      <t>Tunisie</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</si>
  <si>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</si>
  <si>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</si>
  <si>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</si>
  <si>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</si>
  <si>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Bélarus</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</si>
  <si>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</si>
  <si>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</si>
  <si>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</si>
  <si>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Oman</t>
    </r>
  </si>
  <si>
    <r>
      <rPr>
        <sz val="11"/>
        <color theme="1"/>
        <rFont val="Calibri"/>
        <family val="2"/>
        <scheme val="minor"/>
      </rPr>
      <t>Amical</t>
    </r>
  </si>
  <si>
    <r>
      <rPr>
        <sz val="11"/>
        <color theme="1"/>
        <rFont val="Calibri"/>
        <family val="2"/>
        <scheme val="minor"/>
      </rPr>
      <t>Roumanie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</si>
  <si>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</si>
  <si>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</si>
  <si>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Serbie</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</si>
  <si>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</si>
  <si>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</si>
  <si>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</si>
  <si>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Libye</t>
    </r>
  </si>
  <si>
    <r>
      <rPr>
        <sz val="11"/>
        <color theme="1"/>
        <rFont val="Calibri"/>
        <family val="2"/>
        <scheme val="minor"/>
      </rPr>
      <t>Amical</t>
    </r>
  </si>
  <si>
    <r>
      <rPr>
        <sz val="11"/>
        <color theme="1"/>
        <rFont val="Calibri"/>
        <family val="2"/>
        <scheme val="minor"/>
      </rPr>
      <t>Australie</t>
    </r>
  </si>
  <si>
    <r>
      <rPr>
        <sz val="11"/>
        <color theme="1"/>
        <rFont val="Calibri"/>
        <family val="2"/>
        <scheme val="minor"/>
      </rPr>
      <t>Pays‑Bas</t>
    </r>
  </si>
  <si>
    <r>
      <rPr>
        <sz val="11"/>
        <color theme="1"/>
        <rFont val="Calibri"/>
        <family val="2"/>
        <scheme val="minor"/>
      </rPr>
      <t>Amical</t>
    </r>
  </si>
  <si>
    <r>
      <rPr>
        <sz val="11"/>
        <color theme="1"/>
        <rFont val="Calibri"/>
        <family val="2"/>
        <scheme val="minor"/>
      </rPr>
      <t>Irlande</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</si>
  <si>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</si>
  <si>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</si>
  <si>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Brésil</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</si>
  <si>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</si>
  <si>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</si>
  <si>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Allemagne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</si>
  <si>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</si>
  <si>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</si>
  <si>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</si>
  <si>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Monténégro</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</si>
  <si>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</si>
  <si>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</si>
  <si>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</si>
  <si>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</si>
  <si>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</si>
  <si>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Chine</t>
    </r>
  </si>
  <si>
    <r>
      <rPr>
        <sz val="11"/>
        <color theme="1"/>
        <rFont val="Calibri"/>
        <family val="2"/>
        <scheme val="minor"/>
      </rPr>
      <t>Amical</t>
    </r>
  </si>
  <si>
    <r>
      <rPr>
        <sz val="11"/>
        <color theme="1"/>
        <rFont val="Calibri"/>
        <family val="2"/>
        <scheme val="minor"/>
      </rPr>
      <t>Danemark</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</si>
  <si>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</si>
  <si>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</si>
  <si>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Estonie</t>
    </r>
  </si>
  <si>
    <r>
      <rPr>
        <sz val="11"/>
        <color theme="1"/>
        <rFont val="Calibri"/>
        <family val="2"/>
        <scheme val="minor"/>
      </rPr>
      <t>Albanie</t>
    </r>
  </si>
  <si>
    <r>
      <rPr>
        <sz val="11"/>
        <color theme="1"/>
        <rFont val="Calibri"/>
        <family val="2"/>
        <scheme val="minor"/>
      </rPr>
      <t>Amical</t>
    </r>
  </si>
  <si>
    <r>
      <rPr>
        <sz val="11"/>
        <color theme="1"/>
        <rFont val="Calibri"/>
        <family val="2"/>
        <scheme val="minor"/>
      </rPr>
      <t>Grèce</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</si>
  <si>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</si>
  <si>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</si>
  <si>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</si>
  <si>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Pays‑Bas</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</si>
  <si>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</si>
  <si>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</si>
  <si>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Bélarus</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</si>
  <si>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</si>
  <si>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</si>
  <si>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Japon</t>
    </r>
  </si>
  <si>
    <r>
      <rPr>
        <sz val="11"/>
        <color theme="1"/>
        <rFont val="Calibri"/>
        <family val="2"/>
        <scheme val="minor"/>
      </rPr>
      <t>Amical</t>
    </r>
  </si>
  <si>
    <r>
      <rPr>
        <sz val="11"/>
        <color theme="1"/>
        <rFont val="Calibri"/>
        <family val="2"/>
        <scheme val="minor"/>
      </rPr>
      <t>Ghana</t>
    </r>
  </si>
  <si>
    <r>
      <rPr>
        <sz val="11"/>
        <color theme="1"/>
        <rFont val="Calibri"/>
        <family val="2"/>
        <scheme val="minor"/>
      </rPr>
      <t>Mali</t>
    </r>
  </si>
  <si>
    <r>
      <rPr>
        <sz val="11"/>
        <color theme="1"/>
        <rFont val="Calibri"/>
        <family val="2"/>
        <scheme val="minor"/>
      </rPr>
      <t>Qualification pour la Coupe du Monde de la FIFA</t>
    </r>
  </si>
  <si>
    <r>
      <rPr>
        <sz val="11"/>
        <color theme="1"/>
        <rFont val="Calibri"/>
        <family val="2"/>
        <scheme val="minor"/>
      </rPr>
      <t>Afrique du Sud</t>
    </r>
  </si>
  <si>
    <r>
      <rPr>
        <sz val="11"/>
        <color theme="1"/>
        <rFont val="Calibri"/>
        <family val="2"/>
        <scheme val="minor"/>
      </rPr>
      <t>Jamaïque</t>
    </r>
  </si>
  <si>
    <r>
      <rPr>
        <sz val="11"/>
        <color theme="1"/>
        <rFont val="Calibri"/>
        <family val="2"/>
        <scheme val="minor"/>
      </rPr>
      <t>Amical</t>
    </r>
  </si>
  <si>
    <r>
      <rPr>
        <sz val="11"/>
        <color theme="1"/>
        <rFont val="Calibri"/>
        <family val="2"/>
        <scheme val="minor"/>
      </rPr>
      <t>France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</si>
  <si>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</si>
  <si>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</si>
  <si>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</si>
  <si>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</si>
  <si>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</si>
  <si>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Iran</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</si>
  <si>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</si>
  <si>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</si>
  <si>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Pays‑Bas</t>
    </r>
  </si>
  <si>
    <r>
      <rPr>
        <sz val="11"/>
        <color theme="1"/>
        <rFont val="Calibri"/>
        <family val="2"/>
        <scheme val="minor"/>
      </rPr>
      <t>Paraguay</t>
    </r>
  </si>
  <si>
    <r>
      <rPr>
        <sz val="11"/>
        <color theme="1"/>
        <rFont val="Calibri"/>
        <family val="2"/>
        <scheme val="minor"/>
      </rPr>
      <t>Amical</t>
    </r>
  </si>
  <si>
    <r>
      <rPr>
        <sz val="11"/>
        <color theme="1"/>
        <rFont val="Calibri"/>
        <family val="2"/>
        <scheme val="minor"/>
      </rPr>
      <t>Uruguay</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</si>
  <si>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</si>
  <si>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</si>
  <si>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</si>
  <si>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</si>
  <si>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</si>
  <si>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Chine</t>
    </r>
  </si>
  <si>
    <r>
      <rPr>
        <sz val="11"/>
        <color theme="1"/>
        <rFont val="Calibri"/>
        <family val="2"/>
        <scheme val="minor"/>
      </rPr>
      <t>Jordanie</t>
    </r>
  </si>
  <si>
    <r>
      <rPr>
        <sz val="11"/>
        <color theme="1"/>
        <rFont val="Calibri"/>
        <family val="2"/>
        <scheme val="minor"/>
      </rPr>
      <t>Amical</t>
    </r>
  </si>
  <si>
    <r>
      <rPr>
        <sz val="11"/>
        <color theme="1"/>
        <rFont val="Calibri"/>
        <family val="2"/>
        <scheme val="minor"/>
      </rPr>
      <t>Qatar</t>
    </r>
  </si>
  <si>
    <r>
      <rPr>
        <sz val="11"/>
        <color theme="1"/>
        <rFont val="Calibri"/>
        <family val="2"/>
        <scheme val="minor"/>
      </rPr>
      <t>Mali</t>
    </r>
  </si>
  <si>
    <r>
      <rPr>
        <sz val="11"/>
        <color theme="1"/>
        <rFont val="Calibri"/>
        <family val="2"/>
        <scheme val="minor"/>
      </rPr>
      <t>Amical</t>
    </r>
  </si>
  <si>
    <r>
      <rPr>
        <sz val="11"/>
        <color theme="1"/>
        <rFont val="Calibri"/>
        <family val="2"/>
        <scheme val="minor"/>
      </rPr>
      <t>Chine</t>
    </r>
  </si>
  <si>
    <r>
      <rPr>
        <sz val="11"/>
        <color theme="1"/>
        <rFont val="Calibri"/>
        <family val="2"/>
        <scheme val="minor"/>
      </rPr>
      <t>Syrie</t>
    </r>
  </si>
  <si>
    <r>
      <rPr>
        <sz val="11"/>
        <color theme="1"/>
        <rFont val="Calibri"/>
        <family val="2"/>
        <scheme val="minor"/>
      </rPr>
      <t>Qualification pour la Coupe de l’AFC</t>
    </r>
  </si>
  <si>
    <r>
      <rPr>
        <sz val="11"/>
        <color theme="1"/>
        <rFont val="Calibri"/>
        <family val="2"/>
        <scheme val="minor"/>
      </rPr>
      <t>Koweït</t>
    </r>
  </si>
  <si>
    <r>
      <rPr>
        <sz val="11"/>
        <color theme="1"/>
        <rFont val="Calibri"/>
        <family val="2"/>
        <scheme val="minor"/>
      </rPr>
      <t>Australie</t>
    </r>
  </si>
  <si>
    <r>
      <rPr>
        <sz val="11"/>
        <color theme="1"/>
        <rFont val="Calibri"/>
        <family val="2"/>
        <scheme val="minor"/>
      </rPr>
      <t>Qualification pour la Coupe de l’AFC</t>
    </r>
  </si>
  <si>
    <r>
      <rPr>
        <sz val="11"/>
        <color theme="1"/>
        <rFont val="Calibri"/>
        <family val="2"/>
        <scheme val="minor"/>
      </rPr>
      <t>Côte d’Ivoire</t>
    </r>
  </si>
  <si>
    <r>
      <rPr>
        <sz val="11"/>
        <color theme="1"/>
        <rFont val="Calibri"/>
        <family val="2"/>
        <scheme val="minor"/>
      </rPr>
      <t>Algérie</t>
    </r>
  </si>
  <si>
    <r>
      <rPr>
        <sz val="11"/>
        <color theme="1"/>
        <rFont val="Calibri"/>
        <family val="2"/>
        <scheme val="minor"/>
      </rPr>
      <t>Coupe d’Afrique des nations</t>
    </r>
  </si>
  <si>
    <r>
      <rPr>
        <sz val="11"/>
        <color theme="1"/>
        <rFont val="Calibri"/>
        <family val="2"/>
        <scheme val="minor"/>
      </rPr>
      <t>Zambie</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</si>
  <si>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</si>
  <si>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</si>
  <si>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Cameroun</t>
    </r>
  </si>
  <si>
    <r>
      <rPr>
        <sz val="11"/>
        <color theme="1"/>
        <rFont val="Calibri"/>
        <family val="2"/>
        <scheme val="minor"/>
      </rPr>
      <t>Tunisie</t>
    </r>
  </si>
  <si>
    <r>
      <rPr>
        <sz val="11"/>
        <color theme="1"/>
        <rFont val="Calibri"/>
        <family val="2"/>
        <scheme val="minor"/>
      </rPr>
      <t>Coupe d’Afrique des nations</t>
    </r>
  </si>
  <si>
    <r>
      <rPr>
        <sz val="11"/>
        <color theme="1"/>
        <rFont val="Calibri"/>
        <family val="2"/>
        <scheme val="minor"/>
      </rPr>
      <t>Syrie</t>
    </r>
  </si>
  <si>
    <r>
      <rPr>
        <sz val="11"/>
        <color theme="1"/>
        <rFont val="Calibri"/>
        <family val="2"/>
        <scheme val="minor"/>
      </rPr>
      <t>Suède</t>
    </r>
  </si>
  <si>
    <r>
      <rPr>
        <sz val="11"/>
        <color theme="1"/>
        <rFont val="Calibri"/>
        <family val="2"/>
        <scheme val="minor"/>
      </rPr>
      <t>Amical</t>
    </r>
  </si>
  <si>
    <r>
      <rPr>
        <sz val="11"/>
        <color theme="1"/>
        <rFont val="Calibri"/>
        <family val="2"/>
        <scheme val="minor"/>
      </rPr>
      <t>Zambie</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</si>
  <si>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</si>
  <si>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</si>
  <si>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Japon</t>
    </r>
  </si>
  <si>
    <r>
      <rPr>
        <sz val="11"/>
        <color theme="1"/>
        <rFont val="Calibri"/>
        <family val="2"/>
        <scheme val="minor"/>
      </rPr>
      <t>Venezuela</t>
    </r>
  </si>
  <si>
    <r>
      <rPr>
        <sz val="11"/>
        <color theme="1"/>
        <rFont val="Calibri"/>
        <family val="2"/>
        <scheme val="minor"/>
      </rPr>
      <t>Amical</t>
    </r>
  </si>
  <si>
    <r>
      <rPr>
        <sz val="11"/>
        <color theme="1"/>
        <rFont val="Calibri"/>
        <family val="2"/>
        <scheme val="minor"/>
      </rPr>
      <t>Japon</t>
    </r>
  </si>
  <si>
    <r>
      <rPr>
        <sz val="11"/>
        <color theme="1"/>
        <rFont val="Calibri"/>
        <family val="2"/>
        <scheme val="minor"/>
      </rPr>
      <t>Chine</t>
    </r>
  </si>
  <si>
    <r>
      <rPr>
        <sz val="11"/>
        <color theme="1"/>
        <rFont val="Calibri"/>
        <family val="2"/>
        <scheme val="minor"/>
      </rPr>
      <t>Championnat de l’EAFF</t>
    </r>
  </si>
  <si>
    <r>
      <rPr>
        <sz val="11"/>
        <color theme="1"/>
        <rFont val="Calibri"/>
        <family val="2"/>
        <scheme val="minor"/>
      </rPr>
      <t>Koweït</t>
    </r>
  </si>
  <si>
    <r>
      <rPr>
        <sz val="11"/>
        <color theme="1"/>
        <rFont val="Calibri"/>
        <family val="2"/>
        <scheme val="minor"/>
      </rPr>
      <t>Syrie</t>
    </r>
  </si>
  <si>
    <r>
      <rPr>
        <sz val="11"/>
        <color theme="1"/>
        <rFont val="Calibri"/>
        <family val="2"/>
        <scheme val="minor"/>
      </rPr>
      <t>Amical</t>
    </r>
  </si>
  <si>
    <r>
      <rPr>
        <sz val="11"/>
        <color theme="1"/>
        <rFont val="Calibri"/>
        <family val="2"/>
        <scheme val="minor"/>
      </rPr>
      <t>Hongrie</t>
    </r>
  </si>
  <si>
    <r>
      <rPr>
        <sz val="11"/>
        <color theme="1"/>
        <rFont val="Calibri"/>
        <family val="2"/>
        <scheme val="minor"/>
      </rPr>
      <t>Russie</t>
    </r>
  </si>
  <si>
    <r>
      <rPr>
        <sz val="11"/>
        <color theme="1"/>
        <rFont val="Calibri"/>
        <family val="2"/>
        <scheme val="minor"/>
      </rPr>
      <t>Amical</t>
    </r>
  </si>
  <si>
    <r>
      <rPr>
        <sz val="11"/>
        <color theme="1"/>
        <rFont val="Calibri"/>
        <family val="2"/>
        <scheme val="minor"/>
      </rPr>
      <t>Italie</t>
    </r>
  </si>
  <si>
    <r>
      <rPr>
        <sz val="11"/>
        <color theme="1"/>
        <rFont val="Calibri"/>
        <family val="2"/>
        <scheme val="minor"/>
      </rPr>
      <t>Cameroun</t>
    </r>
  </si>
  <si>
    <r>
      <rPr>
        <sz val="11"/>
        <color theme="1"/>
        <rFont val="Calibri"/>
        <family val="2"/>
        <scheme val="minor"/>
      </rPr>
      <t>Amical</t>
    </r>
  </si>
  <si>
    <r>
      <rPr>
        <sz val="11"/>
        <color theme="1"/>
        <rFont val="Calibri"/>
        <family val="2"/>
        <scheme val="minor"/>
      </rPr>
      <t>Oman</t>
    </r>
  </si>
  <si>
    <r>
      <rPr>
        <sz val="11"/>
        <color theme="1"/>
        <rFont val="Calibri"/>
        <family val="2"/>
        <scheme val="minor"/>
      </rPr>
      <t>Koweït</t>
    </r>
  </si>
  <si>
    <r>
      <rPr>
        <sz val="11"/>
        <color theme="1"/>
        <rFont val="Calibri"/>
        <family val="2"/>
        <scheme val="minor"/>
      </rPr>
      <t>Qualification pour la Coupe de l’AFC</t>
    </r>
  </si>
  <si>
    <r>
      <rPr>
        <sz val="11"/>
        <color theme="1"/>
        <rFont val="Calibri"/>
        <family val="2"/>
        <scheme val="minor"/>
      </rPr>
      <t>Martinique</t>
    </r>
  </si>
  <si>
    <r>
      <rPr>
        <sz val="11"/>
        <color theme="1"/>
        <rFont val="Calibri"/>
        <family val="2"/>
        <scheme val="minor"/>
      </rPr>
      <t>Haïti</t>
    </r>
  </si>
  <si>
    <r>
      <rPr>
        <sz val="11"/>
        <color theme="1"/>
        <rFont val="Calibri"/>
        <family val="2"/>
        <scheme val="minor"/>
      </rPr>
      <t>Amical</t>
    </r>
  </si>
  <si>
    <r>
      <rPr>
        <sz val="11"/>
        <color theme="1"/>
        <rFont val="Calibri"/>
        <family val="2"/>
        <scheme val="minor"/>
      </rPr>
      <t>Mexique</t>
    </r>
  </si>
  <si>
    <r>
      <rPr>
        <sz val="11"/>
        <color theme="1"/>
        <rFont val="Calibri"/>
        <family val="2"/>
        <scheme val="minor"/>
      </rPr>
      <t>Islande</t>
    </r>
  </si>
  <si>
    <r>
      <rPr>
        <sz val="11"/>
        <color theme="1"/>
        <rFont val="Calibri"/>
        <family val="2"/>
        <scheme val="minor"/>
      </rPr>
      <t>Amical</t>
    </r>
  </si>
  <si>
    <r>
      <rPr>
        <sz val="11"/>
        <color theme="1"/>
        <rFont val="Calibri"/>
        <family val="2"/>
        <scheme val="minor"/>
      </rPr>
      <t>Chili</t>
    </r>
  </si>
  <si>
    <r>
      <rPr>
        <sz val="11"/>
        <color theme="1"/>
        <rFont val="Calibri"/>
        <family val="2"/>
        <scheme val="minor"/>
      </rPr>
      <t>Venezuela</t>
    </r>
  </si>
  <si>
    <r>
      <rPr>
        <sz val="11"/>
        <color theme="1"/>
        <rFont val="Calibri"/>
        <family val="2"/>
        <scheme val="minor"/>
      </rPr>
      <t>Amical</t>
    </r>
  </si>
  <si>
    <r>
      <rPr>
        <sz val="11"/>
        <color theme="1"/>
        <rFont val="Calibri"/>
        <family val="2"/>
        <scheme val="minor"/>
      </rPr>
      <t>Paraguay</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</si>
  <si>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</si>
  <si>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</si>
  <si>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Mexique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</si>
  <si>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</si>
  <si>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</si>
  <si>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Libye</t>
    </r>
  </si>
  <si>
    <r>
      <rPr>
        <sz val="11"/>
        <color theme="1"/>
        <rFont val="Calibri"/>
        <family val="2"/>
        <scheme val="minor"/>
      </rPr>
      <t>Cabo Verde</t>
    </r>
  </si>
  <si>
    <r>
      <rPr>
        <sz val="11"/>
        <color theme="1"/>
        <rFont val="Calibri"/>
        <family val="2"/>
        <scheme val="minor"/>
      </rPr>
      <t>Qualification pour la Coupe d’Afrique des nations</t>
    </r>
  </si>
  <si>
    <r>
      <rPr>
        <sz val="11"/>
        <color theme="1"/>
        <rFont val="Calibri"/>
        <family val="2"/>
        <scheme val="minor"/>
      </rPr>
      <t>Afrique du Sud</t>
    </r>
  </si>
  <si>
    <r>
      <rPr>
        <sz val="11"/>
        <color theme="1"/>
        <rFont val="Calibri"/>
        <family val="2"/>
        <scheme val="minor"/>
      </rPr>
      <t>Bulgarie</t>
    </r>
  </si>
  <si>
    <r>
      <rPr>
        <sz val="11"/>
        <color theme="1"/>
        <rFont val="Calibri"/>
        <family val="2"/>
        <scheme val="minor"/>
      </rPr>
      <t>Amical</t>
    </r>
  </si>
  <si>
    <r>
      <rPr>
        <sz val="11"/>
        <color theme="1"/>
        <rFont val="Calibri"/>
        <family val="2"/>
        <scheme val="minor"/>
      </rPr>
      <t>Géorgie</t>
    </r>
  </si>
  <si>
    <r>
      <rPr>
        <sz val="11"/>
        <color theme="1"/>
        <rFont val="Calibri"/>
        <family val="2"/>
        <scheme val="minor"/>
      </rPr>
      <t>Cameroun</t>
    </r>
  </si>
  <si>
    <r>
      <rPr>
        <sz val="11"/>
        <color theme="1"/>
        <rFont val="Calibri"/>
        <family val="2"/>
        <scheme val="minor"/>
      </rPr>
      <t>Amical</t>
    </r>
  </si>
  <si>
    <r>
      <rPr>
        <sz val="11"/>
        <color theme="1"/>
        <rFont val="Calibri"/>
        <family val="2"/>
        <scheme val="minor"/>
      </rPr>
      <t>Nigéria</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</si>
  <si>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</si>
  <si>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</si>
  <si>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Estonie</t>
    </r>
  </si>
  <si>
    <r>
      <rPr>
        <sz val="11"/>
        <color theme="1"/>
        <rFont val="Calibri"/>
        <family val="2"/>
        <scheme val="minor"/>
      </rPr>
      <t>Croatie</t>
    </r>
  </si>
  <si>
    <r>
      <rPr>
        <sz val="11"/>
        <color theme="1"/>
        <rFont val="Calibri"/>
        <family val="2"/>
        <scheme val="minor"/>
      </rPr>
      <t>Amical</t>
    </r>
  </si>
  <si>
    <r>
      <rPr>
        <sz val="11"/>
        <color theme="1"/>
        <rFont val="Calibri"/>
        <family val="2"/>
        <scheme val="minor"/>
      </rPr>
      <t>Bélarus</t>
    </r>
  </si>
  <si>
    <r>
      <rPr>
        <sz val="11"/>
        <color theme="1"/>
        <rFont val="Calibri"/>
        <family val="2"/>
        <scheme val="minor"/>
      </rPr>
      <t>Honduras</t>
    </r>
  </si>
  <si>
    <r>
      <rPr>
        <sz val="11"/>
        <color theme="1"/>
        <rFont val="Calibri"/>
        <family val="2"/>
        <scheme val="minor"/>
      </rPr>
      <t>Amical</t>
    </r>
  </si>
  <si>
    <r>
      <rPr>
        <sz val="11"/>
        <color theme="1"/>
        <rFont val="Calibri"/>
        <family val="2"/>
        <scheme val="minor"/>
      </rPr>
      <t>Pologne</t>
    </r>
  </si>
  <si>
    <r>
      <rPr>
        <sz val="11"/>
        <color theme="1"/>
        <rFont val="Calibri"/>
        <family val="2"/>
        <scheme val="minor"/>
      </rPr>
      <t>Finlande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</si>
  <si>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</si>
  <si>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</si>
  <si>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Cameroun</t>
    </r>
  </si>
  <si>
    <r>
      <rPr>
        <sz val="11"/>
        <color theme="1"/>
        <rFont val="Calibri"/>
        <family val="2"/>
        <scheme val="minor"/>
      </rPr>
      <t>Amical</t>
    </r>
  </si>
  <si>
    <r>
      <rPr>
        <sz val="11"/>
        <color theme="1"/>
        <rFont val="Calibri"/>
        <family val="2"/>
        <scheme val="minor"/>
      </rPr>
      <t>Venezuela</t>
    </r>
  </si>
  <si>
    <r>
      <rPr>
        <sz val="11"/>
        <color theme="1"/>
        <rFont val="Calibri"/>
        <family val="2"/>
        <scheme val="minor"/>
      </rPr>
      <t>Canada</t>
    </r>
  </si>
  <si>
    <r>
      <rPr>
        <sz val="11"/>
        <color theme="1"/>
        <rFont val="Calibri"/>
        <family val="2"/>
        <scheme val="minor"/>
      </rPr>
      <t>Amical</t>
    </r>
  </si>
  <si>
    <r>
      <rPr>
        <sz val="11"/>
        <color theme="1"/>
        <rFont val="Calibri"/>
        <family val="2"/>
        <scheme val="minor"/>
      </rPr>
      <t>Nigéria</t>
    </r>
  </si>
  <si>
    <r>
      <rPr>
        <sz val="11"/>
        <color theme="1"/>
        <rFont val="Calibri"/>
        <family val="2"/>
        <scheme val="minor"/>
      </rPr>
      <t>Colombie</t>
    </r>
  </si>
  <si>
    <r>
      <rPr>
        <sz val="11"/>
        <color theme="1"/>
        <rFont val="Calibri"/>
        <family val="2"/>
        <scheme val="minor"/>
      </rPr>
      <t>Amical</t>
    </r>
  </si>
  <si>
    <r>
      <rPr>
        <sz val="11"/>
        <color theme="1"/>
        <rFont val="Calibri"/>
        <family val="2"/>
        <scheme val="minor"/>
      </rPr>
      <t>Cameroun</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</si>
  <si>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</si>
  <si>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</si>
  <si>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Tunisie</t>
    </r>
  </si>
  <si>
    <r>
      <rPr>
        <sz val="11"/>
        <color theme="1"/>
        <rFont val="Calibri"/>
        <family val="2"/>
        <scheme val="minor"/>
      </rPr>
      <t>France</t>
    </r>
  </si>
  <si>
    <r>
      <rPr>
        <sz val="11"/>
        <color theme="1"/>
        <rFont val="Calibri"/>
        <family val="2"/>
        <scheme val="minor"/>
      </rPr>
      <t>Amical</t>
    </r>
  </si>
  <si>
    <r>
      <rPr>
        <sz val="11"/>
        <color theme="1"/>
        <rFont val="Calibri"/>
        <family val="2"/>
        <scheme val="minor"/>
      </rPr>
      <t>Serbie</t>
    </r>
  </si>
  <si>
    <r>
      <rPr>
        <sz val="11"/>
        <color theme="1"/>
        <rFont val="Calibri"/>
        <family val="2"/>
        <scheme val="minor"/>
      </rPr>
      <t>Pologne</t>
    </r>
  </si>
  <si>
    <r>
      <rPr>
        <sz val="11"/>
        <color theme="1"/>
        <rFont val="Calibri"/>
        <family val="2"/>
        <scheme val="minor"/>
      </rPr>
      <t>Amical</t>
    </r>
  </si>
  <si>
    <r>
      <rPr>
        <sz val="11"/>
        <color theme="1"/>
        <rFont val="Calibri"/>
        <family val="2"/>
        <scheme val="minor"/>
      </rPr>
      <t>Suisse</t>
    </r>
  </si>
  <si>
    <r>
      <rPr>
        <sz val="11"/>
        <color theme="1"/>
        <rFont val="Calibri"/>
        <family val="2"/>
        <scheme val="minor"/>
      </rPr>
      <t>Italie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</si>
  <si>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</si>
  <si>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</si>
  <si>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Mexique</t>
    </r>
  </si>
  <si>
    <r>
      <rPr>
        <sz val="11"/>
        <color theme="1"/>
        <rFont val="Calibri"/>
        <family val="2"/>
        <scheme val="minor"/>
      </rPr>
      <t>Coupe du Monde de la FIFA</t>
    </r>
  </si>
  <si>
    <r>
      <rPr>
        <sz val="11"/>
        <color theme="1"/>
        <rFont val="Calibri"/>
        <family val="2"/>
        <scheme val="minor"/>
      </rPr>
      <t>Uruguay</t>
    </r>
  </si>
  <si>
    <r>
      <rPr>
        <sz val="11"/>
        <color theme="1"/>
        <rFont val="Calibri"/>
        <family val="2"/>
        <scheme val="minor"/>
      </rPr>
      <t>France</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</si>
  <si>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</si>
  <si>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</si>
  <si>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Paraguay</t>
    </r>
  </si>
  <si>
    <r>
      <rPr>
        <sz val="11"/>
        <color theme="1"/>
        <rFont val="Calibri"/>
        <family val="2"/>
        <scheme val="minor"/>
      </rPr>
      <t>Coupe du Monde de la FIFA</t>
    </r>
  </si>
  <si>
    <r>
      <rPr>
        <sz val="11"/>
        <color theme="1"/>
        <rFont val="Calibri"/>
        <family val="2"/>
        <scheme val="minor"/>
      </rPr>
      <t>Côte d’Ivoire</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</si>
  <si>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</si>
  <si>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</si>
  <si>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Nouvelle‑Zélande</t>
    </r>
  </si>
  <si>
    <r>
      <rPr>
        <sz val="11"/>
        <color theme="1"/>
        <rFont val="Calibri"/>
        <family val="2"/>
        <scheme val="minor"/>
      </rPr>
      <t>Slovaquie</t>
    </r>
  </si>
  <si>
    <r>
      <rPr>
        <sz val="11"/>
        <color theme="1"/>
        <rFont val="Calibri"/>
        <family val="2"/>
        <scheme val="minor"/>
      </rPr>
      <t>Coupe du Monde de la FIFA</t>
    </r>
  </si>
  <si>
    <r>
      <rPr>
        <sz val="11"/>
        <color theme="1"/>
        <rFont val="Calibri"/>
        <family val="2"/>
        <scheme val="minor"/>
      </rPr>
      <t>Angleterre</t>
    </r>
  </si>
  <si>
    <r>
      <rPr>
        <sz val="11"/>
        <color theme="1"/>
        <rFont val="Calibri"/>
        <family val="2"/>
        <scheme val="minor"/>
      </rPr>
      <t>Algérie</t>
    </r>
  </si>
  <si>
    <r>
      <rPr>
        <sz val="11"/>
        <color theme="1"/>
        <rFont val="Calibri"/>
        <family val="2"/>
        <scheme val="minor"/>
      </rPr>
      <t>Coupe du Monde de la FIFA</t>
    </r>
  </si>
  <si>
    <r>
      <rPr>
        <sz val="11"/>
        <color theme="1"/>
        <rFont val="Calibri"/>
        <family val="2"/>
        <scheme val="minor"/>
      </rPr>
      <t>Ghana</t>
    </r>
  </si>
  <si>
    <r>
      <rPr>
        <sz val="11"/>
        <color theme="1"/>
        <rFont val="Calibri"/>
        <family val="2"/>
        <scheme val="minor"/>
      </rPr>
      <t>Australie</t>
    </r>
  </si>
  <si>
    <r>
      <rPr>
        <sz val="11"/>
        <color theme="1"/>
        <rFont val="Calibri"/>
        <family val="2"/>
        <scheme val="minor"/>
      </rPr>
      <t>Coupe du Monde de la FIFA</t>
    </r>
  </si>
  <si>
    <r>
      <rPr>
        <sz val="11"/>
        <color theme="1"/>
        <rFont val="Calibri"/>
        <family val="2"/>
        <scheme val="minor"/>
      </rPr>
      <t>Italie</t>
    </r>
  </si>
  <si>
    <r>
      <rPr>
        <sz val="11"/>
        <color theme="1"/>
        <rFont val="Calibri"/>
        <family val="2"/>
        <scheme val="minor"/>
      </rPr>
      <t>Nouvelle‑Zélande</t>
    </r>
  </si>
  <si>
    <r>
      <rPr>
        <sz val="11"/>
        <color theme="1"/>
        <rFont val="Calibri"/>
        <family val="2"/>
        <scheme val="minor"/>
      </rPr>
      <t>Coupe du Monde de la FIFA</t>
    </r>
  </si>
  <si>
    <r>
      <rPr>
        <sz val="11"/>
        <color theme="1"/>
        <rFont val="Calibri"/>
        <family val="2"/>
        <scheme val="minor"/>
      </rPr>
      <t>Nigéria</t>
    </r>
  </si>
  <si>
    <r>
      <rPr>
        <sz val="11"/>
        <color theme="1"/>
        <rFont val="Calibri"/>
        <family val="2"/>
        <scheme val="minor"/>
      </rPr>
      <t>Corée du Sud</t>
    </r>
  </si>
  <si>
    <r>
      <rPr>
        <sz val="11"/>
        <color theme="1"/>
        <rFont val="Calibri"/>
        <family val="2"/>
        <scheme val="minor"/>
      </rPr>
      <t>Coupe du Monde de la FIFA</t>
    </r>
  </si>
  <si>
    <r>
      <rPr>
        <sz val="11"/>
        <color theme="1"/>
        <rFont val="Calibri"/>
        <family val="2"/>
        <scheme val="minor"/>
      </rPr>
      <t>Paraguay</t>
    </r>
  </si>
  <si>
    <r>
      <rPr>
        <sz val="11"/>
        <color theme="1"/>
        <rFont val="Calibri"/>
        <family val="2"/>
        <scheme val="minor"/>
      </rPr>
      <t>Nouvelle‑Zélande</t>
    </r>
  </si>
  <si>
    <r>
      <rPr>
        <sz val="11"/>
        <color theme="1"/>
        <rFont val="Calibri"/>
        <family val="2"/>
        <scheme val="minor"/>
      </rPr>
      <t>Coupe du Monde de la FIFA</t>
    </r>
  </si>
  <si>
    <r>
      <rPr>
        <sz val="11"/>
        <color theme="1"/>
        <rFont val="Calibri"/>
        <family val="2"/>
        <scheme val="minor"/>
      </rPr>
      <t>Portugal</t>
    </r>
  </si>
  <si>
    <r>
      <rPr>
        <sz val="11"/>
        <color theme="1"/>
        <rFont val="Calibri"/>
        <family val="2"/>
        <scheme val="minor"/>
      </rPr>
      <t>Brésil</t>
    </r>
  </si>
  <si>
    <r>
      <rPr>
        <sz val="11"/>
        <color theme="1"/>
        <rFont val="Calibri"/>
        <family val="2"/>
        <scheme val="minor"/>
      </rPr>
      <t>Coupe du Monde de la FIFA</t>
    </r>
  </si>
  <si>
    <r>
      <rPr>
        <sz val="11"/>
        <color theme="1"/>
        <rFont val="Calibri"/>
        <family val="2"/>
        <scheme val="minor"/>
      </rPr>
      <t>Suisse</t>
    </r>
  </si>
  <si>
    <r>
      <rPr>
        <sz val="11"/>
        <color theme="1"/>
        <rFont val="Calibri"/>
        <family val="2"/>
        <scheme val="minor"/>
      </rPr>
      <t>Honduras</t>
    </r>
  </si>
  <si>
    <r>
      <rPr>
        <sz val="11"/>
        <color theme="1"/>
        <rFont val="Calibri"/>
        <family val="2"/>
        <scheme val="minor"/>
      </rPr>
      <t>Coupe du Monde de la FIFA</t>
    </r>
  </si>
  <si>
    <r>
      <rPr>
        <sz val="11"/>
        <color theme="1"/>
        <rFont val="Calibri"/>
        <family val="2"/>
        <scheme val="minor"/>
      </rPr>
      <t>Paraguay</t>
    </r>
  </si>
  <si>
    <r>
      <rPr>
        <sz val="11"/>
        <color theme="1"/>
        <rFont val="Calibri"/>
        <family val="2"/>
        <scheme val="minor"/>
      </rPr>
      <t>Japon</t>
    </r>
  </si>
  <si>
    <r>
      <rPr>
        <sz val="11"/>
        <color theme="1"/>
        <rFont val="Calibri"/>
        <family val="2"/>
        <scheme val="minor"/>
      </rPr>
      <t>Coupe du Monde de la FIFA</t>
    </r>
  </si>
  <si>
    <r>
      <rPr>
        <sz val="11"/>
        <color theme="1"/>
        <rFont val="Calibri"/>
        <family val="2"/>
        <scheme val="minor"/>
      </rPr>
      <t>Uruguay</t>
    </r>
  </si>
  <si>
    <r>
      <rPr>
        <sz val="11"/>
        <color theme="1"/>
        <rFont val="Calibri"/>
        <family val="2"/>
        <scheme val="minor"/>
      </rPr>
      <t>Ghana</t>
    </r>
  </si>
  <si>
    <r>
      <rPr>
        <sz val="11"/>
        <color theme="1"/>
        <rFont val="Calibri"/>
        <family val="2"/>
        <scheme val="minor"/>
      </rPr>
      <t>Coupe du Monde de la FIFA</t>
    </r>
  </si>
  <si>
    <r>
      <rPr>
        <sz val="11"/>
        <color theme="1"/>
        <rFont val="Calibri"/>
        <family val="2"/>
        <scheme val="minor"/>
      </rPr>
      <t>Bolivie</t>
    </r>
  </si>
  <si>
    <r>
      <rPr>
        <sz val="11"/>
        <color theme="1"/>
        <rFont val="Calibri"/>
        <family val="2"/>
        <scheme val="minor"/>
      </rPr>
      <t>Colombie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</si>
  <si>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</si>
  <si>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</si>
  <si>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Allemagne</t>
    </r>
  </si>
  <si>
    <r>
      <rPr>
        <sz val="11"/>
        <color theme="1"/>
        <rFont val="Calibri"/>
        <family val="2"/>
        <scheme val="minor"/>
      </rPr>
      <t>Amical</t>
    </r>
  </si>
  <si>
    <r>
      <rPr>
        <sz val="11"/>
        <color theme="1"/>
        <rFont val="Calibri"/>
        <family val="2"/>
        <scheme val="minor"/>
      </rPr>
      <t>Mexique</t>
    </r>
  </si>
  <si>
    <r>
      <rPr>
        <sz val="11"/>
        <color theme="1"/>
        <rFont val="Calibri"/>
        <family val="2"/>
        <scheme val="minor"/>
      </rPr>
      <t>Espagne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</si>
  <si>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</si>
  <si>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</si>
  <si>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Croatie</t>
    </r>
  </si>
  <si>
    <r>
      <rPr>
        <sz val="11"/>
        <color theme="1"/>
        <rFont val="Calibri"/>
        <family val="2"/>
        <scheme val="minor"/>
      </rPr>
      <t>Amical</t>
    </r>
  </si>
  <si>
    <r>
      <rPr>
        <sz val="11"/>
        <color theme="1"/>
        <rFont val="Calibri"/>
        <family val="2"/>
        <scheme val="minor"/>
      </rPr>
      <t>Ouganda</t>
    </r>
  </si>
  <si>
    <r>
      <rPr>
        <sz val="11"/>
        <color theme="1"/>
        <rFont val="Calibri"/>
        <family val="2"/>
        <scheme val="minor"/>
      </rPr>
      <t>Zambie</t>
    </r>
  </si>
  <si>
    <r>
      <rPr>
        <sz val="11"/>
        <color theme="1"/>
        <rFont val="Calibri"/>
        <family val="2"/>
        <scheme val="minor"/>
      </rPr>
      <t>Amical</t>
    </r>
  </si>
  <si>
    <r>
      <rPr>
        <sz val="11"/>
        <color theme="1"/>
        <rFont val="Calibri"/>
        <family val="2"/>
        <scheme val="minor"/>
      </rPr>
      <t>Ukraine</t>
    </r>
  </si>
  <si>
    <r>
      <rPr>
        <sz val="11"/>
        <color theme="1"/>
        <rFont val="Calibri"/>
        <family val="2"/>
        <scheme val="minor"/>
      </rPr>
      <t>Pays‑Bas</t>
    </r>
  </si>
  <si>
    <r>
      <rPr>
        <sz val="11"/>
        <color theme="1"/>
        <rFont val="Calibri"/>
        <family val="2"/>
        <scheme val="minor"/>
      </rPr>
      <t>Amical</t>
    </r>
  </si>
  <si>
    <r>
      <rPr>
        <sz val="11"/>
        <color theme="1"/>
        <rFont val="Calibri"/>
        <family val="2"/>
        <scheme val="minor"/>
      </rPr>
      <t>Grèce</t>
    </r>
  </si>
  <si>
    <r>
      <rPr>
        <sz val="11"/>
        <color theme="1"/>
        <rFont val="Calibri"/>
        <family val="2"/>
        <scheme val="minor"/>
      </rPr>
      <t>Géorgie</t>
    </r>
  </si>
  <si>
    <r>
      <rPr>
        <sz val="11"/>
        <color theme="1"/>
        <rFont val="Calibri"/>
        <family val="2"/>
        <scheme val="minor"/>
      </rPr>
      <t>Qualification pour la Coupe européenne de l’UEFA</t>
    </r>
  </si>
  <si>
    <r>
      <rPr>
        <sz val="11"/>
        <color theme="1"/>
        <rFont val="Calibri"/>
        <family val="2"/>
        <scheme val="minor"/>
      </rPr>
      <t>Panama</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</si>
  <si>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</si>
  <si>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</si>
  <si>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Roumanie</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</si>
  <si>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</si>
  <si>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</si>
  <si>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Suisse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</si>
  <si>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</si>
  <si>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</si>
  <si>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</si>
  <si>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</si>
  <si>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Amical</t>
    </r>
  </si>
  <si>
    <r>
      <rPr>
        <sz val="11"/>
        <color theme="1"/>
        <rFont val="Calibri"/>
        <family val="2"/>
        <scheme val="minor"/>
      </rPr>
      <t>Pologne</t>
    </r>
  </si>
  <si>
    <r>
      <rPr>
        <sz val="11"/>
        <color theme="1"/>
        <rFont val="Calibri"/>
        <family val="2"/>
        <scheme val="minor"/>
      </rPr>
      <t>Ukraine</t>
    </r>
  </si>
  <si>
    <r>
      <rPr>
        <sz val="11"/>
        <color theme="1"/>
        <rFont val="Calibri"/>
        <family val="2"/>
        <scheme val="minor"/>
      </rPr>
      <t>Amical</t>
    </r>
  </si>
  <si>
    <r>
      <rPr>
        <sz val="11"/>
        <color theme="1"/>
        <rFont val="Calibri"/>
        <family val="2"/>
        <scheme val="minor"/>
      </rPr>
      <t>Bélarus</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</si>
  <si>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</si>
  <si>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</si>
  <si>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Chine</t>
    </r>
  </si>
  <si>
    <r>
      <rPr>
        <sz val="11"/>
        <color theme="1"/>
        <rFont val="Calibri"/>
        <family val="2"/>
        <scheme val="minor"/>
      </rPr>
      <t>Paraguay</t>
    </r>
  </si>
  <si>
    <r>
      <rPr>
        <sz val="11"/>
        <color theme="1"/>
        <rFont val="Calibri"/>
        <family val="2"/>
        <scheme val="minor"/>
      </rPr>
      <t>Amical</t>
    </r>
  </si>
  <si>
    <r>
      <rPr>
        <sz val="11"/>
        <color theme="1"/>
        <rFont val="Calibri"/>
        <family val="2"/>
        <scheme val="minor"/>
      </rPr>
      <t>Croatie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</si>
  <si>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</si>
  <si>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</si>
  <si>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Estonie</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</si>
  <si>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</si>
  <si>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</si>
  <si>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Géorgie</t>
    </r>
  </si>
  <si>
    <r>
      <rPr>
        <sz val="11"/>
        <color theme="1"/>
        <rFont val="Calibri"/>
        <family val="2"/>
        <scheme val="minor"/>
      </rPr>
      <t>Israël</t>
    </r>
  </si>
  <si>
    <r>
      <rPr>
        <sz val="11"/>
        <color theme="1"/>
        <rFont val="Calibri"/>
        <family val="2"/>
        <scheme val="minor"/>
      </rPr>
      <t>Qualification pour la Coupe européenne de l’UEFA</t>
    </r>
  </si>
  <si>
    <r>
      <rPr>
        <sz val="11"/>
        <color theme="1"/>
        <rFont val="Calibri"/>
        <family val="2"/>
        <scheme val="minor"/>
      </rPr>
      <t xml:space="preserve">République de Macédoine </t>
    </r>
  </si>
  <si>
    <r>
      <rPr>
        <sz val="11"/>
        <color theme="1"/>
        <rFont val="Calibri"/>
        <family val="2"/>
        <scheme val="minor"/>
      </rPr>
      <t>Arménie</t>
    </r>
  </si>
  <si>
    <r>
      <rPr>
        <sz val="11"/>
        <color theme="1"/>
        <rFont val="Calibri"/>
        <family val="2"/>
        <scheme val="minor"/>
      </rPr>
      <t>Qualification pour la Coupe européenne de l’UEFA</t>
    </r>
  </si>
  <si>
    <r>
      <rPr>
        <sz val="11"/>
        <color theme="1"/>
        <rFont val="Calibri"/>
        <family val="2"/>
        <scheme val="minor"/>
      </rPr>
      <t>Qatar</t>
    </r>
  </si>
  <si>
    <r>
      <rPr>
        <sz val="11"/>
        <color theme="1"/>
        <rFont val="Calibri"/>
        <family val="2"/>
        <scheme val="minor"/>
      </rPr>
      <t>Oman</t>
    </r>
  </si>
  <si>
    <r>
      <rPr>
        <sz val="11"/>
        <color theme="1"/>
        <rFont val="Calibri"/>
        <family val="2"/>
        <scheme val="minor"/>
      </rPr>
      <t>Amical</t>
    </r>
  </si>
  <si>
    <r>
      <rPr>
        <sz val="11"/>
        <color theme="1"/>
        <rFont val="Calibri"/>
        <family val="2"/>
        <scheme val="minor"/>
      </rPr>
      <t>Serbie</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</si>
  <si>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</si>
  <si>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</si>
  <si>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Jordanie</t>
    </r>
  </si>
  <si>
    <r>
      <rPr>
        <sz val="11"/>
        <color theme="1"/>
        <rFont val="Calibri"/>
        <family val="2"/>
        <scheme val="minor"/>
      </rPr>
      <t>Syrie</t>
    </r>
  </si>
  <si>
    <r>
      <rPr>
        <sz val="11"/>
        <color theme="1"/>
        <rFont val="Calibri"/>
        <family val="2"/>
        <scheme val="minor"/>
      </rPr>
      <t>Championnat de la WAFF</t>
    </r>
  </si>
  <si>
    <r>
      <rPr>
        <sz val="11"/>
        <color theme="1"/>
        <rFont val="Calibri"/>
        <family val="2"/>
        <scheme val="minor"/>
      </rPr>
      <t>Koweït</t>
    </r>
  </si>
  <si>
    <r>
      <rPr>
        <sz val="11"/>
        <color theme="1"/>
        <rFont val="Calibri"/>
        <family val="2"/>
        <scheme val="minor"/>
      </rPr>
      <t>Jordanie</t>
    </r>
  </si>
  <si>
    <r>
      <rPr>
        <sz val="11"/>
        <color theme="1"/>
        <rFont val="Calibri"/>
        <family val="2"/>
        <scheme val="minor"/>
      </rPr>
      <t>Championnat de la WAFF</t>
    </r>
  </si>
  <si>
    <r>
      <rPr>
        <sz val="11"/>
        <color theme="1"/>
        <rFont val="Calibri"/>
        <family val="2"/>
        <scheme val="minor"/>
      </rPr>
      <t>Oman</t>
    </r>
  </si>
  <si>
    <r>
      <rPr>
        <sz val="11"/>
        <color theme="1"/>
        <rFont val="Calibri"/>
        <family val="2"/>
        <scheme val="minor"/>
      </rPr>
      <t>Iran</t>
    </r>
  </si>
  <si>
    <r>
      <rPr>
        <sz val="11"/>
        <color theme="1"/>
        <rFont val="Calibri"/>
        <family val="2"/>
        <scheme val="minor"/>
      </rPr>
      <t>Championnat de la WAFF</t>
    </r>
  </si>
  <si>
    <r>
      <rPr>
        <sz val="11"/>
        <color theme="1"/>
        <rFont val="Calibri"/>
        <family val="2"/>
        <scheme val="minor"/>
      </rPr>
      <t>Irlande du Nord</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</si>
  <si>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</si>
  <si>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</si>
  <si>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Ukraine</t>
    </r>
  </si>
  <si>
    <r>
      <rPr>
        <sz val="11"/>
        <color theme="1"/>
        <rFont val="Calibri"/>
        <family val="2"/>
        <scheme val="minor"/>
      </rPr>
      <t>Canada</t>
    </r>
  </si>
  <si>
    <r>
      <rPr>
        <sz val="11"/>
        <color theme="1"/>
        <rFont val="Calibri"/>
        <family val="2"/>
        <scheme val="minor"/>
      </rPr>
      <t>Amical</t>
    </r>
  </si>
  <si>
    <r>
      <rPr>
        <sz val="11"/>
        <color theme="1"/>
        <rFont val="Calibri"/>
        <family val="2"/>
        <scheme val="minor"/>
      </rPr>
      <t>Nouvelle‑Zélande</t>
    </r>
  </si>
  <si>
    <r>
      <rPr>
        <sz val="11"/>
        <color theme="1"/>
        <rFont val="Calibri"/>
        <family val="2"/>
        <scheme val="minor"/>
      </rPr>
      <t>Honduras</t>
    </r>
  </si>
  <si>
    <r>
      <rPr>
        <sz val="11"/>
        <color theme="1"/>
        <rFont val="Calibri"/>
        <family val="2"/>
        <scheme val="minor"/>
      </rPr>
      <t>Amical</t>
    </r>
  </si>
  <si>
    <r>
      <rPr>
        <sz val="11"/>
        <color theme="1"/>
        <rFont val="Calibri"/>
        <family val="2"/>
        <scheme val="minor"/>
      </rPr>
      <t>Maroc</t>
    </r>
  </si>
  <si>
    <r>
      <rPr>
        <sz val="11"/>
        <color theme="1"/>
        <rFont val="Calibri"/>
        <family val="2"/>
        <scheme val="minor"/>
      </rPr>
      <t>Cabo Verde</t>
    </r>
  </si>
  <si>
    <r>
      <rPr>
        <sz val="11"/>
        <color theme="1"/>
        <rFont val="Calibri"/>
        <family val="2"/>
        <scheme val="minor"/>
      </rPr>
      <t>Qualification pour la Coupe d’Afrique des nations</t>
    </r>
  </si>
  <si>
    <r>
      <rPr>
        <sz val="11"/>
        <color theme="1"/>
        <rFont val="Calibri"/>
        <family val="2"/>
        <scheme val="minor"/>
      </rPr>
      <t>Belgique</t>
    </r>
  </si>
  <si>
    <r>
      <rPr>
        <sz val="11"/>
        <color theme="1"/>
        <rFont val="Calibri"/>
        <family val="2"/>
        <scheme val="minor"/>
      </rPr>
      <t>Autriche</t>
    </r>
  </si>
  <si>
    <r>
      <rPr>
        <sz val="11"/>
        <color theme="1"/>
        <rFont val="Calibri"/>
        <family val="2"/>
        <scheme val="minor"/>
      </rPr>
      <t>Qualification pour la Coupe européenne de l’UEFA</t>
    </r>
  </si>
  <si>
    <r>
      <rPr>
        <sz val="11"/>
        <color theme="1"/>
        <rFont val="Calibri"/>
        <family val="2"/>
        <scheme val="minor"/>
      </rPr>
      <t>Équateur</t>
    </r>
  </si>
  <si>
    <r>
      <rPr>
        <sz val="11"/>
        <color theme="1"/>
        <rFont val="Calibri"/>
        <family val="2"/>
        <scheme val="minor"/>
      </rPr>
      <t>Pologne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</si>
  <si>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</si>
  <si>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</si>
  <si>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Monténégro</t>
    </r>
  </si>
  <si>
    <r>
      <rPr>
        <sz val="11"/>
        <color theme="1"/>
        <rFont val="Calibri"/>
        <family val="2"/>
        <scheme val="minor"/>
      </rPr>
      <t>Qualification pour la Coupe européenne de l’UEFA</t>
    </r>
  </si>
  <si>
    <r>
      <rPr>
        <sz val="11"/>
        <color theme="1"/>
        <rFont val="Calibri"/>
        <family val="2"/>
        <scheme val="minor"/>
      </rPr>
      <t>Corée du Sud</t>
    </r>
  </si>
  <si>
    <r>
      <rPr>
        <sz val="11"/>
        <color theme="1"/>
        <rFont val="Calibri"/>
        <family val="2"/>
        <scheme val="minor"/>
      </rPr>
      <t>Japon</t>
    </r>
  </si>
  <si>
    <r>
      <rPr>
        <sz val="11"/>
        <color theme="1"/>
        <rFont val="Calibri"/>
        <family val="2"/>
        <scheme val="minor"/>
      </rPr>
      <t>Amical</t>
    </r>
  </si>
  <si>
    <r>
      <rPr>
        <sz val="11"/>
        <color theme="1"/>
        <rFont val="Calibri"/>
        <family val="2"/>
        <scheme val="minor"/>
      </rPr>
      <t>Mexique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</si>
  <si>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</si>
  <si>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</si>
  <si>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Slovaquie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</si>
  <si>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</si>
  <si>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</si>
  <si>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Arabie saoudite</t>
    </r>
  </si>
  <si>
    <r>
      <rPr>
        <sz val="11"/>
        <color theme="1"/>
        <rFont val="Calibri"/>
        <family val="2"/>
        <scheme val="minor"/>
      </rPr>
      <t>Ouganda</t>
    </r>
  </si>
  <si>
    <r>
      <rPr>
        <sz val="11"/>
        <color theme="1"/>
        <rFont val="Calibri"/>
        <family val="2"/>
        <scheme val="minor"/>
      </rPr>
      <t>Amical</t>
    </r>
  </si>
  <si>
    <r>
      <rPr>
        <sz val="11"/>
        <color theme="1"/>
        <rFont val="Calibri"/>
        <family val="2"/>
        <scheme val="minor"/>
      </rPr>
      <t>Albanie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</si>
  <si>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</si>
  <si>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</si>
  <si>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Colombie</t>
    </r>
  </si>
  <si>
    <r>
      <rPr>
        <sz val="11"/>
        <color theme="1"/>
        <rFont val="Calibri"/>
        <family val="2"/>
        <scheme val="minor"/>
      </rPr>
      <t>Pérou</t>
    </r>
  </si>
  <si>
    <r>
      <rPr>
        <sz val="11"/>
        <color theme="1"/>
        <rFont val="Calibri"/>
        <family val="2"/>
        <scheme val="minor"/>
      </rPr>
      <t>Amical</t>
    </r>
  </si>
  <si>
    <r>
      <rPr>
        <sz val="11"/>
        <color theme="1"/>
        <rFont val="Calibri"/>
        <family val="2"/>
        <scheme val="minor"/>
      </rPr>
      <t>Irak</t>
    </r>
  </si>
  <si>
    <r>
      <rPr>
        <sz val="11"/>
        <color theme="1"/>
        <rFont val="Calibri"/>
        <family val="2"/>
        <scheme val="minor"/>
      </rPr>
      <t>Koweït</t>
    </r>
  </si>
  <si>
    <r>
      <rPr>
        <sz val="11"/>
        <color theme="1"/>
        <rFont val="Calibri"/>
        <family val="2"/>
        <scheme val="minor"/>
      </rPr>
      <t>Amical</t>
    </r>
  </si>
  <si>
    <r>
      <rPr>
        <sz val="11"/>
        <color theme="1"/>
        <rFont val="Calibri"/>
        <family val="2"/>
        <scheme val="minor"/>
      </rPr>
      <t>Italie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</si>
  <si>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</si>
  <si>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</si>
  <si>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</si>
  <si>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</si>
  <si>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</si>
  <si>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</si>
  <si>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Maroc</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</si>
  <si>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</si>
  <si>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</si>
  <si>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Ghana</t>
    </r>
  </si>
  <si>
    <r>
      <rPr>
        <sz val="11"/>
        <color theme="1"/>
        <rFont val="Calibri"/>
        <family val="2"/>
        <scheme val="minor"/>
      </rPr>
      <t>Amical</t>
    </r>
  </si>
  <si>
    <r>
      <rPr>
        <sz val="11"/>
        <color theme="1"/>
        <rFont val="Calibri"/>
        <family val="2"/>
        <scheme val="minor"/>
      </rPr>
      <t>Suède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</si>
  <si>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</si>
  <si>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</si>
  <si>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Suisse</t>
    </r>
  </si>
  <si>
    <r>
      <rPr>
        <sz val="11"/>
        <color theme="1"/>
        <rFont val="Calibri"/>
        <family val="2"/>
        <scheme val="minor"/>
      </rPr>
      <t>Ukraine</t>
    </r>
  </si>
  <si>
    <r>
      <rPr>
        <sz val="11"/>
        <color theme="1"/>
        <rFont val="Calibri"/>
        <family val="2"/>
        <scheme val="minor"/>
      </rPr>
      <t>Amical</t>
    </r>
  </si>
  <si>
    <r>
      <rPr>
        <sz val="11"/>
        <color theme="1"/>
        <rFont val="Calibri"/>
        <family val="2"/>
        <scheme val="minor"/>
      </rPr>
      <t>Irak</t>
    </r>
  </si>
  <si>
    <r>
      <rPr>
        <sz val="11"/>
        <color theme="1"/>
        <rFont val="Calibri"/>
        <family val="2"/>
        <scheme val="minor"/>
      </rPr>
      <t>Émirats arabes unis</t>
    </r>
  </si>
  <si>
    <r>
      <rPr>
        <sz val="11"/>
        <color theme="1"/>
        <rFont val="Calibri"/>
        <family val="2"/>
        <scheme val="minor"/>
      </rPr>
      <t>Coupe du Golfe</t>
    </r>
  </si>
  <si>
    <r>
      <rPr>
        <sz val="11"/>
        <color theme="1"/>
        <rFont val="Calibri"/>
        <family val="2"/>
        <scheme val="minor"/>
      </rPr>
      <t>Arabie saoudite</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</si>
  <si>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</si>
  <si>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</si>
  <si>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Émirats arabes unis</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</si>
  <si>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</si>
  <si>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</si>
  <si>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Qatar</t>
    </r>
  </si>
  <si>
    <r>
      <rPr>
        <sz val="11"/>
        <color theme="1"/>
        <rFont val="Calibri"/>
        <family val="2"/>
        <scheme val="minor"/>
      </rPr>
      <t>Arabie saoudite</t>
    </r>
  </si>
  <si>
    <r>
      <rPr>
        <sz val="11"/>
        <color theme="1"/>
        <rFont val="Calibri"/>
        <family val="2"/>
        <scheme val="minor"/>
      </rPr>
      <t>Coupe du Golfe</t>
    </r>
  </si>
  <si>
    <r>
      <rPr>
        <sz val="11"/>
        <color theme="1"/>
        <rFont val="Calibri"/>
        <family val="2"/>
        <scheme val="minor"/>
      </rPr>
      <t>Oman</t>
    </r>
  </si>
  <si>
    <r>
      <rPr>
        <sz val="11"/>
        <color theme="1"/>
        <rFont val="Calibri"/>
        <family val="2"/>
        <scheme val="minor"/>
      </rPr>
      <t>Irak</t>
    </r>
  </si>
  <si>
    <r>
      <rPr>
        <sz val="11"/>
        <color theme="1"/>
        <rFont val="Calibri"/>
        <family val="2"/>
        <scheme val="minor"/>
      </rPr>
      <t>Coupe du Golfe</t>
    </r>
  </si>
  <si>
    <r>
      <rPr>
        <sz val="11"/>
        <color theme="1"/>
        <rFont val="Calibri"/>
        <family val="2"/>
        <scheme val="minor"/>
      </rPr>
      <t>Koweït</t>
    </r>
  </si>
  <si>
    <r>
      <rPr>
        <sz val="11"/>
        <color theme="1"/>
        <rFont val="Calibri"/>
        <family val="2"/>
        <scheme val="minor"/>
      </rPr>
      <t>Irak</t>
    </r>
  </si>
  <si>
    <r>
      <rPr>
        <sz val="11"/>
        <color theme="1"/>
        <rFont val="Calibri"/>
        <family val="2"/>
        <scheme val="minor"/>
      </rPr>
      <t>Coupe du Golfe</t>
    </r>
  </si>
  <si>
    <r>
      <rPr>
        <sz val="11"/>
        <color theme="1"/>
        <rFont val="Calibri"/>
        <family val="2"/>
        <scheme val="minor"/>
      </rPr>
      <t>Jordanie</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</si>
  <si>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</si>
  <si>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</si>
  <si>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</si>
  <si>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Australie</t>
    </r>
  </si>
  <si>
    <r>
      <rPr>
        <sz val="11"/>
        <color theme="1"/>
        <rFont val="Calibri"/>
        <family val="2"/>
        <scheme val="minor"/>
      </rPr>
      <t>Amical</t>
    </r>
  </si>
  <si>
    <r>
      <rPr>
        <sz val="11"/>
        <color theme="1"/>
        <rFont val="Calibri"/>
        <family val="2"/>
        <scheme val="minor"/>
      </rPr>
      <t>Japon</t>
    </r>
  </si>
  <si>
    <r>
      <rPr>
        <sz val="11"/>
        <color theme="1"/>
        <rFont val="Calibri"/>
        <family val="2"/>
        <scheme val="minor"/>
      </rPr>
      <t>Jordanie</t>
    </r>
  </si>
  <si>
    <r>
      <rPr>
        <sz val="11"/>
        <color theme="1"/>
        <rFont val="Calibri"/>
        <family val="2"/>
        <scheme val="minor"/>
      </rPr>
      <t>Coupe de l’AFC</t>
    </r>
  </si>
  <si>
    <r>
      <rPr>
        <sz val="11"/>
        <color theme="1"/>
        <rFont val="Calibri"/>
        <family val="2"/>
        <scheme val="minor"/>
      </rPr>
      <t>Australie</t>
    </r>
  </si>
  <si>
    <r>
      <rPr>
        <sz val="11"/>
        <color theme="1"/>
        <rFont val="Calibri"/>
        <family val="2"/>
        <scheme val="minor"/>
      </rPr>
      <t>Corée du Sud</t>
    </r>
  </si>
  <si>
    <r>
      <rPr>
        <sz val="11"/>
        <color theme="1"/>
        <rFont val="Calibri"/>
        <family val="2"/>
        <scheme val="minor"/>
      </rPr>
      <t>Coupe de l’AFC</t>
    </r>
  </si>
  <si>
    <r>
      <rPr>
        <sz val="11"/>
        <color theme="1"/>
        <rFont val="Calibri"/>
        <family val="2"/>
        <scheme val="minor"/>
      </rPr>
      <t>Costa Rica</t>
    </r>
  </si>
  <si>
    <r>
      <rPr>
        <sz val="11"/>
        <color theme="1"/>
        <rFont val="Calibri"/>
        <family val="2"/>
        <scheme val="minor"/>
      </rPr>
      <t>Honduras</t>
    </r>
  </si>
  <si>
    <r>
      <rPr>
        <sz val="11"/>
        <color theme="1"/>
        <rFont val="Calibri"/>
        <family val="2"/>
        <scheme val="minor"/>
      </rPr>
      <t>Coupe de l’UNCAF</t>
    </r>
  </si>
  <si>
    <r>
      <rPr>
        <sz val="11"/>
        <color theme="1"/>
        <rFont val="Calibri"/>
        <family val="2"/>
        <scheme val="minor"/>
      </rPr>
      <t>Chine</t>
    </r>
  </si>
  <si>
    <r>
      <rPr>
        <sz val="11"/>
        <color theme="1"/>
        <rFont val="Calibri"/>
        <family val="2"/>
        <scheme val="minor"/>
      </rPr>
      <t>Ouzbékistan</t>
    </r>
  </si>
  <si>
    <r>
      <rPr>
        <sz val="11"/>
        <color theme="1"/>
        <rFont val="Calibri"/>
        <family val="2"/>
        <scheme val="minor"/>
      </rPr>
      <t>Coupe de l’AFC</t>
    </r>
  </si>
  <si>
    <r>
      <rPr>
        <sz val="11"/>
        <color theme="1"/>
        <rFont val="Calibri"/>
        <family val="2"/>
        <scheme val="minor"/>
      </rPr>
      <t>Panama</t>
    </r>
  </si>
  <si>
    <r>
      <rPr>
        <sz val="11"/>
        <color theme="1"/>
        <rFont val="Calibri"/>
        <family val="2"/>
        <scheme val="minor"/>
      </rPr>
      <t>Costa Rica</t>
    </r>
  </si>
  <si>
    <r>
      <rPr>
        <sz val="11"/>
        <color theme="1"/>
        <rFont val="Calibri"/>
        <family val="2"/>
        <scheme val="minor"/>
      </rPr>
      <t>Coupe de l’UNCAF</t>
    </r>
  </si>
  <si>
    <r>
      <rPr>
        <sz val="11"/>
        <color theme="1"/>
        <rFont val="Calibri"/>
        <family val="2"/>
        <scheme val="minor"/>
      </rPr>
      <t>Panama</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</si>
  <si>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</si>
  <si>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</si>
  <si>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</si>
  <si>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</si>
  <si>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Coupe de l’AFC</t>
    </r>
  </si>
  <si>
    <r>
      <rPr>
        <sz val="11"/>
        <color theme="1"/>
        <rFont val="Calibri"/>
        <family val="2"/>
        <scheme val="minor"/>
      </rPr>
      <t>Roumanie</t>
    </r>
  </si>
  <si>
    <r>
      <rPr>
        <sz val="11"/>
        <color theme="1"/>
        <rFont val="Calibri"/>
        <family val="2"/>
        <scheme val="minor"/>
      </rPr>
      <t>Ukraine</t>
    </r>
  </si>
  <si>
    <r>
      <rPr>
        <sz val="11"/>
        <color theme="1"/>
        <rFont val="Calibri"/>
        <family val="2"/>
        <scheme val="minor"/>
      </rPr>
      <t>Tournoi international de Chypre</t>
    </r>
  </si>
  <si>
    <r>
      <rPr>
        <sz val="11"/>
        <color theme="1"/>
        <rFont val="Calibri"/>
        <family val="2"/>
        <scheme val="minor"/>
      </rPr>
      <t>Belgique</t>
    </r>
  </si>
  <si>
    <r>
      <rPr>
        <sz val="11"/>
        <color theme="1"/>
        <rFont val="Calibri"/>
        <family val="2"/>
        <scheme val="minor"/>
      </rPr>
      <t>Finlande</t>
    </r>
  </si>
  <si>
    <r>
      <rPr>
        <sz val="11"/>
        <color theme="1"/>
        <rFont val="Calibri"/>
        <family val="2"/>
        <scheme val="minor"/>
      </rPr>
      <t>Amical</t>
    </r>
  </si>
  <si>
    <r>
      <rPr>
        <sz val="11"/>
        <color theme="1"/>
        <rFont val="Calibri"/>
        <family val="2"/>
        <scheme val="minor"/>
      </rPr>
      <t>Bulgarie</t>
    </r>
  </si>
  <si>
    <r>
      <rPr>
        <sz val="11"/>
        <color theme="1"/>
        <rFont val="Calibri"/>
        <family val="2"/>
        <scheme val="minor"/>
      </rPr>
      <t>Estonie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</si>
  <si>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</si>
  <si>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</si>
  <si>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Italie</t>
    </r>
  </si>
  <si>
    <r>
      <rPr>
        <sz val="11"/>
        <color theme="1"/>
        <rFont val="Calibri"/>
        <family val="2"/>
        <scheme val="minor"/>
      </rPr>
      <t>Amical</t>
    </r>
  </si>
  <si>
    <r>
      <rPr>
        <sz val="11"/>
        <color theme="1"/>
        <rFont val="Calibri"/>
        <family val="2"/>
        <scheme val="minor"/>
      </rPr>
      <t>Honduras</t>
    </r>
  </si>
  <si>
    <r>
      <rPr>
        <sz val="11"/>
        <color theme="1"/>
        <rFont val="Calibri"/>
        <family val="2"/>
        <scheme val="minor"/>
      </rPr>
      <t>Équateur</t>
    </r>
  </si>
  <si>
    <r>
      <rPr>
        <sz val="11"/>
        <color theme="1"/>
        <rFont val="Calibri"/>
        <family val="2"/>
        <scheme val="minor"/>
      </rPr>
      <t>Amical</t>
    </r>
  </si>
  <si>
    <r>
      <rPr>
        <sz val="11"/>
        <color theme="1"/>
        <rFont val="Calibri"/>
        <family val="2"/>
        <scheme val="minor"/>
      </rPr>
      <t>Suède</t>
    </r>
  </si>
  <si>
    <r>
      <rPr>
        <sz val="11"/>
        <color theme="1"/>
        <rFont val="Calibri"/>
        <family val="2"/>
        <scheme val="minor"/>
      </rPr>
      <t>Ukraine</t>
    </r>
  </si>
  <si>
    <r>
      <rPr>
        <sz val="11"/>
        <color theme="1"/>
        <rFont val="Calibri"/>
        <family val="2"/>
        <scheme val="minor"/>
      </rPr>
      <t>Tournoi international de Chypre</t>
    </r>
  </si>
  <si>
    <r>
      <rPr>
        <sz val="11"/>
        <color theme="1"/>
        <rFont val="Calibri"/>
        <family val="2"/>
        <scheme val="minor"/>
      </rPr>
      <t>Turquie</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</si>
  <si>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</si>
  <si>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</si>
  <si>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Venezuela</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</si>
  <si>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</si>
  <si>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</si>
  <si>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Chine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</si>
  <si>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</si>
  <si>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</si>
  <si>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Arménie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</si>
  <si>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</si>
  <si>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</si>
  <si>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Bulgarie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</si>
  <si>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</si>
  <si>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</si>
  <si>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Costa Rica</t>
    </r>
  </si>
  <si>
    <r>
      <rPr>
        <sz val="11"/>
        <color theme="1"/>
        <rFont val="Calibri"/>
        <family val="2"/>
        <scheme val="minor"/>
      </rPr>
      <t>Chine</t>
    </r>
  </si>
  <si>
    <r>
      <rPr>
        <sz val="11"/>
        <color theme="1"/>
        <rFont val="Calibri"/>
        <family val="2"/>
        <scheme val="minor"/>
      </rPr>
      <t>Amical</t>
    </r>
  </si>
  <si>
    <r>
      <rPr>
        <sz val="11"/>
        <color theme="1"/>
        <rFont val="Calibri"/>
        <family val="2"/>
        <scheme val="minor"/>
      </rPr>
      <t>Jordanie</t>
    </r>
  </si>
  <si>
    <r>
      <rPr>
        <sz val="11"/>
        <color theme="1"/>
        <rFont val="Calibri"/>
        <family val="2"/>
        <scheme val="minor"/>
      </rPr>
      <t>Koweït</t>
    </r>
  </si>
  <si>
    <r>
      <rPr>
        <sz val="11"/>
        <color theme="1"/>
        <rFont val="Calibri"/>
        <family val="2"/>
        <scheme val="minor"/>
      </rPr>
      <t>Amical</t>
    </r>
  </si>
  <si>
    <r>
      <rPr>
        <sz val="11"/>
        <color theme="1"/>
        <rFont val="Calibri"/>
        <family val="2"/>
        <scheme val="minor"/>
      </rPr>
      <t>Norvège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</si>
  <si>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</si>
  <si>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</si>
  <si>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Portugal</t>
    </r>
  </si>
  <si>
    <r>
      <rPr>
        <sz val="11"/>
        <color theme="1"/>
        <rFont val="Calibri"/>
        <family val="2"/>
        <scheme val="minor"/>
      </rPr>
      <t>Chili</t>
    </r>
  </si>
  <si>
    <r>
      <rPr>
        <sz val="11"/>
        <color theme="1"/>
        <rFont val="Calibri"/>
        <family val="2"/>
        <scheme val="minor"/>
      </rPr>
      <t>Amical</t>
    </r>
  </si>
  <si>
    <r>
      <rPr>
        <sz val="11"/>
        <color theme="1"/>
        <rFont val="Calibri"/>
        <family val="2"/>
        <scheme val="minor"/>
      </rPr>
      <t>Guatemala</t>
    </r>
  </si>
  <si>
    <r>
      <rPr>
        <sz val="11"/>
        <color theme="1"/>
        <rFont val="Calibri"/>
        <family val="2"/>
        <scheme val="minor"/>
      </rPr>
      <t>Bolivie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</si>
  <si>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</si>
  <si>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</si>
  <si>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Argentine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</si>
  <si>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</si>
  <si>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</si>
  <si>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Pérou</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</si>
  <si>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</si>
  <si>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</si>
  <si>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Ghana</t>
    </r>
  </si>
  <si>
    <r>
      <rPr>
        <sz val="11"/>
        <color theme="1"/>
        <rFont val="Calibri"/>
        <family val="2"/>
        <scheme val="minor"/>
      </rPr>
      <t>Amical</t>
    </r>
  </si>
  <si>
    <r>
      <rPr>
        <sz val="11"/>
        <color theme="1"/>
        <rFont val="Calibri"/>
        <family val="2"/>
        <scheme val="minor"/>
      </rPr>
      <t>Estonie</t>
    </r>
  </si>
  <si>
    <r>
      <rPr>
        <sz val="11"/>
        <color theme="1"/>
        <rFont val="Calibri"/>
        <family val="2"/>
        <scheme val="minor"/>
      </rPr>
      <t>Serbie</t>
    </r>
  </si>
  <si>
    <r>
      <rPr>
        <sz val="11"/>
        <color theme="1"/>
        <rFont val="Calibri"/>
        <family val="2"/>
        <scheme val="minor"/>
      </rPr>
      <t>Qualification pour la Coupe européenne de l’UEFA</t>
    </r>
  </si>
  <si>
    <r>
      <rPr>
        <sz val="11"/>
        <color theme="1"/>
        <rFont val="Calibri"/>
        <family val="2"/>
        <scheme val="minor"/>
      </rPr>
      <t>France</t>
    </r>
  </si>
  <si>
    <r>
      <rPr>
        <sz val="11"/>
        <color theme="1"/>
        <rFont val="Calibri"/>
        <family val="2"/>
        <scheme val="minor"/>
      </rPr>
      <t>Croatie</t>
    </r>
  </si>
  <si>
    <r>
      <rPr>
        <sz val="11"/>
        <color theme="1"/>
        <rFont val="Calibri"/>
        <family val="2"/>
        <scheme val="minor"/>
      </rPr>
      <t>Amical</t>
    </r>
  </si>
  <si>
    <r>
      <rPr>
        <sz val="11"/>
        <color theme="1"/>
        <rFont val="Calibri"/>
        <family val="2"/>
        <scheme val="minor"/>
      </rPr>
      <t>Grèce</t>
    </r>
  </si>
  <si>
    <r>
      <rPr>
        <sz val="11"/>
        <color theme="1"/>
        <rFont val="Calibri"/>
        <family val="2"/>
        <scheme val="minor"/>
      </rPr>
      <t>Pologne</t>
    </r>
  </si>
  <si>
    <r>
      <rPr>
        <sz val="11"/>
        <color theme="1"/>
        <rFont val="Calibri"/>
        <family val="2"/>
        <scheme val="minor"/>
      </rPr>
      <t>Amical</t>
    </r>
  </si>
  <si>
    <r>
      <rPr>
        <sz val="11"/>
        <color theme="1"/>
        <rFont val="Calibri"/>
        <family val="2"/>
        <scheme val="minor"/>
      </rPr>
      <t>Mexique</t>
    </r>
  </si>
  <si>
    <r>
      <rPr>
        <sz val="11"/>
        <color theme="1"/>
        <rFont val="Calibri"/>
        <family val="2"/>
        <scheme val="minor"/>
      </rPr>
      <t>Venezuela</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</si>
  <si>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</si>
  <si>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</si>
  <si>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Slovénie</t>
    </r>
  </si>
  <si>
    <r>
      <rPr>
        <sz val="11"/>
        <color theme="1"/>
        <rFont val="Calibri"/>
        <family val="2"/>
        <scheme val="minor"/>
      </rPr>
      <t>Qualification pour la Coupe européenne de l’UEFA</t>
    </r>
  </si>
  <si>
    <r>
      <rPr>
        <sz val="11"/>
        <color theme="1"/>
        <rFont val="Calibri"/>
        <family val="2"/>
        <scheme val="minor"/>
      </rPr>
      <t>Qatar</t>
    </r>
  </si>
  <si>
    <r>
      <rPr>
        <sz val="11"/>
        <color theme="1"/>
        <rFont val="Calibri"/>
        <family val="2"/>
        <scheme val="minor"/>
      </rPr>
      <t>Russie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</si>
  <si>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</si>
  <si>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</si>
  <si>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</si>
  <si>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</si>
  <si>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Mexique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</si>
  <si>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</si>
  <si>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</si>
  <si>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</si>
  <si>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</si>
  <si>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Amical</t>
    </r>
  </si>
  <si>
    <r>
      <rPr>
        <sz val="11"/>
        <color theme="1"/>
        <rFont val="Calibri"/>
        <family val="2"/>
        <scheme val="minor"/>
      </rPr>
      <t>Canada</t>
    </r>
  </si>
  <si>
    <r>
      <rPr>
        <sz val="11"/>
        <color theme="1"/>
        <rFont val="Calibri"/>
        <family val="2"/>
        <scheme val="minor"/>
      </rPr>
      <t>Équateur</t>
    </r>
  </si>
  <si>
    <r>
      <rPr>
        <sz val="11"/>
        <color theme="1"/>
        <rFont val="Calibri"/>
        <family val="2"/>
        <scheme val="minor"/>
      </rPr>
      <t>Amical</t>
    </r>
  </si>
  <si>
    <r>
      <rPr>
        <sz val="11"/>
        <color theme="1"/>
        <rFont val="Calibri"/>
        <family val="2"/>
        <scheme val="minor"/>
      </rPr>
      <t>Japon</t>
    </r>
  </si>
  <si>
    <r>
      <rPr>
        <sz val="11"/>
        <color theme="1"/>
        <rFont val="Calibri"/>
        <family val="2"/>
        <scheme val="minor"/>
      </rPr>
      <t>Pérou</t>
    </r>
  </si>
  <si>
    <r>
      <rPr>
        <sz val="11"/>
        <color theme="1"/>
        <rFont val="Calibri"/>
        <family val="2"/>
        <scheme val="minor"/>
      </rPr>
      <t>Coupe Kirin</t>
    </r>
  </si>
  <si>
    <r>
      <rPr>
        <sz val="11"/>
        <color theme="1"/>
        <rFont val="Calibri"/>
        <family val="2"/>
        <scheme val="minor"/>
      </rPr>
      <t>Bélarus</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</si>
  <si>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</si>
  <si>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</si>
  <si>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Belgique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</si>
  <si>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</si>
  <si>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</si>
  <si>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Brésil</t>
    </r>
  </si>
  <si>
    <r>
      <rPr>
        <sz val="11"/>
        <color theme="1"/>
        <rFont val="Calibri"/>
        <family val="2"/>
        <scheme val="minor"/>
      </rPr>
      <t>Pays‑Bas</t>
    </r>
  </si>
  <si>
    <r>
      <rPr>
        <sz val="11"/>
        <color theme="1"/>
        <rFont val="Calibri"/>
        <family val="2"/>
        <scheme val="minor"/>
      </rPr>
      <t>Amical</t>
    </r>
  </si>
  <si>
    <r>
      <rPr>
        <sz val="11"/>
        <color theme="1"/>
        <rFont val="Calibri"/>
        <family val="2"/>
        <scheme val="minor"/>
      </rPr>
      <t>Cameroun</t>
    </r>
  </si>
  <si>
    <r>
      <rPr>
        <sz val="11"/>
        <color theme="1"/>
        <rFont val="Calibri"/>
        <family val="2"/>
        <scheme val="minor"/>
      </rPr>
      <t>Sénégal</t>
    </r>
  </si>
  <si>
    <r>
      <rPr>
        <sz val="11"/>
        <color theme="1"/>
        <rFont val="Calibri"/>
        <family val="2"/>
        <scheme val="minor"/>
      </rPr>
      <t>Qualification pour la Coupe d’Afrique des nations</t>
    </r>
  </si>
  <si>
    <r>
      <rPr>
        <sz val="11"/>
        <color theme="1"/>
        <rFont val="Calibri"/>
        <family val="2"/>
        <scheme val="minor"/>
      </rPr>
      <t>Angleterre</t>
    </r>
  </si>
  <si>
    <r>
      <rPr>
        <sz val="11"/>
        <color theme="1"/>
        <rFont val="Calibri"/>
        <family val="2"/>
        <scheme val="minor"/>
      </rPr>
      <t>Suisse</t>
    </r>
  </si>
  <si>
    <r>
      <rPr>
        <sz val="11"/>
        <color theme="1"/>
        <rFont val="Calibri"/>
        <family val="2"/>
        <scheme val="minor"/>
      </rPr>
      <t>Qualification pour la Coupe européenne de l’UEFA</t>
    </r>
  </si>
  <si>
    <r>
      <rPr>
        <sz val="11"/>
        <color theme="1"/>
        <rFont val="Calibri"/>
        <family val="2"/>
        <scheme val="minor"/>
      </rPr>
      <t>Monténégro</t>
    </r>
  </si>
  <si>
    <r>
      <rPr>
        <sz val="11"/>
        <color theme="1"/>
        <rFont val="Calibri"/>
        <family val="2"/>
        <scheme val="minor"/>
      </rPr>
      <t>Bulgarie</t>
    </r>
  </si>
  <si>
    <r>
      <rPr>
        <sz val="11"/>
        <color theme="1"/>
        <rFont val="Calibri"/>
        <family val="2"/>
        <scheme val="minor"/>
      </rPr>
      <t>Qualification pour la Coupe européenne de l’UEFA</t>
    </r>
  </si>
  <si>
    <r>
      <rPr>
        <sz val="11"/>
        <color theme="1"/>
        <rFont val="Calibri"/>
        <family val="2"/>
        <scheme val="minor"/>
      </rPr>
      <t>Égypte</t>
    </r>
  </si>
  <si>
    <r>
      <rPr>
        <sz val="11"/>
        <color theme="1"/>
        <rFont val="Calibri"/>
        <family val="2"/>
        <scheme val="minor"/>
      </rPr>
      <t>Afrique du Sud</t>
    </r>
  </si>
  <si>
    <r>
      <rPr>
        <sz val="11"/>
        <color theme="1"/>
        <rFont val="Calibri"/>
        <family val="2"/>
        <scheme val="minor"/>
      </rPr>
      <t>Qualification pour la Coupe d’Afrique des nations</t>
    </r>
  </si>
  <si>
    <r>
      <rPr>
        <sz val="11"/>
        <color theme="1"/>
        <rFont val="Calibri"/>
        <family val="2"/>
        <scheme val="minor"/>
      </rPr>
      <t>Honduras</t>
    </r>
  </si>
  <si>
    <r>
      <rPr>
        <sz val="11"/>
        <color theme="1"/>
        <rFont val="Calibri"/>
        <family val="2"/>
        <scheme val="minor"/>
      </rPr>
      <t>Guatemala</t>
    </r>
  </si>
  <si>
    <r>
      <rPr>
        <sz val="11"/>
        <color theme="1"/>
        <rFont val="Calibri"/>
        <family val="2"/>
        <scheme val="minor"/>
      </rPr>
      <t>Gold Cup</t>
    </r>
  </si>
  <si>
    <r>
      <rPr>
        <sz val="11"/>
        <color theme="1"/>
        <rFont val="Calibri"/>
        <family val="2"/>
        <scheme val="minor"/>
      </rPr>
      <t>Australie</t>
    </r>
  </si>
  <si>
    <r>
      <rPr>
        <sz val="11"/>
        <color theme="1"/>
        <rFont val="Calibri"/>
        <family val="2"/>
        <scheme val="minor"/>
      </rPr>
      <t>Serbie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</si>
  <si>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</si>
  <si>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</si>
  <si>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Grèce</t>
    </r>
  </si>
  <si>
    <r>
      <rPr>
        <sz val="11"/>
        <color theme="1"/>
        <rFont val="Calibri"/>
        <family val="2"/>
        <scheme val="minor"/>
      </rPr>
      <t>Amical</t>
    </r>
  </si>
  <si>
    <r>
      <rPr>
        <sz val="11"/>
        <color theme="1"/>
        <rFont val="Calibri"/>
        <family val="2"/>
        <scheme val="minor"/>
      </rPr>
      <t>Paraguay</t>
    </r>
  </si>
  <si>
    <r>
      <rPr>
        <sz val="11"/>
        <color theme="1"/>
        <rFont val="Calibri"/>
        <family val="2"/>
        <scheme val="minor"/>
      </rPr>
      <t>Bolivie</t>
    </r>
  </si>
  <si>
    <r>
      <rPr>
        <sz val="11"/>
        <color theme="1"/>
        <rFont val="Calibri"/>
        <family val="2"/>
        <scheme val="minor"/>
      </rPr>
      <t>Copa Paz del Chaco</t>
    </r>
  </si>
  <si>
    <r>
      <rPr>
        <sz val="11"/>
        <color theme="1"/>
        <rFont val="Calibri"/>
        <family val="2"/>
        <scheme val="minor"/>
      </rPr>
      <t>Russie</t>
    </r>
  </si>
  <si>
    <r>
      <rPr>
        <sz val="11"/>
        <color theme="1"/>
        <rFont val="Calibri"/>
        <family val="2"/>
        <scheme val="minor"/>
      </rPr>
      <t>Cameroun</t>
    </r>
  </si>
  <si>
    <r>
      <rPr>
        <sz val="11"/>
        <color theme="1"/>
        <rFont val="Calibri"/>
        <family val="2"/>
        <scheme val="minor"/>
      </rPr>
      <t>Amical</t>
    </r>
  </si>
  <si>
    <r>
      <rPr>
        <sz val="11"/>
        <color theme="1"/>
        <rFont val="Calibri"/>
        <family val="2"/>
        <scheme val="minor"/>
      </rPr>
      <t>Uruguay</t>
    </r>
  </si>
  <si>
    <r>
      <rPr>
        <sz val="11"/>
        <color theme="1"/>
        <rFont val="Calibri"/>
        <family val="2"/>
        <scheme val="minor"/>
      </rPr>
      <t>Pays‑Bas</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</si>
  <si>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</si>
  <si>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</si>
  <si>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El Salvador</t>
    </r>
  </si>
  <si>
    <r>
      <rPr>
        <sz val="11"/>
        <color theme="1"/>
        <rFont val="Calibri"/>
        <family val="2"/>
        <scheme val="minor"/>
      </rPr>
      <t>Gold Cup</t>
    </r>
  </si>
  <si>
    <r>
      <rPr>
        <sz val="11"/>
        <color theme="1"/>
        <rFont val="Calibri"/>
        <family val="2"/>
        <scheme val="minor"/>
      </rPr>
      <t>Canada</t>
    </r>
  </si>
  <si>
    <r>
      <rPr>
        <sz val="11"/>
        <color theme="1"/>
        <rFont val="Calibri"/>
        <family val="2"/>
        <scheme val="minor"/>
      </rPr>
      <t>Panama</t>
    </r>
  </si>
  <si>
    <r>
      <rPr>
        <sz val="11"/>
        <color theme="1"/>
        <rFont val="Calibri"/>
        <family val="2"/>
        <scheme val="minor"/>
      </rPr>
      <t>Gold Cup</t>
    </r>
  </si>
  <si>
    <r>
      <rPr>
        <sz val="11"/>
        <color theme="1"/>
        <rFont val="Calibri"/>
        <family val="2"/>
        <scheme val="minor"/>
      </rPr>
      <t>Costa Rica</t>
    </r>
  </si>
  <si>
    <r>
      <rPr>
        <sz val="11"/>
        <color theme="1"/>
        <rFont val="Calibri"/>
        <family val="2"/>
        <scheme val="minor"/>
      </rPr>
      <t>Honduras</t>
    </r>
  </si>
  <si>
    <r>
      <rPr>
        <sz val="11"/>
        <color theme="1"/>
        <rFont val="Calibri"/>
        <family val="2"/>
        <scheme val="minor"/>
      </rPr>
      <t>Gold Cup</t>
    </r>
  </si>
  <si>
    <r>
      <rPr>
        <sz val="11"/>
        <color theme="1"/>
        <rFont val="Calibri"/>
        <family val="2"/>
        <scheme val="minor"/>
      </rPr>
      <t>Panama</t>
    </r>
  </si>
  <si>
    <r>
      <rPr>
        <sz val="11"/>
        <color theme="1"/>
        <rFont val="Calibri"/>
        <family val="2"/>
        <scheme val="minor"/>
      </rPr>
      <t>El Salvador</t>
    </r>
  </si>
  <si>
    <r>
      <rPr>
        <sz val="11"/>
        <color theme="1"/>
        <rFont val="Calibri"/>
        <family val="2"/>
        <scheme val="minor"/>
      </rPr>
      <t>Gold Cup</t>
    </r>
  </si>
  <si>
    <r>
      <rPr>
        <sz val="11"/>
        <color theme="1"/>
        <rFont val="Calibri"/>
        <family val="2"/>
        <scheme val="minor"/>
      </rPr>
      <t>Colombie</t>
    </r>
  </si>
  <si>
    <r>
      <rPr>
        <sz val="11"/>
        <color theme="1"/>
        <rFont val="Calibri"/>
        <family val="2"/>
        <scheme val="minor"/>
      </rPr>
      <t>Mexique</t>
    </r>
  </si>
  <si>
    <r>
      <rPr>
        <sz val="11"/>
        <color theme="1"/>
        <rFont val="Calibri"/>
        <family val="2"/>
        <scheme val="minor"/>
      </rPr>
      <t>Amical</t>
    </r>
  </si>
  <si>
    <r>
      <rPr>
        <sz val="11"/>
        <color theme="1"/>
        <rFont val="Calibri"/>
        <family val="2"/>
        <scheme val="minor"/>
      </rPr>
      <t>Paraguay</t>
    </r>
  </si>
  <si>
    <r>
      <rPr>
        <sz val="11"/>
        <color theme="1"/>
        <rFont val="Calibri"/>
        <family val="2"/>
        <scheme val="minor"/>
      </rPr>
      <t>Chili</t>
    </r>
  </si>
  <si>
    <r>
      <rPr>
        <sz val="11"/>
        <color theme="1"/>
        <rFont val="Calibri"/>
        <family val="2"/>
        <scheme val="minor"/>
      </rPr>
      <t>Amical</t>
    </r>
  </si>
  <si>
    <r>
      <rPr>
        <sz val="11"/>
        <color theme="1"/>
        <rFont val="Calibri"/>
        <family val="2"/>
        <scheme val="minor"/>
      </rPr>
      <t>Argentine</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</si>
  <si>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</si>
  <si>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</si>
  <si>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</si>
  <si>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</si>
  <si>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</si>
  <si>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Paraguay</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</si>
  <si>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</si>
  <si>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</si>
  <si>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Uruguay</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</si>
  <si>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</si>
  <si>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</si>
  <si>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</si>
  <si>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</si>
  <si>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</si>
  <si>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Koweït</t>
    </r>
  </si>
  <si>
    <r>
      <rPr>
        <sz val="11"/>
        <color theme="1"/>
        <rFont val="Calibri"/>
        <family val="2"/>
        <scheme val="minor"/>
      </rPr>
      <t>Oman</t>
    </r>
  </si>
  <si>
    <r>
      <rPr>
        <sz val="11"/>
        <color theme="1"/>
        <rFont val="Calibri"/>
        <family val="2"/>
        <scheme val="minor"/>
      </rPr>
      <t>Amical</t>
    </r>
  </si>
  <si>
    <r>
      <rPr>
        <sz val="11"/>
        <color theme="1"/>
        <rFont val="Calibri"/>
        <family val="2"/>
        <scheme val="minor"/>
      </rPr>
      <t>Uruguay</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</si>
  <si>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</si>
  <si>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</si>
  <si>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</si>
  <si>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</si>
  <si>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</si>
  <si>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Jordanie</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</si>
  <si>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</si>
  <si>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</si>
  <si>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Paraguay</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</si>
  <si>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</si>
  <si>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</si>
  <si>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Oman</t>
    </r>
  </si>
  <si>
    <r>
      <rPr>
        <sz val="11"/>
        <color theme="1"/>
        <rFont val="Calibri"/>
        <family val="2"/>
        <scheme val="minor"/>
      </rPr>
      <t>Syrie</t>
    </r>
  </si>
  <si>
    <r>
      <rPr>
        <sz val="11"/>
        <color theme="1"/>
        <rFont val="Calibri"/>
        <family val="2"/>
        <scheme val="minor"/>
      </rPr>
      <t>Amical</t>
    </r>
  </si>
  <si>
    <r>
      <rPr>
        <sz val="11"/>
        <color theme="1"/>
        <rFont val="Calibri"/>
        <family val="2"/>
        <scheme val="minor"/>
      </rPr>
      <t>Argentine</t>
    </r>
  </si>
  <si>
    <r>
      <rPr>
        <sz val="11"/>
        <color theme="1"/>
        <rFont val="Calibri"/>
        <family val="2"/>
        <scheme val="minor"/>
      </rPr>
      <t>Uruguay</t>
    </r>
  </si>
  <si>
    <r>
      <rPr>
        <sz val="11"/>
        <color theme="1"/>
        <rFont val="Calibri"/>
        <family val="2"/>
        <scheme val="minor"/>
      </rPr>
      <t>Copa América</t>
    </r>
  </si>
  <si>
    <r>
      <rPr>
        <sz val="11"/>
        <color theme="1"/>
        <rFont val="Calibri"/>
        <family val="2"/>
        <scheme val="minor"/>
      </rPr>
      <t>Jordanie</t>
    </r>
  </si>
  <si>
    <r>
      <rPr>
        <sz val="11"/>
        <color theme="1"/>
        <rFont val="Calibri"/>
        <family val="2"/>
        <scheme val="minor"/>
      </rPr>
      <t>Irak</t>
    </r>
  </si>
  <si>
    <r>
      <rPr>
        <sz val="11"/>
        <color theme="1"/>
        <rFont val="Calibri"/>
        <family val="2"/>
        <scheme val="minor"/>
      </rPr>
      <t>Amical</t>
    </r>
  </si>
  <si>
    <r>
      <rPr>
        <sz val="11"/>
        <color theme="1"/>
        <rFont val="Calibri"/>
        <family val="2"/>
        <scheme val="minor"/>
      </rPr>
      <t>Brésil</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</si>
  <si>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</si>
  <si>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</si>
  <si>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Paraguay</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</si>
  <si>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</si>
  <si>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</si>
  <si>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France</t>
    </r>
  </si>
  <si>
    <r>
      <rPr>
        <sz val="11"/>
        <color theme="1"/>
        <rFont val="Calibri"/>
        <family val="2"/>
        <scheme val="minor"/>
      </rPr>
      <t>Chili</t>
    </r>
  </si>
  <si>
    <r>
      <rPr>
        <sz val="11"/>
        <color theme="1"/>
        <rFont val="Calibri"/>
        <family val="2"/>
        <scheme val="minor"/>
      </rPr>
      <t>Amical</t>
    </r>
  </si>
  <si>
    <r>
      <rPr>
        <sz val="11"/>
        <color theme="1"/>
        <rFont val="Calibri"/>
        <family val="2"/>
        <scheme val="minor"/>
      </rPr>
      <t>Irlande</t>
    </r>
  </si>
  <si>
    <r>
      <rPr>
        <sz val="11"/>
        <color theme="1"/>
        <rFont val="Calibri"/>
        <family val="2"/>
        <scheme val="minor"/>
      </rPr>
      <t>Croatie</t>
    </r>
  </si>
  <si>
    <r>
      <rPr>
        <sz val="11"/>
        <color theme="1"/>
        <rFont val="Calibri"/>
        <family val="2"/>
        <scheme val="minor"/>
      </rPr>
      <t>Amical</t>
    </r>
  </si>
  <si>
    <r>
      <rPr>
        <sz val="11"/>
        <color theme="1"/>
        <rFont val="Calibri"/>
        <family val="2"/>
        <scheme val="minor"/>
      </rPr>
      <t>Slovénie</t>
    </r>
  </si>
  <si>
    <r>
      <rPr>
        <sz val="11"/>
        <color theme="1"/>
        <rFont val="Calibri"/>
        <family val="2"/>
        <scheme val="minor"/>
      </rPr>
      <t>Belgique</t>
    </r>
  </si>
  <si>
    <r>
      <rPr>
        <sz val="11"/>
        <color theme="1"/>
        <rFont val="Calibri"/>
        <family val="2"/>
        <scheme val="minor"/>
      </rPr>
      <t>Amical</t>
    </r>
  </si>
  <si>
    <r>
      <rPr>
        <sz val="11"/>
        <color theme="1"/>
        <rFont val="Calibri"/>
        <family val="2"/>
        <scheme val="minor"/>
      </rPr>
      <t>Jordanie</t>
    </r>
  </si>
  <si>
    <r>
      <rPr>
        <sz val="11"/>
        <color theme="1"/>
        <rFont val="Calibri"/>
        <family val="2"/>
        <scheme val="minor"/>
      </rPr>
      <t>Tunisie</t>
    </r>
  </si>
  <si>
    <r>
      <rPr>
        <sz val="11"/>
        <color theme="1"/>
        <rFont val="Calibri"/>
        <family val="2"/>
        <scheme val="minor"/>
      </rPr>
      <t>Amical</t>
    </r>
  </si>
  <si>
    <r>
      <rPr>
        <sz val="11"/>
        <color theme="1"/>
        <rFont val="Calibri"/>
        <family val="2"/>
        <scheme val="minor"/>
      </rPr>
      <t>Irlande</t>
    </r>
  </si>
  <si>
    <r>
      <rPr>
        <sz val="11"/>
        <color theme="1"/>
        <rFont val="Calibri"/>
        <family val="2"/>
        <scheme val="minor"/>
      </rPr>
      <t>Slovaquie</t>
    </r>
  </si>
  <si>
    <r>
      <rPr>
        <sz val="11"/>
        <color theme="1"/>
        <rFont val="Calibri"/>
        <family val="2"/>
        <scheme val="minor"/>
      </rPr>
      <t>Qualification pour la Coupe européenne de l’UEFA</t>
    </r>
  </si>
  <si>
    <r>
      <rPr>
        <sz val="11"/>
        <color theme="1"/>
        <rFont val="Calibri"/>
        <family val="2"/>
        <scheme val="minor"/>
      </rPr>
      <t>Oman</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</si>
  <si>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</si>
  <si>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</si>
  <si>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</si>
  <si>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Bolivie</t>
    </r>
  </si>
  <si>
    <r>
      <rPr>
        <sz val="11"/>
        <color theme="1"/>
        <rFont val="Calibri"/>
        <family val="2"/>
        <scheme val="minor"/>
      </rPr>
      <t>Amical</t>
    </r>
  </si>
  <si>
    <r>
      <rPr>
        <sz val="11"/>
        <color theme="1"/>
        <rFont val="Calibri"/>
        <family val="2"/>
        <scheme val="minor"/>
      </rPr>
      <t>Pologne</t>
    </r>
  </si>
  <si>
    <r>
      <rPr>
        <sz val="11"/>
        <color theme="1"/>
        <rFont val="Calibri"/>
        <family val="2"/>
        <scheme val="minor"/>
      </rPr>
      <t>Mexique</t>
    </r>
  </si>
  <si>
    <r>
      <rPr>
        <sz val="11"/>
        <color theme="1"/>
        <rFont val="Calibri"/>
        <family val="2"/>
        <scheme val="minor"/>
      </rPr>
      <t>Amical</t>
    </r>
  </si>
  <si>
    <r>
      <rPr>
        <sz val="11"/>
        <color theme="1"/>
        <rFont val="Calibri"/>
        <family val="2"/>
        <scheme val="minor"/>
      </rPr>
      <t>Bolivie</t>
    </r>
  </si>
  <si>
    <r>
      <rPr>
        <sz val="11"/>
        <color theme="1"/>
        <rFont val="Calibri"/>
        <family val="2"/>
        <scheme val="minor"/>
      </rPr>
      <t>Pérou</t>
    </r>
  </si>
  <si>
    <r>
      <rPr>
        <sz val="11"/>
        <color theme="1"/>
        <rFont val="Calibri"/>
        <family val="2"/>
        <scheme val="minor"/>
      </rPr>
      <t>Amical</t>
    </r>
  </si>
  <si>
    <r>
      <rPr>
        <sz val="11"/>
        <color theme="1"/>
        <rFont val="Calibri"/>
        <family val="2"/>
        <scheme val="minor"/>
      </rPr>
      <t>Autriche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</si>
  <si>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</si>
  <si>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</si>
  <si>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Koweït</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</si>
  <si>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</si>
  <si>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</si>
  <si>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</si>
  <si>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</si>
  <si>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</si>
  <si>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Qatar</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</si>
  <si>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</si>
  <si>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</si>
  <si>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</si>
  <si>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France</t>
    </r>
  </si>
  <si>
    <r>
      <rPr>
        <sz val="11"/>
        <color theme="1"/>
        <rFont val="Calibri"/>
        <family val="2"/>
        <scheme val="minor"/>
      </rPr>
      <t>Qualification pour la Coupe européenne de l’UEFA</t>
    </r>
  </si>
  <si>
    <r>
      <rPr>
        <sz val="11"/>
        <color theme="1"/>
        <rFont val="Calibri"/>
        <family val="2"/>
        <scheme val="minor"/>
      </rPr>
      <t>Russie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</si>
  <si>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</si>
  <si>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</si>
  <si>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Ouzbékistan</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</si>
  <si>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</si>
  <si>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</si>
  <si>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</si>
  <si>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Brésil</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</si>
  <si>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</si>
  <si>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</si>
  <si>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Pologne</t>
    </r>
  </si>
  <si>
    <r>
      <rPr>
        <sz val="11"/>
        <color theme="1"/>
        <rFont val="Calibri"/>
        <family val="2"/>
        <scheme val="minor"/>
      </rPr>
      <t>Amical</t>
    </r>
  </si>
  <si>
    <r>
      <rPr>
        <sz val="11"/>
        <color theme="1"/>
        <rFont val="Calibri"/>
        <family val="2"/>
        <scheme val="minor"/>
      </rPr>
      <t>Monténégro</t>
    </r>
  </si>
  <si>
    <r>
      <rPr>
        <sz val="11"/>
        <color theme="1"/>
        <rFont val="Calibri"/>
        <family val="2"/>
        <scheme val="minor"/>
      </rPr>
      <t>Angleterre</t>
    </r>
  </si>
  <si>
    <r>
      <rPr>
        <sz val="11"/>
        <color theme="1"/>
        <rFont val="Calibri"/>
        <family val="2"/>
        <scheme val="minor"/>
      </rPr>
      <t>Qualification pour la Coupe européenne de l’UEFA</t>
    </r>
  </si>
  <si>
    <r>
      <rPr>
        <sz val="11"/>
        <color theme="1"/>
        <rFont val="Calibri"/>
        <family val="2"/>
        <scheme val="minor"/>
      </rPr>
      <t>Roumanie</t>
    </r>
  </si>
  <si>
    <r>
      <rPr>
        <sz val="11"/>
        <color theme="1"/>
        <rFont val="Calibri"/>
        <family val="2"/>
        <scheme val="minor"/>
      </rPr>
      <t>Bélarus</t>
    </r>
  </si>
  <si>
    <r>
      <rPr>
        <sz val="11"/>
        <color theme="1"/>
        <rFont val="Calibri"/>
        <family val="2"/>
        <scheme val="minor"/>
      </rPr>
      <t>Qualification pour la Coupe européenne de l’UEFA</t>
    </r>
  </si>
  <si>
    <r>
      <rPr>
        <sz val="11"/>
        <color theme="1"/>
        <rFont val="Calibri"/>
        <family val="2"/>
        <scheme val="minor"/>
      </rPr>
      <t>Serbie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</si>
  <si>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</si>
  <si>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</si>
  <si>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Nigéria</t>
    </r>
  </si>
  <si>
    <r>
      <rPr>
        <sz val="11"/>
        <color theme="1"/>
        <rFont val="Calibri"/>
        <family val="2"/>
        <scheme val="minor"/>
      </rPr>
      <t>Guinée</t>
    </r>
  </si>
  <si>
    <r>
      <rPr>
        <sz val="11"/>
        <color theme="1"/>
        <rFont val="Calibri"/>
        <family val="2"/>
        <scheme val="minor"/>
      </rPr>
      <t>Qualification pour la Coupe d’Afrique des nations</t>
    </r>
  </si>
  <si>
    <r>
      <rPr>
        <sz val="11"/>
        <color theme="1"/>
        <rFont val="Calibri"/>
        <family val="2"/>
        <scheme val="minor"/>
      </rPr>
      <t>Zambie</t>
    </r>
  </si>
  <si>
    <r>
      <rPr>
        <sz val="11"/>
        <color theme="1"/>
        <rFont val="Calibri"/>
        <family val="2"/>
        <scheme val="minor"/>
      </rPr>
      <t>Libye</t>
    </r>
  </si>
  <si>
    <r>
      <rPr>
        <sz val="11"/>
        <color theme="1"/>
        <rFont val="Calibri"/>
        <family val="2"/>
        <scheme val="minor"/>
      </rPr>
      <t>Qualification pour la Coupe d’Afrique des nations</t>
    </r>
  </si>
  <si>
    <r>
      <rPr>
        <sz val="11"/>
        <color theme="1"/>
        <rFont val="Calibri"/>
        <family val="2"/>
        <scheme val="minor"/>
      </rPr>
      <t>Albanie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</si>
  <si>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</si>
  <si>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</si>
  <si>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Ghana</t>
    </r>
  </si>
  <si>
    <r>
      <rPr>
        <sz val="11"/>
        <color theme="1"/>
        <rFont val="Calibri"/>
        <family val="2"/>
        <scheme val="minor"/>
      </rPr>
      <t>Nigéria</t>
    </r>
  </si>
  <si>
    <r>
      <rPr>
        <sz val="11"/>
        <color theme="1"/>
        <rFont val="Calibri"/>
        <family val="2"/>
        <scheme val="minor"/>
      </rPr>
      <t>Amical</t>
    </r>
  </si>
  <si>
    <r>
      <rPr>
        <sz val="11"/>
        <color theme="1"/>
        <rFont val="Calibri"/>
        <family val="2"/>
        <scheme val="minor"/>
      </rPr>
      <t>Hongrie</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</si>
  <si>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</si>
  <si>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</si>
  <si>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Liban</t>
    </r>
  </si>
  <si>
    <r>
      <rPr>
        <sz val="11"/>
        <color theme="1"/>
        <rFont val="Calibri"/>
        <family val="2"/>
        <scheme val="minor"/>
      </rPr>
      <t>Koweït</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</si>
  <si>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</si>
  <si>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</si>
  <si>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Slovaquie</t>
    </r>
  </si>
  <si>
    <r>
      <rPr>
        <sz val="11"/>
        <color theme="1"/>
        <rFont val="Calibri"/>
        <family val="2"/>
        <scheme val="minor"/>
      </rPr>
      <t>Qualification pour la Coupe européenne de l’UEFA</t>
    </r>
  </si>
  <si>
    <r>
      <rPr>
        <sz val="11"/>
        <color theme="1"/>
        <rFont val="Calibri"/>
        <family val="2"/>
        <scheme val="minor"/>
      </rPr>
      <t>Paraguay</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</si>
  <si>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</si>
  <si>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</si>
  <si>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</si>
  <si>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Oman</t>
    </r>
  </si>
  <si>
    <r>
      <rPr>
        <sz val="11"/>
        <color theme="1"/>
        <rFont val="Calibri"/>
        <family val="2"/>
        <scheme val="minor"/>
      </rPr>
      <t>Amical</t>
    </r>
  </si>
  <si>
    <r>
      <rPr>
        <sz val="11"/>
        <color theme="1"/>
        <rFont val="Calibri"/>
        <family val="2"/>
        <scheme val="minor"/>
      </rPr>
      <t>Argentine</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</si>
  <si>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</si>
  <si>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</si>
  <si>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Burkina Faso</t>
    </r>
  </si>
  <si>
    <r>
      <rPr>
        <sz val="11"/>
        <color theme="1"/>
        <rFont val="Calibri"/>
        <family val="2"/>
        <scheme val="minor"/>
      </rPr>
      <t>Mali</t>
    </r>
  </si>
  <si>
    <r>
      <rPr>
        <sz val="11"/>
        <color theme="1"/>
        <rFont val="Calibri"/>
        <family val="2"/>
        <scheme val="minor"/>
      </rPr>
      <t>Amical</t>
    </r>
  </si>
  <si>
    <r>
      <rPr>
        <sz val="11"/>
        <color theme="1"/>
        <rFont val="Calibri"/>
        <family val="2"/>
        <scheme val="minor"/>
      </rPr>
      <t>Colombie</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</si>
  <si>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</si>
  <si>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</si>
  <si>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</si>
  <si>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Russie</t>
    </r>
  </si>
  <si>
    <r>
      <rPr>
        <sz val="11"/>
        <color theme="1"/>
        <rFont val="Calibri"/>
        <family val="2"/>
        <scheme val="minor"/>
      </rPr>
      <t>Amical</t>
    </r>
  </si>
  <si>
    <r>
      <rPr>
        <sz val="11"/>
        <color theme="1"/>
        <rFont val="Calibri"/>
        <family val="2"/>
        <scheme val="minor"/>
      </rPr>
      <t>Pays‑Bas</t>
    </r>
  </si>
  <si>
    <r>
      <rPr>
        <sz val="11"/>
        <color theme="1"/>
        <rFont val="Calibri"/>
        <family val="2"/>
        <scheme val="minor"/>
      </rPr>
      <t>Suisse</t>
    </r>
  </si>
  <si>
    <r>
      <rPr>
        <sz val="11"/>
        <color theme="1"/>
        <rFont val="Calibri"/>
        <family val="2"/>
        <scheme val="minor"/>
      </rPr>
      <t>Amical</t>
    </r>
  </si>
  <si>
    <r>
      <rPr>
        <sz val="11"/>
        <color theme="1"/>
        <rFont val="Calibri"/>
        <family val="2"/>
        <scheme val="minor"/>
      </rPr>
      <t>Ukraine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</si>
  <si>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</si>
  <si>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</si>
  <si>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Maroc</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</si>
  <si>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</si>
  <si>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</si>
  <si>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Maroc</t>
    </r>
  </si>
  <si>
    <r>
      <rPr>
        <sz val="11"/>
        <color theme="1"/>
        <rFont val="Calibri"/>
        <family val="2"/>
        <scheme val="minor"/>
      </rPr>
      <t>Cameroun</t>
    </r>
  </si>
  <si>
    <r>
      <rPr>
        <sz val="11"/>
        <color theme="1"/>
        <rFont val="Calibri"/>
        <family val="2"/>
        <scheme val="minor"/>
      </rPr>
      <t>Amical</t>
    </r>
  </si>
  <si>
    <r>
      <rPr>
        <sz val="11"/>
        <color theme="1"/>
        <rFont val="Calibri"/>
        <family val="2"/>
        <scheme val="minor"/>
      </rPr>
      <t>Bélarus</t>
    </r>
  </si>
  <si>
    <r>
      <rPr>
        <sz val="11"/>
        <color theme="1"/>
        <rFont val="Calibri"/>
        <family val="2"/>
        <scheme val="minor"/>
      </rPr>
      <t>Libye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</si>
  <si>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</si>
  <si>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</si>
  <si>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Espagne</t>
    </r>
  </si>
  <si>
    <r>
      <rPr>
        <sz val="11"/>
        <color theme="1"/>
        <rFont val="Calibri"/>
        <family val="2"/>
        <scheme val="minor"/>
      </rPr>
      <t>Amical</t>
    </r>
  </si>
  <si>
    <r>
      <rPr>
        <sz val="11"/>
        <color theme="1"/>
        <rFont val="Calibri"/>
        <family val="2"/>
        <scheme val="minor"/>
      </rPr>
      <t>Croatie</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</si>
  <si>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</si>
  <si>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</si>
  <si>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France</t>
    </r>
  </si>
  <si>
    <r>
      <rPr>
        <sz val="11"/>
        <color theme="1"/>
        <rFont val="Calibri"/>
        <family val="2"/>
        <scheme val="minor"/>
      </rPr>
      <t>Belgique</t>
    </r>
  </si>
  <si>
    <r>
      <rPr>
        <sz val="11"/>
        <color theme="1"/>
        <rFont val="Calibri"/>
        <family val="2"/>
        <scheme val="minor"/>
      </rPr>
      <t>Amical</t>
    </r>
  </si>
  <si>
    <r>
      <rPr>
        <sz val="11"/>
        <color theme="1"/>
        <rFont val="Calibri"/>
        <family val="2"/>
        <scheme val="minor"/>
      </rPr>
      <t>Guinée</t>
    </r>
  </si>
  <si>
    <r>
      <rPr>
        <sz val="11"/>
        <color theme="1"/>
        <rFont val="Calibri"/>
        <family val="2"/>
        <scheme val="minor"/>
      </rPr>
      <t>Burkina Faso</t>
    </r>
  </si>
  <si>
    <r>
      <rPr>
        <sz val="11"/>
        <color theme="1"/>
        <rFont val="Calibri"/>
        <family val="2"/>
        <scheme val="minor"/>
      </rPr>
      <t>Amical</t>
    </r>
  </si>
  <si>
    <r>
      <rPr>
        <sz val="11"/>
        <color theme="1"/>
        <rFont val="Calibri"/>
        <family val="2"/>
        <scheme val="minor"/>
      </rPr>
      <t>Irlande</t>
    </r>
  </si>
  <si>
    <r>
      <rPr>
        <sz val="11"/>
        <color theme="1"/>
        <rFont val="Calibri"/>
        <family val="2"/>
        <scheme val="minor"/>
      </rPr>
      <t>Estonie</t>
    </r>
  </si>
  <si>
    <r>
      <rPr>
        <sz val="11"/>
        <color theme="1"/>
        <rFont val="Calibri"/>
        <family val="2"/>
        <scheme val="minor"/>
      </rPr>
      <t>Qualification pour la Coupe européenne de l’UEFA</t>
    </r>
  </si>
  <si>
    <r>
      <rPr>
        <sz val="11"/>
        <color theme="1"/>
        <rFont val="Calibri"/>
        <family val="2"/>
        <scheme val="minor"/>
      </rPr>
      <t xml:space="preserve">République de Macédoine </t>
    </r>
  </si>
  <si>
    <r>
      <rPr>
        <sz val="11"/>
        <color theme="1"/>
        <rFont val="Calibri"/>
        <family val="2"/>
        <scheme val="minor"/>
      </rPr>
      <t>Albanie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</si>
  <si>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</si>
  <si>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</si>
  <si>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Oman</t>
    </r>
  </si>
  <si>
    <r>
      <rPr>
        <sz val="11"/>
        <color theme="1"/>
        <rFont val="Calibri"/>
        <family val="2"/>
        <scheme val="minor"/>
      </rPr>
      <t>Qualification pour la Coupe du Monde de la FIFA</t>
    </r>
  </si>
  <si>
    <r>
      <rPr>
        <sz val="11"/>
        <color theme="1"/>
        <rFont val="Calibri"/>
        <family val="2"/>
        <scheme val="minor"/>
      </rPr>
      <t>Libye</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</si>
  <si>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</si>
  <si>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</si>
  <si>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Ghana</t>
    </r>
  </si>
  <si>
    <r>
      <rPr>
        <sz val="11"/>
        <color theme="1"/>
        <rFont val="Calibri"/>
        <family val="2"/>
        <scheme val="minor"/>
      </rPr>
      <t>Guinée</t>
    </r>
  </si>
  <si>
    <r>
      <rPr>
        <sz val="11"/>
        <color theme="1"/>
        <rFont val="Calibri"/>
        <family val="2"/>
        <scheme val="minor"/>
      </rPr>
      <t>Coupe d’Afrique des nations</t>
    </r>
  </si>
  <si>
    <r>
      <rPr>
        <sz val="11"/>
        <color theme="1"/>
        <rFont val="Calibri"/>
        <family val="2"/>
        <scheme val="minor"/>
      </rPr>
      <t>Ghana</t>
    </r>
  </si>
  <si>
    <r>
      <rPr>
        <sz val="11"/>
        <color theme="1"/>
        <rFont val="Calibri"/>
        <family val="2"/>
        <scheme val="minor"/>
      </rPr>
      <t>Côte d’Ivoire</t>
    </r>
  </si>
  <si>
    <r>
      <rPr>
        <sz val="11"/>
        <color theme="1"/>
        <rFont val="Calibri"/>
        <family val="2"/>
        <scheme val="minor"/>
      </rPr>
      <t>Championnat d’Afrique des nations</t>
    </r>
  </si>
  <si>
    <r>
      <rPr>
        <sz val="11"/>
        <color theme="1"/>
        <rFont val="Calibri"/>
        <family val="2"/>
        <scheme val="minor"/>
      </rPr>
      <t>Iran</t>
    </r>
  </si>
  <si>
    <r>
      <rPr>
        <sz val="11"/>
        <color theme="1"/>
        <rFont val="Calibri"/>
        <family val="2"/>
        <scheme val="minor"/>
      </rPr>
      <t>Jordanie</t>
    </r>
  </si>
  <si>
    <r>
      <rPr>
        <sz val="11"/>
        <color theme="1"/>
        <rFont val="Calibri"/>
        <family val="2"/>
        <scheme val="minor"/>
      </rPr>
      <t>Amical</t>
    </r>
  </si>
  <si>
    <r>
      <rPr>
        <sz val="11"/>
        <color theme="1"/>
        <rFont val="Calibri"/>
        <family val="2"/>
        <scheme val="minor"/>
      </rPr>
      <t>Chili</t>
    </r>
  </si>
  <si>
    <r>
      <rPr>
        <sz val="11"/>
        <color theme="1"/>
        <rFont val="Calibri"/>
        <family val="2"/>
        <scheme val="minor"/>
      </rPr>
      <t>Ghana</t>
    </r>
  </si>
  <si>
    <r>
      <rPr>
        <sz val="11"/>
        <color theme="1"/>
        <rFont val="Calibri"/>
        <family val="2"/>
        <scheme val="minor"/>
      </rPr>
      <t>Amical</t>
    </r>
  </si>
  <si>
    <r>
      <rPr>
        <sz val="11"/>
        <color theme="1"/>
        <rFont val="Calibri"/>
        <family val="2"/>
        <scheme val="minor"/>
      </rPr>
      <t>Grèce</t>
    </r>
  </si>
  <si>
    <r>
      <rPr>
        <sz val="11"/>
        <color theme="1"/>
        <rFont val="Calibri"/>
        <family val="2"/>
        <scheme val="minor"/>
      </rPr>
      <t>Belgique</t>
    </r>
  </si>
  <si>
    <r>
      <rPr>
        <sz val="11"/>
        <color theme="1"/>
        <rFont val="Calibri"/>
        <family val="2"/>
        <scheme val="minor"/>
      </rPr>
      <t>Amical</t>
    </r>
  </si>
  <si>
    <r>
      <rPr>
        <sz val="11"/>
        <color theme="1"/>
        <rFont val="Calibri"/>
        <family val="2"/>
        <scheme val="minor"/>
      </rPr>
      <t>Hongrie</t>
    </r>
  </si>
  <si>
    <r>
      <rPr>
        <sz val="11"/>
        <color theme="1"/>
        <rFont val="Calibri"/>
        <family val="2"/>
        <scheme val="minor"/>
      </rPr>
      <t>Bulgarie</t>
    </r>
  </si>
  <si>
    <r>
      <rPr>
        <sz val="11"/>
        <color theme="1"/>
        <rFont val="Calibri"/>
        <family val="2"/>
        <scheme val="minor"/>
      </rPr>
      <t>Amical</t>
    </r>
  </si>
  <si>
    <r>
      <rPr>
        <sz val="11"/>
        <color theme="1"/>
        <rFont val="Calibri"/>
        <family val="2"/>
        <scheme val="minor"/>
      </rPr>
      <t>Iran</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</si>
  <si>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</si>
  <si>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</si>
  <si>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</si>
  <si>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Ghana</t>
    </r>
  </si>
  <si>
    <r>
      <rPr>
        <sz val="11"/>
        <color theme="1"/>
        <rFont val="Calibri"/>
        <family val="2"/>
        <scheme val="minor"/>
      </rPr>
      <t>Championnat d’Afrique des nations</t>
    </r>
  </si>
  <si>
    <r>
      <rPr>
        <sz val="11"/>
        <color theme="1"/>
        <rFont val="Calibri"/>
        <family val="2"/>
        <scheme val="minor"/>
      </rPr>
      <t>Pologne</t>
    </r>
  </si>
  <si>
    <r>
      <rPr>
        <sz val="11"/>
        <color theme="1"/>
        <rFont val="Calibri"/>
        <family val="2"/>
        <scheme val="minor"/>
      </rPr>
      <t>Portugal</t>
    </r>
  </si>
  <si>
    <r>
      <rPr>
        <sz val="11"/>
        <color theme="1"/>
        <rFont val="Calibri"/>
        <family val="2"/>
        <scheme val="minor"/>
      </rPr>
      <t>Amical</t>
    </r>
  </si>
  <si>
    <r>
      <rPr>
        <sz val="11"/>
        <color theme="1"/>
        <rFont val="Calibri"/>
        <family val="2"/>
        <scheme val="minor"/>
      </rPr>
      <t>Roumanie</t>
    </r>
  </si>
  <si>
    <r>
      <rPr>
        <sz val="11"/>
        <color theme="1"/>
        <rFont val="Calibri"/>
        <family val="2"/>
        <scheme val="minor"/>
      </rPr>
      <t>Uruguay</t>
    </r>
  </si>
  <si>
    <r>
      <rPr>
        <sz val="11"/>
        <color theme="1"/>
        <rFont val="Calibri"/>
        <family val="2"/>
        <scheme val="minor"/>
      </rPr>
      <t>Amical</t>
    </r>
  </si>
  <si>
    <r>
      <rPr>
        <sz val="11"/>
        <color theme="1"/>
        <rFont val="Calibri"/>
        <family val="2"/>
        <scheme val="minor"/>
      </rPr>
      <t>Slovénie</t>
    </r>
  </si>
  <si>
    <r>
      <rPr>
        <sz val="11"/>
        <color theme="1"/>
        <rFont val="Calibri"/>
        <family val="2"/>
        <scheme val="minor"/>
      </rPr>
      <t>Écosse</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</si>
  <si>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</si>
  <si>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</si>
  <si>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Sénégal</t>
    </r>
  </si>
  <si>
    <r>
      <rPr>
        <sz val="11"/>
        <color theme="1"/>
        <rFont val="Calibri"/>
        <family val="2"/>
        <scheme val="minor"/>
      </rPr>
      <t>Amical</t>
    </r>
  </si>
  <si>
    <r>
      <rPr>
        <sz val="11"/>
        <color theme="1"/>
        <rFont val="Calibri"/>
        <family val="2"/>
        <scheme val="minor"/>
      </rPr>
      <t>Tunisie</t>
    </r>
  </si>
  <si>
    <r>
      <rPr>
        <sz val="11"/>
        <color theme="1"/>
        <rFont val="Calibri"/>
        <family val="2"/>
        <scheme val="minor"/>
      </rPr>
      <t>Pérou</t>
    </r>
  </si>
  <si>
    <r>
      <rPr>
        <sz val="11"/>
        <color theme="1"/>
        <rFont val="Calibri"/>
        <family val="2"/>
        <scheme val="minor"/>
      </rPr>
      <t>Amical</t>
    </r>
  </si>
  <si>
    <r>
      <rPr>
        <sz val="11"/>
        <color theme="1"/>
        <rFont val="Calibri"/>
        <family val="2"/>
        <scheme val="minor"/>
      </rPr>
      <t>Jamaïque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</si>
  <si>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</si>
  <si>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</si>
  <si>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</si>
  <si>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Honduras</t>
    </r>
  </si>
  <si>
    <r>
      <rPr>
        <sz val="11"/>
        <color theme="1"/>
        <rFont val="Calibri"/>
        <family val="2"/>
        <scheme val="minor"/>
      </rPr>
      <t>Amical</t>
    </r>
  </si>
  <si>
    <r>
      <rPr>
        <sz val="11"/>
        <color theme="1"/>
        <rFont val="Calibri"/>
        <family val="2"/>
        <scheme val="minor"/>
      </rPr>
      <t>Égypte</t>
    </r>
  </si>
  <si>
    <r>
      <rPr>
        <sz val="11"/>
        <color theme="1"/>
        <rFont val="Calibri"/>
        <family val="2"/>
        <scheme val="minor"/>
      </rPr>
      <t>Irak</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</si>
  <si>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</si>
  <si>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</si>
  <si>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</si>
  <si>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</si>
  <si>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Belgique</t>
    </r>
  </si>
  <si>
    <r>
      <rPr>
        <sz val="11"/>
        <color theme="1"/>
        <rFont val="Calibri"/>
        <family val="2"/>
        <scheme val="minor"/>
      </rPr>
      <t>Monténégro</t>
    </r>
  </si>
  <si>
    <r>
      <rPr>
        <sz val="11"/>
        <color theme="1"/>
        <rFont val="Calibri"/>
        <family val="2"/>
        <scheme val="minor"/>
      </rPr>
      <t>Amical</t>
    </r>
  </si>
  <si>
    <r>
      <rPr>
        <sz val="11"/>
        <color theme="1"/>
        <rFont val="Calibri"/>
        <family val="2"/>
        <scheme val="minor"/>
      </rPr>
      <t>Russie</t>
    </r>
  </si>
  <si>
    <r>
      <rPr>
        <sz val="11"/>
        <color theme="1"/>
        <rFont val="Calibri"/>
        <family val="2"/>
        <scheme val="minor"/>
      </rPr>
      <t>Uruguay</t>
    </r>
  </si>
  <si>
    <r>
      <rPr>
        <sz val="11"/>
        <color theme="1"/>
        <rFont val="Calibri"/>
        <family val="2"/>
        <scheme val="minor"/>
      </rPr>
      <t>Amical</t>
    </r>
  </si>
  <si>
    <r>
      <rPr>
        <sz val="11"/>
        <color theme="1"/>
        <rFont val="Calibri"/>
        <family val="2"/>
        <scheme val="minor"/>
      </rPr>
      <t>Grèce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</si>
  <si>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</si>
  <si>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</si>
  <si>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Portugal</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</si>
  <si>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</si>
  <si>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</si>
  <si>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Oman</t>
    </r>
  </si>
  <si>
    <r>
      <rPr>
        <sz val="11"/>
        <color theme="1"/>
        <rFont val="Calibri"/>
        <family val="2"/>
        <scheme val="minor"/>
      </rPr>
      <t>Liban</t>
    </r>
  </si>
  <si>
    <r>
      <rPr>
        <sz val="11"/>
        <color theme="1"/>
        <rFont val="Calibri"/>
        <family val="2"/>
        <scheme val="minor"/>
      </rPr>
      <t>Amical</t>
    </r>
  </si>
  <si>
    <r>
      <rPr>
        <sz val="11"/>
        <color theme="1"/>
        <rFont val="Calibri"/>
        <family val="2"/>
        <scheme val="minor"/>
      </rPr>
      <t>Norvège</t>
    </r>
  </si>
  <si>
    <r>
      <rPr>
        <sz val="11"/>
        <color theme="1"/>
        <rFont val="Calibri"/>
        <family val="2"/>
        <scheme val="minor"/>
      </rPr>
      <t>Croatie</t>
    </r>
  </si>
  <si>
    <r>
      <rPr>
        <sz val="11"/>
        <color theme="1"/>
        <rFont val="Calibri"/>
        <family val="2"/>
        <scheme val="minor"/>
      </rPr>
      <t>Amical</t>
    </r>
  </si>
  <si>
    <r>
      <rPr>
        <sz val="11"/>
        <color theme="1"/>
        <rFont val="Calibri"/>
        <family val="2"/>
        <scheme val="minor"/>
      </rPr>
      <t>Uruguay</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</si>
  <si>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</si>
  <si>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</si>
  <si>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</si>
  <si>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Irak</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</si>
  <si>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</si>
  <si>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</si>
  <si>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Irlande</t>
    </r>
  </si>
  <si>
    <r>
      <rPr>
        <sz val="11"/>
        <color theme="1"/>
        <rFont val="Calibri"/>
        <family val="2"/>
        <scheme val="minor"/>
      </rPr>
      <t>Amical</t>
    </r>
  </si>
  <si>
    <r>
      <rPr>
        <sz val="11"/>
        <color theme="1"/>
        <rFont val="Calibri"/>
        <family val="2"/>
        <scheme val="minor"/>
      </rPr>
      <t>Autriche</t>
    </r>
  </si>
  <si>
    <r>
      <rPr>
        <sz val="11"/>
        <color theme="1"/>
        <rFont val="Calibri"/>
        <family val="2"/>
        <scheme val="minor"/>
      </rPr>
      <t>Roumanie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</si>
  <si>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</si>
  <si>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</si>
  <si>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El Salvador</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</si>
  <si>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</si>
  <si>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</si>
  <si>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</si>
  <si>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</si>
  <si>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</si>
  <si>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</si>
  <si>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</si>
  <si>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</si>
  <si>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Grèce</t>
    </r>
  </si>
  <si>
    <r>
      <rPr>
        <sz val="11"/>
        <color theme="1"/>
        <rFont val="Calibri"/>
        <family val="2"/>
        <scheme val="minor"/>
      </rPr>
      <t>Coupe européenne de l’UEFA</t>
    </r>
  </si>
  <si>
    <r>
      <rPr>
        <sz val="11"/>
        <color theme="1"/>
        <rFont val="Calibri"/>
        <family val="2"/>
        <scheme val="minor"/>
      </rPr>
      <t>Maroc</t>
    </r>
  </si>
  <si>
    <r>
      <rPr>
        <sz val="11"/>
        <color theme="1"/>
        <rFont val="Calibri"/>
        <family val="2"/>
        <scheme val="minor"/>
      </rPr>
      <t>Côte d’Ivoire</t>
    </r>
  </si>
  <si>
    <r>
      <rPr>
        <sz val="11"/>
        <color theme="1"/>
        <rFont val="Calibri"/>
        <family val="2"/>
        <scheme val="minor"/>
      </rPr>
      <t>Championnat d’Afrique des nations</t>
    </r>
  </si>
  <si>
    <r>
      <rPr>
        <sz val="11"/>
        <color theme="1"/>
        <rFont val="Calibri"/>
        <family val="2"/>
        <scheme val="minor"/>
      </rPr>
      <t>Ouganda</t>
    </r>
  </si>
  <si>
    <r>
      <rPr>
        <sz val="11"/>
        <color theme="1"/>
        <rFont val="Calibri"/>
        <family val="2"/>
        <scheme val="minor"/>
      </rPr>
      <t>Sénégal</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</si>
  <si>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</si>
  <si>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</si>
  <si>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Italie</t>
    </r>
  </si>
  <si>
    <r>
      <rPr>
        <sz val="11"/>
        <color theme="1"/>
        <rFont val="Calibri"/>
        <family val="2"/>
        <scheme val="minor"/>
      </rPr>
      <t>Coupe européenne de l’UEFA</t>
    </r>
  </si>
  <si>
    <r>
      <rPr>
        <sz val="11"/>
        <color theme="1"/>
        <rFont val="Calibri"/>
        <family val="2"/>
        <scheme val="minor"/>
      </rPr>
      <t>France</t>
    </r>
  </si>
  <si>
    <r>
      <rPr>
        <sz val="11"/>
        <color theme="1"/>
        <rFont val="Calibri"/>
        <family val="2"/>
        <scheme val="minor"/>
      </rPr>
      <t>Angleterre</t>
    </r>
  </si>
  <si>
    <r>
      <rPr>
        <sz val="11"/>
        <color theme="1"/>
        <rFont val="Calibri"/>
        <family val="2"/>
        <scheme val="minor"/>
      </rPr>
      <t>Coupe européenne de l’UEFA</t>
    </r>
  </si>
  <si>
    <r>
      <rPr>
        <sz val="11"/>
        <color theme="1"/>
        <rFont val="Calibri"/>
        <family val="2"/>
        <scheme val="minor"/>
      </rPr>
      <t>Australie</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</si>
  <si>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</si>
  <si>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</si>
  <si>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</si>
  <si>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</si>
  <si>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</si>
  <si>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</si>
  <si>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</si>
  <si>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</si>
  <si>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</si>
  <si>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Oman</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</si>
  <si>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</si>
  <si>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</si>
  <si>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Russie</t>
    </r>
  </si>
  <si>
    <r>
      <rPr>
        <sz val="11"/>
        <color theme="1"/>
        <rFont val="Calibri"/>
        <family val="2"/>
        <scheme val="minor"/>
      </rPr>
      <t>Coupe européenne de l’UEFA</t>
    </r>
  </si>
  <si>
    <r>
      <rPr>
        <sz val="11"/>
        <color theme="1"/>
        <rFont val="Calibri"/>
        <family val="2"/>
        <scheme val="minor"/>
      </rPr>
      <t>Italie</t>
    </r>
  </si>
  <si>
    <r>
      <rPr>
        <sz val="11"/>
        <color theme="1"/>
        <rFont val="Calibri"/>
        <family val="2"/>
        <scheme val="minor"/>
      </rPr>
      <t>Croatie</t>
    </r>
  </si>
  <si>
    <r>
      <rPr>
        <sz val="11"/>
        <color theme="1"/>
        <rFont val="Calibri"/>
        <family val="2"/>
        <scheme val="minor"/>
      </rPr>
      <t>Coupe européenne de l’UEFA</t>
    </r>
  </si>
  <si>
    <r>
      <rPr>
        <sz val="11"/>
        <color theme="1"/>
        <rFont val="Calibri"/>
        <family val="2"/>
        <scheme val="minor"/>
      </rPr>
      <t>Angleterre</t>
    </r>
  </si>
  <si>
    <r>
      <rPr>
        <sz val="11"/>
        <color theme="1"/>
        <rFont val="Calibri"/>
        <family val="2"/>
        <scheme val="minor"/>
      </rPr>
      <t>Italie</t>
    </r>
  </si>
  <si>
    <r>
      <rPr>
        <sz val="11"/>
        <color theme="1"/>
        <rFont val="Calibri"/>
        <family val="2"/>
        <scheme val="minor"/>
      </rPr>
      <t>Coupe européenne de l’UEFA</t>
    </r>
  </si>
  <si>
    <r>
      <rPr>
        <sz val="11"/>
        <color theme="1"/>
        <rFont val="Calibri"/>
        <family val="2"/>
        <scheme val="minor"/>
      </rPr>
      <t>Libye</t>
    </r>
  </si>
  <si>
    <r>
      <rPr>
        <sz val="11"/>
        <color theme="1"/>
        <rFont val="Calibri"/>
        <family val="2"/>
        <scheme val="minor"/>
      </rPr>
      <t>Maroc</t>
    </r>
  </si>
  <si>
    <r>
      <rPr>
        <sz val="11"/>
        <color theme="1"/>
        <rFont val="Calibri"/>
        <family val="2"/>
        <scheme val="minor"/>
      </rPr>
      <t>Coupe de l’UAFA</t>
    </r>
  </si>
  <si>
    <r>
      <rPr>
        <sz val="11"/>
        <color theme="1"/>
        <rFont val="Calibri"/>
        <family val="2"/>
        <scheme val="minor"/>
      </rPr>
      <t>Portugal</t>
    </r>
  </si>
  <si>
    <r>
      <rPr>
        <sz val="11"/>
        <color theme="1"/>
        <rFont val="Calibri"/>
        <family val="2"/>
        <scheme val="minor"/>
      </rPr>
      <t>Espagne</t>
    </r>
  </si>
  <si>
    <r>
      <rPr>
        <sz val="11"/>
        <color theme="1"/>
        <rFont val="Calibri"/>
        <family val="2"/>
        <scheme val="minor"/>
      </rPr>
      <t>Coupe européenne de l’UEFA</t>
    </r>
  </si>
  <si>
    <r>
      <rPr>
        <sz val="11"/>
        <color theme="1"/>
        <rFont val="Calibri"/>
        <family val="2"/>
        <scheme val="minor"/>
      </rPr>
      <t>Libye</t>
    </r>
  </si>
  <si>
    <r>
      <rPr>
        <sz val="11"/>
        <color theme="1"/>
        <rFont val="Calibri"/>
        <family val="2"/>
        <scheme val="minor"/>
      </rPr>
      <t>Maroc</t>
    </r>
  </si>
  <si>
    <r>
      <rPr>
        <sz val="11"/>
        <color theme="1"/>
        <rFont val="Calibri"/>
        <family val="2"/>
        <scheme val="minor"/>
      </rPr>
      <t>Coupe de l’UAFA</t>
    </r>
  </si>
  <si>
    <r>
      <rPr>
        <sz val="11"/>
        <color theme="1"/>
        <rFont val="Calibri"/>
        <family val="2"/>
        <scheme val="minor"/>
      </rPr>
      <t>Chine</t>
    </r>
  </si>
  <si>
    <r>
      <rPr>
        <sz val="11"/>
        <color theme="1"/>
        <rFont val="Calibri"/>
        <family val="2"/>
        <scheme val="minor"/>
      </rPr>
      <t>Ghana</t>
    </r>
  </si>
  <si>
    <r>
      <rPr>
        <sz val="11"/>
        <color theme="1"/>
        <rFont val="Calibri"/>
        <family val="2"/>
        <scheme val="minor"/>
      </rPr>
      <t>Amical</t>
    </r>
  </si>
  <si>
    <r>
      <rPr>
        <sz val="11"/>
        <color theme="1"/>
        <rFont val="Calibri"/>
        <family val="2"/>
        <scheme val="minor"/>
      </rPr>
      <t>France</t>
    </r>
  </si>
  <si>
    <r>
      <rPr>
        <sz val="11"/>
        <color theme="1"/>
        <rFont val="Calibri"/>
        <family val="2"/>
        <scheme val="minor"/>
      </rPr>
      <t>Uruguay</t>
    </r>
  </si>
  <si>
    <r>
      <rPr>
        <sz val="11"/>
        <color theme="1"/>
        <rFont val="Calibri"/>
        <family val="2"/>
        <scheme val="minor"/>
      </rPr>
      <t>Amical</t>
    </r>
  </si>
  <si>
    <r>
      <rPr>
        <sz val="11"/>
        <color theme="1"/>
        <rFont val="Calibri"/>
        <family val="2"/>
        <scheme val="minor"/>
      </rPr>
      <t>Guatemala</t>
    </r>
  </si>
  <si>
    <r>
      <rPr>
        <sz val="11"/>
        <color theme="1"/>
        <rFont val="Calibri"/>
        <family val="2"/>
        <scheme val="minor"/>
      </rPr>
      <t>Paraguay</t>
    </r>
  </si>
  <si>
    <r>
      <rPr>
        <sz val="11"/>
        <color theme="1"/>
        <rFont val="Calibri"/>
        <family val="2"/>
        <scheme val="minor"/>
      </rPr>
      <t>Amical</t>
    </r>
  </si>
  <si>
    <r>
      <rPr>
        <sz val="11"/>
        <color theme="1"/>
        <rFont val="Calibri"/>
        <family val="2"/>
        <scheme val="minor"/>
      </rPr>
      <t>Hongrie</t>
    </r>
  </si>
  <si>
    <r>
      <rPr>
        <sz val="11"/>
        <color theme="1"/>
        <rFont val="Calibri"/>
        <family val="2"/>
        <scheme val="minor"/>
      </rPr>
      <t>Israël</t>
    </r>
  </si>
  <si>
    <r>
      <rPr>
        <sz val="11"/>
        <color theme="1"/>
        <rFont val="Calibri"/>
        <family val="2"/>
        <scheme val="minor"/>
      </rPr>
      <t>Amical</t>
    </r>
  </si>
  <si>
    <r>
      <rPr>
        <sz val="11"/>
        <color theme="1"/>
        <rFont val="Calibri"/>
        <family val="2"/>
        <scheme val="minor"/>
      </rPr>
      <t>Iran</t>
    </r>
  </si>
  <si>
    <r>
      <rPr>
        <sz val="11"/>
        <color theme="1"/>
        <rFont val="Calibri"/>
        <family val="2"/>
        <scheme val="minor"/>
      </rPr>
      <t>Tunisie</t>
    </r>
  </si>
  <si>
    <r>
      <rPr>
        <sz val="11"/>
        <color theme="1"/>
        <rFont val="Calibri"/>
        <family val="2"/>
        <scheme val="minor"/>
      </rPr>
      <t>Amical</t>
    </r>
  </si>
  <si>
    <r>
      <rPr>
        <sz val="11"/>
        <color theme="1"/>
        <rFont val="Calibri"/>
        <family val="2"/>
        <scheme val="minor"/>
      </rPr>
      <t>Japon</t>
    </r>
  </si>
  <si>
    <r>
      <rPr>
        <sz val="11"/>
        <color theme="1"/>
        <rFont val="Calibri"/>
        <family val="2"/>
        <scheme val="minor"/>
      </rPr>
      <t>Venezuela</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</si>
  <si>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</si>
  <si>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</si>
  <si>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Finlande</t>
    </r>
  </si>
  <si>
    <r>
      <rPr>
        <sz val="11"/>
        <color theme="1"/>
        <rFont val="Calibri"/>
        <family val="2"/>
        <scheme val="minor"/>
      </rPr>
      <t>Amical</t>
    </r>
  </si>
  <si>
    <r>
      <rPr>
        <sz val="11"/>
        <color theme="1"/>
        <rFont val="Calibri"/>
        <family val="2"/>
        <scheme val="minor"/>
      </rPr>
      <t>Oman</t>
    </r>
  </si>
  <si>
    <r>
      <rPr>
        <sz val="11"/>
        <color theme="1"/>
        <rFont val="Calibri"/>
        <family val="2"/>
        <scheme val="minor"/>
      </rPr>
      <t>Égypte</t>
    </r>
  </si>
  <si>
    <r>
      <rPr>
        <sz val="11"/>
        <color theme="1"/>
        <rFont val="Calibri"/>
        <family val="2"/>
        <scheme val="minor"/>
      </rPr>
      <t>Amical</t>
    </r>
  </si>
  <si>
    <r>
      <rPr>
        <sz val="11"/>
        <color theme="1"/>
        <rFont val="Calibri"/>
        <family val="2"/>
        <scheme val="minor"/>
      </rPr>
      <t>Cameroun</t>
    </r>
  </si>
  <si>
    <r>
      <rPr>
        <sz val="11"/>
        <color theme="1"/>
        <rFont val="Calibri"/>
        <family val="2"/>
        <scheme val="minor"/>
      </rPr>
      <t>Côte d’Ivoire</t>
    </r>
  </si>
  <si>
    <r>
      <rPr>
        <sz val="11"/>
        <color theme="1"/>
        <rFont val="Calibri"/>
        <family val="2"/>
        <scheme val="minor"/>
      </rPr>
      <t>Championnat d’Afrique des nations</t>
    </r>
  </si>
  <si>
    <r>
      <rPr>
        <sz val="11"/>
        <color theme="1"/>
        <rFont val="Calibri"/>
        <family val="2"/>
        <scheme val="minor"/>
      </rPr>
      <t>Serbie</t>
    </r>
  </si>
  <si>
    <r>
      <rPr>
        <sz val="11"/>
        <color theme="1"/>
        <rFont val="Calibri"/>
        <family val="2"/>
        <scheme val="minor"/>
      </rPr>
      <t>Irlande</t>
    </r>
  </si>
  <si>
    <r>
      <rPr>
        <sz val="11"/>
        <color theme="1"/>
        <rFont val="Calibri"/>
        <family val="2"/>
        <scheme val="minor"/>
      </rPr>
      <t>Amical</t>
    </r>
  </si>
  <si>
    <r>
      <rPr>
        <sz val="11"/>
        <color theme="1"/>
        <rFont val="Calibri"/>
        <family val="2"/>
        <scheme val="minor"/>
      </rPr>
      <t>Syrie</t>
    </r>
  </si>
  <si>
    <r>
      <rPr>
        <sz val="11"/>
        <color theme="1"/>
        <rFont val="Calibri"/>
        <family val="2"/>
        <scheme val="minor"/>
      </rPr>
      <t>Cameroun</t>
    </r>
  </si>
  <si>
    <r>
      <rPr>
        <sz val="11"/>
        <color theme="1"/>
        <rFont val="Calibri"/>
        <family val="2"/>
        <scheme val="minor"/>
      </rPr>
      <t>Coupe Nehru</t>
    </r>
  </si>
  <si>
    <r>
      <rPr>
        <sz val="11"/>
        <color theme="1"/>
        <rFont val="Calibri"/>
        <family val="2"/>
        <scheme val="minor"/>
      </rPr>
      <t>Jordanie</t>
    </r>
  </si>
  <si>
    <r>
      <rPr>
        <sz val="11"/>
        <color theme="1"/>
        <rFont val="Calibri"/>
        <family val="2"/>
        <scheme val="minor"/>
      </rPr>
      <t>Iran</t>
    </r>
  </si>
  <si>
    <r>
      <rPr>
        <sz val="11"/>
        <color theme="1"/>
        <rFont val="Calibri"/>
        <family val="2"/>
        <scheme val="minor"/>
      </rPr>
      <t>Amical</t>
    </r>
  </si>
  <si>
    <r>
      <rPr>
        <sz val="11"/>
        <color theme="1"/>
        <rFont val="Calibri"/>
        <family val="2"/>
        <scheme val="minor"/>
      </rPr>
      <t>Bulgarie</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</si>
  <si>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</si>
  <si>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</si>
  <si>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Monténégro</t>
    </r>
  </si>
  <si>
    <r>
      <rPr>
        <sz val="11"/>
        <color theme="1"/>
        <rFont val="Calibri"/>
        <family val="2"/>
        <scheme val="minor"/>
      </rPr>
      <t>Pologne</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</si>
  <si>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</si>
  <si>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</si>
  <si>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Serbie</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</si>
  <si>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</si>
  <si>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</si>
  <si>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</si>
  <si>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</si>
  <si>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</si>
  <si>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</si>
  <si>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</si>
  <si>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</si>
  <si>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</si>
  <si>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</si>
  <si>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Écosse</t>
    </r>
  </si>
  <si>
    <r>
      <rPr>
        <sz val="11"/>
        <color theme="1"/>
        <rFont val="Calibri"/>
        <family val="2"/>
        <scheme val="minor"/>
      </rPr>
      <t xml:space="preserve">République de Macédoine </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</si>
  <si>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</si>
  <si>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</si>
  <si>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</si>
  <si>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</si>
  <si>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Ouzbékistan</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</si>
  <si>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</si>
  <si>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</si>
  <si>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</si>
  <si>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Syrie</t>
    </r>
  </si>
  <si>
    <r>
      <rPr>
        <sz val="11"/>
        <color theme="1"/>
        <rFont val="Calibri"/>
        <family val="2"/>
        <scheme val="minor"/>
      </rPr>
      <t>Amical</t>
    </r>
  </si>
  <si>
    <r>
      <rPr>
        <sz val="11"/>
        <color theme="1"/>
        <rFont val="Calibri"/>
        <family val="2"/>
        <scheme val="minor"/>
      </rPr>
      <t>Bolivie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</si>
  <si>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</si>
  <si>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</si>
  <si>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Bulgarie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</si>
  <si>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</si>
  <si>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</si>
  <si>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</si>
  <si>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</si>
  <si>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</si>
  <si>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Panama</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</si>
  <si>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</si>
  <si>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</si>
  <si>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</si>
  <si>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</si>
  <si>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</si>
  <si>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Émirats arabes unis</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</si>
  <si>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</si>
  <si>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</si>
  <si>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Allemagne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</si>
  <si>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</si>
  <si>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</si>
  <si>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</si>
  <si>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</si>
  <si>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</si>
  <si>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</si>
  <si>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</si>
  <si>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</si>
  <si>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</si>
  <si>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</si>
  <si>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</si>
  <si>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</si>
  <si>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</si>
  <si>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</si>
  <si>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</si>
  <si>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Cameroun</t>
    </r>
  </si>
  <si>
    <r>
      <rPr>
        <sz val="11"/>
        <color theme="1"/>
        <rFont val="Calibri"/>
        <family val="2"/>
        <scheme val="minor"/>
      </rPr>
      <t>Amical</t>
    </r>
  </si>
  <si>
    <r>
      <rPr>
        <sz val="11"/>
        <color theme="1"/>
        <rFont val="Calibri"/>
        <family val="2"/>
        <scheme val="minor"/>
      </rPr>
      <t>Bolivie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</si>
  <si>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</si>
  <si>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</si>
  <si>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Brésil</t>
    </r>
  </si>
  <si>
    <r>
      <rPr>
        <sz val="11"/>
        <color theme="1"/>
        <rFont val="Calibri"/>
        <family val="2"/>
        <scheme val="minor"/>
      </rPr>
      <t>Colombie</t>
    </r>
  </si>
  <si>
    <r>
      <rPr>
        <sz val="11"/>
        <color theme="1"/>
        <rFont val="Calibri"/>
        <family val="2"/>
        <scheme val="minor"/>
      </rPr>
      <t>Amical</t>
    </r>
  </si>
  <si>
    <r>
      <rPr>
        <sz val="11"/>
        <color theme="1"/>
        <rFont val="Calibri"/>
        <family val="2"/>
        <scheme val="minor"/>
      </rPr>
      <t>Chine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</si>
  <si>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</si>
  <si>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</si>
  <si>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Géorgie</t>
    </r>
  </si>
  <si>
    <r>
      <rPr>
        <sz val="11"/>
        <color theme="1"/>
        <rFont val="Calibri"/>
        <family val="2"/>
        <scheme val="minor"/>
      </rPr>
      <t>Égypte</t>
    </r>
  </si>
  <si>
    <r>
      <rPr>
        <sz val="11"/>
        <color theme="1"/>
        <rFont val="Calibri"/>
        <family val="2"/>
        <scheme val="minor"/>
      </rPr>
      <t>Amical</t>
    </r>
  </si>
  <si>
    <r>
      <rPr>
        <sz val="11"/>
        <color theme="1"/>
        <rFont val="Calibri"/>
        <family val="2"/>
        <scheme val="minor"/>
      </rPr>
      <t>Honduras</t>
    </r>
  </si>
  <si>
    <r>
      <rPr>
        <sz val="11"/>
        <color theme="1"/>
        <rFont val="Calibri"/>
        <family val="2"/>
        <scheme val="minor"/>
      </rPr>
      <t>Pérou</t>
    </r>
  </si>
  <si>
    <r>
      <rPr>
        <sz val="11"/>
        <color theme="1"/>
        <rFont val="Calibri"/>
        <family val="2"/>
        <scheme val="minor"/>
      </rPr>
      <t>Amical</t>
    </r>
  </si>
  <si>
    <r>
      <rPr>
        <sz val="11"/>
        <color theme="1"/>
        <rFont val="Calibri"/>
        <family val="2"/>
        <scheme val="minor"/>
      </rPr>
      <t>Pays‑Bas</t>
    </r>
  </si>
  <si>
    <r>
      <rPr>
        <sz val="11"/>
        <color theme="1"/>
        <rFont val="Calibri"/>
        <family val="2"/>
        <scheme val="minor"/>
      </rPr>
      <t>Allemagne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</si>
  <si>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</si>
  <si>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</si>
  <si>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</si>
  <si>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</si>
  <si>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Turquie</t>
    </r>
  </si>
  <si>
    <r>
      <rPr>
        <sz val="11"/>
        <color theme="1"/>
        <rFont val="Calibri"/>
        <family val="2"/>
        <scheme val="minor"/>
      </rPr>
      <t>Danemark</t>
    </r>
  </si>
  <si>
    <r>
      <rPr>
        <sz val="11"/>
        <color theme="1"/>
        <rFont val="Calibri"/>
        <family val="2"/>
        <scheme val="minor"/>
      </rPr>
      <t>Amical</t>
    </r>
  </si>
  <si>
    <r>
      <rPr>
        <sz val="11"/>
        <color theme="1"/>
        <rFont val="Calibri"/>
        <family val="2"/>
        <scheme val="minor"/>
      </rPr>
      <t>Iran</t>
    </r>
  </si>
  <si>
    <r>
      <rPr>
        <sz val="11"/>
        <color theme="1"/>
        <rFont val="Calibri"/>
        <family val="2"/>
        <scheme val="minor"/>
      </rPr>
      <t>Arabie saoudite</t>
    </r>
  </si>
  <si>
    <r>
      <rPr>
        <sz val="11"/>
        <color theme="1"/>
        <rFont val="Calibri"/>
        <family val="2"/>
        <scheme val="minor"/>
      </rPr>
      <t>Championnat de la WAFF</t>
    </r>
  </si>
  <si>
    <r>
      <rPr>
        <sz val="11"/>
        <color theme="1"/>
        <rFont val="Calibri"/>
        <family val="2"/>
        <scheme val="minor"/>
      </rPr>
      <t>Jamaïque</t>
    </r>
  </si>
  <si>
    <r>
      <rPr>
        <sz val="11"/>
        <color theme="1"/>
        <rFont val="Calibri"/>
        <family val="2"/>
        <scheme val="minor"/>
      </rPr>
      <t>Martinique</t>
    </r>
  </si>
  <si>
    <r>
      <rPr>
        <sz val="11"/>
        <color theme="1"/>
        <rFont val="Calibri"/>
        <family val="2"/>
        <scheme val="minor"/>
      </rPr>
      <t>Coupe caribéenne de la CFU</t>
    </r>
  </si>
  <si>
    <r>
      <rPr>
        <sz val="11"/>
        <color theme="1"/>
        <rFont val="Calibri"/>
        <family val="2"/>
        <scheme val="minor"/>
      </rPr>
      <t>Irak</t>
    </r>
  </si>
  <si>
    <r>
      <rPr>
        <sz val="11"/>
        <color theme="1"/>
        <rFont val="Calibri"/>
        <family val="2"/>
        <scheme val="minor"/>
      </rPr>
      <t>Syrie</t>
    </r>
  </si>
  <si>
    <r>
      <rPr>
        <sz val="11"/>
        <color theme="1"/>
        <rFont val="Calibri"/>
        <family val="2"/>
        <scheme val="minor"/>
      </rPr>
      <t>Championnat de la WAFF</t>
    </r>
  </si>
  <si>
    <r>
      <rPr>
        <sz val="11"/>
        <color theme="1"/>
        <rFont val="Calibri"/>
        <family val="2"/>
        <scheme val="minor"/>
      </rPr>
      <t>Zambie</t>
    </r>
  </si>
  <si>
    <r>
      <rPr>
        <sz val="11"/>
        <color theme="1"/>
        <rFont val="Calibri"/>
        <family val="2"/>
        <scheme val="minor"/>
      </rPr>
      <t>Maroc</t>
    </r>
  </si>
  <si>
    <r>
      <rPr>
        <sz val="11"/>
        <color theme="1"/>
        <rFont val="Calibri"/>
        <family val="2"/>
        <scheme val="minor"/>
      </rPr>
      <t>Amical</t>
    </r>
  </si>
  <si>
    <r>
      <rPr>
        <sz val="11"/>
        <color theme="1"/>
        <rFont val="Calibri"/>
        <family val="2"/>
        <scheme val="minor"/>
      </rPr>
      <t>Cabo Verde</t>
    </r>
  </si>
  <si>
    <r>
      <rPr>
        <sz val="11"/>
        <color theme="1"/>
        <rFont val="Calibri"/>
        <family val="2"/>
        <scheme val="minor"/>
      </rPr>
      <t>Afrique du Sud</t>
    </r>
  </si>
  <si>
    <r>
      <rPr>
        <sz val="11"/>
        <color theme="1"/>
        <rFont val="Calibri"/>
        <family val="2"/>
        <scheme val="minor"/>
      </rPr>
      <t>Qualification pour la Coupe du Monde de la FIFA</t>
    </r>
  </si>
  <si>
    <r>
      <rPr>
        <sz val="11"/>
        <color theme="1"/>
        <rFont val="Calibri"/>
        <family val="2"/>
        <scheme val="minor"/>
      </rPr>
      <t>Afrique du Sud</t>
    </r>
  </si>
  <si>
    <r>
      <rPr>
        <sz val="11"/>
        <color theme="1"/>
        <rFont val="Calibri"/>
        <family val="2"/>
        <scheme val="minor"/>
      </rPr>
      <t>Algérie</t>
    </r>
  </si>
  <si>
    <r>
      <rPr>
        <sz val="11"/>
        <color theme="1"/>
        <rFont val="Calibri"/>
        <family val="2"/>
        <scheme val="minor"/>
      </rPr>
      <t>Amical</t>
    </r>
  </si>
  <si>
    <r>
      <rPr>
        <sz val="11"/>
        <color theme="1"/>
        <rFont val="Calibri"/>
        <family val="2"/>
        <scheme val="minor"/>
      </rPr>
      <t>Zambie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</si>
  <si>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</si>
  <si>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</si>
  <si>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Honduras</t>
    </r>
  </si>
  <si>
    <r>
      <rPr>
        <sz val="11"/>
        <color theme="1"/>
        <rFont val="Calibri"/>
        <family val="2"/>
        <scheme val="minor"/>
      </rPr>
      <t>El Salvador</t>
    </r>
  </si>
  <si>
    <r>
      <rPr>
        <sz val="11"/>
        <color theme="1"/>
        <rFont val="Calibri"/>
        <family val="2"/>
        <scheme val="minor"/>
      </rPr>
      <t>Coupe de l’UNCAF</t>
    </r>
  </si>
  <si>
    <r>
      <rPr>
        <sz val="11"/>
        <color theme="1"/>
        <rFont val="Calibri"/>
        <family val="2"/>
        <scheme val="minor"/>
      </rPr>
      <t>Sénégal</t>
    </r>
  </si>
  <si>
    <r>
      <rPr>
        <sz val="11"/>
        <color theme="1"/>
        <rFont val="Calibri"/>
        <family val="2"/>
        <scheme val="minor"/>
      </rPr>
      <t>Cabo Verde</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</si>
  <si>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</si>
  <si>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</si>
  <si>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</si>
  <si>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</si>
  <si>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Nigéria</t>
    </r>
  </si>
  <si>
    <r>
      <rPr>
        <sz val="11"/>
        <color theme="1"/>
        <rFont val="Calibri"/>
        <family val="2"/>
        <scheme val="minor"/>
      </rPr>
      <t>Burkina Faso</t>
    </r>
  </si>
  <si>
    <r>
      <rPr>
        <sz val="11"/>
        <color theme="1"/>
        <rFont val="Calibri"/>
        <family val="2"/>
        <scheme val="minor"/>
      </rPr>
      <t>Coupe d’Afrique des nations</t>
    </r>
  </si>
  <si>
    <r>
      <rPr>
        <sz val="11"/>
        <color theme="1"/>
        <rFont val="Calibri"/>
        <family val="2"/>
        <scheme val="minor"/>
      </rPr>
      <t>Costa Rica</t>
    </r>
  </si>
  <si>
    <r>
      <rPr>
        <sz val="11"/>
        <color theme="1"/>
        <rFont val="Calibri"/>
        <family val="2"/>
        <scheme val="minor"/>
      </rPr>
      <t>Guatemala</t>
    </r>
  </si>
  <si>
    <r>
      <rPr>
        <sz val="11"/>
        <color theme="1"/>
        <rFont val="Calibri"/>
        <family val="2"/>
        <scheme val="minor"/>
      </rPr>
      <t>Coupe de l’UNCAF</t>
    </r>
  </si>
  <si>
    <r>
      <rPr>
        <sz val="11"/>
        <color theme="1"/>
        <rFont val="Calibri"/>
        <family val="2"/>
        <scheme val="minor"/>
      </rPr>
      <t>Panama</t>
    </r>
  </si>
  <si>
    <r>
      <rPr>
        <sz val="11"/>
        <color theme="1"/>
        <rFont val="Calibri"/>
        <family val="2"/>
        <scheme val="minor"/>
      </rPr>
      <t>Honduras</t>
    </r>
  </si>
  <si>
    <r>
      <rPr>
        <sz val="11"/>
        <color theme="1"/>
        <rFont val="Calibri"/>
        <family val="2"/>
        <scheme val="minor"/>
      </rPr>
      <t>Coupe de l’UNCAF</t>
    </r>
  </si>
  <si>
    <r>
      <rPr>
        <sz val="11"/>
        <color theme="1"/>
        <rFont val="Calibri"/>
        <family val="2"/>
        <scheme val="minor"/>
      </rPr>
      <t>Afrique du Sud</t>
    </r>
  </si>
  <si>
    <r>
      <rPr>
        <sz val="11"/>
        <color theme="1"/>
        <rFont val="Calibri"/>
        <family val="2"/>
        <scheme val="minor"/>
      </rPr>
      <t>Cabo Verde</t>
    </r>
  </si>
  <si>
    <r>
      <rPr>
        <sz val="11"/>
        <color theme="1"/>
        <rFont val="Calibri"/>
        <family val="2"/>
        <scheme val="minor"/>
      </rPr>
      <t>Qualification pour la Coupe du Monde de la FIFA</t>
    </r>
  </si>
  <si>
    <r>
      <rPr>
        <sz val="11"/>
        <color theme="1"/>
        <rFont val="Calibri"/>
        <family val="2"/>
        <scheme val="minor"/>
      </rPr>
      <t>Zambie</t>
    </r>
  </si>
  <si>
    <r>
      <rPr>
        <sz val="11"/>
        <color theme="1"/>
        <rFont val="Calibri"/>
        <family val="2"/>
        <scheme val="minor"/>
      </rPr>
      <t>Nigéria</t>
    </r>
  </si>
  <si>
    <r>
      <rPr>
        <sz val="11"/>
        <color theme="1"/>
        <rFont val="Calibri"/>
        <family val="2"/>
        <scheme val="minor"/>
      </rPr>
      <t>Coupe d’Afrique des nations</t>
    </r>
  </si>
  <si>
    <r>
      <rPr>
        <sz val="11"/>
        <color theme="1"/>
        <rFont val="Calibri"/>
        <family val="2"/>
        <scheme val="minor"/>
      </rPr>
      <t>Maroc</t>
    </r>
  </si>
  <si>
    <r>
      <rPr>
        <sz val="11"/>
        <color theme="1"/>
        <rFont val="Calibri"/>
        <family val="2"/>
        <scheme val="minor"/>
      </rPr>
      <t>Afrique du Sud</t>
    </r>
  </si>
  <si>
    <r>
      <rPr>
        <sz val="11"/>
        <color theme="1"/>
        <rFont val="Calibri"/>
        <family val="2"/>
        <scheme val="minor"/>
      </rPr>
      <t>Coupe d’Afrique des nations</t>
    </r>
  </si>
  <si>
    <r>
      <rPr>
        <sz val="11"/>
        <color theme="1"/>
        <rFont val="Calibri"/>
        <family val="2"/>
        <scheme val="minor"/>
      </rPr>
      <t>Burkina Faso</t>
    </r>
  </si>
  <si>
    <r>
      <rPr>
        <sz val="11"/>
        <color theme="1"/>
        <rFont val="Calibri"/>
        <family val="2"/>
        <scheme val="minor"/>
      </rPr>
      <t>Zambie</t>
    </r>
  </si>
  <si>
    <r>
      <rPr>
        <sz val="11"/>
        <color theme="1"/>
        <rFont val="Calibri"/>
        <family val="2"/>
        <scheme val="minor"/>
      </rPr>
      <t>Coupe d’Afrique des nations</t>
    </r>
  </si>
  <si>
    <r>
      <rPr>
        <sz val="11"/>
        <color theme="1"/>
        <rFont val="Calibri"/>
        <family val="2"/>
        <scheme val="minor"/>
      </rPr>
      <t>Mali</t>
    </r>
  </si>
  <si>
    <r>
      <rPr>
        <sz val="11"/>
        <color theme="1"/>
        <rFont val="Calibri"/>
        <family val="2"/>
        <scheme val="minor"/>
      </rPr>
      <t>Côte d’Ivoire</t>
    </r>
  </si>
  <si>
    <r>
      <rPr>
        <sz val="11"/>
        <color theme="1"/>
        <rFont val="Calibri"/>
        <family val="2"/>
        <scheme val="minor"/>
      </rPr>
      <t>Championnat d’Afrique des nations</t>
    </r>
  </si>
  <si>
    <r>
      <rPr>
        <sz val="11"/>
        <color theme="1"/>
        <rFont val="Calibri"/>
        <family val="2"/>
        <scheme val="minor"/>
      </rPr>
      <t>Afrique du Sud</t>
    </r>
  </si>
  <si>
    <r>
      <rPr>
        <sz val="11"/>
        <color theme="1"/>
        <rFont val="Calibri"/>
        <family val="2"/>
        <scheme val="minor"/>
      </rPr>
      <t>Mali</t>
    </r>
  </si>
  <si>
    <r>
      <rPr>
        <sz val="11"/>
        <color theme="1"/>
        <rFont val="Calibri"/>
        <family val="2"/>
        <scheme val="minor"/>
      </rPr>
      <t>Coupe d’Afrique des nations</t>
    </r>
  </si>
  <si>
    <r>
      <rPr>
        <sz val="11"/>
        <color theme="1"/>
        <rFont val="Calibri"/>
        <family val="2"/>
        <scheme val="minor"/>
      </rPr>
      <t>Burkina Faso</t>
    </r>
  </si>
  <si>
    <r>
      <rPr>
        <sz val="11"/>
        <color theme="1"/>
        <rFont val="Calibri"/>
        <family val="2"/>
        <scheme val="minor"/>
      </rPr>
      <t>Ghana</t>
    </r>
  </si>
  <si>
    <r>
      <rPr>
        <sz val="11"/>
        <color theme="1"/>
        <rFont val="Calibri"/>
        <family val="2"/>
        <scheme val="minor"/>
      </rPr>
      <t>Coupe d’Afrique des nations</t>
    </r>
  </si>
  <si>
    <r>
      <rPr>
        <sz val="11"/>
        <color theme="1"/>
        <rFont val="Calibri"/>
        <family val="2"/>
        <scheme val="minor"/>
      </rPr>
      <t>Grèce</t>
    </r>
  </si>
  <si>
    <r>
      <rPr>
        <sz val="11"/>
        <color theme="1"/>
        <rFont val="Calibri"/>
        <family val="2"/>
        <scheme val="minor"/>
      </rPr>
      <t>Suisse</t>
    </r>
  </si>
  <si>
    <r>
      <rPr>
        <sz val="11"/>
        <color theme="1"/>
        <rFont val="Calibri"/>
        <family val="2"/>
        <scheme val="minor"/>
      </rPr>
      <t>Amical</t>
    </r>
  </si>
  <si>
    <r>
      <rPr>
        <sz val="11"/>
        <color theme="1"/>
        <rFont val="Calibri"/>
        <family val="2"/>
        <scheme val="minor"/>
      </rPr>
      <t>Hongrie</t>
    </r>
  </si>
  <si>
    <r>
      <rPr>
        <sz val="11"/>
        <color theme="1"/>
        <rFont val="Calibri"/>
        <family val="2"/>
        <scheme val="minor"/>
      </rPr>
      <t>Bélarus</t>
    </r>
  </si>
  <si>
    <r>
      <rPr>
        <sz val="11"/>
        <color theme="1"/>
        <rFont val="Calibri"/>
        <family val="2"/>
        <scheme val="minor"/>
      </rPr>
      <t>Amical</t>
    </r>
  </si>
  <si>
    <r>
      <rPr>
        <sz val="11"/>
        <color theme="1"/>
        <rFont val="Calibri"/>
        <family val="2"/>
        <scheme val="minor"/>
      </rPr>
      <t>Mexique</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</si>
  <si>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</si>
  <si>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</si>
  <si>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Pays‑Bas</t>
    </r>
  </si>
  <si>
    <r>
      <rPr>
        <sz val="11"/>
        <color theme="1"/>
        <rFont val="Calibri"/>
        <family val="2"/>
        <scheme val="minor"/>
      </rPr>
      <t>Italie</t>
    </r>
  </si>
  <si>
    <r>
      <rPr>
        <sz val="11"/>
        <color theme="1"/>
        <rFont val="Calibri"/>
        <family val="2"/>
        <scheme val="minor"/>
      </rPr>
      <t>Amical</t>
    </r>
  </si>
  <si>
    <r>
      <rPr>
        <sz val="11"/>
        <color theme="1"/>
        <rFont val="Calibri"/>
        <family val="2"/>
        <scheme val="minor"/>
      </rPr>
      <t>Panama</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</si>
  <si>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</si>
  <si>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</si>
  <si>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</si>
  <si>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Brésil</t>
    </r>
  </si>
  <si>
    <r>
      <rPr>
        <sz val="11"/>
        <color theme="1"/>
        <rFont val="Calibri"/>
        <family val="2"/>
        <scheme val="minor"/>
      </rPr>
      <t>Amical</t>
    </r>
  </si>
  <si>
    <r>
      <rPr>
        <sz val="11"/>
        <color theme="1"/>
        <rFont val="Calibri"/>
        <family val="2"/>
        <scheme val="minor"/>
      </rPr>
      <t>Honduras</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</si>
  <si>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</si>
  <si>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</si>
  <si>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Hongrie</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</si>
  <si>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</si>
  <si>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</si>
  <si>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</si>
  <si>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Portugal</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</si>
  <si>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</si>
  <si>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</si>
  <si>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</si>
  <si>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</si>
  <si>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</si>
  <si>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</si>
  <si>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</si>
  <si>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</si>
  <si>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</si>
  <si>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</si>
  <si>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</si>
  <si>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</si>
  <si>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</si>
  <si>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</si>
  <si>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Brésil</t>
    </r>
  </si>
  <si>
    <r>
      <rPr>
        <sz val="11"/>
        <color theme="1"/>
        <rFont val="Calibri"/>
        <family val="2"/>
        <scheme val="minor"/>
      </rPr>
      <t>Amical</t>
    </r>
  </si>
  <si>
    <r>
      <rPr>
        <sz val="11"/>
        <color theme="1"/>
        <rFont val="Calibri"/>
        <family val="2"/>
        <scheme val="minor"/>
      </rPr>
      <t>Australie</t>
    </r>
  </si>
  <si>
    <r>
      <rPr>
        <sz val="11"/>
        <color theme="1"/>
        <rFont val="Calibri"/>
        <family val="2"/>
        <scheme val="minor"/>
      </rPr>
      <t>Oman</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</si>
  <si>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</si>
  <si>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</si>
  <si>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</si>
  <si>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</si>
  <si>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</si>
  <si>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Bulgarie</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</si>
  <si>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</si>
  <si>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</si>
  <si>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</si>
  <si>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</si>
  <si>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Koweït</t>
    </r>
  </si>
  <si>
    <r>
      <rPr>
        <sz val="11"/>
        <color theme="1"/>
        <rFont val="Calibri"/>
        <family val="2"/>
        <scheme val="minor"/>
      </rPr>
      <t>Iran</t>
    </r>
  </si>
  <si>
    <r>
      <rPr>
        <sz val="11"/>
        <color theme="1"/>
        <rFont val="Calibri"/>
        <family val="2"/>
        <scheme val="minor"/>
      </rPr>
      <t>Qualification pour la Coupe de l’AFC</t>
    </r>
  </si>
  <si>
    <r>
      <rPr>
        <sz val="11"/>
        <color theme="1"/>
        <rFont val="Calibri"/>
        <family val="2"/>
        <scheme val="minor"/>
      </rPr>
      <t>Monténégro</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</si>
  <si>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</si>
  <si>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</si>
  <si>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Slovaquie</t>
    </r>
  </si>
  <si>
    <r>
      <rPr>
        <sz val="11"/>
        <color theme="1"/>
        <rFont val="Calibri"/>
        <family val="2"/>
        <scheme val="minor"/>
      </rPr>
      <t>Suède</t>
    </r>
  </si>
  <si>
    <r>
      <rPr>
        <sz val="11"/>
        <color theme="1"/>
        <rFont val="Calibri"/>
        <family val="2"/>
        <scheme val="minor"/>
      </rPr>
      <t>Amical</t>
    </r>
  </si>
  <si>
    <r>
      <rPr>
        <sz val="11"/>
        <color theme="1"/>
        <rFont val="Calibri"/>
        <family val="2"/>
        <scheme val="minor"/>
      </rPr>
      <t>Turquie</t>
    </r>
  </si>
  <si>
    <r>
      <rPr>
        <sz val="11"/>
        <color theme="1"/>
        <rFont val="Calibri"/>
        <family val="2"/>
        <scheme val="minor"/>
      </rPr>
      <t>Hongrie</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</si>
  <si>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</si>
  <si>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</si>
  <si>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Pérou</t>
    </r>
  </si>
  <si>
    <r>
      <rPr>
        <sz val="11"/>
        <color theme="1"/>
        <rFont val="Calibri"/>
        <family val="2"/>
        <scheme val="minor"/>
      </rPr>
      <t>Amical</t>
    </r>
  </si>
  <si>
    <r>
      <rPr>
        <sz val="11"/>
        <color theme="1"/>
        <rFont val="Calibri"/>
        <family val="2"/>
        <scheme val="minor"/>
      </rPr>
      <t>Brésil</t>
    </r>
  </si>
  <si>
    <r>
      <rPr>
        <sz val="11"/>
        <color theme="1"/>
        <rFont val="Calibri"/>
        <family val="2"/>
        <scheme val="minor"/>
      </rPr>
      <t>Chili</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</si>
  <si>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</si>
  <si>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</si>
  <si>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Irlande</t>
    </r>
  </si>
  <si>
    <r>
      <rPr>
        <sz val="11"/>
        <color theme="1"/>
        <rFont val="Calibri"/>
        <family val="2"/>
        <scheme val="minor"/>
      </rPr>
      <t>Amical</t>
    </r>
  </si>
  <si>
    <r>
      <rPr>
        <sz val="11"/>
        <color theme="1"/>
        <rFont val="Calibri"/>
        <family val="2"/>
        <scheme val="minor"/>
      </rPr>
      <t>Oman</t>
    </r>
  </si>
  <si>
    <r>
      <rPr>
        <sz val="11"/>
        <color theme="1"/>
        <rFont val="Calibri"/>
        <family val="2"/>
        <scheme val="minor"/>
      </rPr>
      <t>Liban</t>
    </r>
  </si>
  <si>
    <r>
      <rPr>
        <sz val="11"/>
        <color theme="1"/>
        <rFont val="Calibri"/>
        <family val="2"/>
        <scheme val="minor"/>
      </rPr>
      <t>Amical</t>
    </r>
  </si>
  <si>
    <r>
      <rPr>
        <sz val="11"/>
        <color theme="1"/>
        <rFont val="Calibri"/>
        <family val="2"/>
        <scheme val="minor"/>
      </rPr>
      <t>Mexique</t>
    </r>
  </si>
  <si>
    <r>
      <rPr>
        <sz val="11"/>
        <color theme="1"/>
        <rFont val="Calibri"/>
        <family val="2"/>
        <scheme val="minor"/>
      </rPr>
      <t>Nigéria</t>
    </r>
  </si>
  <si>
    <r>
      <rPr>
        <sz val="11"/>
        <color theme="1"/>
        <rFont val="Calibri"/>
        <family val="2"/>
        <scheme val="minor"/>
      </rPr>
      <t>Amical</t>
    </r>
  </si>
  <si>
    <r>
      <rPr>
        <sz val="11"/>
        <color theme="1"/>
        <rFont val="Calibri"/>
        <family val="2"/>
        <scheme val="minor"/>
      </rPr>
      <t>Brésil</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</si>
  <si>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</si>
  <si>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</si>
  <si>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Ukraine</t>
    </r>
  </si>
  <si>
    <r>
      <rPr>
        <sz val="11"/>
        <color theme="1"/>
        <rFont val="Calibri"/>
        <family val="2"/>
        <scheme val="minor"/>
      </rPr>
      <t>Cameroun</t>
    </r>
  </si>
  <si>
    <r>
      <rPr>
        <sz val="11"/>
        <color theme="1"/>
        <rFont val="Calibri"/>
        <family val="2"/>
        <scheme val="minor"/>
      </rPr>
      <t>Amical</t>
    </r>
  </si>
  <si>
    <r>
      <rPr>
        <sz val="11"/>
        <color theme="1"/>
        <rFont val="Calibri"/>
        <family val="2"/>
        <scheme val="minor"/>
      </rPr>
      <t>Japon</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</si>
  <si>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</si>
  <si>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</si>
  <si>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</si>
  <si>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</si>
  <si>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</si>
  <si>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Albanie</t>
    </r>
  </si>
  <si>
    <r>
      <rPr>
        <sz val="11"/>
        <color theme="1"/>
        <rFont val="Calibri"/>
        <family val="2"/>
        <scheme val="minor"/>
      </rPr>
      <t>Norvège</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</si>
  <si>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</si>
  <si>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</si>
  <si>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</si>
  <si>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</si>
  <si>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</si>
  <si>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</si>
  <si>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</si>
  <si>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Panama</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</si>
  <si>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</si>
  <si>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</si>
  <si>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Bélarus</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</si>
  <si>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</si>
  <si>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</si>
  <si>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</si>
  <si>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</si>
  <si>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</si>
  <si>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</si>
  <si>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Haïti</t>
    </r>
  </si>
  <si>
    <r>
      <rPr>
        <sz val="11"/>
        <color theme="1"/>
        <rFont val="Calibri"/>
        <family val="2"/>
        <scheme val="minor"/>
      </rPr>
      <t>Amical</t>
    </r>
  </si>
  <si>
    <r>
      <rPr>
        <sz val="11"/>
        <color theme="1"/>
        <rFont val="Calibri"/>
        <family val="2"/>
        <scheme val="minor"/>
      </rPr>
      <t>Mexique</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</si>
  <si>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</si>
  <si>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</si>
  <si>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Guinée</t>
    </r>
  </si>
  <si>
    <r>
      <rPr>
        <sz val="11"/>
        <color theme="1"/>
        <rFont val="Calibri"/>
        <family val="2"/>
        <scheme val="minor"/>
      </rPr>
      <t>Côte d’Ivoire</t>
    </r>
  </si>
  <si>
    <r>
      <rPr>
        <sz val="11"/>
        <color theme="1"/>
        <rFont val="Calibri"/>
        <family val="2"/>
        <scheme val="minor"/>
      </rPr>
      <t>Championnat d’Afrique des nations</t>
    </r>
  </si>
  <si>
    <r>
      <rPr>
        <sz val="11"/>
        <color theme="1"/>
        <rFont val="Calibri"/>
        <family val="2"/>
        <scheme val="minor"/>
      </rPr>
      <t>Espagne</t>
    </r>
  </si>
  <si>
    <r>
      <rPr>
        <sz val="11"/>
        <color theme="1"/>
        <rFont val="Calibri"/>
        <family val="2"/>
        <scheme val="minor"/>
      </rPr>
      <t>Italie</t>
    </r>
  </si>
  <si>
    <r>
      <rPr>
        <sz val="11"/>
        <color theme="1"/>
        <rFont val="Calibri"/>
        <family val="2"/>
        <scheme val="minor"/>
      </rPr>
      <t>Coupe de la Confédération</t>
    </r>
  </si>
  <si>
    <r>
      <rPr>
        <sz val="11"/>
        <color theme="1"/>
        <rFont val="Calibri"/>
        <family val="2"/>
        <scheme val="minor"/>
      </rPr>
      <t>Uruguay</t>
    </r>
  </si>
  <si>
    <r>
      <rPr>
        <sz val="11"/>
        <color theme="1"/>
        <rFont val="Calibri"/>
        <family val="2"/>
        <scheme val="minor"/>
      </rPr>
      <t>Italie</t>
    </r>
  </si>
  <si>
    <r>
      <rPr>
        <sz val="11"/>
        <color theme="1"/>
        <rFont val="Calibri"/>
        <family val="2"/>
        <scheme val="minor"/>
      </rPr>
      <t>Coupe de la Confédération</t>
    </r>
  </si>
  <si>
    <r>
      <rPr>
        <sz val="11"/>
        <color theme="1"/>
        <rFont val="Calibri"/>
        <family val="2"/>
        <scheme val="minor"/>
      </rPr>
      <t>Maroc</t>
    </r>
  </si>
  <si>
    <r>
      <rPr>
        <sz val="11"/>
        <color theme="1"/>
        <rFont val="Calibri"/>
        <family val="2"/>
        <scheme val="minor"/>
      </rPr>
      <t>Tunisie</t>
    </r>
  </si>
  <si>
    <r>
      <rPr>
        <sz val="11"/>
        <color theme="1"/>
        <rFont val="Calibri"/>
        <family val="2"/>
        <scheme val="minor"/>
      </rPr>
      <t>Championnat d’Afrique des nations</t>
    </r>
  </si>
  <si>
    <r>
      <rPr>
        <sz val="11"/>
        <color theme="1"/>
        <rFont val="Calibri"/>
        <family val="2"/>
        <scheme val="minor"/>
      </rPr>
      <t>Panama</t>
    </r>
  </si>
  <si>
    <r>
      <rPr>
        <sz val="11"/>
        <color theme="1"/>
        <rFont val="Calibri"/>
        <family val="2"/>
        <scheme val="minor"/>
      </rPr>
      <t>Canada</t>
    </r>
  </si>
  <si>
    <r>
      <rPr>
        <sz val="11"/>
        <color theme="1"/>
        <rFont val="Calibri"/>
        <family val="2"/>
        <scheme val="minor"/>
      </rPr>
      <t>Gold Cup</t>
    </r>
  </si>
  <si>
    <r>
      <rPr>
        <sz val="11"/>
        <color theme="1"/>
        <rFont val="Calibri"/>
        <family val="2"/>
        <scheme val="minor"/>
      </rPr>
      <t>Afrique du Sud</t>
    </r>
  </si>
  <si>
    <r>
      <rPr>
        <sz val="11"/>
        <color theme="1"/>
        <rFont val="Calibri"/>
        <family val="2"/>
        <scheme val="minor"/>
      </rPr>
      <t>Zambie</t>
    </r>
  </si>
  <si>
    <r>
      <rPr>
        <sz val="11"/>
        <color theme="1"/>
        <rFont val="Calibri"/>
        <family val="2"/>
        <scheme val="minor"/>
      </rPr>
      <t>Coupe COSAFA</t>
    </r>
  </si>
  <si>
    <r>
      <rPr>
        <sz val="11"/>
        <color theme="1"/>
        <rFont val="Calibri"/>
        <family val="2"/>
        <scheme val="minor"/>
      </rPr>
      <t>Corée du Sud</t>
    </r>
  </si>
  <si>
    <r>
      <rPr>
        <sz val="11"/>
        <color theme="1"/>
        <rFont val="Calibri"/>
        <family val="2"/>
        <scheme val="minor"/>
      </rPr>
      <t>Australie</t>
    </r>
  </si>
  <si>
    <r>
      <rPr>
        <sz val="11"/>
        <color theme="1"/>
        <rFont val="Calibri"/>
        <family val="2"/>
        <scheme val="minor"/>
      </rPr>
      <t>Championnat de l’EAFF</t>
    </r>
  </si>
  <si>
    <r>
      <rPr>
        <sz val="11"/>
        <color theme="1"/>
        <rFont val="Calibri"/>
        <family val="2"/>
        <scheme val="minor"/>
      </rPr>
      <t>Japon</t>
    </r>
  </si>
  <si>
    <r>
      <rPr>
        <sz val="11"/>
        <color theme="1"/>
        <rFont val="Calibri"/>
        <family val="2"/>
        <scheme val="minor"/>
      </rPr>
      <t>Chine</t>
    </r>
  </si>
  <si>
    <r>
      <rPr>
        <sz val="11"/>
        <color theme="1"/>
        <rFont val="Calibri"/>
        <family val="2"/>
        <scheme val="minor"/>
      </rPr>
      <t>Championnat de l’EAFF</t>
    </r>
  </si>
  <si>
    <r>
      <rPr>
        <sz val="11"/>
        <color theme="1"/>
        <rFont val="Calibri"/>
        <family val="2"/>
        <scheme val="minor"/>
      </rPr>
      <t>Corée du Sud</t>
    </r>
  </si>
  <si>
    <r>
      <rPr>
        <sz val="11"/>
        <color theme="1"/>
        <rFont val="Calibri"/>
        <family val="2"/>
        <scheme val="minor"/>
      </rPr>
      <t>Chine</t>
    </r>
  </si>
  <si>
    <r>
      <rPr>
        <sz val="11"/>
        <color theme="1"/>
        <rFont val="Calibri"/>
        <family val="2"/>
        <scheme val="minor"/>
      </rPr>
      <t>Championnat de l’EAFF</t>
    </r>
  </si>
  <si>
    <r>
      <rPr>
        <sz val="11"/>
        <color theme="1"/>
        <rFont val="Calibri"/>
        <family val="2"/>
        <scheme val="minor"/>
      </rPr>
      <t>Algérie</t>
    </r>
  </si>
  <si>
    <r>
      <rPr>
        <sz val="11"/>
        <color theme="1"/>
        <rFont val="Calibri"/>
        <family val="2"/>
        <scheme val="minor"/>
      </rPr>
      <t>Guinée</t>
    </r>
  </si>
  <si>
    <r>
      <rPr>
        <sz val="11"/>
        <color theme="1"/>
        <rFont val="Calibri"/>
        <family val="2"/>
        <scheme val="minor"/>
      </rPr>
      <t>Amical</t>
    </r>
  </si>
  <si>
    <r>
      <rPr>
        <sz val="11"/>
        <color theme="1"/>
        <rFont val="Calibri"/>
        <family val="2"/>
        <scheme val="minor"/>
      </rPr>
      <t>Bélarus</t>
    </r>
  </si>
  <si>
    <r>
      <rPr>
        <sz val="11"/>
        <color theme="1"/>
        <rFont val="Calibri"/>
        <family val="2"/>
        <scheme val="minor"/>
      </rPr>
      <t>Monténégro</t>
    </r>
  </si>
  <si>
    <r>
      <rPr>
        <sz val="11"/>
        <color theme="1"/>
        <rFont val="Calibri"/>
        <family val="2"/>
        <scheme val="minor"/>
      </rPr>
      <t>Amical</t>
    </r>
  </si>
  <si>
    <r>
      <rPr>
        <sz val="11"/>
        <color theme="1"/>
        <rFont val="Calibri"/>
        <family val="2"/>
        <scheme val="minor"/>
      </rPr>
      <t>Belgique</t>
    </r>
  </si>
  <si>
    <r>
      <rPr>
        <sz val="11"/>
        <color theme="1"/>
        <rFont val="Calibri"/>
        <family val="2"/>
        <scheme val="minor"/>
      </rPr>
      <t>France</t>
    </r>
  </si>
  <si>
    <r>
      <rPr>
        <sz val="11"/>
        <color theme="1"/>
        <rFont val="Calibri"/>
        <family val="2"/>
        <scheme val="minor"/>
      </rPr>
      <t>Amical</t>
    </r>
  </si>
  <si>
    <r>
      <rPr>
        <sz val="11"/>
        <color theme="1"/>
        <rFont val="Calibri"/>
        <family val="2"/>
        <scheme val="minor"/>
      </rPr>
      <t>Allemagne</t>
    </r>
  </si>
  <si>
    <r>
      <rPr>
        <sz val="11"/>
        <color theme="1"/>
        <rFont val="Calibri"/>
        <family val="2"/>
        <scheme val="minor"/>
      </rPr>
      <t>Paraguay</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</si>
  <si>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</si>
  <si>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</si>
  <si>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Pérou</t>
    </r>
  </si>
  <si>
    <r>
      <rPr>
        <sz val="11"/>
        <color theme="1"/>
        <rFont val="Calibri"/>
        <family val="2"/>
        <scheme val="minor"/>
      </rPr>
      <t>Amical</t>
    </r>
  </si>
  <si>
    <r>
      <rPr>
        <sz val="11"/>
        <color theme="1"/>
        <rFont val="Calibri"/>
        <family val="2"/>
        <scheme val="minor"/>
      </rPr>
      <t>Portugal</t>
    </r>
  </si>
  <si>
    <r>
      <rPr>
        <sz val="11"/>
        <color theme="1"/>
        <rFont val="Calibri"/>
        <family val="2"/>
        <scheme val="minor"/>
      </rPr>
      <t>Pays‑Bas</t>
    </r>
  </si>
  <si>
    <r>
      <rPr>
        <sz val="11"/>
        <color theme="1"/>
        <rFont val="Calibri"/>
        <family val="2"/>
        <scheme val="minor"/>
      </rPr>
      <t>Amical</t>
    </r>
  </si>
  <si>
    <r>
      <rPr>
        <sz val="11"/>
        <color theme="1"/>
        <rFont val="Calibri"/>
        <family val="2"/>
        <scheme val="minor"/>
      </rPr>
      <t>Roumanie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</si>
  <si>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</si>
  <si>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</si>
  <si>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Turquie</t>
    </r>
  </si>
  <si>
    <r>
      <rPr>
        <sz val="11"/>
        <color theme="1"/>
        <rFont val="Calibri"/>
        <family val="2"/>
        <scheme val="minor"/>
      </rPr>
      <t>Ghana</t>
    </r>
  </si>
  <si>
    <r>
      <rPr>
        <sz val="11"/>
        <color theme="1"/>
        <rFont val="Calibri"/>
        <family val="2"/>
        <scheme val="minor"/>
      </rPr>
      <t>Amical</t>
    </r>
  </si>
  <si>
    <r>
      <rPr>
        <sz val="11"/>
        <color theme="1"/>
        <rFont val="Calibri"/>
        <family val="2"/>
        <scheme val="minor"/>
      </rPr>
      <t>Venezuela</t>
    </r>
  </si>
  <si>
    <r>
      <rPr>
        <sz val="11"/>
        <color theme="1"/>
        <rFont val="Calibri"/>
        <family val="2"/>
        <scheme val="minor"/>
      </rPr>
      <t>Bolivie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</si>
  <si>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</si>
  <si>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</si>
  <si>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Irlande</t>
    </r>
  </si>
  <si>
    <r>
      <rPr>
        <sz val="11"/>
        <color theme="1"/>
        <rFont val="Calibri"/>
        <family val="2"/>
        <scheme val="minor"/>
      </rPr>
      <t>Amical</t>
    </r>
  </si>
  <si>
    <r>
      <rPr>
        <sz val="11"/>
        <color theme="1"/>
        <rFont val="Calibri"/>
        <family val="2"/>
        <scheme val="minor"/>
      </rPr>
      <t>Zambie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</si>
  <si>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</si>
  <si>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</si>
  <si>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Syrie</t>
    </r>
  </si>
  <si>
    <r>
      <rPr>
        <sz val="11"/>
        <color theme="1"/>
        <rFont val="Calibri"/>
        <family val="2"/>
        <scheme val="minor"/>
      </rPr>
      <t>Jordanie</t>
    </r>
  </si>
  <si>
    <r>
      <rPr>
        <sz val="11"/>
        <color theme="1"/>
        <rFont val="Calibri"/>
        <family val="2"/>
        <scheme val="minor"/>
      </rPr>
      <t>Qualification pour la Coupe de l’AFC</t>
    </r>
  </si>
  <si>
    <r>
      <rPr>
        <sz val="11"/>
        <color theme="1"/>
        <rFont val="Calibri"/>
        <family val="2"/>
        <scheme val="minor"/>
      </rPr>
      <t>Zimbabwe</t>
    </r>
  </si>
  <si>
    <r>
      <rPr>
        <sz val="11"/>
        <color theme="1"/>
        <rFont val="Calibri"/>
        <family val="2"/>
        <scheme val="minor"/>
      </rPr>
      <t>Zambie</t>
    </r>
  </si>
  <si>
    <r>
      <rPr>
        <sz val="11"/>
        <color theme="1"/>
        <rFont val="Calibri"/>
        <family val="2"/>
        <scheme val="minor"/>
      </rPr>
      <t>Championnat d’Afrique des nations</t>
    </r>
  </si>
  <si>
    <r>
      <rPr>
        <sz val="11"/>
        <color theme="1"/>
        <rFont val="Calibri"/>
        <family val="2"/>
        <scheme val="minor"/>
      </rPr>
      <t>Estonie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</si>
  <si>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</si>
  <si>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</si>
  <si>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Géorgie</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</si>
  <si>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</si>
  <si>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</si>
  <si>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</si>
  <si>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Ouzbékistan</t>
    </r>
  </si>
  <si>
    <r>
      <rPr>
        <sz val="11"/>
        <color theme="1"/>
        <rFont val="Calibri"/>
        <family val="2"/>
        <scheme val="minor"/>
      </rPr>
      <t>Qualification pour la Coupe du Monde de la FIFA</t>
    </r>
  </si>
  <si>
    <r>
      <rPr>
        <sz val="11"/>
        <color theme="1"/>
        <rFont val="Calibri"/>
        <family val="2"/>
        <scheme val="minor"/>
      </rPr>
      <t>Panama</t>
    </r>
  </si>
  <si>
    <r>
      <rPr>
        <sz val="11"/>
        <color theme="1"/>
        <rFont val="Calibri"/>
        <family val="2"/>
        <scheme val="minor"/>
      </rPr>
      <t>Jamaïque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</si>
  <si>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</si>
  <si>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</si>
  <si>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Monténégro</t>
    </r>
  </si>
  <si>
    <r>
      <rPr>
        <sz val="11"/>
        <color theme="1"/>
        <rFont val="Calibri"/>
        <family val="2"/>
        <scheme val="minor"/>
      </rPr>
      <t>Qualification pour la Coupe du Monde de la FIFA</t>
    </r>
  </si>
  <si>
    <r>
      <rPr>
        <sz val="11"/>
        <color theme="1"/>
        <rFont val="Calibri"/>
        <family val="2"/>
        <scheme val="minor"/>
      </rPr>
      <t>Serbie</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</si>
  <si>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</si>
  <si>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</si>
  <si>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</si>
  <si>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</si>
  <si>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</si>
  <si>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</si>
  <si>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Mali</t>
    </r>
  </si>
  <si>
    <r>
      <rPr>
        <sz val="11"/>
        <color theme="1"/>
        <rFont val="Calibri"/>
        <family val="2"/>
        <scheme val="minor"/>
      </rPr>
      <t>Qualification pour la Coupe du Monde de la FIFA</t>
    </r>
  </si>
  <si>
    <r>
      <rPr>
        <sz val="11"/>
        <color theme="1"/>
        <rFont val="Calibri"/>
        <family val="2"/>
        <scheme val="minor"/>
      </rPr>
      <t>Qatar</t>
    </r>
  </si>
  <si>
    <r>
      <rPr>
        <sz val="11"/>
        <color theme="1"/>
        <rFont val="Calibri"/>
        <family val="2"/>
        <scheme val="minor"/>
      </rPr>
      <t>Liban</t>
    </r>
  </si>
  <si>
    <r>
      <rPr>
        <sz val="11"/>
        <color theme="1"/>
        <rFont val="Calibri"/>
        <family val="2"/>
        <scheme val="minor"/>
      </rPr>
      <t>Amical</t>
    </r>
  </si>
  <si>
    <r>
      <rPr>
        <sz val="11"/>
        <color theme="1"/>
        <rFont val="Calibri"/>
        <family val="2"/>
        <scheme val="minor"/>
      </rPr>
      <t>Bolivie</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</si>
  <si>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</si>
  <si>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</si>
  <si>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</si>
  <si>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</si>
  <si>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</si>
  <si>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</si>
  <si>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</si>
  <si>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</si>
  <si>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Espagne</t>
    </r>
  </si>
  <si>
    <r>
      <rPr>
        <sz val="11"/>
        <color theme="1"/>
        <rFont val="Calibri"/>
        <family val="2"/>
        <scheme val="minor"/>
      </rPr>
      <t>Chili</t>
    </r>
  </si>
  <si>
    <r>
      <rPr>
        <sz val="11"/>
        <color theme="1"/>
        <rFont val="Calibri"/>
        <family val="2"/>
        <scheme val="minor"/>
      </rPr>
      <t>Amical</t>
    </r>
  </si>
  <si>
    <r>
      <rPr>
        <sz val="11"/>
        <color theme="1"/>
        <rFont val="Calibri"/>
        <family val="2"/>
        <scheme val="minor"/>
      </rPr>
      <t>Ukraine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</si>
  <si>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</si>
  <si>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</si>
  <si>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Ouzbékistan</t>
    </r>
  </si>
  <si>
    <r>
      <rPr>
        <sz val="11"/>
        <color theme="1"/>
        <rFont val="Calibri"/>
        <family val="2"/>
        <scheme val="minor"/>
      </rPr>
      <t>Jordanie</t>
    </r>
  </si>
  <si>
    <r>
      <rPr>
        <sz val="11"/>
        <color theme="1"/>
        <rFont val="Calibri"/>
        <family val="2"/>
        <scheme val="minor"/>
      </rPr>
      <t>Qualification pour la Coupe du Monde de la FIFA</t>
    </r>
  </si>
  <si>
    <r>
      <rPr>
        <sz val="11"/>
        <color theme="1"/>
        <rFont val="Calibri"/>
        <family val="2"/>
        <scheme val="minor"/>
      </rPr>
      <t>Liban</t>
    </r>
  </si>
  <si>
    <r>
      <rPr>
        <sz val="11"/>
        <color theme="1"/>
        <rFont val="Calibri"/>
        <family val="2"/>
        <scheme val="minor"/>
      </rPr>
      <t>Irak</t>
    </r>
  </si>
  <si>
    <r>
      <rPr>
        <sz val="11"/>
        <color theme="1"/>
        <rFont val="Calibri"/>
        <family val="2"/>
        <scheme val="minor"/>
      </rPr>
      <t>Amical</t>
    </r>
  </si>
  <si>
    <r>
      <rPr>
        <sz val="11"/>
        <color theme="1"/>
        <rFont val="Calibri"/>
        <family val="2"/>
        <scheme val="minor"/>
      </rPr>
      <t>Jordanie</t>
    </r>
  </si>
  <si>
    <r>
      <rPr>
        <sz val="11"/>
        <color theme="1"/>
        <rFont val="Calibri"/>
        <family val="2"/>
        <scheme val="minor"/>
      </rPr>
      <t>Koweït</t>
    </r>
  </si>
  <si>
    <r>
      <rPr>
        <sz val="11"/>
        <color theme="1"/>
        <rFont val="Calibri"/>
        <family val="2"/>
        <scheme val="minor"/>
      </rPr>
      <t>Amical</t>
    </r>
  </si>
  <si>
    <r>
      <rPr>
        <sz val="11"/>
        <color theme="1"/>
        <rFont val="Calibri"/>
        <family val="2"/>
        <scheme val="minor"/>
      </rPr>
      <t>Colombie</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</si>
  <si>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</si>
  <si>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</si>
  <si>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</si>
  <si>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Italie</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</si>
  <si>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</si>
  <si>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</si>
  <si>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</si>
  <si>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</si>
  <si>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Portugal</t>
    </r>
  </si>
  <si>
    <r>
      <rPr>
        <sz val="11"/>
        <color theme="1"/>
        <rFont val="Calibri"/>
        <family val="2"/>
        <scheme val="minor"/>
      </rPr>
      <t>Israël</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</si>
  <si>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</si>
  <si>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</si>
  <si>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</si>
  <si>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</si>
  <si>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Tunisie</t>
    </r>
  </si>
  <si>
    <r>
      <rPr>
        <sz val="11"/>
        <color theme="1"/>
        <rFont val="Calibri"/>
        <family val="2"/>
        <scheme val="minor"/>
      </rPr>
      <t>Cameroun</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</si>
  <si>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</si>
  <si>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</si>
  <si>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</si>
  <si>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</si>
  <si>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Israël</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</si>
  <si>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</si>
  <si>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</si>
  <si>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</si>
  <si>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Arménie</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</si>
  <si>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</si>
  <si>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</si>
  <si>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</si>
  <si>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</si>
  <si>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</si>
  <si>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Oman</t>
    </r>
  </si>
  <si>
    <r>
      <rPr>
        <sz val="11"/>
        <color theme="1"/>
        <rFont val="Calibri"/>
        <family val="2"/>
        <scheme val="minor"/>
      </rPr>
      <t>Qualification pour la Coupe de l’AFC</t>
    </r>
  </si>
  <si>
    <r>
      <rPr>
        <sz val="11"/>
        <color theme="1"/>
        <rFont val="Calibri"/>
        <family val="2"/>
        <scheme val="minor"/>
      </rPr>
      <t>Liban</t>
    </r>
  </si>
  <si>
    <r>
      <rPr>
        <sz val="11"/>
        <color theme="1"/>
        <rFont val="Calibri"/>
        <family val="2"/>
        <scheme val="minor"/>
      </rPr>
      <t>Koweït</t>
    </r>
  </si>
  <si>
    <r>
      <rPr>
        <sz val="11"/>
        <color theme="1"/>
        <rFont val="Calibri"/>
        <family val="2"/>
        <scheme val="minor"/>
      </rPr>
      <t>Qualification pour la Coupe de l’AFC</t>
    </r>
  </si>
  <si>
    <r>
      <rPr>
        <sz val="11"/>
        <color theme="1"/>
        <rFont val="Calibri"/>
        <family val="2"/>
        <scheme val="minor"/>
      </rPr>
      <t>Norvège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</si>
  <si>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</si>
  <si>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</si>
  <si>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</si>
  <si>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Bolivie</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</si>
  <si>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</si>
  <si>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</si>
  <si>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Équateur</t>
    </r>
  </si>
  <si>
    <r>
      <rPr>
        <sz val="11"/>
        <color theme="1"/>
        <rFont val="Calibri"/>
        <family val="2"/>
        <scheme val="minor"/>
      </rPr>
      <t>Amical</t>
    </r>
  </si>
  <si>
    <r>
      <rPr>
        <sz val="11"/>
        <color theme="1"/>
        <rFont val="Calibri"/>
        <family val="2"/>
        <scheme val="minor"/>
      </rPr>
      <t>Bélarus</t>
    </r>
  </si>
  <si>
    <r>
      <rPr>
        <sz val="11"/>
        <color theme="1"/>
        <rFont val="Calibri"/>
        <family val="2"/>
        <scheme val="minor"/>
      </rPr>
      <t>Albanie</t>
    </r>
  </si>
  <si>
    <r>
      <rPr>
        <sz val="11"/>
        <color theme="1"/>
        <rFont val="Calibri"/>
        <family val="2"/>
        <scheme val="minor"/>
      </rPr>
      <t>Amical</t>
    </r>
  </si>
  <si>
    <r>
      <rPr>
        <sz val="11"/>
        <color theme="1"/>
        <rFont val="Calibri"/>
        <family val="2"/>
        <scheme val="minor"/>
      </rPr>
      <t>Islande</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</si>
  <si>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</si>
  <si>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</si>
  <si>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</si>
  <si>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</si>
  <si>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</si>
  <si>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Koweït</t>
    </r>
  </si>
  <si>
    <r>
      <rPr>
        <sz val="11"/>
        <color theme="1"/>
        <rFont val="Calibri"/>
        <family val="2"/>
        <scheme val="minor"/>
      </rPr>
      <t>Liban</t>
    </r>
  </si>
  <si>
    <r>
      <rPr>
        <sz val="11"/>
        <color theme="1"/>
        <rFont val="Calibri"/>
        <family val="2"/>
        <scheme val="minor"/>
      </rPr>
      <t>Qualification pour la Coupe de l’AFC</t>
    </r>
  </si>
  <si>
    <r>
      <rPr>
        <sz val="11"/>
        <color theme="1"/>
        <rFont val="Calibri"/>
        <family val="2"/>
        <scheme val="minor"/>
      </rPr>
      <t>Russie</t>
    </r>
  </si>
  <si>
    <r>
      <rPr>
        <sz val="11"/>
        <color theme="1"/>
        <rFont val="Calibri"/>
        <family val="2"/>
        <scheme val="minor"/>
      </rPr>
      <t>Serbie</t>
    </r>
  </si>
  <si>
    <r>
      <rPr>
        <sz val="11"/>
        <color theme="1"/>
        <rFont val="Calibri"/>
        <family val="2"/>
        <scheme val="minor"/>
      </rPr>
      <t>Amical</t>
    </r>
  </si>
  <si>
    <r>
      <rPr>
        <sz val="11"/>
        <color theme="1"/>
        <rFont val="Calibri"/>
        <family val="2"/>
        <scheme val="minor"/>
      </rPr>
      <t>Pays‑Bas</t>
    </r>
  </si>
  <si>
    <r>
      <rPr>
        <sz val="11"/>
        <color theme="1"/>
        <rFont val="Calibri"/>
        <family val="2"/>
        <scheme val="minor"/>
      </rPr>
      <t>Japon</t>
    </r>
  </si>
  <si>
    <r>
      <rPr>
        <sz val="11"/>
        <color theme="1"/>
        <rFont val="Calibri"/>
        <family val="2"/>
        <scheme val="minor"/>
      </rPr>
      <t>Amical</t>
    </r>
  </si>
  <si>
    <r>
      <rPr>
        <sz val="11"/>
        <color theme="1"/>
        <rFont val="Calibri"/>
        <family val="2"/>
        <scheme val="minor"/>
      </rPr>
      <t>Hongrie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</si>
  <si>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</si>
  <si>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</si>
  <si>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</si>
  <si>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Finlande</t>
    </r>
  </si>
  <si>
    <r>
      <rPr>
        <sz val="11"/>
        <color theme="1"/>
        <rFont val="Calibri"/>
        <family val="2"/>
        <scheme val="minor"/>
      </rPr>
      <t>Amical</t>
    </r>
  </si>
  <si>
    <r>
      <rPr>
        <sz val="11"/>
        <color theme="1"/>
        <rFont val="Calibri"/>
        <family val="2"/>
        <scheme val="minor"/>
      </rPr>
      <t>Italie</t>
    </r>
  </si>
  <si>
    <r>
      <rPr>
        <sz val="11"/>
        <color theme="1"/>
        <rFont val="Calibri"/>
        <family val="2"/>
        <scheme val="minor"/>
      </rPr>
      <t>Nigéria</t>
    </r>
  </si>
  <si>
    <r>
      <rPr>
        <sz val="11"/>
        <color theme="1"/>
        <rFont val="Calibri"/>
        <family val="2"/>
        <scheme val="minor"/>
      </rPr>
      <t>Amical</t>
    </r>
  </si>
  <si>
    <r>
      <rPr>
        <sz val="11"/>
        <color theme="1"/>
        <rFont val="Calibri"/>
        <family val="2"/>
        <scheme val="minor"/>
      </rPr>
      <t>Chine</t>
    </r>
  </si>
  <si>
    <r>
      <rPr>
        <sz val="11"/>
        <color theme="1"/>
        <rFont val="Calibri"/>
        <family val="2"/>
        <scheme val="minor"/>
      </rPr>
      <t>Arabie saoudite</t>
    </r>
  </si>
  <si>
    <r>
      <rPr>
        <sz val="11"/>
        <color theme="1"/>
        <rFont val="Calibri"/>
        <family val="2"/>
        <scheme val="minor"/>
      </rPr>
      <t>Qualification pour la Coupe de l’AFC</t>
    </r>
  </si>
  <si>
    <r>
      <rPr>
        <sz val="11"/>
        <color theme="1"/>
        <rFont val="Calibri"/>
        <family val="2"/>
        <scheme val="minor"/>
      </rPr>
      <t>Honduras</t>
    </r>
  </si>
  <si>
    <r>
      <rPr>
        <sz val="11"/>
        <color theme="1"/>
        <rFont val="Calibri"/>
        <family val="2"/>
        <scheme val="minor"/>
      </rPr>
      <t>Équateur</t>
    </r>
  </si>
  <si>
    <r>
      <rPr>
        <sz val="11"/>
        <color theme="1"/>
        <rFont val="Calibri"/>
        <family val="2"/>
        <scheme val="minor"/>
      </rPr>
      <t>Amical</t>
    </r>
  </si>
  <si>
    <r>
      <rPr>
        <sz val="11"/>
        <color theme="1"/>
        <rFont val="Calibri"/>
        <family val="2"/>
        <scheme val="minor"/>
      </rPr>
      <t>Pays‑Bas</t>
    </r>
  </si>
  <si>
    <r>
      <rPr>
        <sz val="11"/>
        <color theme="1"/>
        <rFont val="Calibri"/>
        <family val="2"/>
        <scheme val="minor"/>
      </rPr>
      <t>Colombie</t>
    </r>
  </si>
  <si>
    <r>
      <rPr>
        <sz val="11"/>
        <color theme="1"/>
        <rFont val="Calibri"/>
        <family val="2"/>
        <scheme val="minor"/>
      </rPr>
      <t>Amical</t>
    </r>
  </si>
  <si>
    <r>
      <rPr>
        <sz val="11"/>
        <color theme="1"/>
        <rFont val="Calibri"/>
        <family val="2"/>
        <scheme val="minor"/>
      </rPr>
      <t>Pologne</t>
    </r>
  </si>
  <si>
    <r>
      <rPr>
        <sz val="11"/>
        <color theme="1"/>
        <rFont val="Calibri"/>
        <family val="2"/>
        <scheme val="minor"/>
      </rPr>
      <t>Irlande</t>
    </r>
  </si>
  <si>
    <r>
      <rPr>
        <sz val="11"/>
        <color theme="1"/>
        <rFont val="Calibri"/>
        <family val="2"/>
        <scheme val="minor"/>
      </rPr>
      <t>Amical</t>
    </r>
  </si>
  <si>
    <r>
      <rPr>
        <sz val="11"/>
        <color theme="1"/>
        <rFont val="Calibri"/>
        <family val="2"/>
        <scheme val="minor"/>
      </rPr>
      <t>Roumanie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</si>
  <si>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</si>
  <si>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</si>
  <si>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</si>
  <si>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Jordanie</t>
    </r>
  </si>
  <si>
    <r>
      <rPr>
        <sz val="11"/>
        <color theme="1"/>
        <rFont val="Calibri"/>
        <family val="2"/>
        <scheme val="minor"/>
      </rPr>
      <t>Qualification pour la Coupe du Monde de la FIFA</t>
    </r>
  </si>
  <si>
    <r>
      <rPr>
        <sz val="11"/>
        <color theme="1"/>
        <rFont val="Calibri"/>
        <family val="2"/>
        <scheme val="minor"/>
      </rPr>
      <t>Jordanie</t>
    </r>
  </si>
  <si>
    <r>
      <rPr>
        <sz val="11"/>
        <color theme="1"/>
        <rFont val="Calibri"/>
        <family val="2"/>
        <scheme val="minor"/>
      </rPr>
      <t>Liban</t>
    </r>
  </si>
  <si>
    <r>
      <rPr>
        <sz val="11"/>
        <color theme="1"/>
        <rFont val="Calibri"/>
        <family val="2"/>
        <scheme val="minor"/>
      </rPr>
      <t>Championnat de la WAFF</t>
    </r>
  </si>
  <si>
    <r>
      <rPr>
        <sz val="11"/>
        <color theme="1"/>
        <rFont val="Calibri"/>
        <family val="2"/>
        <scheme val="minor"/>
      </rPr>
      <t>Irak</t>
    </r>
  </si>
  <si>
    <r>
      <rPr>
        <sz val="11"/>
        <color theme="1"/>
        <rFont val="Calibri"/>
        <family val="2"/>
        <scheme val="minor"/>
      </rPr>
      <t>Oman</t>
    </r>
  </si>
  <si>
    <r>
      <rPr>
        <sz val="11"/>
        <color theme="1"/>
        <rFont val="Calibri"/>
        <family val="2"/>
        <scheme val="minor"/>
      </rPr>
      <t>Championnat de la WAFF</t>
    </r>
  </si>
  <si>
    <r>
      <rPr>
        <sz val="11"/>
        <color theme="1"/>
        <rFont val="Calibri"/>
        <family val="2"/>
        <scheme val="minor"/>
      </rPr>
      <t>Zimbabwe</t>
    </r>
  </si>
  <si>
    <r>
      <rPr>
        <sz val="11"/>
        <color theme="1"/>
        <rFont val="Calibri"/>
        <family val="2"/>
        <scheme val="minor"/>
      </rPr>
      <t>Maroc</t>
    </r>
  </si>
  <si>
    <r>
      <rPr>
        <sz val="11"/>
        <color theme="1"/>
        <rFont val="Calibri"/>
        <family val="2"/>
        <scheme val="minor"/>
      </rPr>
      <t>Championnat d’Afrique des nations</t>
    </r>
  </si>
  <si>
    <r>
      <rPr>
        <sz val="11"/>
        <color theme="1"/>
        <rFont val="Calibri"/>
        <family val="2"/>
        <scheme val="minor"/>
      </rPr>
      <t>Afrique du Sud</t>
    </r>
  </si>
  <si>
    <r>
      <rPr>
        <sz val="11"/>
        <color theme="1"/>
        <rFont val="Calibri"/>
        <family val="2"/>
        <scheme val="minor"/>
      </rPr>
      <t>Mali</t>
    </r>
  </si>
  <si>
    <r>
      <rPr>
        <sz val="11"/>
        <color theme="1"/>
        <rFont val="Calibri"/>
        <family val="2"/>
        <scheme val="minor"/>
      </rPr>
      <t>Championnat d’Afrique des nations</t>
    </r>
  </si>
  <si>
    <r>
      <rPr>
        <sz val="11"/>
        <color theme="1"/>
        <rFont val="Calibri"/>
        <family val="2"/>
        <scheme val="minor"/>
      </rPr>
      <t>Burkina Faso</t>
    </r>
  </si>
  <si>
    <r>
      <rPr>
        <sz val="11"/>
        <color theme="1"/>
        <rFont val="Calibri"/>
        <family val="2"/>
        <scheme val="minor"/>
      </rPr>
      <t>Maroc</t>
    </r>
  </si>
  <si>
    <r>
      <rPr>
        <sz val="11"/>
        <color theme="1"/>
        <rFont val="Calibri"/>
        <family val="2"/>
        <scheme val="minor"/>
      </rPr>
      <t>Championnat d’Afrique des nations</t>
    </r>
  </si>
  <si>
    <r>
      <rPr>
        <sz val="11"/>
        <color theme="1"/>
        <rFont val="Calibri"/>
        <family val="2"/>
        <scheme val="minor"/>
      </rPr>
      <t>Zimbabwe</t>
    </r>
  </si>
  <si>
    <r>
      <rPr>
        <sz val="11"/>
        <color theme="1"/>
        <rFont val="Calibri"/>
        <family val="2"/>
        <scheme val="minor"/>
      </rPr>
      <t>Ouganda</t>
    </r>
  </si>
  <si>
    <r>
      <rPr>
        <sz val="11"/>
        <color theme="1"/>
        <rFont val="Calibri"/>
        <family val="2"/>
        <scheme val="minor"/>
      </rPr>
      <t>Championnat d’Afrique des nations</t>
    </r>
  </si>
  <si>
    <r>
      <rPr>
        <sz val="11"/>
        <color theme="1"/>
        <rFont val="Calibri"/>
        <family val="2"/>
        <scheme val="minor"/>
      </rPr>
      <t>Ghana</t>
    </r>
  </si>
  <si>
    <r>
      <rPr>
        <sz val="11"/>
        <color theme="1"/>
        <rFont val="Calibri"/>
        <family val="2"/>
        <scheme val="minor"/>
      </rPr>
      <t>Libye</t>
    </r>
  </si>
  <si>
    <r>
      <rPr>
        <sz val="11"/>
        <color theme="1"/>
        <rFont val="Calibri"/>
        <family val="2"/>
        <scheme val="minor"/>
      </rPr>
      <t>Championnat d’Afrique des nations</t>
    </r>
  </si>
  <si>
    <r>
      <rPr>
        <sz val="11"/>
        <color theme="1"/>
        <rFont val="Calibri"/>
        <family val="2"/>
        <scheme val="minor"/>
      </rPr>
      <t>Oman</t>
    </r>
  </si>
  <si>
    <r>
      <rPr>
        <sz val="11"/>
        <color theme="1"/>
        <rFont val="Calibri"/>
        <family val="2"/>
        <scheme val="minor"/>
      </rPr>
      <t>Finlande</t>
    </r>
  </si>
  <si>
    <r>
      <rPr>
        <sz val="11"/>
        <color theme="1"/>
        <rFont val="Calibri"/>
        <family val="2"/>
        <scheme val="minor"/>
      </rPr>
      <t>Amical</t>
    </r>
  </si>
  <si>
    <r>
      <rPr>
        <sz val="11"/>
        <color theme="1"/>
        <rFont val="Calibri"/>
        <family val="2"/>
        <scheme val="minor"/>
      </rPr>
      <t>Nigéria</t>
    </r>
  </si>
  <si>
    <r>
      <rPr>
        <sz val="11"/>
        <color theme="1"/>
        <rFont val="Calibri"/>
        <family val="2"/>
        <scheme val="minor"/>
      </rPr>
      <t>Ghana</t>
    </r>
  </si>
  <si>
    <r>
      <rPr>
        <sz val="11"/>
        <color theme="1"/>
        <rFont val="Calibri"/>
        <family val="2"/>
        <scheme val="minor"/>
      </rPr>
      <t>Championnat d’Afrique des nations</t>
    </r>
  </si>
  <si>
    <r>
      <rPr>
        <sz val="11"/>
        <color theme="1"/>
        <rFont val="Calibri"/>
        <family val="2"/>
        <scheme val="minor"/>
      </rPr>
      <t>Zimbabwe</t>
    </r>
  </si>
  <si>
    <r>
      <rPr>
        <sz val="11"/>
        <color theme="1"/>
        <rFont val="Calibri"/>
        <family val="2"/>
        <scheme val="minor"/>
      </rPr>
      <t>Libye</t>
    </r>
  </si>
  <si>
    <r>
      <rPr>
        <sz val="11"/>
        <color theme="1"/>
        <rFont val="Calibri"/>
        <family val="2"/>
        <scheme val="minor"/>
      </rPr>
      <t>Championnat d’Afrique des nations</t>
    </r>
  </si>
  <si>
    <r>
      <rPr>
        <sz val="11"/>
        <color theme="1"/>
        <rFont val="Calibri"/>
        <family val="2"/>
        <scheme val="minor"/>
      </rPr>
      <t>Oman</t>
    </r>
  </si>
  <si>
    <r>
      <rPr>
        <sz val="11"/>
        <color theme="1"/>
        <rFont val="Calibri"/>
        <family val="2"/>
        <scheme val="minor"/>
      </rPr>
      <t>Jordanie</t>
    </r>
  </si>
  <si>
    <r>
      <rPr>
        <sz val="11"/>
        <color theme="1"/>
        <rFont val="Calibri"/>
        <family val="2"/>
        <scheme val="minor"/>
      </rPr>
      <t>Qualification pour la Coupe de l’AFC</t>
    </r>
  </si>
  <si>
    <r>
      <rPr>
        <sz val="11"/>
        <color theme="1"/>
        <rFont val="Calibri"/>
        <family val="2"/>
        <scheme val="minor"/>
      </rPr>
      <t>Libye</t>
    </r>
  </si>
  <si>
    <r>
      <rPr>
        <sz val="11"/>
        <color theme="1"/>
        <rFont val="Calibri"/>
        <family val="2"/>
        <scheme val="minor"/>
      </rPr>
      <t>Ghana</t>
    </r>
  </si>
  <si>
    <r>
      <rPr>
        <sz val="11"/>
        <color theme="1"/>
        <rFont val="Calibri"/>
        <family val="2"/>
        <scheme val="minor"/>
      </rPr>
      <t>Championnat d’Afrique des nations</t>
    </r>
  </si>
  <si>
    <r>
      <rPr>
        <sz val="11"/>
        <color theme="1"/>
        <rFont val="Calibri"/>
        <family val="2"/>
        <scheme val="minor"/>
      </rPr>
      <t>Autriche</t>
    </r>
  </si>
  <si>
    <r>
      <rPr>
        <sz val="11"/>
        <color theme="1"/>
        <rFont val="Calibri"/>
        <family val="2"/>
        <scheme val="minor"/>
      </rPr>
      <t>Uruguay</t>
    </r>
  </si>
  <si>
    <r>
      <rPr>
        <sz val="11"/>
        <color theme="1"/>
        <rFont val="Calibri"/>
        <family val="2"/>
        <scheme val="minor"/>
      </rPr>
      <t>Amical</t>
    </r>
  </si>
  <si>
    <r>
      <rPr>
        <sz val="11"/>
        <color theme="1"/>
        <rFont val="Calibri"/>
        <family val="2"/>
        <scheme val="minor"/>
      </rPr>
      <t>Maroc</t>
    </r>
  </si>
  <si>
    <r>
      <rPr>
        <sz val="11"/>
        <color theme="1"/>
        <rFont val="Calibri"/>
        <family val="2"/>
        <scheme val="minor"/>
      </rPr>
      <t>Côte d’Ivoire</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</si>
  <si>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</si>
  <si>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</si>
  <si>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Tunisie</t>
    </r>
  </si>
  <si>
    <r>
      <rPr>
        <sz val="11"/>
        <color theme="1"/>
        <rFont val="Calibri"/>
        <family val="2"/>
        <scheme val="minor"/>
      </rPr>
      <t>Amical</t>
    </r>
  </si>
  <si>
    <r>
      <rPr>
        <sz val="11"/>
        <color theme="1"/>
        <rFont val="Calibri"/>
        <family val="2"/>
        <scheme val="minor"/>
      </rPr>
      <t>Mali</t>
    </r>
  </si>
  <si>
    <r>
      <rPr>
        <sz val="11"/>
        <color theme="1"/>
        <rFont val="Calibri"/>
        <family val="2"/>
        <scheme val="minor"/>
      </rPr>
      <t>Sénégal</t>
    </r>
  </si>
  <si>
    <r>
      <rPr>
        <sz val="11"/>
        <color theme="1"/>
        <rFont val="Calibri"/>
        <family val="2"/>
        <scheme val="minor"/>
      </rPr>
      <t>Amical</t>
    </r>
  </si>
  <si>
    <r>
      <rPr>
        <sz val="11"/>
        <color theme="1"/>
        <rFont val="Calibri"/>
        <family val="2"/>
        <scheme val="minor"/>
      </rPr>
      <t>Roumanie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</si>
  <si>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</si>
  <si>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</si>
  <si>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Suisse</t>
    </r>
  </si>
  <si>
    <r>
      <rPr>
        <sz val="11"/>
        <color theme="1"/>
        <rFont val="Calibri"/>
        <family val="2"/>
        <scheme val="minor"/>
      </rPr>
      <t>Croatie</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</si>
  <si>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</si>
  <si>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</si>
  <si>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Émirats arabes unis</t>
    </r>
  </si>
  <si>
    <r>
      <rPr>
        <sz val="11"/>
        <color theme="1"/>
        <rFont val="Calibri"/>
        <family val="2"/>
        <scheme val="minor"/>
      </rPr>
      <t>Qualification pour la Coupe de l’AFC</t>
    </r>
  </si>
  <si>
    <r>
      <rPr>
        <sz val="11"/>
        <color theme="1"/>
        <rFont val="Calibri"/>
        <family val="2"/>
        <scheme val="minor"/>
      </rPr>
      <t>Allemagne</t>
    </r>
  </si>
  <si>
    <r>
      <rPr>
        <sz val="11"/>
        <color theme="1"/>
        <rFont val="Calibri"/>
        <family val="2"/>
        <scheme val="minor"/>
      </rPr>
      <t>Pologne</t>
    </r>
  </si>
  <si>
    <r>
      <rPr>
        <sz val="11"/>
        <color theme="1"/>
        <rFont val="Calibri"/>
        <family val="2"/>
        <scheme val="minor"/>
      </rPr>
      <t>Amical</t>
    </r>
  </si>
  <si>
    <r>
      <rPr>
        <sz val="11"/>
        <color theme="1"/>
        <rFont val="Calibri"/>
        <family val="2"/>
        <scheme val="minor"/>
      </rPr>
      <t>Pays‑Bas</t>
    </r>
  </si>
  <si>
    <r>
      <rPr>
        <sz val="11"/>
        <color theme="1"/>
        <rFont val="Calibri"/>
        <family val="2"/>
        <scheme val="minor"/>
      </rPr>
      <t>Équateur</t>
    </r>
  </si>
  <si>
    <r>
      <rPr>
        <sz val="11"/>
        <color theme="1"/>
        <rFont val="Calibri"/>
        <family val="2"/>
        <scheme val="minor"/>
      </rPr>
      <t>Amical</t>
    </r>
  </si>
  <si>
    <r>
      <rPr>
        <sz val="11"/>
        <color theme="1"/>
        <rFont val="Calibri"/>
        <family val="2"/>
        <scheme val="minor"/>
      </rPr>
      <t>Bélarus</t>
    </r>
  </si>
  <si>
    <r>
      <rPr>
        <sz val="11"/>
        <color theme="1"/>
        <rFont val="Calibri"/>
        <family val="2"/>
        <scheme val="minor"/>
      </rPr>
      <t>Iran</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</si>
  <si>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</si>
  <si>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</si>
  <si>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Sénégal</t>
    </r>
  </si>
  <si>
    <r>
      <rPr>
        <sz val="11"/>
        <color theme="1"/>
        <rFont val="Calibri"/>
        <family val="2"/>
        <scheme val="minor"/>
      </rPr>
      <t>Amical</t>
    </r>
  </si>
  <si>
    <r>
      <rPr>
        <sz val="11"/>
        <color theme="1"/>
        <rFont val="Calibri"/>
        <family val="2"/>
        <scheme val="minor"/>
      </rPr>
      <t>Hongrie</t>
    </r>
  </si>
  <si>
    <r>
      <rPr>
        <sz val="11"/>
        <color theme="1"/>
        <rFont val="Calibri"/>
        <family val="2"/>
        <scheme val="minor"/>
      </rPr>
      <t>Danemark</t>
    </r>
  </si>
  <si>
    <r>
      <rPr>
        <sz val="11"/>
        <color theme="1"/>
        <rFont val="Calibri"/>
        <family val="2"/>
        <scheme val="minor"/>
      </rPr>
      <t>Amical</t>
    </r>
  </si>
  <si>
    <r>
      <rPr>
        <sz val="11"/>
        <color theme="1"/>
        <rFont val="Calibri"/>
        <family val="2"/>
        <scheme val="minor"/>
      </rPr>
      <t>Bulgarie</t>
    </r>
  </si>
  <si>
    <r>
      <rPr>
        <sz val="11"/>
        <color theme="1"/>
        <rFont val="Calibri"/>
        <family val="2"/>
        <scheme val="minor"/>
      </rPr>
      <t>Canada</t>
    </r>
  </si>
  <si>
    <r>
      <rPr>
        <sz val="11"/>
        <color theme="1"/>
        <rFont val="Calibri"/>
        <family val="2"/>
        <scheme val="minor"/>
      </rPr>
      <t>Amical</t>
    </r>
  </si>
  <si>
    <r>
      <rPr>
        <sz val="11"/>
        <color theme="1"/>
        <rFont val="Calibri"/>
        <family val="2"/>
        <scheme val="minor"/>
      </rPr>
      <t>Australie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</si>
  <si>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</si>
  <si>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</si>
  <si>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Monténégro</t>
    </r>
  </si>
  <si>
    <r>
      <rPr>
        <sz val="11"/>
        <color theme="1"/>
        <rFont val="Calibri"/>
        <family val="2"/>
        <scheme val="minor"/>
      </rPr>
      <t>Iran</t>
    </r>
  </si>
  <si>
    <r>
      <rPr>
        <sz val="11"/>
        <color theme="1"/>
        <rFont val="Calibri"/>
        <family val="2"/>
        <scheme val="minor"/>
      </rPr>
      <t>Amical</t>
    </r>
  </si>
  <si>
    <r>
      <rPr>
        <sz val="11"/>
        <color theme="1"/>
        <rFont val="Calibri"/>
        <family val="2"/>
        <scheme val="minor"/>
      </rPr>
      <t>Nigéria</t>
    </r>
  </si>
  <si>
    <r>
      <rPr>
        <sz val="11"/>
        <color theme="1"/>
        <rFont val="Calibri"/>
        <family val="2"/>
        <scheme val="minor"/>
      </rPr>
      <t>Écosse</t>
    </r>
  </si>
  <si>
    <r>
      <rPr>
        <sz val="11"/>
        <color theme="1"/>
        <rFont val="Calibri"/>
        <family val="2"/>
        <scheme val="minor"/>
      </rPr>
      <t>Amical</t>
    </r>
  </si>
  <si>
    <r>
      <rPr>
        <sz val="11"/>
        <color theme="1"/>
        <rFont val="Calibri"/>
        <family val="2"/>
        <scheme val="minor"/>
      </rPr>
      <t>Autriche</t>
    </r>
  </si>
  <si>
    <r>
      <rPr>
        <sz val="11"/>
        <color theme="1"/>
        <rFont val="Calibri"/>
        <family val="2"/>
        <scheme val="minor"/>
      </rPr>
      <t>Islande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</si>
  <si>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</si>
  <si>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</si>
  <si>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Qatar</t>
    </r>
  </si>
  <si>
    <r>
      <rPr>
        <sz val="11"/>
        <color theme="1"/>
        <rFont val="Calibri"/>
        <family val="2"/>
        <scheme val="minor"/>
      </rPr>
      <t>Amical</t>
    </r>
  </si>
  <si>
    <r>
      <rPr>
        <sz val="11"/>
        <color theme="1"/>
        <rFont val="Calibri"/>
        <family val="2"/>
        <scheme val="minor"/>
      </rPr>
      <t>Nouvelle‑Zélande</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</si>
  <si>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</si>
  <si>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</si>
  <si>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Colombie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</si>
  <si>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</si>
  <si>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</si>
  <si>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Italie</t>
    </r>
  </si>
  <si>
    <r>
      <rPr>
        <sz val="11"/>
        <color theme="1"/>
        <rFont val="Calibri"/>
        <family val="2"/>
        <scheme val="minor"/>
      </rPr>
      <t>Irlande</t>
    </r>
  </si>
  <si>
    <r>
      <rPr>
        <sz val="11"/>
        <color theme="1"/>
        <rFont val="Calibri"/>
        <family val="2"/>
        <scheme val="minor"/>
      </rPr>
      <t>Amical</t>
    </r>
  </si>
  <si>
    <r>
      <rPr>
        <sz val="11"/>
        <color theme="1"/>
        <rFont val="Calibri"/>
        <family val="2"/>
        <scheme val="minor"/>
      </rPr>
      <t>Norvège</t>
    </r>
  </si>
  <si>
    <r>
      <rPr>
        <sz val="11"/>
        <color theme="1"/>
        <rFont val="Calibri"/>
        <family val="2"/>
        <scheme val="minor"/>
      </rPr>
      <t>Russie</t>
    </r>
  </si>
  <si>
    <r>
      <rPr>
        <sz val="11"/>
        <color theme="1"/>
        <rFont val="Calibri"/>
        <family val="2"/>
        <scheme val="minor"/>
      </rPr>
      <t>Amical</t>
    </r>
  </si>
  <si>
    <r>
      <rPr>
        <sz val="11"/>
        <color theme="1"/>
        <rFont val="Calibri"/>
        <family val="2"/>
        <scheme val="minor"/>
      </rPr>
      <t>Portugal</t>
    </r>
  </si>
  <si>
    <r>
      <rPr>
        <sz val="11"/>
        <color theme="1"/>
        <rFont val="Calibri"/>
        <family val="2"/>
        <scheme val="minor"/>
      </rPr>
      <t>Grèce</t>
    </r>
  </si>
  <si>
    <r>
      <rPr>
        <sz val="11"/>
        <color theme="1"/>
        <rFont val="Calibri"/>
        <family val="2"/>
        <scheme val="minor"/>
      </rPr>
      <t>Amical</t>
    </r>
  </si>
  <si>
    <r>
      <rPr>
        <sz val="11"/>
        <color theme="1"/>
        <rFont val="Calibri"/>
        <family val="2"/>
        <scheme val="minor"/>
      </rPr>
      <t>France</t>
    </r>
  </si>
  <si>
    <r>
      <rPr>
        <sz val="11"/>
        <color theme="1"/>
        <rFont val="Calibri"/>
        <family val="2"/>
        <scheme val="minor"/>
      </rPr>
      <t>Paraguay</t>
    </r>
  </si>
  <si>
    <r>
      <rPr>
        <sz val="11"/>
        <color theme="1"/>
        <rFont val="Calibri"/>
        <family val="2"/>
        <scheme val="minor"/>
      </rPr>
      <t>Amical</t>
    </r>
  </si>
  <si>
    <r>
      <rPr>
        <sz val="11"/>
        <color theme="1"/>
        <rFont val="Calibri"/>
        <family val="2"/>
        <scheme val="minor"/>
      </rPr>
      <t>Allemagne</t>
    </r>
  </si>
  <si>
    <r>
      <rPr>
        <sz val="11"/>
        <color theme="1"/>
        <rFont val="Calibri"/>
        <family val="2"/>
        <scheme val="minor"/>
      </rPr>
      <t>Cameroun</t>
    </r>
  </si>
  <si>
    <r>
      <rPr>
        <sz val="11"/>
        <color theme="1"/>
        <rFont val="Calibri"/>
        <family val="2"/>
        <scheme val="minor"/>
      </rPr>
      <t>Amical</t>
    </r>
  </si>
  <si>
    <r>
      <rPr>
        <sz val="11"/>
        <color theme="1"/>
        <rFont val="Calibri"/>
        <family val="2"/>
        <scheme val="minor"/>
      </rPr>
      <t>Grèce</t>
    </r>
  </si>
  <si>
    <r>
      <rPr>
        <sz val="11"/>
        <color theme="1"/>
        <rFont val="Calibri"/>
        <family val="2"/>
        <scheme val="minor"/>
      </rPr>
      <t>Nigéria</t>
    </r>
  </si>
  <si>
    <r>
      <rPr>
        <sz val="11"/>
        <color theme="1"/>
        <rFont val="Calibri"/>
        <family val="2"/>
        <scheme val="minor"/>
      </rPr>
      <t>Amical</t>
    </r>
  </si>
  <si>
    <r>
      <rPr>
        <sz val="11"/>
        <color theme="1"/>
        <rFont val="Calibri"/>
        <family val="2"/>
        <scheme val="minor"/>
      </rPr>
      <t>Équateur</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</si>
  <si>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</si>
  <si>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</si>
  <si>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Jamaïque</t>
    </r>
  </si>
  <si>
    <r>
      <rPr>
        <sz val="11"/>
        <color theme="1"/>
        <rFont val="Calibri"/>
        <family val="2"/>
        <scheme val="minor"/>
      </rPr>
      <t>Égypte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</si>
  <si>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</si>
  <si>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</si>
  <si>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Irlande</t>
    </r>
  </si>
  <si>
    <r>
      <rPr>
        <sz val="11"/>
        <color theme="1"/>
        <rFont val="Calibri"/>
        <family val="2"/>
        <scheme val="minor"/>
      </rPr>
      <t>Amical</t>
    </r>
  </si>
  <si>
    <r>
      <rPr>
        <sz val="11"/>
        <color theme="1"/>
        <rFont val="Calibri"/>
        <family val="2"/>
        <scheme val="minor"/>
      </rPr>
      <t>Honduras</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</si>
  <si>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</si>
  <si>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</si>
  <si>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Iran</t>
    </r>
  </si>
  <si>
    <r>
      <rPr>
        <sz val="11"/>
        <color theme="1"/>
        <rFont val="Calibri"/>
        <family val="2"/>
        <scheme val="minor"/>
      </rPr>
      <t>Nigéria</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</si>
  <si>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</si>
  <si>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</si>
  <si>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Mexique</t>
    </r>
  </si>
  <si>
    <r>
      <rPr>
        <sz val="11"/>
        <color theme="1"/>
        <rFont val="Calibri"/>
        <family val="2"/>
        <scheme val="minor"/>
      </rPr>
      <t>Coupe du Monde de la FIFA</t>
    </r>
  </si>
  <si>
    <r>
      <rPr>
        <sz val="11"/>
        <color theme="1"/>
        <rFont val="Calibri"/>
        <family val="2"/>
        <scheme val="minor"/>
      </rPr>
      <t>Russie</t>
    </r>
  </si>
  <si>
    <r>
      <rPr>
        <sz val="11"/>
        <color theme="1"/>
        <rFont val="Calibri"/>
        <family val="2"/>
        <scheme val="minor"/>
      </rPr>
      <t>Corée du Sud</t>
    </r>
  </si>
  <si>
    <r>
      <rPr>
        <sz val="11"/>
        <color theme="1"/>
        <rFont val="Calibri"/>
        <family val="2"/>
        <scheme val="minor"/>
      </rPr>
      <t>Coupe du Monde de la FIFA</t>
    </r>
  </si>
  <si>
    <r>
      <rPr>
        <sz val="11"/>
        <color theme="1"/>
        <rFont val="Calibri"/>
        <family val="2"/>
        <scheme val="minor"/>
      </rPr>
      <t>Japon</t>
    </r>
  </si>
  <si>
    <r>
      <rPr>
        <sz val="11"/>
        <color theme="1"/>
        <rFont val="Calibri"/>
        <family val="2"/>
        <scheme val="minor"/>
      </rPr>
      <t>Grèce</t>
    </r>
  </si>
  <si>
    <r>
      <rPr>
        <sz val="11"/>
        <color theme="1"/>
        <rFont val="Calibri"/>
        <family val="2"/>
        <scheme val="minor"/>
      </rPr>
      <t>Coupe du Monde de la FIFA</t>
    </r>
  </si>
  <si>
    <r>
      <rPr>
        <sz val="11"/>
        <color theme="1"/>
        <rFont val="Calibri"/>
        <family val="2"/>
        <scheme val="minor"/>
      </rPr>
      <t>Allemagne</t>
    </r>
  </si>
  <si>
    <r>
      <rPr>
        <sz val="11"/>
        <color theme="1"/>
        <rFont val="Calibri"/>
        <family val="2"/>
        <scheme val="minor"/>
      </rPr>
      <t>Ghana</t>
    </r>
  </si>
  <si>
    <r>
      <rPr>
        <sz val="11"/>
        <color theme="1"/>
        <rFont val="Calibri"/>
        <family val="2"/>
        <scheme val="minor"/>
      </rPr>
      <t>Coupe du Monde de la FIFA</t>
    </r>
  </si>
  <si>
    <r>
      <rPr>
        <sz val="11"/>
        <color theme="1"/>
        <rFont val="Calibri"/>
        <family val="2"/>
        <scheme val="minor"/>
      </rPr>
      <t>Chine</t>
    </r>
  </si>
  <si>
    <r>
      <rPr>
        <sz val="11"/>
        <color theme="1"/>
        <rFont val="Calibri"/>
        <family val="2"/>
        <scheme val="minor"/>
      </rPr>
      <t xml:space="preserve">République de Macédoine </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</si>
  <si>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</si>
  <si>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</si>
  <si>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Angleterre</t>
    </r>
  </si>
  <si>
    <r>
      <rPr>
        <sz val="11"/>
        <color theme="1"/>
        <rFont val="Calibri"/>
        <family val="2"/>
        <scheme val="minor"/>
      </rPr>
      <t>Coupe du Monde de la FIFA</t>
    </r>
  </si>
  <si>
    <r>
      <rPr>
        <sz val="11"/>
        <color theme="1"/>
        <rFont val="Calibri"/>
        <family val="2"/>
        <scheme val="minor"/>
      </rPr>
      <t>Équateur</t>
    </r>
  </si>
  <si>
    <r>
      <rPr>
        <sz val="11"/>
        <color theme="1"/>
        <rFont val="Calibri"/>
        <family val="2"/>
        <scheme val="minor"/>
      </rPr>
      <t>France</t>
    </r>
  </si>
  <si>
    <r>
      <rPr>
        <sz val="11"/>
        <color theme="1"/>
        <rFont val="Calibri"/>
        <family val="2"/>
        <scheme val="minor"/>
      </rPr>
      <t>Coupe du Monde de la FIFA</t>
    </r>
  </si>
  <si>
    <r>
      <rPr>
        <sz val="11"/>
        <color theme="1"/>
        <rFont val="Calibri"/>
        <family val="2"/>
        <scheme val="minor"/>
      </rPr>
      <t>Algérie</t>
    </r>
  </si>
  <si>
    <r>
      <rPr>
        <sz val="11"/>
        <color theme="1"/>
        <rFont val="Calibri"/>
        <family val="2"/>
        <scheme val="minor"/>
      </rPr>
      <t>Russie</t>
    </r>
  </si>
  <si>
    <r>
      <rPr>
        <sz val="11"/>
        <color theme="1"/>
        <rFont val="Calibri"/>
        <family val="2"/>
        <scheme val="minor"/>
      </rPr>
      <t>Coupe du Monde de la FIFA</t>
    </r>
  </si>
  <si>
    <r>
      <rPr>
        <sz val="11"/>
        <color theme="1"/>
        <rFont val="Calibri"/>
        <family val="2"/>
        <scheme val="minor"/>
      </rPr>
      <t>Brésil</t>
    </r>
  </si>
  <si>
    <r>
      <rPr>
        <sz val="11"/>
        <color theme="1"/>
        <rFont val="Calibri"/>
        <family val="2"/>
        <scheme val="minor"/>
      </rPr>
      <t>Chili</t>
    </r>
  </si>
  <si>
    <r>
      <rPr>
        <sz val="11"/>
        <color theme="1"/>
        <rFont val="Calibri"/>
        <family val="2"/>
        <scheme val="minor"/>
      </rPr>
      <t>Coupe du Monde de la FIFA</t>
    </r>
  </si>
  <si>
    <r>
      <rPr>
        <sz val="11"/>
        <color theme="1"/>
        <rFont val="Calibri"/>
        <family val="2"/>
        <scheme val="minor"/>
      </rPr>
      <t>Costa Rica</t>
    </r>
  </si>
  <si>
    <r>
      <rPr>
        <sz val="11"/>
        <color theme="1"/>
        <rFont val="Calibri"/>
        <family val="2"/>
        <scheme val="minor"/>
      </rPr>
      <t>Grèce</t>
    </r>
  </si>
  <si>
    <r>
      <rPr>
        <sz val="11"/>
        <color theme="1"/>
        <rFont val="Calibri"/>
        <family val="2"/>
        <scheme val="minor"/>
      </rPr>
      <t>Coupe du Monde de la FIFA</t>
    </r>
  </si>
  <si>
    <r>
      <rPr>
        <sz val="11"/>
        <color theme="1"/>
        <rFont val="Calibri"/>
        <family val="2"/>
        <scheme val="minor"/>
      </rPr>
      <t>Pays‑Bas</t>
    </r>
  </si>
  <si>
    <r>
      <rPr>
        <sz val="11"/>
        <color theme="1"/>
        <rFont val="Calibri"/>
        <family val="2"/>
        <scheme val="minor"/>
      </rPr>
      <t>Costa Rica</t>
    </r>
  </si>
  <si>
    <r>
      <rPr>
        <sz val="11"/>
        <color theme="1"/>
        <rFont val="Calibri"/>
        <family val="2"/>
        <scheme val="minor"/>
      </rPr>
      <t>Coupe du Monde de la FIFA</t>
    </r>
  </si>
  <si>
    <r>
      <rPr>
        <sz val="11"/>
        <color theme="1"/>
        <rFont val="Calibri"/>
        <family val="2"/>
        <scheme val="minor"/>
      </rPr>
      <t>Pays‑Bas</t>
    </r>
  </si>
  <si>
    <r>
      <rPr>
        <sz val="11"/>
        <color theme="1"/>
        <rFont val="Calibri"/>
        <family val="2"/>
        <scheme val="minor"/>
      </rPr>
      <t>Argentine</t>
    </r>
  </si>
  <si>
    <r>
      <rPr>
        <sz val="11"/>
        <color theme="1"/>
        <rFont val="Calibri"/>
        <family val="2"/>
        <scheme val="minor"/>
      </rPr>
      <t>Coupe du Monde de la FIFA</t>
    </r>
  </si>
  <si>
    <r>
      <rPr>
        <sz val="11"/>
        <color theme="1"/>
        <rFont val="Calibri"/>
        <family val="2"/>
        <scheme val="minor"/>
      </rPr>
      <t>Norvège</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</si>
  <si>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</si>
  <si>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</si>
  <si>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Maroc</t>
    </r>
  </si>
  <si>
    <r>
      <rPr>
        <sz val="11"/>
        <color theme="1"/>
        <rFont val="Calibri"/>
        <family val="2"/>
        <scheme val="minor"/>
      </rPr>
      <t>Qatar</t>
    </r>
  </si>
  <si>
    <r>
      <rPr>
        <sz val="11"/>
        <color theme="1"/>
        <rFont val="Calibri"/>
        <family val="2"/>
        <scheme val="minor"/>
      </rPr>
      <t>Amical</t>
    </r>
  </si>
  <si>
    <r>
      <rPr>
        <sz val="11"/>
        <color theme="1"/>
        <rFont val="Calibri"/>
        <family val="2"/>
        <scheme val="minor"/>
      </rPr>
      <t>Ghana</t>
    </r>
  </si>
  <si>
    <r>
      <rPr>
        <sz val="11"/>
        <color theme="1"/>
        <rFont val="Calibri"/>
        <family val="2"/>
        <scheme val="minor"/>
      </rPr>
      <t>Ouganda</t>
    </r>
  </si>
  <si>
    <r>
      <rPr>
        <sz val="11"/>
        <color theme="1"/>
        <rFont val="Calibri"/>
        <family val="2"/>
        <scheme val="minor"/>
      </rPr>
      <t>Qualification pour la Coupe d’Afrique des nations</t>
    </r>
  </si>
  <si>
    <r>
      <rPr>
        <sz val="11"/>
        <color theme="1"/>
        <rFont val="Calibri"/>
        <family val="2"/>
        <scheme val="minor"/>
      </rPr>
      <t>Mexique</t>
    </r>
  </si>
  <si>
    <r>
      <rPr>
        <sz val="11"/>
        <color theme="1"/>
        <rFont val="Calibri"/>
        <family val="2"/>
        <scheme val="minor"/>
      </rPr>
      <t>Chili</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</si>
  <si>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</si>
  <si>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</si>
  <si>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Panama</t>
    </r>
  </si>
  <si>
    <r>
      <rPr>
        <sz val="11"/>
        <color theme="1"/>
        <rFont val="Calibri"/>
        <family val="2"/>
        <scheme val="minor"/>
      </rPr>
      <t>Coupe de l’UNCAF</t>
    </r>
  </si>
  <si>
    <r>
      <rPr>
        <sz val="11"/>
        <color theme="1"/>
        <rFont val="Calibri"/>
        <family val="2"/>
        <scheme val="minor"/>
      </rPr>
      <t>Paraguay</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</si>
  <si>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</si>
  <si>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</si>
  <si>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Serbie</t>
    </r>
  </si>
  <si>
    <r>
      <rPr>
        <sz val="11"/>
        <color theme="1"/>
        <rFont val="Calibri"/>
        <family val="2"/>
        <scheme val="minor"/>
      </rPr>
      <t>France</t>
    </r>
  </si>
  <si>
    <r>
      <rPr>
        <sz val="11"/>
        <color theme="1"/>
        <rFont val="Calibri"/>
        <family val="2"/>
        <scheme val="minor"/>
      </rPr>
      <t>Amical</t>
    </r>
  </si>
  <si>
    <r>
      <rPr>
        <sz val="11"/>
        <color theme="1"/>
        <rFont val="Calibri"/>
        <family val="2"/>
        <scheme val="minor"/>
      </rPr>
      <t>Autriche</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</si>
  <si>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</si>
  <si>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</si>
  <si>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Chine</t>
    </r>
  </si>
  <si>
    <r>
      <rPr>
        <sz val="11"/>
        <color theme="1"/>
        <rFont val="Calibri"/>
        <family val="2"/>
        <scheme val="minor"/>
      </rPr>
      <t>Jordanie</t>
    </r>
  </si>
  <si>
    <r>
      <rPr>
        <sz val="11"/>
        <color theme="1"/>
        <rFont val="Calibri"/>
        <family val="2"/>
        <scheme val="minor"/>
      </rPr>
      <t>Amical</t>
    </r>
  </si>
  <si>
    <r>
      <rPr>
        <sz val="11"/>
        <color theme="1"/>
        <rFont val="Calibri"/>
        <family val="2"/>
        <scheme val="minor"/>
      </rPr>
      <t>Japon</t>
    </r>
  </si>
  <si>
    <r>
      <rPr>
        <sz val="11"/>
        <color theme="1"/>
        <rFont val="Calibri"/>
        <family val="2"/>
        <scheme val="minor"/>
      </rPr>
      <t>Venezuela</t>
    </r>
  </si>
  <si>
    <r>
      <rPr>
        <sz val="11"/>
        <color theme="1"/>
        <rFont val="Calibri"/>
        <family val="2"/>
        <scheme val="minor"/>
      </rPr>
      <t>Amical</t>
    </r>
  </si>
  <si>
    <r>
      <rPr>
        <sz val="11"/>
        <color theme="1"/>
        <rFont val="Calibri"/>
        <family val="2"/>
        <scheme val="minor"/>
      </rPr>
      <t>Afrique du Sud</t>
    </r>
  </si>
  <si>
    <r>
      <rPr>
        <sz val="11"/>
        <color theme="1"/>
        <rFont val="Calibri"/>
        <family val="2"/>
        <scheme val="minor"/>
      </rPr>
      <t>Nigéria</t>
    </r>
  </si>
  <si>
    <r>
      <rPr>
        <sz val="11"/>
        <color theme="1"/>
        <rFont val="Calibri"/>
        <family val="2"/>
        <scheme val="minor"/>
      </rPr>
      <t>Qualification pour la Coupe d’Afrique des nations</t>
    </r>
  </si>
  <si>
    <r>
      <rPr>
        <sz val="11"/>
        <color theme="1"/>
        <rFont val="Calibri"/>
        <family val="2"/>
        <scheme val="minor"/>
      </rPr>
      <t>Suède</t>
    </r>
  </si>
  <si>
    <r>
      <rPr>
        <sz val="11"/>
        <color theme="1"/>
        <rFont val="Calibri"/>
        <family val="2"/>
        <scheme val="minor"/>
      </rPr>
      <t>Russie</t>
    </r>
  </si>
  <si>
    <r>
      <rPr>
        <sz val="11"/>
        <color theme="1"/>
        <rFont val="Calibri"/>
        <family val="2"/>
        <scheme val="minor"/>
      </rPr>
      <t>Qualification pour la Coupe européenne de l’UEFA</t>
    </r>
  </si>
  <si>
    <r>
      <rPr>
        <sz val="11"/>
        <color theme="1"/>
        <rFont val="Calibri"/>
        <family val="2"/>
        <scheme val="minor"/>
      </rPr>
      <t>Arabie saoudite</t>
    </r>
  </si>
  <si>
    <r>
      <rPr>
        <sz val="11"/>
        <color theme="1"/>
        <rFont val="Calibri"/>
        <family val="2"/>
        <scheme val="minor"/>
      </rPr>
      <t>Uruguay</t>
    </r>
  </si>
  <si>
    <r>
      <rPr>
        <sz val="11"/>
        <color theme="1"/>
        <rFont val="Calibri"/>
        <family val="2"/>
        <scheme val="minor"/>
      </rPr>
      <t>Amical</t>
    </r>
  </si>
  <si>
    <r>
      <rPr>
        <sz val="11"/>
        <color theme="1"/>
        <rFont val="Calibri"/>
        <family val="2"/>
        <scheme val="minor"/>
      </rPr>
      <t>Sénégal</t>
    </r>
  </si>
  <si>
    <r>
      <rPr>
        <sz val="11"/>
        <color theme="1"/>
        <rFont val="Calibri"/>
        <family val="2"/>
        <scheme val="minor"/>
      </rPr>
      <t>Tunisie</t>
    </r>
  </si>
  <si>
    <r>
      <rPr>
        <sz val="11"/>
        <color theme="1"/>
        <rFont val="Calibri"/>
        <family val="2"/>
        <scheme val="minor"/>
      </rPr>
      <t>Qualification pour la Coupe d’Afrique des nations</t>
    </r>
  </si>
  <si>
    <r>
      <rPr>
        <sz val="11"/>
        <color theme="1"/>
        <rFont val="Calibri"/>
        <family val="2"/>
        <scheme val="minor"/>
      </rPr>
      <t>Émirats arabes unis</t>
    </r>
  </si>
  <si>
    <r>
      <rPr>
        <sz val="11"/>
        <color theme="1"/>
        <rFont val="Calibri"/>
        <family val="2"/>
        <scheme val="minor"/>
      </rPr>
      <t>Australie</t>
    </r>
  </si>
  <si>
    <r>
      <rPr>
        <sz val="11"/>
        <color theme="1"/>
        <rFont val="Calibri"/>
        <family val="2"/>
        <scheme val="minor"/>
      </rPr>
      <t>Amical</t>
    </r>
  </si>
  <si>
    <r>
      <rPr>
        <sz val="11"/>
        <color theme="1"/>
        <rFont val="Calibri"/>
        <family val="2"/>
        <scheme val="minor"/>
      </rPr>
      <t>Albanie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</si>
  <si>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</si>
  <si>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</si>
  <si>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Arménie</t>
    </r>
  </si>
  <si>
    <r>
      <rPr>
        <sz val="11"/>
        <color theme="1"/>
        <rFont val="Calibri"/>
        <family val="2"/>
        <scheme val="minor"/>
      </rPr>
      <t>Serbie</t>
    </r>
  </si>
  <si>
    <r>
      <rPr>
        <sz val="11"/>
        <color theme="1"/>
        <rFont val="Calibri"/>
        <family val="2"/>
        <scheme val="minor"/>
      </rPr>
      <t>Qualification pour la Coupe européenne de l’UEFA</t>
    </r>
  </si>
  <si>
    <r>
      <rPr>
        <sz val="11"/>
        <color theme="1"/>
        <rFont val="Calibri"/>
        <family val="2"/>
        <scheme val="minor"/>
      </rPr>
      <t>Finlande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</si>
  <si>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</si>
  <si>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</si>
  <si>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Guinée</t>
    </r>
  </si>
  <si>
    <r>
      <rPr>
        <sz val="11"/>
        <color theme="1"/>
        <rFont val="Calibri"/>
        <family val="2"/>
        <scheme val="minor"/>
      </rPr>
      <t>Ghana</t>
    </r>
  </si>
  <si>
    <r>
      <rPr>
        <sz val="11"/>
        <color theme="1"/>
        <rFont val="Calibri"/>
        <family val="2"/>
        <scheme val="minor"/>
      </rPr>
      <t>Qualification pour la Coupe d’Afrique des nations</t>
    </r>
  </si>
  <si>
    <r>
      <rPr>
        <sz val="11"/>
        <color theme="1"/>
        <rFont val="Calibri"/>
        <family val="2"/>
        <scheme val="minor"/>
      </rPr>
      <t>Roumanie</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</si>
  <si>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</si>
  <si>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</si>
  <si>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Jordanie</t>
    </r>
  </si>
  <si>
    <r>
      <rPr>
        <sz val="11"/>
        <color theme="1"/>
        <rFont val="Calibri"/>
        <family val="2"/>
        <scheme val="minor"/>
      </rPr>
      <t>Koweït</t>
    </r>
  </si>
  <si>
    <r>
      <rPr>
        <sz val="11"/>
        <color theme="1"/>
        <rFont val="Calibri"/>
        <family val="2"/>
        <scheme val="minor"/>
      </rPr>
      <t>Amical</t>
    </r>
  </si>
  <si>
    <r>
      <rPr>
        <sz val="11"/>
        <color theme="1"/>
        <rFont val="Calibri"/>
        <family val="2"/>
        <scheme val="minor"/>
      </rPr>
      <t>Allemagne</t>
    </r>
  </si>
  <si>
    <r>
      <rPr>
        <sz val="11"/>
        <color theme="1"/>
        <rFont val="Calibri"/>
        <family val="2"/>
        <scheme val="minor"/>
      </rPr>
      <t>Irlande</t>
    </r>
  </si>
  <si>
    <r>
      <rPr>
        <sz val="11"/>
        <color theme="1"/>
        <rFont val="Calibri"/>
        <family val="2"/>
        <scheme val="minor"/>
      </rPr>
      <t>Qualification pour la Coupe européenne de l’UEFA</t>
    </r>
  </si>
  <si>
    <r>
      <rPr>
        <sz val="11"/>
        <color theme="1"/>
        <rFont val="Calibri"/>
        <family val="2"/>
        <scheme val="minor"/>
      </rPr>
      <t>Pologne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</si>
  <si>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</si>
  <si>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</si>
  <si>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Arabie saoudite</t>
    </r>
  </si>
  <si>
    <r>
      <rPr>
        <sz val="11"/>
        <color theme="1"/>
        <rFont val="Calibri"/>
        <family val="2"/>
        <scheme val="minor"/>
      </rPr>
      <t>Liban</t>
    </r>
  </si>
  <si>
    <r>
      <rPr>
        <sz val="11"/>
        <color theme="1"/>
        <rFont val="Calibri"/>
        <family val="2"/>
        <scheme val="minor"/>
      </rPr>
      <t>Amical</t>
    </r>
  </si>
  <si>
    <r>
      <rPr>
        <sz val="11"/>
        <color theme="1"/>
        <rFont val="Calibri"/>
        <family val="2"/>
        <scheme val="minor"/>
      </rPr>
      <t>France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</si>
  <si>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</si>
  <si>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</si>
  <si>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Arabie saoudite</t>
    </r>
  </si>
  <si>
    <r>
      <rPr>
        <sz val="11"/>
        <color theme="1"/>
        <rFont val="Calibri"/>
        <family val="2"/>
        <scheme val="minor"/>
      </rPr>
      <t>Qatar</t>
    </r>
  </si>
  <si>
    <r>
      <rPr>
        <sz val="11"/>
        <color theme="1"/>
        <rFont val="Calibri"/>
        <family val="2"/>
        <scheme val="minor"/>
      </rPr>
      <t>Coupe du Golfe</t>
    </r>
  </si>
  <si>
    <r>
      <rPr>
        <sz val="11"/>
        <color theme="1"/>
        <rFont val="Calibri"/>
        <family val="2"/>
        <scheme val="minor"/>
      </rPr>
      <t>Uruguay</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</si>
  <si>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</si>
  <si>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</si>
  <si>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Chine</t>
    </r>
  </si>
  <si>
    <r>
      <rPr>
        <sz val="11"/>
        <color theme="1"/>
        <rFont val="Calibri"/>
        <family val="2"/>
        <scheme val="minor"/>
      </rPr>
      <t>Nouvelle‑Zélande</t>
    </r>
  </si>
  <si>
    <r>
      <rPr>
        <sz val="11"/>
        <color theme="1"/>
        <rFont val="Calibri"/>
        <family val="2"/>
        <scheme val="minor"/>
      </rPr>
      <t>Amical</t>
    </r>
  </si>
  <si>
    <r>
      <rPr>
        <sz val="11"/>
        <color theme="1"/>
        <rFont val="Calibri"/>
        <family val="2"/>
        <scheme val="minor"/>
      </rPr>
      <t>France</t>
    </r>
  </si>
  <si>
    <r>
      <rPr>
        <sz val="11"/>
        <color theme="1"/>
        <rFont val="Calibri"/>
        <family val="2"/>
        <scheme val="minor"/>
      </rPr>
      <t>Albanie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</si>
  <si>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</si>
  <si>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</si>
  <si>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</si>
  <si>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</si>
  <si>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Monténégro</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</si>
  <si>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</si>
  <si>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</si>
  <si>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Belgique</t>
    </r>
  </si>
  <si>
    <r>
      <rPr>
        <sz val="11"/>
        <color theme="1"/>
        <rFont val="Calibri"/>
        <family val="2"/>
        <scheme val="minor"/>
      </rPr>
      <t>Pays de Galles</t>
    </r>
  </si>
  <si>
    <r>
      <rPr>
        <sz val="11"/>
        <color theme="1"/>
        <rFont val="Calibri"/>
        <family val="2"/>
        <scheme val="minor"/>
      </rPr>
      <t>Qualification pour la Coupe européenne de l’UEFA</t>
    </r>
  </si>
  <si>
    <r>
      <rPr>
        <sz val="11"/>
        <color theme="1"/>
        <rFont val="Calibri"/>
        <family val="2"/>
        <scheme val="minor"/>
      </rPr>
      <t>Italie</t>
    </r>
  </si>
  <si>
    <r>
      <rPr>
        <sz val="11"/>
        <color theme="1"/>
        <rFont val="Calibri"/>
        <family val="2"/>
        <scheme val="minor"/>
      </rPr>
      <t>Croatie</t>
    </r>
  </si>
  <si>
    <r>
      <rPr>
        <sz val="11"/>
        <color theme="1"/>
        <rFont val="Calibri"/>
        <family val="2"/>
        <scheme val="minor"/>
      </rPr>
      <t>Qualification pour la Coupe européenne de l’UEFA</t>
    </r>
  </si>
  <si>
    <r>
      <rPr>
        <sz val="11"/>
        <color theme="1"/>
        <rFont val="Calibri"/>
        <family val="2"/>
        <scheme val="minor"/>
      </rPr>
      <t>Irak</t>
    </r>
  </si>
  <si>
    <r>
      <rPr>
        <sz val="11"/>
        <color theme="1"/>
        <rFont val="Calibri"/>
        <family val="2"/>
        <scheme val="minor"/>
      </rPr>
      <t>Oman</t>
    </r>
  </si>
  <si>
    <r>
      <rPr>
        <sz val="11"/>
        <color theme="1"/>
        <rFont val="Calibri"/>
        <family val="2"/>
        <scheme val="minor"/>
      </rPr>
      <t>Coupe du Golfe</t>
    </r>
  </si>
  <si>
    <r>
      <rPr>
        <sz val="11"/>
        <color theme="1"/>
        <rFont val="Calibri"/>
        <family val="2"/>
        <scheme val="minor"/>
      </rPr>
      <t>Émirats arabes unis</t>
    </r>
  </si>
  <si>
    <r>
      <rPr>
        <sz val="11"/>
        <color theme="1"/>
        <rFont val="Calibri"/>
        <family val="2"/>
        <scheme val="minor"/>
      </rPr>
      <t>Koweït</t>
    </r>
  </si>
  <si>
    <r>
      <rPr>
        <sz val="11"/>
        <color theme="1"/>
        <rFont val="Calibri"/>
        <family val="2"/>
        <scheme val="minor"/>
      </rPr>
      <t>Coupe du Golfe</t>
    </r>
  </si>
  <si>
    <r>
      <rPr>
        <sz val="11"/>
        <color theme="1"/>
        <rFont val="Calibri"/>
        <family val="2"/>
        <scheme val="minor"/>
      </rPr>
      <t>Chine</t>
    </r>
  </si>
  <si>
    <r>
      <rPr>
        <sz val="11"/>
        <color theme="1"/>
        <rFont val="Calibri"/>
        <family val="2"/>
        <scheme val="minor"/>
      </rPr>
      <t>Honduras</t>
    </r>
  </si>
  <si>
    <r>
      <rPr>
        <sz val="11"/>
        <color theme="1"/>
        <rFont val="Calibri"/>
        <family val="2"/>
        <scheme val="minor"/>
      </rPr>
      <t>Amical</t>
    </r>
  </si>
  <si>
    <r>
      <rPr>
        <sz val="11"/>
        <color theme="1"/>
        <rFont val="Calibri"/>
        <family val="2"/>
        <scheme val="minor"/>
      </rPr>
      <t>Panama</t>
    </r>
  </si>
  <si>
    <r>
      <rPr>
        <sz val="11"/>
        <color theme="1"/>
        <rFont val="Calibri"/>
        <family val="2"/>
        <scheme val="minor"/>
      </rPr>
      <t>Canada</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</si>
  <si>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</si>
  <si>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</si>
  <si>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Zimbabwe</t>
    </r>
  </si>
  <si>
    <r>
      <rPr>
        <sz val="11"/>
        <color theme="1"/>
        <rFont val="Calibri"/>
        <family val="2"/>
        <scheme val="minor"/>
      </rPr>
      <t>Amical</t>
    </r>
  </si>
  <si>
    <r>
      <rPr>
        <sz val="11"/>
        <color theme="1"/>
        <rFont val="Calibri"/>
        <family val="2"/>
        <scheme val="minor"/>
      </rPr>
      <t>Nigéria</t>
    </r>
  </si>
  <si>
    <r>
      <rPr>
        <sz val="11"/>
        <color theme="1"/>
        <rFont val="Calibri"/>
        <family val="2"/>
        <scheme val="minor"/>
      </rPr>
      <t>Afrique du Sud</t>
    </r>
  </si>
  <si>
    <r>
      <rPr>
        <sz val="11"/>
        <color theme="1"/>
        <rFont val="Calibri"/>
        <family val="2"/>
        <scheme val="minor"/>
      </rPr>
      <t>Qualification pour la Coupe d’Afrique des nations</t>
    </r>
  </si>
  <si>
    <r>
      <rPr>
        <sz val="11"/>
        <color theme="1"/>
        <rFont val="Calibri"/>
        <family val="2"/>
        <scheme val="minor"/>
      </rPr>
      <t>Irak</t>
    </r>
  </si>
  <si>
    <r>
      <rPr>
        <sz val="11"/>
        <color theme="1"/>
        <rFont val="Calibri"/>
        <family val="2"/>
        <scheme val="minor"/>
      </rPr>
      <t>Koweït</t>
    </r>
  </si>
  <si>
    <r>
      <rPr>
        <sz val="11"/>
        <color theme="1"/>
        <rFont val="Calibri"/>
        <family val="2"/>
        <scheme val="minor"/>
      </rPr>
      <t>Amical</t>
    </r>
  </si>
  <si>
    <r>
      <rPr>
        <sz val="11"/>
        <color theme="1"/>
        <rFont val="Calibri"/>
        <family val="2"/>
        <scheme val="minor"/>
      </rPr>
      <t>Ouzbékistan</t>
    </r>
  </si>
  <si>
    <r>
      <rPr>
        <sz val="11"/>
        <color theme="1"/>
        <rFont val="Calibri"/>
        <family val="2"/>
        <scheme val="minor"/>
      </rPr>
      <t>Irak</t>
    </r>
  </si>
  <si>
    <r>
      <rPr>
        <sz val="11"/>
        <color theme="1"/>
        <rFont val="Calibri"/>
        <family val="2"/>
        <scheme val="minor"/>
      </rPr>
      <t>Amical</t>
    </r>
  </si>
  <si>
    <r>
      <rPr>
        <sz val="11"/>
        <color theme="1"/>
        <rFont val="Calibri"/>
        <family val="2"/>
        <scheme val="minor"/>
      </rPr>
      <t>Qatar</t>
    </r>
  </si>
  <si>
    <r>
      <rPr>
        <sz val="11"/>
        <color theme="1"/>
        <rFont val="Calibri"/>
        <family val="2"/>
        <scheme val="minor"/>
      </rPr>
      <t>Oman</t>
    </r>
  </si>
  <si>
    <r>
      <rPr>
        <sz val="11"/>
        <color theme="1"/>
        <rFont val="Calibri"/>
        <family val="2"/>
        <scheme val="minor"/>
      </rPr>
      <t>Amical</t>
    </r>
  </si>
  <si>
    <r>
      <rPr>
        <sz val="11"/>
        <color theme="1"/>
        <rFont val="Calibri"/>
        <family val="2"/>
        <scheme val="minor"/>
      </rPr>
      <t>Cameroun</t>
    </r>
  </si>
  <si>
    <r>
      <rPr>
        <sz val="11"/>
        <color theme="1"/>
        <rFont val="Calibri"/>
        <family val="2"/>
        <scheme val="minor"/>
      </rPr>
      <t>Afrique du Sud</t>
    </r>
  </si>
  <si>
    <r>
      <rPr>
        <sz val="11"/>
        <color theme="1"/>
        <rFont val="Calibri"/>
        <family val="2"/>
        <scheme val="minor"/>
      </rPr>
      <t>Amical</t>
    </r>
  </si>
  <si>
    <r>
      <rPr>
        <sz val="11"/>
        <color theme="1"/>
        <rFont val="Calibri"/>
        <family val="2"/>
        <scheme val="minor"/>
      </rPr>
      <t>Tunisie</t>
    </r>
  </si>
  <si>
    <r>
      <rPr>
        <sz val="11"/>
        <color theme="1"/>
        <rFont val="Calibri"/>
        <family val="2"/>
        <scheme val="minor"/>
      </rPr>
      <t>Algérie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</si>
  <si>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</si>
  <si>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</si>
  <si>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Cabo Verde</t>
    </r>
  </si>
  <si>
    <r>
      <rPr>
        <sz val="11"/>
        <color theme="1"/>
        <rFont val="Calibri"/>
        <family val="2"/>
        <scheme val="minor"/>
      </rPr>
      <t>Qualification pour la Coupe du Monde de la FIFA</t>
    </r>
  </si>
  <si>
    <r>
      <rPr>
        <sz val="11"/>
        <color theme="1"/>
        <rFont val="Calibri"/>
        <family val="2"/>
        <scheme val="minor"/>
      </rPr>
      <t>Canada</t>
    </r>
  </si>
  <si>
    <r>
      <rPr>
        <sz val="11"/>
        <color theme="1"/>
        <rFont val="Calibri"/>
        <family val="2"/>
        <scheme val="minor"/>
      </rPr>
      <t>Islande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</si>
  <si>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</si>
  <si>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</si>
  <si>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Suède</t>
    </r>
  </si>
  <si>
    <r>
      <rPr>
        <sz val="11"/>
        <color theme="1"/>
        <rFont val="Calibri"/>
        <family val="2"/>
        <scheme val="minor"/>
      </rPr>
      <t>Amical</t>
    </r>
  </si>
  <si>
    <r>
      <rPr>
        <sz val="11"/>
        <color theme="1"/>
        <rFont val="Calibri"/>
        <family val="2"/>
        <scheme val="minor"/>
      </rPr>
      <t>Mali</t>
    </r>
  </si>
  <si>
    <r>
      <rPr>
        <sz val="11"/>
        <color theme="1"/>
        <rFont val="Calibri"/>
        <family val="2"/>
        <scheme val="minor"/>
      </rPr>
      <t>Cameroun</t>
    </r>
  </si>
  <si>
    <r>
      <rPr>
        <sz val="11"/>
        <color theme="1"/>
        <rFont val="Calibri"/>
        <family val="2"/>
        <scheme val="minor"/>
      </rPr>
      <t>Coupe d’Afrique des nations</t>
    </r>
  </si>
  <si>
    <r>
      <rPr>
        <sz val="11"/>
        <color theme="1"/>
        <rFont val="Calibri"/>
        <family val="2"/>
        <scheme val="minor"/>
      </rPr>
      <t>Iran</t>
    </r>
  </si>
  <si>
    <r>
      <rPr>
        <sz val="11"/>
        <color theme="1"/>
        <rFont val="Calibri"/>
        <family val="2"/>
        <scheme val="minor"/>
      </rPr>
      <t>Irak</t>
    </r>
  </si>
  <si>
    <r>
      <rPr>
        <sz val="11"/>
        <color theme="1"/>
        <rFont val="Calibri"/>
        <family val="2"/>
        <scheme val="minor"/>
      </rPr>
      <t>Coupe de l’AFC</t>
    </r>
  </si>
  <si>
    <r>
      <rPr>
        <sz val="11"/>
        <color theme="1"/>
        <rFont val="Calibri"/>
        <family val="2"/>
        <scheme val="minor"/>
      </rPr>
      <t>Japon</t>
    </r>
  </si>
  <si>
    <r>
      <rPr>
        <sz val="11"/>
        <color theme="1"/>
        <rFont val="Calibri"/>
        <family val="2"/>
        <scheme val="minor"/>
      </rPr>
      <t>Émirats arabes unis</t>
    </r>
  </si>
  <si>
    <r>
      <rPr>
        <sz val="11"/>
        <color theme="1"/>
        <rFont val="Calibri"/>
        <family val="2"/>
        <scheme val="minor"/>
      </rPr>
      <t>Coupe de l’AFC</t>
    </r>
  </si>
  <si>
    <r>
      <rPr>
        <sz val="11"/>
        <color theme="1"/>
        <rFont val="Calibri"/>
        <family val="2"/>
        <scheme val="minor"/>
      </rPr>
      <t>Afrique du Sud</t>
    </r>
  </si>
  <si>
    <r>
      <rPr>
        <sz val="11"/>
        <color theme="1"/>
        <rFont val="Calibri"/>
        <family val="2"/>
        <scheme val="minor"/>
      </rPr>
      <t>Sénégal</t>
    </r>
  </si>
  <si>
    <r>
      <rPr>
        <sz val="11"/>
        <color theme="1"/>
        <rFont val="Calibri"/>
        <family val="2"/>
        <scheme val="minor"/>
      </rPr>
      <t>Coupe d’Afrique des nations</t>
    </r>
  </si>
  <si>
    <r>
      <rPr>
        <sz val="11"/>
        <color theme="1"/>
        <rFont val="Calibri"/>
        <family val="2"/>
        <scheme val="minor"/>
      </rPr>
      <t>Cameroun</t>
    </r>
  </si>
  <si>
    <r>
      <rPr>
        <sz val="11"/>
        <color theme="1"/>
        <rFont val="Calibri"/>
        <family val="2"/>
        <scheme val="minor"/>
      </rPr>
      <t>Guinée</t>
    </r>
  </si>
  <si>
    <r>
      <rPr>
        <sz val="11"/>
        <color theme="1"/>
        <rFont val="Calibri"/>
        <family val="2"/>
        <scheme val="minor"/>
      </rPr>
      <t>Coupe d’Afrique des nations</t>
    </r>
  </si>
  <si>
    <r>
      <rPr>
        <sz val="11"/>
        <color theme="1"/>
        <rFont val="Calibri"/>
        <family val="2"/>
        <scheme val="minor"/>
      </rPr>
      <t>Côte d’Ivoire</t>
    </r>
  </si>
  <si>
    <r>
      <rPr>
        <sz val="11"/>
        <color theme="1"/>
        <rFont val="Calibri"/>
        <family val="2"/>
        <scheme val="minor"/>
      </rPr>
      <t>Ouganda</t>
    </r>
  </si>
  <si>
    <r>
      <rPr>
        <sz val="11"/>
        <color theme="1"/>
        <rFont val="Calibri"/>
        <family val="2"/>
        <scheme val="minor"/>
      </rPr>
      <t>Amical</t>
    </r>
  </si>
  <si>
    <r>
      <rPr>
        <sz val="11"/>
        <color theme="1"/>
        <rFont val="Calibri"/>
        <family val="2"/>
        <scheme val="minor"/>
      </rPr>
      <t>Cabo Verde</t>
    </r>
  </si>
  <si>
    <r>
      <rPr>
        <sz val="11"/>
        <color theme="1"/>
        <rFont val="Calibri"/>
        <family val="2"/>
        <scheme val="minor"/>
      </rPr>
      <t>Sénégal</t>
    </r>
  </si>
  <si>
    <r>
      <rPr>
        <sz val="11"/>
        <color theme="1"/>
        <rFont val="Calibri"/>
        <family val="2"/>
        <scheme val="minor"/>
      </rPr>
      <t>Qualification pour la Coupe du Monde de la FIFA</t>
    </r>
  </si>
  <si>
    <r>
      <rPr>
        <sz val="11"/>
        <color theme="1"/>
        <rFont val="Calibri"/>
        <family val="2"/>
        <scheme val="minor"/>
      </rPr>
      <t>Guinée</t>
    </r>
  </si>
  <si>
    <r>
      <rPr>
        <sz val="11"/>
        <color theme="1"/>
        <rFont val="Calibri"/>
        <family val="2"/>
        <scheme val="minor"/>
      </rPr>
      <t>Mali</t>
    </r>
  </si>
  <si>
    <r>
      <rPr>
        <sz val="11"/>
        <color theme="1"/>
        <rFont val="Calibri"/>
        <family val="2"/>
        <scheme val="minor"/>
      </rPr>
      <t>Coupe d’Afrique des nations</t>
    </r>
  </si>
  <si>
    <r>
      <rPr>
        <sz val="11"/>
        <color theme="1"/>
        <rFont val="Calibri"/>
        <family val="2"/>
        <scheme val="minor"/>
      </rPr>
      <t>Côte d’Ivoire</t>
    </r>
  </si>
  <si>
    <r>
      <rPr>
        <sz val="11"/>
        <color theme="1"/>
        <rFont val="Calibri"/>
        <family val="2"/>
        <scheme val="minor"/>
      </rPr>
      <t>Sénégal</t>
    </r>
  </si>
  <si>
    <r>
      <rPr>
        <sz val="11"/>
        <color theme="1"/>
        <rFont val="Calibri"/>
        <family val="2"/>
        <scheme val="minor"/>
      </rPr>
      <t>Amical</t>
    </r>
  </si>
  <si>
    <r>
      <rPr>
        <sz val="11"/>
        <color theme="1"/>
        <rFont val="Calibri"/>
        <family val="2"/>
        <scheme val="minor"/>
      </rPr>
      <t>Allemagne</t>
    </r>
  </si>
  <si>
    <r>
      <rPr>
        <sz val="11"/>
        <color theme="1"/>
        <rFont val="Calibri"/>
        <family val="2"/>
        <scheme val="minor"/>
      </rPr>
      <t>Australie</t>
    </r>
  </si>
  <si>
    <r>
      <rPr>
        <sz val="11"/>
        <color theme="1"/>
        <rFont val="Calibri"/>
        <family val="2"/>
        <scheme val="minor"/>
      </rPr>
      <t>Amical</t>
    </r>
  </si>
  <si>
    <r>
      <rPr>
        <sz val="11"/>
        <color theme="1"/>
        <rFont val="Calibri"/>
        <family val="2"/>
        <scheme val="minor"/>
      </rPr>
      <t>Chine</t>
    </r>
  </si>
  <si>
    <r>
      <rPr>
        <sz val="11"/>
        <color theme="1"/>
        <rFont val="Calibri"/>
        <family val="2"/>
        <scheme val="minor"/>
      </rPr>
      <t>Haïti</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</si>
  <si>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</si>
  <si>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</si>
  <si>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Ouzbékistan</t>
    </r>
  </si>
  <si>
    <r>
      <rPr>
        <sz val="11"/>
        <color theme="1"/>
        <rFont val="Calibri"/>
        <family val="2"/>
        <scheme val="minor"/>
      </rPr>
      <t>Amical</t>
    </r>
  </si>
  <si>
    <r>
      <rPr>
        <sz val="11"/>
        <color theme="1"/>
        <rFont val="Calibri"/>
        <family val="2"/>
        <scheme val="minor"/>
      </rPr>
      <t>Bulgarie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</si>
  <si>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</si>
  <si>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</si>
  <si>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Pays‑Bas</t>
    </r>
  </si>
  <si>
    <r>
      <rPr>
        <sz val="11"/>
        <color theme="1"/>
        <rFont val="Calibri"/>
        <family val="2"/>
        <scheme val="minor"/>
      </rPr>
      <t>Turquie</t>
    </r>
  </si>
  <si>
    <r>
      <rPr>
        <sz val="11"/>
        <color theme="1"/>
        <rFont val="Calibri"/>
        <family val="2"/>
        <scheme val="minor"/>
      </rPr>
      <t>Qualification pour la Coupe européenne de l’UEFA</t>
    </r>
  </si>
  <si>
    <r>
      <rPr>
        <sz val="11"/>
        <color theme="1"/>
        <rFont val="Calibri"/>
        <family val="2"/>
        <scheme val="minor"/>
      </rPr>
      <t>Hongrie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</si>
  <si>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</si>
  <si>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</si>
  <si>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Irlande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</si>
  <si>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</si>
  <si>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</si>
  <si>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Afrique du Sud</t>
    </r>
  </si>
  <si>
    <r>
      <rPr>
        <sz val="11"/>
        <color theme="1"/>
        <rFont val="Calibri"/>
        <family val="2"/>
        <scheme val="minor"/>
      </rPr>
      <t>Nigéria</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</si>
  <si>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</si>
  <si>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</si>
  <si>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Australie</t>
    </r>
  </si>
  <si>
    <r>
      <rPr>
        <sz val="11"/>
        <color theme="1"/>
        <rFont val="Calibri"/>
        <family val="2"/>
        <scheme val="minor"/>
      </rPr>
      <t>Amical</t>
    </r>
  </si>
  <si>
    <r>
      <rPr>
        <sz val="11"/>
        <color theme="1"/>
        <rFont val="Calibri"/>
        <family val="2"/>
        <scheme val="minor"/>
      </rPr>
      <t>Chine</t>
    </r>
  </si>
  <si>
    <r>
      <rPr>
        <sz val="11"/>
        <color theme="1"/>
        <rFont val="Calibri"/>
        <family val="2"/>
        <scheme val="minor"/>
      </rPr>
      <t>Tunisie</t>
    </r>
  </si>
  <si>
    <r>
      <rPr>
        <sz val="11"/>
        <color theme="1"/>
        <rFont val="Calibri"/>
        <family val="2"/>
        <scheme val="minor"/>
      </rPr>
      <t>Amical</t>
    </r>
  </si>
  <si>
    <r>
      <rPr>
        <sz val="11"/>
        <color theme="1"/>
        <rFont val="Calibri"/>
        <family val="2"/>
        <scheme val="minor"/>
      </rPr>
      <t>Estonie</t>
    </r>
  </si>
  <si>
    <r>
      <rPr>
        <sz val="11"/>
        <color theme="1"/>
        <rFont val="Calibri"/>
        <family val="2"/>
        <scheme val="minor"/>
      </rPr>
      <t>Islande</t>
    </r>
  </si>
  <si>
    <r>
      <rPr>
        <sz val="11"/>
        <color theme="1"/>
        <rFont val="Calibri"/>
        <family val="2"/>
        <scheme val="minor"/>
      </rPr>
      <t>Amical</t>
    </r>
  </si>
  <si>
    <r>
      <rPr>
        <sz val="11"/>
        <color theme="1"/>
        <rFont val="Calibri"/>
        <family val="2"/>
        <scheme val="minor"/>
      </rPr>
      <t>Ghana</t>
    </r>
  </si>
  <si>
    <r>
      <rPr>
        <sz val="11"/>
        <color theme="1"/>
        <rFont val="Calibri"/>
        <family val="2"/>
        <scheme val="minor"/>
      </rPr>
      <t>Mali</t>
    </r>
  </si>
  <si>
    <r>
      <rPr>
        <sz val="11"/>
        <color theme="1"/>
        <rFont val="Calibri"/>
        <family val="2"/>
        <scheme val="minor"/>
      </rPr>
      <t>Amical</t>
    </r>
  </si>
  <si>
    <r>
      <rPr>
        <sz val="11"/>
        <color theme="1"/>
        <rFont val="Calibri"/>
        <family val="2"/>
        <scheme val="minor"/>
      </rPr>
      <t>Italie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</si>
  <si>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</si>
  <si>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</si>
  <si>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Liban</t>
    </r>
  </si>
  <si>
    <r>
      <rPr>
        <sz val="11"/>
        <color theme="1"/>
        <rFont val="Calibri"/>
        <family val="2"/>
        <scheme val="minor"/>
      </rPr>
      <t>Syrie</t>
    </r>
  </si>
  <si>
    <r>
      <rPr>
        <sz val="11"/>
        <color theme="1"/>
        <rFont val="Calibri"/>
        <family val="2"/>
        <scheme val="minor"/>
      </rPr>
      <t>Amical</t>
    </r>
  </si>
  <si>
    <r>
      <rPr>
        <sz val="11"/>
        <color theme="1"/>
        <rFont val="Calibri"/>
        <family val="2"/>
        <scheme val="minor"/>
      </rPr>
      <t>Jordanie</t>
    </r>
  </si>
  <si>
    <r>
      <rPr>
        <sz val="11"/>
        <color theme="1"/>
        <rFont val="Calibri"/>
        <family val="2"/>
        <scheme val="minor"/>
      </rPr>
      <t>Liban</t>
    </r>
  </si>
  <si>
    <r>
      <rPr>
        <sz val="11"/>
        <color theme="1"/>
        <rFont val="Calibri"/>
        <family val="2"/>
        <scheme val="minor"/>
      </rPr>
      <t>Amical</t>
    </r>
  </si>
  <si>
    <r>
      <rPr>
        <sz val="11"/>
        <color theme="1"/>
        <rFont val="Calibri"/>
        <family val="2"/>
        <scheme val="minor"/>
      </rPr>
      <t>Irlande du Nord</t>
    </r>
  </si>
  <si>
    <r>
      <rPr>
        <sz val="11"/>
        <color theme="1"/>
        <rFont val="Calibri"/>
        <family val="2"/>
        <scheme val="minor"/>
      </rPr>
      <t>Qatar</t>
    </r>
  </si>
  <si>
    <r>
      <rPr>
        <sz val="11"/>
        <color theme="1"/>
        <rFont val="Calibri"/>
        <family val="2"/>
        <scheme val="minor"/>
      </rPr>
      <t>Amical</t>
    </r>
  </si>
  <si>
    <r>
      <rPr>
        <sz val="11"/>
        <color theme="1"/>
        <rFont val="Calibri"/>
        <family val="2"/>
        <scheme val="minor"/>
      </rPr>
      <t>Panama</t>
    </r>
  </si>
  <si>
    <r>
      <rPr>
        <sz val="11"/>
        <color theme="1"/>
        <rFont val="Calibri"/>
        <family val="2"/>
        <scheme val="minor"/>
      </rPr>
      <t>Équateur</t>
    </r>
  </si>
  <si>
    <r>
      <rPr>
        <sz val="11"/>
        <color theme="1"/>
        <rFont val="Calibri"/>
        <family val="2"/>
        <scheme val="minor"/>
      </rPr>
      <t>Amical</t>
    </r>
  </si>
  <si>
    <r>
      <rPr>
        <sz val="11"/>
        <color theme="1"/>
        <rFont val="Calibri"/>
        <family val="2"/>
        <scheme val="minor"/>
      </rPr>
      <t>Jordanie</t>
    </r>
  </si>
  <si>
    <r>
      <rPr>
        <sz val="11"/>
        <color theme="1"/>
        <rFont val="Calibri"/>
        <family val="2"/>
        <scheme val="minor"/>
      </rPr>
      <t>Koweït</t>
    </r>
  </si>
  <si>
    <r>
      <rPr>
        <sz val="11"/>
        <color theme="1"/>
        <rFont val="Calibri"/>
        <family val="2"/>
        <scheme val="minor"/>
      </rPr>
      <t>Amical</t>
    </r>
  </si>
  <si>
    <r>
      <rPr>
        <sz val="11"/>
        <color theme="1"/>
        <rFont val="Calibri"/>
        <family val="2"/>
        <scheme val="minor"/>
      </rPr>
      <t>Paraguay</t>
    </r>
  </si>
  <si>
    <r>
      <rPr>
        <sz val="11"/>
        <color theme="1"/>
        <rFont val="Calibri"/>
        <family val="2"/>
        <scheme val="minor"/>
      </rPr>
      <t>Honduras</t>
    </r>
  </si>
  <si>
    <r>
      <rPr>
        <sz val="11"/>
        <color theme="1"/>
        <rFont val="Calibri"/>
        <family val="2"/>
        <scheme val="minor"/>
      </rPr>
      <t>Amical</t>
    </r>
  </si>
  <si>
    <r>
      <rPr>
        <sz val="11"/>
        <color theme="1"/>
        <rFont val="Calibri"/>
        <family val="2"/>
        <scheme val="minor"/>
      </rPr>
      <t>Irlande</t>
    </r>
  </si>
  <si>
    <r>
      <rPr>
        <sz val="11"/>
        <color theme="1"/>
        <rFont val="Calibri"/>
        <family val="2"/>
        <scheme val="minor"/>
      </rPr>
      <t>Angleterre</t>
    </r>
  </si>
  <si>
    <r>
      <rPr>
        <sz val="11"/>
        <color theme="1"/>
        <rFont val="Calibri"/>
        <family val="2"/>
        <scheme val="minor"/>
      </rPr>
      <t>Amical</t>
    </r>
  </si>
  <si>
    <r>
      <rPr>
        <sz val="11"/>
        <color theme="1"/>
        <rFont val="Calibri"/>
        <family val="2"/>
        <scheme val="minor"/>
      </rPr>
      <t>Norvège</t>
    </r>
  </si>
  <si>
    <r>
      <rPr>
        <sz val="11"/>
        <color theme="1"/>
        <rFont val="Calibri"/>
        <family val="2"/>
        <scheme val="minor"/>
      </rPr>
      <t>Suède</t>
    </r>
  </si>
  <si>
    <r>
      <rPr>
        <sz val="11"/>
        <color theme="1"/>
        <rFont val="Calibri"/>
        <family val="2"/>
        <scheme val="minor"/>
      </rPr>
      <t>Amical</t>
    </r>
  </si>
  <si>
    <r>
      <rPr>
        <sz val="11"/>
        <color theme="1"/>
        <rFont val="Calibri"/>
        <family val="2"/>
        <scheme val="minor"/>
      </rPr>
      <t>Croatie</t>
    </r>
  </si>
  <si>
    <r>
      <rPr>
        <sz val="11"/>
        <color theme="1"/>
        <rFont val="Calibri"/>
        <family val="2"/>
        <scheme val="minor"/>
      </rPr>
      <t>Italie</t>
    </r>
  </si>
  <si>
    <r>
      <rPr>
        <sz val="11"/>
        <color theme="1"/>
        <rFont val="Calibri"/>
        <family val="2"/>
        <scheme val="minor"/>
      </rPr>
      <t>Qualification pour la Coupe européenne de l’UEFA</t>
    </r>
  </si>
  <si>
    <r>
      <rPr>
        <sz val="11"/>
        <color theme="1"/>
        <rFont val="Calibri"/>
        <family val="2"/>
        <scheme val="minor"/>
      </rPr>
      <t>Mexique</t>
    </r>
  </si>
  <si>
    <r>
      <rPr>
        <sz val="11"/>
        <color theme="1"/>
        <rFont val="Calibri"/>
        <family val="2"/>
        <scheme val="minor"/>
      </rPr>
      <t>Bolivie</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</si>
  <si>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</si>
  <si>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</si>
  <si>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</si>
  <si>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</si>
  <si>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Irlande</t>
    </r>
  </si>
  <si>
    <r>
      <rPr>
        <sz val="11"/>
        <color theme="1"/>
        <rFont val="Calibri"/>
        <family val="2"/>
        <scheme val="minor"/>
      </rPr>
      <t>Écosse</t>
    </r>
  </si>
  <si>
    <r>
      <rPr>
        <sz val="11"/>
        <color theme="1"/>
        <rFont val="Calibri"/>
        <family val="2"/>
        <scheme val="minor"/>
      </rPr>
      <t>Qualification pour la Coupe européenne de l’UEFA</t>
    </r>
  </si>
  <si>
    <r>
      <rPr>
        <sz val="11"/>
        <color theme="1"/>
        <rFont val="Calibri"/>
        <family val="2"/>
        <scheme val="minor"/>
      </rPr>
      <t>Irlande du Nord</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</si>
  <si>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</si>
  <si>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</si>
  <si>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Chili</t>
    </r>
  </si>
  <si>
    <r>
      <rPr>
        <sz val="11"/>
        <color theme="1"/>
        <rFont val="Calibri"/>
        <family val="2"/>
        <scheme val="minor"/>
      </rPr>
      <t>Mexique</t>
    </r>
  </si>
  <si>
    <r>
      <rPr>
        <sz val="11"/>
        <color theme="1"/>
        <rFont val="Calibri"/>
        <family val="2"/>
        <scheme val="minor"/>
      </rPr>
      <t>Copa América</t>
    </r>
  </si>
  <si>
    <r>
      <rPr>
        <sz val="11"/>
        <color theme="1"/>
        <rFont val="Calibri"/>
        <family val="2"/>
        <scheme val="minor"/>
      </rPr>
      <t>Maroc</t>
    </r>
  </si>
  <si>
    <r>
      <rPr>
        <sz val="11"/>
        <color theme="1"/>
        <rFont val="Calibri"/>
        <family val="2"/>
        <scheme val="minor"/>
      </rPr>
      <t>Tunisie</t>
    </r>
  </si>
  <si>
    <r>
      <rPr>
        <sz val="11"/>
        <color theme="1"/>
        <rFont val="Calibri"/>
        <family val="2"/>
        <scheme val="minor"/>
      </rPr>
      <t>Championnat d’Afrique des nations</t>
    </r>
  </si>
  <si>
    <r>
      <rPr>
        <sz val="11"/>
        <color theme="1"/>
        <rFont val="Calibri"/>
        <family val="2"/>
        <scheme val="minor"/>
      </rPr>
      <t>Pologne</t>
    </r>
  </si>
  <si>
    <r>
      <rPr>
        <sz val="11"/>
        <color theme="1"/>
        <rFont val="Calibri"/>
        <family val="2"/>
        <scheme val="minor"/>
      </rPr>
      <t>Grèce</t>
    </r>
  </si>
  <si>
    <r>
      <rPr>
        <sz val="11"/>
        <color theme="1"/>
        <rFont val="Calibri"/>
        <family val="2"/>
        <scheme val="minor"/>
      </rPr>
      <t>Amical</t>
    </r>
  </si>
  <si>
    <r>
      <rPr>
        <sz val="11"/>
        <color theme="1"/>
        <rFont val="Calibri"/>
        <family val="2"/>
        <scheme val="minor"/>
      </rPr>
      <t>Uruguay</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</si>
  <si>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</si>
  <si>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</si>
  <si>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Colombie</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</si>
  <si>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</si>
  <si>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</si>
  <si>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Argentine</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</si>
  <si>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</si>
  <si>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</si>
  <si>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Brésil</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</si>
  <si>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</si>
  <si>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</si>
  <si>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Mexique</t>
    </r>
  </si>
  <si>
    <r>
      <rPr>
        <sz val="11"/>
        <color theme="1"/>
        <rFont val="Calibri"/>
        <family val="2"/>
        <scheme val="minor"/>
      </rPr>
      <t>Costa Rica</t>
    </r>
  </si>
  <si>
    <r>
      <rPr>
        <sz val="11"/>
        <color theme="1"/>
        <rFont val="Calibri"/>
        <family val="2"/>
        <scheme val="minor"/>
      </rPr>
      <t>Amical</t>
    </r>
  </si>
  <si>
    <r>
      <rPr>
        <sz val="11"/>
        <color theme="1"/>
        <rFont val="Calibri"/>
        <family val="2"/>
        <scheme val="minor"/>
      </rPr>
      <t>Honduras</t>
    </r>
  </si>
  <si>
    <r>
      <rPr>
        <sz val="11"/>
        <color theme="1"/>
        <rFont val="Calibri"/>
        <family val="2"/>
        <scheme val="minor"/>
      </rPr>
      <t>Mexique</t>
    </r>
  </si>
  <si>
    <r>
      <rPr>
        <sz val="11"/>
        <color theme="1"/>
        <rFont val="Calibri"/>
        <family val="2"/>
        <scheme val="minor"/>
      </rPr>
      <t>Amical</t>
    </r>
  </si>
  <si>
    <r>
      <rPr>
        <sz val="11"/>
        <color theme="1"/>
        <rFont val="Calibri"/>
        <family val="2"/>
        <scheme val="minor"/>
      </rPr>
      <t>Chili</t>
    </r>
  </si>
  <si>
    <r>
      <rPr>
        <sz val="11"/>
        <color theme="1"/>
        <rFont val="Calibri"/>
        <family val="2"/>
        <scheme val="minor"/>
      </rPr>
      <t>Argentine</t>
    </r>
  </si>
  <si>
    <r>
      <rPr>
        <sz val="11"/>
        <color theme="1"/>
        <rFont val="Calibri"/>
        <family val="2"/>
        <scheme val="minor"/>
      </rPr>
      <t>Copa América</t>
    </r>
  </si>
  <si>
    <r>
      <rPr>
        <sz val="11"/>
        <color theme="1"/>
        <rFont val="Calibri"/>
        <family val="2"/>
        <scheme val="minor"/>
      </rPr>
      <t>Panama</t>
    </r>
  </si>
  <si>
    <r>
      <rPr>
        <sz val="11"/>
        <color theme="1"/>
        <rFont val="Calibri"/>
        <family val="2"/>
        <scheme val="minor"/>
      </rPr>
      <t>Haïti</t>
    </r>
  </si>
  <si>
    <r>
      <rPr>
        <sz val="11"/>
        <color theme="1"/>
        <rFont val="Calibri"/>
        <family val="2"/>
        <scheme val="minor"/>
      </rPr>
      <t>Gold Cup</t>
    </r>
  </si>
  <si>
    <r>
      <rPr>
        <sz val="11"/>
        <color theme="1"/>
        <rFont val="Calibri"/>
        <family val="2"/>
        <scheme val="minor"/>
      </rPr>
      <t>Costa Rica</t>
    </r>
  </si>
  <si>
    <r>
      <rPr>
        <sz val="11"/>
        <color theme="1"/>
        <rFont val="Calibri"/>
        <family val="2"/>
        <scheme val="minor"/>
      </rPr>
      <t>Jamaïque</t>
    </r>
  </si>
  <si>
    <r>
      <rPr>
        <sz val="11"/>
        <color theme="1"/>
        <rFont val="Calibri"/>
        <family val="2"/>
        <scheme val="minor"/>
      </rPr>
      <t>Gold Cup</t>
    </r>
  </si>
  <si>
    <r>
      <rPr>
        <sz val="11"/>
        <color theme="1"/>
        <rFont val="Calibri"/>
        <family val="2"/>
        <scheme val="minor"/>
      </rPr>
      <t>El Salvador</t>
    </r>
  </si>
  <si>
    <r>
      <rPr>
        <sz val="11"/>
        <color theme="1"/>
        <rFont val="Calibri"/>
        <family val="2"/>
        <scheme val="minor"/>
      </rPr>
      <t>Canada</t>
    </r>
  </si>
  <si>
    <r>
      <rPr>
        <sz val="11"/>
        <color theme="1"/>
        <rFont val="Calibri"/>
        <family val="2"/>
        <scheme val="minor"/>
      </rPr>
      <t>Gold Cup</t>
    </r>
  </si>
  <si>
    <r>
      <rPr>
        <sz val="11"/>
        <color theme="1"/>
        <rFont val="Calibri"/>
        <family val="2"/>
        <scheme val="minor"/>
      </rPr>
      <t>Honduras</t>
    </r>
  </si>
  <si>
    <r>
      <rPr>
        <sz val="11"/>
        <color theme="1"/>
        <rFont val="Calibri"/>
        <family val="2"/>
        <scheme val="minor"/>
      </rPr>
      <t>Panama</t>
    </r>
  </si>
  <si>
    <r>
      <rPr>
        <sz val="11"/>
        <color theme="1"/>
        <rFont val="Calibri"/>
        <family val="2"/>
        <scheme val="minor"/>
      </rPr>
      <t>Gold Cup</t>
    </r>
  </si>
  <si>
    <r>
      <rPr>
        <sz val="11"/>
        <color theme="1"/>
        <rFont val="Calibri"/>
        <family val="2"/>
        <scheme val="minor"/>
      </rPr>
      <t>Costa Rica</t>
    </r>
  </si>
  <si>
    <r>
      <rPr>
        <sz val="11"/>
        <color theme="1"/>
        <rFont val="Calibri"/>
        <family val="2"/>
        <scheme val="minor"/>
      </rPr>
      <t>El Salvador</t>
    </r>
  </si>
  <si>
    <r>
      <rPr>
        <sz val="11"/>
        <color theme="1"/>
        <rFont val="Calibri"/>
        <family val="2"/>
        <scheme val="minor"/>
      </rPr>
      <t>Gold Cup</t>
    </r>
  </si>
  <si>
    <r>
      <rPr>
        <sz val="11"/>
        <color theme="1"/>
        <rFont val="Calibri"/>
        <family val="2"/>
        <scheme val="minor"/>
      </rPr>
      <t>Guatemala</t>
    </r>
  </si>
  <si>
    <r>
      <rPr>
        <sz val="11"/>
        <color theme="1"/>
        <rFont val="Calibri"/>
        <family val="2"/>
        <scheme val="minor"/>
      </rPr>
      <t>Mexique</t>
    </r>
  </si>
  <si>
    <r>
      <rPr>
        <sz val="11"/>
        <color theme="1"/>
        <rFont val="Calibri"/>
        <family val="2"/>
        <scheme val="minor"/>
      </rPr>
      <t>Gold Cup</t>
    </r>
  </si>
  <si>
    <r>
      <rPr>
        <sz val="11"/>
        <color theme="1"/>
        <rFont val="Calibri"/>
        <family val="2"/>
        <scheme val="minor"/>
      </rPr>
      <t>Canada</t>
    </r>
  </si>
  <si>
    <r>
      <rPr>
        <sz val="11"/>
        <color theme="1"/>
        <rFont val="Calibri"/>
        <family val="2"/>
        <scheme val="minor"/>
      </rPr>
      <t>Costa Rica</t>
    </r>
  </si>
  <si>
    <r>
      <rPr>
        <sz val="11"/>
        <color theme="1"/>
        <rFont val="Calibri"/>
        <family val="2"/>
        <scheme val="minor"/>
      </rPr>
      <t>Gold Cup</t>
    </r>
  </si>
  <si>
    <r>
      <rPr>
        <sz val="11"/>
        <color theme="1"/>
        <rFont val="Calibri"/>
        <family val="2"/>
        <scheme val="minor"/>
      </rPr>
      <t>Japon</t>
    </r>
  </si>
  <si>
    <r>
      <rPr>
        <sz val="11"/>
        <color theme="1"/>
        <rFont val="Calibri"/>
        <family val="2"/>
        <scheme val="minor"/>
      </rPr>
      <t>Corée du Sud</t>
    </r>
  </si>
  <si>
    <r>
      <rPr>
        <sz val="11"/>
        <color theme="1"/>
        <rFont val="Calibri"/>
        <family val="2"/>
        <scheme val="minor"/>
      </rPr>
      <t>Championnat de l’EAFF</t>
    </r>
  </si>
  <si>
    <r>
      <rPr>
        <sz val="11"/>
        <color theme="1"/>
        <rFont val="Calibri"/>
        <family val="2"/>
        <scheme val="minor"/>
      </rPr>
      <t>Chine</t>
    </r>
  </si>
  <si>
    <r>
      <rPr>
        <sz val="11"/>
        <color theme="1"/>
        <rFont val="Calibri"/>
        <family val="2"/>
        <scheme val="minor"/>
      </rPr>
      <t>Japon</t>
    </r>
  </si>
  <si>
    <r>
      <rPr>
        <sz val="11"/>
        <color theme="1"/>
        <rFont val="Calibri"/>
        <family val="2"/>
        <scheme val="minor"/>
      </rPr>
      <t>Championnat de l’EAFF</t>
    </r>
  </si>
  <si>
    <r>
      <rPr>
        <sz val="11"/>
        <color theme="1"/>
        <rFont val="Calibri"/>
        <family val="2"/>
        <scheme val="minor"/>
      </rPr>
      <t>Danemark</t>
    </r>
  </si>
  <si>
    <r>
      <rPr>
        <sz val="11"/>
        <color theme="1"/>
        <rFont val="Calibri"/>
        <family val="2"/>
        <scheme val="minor"/>
      </rPr>
      <t>Albanie</t>
    </r>
  </si>
  <si>
    <r>
      <rPr>
        <sz val="11"/>
        <color theme="1"/>
        <rFont val="Calibri"/>
        <family val="2"/>
        <scheme val="minor"/>
      </rPr>
      <t>Qualification pour la Coupe européenne de l’UEFA</t>
    </r>
  </si>
  <si>
    <r>
      <rPr>
        <sz val="11"/>
        <color theme="1"/>
        <rFont val="Calibri"/>
        <family val="2"/>
        <scheme val="minor"/>
      </rPr>
      <t>Hongrie</t>
    </r>
  </si>
  <si>
    <r>
      <rPr>
        <sz val="11"/>
        <color theme="1"/>
        <rFont val="Calibri"/>
        <family val="2"/>
        <scheme val="minor"/>
      </rPr>
      <t>Roumanie</t>
    </r>
  </si>
  <si>
    <r>
      <rPr>
        <sz val="11"/>
        <color theme="1"/>
        <rFont val="Calibri"/>
        <family val="2"/>
        <scheme val="minor"/>
      </rPr>
      <t>Qualification pour la Coupe européenne de l’UEFA</t>
    </r>
  </si>
  <si>
    <r>
      <rPr>
        <sz val="11"/>
        <color theme="1"/>
        <rFont val="Calibri"/>
        <family val="2"/>
        <scheme val="minor"/>
      </rPr>
      <t>Pays de Galles</t>
    </r>
  </si>
  <si>
    <r>
      <rPr>
        <sz val="11"/>
        <color theme="1"/>
        <rFont val="Calibri"/>
        <family val="2"/>
        <scheme val="minor"/>
      </rPr>
      <t>Israël</t>
    </r>
  </si>
  <si>
    <r>
      <rPr>
        <sz val="11"/>
        <color theme="1"/>
        <rFont val="Calibri"/>
        <family val="2"/>
        <scheme val="minor"/>
      </rPr>
      <t>Qualification pour la Coupe européenne de l’UEFA</t>
    </r>
  </si>
  <si>
    <r>
      <rPr>
        <sz val="11"/>
        <color theme="1"/>
        <rFont val="Calibri"/>
        <family val="2"/>
        <scheme val="minor"/>
      </rPr>
      <t>Arménie</t>
    </r>
  </si>
  <si>
    <r>
      <rPr>
        <sz val="11"/>
        <color theme="1"/>
        <rFont val="Calibri"/>
        <family val="2"/>
        <scheme val="minor"/>
      </rPr>
      <t>Danemark</t>
    </r>
  </si>
  <si>
    <r>
      <rPr>
        <sz val="11"/>
        <color theme="1"/>
        <rFont val="Calibri"/>
        <family val="2"/>
        <scheme val="minor"/>
      </rPr>
      <t>Qualification pour la Coupe européenne de l’UEFA</t>
    </r>
  </si>
  <si>
    <r>
      <rPr>
        <sz val="11"/>
        <color theme="1"/>
        <rFont val="Calibri"/>
        <family val="2"/>
        <scheme val="minor"/>
      </rPr>
      <t>Irlande du Nord</t>
    </r>
  </si>
  <si>
    <r>
      <rPr>
        <sz val="11"/>
        <color theme="1"/>
        <rFont val="Calibri"/>
        <family val="2"/>
        <scheme val="minor"/>
      </rPr>
      <t>Hongrie</t>
    </r>
  </si>
  <si>
    <r>
      <rPr>
        <sz val="11"/>
        <color theme="1"/>
        <rFont val="Calibri"/>
        <family val="2"/>
        <scheme val="minor"/>
      </rPr>
      <t>Qualification pour la Coupe européenne de l’UEFA</t>
    </r>
  </si>
  <si>
    <r>
      <rPr>
        <sz val="11"/>
        <color theme="1"/>
        <rFont val="Calibri"/>
        <family val="2"/>
        <scheme val="minor"/>
      </rPr>
      <t>Roumanie</t>
    </r>
  </si>
  <si>
    <r>
      <rPr>
        <sz val="11"/>
        <color theme="1"/>
        <rFont val="Calibri"/>
        <family val="2"/>
        <scheme val="minor"/>
      </rPr>
      <t>Grèce</t>
    </r>
  </si>
  <si>
    <r>
      <rPr>
        <sz val="11"/>
        <color theme="1"/>
        <rFont val="Calibri"/>
        <family val="2"/>
        <scheme val="minor"/>
      </rPr>
      <t>Qualification pour la Coupe européenne de l’UEFA</t>
    </r>
  </si>
  <si>
    <r>
      <rPr>
        <sz val="11"/>
        <color theme="1"/>
        <rFont val="Calibri"/>
        <family val="2"/>
        <scheme val="minor"/>
      </rPr>
      <t>Mexique</t>
    </r>
  </si>
  <si>
    <r>
      <rPr>
        <sz val="11"/>
        <color theme="1"/>
        <rFont val="Calibri"/>
        <family val="2"/>
        <scheme val="minor"/>
      </rPr>
      <t>Argentine</t>
    </r>
  </si>
  <si>
    <r>
      <rPr>
        <sz val="11"/>
        <color theme="1"/>
        <rFont val="Calibri"/>
        <family val="2"/>
        <scheme val="minor"/>
      </rPr>
      <t>Amical</t>
    </r>
  </si>
  <si>
    <r>
      <rPr>
        <sz val="11"/>
        <color theme="1"/>
        <rFont val="Calibri"/>
        <family val="2"/>
        <scheme val="minor"/>
      </rPr>
      <t>Slovaquie</t>
    </r>
  </si>
  <si>
    <r>
      <rPr>
        <sz val="11"/>
        <color theme="1"/>
        <rFont val="Calibri"/>
        <family val="2"/>
        <scheme val="minor"/>
      </rPr>
      <t>Ukraine</t>
    </r>
  </si>
  <si>
    <r>
      <rPr>
        <sz val="11"/>
        <color theme="1"/>
        <rFont val="Calibri"/>
        <family val="2"/>
        <scheme val="minor"/>
      </rPr>
      <t>Qualification pour la Coupe européenne de l’UEFA</t>
    </r>
  </si>
  <si>
    <r>
      <rPr>
        <sz val="11"/>
        <color theme="1"/>
        <rFont val="Calibri"/>
        <family val="2"/>
        <scheme val="minor"/>
      </rPr>
      <t>Venezuela</t>
    </r>
  </si>
  <si>
    <r>
      <rPr>
        <sz val="11"/>
        <color theme="1"/>
        <rFont val="Calibri"/>
        <family val="2"/>
        <scheme val="minor"/>
      </rPr>
      <t>Panama</t>
    </r>
  </si>
  <si>
    <r>
      <rPr>
        <sz val="11"/>
        <color theme="1"/>
        <rFont val="Calibri"/>
        <family val="2"/>
        <scheme val="minor"/>
      </rPr>
      <t>Amical</t>
    </r>
  </si>
  <si>
    <r>
      <rPr>
        <sz val="11"/>
        <color theme="1"/>
        <rFont val="Calibri"/>
        <family val="2"/>
        <scheme val="minor"/>
      </rPr>
      <t>Oman</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</si>
  <si>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</si>
  <si>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</si>
  <si>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</si>
  <si>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Finlande</t>
    </r>
  </si>
  <si>
    <r>
      <rPr>
        <sz val="11"/>
        <color theme="1"/>
        <rFont val="Calibri"/>
        <family val="2"/>
        <scheme val="minor"/>
      </rPr>
      <t>Qualification pour la Coupe européenne de l’UEFA</t>
    </r>
  </si>
  <si>
    <r>
      <rPr>
        <sz val="11"/>
        <color theme="1"/>
        <rFont val="Calibri"/>
        <family val="2"/>
        <scheme val="minor"/>
      </rPr>
      <t>Écosse</t>
    </r>
  </si>
  <si>
    <r>
      <rPr>
        <sz val="11"/>
        <color theme="1"/>
        <rFont val="Calibri"/>
        <family val="2"/>
        <scheme val="minor"/>
      </rPr>
      <t>Pologne</t>
    </r>
  </si>
  <si>
    <r>
      <rPr>
        <sz val="11"/>
        <color theme="1"/>
        <rFont val="Calibri"/>
        <family val="2"/>
        <scheme val="minor"/>
      </rPr>
      <t>Qualification pour la Coupe européenne de l’UEFA</t>
    </r>
  </si>
  <si>
    <r>
      <rPr>
        <sz val="11"/>
        <color theme="1"/>
        <rFont val="Calibri"/>
        <family val="2"/>
        <scheme val="minor"/>
      </rPr>
      <t>Finlande</t>
    </r>
  </si>
  <si>
    <r>
      <rPr>
        <sz val="11"/>
        <color theme="1"/>
        <rFont val="Calibri"/>
        <family val="2"/>
        <scheme val="minor"/>
      </rPr>
      <t>Irlande du Nord</t>
    </r>
  </si>
  <si>
    <r>
      <rPr>
        <sz val="11"/>
        <color theme="1"/>
        <rFont val="Calibri"/>
        <family val="2"/>
        <scheme val="minor"/>
      </rPr>
      <t>Qualification pour la Coupe européenne de l’UEFA</t>
    </r>
  </si>
  <si>
    <r>
      <rPr>
        <sz val="11"/>
        <color theme="1"/>
        <rFont val="Calibri"/>
        <family val="2"/>
        <scheme val="minor"/>
      </rPr>
      <t>Bélarus</t>
    </r>
  </si>
  <si>
    <r>
      <rPr>
        <sz val="11"/>
        <color theme="1"/>
        <rFont val="Calibri"/>
        <family val="2"/>
        <scheme val="minor"/>
      </rPr>
      <t xml:space="preserve">République de Macédoine </t>
    </r>
  </si>
  <si>
    <r>
      <rPr>
        <sz val="11"/>
        <color theme="1"/>
        <rFont val="Calibri"/>
        <family val="2"/>
        <scheme val="minor"/>
      </rPr>
      <t>Qualification pour la Coupe européenne de l’UEFA</t>
    </r>
  </si>
  <si>
    <r>
      <rPr>
        <sz val="11"/>
        <color theme="1"/>
        <rFont val="Calibri"/>
        <family val="2"/>
        <scheme val="minor"/>
      </rPr>
      <t>Maroc</t>
    </r>
  </si>
  <si>
    <r>
      <rPr>
        <sz val="11"/>
        <color theme="1"/>
        <rFont val="Calibri"/>
        <family val="2"/>
        <scheme val="minor"/>
      </rPr>
      <t>Guinée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</si>
  <si>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</si>
  <si>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</si>
  <si>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Guatemala</t>
    </r>
  </si>
  <si>
    <r>
      <rPr>
        <sz val="11"/>
        <color theme="1"/>
        <rFont val="Calibri"/>
        <family val="2"/>
        <scheme val="minor"/>
      </rPr>
      <t>Amical</t>
    </r>
  </si>
  <si>
    <r>
      <rPr>
        <sz val="11"/>
        <color theme="1"/>
        <rFont val="Calibri"/>
        <family val="2"/>
        <scheme val="minor"/>
      </rPr>
      <t>Iran</t>
    </r>
  </si>
  <si>
    <r>
      <rPr>
        <sz val="11"/>
        <color theme="1"/>
        <rFont val="Calibri"/>
        <family val="2"/>
        <scheme val="minor"/>
      </rPr>
      <t>Japon</t>
    </r>
  </si>
  <si>
    <r>
      <rPr>
        <sz val="11"/>
        <color theme="1"/>
        <rFont val="Calibri"/>
        <family val="2"/>
        <scheme val="minor"/>
      </rPr>
      <t>Amical</t>
    </r>
  </si>
  <si>
    <r>
      <rPr>
        <sz val="11"/>
        <color theme="1"/>
        <rFont val="Calibri"/>
        <family val="2"/>
        <scheme val="minor"/>
      </rPr>
      <t>Koweït</t>
    </r>
  </si>
  <si>
    <r>
      <rPr>
        <sz val="11"/>
        <color theme="1"/>
        <rFont val="Calibri"/>
        <family val="2"/>
        <scheme val="minor"/>
      </rPr>
      <t>Liban</t>
    </r>
  </si>
  <si>
    <r>
      <rPr>
        <sz val="11"/>
        <color theme="1"/>
        <rFont val="Calibri"/>
        <family val="2"/>
        <scheme val="minor"/>
      </rPr>
      <t>Qualification pour la Coupe du Monde de la FIFA</t>
    </r>
  </si>
  <si>
    <r>
      <rPr>
        <sz val="11"/>
        <color theme="1"/>
        <rFont val="Calibri"/>
        <family val="2"/>
        <scheme val="minor"/>
      </rPr>
      <t>Burkina Faso</t>
    </r>
  </si>
  <si>
    <r>
      <rPr>
        <sz val="11"/>
        <color theme="1"/>
        <rFont val="Calibri"/>
        <family val="2"/>
        <scheme val="minor"/>
      </rPr>
      <t>Nigéria</t>
    </r>
  </si>
  <si>
    <r>
      <rPr>
        <sz val="11"/>
        <color theme="1"/>
        <rFont val="Calibri"/>
        <family val="2"/>
        <scheme val="minor"/>
      </rPr>
      <t>Championnat d’Afrique des nations</t>
    </r>
  </si>
  <si>
    <r>
      <rPr>
        <sz val="11"/>
        <color theme="1"/>
        <rFont val="Calibri"/>
        <family val="2"/>
        <scheme val="minor"/>
      </rPr>
      <t>Albanie</t>
    </r>
  </si>
  <si>
    <r>
      <rPr>
        <sz val="11"/>
        <color theme="1"/>
        <rFont val="Calibri"/>
        <family val="2"/>
        <scheme val="minor"/>
      </rPr>
      <t>Géorgie</t>
    </r>
  </si>
  <si>
    <r>
      <rPr>
        <sz val="11"/>
        <color theme="1"/>
        <rFont val="Calibri"/>
        <family val="2"/>
        <scheme val="minor"/>
      </rPr>
      <t>Amical</t>
    </r>
  </si>
  <si>
    <r>
      <rPr>
        <sz val="11"/>
        <color theme="1"/>
        <rFont val="Calibri"/>
        <family val="2"/>
        <scheme val="minor"/>
      </rPr>
      <t>Danemark</t>
    </r>
  </si>
  <si>
    <r>
      <rPr>
        <sz val="11"/>
        <color theme="1"/>
        <rFont val="Calibri"/>
        <family val="2"/>
        <scheme val="minor"/>
      </rPr>
      <t>Suède</t>
    </r>
  </si>
  <si>
    <r>
      <rPr>
        <sz val="11"/>
        <color theme="1"/>
        <rFont val="Calibri"/>
        <family val="2"/>
        <scheme val="minor"/>
      </rPr>
      <t>Qualification pour la Coupe européenne de l’UEFA</t>
    </r>
  </si>
  <si>
    <r>
      <rPr>
        <sz val="11"/>
        <color theme="1"/>
        <rFont val="Calibri"/>
        <family val="2"/>
        <scheme val="minor"/>
      </rPr>
      <t>Italie</t>
    </r>
  </si>
  <si>
    <r>
      <rPr>
        <sz val="11"/>
        <color theme="1"/>
        <rFont val="Calibri"/>
        <family val="2"/>
        <scheme val="minor"/>
      </rPr>
      <t>Roumanie</t>
    </r>
  </si>
  <si>
    <r>
      <rPr>
        <sz val="11"/>
        <color theme="1"/>
        <rFont val="Calibri"/>
        <family val="2"/>
        <scheme val="minor"/>
      </rPr>
      <t>Amical</t>
    </r>
  </si>
  <si>
    <r>
      <rPr>
        <sz val="11"/>
        <color theme="1"/>
        <rFont val="Calibri"/>
        <family val="2"/>
        <scheme val="minor"/>
      </rPr>
      <t>Slovénie</t>
    </r>
  </si>
  <si>
    <r>
      <rPr>
        <sz val="11"/>
        <color theme="1"/>
        <rFont val="Calibri"/>
        <family val="2"/>
        <scheme val="minor"/>
      </rPr>
      <t>Ukraine</t>
    </r>
  </si>
  <si>
    <r>
      <rPr>
        <sz val="11"/>
        <color theme="1"/>
        <rFont val="Calibri"/>
        <family val="2"/>
        <scheme val="minor"/>
      </rPr>
      <t>Qualification pour la Coupe européenne de l’UEFA</t>
    </r>
  </si>
  <si>
    <r>
      <rPr>
        <sz val="11"/>
        <color theme="1"/>
        <rFont val="Calibri"/>
        <family val="2"/>
        <scheme val="minor"/>
      </rPr>
      <t>Turquie</t>
    </r>
  </si>
  <si>
    <r>
      <rPr>
        <sz val="11"/>
        <color theme="1"/>
        <rFont val="Calibri"/>
        <family val="2"/>
        <scheme val="minor"/>
      </rPr>
      <t>Grèce</t>
    </r>
  </si>
  <si>
    <r>
      <rPr>
        <sz val="11"/>
        <color theme="1"/>
        <rFont val="Calibri"/>
        <family val="2"/>
        <scheme val="minor"/>
      </rPr>
      <t>Amical</t>
    </r>
  </si>
  <si>
    <r>
      <rPr>
        <sz val="11"/>
        <color theme="1"/>
        <rFont val="Calibri"/>
        <family val="2"/>
        <scheme val="minor"/>
      </rPr>
      <t>Suède</t>
    </r>
  </si>
  <si>
    <r>
      <rPr>
        <sz val="11"/>
        <color theme="1"/>
        <rFont val="Calibri"/>
        <family val="2"/>
        <scheme val="minor"/>
      </rPr>
      <t>Estonie</t>
    </r>
  </si>
  <si>
    <r>
      <rPr>
        <sz val="11"/>
        <color theme="1"/>
        <rFont val="Calibri"/>
        <family val="2"/>
        <scheme val="minor"/>
      </rPr>
      <t>Amical</t>
    </r>
  </si>
  <si>
    <r>
      <rPr>
        <sz val="11"/>
        <color theme="1"/>
        <rFont val="Calibri"/>
        <family val="2"/>
        <scheme val="minor"/>
      </rPr>
      <t>Ouganda</t>
    </r>
  </si>
  <si>
    <r>
      <rPr>
        <sz val="11"/>
        <color theme="1"/>
        <rFont val="Calibri"/>
        <family val="2"/>
        <scheme val="minor"/>
      </rPr>
      <t>Cameroun</t>
    </r>
  </si>
  <si>
    <r>
      <rPr>
        <sz val="11"/>
        <color theme="1"/>
        <rFont val="Calibri"/>
        <family val="2"/>
        <scheme val="minor"/>
      </rPr>
      <t>Amical</t>
    </r>
  </si>
  <si>
    <r>
      <rPr>
        <sz val="11"/>
        <color theme="1"/>
        <rFont val="Calibri"/>
        <family val="2"/>
        <scheme val="minor"/>
      </rPr>
      <t>Tunisie</t>
    </r>
  </si>
  <si>
    <r>
      <rPr>
        <sz val="11"/>
        <color theme="1"/>
        <rFont val="Calibri"/>
        <family val="2"/>
        <scheme val="minor"/>
      </rPr>
      <t>Guinée</t>
    </r>
  </si>
  <si>
    <r>
      <rPr>
        <sz val="11"/>
        <color theme="1"/>
        <rFont val="Calibri"/>
        <family val="2"/>
        <scheme val="minor"/>
      </rPr>
      <t>Championnat d’Afrique des nations</t>
    </r>
  </si>
  <si>
    <r>
      <rPr>
        <sz val="11"/>
        <color theme="1"/>
        <rFont val="Calibri"/>
        <family val="2"/>
        <scheme val="minor"/>
      </rPr>
      <t>Mali</t>
    </r>
  </si>
  <si>
    <r>
      <rPr>
        <sz val="11"/>
        <color theme="1"/>
        <rFont val="Calibri"/>
        <family val="2"/>
        <scheme val="minor"/>
      </rPr>
      <t>Ouganda</t>
    </r>
  </si>
  <si>
    <r>
      <rPr>
        <sz val="11"/>
        <color theme="1"/>
        <rFont val="Calibri"/>
        <family val="2"/>
        <scheme val="minor"/>
      </rPr>
      <t>Championnat d’Afrique des nations</t>
    </r>
  </si>
  <si>
    <r>
      <rPr>
        <sz val="11"/>
        <color theme="1"/>
        <rFont val="Calibri"/>
        <family val="2"/>
        <scheme val="minor"/>
      </rPr>
      <t>Tunisie</t>
    </r>
  </si>
  <si>
    <r>
      <rPr>
        <sz val="11"/>
        <color theme="1"/>
        <rFont val="Calibri"/>
        <family val="2"/>
        <scheme val="minor"/>
      </rPr>
      <t>Nigéria</t>
    </r>
  </si>
  <si>
    <r>
      <rPr>
        <sz val="11"/>
        <color theme="1"/>
        <rFont val="Calibri"/>
        <family val="2"/>
        <scheme val="minor"/>
      </rPr>
      <t>Championnat d’Afrique des nations</t>
    </r>
  </si>
  <si>
    <r>
      <rPr>
        <sz val="11"/>
        <color theme="1"/>
        <rFont val="Calibri"/>
        <family val="2"/>
        <scheme val="minor"/>
      </rPr>
      <t>Ouganda</t>
    </r>
  </si>
  <si>
    <r>
      <rPr>
        <sz val="11"/>
        <color theme="1"/>
        <rFont val="Calibri"/>
        <family val="2"/>
        <scheme val="minor"/>
      </rPr>
      <t>Zimbabwe</t>
    </r>
  </si>
  <si>
    <r>
      <rPr>
        <sz val="11"/>
        <color theme="1"/>
        <rFont val="Calibri"/>
        <family val="2"/>
        <scheme val="minor"/>
      </rPr>
      <t>Championnat d’Afrique des nations</t>
    </r>
  </si>
  <si>
    <r>
      <rPr>
        <sz val="11"/>
        <color theme="1"/>
        <rFont val="Calibri"/>
        <family val="2"/>
        <scheme val="minor"/>
      </rPr>
      <t>Zambie</t>
    </r>
  </si>
  <si>
    <r>
      <rPr>
        <sz val="11"/>
        <color theme="1"/>
        <rFont val="Calibri"/>
        <family val="2"/>
        <scheme val="minor"/>
      </rPr>
      <t>Mali</t>
    </r>
  </si>
  <si>
    <r>
      <rPr>
        <sz val="11"/>
        <color theme="1"/>
        <rFont val="Calibri"/>
        <family val="2"/>
        <scheme val="minor"/>
      </rPr>
      <t>Championnat d’Afrique des nations</t>
    </r>
  </si>
  <si>
    <r>
      <rPr>
        <sz val="11"/>
        <color theme="1"/>
        <rFont val="Calibri"/>
        <family val="2"/>
        <scheme val="minor"/>
      </rPr>
      <t>Zambie</t>
    </r>
  </si>
  <si>
    <r>
      <rPr>
        <sz val="11"/>
        <color theme="1"/>
        <rFont val="Calibri"/>
        <family val="2"/>
        <scheme val="minor"/>
      </rPr>
      <t>Guinée</t>
    </r>
  </si>
  <si>
    <r>
      <rPr>
        <sz val="11"/>
        <color theme="1"/>
        <rFont val="Calibri"/>
        <family val="2"/>
        <scheme val="minor"/>
      </rPr>
      <t>Championnat d’Afrique des nations</t>
    </r>
  </si>
  <si>
    <r>
      <rPr>
        <sz val="11"/>
        <color theme="1"/>
        <rFont val="Calibri"/>
        <family val="2"/>
        <scheme val="minor"/>
      </rPr>
      <t>Équateur</t>
    </r>
  </si>
  <si>
    <r>
      <rPr>
        <sz val="11"/>
        <color theme="1"/>
        <rFont val="Calibri"/>
        <family val="2"/>
        <scheme val="minor"/>
      </rPr>
      <t>Paraguay</t>
    </r>
  </si>
  <si>
    <r>
      <rPr>
        <sz val="11"/>
        <color theme="1"/>
        <rFont val="Calibri"/>
        <family val="2"/>
        <scheme val="minor"/>
      </rPr>
      <t>Qualification pour la Coupe du Monde de la FIFA</t>
    </r>
  </si>
  <si>
    <r>
      <rPr>
        <sz val="11"/>
        <color theme="1"/>
        <rFont val="Calibri"/>
        <family val="2"/>
        <scheme val="minor"/>
      </rPr>
      <t>Estonie</t>
    </r>
  </si>
  <si>
    <r>
      <rPr>
        <sz val="11"/>
        <color theme="1"/>
        <rFont val="Calibri"/>
        <family val="2"/>
        <scheme val="minor"/>
      </rPr>
      <t>Norvège</t>
    </r>
  </si>
  <si>
    <r>
      <rPr>
        <sz val="11"/>
        <color theme="1"/>
        <rFont val="Calibri"/>
        <family val="2"/>
        <scheme val="minor"/>
      </rPr>
      <t>Amical</t>
    </r>
  </si>
  <si>
    <r>
      <rPr>
        <sz val="11"/>
        <color theme="1"/>
        <rFont val="Calibri"/>
        <family val="2"/>
        <scheme val="minor"/>
      </rPr>
      <t>Italie</t>
    </r>
  </si>
  <si>
    <r>
      <rPr>
        <sz val="11"/>
        <color theme="1"/>
        <rFont val="Calibri"/>
        <family val="2"/>
        <scheme val="minor"/>
      </rPr>
      <t>Espagne</t>
    </r>
  </si>
  <si>
    <r>
      <rPr>
        <sz val="11"/>
        <color theme="1"/>
        <rFont val="Calibri"/>
        <family val="2"/>
        <scheme val="minor"/>
      </rPr>
      <t>Amical</t>
    </r>
  </si>
  <si>
    <r>
      <rPr>
        <sz val="11"/>
        <color theme="1"/>
        <rFont val="Calibri"/>
        <family val="2"/>
        <scheme val="minor"/>
      </rPr>
      <t>Pérou</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</si>
  <si>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</si>
  <si>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</si>
  <si>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</si>
  <si>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</si>
  <si>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</si>
  <si>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Arménie</t>
    </r>
  </si>
  <si>
    <r>
      <rPr>
        <sz val="11"/>
        <color theme="1"/>
        <rFont val="Calibri"/>
        <family val="2"/>
        <scheme val="minor"/>
      </rPr>
      <t>Bélarus</t>
    </r>
  </si>
  <si>
    <r>
      <rPr>
        <sz val="11"/>
        <color theme="1"/>
        <rFont val="Calibri"/>
        <family val="2"/>
        <scheme val="minor"/>
      </rPr>
      <t>Amical</t>
    </r>
  </si>
  <si>
    <r>
      <rPr>
        <sz val="11"/>
        <color theme="1"/>
        <rFont val="Calibri"/>
        <family val="2"/>
        <scheme val="minor"/>
      </rPr>
      <t>Brésil</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</si>
  <si>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</si>
  <si>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</si>
  <si>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</si>
  <si>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</si>
  <si>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</si>
  <si>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Haïti</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</si>
  <si>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</si>
  <si>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</si>
  <si>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Jamaïque</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</si>
  <si>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</si>
  <si>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</si>
  <si>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Nigéria</t>
    </r>
  </si>
  <si>
    <r>
      <rPr>
        <sz val="11"/>
        <color theme="1"/>
        <rFont val="Calibri"/>
        <family val="2"/>
        <scheme val="minor"/>
      </rPr>
      <t>Égypte</t>
    </r>
  </si>
  <si>
    <r>
      <rPr>
        <sz val="11"/>
        <color theme="1"/>
        <rFont val="Calibri"/>
        <family val="2"/>
        <scheme val="minor"/>
      </rPr>
      <t>Qualification pour la Coupe d’Afrique des nations</t>
    </r>
  </si>
  <si>
    <r>
      <rPr>
        <sz val="11"/>
        <color theme="1"/>
        <rFont val="Calibri"/>
        <family val="2"/>
        <scheme val="minor"/>
      </rPr>
      <t>Cameroun</t>
    </r>
  </si>
  <si>
    <r>
      <rPr>
        <sz val="11"/>
        <color theme="1"/>
        <rFont val="Calibri"/>
        <family val="2"/>
        <scheme val="minor"/>
      </rPr>
      <t>Afrique du Sud</t>
    </r>
  </si>
  <si>
    <r>
      <rPr>
        <sz val="11"/>
        <color theme="1"/>
        <rFont val="Calibri"/>
        <family val="2"/>
        <scheme val="minor"/>
      </rPr>
      <t>Qualification pour la Coupe d’Afrique des nations</t>
    </r>
  </si>
  <si>
    <r>
      <rPr>
        <sz val="11"/>
        <color theme="1"/>
        <rFont val="Calibri"/>
        <family val="2"/>
        <scheme val="minor"/>
      </rPr>
      <t>Hongrie</t>
    </r>
  </si>
  <si>
    <r>
      <rPr>
        <sz val="11"/>
        <color theme="1"/>
        <rFont val="Calibri"/>
        <family val="2"/>
        <scheme val="minor"/>
      </rPr>
      <t>Croatie</t>
    </r>
  </si>
  <si>
    <r>
      <rPr>
        <sz val="11"/>
        <color theme="1"/>
        <rFont val="Calibri"/>
        <family val="2"/>
        <scheme val="minor"/>
      </rPr>
      <t>Amical</t>
    </r>
  </si>
  <si>
    <r>
      <rPr>
        <sz val="11"/>
        <color theme="1"/>
        <rFont val="Calibri"/>
        <family val="2"/>
        <scheme val="minor"/>
      </rPr>
      <t>Roumanie</t>
    </r>
  </si>
  <si>
    <r>
      <rPr>
        <sz val="11"/>
        <color theme="1"/>
        <rFont val="Calibri"/>
        <family val="2"/>
        <scheme val="minor"/>
      </rPr>
      <t>Espagne</t>
    </r>
  </si>
  <si>
    <r>
      <rPr>
        <sz val="11"/>
        <color theme="1"/>
        <rFont val="Calibri"/>
        <family val="2"/>
        <scheme val="minor"/>
      </rPr>
      <t>Amical</t>
    </r>
  </si>
  <si>
    <r>
      <rPr>
        <sz val="11"/>
        <color theme="1"/>
        <rFont val="Calibri"/>
        <family val="2"/>
        <scheme val="minor"/>
      </rPr>
      <t>Irlande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</si>
  <si>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</si>
  <si>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</si>
  <si>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Monténégro</t>
    </r>
  </si>
  <si>
    <r>
      <rPr>
        <sz val="11"/>
        <color theme="1"/>
        <rFont val="Calibri"/>
        <family val="2"/>
        <scheme val="minor"/>
      </rPr>
      <t>Bélarus</t>
    </r>
  </si>
  <si>
    <r>
      <rPr>
        <sz val="11"/>
        <color theme="1"/>
        <rFont val="Calibri"/>
        <family val="2"/>
        <scheme val="minor"/>
      </rPr>
      <t>Amical</t>
    </r>
  </si>
  <si>
    <r>
      <rPr>
        <sz val="11"/>
        <color theme="1"/>
        <rFont val="Calibri"/>
        <family val="2"/>
        <scheme val="minor"/>
      </rPr>
      <t>Paraguay</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</si>
  <si>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</si>
  <si>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</si>
  <si>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Afrique du Sud</t>
    </r>
  </si>
  <si>
    <r>
      <rPr>
        <sz val="11"/>
        <color theme="1"/>
        <rFont val="Calibri"/>
        <family val="2"/>
        <scheme val="minor"/>
      </rPr>
      <t>Cameroun</t>
    </r>
  </si>
  <si>
    <r>
      <rPr>
        <sz val="11"/>
        <color theme="1"/>
        <rFont val="Calibri"/>
        <family val="2"/>
        <scheme val="minor"/>
      </rPr>
      <t>Qualification pour la Coupe d’Afrique des nations</t>
    </r>
  </si>
  <si>
    <r>
      <rPr>
        <sz val="11"/>
        <color theme="1"/>
        <rFont val="Calibri"/>
        <family val="2"/>
        <scheme val="minor"/>
      </rPr>
      <t>Ouganda</t>
    </r>
  </si>
  <si>
    <r>
      <rPr>
        <sz val="11"/>
        <color theme="1"/>
        <rFont val="Calibri"/>
        <family val="2"/>
        <scheme val="minor"/>
      </rPr>
      <t>Burkina Faso</t>
    </r>
  </si>
  <si>
    <r>
      <rPr>
        <sz val="11"/>
        <color theme="1"/>
        <rFont val="Calibri"/>
        <family val="2"/>
        <scheme val="minor"/>
      </rPr>
      <t>Qualification pour la Coupe d’Afrique des nations</t>
    </r>
  </si>
  <si>
    <r>
      <rPr>
        <sz val="11"/>
        <color theme="1"/>
        <rFont val="Calibri"/>
        <family val="2"/>
        <scheme val="minor"/>
      </rPr>
      <t>Émirats arabes unis</t>
    </r>
  </si>
  <si>
    <r>
      <rPr>
        <sz val="11"/>
        <color theme="1"/>
        <rFont val="Calibri"/>
        <family val="2"/>
        <scheme val="minor"/>
      </rPr>
      <t>Arabie saoudite</t>
    </r>
  </si>
  <si>
    <r>
      <rPr>
        <sz val="11"/>
        <color theme="1"/>
        <rFont val="Calibri"/>
        <family val="2"/>
        <scheme val="minor"/>
      </rPr>
      <t>Qualification pour la Coupe du Monde de la FIFA</t>
    </r>
  </si>
  <si>
    <r>
      <rPr>
        <sz val="11"/>
        <color theme="1"/>
        <rFont val="Calibri"/>
        <family val="2"/>
        <scheme val="minor"/>
      </rPr>
      <t>Maroc</t>
    </r>
  </si>
  <si>
    <r>
      <rPr>
        <sz val="11"/>
        <color theme="1"/>
        <rFont val="Calibri"/>
        <family val="2"/>
        <scheme val="minor"/>
      </rPr>
      <t>Côte d’Ivoire</t>
    </r>
  </si>
  <si>
    <r>
      <rPr>
        <sz val="11"/>
        <color theme="1"/>
        <rFont val="Calibri"/>
        <family val="2"/>
        <scheme val="minor"/>
      </rPr>
      <t>Coupe d’Afrique des nations</t>
    </r>
  </si>
  <si>
    <r>
      <rPr>
        <sz val="11"/>
        <color theme="1"/>
        <rFont val="Calibri"/>
        <family val="2"/>
        <scheme val="minor"/>
      </rPr>
      <t>Irlande</t>
    </r>
  </si>
  <si>
    <r>
      <rPr>
        <sz val="11"/>
        <color theme="1"/>
        <rFont val="Calibri"/>
        <family val="2"/>
        <scheme val="minor"/>
      </rPr>
      <t>Pays‑Bas</t>
    </r>
  </si>
  <si>
    <r>
      <rPr>
        <sz val="11"/>
        <color theme="1"/>
        <rFont val="Calibri"/>
        <family val="2"/>
        <scheme val="minor"/>
      </rPr>
      <t>Amical</t>
    </r>
  </si>
  <si>
    <r>
      <rPr>
        <sz val="11"/>
        <color theme="1"/>
        <rFont val="Calibri"/>
        <family val="2"/>
        <scheme val="minor"/>
      </rPr>
      <t>Suède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</si>
  <si>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</si>
  <si>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</si>
  <si>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Belgique</t>
    </r>
  </si>
  <si>
    <r>
      <rPr>
        <sz val="11"/>
        <color theme="1"/>
        <rFont val="Calibri"/>
        <family val="2"/>
        <scheme val="minor"/>
      </rPr>
      <t>Finlande</t>
    </r>
  </si>
  <si>
    <r>
      <rPr>
        <sz val="11"/>
        <color theme="1"/>
        <rFont val="Calibri"/>
        <family val="2"/>
        <scheme val="minor"/>
      </rPr>
      <t>Amical</t>
    </r>
  </si>
  <si>
    <r>
      <rPr>
        <sz val="11"/>
        <color theme="1"/>
        <rFont val="Calibri"/>
        <family val="2"/>
        <scheme val="minor"/>
      </rPr>
      <t>Libye</t>
    </r>
  </si>
  <si>
    <r>
      <rPr>
        <sz val="11"/>
        <color theme="1"/>
        <rFont val="Calibri"/>
        <family val="2"/>
        <scheme val="minor"/>
      </rPr>
      <t>Maroc</t>
    </r>
  </si>
  <si>
    <r>
      <rPr>
        <sz val="11"/>
        <color theme="1"/>
        <rFont val="Calibri"/>
        <family val="2"/>
        <scheme val="minor"/>
      </rPr>
      <t>Qualification pour la Coupe d’Afrique des nations</t>
    </r>
  </si>
  <si>
    <r>
      <rPr>
        <sz val="11"/>
        <color theme="1"/>
        <rFont val="Calibri"/>
        <family val="2"/>
        <scheme val="minor"/>
      </rPr>
      <t>Brésil</t>
    </r>
  </si>
  <si>
    <r>
      <rPr>
        <sz val="11"/>
        <color theme="1"/>
        <rFont val="Calibri"/>
        <family val="2"/>
        <scheme val="minor"/>
      </rPr>
      <t>Équateur</t>
    </r>
  </si>
  <si>
    <r>
      <rPr>
        <sz val="11"/>
        <color theme="1"/>
        <rFont val="Calibri"/>
        <family val="2"/>
        <scheme val="minor"/>
      </rPr>
      <t>Copa América</t>
    </r>
  </si>
  <si>
    <r>
      <rPr>
        <sz val="11"/>
        <color theme="1"/>
        <rFont val="Calibri"/>
        <family val="2"/>
        <scheme val="minor"/>
      </rPr>
      <t>Costa Rica</t>
    </r>
  </si>
  <si>
    <r>
      <rPr>
        <sz val="11"/>
        <color theme="1"/>
        <rFont val="Calibri"/>
        <family val="2"/>
        <scheme val="minor"/>
      </rPr>
      <t>Paraguay</t>
    </r>
  </si>
  <si>
    <r>
      <rPr>
        <sz val="11"/>
        <color theme="1"/>
        <rFont val="Calibri"/>
        <family val="2"/>
        <scheme val="minor"/>
      </rPr>
      <t>Copa América</t>
    </r>
  </si>
  <si>
    <r>
      <rPr>
        <sz val="11"/>
        <color theme="1"/>
        <rFont val="Calibri"/>
        <family val="2"/>
        <scheme val="minor"/>
      </rPr>
      <t>Slovaquie</t>
    </r>
  </si>
  <si>
    <r>
      <rPr>
        <sz val="11"/>
        <color theme="1"/>
        <rFont val="Calibri"/>
        <family val="2"/>
        <scheme val="minor"/>
      </rPr>
      <t>Irlande du Nord</t>
    </r>
  </si>
  <si>
    <r>
      <rPr>
        <sz val="11"/>
        <color theme="1"/>
        <rFont val="Calibri"/>
        <family val="2"/>
        <scheme val="minor"/>
      </rPr>
      <t>Amical</t>
    </r>
  </si>
  <si>
    <r>
      <rPr>
        <sz val="11"/>
        <color theme="1"/>
        <rFont val="Calibri"/>
        <family val="2"/>
        <scheme val="minor"/>
      </rPr>
      <t>Russie</t>
    </r>
  </si>
  <si>
    <r>
      <rPr>
        <sz val="11"/>
        <color theme="1"/>
        <rFont val="Calibri"/>
        <family val="2"/>
        <scheme val="minor"/>
      </rPr>
      <t>Serbie</t>
    </r>
  </si>
  <si>
    <r>
      <rPr>
        <sz val="11"/>
        <color theme="1"/>
        <rFont val="Calibri"/>
        <family val="2"/>
        <scheme val="minor"/>
      </rPr>
      <t>Amical</t>
    </r>
  </si>
  <si>
    <r>
      <rPr>
        <sz val="11"/>
        <color theme="1"/>
        <rFont val="Calibri"/>
        <family val="2"/>
        <scheme val="minor"/>
      </rPr>
      <t>Équateur</t>
    </r>
  </si>
  <si>
    <r>
      <rPr>
        <sz val="11"/>
        <color theme="1"/>
        <rFont val="Calibri"/>
        <family val="2"/>
        <scheme val="minor"/>
      </rPr>
      <t>Pérou</t>
    </r>
  </si>
  <si>
    <r>
      <rPr>
        <sz val="11"/>
        <color theme="1"/>
        <rFont val="Calibri"/>
        <family val="2"/>
        <scheme val="minor"/>
      </rPr>
      <t>Copa América</t>
    </r>
  </si>
  <si>
    <r>
      <rPr>
        <sz val="11"/>
        <color theme="1"/>
        <rFont val="Calibri"/>
        <family val="2"/>
        <scheme val="minor"/>
      </rPr>
      <t>Angleterre</t>
    </r>
  </si>
  <si>
    <r>
      <rPr>
        <sz val="11"/>
        <color theme="1"/>
        <rFont val="Calibri"/>
        <family val="2"/>
        <scheme val="minor"/>
      </rPr>
      <t>Russie</t>
    </r>
  </si>
  <si>
    <r>
      <rPr>
        <sz val="11"/>
        <color theme="1"/>
        <rFont val="Calibri"/>
        <family val="2"/>
        <scheme val="minor"/>
      </rPr>
      <t>Coupe européenne de l’UEFA</t>
    </r>
  </si>
  <si>
    <r>
      <rPr>
        <sz val="11"/>
        <color theme="1"/>
        <rFont val="Calibri"/>
        <family val="2"/>
        <scheme val="minor"/>
      </rPr>
      <t>Irlande</t>
    </r>
  </si>
  <si>
    <r>
      <rPr>
        <sz val="11"/>
        <color theme="1"/>
        <rFont val="Calibri"/>
        <family val="2"/>
        <scheme val="minor"/>
      </rPr>
      <t>Suède</t>
    </r>
  </si>
  <si>
    <r>
      <rPr>
        <sz val="11"/>
        <color theme="1"/>
        <rFont val="Calibri"/>
        <family val="2"/>
        <scheme val="minor"/>
      </rPr>
      <t>Coupe européenne de l’UEFA</t>
    </r>
  </si>
  <si>
    <r>
      <rPr>
        <sz val="11"/>
        <color theme="1"/>
        <rFont val="Calibri"/>
        <family val="2"/>
        <scheme val="minor"/>
      </rPr>
      <t>Mexique</t>
    </r>
  </si>
  <si>
    <r>
      <rPr>
        <sz val="11"/>
        <color theme="1"/>
        <rFont val="Calibri"/>
        <family val="2"/>
        <scheme val="minor"/>
      </rPr>
      <t>Venezuela</t>
    </r>
  </si>
  <si>
    <r>
      <rPr>
        <sz val="11"/>
        <color theme="1"/>
        <rFont val="Calibri"/>
        <family val="2"/>
        <scheme val="minor"/>
      </rPr>
      <t>Copa América</t>
    </r>
  </si>
  <si>
    <r>
      <rPr>
        <sz val="11"/>
        <color theme="1"/>
        <rFont val="Calibri"/>
        <family val="2"/>
        <scheme val="minor"/>
      </rPr>
      <t>Portugal</t>
    </r>
  </si>
  <si>
    <r>
      <rPr>
        <sz val="11"/>
        <color theme="1"/>
        <rFont val="Calibri"/>
        <family val="2"/>
        <scheme val="minor"/>
      </rPr>
      <t>Islande</t>
    </r>
  </si>
  <si>
    <r>
      <rPr>
        <sz val="11"/>
        <color theme="1"/>
        <rFont val="Calibri"/>
        <family val="2"/>
        <scheme val="minor"/>
      </rPr>
      <t>Coupe européenne de l’UEFA</t>
    </r>
  </si>
  <si>
    <r>
      <rPr>
        <sz val="11"/>
        <color theme="1"/>
        <rFont val="Calibri"/>
        <family val="2"/>
        <scheme val="minor"/>
      </rPr>
      <t>Roumanie</t>
    </r>
  </si>
  <si>
    <r>
      <rPr>
        <sz val="11"/>
        <color theme="1"/>
        <rFont val="Calibri"/>
        <family val="2"/>
        <scheme val="minor"/>
      </rPr>
      <t>Suisse</t>
    </r>
  </si>
  <si>
    <r>
      <rPr>
        <sz val="11"/>
        <color theme="1"/>
        <rFont val="Calibri"/>
        <family val="2"/>
        <scheme val="minor"/>
      </rPr>
      <t>Coupe européenne de l’UEFA</t>
    </r>
  </si>
  <si>
    <r>
      <rPr>
        <sz val="11"/>
        <color theme="1"/>
        <rFont val="Calibri"/>
        <family val="2"/>
        <scheme val="minor"/>
      </rPr>
      <t>Allemagne</t>
    </r>
  </si>
  <si>
    <r>
      <rPr>
        <sz val="11"/>
        <color theme="1"/>
        <rFont val="Calibri"/>
        <family val="2"/>
        <scheme val="minor"/>
      </rPr>
      <t>Pologne</t>
    </r>
  </si>
  <si>
    <r>
      <rPr>
        <sz val="11"/>
        <color theme="1"/>
        <rFont val="Calibri"/>
        <family val="2"/>
        <scheme val="minor"/>
      </rPr>
      <t>Coupe européenne de l’UEFA</t>
    </r>
  </si>
  <si>
    <r>
      <rPr>
        <sz val="11"/>
        <color theme="1"/>
        <rFont val="Calibri"/>
        <family val="2"/>
        <scheme val="minor"/>
      </rPr>
      <t>Pérou</t>
    </r>
  </si>
  <si>
    <r>
      <rPr>
        <sz val="11"/>
        <color theme="1"/>
        <rFont val="Calibri"/>
        <family val="2"/>
        <scheme val="minor"/>
      </rPr>
      <t>Colombie</t>
    </r>
  </si>
  <si>
    <r>
      <rPr>
        <sz val="11"/>
        <color theme="1"/>
        <rFont val="Calibri"/>
        <family val="2"/>
        <scheme val="minor"/>
      </rPr>
      <t>Copa América</t>
    </r>
  </si>
  <si>
    <r>
      <rPr>
        <sz val="11"/>
        <color theme="1"/>
        <rFont val="Calibri"/>
        <family val="2"/>
        <scheme val="minor"/>
      </rPr>
      <t>Islande</t>
    </r>
  </si>
  <si>
    <r>
      <rPr>
        <sz val="11"/>
        <color theme="1"/>
        <rFont val="Calibri"/>
        <family val="2"/>
        <scheme val="minor"/>
      </rPr>
      <t>Hongrie</t>
    </r>
  </si>
  <si>
    <r>
      <rPr>
        <sz val="11"/>
        <color theme="1"/>
        <rFont val="Calibri"/>
        <family val="2"/>
        <scheme val="minor"/>
      </rPr>
      <t>Coupe européenne de l’UEFA</t>
    </r>
  </si>
  <si>
    <r>
      <rPr>
        <sz val="11"/>
        <color theme="1"/>
        <rFont val="Calibri"/>
        <family val="2"/>
        <scheme val="minor"/>
      </rPr>
      <t>Portugal</t>
    </r>
  </si>
  <si>
    <r>
      <rPr>
        <sz val="11"/>
        <color theme="1"/>
        <rFont val="Calibri"/>
        <family val="2"/>
        <scheme val="minor"/>
      </rPr>
      <t>Autriche</t>
    </r>
  </si>
  <si>
    <r>
      <rPr>
        <sz val="11"/>
        <color theme="1"/>
        <rFont val="Calibri"/>
        <family val="2"/>
        <scheme val="minor"/>
      </rPr>
      <t>Coupe européenne de l’UEFA</t>
    </r>
  </si>
  <si>
    <r>
      <rPr>
        <sz val="11"/>
        <color theme="1"/>
        <rFont val="Calibri"/>
        <family val="2"/>
        <scheme val="minor"/>
      </rPr>
      <t>Suisse</t>
    </r>
  </si>
  <si>
    <r>
      <rPr>
        <sz val="11"/>
        <color theme="1"/>
        <rFont val="Calibri"/>
        <family val="2"/>
        <scheme val="minor"/>
      </rPr>
      <t>France</t>
    </r>
  </si>
  <si>
    <r>
      <rPr>
        <sz val="11"/>
        <color theme="1"/>
        <rFont val="Calibri"/>
        <family val="2"/>
        <scheme val="minor"/>
      </rPr>
      <t>Coupe européenne de l’UEFA</t>
    </r>
  </si>
  <si>
    <r>
      <rPr>
        <sz val="11"/>
        <color theme="1"/>
        <rFont val="Calibri"/>
        <family val="2"/>
        <scheme val="minor"/>
      </rPr>
      <t>Slovaquie</t>
    </r>
  </si>
  <si>
    <r>
      <rPr>
        <sz val="11"/>
        <color theme="1"/>
        <rFont val="Calibri"/>
        <family val="2"/>
        <scheme val="minor"/>
      </rPr>
      <t>Angleterre</t>
    </r>
  </si>
  <si>
    <r>
      <rPr>
        <sz val="11"/>
        <color theme="1"/>
        <rFont val="Calibri"/>
        <family val="2"/>
        <scheme val="minor"/>
      </rPr>
      <t>Coupe européenne de l’UEFA</t>
    </r>
  </si>
  <si>
    <r>
      <rPr>
        <sz val="11"/>
        <color theme="1"/>
        <rFont val="Calibri"/>
        <family val="2"/>
        <scheme val="minor"/>
      </rPr>
      <t>Hongrie</t>
    </r>
  </si>
  <si>
    <r>
      <rPr>
        <sz val="11"/>
        <color theme="1"/>
        <rFont val="Calibri"/>
        <family val="2"/>
        <scheme val="minor"/>
      </rPr>
      <t>Portugal</t>
    </r>
  </si>
  <si>
    <r>
      <rPr>
        <sz val="11"/>
        <color theme="1"/>
        <rFont val="Calibri"/>
        <family val="2"/>
        <scheme val="minor"/>
      </rPr>
      <t>Coupe européenne de l’UEFA</t>
    </r>
  </si>
  <si>
    <r>
      <rPr>
        <sz val="11"/>
        <color theme="1"/>
        <rFont val="Calibri"/>
        <family val="2"/>
        <scheme val="minor"/>
      </rPr>
      <t>Suisse</t>
    </r>
  </si>
  <si>
    <r>
      <rPr>
        <sz val="11"/>
        <color theme="1"/>
        <rFont val="Calibri"/>
        <family val="2"/>
        <scheme val="minor"/>
      </rPr>
      <t>Pologne</t>
    </r>
  </si>
  <si>
    <r>
      <rPr>
        <sz val="11"/>
        <color theme="1"/>
        <rFont val="Calibri"/>
        <family val="2"/>
        <scheme val="minor"/>
      </rPr>
      <t>Coupe européenne de l’UEFA</t>
    </r>
  </si>
  <si>
    <r>
      <rPr>
        <sz val="11"/>
        <color theme="1"/>
        <rFont val="Calibri"/>
        <family val="2"/>
        <scheme val="minor"/>
      </rPr>
      <t>Argentine</t>
    </r>
  </si>
  <si>
    <r>
      <rPr>
        <sz val="11"/>
        <color theme="1"/>
        <rFont val="Calibri"/>
        <family val="2"/>
        <scheme val="minor"/>
      </rPr>
      <t>Chili</t>
    </r>
  </si>
  <si>
    <r>
      <rPr>
        <sz val="11"/>
        <color theme="1"/>
        <rFont val="Calibri"/>
        <family val="2"/>
        <scheme val="minor"/>
      </rPr>
      <t>Copa América</t>
    </r>
  </si>
  <si>
    <r>
      <rPr>
        <sz val="11"/>
        <color theme="1"/>
        <rFont val="Calibri"/>
        <family val="2"/>
        <scheme val="minor"/>
      </rPr>
      <t>Pologne</t>
    </r>
  </si>
  <si>
    <r>
      <rPr>
        <sz val="11"/>
        <color theme="1"/>
        <rFont val="Calibri"/>
        <family val="2"/>
        <scheme val="minor"/>
      </rPr>
      <t>Portugal</t>
    </r>
  </si>
  <si>
    <r>
      <rPr>
        <sz val="11"/>
        <color theme="1"/>
        <rFont val="Calibri"/>
        <family val="2"/>
        <scheme val="minor"/>
      </rPr>
      <t>Coupe européenne de l’UEFA</t>
    </r>
  </si>
  <si>
    <r>
      <rPr>
        <sz val="11"/>
        <color theme="1"/>
        <rFont val="Calibri"/>
        <family val="2"/>
        <scheme val="minor"/>
      </rPr>
      <t>Allemagne</t>
    </r>
  </si>
  <si>
    <r>
      <rPr>
        <sz val="11"/>
        <color theme="1"/>
        <rFont val="Calibri"/>
        <family val="2"/>
        <scheme val="minor"/>
      </rPr>
      <t>Italie</t>
    </r>
  </si>
  <si>
    <r>
      <rPr>
        <sz val="11"/>
        <color theme="1"/>
        <rFont val="Calibri"/>
        <family val="2"/>
        <scheme val="minor"/>
      </rPr>
      <t>Coupe européenne de l’UEFA</t>
    </r>
  </si>
  <si>
    <r>
      <rPr>
        <sz val="11"/>
        <color theme="1"/>
        <rFont val="Calibri"/>
        <family val="2"/>
        <scheme val="minor"/>
      </rPr>
      <t>Égypte</t>
    </r>
  </si>
  <si>
    <r>
      <rPr>
        <sz val="11"/>
        <color theme="1"/>
        <rFont val="Calibri"/>
        <family val="2"/>
        <scheme val="minor"/>
      </rPr>
      <t>Guinée</t>
    </r>
  </si>
  <si>
    <r>
      <rPr>
        <sz val="11"/>
        <color theme="1"/>
        <rFont val="Calibri"/>
        <family val="2"/>
        <scheme val="minor"/>
      </rPr>
      <t>Amical</t>
    </r>
  </si>
  <si>
    <r>
      <rPr>
        <sz val="11"/>
        <color theme="1"/>
        <rFont val="Calibri"/>
        <family val="2"/>
        <scheme val="minor"/>
      </rPr>
      <t>Albanie</t>
    </r>
  </si>
  <si>
    <r>
      <rPr>
        <sz val="11"/>
        <color theme="1"/>
        <rFont val="Calibri"/>
        <family val="2"/>
        <scheme val="minor"/>
      </rPr>
      <t>Maroc</t>
    </r>
  </si>
  <si>
    <r>
      <rPr>
        <sz val="11"/>
        <color theme="1"/>
        <rFont val="Calibri"/>
        <family val="2"/>
        <scheme val="minor"/>
      </rPr>
      <t>Amical</t>
    </r>
  </si>
  <si>
    <r>
      <rPr>
        <sz val="11"/>
        <color theme="1"/>
        <rFont val="Calibri"/>
        <family val="2"/>
        <scheme val="minor"/>
      </rPr>
      <t>Liban</t>
    </r>
  </si>
  <si>
    <r>
      <rPr>
        <sz val="11"/>
        <color theme="1"/>
        <rFont val="Calibri"/>
        <family val="2"/>
        <scheme val="minor"/>
      </rPr>
      <t>Jordanie</t>
    </r>
  </si>
  <si>
    <r>
      <rPr>
        <sz val="11"/>
        <color theme="1"/>
        <rFont val="Calibri"/>
        <family val="2"/>
        <scheme val="minor"/>
      </rPr>
      <t>Amical</t>
    </r>
  </si>
  <si>
    <r>
      <rPr>
        <sz val="11"/>
        <color theme="1"/>
        <rFont val="Calibri"/>
        <family val="2"/>
        <scheme val="minor"/>
      </rPr>
      <t>Turquie</t>
    </r>
  </si>
  <si>
    <r>
      <rPr>
        <sz val="11"/>
        <color theme="1"/>
        <rFont val="Calibri"/>
        <family val="2"/>
        <scheme val="minor"/>
      </rPr>
      <t>Russie</t>
    </r>
  </si>
  <si>
    <r>
      <rPr>
        <sz val="11"/>
        <color theme="1"/>
        <rFont val="Calibri"/>
        <family val="2"/>
        <scheme val="minor"/>
      </rPr>
      <t>Amical</t>
    </r>
  </si>
  <si>
    <r>
      <rPr>
        <sz val="11"/>
        <color theme="1"/>
        <rFont val="Calibri"/>
        <family val="2"/>
        <scheme val="minor"/>
      </rPr>
      <t>Roumanie</t>
    </r>
  </si>
  <si>
    <r>
      <rPr>
        <sz val="11"/>
        <color theme="1"/>
        <rFont val="Calibri"/>
        <family val="2"/>
        <scheme val="minor"/>
      </rPr>
      <t>Monténégro</t>
    </r>
  </si>
  <si>
    <r>
      <rPr>
        <sz val="11"/>
        <color theme="1"/>
        <rFont val="Calibri"/>
        <family val="2"/>
        <scheme val="minor"/>
      </rPr>
      <t>Qualification pour la Coupe du Monde de la FIFA</t>
    </r>
  </si>
  <si>
    <r>
      <rPr>
        <sz val="11"/>
        <color theme="1"/>
        <rFont val="Calibri"/>
        <family val="2"/>
        <scheme val="minor"/>
      </rPr>
      <t>Croatie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</si>
  <si>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</si>
  <si>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</si>
  <si>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Serbie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</si>
  <si>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</si>
  <si>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</si>
  <si>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Ukraine</t>
    </r>
  </si>
  <si>
    <r>
      <rPr>
        <sz val="11"/>
        <color theme="1"/>
        <rFont val="Calibri"/>
        <family val="2"/>
        <scheme val="minor"/>
      </rPr>
      <t>Islande</t>
    </r>
  </si>
  <si>
    <r>
      <rPr>
        <sz val="11"/>
        <color theme="1"/>
        <rFont val="Calibri"/>
        <family val="2"/>
        <scheme val="minor"/>
      </rPr>
      <t>Qualification pour la Coupe du Monde de la FIFA</t>
    </r>
  </si>
  <si>
    <r>
      <rPr>
        <sz val="11"/>
        <color theme="1"/>
        <rFont val="Calibri"/>
        <family val="2"/>
        <scheme val="minor"/>
      </rPr>
      <t>Bélarus</t>
    </r>
  </si>
  <si>
    <r>
      <rPr>
        <sz val="11"/>
        <color theme="1"/>
        <rFont val="Calibri"/>
        <family val="2"/>
        <scheme val="minor"/>
      </rPr>
      <t>France</t>
    </r>
  </si>
  <si>
    <r>
      <rPr>
        <sz val="11"/>
        <color theme="1"/>
        <rFont val="Calibri"/>
        <family val="2"/>
        <scheme val="minor"/>
      </rPr>
      <t>Qualification pour la Coupe du Monde de la FIFA</t>
    </r>
  </si>
  <si>
    <r>
      <rPr>
        <sz val="11"/>
        <color theme="1"/>
        <rFont val="Calibri"/>
        <family val="2"/>
        <scheme val="minor"/>
      </rPr>
      <t>Chine</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</si>
  <si>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</si>
  <si>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</si>
  <si>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Mexique</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</si>
  <si>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</si>
  <si>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</si>
  <si>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Suède</t>
    </r>
  </si>
  <si>
    <r>
      <rPr>
        <sz val="11"/>
        <color theme="1"/>
        <rFont val="Calibri"/>
        <family val="2"/>
        <scheme val="minor"/>
      </rPr>
      <t>Pays‑Bas</t>
    </r>
  </si>
  <si>
    <r>
      <rPr>
        <sz val="11"/>
        <color theme="1"/>
        <rFont val="Calibri"/>
        <family val="2"/>
        <scheme val="minor"/>
      </rPr>
      <t>Qualification pour la Coupe du Monde de la FIFA</t>
    </r>
  </si>
  <si>
    <r>
      <rPr>
        <sz val="11"/>
        <color theme="1"/>
        <rFont val="Calibri"/>
        <family val="2"/>
        <scheme val="minor"/>
      </rPr>
      <t>Syrie</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</si>
  <si>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</si>
  <si>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</si>
  <si>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</si>
  <si>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</si>
  <si>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</si>
  <si>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</si>
  <si>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</si>
  <si>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</si>
  <si>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</si>
  <si>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Espagne</t>
    </r>
  </si>
  <si>
    <r>
      <rPr>
        <sz val="11"/>
        <color theme="1"/>
        <rFont val="Calibri"/>
        <family val="2"/>
        <scheme val="minor"/>
      </rPr>
      <t>Qualification pour la Coupe du Monde de la FIFA</t>
    </r>
  </si>
  <si>
    <r>
      <rPr>
        <sz val="11"/>
        <color theme="1"/>
        <rFont val="Calibri"/>
        <family val="2"/>
        <scheme val="minor"/>
      </rPr>
      <t>Arabie saoudite</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</si>
  <si>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</si>
  <si>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</si>
  <si>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Turquie</t>
    </r>
  </si>
  <si>
    <r>
      <rPr>
        <sz val="11"/>
        <color theme="1"/>
        <rFont val="Calibri"/>
        <family val="2"/>
        <scheme val="minor"/>
      </rPr>
      <t>Ukraine</t>
    </r>
  </si>
  <si>
    <r>
      <rPr>
        <sz val="11"/>
        <color theme="1"/>
        <rFont val="Calibri"/>
        <family val="2"/>
        <scheme val="minor"/>
      </rPr>
      <t>Qualification pour la Coupe du Monde de la FIFA</t>
    </r>
  </si>
  <si>
    <r>
      <rPr>
        <sz val="11"/>
        <color theme="1"/>
        <rFont val="Calibri"/>
        <family val="2"/>
        <scheme val="minor"/>
      </rPr>
      <t>Ghana</t>
    </r>
  </si>
  <si>
    <r>
      <rPr>
        <sz val="11"/>
        <color theme="1"/>
        <rFont val="Calibri"/>
        <family val="2"/>
        <scheme val="minor"/>
      </rPr>
      <t>Ouganda</t>
    </r>
  </si>
  <si>
    <r>
      <rPr>
        <sz val="11"/>
        <color theme="1"/>
        <rFont val="Calibri"/>
        <family val="2"/>
        <scheme val="minor"/>
      </rPr>
      <t>Qualification pour la Coupe du Monde de la FIFA</t>
    </r>
  </si>
  <si>
    <r>
      <rPr>
        <sz val="11"/>
        <color theme="1"/>
        <rFont val="Calibri"/>
        <family val="2"/>
        <scheme val="minor"/>
      </rPr>
      <t>Oman</t>
    </r>
  </si>
  <si>
    <r>
      <rPr>
        <sz val="11"/>
        <color theme="1"/>
        <rFont val="Calibri"/>
        <family val="2"/>
        <scheme val="minor"/>
      </rPr>
      <t>Jordanie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</si>
  <si>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</si>
  <si>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</si>
  <si>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Afrique du Sud</t>
    </r>
  </si>
  <si>
    <r>
      <rPr>
        <sz val="11"/>
        <color theme="1"/>
        <rFont val="Calibri"/>
        <family val="2"/>
        <scheme val="minor"/>
      </rPr>
      <t>Qualification pour la Coupe du Monde de la FIFA</t>
    </r>
  </si>
  <si>
    <r>
      <rPr>
        <sz val="11"/>
        <color theme="1"/>
        <rFont val="Calibri"/>
        <family val="2"/>
        <scheme val="minor"/>
      </rPr>
      <t>Algérie</t>
    </r>
  </si>
  <si>
    <r>
      <rPr>
        <sz val="11"/>
        <color theme="1"/>
        <rFont val="Calibri"/>
        <family val="2"/>
        <scheme val="minor"/>
      </rPr>
      <t>Cameroun</t>
    </r>
  </si>
  <si>
    <r>
      <rPr>
        <sz val="11"/>
        <color theme="1"/>
        <rFont val="Calibri"/>
        <family val="2"/>
        <scheme val="minor"/>
      </rPr>
      <t>Qualification pour la Coupe du Monde de la FIFA</t>
    </r>
  </si>
  <si>
    <r>
      <rPr>
        <sz val="11"/>
        <color theme="1"/>
        <rFont val="Calibri"/>
        <family val="2"/>
        <scheme val="minor"/>
      </rPr>
      <t>Pays de Galles</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</si>
  <si>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</si>
  <si>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</si>
  <si>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Australie</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</si>
  <si>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</si>
  <si>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</si>
  <si>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</si>
  <si>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Équateur</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</si>
  <si>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</si>
  <si>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</si>
  <si>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</si>
  <si>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</si>
  <si>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</si>
  <si>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</si>
  <si>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</si>
  <si>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Afrique du Sud</t>
    </r>
  </si>
  <si>
    <r>
      <rPr>
        <sz val="11"/>
        <color theme="1"/>
        <rFont val="Calibri"/>
        <family val="2"/>
        <scheme val="minor"/>
      </rPr>
      <t>Ghana</t>
    </r>
  </si>
  <si>
    <r>
      <rPr>
        <sz val="11"/>
        <color theme="1"/>
        <rFont val="Calibri"/>
        <family val="2"/>
        <scheme val="minor"/>
      </rPr>
      <t>Amical</t>
    </r>
  </si>
  <si>
    <r>
      <rPr>
        <sz val="11"/>
        <color theme="1"/>
        <rFont val="Calibri"/>
        <family val="2"/>
        <scheme val="minor"/>
      </rPr>
      <t>Jordanie</t>
    </r>
  </si>
  <si>
    <r>
      <rPr>
        <sz val="11"/>
        <color theme="1"/>
        <rFont val="Calibri"/>
        <family val="2"/>
        <scheme val="minor"/>
      </rPr>
      <t>Irak</t>
    </r>
  </si>
  <si>
    <r>
      <rPr>
        <sz val="11"/>
        <color theme="1"/>
        <rFont val="Calibri"/>
        <family val="2"/>
        <scheme val="minor"/>
      </rPr>
      <t>Amical</t>
    </r>
  </si>
  <si>
    <r>
      <rPr>
        <sz val="11"/>
        <color theme="1"/>
        <rFont val="Calibri"/>
        <family val="2"/>
        <scheme val="minor"/>
      </rPr>
      <t>Pays‑Bas</t>
    </r>
  </si>
  <si>
    <r>
      <rPr>
        <sz val="11"/>
        <color theme="1"/>
        <rFont val="Calibri"/>
        <family val="2"/>
        <scheme val="minor"/>
      </rPr>
      <t>Belgique</t>
    </r>
  </si>
  <si>
    <r>
      <rPr>
        <sz val="11"/>
        <color theme="1"/>
        <rFont val="Calibri"/>
        <family val="2"/>
        <scheme val="minor"/>
      </rPr>
      <t>Amical</t>
    </r>
  </si>
  <si>
    <r>
      <rPr>
        <sz val="11"/>
        <color theme="1"/>
        <rFont val="Calibri"/>
        <family val="2"/>
        <scheme val="minor"/>
      </rPr>
      <t>Colombie</t>
    </r>
  </si>
  <si>
    <r>
      <rPr>
        <sz val="11"/>
        <color theme="1"/>
        <rFont val="Calibri"/>
        <family val="2"/>
        <scheme val="minor"/>
      </rPr>
      <t>Chili</t>
    </r>
  </si>
  <si>
    <r>
      <rPr>
        <sz val="11"/>
        <color theme="1"/>
        <rFont val="Calibri"/>
        <family val="2"/>
        <scheme val="minor"/>
      </rPr>
      <t>Qualification pour la Coupe du Monde de la FIFA</t>
    </r>
  </si>
  <si>
    <r>
      <rPr>
        <sz val="11"/>
        <color theme="1"/>
        <rFont val="Calibri"/>
        <family val="2"/>
        <scheme val="minor"/>
      </rPr>
      <t>Cameroun</t>
    </r>
  </si>
  <si>
    <r>
      <rPr>
        <sz val="11"/>
        <color theme="1"/>
        <rFont val="Calibri"/>
        <family val="2"/>
        <scheme val="minor"/>
      </rPr>
      <t>Zambie</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</si>
  <si>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</si>
  <si>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</si>
  <si>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</si>
  <si>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</si>
  <si>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</si>
  <si>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Serbie</t>
    </r>
  </si>
  <si>
    <r>
      <rPr>
        <sz val="11"/>
        <color theme="1"/>
        <rFont val="Calibri"/>
        <family val="2"/>
        <scheme val="minor"/>
      </rPr>
      <t>Qualification pour la Coupe du Monde de la FIFA</t>
    </r>
  </si>
  <si>
    <r>
      <rPr>
        <sz val="11"/>
        <color theme="1"/>
        <rFont val="Calibri"/>
        <family val="2"/>
        <scheme val="minor"/>
      </rPr>
      <t>Pologne</t>
    </r>
  </si>
  <si>
    <r>
      <rPr>
        <sz val="11"/>
        <color theme="1"/>
        <rFont val="Calibri"/>
        <family val="2"/>
        <scheme val="minor"/>
      </rPr>
      <t>Slovénie</t>
    </r>
  </si>
  <si>
    <r>
      <rPr>
        <sz val="11"/>
        <color theme="1"/>
        <rFont val="Calibri"/>
        <family val="2"/>
        <scheme val="minor"/>
      </rPr>
      <t>Amical</t>
    </r>
  </si>
  <si>
    <r>
      <rPr>
        <sz val="11"/>
        <color theme="1"/>
        <rFont val="Calibri"/>
        <family val="2"/>
        <scheme val="minor"/>
      </rPr>
      <t>Autriche</t>
    </r>
  </si>
  <si>
    <r>
      <rPr>
        <sz val="11"/>
        <color theme="1"/>
        <rFont val="Calibri"/>
        <family val="2"/>
        <scheme val="minor"/>
      </rPr>
      <t>Slovaquie</t>
    </r>
  </si>
  <si>
    <r>
      <rPr>
        <sz val="11"/>
        <color theme="1"/>
        <rFont val="Calibri"/>
        <family val="2"/>
        <scheme val="minor"/>
      </rPr>
      <t>Amical</t>
    </r>
  </si>
  <si>
    <r>
      <rPr>
        <sz val="11"/>
        <color theme="1"/>
        <rFont val="Calibri"/>
        <family val="2"/>
        <scheme val="minor"/>
      </rPr>
      <t>Chine</t>
    </r>
  </si>
  <si>
    <r>
      <rPr>
        <sz val="11"/>
        <color theme="1"/>
        <rFont val="Calibri"/>
        <family val="2"/>
        <scheme val="minor"/>
      </rPr>
      <t>Qatar</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</si>
  <si>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</si>
  <si>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</si>
  <si>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Espagne</t>
    </r>
  </si>
  <si>
    <r>
      <rPr>
        <sz val="11"/>
        <color theme="1"/>
        <rFont val="Calibri"/>
        <family val="2"/>
        <scheme val="minor"/>
      </rPr>
      <t>Amical</t>
    </r>
  </si>
  <si>
    <r>
      <rPr>
        <sz val="11"/>
        <color theme="1"/>
        <rFont val="Calibri"/>
        <family val="2"/>
        <scheme val="minor"/>
      </rPr>
      <t>Pays‑Bas</t>
    </r>
  </si>
  <si>
    <r>
      <rPr>
        <sz val="11"/>
        <color theme="1"/>
        <rFont val="Calibri"/>
        <family val="2"/>
        <scheme val="minor"/>
      </rPr>
      <t>Côte d’Ivoire</t>
    </r>
  </si>
  <si>
    <r>
      <rPr>
        <sz val="11"/>
        <color theme="1"/>
        <rFont val="Calibri"/>
        <family val="2"/>
        <scheme val="minor"/>
      </rPr>
      <t>Amical</t>
    </r>
  </si>
  <si>
    <r>
      <rPr>
        <sz val="11"/>
        <color theme="1"/>
        <rFont val="Calibri"/>
        <family val="2"/>
        <scheme val="minor"/>
      </rPr>
      <t>Italie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</si>
  <si>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</si>
  <si>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</si>
  <si>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Jordanie</t>
    </r>
  </si>
  <si>
    <r>
      <rPr>
        <sz val="11"/>
        <color theme="1"/>
        <rFont val="Calibri"/>
        <family val="2"/>
        <scheme val="minor"/>
      </rPr>
      <t>Liban</t>
    </r>
  </si>
  <si>
    <r>
      <rPr>
        <sz val="11"/>
        <color theme="1"/>
        <rFont val="Calibri"/>
        <family val="2"/>
        <scheme val="minor"/>
      </rPr>
      <t>Amical</t>
    </r>
  </si>
  <si>
    <r>
      <rPr>
        <sz val="11"/>
        <color theme="1"/>
        <rFont val="Calibri"/>
        <family val="2"/>
        <scheme val="minor"/>
      </rPr>
      <t>Panama</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</si>
  <si>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</si>
  <si>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</si>
  <si>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Syrie</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</si>
  <si>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</si>
  <si>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</si>
  <si>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Côte d’Ivoire</t>
    </r>
  </si>
  <si>
    <r>
      <rPr>
        <sz val="11"/>
        <color theme="1"/>
        <rFont val="Calibri"/>
        <family val="2"/>
        <scheme val="minor"/>
      </rPr>
      <t>Guinée</t>
    </r>
  </si>
  <si>
    <r>
      <rPr>
        <sz val="11"/>
        <color theme="1"/>
        <rFont val="Calibri"/>
        <family val="2"/>
        <scheme val="minor"/>
      </rPr>
      <t>Qualification pour la Coupe d’Afrique des nations</t>
    </r>
  </si>
  <si>
    <r>
      <rPr>
        <sz val="11"/>
        <color theme="1"/>
        <rFont val="Calibri"/>
        <family val="2"/>
        <scheme val="minor"/>
      </rPr>
      <t>Cameroun</t>
    </r>
  </si>
  <si>
    <r>
      <rPr>
        <sz val="11"/>
        <color theme="1"/>
        <rFont val="Calibri"/>
        <family val="2"/>
        <scheme val="minor"/>
      </rPr>
      <t>Zimbabwe</t>
    </r>
  </si>
  <si>
    <r>
      <rPr>
        <sz val="11"/>
        <color theme="1"/>
        <rFont val="Calibri"/>
        <family val="2"/>
        <scheme val="minor"/>
      </rPr>
      <t>Amical</t>
    </r>
  </si>
  <si>
    <r>
      <rPr>
        <sz val="11"/>
        <color theme="1"/>
        <rFont val="Calibri"/>
        <family val="2"/>
        <scheme val="minor"/>
      </rPr>
      <t>Chili</t>
    </r>
  </si>
  <si>
    <r>
      <rPr>
        <sz val="11"/>
        <color theme="1"/>
        <rFont val="Calibri"/>
        <family val="2"/>
        <scheme val="minor"/>
      </rPr>
      <t>Croatie</t>
    </r>
  </si>
  <si>
    <r>
      <rPr>
        <sz val="11"/>
        <color theme="1"/>
        <rFont val="Calibri"/>
        <family val="2"/>
        <scheme val="minor"/>
      </rPr>
      <t>Amical</t>
    </r>
  </si>
  <si>
    <r>
      <rPr>
        <sz val="11"/>
        <color theme="1"/>
        <rFont val="Calibri"/>
        <family val="2"/>
        <scheme val="minor"/>
      </rPr>
      <t>Burkina Faso</t>
    </r>
  </si>
  <si>
    <r>
      <rPr>
        <sz val="11"/>
        <color theme="1"/>
        <rFont val="Calibri"/>
        <family val="2"/>
        <scheme val="minor"/>
      </rPr>
      <t>Cameroun</t>
    </r>
  </si>
  <si>
    <r>
      <rPr>
        <sz val="11"/>
        <color theme="1"/>
        <rFont val="Calibri"/>
        <family val="2"/>
        <scheme val="minor"/>
      </rPr>
      <t>Coupe d’Afrique des nations</t>
    </r>
  </si>
  <si>
    <r>
      <rPr>
        <sz val="11"/>
        <color theme="1"/>
        <rFont val="Calibri"/>
        <family val="2"/>
        <scheme val="minor"/>
      </rPr>
      <t>Chine</t>
    </r>
  </si>
  <si>
    <r>
      <rPr>
        <sz val="11"/>
        <color theme="1"/>
        <rFont val="Calibri"/>
        <family val="2"/>
        <scheme val="minor"/>
      </rPr>
      <t>Croatie</t>
    </r>
  </si>
  <si>
    <r>
      <rPr>
        <sz val="11"/>
        <color theme="1"/>
        <rFont val="Calibri"/>
        <family val="2"/>
        <scheme val="minor"/>
      </rPr>
      <t>Amical</t>
    </r>
  </si>
  <si>
    <r>
      <rPr>
        <sz val="11"/>
        <color theme="1"/>
        <rFont val="Calibri"/>
        <family val="2"/>
        <scheme val="minor"/>
      </rPr>
      <t>Algérie</t>
    </r>
  </si>
  <si>
    <r>
      <rPr>
        <sz val="11"/>
        <color theme="1"/>
        <rFont val="Calibri"/>
        <family val="2"/>
        <scheme val="minor"/>
      </rPr>
      <t>Zimbabwe</t>
    </r>
  </si>
  <si>
    <r>
      <rPr>
        <sz val="11"/>
        <color theme="1"/>
        <rFont val="Calibri"/>
        <family val="2"/>
        <scheme val="minor"/>
      </rPr>
      <t>Coupe d’Afrique des nations</t>
    </r>
  </si>
  <si>
    <r>
      <rPr>
        <sz val="11"/>
        <color theme="1"/>
        <rFont val="Calibri"/>
        <family val="2"/>
        <scheme val="minor"/>
      </rPr>
      <t>Mali</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</si>
  <si>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</si>
  <si>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</si>
  <si>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Sénégal</t>
    </r>
  </si>
  <si>
    <r>
      <rPr>
        <sz val="11"/>
        <color theme="1"/>
        <rFont val="Calibri"/>
        <family val="2"/>
        <scheme val="minor"/>
      </rPr>
      <t>Algérie</t>
    </r>
  </si>
  <si>
    <r>
      <rPr>
        <sz val="11"/>
        <color theme="1"/>
        <rFont val="Calibri"/>
        <family val="2"/>
        <scheme val="minor"/>
      </rPr>
      <t>Coupe d’Afrique des nations</t>
    </r>
  </si>
  <si>
    <r>
      <rPr>
        <sz val="11"/>
        <color theme="1"/>
        <rFont val="Calibri"/>
        <family val="2"/>
        <scheme val="minor"/>
      </rPr>
      <t>Ouzbékistan</t>
    </r>
  </si>
  <si>
    <r>
      <rPr>
        <sz val="11"/>
        <color theme="1"/>
        <rFont val="Calibri"/>
        <family val="2"/>
        <scheme val="minor"/>
      </rPr>
      <t>Géorgie</t>
    </r>
  </si>
  <si>
    <r>
      <rPr>
        <sz val="11"/>
        <color theme="1"/>
        <rFont val="Calibri"/>
        <family val="2"/>
        <scheme val="minor"/>
      </rPr>
      <t>Amical</t>
    </r>
  </si>
  <si>
    <r>
      <rPr>
        <sz val="11"/>
        <color theme="1"/>
        <rFont val="Calibri"/>
        <family val="2"/>
        <scheme val="minor"/>
      </rPr>
      <t>Ouganda</t>
    </r>
  </si>
  <si>
    <r>
      <rPr>
        <sz val="11"/>
        <color theme="1"/>
        <rFont val="Calibri"/>
        <family val="2"/>
        <scheme val="minor"/>
      </rPr>
      <t>Mali</t>
    </r>
  </si>
  <si>
    <r>
      <rPr>
        <sz val="11"/>
        <color theme="1"/>
        <rFont val="Calibri"/>
        <family val="2"/>
        <scheme val="minor"/>
      </rPr>
      <t>Coupe d’Afrique des nations</t>
    </r>
  </si>
  <si>
    <r>
      <rPr>
        <sz val="11"/>
        <color theme="1"/>
        <rFont val="Calibri"/>
        <family val="2"/>
        <scheme val="minor"/>
      </rPr>
      <t>Sénégal</t>
    </r>
  </si>
  <si>
    <r>
      <rPr>
        <sz val="11"/>
        <color theme="1"/>
        <rFont val="Calibri"/>
        <family val="2"/>
        <scheme val="minor"/>
      </rPr>
      <t>Cameroun</t>
    </r>
  </si>
  <si>
    <r>
      <rPr>
        <sz val="11"/>
        <color theme="1"/>
        <rFont val="Calibri"/>
        <family val="2"/>
        <scheme val="minor"/>
      </rPr>
      <t>Coupe d’Afrique des nations</t>
    </r>
  </si>
  <si>
    <r>
      <rPr>
        <sz val="11"/>
        <color theme="1"/>
        <rFont val="Calibri"/>
        <family val="2"/>
        <scheme val="minor"/>
      </rPr>
      <t>Burkina Faso</t>
    </r>
  </si>
  <si>
    <r>
      <rPr>
        <sz val="11"/>
        <color theme="1"/>
        <rFont val="Calibri"/>
        <family val="2"/>
        <scheme val="minor"/>
      </rPr>
      <t>Égypte</t>
    </r>
  </si>
  <si>
    <r>
      <rPr>
        <sz val="11"/>
        <color theme="1"/>
        <rFont val="Calibri"/>
        <family val="2"/>
        <scheme val="minor"/>
      </rPr>
      <t>Coupe d’Afrique des nations</t>
    </r>
  </si>
  <si>
    <r>
      <rPr>
        <sz val="11"/>
        <color theme="1"/>
        <rFont val="Calibri"/>
        <family val="2"/>
        <scheme val="minor"/>
      </rPr>
      <t>Écosse</t>
    </r>
  </si>
  <si>
    <r>
      <rPr>
        <sz val="11"/>
        <color theme="1"/>
        <rFont val="Calibri"/>
        <family val="2"/>
        <scheme val="minor"/>
      </rPr>
      <t>Canada</t>
    </r>
  </si>
  <si>
    <r>
      <rPr>
        <sz val="11"/>
        <color theme="1"/>
        <rFont val="Calibri"/>
        <family val="2"/>
        <scheme val="minor"/>
      </rPr>
      <t>Amical</t>
    </r>
  </si>
  <si>
    <r>
      <rPr>
        <sz val="11"/>
        <color theme="1"/>
        <rFont val="Calibri"/>
        <family val="2"/>
        <scheme val="minor"/>
      </rPr>
      <t>Irak</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</si>
  <si>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</si>
  <si>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</si>
  <si>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Nigéria</t>
    </r>
  </si>
  <si>
    <r>
      <rPr>
        <sz val="11"/>
        <color theme="1"/>
        <rFont val="Calibri"/>
        <family val="2"/>
        <scheme val="minor"/>
      </rPr>
      <t>Sénégal</t>
    </r>
  </si>
  <si>
    <r>
      <rPr>
        <sz val="11"/>
        <color theme="1"/>
        <rFont val="Calibri"/>
        <family val="2"/>
        <scheme val="minor"/>
      </rPr>
      <t>Amical</t>
    </r>
  </si>
  <si>
    <r>
      <rPr>
        <sz val="11"/>
        <color theme="1"/>
        <rFont val="Calibri"/>
        <family val="2"/>
        <scheme val="minor"/>
      </rPr>
      <t>Venezuela</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</si>
  <si>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</si>
  <si>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</si>
  <si>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</si>
  <si>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</si>
  <si>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</si>
  <si>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Belgique</t>
    </r>
  </si>
  <si>
    <r>
      <rPr>
        <sz val="11"/>
        <color theme="1"/>
        <rFont val="Calibri"/>
        <family val="2"/>
        <scheme val="minor"/>
      </rPr>
      <t>Grèce</t>
    </r>
  </si>
  <si>
    <r>
      <rPr>
        <sz val="11"/>
        <color theme="1"/>
        <rFont val="Calibri"/>
        <family val="2"/>
        <scheme val="minor"/>
      </rPr>
      <t>Qualification pour la Coupe du Monde de la FIFA</t>
    </r>
  </si>
  <si>
    <r>
      <rPr>
        <sz val="11"/>
        <color theme="1"/>
        <rFont val="Calibri"/>
        <family val="2"/>
        <scheme val="minor"/>
      </rPr>
      <t>Roumanie</t>
    </r>
  </si>
  <si>
    <r>
      <rPr>
        <sz val="11"/>
        <color theme="1"/>
        <rFont val="Calibri"/>
        <family val="2"/>
        <scheme val="minor"/>
      </rPr>
      <t>Danemark</t>
    </r>
  </si>
  <si>
    <r>
      <rPr>
        <sz val="11"/>
        <color theme="1"/>
        <rFont val="Calibri"/>
        <family val="2"/>
        <scheme val="minor"/>
      </rPr>
      <t>Qualification pour la Coupe du Monde de la FIFA</t>
    </r>
  </si>
  <si>
    <r>
      <rPr>
        <sz val="11"/>
        <color theme="1"/>
        <rFont val="Calibri"/>
        <family val="2"/>
        <scheme val="minor"/>
      </rPr>
      <t>Zimbabwe</t>
    </r>
  </si>
  <si>
    <r>
      <rPr>
        <sz val="11"/>
        <color theme="1"/>
        <rFont val="Calibri"/>
        <family val="2"/>
        <scheme val="minor"/>
      </rPr>
      <t>Zambie</t>
    </r>
  </si>
  <si>
    <r>
      <rPr>
        <sz val="11"/>
        <color theme="1"/>
        <rFont val="Calibri"/>
        <family val="2"/>
        <scheme val="minor"/>
      </rPr>
      <t>Amical</t>
    </r>
  </si>
  <si>
    <r>
      <rPr>
        <sz val="11"/>
        <color theme="1"/>
        <rFont val="Calibri"/>
        <family val="2"/>
        <scheme val="minor"/>
      </rPr>
      <t>Côte d’Ivoire</t>
    </r>
  </si>
  <si>
    <r>
      <rPr>
        <sz val="11"/>
        <color theme="1"/>
        <rFont val="Calibri"/>
        <family val="2"/>
        <scheme val="minor"/>
      </rPr>
      <t>Maroc</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</si>
  <si>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</si>
  <si>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</si>
  <si>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Finlande</t>
    </r>
  </si>
  <si>
    <r>
      <rPr>
        <sz val="11"/>
        <color theme="1"/>
        <rFont val="Calibri"/>
        <family val="2"/>
        <scheme val="minor"/>
      </rPr>
      <t>Amical</t>
    </r>
  </si>
  <si>
    <r>
      <rPr>
        <sz val="11"/>
        <color theme="1"/>
        <rFont val="Calibri"/>
        <family val="2"/>
        <scheme val="minor"/>
      </rPr>
      <t>Honduras</t>
    </r>
  </si>
  <si>
    <r>
      <rPr>
        <sz val="11"/>
        <color theme="1"/>
        <rFont val="Calibri"/>
        <family val="2"/>
        <scheme val="minor"/>
      </rPr>
      <t>Costa Rica</t>
    </r>
  </si>
  <si>
    <r>
      <rPr>
        <sz val="11"/>
        <color theme="1"/>
        <rFont val="Calibri"/>
        <family val="2"/>
        <scheme val="minor"/>
      </rPr>
      <t>Qualification pour la Coupe du Monde de la FIFA</t>
    </r>
  </si>
  <si>
    <r>
      <rPr>
        <sz val="11"/>
        <color theme="1"/>
        <rFont val="Calibri"/>
        <family val="2"/>
        <scheme val="minor"/>
      </rPr>
      <t>Russie</t>
    </r>
  </si>
  <si>
    <r>
      <rPr>
        <sz val="11"/>
        <color theme="1"/>
        <rFont val="Calibri"/>
        <family val="2"/>
        <scheme val="minor"/>
      </rPr>
      <t>Belgique</t>
    </r>
  </si>
  <si>
    <r>
      <rPr>
        <sz val="11"/>
        <color theme="1"/>
        <rFont val="Calibri"/>
        <family val="2"/>
        <scheme val="minor"/>
      </rPr>
      <t>Amical</t>
    </r>
  </si>
  <si>
    <r>
      <rPr>
        <sz val="11"/>
        <color theme="1"/>
        <rFont val="Calibri"/>
        <family val="2"/>
        <scheme val="minor"/>
      </rPr>
      <t>El Salvador</t>
    </r>
  </si>
  <si>
    <r>
      <rPr>
        <sz val="11"/>
        <color theme="1"/>
        <rFont val="Calibri"/>
        <family val="2"/>
        <scheme val="minor"/>
      </rPr>
      <t>Honduras</t>
    </r>
  </si>
  <si>
    <r>
      <rPr>
        <sz val="11"/>
        <color theme="1"/>
        <rFont val="Calibri"/>
        <family val="2"/>
        <scheme val="minor"/>
      </rPr>
      <t>Amical</t>
    </r>
  </si>
  <si>
    <r>
      <rPr>
        <sz val="11"/>
        <color theme="1"/>
        <rFont val="Calibri"/>
        <family val="2"/>
        <scheme val="minor"/>
      </rPr>
      <t>Oman</t>
    </r>
  </si>
  <si>
    <r>
      <rPr>
        <sz val="11"/>
        <color theme="1"/>
        <rFont val="Calibri"/>
        <family val="2"/>
        <scheme val="minor"/>
      </rPr>
      <t>Syrie</t>
    </r>
  </si>
  <si>
    <r>
      <rPr>
        <sz val="11"/>
        <color theme="1"/>
        <rFont val="Calibri"/>
        <family val="2"/>
        <scheme val="minor"/>
      </rPr>
      <t>Amical</t>
    </r>
  </si>
  <si>
    <r>
      <rPr>
        <sz val="11"/>
        <color theme="1"/>
        <rFont val="Calibri"/>
        <family val="2"/>
        <scheme val="minor"/>
      </rPr>
      <t xml:space="preserve">République de Macédoine </t>
    </r>
  </si>
  <si>
    <r>
      <rPr>
        <sz val="11"/>
        <color theme="1"/>
        <rFont val="Calibri"/>
        <family val="2"/>
        <scheme val="minor"/>
      </rPr>
      <t>Turquie</t>
    </r>
  </si>
  <si>
    <r>
      <rPr>
        <sz val="11"/>
        <color theme="1"/>
        <rFont val="Calibri"/>
        <family val="2"/>
        <scheme val="minor"/>
      </rPr>
      <t>Amical</t>
    </r>
  </si>
  <si>
    <r>
      <rPr>
        <sz val="11"/>
        <color theme="1"/>
        <rFont val="Calibri"/>
        <family val="2"/>
        <scheme val="minor"/>
      </rPr>
      <t>Sénégal</t>
    </r>
  </si>
  <si>
    <r>
      <rPr>
        <sz val="11"/>
        <color theme="1"/>
        <rFont val="Calibri"/>
        <family val="2"/>
        <scheme val="minor"/>
      </rPr>
      <t>Ouganda</t>
    </r>
  </si>
  <si>
    <r>
      <rPr>
        <sz val="11"/>
        <color theme="1"/>
        <rFont val="Calibri"/>
        <family val="2"/>
        <scheme val="minor"/>
      </rPr>
      <t>Amical</t>
    </r>
  </si>
  <si>
    <r>
      <rPr>
        <sz val="11"/>
        <color theme="1"/>
        <rFont val="Calibri"/>
        <family val="2"/>
        <scheme val="minor"/>
      </rPr>
      <t>Danemark</t>
    </r>
  </si>
  <si>
    <r>
      <rPr>
        <sz val="11"/>
        <color theme="1"/>
        <rFont val="Calibri"/>
        <family val="2"/>
        <scheme val="minor"/>
      </rPr>
      <t>Allemagne</t>
    </r>
  </si>
  <si>
    <r>
      <rPr>
        <sz val="11"/>
        <color theme="1"/>
        <rFont val="Calibri"/>
        <family val="2"/>
        <scheme val="minor"/>
      </rPr>
      <t>Amical</t>
    </r>
  </si>
  <si>
    <r>
      <rPr>
        <sz val="11"/>
        <color theme="1"/>
        <rFont val="Calibri"/>
        <family val="2"/>
        <scheme val="minor"/>
      </rPr>
      <t>Irak</t>
    </r>
  </si>
  <si>
    <r>
      <rPr>
        <sz val="11"/>
        <color theme="1"/>
        <rFont val="Calibri"/>
        <family val="2"/>
        <scheme val="minor"/>
      </rPr>
      <t>Corée du Sud</t>
    </r>
  </si>
  <si>
    <r>
      <rPr>
        <sz val="11"/>
        <color theme="1"/>
        <rFont val="Calibri"/>
        <family val="2"/>
        <scheme val="minor"/>
      </rPr>
      <t>Amical</t>
    </r>
  </si>
  <si>
    <r>
      <rPr>
        <sz val="11"/>
        <color theme="1"/>
        <rFont val="Calibri"/>
        <family val="2"/>
        <scheme val="minor"/>
      </rPr>
      <t>Japon</t>
    </r>
  </si>
  <si>
    <r>
      <rPr>
        <sz val="11"/>
        <color theme="1"/>
        <rFont val="Calibri"/>
        <family val="2"/>
        <scheme val="minor"/>
      </rPr>
      <t>Syrie</t>
    </r>
  </si>
  <si>
    <r>
      <rPr>
        <sz val="11"/>
        <color theme="1"/>
        <rFont val="Calibri"/>
        <family val="2"/>
        <scheme val="minor"/>
      </rPr>
      <t>Amical</t>
    </r>
  </si>
  <si>
    <r>
      <rPr>
        <sz val="11"/>
        <color theme="1"/>
        <rFont val="Calibri"/>
        <family val="2"/>
        <scheme val="minor"/>
      </rPr>
      <t>Espagne</t>
    </r>
  </si>
  <si>
    <r>
      <rPr>
        <sz val="11"/>
        <color theme="1"/>
        <rFont val="Calibri"/>
        <family val="2"/>
        <scheme val="minor"/>
      </rPr>
      <t>Colombie</t>
    </r>
  </si>
  <si>
    <r>
      <rPr>
        <sz val="11"/>
        <color theme="1"/>
        <rFont val="Calibri"/>
        <family val="2"/>
        <scheme val="minor"/>
      </rPr>
      <t>Amical</t>
    </r>
  </si>
  <si>
    <r>
      <rPr>
        <sz val="11"/>
        <color theme="1"/>
        <rFont val="Calibri"/>
        <family val="2"/>
        <scheme val="minor"/>
      </rPr>
      <t>Costa Rica</t>
    </r>
  </si>
  <si>
    <r>
      <rPr>
        <sz val="11"/>
        <color theme="1"/>
        <rFont val="Calibri"/>
        <family val="2"/>
        <scheme val="minor"/>
      </rPr>
      <t>Panama</t>
    </r>
  </si>
  <si>
    <r>
      <rPr>
        <sz val="11"/>
        <color theme="1"/>
        <rFont val="Calibri"/>
        <family val="2"/>
        <scheme val="minor"/>
      </rPr>
      <t>Qualification pour la Coupe du Monde de la FIFA</t>
    </r>
  </si>
  <si>
    <r>
      <rPr>
        <sz val="11"/>
        <color theme="1"/>
        <rFont val="Calibri"/>
        <family val="2"/>
        <scheme val="minor"/>
      </rPr>
      <t>Équateur</t>
    </r>
  </si>
  <si>
    <r>
      <rPr>
        <sz val="11"/>
        <color theme="1"/>
        <rFont val="Calibri"/>
        <family val="2"/>
        <scheme val="minor"/>
      </rPr>
      <t>Venezuela</t>
    </r>
  </si>
  <si>
    <r>
      <rPr>
        <sz val="11"/>
        <color theme="1"/>
        <rFont val="Calibri"/>
        <family val="2"/>
        <scheme val="minor"/>
      </rPr>
      <t>Amical</t>
    </r>
  </si>
  <si>
    <r>
      <rPr>
        <sz val="11"/>
        <color theme="1"/>
        <rFont val="Calibri"/>
        <family val="2"/>
        <scheme val="minor"/>
      </rPr>
      <t>Russie</t>
    </r>
  </si>
  <si>
    <r>
      <rPr>
        <sz val="11"/>
        <color theme="1"/>
        <rFont val="Calibri"/>
        <family val="2"/>
        <scheme val="minor"/>
      </rPr>
      <t>Chili</t>
    </r>
  </si>
  <si>
    <r>
      <rPr>
        <sz val="11"/>
        <color theme="1"/>
        <rFont val="Calibri"/>
        <family val="2"/>
        <scheme val="minor"/>
      </rPr>
      <t>Amical</t>
    </r>
  </si>
  <si>
    <r>
      <rPr>
        <sz val="11"/>
        <color theme="1"/>
        <rFont val="Calibri"/>
        <family val="2"/>
        <scheme val="minor"/>
      </rPr>
      <t>Écosse</t>
    </r>
  </si>
  <si>
    <r>
      <rPr>
        <sz val="11"/>
        <color theme="1"/>
        <rFont val="Calibri"/>
        <family val="2"/>
        <scheme val="minor"/>
      </rPr>
      <t>Angleterre</t>
    </r>
  </si>
  <si>
    <r>
      <rPr>
        <sz val="11"/>
        <color theme="1"/>
        <rFont val="Calibri"/>
        <family val="2"/>
        <scheme val="minor"/>
      </rPr>
      <t>Qualification pour la Coupe du Monde de la FIFA</t>
    </r>
  </si>
  <si>
    <r>
      <rPr>
        <sz val="11"/>
        <color theme="1"/>
        <rFont val="Calibri"/>
        <family val="2"/>
        <scheme val="minor"/>
      </rPr>
      <t>Irlande</t>
    </r>
  </si>
  <si>
    <r>
      <rPr>
        <sz val="11"/>
        <color theme="1"/>
        <rFont val="Calibri"/>
        <family val="2"/>
        <scheme val="minor"/>
      </rPr>
      <t>Autriche</t>
    </r>
  </si>
  <si>
    <r>
      <rPr>
        <sz val="11"/>
        <color theme="1"/>
        <rFont val="Calibri"/>
        <family val="2"/>
        <scheme val="minor"/>
      </rPr>
      <t>Qualification pour la Coupe du Monde de la FIFA</t>
    </r>
  </si>
  <si>
    <r>
      <rPr>
        <sz val="11"/>
        <color theme="1"/>
        <rFont val="Calibri"/>
        <family val="2"/>
        <scheme val="minor"/>
      </rPr>
      <t>Serbie</t>
    </r>
  </si>
  <si>
    <r>
      <rPr>
        <sz val="11"/>
        <color theme="1"/>
        <rFont val="Calibri"/>
        <family val="2"/>
        <scheme val="minor"/>
      </rPr>
      <t>Pays de Galles</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</si>
  <si>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</si>
  <si>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</si>
  <si>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Japon</t>
    </r>
  </si>
  <si>
    <r>
      <rPr>
        <sz val="11"/>
        <color theme="1"/>
        <rFont val="Calibri"/>
        <family val="2"/>
        <scheme val="minor"/>
      </rPr>
      <t>Qualification pour la Coupe du Monde de la FIFA</t>
    </r>
  </si>
  <si>
    <r>
      <rPr>
        <sz val="11"/>
        <color theme="1"/>
        <rFont val="Calibri"/>
        <family val="2"/>
        <scheme val="minor"/>
      </rPr>
      <t>Norvège</t>
    </r>
  </si>
  <si>
    <r>
      <rPr>
        <sz val="11"/>
        <color theme="1"/>
        <rFont val="Calibri"/>
        <family val="2"/>
        <scheme val="minor"/>
      </rPr>
      <t>Suède</t>
    </r>
  </si>
  <si>
    <r>
      <rPr>
        <sz val="11"/>
        <color theme="1"/>
        <rFont val="Calibri"/>
        <family val="2"/>
        <scheme val="minor"/>
      </rPr>
      <t>Amical</t>
    </r>
  </si>
  <si>
    <r>
      <rPr>
        <sz val="11"/>
        <color theme="1"/>
        <rFont val="Calibri"/>
        <family val="2"/>
        <scheme val="minor"/>
      </rPr>
      <t>Panama</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</si>
  <si>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</si>
  <si>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</si>
  <si>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Syrie</t>
    </r>
  </si>
  <si>
    <r>
      <rPr>
        <sz val="11"/>
        <color theme="1"/>
        <rFont val="Calibri"/>
        <family val="2"/>
        <scheme val="minor"/>
      </rPr>
      <t>Chine</t>
    </r>
  </si>
  <si>
    <r>
      <rPr>
        <sz val="11"/>
        <color theme="1"/>
        <rFont val="Calibri"/>
        <family val="2"/>
        <scheme val="minor"/>
      </rPr>
      <t>Qualification pour la Coupe du Monde de la FIFA</t>
    </r>
  </si>
  <si>
    <r>
      <rPr>
        <sz val="11"/>
        <color theme="1"/>
        <rFont val="Calibri"/>
        <family val="2"/>
        <scheme val="minor"/>
      </rPr>
      <t>Portugal</t>
    </r>
  </si>
  <si>
    <r>
      <rPr>
        <sz val="11"/>
        <color theme="1"/>
        <rFont val="Calibri"/>
        <family val="2"/>
        <scheme val="minor"/>
      </rPr>
      <t>Mexique</t>
    </r>
  </si>
  <si>
    <r>
      <rPr>
        <sz val="11"/>
        <color theme="1"/>
        <rFont val="Calibri"/>
        <family val="2"/>
        <scheme val="minor"/>
      </rPr>
      <t>Coupe de la Confédération</t>
    </r>
  </si>
  <si>
    <r>
      <rPr>
        <sz val="11"/>
        <color theme="1"/>
        <rFont val="Calibri"/>
        <family val="2"/>
        <scheme val="minor"/>
      </rPr>
      <t>Cameroun</t>
    </r>
  </si>
  <si>
    <r>
      <rPr>
        <sz val="11"/>
        <color theme="1"/>
        <rFont val="Calibri"/>
        <family val="2"/>
        <scheme val="minor"/>
      </rPr>
      <t>Australie</t>
    </r>
  </si>
  <si>
    <r>
      <rPr>
        <sz val="11"/>
        <color theme="1"/>
        <rFont val="Calibri"/>
        <family val="2"/>
        <scheme val="minor"/>
      </rPr>
      <t>Coupe de la Confédération</t>
    </r>
  </si>
  <si>
    <r>
      <rPr>
        <sz val="11"/>
        <color theme="1"/>
        <rFont val="Calibri"/>
        <family val="2"/>
        <scheme val="minor"/>
      </rPr>
      <t>Allemagne</t>
    </r>
  </si>
  <si>
    <r>
      <rPr>
        <sz val="11"/>
        <color theme="1"/>
        <rFont val="Calibri"/>
        <family val="2"/>
        <scheme val="minor"/>
      </rPr>
      <t>Chili</t>
    </r>
  </si>
  <si>
    <r>
      <rPr>
        <sz val="11"/>
        <color theme="1"/>
        <rFont val="Calibri"/>
        <family val="2"/>
        <scheme val="minor"/>
      </rPr>
      <t>Coupe de la Confédération</t>
    </r>
  </si>
  <si>
    <r>
      <rPr>
        <sz val="11"/>
        <color theme="1"/>
        <rFont val="Calibri"/>
        <family val="2"/>
        <scheme val="minor"/>
      </rPr>
      <t>Chili</t>
    </r>
  </si>
  <si>
    <r>
      <rPr>
        <sz val="11"/>
        <color theme="1"/>
        <rFont val="Calibri"/>
        <family val="2"/>
        <scheme val="minor"/>
      </rPr>
      <t>Australie</t>
    </r>
  </si>
  <si>
    <r>
      <rPr>
        <sz val="11"/>
        <color theme="1"/>
        <rFont val="Calibri"/>
        <family val="2"/>
        <scheme val="minor"/>
      </rPr>
      <t>Coupe de la Confédération</t>
    </r>
  </si>
  <si>
    <r>
      <rPr>
        <sz val="11"/>
        <color theme="1"/>
        <rFont val="Calibri"/>
        <family val="2"/>
        <scheme val="minor"/>
      </rPr>
      <t>Portugal</t>
    </r>
  </si>
  <si>
    <r>
      <rPr>
        <sz val="11"/>
        <color theme="1"/>
        <rFont val="Calibri"/>
        <family val="2"/>
        <scheme val="minor"/>
      </rPr>
      <t>Chili</t>
    </r>
  </si>
  <si>
    <r>
      <rPr>
        <sz val="11"/>
        <color theme="1"/>
        <rFont val="Calibri"/>
        <family val="2"/>
        <scheme val="minor"/>
      </rPr>
      <t>Coupe de la Confédération</t>
    </r>
  </si>
  <si>
    <r>
      <rPr>
        <sz val="11"/>
        <color theme="1"/>
        <rFont val="Calibri"/>
        <family val="2"/>
        <scheme val="minor"/>
      </rPr>
      <t>Costa Rica</t>
    </r>
  </si>
  <si>
    <r>
      <rPr>
        <sz val="11"/>
        <color theme="1"/>
        <rFont val="Calibri"/>
        <family val="2"/>
        <scheme val="minor"/>
      </rPr>
      <t>Canada</t>
    </r>
  </si>
  <si>
    <r>
      <rPr>
        <sz val="11"/>
        <color theme="1"/>
        <rFont val="Calibri"/>
        <family val="2"/>
        <scheme val="minor"/>
      </rPr>
      <t>Gold Cup</t>
    </r>
  </si>
  <si>
    <r>
      <rPr>
        <sz val="11"/>
        <color theme="1"/>
        <rFont val="Calibri"/>
        <family val="2"/>
        <scheme val="minor"/>
      </rPr>
      <t>Mexique</t>
    </r>
  </si>
  <si>
    <r>
      <rPr>
        <sz val="11"/>
        <color theme="1"/>
        <rFont val="Calibri"/>
        <family val="2"/>
        <scheme val="minor"/>
      </rPr>
      <t>Jamaïque</t>
    </r>
  </si>
  <si>
    <r>
      <rPr>
        <sz val="11"/>
        <color theme="1"/>
        <rFont val="Calibri"/>
        <family val="2"/>
        <scheme val="minor"/>
      </rPr>
      <t>Gold Cup</t>
    </r>
  </si>
  <si>
    <r>
      <rPr>
        <sz val="11"/>
        <color theme="1"/>
        <rFont val="Calibri"/>
        <family val="2"/>
        <scheme val="minor"/>
      </rPr>
      <t>Canada</t>
    </r>
  </si>
  <si>
    <r>
      <rPr>
        <sz val="11"/>
        <color theme="1"/>
        <rFont val="Calibri"/>
        <family val="2"/>
        <scheme val="minor"/>
      </rPr>
      <t>Honduras</t>
    </r>
  </si>
  <si>
    <r>
      <rPr>
        <sz val="11"/>
        <color theme="1"/>
        <rFont val="Calibri"/>
        <family val="2"/>
        <scheme val="minor"/>
      </rPr>
      <t>Gold Cup</t>
    </r>
  </si>
  <si>
    <r>
      <rPr>
        <sz val="11"/>
        <color theme="1"/>
        <rFont val="Calibri"/>
        <family val="2"/>
        <scheme val="minor"/>
      </rPr>
      <t>Jamaïque</t>
    </r>
  </si>
  <si>
    <r>
      <rPr>
        <sz val="11"/>
        <color theme="1"/>
        <rFont val="Calibri"/>
        <family val="2"/>
        <scheme val="minor"/>
      </rPr>
      <t>El Salvador</t>
    </r>
  </si>
  <si>
    <r>
      <rPr>
        <sz val="11"/>
        <color theme="1"/>
        <rFont val="Calibri"/>
        <family val="2"/>
        <scheme val="minor"/>
      </rPr>
      <t>Gold Cup</t>
    </r>
  </si>
  <si>
    <r>
      <rPr>
        <sz val="11"/>
        <color theme="1"/>
        <rFont val="Calibri"/>
        <family val="2"/>
        <scheme val="minor"/>
      </rPr>
      <t>Irak</t>
    </r>
  </si>
  <si>
    <r>
      <rPr>
        <sz val="11"/>
        <color theme="1"/>
        <rFont val="Calibri"/>
        <family val="2"/>
        <scheme val="minor"/>
      </rPr>
      <t>Syrie</t>
    </r>
  </si>
  <si>
    <r>
      <rPr>
        <sz val="11"/>
        <color theme="1"/>
        <rFont val="Calibri"/>
        <family val="2"/>
        <scheme val="minor"/>
      </rPr>
      <t>Amical</t>
    </r>
  </si>
  <si>
    <r>
      <rPr>
        <sz val="11"/>
        <color theme="1"/>
        <rFont val="Calibri"/>
        <family val="2"/>
        <scheme val="minor"/>
      </rPr>
      <t>Venezuela</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</si>
  <si>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</si>
  <si>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</si>
  <si>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Uruguay</t>
    </r>
  </si>
  <si>
    <r>
      <rPr>
        <sz val="11"/>
        <color theme="1"/>
        <rFont val="Calibri"/>
        <family val="2"/>
        <scheme val="minor"/>
      </rPr>
      <t>Argentine</t>
    </r>
  </si>
  <si>
    <r>
      <rPr>
        <sz val="11"/>
        <color theme="1"/>
        <rFont val="Calibri"/>
        <family val="2"/>
        <scheme val="minor"/>
      </rPr>
      <t>Qualification pour la Coupe du Monde de la FIFA</t>
    </r>
  </si>
  <si>
    <r>
      <rPr>
        <sz val="11"/>
        <color theme="1"/>
        <rFont val="Calibri"/>
        <family val="2"/>
        <scheme val="minor"/>
      </rPr>
      <t>Corée du Sud</t>
    </r>
  </si>
  <si>
    <r>
      <rPr>
        <sz val="11"/>
        <color theme="1"/>
        <rFont val="Calibri"/>
        <family val="2"/>
        <scheme val="minor"/>
      </rPr>
      <t>Iran</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</si>
  <si>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</si>
  <si>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</si>
  <si>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Estonie</t>
    </r>
  </si>
  <si>
    <r>
      <rPr>
        <sz val="11"/>
        <color theme="1"/>
        <rFont val="Calibri"/>
        <family val="2"/>
        <scheme val="minor"/>
      </rPr>
      <t>Qualification pour la Coupe du Monde de la FIFA</t>
    </r>
  </si>
  <si>
    <r>
      <rPr>
        <sz val="11"/>
        <color theme="1"/>
        <rFont val="Calibri"/>
        <family val="2"/>
        <scheme val="minor"/>
      </rPr>
      <t>Sénégal</t>
    </r>
  </si>
  <si>
    <r>
      <rPr>
        <sz val="11"/>
        <color theme="1"/>
        <rFont val="Calibri"/>
        <family val="2"/>
        <scheme val="minor"/>
      </rPr>
      <t>Burkina Faso</t>
    </r>
  </si>
  <si>
    <r>
      <rPr>
        <sz val="11"/>
        <color theme="1"/>
        <rFont val="Calibri"/>
        <family val="2"/>
        <scheme val="minor"/>
      </rPr>
      <t>Qualification pour la Coupe du Monde de la FIFA</t>
    </r>
  </si>
  <si>
    <r>
      <rPr>
        <sz val="11"/>
        <color theme="1"/>
        <rFont val="Calibri"/>
        <family val="2"/>
        <scheme val="minor"/>
      </rPr>
      <t>Géorgie</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</si>
  <si>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</si>
  <si>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</si>
  <si>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Cameroun</t>
    </r>
  </si>
  <si>
    <r>
      <rPr>
        <sz val="11"/>
        <color theme="1"/>
        <rFont val="Calibri"/>
        <family val="2"/>
        <scheme val="minor"/>
      </rPr>
      <t>Nigéria</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</si>
  <si>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</si>
  <si>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</si>
  <si>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Mexique</t>
    </r>
  </si>
  <si>
    <r>
      <rPr>
        <sz val="11"/>
        <color theme="1"/>
        <rFont val="Calibri"/>
        <family val="2"/>
        <scheme val="minor"/>
      </rPr>
      <t>Qualification pour la Coupe du Monde de la FIFA</t>
    </r>
  </si>
  <si>
    <r>
      <rPr>
        <sz val="11"/>
        <color theme="1"/>
        <rFont val="Calibri"/>
        <family val="2"/>
        <scheme val="minor"/>
      </rPr>
      <t>Colombie</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</si>
  <si>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</si>
  <si>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</si>
  <si>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</si>
  <si>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Venezuela</t>
    </r>
  </si>
  <si>
    <r>
      <rPr>
        <sz val="11"/>
        <color theme="1"/>
        <rFont val="Calibri"/>
        <family val="2"/>
        <scheme val="minor"/>
      </rPr>
      <t>Qualification pour la Coupe du Monde de la FIFA</t>
    </r>
  </si>
  <si>
    <r>
      <rPr>
        <sz val="11"/>
        <color theme="1"/>
        <rFont val="Calibri"/>
        <family val="2"/>
        <scheme val="minor"/>
      </rPr>
      <t>Iran</t>
    </r>
  </si>
  <si>
    <r>
      <rPr>
        <sz val="11"/>
        <color theme="1"/>
        <rFont val="Calibri"/>
        <family val="2"/>
        <scheme val="minor"/>
      </rPr>
      <t>Syrie</t>
    </r>
  </si>
  <si>
    <r>
      <rPr>
        <sz val="11"/>
        <color theme="1"/>
        <rFont val="Calibri"/>
        <family val="2"/>
        <scheme val="minor"/>
      </rPr>
      <t>Qualification pour la Coupe du Monde de la FIFA</t>
    </r>
  </si>
  <si>
    <r>
      <rPr>
        <sz val="11"/>
        <color theme="1"/>
        <rFont val="Calibri"/>
        <family val="2"/>
        <scheme val="minor"/>
      </rPr>
      <t>Ouzbékistan</t>
    </r>
  </si>
  <si>
    <r>
      <rPr>
        <sz val="11"/>
        <color theme="1"/>
        <rFont val="Calibri"/>
        <family val="2"/>
        <scheme val="minor"/>
      </rPr>
      <t>Corée du Sud</t>
    </r>
  </si>
  <si>
    <r>
      <rPr>
        <sz val="11"/>
        <color theme="1"/>
        <rFont val="Calibri"/>
        <family val="2"/>
        <scheme val="minor"/>
      </rPr>
      <t>Qualification pour la Coupe du Monde de la FIFA</t>
    </r>
  </si>
  <si>
    <r>
      <rPr>
        <sz val="11"/>
        <color theme="1"/>
        <rFont val="Calibri"/>
        <family val="2"/>
        <scheme val="minor"/>
      </rPr>
      <t>Mali</t>
    </r>
  </si>
  <si>
    <r>
      <rPr>
        <sz val="11"/>
        <color theme="1"/>
        <rFont val="Calibri"/>
        <family val="2"/>
        <scheme val="minor"/>
      </rPr>
      <t>Maroc</t>
    </r>
  </si>
  <si>
    <r>
      <rPr>
        <sz val="11"/>
        <color theme="1"/>
        <rFont val="Calibri"/>
        <family val="2"/>
        <scheme val="minor"/>
      </rPr>
      <t>Qualification pour la Coupe du Monde de la FIFA</t>
    </r>
  </si>
  <si>
    <r>
      <rPr>
        <sz val="11"/>
        <color theme="1"/>
        <rFont val="Calibri"/>
        <family val="2"/>
        <scheme val="minor"/>
      </rPr>
      <t>Burkina Faso</t>
    </r>
  </si>
  <si>
    <r>
      <rPr>
        <sz val="11"/>
        <color theme="1"/>
        <rFont val="Calibri"/>
        <family val="2"/>
        <scheme val="minor"/>
      </rPr>
      <t>Sénégal</t>
    </r>
  </si>
  <si>
    <r>
      <rPr>
        <sz val="11"/>
        <color theme="1"/>
        <rFont val="Calibri"/>
        <family val="2"/>
        <scheme val="minor"/>
      </rPr>
      <t>Qualification pour la Coupe du Monde de la FIFA</t>
    </r>
  </si>
  <si>
    <r>
      <rPr>
        <sz val="11"/>
        <color theme="1"/>
        <rFont val="Calibri"/>
        <family val="2"/>
        <scheme val="minor"/>
      </rPr>
      <t>Autriche</t>
    </r>
  </si>
  <si>
    <r>
      <rPr>
        <sz val="11"/>
        <color theme="1"/>
        <rFont val="Calibri"/>
        <family val="2"/>
        <scheme val="minor"/>
      </rPr>
      <t>Géorgie</t>
    </r>
  </si>
  <si>
    <r>
      <rPr>
        <sz val="11"/>
        <color theme="1"/>
        <rFont val="Calibri"/>
        <family val="2"/>
        <scheme val="minor"/>
      </rPr>
      <t>Qualification pour la Coupe du Monde de la FIFA</t>
    </r>
  </si>
  <si>
    <r>
      <rPr>
        <sz val="11"/>
        <color theme="1"/>
        <rFont val="Calibri"/>
        <family val="2"/>
        <scheme val="minor"/>
      </rPr>
      <t xml:space="preserve">République de Macédoine </t>
    </r>
  </si>
  <si>
    <r>
      <rPr>
        <sz val="11"/>
        <color theme="1"/>
        <rFont val="Calibri"/>
        <family val="2"/>
        <scheme val="minor"/>
      </rPr>
      <t>Albanie</t>
    </r>
  </si>
  <si>
    <r>
      <rPr>
        <sz val="11"/>
        <color theme="1"/>
        <rFont val="Calibri"/>
        <family val="2"/>
        <scheme val="minor"/>
      </rPr>
      <t>Qualification pour la Coupe du Monde de la FIFA</t>
    </r>
  </si>
  <si>
    <r>
      <rPr>
        <sz val="11"/>
        <color theme="1"/>
        <rFont val="Calibri"/>
        <family val="2"/>
        <scheme val="minor"/>
      </rPr>
      <t>Bolivie</t>
    </r>
  </si>
  <si>
    <r>
      <rPr>
        <sz val="11"/>
        <color theme="1"/>
        <rFont val="Calibri"/>
        <family val="2"/>
        <scheme val="minor"/>
      </rPr>
      <t>Brésil</t>
    </r>
  </si>
  <si>
    <r>
      <rPr>
        <sz val="11"/>
        <color theme="1"/>
        <rFont val="Calibri"/>
        <family val="2"/>
        <scheme val="minor"/>
      </rPr>
      <t>Qualification pour la Coupe du Monde de la FIFA</t>
    </r>
  </si>
  <si>
    <r>
      <rPr>
        <sz val="11"/>
        <color theme="1"/>
        <rFont val="Calibri"/>
        <family val="2"/>
        <scheme val="minor"/>
      </rPr>
      <t>Venezuela</t>
    </r>
  </si>
  <si>
    <r>
      <rPr>
        <sz val="11"/>
        <color theme="1"/>
        <rFont val="Calibri"/>
        <family val="2"/>
        <scheme val="minor"/>
      </rPr>
      <t>Uruguay</t>
    </r>
  </si>
  <si>
    <r>
      <rPr>
        <sz val="11"/>
        <color theme="1"/>
        <rFont val="Calibri"/>
        <family val="2"/>
        <scheme val="minor"/>
      </rPr>
      <t>Qualification pour la Coupe du Monde de la FIFA</t>
    </r>
  </si>
  <si>
    <r>
      <rPr>
        <sz val="11"/>
        <color theme="1"/>
        <rFont val="Calibri"/>
        <family val="2"/>
        <scheme val="minor"/>
      </rPr>
      <t>Argentine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</si>
  <si>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</si>
  <si>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</si>
  <si>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Syrie</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</si>
  <si>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</si>
  <si>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</si>
  <si>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Mali</t>
    </r>
  </si>
  <si>
    <r>
      <rPr>
        <sz val="11"/>
        <color theme="1"/>
        <rFont val="Calibri"/>
        <family val="2"/>
        <scheme val="minor"/>
      </rPr>
      <t>Côte d’Ivoire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</si>
  <si>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</si>
  <si>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</si>
  <si>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 xml:space="preserve">République de Macédoine </t>
    </r>
  </si>
  <si>
    <r>
      <rPr>
        <sz val="11"/>
        <color theme="1"/>
        <rFont val="Calibri"/>
        <family val="2"/>
        <scheme val="minor"/>
      </rPr>
      <t>Qualification pour la Coupe du Monde de la FIFA</t>
    </r>
  </si>
  <si>
    <r>
      <rPr>
        <sz val="11"/>
        <color theme="1"/>
        <rFont val="Calibri"/>
        <family val="2"/>
        <scheme val="minor"/>
      </rPr>
      <t>Croatie</t>
    </r>
  </si>
  <si>
    <r>
      <rPr>
        <sz val="11"/>
        <color theme="1"/>
        <rFont val="Calibri"/>
        <family val="2"/>
        <scheme val="minor"/>
      </rPr>
      <t>Finlande</t>
    </r>
  </si>
  <si>
    <r>
      <rPr>
        <sz val="11"/>
        <color theme="1"/>
        <rFont val="Calibri"/>
        <family val="2"/>
        <scheme val="minor"/>
      </rPr>
      <t>Qualification pour la Coupe du Monde de la FIFA</t>
    </r>
  </si>
  <si>
    <r>
      <rPr>
        <sz val="11"/>
        <color theme="1"/>
        <rFont val="Calibri"/>
        <family val="2"/>
        <scheme val="minor"/>
      </rPr>
      <t>Costa Rica</t>
    </r>
  </si>
  <si>
    <r>
      <rPr>
        <sz val="11"/>
        <color theme="1"/>
        <rFont val="Calibri"/>
        <family val="2"/>
        <scheme val="minor"/>
      </rPr>
      <t>Honduras</t>
    </r>
  </si>
  <si>
    <r>
      <rPr>
        <sz val="11"/>
        <color theme="1"/>
        <rFont val="Calibri"/>
        <family val="2"/>
        <scheme val="minor"/>
      </rPr>
      <t>Qualification pour la Coupe du Monde de la FIFA</t>
    </r>
  </si>
  <si>
    <r>
      <rPr>
        <sz val="11"/>
        <color theme="1"/>
        <rFont val="Calibri"/>
        <family val="2"/>
        <scheme val="minor"/>
      </rPr>
      <t>Ouganda</t>
    </r>
  </si>
  <si>
    <r>
      <rPr>
        <sz val="11"/>
        <color theme="1"/>
        <rFont val="Calibri"/>
        <family val="2"/>
        <scheme val="minor"/>
      </rPr>
      <t>Ghana</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</si>
  <si>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</si>
  <si>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</si>
  <si>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Roumanie</t>
    </r>
  </si>
  <si>
    <r>
      <rPr>
        <sz val="11"/>
        <color theme="1"/>
        <rFont val="Calibri"/>
        <family val="2"/>
        <scheme val="minor"/>
      </rPr>
      <t>Qualification pour la Coupe du Monde de la FIFA</t>
    </r>
  </si>
  <si>
    <r>
      <rPr>
        <sz val="11"/>
        <color theme="1"/>
        <rFont val="Calibri"/>
        <family val="2"/>
        <scheme val="minor"/>
      </rPr>
      <t>Slovénie</t>
    </r>
  </si>
  <si>
    <r>
      <rPr>
        <sz val="11"/>
        <color theme="1"/>
        <rFont val="Calibri"/>
        <family val="2"/>
        <scheme val="minor"/>
      </rPr>
      <t>Écosse</t>
    </r>
  </si>
  <si>
    <r>
      <rPr>
        <sz val="11"/>
        <color theme="1"/>
        <rFont val="Calibri"/>
        <family val="2"/>
        <scheme val="minor"/>
      </rPr>
      <t>Qualification pour la Coupe du Monde de la FIFA</t>
    </r>
  </si>
  <si>
    <r>
      <rPr>
        <sz val="11"/>
        <color theme="1"/>
        <rFont val="Calibri"/>
        <family val="2"/>
        <scheme val="minor"/>
      </rPr>
      <t>Finlande</t>
    </r>
  </si>
  <si>
    <r>
      <rPr>
        <sz val="11"/>
        <color theme="1"/>
        <rFont val="Calibri"/>
        <family val="2"/>
        <scheme val="minor"/>
      </rPr>
      <t>Turquie</t>
    </r>
  </si>
  <si>
    <r>
      <rPr>
        <sz val="11"/>
        <color theme="1"/>
        <rFont val="Calibri"/>
        <family val="2"/>
        <scheme val="minor"/>
      </rPr>
      <t>Qualification pour la Coupe du Monde de la FIFA</t>
    </r>
  </si>
  <si>
    <r>
      <rPr>
        <sz val="11"/>
        <color theme="1"/>
        <rFont val="Calibri"/>
        <family val="2"/>
        <scheme val="minor"/>
      </rPr>
      <t>Pérou</t>
    </r>
  </si>
  <si>
    <r>
      <rPr>
        <sz val="11"/>
        <color theme="1"/>
        <rFont val="Calibri"/>
        <family val="2"/>
        <scheme val="minor"/>
      </rPr>
      <t>Colombie</t>
    </r>
  </si>
  <si>
    <r>
      <rPr>
        <sz val="11"/>
        <color theme="1"/>
        <rFont val="Calibri"/>
        <family val="2"/>
        <scheme val="minor"/>
      </rPr>
      <t>Qualification pour la Coupe du Monde de la FIFA</t>
    </r>
  </si>
  <si>
    <r>
      <rPr>
        <sz val="11"/>
        <color theme="1"/>
        <rFont val="Calibri"/>
        <family val="2"/>
        <scheme val="minor"/>
      </rPr>
      <t>Japon</t>
    </r>
  </si>
  <si>
    <r>
      <rPr>
        <sz val="11"/>
        <color theme="1"/>
        <rFont val="Calibri"/>
        <family val="2"/>
        <scheme val="minor"/>
      </rPr>
      <t>Haïti</t>
    </r>
  </si>
  <si>
    <r>
      <rPr>
        <sz val="11"/>
        <color theme="1"/>
        <rFont val="Calibri"/>
        <family val="2"/>
        <scheme val="minor"/>
      </rPr>
      <t>Amical</t>
    </r>
  </si>
  <si>
    <r>
      <rPr>
        <sz val="11"/>
        <color theme="1"/>
        <rFont val="Calibri"/>
        <family val="2"/>
        <scheme val="minor"/>
      </rPr>
      <t>Russie</t>
    </r>
  </si>
  <si>
    <r>
      <rPr>
        <sz val="11"/>
        <color theme="1"/>
        <rFont val="Calibri"/>
        <family val="2"/>
        <scheme val="minor"/>
      </rPr>
      <t>Iran</t>
    </r>
  </si>
  <si>
    <r>
      <rPr>
        <sz val="11"/>
        <color theme="1"/>
        <rFont val="Calibri"/>
        <family val="2"/>
        <scheme val="minor"/>
      </rPr>
      <t>Amical</t>
    </r>
  </si>
  <si>
    <r>
      <rPr>
        <sz val="11"/>
        <color theme="1"/>
        <rFont val="Calibri"/>
        <family val="2"/>
        <scheme val="minor"/>
      </rPr>
      <t>Algérie</t>
    </r>
  </si>
  <si>
    <r>
      <rPr>
        <sz val="11"/>
        <color theme="1"/>
        <rFont val="Calibri"/>
        <family val="2"/>
        <scheme val="minor"/>
      </rPr>
      <t>Nigéria</t>
    </r>
  </si>
  <si>
    <r>
      <rPr>
        <sz val="11"/>
        <color theme="1"/>
        <rFont val="Calibri"/>
        <family val="2"/>
        <scheme val="minor"/>
      </rPr>
      <t>Qualification pour la Coupe du Monde de la FIFA</t>
    </r>
  </si>
  <si>
    <r>
      <rPr>
        <sz val="11"/>
        <color theme="1"/>
        <rFont val="Calibri"/>
        <family val="2"/>
        <scheme val="minor"/>
      </rPr>
      <t>Honduras</t>
    </r>
  </si>
  <si>
    <r>
      <rPr>
        <sz val="11"/>
        <color theme="1"/>
        <rFont val="Calibri"/>
        <family val="2"/>
        <scheme val="minor"/>
      </rPr>
      <t>Australie</t>
    </r>
  </si>
  <si>
    <r>
      <rPr>
        <sz val="11"/>
        <color theme="1"/>
        <rFont val="Calibri"/>
        <family val="2"/>
        <scheme val="minor"/>
      </rPr>
      <t>Qualification pour la Coupe du Monde de la FIFA</t>
    </r>
  </si>
  <si>
    <r>
      <rPr>
        <sz val="11"/>
        <color theme="1"/>
        <rFont val="Calibri"/>
        <family val="2"/>
        <scheme val="minor"/>
      </rPr>
      <t>Angleterre</t>
    </r>
  </si>
  <si>
    <r>
      <rPr>
        <sz val="11"/>
        <color theme="1"/>
        <rFont val="Calibri"/>
        <family val="2"/>
        <scheme val="minor"/>
      </rPr>
      <t>Allemagne</t>
    </r>
  </si>
  <si>
    <r>
      <rPr>
        <sz val="11"/>
        <color theme="1"/>
        <rFont val="Calibri"/>
        <family val="2"/>
        <scheme val="minor"/>
      </rPr>
      <t>Amical</t>
    </r>
  </si>
  <si>
    <r>
      <rPr>
        <sz val="11"/>
        <color theme="1"/>
        <rFont val="Calibri"/>
        <family val="2"/>
        <scheme val="minor"/>
      </rPr>
      <t>Pologne</t>
    </r>
  </si>
  <si>
    <r>
      <rPr>
        <sz val="11"/>
        <color theme="1"/>
        <rFont val="Calibri"/>
        <family val="2"/>
        <scheme val="minor"/>
      </rPr>
      <t>Uruguay</t>
    </r>
  </si>
  <si>
    <r>
      <rPr>
        <sz val="11"/>
        <color theme="1"/>
        <rFont val="Calibri"/>
        <family val="2"/>
        <scheme val="minor"/>
      </rPr>
      <t>Amical</t>
    </r>
  </si>
  <si>
    <r>
      <rPr>
        <sz val="11"/>
        <color theme="1"/>
        <rFont val="Calibri"/>
        <family val="2"/>
        <scheme val="minor"/>
      </rPr>
      <t>Belgique</t>
    </r>
  </si>
  <si>
    <r>
      <rPr>
        <sz val="11"/>
        <color theme="1"/>
        <rFont val="Calibri"/>
        <family val="2"/>
        <scheme val="minor"/>
      </rPr>
      <t>Mexique</t>
    </r>
  </si>
  <si>
    <r>
      <rPr>
        <sz val="11"/>
        <color theme="1"/>
        <rFont val="Calibri"/>
        <family val="2"/>
        <scheme val="minor"/>
      </rPr>
      <t>Amical</t>
    </r>
  </si>
  <si>
    <r>
      <rPr>
        <sz val="11"/>
        <color theme="1"/>
        <rFont val="Calibri"/>
        <family val="2"/>
        <scheme val="minor"/>
      </rPr>
      <t>Tunisie</t>
    </r>
  </si>
  <si>
    <r>
      <rPr>
        <sz val="11"/>
        <color theme="1"/>
        <rFont val="Calibri"/>
        <family val="2"/>
        <scheme val="minor"/>
      </rPr>
      <t>Libye</t>
    </r>
  </si>
  <si>
    <r>
      <rPr>
        <sz val="11"/>
        <color theme="1"/>
        <rFont val="Calibri"/>
        <family val="2"/>
        <scheme val="minor"/>
      </rPr>
      <t>Qualification pour la Coupe du Monde de la FIFA</t>
    </r>
  </si>
  <si>
    <r>
      <rPr>
        <sz val="11"/>
        <color theme="1"/>
        <rFont val="Calibri"/>
        <family val="2"/>
        <scheme val="minor"/>
      </rPr>
      <t>Zambie</t>
    </r>
  </si>
  <si>
    <r>
      <rPr>
        <sz val="11"/>
        <color theme="1"/>
        <rFont val="Calibri"/>
        <family val="2"/>
        <scheme val="minor"/>
      </rPr>
      <t>Cameroun</t>
    </r>
  </si>
  <si>
    <r>
      <rPr>
        <sz val="11"/>
        <color theme="1"/>
        <rFont val="Calibri"/>
        <family val="2"/>
        <scheme val="minor"/>
      </rPr>
      <t>Qualification pour la Coupe du Monde de la FIFA</t>
    </r>
  </si>
  <si>
    <r>
      <rPr>
        <sz val="11"/>
        <color theme="1"/>
        <rFont val="Calibri"/>
        <family val="2"/>
        <scheme val="minor"/>
      </rPr>
      <t>Nouvelle‑Zélande</t>
    </r>
  </si>
  <si>
    <r>
      <rPr>
        <sz val="11"/>
        <color theme="1"/>
        <rFont val="Calibri"/>
        <family val="2"/>
        <scheme val="minor"/>
      </rPr>
      <t>Pérou</t>
    </r>
  </si>
  <si>
    <r>
      <rPr>
        <sz val="11"/>
        <color theme="1"/>
        <rFont val="Calibri"/>
        <family val="2"/>
        <scheme val="minor"/>
      </rPr>
      <t>Qualification pour la Coupe du Monde de la FIFA</t>
    </r>
  </si>
  <si>
    <r>
      <rPr>
        <sz val="11"/>
        <color theme="1"/>
        <rFont val="Calibri"/>
        <family val="2"/>
        <scheme val="minor"/>
      </rPr>
      <t>Danemark</t>
    </r>
  </si>
  <si>
    <r>
      <rPr>
        <sz val="11"/>
        <color theme="1"/>
        <rFont val="Calibri"/>
        <family val="2"/>
        <scheme val="minor"/>
      </rPr>
      <t>Irlande</t>
    </r>
  </si>
  <si>
    <r>
      <rPr>
        <sz val="11"/>
        <color theme="1"/>
        <rFont val="Calibri"/>
        <family val="2"/>
        <scheme val="minor"/>
      </rPr>
      <t>Qualification pour la Coupe du Monde de la FIFA</t>
    </r>
  </si>
  <si>
    <r>
      <rPr>
        <sz val="11"/>
        <color theme="1"/>
        <rFont val="Calibri"/>
        <family val="2"/>
        <scheme val="minor"/>
      </rPr>
      <t>Ghana</t>
    </r>
  </si>
  <si>
    <r>
      <rPr>
        <sz val="11"/>
        <color theme="1"/>
        <rFont val="Calibri"/>
        <family val="2"/>
        <scheme val="minor"/>
      </rPr>
      <t>Égypte</t>
    </r>
  </si>
  <si>
    <r>
      <rPr>
        <sz val="11"/>
        <color theme="1"/>
        <rFont val="Calibri"/>
        <family val="2"/>
        <scheme val="minor"/>
      </rPr>
      <t>Qualification pour la Coupe du Monde de la FIFA</t>
    </r>
  </si>
  <si>
    <r>
      <rPr>
        <sz val="11"/>
        <color theme="1"/>
        <rFont val="Calibri"/>
        <family val="2"/>
        <scheme val="minor"/>
      </rPr>
      <t>Suisse</t>
    </r>
  </si>
  <si>
    <r>
      <rPr>
        <sz val="11"/>
        <color theme="1"/>
        <rFont val="Calibri"/>
        <family val="2"/>
        <scheme val="minor"/>
      </rPr>
      <t>Irlande du Nord</t>
    </r>
  </si>
  <si>
    <r>
      <rPr>
        <sz val="11"/>
        <color theme="1"/>
        <rFont val="Calibri"/>
        <family val="2"/>
        <scheme val="minor"/>
      </rPr>
      <t>Qualification pour la Coupe du Monde de la FIFA</t>
    </r>
  </si>
  <si>
    <r>
      <rPr>
        <sz val="11"/>
        <color theme="1"/>
        <rFont val="Calibri"/>
        <family val="2"/>
        <scheme val="minor"/>
      </rPr>
      <t>Grèce</t>
    </r>
  </si>
  <si>
    <r>
      <rPr>
        <sz val="11"/>
        <color theme="1"/>
        <rFont val="Calibri"/>
        <family val="2"/>
        <scheme val="minor"/>
      </rPr>
      <t>Croatie</t>
    </r>
  </si>
  <si>
    <r>
      <rPr>
        <sz val="11"/>
        <color theme="1"/>
        <rFont val="Calibri"/>
        <family val="2"/>
        <scheme val="minor"/>
      </rPr>
      <t>Qualification pour la Coupe du Monde de la FIFA</t>
    </r>
  </si>
  <si>
    <r>
      <rPr>
        <sz val="11"/>
        <color theme="1"/>
        <rFont val="Calibri"/>
        <family val="2"/>
        <scheme val="minor"/>
      </rPr>
      <t>Italie</t>
    </r>
  </si>
  <si>
    <r>
      <rPr>
        <sz val="11"/>
        <color theme="1"/>
        <rFont val="Calibri"/>
        <family val="2"/>
        <scheme val="minor"/>
      </rPr>
      <t>Suède</t>
    </r>
  </si>
  <si>
    <r>
      <rPr>
        <sz val="11"/>
        <color theme="1"/>
        <rFont val="Calibri"/>
        <family val="2"/>
        <scheme val="minor"/>
      </rPr>
      <t>Qualification pour la Coupe du Monde de la FIFA</t>
    </r>
  </si>
  <si>
    <r>
      <rPr>
        <sz val="11"/>
        <color theme="1"/>
        <rFont val="Calibri"/>
        <family val="2"/>
        <scheme val="minor"/>
      </rPr>
      <t>Irak</t>
    </r>
  </si>
  <si>
    <r>
      <rPr>
        <sz val="11"/>
        <color theme="1"/>
        <rFont val="Calibri"/>
        <family val="2"/>
        <scheme val="minor"/>
      </rPr>
      <t>Syrie</t>
    </r>
  </si>
  <si>
    <r>
      <rPr>
        <sz val="11"/>
        <color theme="1"/>
        <rFont val="Calibri"/>
        <family val="2"/>
        <scheme val="minor"/>
      </rPr>
      <t>Amical</t>
    </r>
  </si>
  <si>
    <r>
      <rPr>
        <sz val="11"/>
        <color theme="1"/>
        <rFont val="Calibri"/>
        <family val="2"/>
        <scheme val="minor"/>
      </rPr>
      <t>Géorgie</t>
    </r>
  </si>
  <si>
    <r>
      <rPr>
        <sz val="11"/>
        <color theme="1"/>
        <rFont val="Calibri"/>
        <family val="2"/>
        <scheme val="minor"/>
      </rPr>
      <t>Bélarus</t>
    </r>
  </si>
  <si>
    <r>
      <rPr>
        <sz val="11"/>
        <color theme="1"/>
        <rFont val="Calibri"/>
        <family val="2"/>
        <scheme val="minor"/>
      </rPr>
      <t>Amical</t>
    </r>
  </si>
  <si>
    <r>
      <rPr>
        <sz val="11"/>
        <color theme="1"/>
        <rFont val="Calibri"/>
        <family val="2"/>
        <scheme val="minor"/>
      </rPr>
      <t>Corée du Sud</t>
    </r>
  </si>
  <si>
    <r>
      <rPr>
        <sz val="11"/>
        <color theme="1"/>
        <rFont val="Calibri"/>
        <family val="2"/>
        <scheme val="minor"/>
      </rPr>
      <t>Serbie</t>
    </r>
  </si>
  <si>
    <r>
      <rPr>
        <sz val="11"/>
        <color theme="1"/>
        <rFont val="Calibri"/>
        <family val="2"/>
        <scheme val="minor"/>
      </rPr>
      <t>Amical</t>
    </r>
  </si>
  <si>
    <r>
      <rPr>
        <sz val="11"/>
        <color theme="1"/>
        <rFont val="Calibri"/>
        <family val="2"/>
        <scheme val="minor"/>
      </rPr>
      <t>Qatar</t>
    </r>
  </si>
  <si>
    <r>
      <rPr>
        <sz val="11"/>
        <color theme="1"/>
        <rFont val="Calibri"/>
        <family val="2"/>
        <scheme val="minor"/>
      </rPr>
      <t>Islande</t>
    </r>
  </si>
  <si>
    <r>
      <rPr>
        <sz val="11"/>
        <color theme="1"/>
        <rFont val="Calibri"/>
        <family val="2"/>
        <scheme val="minor"/>
      </rPr>
      <t>Amical</t>
    </r>
  </si>
  <si>
    <r>
      <rPr>
        <sz val="11"/>
        <color theme="1"/>
        <rFont val="Calibri"/>
        <family val="2"/>
        <scheme val="minor"/>
      </rPr>
      <t>Pays de Galles</t>
    </r>
  </si>
  <si>
    <r>
      <rPr>
        <sz val="11"/>
        <color theme="1"/>
        <rFont val="Calibri"/>
        <family val="2"/>
        <scheme val="minor"/>
      </rPr>
      <t>Panama</t>
    </r>
  </si>
  <si>
    <r>
      <rPr>
        <sz val="11"/>
        <color theme="1"/>
        <rFont val="Calibri"/>
        <family val="2"/>
        <scheme val="minor"/>
      </rPr>
      <t>Amical</t>
    </r>
  </si>
  <si>
    <r>
      <rPr>
        <sz val="11"/>
        <color theme="1"/>
        <rFont val="Calibri"/>
        <family val="2"/>
        <scheme val="minor"/>
      </rPr>
      <t>Russie</t>
    </r>
  </si>
  <si>
    <r>
      <rPr>
        <sz val="11"/>
        <color theme="1"/>
        <rFont val="Calibri"/>
        <family val="2"/>
        <scheme val="minor"/>
      </rPr>
      <t>Espagne</t>
    </r>
  </si>
  <si>
    <r>
      <rPr>
        <sz val="11"/>
        <color theme="1"/>
        <rFont val="Calibri"/>
        <family val="2"/>
        <scheme val="minor"/>
      </rPr>
      <t>Amical</t>
    </r>
  </si>
  <si>
    <r>
      <rPr>
        <sz val="11"/>
        <color theme="1"/>
        <rFont val="Calibri"/>
        <family val="2"/>
        <scheme val="minor"/>
      </rPr>
      <t>Angleterre</t>
    </r>
  </si>
  <si>
    <r>
      <rPr>
        <sz val="11"/>
        <color theme="1"/>
        <rFont val="Calibri"/>
        <family val="2"/>
        <scheme val="minor"/>
      </rPr>
      <t>Brésil</t>
    </r>
  </si>
  <si>
    <r>
      <rPr>
        <sz val="11"/>
        <color theme="1"/>
        <rFont val="Calibri"/>
        <family val="2"/>
        <scheme val="minor"/>
      </rPr>
      <t>Amical</t>
    </r>
  </si>
  <si>
    <r>
      <rPr>
        <sz val="11"/>
        <color theme="1"/>
        <rFont val="Calibri"/>
        <family val="2"/>
        <scheme val="minor"/>
      </rPr>
      <t>Allemagne</t>
    </r>
  </si>
  <si>
    <r>
      <rPr>
        <sz val="11"/>
        <color theme="1"/>
        <rFont val="Calibri"/>
        <family val="2"/>
        <scheme val="minor"/>
      </rPr>
      <t>France</t>
    </r>
  </si>
  <si>
    <r>
      <rPr>
        <sz val="11"/>
        <color theme="1"/>
        <rFont val="Calibri"/>
        <family val="2"/>
        <scheme val="minor"/>
      </rPr>
      <t>Amical</t>
    </r>
  </si>
  <si>
    <r>
      <rPr>
        <sz val="11"/>
        <color theme="1"/>
        <rFont val="Calibri"/>
        <family val="2"/>
        <scheme val="minor"/>
      </rPr>
      <t>Émirats arabes unis</t>
    </r>
  </si>
  <si>
    <r>
      <rPr>
        <sz val="11"/>
        <color theme="1"/>
        <rFont val="Calibri"/>
        <family val="2"/>
        <scheme val="minor"/>
      </rPr>
      <t>Arabie saoudite</t>
    </r>
  </si>
  <si>
    <r>
      <rPr>
        <sz val="11"/>
        <color theme="1"/>
        <rFont val="Calibri"/>
        <family val="2"/>
        <scheme val="minor"/>
      </rPr>
      <t>Amical</t>
    </r>
  </si>
  <si>
    <r>
      <rPr>
        <sz val="11"/>
        <color theme="1"/>
        <rFont val="Calibri"/>
        <family val="2"/>
        <scheme val="minor"/>
      </rPr>
      <t>Jordanie</t>
    </r>
  </si>
  <si>
    <r>
      <rPr>
        <sz val="11"/>
        <color theme="1"/>
        <rFont val="Calibri"/>
        <family val="2"/>
        <scheme val="minor"/>
      </rPr>
      <t>Libye</t>
    </r>
  </si>
  <si>
    <r>
      <rPr>
        <sz val="11"/>
        <color theme="1"/>
        <rFont val="Calibri"/>
        <family val="2"/>
        <scheme val="minor"/>
      </rPr>
      <t>Amical</t>
    </r>
  </si>
  <si>
    <r>
      <rPr>
        <sz val="11"/>
        <color theme="1"/>
        <rFont val="Calibri"/>
        <family val="2"/>
        <scheme val="minor"/>
      </rPr>
      <t>Koweït</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</si>
  <si>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</si>
  <si>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</si>
  <si>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Irak</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</si>
  <si>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</si>
  <si>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</si>
  <si>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Oman</t>
    </r>
  </si>
  <si>
    <r>
      <rPr>
        <sz val="11"/>
        <color theme="1"/>
        <rFont val="Calibri"/>
        <family val="2"/>
        <scheme val="minor"/>
      </rPr>
      <t>Émirats arabes unis</t>
    </r>
  </si>
  <si>
    <r>
      <rPr>
        <sz val="11"/>
        <color theme="1"/>
        <rFont val="Calibri"/>
        <family val="2"/>
        <scheme val="minor"/>
      </rPr>
      <t>Amical</t>
    </r>
  </si>
  <si>
    <r>
      <rPr>
        <sz val="11"/>
        <color theme="1"/>
        <rFont val="Calibri"/>
        <family val="2"/>
        <scheme val="minor"/>
      </rPr>
      <t>Estonie</t>
    </r>
  </si>
  <si>
    <r>
      <rPr>
        <sz val="11"/>
        <color theme="1"/>
        <rFont val="Calibri"/>
        <family val="2"/>
        <scheme val="minor"/>
      </rPr>
      <t>Suède</t>
    </r>
  </si>
  <si>
    <r>
      <rPr>
        <sz val="11"/>
        <color theme="1"/>
        <rFont val="Calibri"/>
        <family val="2"/>
        <scheme val="minor"/>
      </rPr>
      <t>Amical</t>
    </r>
  </si>
  <si>
    <r>
      <rPr>
        <b/>
        <sz val="11"/>
        <color theme="0"/>
        <rFont val="Calibri"/>
        <family val="2"/>
        <scheme val="minor"/>
      </rPr>
      <t xml:space="preserve">Moyenne des buts marqués c. percentile </t>
    </r>
  </si>
  <si>
    <r>
      <rPr>
        <b/>
        <sz val="11"/>
        <color theme="0"/>
        <rFont val="Calibri"/>
        <family val="2"/>
        <scheme val="minor"/>
      </rPr>
      <t xml:space="preserve">Moyenne des buts marqués par percentile </t>
    </r>
  </si>
  <si>
    <r>
      <rPr>
        <b/>
        <sz val="11"/>
        <color theme="0"/>
        <rFont val="Calibri"/>
        <family val="2"/>
        <scheme val="minor"/>
      </rPr>
      <t xml:space="preserve">Matchs joués par percentile </t>
    </r>
  </si>
  <si>
    <r>
      <rPr>
        <b/>
        <sz val="11"/>
        <color theme="9" tint="-0.499984740745262"/>
        <rFont val="Calibri"/>
        <family val="2"/>
        <scheme val="minor"/>
      </rPr>
      <t>Brésil</t>
    </r>
  </si>
  <si>
    <r>
      <rPr>
        <b/>
        <sz val="11"/>
        <color theme="9" tint="-0.499984740745262"/>
        <rFont val="Calibri"/>
        <family val="2"/>
        <scheme val="minor"/>
      </rPr>
      <t>Allemagne</t>
    </r>
  </si>
  <si>
    <r>
      <rPr>
        <b/>
        <sz val="11"/>
        <color theme="9" tint="-0.499984740745262"/>
        <rFont val="Calibri"/>
        <family val="2"/>
        <scheme val="minor"/>
      </rPr>
      <t>Espagne</t>
    </r>
  </si>
  <si>
    <r>
      <rPr>
        <b/>
        <sz val="11"/>
        <color theme="9" tint="-0.499984740745262"/>
        <rFont val="Calibri"/>
        <family val="2"/>
        <scheme val="minor"/>
      </rPr>
      <t>Portugal</t>
    </r>
  </si>
  <si>
    <r>
      <rPr>
        <b/>
        <sz val="11"/>
        <color theme="9" tint="-0.499984740745262"/>
        <rFont val="Calibri"/>
        <family val="2"/>
        <scheme val="minor"/>
      </rPr>
      <t>France</t>
    </r>
  </si>
  <si>
    <r>
      <rPr>
        <b/>
        <sz val="11"/>
        <color theme="9" tint="-0.499984740745262"/>
        <rFont val="Calibri"/>
        <family val="2"/>
        <scheme val="minor"/>
      </rPr>
      <t>Argentine</t>
    </r>
  </si>
  <si>
    <r>
      <rPr>
        <b/>
        <sz val="11"/>
        <color theme="9" tint="-0.499984740745262"/>
        <rFont val="Calibri"/>
        <family val="2"/>
        <scheme val="minor"/>
      </rPr>
      <t>Angleterre</t>
    </r>
  </si>
  <si>
    <r>
      <rPr>
        <b/>
        <sz val="11"/>
        <color theme="9" tint="-0.499984740745262"/>
        <rFont val="Calibri"/>
        <family val="2"/>
        <scheme val="minor"/>
      </rPr>
      <t>Belgique</t>
    </r>
  </si>
  <si>
    <r>
      <rPr>
        <b/>
        <sz val="11"/>
        <color theme="9" tint="-0.499984740745262"/>
        <rFont val="Calibri"/>
        <family val="2"/>
        <scheme val="minor"/>
      </rPr>
      <t>Colombie</t>
    </r>
  </si>
  <si>
    <r>
      <rPr>
        <b/>
        <sz val="11"/>
        <color theme="9" tint="-0.499984740745262"/>
        <rFont val="Calibri"/>
        <family val="2"/>
        <scheme val="minor"/>
      </rPr>
      <t>Pérou</t>
    </r>
  </si>
  <si>
    <r>
      <rPr>
        <b/>
        <sz val="11"/>
        <color theme="9" tint="-0.499984740745262"/>
        <rFont val="Calibri"/>
        <family val="2"/>
        <scheme val="minor"/>
      </rPr>
      <t>Uruguay</t>
    </r>
  </si>
  <si>
    <r>
      <rPr>
        <b/>
        <sz val="11"/>
        <color theme="9" tint="-0.499984740745262"/>
        <rFont val="Calibri"/>
        <family val="2"/>
        <scheme val="minor"/>
      </rPr>
      <t>Suisse</t>
    </r>
  </si>
  <si>
    <r>
      <rPr>
        <b/>
        <sz val="11"/>
        <color theme="9" tint="-0.499984740745262"/>
        <rFont val="Calibri"/>
        <family val="2"/>
        <scheme val="minor"/>
      </rPr>
      <t>Croatie</t>
    </r>
  </si>
  <si>
    <r>
      <rPr>
        <b/>
        <sz val="11"/>
        <color theme="9" tint="-0.499984740745262"/>
        <rFont val="Calibri"/>
        <family val="2"/>
        <scheme val="minor"/>
      </rPr>
      <t>Mexique</t>
    </r>
  </si>
  <si>
    <r>
      <rPr>
        <b/>
        <sz val="11"/>
        <color theme="9" tint="-0.499984740745262"/>
        <rFont val="Calibri"/>
        <family val="2"/>
        <scheme val="minor"/>
      </rPr>
      <t>Danemark</t>
    </r>
  </si>
  <si>
    <r>
      <rPr>
        <b/>
        <sz val="11"/>
        <color theme="9" tint="-0.499984740745262"/>
        <rFont val="Calibri"/>
        <family val="2"/>
        <scheme val="minor"/>
      </rPr>
      <t>Pologne</t>
    </r>
  </si>
  <si>
    <r>
      <rPr>
        <b/>
        <sz val="11"/>
        <color theme="9" tint="-0.499984740745262"/>
        <rFont val="Calibri"/>
        <family val="2"/>
        <scheme val="minor"/>
      </rPr>
      <t>Suède</t>
    </r>
  </si>
  <si>
    <r>
      <rPr>
        <b/>
        <sz val="11"/>
        <color theme="9" tint="-0.499984740745262"/>
        <rFont val="Calibri"/>
        <family val="2"/>
        <scheme val="minor"/>
      </rPr>
      <t>Islande</t>
    </r>
  </si>
  <si>
    <r>
      <rPr>
        <b/>
        <sz val="11"/>
        <color theme="9" tint="-0.499984740745262"/>
        <rFont val="Calibri"/>
        <family val="2"/>
        <scheme val="minor"/>
      </rPr>
      <t>Iran</t>
    </r>
  </si>
  <si>
    <r>
      <rPr>
        <b/>
        <sz val="11"/>
        <color theme="9" tint="-0.499984740745262"/>
        <rFont val="Calibri"/>
        <family val="2"/>
        <scheme val="minor"/>
      </rPr>
      <t>Serbie</t>
    </r>
  </si>
  <si>
    <r>
      <rPr>
        <b/>
        <sz val="11"/>
        <color theme="9" tint="-0.499984740745262"/>
        <rFont val="Calibri"/>
        <family val="2"/>
        <scheme val="minor"/>
      </rPr>
      <t>Corée du Sud</t>
    </r>
  </si>
  <si>
    <r>
      <rPr>
        <b/>
        <sz val="11"/>
        <color theme="9" tint="-0.499984740745262"/>
        <rFont val="Calibri"/>
        <family val="2"/>
        <scheme val="minor"/>
      </rPr>
      <t>Sénégal</t>
    </r>
  </si>
  <si>
    <r>
      <rPr>
        <b/>
        <sz val="11"/>
        <color theme="9" tint="-0.499984740745262"/>
        <rFont val="Calibri"/>
        <family val="2"/>
        <scheme val="minor"/>
      </rPr>
      <t>Costa Rica</t>
    </r>
  </si>
  <si>
    <r>
      <rPr>
        <b/>
        <sz val="11"/>
        <color theme="9" tint="-0.499984740745262"/>
        <rFont val="Calibri"/>
        <family val="2"/>
        <scheme val="minor"/>
      </rPr>
      <t>Australie</t>
    </r>
  </si>
  <si>
    <r>
      <rPr>
        <b/>
        <sz val="11"/>
        <color theme="9" tint="-0.499984740745262"/>
        <rFont val="Calibri"/>
        <family val="2"/>
        <scheme val="minor"/>
      </rPr>
      <t>Japon</t>
    </r>
  </si>
  <si>
    <r>
      <rPr>
        <b/>
        <sz val="11"/>
        <color theme="9" tint="-0.499984740745262"/>
        <rFont val="Calibri"/>
        <family val="2"/>
        <scheme val="minor"/>
      </rPr>
      <t>Russie</t>
    </r>
  </si>
  <si>
    <r>
      <rPr>
        <b/>
        <sz val="11"/>
        <color theme="9" tint="-0.499984740745262"/>
        <rFont val="Calibri"/>
        <family val="2"/>
        <scheme val="minor"/>
      </rPr>
      <t>Nigéria</t>
    </r>
  </si>
  <si>
    <r>
      <rPr>
        <b/>
        <sz val="11"/>
        <color theme="9" tint="-0.499984740745262"/>
        <rFont val="Calibri"/>
        <family val="2"/>
        <scheme val="minor"/>
      </rPr>
      <t>Maroc</t>
    </r>
  </si>
  <si>
    <r>
      <rPr>
        <b/>
        <sz val="11"/>
        <color theme="9" tint="-0.499984740745262"/>
        <rFont val="Calibri"/>
        <family val="2"/>
        <scheme val="minor"/>
      </rPr>
      <t>Panama</t>
    </r>
  </si>
  <si>
    <r>
      <rPr>
        <b/>
        <sz val="11"/>
        <color theme="9" tint="-0.499984740745262"/>
        <rFont val="Calibri"/>
        <family val="2"/>
        <scheme val="minor"/>
      </rPr>
      <t>Égypte</t>
    </r>
  </si>
  <si>
    <r>
      <rPr>
        <b/>
        <sz val="11"/>
        <color theme="9" tint="-0.499984740745262"/>
        <rFont val="Calibri"/>
        <family val="2"/>
        <scheme val="minor"/>
      </rPr>
      <t>Tunisie</t>
    </r>
  </si>
  <si>
    <r>
      <rPr>
        <b/>
        <sz val="11"/>
        <color theme="9" tint="-0.499984740745262"/>
        <rFont val="Calibri"/>
        <family val="2"/>
        <scheme val="minor"/>
      </rPr>
      <t>Arabie saoudite</t>
    </r>
  </si>
  <si>
    <r>
      <rPr>
        <b/>
        <sz val="11"/>
        <color theme="9" tint="-0.499984740745262"/>
        <rFont val="Calibri"/>
        <family val="2"/>
        <scheme val="minor"/>
      </rPr>
      <t>Brésil</t>
    </r>
  </si>
  <si>
    <r>
      <rPr>
        <b/>
        <sz val="11"/>
        <color theme="9" tint="-0.499984740745262"/>
        <rFont val="Calibri"/>
        <family val="2"/>
        <scheme val="minor"/>
      </rPr>
      <t>Allemagne</t>
    </r>
  </si>
  <si>
    <r>
      <rPr>
        <b/>
        <sz val="11"/>
        <color theme="9" tint="-0.499984740745262"/>
        <rFont val="Calibri"/>
        <family val="2"/>
        <scheme val="minor"/>
      </rPr>
      <t>Espagne</t>
    </r>
  </si>
  <si>
    <r>
      <rPr>
        <b/>
        <sz val="11"/>
        <color theme="9" tint="-0.499984740745262"/>
        <rFont val="Calibri"/>
        <family val="2"/>
        <scheme val="minor"/>
      </rPr>
      <t>Portugal</t>
    </r>
  </si>
  <si>
    <r>
      <rPr>
        <b/>
        <sz val="11"/>
        <color theme="9" tint="-0.499984740745262"/>
        <rFont val="Calibri"/>
        <family val="2"/>
        <scheme val="minor"/>
      </rPr>
      <t>France</t>
    </r>
  </si>
  <si>
    <r>
      <rPr>
        <b/>
        <sz val="11"/>
        <color theme="9" tint="-0.499984740745262"/>
        <rFont val="Calibri"/>
        <family val="2"/>
        <scheme val="minor"/>
      </rPr>
      <t>Argentine</t>
    </r>
  </si>
  <si>
    <r>
      <rPr>
        <b/>
        <sz val="11"/>
        <color theme="9" tint="-0.499984740745262"/>
        <rFont val="Calibri"/>
        <family val="2"/>
        <scheme val="minor"/>
      </rPr>
      <t>Angleterre</t>
    </r>
  </si>
  <si>
    <r>
      <rPr>
        <b/>
        <sz val="11"/>
        <color theme="9" tint="-0.499984740745262"/>
        <rFont val="Calibri"/>
        <family val="2"/>
        <scheme val="minor"/>
      </rPr>
      <t>Belgique</t>
    </r>
  </si>
  <si>
    <r>
      <rPr>
        <b/>
        <sz val="11"/>
        <color theme="9" tint="-0.499984740745262"/>
        <rFont val="Calibri"/>
        <family val="2"/>
        <scheme val="minor"/>
      </rPr>
      <t>Colombie</t>
    </r>
  </si>
  <si>
    <r>
      <rPr>
        <b/>
        <sz val="11"/>
        <color theme="9" tint="-0.499984740745262"/>
        <rFont val="Calibri"/>
        <family val="2"/>
        <scheme val="minor"/>
      </rPr>
      <t>Pérou</t>
    </r>
  </si>
  <si>
    <r>
      <rPr>
        <b/>
        <sz val="11"/>
        <color theme="9" tint="-0.499984740745262"/>
        <rFont val="Calibri"/>
        <family val="2"/>
        <scheme val="minor"/>
      </rPr>
      <t>Uruguay</t>
    </r>
  </si>
  <si>
    <r>
      <rPr>
        <b/>
        <sz val="11"/>
        <color theme="9" tint="-0.499984740745262"/>
        <rFont val="Calibri"/>
        <family val="2"/>
        <scheme val="minor"/>
      </rPr>
      <t>Suisse</t>
    </r>
  </si>
  <si>
    <r>
      <rPr>
        <b/>
        <sz val="11"/>
        <color theme="9" tint="-0.499984740745262"/>
        <rFont val="Calibri"/>
        <family val="2"/>
        <scheme val="minor"/>
      </rPr>
      <t>Croatie</t>
    </r>
  </si>
  <si>
    <r>
      <rPr>
        <b/>
        <sz val="11"/>
        <color theme="9" tint="-0.499984740745262"/>
        <rFont val="Calibri"/>
        <family val="2"/>
        <scheme val="minor"/>
      </rPr>
      <t>Mexique</t>
    </r>
  </si>
  <si>
    <r>
      <rPr>
        <b/>
        <sz val="11"/>
        <color theme="9" tint="-0.499984740745262"/>
        <rFont val="Calibri"/>
        <family val="2"/>
        <scheme val="minor"/>
      </rPr>
      <t>Danemark</t>
    </r>
  </si>
  <si>
    <r>
      <rPr>
        <b/>
        <sz val="11"/>
        <color theme="9" tint="-0.499984740745262"/>
        <rFont val="Calibri"/>
        <family val="2"/>
        <scheme val="minor"/>
      </rPr>
      <t>Pologne</t>
    </r>
  </si>
  <si>
    <r>
      <rPr>
        <b/>
        <sz val="11"/>
        <color theme="9" tint="-0.499984740745262"/>
        <rFont val="Calibri"/>
        <family val="2"/>
        <scheme val="minor"/>
      </rPr>
      <t>Suède</t>
    </r>
  </si>
  <si>
    <r>
      <rPr>
        <b/>
        <sz val="11"/>
        <color theme="9" tint="-0.499984740745262"/>
        <rFont val="Calibri"/>
        <family val="2"/>
        <scheme val="minor"/>
      </rPr>
      <t>Islande</t>
    </r>
  </si>
  <si>
    <r>
      <rPr>
        <b/>
        <sz val="11"/>
        <color theme="9" tint="-0.499984740745262"/>
        <rFont val="Calibri"/>
        <family val="2"/>
        <scheme val="minor"/>
      </rPr>
      <t>Iran</t>
    </r>
  </si>
  <si>
    <r>
      <rPr>
        <b/>
        <sz val="11"/>
        <color theme="9" tint="-0.499984740745262"/>
        <rFont val="Calibri"/>
        <family val="2"/>
        <scheme val="minor"/>
      </rPr>
      <t>Serbie</t>
    </r>
  </si>
  <si>
    <r>
      <rPr>
        <b/>
        <sz val="11"/>
        <color theme="9" tint="-0.499984740745262"/>
        <rFont val="Calibri"/>
        <family val="2"/>
        <scheme val="minor"/>
      </rPr>
      <t>Corée du Sud</t>
    </r>
  </si>
  <si>
    <r>
      <rPr>
        <b/>
        <sz val="11"/>
        <color theme="9" tint="-0.499984740745262"/>
        <rFont val="Calibri"/>
        <family val="2"/>
        <scheme val="minor"/>
      </rPr>
      <t>Sénégal</t>
    </r>
  </si>
  <si>
    <r>
      <rPr>
        <b/>
        <sz val="11"/>
        <color theme="9" tint="-0.499984740745262"/>
        <rFont val="Calibri"/>
        <family val="2"/>
        <scheme val="minor"/>
      </rPr>
      <t>Costa Rica</t>
    </r>
  </si>
  <si>
    <r>
      <rPr>
        <b/>
        <sz val="11"/>
        <color theme="9" tint="-0.499984740745262"/>
        <rFont val="Calibri"/>
        <family val="2"/>
        <scheme val="minor"/>
      </rPr>
      <t>Australie</t>
    </r>
  </si>
  <si>
    <r>
      <rPr>
        <b/>
        <sz val="11"/>
        <color theme="9" tint="-0.499984740745262"/>
        <rFont val="Calibri"/>
        <family val="2"/>
        <scheme val="minor"/>
      </rPr>
      <t>Japon</t>
    </r>
  </si>
  <si>
    <r>
      <rPr>
        <b/>
        <sz val="11"/>
        <color theme="9" tint="-0.499984740745262"/>
        <rFont val="Calibri"/>
        <family val="2"/>
        <scheme val="minor"/>
      </rPr>
      <t>Russie</t>
    </r>
  </si>
  <si>
    <r>
      <rPr>
        <b/>
        <sz val="11"/>
        <color theme="9" tint="-0.499984740745262"/>
        <rFont val="Calibri"/>
        <family val="2"/>
        <scheme val="minor"/>
      </rPr>
      <t>Nigéria</t>
    </r>
  </si>
  <si>
    <r>
      <rPr>
        <b/>
        <sz val="11"/>
        <color theme="9" tint="-0.499984740745262"/>
        <rFont val="Calibri"/>
        <family val="2"/>
        <scheme val="minor"/>
      </rPr>
      <t>Maroc</t>
    </r>
  </si>
  <si>
    <r>
      <rPr>
        <b/>
        <sz val="11"/>
        <color theme="9" tint="-0.499984740745262"/>
        <rFont val="Calibri"/>
        <family val="2"/>
        <scheme val="minor"/>
      </rPr>
      <t>Panama</t>
    </r>
  </si>
  <si>
    <r>
      <rPr>
        <b/>
        <sz val="11"/>
        <color theme="9" tint="-0.499984740745262"/>
        <rFont val="Calibri"/>
        <family val="2"/>
        <scheme val="minor"/>
      </rPr>
      <t>Égypte</t>
    </r>
  </si>
  <si>
    <r>
      <rPr>
        <b/>
        <sz val="11"/>
        <color theme="9" tint="-0.499984740745262"/>
        <rFont val="Calibri"/>
        <family val="2"/>
        <scheme val="minor"/>
      </rPr>
      <t>Tunisie</t>
    </r>
  </si>
  <si>
    <r>
      <rPr>
        <b/>
        <sz val="11"/>
        <color theme="9" tint="-0.499984740745262"/>
        <rFont val="Calibri"/>
        <family val="2"/>
        <scheme val="minor"/>
      </rPr>
      <t>Arabie saoudite</t>
    </r>
  </si>
  <si>
    <t>14 juin</t>
  </si>
  <si>
    <t>15 juin</t>
  </si>
  <si>
    <t xml:space="preserve"> 16 juin</t>
  </si>
  <si>
    <t xml:space="preserve"> 17 juin</t>
  </si>
  <si>
    <t xml:space="preserve"> 18 juin</t>
  </si>
  <si>
    <t xml:space="preserve"> 19 juin</t>
  </si>
  <si>
    <t xml:space="preserve"> 20 juin</t>
  </si>
  <si>
    <t xml:space="preserve"> 21 juin</t>
  </si>
  <si>
    <t xml:space="preserve"> 22 juin</t>
  </si>
  <si>
    <t xml:space="preserve"> 23 juin</t>
  </si>
  <si>
    <t xml:space="preserve"> 24 juin</t>
  </si>
  <si>
    <t xml:space="preserve"> 25 juin</t>
  </si>
  <si>
    <t xml:space="preserve"> 26 juin</t>
  </si>
  <si>
    <t xml:space="preserve"> 27 juin</t>
  </si>
  <si>
    <t xml:space="preserve"> 28 juin</t>
  </si>
  <si>
    <t>Cabo Verde</t>
  </si>
  <si>
    <t>Cap-Vert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</si>
</sst>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00"/>
    <numFmt numFmtId="166" formatCode="0.0000000"/>
  </numFmts>
  <fonts count="28">
    <font>
      <sz val="11"/>
      <color theme="1"/>
      <name val="Calibri"/>
      <family val="2"/>
      <scheme val="minor"/>
    </font>
    <font>
      <sz val="11"/>
      <color rgb="FF3F3F76"/>
      <name val="Calibri"/>
      <family val="2"/>
      <scheme val="minor"/>
    </font>
    <font>
      <b/>
      <sz val="11"/>
      <color theme="1"/>
      <name val="Calibri"/>
      <family val="2"/>
      <scheme val="minor"/>
    </font>
    <font>
      <sz val="11"/>
      <color rgb="FF006100"/>
      <name val="Calibri"/>
      <family val="2"/>
      <scheme val="minor"/>
    </font>
    <font>
      <sz val="11"/>
      <color theme="1"/>
      <name val="Calibri"/>
      <family val="2"/>
      <scheme val="minor"/>
    </font>
    <font>
      <b/>
      <sz val="11"/>
      <color theme="0"/>
      <name val="Calibri"/>
      <family val="2"/>
      <scheme val="minor"/>
    </font>
    <font>
      <i/>
      <sz val="11"/>
      <name val="Calibri"/>
      <family val="2"/>
      <scheme val="minor"/>
    </font>
    <font>
      <sz val="11"/>
      <name val="Calibri"/>
      <family val="2"/>
      <scheme val="minor"/>
    </font>
    <font>
      <b/>
      <sz val="11"/>
      <color theme="9"/>
      <name val="Calibri"/>
      <family val="2"/>
      <scheme val="minor"/>
    </font>
    <font>
      <b/>
      <sz val="13.5"/>
      <color theme="1"/>
      <name val="Calibri"/>
      <family val="2"/>
      <scheme val="minor"/>
    </font>
    <font>
      <sz val="20"/>
      <color theme="1"/>
      <name val="Calibri"/>
      <family val="2"/>
      <scheme val="minor"/>
    </font>
    <font>
      <b/>
      <sz val="28"/>
      <color theme="1"/>
      <name val="Calibri"/>
      <family val="2"/>
      <scheme val="minor"/>
    </font>
    <font>
      <u/>
      <sz val="12"/>
      <color theme="10"/>
      <name val="Calibri"/>
      <family val="2"/>
      <scheme val="minor"/>
    </font>
    <font>
      <b/>
      <sz val="26"/>
      <color theme="1"/>
      <name val="Calibri (Body)_x0000_"/>
    </font>
    <font>
      <sz val="11"/>
      <color theme="9" tint="-0.499984740745262"/>
      <name val="Calibri"/>
      <family val="2"/>
      <scheme val="minor"/>
    </font>
    <font>
      <b/>
      <sz val="11"/>
      <color theme="9" tint="-0.499984740745262"/>
      <name val="Calibri"/>
      <family val="2"/>
      <scheme val="minor"/>
    </font>
    <font>
      <b/>
      <sz val="24"/>
      <color theme="1"/>
      <name val="Calibri"/>
      <family val="2"/>
      <scheme val="minor"/>
    </font>
    <font>
      <sz val="24"/>
      <color theme="1"/>
      <name val="Calibri"/>
      <family val="2"/>
      <scheme val="minor"/>
    </font>
    <font>
      <sz val="11"/>
      <color rgb="FFFF0000"/>
      <name val="Calibri"/>
      <family val="2"/>
      <scheme val="minor"/>
    </font>
    <font>
      <sz val="11"/>
      <color theme="0"/>
      <name val="Calibri"/>
      <family val="2"/>
      <scheme val="minor"/>
    </font>
    <font>
      <b/>
      <sz val="12"/>
      <color theme="9" tint="-0.499984740745262"/>
      <name val="Calibri"/>
      <family val="2"/>
      <scheme val="minor"/>
    </font>
    <font>
      <sz val="11"/>
      <color theme="2" tint="-0.499984740745262"/>
      <name val="Calibri"/>
      <family val="2"/>
      <scheme val="minor"/>
    </font>
    <font>
      <sz val="12"/>
      <color theme="2" tint="-0.499984740745262"/>
      <name val="Calibri"/>
      <family val="2"/>
      <scheme val="minor"/>
    </font>
    <font>
      <vertAlign val="superscript"/>
      <sz val="11"/>
      <color theme="1"/>
      <name val="Calibri"/>
      <family val="2"/>
      <scheme val="minor"/>
    </font>
    <font>
      <b/>
      <sz val="14"/>
      <color theme="1"/>
      <name val="Calibri"/>
      <family val="2"/>
      <scheme val="minor"/>
    </font>
    <font>
      <b/>
      <sz val="14"/>
      <color theme="0"/>
      <name val="Calibri"/>
      <family val="2"/>
      <scheme val="minor"/>
    </font>
    <font>
      <b/>
      <sz val="13"/>
      <color rgb="FFFFFFFF"/>
      <name val="Calibri"/>
      <family val="2"/>
      <scheme val="minor"/>
    </font>
    <font>
      <b/>
      <sz val="11"/>
      <color rgb="FFFF0000"/>
      <name val="Calibri"/>
      <family val="2"/>
      <scheme val="minor"/>
    </font>
  </fonts>
  <fills count="22">
    <fill>
      <patternFill patternType="none"/>
    </fill>
    <fill>
      <patternFill patternType="gray125"/>
    </fill>
    <fill>
      <patternFill patternType="solid">
        <fgColor rgb="FFFFCC99"/>
      </patternFill>
    </fill>
    <fill>
      <patternFill patternType="solid">
        <fgColor rgb="FFC6EFCE"/>
      </patternFill>
    </fill>
    <fill>
      <patternFill patternType="solid">
        <fgColor rgb="FF00B0F0"/>
        <bgColor indexed="64"/>
      </patternFill>
    </fill>
    <fill>
      <patternFill patternType="solid">
        <fgColor theme="5"/>
        <bgColor indexed="64"/>
      </patternFill>
    </fill>
    <fill>
      <patternFill patternType="solid">
        <fgColor rgb="FFFFFFFF"/>
        <bgColor indexed="64"/>
      </patternFill>
    </fill>
    <fill>
      <patternFill patternType="solid">
        <fgColor rgb="FFF2F2F2"/>
      </patternFill>
    </fill>
    <fill>
      <patternFill patternType="solid">
        <fgColor theme="6" tint="0.59999389629810485"/>
        <bgColor indexed="65"/>
      </patternFill>
    </fill>
    <fill>
      <patternFill patternType="solid">
        <fgColor theme="2"/>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9"/>
        <bgColor indexed="64"/>
      </patternFill>
    </fill>
    <fill>
      <patternFill patternType="solid">
        <fgColor rgb="FF669E40"/>
        <bgColor indexed="64"/>
      </patternFill>
    </fill>
    <fill>
      <patternFill patternType="solid">
        <fgColor theme="0" tint="-0.14999847407452621"/>
        <bgColor indexed="64"/>
      </patternFill>
    </fill>
    <fill>
      <patternFill patternType="solid">
        <fgColor rgb="FF93E1B1"/>
        <bgColor indexed="64"/>
      </patternFill>
    </fill>
    <fill>
      <patternFill patternType="solid">
        <fgColor rgb="FFEAC18E"/>
        <bgColor indexed="64"/>
      </patternFill>
    </fill>
    <fill>
      <patternFill patternType="solid">
        <fgColor rgb="FFDBF870"/>
        <bgColor indexed="64"/>
      </patternFill>
    </fill>
    <fill>
      <patternFill patternType="solid">
        <fgColor rgb="FF61953D"/>
        <bgColor indexed="64"/>
      </patternFill>
    </fill>
    <fill>
      <patternFill patternType="solid">
        <fgColor theme="9" tint="0.79998168889431442"/>
        <bgColor indexed="64"/>
      </patternFill>
    </fill>
  </fills>
  <borders count="2">
    <border>
      <left/>
      <right/>
      <top/>
      <bottom/>
      <diagonal/>
    </border>
    <border>
      <left style="thin">
        <color rgb="FF7F7F7F"/>
      </left>
      <right style="thin">
        <color rgb="FF7F7F7F"/>
      </right>
      <top style="thin">
        <color rgb="FF7F7F7F"/>
      </top>
      <bottom style="thin">
        <color rgb="FF7F7F7F"/>
      </bottom>
      <diagonal/>
    </border>
  </borders>
  <cellStyleXfs count="7">
    <xf numFmtId="0" fontId="0" fillId="0" borderId="0"/>
    <xf numFmtId="0" fontId="1" fillId="2" borderId="1" applyNumberFormat="0" applyAlignment="0" applyProtection="0"/>
    <xf numFmtId="0" fontId="3" fillId="3" borderId="0" applyNumberFormat="0" applyBorder="0" applyAlignment="0" applyProtection="0"/>
    <xf numFmtId="9" fontId="4" fillId="0" borderId="0" applyFont="0" applyFill="0" applyBorder="0" applyAlignment="0" applyProtection="0"/>
    <xf numFmtId="9" fontId="8" fillId="7" borderId="1"/>
    <xf numFmtId="0" fontId="4" fillId="8" borderId="0" applyNumberFormat="0" applyBorder="0" applyAlignment="0" applyProtection="0"/>
    <xf numFmtId="0" fontId="12" fillId="0" borderId="0" applyNumberFormat="0" applyFill="0" applyBorder="0" applyAlignment="0" applyProtection="0"/>
  </cellStyleXfs>
  <cellXfs count="170">
    <xf numFmtId="0" fontId="0" fillId="0" borderId="0" xfId="0"/>
    <xf numFmtId="0" fontId="0" fillId="0" borderId="0" xfId="0" applyFont="1" applyAlignment="1"/>
    <xf numFmtId="0" fontId="0" fillId="0" borderId="0" xfId="0" applyFont="1"/>
    <xf numFmtId="14" fontId="0" fillId="0" borderId="0" xfId="0" applyNumberFormat="1"/>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2" fontId="0" fillId="0" borderId="0" xfId="0" applyNumberFormat="1"/>
    <xf numFmtId="164" fontId="0" fillId="0" borderId="0" xfId="0" applyNumberFormat="1"/>
    <xf numFmtId="1" fontId="0" fillId="0" borderId="0" xfId="0" applyNumberFormat="1"/>
    <xf numFmtId="0" fontId="0" fillId="0" borderId="0" xfId="0"/>
    <xf numFmtId="0" fontId="0" fillId="0" borderId="0" xfId="0" applyAlignment="1">
      <alignment horizontal="center"/>
    </xf>
    <xf numFmtId="0" fontId="0" fillId="0" borderId="0" xfId="0" applyFont="1" applyAlignment="1">
      <alignment vertical="top" wrapText="1"/>
    </xf>
    <xf numFmtId="0" fontId="0" fillId="0" borderId="0" xfId="0" applyAlignment="1">
      <alignment vertical="top"/>
    </xf>
    <xf numFmtId="0" fontId="0" fillId="0" borderId="0" xfId="0" applyFont="1" applyAlignment="1">
      <alignment vertical="top"/>
    </xf>
    <xf numFmtId="0" fontId="7" fillId="3" borderId="0" xfId="2" applyFont="1"/>
    <xf numFmtId="0" fontId="7" fillId="6" borderId="0" xfId="0" applyFont="1" applyFill="1"/>
    <xf numFmtId="0" fontId="6" fillId="6" borderId="0" xfId="0" applyFont="1" applyFill="1"/>
    <xf numFmtId="0" fontId="7" fillId="3" borderId="0" xfId="2" applyFont="1" applyAlignment="1">
      <alignment horizontal="right"/>
    </xf>
    <xf numFmtId="0" fontId="7" fillId="6" borderId="0" xfId="2" applyFont="1" applyFill="1" applyAlignment="1">
      <alignment horizontal="right"/>
    </xf>
    <xf numFmtId="0" fontId="6" fillId="6" borderId="0" xfId="2" applyFont="1" applyFill="1" applyAlignment="1">
      <alignment horizontal="right"/>
    </xf>
    <xf numFmtId="0" fontId="0" fillId="0" borderId="0" xfId="0" applyBorder="1"/>
    <xf numFmtId="2" fontId="0" fillId="0" borderId="0" xfId="0" applyNumberFormat="1" applyBorder="1"/>
    <xf numFmtId="0" fontId="0" fillId="0" borderId="0" xfId="0" applyFont="1" applyAlignment="1">
      <alignment horizontal="left"/>
    </xf>
    <xf numFmtId="0" fontId="0" fillId="0" borderId="0" xfId="0" applyAlignment="1">
      <alignment vertical="top" wrapText="1"/>
    </xf>
    <xf numFmtId="0" fontId="0" fillId="0" borderId="0" xfId="0" applyAlignment="1">
      <alignment horizontal="center"/>
    </xf>
    <xf numFmtId="0" fontId="0" fillId="0" borderId="0" xfId="0" applyBorder="1" applyAlignment="1">
      <alignment horizontal="left"/>
    </xf>
    <xf numFmtId="0" fontId="0" fillId="9" borderId="0" xfId="0" applyFill="1"/>
    <xf numFmtId="0" fontId="0" fillId="9" borderId="0" xfId="0" applyFill="1" applyAlignment="1">
      <alignment vertical="top" wrapText="1"/>
    </xf>
    <xf numFmtId="0" fontId="0" fillId="0" borderId="0" xfId="0" applyFill="1"/>
    <xf numFmtId="0" fontId="11" fillId="0" borderId="0" xfId="0" applyFont="1" applyAlignment="1">
      <alignment horizontal="left"/>
    </xf>
    <xf numFmtId="2" fontId="0" fillId="9" borderId="0" xfId="0" applyNumberFormat="1" applyFill="1"/>
    <xf numFmtId="0" fontId="0" fillId="10" borderId="0" xfId="0" applyFill="1"/>
    <xf numFmtId="2" fontId="0" fillId="10" borderId="0" xfId="0" applyNumberFormat="1" applyFill="1"/>
    <xf numFmtId="0" fontId="0" fillId="0" borderId="0" xfId="0" applyFont="1" applyBorder="1" applyAlignment="1"/>
    <xf numFmtId="0" fontId="0" fillId="9" borderId="0" xfId="0" applyFont="1" applyFill="1"/>
    <xf numFmtId="14" fontId="0" fillId="0" borderId="0" xfId="0" applyNumberFormat="1" applyFont="1" applyBorder="1" applyAlignment="1">
      <alignment vertical="center"/>
    </xf>
    <xf numFmtId="0" fontId="0" fillId="0" borderId="0" xfId="0" applyFont="1" applyBorder="1" applyAlignment="1">
      <alignment vertical="center"/>
    </xf>
    <xf numFmtId="2" fontId="0" fillId="0" borderId="0" xfId="0" applyNumberFormat="1" applyBorder="1" applyAlignment="1">
      <alignment horizontal="left"/>
    </xf>
    <xf numFmtId="0" fontId="0" fillId="0" borderId="0" xfId="0" applyFont="1" applyFill="1"/>
    <xf numFmtId="0" fontId="0" fillId="9" borderId="0" xfId="0" applyFill="1" applyAlignment="1">
      <alignment horizontal="center"/>
    </xf>
    <xf numFmtId="0" fontId="13" fillId="0" borderId="0" xfId="0" applyFont="1" applyAlignment="1">
      <alignment horizontal="left"/>
    </xf>
    <xf numFmtId="0" fontId="0" fillId="9" borderId="0" xfId="0" applyFill="1" applyAlignment="1">
      <alignment wrapText="1"/>
    </xf>
    <xf numFmtId="164" fontId="0" fillId="9" borderId="0" xfId="0" applyNumberFormat="1" applyFill="1"/>
    <xf numFmtId="0" fontId="13" fillId="0" borderId="0" xfId="0" applyFont="1" applyAlignment="1">
      <alignment vertical="center"/>
    </xf>
    <xf numFmtId="0" fontId="0" fillId="9" borderId="0" xfId="2" applyFont="1" applyFill="1" applyBorder="1"/>
    <xf numFmtId="0" fontId="7" fillId="17" borderId="0" xfId="2" applyFont="1" applyFill="1" applyBorder="1"/>
    <xf numFmtId="0" fontId="6" fillId="9" borderId="0" xfId="1" applyFont="1" applyFill="1" applyBorder="1"/>
    <xf numFmtId="0" fontId="7" fillId="3" borderId="0" xfId="2" applyFont="1" applyBorder="1"/>
    <xf numFmtId="0" fontId="7" fillId="6" borderId="0" xfId="0" applyFont="1" applyFill="1" applyBorder="1"/>
    <xf numFmtId="0" fontId="6" fillId="6" borderId="0" xfId="0" applyFont="1" applyFill="1" applyBorder="1"/>
    <xf numFmtId="0" fontId="0" fillId="9" borderId="0" xfId="0" applyFill="1" applyBorder="1"/>
    <xf numFmtId="0" fontId="14" fillId="0" borderId="0" xfId="0" applyFont="1" applyBorder="1" applyAlignment="1"/>
    <xf numFmtId="0" fontId="14" fillId="0" borderId="0" xfId="0" applyFont="1" applyBorder="1" applyAlignment="1">
      <alignment horizontal="center" vertical="center"/>
    </xf>
    <xf numFmtId="2" fontId="14" fillId="0" borderId="0" xfId="0" applyNumberFormat="1" applyFont="1" applyBorder="1" applyAlignment="1">
      <alignment horizontal="center" vertical="center"/>
    </xf>
    <xf numFmtId="0" fontId="5" fillId="14" borderId="0" xfId="0" applyFont="1" applyFill="1" applyBorder="1" applyAlignment="1">
      <alignment horizontal="left" vertical="center" wrapText="1"/>
    </xf>
    <xf numFmtId="0" fontId="5" fillId="15" borderId="0" xfId="0" applyFont="1" applyFill="1" applyBorder="1" applyAlignment="1">
      <alignment horizontal="left" vertical="center" wrapText="1"/>
    </xf>
    <xf numFmtId="165" fontId="1" fillId="2" borderId="0" xfId="1" applyNumberFormat="1" applyBorder="1"/>
    <xf numFmtId="165" fontId="1" fillId="18" borderId="0" xfId="1" applyNumberFormat="1" applyFill="1" applyBorder="1"/>
    <xf numFmtId="0" fontId="0" fillId="14" borderId="0" xfId="0" applyFill="1"/>
    <xf numFmtId="0" fontId="0" fillId="14" borderId="0" xfId="0" applyFont="1" applyFill="1"/>
    <xf numFmtId="0" fontId="0" fillId="14" borderId="0" xfId="0" applyFont="1" applyFill="1" applyAlignment="1">
      <alignment horizontal="left"/>
    </xf>
    <xf numFmtId="0" fontId="5" fillId="14" borderId="0" xfId="0" applyFont="1" applyFill="1" applyAlignment="1">
      <alignment horizontal="center" vertical="center" wrapText="1"/>
    </xf>
    <xf numFmtId="0" fontId="12" fillId="14" borderId="0" xfId="6" applyFill="1" applyAlignment="1">
      <alignment horizontal="center" vertical="center"/>
    </xf>
    <xf numFmtId="0" fontId="0" fillId="14" borderId="0" xfId="0" applyFill="1" applyAlignment="1">
      <alignment horizontal="left"/>
    </xf>
    <xf numFmtId="0" fontId="0" fillId="14" borderId="0" xfId="0" applyFill="1" applyAlignment="1">
      <alignment horizontal="center"/>
    </xf>
    <xf numFmtId="1" fontId="2" fillId="9" borderId="0" xfId="4" applyNumberFormat="1" applyFont="1" applyFill="1" applyBorder="1"/>
    <xf numFmtId="1" fontId="2" fillId="16" borderId="0" xfId="4" applyNumberFormat="1" applyFont="1" applyFill="1" applyBorder="1"/>
    <xf numFmtId="0" fontId="12" fillId="9" borderId="0" xfId="6" applyFill="1" applyAlignment="1">
      <alignment horizontal="center" vertical="center"/>
    </xf>
    <xf numFmtId="0" fontId="18" fillId="14" borderId="0" xfId="0" applyFont="1" applyFill="1"/>
    <xf numFmtId="0" fontId="18" fillId="14" borderId="0" xfId="0" applyFont="1" applyFill="1" applyAlignment="1">
      <alignment horizontal="center"/>
    </xf>
    <xf numFmtId="0" fontId="5" fillId="14" borderId="0" xfId="0" applyFont="1" applyFill="1" applyBorder="1" applyAlignment="1">
      <alignment horizontal="left" vertical="center"/>
    </xf>
    <xf numFmtId="0" fontId="5" fillId="20" borderId="0" xfId="0" applyFont="1" applyFill="1" applyBorder="1" applyAlignment="1">
      <alignment horizontal="left" vertical="center"/>
    </xf>
    <xf numFmtId="0" fontId="5" fillId="20" borderId="0" xfId="1" applyFont="1" applyFill="1" applyBorder="1" applyAlignment="1">
      <alignment horizontal="left" vertical="center" wrapText="1"/>
    </xf>
    <xf numFmtId="0" fontId="5" fillId="20" borderId="0" xfId="0" applyFont="1" applyFill="1" applyBorder="1" applyAlignment="1">
      <alignment horizontal="left" vertical="center" wrapText="1"/>
    </xf>
    <xf numFmtId="0" fontId="14" fillId="11" borderId="0" xfId="0" applyFont="1" applyFill="1" applyBorder="1" applyAlignment="1">
      <alignment horizontal="left" vertical="top" wrapText="1"/>
    </xf>
    <xf numFmtId="0" fontId="14" fillId="12" borderId="0" xfId="0" applyFont="1" applyFill="1" applyBorder="1" applyAlignment="1">
      <alignment horizontal="left" vertical="top" wrapText="1"/>
    </xf>
    <xf numFmtId="0" fontId="0" fillId="11" borderId="0" xfId="0" applyFill="1"/>
    <xf numFmtId="1" fontId="0" fillId="11" borderId="0" xfId="0" applyNumberFormat="1" applyFill="1"/>
    <xf numFmtId="0" fontId="0" fillId="11" borderId="0" xfId="0" quotePrefix="1" applyFill="1"/>
    <xf numFmtId="0" fontId="15" fillId="11" borderId="0" xfId="0" applyFont="1" applyFill="1"/>
    <xf numFmtId="0" fontId="19" fillId="14" borderId="0" xfId="0" applyFont="1" applyFill="1"/>
    <xf numFmtId="0" fontId="9" fillId="9" borderId="0" xfId="0" applyFont="1" applyFill="1" applyAlignment="1">
      <alignment vertical="center"/>
    </xf>
    <xf numFmtId="0" fontId="0" fillId="9" borderId="0" xfId="0" quotePrefix="1" applyFill="1"/>
    <xf numFmtId="10" fontId="0" fillId="9" borderId="0" xfId="3" applyNumberFormat="1" applyFont="1" applyFill="1"/>
    <xf numFmtId="0" fontId="5" fillId="14" borderId="0" xfId="0" applyFont="1" applyFill="1" applyAlignment="1">
      <alignment horizontal="center" vertical="top" wrapText="1"/>
    </xf>
    <xf numFmtId="0" fontId="5" fillId="15" borderId="0" xfId="0" applyFont="1" applyFill="1" applyAlignment="1">
      <alignment horizontal="center" vertical="top" wrapText="1"/>
    </xf>
    <xf numFmtId="0" fontId="15" fillId="19" borderId="0" xfId="0" applyFont="1" applyFill="1" applyAlignment="1">
      <alignment horizontal="center" vertical="top" wrapText="1"/>
    </xf>
    <xf numFmtId="0" fontId="0" fillId="0" borderId="0" xfId="0" applyAlignment="1"/>
    <xf numFmtId="0" fontId="16" fillId="0" borderId="0" xfId="0" applyFont="1" applyAlignment="1">
      <alignment horizontal="left" vertical="center"/>
    </xf>
    <xf numFmtId="0" fontId="0" fillId="13" borderId="0" xfId="0" applyFill="1"/>
    <xf numFmtId="0" fontId="0" fillId="9" borderId="0" xfId="0" applyFont="1" applyFill="1" applyAlignment="1"/>
    <xf numFmtId="0" fontId="0" fillId="0" borderId="0" xfId="0" applyFont="1" applyFill="1" applyAlignment="1"/>
    <xf numFmtId="0" fontId="0" fillId="0" borderId="0" xfId="0" applyFont="1" applyAlignment="1">
      <alignment wrapText="1"/>
    </xf>
    <xf numFmtId="0" fontId="0" fillId="13" borderId="0" xfId="0" applyFont="1" applyFill="1"/>
    <xf numFmtId="0" fontId="0" fillId="13" borderId="0" xfId="0" applyFont="1" applyFill="1" applyAlignment="1">
      <alignment horizontal="left"/>
    </xf>
    <xf numFmtId="0" fontId="0" fillId="13" borderId="0" xfId="0" applyFont="1" applyFill="1" applyAlignment="1">
      <alignment vertical="center"/>
    </xf>
    <xf numFmtId="0" fontId="0" fillId="13" borderId="0" xfId="0" applyFill="1" applyAlignment="1">
      <alignment vertical="top" wrapText="1"/>
    </xf>
    <xf numFmtId="0" fontId="0" fillId="13" borderId="0" xfId="0" applyFill="1" applyAlignment="1">
      <alignment horizontal="left" wrapText="1"/>
    </xf>
    <xf numFmtId="0" fontId="0" fillId="13" borderId="0" xfId="0" applyFill="1" applyAlignment="1">
      <alignment horizontal="left" vertical="top" wrapText="1"/>
    </xf>
    <xf numFmtId="0" fontId="0" fillId="13" borderId="0" xfId="0" applyFill="1" applyAlignment="1">
      <alignment horizontal="center" vertical="top" wrapText="1"/>
    </xf>
    <xf numFmtId="0" fontId="0" fillId="10" borderId="0" xfId="0" applyFont="1" applyFill="1"/>
    <xf numFmtId="0" fontId="0" fillId="0" borderId="0" xfId="0" applyBorder="1" applyAlignment="1">
      <alignment horizontal="center"/>
    </xf>
    <xf numFmtId="10" fontId="4" fillId="9" borderId="0" xfId="5" applyNumberFormat="1" applyFill="1" applyBorder="1" applyAlignment="1">
      <alignment horizontal="center"/>
    </xf>
    <xf numFmtId="10" fontId="0" fillId="13" borderId="0" xfId="5" applyNumberFormat="1" applyFont="1" applyFill="1" applyBorder="1" applyAlignment="1">
      <alignment horizontal="center"/>
    </xf>
    <xf numFmtId="10" fontId="0" fillId="13" borderId="0" xfId="5" applyNumberFormat="1" applyFont="1" applyFill="1" applyBorder="1" applyAlignment="1">
      <alignment horizontal="center" vertical="center"/>
    </xf>
    <xf numFmtId="10" fontId="4" fillId="9" borderId="0" xfId="5" applyNumberFormat="1" applyFill="1" applyBorder="1" applyAlignment="1">
      <alignment horizontal="center" vertical="center"/>
    </xf>
    <xf numFmtId="0" fontId="0" fillId="0" borderId="0" xfId="0" applyBorder="1" applyAlignment="1">
      <alignment vertical="center"/>
    </xf>
    <xf numFmtId="0" fontId="0" fillId="0" borderId="0" xfId="0" applyBorder="1" applyAlignment="1">
      <alignment horizontal="center" vertical="center"/>
    </xf>
    <xf numFmtId="0" fontId="4" fillId="9" borderId="0" xfId="5" applyFill="1" applyBorder="1" applyAlignment="1">
      <alignment horizontal="center" vertical="center"/>
    </xf>
    <xf numFmtId="0" fontId="4" fillId="13" borderId="0" xfId="5" applyFill="1" applyBorder="1" applyAlignment="1">
      <alignment horizontal="center" vertical="center"/>
    </xf>
    <xf numFmtId="2" fontId="0" fillId="0" borderId="0" xfId="0" applyNumberFormat="1" applyBorder="1" applyAlignment="1">
      <alignment horizontal="center"/>
    </xf>
    <xf numFmtId="0" fontId="0" fillId="0" borderId="0" xfId="0" applyBorder="1" applyAlignment="1"/>
    <xf numFmtId="10" fontId="0" fillId="0" borderId="0" xfId="0" applyNumberFormat="1" applyBorder="1" applyAlignment="1">
      <alignment horizontal="center"/>
    </xf>
    <xf numFmtId="10" fontId="0" fillId="0" borderId="0" xfId="0" applyNumberFormat="1" applyBorder="1" applyAlignment="1">
      <alignment horizontal="center" vertical="center"/>
    </xf>
    <xf numFmtId="2" fontId="0" fillId="0" borderId="0" xfId="0" applyNumberFormat="1" applyBorder="1" applyAlignment="1">
      <alignment horizontal="center" vertical="center"/>
    </xf>
    <xf numFmtId="10" fontId="0" fillId="0" borderId="0" xfId="3" applyNumberFormat="1" applyFont="1" applyBorder="1" applyAlignment="1">
      <alignment horizontal="center" vertical="center"/>
    </xf>
    <xf numFmtId="10" fontId="0" fillId="0" borderId="0" xfId="3" applyNumberFormat="1" applyFont="1" applyBorder="1"/>
    <xf numFmtId="0" fontId="0" fillId="11" borderId="0" xfId="0" applyFill="1" applyBorder="1"/>
    <xf numFmtId="0" fontId="0" fillId="14" borderId="0" xfId="0" applyFill="1" applyBorder="1"/>
    <xf numFmtId="0" fontId="12" fillId="14" borderId="0" xfId="6" applyFill="1" applyBorder="1" applyAlignment="1">
      <alignment horizontal="center" vertical="center"/>
    </xf>
    <xf numFmtId="0" fontId="0" fillId="14" borderId="0" xfId="0" applyFill="1" applyBorder="1" applyAlignment="1">
      <alignment horizontal="left"/>
    </xf>
    <xf numFmtId="0" fontId="0" fillId="14" borderId="0" xfId="0" applyFill="1" applyBorder="1" applyAlignment="1">
      <alignment horizontal="center"/>
    </xf>
    <xf numFmtId="0" fontId="0" fillId="9" borderId="0" xfId="0" applyFont="1" applyFill="1" applyBorder="1"/>
    <xf numFmtId="0" fontId="12" fillId="9" borderId="0" xfId="6" applyFill="1" applyBorder="1" applyAlignment="1">
      <alignment horizontal="center" vertical="center"/>
    </xf>
    <xf numFmtId="0" fontId="0" fillId="10" borderId="0" xfId="0" applyFill="1" applyBorder="1"/>
    <xf numFmtId="0" fontId="10" fillId="0" borderId="0" xfId="0" applyFont="1" applyBorder="1" applyAlignment="1">
      <alignment vertical="center"/>
    </xf>
    <xf numFmtId="0" fontId="10" fillId="0" borderId="0" xfId="0" applyFont="1" applyBorder="1" applyAlignment="1">
      <alignment horizontal="left"/>
    </xf>
    <xf numFmtId="0" fontId="21" fillId="9" borderId="0" xfId="0" applyFont="1" applyFill="1" applyBorder="1"/>
    <xf numFmtId="0" fontId="21" fillId="10" borderId="0" xfId="0" applyFont="1" applyFill="1" applyBorder="1"/>
    <xf numFmtId="0" fontId="21" fillId="0" borderId="0" xfId="0" applyFont="1" applyBorder="1"/>
    <xf numFmtId="0" fontId="22" fillId="0" borderId="0" xfId="0" applyFont="1" applyBorder="1" applyAlignment="1">
      <alignment horizontal="left"/>
    </xf>
    <xf numFmtId="10" fontId="0" fillId="0" borderId="0" xfId="3" applyNumberFormat="1" applyFont="1" applyBorder="1" applyAlignment="1">
      <alignment horizontal="right"/>
    </xf>
    <xf numFmtId="0" fontId="0" fillId="9" borderId="0" xfId="0" applyFill="1" applyBorder="1" applyAlignment="1">
      <alignment horizontal="left"/>
    </xf>
    <xf numFmtId="0" fontId="0" fillId="9" borderId="0" xfId="0" applyFill="1" applyBorder="1" applyAlignment="1">
      <alignment horizontal="center"/>
    </xf>
    <xf numFmtId="0" fontId="4" fillId="13" borderId="0" xfId="5" applyFill="1" applyBorder="1"/>
    <xf numFmtId="0" fontId="4" fillId="9" borderId="0" xfId="5" applyFill="1" applyBorder="1"/>
    <xf numFmtId="0" fontId="0" fillId="21" borderId="0" xfId="0" applyFill="1" applyBorder="1"/>
    <xf numFmtId="0" fontId="0" fillId="12" borderId="0" xfId="0" applyFill="1" applyBorder="1"/>
    <xf numFmtId="166" fontId="0" fillId="9" borderId="0" xfId="5" applyNumberFormat="1" applyFont="1" applyFill="1" applyBorder="1" applyAlignment="1">
      <alignment horizontal="center"/>
    </xf>
    <xf numFmtId="2" fontId="0" fillId="0" borderId="0" xfId="0" applyNumberFormat="1" applyFont="1"/>
    <xf numFmtId="0" fontId="26" fillId="0" borderId="0" xfId="0" applyFont="1"/>
    <xf numFmtId="9" fontId="27" fillId="0" borderId="0" xfId="4" applyFont="1" applyFill="1" applyBorder="1"/>
    <xf numFmtId="0" fontId="16" fillId="0" borderId="0" xfId="0" applyFont="1" applyAlignment="1">
      <alignment horizontal="left"/>
    </xf>
    <xf numFmtId="0" fontId="17" fillId="0" borderId="0" xfId="0" applyFont="1" applyAlignment="1">
      <alignment horizontal="left"/>
    </xf>
    <xf numFmtId="0" fontId="20" fillId="12" borderId="0" xfId="0" applyFont="1" applyFill="1" applyBorder="1" applyAlignment="1">
      <alignment horizontal="center" vertical="center"/>
    </xf>
    <xf numFmtId="0" fontId="5" fillId="0" borderId="0" xfId="0" applyFont="1" applyBorder="1" applyAlignment="1">
      <alignment horizontal="left" vertical="center" wrapText="1"/>
    </xf>
    <xf numFmtId="0" fontId="7" fillId="0" borderId="0" xfId="0" applyFont="1" applyBorder="1"/>
    <xf numFmtId="0" fontId="6" fillId="6" borderId="0" xfId="1" applyFont="1" applyFill="1" applyBorder="1"/>
    <xf numFmtId="10" fontId="0" fillId="0" borderId="0" xfId="0" applyNumberFormat="1"/>
    <xf numFmtId="0" fontId="6" fillId="0" borderId="0" xfId="0" applyFont="1"/>
    <xf numFmtId="0" fontId="0" fillId="0" borderId="0" xfId="0" applyFill="1" applyAlignment="1">
      <alignment horizontal="center"/>
    </xf>
    <xf numFmtId="0" fontId="0" fillId="4" borderId="0" xfId="0" applyFill="1" applyAlignment="1">
      <alignment horizontal="center"/>
    </xf>
    <xf numFmtId="0" fontId="0" fillId="5" borderId="0" xfId="0" applyFont="1" applyFill="1" applyAlignment="1">
      <alignment horizontal="center"/>
    </xf>
    <xf numFmtId="9" fontId="2" fillId="13" borderId="0" xfId="4" applyFont="1" applyFill="1" applyBorder="1" applyAlignment="1">
      <alignment horizontal="center" vertical="center"/>
    </xf>
    <xf numFmtId="9" fontId="2" fillId="19" borderId="0" xfId="4" applyFont="1" applyFill="1" applyBorder="1" applyAlignment="1">
      <alignment horizontal="center" vertical="center"/>
    </xf>
    <xf numFmtId="0" fontId="16" fillId="0" borderId="0" xfId="0" applyFont="1" applyAlignment="1">
      <alignment horizontal="left"/>
    </xf>
    <xf numFmtId="0" fontId="17" fillId="0" borderId="0" xfId="0" applyFont="1" applyAlignment="1">
      <alignment horizontal="left"/>
    </xf>
    <xf numFmtId="0" fontId="0" fillId="0" borderId="0" xfId="0" applyBorder="1" applyAlignment="1">
      <alignment horizontal="left" vertical="center"/>
    </xf>
    <xf numFmtId="0" fontId="16" fillId="0" borderId="0" xfId="0" applyFont="1" applyBorder="1" applyAlignment="1">
      <alignment horizontal="left" vertical="top"/>
    </xf>
    <xf numFmtId="0" fontId="17" fillId="0" borderId="0" xfId="0" applyFont="1" applyBorder="1" applyAlignment="1">
      <alignment horizontal="left" vertical="top"/>
    </xf>
    <xf numFmtId="0" fontId="24" fillId="21" borderId="0" xfId="0" applyFont="1" applyFill="1" applyBorder="1" applyAlignment="1">
      <alignment horizontal="center" vertical="center"/>
    </xf>
    <xf numFmtId="0" fontId="24" fillId="11" borderId="0" xfId="0" applyFont="1" applyFill="1" applyBorder="1" applyAlignment="1">
      <alignment horizontal="center" vertical="center"/>
    </xf>
    <xf numFmtId="0" fontId="24" fillId="12" borderId="0" xfId="0" applyFont="1" applyFill="1" applyBorder="1" applyAlignment="1">
      <alignment horizontal="center" vertical="center"/>
    </xf>
    <xf numFmtId="0" fontId="25" fillId="14" borderId="0" xfId="0" applyFont="1" applyFill="1" applyBorder="1" applyAlignment="1">
      <alignment horizontal="center" vertical="center"/>
    </xf>
    <xf numFmtId="0" fontId="20" fillId="11" borderId="0" xfId="0" applyFont="1" applyFill="1" applyBorder="1" applyAlignment="1">
      <alignment horizontal="center" vertical="center"/>
    </xf>
    <xf numFmtId="0" fontId="20" fillId="12" borderId="0" xfId="0" applyFont="1" applyFill="1" applyBorder="1" applyAlignment="1">
      <alignment horizontal="center" vertical="center" wrapText="1"/>
    </xf>
    <xf numFmtId="0" fontId="20" fillId="12" borderId="0" xfId="0" applyFont="1" applyFill="1" applyBorder="1" applyAlignment="1">
      <alignment horizontal="center" vertical="center"/>
    </xf>
    <xf numFmtId="0" fontId="0" fillId="9" borderId="0" xfId="0" applyFill="1" applyAlignment="1">
      <alignment horizontal="center" wrapText="1"/>
    </xf>
    <xf numFmtId="0" fontId="13" fillId="14" borderId="0" xfId="0" applyFont="1" applyFill="1" applyAlignment="1">
      <alignment horizontal="left" wrapText="1"/>
    </xf>
  </cellXfs>
  <cellStyles count="7">
    <cellStyle name="40% - Accent3" xfId="5" builtinId="39"/>
    <cellStyle name="Good" xfId="2" builtinId="26"/>
    <cellStyle name="Hyperlink" xfId="6" builtinId="8" customBuiltin="1"/>
    <cellStyle name="Input" xfId="1" builtinId="20"/>
    <cellStyle name="Normal" xfId="0" builtinId="0" customBuiltin="1"/>
    <cellStyle name="Percent" xfId="3" builtinId="5"/>
    <cellStyle name="Style 1" xfId="4" xr:uid="{00000000-0005-0000-0000-000006000000}"/>
  </cellStyles>
  <dxfs count="236">
    <dxf>
      <fill>
        <patternFill>
          <bgColor theme="0" tint="-4.9989318521683403E-2"/>
        </patternFill>
      </fill>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numFmt numFmtId="19" formatCode="m/d/yyyy"/>
    </dxf>
    <dxf>
      <font>
        <strike val="0"/>
        <outline val="0"/>
        <shadow val="0"/>
        <u val="none"/>
        <vertAlign val="baseline"/>
        <sz val="11"/>
        <color theme="9" tint="-0.499984740745262"/>
        <name val="Calibri"/>
        <family val="2"/>
        <scheme val="minor"/>
      </font>
      <fill>
        <patternFill patternType="solid">
          <fgColor indexed="64"/>
          <bgColor theme="9" tint="0.39997558519241921"/>
        </patternFill>
      </fill>
      <alignment horizontal="left" vertical="top" textRotation="0" wrapText="1" indent="0" justifyLastLine="0" shrinkToFit="0" readingOrder="0"/>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i/>
        <strike val="0"/>
        <outline val="0"/>
        <shadow val="0"/>
        <u val="none"/>
        <vertAlign val="baseline"/>
        <sz val="11"/>
        <color auto="1"/>
        <name val="Calibri"/>
        <family val="2"/>
        <scheme val="minor"/>
      </font>
      <fill>
        <patternFill patternType="solid">
          <fgColor indexed="64"/>
          <bgColor rgb="FFFFFFFF"/>
        </patternFill>
      </fill>
    </dxf>
    <dxf>
      <font>
        <i/>
        <strike val="0"/>
        <outline val="0"/>
        <shadow val="0"/>
        <u val="none"/>
        <vertAlign val="baseline"/>
        <sz val="11"/>
        <color auto="1"/>
        <name val="Calibri"/>
        <family val="2"/>
        <scheme val="minor"/>
      </font>
      <fill>
        <patternFill patternType="solid">
          <fgColor indexed="64"/>
          <bgColor rgb="FFFFFFFF"/>
        </patternFill>
      </fill>
    </dxf>
    <dxf>
      <font>
        <i/>
        <strike val="0"/>
        <outline val="0"/>
        <shadow val="0"/>
        <u val="none"/>
        <vertAlign val="baseline"/>
        <sz val="11"/>
        <color auto="1"/>
        <name val="Calibri"/>
        <family val="2"/>
        <scheme val="minor"/>
      </font>
      <fill>
        <patternFill patternType="solid">
          <fgColor indexed="64"/>
          <bgColor theme="8" tint="0.79998168889431442"/>
        </patternFill>
      </fill>
    </dxf>
    <dxf>
      <font>
        <strike val="0"/>
        <outline val="0"/>
        <shadow val="0"/>
        <u val="none"/>
        <vertAlign val="baseline"/>
        <sz val="11"/>
        <color auto="1"/>
        <name val="Calibri"/>
        <family val="2"/>
        <scheme val="minor"/>
      </font>
      <border outline="0">
        <left/>
        <right style="thin">
          <color rgb="FF7F7F7F"/>
        </right>
      </border>
    </dxf>
    <dxf>
      <font>
        <strike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color auto="1"/>
        <name val="Calibri"/>
        <family val="2"/>
        <scheme val="minor"/>
      </font>
    </dxf>
    <dxf>
      <border outline="0">
        <right style="thin">
          <color rgb="FF7F7F7F"/>
        </right>
      </border>
    </dxf>
    <dxf>
      <font>
        <strike val="0"/>
        <outline val="0"/>
        <shadow val="0"/>
        <u val="none"/>
        <vertAlign val="baseline"/>
        <sz val="11"/>
        <color auto="1"/>
        <name val="Calibri"/>
        <family val="2"/>
        <scheme val="minor"/>
      </font>
    </dxf>
    <dxf>
      <font>
        <b/>
        <strike val="0"/>
        <outline val="0"/>
        <shadow val="0"/>
        <u val="none"/>
        <vertAlign val="baseline"/>
        <sz val="11"/>
        <color theme="0"/>
        <name val="Calibri"/>
        <family val="2"/>
        <scheme val="minor"/>
      </font>
      <fill>
        <patternFill patternType="solid">
          <fgColor indexed="64"/>
          <bgColor theme="9"/>
        </patternFill>
      </fill>
      <alignment horizontal="left" vertical="center" textRotation="0" indent="0" justifyLastLine="0" shrinkToFit="0" readingOrder="0"/>
      <border diagonalUp="0" diagonalDown="0" outline="0">
        <left style="thin">
          <color theme="0"/>
        </left>
        <right style="thin">
          <color theme="0"/>
        </right>
        <top/>
        <bottom/>
      </border>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patternType="solid">
          <bgColor theme="9"/>
        </patternFill>
      </fill>
    </dxf>
    <dxf>
      <fill>
        <patternFill>
          <bgColor theme="9"/>
        </patternFill>
      </fill>
    </dxf>
    <dxf>
      <fill>
        <patternFill>
          <bgColor theme="9"/>
        </patternFill>
      </fill>
    </dxf>
    <dxf>
      <numFmt numFmtId="0" formatCode="General"/>
    </dxf>
    <dxf>
      <numFmt numFmtId="0" formatCode="General"/>
    </dxf>
    <dxf>
      <numFmt numFmtId="0" formatCode="General"/>
    </dxf>
    <dxf>
      <font>
        <strike val="0"/>
        <outline val="0"/>
        <shadow val="0"/>
        <u val="none"/>
        <vertAlign val="baseline"/>
        <sz val="11"/>
        <color theme="1"/>
        <name val="Calibri"/>
        <family val="2"/>
        <scheme val="minor"/>
      </font>
      <numFmt numFmtId="1" formatCode="0"/>
      <fill>
        <patternFill patternType="solid">
          <fgColor indexed="64"/>
          <bgColor theme="0" tint="-0.14999847407452621"/>
        </patternFill>
      </fill>
    </dxf>
    <dxf>
      <font>
        <strike val="0"/>
        <outline val="0"/>
        <shadow val="0"/>
        <u val="none"/>
        <vertAlign val="baseline"/>
        <sz val="11"/>
        <color theme="1"/>
        <name val="Calibri"/>
        <family val="2"/>
        <scheme val="minor"/>
      </font>
      <numFmt numFmtId="1" formatCode="0"/>
      <fill>
        <patternFill patternType="solid">
          <fgColor indexed="64"/>
          <bgColor theme="2"/>
        </patternFill>
      </fill>
    </dxf>
    <dxf>
      <font>
        <b val="0"/>
        <i val="0"/>
        <strike val="0"/>
        <condense val="0"/>
        <extend val="0"/>
        <outline val="0"/>
        <shadow val="0"/>
        <u val="none"/>
        <vertAlign val="baseline"/>
        <sz val="11"/>
        <color theme="1"/>
        <name val="Calibri"/>
        <family val="2"/>
        <scheme val="minor"/>
      </font>
      <numFmt numFmtId="0" formatCode="General"/>
      <alignment horizontal="general" vertical="center" textRotation="0" wrapText="0" indent="0" justifyLastLine="0" shrinkToFit="0" readingOrder="0"/>
    </dxf>
    <dxf>
      <numFmt numFmtId="2" formatCode="0.00"/>
      <alignment horizontal="left" textRotation="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numFmt numFmtId="2" formatCode="0.00"/>
      <alignment horizontal="left" vertical="bottom" textRotation="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9" formatCode="m/d/yyyy"/>
      <alignment horizontal="general"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alignment horizontal="left" vertical="center" textRotation="0" wrapText="1" indent="0" justifyLastLine="0" shrinkToFit="0" readingOrder="0"/>
    </dxf>
    <dxf>
      <fill>
        <patternFill>
          <bgColor theme="0" tint="-4.9989318521683403E-2"/>
        </patternFill>
      </fill>
    </dxf>
    <dxf>
      <fill>
        <patternFill>
          <bgColor theme="0" tint="-4.9989318521683403E-2"/>
        </patternFill>
      </fill>
    </dxf>
    <dxf>
      <fill>
        <patternFill>
          <bgColor theme="0" tint="-4.9989318521683403E-2"/>
        </patternFill>
      </fill>
    </dxf>
    <dxf>
      <font>
        <strike val="0"/>
        <outline val="0"/>
        <shadow val="0"/>
        <u val="none"/>
        <vertAlign val="baseline"/>
        <sz val="11"/>
        <color theme="9" tint="-0.499984740745262"/>
        <name val="Calibri"/>
        <family val="2"/>
        <scheme val="minor"/>
      </font>
      <alignment horizontal="center" vertical="center" textRotation="0" wrapText="0" indent="0" justifyLastLine="0" shrinkToFit="0" readingOrder="0"/>
    </dxf>
    <dxf>
      <font>
        <strike val="0"/>
        <outline val="0"/>
        <shadow val="0"/>
        <u val="none"/>
        <vertAlign val="baseline"/>
        <sz val="11"/>
        <color theme="9" tint="-0.499984740745262"/>
        <name val="Calibri"/>
        <family val="2"/>
        <scheme val="minor"/>
      </font>
      <numFmt numFmtId="2" formatCode="0.00"/>
      <alignment horizontal="center" vertical="center" textRotation="0" wrapText="0" indent="0" justifyLastLine="0" shrinkToFit="0" readingOrder="0"/>
    </dxf>
    <dxf>
      <font>
        <strike val="0"/>
        <outline val="0"/>
        <shadow val="0"/>
        <u val="none"/>
        <vertAlign val="baseline"/>
        <sz val="11"/>
        <color theme="9" tint="-0.499984740745262"/>
        <name val="Calibri"/>
        <family val="2"/>
        <scheme val="minor"/>
      </font>
      <alignment horizontal="center" vertical="center" textRotation="0" wrapText="0" indent="0" justifyLastLine="0" shrinkToFit="0" readingOrder="0"/>
    </dxf>
    <dxf>
      <font>
        <strike val="0"/>
        <outline val="0"/>
        <shadow val="0"/>
        <u val="none"/>
        <vertAlign val="baseline"/>
        <sz val="11"/>
        <color theme="9" tint="-0.499984740745262"/>
        <name val="Calibri"/>
        <family val="2"/>
        <scheme val="minor"/>
      </font>
      <numFmt numFmtId="2" formatCode="0.00"/>
      <alignment horizontal="center" vertical="center" textRotation="0" wrapText="0" indent="0" justifyLastLine="0" shrinkToFit="0" readingOrder="0"/>
    </dxf>
    <dxf>
      <font>
        <strike val="0"/>
        <outline val="0"/>
        <shadow val="0"/>
        <u val="none"/>
        <vertAlign val="baseline"/>
        <sz val="11"/>
        <color theme="9" tint="-0.499984740745262"/>
        <name val="Calibri"/>
        <family val="2"/>
        <scheme val="minor"/>
      </font>
      <numFmt numFmtId="2" formatCode="0.00"/>
      <alignment horizontal="center" vertical="center" textRotation="0" wrapText="0" indent="0" justifyLastLine="0" shrinkToFit="0" readingOrder="0"/>
    </dxf>
    <dxf>
      <font>
        <strike val="0"/>
        <outline val="0"/>
        <shadow val="0"/>
        <u val="none"/>
        <vertAlign val="baseline"/>
        <sz val="11"/>
        <color theme="9" tint="-0.499984740745262"/>
        <name val="Calibri"/>
        <family val="2"/>
        <scheme val="minor"/>
      </font>
      <numFmt numFmtId="2" formatCode="0.00"/>
      <alignment horizontal="center" vertical="center" textRotation="0" wrapText="0" indent="0" justifyLastLine="0" shrinkToFit="0" readingOrder="0"/>
    </dxf>
    <dxf>
      <font>
        <strike val="0"/>
        <outline val="0"/>
        <shadow val="0"/>
        <u val="none"/>
        <vertAlign val="baseline"/>
        <sz val="11"/>
        <color theme="9" tint="-0.499984740745262"/>
        <name val="Calibri"/>
        <family val="2"/>
        <scheme val="minor"/>
      </font>
      <alignment horizontal="center" vertical="center" textRotation="0" wrapText="0" indent="0" justifyLastLine="0" shrinkToFit="0" readingOrder="0"/>
    </dxf>
    <dxf>
      <font>
        <strike val="0"/>
        <outline val="0"/>
        <shadow val="0"/>
        <u val="none"/>
        <vertAlign val="baseline"/>
        <sz val="11"/>
        <color theme="9" tint="-0.499984740745262"/>
        <name val="Calibri"/>
        <family val="2"/>
        <scheme val="minor"/>
      </font>
      <numFmt numFmtId="0" formatCode="General"/>
      <alignment horizontal="center" vertical="center" textRotation="0" wrapText="0" indent="0" justifyLastLine="0" shrinkToFit="0" readingOrder="0"/>
    </dxf>
    <dxf>
      <font>
        <strike val="0"/>
        <outline val="0"/>
        <shadow val="0"/>
        <u val="none"/>
        <vertAlign val="baseline"/>
        <sz val="11"/>
        <color theme="9" tint="-0.499984740745262"/>
        <name val="Calibri"/>
        <family val="2"/>
        <scheme val="minor"/>
      </font>
      <alignment horizontal="center" vertical="center" textRotation="0" wrapText="0" indent="0" justifyLastLine="0" shrinkToFit="0" readingOrder="0"/>
    </dxf>
    <dxf>
      <font>
        <strike val="0"/>
        <outline val="0"/>
        <shadow val="0"/>
        <u val="none"/>
        <vertAlign val="baseline"/>
        <sz val="11"/>
        <color theme="9" tint="-0.499984740745262"/>
        <name val="Calibri"/>
        <family val="2"/>
        <scheme val="minor"/>
      </font>
      <alignment horizontal="center" vertical="center" textRotation="0" wrapText="0" indent="0" justifyLastLine="0" shrinkToFit="0" readingOrder="0"/>
    </dxf>
    <dxf>
      <font>
        <strike val="0"/>
        <outline val="0"/>
        <shadow val="0"/>
        <u val="none"/>
        <vertAlign val="baseline"/>
        <sz val="11"/>
        <color rgb="FFFF0000"/>
        <name val="Calibri"/>
        <family val="2"/>
        <scheme val="minor"/>
      </font>
      <fill>
        <patternFill patternType="none">
          <fgColor indexed="64"/>
          <bgColor auto="1"/>
        </patternFill>
      </fill>
    </dxf>
    <dxf>
      <font>
        <strike val="0"/>
        <outline val="0"/>
        <shadow val="0"/>
        <u val="none"/>
        <vertAlign val="baseline"/>
        <sz val="11"/>
        <color theme="9" tint="-0.499984740745262"/>
        <name val="Calibri"/>
        <family val="2"/>
        <scheme val="minor"/>
      </font>
      <alignment horizontal="general" textRotation="0" wrapText="0" indent="0" justifyLastLine="0" shrinkToFit="0" readingOrder="0"/>
    </dxf>
    <dxf>
      <font>
        <strike val="0"/>
        <outline val="0"/>
        <shadow val="0"/>
        <u val="none"/>
        <vertAlign val="baseline"/>
        <sz val="11"/>
        <color theme="9" tint="-0.499984740745262"/>
        <name val="Calibri"/>
        <family val="2"/>
        <scheme val="minor"/>
      </font>
      <alignment horizontal="general" textRotation="0" wrapText="0" indent="0" justifyLastLine="0" shrinkToFit="0" readingOrder="0"/>
    </dxf>
    <dxf>
      <font>
        <strike val="0"/>
        <outline val="0"/>
        <shadow val="0"/>
        <u val="none"/>
        <vertAlign val="baseline"/>
        <sz val="11"/>
        <color theme="9" tint="-0.499984740745262"/>
        <name val="Calibri"/>
        <family val="2"/>
        <scheme val="minor"/>
      </font>
      <alignment horizontal="general" textRotation="0" wrapText="0" indent="0" justifyLastLine="0" shrinkToFit="0" readingOrder="0"/>
    </dxf>
    <dxf>
      <font>
        <b/>
        <strike val="0"/>
        <outline val="0"/>
        <shadow val="0"/>
        <u val="none"/>
        <vertAlign val="baseline"/>
        <sz val="11"/>
        <color theme="0"/>
        <name val="Calibri"/>
        <family val="2"/>
        <scheme val="minor"/>
      </font>
      <alignment horizontal="center" vertical="top" textRotation="0" wrapText="1" indent="0" justifyLastLine="0" shrinkToFit="0" readingOrder="0"/>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ont>
        <color rgb="FF006100"/>
      </font>
      <fill>
        <patternFill>
          <bgColor rgb="FFC6EFCE"/>
        </patternFill>
      </fill>
    </dxf>
  </dxfs>
  <tableStyles count="0" defaultTableStyle="TableStyleMedium2" defaultPivotStyle="PivotStyleLight16"/>
  <colors>
    <mruColors>
      <color rgb="FF70AD47"/>
      <color rgb="FFF4FDD3"/>
      <color rgb="FF0BA1F5"/>
      <color rgb="FFDBF870"/>
      <color rgb="FF61953D"/>
      <color rgb="FFFAFF3F"/>
      <color rgb="FF6EC8DF"/>
      <color rgb="FFEAC18E"/>
      <color rgb="FF40A6D9"/>
      <color rgb="FF93E1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haredStrings" Target="sharedStrings.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Pr&#233;dictions &#224; la ronde'!A1"/></Relationships>
</file>

<file path=xl/drawings/_rels/drawing2.xml.rels><?xml version="1.0" encoding="UTF-8" standalone="yes"?>
<Relationships xmlns="http://schemas.openxmlformats.org/package/2006/relationships"><Relationship Id="rId3" Type="http://schemas.openxmlformats.org/officeDocument/2006/relationships/hyperlink" Target="#'Pr&#233;dictions des &#233;liminatoires'!A1"/><Relationship Id="rId2" Type="http://schemas.openxmlformats.org/officeDocument/2006/relationships/hyperlink" Target="#Introduction!A1"/><Relationship Id="rId1" Type="http://schemas.openxmlformats.org/officeDocument/2006/relationships/hyperlink" Target="#'Matchs de cette ann&#233;e'!A1"/></Relationships>
</file>

<file path=xl/drawings/_rels/drawing3.xml.rels><?xml version="1.0" encoding="UTF-8" standalone="yes"?>
<Relationships xmlns="http://schemas.openxmlformats.org/package/2006/relationships"><Relationship Id="rId2" Type="http://schemas.openxmlformats.org/officeDocument/2006/relationships/hyperlink" Target="#'Pr&#233;dictions &#224; la ronde'!A1"/><Relationship Id="rId1" Type="http://schemas.openxmlformats.org/officeDocument/2006/relationships/hyperlink" Target="#'Pr&#233;dictions des &#233;liminatoires'!A1"/></Relationships>
</file>

<file path=xl/drawings/_rels/drawing4.xml.rels><?xml version="1.0" encoding="UTF-8" standalone="yes"?>
<Relationships xmlns="http://schemas.openxmlformats.org/package/2006/relationships"><Relationship Id="rId3" Type="http://schemas.openxmlformats.org/officeDocument/2006/relationships/hyperlink" Target="#'Pr&#233;dictions &#224; la ronde'!A1"/><Relationship Id="rId2" Type="http://schemas.openxmlformats.org/officeDocument/2006/relationships/hyperlink" Target="#'Matchs de cette ann&#233;e'!A1"/><Relationship Id="rId1" Type="http://schemas.openxmlformats.org/officeDocument/2006/relationships/hyperlink" Target="#'R&#233;sum&#233; des pr&#233;dictions'!A1"/></Relationships>
</file>

<file path=xl/drawings/_rels/drawing5.xml.rels><?xml version="1.0" encoding="UTF-8" standalone="yes"?>
<Relationships xmlns="http://schemas.openxmlformats.org/package/2006/relationships"><Relationship Id="rId3" Type="http://schemas.openxmlformats.org/officeDocument/2006/relationships/hyperlink" Target="#'Annexe&#160;1 &#8211; Donn&#233;es des &#233;quipes'!A1"/><Relationship Id="rId2" Type="http://schemas.openxmlformats.org/officeDocument/2006/relationships/image" Target="../media/image2.png"/><Relationship Id="rId1" Type="http://schemas.openxmlformats.org/officeDocument/2006/relationships/hyperlink" Target="#'Pr&#233;dictions des &#233;liminatoires'!A1"/></Relationships>
</file>

<file path=xl/drawings/drawing1.xml><?xml version="1.0" encoding="utf-8"?>
<xdr:wsDr xmlns:xdr="http://schemas.openxmlformats.org/drawingml/2006/spreadsheetDrawing" xmlns:a="http://schemas.openxmlformats.org/drawingml/2006/main">
  <xdr:twoCellAnchor>
    <xdr:from>
      <xdr:col>1</xdr:col>
      <xdr:colOff>376729</xdr:colOff>
      <xdr:row>8</xdr:row>
      <xdr:rowOff>140789</xdr:rowOff>
    </xdr:from>
    <xdr:to>
      <xdr:col>13</xdr:col>
      <xdr:colOff>9525</xdr:colOff>
      <xdr:row>8</xdr:row>
      <xdr:rowOff>2114550</xdr:rowOff>
    </xdr:to>
    <xdr:sp macro="" textlink="">
      <xdr:nvSpPr>
        <xdr:cNvPr id="39" name="TextBox 1">
          <a:extLst>
            <a:ext uri="{FF2B5EF4-FFF2-40B4-BE49-F238E27FC236}">
              <a16:creationId xmlns:a16="http://schemas.microsoft.com/office/drawing/2014/main" id="{BE05695A-EA2B-4ECB-93AC-4B70CAA1664C}"/>
            </a:ext>
          </a:extLst>
        </xdr:cNvPr>
        <xdr:cNvSpPr txBox="1"/>
      </xdr:nvSpPr>
      <xdr:spPr>
        <a:xfrm>
          <a:off x="967279" y="3665039"/>
          <a:ext cx="6947996" cy="1973761"/>
        </a:xfrm>
        <a:prstGeom prst="rect">
          <a:avLst/>
        </a:prstGeom>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r>
            <a:rPr lang="en-US" sz="2000" b="1">
              <a:solidFill>
                <a:schemeClr val="dk1"/>
              </a:solidFill>
              <a:effectLst/>
              <a:latin typeface="+mn-lt"/>
              <a:ea typeface="+mn-ea"/>
              <a:cs typeface="+mn-cs"/>
            </a:rPr>
            <a:t>Outil de prévision du gagnant </a:t>
          </a:r>
          <a:r>
            <a:rPr lang="en-US" sz="2000">
              <a:solidFill>
                <a:schemeClr val="dk1"/>
              </a:solidFill>
              <a:effectLst/>
              <a:latin typeface="+mn-lt"/>
              <a:ea typeface="+mn-ea"/>
              <a:cs typeface="+mn-cs"/>
            </a:rPr>
            <a:t>– Commencez avec une page blanche et terminez en vantant votre victoire</a:t>
          </a:r>
        </a:p>
        <a:p>
          <a:endParaRPr lang="en-US" sz="1800">
            <a:effectLst/>
          </a:endParaRPr>
        </a:p>
        <a:p>
          <a:r>
            <a:rPr lang="en-US" sz="1200">
              <a:solidFill>
                <a:schemeClr val="dk1"/>
              </a:solidFill>
              <a:effectLst/>
              <a:latin typeface="+mn-lt"/>
              <a:ea typeface="+mn-ea"/>
              <a:cs typeface="+mn-cs"/>
            </a:rPr>
            <a:t>Bienvenue dans l’outil de prévision du gagnant, conçu pour vous aider à faire vos choix pour la Coupe du Monde. Des données ont déjà été saisies dans l’outil pour vous permettre de commencer immédiatement, mais vous pouvez modifier les paramètres pour voir ce dont votre équipe aurait besoin pour remporter la coupe. Cliquez sur la flèche ou sur le bouton Prédictions à la ronde pour commencer. </a:t>
          </a:r>
        </a:p>
      </xdr:txBody>
    </xdr:sp>
    <xdr:clientData/>
  </xdr:twoCellAnchor>
  <xdr:twoCellAnchor editAs="absolute">
    <xdr:from>
      <xdr:col>11</xdr:col>
      <xdr:colOff>183697</xdr:colOff>
      <xdr:row>0</xdr:row>
      <xdr:rowOff>20412</xdr:rowOff>
    </xdr:from>
    <xdr:to>
      <xdr:col>13</xdr:col>
      <xdr:colOff>452731</xdr:colOff>
      <xdr:row>0</xdr:row>
      <xdr:rowOff>531360</xdr:rowOff>
    </xdr:to>
    <xdr:sp macro="" textlink="">
      <xdr:nvSpPr>
        <xdr:cNvPr id="4" name="Arrow: Right 3">
          <a:hlinkClick xmlns:r="http://schemas.openxmlformats.org/officeDocument/2006/relationships" r:id="rId1"/>
          <a:extLst>
            <a:ext uri="{FF2B5EF4-FFF2-40B4-BE49-F238E27FC236}">
              <a16:creationId xmlns:a16="http://schemas.microsoft.com/office/drawing/2014/main" id="{2D554848-7B02-48FF-8355-1E8D4F32F747}"/>
            </a:ext>
          </a:extLst>
        </xdr:cNvPr>
        <xdr:cNvSpPr/>
      </xdr:nvSpPr>
      <xdr:spPr>
        <a:xfrm>
          <a:off x="7347858" y="20412"/>
          <a:ext cx="1575320" cy="510948"/>
        </a:xfrm>
        <a:prstGeom prst="righ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300" b="1">
              <a:solidFill>
                <a:schemeClr val="bg1"/>
              </a:solidFill>
            </a:rPr>
            <a:t> Suivant</a:t>
          </a:r>
        </a:p>
      </xdr:txBody>
    </xdr:sp>
    <xdr:clientData/>
  </xdr:twoCellAnchor>
  <xdr:twoCellAnchor editAs="oneCell">
    <xdr:from>
      <xdr:col>1</xdr:col>
      <xdr:colOff>0</xdr:colOff>
      <xdr:row>1</xdr:row>
      <xdr:rowOff>0</xdr:rowOff>
    </xdr:from>
    <xdr:to>
      <xdr:col>14</xdr:col>
      <xdr:colOff>0</xdr:colOff>
      <xdr:row>7</xdr:row>
      <xdr:rowOff>1571624</xdr:rowOff>
    </xdr:to>
    <xdr:pic>
      <xdr:nvPicPr>
        <xdr:cNvPr id="6" name="Picture 5">
          <a:extLst>
            <a:ext uri="{FF2B5EF4-FFF2-40B4-BE49-F238E27FC236}">
              <a16:creationId xmlns:a16="http://schemas.microsoft.com/office/drawing/2014/main" id="{EA1FEA24-7307-FE42-A4B2-0628A59264F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2733" y="551090"/>
          <a:ext cx="8490857" cy="2673803"/>
        </a:xfrm>
        <a:prstGeom prst="rect">
          <a:avLst/>
        </a:prstGeom>
      </xdr:spPr>
    </xdr:pic>
    <xdr:clientData/>
  </xdr:twoCellAnchor>
  <xdr:twoCellAnchor>
    <xdr:from>
      <xdr:col>9</xdr:col>
      <xdr:colOff>366618</xdr:colOff>
      <xdr:row>8</xdr:row>
      <xdr:rowOff>2079010</xdr:rowOff>
    </xdr:from>
    <xdr:to>
      <xdr:col>12</xdr:col>
      <xdr:colOff>448294</xdr:colOff>
      <xdr:row>12</xdr:row>
      <xdr:rowOff>45943</xdr:rowOff>
    </xdr:to>
    <xdr:sp macro="" textlink="">
      <xdr:nvSpPr>
        <xdr:cNvPr id="23" name="Rectangle: Rounded Corners 6">
          <a:hlinkClick xmlns:r="http://schemas.openxmlformats.org/officeDocument/2006/relationships" r:id="rId1"/>
          <a:extLst>
            <a:ext uri="{FF2B5EF4-FFF2-40B4-BE49-F238E27FC236}">
              <a16:creationId xmlns:a16="http://schemas.microsoft.com/office/drawing/2014/main" id="{78159170-DD36-4927-838F-BBA10D51A7D7}"/>
            </a:ext>
          </a:extLst>
        </xdr:cNvPr>
        <xdr:cNvSpPr/>
      </xdr:nvSpPr>
      <xdr:spPr>
        <a:xfrm>
          <a:off x="5833968" y="5603260"/>
          <a:ext cx="1910476" cy="757758"/>
        </a:xfrm>
        <a:prstGeom prst="roundRect">
          <a:avLst/>
        </a:prstGeom>
        <a:solidFill>
          <a:srgbClr val="61953D"/>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300" b="1">
              <a:solidFill>
                <a:schemeClr val="lt1"/>
              </a:solidFill>
              <a:effectLst/>
              <a:latin typeface="+mn-lt"/>
              <a:ea typeface="+mn-ea"/>
              <a:cs typeface="+mn-cs"/>
            </a:rPr>
            <a:t>Prédictions à la ronde</a:t>
          </a:r>
          <a:r>
            <a:rPr lang="en-US" sz="1300" b="1" baseline="0">
              <a:solidFill>
                <a:schemeClr val="lt1"/>
              </a:solidFill>
              <a:effectLst/>
              <a:latin typeface="+mn-lt"/>
              <a:ea typeface="+mn-ea"/>
              <a:cs typeface="+mn-cs"/>
            </a:rPr>
            <a:t> </a:t>
          </a:r>
          <a:endParaRPr lang="en-US" sz="1300" b="1">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14</xdr:col>
      <xdr:colOff>1008458</xdr:colOff>
      <xdr:row>36</xdr:row>
      <xdr:rowOff>93659</xdr:rowOff>
    </xdr:from>
    <xdr:to>
      <xdr:col>18</xdr:col>
      <xdr:colOff>323846</xdr:colOff>
      <xdr:row>37</xdr:row>
      <xdr:rowOff>257384</xdr:rowOff>
    </xdr:to>
    <xdr:sp macro="" textlink="">
      <xdr:nvSpPr>
        <xdr:cNvPr id="16" name="Rectangle 15">
          <a:extLst>
            <a:ext uri="{FF2B5EF4-FFF2-40B4-BE49-F238E27FC236}">
              <a16:creationId xmlns:a16="http://schemas.microsoft.com/office/drawing/2014/main" id="{E431FD59-F11A-4BBF-9D85-D19B643EB77E}"/>
            </a:ext>
          </a:extLst>
        </xdr:cNvPr>
        <xdr:cNvSpPr/>
      </xdr:nvSpPr>
      <xdr:spPr>
        <a:xfrm>
          <a:off x="11318522" y="9001841"/>
          <a:ext cx="3143121" cy="35542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15</xdr:col>
      <xdr:colOff>17216</xdr:colOff>
      <xdr:row>3</xdr:row>
      <xdr:rowOff>10055</xdr:rowOff>
    </xdr:from>
    <xdr:to>
      <xdr:col>18</xdr:col>
      <xdr:colOff>859535</xdr:colOff>
      <xdr:row>35</xdr:row>
      <xdr:rowOff>173546</xdr:rowOff>
    </xdr:to>
    <xdr:sp macro="" textlink="">
      <xdr:nvSpPr>
        <xdr:cNvPr id="6" name="Rectangle 13">
          <a:extLst>
            <a:ext uri="{FF2B5EF4-FFF2-40B4-BE49-F238E27FC236}">
              <a16:creationId xmlns:a16="http://schemas.microsoft.com/office/drawing/2014/main" id="{EF252CD6-940F-41B7-AB08-AC22FED745E9}"/>
            </a:ext>
          </a:extLst>
        </xdr:cNvPr>
        <xdr:cNvSpPr/>
      </xdr:nvSpPr>
      <xdr:spPr>
        <a:xfrm>
          <a:off x="11104316" y="2057930"/>
          <a:ext cx="2994969" cy="6783366"/>
        </a:xfrm>
        <a:prstGeom prst="rect">
          <a:avLst/>
        </a:prstGeom>
        <a:solidFill>
          <a:srgbClr val="F4FD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18</xdr:col>
      <xdr:colOff>743417</xdr:colOff>
      <xdr:row>1</xdr:row>
      <xdr:rowOff>18149</xdr:rowOff>
    </xdr:from>
    <xdr:to>
      <xdr:col>20</xdr:col>
      <xdr:colOff>7217</xdr:colOff>
      <xdr:row>37</xdr:row>
      <xdr:rowOff>283443</xdr:rowOff>
    </xdr:to>
    <xdr:sp macro="" textlink="">
      <xdr:nvSpPr>
        <xdr:cNvPr id="11" name="Rectangle 10">
          <a:extLst>
            <a:ext uri="{FF2B5EF4-FFF2-40B4-BE49-F238E27FC236}">
              <a16:creationId xmlns:a16="http://schemas.microsoft.com/office/drawing/2014/main" id="{4DCC3057-1A37-2149-B587-1B6222413C7E}"/>
            </a:ext>
          </a:extLst>
        </xdr:cNvPr>
        <xdr:cNvSpPr/>
      </xdr:nvSpPr>
      <xdr:spPr>
        <a:xfrm>
          <a:off x="13978405" y="561074"/>
          <a:ext cx="2616600" cy="8766357"/>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18</xdr:col>
      <xdr:colOff>856398</xdr:colOff>
      <xdr:row>2</xdr:row>
      <xdr:rowOff>427207</xdr:rowOff>
    </xdr:from>
    <xdr:to>
      <xdr:col>19</xdr:col>
      <xdr:colOff>1227684</xdr:colOff>
      <xdr:row>3</xdr:row>
      <xdr:rowOff>995</xdr:rowOff>
    </xdr:to>
    <xdr:sp macro="" textlink="">
      <xdr:nvSpPr>
        <xdr:cNvPr id="12" name="TextBox 11">
          <a:extLst>
            <a:ext uri="{FF2B5EF4-FFF2-40B4-BE49-F238E27FC236}">
              <a16:creationId xmlns:a16="http://schemas.microsoft.com/office/drawing/2014/main" id="{9E158E63-29EB-EB40-B636-FDD7BD34A718}"/>
            </a:ext>
          </a:extLst>
        </xdr:cNvPr>
        <xdr:cNvSpPr txBox="1"/>
      </xdr:nvSpPr>
      <xdr:spPr>
        <a:xfrm>
          <a:off x="14091386" y="1732132"/>
          <a:ext cx="2323911" cy="316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dk1"/>
              </a:solidFill>
              <a:effectLst/>
              <a:latin typeface="+mn-lt"/>
              <a:ea typeface="+mn-ea"/>
              <a:cs typeface="+mn-cs"/>
            </a:rPr>
            <a:t>FILTRE</a:t>
          </a:r>
          <a:endParaRPr lang="en-US" sz="1200" b="1"/>
        </a:p>
      </xdr:txBody>
    </xdr:sp>
    <xdr:clientData/>
  </xdr:twoCellAnchor>
  <xdr:twoCellAnchor editAs="absolute">
    <xdr:from>
      <xdr:col>18</xdr:col>
      <xdr:colOff>931407</xdr:colOff>
      <xdr:row>3</xdr:row>
      <xdr:rowOff>7711</xdr:rowOff>
    </xdr:from>
    <xdr:to>
      <xdr:col>19</xdr:col>
      <xdr:colOff>1183481</xdr:colOff>
      <xdr:row>3</xdr:row>
      <xdr:rowOff>7711</xdr:rowOff>
    </xdr:to>
    <xdr:cxnSp macro="">
      <xdr:nvCxnSpPr>
        <xdr:cNvPr id="13" name="Straight Connector 12">
          <a:extLst>
            <a:ext uri="{FF2B5EF4-FFF2-40B4-BE49-F238E27FC236}">
              <a16:creationId xmlns:a16="http://schemas.microsoft.com/office/drawing/2014/main" id="{4F4DE812-7362-FE46-8F96-9F5F24479993}"/>
            </a:ext>
          </a:extLst>
        </xdr:cNvPr>
        <xdr:cNvCxnSpPr/>
      </xdr:nvCxnSpPr>
      <xdr:spPr>
        <a:xfrm>
          <a:off x="14166395" y="2055586"/>
          <a:ext cx="2209461"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15</xdr:col>
      <xdr:colOff>351744</xdr:colOff>
      <xdr:row>3</xdr:row>
      <xdr:rowOff>297260</xdr:rowOff>
    </xdr:from>
    <xdr:to>
      <xdr:col>18</xdr:col>
      <xdr:colOff>484582</xdr:colOff>
      <xdr:row>30</xdr:row>
      <xdr:rowOff>56749</xdr:rowOff>
    </xdr:to>
    <xdr:sp macro="" textlink="">
      <xdr:nvSpPr>
        <xdr:cNvPr id="8" name="TextBox 1">
          <a:extLst>
            <a:ext uri="{FF2B5EF4-FFF2-40B4-BE49-F238E27FC236}">
              <a16:creationId xmlns:a16="http://schemas.microsoft.com/office/drawing/2014/main" id="{8CB9408A-A13F-4DCF-A2CA-55F116BF3BED}"/>
            </a:ext>
          </a:extLst>
        </xdr:cNvPr>
        <xdr:cNvSpPr txBox="1"/>
      </xdr:nvSpPr>
      <xdr:spPr>
        <a:xfrm>
          <a:off x="11438844" y="2345135"/>
          <a:ext cx="2280726" cy="5422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accent6"/>
              </a:solidFill>
              <a:effectLst/>
              <a:latin typeface="+mn-lt"/>
              <a:ea typeface="+mn-ea"/>
              <a:cs typeface="+mn-cs"/>
            </a:rPr>
            <a:t>Vos données :</a:t>
          </a:r>
          <a:r>
            <a:rPr lang="en-US" sz="1600" b="1" baseline="0">
              <a:solidFill>
                <a:schemeClr val="accent6"/>
              </a:solidFill>
              <a:effectLst/>
              <a:latin typeface="+mn-lt"/>
              <a:ea typeface="+mn-ea"/>
              <a:cs typeface="+mn-cs"/>
            </a:rPr>
            <a:t> </a:t>
          </a:r>
          <a:r>
            <a:rPr lang="en-US" sz="1400">
              <a:solidFill>
                <a:schemeClr val="dk1"/>
              </a:solidFill>
              <a:effectLst/>
              <a:latin typeface="+mn-lt"/>
              <a:ea typeface="+mn-ea"/>
              <a:cs typeface="+mn-cs"/>
            </a:rPr>
            <a:t>si, selon vous, votre ou vos équipes ont été injustement évaluées, vous pouvez saisir un pourcentage dans la </a:t>
          </a:r>
          <a:r>
            <a:rPr lang="en-US" sz="1400" b="1">
              <a:solidFill>
                <a:schemeClr val="dk1"/>
              </a:solidFill>
              <a:effectLst/>
              <a:latin typeface="+mn-lt"/>
              <a:ea typeface="+mn-ea"/>
              <a:cs typeface="+mn-cs"/>
            </a:rPr>
            <a:t>colonne E</a:t>
          </a:r>
          <a:r>
            <a:rPr lang="en-US" sz="1400" b="0">
              <a:solidFill>
                <a:schemeClr val="dk1"/>
              </a:solidFill>
              <a:effectLst/>
              <a:latin typeface="+mn-lt"/>
              <a:ea typeface="+mn-ea"/>
              <a:cs typeface="+mn-cs"/>
            </a:rPr>
            <a:t> (Révision de la performance globale)</a:t>
          </a:r>
          <a:r>
            <a:rPr lang="en-US" sz="1400" b="0" baseline="0">
              <a:solidFill>
                <a:schemeClr val="dk1"/>
              </a:solidFill>
              <a:effectLst/>
              <a:latin typeface="+mn-lt"/>
              <a:ea typeface="+mn-ea"/>
              <a:cs typeface="+mn-cs"/>
            </a:rPr>
            <a:t>. Ceci augmentera ou diminuera la performance prévue d’une équipe </a:t>
          </a:r>
          <a:r>
            <a:rPr lang="en-US" sz="1400" b="0" i="0">
              <a:solidFill>
                <a:schemeClr val="dk1"/>
              </a:solidFill>
              <a:effectLst/>
              <a:latin typeface="+mn-lt"/>
              <a:ea typeface="+mn-ea"/>
              <a:cs typeface="+mn-cs"/>
            </a:rPr>
            <a:t>en particulier</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Vous pouvez</a:t>
          </a:r>
          <a:r>
            <a:rPr lang="en-US" sz="1400" b="0" baseline="0">
              <a:solidFill>
                <a:schemeClr val="dk1"/>
              </a:solidFill>
              <a:effectLst/>
              <a:latin typeface="+mn-lt"/>
              <a:ea typeface="+mn-ea"/>
              <a:cs typeface="+mn-cs"/>
            </a:rPr>
            <a:t> également</a:t>
          </a:r>
          <a:r>
            <a:rPr lang="en-US" sz="1400" b="0">
              <a:solidFill>
                <a:schemeClr val="dk1"/>
              </a:solidFill>
              <a:effectLst/>
              <a:latin typeface="+mn-lt"/>
              <a:ea typeface="+mn-ea"/>
              <a:cs typeface="+mn-cs"/>
            </a:rPr>
            <a:t> </a:t>
          </a:r>
          <a:r>
            <a:rPr lang="en-US" sz="1400">
              <a:solidFill>
                <a:schemeClr val="dk1"/>
              </a:solidFill>
              <a:effectLst/>
              <a:latin typeface="+mn-lt"/>
              <a:ea typeface="+mn-ea"/>
              <a:cs typeface="+mn-cs"/>
            </a:rPr>
            <a:t>aller à l’onglet</a:t>
          </a:r>
          <a:r>
            <a:rPr lang="en-US" sz="1400" b="0">
              <a:solidFill>
                <a:schemeClr val="dk1"/>
              </a:solidFill>
              <a:effectLst/>
              <a:latin typeface="+mn-lt"/>
              <a:ea typeface="+mn-ea"/>
              <a:cs typeface="+mn-cs"/>
            </a:rPr>
            <a:t> : Matchs de cette année</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et réviser à la hausse ou à la baisse le score de matchs </a:t>
          </a:r>
          <a:r>
            <a:rPr lang="en-US" sz="1400" b="0" i="0">
              <a:solidFill>
                <a:schemeClr val="dk1"/>
              </a:solidFill>
              <a:effectLst/>
              <a:latin typeface="+mn-lt"/>
              <a:ea typeface="+mn-ea"/>
              <a:cs typeface="+mn-cs"/>
            </a:rPr>
            <a:t>précis</a:t>
          </a:r>
          <a:r>
            <a:rPr lang="en-US" sz="1400">
              <a:solidFill>
                <a:schemeClr val="dk1"/>
              </a:solidFill>
              <a:effectLst/>
              <a:latin typeface="+mn-lt"/>
              <a:ea typeface="+mn-ea"/>
              <a:cs typeface="+mn-cs"/>
            </a:rPr>
            <a:t> pour réfuter nos</a:t>
          </a:r>
          <a:r>
            <a:rPr lang="en-US" sz="1400" baseline="0">
              <a:solidFill>
                <a:schemeClr val="dk1"/>
              </a:solidFill>
              <a:effectLst/>
              <a:latin typeface="+mn-lt"/>
              <a:ea typeface="+mn-ea"/>
              <a:cs typeface="+mn-cs"/>
            </a:rPr>
            <a:t> prédictions.</a:t>
          </a:r>
          <a:r>
            <a:rPr lang="en-US" sz="1400">
              <a:solidFill>
                <a:schemeClr val="dk1"/>
              </a:solidFill>
              <a:effectLst/>
              <a:latin typeface="+mn-lt"/>
              <a:ea typeface="+mn-ea"/>
              <a:cs typeface="+mn-cs"/>
            </a:rPr>
            <a:t> </a:t>
          </a:r>
        </a:p>
      </xdr:txBody>
    </xdr:sp>
    <xdr:clientData/>
  </xdr:twoCellAnchor>
  <xdr:twoCellAnchor editAs="absolute">
    <xdr:from>
      <xdr:col>18</xdr:col>
      <xdr:colOff>1306906</xdr:colOff>
      <xdr:row>0</xdr:row>
      <xdr:rowOff>9922</xdr:rowOff>
    </xdr:from>
    <xdr:to>
      <xdr:col>19</xdr:col>
      <xdr:colOff>1199358</xdr:colOff>
      <xdr:row>0</xdr:row>
      <xdr:rowOff>535385</xdr:rowOff>
    </xdr:to>
    <xdr:sp macro="" textlink="">
      <xdr:nvSpPr>
        <xdr:cNvPr id="2" name="Arrow: Right 1">
          <a:hlinkClick xmlns:r="http://schemas.openxmlformats.org/officeDocument/2006/relationships" r:id="rId1"/>
          <a:extLst>
            <a:ext uri="{FF2B5EF4-FFF2-40B4-BE49-F238E27FC236}">
              <a16:creationId xmlns:a16="http://schemas.microsoft.com/office/drawing/2014/main" id="{EC25CC1D-D30C-4054-A3A3-ADCBAC4712B8}"/>
            </a:ext>
          </a:extLst>
        </xdr:cNvPr>
        <xdr:cNvSpPr/>
      </xdr:nvSpPr>
      <xdr:spPr>
        <a:xfrm>
          <a:off x="14546656" y="9922"/>
          <a:ext cx="1845077" cy="525463"/>
        </a:xfrm>
        <a:prstGeom prst="righ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Réviser</a:t>
          </a:r>
          <a:r>
            <a:rPr lang="en-US" sz="1100" b="1" baseline="0"/>
            <a:t> les matchs</a:t>
          </a:r>
          <a:endParaRPr lang="en-US" sz="1100" b="1"/>
        </a:p>
      </xdr:txBody>
    </xdr:sp>
    <xdr:clientData/>
  </xdr:twoCellAnchor>
  <xdr:twoCellAnchor editAs="absolute">
    <xdr:from>
      <xdr:col>18</xdr:col>
      <xdr:colOff>894943</xdr:colOff>
      <xdr:row>3</xdr:row>
      <xdr:rowOff>169348</xdr:rowOff>
    </xdr:from>
    <xdr:to>
      <xdr:col>19</xdr:col>
      <xdr:colOff>857250</xdr:colOff>
      <xdr:row>15</xdr:row>
      <xdr:rowOff>57944</xdr:rowOff>
    </xdr:to>
    <mc:AlternateContent xmlns:mc="http://schemas.openxmlformats.org/markup-compatibility/2006" xmlns:sle15="http://schemas.microsoft.com/office/drawing/2012/slicer">
      <mc:Choice Requires="sle15">
        <xdr:graphicFrame macro="">
          <xdr:nvGraphicFramePr>
            <xdr:cNvPr id="4" name="Group">
              <a:extLst>
                <a:ext uri="{FF2B5EF4-FFF2-40B4-BE49-F238E27FC236}">
                  <a16:creationId xmlns:a16="http://schemas.microsoft.com/office/drawing/2014/main" id="{5D784A88-9A51-4EA6-9FCD-4758147BC988}"/>
                </a:ext>
              </a:extLst>
            </xdr:cNvPr>
            <xdr:cNvGraphicFramePr/>
          </xdr:nvGraphicFramePr>
          <xdr:xfrm>
            <a:off x="0" y="0"/>
            <a:ext cx="0" cy="0"/>
          </xdr:xfrm>
          <a:graphic>
            <a:graphicData uri="http://schemas.microsoft.com/office/drawing/2010/slicer">
              <sle:slicer xmlns:sle="http://schemas.microsoft.com/office/drawing/2010/slicer" name="Group"/>
            </a:graphicData>
          </a:graphic>
        </xdr:graphicFrame>
      </mc:Choice>
      <mc:Fallback xmlns="">
        <xdr:sp macro="" textlink="">
          <xdr:nvSpPr>
            <xdr:cNvPr id="0" name=""/>
            <xdr:cNvSpPr>
              <a:spLocks noTextEdit="1"/>
            </xdr:cNvSpPr>
          </xdr:nvSpPr>
          <xdr:spPr>
            <a:xfrm>
              <a:off x="14129931" y="2217223"/>
              <a:ext cx="1919694" cy="269847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182164</xdr:colOff>
      <xdr:row>0</xdr:row>
      <xdr:rowOff>17859</xdr:rowOff>
    </xdr:from>
    <xdr:to>
      <xdr:col>3</xdr:col>
      <xdr:colOff>762164</xdr:colOff>
      <xdr:row>0</xdr:row>
      <xdr:rowOff>532995</xdr:rowOff>
    </xdr:to>
    <xdr:sp macro="" textlink="">
      <xdr:nvSpPr>
        <xdr:cNvPr id="10" name="Arrow: Left 5">
          <a:hlinkClick xmlns:r="http://schemas.openxmlformats.org/officeDocument/2006/relationships" r:id="rId2"/>
          <a:extLst>
            <a:ext uri="{FF2B5EF4-FFF2-40B4-BE49-F238E27FC236}">
              <a16:creationId xmlns:a16="http://schemas.microsoft.com/office/drawing/2014/main" id="{CAE6D45D-1167-CE4C-BA67-A1C14FCD308C}"/>
            </a:ext>
          </a:extLst>
        </xdr:cNvPr>
        <xdr:cNvSpPr/>
      </xdr:nvSpPr>
      <xdr:spPr>
        <a:xfrm>
          <a:off x="611981" y="17859"/>
          <a:ext cx="1765862" cy="510374"/>
        </a:xfrm>
        <a:prstGeom prst="lef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Introduction</a:t>
          </a:r>
        </a:p>
      </xdr:txBody>
    </xdr:sp>
    <xdr:clientData/>
  </xdr:twoCellAnchor>
  <xdr:twoCellAnchor>
    <xdr:from>
      <xdr:col>1</xdr:col>
      <xdr:colOff>380993</xdr:colOff>
      <xdr:row>1</xdr:row>
      <xdr:rowOff>710082</xdr:rowOff>
    </xdr:from>
    <xdr:to>
      <xdr:col>16</xdr:col>
      <xdr:colOff>390525</xdr:colOff>
      <xdr:row>2</xdr:row>
      <xdr:rowOff>654289</xdr:rowOff>
    </xdr:to>
    <xdr:sp macro="" textlink="">
      <xdr:nvSpPr>
        <xdr:cNvPr id="19" name="Rectangle 6">
          <a:extLst>
            <a:ext uri="{FF2B5EF4-FFF2-40B4-BE49-F238E27FC236}">
              <a16:creationId xmlns:a16="http://schemas.microsoft.com/office/drawing/2014/main" id="{085577F5-0302-4E62-B589-3C5B138EFF2F}"/>
            </a:ext>
          </a:extLst>
        </xdr:cNvPr>
        <xdr:cNvSpPr/>
      </xdr:nvSpPr>
      <xdr:spPr>
        <a:xfrm>
          <a:off x="781043" y="1253007"/>
          <a:ext cx="10439407" cy="7062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a:solidFill>
                <a:schemeClr val="tx1">
                  <a:lumMod val="50000"/>
                  <a:lumOff val="50000"/>
                </a:schemeClr>
              </a:solidFill>
              <a:effectLst/>
              <a:latin typeface="+mn-lt"/>
              <a:ea typeface="+mn-ea"/>
              <a:cs typeface="+mn-cs"/>
            </a:rPr>
            <a:t>Vous trouverez ci‑dessous les prédictions à la ronde. Les cellules vertes dans la colonne O indiquent les équipes qui se qualifient – selon les prédictions – pour la phase d’élimination.</a:t>
          </a:r>
        </a:p>
      </xdr:txBody>
    </xdr:sp>
    <xdr:clientData/>
  </xdr:twoCellAnchor>
  <xdr:twoCellAnchor>
    <xdr:from>
      <xdr:col>15</xdr:col>
      <xdr:colOff>471714</xdr:colOff>
      <xdr:row>31</xdr:row>
      <xdr:rowOff>95260</xdr:rowOff>
    </xdr:from>
    <xdr:to>
      <xdr:col>18</xdr:col>
      <xdr:colOff>124732</xdr:colOff>
      <xdr:row>35</xdr:row>
      <xdr:rowOff>68046</xdr:rowOff>
    </xdr:to>
    <xdr:sp macro="" textlink="">
      <xdr:nvSpPr>
        <xdr:cNvPr id="17" name="Rectangle: Rounded Corners 16">
          <a:hlinkClick xmlns:r="http://schemas.openxmlformats.org/officeDocument/2006/relationships" r:id="rId3"/>
          <a:extLst>
            <a:ext uri="{FF2B5EF4-FFF2-40B4-BE49-F238E27FC236}">
              <a16:creationId xmlns:a16="http://schemas.microsoft.com/office/drawing/2014/main" id="{3CB62B54-E742-4639-8838-266D306D1524}"/>
            </a:ext>
          </a:extLst>
        </xdr:cNvPr>
        <xdr:cNvSpPr/>
      </xdr:nvSpPr>
      <xdr:spPr>
        <a:xfrm>
          <a:off x="11060339" y="7762885"/>
          <a:ext cx="1970768" cy="70303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chemeClr val="lt1"/>
              </a:solidFill>
              <a:effectLst/>
              <a:latin typeface="+mn-lt"/>
              <a:ea typeface="+mn-ea"/>
              <a:cs typeface="+mn-cs"/>
            </a:rPr>
            <a:t>Aller</a:t>
          </a:r>
          <a:r>
            <a:rPr lang="en-US" sz="1100" b="1" baseline="0">
              <a:solidFill>
                <a:schemeClr val="lt1"/>
              </a:solidFill>
              <a:effectLst/>
              <a:latin typeface="+mn-lt"/>
              <a:ea typeface="+mn-ea"/>
              <a:cs typeface="+mn-cs"/>
            </a:rPr>
            <a:t> directement aux </a:t>
          </a:r>
          <a:r>
            <a:rPr lang="en-US" sz="1100" b="1">
              <a:solidFill>
                <a:schemeClr val="lt1"/>
              </a:solidFill>
              <a:effectLst/>
              <a:latin typeface="+mn-lt"/>
              <a:ea typeface="+mn-ea"/>
              <a:cs typeface="+mn-cs"/>
            </a:rPr>
            <a:t>prédictions des éliminatoires </a:t>
          </a:r>
          <a:r>
            <a:rPr lang="en-US" sz="1300" b="1">
              <a:solidFill>
                <a:schemeClr val="lt1"/>
              </a:solidFill>
              <a:effectLst/>
              <a:latin typeface="+mn-lt"/>
              <a:ea typeface="+mn-ea"/>
              <a:cs typeface="+mn-cs"/>
            </a:rPr>
            <a:t>→</a:t>
          </a:r>
          <a:r>
            <a:rPr lang="en-US" sz="1300" b="1" baseline="0">
              <a:solidFill>
                <a:schemeClr val="lt1"/>
              </a:solidFill>
              <a:effectLst/>
              <a:latin typeface="+mn-lt"/>
              <a:ea typeface="+mn-ea"/>
              <a:cs typeface="+mn-cs"/>
            </a:rPr>
            <a:t> </a:t>
          </a:r>
          <a:endParaRPr lang="en-US" sz="1300" b="1">
            <a:effectLst/>
          </a:endParaRPr>
        </a:p>
      </xdr:txBody>
    </xdr:sp>
    <xdr:clientData/>
  </xdr:twoCellAnchor>
  <xdr:twoCellAnchor editAs="absolute">
    <xdr:from>
      <xdr:col>15</xdr:col>
      <xdr:colOff>478449</xdr:colOff>
      <xdr:row>21</xdr:row>
      <xdr:rowOff>94965</xdr:rowOff>
    </xdr:from>
    <xdr:to>
      <xdr:col>18</xdr:col>
      <xdr:colOff>114784</xdr:colOff>
      <xdr:row>24</xdr:row>
      <xdr:rowOff>75916</xdr:rowOff>
    </xdr:to>
    <xdr:sp macro="" textlink="">
      <xdr:nvSpPr>
        <xdr:cNvPr id="15" name="Flowchart: Alternate Process 14">
          <a:hlinkClick xmlns:r="http://schemas.openxmlformats.org/officeDocument/2006/relationships" r:id="rId1"/>
          <a:extLst>
            <a:ext uri="{FF2B5EF4-FFF2-40B4-BE49-F238E27FC236}">
              <a16:creationId xmlns:a16="http://schemas.microsoft.com/office/drawing/2014/main" id="{2F7C2AFE-07A9-4E8E-A5D5-22F0E5077A61}"/>
            </a:ext>
          </a:extLst>
        </xdr:cNvPr>
        <xdr:cNvSpPr/>
      </xdr:nvSpPr>
      <xdr:spPr>
        <a:xfrm>
          <a:off x="11560787" y="6095715"/>
          <a:ext cx="1788985" cy="552451"/>
        </a:xfrm>
        <a:prstGeom prst="flowChartAlternateProcess">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Réviser</a:t>
          </a:r>
          <a:r>
            <a:rPr lang="en-US" sz="1100" b="1" baseline="0"/>
            <a:t> les matchs</a:t>
          </a:r>
        </a:p>
        <a:p>
          <a:pPr algn="ctr"/>
          <a:r>
            <a:rPr lang="en-US" sz="1100" b="1">
              <a:solidFill>
                <a:schemeClr val="lt1"/>
              </a:solidFill>
              <a:effectLst/>
              <a:latin typeface="+mn-lt"/>
              <a:ea typeface="+mn-ea"/>
              <a:cs typeface="+mn-cs"/>
            </a:rPr>
            <a:t>→</a:t>
          </a:r>
          <a:r>
            <a:rPr lang="en-US" sz="1100" b="1" baseline="0">
              <a:solidFill>
                <a:schemeClr val="lt1"/>
              </a:solidFill>
              <a:effectLst/>
              <a:latin typeface="+mn-lt"/>
              <a:ea typeface="+mn-ea"/>
              <a:cs typeface="+mn-cs"/>
            </a:rPr>
            <a:t> </a:t>
          </a:r>
          <a:endParaRPr lang="en-US" sz="1100" b="1"/>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117</xdr:col>
      <xdr:colOff>58510</xdr:colOff>
      <xdr:row>3</xdr:row>
      <xdr:rowOff>10995</xdr:rowOff>
    </xdr:from>
    <xdr:to>
      <xdr:col>120</xdr:col>
      <xdr:colOff>685515</xdr:colOff>
      <xdr:row>53</xdr:row>
      <xdr:rowOff>18675</xdr:rowOff>
    </xdr:to>
    <xdr:sp macro="" textlink="">
      <xdr:nvSpPr>
        <xdr:cNvPr id="12" name="Rectangle 13">
          <a:extLst>
            <a:ext uri="{FF2B5EF4-FFF2-40B4-BE49-F238E27FC236}">
              <a16:creationId xmlns:a16="http://schemas.microsoft.com/office/drawing/2014/main" id="{EE1CE9ED-1250-4CEC-BC4C-DF497DC19713}"/>
            </a:ext>
          </a:extLst>
        </xdr:cNvPr>
        <xdr:cNvSpPr/>
      </xdr:nvSpPr>
      <xdr:spPr>
        <a:xfrm>
          <a:off x="8002360" y="2258895"/>
          <a:ext cx="2751080" cy="10142280"/>
        </a:xfrm>
        <a:prstGeom prst="rect">
          <a:avLst/>
        </a:prstGeom>
        <a:solidFill>
          <a:srgbClr val="F4FD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117</xdr:col>
      <xdr:colOff>279036</xdr:colOff>
      <xdr:row>3</xdr:row>
      <xdr:rowOff>294379</xdr:rowOff>
    </xdr:from>
    <xdr:to>
      <xdr:col>120</xdr:col>
      <xdr:colOff>497165</xdr:colOff>
      <xdr:row>49</xdr:row>
      <xdr:rowOff>92811</xdr:rowOff>
    </xdr:to>
    <xdr:sp macro="" textlink="">
      <xdr:nvSpPr>
        <xdr:cNvPr id="11" name="TextBox 1">
          <a:extLst>
            <a:ext uri="{FF2B5EF4-FFF2-40B4-BE49-F238E27FC236}">
              <a16:creationId xmlns:a16="http://schemas.microsoft.com/office/drawing/2014/main" id="{64C6F960-DCD9-4CFC-8FF1-841E26263B6B}"/>
            </a:ext>
          </a:extLst>
        </xdr:cNvPr>
        <xdr:cNvSpPr txBox="1"/>
      </xdr:nvSpPr>
      <xdr:spPr>
        <a:xfrm>
          <a:off x="8222886" y="2542279"/>
          <a:ext cx="2342204" cy="9171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accent6"/>
              </a:solidFill>
              <a:effectLst/>
              <a:latin typeface="+mn-lt"/>
              <a:ea typeface="+mn-ea"/>
              <a:cs typeface="+mn-cs"/>
            </a:rPr>
            <a:t>Vos données : </a:t>
          </a:r>
          <a:r>
            <a:rPr lang="en-US" sz="1400">
              <a:solidFill>
                <a:schemeClr val="dk1"/>
              </a:solidFill>
              <a:effectLst/>
              <a:latin typeface="+mn-lt"/>
              <a:ea typeface="+mn-ea"/>
              <a:cs typeface="+mn-cs"/>
            </a:rPr>
            <a:t>si, selon vous,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les prédictions sont fausses, veuillez indiquer les vôtres sans les </a:t>
          </a:r>
          <a:r>
            <a:rPr lang="en-US" sz="1400" b="1">
              <a:solidFill>
                <a:schemeClr val="dk1"/>
              </a:solidFill>
              <a:effectLst/>
              <a:latin typeface="+mn-lt"/>
              <a:ea typeface="+mn-ea"/>
              <a:cs typeface="+mn-cs"/>
            </a:rPr>
            <a:t>colonnes J et K</a:t>
          </a:r>
          <a:r>
            <a:rPr lang="en-US" sz="1400">
              <a:solidFill>
                <a:schemeClr val="dk1"/>
              </a:solidFill>
              <a:effectLst/>
              <a:latin typeface="+mn-lt"/>
              <a:ea typeface="+mn-ea"/>
              <a:cs typeface="+mn-cs"/>
            </a:rPr>
            <a:t>. Cette action</a:t>
          </a:r>
          <a:r>
            <a:rPr lang="en-US" sz="1400" baseline="0">
              <a:solidFill>
                <a:schemeClr val="dk1"/>
              </a:solidFill>
              <a:effectLst/>
              <a:latin typeface="+mn-lt"/>
              <a:ea typeface="+mn-ea"/>
              <a:cs typeface="+mn-cs"/>
            </a:rPr>
            <a:t> </a:t>
          </a:r>
          <a:r>
            <a:rPr lang="en-US" sz="1400" b="1" baseline="0">
              <a:solidFill>
                <a:schemeClr val="dk1"/>
              </a:solidFill>
              <a:effectLst/>
              <a:latin typeface="+mn-lt"/>
              <a:ea typeface="+mn-ea"/>
              <a:cs typeface="+mn-cs"/>
            </a:rPr>
            <a:t>remplacera</a:t>
          </a:r>
          <a:r>
            <a:rPr lang="en-US" sz="1400" baseline="0">
              <a:solidFill>
                <a:schemeClr val="dk1"/>
              </a:solidFill>
              <a:effectLst/>
              <a:latin typeface="+mn-lt"/>
              <a:ea typeface="+mn-ea"/>
              <a:cs typeface="+mn-cs"/>
            </a:rPr>
            <a:t> le score prédit, vous pouvez donc aussi vous en servir comme registre!</a:t>
          </a:r>
        </a:p>
        <a:p>
          <a:endParaRPr lang="en-US" sz="1400" baseline="0">
            <a:solidFill>
              <a:schemeClr val="dk1"/>
            </a:solidFill>
            <a:effectLst/>
            <a:latin typeface="+mn-lt"/>
            <a:ea typeface="+mn-ea"/>
            <a:cs typeface="+mn-cs"/>
          </a:endParaRPr>
        </a:p>
        <a:p>
          <a:endParaRPr lang="en-US" sz="1400" b="1" baseline="0">
            <a:solidFill>
              <a:schemeClr val="dk1"/>
            </a:solidFill>
            <a:effectLst/>
            <a:latin typeface="+mn-lt"/>
            <a:ea typeface="+mn-ea"/>
            <a:cs typeface="+mn-cs"/>
          </a:endParaRPr>
        </a:p>
        <a:p>
          <a:r>
            <a:rPr lang="en-US" sz="1400" b="1" baseline="0">
              <a:solidFill>
                <a:schemeClr val="dk1"/>
              </a:solidFill>
              <a:effectLst/>
              <a:latin typeface="+mn-lt"/>
              <a:ea typeface="+mn-ea"/>
              <a:cs typeface="+mn-cs"/>
            </a:rPr>
            <a:t>Remarque : </a:t>
          </a:r>
          <a:r>
            <a:rPr lang="en-US" sz="1400" b="0" baseline="0">
              <a:solidFill>
                <a:schemeClr val="dk1"/>
              </a:solidFill>
              <a:effectLst/>
              <a:latin typeface="+mn-lt"/>
              <a:ea typeface="+mn-ea"/>
              <a:cs typeface="+mn-cs"/>
            </a:rPr>
            <a:t>ce modèle a été conçu pour recalculer les données chaque fois que vous modifiez une cellule. Toutefois, si vous saisissez des données dans les colonnes J et K, vos prédictions seront maintenues. </a:t>
          </a:r>
        </a:p>
        <a:p>
          <a:endParaRPr lang="en-US" sz="1400" b="0" baseline="0">
            <a:solidFill>
              <a:schemeClr val="dk1"/>
            </a:solidFill>
            <a:effectLst/>
            <a:latin typeface="+mn-lt"/>
            <a:ea typeface="+mn-ea"/>
            <a:cs typeface="+mn-cs"/>
          </a:endParaRPr>
        </a:p>
        <a:p>
          <a:r>
            <a:rPr lang="en-US" sz="1400" b="0" baseline="0">
              <a:solidFill>
                <a:schemeClr val="dk1"/>
              </a:solidFill>
              <a:effectLst/>
              <a:latin typeface="+mn-lt"/>
              <a:ea typeface="+mn-ea"/>
              <a:cs typeface="+mn-cs"/>
            </a:rPr>
            <a:t>Beaucoup de colonnes essentielles au fonctionnement de ce modèle ont été masquées. Vous pouvez les afficher en sélectionnant les colonnes K à DN et en cliquant sur Afficher après un clic droit. </a:t>
          </a:r>
        </a:p>
      </xdr:txBody>
    </xdr:sp>
    <xdr:clientData/>
  </xdr:twoCellAnchor>
  <xdr:twoCellAnchor editAs="absolute">
    <xdr:from>
      <xdr:col>120</xdr:col>
      <xdr:colOff>670404</xdr:colOff>
      <xdr:row>1</xdr:row>
      <xdr:rowOff>8435</xdr:rowOff>
    </xdr:from>
    <xdr:to>
      <xdr:col>122</xdr:col>
      <xdr:colOff>603212</xdr:colOff>
      <xdr:row>53</xdr:row>
      <xdr:rowOff>96776</xdr:rowOff>
    </xdr:to>
    <xdr:sp macro="" textlink="">
      <xdr:nvSpPr>
        <xdr:cNvPr id="14" name="Rectangle 9">
          <a:extLst>
            <a:ext uri="{FF2B5EF4-FFF2-40B4-BE49-F238E27FC236}">
              <a16:creationId xmlns:a16="http://schemas.microsoft.com/office/drawing/2014/main" id="{5DF32AB9-04BA-754D-865C-3CA52017B531}"/>
            </a:ext>
          </a:extLst>
        </xdr:cNvPr>
        <xdr:cNvSpPr/>
      </xdr:nvSpPr>
      <xdr:spPr>
        <a:xfrm>
          <a:off x="10738329" y="551360"/>
          <a:ext cx="1961633" cy="11927916"/>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120</xdr:col>
      <xdr:colOff>203956</xdr:colOff>
      <xdr:row>0</xdr:row>
      <xdr:rowOff>0</xdr:rowOff>
    </xdr:from>
    <xdr:to>
      <xdr:col>122</xdr:col>
      <xdr:colOff>415035</xdr:colOff>
      <xdr:row>0</xdr:row>
      <xdr:rowOff>510374</xdr:rowOff>
    </xdr:to>
    <xdr:sp macro="" textlink="">
      <xdr:nvSpPr>
        <xdr:cNvPr id="8" name="Arrow: Right 2">
          <a:hlinkClick xmlns:r="http://schemas.openxmlformats.org/officeDocument/2006/relationships" r:id="rId1"/>
          <a:extLst>
            <a:ext uri="{FF2B5EF4-FFF2-40B4-BE49-F238E27FC236}">
              <a16:creationId xmlns:a16="http://schemas.microsoft.com/office/drawing/2014/main" id="{3A987176-240F-41FA-BA92-663B990FCCA4}"/>
            </a:ext>
          </a:extLst>
        </xdr:cNvPr>
        <xdr:cNvSpPr/>
      </xdr:nvSpPr>
      <xdr:spPr>
        <a:xfrm>
          <a:off x="10271881" y="0"/>
          <a:ext cx="2239904" cy="510374"/>
        </a:xfrm>
        <a:prstGeom prst="righ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Prédictions des</a:t>
          </a:r>
          <a:r>
            <a:rPr lang="en-US" sz="1100" b="1" baseline="0"/>
            <a:t> éliminatoires</a:t>
          </a:r>
          <a:endParaRPr lang="en-US" sz="1100" b="1"/>
        </a:p>
      </xdr:txBody>
    </xdr:sp>
    <xdr:clientData/>
  </xdr:twoCellAnchor>
  <xdr:twoCellAnchor editAs="absolute">
    <xdr:from>
      <xdr:col>120</xdr:col>
      <xdr:colOff>770056</xdr:colOff>
      <xdr:row>14</xdr:row>
      <xdr:rowOff>163001</xdr:rowOff>
    </xdr:from>
    <xdr:to>
      <xdr:col>122</xdr:col>
      <xdr:colOff>290218</xdr:colOff>
      <xdr:row>30</xdr:row>
      <xdr:rowOff>57268</xdr:rowOff>
    </xdr:to>
    <mc:AlternateContent xmlns:mc="http://schemas.openxmlformats.org/markup-compatibility/2006" xmlns:sle15="http://schemas.microsoft.com/office/drawing/2012/slicer">
      <mc:Choice Requires="sle15">
        <xdr:graphicFrame macro="">
          <xdr:nvGraphicFramePr>
            <xdr:cNvPr id="4" name="Date ">
              <a:extLst>
                <a:ext uri="{FF2B5EF4-FFF2-40B4-BE49-F238E27FC236}">
                  <a16:creationId xmlns:a16="http://schemas.microsoft.com/office/drawing/2014/main" id="{29B013CA-BD98-4F59-BA11-8FF6347005EF}"/>
                </a:ext>
              </a:extLst>
            </xdr:cNvPr>
            <xdr:cNvGraphicFramePr/>
          </xdr:nvGraphicFramePr>
          <xdr:xfrm>
            <a:off x="0" y="0"/>
            <a:ext cx="0" cy="0"/>
          </xdr:xfrm>
          <a:graphic>
            <a:graphicData uri="http://schemas.microsoft.com/office/drawing/2010/slicer">
              <sle:slicer xmlns:sle="http://schemas.microsoft.com/office/drawing/2010/slicer" name="Date "/>
            </a:graphicData>
          </a:graphic>
        </xdr:graphicFrame>
      </mc:Choice>
      <mc:Fallback xmlns="">
        <xdr:sp macro="" textlink="">
          <xdr:nvSpPr>
            <xdr:cNvPr id="0" name=""/>
            <xdr:cNvSpPr>
              <a:spLocks noTextEdit="1"/>
            </xdr:cNvSpPr>
          </xdr:nvSpPr>
          <xdr:spPr>
            <a:xfrm>
              <a:off x="10837981" y="5116001"/>
              <a:ext cx="1548987" cy="294226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120</xdr:col>
      <xdr:colOff>769536</xdr:colOff>
      <xdr:row>3</xdr:row>
      <xdr:rowOff>18908</xdr:rowOff>
    </xdr:from>
    <xdr:to>
      <xdr:col>122</xdr:col>
      <xdr:colOff>303691</xdr:colOff>
      <xdr:row>14</xdr:row>
      <xdr:rowOff>136153</xdr:rowOff>
    </xdr:to>
    <mc:AlternateContent xmlns:mc="http://schemas.openxmlformats.org/markup-compatibility/2006" xmlns:sle15="http://schemas.microsoft.com/office/drawing/2012/slicer">
      <mc:Choice Requires="sle15">
        <xdr:graphicFrame macro="">
          <xdr:nvGraphicFramePr>
            <xdr:cNvPr id="5" name="Group ">
              <a:extLst>
                <a:ext uri="{FF2B5EF4-FFF2-40B4-BE49-F238E27FC236}">
                  <a16:creationId xmlns:a16="http://schemas.microsoft.com/office/drawing/2014/main" id="{B9494B15-9041-43F8-B807-D45CE9CBE6BC}"/>
                </a:ext>
              </a:extLst>
            </xdr:cNvPr>
            <xdr:cNvGraphicFramePr/>
          </xdr:nvGraphicFramePr>
          <xdr:xfrm>
            <a:off x="0" y="0"/>
            <a:ext cx="0" cy="0"/>
          </xdr:xfrm>
          <a:graphic>
            <a:graphicData uri="http://schemas.microsoft.com/office/drawing/2010/slicer">
              <sle:slicer xmlns:sle="http://schemas.microsoft.com/office/drawing/2010/slicer" name="Group "/>
            </a:graphicData>
          </a:graphic>
        </xdr:graphicFrame>
      </mc:Choice>
      <mc:Fallback xmlns="">
        <xdr:sp macro="" textlink="">
          <xdr:nvSpPr>
            <xdr:cNvPr id="0" name=""/>
            <xdr:cNvSpPr>
              <a:spLocks noTextEdit="1"/>
            </xdr:cNvSpPr>
          </xdr:nvSpPr>
          <xdr:spPr>
            <a:xfrm>
              <a:off x="10837461" y="2266808"/>
              <a:ext cx="1562980" cy="282234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188353</xdr:colOff>
      <xdr:row>0</xdr:row>
      <xdr:rowOff>18034</xdr:rowOff>
    </xdr:from>
    <xdr:to>
      <xdr:col>4</xdr:col>
      <xdr:colOff>318811</xdr:colOff>
      <xdr:row>0</xdr:row>
      <xdr:rowOff>523646</xdr:rowOff>
    </xdr:to>
    <xdr:sp macro="" textlink="">
      <xdr:nvSpPr>
        <xdr:cNvPr id="30" name="Arrow: Left 5">
          <a:hlinkClick xmlns:r="http://schemas.openxmlformats.org/officeDocument/2006/relationships" r:id="rId2"/>
          <a:extLst>
            <a:ext uri="{FF2B5EF4-FFF2-40B4-BE49-F238E27FC236}">
              <a16:creationId xmlns:a16="http://schemas.microsoft.com/office/drawing/2014/main" id="{51099EEC-25D2-4DEA-BA92-6C9CD4BCB717}"/>
            </a:ext>
          </a:extLst>
        </xdr:cNvPr>
        <xdr:cNvSpPr/>
      </xdr:nvSpPr>
      <xdr:spPr>
        <a:xfrm>
          <a:off x="616978" y="13272"/>
          <a:ext cx="1733714" cy="510374"/>
        </a:xfrm>
        <a:prstGeom prst="lef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Prédictions</a:t>
          </a:r>
          <a:r>
            <a:rPr lang="en-US" sz="1100" b="1" baseline="0"/>
            <a:t> à la ronde </a:t>
          </a:r>
          <a:endParaRPr lang="en-US" sz="1100" b="1"/>
        </a:p>
      </xdr:txBody>
    </xdr:sp>
    <xdr:clientData/>
  </xdr:twoCellAnchor>
  <xdr:twoCellAnchor editAs="absolute">
    <xdr:from>
      <xdr:col>120</xdr:col>
      <xdr:colOff>682004</xdr:colOff>
      <xdr:row>2</xdr:row>
      <xdr:rowOff>618330</xdr:rowOff>
    </xdr:from>
    <xdr:to>
      <xdr:col>122</xdr:col>
      <xdr:colOff>509777</xdr:colOff>
      <xdr:row>2</xdr:row>
      <xdr:rowOff>875107</xdr:rowOff>
    </xdr:to>
    <xdr:sp macro="" textlink="">
      <xdr:nvSpPr>
        <xdr:cNvPr id="9" name="TextBox 8">
          <a:extLst>
            <a:ext uri="{FF2B5EF4-FFF2-40B4-BE49-F238E27FC236}">
              <a16:creationId xmlns:a16="http://schemas.microsoft.com/office/drawing/2014/main" id="{0AA26C9B-8415-9B42-BB18-871CFF963AA5}"/>
            </a:ext>
          </a:extLst>
        </xdr:cNvPr>
        <xdr:cNvSpPr txBox="1"/>
      </xdr:nvSpPr>
      <xdr:spPr>
        <a:xfrm>
          <a:off x="10749929" y="1875630"/>
          <a:ext cx="1856598" cy="256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dk1"/>
              </a:solidFill>
              <a:effectLst/>
              <a:latin typeface="+mn-lt"/>
              <a:ea typeface="+mn-ea"/>
              <a:cs typeface="+mn-cs"/>
            </a:rPr>
            <a:t>FILTRES</a:t>
          </a:r>
          <a:endParaRPr lang="en-US" sz="1200" b="1"/>
        </a:p>
      </xdr:txBody>
    </xdr:sp>
    <xdr:clientData/>
  </xdr:twoCellAnchor>
  <xdr:twoCellAnchor editAs="absolute">
    <xdr:from>
      <xdr:col>120</xdr:col>
      <xdr:colOff>761471</xdr:colOff>
      <xdr:row>2</xdr:row>
      <xdr:rowOff>915365</xdr:rowOff>
    </xdr:from>
    <xdr:to>
      <xdr:col>122</xdr:col>
      <xdr:colOff>313765</xdr:colOff>
      <xdr:row>2</xdr:row>
      <xdr:rowOff>915365</xdr:rowOff>
    </xdr:to>
    <xdr:cxnSp macro="">
      <xdr:nvCxnSpPr>
        <xdr:cNvPr id="13" name="Straight Connector 12">
          <a:extLst>
            <a:ext uri="{FF2B5EF4-FFF2-40B4-BE49-F238E27FC236}">
              <a16:creationId xmlns:a16="http://schemas.microsoft.com/office/drawing/2014/main" id="{9DA58073-2C22-AA42-BB6D-B8FECE1D4EB4}"/>
            </a:ext>
          </a:extLst>
        </xdr:cNvPr>
        <xdr:cNvCxnSpPr/>
      </xdr:nvCxnSpPr>
      <xdr:spPr>
        <a:xfrm>
          <a:off x="10829396" y="2172665"/>
          <a:ext cx="1581119"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4061</xdr:colOff>
      <xdr:row>2</xdr:row>
      <xdr:rowOff>27412</xdr:rowOff>
    </xdr:from>
    <xdr:to>
      <xdr:col>120</xdr:col>
      <xdr:colOff>609600</xdr:colOff>
      <xdr:row>2</xdr:row>
      <xdr:rowOff>795406</xdr:rowOff>
    </xdr:to>
    <xdr:sp macro="" textlink="">
      <xdr:nvSpPr>
        <xdr:cNvPr id="6" name="Rectangle 5">
          <a:extLst>
            <a:ext uri="{FF2B5EF4-FFF2-40B4-BE49-F238E27FC236}">
              <a16:creationId xmlns:a16="http://schemas.microsoft.com/office/drawing/2014/main" id="{D4639537-8005-4150-A6B7-68C14BF7B09B}"/>
            </a:ext>
          </a:extLst>
        </xdr:cNvPr>
        <xdr:cNvSpPr/>
      </xdr:nvSpPr>
      <xdr:spPr>
        <a:xfrm>
          <a:off x="804161" y="1284712"/>
          <a:ext cx="9959089" cy="76799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a:solidFill>
                <a:schemeClr val="tx1">
                  <a:lumMod val="50000"/>
                  <a:lumOff val="50000"/>
                </a:schemeClr>
              </a:solidFill>
              <a:effectLst/>
              <a:latin typeface="+mn-lt"/>
              <a:ea typeface="+mn-ea"/>
              <a:cs typeface="+mn-cs"/>
            </a:rPr>
            <a:t>Vous trouverez ici les simulations pour tous les matchs du tournoi. Les matchs sont classés par date à laquelle le match est joué; vous pouvez donc savoir quels matchs sont joués une certaine journée.</a:t>
          </a:r>
        </a:p>
      </xdr:txBody>
    </xdr:sp>
    <xdr:clientData/>
  </xdr:twoCellAnchor>
  <xdr:twoCellAnchor>
    <xdr:from>
      <xdr:col>117</xdr:col>
      <xdr:colOff>371475</xdr:colOff>
      <xdr:row>34</xdr:row>
      <xdr:rowOff>122084</xdr:rowOff>
    </xdr:from>
    <xdr:to>
      <xdr:col>120</xdr:col>
      <xdr:colOff>335701</xdr:colOff>
      <xdr:row>38</xdr:row>
      <xdr:rowOff>105629</xdr:rowOff>
    </xdr:to>
    <xdr:sp macro="" textlink="">
      <xdr:nvSpPr>
        <xdr:cNvPr id="23" name="Rectangle: Rounded Corners 16">
          <a:hlinkClick xmlns:r="http://schemas.openxmlformats.org/officeDocument/2006/relationships" r:id="rId1"/>
          <a:extLst>
            <a:ext uri="{FF2B5EF4-FFF2-40B4-BE49-F238E27FC236}">
              <a16:creationId xmlns:a16="http://schemas.microsoft.com/office/drawing/2014/main" id="{BC4EF507-8E24-E94A-88FD-7C13DA6738CB}"/>
            </a:ext>
          </a:extLst>
        </xdr:cNvPr>
        <xdr:cNvSpPr/>
      </xdr:nvSpPr>
      <xdr:spPr>
        <a:xfrm>
          <a:off x="8315325" y="8885084"/>
          <a:ext cx="2088301" cy="74554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chemeClr val="lt1"/>
              </a:solidFill>
              <a:effectLst/>
              <a:latin typeface="+mn-lt"/>
              <a:ea typeface="+mn-ea"/>
              <a:cs typeface="+mn-cs"/>
            </a:rPr>
            <a:t>Aller</a:t>
          </a:r>
          <a:r>
            <a:rPr lang="en-US" sz="1100" b="1" baseline="0">
              <a:solidFill>
                <a:schemeClr val="lt1"/>
              </a:solidFill>
              <a:effectLst/>
              <a:latin typeface="+mn-lt"/>
              <a:ea typeface="+mn-ea"/>
              <a:cs typeface="+mn-cs"/>
            </a:rPr>
            <a:t> à la </a:t>
          </a:r>
          <a:r>
            <a:rPr lang="en-US" sz="1100" b="1">
              <a:solidFill>
                <a:schemeClr val="lt1"/>
              </a:solidFill>
              <a:effectLst/>
              <a:latin typeface="+mn-lt"/>
              <a:ea typeface="+mn-ea"/>
              <a:cs typeface="+mn-cs"/>
            </a:rPr>
            <a:t>phase d’élimination </a:t>
          </a:r>
          <a:r>
            <a:rPr lang="en-US" sz="1300" b="1">
              <a:solidFill>
                <a:schemeClr val="lt1"/>
              </a:solidFill>
              <a:effectLst/>
              <a:latin typeface="+mn-lt"/>
              <a:ea typeface="+mn-ea"/>
              <a:cs typeface="+mn-cs"/>
            </a:rPr>
            <a:t>→</a:t>
          </a:r>
          <a:r>
            <a:rPr lang="en-US" sz="1300" b="1" baseline="0">
              <a:solidFill>
                <a:schemeClr val="lt1"/>
              </a:solidFill>
              <a:effectLst/>
              <a:latin typeface="+mn-lt"/>
              <a:ea typeface="+mn-ea"/>
              <a:cs typeface="+mn-cs"/>
            </a:rPr>
            <a:t> </a:t>
          </a:r>
          <a:endParaRPr lang="en-US" sz="1300" b="1">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9353</xdr:colOff>
      <xdr:row>6</xdr:row>
      <xdr:rowOff>16857</xdr:rowOff>
    </xdr:from>
    <xdr:to>
      <xdr:col>4</xdr:col>
      <xdr:colOff>452438</xdr:colOff>
      <xdr:row>9</xdr:row>
      <xdr:rowOff>185738</xdr:rowOff>
    </xdr:to>
    <xdr:sp macro="" textlink="">
      <xdr:nvSpPr>
        <xdr:cNvPr id="3" name="Right Brace 37">
          <a:extLst>
            <a:ext uri="{FF2B5EF4-FFF2-40B4-BE49-F238E27FC236}">
              <a16:creationId xmlns:a16="http://schemas.microsoft.com/office/drawing/2014/main" id="{F145AC15-51D0-417B-A676-F109E47DD011}"/>
            </a:ext>
          </a:extLst>
        </xdr:cNvPr>
        <xdr:cNvSpPr/>
      </xdr:nvSpPr>
      <xdr:spPr>
        <a:xfrm>
          <a:off x="2733503" y="3207732"/>
          <a:ext cx="443085" cy="797531"/>
        </a:xfrm>
        <a:prstGeom prst="rightBrace">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0</xdr:colOff>
      <xdr:row>14</xdr:row>
      <xdr:rowOff>8431</xdr:rowOff>
    </xdr:from>
    <xdr:to>
      <xdr:col>4</xdr:col>
      <xdr:colOff>442913</xdr:colOff>
      <xdr:row>18</xdr:row>
      <xdr:rowOff>23812</xdr:rowOff>
    </xdr:to>
    <xdr:sp macro="" textlink="">
      <xdr:nvSpPr>
        <xdr:cNvPr id="39" name="Right Brace 38">
          <a:extLst>
            <a:ext uri="{FF2B5EF4-FFF2-40B4-BE49-F238E27FC236}">
              <a16:creationId xmlns:a16="http://schemas.microsoft.com/office/drawing/2014/main" id="{EECF8F70-F30E-4E00-8973-C3D4E4BB2D50}"/>
            </a:ext>
          </a:extLst>
        </xdr:cNvPr>
        <xdr:cNvSpPr/>
      </xdr:nvSpPr>
      <xdr:spPr>
        <a:xfrm>
          <a:off x="2943225" y="4885231"/>
          <a:ext cx="442913" cy="853581"/>
        </a:xfrm>
        <a:prstGeom prst="rightBrace">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0</xdr:colOff>
      <xdr:row>22</xdr:row>
      <xdr:rowOff>29495</xdr:rowOff>
    </xdr:from>
    <xdr:to>
      <xdr:col>4</xdr:col>
      <xdr:colOff>442913</xdr:colOff>
      <xdr:row>25</xdr:row>
      <xdr:rowOff>204788</xdr:rowOff>
    </xdr:to>
    <xdr:sp macro="" textlink="">
      <xdr:nvSpPr>
        <xdr:cNvPr id="40" name="Right Brace 39">
          <a:extLst>
            <a:ext uri="{FF2B5EF4-FFF2-40B4-BE49-F238E27FC236}">
              <a16:creationId xmlns:a16="http://schemas.microsoft.com/office/drawing/2014/main" id="{15B59831-98FA-4804-8E88-311E64597291}"/>
            </a:ext>
          </a:extLst>
        </xdr:cNvPr>
        <xdr:cNvSpPr/>
      </xdr:nvSpPr>
      <xdr:spPr>
        <a:xfrm>
          <a:off x="2943225" y="6582695"/>
          <a:ext cx="442913" cy="803943"/>
        </a:xfrm>
        <a:prstGeom prst="rightBrace">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4762</xdr:colOff>
      <xdr:row>30</xdr:row>
      <xdr:rowOff>16857</xdr:rowOff>
    </xdr:from>
    <xdr:to>
      <xdr:col>4</xdr:col>
      <xdr:colOff>461963</xdr:colOff>
      <xdr:row>34</xdr:row>
      <xdr:rowOff>23812</xdr:rowOff>
    </xdr:to>
    <xdr:sp macro="" textlink="">
      <xdr:nvSpPr>
        <xdr:cNvPr id="41" name="Right Brace 40">
          <a:extLst>
            <a:ext uri="{FF2B5EF4-FFF2-40B4-BE49-F238E27FC236}">
              <a16:creationId xmlns:a16="http://schemas.microsoft.com/office/drawing/2014/main" id="{F5100D84-92BD-437F-9C2A-1F7F3434D4D5}"/>
            </a:ext>
          </a:extLst>
        </xdr:cNvPr>
        <xdr:cNvSpPr/>
      </xdr:nvSpPr>
      <xdr:spPr>
        <a:xfrm>
          <a:off x="2947987" y="8246457"/>
          <a:ext cx="457201" cy="845155"/>
        </a:xfrm>
        <a:prstGeom prst="rightBrace">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7</xdr:col>
      <xdr:colOff>0</xdr:colOff>
      <xdr:row>8</xdr:row>
      <xdr:rowOff>4888</xdr:rowOff>
    </xdr:from>
    <xdr:to>
      <xdr:col>7</xdr:col>
      <xdr:colOff>457200</xdr:colOff>
      <xdr:row>16</xdr:row>
      <xdr:rowOff>33338</xdr:rowOff>
    </xdr:to>
    <xdr:sp macro="" textlink="">
      <xdr:nvSpPr>
        <xdr:cNvPr id="42" name="Right Brace 41">
          <a:extLst>
            <a:ext uri="{FF2B5EF4-FFF2-40B4-BE49-F238E27FC236}">
              <a16:creationId xmlns:a16="http://schemas.microsoft.com/office/drawing/2014/main" id="{1A29B75B-73F4-40CC-B660-1A5A17949D9A}"/>
            </a:ext>
          </a:extLst>
        </xdr:cNvPr>
        <xdr:cNvSpPr/>
      </xdr:nvSpPr>
      <xdr:spPr>
        <a:xfrm>
          <a:off x="5376863" y="3624388"/>
          <a:ext cx="457200" cy="1704850"/>
        </a:xfrm>
        <a:prstGeom prst="rightBrace">
          <a:avLst>
            <a:gd name="adj1" fmla="val 35416"/>
            <a:gd name="adj2" fmla="val 50000"/>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7</xdr:col>
      <xdr:colOff>0</xdr:colOff>
      <xdr:row>24</xdr:row>
      <xdr:rowOff>13990</xdr:rowOff>
    </xdr:from>
    <xdr:to>
      <xdr:col>7</xdr:col>
      <xdr:colOff>442912</xdr:colOff>
      <xdr:row>32</xdr:row>
      <xdr:rowOff>19050</xdr:rowOff>
    </xdr:to>
    <xdr:sp macro="" textlink="">
      <xdr:nvSpPr>
        <xdr:cNvPr id="43" name="Right Brace 42">
          <a:extLst>
            <a:ext uri="{FF2B5EF4-FFF2-40B4-BE49-F238E27FC236}">
              <a16:creationId xmlns:a16="http://schemas.microsoft.com/office/drawing/2014/main" id="{040CE522-9ABC-40A4-8129-664D5A4C1165}"/>
            </a:ext>
          </a:extLst>
        </xdr:cNvPr>
        <xdr:cNvSpPr/>
      </xdr:nvSpPr>
      <xdr:spPr>
        <a:xfrm>
          <a:off x="5376863" y="6986290"/>
          <a:ext cx="442912" cy="1681460"/>
        </a:xfrm>
        <a:prstGeom prst="rightBrace">
          <a:avLst>
            <a:gd name="adj1" fmla="val 40591"/>
            <a:gd name="adj2" fmla="val 50000"/>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9</xdr:col>
      <xdr:colOff>931675</xdr:colOff>
      <xdr:row>11</xdr:row>
      <xdr:rowOff>171110</xdr:rowOff>
    </xdr:from>
    <xdr:to>
      <xdr:col>10</xdr:col>
      <xdr:colOff>503804</xdr:colOff>
      <xdr:row>28</xdr:row>
      <xdr:rowOff>51027</xdr:rowOff>
    </xdr:to>
    <xdr:sp macro="" textlink="">
      <xdr:nvSpPr>
        <xdr:cNvPr id="44" name="Right Brace 43">
          <a:extLst>
            <a:ext uri="{FF2B5EF4-FFF2-40B4-BE49-F238E27FC236}">
              <a16:creationId xmlns:a16="http://schemas.microsoft.com/office/drawing/2014/main" id="{84853073-F85A-4E34-B38F-A6D1303D4CC5}"/>
            </a:ext>
          </a:extLst>
        </xdr:cNvPr>
        <xdr:cNvSpPr/>
      </xdr:nvSpPr>
      <xdr:spPr>
        <a:xfrm>
          <a:off x="7454599" y="4448856"/>
          <a:ext cx="533134" cy="3494314"/>
        </a:xfrm>
        <a:prstGeom prst="rightBrace">
          <a:avLst>
            <a:gd name="adj1" fmla="val 49911"/>
            <a:gd name="adj2" fmla="val 62347"/>
          </a:avLst>
        </a:prstGeom>
        <a:ln w="9525" cap="flat" cmpd="sng" algn="ctr">
          <a:solidFill>
            <a:schemeClr val="accent6">
              <a:lumMod val="60000"/>
              <a:lumOff val="40000"/>
            </a:schemeClr>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n-US" sz="1100"/>
        </a:p>
      </xdr:txBody>
    </xdr:sp>
    <xdr:clientData/>
  </xdr:twoCellAnchor>
  <xdr:twoCellAnchor>
    <xdr:from>
      <xdr:col>10</xdr:col>
      <xdr:colOff>676</xdr:colOff>
      <xdr:row>11</xdr:row>
      <xdr:rowOff>190501</xdr:rowOff>
    </xdr:from>
    <xdr:to>
      <xdr:col>10</xdr:col>
      <xdr:colOff>452438</xdr:colOff>
      <xdr:row>28</xdr:row>
      <xdr:rowOff>76201</xdr:rowOff>
    </xdr:to>
    <xdr:sp macro="" textlink="">
      <xdr:nvSpPr>
        <xdr:cNvPr id="45" name="Right Brace 44">
          <a:extLst>
            <a:ext uri="{FF2B5EF4-FFF2-40B4-BE49-F238E27FC236}">
              <a16:creationId xmlns:a16="http://schemas.microsoft.com/office/drawing/2014/main" id="{F640931A-8284-4DF0-86EF-C0BD85AB76E7}"/>
            </a:ext>
          </a:extLst>
        </xdr:cNvPr>
        <xdr:cNvSpPr/>
      </xdr:nvSpPr>
      <xdr:spPr>
        <a:xfrm>
          <a:off x="7811176" y="4438651"/>
          <a:ext cx="451762" cy="3448050"/>
        </a:xfrm>
        <a:prstGeom prst="rightBrace">
          <a:avLst>
            <a:gd name="adj1" fmla="val 30471"/>
            <a:gd name="adj2" fmla="val 36803"/>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13</xdr:col>
      <xdr:colOff>6918</xdr:colOff>
      <xdr:row>17</xdr:row>
      <xdr:rowOff>104777</xdr:rowOff>
    </xdr:from>
    <xdr:to>
      <xdr:col>13</xdr:col>
      <xdr:colOff>681038</xdr:colOff>
      <xdr:row>22</xdr:row>
      <xdr:rowOff>100013</xdr:rowOff>
    </xdr:to>
    <xdr:sp macro="" textlink="">
      <xdr:nvSpPr>
        <xdr:cNvPr id="46" name="Right Brace 45">
          <a:extLst>
            <a:ext uri="{FF2B5EF4-FFF2-40B4-BE49-F238E27FC236}">
              <a16:creationId xmlns:a16="http://schemas.microsoft.com/office/drawing/2014/main" id="{F1ED13DE-800F-4759-B41A-64EEF0B5A4E9}"/>
            </a:ext>
          </a:extLst>
        </xdr:cNvPr>
        <xdr:cNvSpPr/>
      </xdr:nvSpPr>
      <xdr:spPr>
        <a:xfrm>
          <a:off x="10251056" y="5610227"/>
          <a:ext cx="674120" cy="1042986"/>
        </a:xfrm>
        <a:prstGeom prst="rightBrace">
          <a:avLst>
            <a:gd name="adj1" fmla="val 25900"/>
            <a:gd name="adj2" fmla="val 47790"/>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13</xdr:col>
      <xdr:colOff>683560</xdr:colOff>
      <xdr:row>0</xdr:row>
      <xdr:rowOff>30332</xdr:rowOff>
    </xdr:from>
    <xdr:to>
      <xdr:col>17</xdr:col>
      <xdr:colOff>84254</xdr:colOff>
      <xdr:row>0</xdr:row>
      <xdr:rowOff>527220</xdr:rowOff>
    </xdr:to>
    <xdr:sp macro="" textlink="">
      <xdr:nvSpPr>
        <xdr:cNvPr id="13" name="Arrow: Right 1">
          <a:hlinkClick xmlns:r="http://schemas.openxmlformats.org/officeDocument/2006/relationships" r:id="rId1"/>
          <a:extLst>
            <a:ext uri="{FF2B5EF4-FFF2-40B4-BE49-F238E27FC236}">
              <a16:creationId xmlns:a16="http://schemas.microsoft.com/office/drawing/2014/main" id="{1D44CCAB-352E-495C-9E57-0156F529C3F1}"/>
            </a:ext>
          </a:extLst>
        </xdr:cNvPr>
        <xdr:cNvSpPr/>
      </xdr:nvSpPr>
      <xdr:spPr>
        <a:xfrm>
          <a:off x="9838766" y="30332"/>
          <a:ext cx="2291812" cy="496888"/>
        </a:xfrm>
        <a:prstGeom prst="righ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Résumé des prédictions</a:t>
          </a:r>
        </a:p>
      </xdr:txBody>
    </xdr:sp>
    <xdr:clientData/>
  </xdr:twoCellAnchor>
  <xdr:twoCellAnchor editAs="absolute">
    <xdr:from>
      <xdr:col>1</xdr:col>
      <xdr:colOff>172642</xdr:colOff>
      <xdr:row>0</xdr:row>
      <xdr:rowOff>17859</xdr:rowOff>
    </xdr:from>
    <xdr:to>
      <xdr:col>3</xdr:col>
      <xdr:colOff>168560</xdr:colOff>
      <xdr:row>0</xdr:row>
      <xdr:rowOff>532995</xdr:rowOff>
    </xdr:to>
    <xdr:sp macro="" textlink="">
      <xdr:nvSpPr>
        <xdr:cNvPr id="21" name="Arrow: Left 5">
          <a:hlinkClick xmlns:r="http://schemas.openxmlformats.org/officeDocument/2006/relationships" r:id="rId2"/>
          <a:extLst>
            <a:ext uri="{FF2B5EF4-FFF2-40B4-BE49-F238E27FC236}">
              <a16:creationId xmlns:a16="http://schemas.microsoft.com/office/drawing/2014/main" id="{FD376BC6-4EAE-40BA-A8F5-5EEF4B66B223}"/>
            </a:ext>
          </a:extLst>
        </xdr:cNvPr>
        <xdr:cNvSpPr/>
      </xdr:nvSpPr>
      <xdr:spPr>
        <a:xfrm>
          <a:off x="684611" y="17859"/>
          <a:ext cx="1725777" cy="510374"/>
        </a:xfrm>
        <a:prstGeom prst="leftArrow">
          <a:avLst/>
        </a:prstGeom>
        <a:solidFill>
          <a:srgbClr val="70AD47">
            <a:lumMod val="75000"/>
          </a:srgbClr>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 lastClr="FFFFFF"/>
              </a:solidFill>
              <a:effectLst/>
              <a:uLnTx/>
              <a:uFillTx/>
              <a:latin typeface="Calibri" panose="020F0502020204030204"/>
              <a:ea typeface="+mn-ea"/>
              <a:cs typeface="+mn-cs"/>
            </a:rPr>
            <a:t>Réviser les matchs</a:t>
          </a:r>
        </a:p>
      </xdr:txBody>
    </xdr:sp>
    <xdr:clientData/>
  </xdr:twoCellAnchor>
  <xdr:twoCellAnchor>
    <xdr:from>
      <xdr:col>13</xdr:col>
      <xdr:colOff>757409</xdr:colOff>
      <xdr:row>30</xdr:row>
      <xdr:rowOff>79091</xdr:rowOff>
    </xdr:from>
    <xdr:to>
      <xdr:col>16</xdr:col>
      <xdr:colOff>4592</xdr:colOff>
      <xdr:row>34</xdr:row>
      <xdr:rowOff>72288</xdr:rowOff>
    </xdr:to>
    <xdr:sp macro="" textlink="">
      <xdr:nvSpPr>
        <xdr:cNvPr id="24" name="Rectangle: Rounded Corners 23">
          <a:hlinkClick xmlns:r="http://schemas.openxmlformats.org/officeDocument/2006/relationships" r:id="rId3"/>
          <a:extLst>
            <a:ext uri="{FF2B5EF4-FFF2-40B4-BE49-F238E27FC236}">
              <a16:creationId xmlns:a16="http://schemas.microsoft.com/office/drawing/2014/main" id="{5FCFB041-FD4E-40E7-8E0A-897EAABD786F}"/>
            </a:ext>
          </a:extLst>
        </xdr:cNvPr>
        <xdr:cNvSpPr/>
      </xdr:nvSpPr>
      <xdr:spPr>
        <a:xfrm>
          <a:off x="11001547" y="8308691"/>
          <a:ext cx="2066583" cy="831397"/>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300" b="1">
              <a:solidFill>
                <a:schemeClr val="lt1"/>
              </a:solidFill>
              <a:effectLst/>
              <a:latin typeface="+mn-lt"/>
              <a:ea typeface="+mn-ea"/>
              <a:cs typeface="+mn-cs"/>
            </a:rPr>
            <a:t>←</a:t>
          </a:r>
          <a:r>
            <a:rPr lang="en-US" sz="1100" b="1">
              <a:solidFill>
                <a:schemeClr val="lt1"/>
              </a:solidFill>
              <a:effectLst/>
              <a:latin typeface="+mn-lt"/>
              <a:ea typeface="+mn-ea"/>
              <a:cs typeface="+mn-cs"/>
            </a:rPr>
            <a:t>  Retour</a:t>
          </a:r>
          <a:r>
            <a:rPr lang="en-US" sz="1100" b="1" baseline="0">
              <a:solidFill>
                <a:schemeClr val="lt1"/>
              </a:solidFill>
              <a:effectLst/>
              <a:latin typeface="+mn-lt"/>
              <a:ea typeface="+mn-ea"/>
              <a:cs typeface="+mn-cs"/>
            </a:rPr>
            <a:t> aux</a:t>
          </a:r>
          <a:r>
            <a:rPr lang="en-US" sz="1100" b="1">
              <a:solidFill>
                <a:schemeClr val="lt1"/>
              </a:solidFill>
              <a:effectLst/>
              <a:latin typeface="+mn-lt"/>
              <a:ea typeface="+mn-ea"/>
              <a:cs typeface="+mn-cs"/>
            </a:rPr>
            <a:t> prédictions</a:t>
          </a:r>
          <a:r>
            <a:rPr lang="en-US" sz="1100" b="1" baseline="0">
              <a:solidFill>
                <a:schemeClr val="lt1"/>
              </a:solidFill>
              <a:effectLst/>
              <a:latin typeface="+mn-lt"/>
              <a:ea typeface="+mn-ea"/>
              <a:cs typeface="+mn-cs"/>
            </a:rPr>
            <a:t> à la</a:t>
          </a:r>
          <a:r>
            <a:rPr lang="en-US" sz="1100" b="1">
              <a:solidFill>
                <a:schemeClr val="lt1"/>
              </a:solidFill>
              <a:effectLst/>
              <a:latin typeface="+mn-lt"/>
              <a:ea typeface="+mn-ea"/>
              <a:cs typeface="+mn-cs"/>
            </a:rPr>
            <a:t> ronde</a:t>
          </a:r>
          <a:endParaRPr lang="en-US" sz="1300" b="1">
            <a:effectLst/>
          </a:endParaRPr>
        </a:p>
      </xdr:txBody>
    </xdr:sp>
    <xdr:clientData/>
  </xdr:twoCellAnchor>
  <xdr:twoCellAnchor>
    <xdr:from>
      <xdr:col>1</xdr:col>
      <xdr:colOff>489355</xdr:colOff>
      <xdr:row>2</xdr:row>
      <xdr:rowOff>395288</xdr:rowOff>
    </xdr:from>
    <xdr:to>
      <xdr:col>15</xdr:col>
      <xdr:colOff>936000</xdr:colOff>
      <xdr:row>2</xdr:row>
      <xdr:rowOff>981076</xdr:rowOff>
    </xdr:to>
    <xdr:sp macro="" textlink="">
      <xdr:nvSpPr>
        <xdr:cNvPr id="69" name="TextBox 15">
          <a:extLst>
            <a:ext uri="{FF2B5EF4-FFF2-40B4-BE49-F238E27FC236}">
              <a16:creationId xmlns:a16="http://schemas.microsoft.com/office/drawing/2014/main" id="{7CB2DDF5-79AD-FC43-B882-FC5A0D198D72}"/>
            </a:ext>
          </a:extLst>
        </xdr:cNvPr>
        <xdr:cNvSpPr txBox="1"/>
      </xdr:nvSpPr>
      <xdr:spPr>
        <a:xfrm>
          <a:off x="999974" y="1583458"/>
          <a:ext cx="11454402" cy="585788"/>
        </a:xfrm>
        <a:prstGeom prst="rect">
          <a:avLst/>
        </a:prstGeom>
        <a:solidFill>
          <a:srgbClr val="F4FDD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solidFill>
                <a:srgbClr val="70AD47"/>
              </a:solidFill>
            </a:rPr>
            <a:t>Vos données : </a:t>
          </a:r>
          <a:r>
            <a:rPr lang="en-US" sz="1400" b="0" baseline="0"/>
            <a:t>comme nous l’avons déjà mentionné, ce modèle recalcule les données dès qu’une cellule change. Vous pouvez également le forcer à le faire en cliquant sur F9 ou en allant dans Formules -&gt; Calculer maintenant. </a:t>
          </a:r>
          <a:endParaRPr lang="en-US" sz="1400" b="1"/>
        </a:p>
      </xdr:txBody>
    </xdr:sp>
    <xdr:clientData/>
  </xdr:twoCellAnchor>
  <xdr:oneCellAnchor>
    <xdr:from>
      <xdr:col>1</xdr:col>
      <xdr:colOff>441731</xdr:colOff>
      <xdr:row>1</xdr:row>
      <xdr:rowOff>414338</xdr:rowOff>
    </xdr:from>
    <xdr:ext cx="10898622" cy="840721"/>
    <xdr:sp macro="" textlink="">
      <xdr:nvSpPr>
        <xdr:cNvPr id="58" name="TextBox 3">
          <a:extLst>
            <a:ext uri="{FF2B5EF4-FFF2-40B4-BE49-F238E27FC236}">
              <a16:creationId xmlns:a16="http://schemas.microsoft.com/office/drawing/2014/main" id="{747AC5E3-E078-4F00-8469-851D1B7CC813}"/>
            </a:ext>
          </a:extLst>
        </xdr:cNvPr>
        <xdr:cNvSpPr txBox="1"/>
      </xdr:nvSpPr>
      <xdr:spPr>
        <a:xfrm>
          <a:off x="923584" y="952220"/>
          <a:ext cx="10898622" cy="8407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600">
              <a:solidFill>
                <a:schemeClr val="tx1">
                  <a:lumMod val="50000"/>
                  <a:lumOff val="50000"/>
                </a:schemeClr>
              </a:solidFill>
              <a:effectLst/>
              <a:latin typeface="+mn-lt"/>
              <a:ea typeface="+mn-ea"/>
              <a:cs typeface="+mn-cs"/>
            </a:rPr>
            <a:t>Puisque les buts ne comptent pas dans les matchs éliminatoires, nous avons plutôt basé le pourcentage sur la victoire des équipes les unes contre les autres. Il tient compte des données que vous avez saisies dans les onglets Prédictions à la ronde et Matchs de cette année. </a:t>
          </a:r>
        </a:p>
      </xdr:txBody>
    </xdr:sp>
    <xdr:clientData/>
  </xdr:oneCellAnchor>
</xdr:wsDr>
</file>

<file path=xl/drawings/drawing5.xml><?xml version="1.0" encoding="utf-8"?>
<xdr:wsDr xmlns:xdr="http://schemas.openxmlformats.org/drawingml/2006/spreadsheetDrawing" xmlns:a="http://schemas.openxmlformats.org/drawingml/2006/main">
  <xdr:twoCellAnchor editAs="absolute">
    <xdr:from>
      <xdr:col>1</xdr:col>
      <xdr:colOff>176894</xdr:colOff>
      <xdr:row>0</xdr:row>
      <xdr:rowOff>20412</xdr:rowOff>
    </xdr:from>
    <xdr:to>
      <xdr:col>4</xdr:col>
      <xdr:colOff>299357</xdr:colOff>
      <xdr:row>0</xdr:row>
      <xdr:rowOff>530786</xdr:rowOff>
    </xdr:to>
    <xdr:sp macro="" textlink="">
      <xdr:nvSpPr>
        <xdr:cNvPr id="3" name="Arrow: Left 5">
          <a:hlinkClick xmlns:r="http://schemas.openxmlformats.org/officeDocument/2006/relationships" r:id="rId1"/>
          <a:extLst>
            <a:ext uri="{FF2B5EF4-FFF2-40B4-BE49-F238E27FC236}">
              <a16:creationId xmlns:a16="http://schemas.microsoft.com/office/drawing/2014/main" id="{86D430DA-C2D7-41BD-8FF6-5D81072CD38F}"/>
            </a:ext>
          </a:extLst>
        </xdr:cNvPr>
        <xdr:cNvSpPr/>
      </xdr:nvSpPr>
      <xdr:spPr>
        <a:xfrm>
          <a:off x="775608" y="20412"/>
          <a:ext cx="2081892" cy="510374"/>
        </a:xfrm>
        <a:prstGeom prst="lef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Prédictions des éliminatoires</a:t>
          </a:r>
        </a:p>
      </xdr:txBody>
    </xdr:sp>
    <xdr:clientData/>
  </xdr:twoCellAnchor>
  <xdr:twoCellAnchor editAs="oneCell">
    <xdr:from>
      <xdr:col>1</xdr:col>
      <xdr:colOff>0</xdr:colOff>
      <xdr:row>1</xdr:row>
      <xdr:rowOff>6804</xdr:rowOff>
    </xdr:from>
    <xdr:to>
      <xdr:col>13</xdr:col>
      <xdr:colOff>1607</xdr:colOff>
      <xdr:row>15</xdr:row>
      <xdr:rowOff>111430</xdr:rowOff>
    </xdr:to>
    <xdr:pic>
      <xdr:nvPicPr>
        <xdr:cNvPr id="9" name="Picture 8">
          <a:extLst>
            <a:ext uri="{FF2B5EF4-FFF2-40B4-BE49-F238E27FC236}">
              <a16:creationId xmlns:a16="http://schemas.microsoft.com/office/drawing/2014/main" id="{FDEC2E7F-560F-4AED-99FB-918BF4BBD9B1}"/>
            </a:ext>
          </a:extLst>
        </xdr:cNvPr>
        <xdr:cNvPicPr>
          <a:picLocks noChangeAspect="1"/>
        </xdr:cNvPicPr>
      </xdr:nvPicPr>
      <xdr:blipFill>
        <a:blip xmlns:r="http://schemas.openxmlformats.org/officeDocument/2006/relationships" r:embed="rId2"/>
        <a:stretch>
          <a:fillRect/>
        </a:stretch>
      </xdr:blipFill>
      <xdr:spPr>
        <a:xfrm>
          <a:off x="600075" y="559254"/>
          <a:ext cx="7964507" cy="2771626"/>
        </a:xfrm>
        <a:prstGeom prst="rect">
          <a:avLst/>
        </a:prstGeom>
      </xdr:spPr>
    </xdr:pic>
    <xdr:clientData/>
  </xdr:twoCellAnchor>
  <xdr:twoCellAnchor>
    <xdr:from>
      <xdr:col>9</xdr:col>
      <xdr:colOff>381000</xdr:colOff>
      <xdr:row>0</xdr:row>
      <xdr:rowOff>40821</xdr:rowOff>
    </xdr:from>
    <xdr:to>
      <xdr:col>12</xdr:col>
      <xdr:colOff>583292</xdr:colOff>
      <xdr:row>0</xdr:row>
      <xdr:rowOff>513897</xdr:rowOff>
    </xdr:to>
    <xdr:sp macro="" textlink="">
      <xdr:nvSpPr>
        <xdr:cNvPr id="15" name="Arrow: Right 1">
          <a:hlinkClick xmlns:r="http://schemas.openxmlformats.org/officeDocument/2006/relationships" r:id="rId3"/>
          <a:extLst>
            <a:ext uri="{FF2B5EF4-FFF2-40B4-BE49-F238E27FC236}">
              <a16:creationId xmlns:a16="http://schemas.microsoft.com/office/drawing/2014/main" id="{D6A0574A-6686-4EA0-A08D-5F66F480B821}"/>
            </a:ext>
          </a:extLst>
        </xdr:cNvPr>
        <xdr:cNvSpPr/>
      </xdr:nvSpPr>
      <xdr:spPr>
        <a:xfrm>
          <a:off x="6204857" y="40821"/>
          <a:ext cx="2161721" cy="473076"/>
        </a:xfrm>
        <a:prstGeom prst="rightArrow">
          <a:avLst/>
        </a:prstGeom>
        <a:solidFill>
          <a:srgbClr val="70AD47">
            <a:lumMod val="75000"/>
          </a:srgbClr>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 lastClr="FFFFFF"/>
              </a:solidFill>
              <a:effectLst/>
              <a:uLnTx/>
              <a:uFillTx/>
              <a:latin typeface="Calibri" panose="020F0502020204030204"/>
              <a:ea typeface="+mn-ea"/>
              <a:cs typeface="+mn-cs"/>
            </a:rPr>
            <a:t>Étape 1 : données des équipes</a:t>
          </a:r>
        </a:p>
      </xdr:txBody>
    </xdr:sp>
    <xdr:clientData/>
  </xdr:twoCellAnchor>
  <xdr:twoCellAnchor>
    <xdr:from>
      <xdr:col>9</xdr:col>
      <xdr:colOff>107503</xdr:colOff>
      <xdr:row>26</xdr:row>
      <xdr:rowOff>172119</xdr:rowOff>
    </xdr:from>
    <xdr:to>
      <xdr:col>12</xdr:col>
      <xdr:colOff>94575</xdr:colOff>
      <xdr:row>30</xdr:row>
      <xdr:rowOff>144904</xdr:rowOff>
    </xdr:to>
    <xdr:sp macro="" textlink="">
      <xdr:nvSpPr>
        <xdr:cNvPr id="35" name="Rectangle: Rounded Corners 1">
          <a:hlinkClick xmlns:r="http://schemas.openxmlformats.org/officeDocument/2006/relationships" r:id="rId3"/>
          <a:extLst>
            <a:ext uri="{FF2B5EF4-FFF2-40B4-BE49-F238E27FC236}">
              <a16:creationId xmlns:a16="http://schemas.microsoft.com/office/drawing/2014/main" id="{F8A9D75E-9C84-49C4-A14B-275F72459587}"/>
            </a:ext>
          </a:extLst>
        </xdr:cNvPr>
        <xdr:cNvSpPr/>
      </xdr:nvSpPr>
      <xdr:spPr>
        <a:xfrm>
          <a:off x="6414414" y="5315619"/>
          <a:ext cx="2109787" cy="707571"/>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600" b="1"/>
            <a:t>Voir les données</a:t>
          </a:r>
        </a:p>
      </xdr:txBody>
    </xdr:sp>
    <xdr:clientData/>
  </xdr:twoCellAnchor>
  <xdr:twoCellAnchor editAs="absolute">
    <xdr:from>
      <xdr:col>1</xdr:col>
      <xdr:colOff>519118</xdr:colOff>
      <xdr:row>16</xdr:row>
      <xdr:rowOff>142883</xdr:rowOff>
    </xdr:from>
    <xdr:to>
      <xdr:col>12</xdr:col>
      <xdr:colOff>136069</xdr:colOff>
      <xdr:row>27</xdr:row>
      <xdr:rowOff>28575</xdr:rowOff>
    </xdr:to>
    <xdr:sp macro="" textlink="">
      <xdr:nvSpPr>
        <xdr:cNvPr id="6" name="Rectangle 39">
          <a:extLst>
            <a:ext uri="{FF2B5EF4-FFF2-40B4-BE49-F238E27FC236}">
              <a16:creationId xmlns:a16="http://schemas.microsoft.com/office/drawing/2014/main" id="{4F302316-A72B-42A8-9B63-9302C2062562}"/>
            </a:ext>
          </a:extLst>
        </xdr:cNvPr>
        <xdr:cNvSpPr/>
      </xdr:nvSpPr>
      <xdr:spPr>
        <a:xfrm>
          <a:off x="1165458" y="3449419"/>
          <a:ext cx="7400237" cy="190635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2400" b="1" i="0">
              <a:solidFill>
                <a:sysClr val="windowText" lastClr="000000"/>
              </a:solidFill>
              <a:effectLst/>
              <a:latin typeface="+mn-lt"/>
              <a:ea typeface="+mn-ea"/>
              <a:cs typeface="+mn-cs"/>
            </a:rPr>
            <a:t>Vos prédictions étaient‑elles bonnes?</a:t>
          </a:r>
        </a:p>
        <a:p>
          <a:endParaRPr lang="en-US" sz="1100" b="0" i="0">
            <a:solidFill>
              <a:sysClr val="windowText" lastClr="000000"/>
            </a:solidFill>
            <a:effectLst/>
            <a:latin typeface="+mn-lt"/>
            <a:ea typeface="+mn-ea"/>
            <a:cs typeface="+mn-cs"/>
          </a:endParaRPr>
        </a:p>
        <a:p>
          <a:r>
            <a:rPr lang="en-US" sz="1600" b="0" i="0">
              <a:solidFill>
                <a:sysClr val="windowText" lastClr="000000"/>
              </a:solidFill>
              <a:effectLst/>
              <a:latin typeface="+mn-lt"/>
              <a:ea typeface="+mn-ea"/>
              <a:cs typeface="+mn-cs"/>
            </a:rPr>
            <a:t>Partagez cet outil avec vos amis pour suivre ensemble vos équipes favorites.</a:t>
          </a:r>
        </a:p>
        <a:p>
          <a:endParaRPr lang="en-US" sz="1600" b="0" i="0">
            <a:solidFill>
              <a:sysClr val="windowText" lastClr="000000"/>
            </a:solidFill>
            <a:effectLst/>
            <a:latin typeface="+mn-lt"/>
            <a:ea typeface="+mn-ea"/>
            <a:cs typeface="+mn-cs"/>
          </a:endParaRPr>
        </a:p>
        <a:p>
          <a:r>
            <a:rPr lang="en-US" sz="1600" b="0" i="0">
              <a:solidFill>
                <a:sysClr val="windowText" lastClr="000000"/>
              </a:solidFill>
              <a:effectLst/>
              <a:latin typeface="+mn-lt"/>
              <a:ea typeface="+mn-ea"/>
              <a:cs typeface="+mn-cs"/>
            </a:rPr>
            <a:t>Vous voulez plus de détails? Les onglets suivants expliquent en détail les étapes du modèle de prédictions. Jetez-y un œil ou non, à vous de décider.</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356733</xdr:colOff>
      <xdr:row>1</xdr:row>
      <xdr:rowOff>251731</xdr:rowOff>
    </xdr:from>
    <xdr:to>
      <xdr:col>11</xdr:col>
      <xdr:colOff>578983</xdr:colOff>
      <xdr:row>8</xdr:row>
      <xdr:rowOff>128587</xdr:rowOff>
    </xdr:to>
    <xdr:sp macro="" textlink="">
      <xdr:nvSpPr>
        <xdr:cNvPr id="5" name="Rectangle 1">
          <a:extLst>
            <a:ext uri="{FF2B5EF4-FFF2-40B4-BE49-F238E27FC236}">
              <a16:creationId xmlns:a16="http://schemas.microsoft.com/office/drawing/2014/main" id="{CAF9A91E-7E38-FB46-AE2F-55377D00DF33}"/>
            </a:ext>
          </a:extLst>
        </xdr:cNvPr>
        <xdr:cNvSpPr/>
      </xdr:nvSpPr>
      <xdr:spPr>
        <a:xfrm>
          <a:off x="990146" y="799419"/>
          <a:ext cx="9609137" cy="13722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400">
            <a:solidFill>
              <a:schemeClr val="tx1"/>
            </a:solidFill>
          </a:endParaRPr>
        </a:p>
        <a:p>
          <a:pPr algn="l"/>
          <a:r>
            <a:rPr lang="en-US" sz="1400">
              <a:solidFill>
                <a:schemeClr val="tx1"/>
              </a:solidFill>
            </a:rPr>
            <a:t>Voici les données des 100 meilleures équipes de </a:t>
          </a:r>
          <a:r>
            <a:rPr lang="sk-SK" sz="1400">
              <a:solidFill>
                <a:schemeClr val="tx1"/>
              </a:solidFill>
            </a:rPr>
            <a:t>soccer</a:t>
          </a:r>
          <a:r>
            <a:rPr lang="en-US" sz="1400">
              <a:solidFill>
                <a:schemeClr val="tx1"/>
              </a:solidFill>
            </a:rPr>
            <a:t> à l’échelle internationale. Dans la colonne E, nous avons classé les équipes par percentile. Les 10 meilleures équipes sont dans le 90e percentile, les équipes classées de 11 à 20 sont dans le 80e percentile, et ainsi de suite. Nous avons également surligné en vert toutes les équipes qui participeront à la Coupe du Monde de la FIFA.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221115</xdr:colOff>
      <xdr:row>1</xdr:row>
      <xdr:rowOff>21091</xdr:rowOff>
    </xdr:from>
    <xdr:to>
      <xdr:col>9</xdr:col>
      <xdr:colOff>514350</xdr:colOff>
      <xdr:row>1</xdr:row>
      <xdr:rowOff>581025</xdr:rowOff>
    </xdr:to>
    <xdr:sp macro="" textlink="">
      <xdr:nvSpPr>
        <xdr:cNvPr id="7" name="TextBox 4">
          <a:extLst>
            <a:ext uri="{FF2B5EF4-FFF2-40B4-BE49-F238E27FC236}">
              <a16:creationId xmlns:a16="http://schemas.microsoft.com/office/drawing/2014/main" id="{34E21908-EDB1-45F9-952E-06A7CB58AA8F}"/>
            </a:ext>
          </a:extLst>
        </xdr:cNvPr>
        <xdr:cNvSpPr txBox="1"/>
      </xdr:nvSpPr>
      <xdr:spPr>
        <a:xfrm>
          <a:off x="811665" y="564016"/>
          <a:ext cx="8218035" cy="5599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a:solidFill>
                <a:schemeClr val="dk1"/>
              </a:solidFill>
              <a:effectLst/>
              <a:latin typeface="+mn-lt"/>
              <a:ea typeface="+mn-ea"/>
              <a:cs typeface="+mn-cs"/>
            </a:rPr>
            <a:t>Voici tous les matchs entre deux équipes du palmarès des 100 meilleures équipes joués au cours des 40 dernières années.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307975</xdr:colOff>
      <xdr:row>25</xdr:row>
      <xdr:rowOff>80735</xdr:rowOff>
    </xdr:from>
    <xdr:to>
      <xdr:col>15</xdr:col>
      <xdr:colOff>438150</xdr:colOff>
      <xdr:row>35</xdr:row>
      <xdr:rowOff>485775</xdr:rowOff>
    </xdr:to>
    <xdr:sp macro="" textlink="">
      <xdr:nvSpPr>
        <xdr:cNvPr id="6" name="Rectangle 5">
          <a:extLst>
            <a:ext uri="{FF2B5EF4-FFF2-40B4-BE49-F238E27FC236}">
              <a16:creationId xmlns:a16="http://schemas.microsoft.com/office/drawing/2014/main" id="{87EE306A-4C43-A34D-ACAD-6E624B189A09}"/>
            </a:ext>
          </a:extLst>
        </xdr:cNvPr>
        <xdr:cNvSpPr/>
      </xdr:nvSpPr>
      <xdr:spPr>
        <a:xfrm>
          <a:off x="11690350" y="5395685"/>
          <a:ext cx="2254250" cy="2310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Dans ce tableau, vous verrez le nombre de buts marqués par une équipe d’un certain percentile contre une équipe d’un autre percentile. Vous devez lire ces données d’une façon spécifique. Vous devez d’abord regarder la rangée des percentiles et trouver celui que vous cherchez, puis trouver l’équipe affrontée. Ainsi, les équipes du 40e percentile ont marqué 215 buts contre les équipes du 90e percentile.</a:t>
          </a:r>
        </a:p>
      </xdr:txBody>
    </xdr:sp>
    <xdr:clientData/>
  </xdr:twoCellAnchor>
  <xdr:twoCellAnchor>
    <xdr:from>
      <xdr:col>12</xdr:col>
      <xdr:colOff>307975</xdr:colOff>
      <xdr:row>38</xdr:row>
      <xdr:rowOff>6804</xdr:rowOff>
    </xdr:from>
    <xdr:to>
      <xdr:col>15</xdr:col>
      <xdr:colOff>434975</xdr:colOff>
      <xdr:row>48</xdr:row>
      <xdr:rowOff>906</xdr:rowOff>
    </xdr:to>
    <xdr:sp macro="" textlink="">
      <xdr:nvSpPr>
        <xdr:cNvPr id="7" name="Rectangle 6">
          <a:extLst>
            <a:ext uri="{FF2B5EF4-FFF2-40B4-BE49-F238E27FC236}">
              <a16:creationId xmlns:a16="http://schemas.microsoft.com/office/drawing/2014/main" id="{213FB55D-C32F-7148-A4ED-70C54E93169B}"/>
            </a:ext>
          </a:extLst>
        </xdr:cNvPr>
        <xdr:cNvSpPr/>
      </xdr:nvSpPr>
      <xdr:spPr>
        <a:xfrm>
          <a:off x="12499975" y="10110108"/>
          <a:ext cx="2399393" cy="183106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Ce tableau montre combien de matchs les équipes de chaque percentile ont joué contre celles d’un autre percentile. C’est identique si on lit en diagonale, de gauche à droite. Ces résultats sont calculés à partir de l’onglet précédent.</a:t>
          </a:r>
        </a:p>
      </xdr:txBody>
    </xdr:sp>
    <xdr:clientData/>
  </xdr:twoCellAnchor>
  <xdr:twoCellAnchor editAs="absolute">
    <xdr:from>
      <xdr:col>1</xdr:col>
      <xdr:colOff>346981</xdr:colOff>
      <xdr:row>2</xdr:row>
      <xdr:rowOff>115886</xdr:rowOff>
    </xdr:from>
    <xdr:to>
      <xdr:col>10</xdr:col>
      <xdr:colOff>368072</xdr:colOff>
      <xdr:row>11</xdr:row>
      <xdr:rowOff>161924</xdr:rowOff>
    </xdr:to>
    <xdr:sp macro="" textlink="">
      <xdr:nvSpPr>
        <xdr:cNvPr id="10" name="Rectangle 4">
          <a:extLst>
            <a:ext uri="{FF2B5EF4-FFF2-40B4-BE49-F238E27FC236}">
              <a16:creationId xmlns:a16="http://schemas.microsoft.com/office/drawing/2014/main" id="{1D2C38AC-EBF7-7E48-9EBD-9472ED69E26C}"/>
            </a:ext>
          </a:extLst>
        </xdr:cNvPr>
        <xdr:cNvSpPr/>
      </xdr:nvSpPr>
      <xdr:spPr>
        <a:xfrm>
          <a:off x="937531" y="858836"/>
          <a:ext cx="8946016" cy="11795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tx1"/>
              </a:solidFill>
            </a:rPr>
            <a:t>Avec les résultats individuels des équipes, il est utile de regarder les catégories d’équipes qui ont joué contre des équipes de catégories semblables. </a:t>
          </a:r>
        </a:p>
        <a:p>
          <a:pPr algn="l"/>
          <a:endParaRPr lang="en-US" sz="1400">
            <a:solidFill>
              <a:schemeClr val="tx1"/>
            </a:solidFill>
          </a:endParaRPr>
        </a:p>
        <a:p>
          <a:pPr algn="l"/>
          <a:r>
            <a:rPr lang="en-US" sz="1400">
              <a:solidFill>
                <a:schemeClr val="tx1"/>
              </a:solidFill>
            </a:rPr>
            <a:t>Par exemple, comment joue une équipe typique du 90e percentile (très performante) contre une équipe du 10e percentile (moins performante)? Combien de buts marque chaque équipe dans ces combinaisons de catégories?</a:t>
          </a: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350837</xdr:colOff>
      <xdr:row>1</xdr:row>
      <xdr:rowOff>475343</xdr:rowOff>
    </xdr:from>
    <xdr:to>
      <xdr:col>10</xdr:col>
      <xdr:colOff>628650</xdr:colOff>
      <xdr:row>2</xdr:row>
      <xdr:rowOff>66675</xdr:rowOff>
    </xdr:to>
    <xdr:sp macro="" textlink="">
      <xdr:nvSpPr>
        <xdr:cNvPr id="9" name="Rectangle 5">
          <a:extLst>
            <a:ext uri="{FF2B5EF4-FFF2-40B4-BE49-F238E27FC236}">
              <a16:creationId xmlns:a16="http://schemas.microsoft.com/office/drawing/2014/main" id="{518B99AC-A60E-1848-A0DD-F508872EE70D}"/>
            </a:ext>
          </a:extLst>
        </xdr:cNvPr>
        <xdr:cNvSpPr/>
      </xdr:nvSpPr>
      <xdr:spPr>
        <a:xfrm>
          <a:off x="941387" y="989693"/>
          <a:ext cx="7231063" cy="23916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600" b="1">
              <a:solidFill>
                <a:schemeClr val="tx1"/>
              </a:solidFill>
            </a:rPr>
            <a:t>Chances</a:t>
          </a:r>
        </a:p>
        <a:p>
          <a:pPr algn="l"/>
          <a:endParaRPr lang="en-US" sz="1400">
            <a:solidFill>
              <a:schemeClr val="tx1"/>
            </a:solidFill>
          </a:endParaRPr>
        </a:p>
        <a:p>
          <a:pPr algn="l"/>
          <a:r>
            <a:rPr lang="en-US" sz="1400">
              <a:solidFill>
                <a:schemeClr val="tx1"/>
              </a:solidFill>
            </a:rPr>
            <a:t>Voici comment fonctionne ce tableau. Si chaque pays a affronté tous les autres pays, sauf le sien, voici les résultats des matchs. Chaque rangée indique les chances d’une équipe (en pourcentage) de remporter un match contre les pays des colonnes C à AH. Ainsi, si la Suisse a affronté le Brésil, vous regarderiez la cellule C15 pour connaître les chances de gagner de la Suisse (19,44 %). Puisque les pourcentages ne totalisent pas plus que 100 %, si vous allez à la cellule N4, où le Brésil affronte la Suisse, vous verrez 100-19,44, ou 80,56 % de chances de gagner. La diagonale vers le centre existe parce que les classements Elo sont identiques.</a:t>
          </a:r>
        </a:p>
      </xdr:txBody>
    </xdr:sp>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oup" xr10:uid="{00000000-0013-0000-FFFF-FFFF01000000}" sourceName="Groupe">
  <extLst>
    <x:ext xmlns:x15="http://schemas.microsoft.com/office/spreadsheetml/2010/11/main" uri="{2F2917AC-EB37-4324-AD4E-5DD8C200BD13}">
      <x15:tableSlicerCache tableId="3"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 xr10:uid="{00000000-0013-0000-FFFF-FFFF02000000}" sourceName="Date ">
  <extLst>
    <x:ext xmlns:x15="http://schemas.microsoft.com/office/spreadsheetml/2010/11/main" uri="{2F2917AC-EB37-4324-AD4E-5DD8C200BD13}">
      <x15:tableSlicerCache tableId="2" column="1"/>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oup1" xr10:uid="{00000000-0013-0000-FFFF-FFFF03000000}" sourceName="Groupe">
  <extLst>
    <x:ext xmlns:x15="http://schemas.microsoft.com/office/spreadsheetml/2010/11/main" uri="{2F2917AC-EB37-4324-AD4E-5DD8C200BD13}">
      <x15:tableSlicerCache tableId="2"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oup" xr10:uid="{00000000-0014-0000-FFFF-FFFF01000000}" cache="Slicer_Group" caption="Filtrer par groupe"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e " xr10:uid="{00000000-0014-0000-FFFF-FFFF02000000}" cache="Slicer_Date" caption="Par date " rowHeight="241300"/>
  <slicer name="Group " xr10:uid="{00000000-0014-0000-FFFF-FFFF03000000}" cache="Slicer_Group1" caption="Par groupe"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C4:O36" totalsRowShown="0" headerRowDxfId="225" dataDxfId="224">
  <autoFilter ref="C4:O36" xr:uid="{00000000-0009-0000-0100-000003000000}"/>
  <tableColumns count="13">
    <tableColumn id="1" xr3:uid="{00000000-0010-0000-0000-000001000000}" name="Groupe" dataDxfId="223"/>
    <tableColumn id="2" xr3:uid="{00000000-0010-0000-0000-000002000000}" name="Équipes" dataDxfId="222"/>
    <tableColumn id="3" xr3:uid="{00000000-0010-0000-0000-000003000000}" name="Révision de la performance globale" dataDxfId="221" dataCellStyle="Style 1"/>
    <tableColumn id="4" xr3:uid="{00000000-0010-0000-0000-000004000000}" name="Matchs joués " dataDxfId="220">
      <calculatedColumnFormula>COUNTIF('Matchs de cette année'!$E$5:$G$53, D5)</calculatedColumnFormula>
    </tableColumn>
    <tableColumn id="5" xr3:uid="{00000000-0010-0000-0000-000005000000}" name="Victoires " dataDxfId="219">
      <calculatedColumnFormula>COUNTIF('Matchs de cette année'!I:I, D5)</calculatedColumnFormula>
    </tableColumn>
    <tableColumn id="6" xr3:uid="{00000000-0010-0000-0000-000006000000}" name="Matchs nuls " dataDxfId="218">
      <calculatedColumnFormula>COUNTIFS('Matchs de cette année'!E:E, D5, 'Matchs de cette année'!I:I, "Tirage")+COUNTIFS('Matchs de cette année'!G:G, D5, 'Matchs de cette année'!I:I, "Tirage")</calculatedColumnFormula>
    </tableColumn>
    <tableColumn id="7" xr3:uid="{00000000-0010-0000-0000-000007000000}" name="Défaites" dataDxfId="217">
      <calculatedColumnFormula>F5-SUM(G5:H5)</calculatedColumnFormula>
    </tableColumn>
    <tableColumn id="8" xr3:uid="{00000000-0010-0000-0000-000008000000}" name="Buts pour " dataDxfId="216">
      <calculatedColumnFormula>SUM(SUMIF('Matchs de cette année'!E:E, D5,'Matchs de cette année'!L:L), SUMIF('Matchs de cette année'!G:G,D5,'Matchs de cette année'!M:M))</calculatedColumnFormula>
    </tableColumn>
    <tableColumn id="9" xr3:uid="{00000000-0010-0000-0000-000009000000}" name="Buts contre " dataDxfId="215">
      <calculatedColumnFormula>SUM(SUMIFS('Matchs de cette année'!M:M,'Matchs de cette année'!E:E,'Prédictions des phases de group'!D5), SUMIFS('Matchs de cette année'!F:F, 'Matchs de cette année'!L:L, 'Prédictions des phases de group'!D5))</calculatedColumnFormula>
    </tableColumn>
    <tableColumn id="10" xr3:uid="{00000000-0010-0000-0000-00000A000000}" name="+/-" dataDxfId="214">
      <calculatedColumnFormula>J5-K5</calculatedColumnFormula>
    </tableColumn>
    <tableColumn id="11" xr3:uid="{00000000-0010-0000-0000-00000B000000}" name="Points " dataDxfId="213">
      <calculatedColumnFormula>(G5*3)+(H5*1)</calculatedColumnFormula>
    </tableColumn>
    <tableColumn id="12" xr3:uid="{00000000-0010-0000-0000-00000C000000}" name="Différence de classement" dataDxfId="212">
      <calculatedColumnFormula>M5+(L5*0.001)+(J5*0.0001)</calculatedColumnFormula>
    </tableColumn>
    <tableColumn id="13" xr3:uid="{00000000-0010-0000-0000-00000D000000}" name="Classement dans le groupe (1 et 2 se qualifient) " dataDxfId="211">
      <calculatedColumnFormula>RANK(N5, N$33:N$36)</calculatedColumnFormula>
    </tableColumn>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C5:N53" totalsRowShown="0" headerRowDxfId="207">
  <autoFilter ref="C5:N53" xr:uid="{00000000-0009-0000-0100-000002000000}"/>
  <sortState xmlns:xlrd2="http://schemas.microsoft.com/office/spreadsheetml/2017/richdata2" ref="C6:K53">
    <sortCondition ref="C5:C53"/>
  </sortState>
  <tableColumns count="12">
    <tableColumn id="1" xr3:uid="{00000000-0010-0000-0100-000001000000}" name="Date " dataDxfId="206"/>
    <tableColumn id="2" xr3:uid="{00000000-0010-0000-0100-000002000000}" name="Groupe" dataDxfId="205"/>
    <tableColumn id="3" xr3:uid="{00000000-0010-0000-0100-000003000000}" name="Équipe A " dataDxfId="204"/>
    <tableColumn id="4" xr3:uid="{00000000-0010-0000-0100-000004000000}" name="Score prédit A" dataDxfId="203">
      <calculatedColumnFormula>(AVERAGE(Q6:BN6))*(1+INDEX('Prédictions des phases de group'!$C$4:$O$36, MATCH('Matchs de cette année'!E6,'Prédictions des phases de group'!$D$4:$D$36,0),3))</calculatedColumnFormula>
    </tableColumn>
    <tableColumn id="5" xr3:uid="{00000000-0010-0000-0100-000005000000}" name="Équipe B " dataDxfId="202"/>
    <tableColumn id="6" xr3:uid="{00000000-0010-0000-0100-000006000000}" name="Score prédit B" dataDxfId="201">
      <calculatedColumnFormula>(AVERAGE(BP6:DM6))*(1+INDEX('Prédictions des phases de group'!$C$4:$O$36, MATCH('Matchs de cette année'!G6,'Prédictions des phases de group'!$D$4:$D$36,0),3))</calculatedColumnFormula>
    </tableColumn>
    <tableColumn id="7" xr3:uid="{00000000-0010-0000-0100-000007000000}" name="Gagnant " dataDxfId="200">
      <calculatedColumnFormula>IF(L6&gt;M6,E6,IF(L6=M6,"Tirage",G6))</calculatedColumnFormula>
    </tableColumn>
    <tableColumn id="8" xr3:uid="{00000000-0010-0000-0100-000008000000}" name="Prédictions pour l’équipe A " dataDxfId="199" dataCellStyle="Style 1"/>
    <tableColumn id="9" xr3:uid="{00000000-0010-0000-0100-000009000000}" name="Prédictions pour l’équipe B" dataDxfId="198" dataCellStyle="Style 1"/>
    <tableColumn id="10" xr3:uid="{00000000-0010-0000-0100-00000A000000}" name="Colonne 1" dataDxfId="197">
      <calculatedColumnFormula>IF(ISBLANK(J6), F6,J6)</calculatedColumnFormula>
    </tableColumn>
    <tableColumn id="11" xr3:uid="{00000000-0010-0000-0100-00000B000000}" name="Colonne 2" dataDxfId="196">
      <calculatedColumnFormula>IF(ISBLANK(K6), H6,K6)</calculatedColumnFormula>
    </tableColumn>
    <tableColumn id="12" xr3:uid="{00000000-0010-0000-0100-00000C000000}" name="Colonne 3" dataDxfId="195">
      <calculatedColumnFormula>IF(L6&gt;M6,E6,IF(L6=M6,"Tirage",G6))</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B12:R114" totalsRowShown="0" headerRowDxfId="162" dataDxfId="161" tableBorderDxfId="160">
  <autoFilter ref="B12:R114" xr:uid="{00000000-0009-0000-0100-000001000000}"/>
  <tableColumns count="17">
    <tableColumn id="1" xr3:uid="{00000000-0010-0000-0200-000001000000}" name="Équipe " dataDxfId="159"/>
    <tableColumn id="17" xr3:uid="{00000000-0010-0000-0200-000011000000}" name="Rang" dataDxfId="158"/>
    <tableColumn id="2" xr3:uid="{00000000-0010-0000-0200-000002000000}" name="Classement " dataDxfId="157"/>
    <tableColumn id="16" xr3:uid="{00000000-0010-0000-0200-000010000000}" name="Percentile au sein du groupe" dataDxfId="156" dataCellStyle="Input"/>
    <tableColumn id="5" xr3:uid="{00000000-0010-0000-0200-000005000000}" name="Changement dans le rang" dataDxfId="155" dataCellStyle="Input"/>
    <tableColumn id="6" xr3:uid="{00000000-0010-0000-0200-000006000000}" name="Changement dans le classement" dataDxfId="154" dataCellStyle="Input"/>
    <tableColumn id="3" xr3:uid="{00000000-0010-0000-0200-000003000000}" name="Rang " dataDxfId="153"/>
    <tableColumn id="4" xr3:uid="{00000000-0010-0000-0200-000004000000}" name="Classement" dataDxfId="152"/>
    <tableColumn id="7" xr3:uid="{00000000-0010-0000-0200-000007000000}" name="Total" dataDxfId="151"/>
    <tableColumn id="8" xr3:uid="{00000000-0010-0000-0200-000008000000}" name="Local " dataDxfId="150"/>
    <tableColumn id="9" xr3:uid="{00000000-0010-0000-0200-000009000000}" name="À l’extérieur " dataDxfId="149"/>
    <tableColumn id="10" xr3:uid="{00000000-0010-0000-0200-00000A000000}" name="Neutre" dataDxfId="148"/>
    <tableColumn id="11" xr3:uid="{00000000-0010-0000-0200-00000B000000}" name="Victoires " dataDxfId="147"/>
    <tableColumn id="12" xr3:uid="{00000000-0010-0000-0200-00000C000000}" name="Défaites" dataDxfId="146"/>
    <tableColumn id="13" xr3:uid="{00000000-0010-0000-0200-00000D000000}" name="Matchs nuls " dataDxfId="145"/>
    <tableColumn id="14" xr3:uid="{00000000-0010-0000-0200-00000E000000}" name="Pour " dataDxfId="144"/>
    <tableColumn id="15" xr3:uid="{00000000-0010-0000-0200-00000F000000}" name="Contre" dataDxfId="14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B3:J12886" totalsRowShown="0" headerRowDxfId="7">
  <autoFilter ref="B3:J12886" xr:uid="{00000000-0009-0000-0100-000004000000}"/>
  <sortState xmlns:xlrd2="http://schemas.microsoft.com/office/spreadsheetml/2017/richdata2" ref="B212:J12849">
    <sortCondition ref="B3:B12886"/>
  </sortState>
  <tableColumns count="9">
    <tableColumn id="1" xr3:uid="{00000000-0010-0000-0300-000001000000}" name="Date" dataDxfId="6"/>
    <tableColumn id="2" xr3:uid="{00000000-0010-0000-0300-000002000000}" name="Équipe A "/>
    <tableColumn id="3" xr3:uid="{00000000-0010-0000-0300-000003000000}" name="Équipe B "/>
    <tableColumn id="4" xr3:uid="{00000000-0010-0000-0300-000004000000}" name="Score de l’équipe A" dataDxfId="5"/>
    <tableColumn id="5" xr3:uid="{00000000-0010-0000-0300-000005000000}" name="Score de l’équipe B" dataDxfId="4"/>
    <tableColumn id="6" xr3:uid="{00000000-0010-0000-0300-000006000000}" name="Tournoi "/>
    <tableColumn id="7" xr3:uid="{00000000-0010-0000-0300-000007000000}" name="Percentile de l’équipe A" dataDxfId="3">
      <calculatedColumnFormula>INDEX('Annexe 1 – Données des équipes'!$B$12:$R$114, MATCH(C4, 'Annexe 1 – Données des équipes'!$B$12:$B$114,0),4)</calculatedColumnFormula>
    </tableColumn>
    <tableColumn id="8" xr3:uid="{00000000-0010-0000-0300-000008000000}" name="Percentile de l’équipe B" dataDxfId="2">
      <calculatedColumnFormula>INDEX('Annexe 1 – Données des équipes'!$B$12:$R$114, MATCH(D4, 'Annexe 1 – Données des équipes'!$B$12:$B$114,0),4)</calculatedColumnFormula>
    </tableColumn>
    <tableColumn id="9" xr3:uid="{00000000-0010-0000-0300-000009000000}" name="Différence des buts " dataDxfId="1">
      <calculatedColumnFormula>ABS(F4-E4)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eloratings.net/Germany" TargetMode="External"/><Relationship Id="rId13" Type="http://schemas.openxmlformats.org/officeDocument/2006/relationships/hyperlink" Target="http://eloratings.net/Germany" TargetMode="External"/><Relationship Id="rId18" Type="http://schemas.openxmlformats.org/officeDocument/2006/relationships/hyperlink" Target="http://eloratings.net/Germany" TargetMode="External"/><Relationship Id="rId3" Type="http://schemas.openxmlformats.org/officeDocument/2006/relationships/hyperlink" Target="http://eloratings.net/Germany" TargetMode="External"/><Relationship Id="rId21" Type="http://schemas.openxmlformats.org/officeDocument/2006/relationships/table" Target="../tables/table3.xml"/><Relationship Id="rId7" Type="http://schemas.openxmlformats.org/officeDocument/2006/relationships/hyperlink" Target="http://eloratings.net/Germany" TargetMode="External"/><Relationship Id="rId12" Type="http://schemas.openxmlformats.org/officeDocument/2006/relationships/hyperlink" Target="http://eloratings.net/Germany" TargetMode="External"/><Relationship Id="rId17" Type="http://schemas.openxmlformats.org/officeDocument/2006/relationships/hyperlink" Target="http://eloratings.net/Germany" TargetMode="External"/><Relationship Id="rId2" Type="http://schemas.openxmlformats.org/officeDocument/2006/relationships/hyperlink" Target="http://eloratings.net/Germany" TargetMode="External"/><Relationship Id="rId16" Type="http://schemas.openxmlformats.org/officeDocument/2006/relationships/hyperlink" Target="http://eloratings.net/Germany" TargetMode="External"/><Relationship Id="rId20" Type="http://schemas.openxmlformats.org/officeDocument/2006/relationships/drawing" Target="../drawings/drawing6.xml"/><Relationship Id="rId1" Type="http://schemas.openxmlformats.org/officeDocument/2006/relationships/hyperlink" Target="http://eloratings.net/Germany" TargetMode="External"/><Relationship Id="rId6" Type="http://schemas.openxmlformats.org/officeDocument/2006/relationships/hyperlink" Target="http://eloratings.net/Germany" TargetMode="External"/><Relationship Id="rId11" Type="http://schemas.openxmlformats.org/officeDocument/2006/relationships/hyperlink" Target="http://eloratings.net/Germany" TargetMode="External"/><Relationship Id="rId5" Type="http://schemas.openxmlformats.org/officeDocument/2006/relationships/hyperlink" Target="http://eloratings.net/Germany" TargetMode="External"/><Relationship Id="rId15" Type="http://schemas.openxmlformats.org/officeDocument/2006/relationships/hyperlink" Target="http://eloratings.net/Germany" TargetMode="External"/><Relationship Id="rId10" Type="http://schemas.openxmlformats.org/officeDocument/2006/relationships/hyperlink" Target="http://eloratings.net/Germany" TargetMode="External"/><Relationship Id="rId19" Type="http://schemas.openxmlformats.org/officeDocument/2006/relationships/printerSettings" Target="../printerSettings/printerSettings6.bin"/><Relationship Id="rId4" Type="http://schemas.openxmlformats.org/officeDocument/2006/relationships/hyperlink" Target="http://eloratings.net/Germany" TargetMode="External"/><Relationship Id="rId9" Type="http://schemas.openxmlformats.org/officeDocument/2006/relationships/hyperlink" Target="http://eloratings.net/Germany" TargetMode="External"/><Relationship Id="rId14" Type="http://schemas.openxmlformats.org/officeDocument/2006/relationships/hyperlink" Target="http://eloratings.net/Germany"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K261"/>
  <sheetViews>
    <sheetView showGridLines="0" tabSelected="1" zoomScaleNormal="100" workbookViewId="0">
      <selection activeCell="B1" sqref="B1"/>
    </sheetView>
  </sheetViews>
  <sheetFormatPr defaultColWidth="8.86328125" defaultRowHeight="14.25"/>
  <cols>
    <col min="1" max="1" width="8.86328125" style="27"/>
    <col min="2" max="14" width="9.1328125" style="27" customWidth="1"/>
    <col min="15" max="37" width="8.86328125" style="27"/>
  </cols>
  <sheetData>
    <row r="1" spans="1:37" s="10" customFormat="1" ht="43.5" customHeight="1">
      <c r="A1" s="27"/>
      <c r="B1" s="59"/>
      <c r="C1" s="59"/>
      <c r="D1" s="59"/>
      <c r="E1" s="59"/>
      <c r="F1" s="59"/>
      <c r="G1" s="59"/>
      <c r="H1" s="59"/>
      <c r="I1" s="59"/>
      <c r="J1" s="59"/>
      <c r="K1" s="59"/>
      <c r="L1" s="59"/>
      <c r="M1" s="59"/>
      <c r="N1" s="59"/>
      <c r="O1" s="27"/>
      <c r="P1" s="27"/>
      <c r="Q1" s="27"/>
      <c r="R1" s="27"/>
      <c r="S1" s="27"/>
      <c r="T1" s="27"/>
      <c r="U1" s="27"/>
      <c r="V1" s="27"/>
      <c r="W1" s="27"/>
      <c r="X1" s="27"/>
      <c r="Y1" s="27"/>
      <c r="Z1" s="27"/>
      <c r="AA1" s="27"/>
      <c r="AB1" s="27"/>
      <c r="AC1" s="27"/>
      <c r="AD1" s="27"/>
      <c r="AE1" s="27"/>
      <c r="AF1" s="27"/>
      <c r="AG1" s="27"/>
      <c r="AH1" s="27"/>
      <c r="AI1" s="27"/>
      <c r="AJ1" s="27"/>
      <c r="AK1" s="27"/>
    </row>
    <row r="2" spans="1:37" ht="14.25" customHeight="1">
      <c r="B2" s="29"/>
      <c r="C2" s="29"/>
      <c r="D2" s="29"/>
      <c r="E2" s="29"/>
      <c r="F2" s="29"/>
      <c r="G2" s="29"/>
      <c r="H2" s="29"/>
      <c r="I2" s="29"/>
      <c r="J2" s="29"/>
      <c r="K2" s="29"/>
      <c r="L2" s="29"/>
      <c r="M2" s="29"/>
      <c r="N2" s="29"/>
      <c r="R2" s="28"/>
      <c r="S2" s="28"/>
      <c r="T2" s="28"/>
    </row>
    <row r="3" spans="1:37">
      <c r="B3" s="29"/>
      <c r="C3" s="29"/>
      <c r="D3" s="29"/>
      <c r="E3" s="29"/>
      <c r="F3" s="29"/>
      <c r="G3" s="29"/>
      <c r="H3" s="29"/>
      <c r="I3" s="29"/>
      <c r="J3" s="29"/>
      <c r="K3" s="29"/>
      <c r="L3" s="29"/>
      <c r="M3" s="29"/>
      <c r="N3" s="29"/>
      <c r="R3" s="28"/>
      <c r="S3" s="28"/>
      <c r="T3" s="28"/>
    </row>
    <row r="4" spans="1:37">
      <c r="B4" s="29"/>
      <c r="C4" s="29"/>
      <c r="D4" s="29"/>
      <c r="E4" s="29"/>
      <c r="F4" s="29"/>
      <c r="G4" s="29"/>
      <c r="H4" s="29"/>
      <c r="I4" s="29"/>
      <c r="J4" s="29"/>
      <c r="K4" s="29"/>
      <c r="L4" s="29"/>
      <c r="M4" s="29"/>
      <c r="N4" s="29"/>
      <c r="R4" s="28"/>
      <c r="S4" s="28"/>
      <c r="T4" s="28"/>
    </row>
    <row r="5" spans="1:37">
      <c r="B5" s="151"/>
      <c r="C5" s="151"/>
      <c r="D5" s="151"/>
      <c r="E5" s="151"/>
      <c r="F5" s="151"/>
      <c r="G5" s="151"/>
      <c r="H5" s="151"/>
      <c r="I5" s="151"/>
      <c r="J5" s="151"/>
      <c r="K5" s="151"/>
      <c r="L5" s="151"/>
      <c r="M5" s="151"/>
      <c r="N5" s="151"/>
      <c r="R5" s="28"/>
      <c r="S5" s="28"/>
      <c r="T5" s="28"/>
    </row>
    <row r="6" spans="1:37">
      <c r="B6" s="29"/>
      <c r="C6" s="29"/>
      <c r="D6" s="29"/>
      <c r="E6" s="29"/>
      <c r="F6" s="29"/>
      <c r="G6" s="29"/>
      <c r="H6" s="29"/>
      <c r="I6" s="29"/>
      <c r="J6" s="29"/>
      <c r="K6" s="29"/>
      <c r="L6" s="29"/>
      <c r="M6" s="29"/>
      <c r="N6" s="29"/>
      <c r="R6" s="28"/>
      <c r="S6" s="28"/>
      <c r="T6" s="28"/>
    </row>
    <row r="7" spans="1:37">
      <c r="B7" s="29"/>
      <c r="C7" s="29"/>
      <c r="D7" s="29"/>
      <c r="E7" s="29"/>
      <c r="F7" s="29"/>
      <c r="G7" s="29"/>
      <c r="H7" s="29"/>
      <c r="I7" s="29"/>
      <c r="J7" s="29"/>
      <c r="K7" s="29"/>
      <c r="L7" s="29"/>
      <c r="M7" s="29"/>
      <c r="N7" s="29"/>
      <c r="R7" s="28"/>
      <c r="S7" s="28"/>
      <c r="T7" s="28"/>
    </row>
    <row r="8" spans="1:37" ht="144.94999999999999" customHeight="1">
      <c r="B8" s="29"/>
      <c r="C8" s="29"/>
      <c r="D8" s="29"/>
      <c r="E8" s="29"/>
      <c r="F8" s="29"/>
      <c r="G8" s="29"/>
      <c r="H8" s="29"/>
      <c r="I8" s="29"/>
      <c r="J8" s="29"/>
      <c r="K8" s="29"/>
      <c r="L8" s="29"/>
      <c r="M8" s="29"/>
      <c r="N8" s="29"/>
      <c r="R8" s="28"/>
      <c r="S8" s="28"/>
      <c r="T8" s="28"/>
    </row>
    <row r="9" spans="1:37" ht="169.35" customHeight="1">
      <c r="B9" s="29"/>
      <c r="C9" s="29"/>
      <c r="D9" s="29"/>
      <c r="E9" s="29"/>
      <c r="F9" s="29"/>
      <c r="G9" s="29"/>
      <c r="H9" s="29"/>
      <c r="I9" s="29"/>
      <c r="J9" s="29"/>
      <c r="K9" s="29"/>
      <c r="L9" s="29"/>
      <c r="M9" s="29"/>
      <c r="N9" s="29"/>
      <c r="R9" s="28"/>
      <c r="S9" s="28"/>
      <c r="T9" s="28"/>
    </row>
    <row r="10" spans="1:37">
      <c r="B10" s="29"/>
      <c r="C10" s="29"/>
      <c r="D10" s="29"/>
      <c r="E10" s="29"/>
      <c r="F10" s="29"/>
      <c r="G10" s="29"/>
      <c r="H10" s="29"/>
      <c r="I10" s="29"/>
      <c r="J10" s="29"/>
      <c r="K10" s="29"/>
      <c r="L10" s="29"/>
      <c r="M10" s="29"/>
      <c r="N10" s="29"/>
      <c r="R10" s="28"/>
      <c r="S10" s="28"/>
      <c r="T10" s="28"/>
    </row>
    <row r="11" spans="1:37" ht="21" customHeight="1">
      <c r="B11" s="29"/>
      <c r="C11" s="29"/>
      <c r="D11" s="29"/>
      <c r="E11" s="29"/>
      <c r="F11" s="29"/>
      <c r="G11" s="29"/>
      <c r="H11" s="29"/>
      <c r="I11" s="29"/>
      <c r="J11" s="29"/>
      <c r="K11" s="29"/>
      <c r="L11" s="29"/>
      <c r="M11" s="29"/>
      <c r="N11" s="29"/>
      <c r="R11" s="28"/>
      <c r="S11" s="28"/>
      <c r="T11" s="28"/>
    </row>
    <row r="12" spans="1:37">
      <c r="B12" s="29"/>
      <c r="C12" s="29"/>
      <c r="D12" s="29"/>
      <c r="E12" s="29"/>
      <c r="F12" s="29"/>
      <c r="G12" s="29"/>
      <c r="H12" s="29"/>
      <c r="I12" s="29"/>
      <c r="J12" s="29"/>
      <c r="K12" s="29"/>
      <c r="L12" s="29"/>
      <c r="M12" s="29"/>
      <c r="N12" s="29"/>
      <c r="R12" s="28"/>
      <c r="S12" s="28"/>
      <c r="T12" s="28"/>
    </row>
    <row r="13" spans="1:37">
      <c r="B13" s="29"/>
      <c r="C13" s="29"/>
      <c r="D13" s="29"/>
      <c r="E13" s="29"/>
      <c r="F13" s="29"/>
      <c r="G13" s="29"/>
      <c r="H13" s="29"/>
      <c r="I13" s="29"/>
      <c r="J13" s="29"/>
      <c r="K13" s="29"/>
      <c r="L13" s="29"/>
      <c r="M13" s="29"/>
      <c r="N13" s="29"/>
      <c r="R13" s="28"/>
      <c r="S13" s="28"/>
      <c r="T13" s="28"/>
    </row>
    <row r="14" spans="1:37">
      <c r="B14" s="29"/>
      <c r="C14" s="29"/>
      <c r="D14" s="29"/>
      <c r="E14" s="29"/>
      <c r="F14" s="29"/>
      <c r="G14" s="29"/>
      <c r="H14" s="29"/>
      <c r="I14" s="29"/>
      <c r="J14" s="29"/>
      <c r="K14" s="29"/>
      <c r="L14" s="29"/>
      <c r="M14" s="29"/>
      <c r="N14" s="29"/>
      <c r="R14" s="28"/>
      <c r="S14" s="28"/>
      <c r="T14" s="28"/>
    </row>
    <row r="15" spans="1:37">
      <c r="R15" s="28"/>
      <c r="S15" s="28"/>
      <c r="T15" s="28"/>
    </row>
    <row r="16" spans="1:37">
      <c r="R16" s="28"/>
      <c r="S16" s="28"/>
      <c r="T16" s="28"/>
    </row>
    <row r="17" spans="18:20">
      <c r="R17" s="28"/>
      <c r="S17" s="28"/>
      <c r="T17" s="28"/>
    </row>
    <row r="18" spans="18:20" s="27" customFormat="1">
      <c r="R18" s="28"/>
      <c r="S18" s="28"/>
      <c r="T18" s="28"/>
    </row>
    <row r="19" spans="18:20" s="27" customFormat="1">
      <c r="R19" s="28"/>
      <c r="S19" s="28"/>
      <c r="T19" s="28"/>
    </row>
    <row r="20" spans="18:20" s="27" customFormat="1">
      <c r="R20" s="28"/>
      <c r="S20" s="28"/>
      <c r="T20" s="28"/>
    </row>
    <row r="21" spans="18:20" s="27" customFormat="1">
      <c r="R21" s="28"/>
      <c r="S21" s="28"/>
      <c r="T21" s="28"/>
    </row>
    <row r="22" spans="18:20" s="27" customFormat="1">
      <c r="R22" s="28"/>
      <c r="S22" s="28"/>
      <c r="T22" s="28"/>
    </row>
    <row r="23" spans="18:20" s="27" customFormat="1">
      <c r="R23" s="28"/>
      <c r="S23" s="28"/>
      <c r="T23" s="28"/>
    </row>
    <row r="24" spans="18:20" s="27" customFormat="1">
      <c r="R24" s="28"/>
      <c r="S24" s="28"/>
      <c r="T24" s="28"/>
    </row>
    <row r="25" spans="18:20" s="27" customFormat="1"/>
    <row r="26" spans="18:20" s="27" customFormat="1"/>
    <row r="27" spans="18:20" s="27" customFormat="1"/>
    <row r="28" spans="18:20" s="27" customFormat="1"/>
    <row r="29" spans="18:20" s="27" customFormat="1"/>
    <row r="30" spans="18:20" s="27" customFormat="1"/>
    <row r="31" spans="18:20" s="27" customFormat="1"/>
    <row r="32" spans="18:20" s="27" customFormat="1"/>
    <row r="33" s="27" customFormat="1"/>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row r="174" s="27" customFormat="1"/>
    <row r="175" s="27" customFormat="1"/>
    <row r="176" s="27" customFormat="1"/>
    <row r="177" s="27" customFormat="1"/>
    <row r="178" s="27" customFormat="1"/>
    <row r="179" s="27" customFormat="1"/>
    <row r="180" s="27" customFormat="1"/>
    <row r="181" s="27" customFormat="1"/>
    <row r="182" s="27" customFormat="1"/>
    <row r="183" s="27" customFormat="1"/>
    <row r="184" s="27" customFormat="1"/>
    <row r="185" s="27" customFormat="1"/>
    <row r="186" s="27" customFormat="1"/>
    <row r="187" s="27" customFormat="1"/>
    <row r="188" s="27" customFormat="1"/>
    <row r="189" s="27" customFormat="1"/>
    <row r="190" s="27" customFormat="1"/>
    <row r="191" s="27" customFormat="1"/>
    <row r="192" s="27" customFormat="1"/>
    <row r="193" s="27" customFormat="1"/>
    <row r="194" s="27" customFormat="1"/>
    <row r="195" s="27" customFormat="1"/>
    <row r="196" s="27" customFormat="1"/>
    <row r="197" s="27" customFormat="1"/>
    <row r="198" s="27" customFormat="1"/>
    <row r="199" s="27" customFormat="1"/>
    <row r="200" s="27" customFormat="1"/>
    <row r="201" s="27" customFormat="1"/>
    <row r="202" s="27" customFormat="1"/>
    <row r="203" s="27" customFormat="1"/>
    <row r="204" s="27" customFormat="1"/>
    <row r="205" s="27" customFormat="1"/>
    <row r="206" s="27" customFormat="1"/>
    <row r="207" s="27" customFormat="1"/>
    <row r="208" s="27" customFormat="1"/>
    <row r="209" s="27" customFormat="1"/>
    <row r="210" s="27" customFormat="1"/>
    <row r="211" s="27" customFormat="1"/>
    <row r="212" s="27" customFormat="1"/>
    <row r="213" s="27" customFormat="1"/>
    <row r="214" s="27" customFormat="1"/>
    <row r="215" s="27" customFormat="1"/>
    <row r="216" s="27" customFormat="1"/>
    <row r="217" s="27" customFormat="1"/>
    <row r="218" s="27" customFormat="1"/>
    <row r="219" s="27" customFormat="1"/>
    <row r="220" s="27" customFormat="1"/>
    <row r="221" s="27" customFormat="1"/>
    <row r="222" s="27" customFormat="1"/>
    <row r="223" s="27" customFormat="1"/>
    <row r="224" s="27" customFormat="1"/>
    <row r="225" s="27" customFormat="1"/>
    <row r="226" s="27" customFormat="1"/>
    <row r="227" s="27" customFormat="1"/>
    <row r="228" s="27" customFormat="1"/>
    <row r="229" s="27" customFormat="1"/>
    <row r="230" s="27" customFormat="1"/>
    <row r="231" s="27" customFormat="1"/>
    <row r="232" s="27" customFormat="1"/>
    <row r="233" s="27" customFormat="1"/>
    <row r="234" s="27" customFormat="1"/>
    <row r="235" s="27" customFormat="1"/>
    <row r="236" s="27" customFormat="1"/>
    <row r="237" s="27" customFormat="1"/>
    <row r="238" s="27" customFormat="1"/>
    <row r="239" s="27" customFormat="1"/>
    <row r="240" s="27" customFormat="1"/>
    <row r="241" s="27" customFormat="1"/>
    <row r="242" s="27" customFormat="1"/>
    <row r="243" s="27" customFormat="1"/>
    <row r="244" s="27" customFormat="1"/>
    <row r="245" s="27" customFormat="1"/>
    <row r="246" s="27" customFormat="1"/>
    <row r="247" s="27" customFormat="1"/>
    <row r="248" s="27" customFormat="1"/>
    <row r="249" s="27" customFormat="1"/>
    <row r="250" s="27" customFormat="1"/>
    <row r="251" s="27" customFormat="1"/>
    <row r="252" s="27" customFormat="1"/>
    <row r="253" s="27" customFormat="1"/>
    <row r="254" s="27" customFormat="1"/>
    <row r="255" s="27" customFormat="1"/>
    <row r="256" s="27" customFormat="1"/>
    <row r="257" s="27" customFormat="1"/>
    <row r="258" s="27" customFormat="1"/>
    <row r="259" s="27" customFormat="1"/>
    <row r="260" s="27" customFormat="1"/>
    <row r="261" s="27" customFormat="1"/>
  </sheetData>
  <mergeCells count="1">
    <mergeCell ref="B5:N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I226"/>
  <sheetViews>
    <sheetView showGridLines="0" zoomScaleNormal="100" zoomScaleSheetLayoutView="187" workbookViewId="0">
      <selection activeCell="B1" sqref="B1"/>
    </sheetView>
  </sheetViews>
  <sheetFormatPr defaultColWidth="8.86328125" defaultRowHeight="14.25"/>
  <cols>
    <col min="1" max="1" width="6" style="27" customWidth="1"/>
    <col min="2" max="2" width="6" customWidth="1"/>
    <col min="3" max="3" width="9.73046875" customWidth="1"/>
    <col min="4" max="4" width="15.1328125" style="10" bestFit="1" customWidth="1"/>
    <col min="5" max="5" width="13.86328125" customWidth="1"/>
    <col min="6" max="7" width="9.1328125" customWidth="1"/>
    <col min="8" max="8" width="12" bestFit="1" customWidth="1"/>
    <col min="9" max="10" width="9.1328125" customWidth="1"/>
    <col min="11" max="12" width="11.265625" customWidth="1"/>
    <col min="13" max="13" width="8.265625" customWidth="1"/>
    <col min="14" max="14" width="15.59765625" bestFit="1" customWidth="1"/>
    <col min="15" max="15" width="20.59765625" bestFit="1" customWidth="1"/>
    <col min="16" max="16" width="13.86328125" bestFit="1" customWidth="1"/>
    <col min="17" max="17" width="7.73046875" bestFit="1" customWidth="1"/>
    <col min="18" max="18" width="10.73046875" customWidth="1"/>
    <col min="19" max="19" width="29.265625" customWidth="1"/>
    <col min="20" max="20" width="21" style="32" customWidth="1"/>
    <col min="21" max="21" width="8.86328125" style="27"/>
    <col min="22" max="22" width="10.86328125" style="27" bestFit="1" customWidth="1"/>
    <col min="23" max="23" width="9.1328125" style="27" bestFit="1" customWidth="1"/>
    <col min="24" max="24" width="8.73046875" style="27" bestFit="1" customWidth="1"/>
    <col min="25" max="25" width="12.1328125" style="27" bestFit="1" customWidth="1"/>
    <col min="26" max="27" width="8.86328125" style="27"/>
    <col min="28" max="28" width="9.1328125" style="27" bestFit="1" customWidth="1"/>
    <col min="29" max="29" width="8.86328125" style="27"/>
    <col min="30" max="30" width="12.1328125" style="27" bestFit="1" customWidth="1"/>
    <col min="31" max="32" width="8.86328125" style="27"/>
    <col min="33" max="33" width="9" style="27" bestFit="1" customWidth="1"/>
    <col min="34" max="34" width="9.265625" style="27" customWidth="1"/>
    <col min="35" max="35" width="12" style="27" bestFit="1" customWidth="1"/>
    <col min="36" max="61" width="8.86328125" style="27"/>
  </cols>
  <sheetData>
    <row r="1" spans="1:61" s="10" customFormat="1" ht="43.35" customHeight="1">
      <c r="A1" s="27"/>
      <c r="B1" s="59"/>
      <c r="C1" s="59"/>
      <c r="D1" s="59"/>
      <c r="E1" s="59"/>
      <c r="F1" s="59"/>
      <c r="G1" s="59"/>
      <c r="H1" s="59"/>
      <c r="I1" s="59"/>
      <c r="J1" s="59"/>
      <c r="K1" s="59"/>
      <c r="L1" s="59"/>
      <c r="M1" s="59"/>
      <c r="N1" s="59"/>
      <c r="O1" s="59"/>
      <c r="P1" s="59"/>
      <c r="Q1" s="59"/>
      <c r="R1" s="59"/>
      <c r="S1" s="59"/>
      <c r="T1" s="59"/>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row>
    <row r="2" spans="1:61" s="10" customFormat="1" ht="60" customHeight="1">
      <c r="A2" s="27"/>
      <c r="C2" s="143" t="s">
        <v>0</v>
      </c>
      <c r="D2" s="30"/>
      <c r="E2" s="30"/>
      <c r="F2" s="30"/>
      <c r="G2" s="30"/>
      <c r="H2" s="30"/>
      <c r="P2" s="13"/>
      <c r="T2" s="29"/>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row>
    <row r="3" spans="1:61" s="10" customFormat="1" ht="59.1" customHeight="1">
      <c r="A3" s="27"/>
      <c r="C3" s="89"/>
      <c r="D3" s="30"/>
      <c r="E3" s="30"/>
      <c r="F3" s="30"/>
      <c r="G3" s="30"/>
      <c r="H3" s="30"/>
      <c r="P3" s="13"/>
      <c r="T3" s="29"/>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row>
    <row r="4" spans="1:61" s="10" customFormat="1" ht="56.25" customHeight="1">
      <c r="A4" s="27"/>
      <c r="C4" s="85" t="s">
        <v>1</v>
      </c>
      <c r="D4" s="86" t="s">
        <v>2</v>
      </c>
      <c r="E4" s="87" t="s">
        <v>3</v>
      </c>
      <c r="F4" s="86" t="s">
        <v>4</v>
      </c>
      <c r="G4" s="85" t="s">
        <v>5</v>
      </c>
      <c r="H4" s="86" t="s">
        <v>6</v>
      </c>
      <c r="I4" s="85" t="s">
        <v>7</v>
      </c>
      <c r="J4" s="86" t="s">
        <v>8</v>
      </c>
      <c r="K4" s="85" t="s">
        <v>9</v>
      </c>
      <c r="L4" s="86" t="s">
        <v>10</v>
      </c>
      <c r="M4" s="85" t="s">
        <v>11</v>
      </c>
      <c r="N4" s="86" t="s">
        <v>12</v>
      </c>
      <c r="O4" s="85" t="s">
        <v>13</v>
      </c>
      <c r="P4" s="13"/>
      <c r="T4" s="32"/>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row>
    <row r="5" spans="1:61" s="10" customFormat="1">
      <c r="A5" s="27"/>
      <c r="C5" s="52" t="s">
        <v>14</v>
      </c>
      <c r="D5" s="52" t="s">
        <v>15</v>
      </c>
      <c r="E5" s="142">
        <v>0</v>
      </c>
      <c r="F5" s="53">
        <f ca="1">COUNTIF('Matchs de cette année'!$E$5:$G$53, D5)</f>
        <v>3</v>
      </c>
      <c r="G5" s="53">
        <f ca="1">COUNTIF('Matchs de cette année'!I:I, D5)</f>
        <v>3</v>
      </c>
      <c r="H5" s="53">
        <f ca="1">COUNTIFS('Matchs de cette année'!E:E, D5, 'Matchs de cette année'!I:I, "Tirage")+COUNTIFS('Matchs de cette année'!G:G, D5, 'Matchs de cette année'!I:I, "Tirage")</f>
        <v>0</v>
      </c>
      <c r="I5" s="53">
        <f t="shared" ref="I5:I36" ca="1" si="0">F5-SUM(G5:H5)</f>
        <v>0</v>
      </c>
      <c r="J5" s="54">
        <f ca="1">SUM(SUMIF('Matchs de cette année'!E:E, D5,'Matchs de cette année'!L:L), SUMIF('Matchs de cette année'!G:G,D5,'Matchs de cette année'!M:M))</f>
        <v>3.8199999999999994</v>
      </c>
      <c r="K5" s="54">
        <f ca="1">SUM(SUMIFS('Matchs de cette année'!M:M,'Matchs de cette année'!E:E,'Prédictions des phases de group'!D5), SUMIFS('Matchs de cette année'!F:F, 'Matchs de cette année'!L:L, 'Prédictions des phases de group'!D5))</f>
        <v>2.06</v>
      </c>
      <c r="L5" s="54">
        <f ca="1">J5-K5</f>
        <v>1.7599999999999993</v>
      </c>
      <c r="M5" s="53">
        <f t="shared" ref="M5:M12" ca="1" si="1">(G5*3)+(H5*1)</f>
        <v>9</v>
      </c>
      <c r="N5" s="54">
        <f ca="1">M5+(L5*0.001)+(J5*0.0001)</f>
        <v>9.002142000000001</v>
      </c>
      <c r="O5" s="53">
        <f ca="1">RANK(N5,N$5:N$8)</f>
        <v>1</v>
      </c>
      <c r="P5" s="13"/>
      <c r="T5" s="32"/>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row>
    <row r="6" spans="1:61" s="10" customFormat="1">
      <c r="A6" s="27"/>
      <c r="C6" s="52" t="s">
        <v>16</v>
      </c>
      <c r="D6" s="52" t="s">
        <v>17</v>
      </c>
      <c r="E6" s="142">
        <v>0</v>
      </c>
      <c r="F6" s="53">
        <f ca="1">COUNTIF('Matchs de cette année'!$E$5:$G$53, D6)</f>
        <v>3</v>
      </c>
      <c r="G6" s="53">
        <f ca="1">COUNTIF('Matchs de cette année'!I:I, D6)</f>
        <v>0</v>
      </c>
      <c r="H6" s="53">
        <f ca="1">COUNTIFS('Matchs de cette année'!E:E, D6, 'Matchs de cette année'!I:I, "Tirage")+COUNTIFS('Matchs de cette année'!G:G, D6, 'Matchs de cette année'!I:I, "Tirage")</f>
        <v>0</v>
      </c>
      <c r="I6" s="53">
        <f t="shared" ca="1" si="0"/>
        <v>3</v>
      </c>
      <c r="J6" s="54">
        <f ca="1">SUM(SUMIF('Matchs de cette année'!E:E, D6,'Matchs de cette année'!L:L), SUMIF('Matchs de cette année'!G:G,D6,'Matchs de cette année'!M:M))</f>
        <v>2.64</v>
      </c>
      <c r="K6" s="54">
        <f ca="1">SUM(SUMIFS('Matchs de cette année'!M:M,'Matchs de cette année'!E:E,'Prédictions des phases de group'!D6), SUMIFS('Matchs de cette année'!F:F, 'Matchs de cette année'!L:L, 'Prédictions des phases de group'!D6))</f>
        <v>1.44</v>
      </c>
      <c r="L6" s="54">
        <f t="shared" ref="L6:L36" ca="1" si="2">J6-K6</f>
        <v>1.2000000000000002</v>
      </c>
      <c r="M6" s="53">
        <f t="shared" ca="1" si="1"/>
        <v>0</v>
      </c>
      <c r="N6" s="54">
        <f t="shared" ref="N6:N36" ca="1" si="3">M6+(L6*0.001)+(J6*0.0001)</f>
        <v>1.464E-3</v>
      </c>
      <c r="O6" s="53">
        <f ca="1">RANK(N6,N$5:N$8)</f>
        <v>4</v>
      </c>
      <c r="P6" s="13"/>
      <c r="T6" s="32"/>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row>
    <row r="7" spans="1:61" s="10" customFormat="1">
      <c r="A7" s="27"/>
      <c r="C7" s="52" t="s">
        <v>18</v>
      </c>
      <c r="D7" s="52" t="s">
        <v>19</v>
      </c>
      <c r="E7" s="142">
        <v>0</v>
      </c>
      <c r="F7" s="53">
        <f ca="1">COUNTIF('Matchs de cette année'!$E$5:$G$53, D7)</f>
        <v>3</v>
      </c>
      <c r="G7" s="53">
        <f ca="1">COUNTIF('Matchs de cette année'!I:I, D7)</f>
        <v>1</v>
      </c>
      <c r="H7" s="53">
        <f ca="1">COUNTIFS('Matchs de cette année'!E:E, D7, 'Matchs de cette année'!I:I, "Tirage")+COUNTIFS('Matchs de cette année'!G:G, D7, 'Matchs de cette année'!I:I, "Tirage")</f>
        <v>0</v>
      </c>
      <c r="I7" s="53">
        <f t="shared" ca="1" si="0"/>
        <v>2</v>
      </c>
      <c r="J7" s="54">
        <f ca="1">SUM(SUMIF('Matchs de cette année'!E:E, D7,'Matchs de cette année'!L:L), SUMIF('Matchs de cette année'!G:G,D7,'Matchs de cette année'!M:M))</f>
        <v>3.54</v>
      </c>
      <c r="K7" s="54">
        <f ca="1">SUM(SUMIFS('Matchs de cette année'!M:M,'Matchs de cette année'!E:E,'Prédictions des phases de group'!D7), SUMIFS('Matchs de cette année'!F:F, 'Matchs de cette année'!L:L, 'Prédictions des phases de group'!D7))</f>
        <v>1.34</v>
      </c>
      <c r="L7" s="54">
        <f t="shared" ca="1" si="2"/>
        <v>2.2000000000000002</v>
      </c>
      <c r="M7" s="53">
        <f t="shared" ca="1" si="1"/>
        <v>3</v>
      </c>
      <c r="N7" s="54">
        <f t="shared" ca="1" si="3"/>
        <v>3.0025540000000004</v>
      </c>
      <c r="O7" s="53">
        <f ca="1">RANK(N7,N$5:N$8)</f>
        <v>3</v>
      </c>
      <c r="P7" s="13"/>
      <c r="T7" s="32"/>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row>
    <row r="8" spans="1:61" s="10" customFormat="1">
      <c r="A8" s="27"/>
      <c r="C8" s="52" t="s">
        <v>20</v>
      </c>
      <c r="D8" s="52" t="s">
        <v>21</v>
      </c>
      <c r="E8" s="142">
        <v>0</v>
      </c>
      <c r="F8" s="53">
        <f ca="1">COUNTIF('Matchs de cette année'!$E$5:$G$53, D8)</f>
        <v>3</v>
      </c>
      <c r="G8" s="53">
        <f ca="1">COUNTIF('Matchs de cette année'!I:I, D8)</f>
        <v>2</v>
      </c>
      <c r="H8" s="53">
        <f ca="1">COUNTIFS('Matchs de cette année'!E:E, D8, 'Matchs de cette année'!I:I, "Tirage")+COUNTIFS('Matchs de cette année'!G:G, D8, 'Matchs de cette année'!I:I, "Tirage")</f>
        <v>0</v>
      </c>
      <c r="I8" s="53">
        <f t="shared" ca="1" si="0"/>
        <v>1</v>
      </c>
      <c r="J8" s="54">
        <f ca="1">SUM(SUMIF('Matchs de cette année'!E:E, D8,'Matchs de cette année'!L:L), SUMIF('Matchs de cette année'!G:G,D8,'Matchs de cette année'!M:M))</f>
        <v>3.58</v>
      </c>
      <c r="K8" s="54">
        <f ca="1">SUM(SUMIFS('Matchs de cette année'!M:M,'Matchs de cette année'!E:E,'Prédictions des phases de group'!D8), SUMIFS('Matchs de cette année'!F:F, 'Matchs de cette année'!L:L, 'Prédictions des phases de group'!D8))</f>
        <v>1.96</v>
      </c>
      <c r="L8" s="54">
        <f t="shared" ca="1" si="2"/>
        <v>1.62</v>
      </c>
      <c r="M8" s="53">
        <f t="shared" ca="1" si="1"/>
        <v>6</v>
      </c>
      <c r="N8" s="54">
        <f t="shared" ca="1" si="3"/>
        <v>6.0019780000000003</v>
      </c>
      <c r="O8" s="53">
        <f ca="1">RANK(N8,N$5:N$8)</f>
        <v>2</v>
      </c>
      <c r="P8" s="13"/>
      <c r="T8" s="32"/>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row>
    <row r="9" spans="1:61" s="10" customFormat="1">
      <c r="A9" s="27"/>
      <c r="C9" s="52" t="s">
        <v>22</v>
      </c>
      <c r="D9" s="52" t="s">
        <v>23</v>
      </c>
      <c r="E9" s="142">
        <v>0</v>
      </c>
      <c r="F9" s="53">
        <f ca="1">COUNTIF('Matchs de cette année'!$E$5:$G$53, D9)</f>
        <v>3</v>
      </c>
      <c r="G9" s="53">
        <f ca="1">COUNTIF('Matchs de cette année'!I:I, D9)</f>
        <v>3</v>
      </c>
      <c r="H9" s="53">
        <f ca="1">COUNTIFS('Matchs de cette année'!E:E, D9, 'Matchs de cette année'!I:I, "Tirage")+COUNTIFS('Matchs de cette année'!G:G, D9, 'Matchs de cette année'!I:I, "Tirage")</f>
        <v>0</v>
      </c>
      <c r="I9" s="53">
        <f t="shared" ca="1" si="0"/>
        <v>0</v>
      </c>
      <c r="J9" s="54">
        <f ca="1">SUM(SUMIF('Matchs de cette année'!E:E, D9,'Matchs de cette année'!L:L), SUMIF('Matchs de cette année'!G:G,D9,'Matchs de cette année'!M:M))</f>
        <v>4.66</v>
      </c>
      <c r="K9" s="54">
        <f ca="1">SUM(SUMIFS('Matchs de cette année'!M:M,'Matchs de cette année'!E:E,'Prédictions des phases de group'!D9), SUMIFS('Matchs de cette année'!F:F, 'Matchs de cette année'!L:L, 'Prédictions des phases de group'!D9))</f>
        <v>2.4000000000000004</v>
      </c>
      <c r="L9" s="54">
        <f t="shared" ca="1" si="2"/>
        <v>2.2599999999999998</v>
      </c>
      <c r="M9" s="53">
        <f t="shared" ca="1" si="1"/>
        <v>9</v>
      </c>
      <c r="N9" s="54">
        <f t="shared" ca="1" si="3"/>
        <v>9.0027259999999991</v>
      </c>
      <c r="O9" s="53">
        <f ca="1">RANK(N9,$N$9:$N$12)</f>
        <v>1</v>
      </c>
      <c r="T9" s="32"/>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row>
    <row r="10" spans="1:61">
      <c r="B10" s="10"/>
      <c r="C10" s="52" t="s">
        <v>24</v>
      </c>
      <c r="D10" s="52" t="s">
        <v>25</v>
      </c>
      <c r="E10" s="142">
        <v>0</v>
      </c>
      <c r="F10" s="53">
        <f ca="1">COUNTIF('Matchs de cette année'!$E$5:$G$53, D10)</f>
        <v>3</v>
      </c>
      <c r="G10" s="53">
        <f ca="1">COUNTIF('Matchs de cette année'!I:I, D10)</f>
        <v>2</v>
      </c>
      <c r="H10" s="53">
        <f ca="1">COUNTIFS('Matchs de cette année'!E:E, D10, 'Matchs de cette année'!I:I, "Tirage")+COUNTIFS('Matchs de cette année'!G:G, D10, 'Matchs de cette année'!I:I, "Tirage")</f>
        <v>0</v>
      </c>
      <c r="I10" s="53">
        <f t="shared" ca="1" si="0"/>
        <v>1</v>
      </c>
      <c r="J10" s="54">
        <f ca="1">SUM(SUMIF('Matchs de cette année'!E:E, D10,'Matchs de cette année'!L:L), SUMIF('Matchs de cette année'!G:G,D10,'Matchs de cette année'!M:M))</f>
        <v>4.0999999999999996</v>
      </c>
      <c r="K10" s="54">
        <f ca="1">SUM(SUMIFS('Matchs de cette année'!M:M,'Matchs de cette année'!E:E,'Prédictions des phases de group'!D10), SUMIFS('Matchs de cette année'!F:F, 'Matchs de cette année'!L:L, 'Prédictions des phases de group'!D10))</f>
        <v>0.72</v>
      </c>
      <c r="L10" s="54">
        <f ca="1">J10-K10</f>
        <v>3.38</v>
      </c>
      <c r="M10" s="53">
        <f t="shared" ca="1" si="1"/>
        <v>6</v>
      </c>
      <c r="N10" s="54">
        <f t="shared" ca="1" si="3"/>
        <v>6.0037899999999995</v>
      </c>
      <c r="O10" s="53">
        <f ca="1">RANK(N10,$N$9:$N$12)</f>
        <v>2</v>
      </c>
      <c r="P10" s="10"/>
      <c r="Q10" s="10"/>
      <c r="R10" s="10"/>
      <c r="S10" s="10"/>
    </row>
    <row r="11" spans="1:61" ht="15" customHeight="1">
      <c r="B11" s="10"/>
      <c r="C11" s="52" t="s">
        <v>26</v>
      </c>
      <c r="D11" s="52" t="s">
        <v>27</v>
      </c>
      <c r="E11" s="142">
        <v>0</v>
      </c>
      <c r="F11" s="53">
        <f ca="1">COUNTIF('Matchs de cette année'!$E$5:$G$53, D11)</f>
        <v>3</v>
      </c>
      <c r="G11" s="53">
        <f ca="1">COUNTIF('Matchs de cette année'!I:I, D11)</f>
        <v>0</v>
      </c>
      <c r="H11" s="53">
        <f ca="1">COUNTIFS('Matchs de cette année'!E:E, D11, 'Matchs de cette année'!I:I, "Tirage")+COUNTIFS('Matchs de cette année'!G:G, D11, 'Matchs de cette année'!I:I, "Tirage")</f>
        <v>0</v>
      </c>
      <c r="I11" s="53">
        <f t="shared" ca="1" si="0"/>
        <v>3</v>
      </c>
      <c r="J11" s="54">
        <f ca="1">SUM(SUMIF('Matchs de cette année'!E:E, D11,'Matchs de cette année'!L:L), SUMIF('Matchs de cette année'!G:G,D11,'Matchs de cette année'!M:M))</f>
        <v>2.8</v>
      </c>
      <c r="K11" s="54">
        <f ca="1">SUM(SUMIFS('Matchs de cette année'!M:M,'Matchs de cette année'!E:E,'Prédictions des phases de group'!D11), SUMIFS('Matchs de cette année'!F:F, 'Matchs de cette année'!L:L, 'Prédictions des phases de group'!D11))</f>
        <v>1.64</v>
      </c>
      <c r="L11" s="54">
        <f ca="1">J11-K11</f>
        <v>1.1599999999999999</v>
      </c>
      <c r="M11" s="53">
        <f t="shared" ca="1" si="1"/>
        <v>0</v>
      </c>
      <c r="N11" s="54">
        <f t="shared" ca="1" si="3"/>
        <v>1.4399999999999999E-3</v>
      </c>
      <c r="O11" s="53">
        <f ca="1">RANK(N11,$N$9:$N$12)</f>
        <v>4</v>
      </c>
      <c r="P11" s="10"/>
      <c r="Q11" s="10"/>
      <c r="R11" s="10"/>
      <c r="S11" s="10"/>
    </row>
    <row r="12" spans="1:61">
      <c r="B12" s="10"/>
      <c r="C12" s="52" t="s">
        <v>28</v>
      </c>
      <c r="D12" s="52" t="s">
        <v>29</v>
      </c>
      <c r="E12" s="142">
        <v>0</v>
      </c>
      <c r="F12" s="53">
        <f ca="1">COUNTIF('Matchs de cette année'!$E$5:$G$53, D12)</f>
        <v>3</v>
      </c>
      <c r="G12" s="53">
        <f ca="1">COUNTIF('Matchs de cette année'!I:I, D12)</f>
        <v>1</v>
      </c>
      <c r="H12" s="53">
        <f ca="1">COUNTIFS('Matchs de cette année'!E:E, D12, 'Matchs de cette année'!I:I, "Tirage")+COUNTIFS('Matchs de cette année'!G:G, D12, 'Matchs de cette année'!I:I, "Tirage")</f>
        <v>0</v>
      </c>
      <c r="I12" s="53">
        <f t="shared" ca="1" si="0"/>
        <v>2</v>
      </c>
      <c r="J12" s="54">
        <f ca="1">SUM(SUMIF('Matchs de cette année'!E:E, D12,'Matchs de cette année'!L:L), SUMIF('Matchs de cette année'!G:G,D12,'Matchs de cette année'!M:M))</f>
        <v>3.84</v>
      </c>
      <c r="K12" s="54">
        <f ca="1">SUM(SUMIFS('Matchs de cette année'!M:M,'Matchs de cette année'!E:E,'Prédictions des phases de group'!D12), SUMIFS('Matchs de cette année'!F:F, 'Matchs de cette année'!L:L, 'Prédictions des phases de group'!D12))</f>
        <v>2.54</v>
      </c>
      <c r="L12" s="54">
        <f ca="1">J12-K12</f>
        <v>1.2999999999999998</v>
      </c>
      <c r="M12" s="53">
        <f t="shared" ca="1" si="1"/>
        <v>3</v>
      </c>
      <c r="N12" s="54">
        <f t="shared" ca="1" si="3"/>
        <v>3.001684</v>
      </c>
      <c r="O12" s="53">
        <f ca="1">RANK(N12,$N$9:$N$12)</f>
        <v>3</v>
      </c>
      <c r="P12" s="10"/>
      <c r="Q12" s="10"/>
      <c r="R12" s="10"/>
      <c r="S12" s="10"/>
    </row>
    <row r="13" spans="1:61">
      <c r="B13" s="10"/>
      <c r="C13" s="52" t="s">
        <v>30</v>
      </c>
      <c r="D13" s="52" t="s">
        <v>31</v>
      </c>
      <c r="E13" s="142">
        <v>0</v>
      </c>
      <c r="F13" s="53">
        <f ca="1">COUNTIF('Matchs de cette année'!$E$5:$G$53, D13)</f>
        <v>3</v>
      </c>
      <c r="G13" s="53">
        <f ca="1">COUNTIF('Matchs de cette année'!I:I, D13)</f>
        <v>3</v>
      </c>
      <c r="H13" s="53">
        <f ca="1">COUNTIFS('Matchs de cette année'!E:E, D13, 'Matchs de cette année'!I:I, "Tirage")+COUNTIFS('Matchs de cette année'!G:G, D13, 'Matchs de cette année'!I:I, "Tirage")</f>
        <v>0</v>
      </c>
      <c r="I13" s="53">
        <f t="shared" ca="1" si="0"/>
        <v>0</v>
      </c>
      <c r="J13" s="54">
        <f ca="1">SUM(SUMIF('Matchs de cette année'!E:E, D13,'Matchs de cette année'!L:L), SUMIF('Matchs de cette année'!G:G,D13,'Matchs de cette année'!M:M))</f>
        <v>4.68</v>
      </c>
      <c r="K13" s="54">
        <f ca="1">SUM(SUMIFS('Matchs de cette année'!M:M,'Matchs de cette année'!E:E,'Prédictions des phases de group'!D13), SUMIFS('Matchs de cette année'!F:F, 'Matchs de cette année'!L:L, 'Prédictions des phases de group'!D13))</f>
        <v>2</v>
      </c>
      <c r="L13" s="54">
        <f t="shared" ca="1" si="2"/>
        <v>2.6799999999999997</v>
      </c>
      <c r="M13" s="53">
        <f t="shared" ref="M13:M20" ca="1" si="4">(G13*3)+(H13*1)</f>
        <v>9</v>
      </c>
      <c r="N13" s="54">
        <f t="shared" ca="1" si="3"/>
        <v>9.0031479999999995</v>
      </c>
      <c r="O13" s="53">
        <f ca="1">RANK(N13, N$13:N$16)</f>
        <v>1</v>
      </c>
      <c r="P13" s="10"/>
      <c r="Q13" s="10"/>
      <c r="R13" s="10"/>
      <c r="S13" s="10"/>
    </row>
    <row r="14" spans="1:61">
      <c r="B14" s="10"/>
      <c r="C14" s="52" t="s">
        <v>32</v>
      </c>
      <c r="D14" s="52" t="s">
        <v>33</v>
      </c>
      <c r="E14" s="142">
        <v>0</v>
      </c>
      <c r="F14" s="53">
        <f ca="1">COUNTIF('Matchs de cette année'!$E$5:$G$53, D14)</f>
        <v>3</v>
      </c>
      <c r="G14" s="53">
        <f ca="1">COUNTIF('Matchs de cette année'!I:I, D14)</f>
        <v>0</v>
      </c>
      <c r="H14" s="53">
        <f ca="1">COUNTIFS('Matchs de cette année'!E:E, D14, 'Matchs de cette année'!I:I, "Tirage")+COUNTIFS('Matchs de cette année'!G:G, D14, 'Matchs de cette année'!I:I, "Tirage")</f>
        <v>0</v>
      </c>
      <c r="I14" s="53">
        <f t="shared" ca="1" si="0"/>
        <v>3</v>
      </c>
      <c r="J14" s="54">
        <f ca="1">SUM(SUMIF('Matchs de cette année'!E:E, D14,'Matchs de cette année'!L:L), SUMIF('Matchs de cette année'!G:G,D14,'Matchs de cette année'!M:M))</f>
        <v>3.0399999999999996</v>
      </c>
      <c r="K14" s="54">
        <f ca="1">SUM(SUMIFS('Matchs de cette année'!M:M,'Matchs de cette année'!E:E,'Prédictions des phases de group'!D14), SUMIFS('Matchs de cette année'!F:F, 'Matchs de cette année'!L:L, 'Prédictions des phases de group'!D14))</f>
        <v>1.1399999999999999</v>
      </c>
      <c r="L14" s="54">
        <f t="shared" ca="1" si="2"/>
        <v>1.8999999999999997</v>
      </c>
      <c r="M14" s="53">
        <f t="shared" ca="1" si="4"/>
        <v>0</v>
      </c>
      <c r="N14" s="54">
        <f t="shared" ca="1" si="3"/>
        <v>2.2039999999999998E-3</v>
      </c>
      <c r="O14" s="53">
        <f ca="1">RANK(N14, N$13:N$16)</f>
        <v>4</v>
      </c>
      <c r="P14" s="10"/>
      <c r="Q14" s="10"/>
      <c r="R14" s="10"/>
      <c r="S14" s="10"/>
    </row>
    <row r="15" spans="1:61">
      <c r="B15" s="10"/>
      <c r="C15" s="52" t="s">
        <v>34</v>
      </c>
      <c r="D15" s="52" t="s">
        <v>35</v>
      </c>
      <c r="E15" s="142">
        <v>0</v>
      </c>
      <c r="F15" s="53">
        <f ca="1">COUNTIF('Matchs de cette année'!$E$5:$G$53, D15)</f>
        <v>3</v>
      </c>
      <c r="G15" s="53">
        <f ca="1">COUNTIF('Matchs de cette année'!I:I, D15)</f>
        <v>2</v>
      </c>
      <c r="H15" s="53">
        <f ca="1">COUNTIFS('Matchs de cette année'!E:E, D15, 'Matchs de cette année'!I:I, "Tirage")+COUNTIFS('Matchs de cette année'!G:G, D15, 'Matchs de cette année'!I:I, "Tirage")</f>
        <v>0</v>
      </c>
      <c r="I15" s="53">
        <f t="shared" ca="1" si="0"/>
        <v>1</v>
      </c>
      <c r="J15" s="54">
        <f ca="1">SUM(SUMIF('Matchs de cette année'!E:E, D15,'Matchs de cette année'!L:L), SUMIF('Matchs de cette année'!G:G,D15,'Matchs de cette année'!M:M))</f>
        <v>3.66</v>
      </c>
      <c r="K15" s="54">
        <f ca="1">SUM(SUMIFS('Matchs de cette année'!M:M,'Matchs de cette année'!E:E,'Prédictions des phases de group'!D15), SUMIFS('Matchs de cette année'!F:F, 'Matchs de cette année'!L:L, 'Prédictions des phases de group'!D15))</f>
        <v>1.34</v>
      </c>
      <c r="L15" s="54">
        <f t="shared" ca="1" si="2"/>
        <v>2.3200000000000003</v>
      </c>
      <c r="M15" s="53">
        <f t="shared" ca="1" si="4"/>
        <v>6</v>
      </c>
      <c r="N15" s="54">
        <f t="shared" ca="1" si="3"/>
        <v>6.0026859999999997</v>
      </c>
      <c r="O15" s="53">
        <f ca="1">RANK(N15, N$13:N$16)</f>
        <v>2</v>
      </c>
      <c r="P15" s="10"/>
      <c r="Q15" s="10"/>
      <c r="R15" s="10"/>
      <c r="S15" s="10"/>
    </row>
    <row r="16" spans="1:61">
      <c r="B16" s="10"/>
      <c r="C16" s="52" t="s">
        <v>36</v>
      </c>
      <c r="D16" s="52" t="s">
        <v>37</v>
      </c>
      <c r="E16" s="142">
        <v>0</v>
      </c>
      <c r="F16" s="53">
        <f ca="1">COUNTIF('Matchs de cette année'!$E$5:$G$53, D16)</f>
        <v>3</v>
      </c>
      <c r="G16" s="53">
        <f ca="1">COUNTIF('Matchs de cette année'!I:I, D16)</f>
        <v>1</v>
      </c>
      <c r="H16" s="53">
        <f ca="1">COUNTIFS('Matchs de cette année'!E:E, D16, 'Matchs de cette année'!I:I, "Tirage")+COUNTIFS('Matchs de cette année'!G:G, D16, 'Matchs de cette année'!I:I, "Tirage")</f>
        <v>0</v>
      </c>
      <c r="I16" s="53">
        <f t="shared" ca="1" si="0"/>
        <v>2</v>
      </c>
      <c r="J16" s="54">
        <f ca="1">SUM(SUMIF('Matchs de cette année'!E:E, D16,'Matchs de cette année'!L:L), SUMIF('Matchs de cette année'!G:G,D16,'Matchs de cette année'!M:M))</f>
        <v>3.54</v>
      </c>
      <c r="K16" s="54">
        <f ca="1">SUM(SUMIFS('Matchs de cette année'!M:M,'Matchs de cette année'!E:E,'Prédictions des phases de group'!D16), SUMIFS('Matchs de cette année'!F:F, 'Matchs de cette année'!L:L, 'Prédictions des phases de group'!D16))</f>
        <v>2.84</v>
      </c>
      <c r="L16" s="54">
        <f t="shared" ca="1" si="2"/>
        <v>0.70000000000000018</v>
      </c>
      <c r="M16" s="53">
        <f t="shared" ca="1" si="4"/>
        <v>3</v>
      </c>
      <c r="N16" s="54">
        <f t="shared" ca="1" si="3"/>
        <v>3.0010540000000003</v>
      </c>
      <c r="O16" s="53">
        <f ca="1">RANK(N16, N$13:N$16)</f>
        <v>3</v>
      </c>
      <c r="P16" s="10"/>
      <c r="Q16" s="10"/>
      <c r="R16" s="10"/>
      <c r="S16" s="10"/>
    </row>
    <row r="17" spans="2:35">
      <c r="B17" s="10"/>
      <c r="C17" s="52" t="s">
        <v>38</v>
      </c>
      <c r="D17" s="52" t="s">
        <v>39</v>
      </c>
      <c r="E17" s="142">
        <v>0</v>
      </c>
      <c r="F17" s="53">
        <f ca="1">COUNTIF('Matchs de cette année'!$E$5:$G$53, D17)</f>
        <v>3</v>
      </c>
      <c r="G17" s="53">
        <f ca="1">COUNTIF('Matchs de cette année'!I:I, D17)</f>
        <v>3</v>
      </c>
      <c r="H17" s="53">
        <f ca="1">COUNTIFS('Matchs de cette année'!E:E, D17, 'Matchs de cette année'!I:I, "Tirage")+COUNTIFS('Matchs de cette année'!G:G, D17, 'Matchs de cette année'!I:I, "Tirage")</f>
        <v>0</v>
      </c>
      <c r="I17" s="53">
        <f t="shared" ca="1" si="0"/>
        <v>0</v>
      </c>
      <c r="J17" s="54">
        <f ca="1">SUM(SUMIF('Matchs de cette année'!E:E, D17,'Matchs de cette année'!L:L), SUMIF('Matchs de cette année'!G:G,D17,'Matchs de cette année'!M:M))</f>
        <v>4.4000000000000004</v>
      </c>
      <c r="K17" s="54">
        <f ca="1">SUM(SUMIFS('Matchs de cette année'!M:M,'Matchs de cette année'!E:E,'Prédictions des phases de group'!D17), SUMIFS('Matchs de cette année'!F:F, 'Matchs de cette année'!L:L, 'Prédictions des phases de group'!D17))</f>
        <v>2.06</v>
      </c>
      <c r="L17" s="54">
        <f t="shared" ca="1" si="2"/>
        <v>2.3400000000000003</v>
      </c>
      <c r="M17" s="53">
        <f t="shared" ca="1" si="4"/>
        <v>9</v>
      </c>
      <c r="N17" s="54">
        <f t="shared" ca="1" si="3"/>
        <v>9.0027799999999996</v>
      </c>
      <c r="O17" s="53">
        <f ca="1">RANK(N17, N$17:N$20)</f>
        <v>1</v>
      </c>
      <c r="P17" s="10"/>
      <c r="Q17" s="10"/>
      <c r="R17" s="10"/>
      <c r="S17" s="10"/>
    </row>
    <row r="18" spans="2:35">
      <c r="B18" s="10"/>
      <c r="C18" s="52" t="s">
        <v>40</v>
      </c>
      <c r="D18" s="52" t="s">
        <v>41</v>
      </c>
      <c r="E18" s="142">
        <v>0</v>
      </c>
      <c r="F18" s="53">
        <f ca="1">COUNTIF('Matchs de cette année'!$E$5:$G$53, D18)</f>
        <v>3</v>
      </c>
      <c r="G18" s="53">
        <f ca="1">COUNTIF('Matchs de cette année'!I:I, D18)</f>
        <v>1</v>
      </c>
      <c r="H18" s="53">
        <f ca="1">COUNTIFS('Matchs de cette année'!E:E, D18, 'Matchs de cette année'!I:I, "Tirage")+COUNTIFS('Matchs de cette année'!G:G, D18, 'Matchs de cette année'!I:I, "Tirage")</f>
        <v>0</v>
      </c>
      <c r="I18" s="53">
        <f t="shared" ca="1" si="0"/>
        <v>2</v>
      </c>
      <c r="J18" s="54">
        <f ca="1">SUM(SUMIF('Matchs de cette année'!E:E, D18,'Matchs de cette année'!L:L), SUMIF('Matchs de cette année'!G:G,D18,'Matchs de cette année'!M:M))</f>
        <v>3.3</v>
      </c>
      <c r="K18" s="54">
        <f ca="1">SUM(SUMIFS('Matchs de cette année'!M:M,'Matchs de cette année'!E:E,'Prédictions des phases de group'!D18), SUMIFS('Matchs de cette année'!F:F, 'Matchs de cette année'!L:L, 'Prédictions des phases de group'!D18))</f>
        <v>1.1000000000000001</v>
      </c>
      <c r="L18" s="54">
        <f t="shared" ca="1" si="2"/>
        <v>2.1999999999999997</v>
      </c>
      <c r="M18" s="53">
        <f t="shared" ca="1" si="4"/>
        <v>3</v>
      </c>
      <c r="N18" s="54">
        <f t="shared" ca="1" si="3"/>
        <v>3.0025300000000001</v>
      </c>
      <c r="O18" s="53">
        <f ca="1">RANK(N18, N$17:N$20)</f>
        <v>2</v>
      </c>
      <c r="P18" s="10"/>
      <c r="Q18" s="10"/>
      <c r="R18" s="10"/>
      <c r="S18" s="10"/>
    </row>
    <row r="19" spans="2:35">
      <c r="B19" s="10"/>
      <c r="C19" s="52" t="s">
        <v>42</v>
      </c>
      <c r="D19" s="52" t="s">
        <v>43</v>
      </c>
      <c r="E19" s="142">
        <v>0</v>
      </c>
      <c r="F19" s="53">
        <f ca="1">COUNTIF('Matchs de cette année'!$E$5:$G$53, D19)</f>
        <v>3</v>
      </c>
      <c r="G19" s="53">
        <f ca="1">COUNTIF('Matchs de cette année'!I:I, D19)</f>
        <v>1</v>
      </c>
      <c r="H19" s="53">
        <f ca="1">COUNTIFS('Matchs de cette année'!E:E, D19, 'Matchs de cette année'!I:I, "Tirage")+COUNTIFS('Matchs de cette année'!G:G, D19, 'Matchs de cette année'!I:I, "Tirage")</f>
        <v>0</v>
      </c>
      <c r="I19" s="53">
        <f t="shared" ca="1" si="0"/>
        <v>2</v>
      </c>
      <c r="J19" s="54">
        <f ca="1">SUM(SUMIF('Matchs de cette année'!E:E, D19,'Matchs de cette année'!L:L), SUMIF('Matchs de cette année'!G:G,D19,'Matchs de cette année'!M:M))</f>
        <v>2.86</v>
      </c>
      <c r="K19" s="54">
        <f ca="1">SUM(SUMIFS('Matchs de cette année'!M:M,'Matchs de cette année'!E:E,'Prédictions des phases de group'!D19), SUMIFS('Matchs de cette année'!F:F, 'Matchs de cette année'!L:L, 'Prédictions des phases de group'!D19))</f>
        <v>1.18</v>
      </c>
      <c r="L19" s="54">
        <f t="shared" ca="1" si="2"/>
        <v>1.68</v>
      </c>
      <c r="M19" s="53">
        <f t="shared" ca="1" si="4"/>
        <v>3</v>
      </c>
      <c r="N19" s="54">
        <f t="shared" ca="1" si="3"/>
        <v>3.0019659999999999</v>
      </c>
      <c r="O19" s="53">
        <f ca="1">RANK(N19, N$17:N$20)</f>
        <v>3</v>
      </c>
      <c r="P19" s="10"/>
      <c r="Q19" s="10"/>
      <c r="R19" s="10"/>
      <c r="S19" s="10"/>
    </row>
    <row r="20" spans="2:35">
      <c r="B20" s="10"/>
      <c r="C20" s="52" t="s">
        <v>44</v>
      </c>
      <c r="D20" s="52" t="s">
        <v>45</v>
      </c>
      <c r="E20" s="142">
        <v>0</v>
      </c>
      <c r="F20" s="53">
        <f ca="1">COUNTIF('Matchs de cette année'!$E$5:$G$53, D20)</f>
        <v>3</v>
      </c>
      <c r="G20" s="53">
        <f ca="1">COUNTIF('Matchs de cette année'!I:I, D20)</f>
        <v>1</v>
      </c>
      <c r="H20" s="53">
        <f ca="1">COUNTIFS('Matchs de cette année'!E:E, D20, 'Matchs de cette année'!I:I, "Tirage")+COUNTIFS('Matchs de cette année'!G:G, D20, 'Matchs de cette année'!I:I, "Tirage")</f>
        <v>0</v>
      </c>
      <c r="I20" s="53">
        <f t="shared" ca="1" si="0"/>
        <v>2</v>
      </c>
      <c r="J20" s="54">
        <f ca="1">SUM(SUMIF('Matchs de cette année'!E:E, D20,'Matchs de cette année'!L:L), SUMIF('Matchs de cette année'!G:G,D20,'Matchs de cette année'!M:M))</f>
        <v>3</v>
      </c>
      <c r="K20" s="54">
        <f ca="1">SUM(SUMIFS('Matchs de cette année'!M:M,'Matchs de cette année'!E:E,'Prédictions des phases de group'!D20), SUMIFS('Matchs de cette année'!F:F, 'Matchs de cette année'!L:L, 'Prédictions des phases de group'!D20))</f>
        <v>2.98</v>
      </c>
      <c r="L20" s="54">
        <f t="shared" ca="1" si="2"/>
        <v>2.0000000000000018E-2</v>
      </c>
      <c r="M20" s="53">
        <f t="shared" ca="1" si="4"/>
        <v>3</v>
      </c>
      <c r="N20" s="54">
        <f t="shared" ca="1" si="3"/>
        <v>3.0003200000000003</v>
      </c>
      <c r="O20" s="53">
        <f ca="1">RANK(N20, N$17:N$20)</f>
        <v>4</v>
      </c>
      <c r="P20" s="10"/>
      <c r="Q20" s="10"/>
      <c r="R20" s="10"/>
      <c r="S20" s="10"/>
    </row>
    <row r="21" spans="2:35">
      <c r="B21" s="10"/>
      <c r="C21" s="52" t="s">
        <v>46</v>
      </c>
      <c r="D21" s="52" t="s">
        <v>47</v>
      </c>
      <c r="E21" s="142">
        <v>0</v>
      </c>
      <c r="F21" s="53">
        <f ca="1">COUNTIF('Matchs de cette année'!$E$5:$G$53, D21)</f>
        <v>3</v>
      </c>
      <c r="G21" s="53">
        <f ca="1">COUNTIF('Matchs de cette année'!I:I, D21)</f>
        <v>3</v>
      </c>
      <c r="H21" s="53">
        <f ca="1">COUNTIFS('Matchs de cette année'!E:E, D21, 'Matchs de cette année'!I:I, "Tirage")+COUNTIFS('Matchs de cette année'!G:G, D21, 'Matchs de cette année'!I:I, "Tirage")</f>
        <v>0</v>
      </c>
      <c r="I21" s="53">
        <f t="shared" ca="1" si="0"/>
        <v>0</v>
      </c>
      <c r="J21" s="54">
        <f ca="1">SUM(SUMIF('Matchs de cette année'!E:E, D21,'Matchs de cette année'!L:L), SUMIF('Matchs de cette année'!G:G,D21,'Matchs de cette année'!M:M))</f>
        <v>4.7200000000000006</v>
      </c>
      <c r="K21" s="54">
        <f ca="1">SUM(SUMIFS('Matchs de cette année'!M:M,'Matchs de cette année'!E:E,'Prédictions des phases de group'!D21), SUMIFS('Matchs de cette année'!F:F, 'Matchs de cette année'!L:L, 'Prédictions des phases de group'!D21))</f>
        <v>1.7</v>
      </c>
      <c r="L21" s="54">
        <f t="shared" ca="1" si="2"/>
        <v>3.0200000000000005</v>
      </c>
      <c r="M21" s="53">
        <f t="shared" ref="M21:M36" ca="1" si="5">(G21*3)+(H21*1)</f>
        <v>9</v>
      </c>
      <c r="N21" s="54">
        <f t="shared" ca="1" si="3"/>
        <v>9.0034919999999996</v>
      </c>
      <c r="O21" s="53">
        <f ca="1">RANK(N21, N$21:N$24)</f>
        <v>1</v>
      </c>
      <c r="P21" s="10"/>
      <c r="Q21" s="10"/>
      <c r="R21" s="10"/>
      <c r="S21" s="10"/>
    </row>
    <row r="22" spans="2:35">
      <c r="B22" s="10"/>
      <c r="C22" s="52" t="s">
        <v>48</v>
      </c>
      <c r="D22" s="52" t="s">
        <v>49</v>
      </c>
      <c r="E22" s="142">
        <v>0</v>
      </c>
      <c r="F22" s="53">
        <f ca="1">COUNTIF('Matchs de cette année'!$E$5:$G$53, D22)</f>
        <v>3</v>
      </c>
      <c r="G22" s="53">
        <f ca="1">COUNTIF('Matchs de cette année'!I:I, D22)</f>
        <v>2</v>
      </c>
      <c r="H22" s="53">
        <f ca="1">COUNTIFS('Matchs de cette année'!E:E, D22, 'Matchs de cette année'!I:I, "Tirage")+COUNTIFS('Matchs de cette année'!G:G, D22, 'Matchs de cette année'!I:I, "Tirage")</f>
        <v>0</v>
      </c>
      <c r="I22" s="53">
        <f t="shared" ca="1" si="0"/>
        <v>1</v>
      </c>
      <c r="J22" s="54">
        <f ca="1">SUM(SUMIF('Matchs de cette année'!E:E, D22,'Matchs de cette année'!L:L), SUMIF('Matchs de cette année'!G:G,D22,'Matchs de cette année'!M:M))</f>
        <v>3.1</v>
      </c>
      <c r="K22" s="54">
        <f ca="1">SUM(SUMIFS('Matchs de cette année'!M:M,'Matchs de cette année'!E:E,'Prédictions des phases de group'!D22), SUMIFS('Matchs de cette année'!F:F, 'Matchs de cette année'!L:L, 'Prédictions des phases de group'!D22))</f>
        <v>0.84</v>
      </c>
      <c r="L22" s="54">
        <f t="shared" ca="1" si="2"/>
        <v>2.2600000000000002</v>
      </c>
      <c r="M22" s="53">
        <f t="shared" ca="1" si="5"/>
        <v>6</v>
      </c>
      <c r="N22" s="54">
        <f t="shared" ca="1" si="3"/>
        <v>6.0025699999999995</v>
      </c>
      <c r="O22" s="53">
        <f ca="1">RANK(N22, N$21:N$24)</f>
        <v>2</v>
      </c>
      <c r="P22" s="10"/>
      <c r="Q22" s="10"/>
      <c r="R22" s="10"/>
      <c r="S22" s="10"/>
    </row>
    <row r="23" spans="2:35">
      <c r="B23" s="10"/>
      <c r="C23" s="52" t="s">
        <v>50</v>
      </c>
      <c r="D23" s="52" t="s">
        <v>51</v>
      </c>
      <c r="E23" s="142">
        <v>0</v>
      </c>
      <c r="F23" s="53">
        <f ca="1">COUNTIF('Matchs de cette année'!$E$5:$G$53, D23)</f>
        <v>3</v>
      </c>
      <c r="G23" s="53">
        <f ca="1">COUNTIF('Matchs de cette année'!I:I, D23)</f>
        <v>1</v>
      </c>
      <c r="H23" s="53">
        <f ca="1">COUNTIFS('Matchs de cette année'!E:E, D23, 'Matchs de cette année'!I:I, "Tirage")+COUNTIFS('Matchs de cette année'!G:G, D23, 'Matchs de cette année'!I:I, "Tirage")</f>
        <v>0</v>
      </c>
      <c r="I23" s="53">
        <f t="shared" ca="1" si="0"/>
        <v>2</v>
      </c>
      <c r="J23" s="54">
        <f ca="1">SUM(SUMIF('Matchs de cette année'!E:E, D23,'Matchs de cette année'!L:L), SUMIF('Matchs de cette année'!G:G,D23,'Matchs de cette année'!M:M))</f>
        <v>2.94</v>
      </c>
      <c r="K23" s="54">
        <f ca="1">SUM(SUMIFS('Matchs de cette année'!M:M,'Matchs de cette année'!E:E,'Prédictions des phases de group'!D23), SUMIFS('Matchs de cette année'!F:F, 'Matchs de cette année'!L:L, 'Prédictions des phases de group'!D23))</f>
        <v>0.86</v>
      </c>
      <c r="L23" s="54">
        <f t="shared" ca="1" si="2"/>
        <v>2.08</v>
      </c>
      <c r="M23" s="53">
        <f t="shared" ca="1" si="5"/>
        <v>3</v>
      </c>
      <c r="N23" s="54">
        <f t="shared" ca="1" si="3"/>
        <v>3.0023739999999997</v>
      </c>
      <c r="O23" s="53">
        <f ca="1">RANK(N23, N$21:N$24)</f>
        <v>3</v>
      </c>
      <c r="P23" s="10"/>
      <c r="Q23" s="10"/>
      <c r="R23" s="10"/>
      <c r="S23" s="10"/>
    </row>
    <row r="24" spans="2:35">
      <c r="B24" s="10"/>
      <c r="C24" s="52" t="s">
        <v>52</v>
      </c>
      <c r="D24" s="52" t="s">
        <v>53</v>
      </c>
      <c r="E24" s="142">
        <v>0</v>
      </c>
      <c r="F24" s="53">
        <f ca="1">COUNTIF('Matchs de cette année'!$E$5:$G$53, D24)</f>
        <v>3</v>
      </c>
      <c r="G24" s="53">
        <f ca="1">COUNTIF('Matchs de cette année'!I:I, D24)</f>
        <v>0</v>
      </c>
      <c r="H24" s="53">
        <f ca="1">COUNTIFS('Matchs de cette année'!E:E, D24, 'Matchs de cette année'!I:I, "Tirage")+COUNTIFS('Matchs de cette année'!G:G, D24, 'Matchs de cette année'!I:I, "Tirage")</f>
        <v>0</v>
      </c>
      <c r="I24" s="53">
        <f t="shared" ca="1" si="0"/>
        <v>3</v>
      </c>
      <c r="J24" s="54">
        <f ca="1">SUM(SUMIF('Matchs de cette année'!E:E, D24,'Matchs de cette année'!L:L), SUMIF('Matchs de cette année'!G:G,D24,'Matchs de cette année'!M:M))</f>
        <v>2.76</v>
      </c>
      <c r="K24" s="54">
        <f ca="1">SUM(SUMIFS('Matchs de cette année'!M:M,'Matchs de cette année'!E:E,'Prédictions des phases de group'!D24), SUMIFS('Matchs de cette année'!F:F, 'Matchs de cette année'!L:L, 'Prédictions des phases de group'!D24))</f>
        <v>2.6799999999999997</v>
      </c>
      <c r="L24" s="54">
        <f t="shared" ca="1" si="2"/>
        <v>8.0000000000000071E-2</v>
      </c>
      <c r="M24" s="53">
        <f t="shared" ca="1" si="5"/>
        <v>0</v>
      </c>
      <c r="N24" s="54">
        <f t="shared" ca="1" si="3"/>
        <v>3.5600000000000009E-4</v>
      </c>
      <c r="O24" s="53">
        <f ca="1">RANK(N24, N$21:N$24)</f>
        <v>4</v>
      </c>
      <c r="P24" s="10"/>
      <c r="Q24" s="10"/>
      <c r="R24" s="10"/>
      <c r="S24" s="10"/>
    </row>
    <row r="25" spans="2:35">
      <c r="B25" s="10"/>
      <c r="C25" s="52" t="s">
        <v>54</v>
      </c>
      <c r="D25" s="52" t="s">
        <v>55</v>
      </c>
      <c r="E25" s="142">
        <v>0</v>
      </c>
      <c r="F25" s="53">
        <f ca="1">COUNTIF('Matchs de cette année'!$E$5:$G$53, D25)</f>
        <v>3</v>
      </c>
      <c r="G25" s="53">
        <f ca="1">COUNTIF('Matchs de cette année'!I:I, D25)</f>
        <v>3</v>
      </c>
      <c r="H25" s="53">
        <f ca="1">COUNTIFS('Matchs de cette année'!E:E, D25, 'Matchs de cette année'!I:I, "Tirage")+COUNTIFS('Matchs de cette année'!G:G, D25, 'Matchs de cette année'!I:I, "Tirage")</f>
        <v>0</v>
      </c>
      <c r="I25" s="53">
        <f t="shared" ca="1" si="0"/>
        <v>0</v>
      </c>
      <c r="J25" s="54">
        <f ca="1">SUM(SUMIF('Matchs de cette année'!E:E, D25,'Matchs de cette année'!L:L), SUMIF('Matchs de cette année'!G:G,D25,'Matchs de cette année'!M:M))</f>
        <v>5.08</v>
      </c>
      <c r="K25" s="54">
        <f ca="1">SUM(SUMIFS('Matchs de cette année'!M:M,'Matchs de cette année'!E:E,'Prédictions des phases de group'!D25), SUMIFS('Matchs de cette année'!F:F, 'Matchs de cette année'!L:L, 'Prédictions des phases de group'!D25))</f>
        <v>2.0999999999999996</v>
      </c>
      <c r="L25" s="54">
        <f t="shared" ca="1" si="2"/>
        <v>2.9800000000000004</v>
      </c>
      <c r="M25" s="53">
        <f t="shared" ca="1" si="5"/>
        <v>9</v>
      </c>
      <c r="N25" s="54">
        <f t="shared" ca="1" si="3"/>
        <v>9.0034880000000008</v>
      </c>
      <c r="O25" s="53">
        <f ca="1">RANK(N25, N$25:N$28)</f>
        <v>1</v>
      </c>
      <c r="P25" s="10"/>
      <c r="Q25" s="10"/>
      <c r="R25" s="10"/>
      <c r="S25" s="10"/>
    </row>
    <row r="26" spans="2:35">
      <c r="B26" s="10"/>
      <c r="C26" s="52" t="s">
        <v>56</v>
      </c>
      <c r="D26" s="52" t="s">
        <v>57</v>
      </c>
      <c r="E26" s="142">
        <v>0</v>
      </c>
      <c r="F26" s="53">
        <f ca="1">COUNTIF('Matchs de cette année'!$E$5:$G$53, D26)</f>
        <v>3</v>
      </c>
      <c r="G26" s="53">
        <f ca="1">COUNTIF('Matchs de cette année'!I:I, D26)</f>
        <v>0</v>
      </c>
      <c r="H26" s="53">
        <f ca="1">COUNTIFS('Matchs de cette année'!E:E, D26, 'Matchs de cette année'!I:I, "Tirage")+COUNTIFS('Matchs de cette année'!G:G, D26, 'Matchs de cette année'!I:I, "Tirage")</f>
        <v>0</v>
      </c>
      <c r="I26" s="53">
        <f t="shared" ca="1" si="0"/>
        <v>3</v>
      </c>
      <c r="J26" s="54">
        <f ca="1">SUM(SUMIF('Matchs de cette année'!E:E, D26,'Matchs de cette année'!L:L), SUMIF('Matchs de cette année'!G:G,D26,'Matchs de cette année'!M:M))</f>
        <v>3.3</v>
      </c>
      <c r="K26" s="54">
        <f ca="1">SUM(SUMIFS('Matchs de cette année'!M:M,'Matchs de cette année'!E:E,'Prédictions des phases de group'!D26), SUMIFS('Matchs de cette année'!F:F, 'Matchs de cette année'!L:L, 'Prédictions des phases de group'!D26))</f>
        <v>1.3</v>
      </c>
      <c r="L26" s="54">
        <f t="shared" ca="1" si="2"/>
        <v>1.9999999999999998</v>
      </c>
      <c r="M26" s="53">
        <f t="shared" ca="1" si="5"/>
        <v>0</v>
      </c>
      <c r="N26" s="54">
        <f t="shared" ca="1" si="3"/>
        <v>2.3299999999999996E-3</v>
      </c>
      <c r="O26" s="53">
        <f ca="1">RANK(N26, N$25:N$28)</f>
        <v>4</v>
      </c>
      <c r="P26" s="10"/>
      <c r="Q26" s="10"/>
      <c r="R26" s="10"/>
      <c r="S26" s="10"/>
    </row>
    <row r="27" spans="2:35">
      <c r="B27" s="10"/>
      <c r="C27" s="52" t="s">
        <v>58</v>
      </c>
      <c r="D27" s="52" t="s">
        <v>59</v>
      </c>
      <c r="E27" s="142">
        <v>0</v>
      </c>
      <c r="F27" s="53">
        <f ca="1">COUNTIF('Matchs de cette année'!$E$5:$G$53, D27)</f>
        <v>3</v>
      </c>
      <c r="G27" s="53">
        <f ca="1">COUNTIF('Matchs de cette année'!I:I, D27)</f>
        <v>2</v>
      </c>
      <c r="H27" s="53">
        <f ca="1">COUNTIFS('Matchs de cette année'!E:E, D27, 'Matchs de cette année'!I:I, "Tirage")+COUNTIFS('Matchs de cette année'!G:G, D27, 'Matchs de cette année'!I:I, "Tirage")</f>
        <v>0</v>
      </c>
      <c r="I27" s="53">
        <f t="shared" ca="1" si="0"/>
        <v>1</v>
      </c>
      <c r="J27" s="54">
        <f ca="1">SUM(SUMIF('Matchs de cette année'!E:E, D27,'Matchs de cette année'!L:L), SUMIF('Matchs de cette année'!G:G,D27,'Matchs de cette année'!M:M))</f>
        <v>3.5</v>
      </c>
      <c r="K27" s="54">
        <f ca="1">SUM(SUMIFS('Matchs de cette année'!M:M,'Matchs de cette année'!E:E,'Prédictions des phases de group'!D27), SUMIFS('Matchs de cette année'!F:F, 'Matchs de cette année'!L:L, 'Prédictions des phases de group'!D27))</f>
        <v>1</v>
      </c>
      <c r="L27" s="54">
        <f t="shared" ca="1" si="2"/>
        <v>2.5</v>
      </c>
      <c r="M27" s="53">
        <f t="shared" ca="1" si="5"/>
        <v>6</v>
      </c>
      <c r="N27" s="54">
        <f t="shared" ca="1" si="3"/>
        <v>6.0028500000000005</v>
      </c>
      <c r="O27" s="53">
        <f ca="1">RANK(N27, N$25:N$28)</f>
        <v>2</v>
      </c>
      <c r="P27" s="10"/>
      <c r="Q27" s="10"/>
      <c r="R27" s="10"/>
      <c r="S27" s="10"/>
    </row>
    <row r="28" spans="2:35">
      <c r="B28" s="10"/>
      <c r="C28" s="52" t="s">
        <v>60</v>
      </c>
      <c r="D28" s="52" t="s">
        <v>61</v>
      </c>
      <c r="E28" s="142">
        <v>0</v>
      </c>
      <c r="F28" s="53">
        <f ca="1">COUNTIF('Matchs de cette année'!$E$5:$G$53, D28)</f>
        <v>3</v>
      </c>
      <c r="G28" s="53">
        <f ca="1">COUNTIF('Matchs de cette année'!I:I, D28)</f>
        <v>1</v>
      </c>
      <c r="H28" s="53">
        <f ca="1">COUNTIFS('Matchs de cette année'!E:E, D28, 'Matchs de cette année'!I:I, "Tirage")+COUNTIFS('Matchs de cette année'!G:G, D28, 'Matchs de cette année'!I:I, "Tirage")</f>
        <v>0</v>
      </c>
      <c r="I28" s="53">
        <f t="shared" ca="1" si="0"/>
        <v>2</v>
      </c>
      <c r="J28" s="54">
        <f ca="1">SUM(SUMIF('Matchs de cette année'!E:E, D28,'Matchs de cette année'!L:L), SUMIF('Matchs de cette année'!G:G,D28,'Matchs de cette année'!M:M))</f>
        <v>3.48</v>
      </c>
      <c r="K28" s="54">
        <f ca="1">SUM(SUMIFS('Matchs de cette année'!M:M,'Matchs de cette année'!E:E,'Prédictions des phases de group'!D28), SUMIFS('Matchs de cette année'!F:F, 'Matchs de cette année'!L:L, 'Prédictions des phases de group'!D28))</f>
        <v>2.88</v>
      </c>
      <c r="L28" s="54">
        <f t="shared" ca="1" si="2"/>
        <v>0.60000000000000009</v>
      </c>
      <c r="M28" s="53">
        <f t="shared" ca="1" si="5"/>
        <v>3</v>
      </c>
      <c r="N28" s="54">
        <f t="shared" ca="1" si="3"/>
        <v>3.0009479999999997</v>
      </c>
      <c r="O28" s="53">
        <f ca="1">RANK(N28, N$25:N$28)</f>
        <v>3</v>
      </c>
      <c r="P28" s="10"/>
      <c r="Q28" s="10"/>
      <c r="R28" s="10"/>
      <c r="S28" s="10"/>
    </row>
    <row r="29" spans="2:35">
      <c r="B29" s="10"/>
      <c r="C29" s="52" t="s">
        <v>62</v>
      </c>
      <c r="D29" s="52" t="s">
        <v>63</v>
      </c>
      <c r="E29" s="142">
        <v>0</v>
      </c>
      <c r="F29" s="53">
        <f ca="1">COUNTIF('Matchs de cette année'!$E$5:$G$53, D29)</f>
        <v>3</v>
      </c>
      <c r="G29" s="53">
        <f ca="1">COUNTIF('Matchs de cette année'!I:I, D29)</f>
        <v>2</v>
      </c>
      <c r="H29" s="53">
        <f ca="1">COUNTIFS('Matchs de cette année'!E:E, D29, 'Matchs de cette année'!I:I, "Tirage")+COUNTIFS('Matchs de cette année'!G:G, D29, 'Matchs de cette année'!I:I, "Tirage")</f>
        <v>0</v>
      </c>
      <c r="I29" s="53">
        <f t="shared" ca="1" si="0"/>
        <v>1</v>
      </c>
      <c r="J29" s="54">
        <f ca="1">SUM(SUMIF('Matchs de cette année'!E:E, D29,'Matchs de cette année'!L:L), SUMIF('Matchs de cette année'!G:G,D29,'Matchs de cette année'!M:M))</f>
        <v>4.22</v>
      </c>
      <c r="K29" s="54">
        <f ca="1">SUM(SUMIFS('Matchs de cette année'!M:M,'Matchs de cette année'!E:E,'Prédictions des phases de group'!D29), SUMIFS('Matchs de cette année'!F:F, 'Matchs de cette année'!L:L, 'Prédictions des phases de group'!D29))</f>
        <v>1.3399999999999999</v>
      </c>
      <c r="L29" s="54">
        <f t="shared" ca="1" si="2"/>
        <v>2.88</v>
      </c>
      <c r="M29" s="53">
        <f t="shared" ca="1" si="5"/>
        <v>6</v>
      </c>
      <c r="N29" s="54">
        <f t="shared" ca="1" si="3"/>
        <v>6.0033020000000006</v>
      </c>
      <c r="O29" s="53">
        <f ca="1">RANK(N29, N$29:N$32)</f>
        <v>2</v>
      </c>
      <c r="P29" s="10"/>
      <c r="Q29" s="10"/>
      <c r="R29" s="10"/>
      <c r="S29" s="10"/>
    </row>
    <row r="30" spans="2:35">
      <c r="B30" s="10"/>
      <c r="C30" s="52" t="s">
        <v>64</v>
      </c>
      <c r="D30" s="52" t="s">
        <v>65</v>
      </c>
      <c r="E30" s="142">
        <v>0</v>
      </c>
      <c r="F30" s="53">
        <f ca="1">COUNTIF('Matchs de cette année'!$E$5:$G$53, D30)</f>
        <v>3</v>
      </c>
      <c r="G30" s="53">
        <f ca="1">COUNTIF('Matchs de cette année'!I:I, D30)</f>
        <v>0</v>
      </c>
      <c r="H30" s="53">
        <f ca="1">COUNTIFS('Matchs de cette année'!E:E, D30, 'Matchs de cette année'!I:I, "Tirage")+COUNTIFS('Matchs de cette année'!G:G, D30, 'Matchs de cette année'!I:I, "Tirage")</f>
        <v>0</v>
      </c>
      <c r="I30" s="53">
        <f t="shared" ca="1" si="0"/>
        <v>3</v>
      </c>
      <c r="J30" s="54">
        <f ca="1">SUM(SUMIF('Matchs de cette année'!E:E, D30,'Matchs de cette année'!L:L), SUMIF('Matchs de cette année'!G:G,D30,'Matchs de cette année'!M:M))</f>
        <v>3.08</v>
      </c>
      <c r="K30" s="54">
        <f ca="1">SUM(SUMIFS('Matchs de cette année'!M:M,'Matchs de cette année'!E:E,'Prédictions des phases de group'!D30), SUMIFS('Matchs de cette année'!F:F, 'Matchs de cette année'!L:L, 'Prédictions des phases de group'!D30))</f>
        <v>1.24</v>
      </c>
      <c r="L30" s="54">
        <f t="shared" ca="1" si="2"/>
        <v>1.84</v>
      </c>
      <c r="M30" s="53">
        <f t="shared" ca="1" si="5"/>
        <v>0</v>
      </c>
      <c r="N30" s="54">
        <f t="shared" ca="1" si="3"/>
        <v>2.1480000000000002E-3</v>
      </c>
      <c r="O30" s="53">
        <f ca="1">RANK(N30, N$29:N$32)</f>
        <v>4</v>
      </c>
      <c r="P30" s="10"/>
      <c r="Q30" s="10"/>
      <c r="R30" s="10"/>
      <c r="S30" s="10"/>
    </row>
    <row r="31" spans="2:35">
      <c r="B31" s="10"/>
      <c r="C31" s="52" t="s">
        <v>66</v>
      </c>
      <c r="D31" s="52" t="s">
        <v>67</v>
      </c>
      <c r="E31" s="142">
        <v>0</v>
      </c>
      <c r="F31" s="53">
        <f ca="1">COUNTIF('Matchs de cette année'!$E$5:$G$53, D31)</f>
        <v>3</v>
      </c>
      <c r="G31" s="53">
        <f ca="1">COUNTIF('Matchs de cette année'!I:I, D31)</f>
        <v>1</v>
      </c>
      <c r="H31" s="53">
        <f ca="1">COUNTIFS('Matchs de cette année'!E:E, D31, 'Matchs de cette année'!I:I, "Tirage")+COUNTIFS('Matchs de cette année'!G:G, D31, 'Matchs de cette année'!I:I, "Tirage")</f>
        <v>0</v>
      </c>
      <c r="I31" s="53">
        <f t="shared" ca="1" si="0"/>
        <v>2</v>
      </c>
      <c r="J31" s="54">
        <f ca="1">SUM(SUMIF('Matchs de cette année'!E:E, D31,'Matchs de cette année'!L:L), SUMIF('Matchs de cette année'!G:G,D31,'Matchs de cette année'!M:M))</f>
        <v>2.42</v>
      </c>
      <c r="K31" s="54">
        <f ca="1">SUM(SUMIFS('Matchs de cette année'!M:M,'Matchs de cette année'!E:E,'Prédictions des phases de group'!D31), SUMIFS('Matchs de cette année'!F:F, 'Matchs de cette année'!L:L, 'Prédictions des phases de group'!D31))</f>
        <v>1.92</v>
      </c>
      <c r="L31" s="54">
        <f t="shared" ca="1" si="2"/>
        <v>0.5</v>
      </c>
      <c r="M31" s="53">
        <f t="shared" ca="1" si="5"/>
        <v>3</v>
      </c>
      <c r="N31" s="54">
        <f t="shared" ca="1" si="3"/>
        <v>3.0007420000000002</v>
      </c>
      <c r="O31" s="53">
        <f ca="1">RANK(N31, N$29:N$32)</f>
        <v>3</v>
      </c>
      <c r="P31" s="10"/>
      <c r="Q31" s="7"/>
      <c r="R31" s="7"/>
      <c r="S31" s="7"/>
      <c r="T31" s="33"/>
      <c r="U31" s="31"/>
      <c r="V31" s="31"/>
      <c r="W31" s="31"/>
      <c r="X31" s="31"/>
      <c r="Y31" s="31"/>
      <c r="Z31" s="31"/>
      <c r="AA31" s="31"/>
      <c r="AB31" s="31"/>
      <c r="AC31" s="31"/>
      <c r="AD31" s="31"/>
      <c r="AE31" s="31"/>
      <c r="AF31" s="31"/>
      <c r="AG31" s="31"/>
      <c r="AH31" s="31"/>
      <c r="AI31" s="31"/>
    </row>
    <row r="32" spans="2:35">
      <c r="B32" s="10"/>
      <c r="C32" s="52" t="s">
        <v>68</v>
      </c>
      <c r="D32" s="52" t="s">
        <v>69</v>
      </c>
      <c r="E32" s="142">
        <v>0</v>
      </c>
      <c r="F32" s="53">
        <f ca="1">COUNTIF('Matchs de cette année'!$E$5:$G$53, D32)</f>
        <v>3</v>
      </c>
      <c r="G32" s="53">
        <f ca="1">COUNTIF('Matchs de cette année'!I:I, D32)</f>
        <v>3</v>
      </c>
      <c r="H32" s="53">
        <f ca="1">COUNTIFS('Matchs de cette année'!E:E, D32, 'Matchs de cette année'!I:I, "Tirage")+COUNTIFS('Matchs de cette année'!G:G, D32, 'Matchs de cette année'!I:I, "Tirage")</f>
        <v>0</v>
      </c>
      <c r="I32" s="53">
        <f t="shared" ca="1" si="0"/>
        <v>0</v>
      </c>
      <c r="J32" s="54">
        <f ca="1">SUM(SUMIF('Matchs de cette année'!E:E, D32,'Matchs de cette année'!L:L), SUMIF('Matchs de cette année'!G:G,D32,'Matchs de cette année'!M:M))</f>
        <v>4.88</v>
      </c>
      <c r="K32" s="54">
        <f ca="1">SUM(SUMIFS('Matchs de cette année'!M:M,'Matchs de cette année'!E:E,'Prédictions des phases de group'!D32), SUMIFS('Matchs de cette année'!F:F, 'Matchs de cette année'!L:L, 'Prédictions des phases de group'!D32))</f>
        <v>2.08</v>
      </c>
      <c r="L32" s="54">
        <f t="shared" ca="1" si="2"/>
        <v>2.8</v>
      </c>
      <c r="M32" s="53">
        <f t="shared" ca="1" si="5"/>
        <v>9</v>
      </c>
      <c r="N32" s="54">
        <f t="shared" ca="1" si="3"/>
        <v>9.0032880000000013</v>
      </c>
      <c r="O32" s="53">
        <f ca="1">RANK(N32, N$29:N$32)</f>
        <v>1</v>
      </c>
      <c r="P32" s="10"/>
      <c r="Q32" s="7"/>
      <c r="R32" s="7"/>
      <c r="S32" s="7"/>
      <c r="T32" s="33"/>
      <c r="U32" s="31"/>
      <c r="V32" s="31"/>
      <c r="W32" s="31"/>
      <c r="X32" s="31"/>
      <c r="Y32" s="31"/>
      <c r="Z32" s="31"/>
      <c r="AA32" s="31"/>
      <c r="AB32" s="31"/>
      <c r="AC32" s="31"/>
      <c r="AD32" s="31"/>
      <c r="AE32" s="31"/>
      <c r="AF32" s="31"/>
      <c r="AG32" s="31"/>
      <c r="AH32" s="31"/>
      <c r="AI32" s="31"/>
    </row>
    <row r="33" spans="1:61">
      <c r="B33" s="10"/>
      <c r="C33" s="52" t="s">
        <v>70</v>
      </c>
      <c r="D33" s="52" t="s">
        <v>71</v>
      </c>
      <c r="E33" s="142">
        <v>0</v>
      </c>
      <c r="F33" s="53">
        <f ca="1">COUNTIF('Matchs de cette année'!$E$5:$G$53, D33)</f>
        <v>3</v>
      </c>
      <c r="G33" s="53">
        <f ca="1">COUNTIF('Matchs de cette année'!I:I, D33)</f>
        <v>2</v>
      </c>
      <c r="H33" s="53">
        <f ca="1">COUNTIFS('Matchs de cette année'!E:E, D33, 'Matchs de cette année'!I:I, "Tirage")+COUNTIFS('Matchs de cette année'!G:G, D33, 'Matchs de cette année'!I:I, "Tirage")</f>
        <v>0</v>
      </c>
      <c r="I33" s="53">
        <f t="shared" ca="1" si="0"/>
        <v>1</v>
      </c>
      <c r="J33" s="54">
        <f ca="1">SUM(SUMIF('Matchs de cette année'!E:E, D33,'Matchs de cette année'!L:L), SUMIF('Matchs de cette année'!G:G,D33,'Matchs de cette année'!M:M))</f>
        <v>3.6000000000000005</v>
      </c>
      <c r="K33" s="54">
        <f ca="1">SUM(SUMIFS('Matchs de cette année'!M:M,'Matchs de cette année'!E:E,'Prédictions des phases de group'!D33), SUMIFS('Matchs de cette année'!F:F, 'Matchs de cette année'!L:L, 'Prédictions des phases de group'!D33))</f>
        <v>2.44</v>
      </c>
      <c r="L33" s="54">
        <f t="shared" ca="1" si="2"/>
        <v>1.1600000000000006</v>
      </c>
      <c r="M33" s="53">
        <f t="shared" ca="1" si="5"/>
        <v>6</v>
      </c>
      <c r="N33" s="54">
        <f t="shared" ca="1" si="3"/>
        <v>6.0015199999999993</v>
      </c>
      <c r="O33" s="53">
        <f ca="1">RANK(N33, N$33:N$36)</f>
        <v>2</v>
      </c>
      <c r="P33" s="10"/>
      <c r="Q33" s="10"/>
      <c r="R33" s="10"/>
      <c r="S33" s="10"/>
    </row>
    <row r="34" spans="1:61">
      <c r="B34" s="10"/>
      <c r="C34" s="52" t="s">
        <v>72</v>
      </c>
      <c r="D34" s="52" t="s">
        <v>73</v>
      </c>
      <c r="E34" s="142">
        <v>0</v>
      </c>
      <c r="F34" s="53">
        <f ca="1">COUNTIF('Matchs de cette année'!$E$5:$G$53, D34)</f>
        <v>3</v>
      </c>
      <c r="G34" s="53">
        <f ca="1">COUNTIF('Matchs de cette année'!I:I, D34)</f>
        <v>1</v>
      </c>
      <c r="H34" s="53">
        <f ca="1">COUNTIFS('Matchs de cette année'!E:E, D34, 'Matchs de cette année'!I:I, "Tirage")+COUNTIFS('Matchs de cette année'!G:G, D34, 'Matchs de cette année'!I:I, "Tirage")</f>
        <v>0</v>
      </c>
      <c r="I34" s="53">
        <f t="shared" ca="1" si="0"/>
        <v>2</v>
      </c>
      <c r="J34" s="54">
        <f ca="1">SUM(SUMIF('Matchs de cette année'!E:E, D34,'Matchs de cette année'!L:L), SUMIF('Matchs de cette année'!G:G,D34,'Matchs de cette année'!M:M))</f>
        <v>3.42</v>
      </c>
      <c r="K34" s="54">
        <f ca="1">SUM(SUMIFS('Matchs de cette année'!M:M,'Matchs de cette année'!E:E,'Prédictions des phases de group'!D34), SUMIFS('Matchs de cette année'!F:F, 'Matchs de cette année'!L:L, 'Prédictions des phases de group'!D34))</f>
        <v>1.66</v>
      </c>
      <c r="L34" s="54">
        <f t="shared" ca="1" si="2"/>
        <v>1.76</v>
      </c>
      <c r="M34" s="53">
        <f t="shared" ca="1" si="5"/>
        <v>3</v>
      </c>
      <c r="N34" s="54">
        <f t="shared" ca="1" si="3"/>
        <v>3.0021019999999998</v>
      </c>
      <c r="O34" s="53">
        <f ca="1">RANK(N34, N$33:N$36)</f>
        <v>3</v>
      </c>
      <c r="P34" s="10"/>
      <c r="Q34" s="10"/>
      <c r="R34" s="10"/>
      <c r="S34" s="10"/>
    </row>
    <row r="35" spans="1:61">
      <c r="B35" s="10"/>
      <c r="C35" s="52" t="s">
        <v>74</v>
      </c>
      <c r="D35" s="52" t="s">
        <v>75</v>
      </c>
      <c r="E35" s="142">
        <v>0</v>
      </c>
      <c r="F35" s="53">
        <f ca="1">COUNTIF('Matchs de cette année'!$E$5:$G$53, D35)</f>
        <v>3</v>
      </c>
      <c r="G35" s="53">
        <f ca="1">COUNTIF('Matchs de cette année'!I:I, D35)</f>
        <v>3</v>
      </c>
      <c r="H35" s="53">
        <f ca="1">COUNTIFS('Matchs de cette année'!E:E, D35, 'Matchs de cette année'!I:I, "Tirage")+COUNTIFS('Matchs de cette année'!G:G, D35, 'Matchs de cette année'!I:I, "Tirage")</f>
        <v>0</v>
      </c>
      <c r="I35" s="53">
        <f t="shared" ca="1" si="0"/>
        <v>0</v>
      </c>
      <c r="J35" s="54">
        <f ca="1">SUM(SUMIF('Matchs de cette année'!E:E, D35,'Matchs de cette année'!L:L), SUMIF('Matchs de cette année'!G:G,D35,'Matchs de cette année'!M:M))</f>
        <v>4.72</v>
      </c>
      <c r="K35" s="54">
        <f ca="1">SUM(SUMIFS('Matchs de cette année'!M:M,'Matchs de cette année'!E:E,'Prédictions des phases de group'!D35), SUMIFS('Matchs de cette année'!F:F, 'Matchs de cette année'!L:L, 'Prédictions des phases de group'!D35))</f>
        <v>0.92</v>
      </c>
      <c r="L35" s="54">
        <f t="shared" ca="1" si="2"/>
        <v>3.8</v>
      </c>
      <c r="M35" s="53">
        <f t="shared" ca="1" si="5"/>
        <v>9</v>
      </c>
      <c r="N35" s="54">
        <f t="shared" ca="1" si="3"/>
        <v>9.0042720000000003</v>
      </c>
      <c r="O35" s="53">
        <f ca="1">RANK(N35, N$33:N$36)</f>
        <v>1</v>
      </c>
      <c r="P35" s="10"/>
      <c r="Q35" s="10"/>
      <c r="R35" s="10"/>
      <c r="S35" s="10"/>
    </row>
    <row r="36" spans="1:61">
      <c r="B36" s="10"/>
      <c r="C36" s="52" t="s">
        <v>76</v>
      </c>
      <c r="D36" s="52" t="s">
        <v>77</v>
      </c>
      <c r="E36" s="142">
        <v>0</v>
      </c>
      <c r="F36" s="53">
        <f ca="1">COUNTIF('Matchs de cette année'!$E$5:$G$53, D36)</f>
        <v>3</v>
      </c>
      <c r="G36" s="53">
        <f ca="1">COUNTIF('Matchs de cette année'!I:I, D36)</f>
        <v>0</v>
      </c>
      <c r="H36" s="53">
        <f ca="1">COUNTIFS('Matchs de cette année'!E:E, D36, 'Matchs de cette année'!I:I, "Tirage")+COUNTIFS('Matchs de cette année'!G:G, D36, 'Matchs de cette année'!I:I, "Tirage")</f>
        <v>0</v>
      </c>
      <c r="I36" s="53">
        <f t="shared" ca="1" si="0"/>
        <v>3</v>
      </c>
      <c r="J36" s="54">
        <f ca="1">SUM(SUMIF('Matchs de cette année'!E:E, D36,'Matchs de cette année'!L:L), SUMIF('Matchs de cette année'!G:G,D36,'Matchs de cette année'!M:M))</f>
        <v>3.12</v>
      </c>
      <c r="K36" s="54">
        <f ca="1">SUM(SUMIFS('Matchs de cette année'!M:M,'Matchs de cette année'!E:E,'Prédictions des phases de group'!D36), SUMIFS('Matchs de cette année'!F:F, 'Matchs de cette année'!L:L, 'Prédictions des phases de group'!D36))</f>
        <v>2.8600000000000003</v>
      </c>
      <c r="L36" s="54">
        <f t="shared" ca="1" si="2"/>
        <v>0.25999999999999979</v>
      </c>
      <c r="M36" s="53">
        <f t="shared" ca="1" si="5"/>
        <v>0</v>
      </c>
      <c r="N36" s="54">
        <f t="shared" ca="1" si="3"/>
        <v>5.7199999999999981E-4</v>
      </c>
      <c r="O36" s="53">
        <f ca="1">RANK(N36, N$33:N$36)</f>
        <v>4</v>
      </c>
      <c r="P36" s="10"/>
      <c r="Q36" s="10"/>
      <c r="R36" s="10"/>
      <c r="S36" s="10"/>
    </row>
    <row r="37" spans="1:61" s="29" customFormat="1">
      <c r="A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row>
    <row r="38" spans="1:61" s="29" customFormat="1" ht="24.6" customHeight="1">
      <c r="A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row>
    <row r="39" spans="1:61" s="27" customFormat="1"/>
    <row r="40" spans="1:61" s="27" customFormat="1"/>
    <row r="41" spans="1:61" s="27" customFormat="1"/>
    <row r="42" spans="1:61" s="27" customFormat="1"/>
    <row r="43" spans="1:61" s="27" customFormat="1"/>
    <row r="44" spans="1:61" s="27" customFormat="1"/>
    <row r="45" spans="1:61" s="27" customFormat="1"/>
    <row r="46" spans="1:61" s="27" customFormat="1"/>
    <row r="47" spans="1:61" s="27" customFormat="1"/>
    <row r="48" spans="1:61"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pans="1:61" s="27" customFormat="1"/>
    <row r="114" spans="1:61" s="27" customFormat="1"/>
    <row r="115" spans="1:61" s="27" customFormat="1"/>
    <row r="116" spans="1:61" s="27" customFormat="1"/>
    <row r="117" spans="1:61" s="27" customFormat="1"/>
    <row r="118" spans="1:61" s="29" customFormat="1">
      <c r="A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row>
    <row r="119" spans="1:61" s="29" customFormat="1">
      <c r="A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row>
    <row r="120" spans="1:61" s="29" customFormat="1">
      <c r="A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row>
    <row r="121" spans="1:61" s="29" customFormat="1">
      <c r="A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row>
    <row r="122" spans="1:61" s="29" customFormat="1">
      <c r="A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row>
    <row r="123" spans="1:61" s="29" customFormat="1">
      <c r="A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row>
    <row r="124" spans="1:61" s="29" customFormat="1">
      <c r="A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row>
    <row r="125" spans="1:61" s="29" customFormat="1">
      <c r="A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row>
    <row r="126" spans="1:61" s="29" customFormat="1">
      <c r="A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row>
    <row r="127" spans="1:61" s="29" customFormat="1">
      <c r="A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row>
    <row r="128" spans="1:61" s="29" customFormat="1">
      <c r="A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row>
    <row r="129" spans="1:61" s="29" customFormat="1">
      <c r="A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row>
    <row r="130" spans="1:61" s="29" customFormat="1">
      <c r="A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row>
    <row r="131" spans="1:61" s="29" customFormat="1">
      <c r="A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row>
    <row r="132" spans="1:61" s="29" customFormat="1">
      <c r="A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row>
    <row r="133" spans="1:61" s="29" customFormat="1">
      <c r="A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row>
    <row r="134" spans="1:61" s="29" customFormat="1">
      <c r="A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row>
    <row r="135" spans="1:61" s="29" customFormat="1">
      <c r="A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row>
    <row r="136" spans="1:61" s="29" customFormat="1">
      <c r="A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row>
    <row r="137" spans="1:61" s="29" customFormat="1">
      <c r="A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row>
    <row r="138" spans="1:61" s="29" customFormat="1">
      <c r="A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row>
    <row r="139" spans="1:61" s="29" customFormat="1">
      <c r="A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row>
    <row r="140" spans="1:61" s="29" customFormat="1">
      <c r="A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row>
    <row r="141" spans="1:61" s="29" customFormat="1">
      <c r="A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row>
    <row r="142" spans="1:61" s="29" customFormat="1">
      <c r="A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row>
    <row r="143" spans="1:61" s="29" customFormat="1">
      <c r="A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row>
    <row r="144" spans="1:61" s="29" customFormat="1">
      <c r="A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row>
    <row r="145" spans="1:61" s="29" customFormat="1">
      <c r="A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row>
    <row r="146" spans="1:61" s="29" customFormat="1">
      <c r="A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row>
    <row r="147" spans="1:61" s="29" customFormat="1">
      <c r="A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row>
    <row r="148" spans="1:61" s="29" customFormat="1">
      <c r="A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row>
    <row r="149" spans="1:61" s="29" customFormat="1">
      <c r="A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row>
    <row r="150" spans="1:61" s="29" customFormat="1">
      <c r="A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row>
    <row r="151" spans="1:61" s="29" customFormat="1">
      <c r="A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row>
    <row r="152" spans="1:61" s="29" customFormat="1">
      <c r="A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row>
    <row r="153" spans="1:61" s="29" customFormat="1">
      <c r="A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row>
    <row r="154" spans="1:61" s="29" customFormat="1">
      <c r="A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row>
    <row r="155" spans="1:61" s="29" customFormat="1">
      <c r="A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row>
    <row r="156" spans="1:61" s="29" customFormat="1">
      <c r="A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row>
    <row r="157" spans="1:61" s="29" customFormat="1">
      <c r="A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row>
    <row r="158" spans="1:61" s="29" customFormat="1">
      <c r="A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row>
    <row r="159" spans="1:61" s="29" customFormat="1">
      <c r="A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row>
    <row r="160" spans="1:61" s="29" customFormat="1">
      <c r="A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row>
    <row r="161" spans="1:61" s="29" customFormat="1">
      <c r="A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row>
    <row r="162" spans="1:61" s="29" customFormat="1">
      <c r="A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row>
    <row r="163" spans="1:61" s="29" customFormat="1">
      <c r="A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row>
    <row r="164" spans="1:61" s="29" customFormat="1">
      <c r="A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row>
    <row r="165" spans="1:61" s="29" customFormat="1">
      <c r="A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row>
    <row r="166" spans="1:61" s="29" customFormat="1">
      <c r="A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row>
    <row r="167" spans="1:61" s="29" customFormat="1">
      <c r="A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row>
    <row r="168" spans="1:61" s="29" customFormat="1">
      <c r="A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row>
    <row r="169" spans="1:61" s="29" customFormat="1">
      <c r="A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row>
    <row r="170" spans="1:61" s="29" customFormat="1">
      <c r="A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row>
    <row r="171" spans="1:61" s="29" customFormat="1">
      <c r="A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row>
    <row r="172" spans="1:61" s="29" customFormat="1">
      <c r="A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row>
    <row r="173" spans="1:61" s="29" customFormat="1">
      <c r="A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row>
    <row r="174" spans="1:61" s="29" customFormat="1">
      <c r="A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row>
    <row r="175" spans="1:61" s="29" customFormat="1">
      <c r="A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row>
    <row r="176" spans="1:61" s="29" customFormat="1">
      <c r="A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row>
    <row r="177" spans="1:61" s="29" customFormat="1">
      <c r="A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row>
    <row r="178" spans="1:61" s="29" customFormat="1">
      <c r="A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row>
    <row r="179" spans="1:61" s="29" customFormat="1">
      <c r="A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row>
    <row r="180" spans="1:61" s="29" customFormat="1">
      <c r="A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row>
    <row r="181" spans="1:61" s="29" customFormat="1">
      <c r="A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row>
    <row r="182" spans="1:61" s="29" customFormat="1">
      <c r="A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row>
    <row r="183" spans="1:61" s="29" customFormat="1">
      <c r="A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row>
    <row r="184" spans="1:61" s="29" customFormat="1">
      <c r="A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row>
    <row r="185" spans="1:61" s="29" customFormat="1">
      <c r="A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row>
    <row r="186" spans="1:61" s="29" customFormat="1">
      <c r="A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row>
    <row r="187" spans="1:61" s="29" customFormat="1">
      <c r="A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row>
    <row r="188" spans="1:61" s="29" customFormat="1">
      <c r="A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row>
    <row r="189" spans="1:61" s="29" customFormat="1">
      <c r="A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row>
    <row r="190" spans="1:61" s="29" customFormat="1">
      <c r="A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row>
    <row r="191" spans="1:61" s="29" customFormat="1">
      <c r="A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row>
    <row r="192" spans="1:61" s="29" customFormat="1">
      <c r="A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row>
    <row r="193" spans="1:61" s="29" customFormat="1">
      <c r="A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row>
    <row r="194" spans="1:61" s="29" customFormat="1">
      <c r="A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row>
    <row r="195" spans="1:61" s="29" customFormat="1">
      <c r="A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row>
    <row r="196" spans="1:61" s="29" customFormat="1">
      <c r="A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row>
    <row r="197" spans="1:61" s="29" customFormat="1">
      <c r="A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row>
    <row r="198" spans="1:61" s="29" customFormat="1">
      <c r="A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row>
    <row r="199" spans="1:61" s="29" customFormat="1">
      <c r="A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row>
    <row r="200" spans="1:61" s="29" customFormat="1">
      <c r="A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row>
    <row r="201" spans="1:61" s="29" customFormat="1">
      <c r="A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row>
    <row r="202" spans="1:61" s="29" customFormat="1">
      <c r="A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row>
    <row r="203" spans="1:61" s="29" customFormat="1">
      <c r="A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row>
    <row r="204" spans="1:61" s="29" customFormat="1">
      <c r="A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row>
    <row r="205" spans="1:61" s="29" customFormat="1">
      <c r="A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row>
    <row r="206" spans="1:61" s="29" customFormat="1">
      <c r="A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row>
    <row r="207" spans="1:61" s="29" customFormat="1">
      <c r="A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row>
    <row r="208" spans="1:61" s="29" customFormat="1">
      <c r="A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row>
    <row r="209" spans="1:61" s="29" customFormat="1">
      <c r="A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row>
    <row r="210" spans="1:61" s="29" customFormat="1">
      <c r="A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row>
    <row r="211" spans="1:61" s="29" customFormat="1">
      <c r="A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row>
    <row r="212" spans="1:61" s="29" customFormat="1">
      <c r="A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row>
    <row r="213" spans="1:61" s="29" customFormat="1">
      <c r="A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row>
    <row r="214" spans="1:61" s="29" customFormat="1">
      <c r="A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row>
    <row r="215" spans="1:61" s="29" customFormat="1">
      <c r="A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row>
    <row r="216" spans="1:61" s="29" customFormat="1">
      <c r="A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row>
    <row r="217" spans="1:61" s="29" customFormat="1">
      <c r="A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row>
    <row r="218" spans="1:61" s="29" customFormat="1">
      <c r="A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row>
    <row r="219" spans="1:61" s="29" customFormat="1">
      <c r="A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row>
    <row r="220" spans="1:61" s="29" customFormat="1">
      <c r="A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row>
    <row r="221" spans="1:61" s="29" customFormat="1">
      <c r="A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row>
    <row r="222" spans="1:61" s="29" customFormat="1">
      <c r="A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row>
    <row r="223" spans="1:61" s="29" customFormat="1">
      <c r="A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row>
    <row r="224" spans="1:61" s="29" customFormat="1">
      <c r="A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row>
    <row r="225" spans="1:61" s="29" customFormat="1">
      <c r="A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row>
    <row r="226" spans="1:61" s="29" customFormat="1">
      <c r="A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row>
  </sheetData>
  <conditionalFormatting sqref="O5:O36">
    <cfRule type="cellIs" dxfId="235" priority="10" operator="between">
      <formula>0</formula>
      <formula>2</formula>
    </cfRule>
  </conditionalFormatting>
  <conditionalFormatting sqref="C5:O36">
    <cfRule type="expression" dxfId="234" priority="9">
      <formula>MOD(ROW(),2)=0</formula>
    </cfRule>
  </conditionalFormatting>
  <conditionalFormatting sqref="O5:O8">
    <cfRule type="cellIs" dxfId="233" priority="8" operator="lessThan">
      <formula>2.5</formula>
    </cfRule>
  </conditionalFormatting>
  <conditionalFormatting sqref="O9:O12">
    <cfRule type="cellIs" dxfId="232" priority="7" operator="lessThan">
      <formula>2.5</formula>
    </cfRule>
  </conditionalFormatting>
  <conditionalFormatting sqref="O13:O16">
    <cfRule type="cellIs" dxfId="231" priority="6" operator="lessThan">
      <formula>2.5</formula>
    </cfRule>
  </conditionalFormatting>
  <conditionalFormatting sqref="O17:O20">
    <cfRule type="cellIs" dxfId="230" priority="5" operator="lessThan">
      <formula>2.5</formula>
    </cfRule>
  </conditionalFormatting>
  <conditionalFormatting sqref="O21:O24">
    <cfRule type="cellIs" dxfId="229" priority="4" operator="lessThan">
      <formula>2.5</formula>
    </cfRule>
  </conditionalFormatting>
  <conditionalFormatting sqref="O25:O28">
    <cfRule type="cellIs" dxfId="228" priority="3" operator="lessThan">
      <formula>2.5</formula>
    </cfRule>
  </conditionalFormatting>
  <conditionalFormatting sqref="O29:O32">
    <cfRule type="cellIs" dxfId="227" priority="2" operator="lessThan">
      <formula>2.5</formula>
    </cfRule>
  </conditionalFormatting>
  <conditionalFormatting sqref="O33:O36">
    <cfRule type="cellIs" dxfId="226" priority="1" operator="lessThan">
      <formula>2.5</formula>
    </cfRule>
  </conditionalFormatting>
  <pageMargins left="0.7" right="0.7" top="0.75" bottom="0.75" header="0.3" footer="0.3"/>
  <pageSetup orientation="portrait" r:id="rId1"/>
  <ignoredErrors>
    <ignoredError sqref="O5:O32" calculatedColumn="1"/>
  </ignoredErrors>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F176"/>
  <sheetViews>
    <sheetView showGridLines="0" zoomScaleNormal="100" workbookViewId="0">
      <selection activeCell="B1" sqref="B1"/>
    </sheetView>
  </sheetViews>
  <sheetFormatPr defaultColWidth="9.1328125" defaultRowHeight="14.25"/>
  <cols>
    <col min="1" max="1" width="6" style="35" customWidth="1"/>
    <col min="2" max="2" width="6" style="2" customWidth="1"/>
    <col min="3" max="3" width="8.73046875" style="2" customWidth="1"/>
    <col min="4" max="4" width="8" style="2" customWidth="1"/>
    <col min="5" max="5" width="15" style="2" customWidth="1"/>
    <col min="6" max="6" width="10.265625" style="23" customWidth="1"/>
    <col min="7" max="7" width="16.86328125" style="2" customWidth="1"/>
    <col min="8" max="8" width="10.73046875" style="23" customWidth="1"/>
    <col min="9" max="9" width="13.59765625" style="2" customWidth="1"/>
    <col min="10" max="10" width="13.265625" style="2" customWidth="1"/>
    <col min="11" max="11" width="10.73046875" style="2" customWidth="1"/>
    <col min="12" max="13" width="20.3984375" style="2" hidden="1" customWidth="1"/>
    <col min="14" max="14" width="32" style="2" hidden="1" customWidth="1"/>
    <col min="15" max="15" width="40.1328125" style="2" hidden="1" customWidth="1"/>
    <col min="16" max="16" width="38.3984375" style="2" hidden="1" customWidth="1"/>
    <col min="17" max="22" width="20.3984375" hidden="1" customWidth="1"/>
    <col min="23" max="117" width="20.3984375" style="2" hidden="1" customWidth="1"/>
    <col min="118" max="118" width="12.265625" style="2" customWidth="1"/>
    <col min="119" max="119" width="9.1328125" style="2"/>
    <col min="120" max="120" width="10.3984375" style="2" customWidth="1"/>
    <col min="121" max="121" width="21.265625" style="2" customWidth="1"/>
    <col min="122" max="134" width="9.1328125" style="35"/>
    <col min="135" max="16384" width="9.1328125" style="2"/>
  </cols>
  <sheetData>
    <row r="1" spans="1:136" ht="43.35" customHeight="1">
      <c r="B1" s="60"/>
      <c r="C1" s="60"/>
      <c r="D1" s="60"/>
      <c r="E1" s="60"/>
      <c r="F1" s="61"/>
      <c r="G1" s="60"/>
      <c r="H1" s="61"/>
      <c r="I1" s="60"/>
      <c r="J1" s="60"/>
      <c r="K1" s="60"/>
      <c r="L1" s="60"/>
      <c r="M1" s="60"/>
      <c r="N1" s="60"/>
      <c r="O1" s="60"/>
      <c r="P1" s="60"/>
      <c r="Q1" s="60"/>
      <c r="R1" s="60"/>
      <c r="S1" s="59"/>
      <c r="T1" s="59"/>
      <c r="U1" s="59"/>
      <c r="V1" s="59"/>
      <c r="W1" s="59"/>
      <c r="X1" s="59"/>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EE1" s="35"/>
      <c r="EF1" s="35"/>
    </row>
    <row r="2" spans="1:136" ht="56.25" customHeight="1">
      <c r="B2" s="39"/>
      <c r="C2" s="156" t="s">
        <v>78</v>
      </c>
      <c r="D2" s="157"/>
      <c r="E2" s="157"/>
      <c r="F2" s="157"/>
      <c r="G2" s="157"/>
      <c r="H2" s="10"/>
      <c r="I2" s="10"/>
      <c r="K2" s="14"/>
      <c r="L2" s="14"/>
      <c r="M2" s="14"/>
      <c r="N2" s="14"/>
      <c r="Q2" s="2"/>
      <c r="R2" s="2"/>
      <c r="S2" s="10"/>
      <c r="T2" s="10"/>
      <c r="U2" s="10"/>
      <c r="V2" s="10"/>
      <c r="W2" s="12"/>
      <c r="X2" s="12"/>
      <c r="Y2" s="12"/>
      <c r="Z2" s="12"/>
      <c r="AA2" s="12"/>
      <c r="AB2" s="12"/>
      <c r="DR2" s="2"/>
      <c r="DS2" s="2"/>
      <c r="EE2" s="35"/>
      <c r="EF2" s="35"/>
    </row>
    <row r="3" spans="1:136" s="1" customFormat="1" ht="78" customHeight="1">
      <c r="A3" s="91"/>
      <c r="B3" s="92"/>
      <c r="C3" s="143"/>
      <c r="D3" s="144"/>
      <c r="E3" s="144"/>
      <c r="F3" s="144"/>
      <c r="G3" s="144"/>
      <c r="H3" s="88"/>
      <c r="I3" s="88"/>
      <c r="L3" s="37"/>
      <c r="M3" s="37"/>
      <c r="N3" s="37"/>
      <c r="S3" s="88"/>
      <c r="T3" s="88"/>
      <c r="U3" s="88"/>
      <c r="V3" s="88"/>
      <c r="W3" s="93"/>
      <c r="X3" s="93"/>
      <c r="Y3" s="93"/>
      <c r="Z3" s="93"/>
      <c r="AA3" s="93"/>
      <c r="AB3" s="93"/>
      <c r="DT3" s="91"/>
      <c r="DU3" s="91"/>
      <c r="DV3" s="91"/>
      <c r="DW3" s="91"/>
      <c r="DX3" s="91"/>
      <c r="DY3" s="91"/>
      <c r="DZ3" s="91"/>
      <c r="EA3" s="91"/>
      <c r="EB3" s="91"/>
      <c r="EC3" s="91"/>
      <c r="ED3" s="91"/>
      <c r="EE3" s="91"/>
      <c r="EF3" s="91"/>
    </row>
    <row r="4" spans="1:136" ht="27" customHeight="1">
      <c r="B4" s="39"/>
      <c r="C4" s="154" t="s">
        <v>79</v>
      </c>
      <c r="D4" s="154"/>
      <c r="E4" s="154"/>
      <c r="F4" s="154"/>
      <c r="G4" s="154"/>
      <c r="H4" s="154"/>
      <c r="I4" s="154"/>
      <c r="J4" s="155" t="s">
        <v>80</v>
      </c>
      <c r="K4" s="155"/>
      <c r="L4" s="37" t="s">
        <v>81</v>
      </c>
      <c r="M4" s="37" t="s">
        <v>82</v>
      </c>
      <c r="N4" s="37"/>
      <c r="O4" s="153" t="s">
        <v>83</v>
      </c>
      <c r="P4" s="153"/>
      <c r="Q4" s="152" t="s">
        <v>84</v>
      </c>
      <c r="R4" s="152"/>
      <c r="S4" s="10"/>
      <c r="T4" s="10"/>
      <c r="U4" s="10"/>
      <c r="V4" s="10"/>
      <c r="W4" s="10"/>
      <c r="X4" s="10"/>
      <c r="DN4" s="101"/>
      <c r="DO4" s="101"/>
      <c r="DP4" s="101"/>
      <c r="DQ4" s="101"/>
      <c r="DR4" s="101"/>
      <c r="DS4" s="2"/>
      <c r="EE4" s="35"/>
      <c r="EF4" s="35"/>
    </row>
    <row r="5" spans="1:136" ht="51" customHeight="1">
      <c r="B5" s="39"/>
      <c r="C5" s="55" t="s">
        <v>85</v>
      </c>
      <c r="D5" s="56" t="s">
        <v>86</v>
      </c>
      <c r="E5" s="55" t="s">
        <v>87</v>
      </c>
      <c r="F5" s="56" t="s">
        <v>88</v>
      </c>
      <c r="G5" s="55" t="s">
        <v>89</v>
      </c>
      <c r="H5" s="56" t="s">
        <v>90</v>
      </c>
      <c r="I5" s="55" t="s">
        <v>91</v>
      </c>
      <c r="J5" s="56" t="s">
        <v>92</v>
      </c>
      <c r="K5" s="55" t="s">
        <v>93</v>
      </c>
      <c r="L5" s="146" t="s">
        <v>94</v>
      </c>
      <c r="M5" s="146" t="s">
        <v>95</v>
      </c>
      <c r="N5" s="146" t="s">
        <v>96</v>
      </c>
      <c r="O5" s="1" t="s">
        <v>97</v>
      </c>
      <c r="P5" s="1" t="s">
        <v>98</v>
      </c>
      <c r="Q5" s="1" t="s">
        <v>99</v>
      </c>
      <c r="R5" s="1" t="s">
        <v>100</v>
      </c>
      <c r="S5" s="1" t="s">
        <v>101</v>
      </c>
      <c r="T5" s="1" t="s">
        <v>102</v>
      </c>
      <c r="U5" s="1" t="s">
        <v>103</v>
      </c>
      <c r="V5" s="1" t="s">
        <v>104</v>
      </c>
      <c r="W5" s="1" t="s">
        <v>105</v>
      </c>
      <c r="X5" s="1" t="s">
        <v>106</v>
      </c>
      <c r="Y5" s="1" t="s">
        <v>107</v>
      </c>
      <c r="Z5" s="1" t="s">
        <v>108</v>
      </c>
      <c r="AA5" s="1" t="s">
        <v>109</v>
      </c>
      <c r="AB5" s="1" t="s">
        <v>110</v>
      </c>
      <c r="AC5" s="1" t="s">
        <v>111</v>
      </c>
      <c r="AD5" s="1" t="s">
        <v>112</v>
      </c>
      <c r="AE5" s="1" t="s">
        <v>113</v>
      </c>
      <c r="AF5" s="1" t="s">
        <v>114</v>
      </c>
      <c r="AG5" s="1" t="s">
        <v>115</v>
      </c>
      <c r="AH5" s="1" t="s">
        <v>116</v>
      </c>
      <c r="AI5" s="1" t="s">
        <v>117</v>
      </c>
      <c r="AJ5" s="1" t="s">
        <v>118</v>
      </c>
      <c r="AK5" s="1" t="s">
        <v>119</v>
      </c>
      <c r="AL5" s="1" t="s">
        <v>120</v>
      </c>
      <c r="AM5" s="1" t="s">
        <v>121</v>
      </c>
      <c r="AN5" s="1" t="s">
        <v>122</v>
      </c>
      <c r="AO5" s="1" t="s">
        <v>123</v>
      </c>
      <c r="AP5" s="1" t="s">
        <v>124</v>
      </c>
      <c r="AQ5" s="1" t="s">
        <v>125</v>
      </c>
      <c r="AR5" s="1" t="s">
        <v>126</v>
      </c>
      <c r="AS5" s="1" t="s">
        <v>127</v>
      </c>
      <c r="AT5" s="1" t="s">
        <v>128</v>
      </c>
      <c r="AU5" s="1" t="s">
        <v>129</v>
      </c>
      <c r="AV5" s="1" t="s">
        <v>130</v>
      </c>
      <c r="AW5" s="1" t="s">
        <v>131</v>
      </c>
      <c r="AX5" s="1" t="s">
        <v>132</v>
      </c>
      <c r="AY5" s="1" t="s">
        <v>133</v>
      </c>
      <c r="AZ5" s="1" t="s">
        <v>134</v>
      </c>
      <c r="BA5" s="1" t="s">
        <v>135</v>
      </c>
      <c r="BB5" s="1" t="s">
        <v>136</v>
      </c>
      <c r="BC5" s="1" t="s">
        <v>137</v>
      </c>
      <c r="BD5" s="1" t="s">
        <v>138</v>
      </c>
      <c r="BE5" s="1" t="s">
        <v>139</v>
      </c>
      <c r="BF5" s="1" t="s">
        <v>140</v>
      </c>
      <c r="BG5" s="1" t="s">
        <v>141</v>
      </c>
      <c r="BH5" s="1" t="s">
        <v>142</v>
      </c>
      <c r="BI5" s="1" t="s">
        <v>143</v>
      </c>
      <c r="BJ5" s="1" t="s">
        <v>144</v>
      </c>
      <c r="BK5" s="1" t="s">
        <v>145</v>
      </c>
      <c r="BL5" s="1" t="s">
        <v>146</v>
      </c>
      <c r="BM5" s="1" t="s">
        <v>147</v>
      </c>
      <c r="BN5" s="1" t="s">
        <v>148</v>
      </c>
      <c r="BP5" s="1" t="s">
        <v>149</v>
      </c>
      <c r="BQ5" s="1" t="s">
        <v>150</v>
      </c>
      <c r="BR5" s="1" t="s">
        <v>151</v>
      </c>
      <c r="BS5" s="1" t="s">
        <v>152</v>
      </c>
      <c r="BT5" s="1" t="s">
        <v>153</v>
      </c>
      <c r="BU5" s="1" t="s">
        <v>154</v>
      </c>
      <c r="BV5" s="1" t="s">
        <v>155</v>
      </c>
      <c r="BW5" s="1" t="s">
        <v>156</v>
      </c>
      <c r="BX5" s="1" t="s">
        <v>157</v>
      </c>
      <c r="BY5" s="1" t="s">
        <v>158</v>
      </c>
      <c r="BZ5" s="1" t="s">
        <v>159</v>
      </c>
      <c r="CA5" s="1" t="s">
        <v>160</v>
      </c>
      <c r="CB5" s="1" t="s">
        <v>161</v>
      </c>
      <c r="CC5" s="1" t="s">
        <v>162</v>
      </c>
      <c r="CD5" s="1" t="s">
        <v>163</v>
      </c>
      <c r="CE5" s="1" t="s">
        <v>164</v>
      </c>
      <c r="CF5" s="1" t="s">
        <v>165</v>
      </c>
      <c r="CG5" s="1" t="s">
        <v>166</v>
      </c>
      <c r="CH5" s="1" t="s">
        <v>167</v>
      </c>
      <c r="CI5" s="1" t="s">
        <v>168</v>
      </c>
      <c r="CJ5" s="1" t="s">
        <v>169</v>
      </c>
      <c r="CK5" s="1" t="s">
        <v>170</v>
      </c>
      <c r="CL5" s="1" t="s">
        <v>171</v>
      </c>
      <c r="CM5" s="1" t="s">
        <v>172</v>
      </c>
      <c r="CN5" s="1" t="s">
        <v>173</v>
      </c>
      <c r="CO5" s="1" t="s">
        <v>174</v>
      </c>
      <c r="CP5" s="1" t="s">
        <v>175</v>
      </c>
      <c r="CQ5" s="1" t="s">
        <v>176</v>
      </c>
      <c r="CR5" s="1" t="s">
        <v>177</v>
      </c>
      <c r="CS5" s="1" t="s">
        <v>178</v>
      </c>
      <c r="CT5" s="1" t="s">
        <v>179</v>
      </c>
      <c r="CU5" s="1" t="s">
        <v>180</v>
      </c>
      <c r="CV5" s="1" t="s">
        <v>181</v>
      </c>
      <c r="CW5" s="1" t="s">
        <v>182</v>
      </c>
      <c r="CX5" s="1" t="s">
        <v>183</v>
      </c>
      <c r="CY5" s="1" t="s">
        <v>184</v>
      </c>
      <c r="CZ5" s="1" t="s">
        <v>185</v>
      </c>
      <c r="DA5" s="1" t="s">
        <v>186</v>
      </c>
      <c r="DB5" s="1" t="s">
        <v>187</v>
      </c>
      <c r="DC5" s="1" t="s">
        <v>188</v>
      </c>
      <c r="DD5" s="1" t="s">
        <v>189</v>
      </c>
      <c r="DE5" s="1" t="s">
        <v>190</v>
      </c>
      <c r="DF5" s="1" t="s">
        <v>191</v>
      </c>
      <c r="DG5" s="1" t="s">
        <v>192</v>
      </c>
      <c r="DH5" s="1" t="s">
        <v>193</v>
      </c>
      <c r="DI5" s="1" t="s">
        <v>194</v>
      </c>
      <c r="DJ5" s="1" t="s">
        <v>195</v>
      </c>
      <c r="DK5" s="1" t="s">
        <v>196</v>
      </c>
      <c r="DL5" s="1" t="s">
        <v>197</v>
      </c>
      <c r="DM5" s="1" t="s">
        <v>198</v>
      </c>
      <c r="DN5" s="101"/>
      <c r="DO5" s="101"/>
      <c r="DP5" s="101"/>
      <c r="DQ5" s="101"/>
      <c r="DR5" s="101"/>
      <c r="DS5" s="2"/>
      <c r="EE5" s="35"/>
      <c r="EF5" s="35"/>
    </row>
    <row r="6" spans="1:136">
      <c r="B6" s="39"/>
      <c r="C6" s="36" t="s">
        <v>39202</v>
      </c>
      <c r="D6" s="37" t="s">
        <v>199</v>
      </c>
      <c r="E6" s="21" t="s">
        <v>200</v>
      </c>
      <c r="F6" s="38">
        <f ca="1">(AVERAGE(Q6:BN6))*(1+INDEX('Prédictions des phases de group'!$C$4:$O$36, MATCH('Matchs de cette année'!E6,'Prédictions des phases de group'!$D$4:$D$36,0),3))</f>
        <v>1.38</v>
      </c>
      <c r="G6" s="21" t="s">
        <v>201</v>
      </c>
      <c r="H6" s="38">
        <f ca="1">(AVERAGE(BP6:DM6))*(1+INDEX('Prédictions des phases de group'!$C$4:$O$36, MATCH('Matchs de cette année'!G6,'Prédictions des phases de group'!$D$4:$D$36,0),3))</f>
        <v>0.98</v>
      </c>
      <c r="I6" s="37" t="str">
        <f t="shared" ref="I6:I53" ca="1" si="0">IF(L6&gt;M6,E6,IF(L6=M6,"Tirage",G6))</f>
        <v>Russie</v>
      </c>
      <c r="J6" s="66"/>
      <c r="K6" s="67"/>
      <c r="L6" s="37">
        <f t="shared" ref="L6:L53" ca="1" si="1">IF(ISBLANK(J6), F6,J6)</f>
        <v>1.38</v>
      </c>
      <c r="M6" s="37">
        <f t="shared" ref="M6:M53" ca="1" si="2">IF(ISBLANK(K6), H6,K6)</f>
        <v>0.98</v>
      </c>
      <c r="N6" s="37" t="str">
        <f t="shared" ref="N6:N53" ca="1" si="3">IF(L6&gt;M6,E6,IF(L6=M6,"Tirage",G6))</f>
        <v>Russie</v>
      </c>
      <c r="O6" s="7">
        <f ca="1">(OFFSET('Annexe 3 – Buts par groupe'!$B$13,(INDEX('Annexe 1 – Données des équipes'!$B$13:$R$114,MATCH(G6,'Annexe 1 – Données des équipes'!$B$13:$B$114,0),4)/10),(INDEX('Annexe 1 – Données des équipes'!$B$13:$R$114,MATCH(E6,'Annexe 1 – Données des équipes'!$B$13:$B$114,0),4)/10)))</f>
        <v>1.1927272727272726</v>
      </c>
      <c r="P6" s="140">
        <f ca="1">OFFSET('Annexe 3 – Buts par groupe'!$B$13,(INDEX('Annexe 1 – Données des équipes'!$B$13:$R$114, MATCH(E6,'Annexe 1 – Données des équipes'!$B$13:$B$114,0),4)/10), (INDEX('Annexe 1 – Données des équipes'!$B$13:$R$114, MATCH(G6, 'Annexe 1 – Données des équipes'!$B$13:$B$114,0),4)/10))</f>
        <v>1.0727272727272728</v>
      </c>
      <c r="Q6" s="9" cm="1">
        <f t="array" aca="1" ref="Q6" ca="1">_xlfn.IFNA(MATCH(RAND(), _xlfn.POISSON.DIST({0,1,2,3,4,5,6,7,8,9},$O6, TRUE),1), 0)</f>
        <v>0</v>
      </c>
      <c r="R6" s="9" cm="1">
        <f t="array" aca="1" ref="R6" ca="1">_xlfn.IFNA(MATCH(RAND(), _xlfn.POISSON.DIST({0,1,2,3,4,5,6,7,8,9},$O6, TRUE),1), 0)</f>
        <v>1</v>
      </c>
      <c r="S6" s="9" cm="1">
        <f t="array" aca="1" ref="S6" ca="1">_xlfn.IFNA(MATCH(RAND(), _xlfn.POISSON.DIST({0,1,2,3,4,5,6,7,8,9},$O6, TRUE),1), 0)</f>
        <v>3</v>
      </c>
      <c r="T6" s="9" cm="1">
        <f t="array" aca="1" ref="T6" ca="1">_xlfn.IFNA(MATCH(RAND(), _xlfn.POISSON.DIST({0,1,2,3,4,5,6,7,8,9},$O6, TRUE),1), 0)</f>
        <v>1</v>
      </c>
      <c r="U6" s="9" cm="1">
        <f t="array" aca="1" ref="U6" ca="1">_xlfn.IFNA(MATCH(RAND(), _xlfn.POISSON.DIST({0,1,2,3,4,5,6,7,8,9},$O6, TRUE),1), 0)</f>
        <v>2</v>
      </c>
      <c r="V6" s="9" cm="1">
        <f t="array" aca="1" ref="V6" ca="1">_xlfn.IFNA(MATCH(RAND(), _xlfn.POISSON.DIST({0,1,2,3,4,5,6,7,8,9},$O6, TRUE),1), 0)</f>
        <v>0</v>
      </c>
      <c r="W6" s="9" cm="1">
        <f t="array" aca="1" ref="W6" ca="1">_xlfn.IFNA(MATCH(RAND(), _xlfn.POISSON.DIST({0,1,2,3,4,5,6,7,8,9},$O6, TRUE),1), 0)</f>
        <v>1</v>
      </c>
      <c r="X6" s="9" cm="1">
        <f t="array" aca="1" ref="X6" ca="1">_xlfn.IFNA(MATCH(RAND(), _xlfn.POISSON.DIST({0,1,2,3,4,5,6,7,8,9},$O6, TRUE),1), 0)</f>
        <v>1</v>
      </c>
      <c r="Y6" s="9" cm="1">
        <f t="array" aca="1" ref="Y6" ca="1">_xlfn.IFNA(MATCH(RAND(), _xlfn.POISSON.DIST({0,1,2,3,4,5,6,7,8,9},$O6, TRUE),1), 0)</f>
        <v>2</v>
      </c>
      <c r="Z6" s="9" cm="1">
        <f t="array" aca="1" ref="Z6" ca="1">_xlfn.IFNA(MATCH(RAND(), _xlfn.POISSON.DIST({0,1,2,3,4,5,6,7,8,9},$O6, TRUE),1), 0)</f>
        <v>2</v>
      </c>
      <c r="AA6" s="9" cm="1">
        <f t="array" aca="1" ref="AA6" ca="1">_xlfn.IFNA(MATCH(RAND(), _xlfn.POISSON.DIST({0,1,2,3,4,5,6,7,8,9},$O6, TRUE),1), 0)</f>
        <v>0</v>
      </c>
      <c r="AB6" s="9" cm="1">
        <f t="array" aca="1" ref="AB6" ca="1">_xlfn.IFNA(MATCH(RAND(), _xlfn.POISSON.DIST({0,1,2,3,4,5,6,7,8,9},$O6, TRUE),1), 0)</f>
        <v>2</v>
      </c>
      <c r="AC6" s="9" cm="1">
        <f t="array" aca="1" ref="AC6" ca="1">_xlfn.IFNA(MATCH(RAND(), _xlfn.POISSON.DIST({0,1,2,3,4,5,6,7,8,9},$O6, TRUE),1), 0)</f>
        <v>3</v>
      </c>
      <c r="AD6" s="9" cm="1">
        <f t="array" aca="1" ref="AD6" ca="1">_xlfn.IFNA(MATCH(RAND(), _xlfn.POISSON.DIST({0,1,2,3,4,5,6,7,8,9},$O6, TRUE),1), 0)</f>
        <v>1</v>
      </c>
      <c r="AE6" s="9" cm="1">
        <f t="array" aca="1" ref="AE6" ca="1">_xlfn.IFNA(MATCH(RAND(), _xlfn.POISSON.DIST({0,1,2,3,4,5,6,7,8,9},$O6, TRUE),1), 0)</f>
        <v>2</v>
      </c>
      <c r="AF6" s="9" cm="1">
        <f t="array" aca="1" ref="AF6" ca="1">_xlfn.IFNA(MATCH(RAND(), _xlfn.POISSON.DIST({0,1,2,3,4,5,6,7,8,9},$O6, TRUE),1), 0)</f>
        <v>1</v>
      </c>
      <c r="AG6" s="9" cm="1">
        <f t="array" aca="1" ref="AG6" ca="1">_xlfn.IFNA(MATCH(RAND(), _xlfn.POISSON.DIST({0,1,2,3,4,5,6,7,8,9},$O6, TRUE),1), 0)</f>
        <v>3</v>
      </c>
      <c r="AH6" s="9" cm="1">
        <f t="array" aca="1" ref="AH6" ca="1">_xlfn.IFNA(MATCH(RAND(), _xlfn.POISSON.DIST({0,1,2,3,4,5,6,7,8,9},$O6, TRUE),1), 0)</f>
        <v>0</v>
      </c>
      <c r="AI6" s="9" cm="1">
        <f t="array" aca="1" ref="AI6" ca="1">_xlfn.IFNA(MATCH(RAND(), _xlfn.POISSON.DIST({0,1,2,3,4,5,6,7,8,9},$O6, TRUE),1), 0)</f>
        <v>1</v>
      </c>
      <c r="AJ6" s="9" cm="1">
        <f t="array" aca="1" ref="AJ6" ca="1">_xlfn.IFNA(MATCH(RAND(), _xlfn.POISSON.DIST({0,1,2,3,4,5,6,7,8,9},$O6, TRUE),1), 0)</f>
        <v>3</v>
      </c>
      <c r="AK6" s="9" cm="1">
        <f t="array" aca="1" ref="AK6" ca="1">_xlfn.IFNA(MATCH(RAND(), _xlfn.POISSON.DIST({0,1,2,3,4,5,6,7,8,9},$O6, TRUE),1), 0)</f>
        <v>3</v>
      </c>
      <c r="AL6" s="9" cm="1">
        <f t="array" aca="1" ref="AL6" ca="1">_xlfn.IFNA(MATCH(RAND(), _xlfn.POISSON.DIST({0,1,2,3,4,5,6,7,8,9},$O6, TRUE),1), 0)</f>
        <v>0</v>
      </c>
      <c r="AM6" s="9" cm="1">
        <f t="array" aca="1" ref="AM6" ca="1">_xlfn.IFNA(MATCH(RAND(), _xlfn.POISSON.DIST({0,1,2,3,4,5,6,7,8,9},$O6, TRUE),1), 0)</f>
        <v>1</v>
      </c>
      <c r="AN6" s="9" cm="1">
        <f t="array" aca="1" ref="AN6" ca="1">_xlfn.IFNA(MATCH(RAND(), _xlfn.POISSON.DIST({0,1,2,3,4,5,6,7,8,9},$O6, TRUE),1), 0)</f>
        <v>1</v>
      </c>
      <c r="AO6" s="9" cm="1">
        <f t="array" aca="1" ref="AO6" ca="1">_xlfn.IFNA(MATCH(RAND(), _xlfn.POISSON.DIST({0,1,2,3,4,5,6,7,8,9},$O6, TRUE),1), 0)</f>
        <v>3</v>
      </c>
      <c r="AP6" s="9" cm="1">
        <f t="array" aca="1" ref="AP6" ca="1">_xlfn.IFNA(MATCH(RAND(), _xlfn.POISSON.DIST({0,1,2,3,4,5,6,7,8,9},$O6, TRUE),1), 0)</f>
        <v>0</v>
      </c>
      <c r="AQ6" s="9" cm="1">
        <f t="array" aca="1" ref="AQ6" ca="1">_xlfn.IFNA(MATCH(RAND(), _xlfn.POISSON.DIST({0,1,2,3,4,5,6,7,8,9},$O6, TRUE),1), 0)</f>
        <v>0</v>
      </c>
      <c r="AR6" s="9" cm="1">
        <f t="array" aca="1" ref="AR6" ca="1">_xlfn.IFNA(MATCH(RAND(), _xlfn.POISSON.DIST({0,1,2,3,4,5,6,7,8,9},$O6, TRUE),1), 0)</f>
        <v>1</v>
      </c>
      <c r="AS6" s="9" cm="1">
        <f t="array" aca="1" ref="AS6" ca="1">_xlfn.IFNA(MATCH(RAND(), _xlfn.POISSON.DIST({0,1,2,3,4,5,6,7,8,9},$O6, TRUE),1), 0)</f>
        <v>2</v>
      </c>
      <c r="AT6" s="9" cm="1">
        <f t="array" aca="1" ref="AT6" ca="1">_xlfn.IFNA(MATCH(RAND(), _xlfn.POISSON.DIST({0,1,2,3,4,5,6,7,8,9},$O6, TRUE),1), 0)</f>
        <v>3</v>
      </c>
      <c r="AU6" s="9" cm="1">
        <f t="array" aca="1" ref="AU6" ca="1">_xlfn.IFNA(MATCH(RAND(), _xlfn.POISSON.DIST({0,1,2,3,4,5,6,7,8,9},$O6, TRUE),1), 0)</f>
        <v>0</v>
      </c>
      <c r="AV6" s="9" cm="1">
        <f t="array" aca="1" ref="AV6" ca="1">_xlfn.IFNA(MATCH(RAND(), _xlfn.POISSON.DIST({0,1,2,3,4,5,6,7,8,9},$O6, TRUE),1), 0)</f>
        <v>3</v>
      </c>
      <c r="AW6" s="9" cm="1">
        <f t="array" aca="1" ref="AW6" ca="1">_xlfn.IFNA(MATCH(RAND(), _xlfn.POISSON.DIST({0,1,2,3,4,5,6,7,8,9},$O6, TRUE),1), 0)</f>
        <v>3</v>
      </c>
      <c r="AX6" s="9" cm="1">
        <f t="array" aca="1" ref="AX6" ca="1">_xlfn.IFNA(MATCH(RAND(), _xlfn.POISSON.DIST({0,1,2,3,4,5,6,7,8,9},$O6, TRUE),1), 0)</f>
        <v>0</v>
      </c>
      <c r="AY6" s="9" cm="1">
        <f t="array" aca="1" ref="AY6" ca="1">_xlfn.IFNA(MATCH(RAND(), _xlfn.POISSON.DIST({0,1,2,3,4,5,6,7,8,9},$O6, TRUE),1), 0)</f>
        <v>1</v>
      </c>
      <c r="AZ6" s="9" cm="1">
        <f t="array" aca="1" ref="AZ6" ca="1">_xlfn.IFNA(MATCH(RAND(), _xlfn.POISSON.DIST({0,1,2,3,4,5,6,7,8,9},$O6, TRUE),1), 0)</f>
        <v>1</v>
      </c>
      <c r="BA6" s="9" cm="1">
        <f t="array" aca="1" ref="BA6" ca="1">_xlfn.IFNA(MATCH(RAND(), _xlfn.POISSON.DIST({0,1,2,3,4,5,6,7,8,9},$O6, TRUE),1), 0)</f>
        <v>0</v>
      </c>
      <c r="BB6" s="9" cm="1">
        <f t="array" aca="1" ref="BB6" ca="1">_xlfn.IFNA(MATCH(RAND(), _xlfn.POISSON.DIST({0,1,2,3,4,5,6,7,8,9},$O6, TRUE),1), 0)</f>
        <v>2</v>
      </c>
      <c r="BC6" s="9" cm="1">
        <f t="array" aca="1" ref="BC6" ca="1">_xlfn.IFNA(MATCH(RAND(), _xlfn.POISSON.DIST({0,1,2,3,4,5,6,7,8,9},$O6, TRUE),1), 0)</f>
        <v>0</v>
      </c>
      <c r="BD6" s="9" cm="1">
        <f t="array" aca="1" ref="BD6" ca="1">_xlfn.IFNA(MATCH(RAND(), _xlfn.POISSON.DIST({0,1,2,3,4,5,6,7,8,9},$O6, TRUE),1), 0)</f>
        <v>2</v>
      </c>
      <c r="BE6" s="9" cm="1">
        <f t="array" aca="1" ref="BE6" ca="1">_xlfn.IFNA(MATCH(RAND(), _xlfn.POISSON.DIST({0,1,2,3,4,5,6,7,8,9},$O6, TRUE),1), 0)</f>
        <v>1</v>
      </c>
      <c r="BF6" s="9" cm="1">
        <f t="array" aca="1" ref="BF6" ca="1">_xlfn.IFNA(MATCH(RAND(), _xlfn.POISSON.DIST({0,1,2,3,4,5,6,7,8,9},$O6, TRUE),1), 0)</f>
        <v>1</v>
      </c>
      <c r="BG6" s="9" cm="1">
        <f t="array" aca="1" ref="BG6" ca="1">_xlfn.IFNA(MATCH(RAND(), _xlfn.POISSON.DIST({0,1,2,3,4,5,6,7,8,9},$O6, TRUE),1), 0)</f>
        <v>0</v>
      </c>
      <c r="BH6" s="9" cm="1">
        <f t="array" aca="1" ref="BH6" ca="1">_xlfn.IFNA(MATCH(RAND(), _xlfn.POISSON.DIST({0,1,2,3,4,5,6,7,8,9},$O6, TRUE),1), 0)</f>
        <v>1</v>
      </c>
      <c r="BI6" s="9" cm="1">
        <f t="array" aca="1" ref="BI6" ca="1">_xlfn.IFNA(MATCH(RAND(), _xlfn.POISSON.DIST({0,1,2,3,4,5,6,7,8,9},$O6, TRUE),1), 0)</f>
        <v>3</v>
      </c>
      <c r="BJ6" s="9" cm="1">
        <f t="array" aca="1" ref="BJ6" ca="1">_xlfn.IFNA(MATCH(RAND(), _xlfn.POISSON.DIST({0,1,2,3,4,5,6,7,8,9},$O6, TRUE),1), 0)</f>
        <v>3</v>
      </c>
      <c r="BK6" s="9" cm="1">
        <f t="array" aca="1" ref="BK6" ca="1">_xlfn.IFNA(MATCH(RAND(), _xlfn.POISSON.DIST({0,1,2,3,4,5,6,7,8,9},$O6, TRUE),1), 0)</f>
        <v>1</v>
      </c>
      <c r="BL6" s="9" cm="1">
        <f t="array" aca="1" ref="BL6" ca="1">_xlfn.IFNA(MATCH(RAND(), _xlfn.POISSON.DIST({0,1,2,3,4,5,6,7,8,9},$O6, TRUE),1), 0)</f>
        <v>0</v>
      </c>
      <c r="BM6" s="9" cm="1">
        <f t="array" aca="1" ref="BM6" ca="1">_xlfn.IFNA(MATCH(RAND(), _xlfn.POISSON.DIST({0,1,2,3,4,5,6,7,8,9},$O6, TRUE),1), 0)</f>
        <v>1</v>
      </c>
      <c r="BN6" s="9" cm="1">
        <f t="array" aca="1" ref="BN6" ca="1">_xlfn.IFNA(MATCH(RAND(), _xlfn.POISSON.DIST({0,1,2,3,4,5,6,7,8,9},$O6, TRUE),1), 0)</f>
        <v>3</v>
      </c>
      <c r="BP6" s="9" cm="1">
        <f t="array" aca="1" ref="BP6" ca="1">_xlfn.IFNA(MATCH(RAND(), _xlfn.POISSON.DIST({0,1,2,3,4,5,6,7,8,9},$P6, TRUE),1), 0)</f>
        <v>2</v>
      </c>
      <c r="BQ6" s="9" cm="1">
        <f t="array" aca="1" ref="BQ6" ca="1">_xlfn.IFNA(MATCH(RAND(), _xlfn.POISSON.DIST({0,1,2,3,4,5,6,7,8,9},$P6, TRUE),1), 0)</f>
        <v>3</v>
      </c>
      <c r="BR6" s="9" cm="1">
        <f t="array" aca="1" ref="BR6" ca="1">_xlfn.IFNA(MATCH(RAND(), _xlfn.POISSON.DIST({0,1,2,3,4,5,6,7,8,9},$P6, TRUE),1), 0)</f>
        <v>0</v>
      </c>
      <c r="BS6" s="9" cm="1">
        <f t="array" aca="1" ref="BS6" ca="1">_xlfn.IFNA(MATCH(RAND(), _xlfn.POISSON.DIST({0,1,2,3,4,5,6,7,8,9},$P6, TRUE),1), 0)</f>
        <v>2</v>
      </c>
      <c r="BT6" s="9" cm="1">
        <f t="array" aca="1" ref="BT6" ca="1">_xlfn.IFNA(MATCH(RAND(), _xlfn.POISSON.DIST({0,1,2,3,4,5,6,7,8,9},$P6, TRUE),1), 0)</f>
        <v>2</v>
      </c>
      <c r="BU6" s="9" cm="1">
        <f t="array" aca="1" ref="BU6" ca="1">_xlfn.IFNA(MATCH(RAND(), _xlfn.POISSON.DIST({0,1,2,3,4,5,6,7,8,9},$P6, TRUE),1), 0)</f>
        <v>0</v>
      </c>
      <c r="BV6" s="9" cm="1">
        <f t="array" aca="1" ref="BV6" ca="1">_xlfn.IFNA(MATCH(RAND(), _xlfn.POISSON.DIST({0,1,2,3,4,5,6,7,8,9},$P6, TRUE),1), 0)</f>
        <v>1</v>
      </c>
      <c r="BW6" s="9" cm="1">
        <f t="array" aca="1" ref="BW6" ca="1">_xlfn.IFNA(MATCH(RAND(), _xlfn.POISSON.DIST({0,1,2,3,4,5,6,7,8,9},$P6, TRUE),1), 0)</f>
        <v>0</v>
      </c>
      <c r="BX6" s="9" cm="1">
        <f t="array" aca="1" ref="BX6" ca="1">_xlfn.IFNA(MATCH(RAND(), _xlfn.POISSON.DIST({0,1,2,3,4,5,6,7,8,9},$P6, TRUE),1), 0)</f>
        <v>0</v>
      </c>
      <c r="BY6" s="9" cm="1">
        <f t="array" aca="1" ref="BY6" ca="1">_xlfn.IFNA(MATCH(RAND(), _xlfn.POISSON.DIST({0,1,2,3,4,5,6,7,8,9},$P6, TRUE),1), 0)</f>
        <v>0</v>
      </c>
      <c r="BZ6" s="9" cm="1">
        <f t="array" aca="1" ref="BZ6" ca="1">_xlfn.IFNA(MATCH(RAND(), _xlfn.POISSON.DIST({0,1,2,3,4,5,6,7,8,9},$P6, TRUE),1), 0)</f>
        <v>0</v>
      </c>
      <c r="CA6" s="9" cm="1">
        <f t="array" aca="1" ref="CA6" ca="1">_xlfn.IFNA(MATCH(RAND(), _xlfn.POISSON.DIST({0,1,2,3,4,5,6,7,8,9},$P6, TRUE),1), 0)</f>
        <v>2</v>
      </c>
      <c r="CB6" s="9" cm="1">
        <f t="array" aca="1" ref="CB6" ca="1">_xlfn.IFNA(MATCH(RAND(), _xlfn.POISSON.DIST({0,1,2,3,4,5,6,7,8,9},$P6, TRUE),1), 0)</f>
        <v>2</v>
      </c>
      <c r="CC6" s="9" cm="1">
        <f t="array" aca="1" ref="CC6" ca="1">_xlfn.IFNA(MATCH(RAND(), _xlfn.POISSON.DIST({0,1,2,3,4,5,6,7,8,9},$P6, TRUE),1), 0)</f>
        <v>2</v>
      </c>
      <c r="CD6" s="9" cm="1">
        <f t="array" aca="1" ref="CD6" ca="1">_xlfn.IFNA(MATCH(RAND(), _xlfn.POISSON.DIST({0,1,2,3,4,5,6,7,8,9},$P6, TRUE),1), 0)</f>
        <v>3</v>
      </c>
      <c r="CE6" s="9" cm="1">
        <f t="array" aca="1" ref="CE6" ca="1">_xlfn.IFNA(MATCH(RAND(), _xlfn.POISSON.DIST({0,1,2,3,4,5,6,7,8,9},$P6, TRUE),1), 0)</f>
        <v>2</v>
      </c>
      <c r="CF6" s="9" cm="1">
        <f t="array" aca="1" ref="CF6" ca="1">_xlfn.IFNA(MATCH(RAND(), _xlfn.POISSON.DIST({0,1,2,3,4,5,6,7,8,9},$P6, TRUE),1), 0)</f>
        <v>0</v>
      </c>
      <c r="CG6" s="9" cm="1">
        <f t="array" aca="1" ref="CG6" ca="1">_xlfn.IFNA(MATCH(RAND(), _xlfn.POISSON.DIST({0,1,2,3,4,5,6,7,8,9},$P6, TRUE),1), 0)</f>
        <v>0</v>
      </c>
      <c r="CH6" s="9" cm="1">
        <f t="array" aca="1" ref="CH6" ca="1">_xlfn.IFNA(MATCH(RAND(), _xlfn.POISSON.DIST({0,1,2,3,4,5,6,7,8,9},$P6, TRUE),1), 0)</f>
        <v>2</v>
      </c>
      <c r="CI6" s="9" cm="1">
        <f t="array" aca="1" ref="CI6" ca="1">_xlfn.IFNA(MATCH(RAND(), _xlfn.POISSON.DIST({0,1,2,3,4,5,6,7,8,9},$P6, TRUE),1), 0)</f>
        <v>0</v>
      </c>
      <c r="CJ6" s="9" cm="1">
        <f t="array" aca="1" ref="CJ6" ca="1">_xlfn.IFNA(MATCH(RAND(), _xlfn.POISSON.DIST({0,1,2,3,4,5,6,7,8,9},$P6, TRUE),1), 0)</f>
        <v>0</v>
      </c>
      <c r="CK6" s="9" cm="1">
        <f t="array" aca="1" ref="CK6" ca="1">_xlfn.IFNA(MATCH(RAND(), _xlfn.POISSON.DIST({0,1,2,3,4,5,6,7,8,9},$P6, TRUE),1), 0)</f>
        <v>1</v>
      </c>
      <c r="CL6" s="9" cm="1">
        <f t="array" aca="1" ref="CL6" ca="1">_xlfn.IFNA(MATCH(RAND(), _xlfn.POISSON.DIST({0,1,2,3,4,5,6,7,8,9},$P6, TRUE),1), 0)</f>
        <v>3</v>
      </c>
      <c r="CM6" s="9" cm="1">
        <f t="array" aca="1" ref="CM6" ca="1">_xlfn.IFNA(MATCH(RAND(), _xlfn.POISSON.DIST({0,1,2,3,4,5,6,7,8,9},$P6, TRUE),1), 0)</f>
        <v>0</v>
      </c>
      <c r="CN6" s="9" cm="1">
        <f t="array" aca="1" ref="CN6" ca="1">_xlfn.IFNA(MATCH(RAND(), _xlfn.POISSON.DIST({0,1,2,3,4,5,6,7,8,9},$P6, TRUE),1), 0)</f>
        <v>3</v>
      </c>
      <c r="CO6" s="9" cm="1">
        <f t="array" aca="1" ref="CO6" ca="1">_xlfn.IFNA(MATCH(RAND(), _xlfn.POISSON.DIST({0,1,2,3,4,5,6,7,8,9},$P6, TRUE),1), 0)</f>
        <v>0</v>
      </c>
      <c r="CP6" s="9" cm="1">
        <f t="array" aca="1" ref="CP6" ca="1">_xlfn.IFNA(MATCH(RAND(), _xlfn.POISSON.DIST({0,1,2,3,4,5,6,7,8,9},$P6, TRUE),1), 0)</f>
        <v>1</v>
      </c>
      <c r="CQ6" s="9" cm="1">
        <f t="array" aca="1" ref="CQ6" ca="1">_xlfn.IFNA(MATCH(RAND(), _xlfn.POISSON.DIST({0,1,2,3,4,5,6,7,8,9},$P6, TRUE),1), 0)</f>
        <v>0</v>
      </c>
      <c r="CR6" s="9" cm="1">
        <f t="array" aca="1" ref="CR6" ca="1">_xlfn.IFNA(MATCH(RAND(), _xlfn.POISSON.DIST({0,1,2,3,4,5,6,7,8,9},$P6, TRUE),1), 0)</f>
        <v>2</v>
      </c>
      <c r="CS6" s="9" cm="1">
        <f t="array" aca="1" ref="CS6" ca="1">_xlfn.IFNA(MATCH(RAND(), _xlfn.POISSON.DIST({0,1,2,3,4,5,6,7,8,9},$P6, TRUE),1), 0)</f>
        <v>0</v>
      </c>
      <c r="CT6" s="9" cm="1">
        <f t="array" aca="1" ref="CT6" ca="1">_xlfn.IFNA(MATCH(RAND(), _xlfn.POISSON.DIST({0,1,2,3,4,5,6,7,8,9},$P6, TRUE),1), 0)</f>
        <v>0</v>
      </c>
      <c r="CU6" s="9" cm="1">
        <f t="array" aca="1" ref="CU6" ca="1">_xlfn.IFNA(MATCH(RAND(), _xlfn.POISSON.DIST({0,1,2,3,4,5,6,7,8,9},$P6, TRUE),1), 0)</f>
        <v>2</v>
      </c>
      <c r="CV6" s="9" cm="1">
        <f t="array" aca="1" ref="CV6" ca="1">_xlfn.IFNA(MATCH(RAND(), _xlfn.POISSON.DIST({0,1,2,3,4,5,6,7,8,9},$P6, TRUE),1), 0)</f>
        <v>0</v>
      </c>
      <c r="CW6" s="9" cm="1">
        <f t="array" aca="1" ref="CW6" ca="1">_xlfn.IFNA(MATCH(RAND(), _xlfn.POISSON.DIST({0,1,2,3,4,5,6,7,8,9},$P6, TRUE),1), 0)</f>
        <v>2</v>
      </c>
      <c r="CX6" s="9" cm="1">
        <f t="array" aca="1" ref="CX6" ca="1">_xlfn.IFNA(MATCH(RAND(), _xlfn.POISSON.DIST({0,1,2,3,4,5,6,7,8,9},$P6, TRUE),1), 0)</f>
        <v>1</v>
      </c>
      <c r="CY6" s="9" cm="1">
        <f t="array" aca="1" ref="CY6" ca="1">_xlfn.IFNA(MATCH(RAND(), _xlfn.POISSON.DIST({0,1,2,3,4,5,6,7,8,9},$P6, TRUE),1), 0)</f>
        <v>2</v>
      </c>
      <c r="CZ6" s="9" cm="1">
        <f t="array" aca="1" ref="CZ6" ca="1">_xlfn.IFNA(MATCH(RAND(), _xlfn.POISSON.DIST({0,1,2,3,4,5,6,7,8,9},$P6, TRUE),1), 0)</f>
        <v>0</v>
      </c>
      <c r="DA6" s="9" cm="1">
        <f t="array" aca="1" ref="DA6" ca="1">_xlfn.IFNA(MATCH(RAND(), _xlfn.POISSON.DIST({0,1,2,3,4,5,6,7,8,9},$P6, TRUE),1), 0)</f>
        <v>0</v>
      </c>
      <c r="DB6" s="9" cm="1">
        <f t="array" aca="1" ref="DB6" ca="1">_xlfn.IFNA(MATCH(RAND(), _xlfn.POISSON.DIST({0,1,2,3,4,5,6,7,8,9},$P6, TRUE),1), 0)</f>
        <v>0</v>
      </c>
      <c r="DC6" s="9" cm="1">
        <f t="array" aca="1" ref="DC6" ca="1">_xlfn.IFNA(MATCH(RAND(), _xlfn.POISSON.DIST({0,1,2,3,4,5,6,7,8,9},$P6, TRUE),1), 0)</f>
        <v>0</v>
      </c>
      <c r="DD6" s="9" cm="1">
        <f t="array" aca="1" ref="DD6" ca="1">_xlfn.IFNA(MATCH(RAND(), _xlfn.POISSON.DIST({0,1,2,3,4,5,6,7,8,9},$P6, TRUE),1), 0)</f>
        <v>0</v>
      </c>
      <c r="DE6" s="9" cm="1">
        <f t="array" aca="1" ref="DE6" ca="1">_xlfn.IFNA(MATCH(RAND(), _xlfn.POISSON.DIST({0,1,2,3,4,5,6,7,8,9},$P6, TRUE),1), 0)</f>
        <v>0</v>
      </c>
      <c r="DF6" s="9" cm="1">
        <f t="array" aca="1" ref="DF6" ca="1">_xlfn.IFNA(MATCH(RAND(), _xlfn.POISSON.DIST({0,1,2,3,4,5,6,7,8,9},$P6, TRUE),1), 0)</f>
        <v>0</v>
      </c>
      <c r="DG6" s="9" cm="1">
        <f t="array" aca="1" ref="DG6" ca="1">_xlfn.IFNA(MATCH(RAND(), _xlfn.POISSON.DIST({0,1,2,3,4,5,6,7,8,9},$P6, TRUE),1), 0)</f>
        <v>1</v>
      </c>
      <c r="DH6" s="9" cm="1">
        <f t="array" aca="1" ref="DH6" ca="1">_xlfn.IFNA(MATCH(RAND(), _xlfn.POISSON.DIST({0,1,2,3,4,5,6,7,8,9},$P6, TRUE),1), 0)</f>
        <v>1</v>
      </c>
      <c r="DI6" s="9" cm="1">
        <f t="array" aca="1" ref="DI6" ca="1">_xlfn.IFNA(MATCH(RAND(), _xlfn.POISSON.DIST({0,1,2,3,4,5,6,7,8,9},$P6, TRUE),1), 0)</f>
        <v>1</v>
      </c>
      <c r="DJ6" s="9" cm="1">
        <f t="array" aca="1" ref="DJ6" ca="1">_xlfn.IFNA(MATCH(RAND(), _xlfn.POISSON.DIST({0,1,2,3,4,5,6,7,8,9},$P6, TRUE),1), 0)</f>
        <v>1</v>
      </c>
      <c r="DK6" s="9" cm="1">
        <f t="array" aca="1" ref="DK6" ca="1">_xlfn.IFNA(MATCH(RAND(), _xlfn.POISSON.DIST({0,1,2,3,4,5,6,7,8,9},$P6, TRUE),1), 0)</f>
        <v>2</v>
      </c>
      <c r="DL6" s="9" cm="1">
        <f t="array" aca="1" ref="DL6" ca="1">_xlfn.IFNA(MATCH(RAND(), _xlfn.POISSON.DIST({0,1,2,3,4,5,6,7,8,9},$P6, TRUE),1), 0)</f>
        <v>0</v>
      </c>
      <c r="DM6" s="9" cm="1">
        <f t="array" aca="1" ref="DM6" ca="1">_xlfn.IFNA(MATCH(RAND(), _xlfn.POISSON.DIST({0,1,2,3,4,5,6,7,8,9},$P6, TRUE),1), 0)</f>
        <v>3</v>
      </c>
      <c r="DN6" s="101"/>
      <c r="DO6" s="101"/>
      <c r="DP6" s="101"/>
      <c r="DQ6" s="101"/>
      <c r="DR6" s="101"/>
      <c r="DS6" s="2"/>
      <c r="EE6" s="35"/>
      <c r="EF6" s="35"/>
    </row>
    <row r="7" spans="1:136" ht="15" customHeight="1">
      <c r="B7" s="39"/>
      <c r="C7" s="36" t="s">
        <v>39203</v>
      </c>
      <c r="D7" s="37" t="s">
        <v>202</v>
      </c>
      <c r="E7" s="21" t="s">
        <v>203</v>
      </c>
      <c r="F7" s="38">
        <f ca="1">(AVERAGE(Q7:BN7))*(1+INDEX('Prédictions des phases de group'!$C$4:$O$36, MATCH('Matchs de cette année'!E7,'Prédictions des phases de group'!$D$4:$D$36,0),3))</f>
        <v>1.02</v>
      </c>
      <c r="G7" s="21" t="s">
        <v>204</v>
      </c>
      <c r="H7" s="38">
        <f ca="1">(AVERAGE(BP7:DM7))*(1+INDEX('Prédictions des phases de group'!$C$4:$O$36, MATCH('Matchs de cette année'!G7,'Prédictions des phases de group'!$D$4:$D$36,0),3))</f>
        <v>1.34</v>
      </c>
      <c r="I7" s="37" t="str">
        <f t="shared" ca="1" si="0"/>
        <v>Uruguay</v>
      </c>
      <c r="J7" s="66"/>
      <c r="K7" s="67"/>
      <c r="L7" s="37">
        <f t="shared" ca="1" si="1"/>
        <v>1.02</v>
      </c>
      <c r="M7" s="37">
        <f t="shared" ca="1" si="2"/>
        <v>1.34</v>
      </c>
      <c r="N7" s="37" t="str">
        <f t="shared" ca="1" si="3"/>
        <v>Uruguay</v>
      </c>
      <c r="O7" s="7">
        <f ca="1">(OFFSET('Annexe 3 – Buts par groupe'!$B$13,(INDEX('Annexe 1 – Données des équipes'!$B$13:$R$114,MATCH(G7,'Annexe 1 – Données des équipes'!$B$13:$B$114,0),4)/10),(INDEX('Annexe 1 – Données des équipes'!$B$13:$R$114,MATCH(E7,'Annexe 1 – Données des équipes'!$B$13:$B$114,0),4)/10)))</f>
        <v>1.1467391304347827</v>
      </c>
      <c r="P7" s="7">
        <f t="array" aca="1" ref="P7" ca="1">OFFSET('Annexe 3 – Buts par groupe'!$B$13,(INDEX('Annexe 1 – Données des équipes'!$B$13:$R$114, MATCH(E7,'Annexe 1 – Données des équipes'!$B$13:$B$114,0),4)/10), (INDEX('Annexe 1 – Données des équipes'!$B$13:$R$114, MATCH(G7, 'Annexe 1 – Données des équipes'!$B$13:$B$114,0),4)/10))</f>
        <v>1.1956521739130435</v>
      </c>
      <c r="Q7" s="9" cm="1">
        <f t="array" aca="1" ref="Q7" ca="1">_xlfn.IFNA(MATCH(RAND(), _xlfn.POISSON.DIST({0,1,2,3,4,5,6,7,8,9},$O7, TRUE),1), 0)</f>
        <v>0</v>
      </c>
      <c r="R7" s="9" cm="1">
        <f t="array" aca="1" ref="R7" ca="1">_xlfn.IFNA(MATCH(RAND(), _xlfn.POISSON.DIST({0,1,2,3,4,5,6,7,8,9},$O7, TRUE),1), 0)</f>
        <v>2</v>
      </c>
      <c r="S7" s="9" cm="1">
        <f t="array" aca="1" ref="S7" ca="1">_xlfn.IFNA(MATCH(RAND(), _xlfn.POISSON.DIST({0,1,2,3,4,5,6,7,8,9},$O7, TRUE),1), 0)</f>
        <v>2</v>
      </c>
      <c r="T7" s="9" cm="1">
        <f t="array" aca="1" ref="T7" ca="1">_xlfn.IFNA(MATCH(RAND(), _xlfn.POISSON.DIST({0,1,2,3,4,5,6,7,8,9},$O7, TRUE),1), 0)</f>
        <v>1</v>
      </c>
      <c r="U7" s="9" cm="1">
        <f t="array" aca="1" ref="U7" ca="1">_xlfn.IFNA(MATCH(RAND(), _xlfn.POISSON.DIST({0,1,2,3,4,5,6,7,8,9},$O7, TRUE),1), 0)</f>
        <v>1</v>
      </c>
      <c r="V7" s="9" cm="1">
        <f t="array" aca="1" ref="V7" ca="1">_xlfn.IFNA(MATCH(RAND(), _xlfn.POISSON.DIST({0,1,2,3,4,5,6,7,8,9},$O7, TRUE),1), 0)</f>
        <v>1</v>
      </c>
      <c r="W7" s="9" cm="1">
        <f t="array" aca="1" ref="W7" ca="1">_xlfn.IFNA(MATCH(RAND(), _xlfn.POISSON.DIST({0,1,2,3,4,5,6,7,8,9},$O7, TRUE),1), 0)</f>
        <v>0</v>
      </c>
      <c r="X7" s="9" cm="1">
        <f t="array" aca="1" ref="X7" ca="1">_xlfn.IFNA(MATCH(RAND(), _xlfn.POISSON.DIST({0,1,2,3,4,5,6,7,8,9},$O7, TRUE),1), 0)</f>
        <v>1</v>
      </c>
      <c r="Y7" s="9" cm="1">
        <f t="array" aca="1" ref="Y7" ca="1">_xlfn.IFNA(MATCH(RAND(), _xlfn.POISSON.DIST({0,1,2,3,4,5,6,7,8,9},$O7, TRUE),1), 0)</f>
        <v>0</v>
      </c>
      <c r="Z7" s="9" cm="1">
        <f t="array" aca="1" ref="Z7" ca="1">_xlfn.IFNA(MATCH(RAND(), _xlfn.POISSON.DIST({0,1,2,3,4,5,6,7,8,9},$O7, TRUE),1), 0)</f>
        <v>2</v>
      </c>
      <c r="AA7" s="9" cm="1">
        <f t="array" aca="1" ref="AA7" ca="1">_xlfn.IFNA(MATCH(RAND(), _xlfn.POISSON.DIST({0,1,2,3,4,5,6,7,8,9},$O7, TRUE),1), 0)</f>
        <v>0</v>
      </c>
      <c r="AB7" s="9" cm="1">
        <f t="array" aca="1" ref="AB7" ca="1">_xlfn.IFNA(MATCH(RAND(), _xlfn.POISSON.DIST({0,1,2,3,4,5,6,7,8,9},$O7, TRUE),1), 0)</f>
        <v>1</v>
      </c>
      <c r="AC7" s="9" cm="1">
        <f t="array" aca="1" ref="AC7" ca="1">_xlfn.IFNA(MATCH(RAND(), _xlfn.POISSON.DIST({0,1,2,3,4,5,6,7,8,9},$O7, TRUE),1), 0)</f>
        <v>1</v>
      </c>
      <c r="AD7" s="9" cm="1">
        <f t="array" aca="1" ref="AD7" ca="1">_xlfn.IFNA(MATCH(RAND(), _xlfn.POISSON.DIST({0,1,2,3,4,5,6,7,8,9},$O7, TRUE),1), 0)</f>
        <v>1</v>
      </c>
      <c r="AE7" s="9" cm="1">
        <f t="array" aca="1" ref="AE7" ca="1">_xlfn.IFNA(MATCH(RAND(), _xlfn.POISSON.DIST({0,1,2,3,4,5,6,7,8,9},$O7, TRUE),1), 0)</f>
        <v>2</v>
      </c>
      <c r="AF7" s="9" cm="1">
        <f t="array" aca="1" ref="AF7" ca="1">_xlfn.IFNA(MATCH(RAND(), _xlfn.POISSON.DIST({0,1,2,3,4,5,6,7,8,9},$O7, TRUE),1), 0)</f>
        <v>2</v>
      </c>
      <c r="AG7" s="9" cm="1">
        <f t="array" aca="1" ref="AG7" ca="1">_xlfn.IFNA(MATCH(RAND(), _xlfn.POISSON.DIST({0,1,2,3,4,5,6,7,8,9},$O7, TRUE),1), 0)</f>
        <v>1</v>
      </c>
      <c r="AH7" s="9" cm="1">
        <f t="array" aca="1" ref="AH7" ca="1">_xlfn.IFNA(MATCH(RAND(), _xlfn.POISSON.DIST({0,1,2,3,4,5,6,7,8,9},$O7, TRUE),1), 0)</f>
        <v>1</v>
      </c>
      <c r="AI7" s="9" cm="1">
        <f t="array" aca="1" ref="AI7" ca="1">_xlfn.IFNA(MATCH(RAND(), _xlfn.POISSON.DIST({0,1,2,3,4,5,6,7,8,9},$O7, TRUE),1), 0)</f>
        <v>1</v>
      </c>
      <c r="AJ7" s="9" cm="1">
        <f t="array" aca="1" ref="AJ7" ca="1">_xlfn.IFNA(MATCH(RAND(), _xlfn.POISSON.DIST({0,1,2,3,4,5,6,7,8,9},$O7, TRUE),1), 0)</f>
        <v>0</v>
      </c>
      <c r="AK7" s="9" cm="1">
        <f t="array" aca="1" ref="AK7" ca="1">_xlfn.IFNA(MATCH(RAND(), _xlfn.POISSON.DIST({0,1,2,3,4,5,6,7,8,9},$O7, TRUE),1), 0)</f>
        <v>0</v>
      </c>
      <c r="AL7" s="9" cm="1">
        <f t="array" aca="1" ref="AL7" ca="1">_xlfn.IFNA(MATCH(RAND(), _xlfn.POISSON.DIST({0,1,2,3,4,5,6,7,8,9},$O7, TRUE),1), 0)</f>
        <v>0</v>
      </c>
      <c r="AM7" s="9" cm="1">
        <f t="array" aca="1" ref="AM7" ca="1">_xlfn.IFNA(MATCH(RAND(), _xlfn.POISSON.DIST({0,1,2,3,4,5,6,7,8,9},$O7, TRUE),1), 0)</f>
        <v>3</v>
      </c>
      <c r="AN7" s="9" cm="1">
        <f t="array" aca="1" ref="AN7" ca="1">_xlfn.IFNA(MATCH(RAND(), _xlfn.POISSON.DIST({0,1,2,3,4,5,6,7,8,9},$O7, TRUE),1), 0)</f>
        <v>1</v>
      </c>
      <c r="AO7" s="9" cm="1">
        <f t="array" aca="1" ref="AO7" ca="1">_xlfn.IFNA(MATCH(RAND(), _xlfn.POISSON.DIST({0,1,2,3,4,5,6,7,8,9},$O7, TRUE),1), 0)</f>
        <v>0</v>
      </c>
      <c r="AP7" s="9" cm="1">
        <f t="array" aca="1" ref="AP7" ca="1">_xlfn.IFNA(MATCH(RAND(), _xlfn.POISSON.DIST({0,1,2,3,4,5,6,7,8,9},$O7, TRUE),1), 0)</f>
        <v>0</v>
      </c>
      <c r="AQ7" s="9" cm="1">
        <f t="array" aca="1" ref="AQ7" ca="1">_xlfn.IFNA(MATCH(RAND(), _xlfn.POISSON.DIST({0,1,2,3,4,5,6,7,8,9},$O7, TRUE),1), 0)</f>
        <v>1</v>
      </c>
      <c r="AR7" s="9" cm="1">
        <f t="array" aca="1" ref="AR7" ca="1">_xlfn.IFNA(MATCH(RAND(), _xlfn.POISSON.DIST({0,1,2,3,4,5,6,7,8,9},$O7, TRUE),1), 0)</f>
        <v>2</v>
      </c>
      <c r="AS7" s="9" cm="1">
        <f t="array" aca="1" ref="AS7" ca="1">_xlfn.IFNA(MATCH(RAND(), _xlfn.POISSON.DIST({0,1,2,3,4,5,6,7,8,9},$O7, TRUE),1), 0)</f>
        <v>0</v>
      </c>
      <c r="AT7" s="9" cm="1">
        <f t="array" aca="1" ref="AT7" ca="1">_xlfn.IFNA(MATCH(RAND(), _xlfn.POISSON.DIST({0,1,2,3,4,5,6,7,8,9},$O7, TRUE),1), 0)</f>
        <v>1</v>
      </c>
      <c r="AU7" s="9" cm="1">
        <f t="array" aca="1" ref="AU7" ca="1">_xlfn.IFNA(MATCH(RAND(), _xlfn.POISSON.DIST({0,1,2,3,4,5,6,7,8,9},$O7, TRUE),1), 0)</f>
        <v>0</v>
      </c>
      <c r="AV7" s="9" cm="1">
        <f t="array" aca="1" ref="AV7" ca="1">_xlfn.IFNA(MATCH(RAND(), _xlfn.POISSON.DIST({0,1,2,3,4,5,6,7,8,9},$O7, TRUE),1), 0)</f>
        <v>0</v>
      </c>
      <c r="AW7" s="9" cm="1">
        <f t="array" aca="1" ref="AW7" ca="1">_xlfn.IFNA(MATCH(RAND(), _xlfn.POISSON.DIST({0,1,2,3,4,5,6,7,8,9},$O7, TRUE),1), 0)</f>
        <v>2</v>
      </c>
      <c r="AX7" s="9" cm="1">
        <f t="array" aca="1" ref="AX7" ca="1">_xlfn.IFNA(MATCH(RAND(), _xlfn.POISSON.DIST({0,1,2,3,4,5,6,7,8,9},$O7, TRUE),1), 0)</f>
        <v>0</v>
      </c>
      <c r="AY7" s="9" cm="1">
        <f t="array" aca="1" ref="AY7" ca="1">_xlfn.IFNA(MATCH(RAND(), _xlfn.POISSON.DIST({0,1,2,3,4,5,6,7,8,9},$O7, TRUE),1), 0)</f>
        <v>1</v>
      </c>
      <c r="AZ7" s="9" cm="1">
        <f t="array" aca="1" ref="AZ7" ca="1">_xlfn.IFNA(MATCH(RAND(), _xlfn.POISSON.DIST({0,1,2,3,4,5,6,7,8,9},$O7, TRUE),1), 0)</f>
        <v>1</v>
      </c>
      <c r="BA7" s="9" cm="1">
        <f t="array" aca="1" ref="BA7" ca="1">_xlfn.IFNA(MATCH(RAND(), _xlfn.POISSON.DIST({0,1,2,3,4,5,6,7,8,9},$O7, TRUE),1), 0)</f>
        <v>2</v>
      </c>
      <c r="BB7" s="9" cm="1">
        <f t="array" aca="1" ref="BB7" ca="1">_xlfn.IFNA(MATCH(RAND(), _xlfn.POISSON.DIST({0,1,2,3,4,5,6,7,8,9},$O7, TRUE),1), 0)</f>
        <v>1</v>
      </c>
      <c r="BC7" s="9" cm="1">
        <f t="array" aca="1" ref="BC7" ca="1">_xlfn.IFNA(MATCH(RAND(), _xlfn.POISSON.DIST({0,1,2,3,4,5,6,7,8,9},$O7, TRUE),1), 0)</f>
        <v>0</v>
      </c>
      <c r="BD7" s="9" cm="1">
        <f t="array" aca="1" ref="BD7" ca="1">_xlfn.IFNA(MATCH(RAND(), _xlfn.POISSON.DIST({0,1,2,3,4,5,6,7,8,9},$O7, TRUE),1), 0)</f>
        <v>0</v>
      </c>
      <c r="BE7" s="9" cm="1">
        <f t="array" aca="1" ref="BE7" ca="1">_xlfn.IFNA(MATCH(RAND(), _xlfn.POISSON.DIST({0,1,2,3,4,5,6,7,8,9},$O7, TRUE),1), 0)</f>
        <v>2</v>
      </c>
      <c r="BF7" s="9" cm="1">
        <f t="array" aca="1" ref="BF7" ca="1">_xlfn.IFNA(MATCH(RAND(), _xlfn.POISSON.DIST({0,1,2,3,4,5,6,7,8,9},$O7, TRUE),1), 0)</f>
        <v>1</v>
      </c>
      <c r="BG7" s="9" cm="1">
        <f t="array" aca="1" ref="BG7" ca="1">_xlfn.IFNA(MATCH(RAND(), _xlfn.POISSON.DIST({0,1,2,3,4,5,6,7,8,9},$O7, TRUE),1), 0)</f>
        <v>4</v>
      </c>
      <c r="BH7" s="9" cm="1">
        <f t="array" aca="1" ref="BH7" ca="1">_xlfn.IFNA(MATCH(RAND(), _xlfn.POISSON.DIST({0,1,2,3,4,5,6,7,8,9},$O7, TRUE),1), 0)</f>
        <v>3</v>
      </c>
      <c r="BI7" s="9" cm="1">
        <f t="array" aca="1" ref="BI7" ca="1">_xlfn.IFNA(MATCH(RAND(), _xlfn.POISSON.DIST({0,1,2,3,4,5,6,7,8,9},$O7, TRUE),1), 0)</f>
        <v>2</v>
      </c>
      <c r="BJ7" s="9" cm="1">
        <f t="array" aca="1" ref="BJ7" ca="1">_xlfn.IFNA(MATCH(RAND(), _xlfn.POISSON.DIST({0,1,2,3,4,5,6,7,8,9},$O7, TRUE),1), 0)</f>
        <v>1</v>
      </c>
      <c r="BK7" s="9" cm="1">
        <f t="array" aca="1" ref="BK7" ca="1">_xlfn.IFNA(MATCH(RAND(), _xlfn.POISSON.DIST({0,1,2,3,4,5,6,7,8,9},$O7, TRUE),1), 0)</f>
        <v>0</v>
      </c>
      <c r="BL7" s="9" cm="1">
        <f t="array" aca="1" ref="BL7" ca="1">_xlfn.IFNA(MATCH(RAND(), _xlfn.POISSON.DIST({0,1,2,3,4,5,6,7,8,9},$O7, TRUE),1), 0)</f>
        <v>3</v>
      </c>
      <c r="BM7" s="9" cm="1">
        <f t="array" aca="1" ref="BM7" ca="1">_xlfn.IFNA(MATCH(RAND(), _xlfn.POISSON.DIST({0,1,2,3,4,5,6,7,8,9},$O7, TRUE),1), 0)</f>
        <v>0</v>
      </c>
      <c r="BN7" s="9" cm="1">
        <f t="array" aca="1" ref="BN7" ca="1">_xlfn.IFNA(MATCH(RAND(), _xlfn.POISSON.DIST({0,1,2,3,4,5,6,7,8,9},$O7, TRUE),1), 0)</f>
        <v>0</v>
      </c>
      <c r="BP7" s="9" cm="1">
        <f t="array" aca="1" ref="BP7" ca="1">_xlfn.IFNA(MATCH(RAND(), _xlfn.POISSON.DIST({0,1,2,3,4,5,6,7,8,9},$P7, TRUE),1), 0)</f>
        <v>0</v>
      </c>
      <c r="BQ7" s="9" cm="1">
        <f t="array" aca="1" ref="BQ7" ca="1">_xlfn.IFNA(MATCH(RAND(), _xlfn.POISSON.DIST({0,1,2,3,4,5,6,7,8,9},$P7, TRUE),1), 0)</f>
        <v>2</v>
      </c>
      <c r="BR7" s="9" cm="1">
        <f t="array" aca="1" ref="BR7" ca="1">_xlfn.IFNA(MATCH(RAND(), _xlfn.POISSON.DIST({0,1,2,3,4,5,6,7,8,9},$P7, TRUE),1), 0)</f>
        <v>2</v>
      </c>
      <c r="BS7" s="9" cm="1">
        <f t="array" aca="1" ref="BS7" ca="1">_xlfn.IFNA(MATCH(RAND(), _xlfn.POISSON.DIST({0,1,2,3,4,5,6,7,8,9},$P7, TRUE),1), 0)</f>
        <v>0</v>
      </c>
      <c r="BT7" s="9" cm="1">
        <f t="array" aca="1" ref="BT7" ca="1">_xlfn.IFNA(MATCH(RAND(), _xlfn.POISSON.DIST({0,1,2,3,4,5,6,7,8,9},$P7, TRUE),1), 0)</f>
        <v>1</v>
      </c>
      <c r="BU7" s="9" cm="1">
        <f t="array" aca="1" ref="BU7" ca="1">_xlfn.IFNA(MATCH(RAND(), _xlfn.POISSON.DIST({0,1,2,3,4,5,6,7,8,9},$P7, TRUE),1), 0)</f>
        <v>3</v>
      </c>
      <c r="BV7" s="9" cm="1">
        <f t="array" aca="1" ref="BV7" ca="1">_xlfn.IFNA(MATCH(RAND(), _xlfn.POISSON.DIST({0,1,2,3,4,5,6,7,8,9},$P7, TRUE),1), 0)</f>
        <v>1</v>
      </c>
      <c r="BW7" s="9" cm="1">
        <f t="array" aca="1" ref="BW7" ca="1">_xlfn.IFNA(MATCH(RAND(), _xlfn.POISSON.DIST({0,1,2,3,4,5,6,7,8,9},$P7, TRUE),1), 0)</f>
        <v>2</v>
      </c>
      <c r="BX7" s="9" cm="1">
        <f t="array" aca="1" ref="BX7" ca="1">_xlfn.IFNA(MATCH(RAND(), _xlfn.POISSON.DIST({0,1,2,3,4,5,6,7,8,9},$P7, TRUE),1), 0)</f>
        <v>2</v>
      </c>
      <c r="BY7" s="9" cm="1">
        <f t="array" aca="1" ref="BY7" ca="1">_xlfn.IFNA(MATCH(RAND(), _xlfn.POISSON.DIST({0,1,2,3,4,5,6,7,8,9},$P7, TRUE),1), 0)</f>
        <v>0</v>
      </c>
      <c r="BZ7" s="9" cm="1">
        <f t="array" aca="1" ref="BZ7" ca="1">_xlfn.IFNA(MATCH(RAND(), _xlfn.POISSON.DIST({0,1,2,3,4,5,6,7,8,9},$P7, TRUE),1), 0)</f>
        <v>1</v>
      </c>
      <c r="CA7" s="9" cm="1">
        <f t="array" aca="1" ref="CA7" ca="1">_xlfn.IFNA(MATCH(RAND(), _xlfn.POISSON.DIST({0,1,2,3,4,5,6,7,8,9},$P7, TRUE),1), 0)</f>
        <v>0</v>
      </c>
      <c r="CB7" s="9" cm="1">
        <f t="array" aca="1" ref="CB7" ca="1">_xlfn.IFNA(MATCH(RAND(), _xlfn.POISSON.DIST({0,1,2,3,4,5,6,7,8,9},$P7, TRUE),1), 0)</f>
        <v>2</v>
      </c>
      <c r="CC7" s="9" cm="1">
        <f t="array" aca="1" ref="CC7" ca="1">_xlfn.IFNA(MATCH(RAND(), _xlfn.POISSON.DIST({0,1,2,3,4,5,6,7,8,9},$P7, TRUE),1), 0)</f>
        <v>3</v>
      </c>
      <c r="CD7" s="9" cm="1">
        <f t="array" aca="1" ref="CD7" ca="1">_xlfn.IFNA(MATCH(RAND(), _xlfn.POISSON.DIST({0,1,2,3,4,5,6,7,8,9},$P7, TRUE),1), 0)</f>
        <v>0</v>
      </c>
      <c r="CE7" s="9" cm="1">
        <f t="array" aca="1" ref="CE7" ca="1">_xlfn.IFNA(MATCH(RAND(), _xlfn.POISSON.DIST({0,1,2,3,4,5,6,7,8,9},$P7, TRUE),1), 0)</f>
        <v>1</v>
      </c>
      <c r="CF7" s="9" cm="1">
        <f t="array" aca="1" ref="CF7" ca="1">_xlfn.IFNA(MATCH(RAND(), _xlfn.POISSON.DIST({0,1,2,3,4,5,6,7,8,9},$P7, TRUE),1), 0)</f>
        <v>3</v>
      </c>
      <c r="CG7" s="9" cm="1">
        <f t="array" aca="1" ref="CG7" ca="1">_xlfn.IFNA(MATCH(RAND(), _xlfn.POISSON.DIST({0,1,2,3,4,5,6,7,8,9},$P7, TRUE),1), 0)</f>
        <v>1</v>
      </c>
      <c r="CH7" s="9" cm="1">
        <f t="array" aca="1" ref="CH7" ca="1">_xlfn.IFNA(MATCH(RAND(), _xlfn.POISSON.DIST({0,1,2,3,4,5,6,7,8,9},$P7, TRUE),1), 0)</f>
        <v>0</v>
      </c>
      <c r="CI7" s="9" cm="1">
        <f t="array" aca="1" ref="CI7" ca="1">_xlfn.IFNA(MATCH(RAND(), _xlfn.POISSON.DIST({0,1,2,3,4,5,6,7,8,9},$P7, TRUE),1), 0)</f>
        <v>2</v>
      </c>
      <c r="CJ7" s="9" cm="1">
        <f t="array" aca="1" ref="CJ7" ca="1">_xlfn.IFNA(MATCH(RAND(), _xlfn.POISSON.DIST({0,1,2,3,4,5,6,7,8,9},$P7, TRUE),1), 0)</f>
        <v>3</v>
      </c>
      <c r="CK7" s="9" cm="1">
        <f t="array" aca="1" ref="CK7" ca="1">_xlfn.IFNA(MATCH(RAND(), _xlfn.POISSON.DIST({0,1,2,3,4,5,6,7,8,9},$P7, TRUE),1), 0)</f>
        <v>0</v>
      </c>
      <c r="CL7" s="9" cm="1">
        <f t="array" aca="1" ref="CL7" ca="1">_xlfn.IFNA(MATCH(RAND(), _xlfn.POISSON.DIST({0,1,2,3,4,5,6,7,8,9},$P7, TRUE),1), 0)</f>
        <v>0</v>
      </c>
      <c r="CM7" s="9" cm="1">
        <f t="array" aca="1" ref="CM7" ca="1">_xlfn.IFNA(MATCH(RAND(), _xlfn.POISSON.DIST({0,1,2,3,4,5,6,7,8,9},$P7, TRUE),1), 0)</f>
        <v>2</v>
      </c>
      <c r="CN7" s="9" cm="1">
        <f t="array" aca="1" ref="CN7" ca="1">_xlfn.IFNA(MATCH(RAND(), _xlfn.POISSON.DIST({0,1,2,3,4,5,6,7,8,9},$P7, TRUE),1), 0)</f>
        <v>2</v>
      </c>
      <c r="CO7" s="9" cm="1">
        <f t="array" aca="1" ref="CO7" ca="1">_xlfn.IFNA(MATCH(RAND(), _xlfn.POISSON.DIST({0,1,2,3,4,5,6,7,8,9},$P7, TRUE),1), 0)</f>
        <v>0</v>
      </c>
      <c r="CP7" s="9" cm="1">
        <f t="array" aca="1" ref="CP7" ca="1">_xlfn.IFNA(MATCH(RAND(), _xlfn.POISSON.DIST({0,1,2,3,4,5,6,7,8,9},$P7, TRUE),1), 0)</f>
        <v>1</v>
      </c>
      <c r="CQ7" s="9" cm="1">
        <f t="array" aca="1" ref="CQ7" ca="1">_xlfn.IFNA(MATCH(RAND(), _xlfn.POISSON.DIST({0,1,2,3,4,5,6,7,8,9},$P7, TRUE),1), 0)</f>
        <v>1</v>
      </c>
      <c r="CR7" s="9" cm="1">
        <f t="array" aca="1" ref="CR7" ca="1">_xlfn.IFNA(MATCH(RAND(), _xlfn.POISSON.DIST({0,1,2,3,4,5,6,7,8,9},$P7, TRUE),1), 0)</f>
        <v>0</v>
      </c>
      <c r="CS7" s="9" cm="1">
        <f t="array" aca="1" ref="CS7" ca="1">_xlfn.IFNA(MATCH(RAND(), _xlfn.POISSON.DIST({0,1,2,3,4,5,6,7,8,9},$P7, TRUE),1), 0)</f>
        <v>4</v>
      </c>
      <c r="CT7" s="9" cm="1">
        <f t="array" aca="1" ref="CT7" ca="1">_xlfn.IFNA(MATCH(RAND(), _xlfn.POISSON.DIST({0,1,2,3,4,5,6,7,8,9},$P7, TRUE),1), 0)</f>
        <v>1</v>
      </c>
      <c r="CU7" s="9" cm="1">
        <f t="array" aca="1" ref="CU7" ca="1">_xlfn.IFNA(MATCH(RAND(), _xlfn.POISSON.DIST({0,1,2,3,4,5,6,7,8,9},$P7, TRUE),1), 0)</f>
        <v>0</v>
      </c>
      <c r="CV7" s="9" cm="1">
        <f t="array" aca="1" ref="CV7" ca="1">_xlfn.IFNA(MATCH(RAND(), _xlfn.POISSON.DIST({0,1,2,3,4,5,6,7,8,9},$P7, TRUE),1), 0)</f>
        <v>0</v>
      </c>
      <c r="CW7" s="9" cm="1">
        <f t="array" aca="1" ref="CW7" ca="1">_xlfn.IFNA(MATCH(RAND(), _xlfn.POISSON.DIST({0,1,2,3,4,5,6,7,8,9},$P7, TRUE),1), 0)</f>
        <v>1</v>
      </c>
      <c r="CX7" s="9" cm="1">
        <f t="array" aca="1" ref="CX7" ca="1">_xlfn.IFNA(MATCH(RAND(), _xlfn.POISSON.DIST({0,1,2,3,4,5,6,7,8,9},$P7, TRUE),1), 0)</f>
        <v>2</v>
      </c>
      <c r="CY7" s="9" cm="1">
        <f t="array" aca="1" ref="CY7" ca="1">_xlfn.IFNA(MATCH(RAND(), _xlfn.POISSON.DIST({0,1,2,3,4,5,6,7,8,9},$P7, TRUE),1), 0)</f>
        <v>3</v>
      </c>
      <c r="CZ7" s="9" cm="1">
        <f t="array" aca="1" ref="CZ7" ca="1">_xlfn.IFNA(MATCH(RAND(), _xlfn.POISSON.DIST({0,1,2,3,4,5,6,7,8,9},$P7, TRUE),1), 0)</f>
        <v>3</v>
      </c>
      <c r="DA7" s="9" cm="1">
        <f t="array" aca="1" ref="DA7" ca="1">_xlfn.IFNA(MATCH(RAND(), _xlfn.POISSON.DIST({0,1,2,3,4,5,6,7,8,9},$P7, TRUE),1), 0)</f>
        <v>0</v>
      </c>
      <c r="DB7" s="9" cm="1">
        <f t="array" aca="1" ref="DB7" ca="1">_xlfn.IFNA(MATCH(RAND(), _xlfn.POISSON.DIST({0,1,2,3,4,5,6,7,8,9},$P7, TRUE),1), 0)</f>
        <v>1</v>
      </c>
      <c r="DC7" s="9" cm="1">
        <f t="array" aca="1" ref="DC7" ca="1">_xlfn.IFNA(MATCH(RAND(), _xlfn.POISSON.DIST({0,1,2,3,4,5,6,7,8,9},$P7, TRUE),1), 0)</f>
        <v>1</v>
      </c>
      <c r="DD7" s="9" cm="1">
        <f t="array" aca="1" ref="DD7" ca="1">_xlfn.IFNA(MATCH(RAND(), _xlfn.POISSON.DIST({0,1,2,3,4,5,6,7,8,9},$P7, TRUE),1), 0)</f>
        <v>2</v>
      </c>
      <c r="DE7" s="9" cm="1">
        <f t="array" aca="1" ref="DE7" ca="1">_xlfn.IFNA(MATCH(RAND(), _xlfn.POISSON.DIST({0,1,2,3,4,5,6,7,8,9},$P7, TRUE),1), 0)</f>
        <v>0</v>
      </c>
      <c r="DF7" s="9" cm="1">
        <f t="array" aca="1" ref="DF7" ca="1">_xlfn.IFNA(MATCH(RAND(), _xlfn.POISSON.DIST({0,1,2,3,4,5,6,7,8,9},$P7, TRUE),1), 0)</f>
        <v>2</v>
      </c>
      <c r="DG7" s="9" cm="1">
        <f t="array" aca="1" ref="DG7" ca="1">_xlfn.IFNA(MATCH(RAND(), _xlfn.POISSON.DIST({0,1,2,3,4,5,6,7,8,9},$P7, TRUE),1), 0)</f>
        <v>3</v>
      </c>
      <c r="DH7" s="9" cm="1">
        <f t="array" aca="1" ref="DH7" ca="1">_xlfn.IFNA(MATCH(RAND(), _xlfn.POISSON.DIST({0,1,2,3,4,5,6,7,8,9},$P7, TRUE),1), 0)</f>
        <v>2</v>
      </c>
      <c r="DI7" s="9" cm="1">
        <f t="array" aca="1" ref="DI7" ca="1">_xlfn.IFNA(MATCH(RAND(), _xlfn.POISSON.DIST({0,1,2,3,4,5,6,7,8,9},$P7, TRUE),1), 0)</f>
        <v>3</v>
      </c>
      <c r="DJ7" s="9" cm="1">
        <f t="array" aca="1" ref="DJ7" ca="1">_xlfn.IFNA(MATCH(RAND(), _xlfn.POISSON.DIST({0,1,2,3,4,5,6,7,8,9},$P7, TRUE),1), 0)</f>
        <v>2</v>
      </c>
      <c r="DK7" s="9" cm="1">
        <f t="array" aca="1" ref="DK7" ca="1">_xlfn.IFNA(MATCH(RAND(), _xlfn.POISSON.DIST({0,1,2,3,4,5,6,7,8,9},$P7, TRUE),1), 0)</f>
        <v>0</v>
      </c>
      <c r="DL7" s="9" cm="1">
        <f t="array" aca="1" ref="DL7" ca="1">_xlfn.IFNA(MATCH(RAND(), _xlfn.POISSON.DIST({0,1,2,3,4,5,6,7,8,9},$P7, TRUE),1), 0)</f>
        <v>1</v>
      </c>
      <c r="DM7" s="9" cm="1">
        <f t="array" aca="1" ref="DM7" ca="1">_xlfn.IFNA(MATCH(RAND(), _xlfn.POISSON.DIST({0,1,2,3,4,5,6,7,8,9},$P7, TRUE),1), 0)</f>
        <v>1</v>
      </c>
      <c r="DN7" s="101"/>
      <c r="DO7" s="101"/>
      <c r="DP7" s="101"/>
      <c r="DQ7" s="101"/>
      <c r="DR7" s="101"/>
      <c r="DS7" s="2"/>
      <c r="EE7" s="35"/>
      <c r="EF7" s="35"/>
    </row>
    <row r="8" spans="1:136">
      <c r="B8" s="39"/>
      <c r="C8" s="36" t="s">
        <v>39203</v>
      </c>
      <c r="D8" s="37" t="s">
        <v>205</v>
      </c>
      <c r="E8" s="37" t="s">
        <v>206</v>
      </c>
      <c r="F8" s="38">
        <f ca="1">(AVERAGE(Q8:BN8))*(1+INDEX('Prédictions des phases de group'!$C$4:$O$36, MATCH('Matchs de cette année'!E8,'Prédictions des phases de group'!$D$4:$D$36,0),3))</f>
        <v>1.04</v>
      </c>
      <c r="G8" s="5" t="s">
        <v>207</v>
      </c>
      <c r="H8" s="38">
        <f ca="1">(AVERAGE(BP8:DM8))*(1+INDEX('Prédictions des phases de group'!$C$4:$O$36, MATCH('Matchs de cette année'!G8,'Prédictions des phases de group'!$D$4:$D$36,0),3))</f>
        <v>1.64</v>
      </c>
      <c r="I8" s="37" t="str">
        <f t="shared" ca="1" si="0"/>
        <v>Iran</v>
      </c>
      <c r="J8" s="66"/>
      <c r="K8" s="67"/>
      <c r="L8" s="37">
        <f t="shared" ca="1" si="1"/>
        <v>1.04</v>
      </c>
      <c r="M8" s="37">
        <f t="shared" ca="1" si="2"/>
        <v>1.64</v>
      </c>
      <c r="N8" s="37" t="str">
        <f t="shared" ca="1" si="3"/>
        <v>Iran</v>
      </c>
      <c r="O8" s="7">
        <f ca="1">(OFFSET('Annexe 3 – Buts par groupe'!$B$13,(INDEX('Annexe 1 – Données des équipes'!$B$13:$R$114,MATCH(G8,'Annexe 1 – Données des équipes'!$B$13:$B$114,0),4)/10),(INDEX('Annexe 1 – Données des équipes'!$B$13:$R$114,MATCH(E8,'Annexe 1 – Données des équipes'!$B$13:$B$114,0),4)/10)))</f>
        <v>1.0717948717948718</v>
      </c>
      <c r="P8" s="7">
        <f t="array" aca="1" ref="P8" ca="1">OFFSET('Annexe 3 – Buts par groupe'!$B$13,(INDEX('Annexe 1 – Données des équipes'!$B$13:$R$114, MATCH(E8,'Annexe 1 – Données des équipes'!$B$13:$B$114,0),4)/10), (INDEX('Annexe 1 – Données des équipes'!$B$13:$R$114, MATCH(G8, 'Annexe 1 – Données des équipes'!$B$13:$B$114,0),4)/10))</f>
        <v>1.323076923076923</v>
      </c>
      <c r="Q8" s="9" cm="1">
        <f t="array" aca="1" ref="Q8" ca="1">_xlfn.IFNA(MATCH(RAND(), _xlfn.POISSON.DIST({0,1,2,3,4,5,6,7,8,9},$O8, TRUE),1), 0)</f>
        <v>0</v>
      </c>
      <c r="R8" s="9" cm="1">
        <f t="array" aca="1" ref="R8" ca="1">_xlfn.IFNA(MATCH(RAND(), _xlfn.POISSON.DIST({0,1,2,3,4,5,6,7,8,9},$O8, TRUE),1), 0)</f>
        <v>1</v>
      </c>
      <c r="S8" s="9" cm="1">
        <f t="array" aca="1" ref="S8" ca="1">_xlfn.IFNA(MATCH(RAND(), _xlfn.POISSON.DIST({0,1,2,3,4,5,6,7,8,9},$O8, TRUE),1), 0)</f>
        <v>3</v>
      </c>
      <c r="T8" s="9" cm="1">
        <f t="array" aca="1" ref="T8" ca="1">_xlfn.IFNA(MATCH(RAND(), _xlfn.POISSON.DIST({0,1,2,3,4,5,6,7,8,9},$O8, TRUE),1), 0)</f>
        <v>0</v>
      </c>
      <c r="U8" s="9" cm="1">
        <f t="array" aca="1" ref="U8" ca="1">_xlfn.IFNA(MATCH(RAND(), _xlfn.POISSON.DIST({0,1,2,3,4,5,6,7,8,9},$O8, TRUE),1), 0)</f>
        <v>0</v>
      </c>
      <c r="V8" s="9" cm="1">
        <f t="array" aca="1" ref="V8" ca="1">_xlfn.IFNA(MATCH(RAND(), _xlfn.POISSON.DIST({0,1,2,3,4,5,6,7,8,9},$O8, TRUE),1), 0)</f>
        <v>2</v>
      </c>
      <c r="W8" s="9" cm="1">
        <f t="array" aca="1" ref="W8" ca="1">_xlfn.IFNA(MATCH(RAND(), _xlfn.POISSON.DIST({0,1,2,3,4,5,6,7,8,9},$O8, TRUE),1), 0)</f>
        <v>1</v>
      </c>
      <c r="X8" s="9" cm="1">
        <f t="array" aca="1" ref="X8" ca="1">_xlfn.IFNA(MATCH(RAND(), _xlfn.POISSON.DIST({0,1,2,3,4,5,6,7,8,9},$O8, TRUE),1), 0)</f>
        <v>1</v>
      </c>
      <c r="Y8" s="9" cm="1">
        <f t="array" aca="1" ref="Y8" ca="1">_xlfn.IFNA(MATCH(RAND(), _xlfn.POISSON.DIST({0,1,2,3,4,5,6,7,8,9},$O8, TRUE),1), 0)</f>
        <v>0</v>
      </c>
      <c r="Z8" s="9" cm="1">
        <f t="array" aca="1" ref="Z8" ca="1">_xlfn.IFNA(MATCH(RAND(), _xlfn.POISSON.DIST({0,1,2,3,4,5,6,7,8,9},$O8, TRUE),1), 0)</f>
        <v>2</v>
      </c>
      <c r="AA8" s="9" cm="1">
        <f t="array" aca="1" ref="AA8" ca="1">_xlfn.IFNA(MATCH(RAND(), _xlfn.POISSON.DIST({0,1,2,3,4,5,6,7,8,9},$O8, TRUE),1), 0)</f>
        <v>1</v>
      </c>
      <c r="AB8" s="9" cm="1">
        <f t="array" aca="1" ref="AB8" ca="1">_xlfn.IFNA(MATCH(RAND(), _xlfn.POISSON.DIST({0,1,2,3,4,5,6,7,8,9},$O8, TRUE),1), 0)</f>
        <v>1</v>
      </c>
      <c r="AC8" s="9" cm="1">
        <f t="array" aca="1" ref="AC8" ca="1">_xlfn.IFNA(MATCH(RAND(), _xlfn.POISSON.DIST({0,1,2,3,4,5,6,7,8,9},$O8, TRUE),1), 0)</f>
        <v>0</v>
      </c>
      <c r="AD8" s="9" cm="1">
        <f t="array" aca="1" ref="AD8" ca="1">_xlfn.IFNA(MATCH(RAND(), _xlfn.POISSON.DIST({0,1,2,3,4,5,6,7,8,9},$O8, TRUE),1), 0)</f>
        <v>1</v>
      </c>
      <c r="AE8" s="9" cm="1">
        <f t="array" aca="1" ref="AE8" ca="1">_xlfn.IFNA(MATCH(RAND(), _xlfn.POISSON.DIST({0,1,2,3,4,5,6,7,8,9},$O8, TRUE),1), 0)</f>
        <v>3</v>
      </c>
      <c r="AF8" s="9" cm="1">
        <f t="array" aca="1" ref="AF8" ca="1">_xlfn.IFNA(MATCH(RAND(), _xlfn.POISSON.DIST({0,1,2,3,4,5,6,7,8,9},$O8, TRUE),1), 0)</f>
        <v>1</v>
      </c>
      <c r="AG8" s="9" cm="1">
        <f t="array" aca="1" ref="AG8" ca="1">_xlfn.IFNA(MATCH(RAND(), _xlfn.POISSON.DIST({0,1,2,3,4,5,6,7,8,9},$O8, TRUE),1), 0)</f>
        <v>0</v>
      </c>
      <c r="AH8" s="9" cm="1">
        <f t="array" aca="1" ref="AH8" ca="1">_xlfn.IFNA(MATCH(RAND(), _xlfn.POISSON.DIST({0,1,2,3,4,5,6,7,8,9},$O8, TRUE),1), 0)</f>
        <v>1</v>
      </c>
      <c r="AI8" s="9" cm="1">
        <f t="array" aca="1" ref="AI8" ca="1">_xlfn.IFNA(MATCH(RAND(), _xlfn.POISSON.DIST({0,1,2,3,4,5,6,7,8,9},$O8, TRUE),1), 0)</f>
        <v>0</v>
      </c>
      <c r="AJ8" s="9" cm="1">
        <f t="array" aca="1" ref="AJ8" ca="1">_xlfn.IFNA(MATCH(RAND(), _xlfn.POISSON.DIST({0,1,2,3,4,5,6,7,8,9},$O8, TRUE),1), 0)</f>
        <v>1</v>
      </c>
      <c r="AK8" s="9" cm="1">
        <f t="array" aca="1" ref="AK8" ca="1">_xlfn.IFNA(MATCH(RAND(), _xlfn.POISSON.DIST({0,1,2,3,4,5,6,7,8,9},$O8, TRUE),1), 0)</f>
        <v>1</v>
      </c>
      <c r="AL8" s="9" cm="1">
        <f t="array" aca="1" ref="AL8" ca="1">_xlfn.IFNA(MATCH(RAND(), _xlfn.POISSON.DIST({0,1,2,3,4,5,6,7,8,9},$O8, TRUE),1), 0)</f>
        <v>1</v>
      </c>
      <c r="AM8" s="9" cm="1">
        <f t="array" aca="1" ref="AM8" ca="1">_xlfn.IFNA(MATCH(RAND(), _xlfn.POISSON.DIST({0,1,2,3,4,5,6,7,8,9},$O8, TRUE),1), 0)</f>
        <v>3</v>
      </c>
      <c r="AN8" s="9" cm="1">
        <f t="array" aca="1" ref="AN8" ca="1">_xlfn.IFNA(MATCH(RAND(), _xlfn.POISSON.DIST({0,1,2,3,4,5,6,7,8,9},$O8, TRUE),1), 0)</f>
        <v>0</v>
      </c>
      <c r="AO8" s="9" cm="1">
        <f t="array" aca="1" ref="AO8" ca="1">_xlfn.IFNA(MATCH(RAND(), _xlfn.POISSON.DIST({0,1,2,3,4,5,6,7,8,9},$O8, TRUE),1), 0)</f>
        <v>1</v>
      </c>
      <c r="AP8" s="9" cm="1">
        <f t="array" aca="1" ref="AP8" ca="1">_xlfn.IFNA(MATCH(RAND(), _xlfn.POISSON.DIST({0,1,2,3,4,5,6,7,8,9},$O8, TRUE),1), 0)</f>
        <v>1</v>
      </c>
      <c r="AQ8" s="9" cm="1">
        <f t="array" aca="1" ref="AQ8" ca="1">_xlfn.IFNA(MATCH(RAND(), _xlfn.POISSON.DIST({0,1,2,3,4,5,6,7,8,9},$O8, TRUE),1), 0)</f>
        <v>1</v>
      </c>
      <c r="AR8" s="9" cm="1">
        <f t="array" aca="1" ref="AR8" ca="1">_xlfn.IFNA(MATCH(RAND(), _xlfn.POISSON.DIST({0,1,2,3,4,5,6,7,8,9},$O8, TRUE),1), 0)</f>
        <v>1</v>
      </c>
      <c r="AS8" s="9" cm="1">
        <f t="array" aca="1" ref="AS8" ca="1">_xlfn.IFNA(MATCH(RAND(), _xlfn.POISSON.DIST({0,1,2,3,4,5,6,7,8,9},$O8, TRUE),1), 0)</f>
        <v>3</v>
      </c>
      <c r="AT8" s="9" cm="1">
        <f t="array" aca="1" ref="AT8" ca="1">_xlfn.IFNA(MATCH(RAND(), _xlfn.POISSON.DIST({0,1,2,3,4,5,6,7,8,9},$O8, TRUE),1), 0)</f>
        <v>1</v>
      </c>
      <c r="AU8" s="9" cm="1">
        <f t="array" aca="1" ref="AU8" ca="1">_xlfn.IFNA(MATCH(RAND(), _xlfn.POISSON.DIST({0,1,2,3,4,5,6,7,8,9},$O8, TRUE),1), 0)</f>
        <v>0</v>
      </c>
      <c r="AV8" s="9" cm="1">
        <f t="array" aca="1" ref="AV8" ca="1">_xlfn.IFNA(MATCH(RAND(), _xlfn.POISSON.DIST({0,1,2,3,4,5,6,7,8,9},$O8, TRUE),1), 0)</f>
        <v>1</v>
      </c>
      <c r="AW8" s="9" cm="1">
        <f t="array" aca="1" ref="AW8" ca="1">_xlfn.IFNA(MATCH(RAND(), _xlfn.POISSON.DIST({0,1,2,3,4,5,6,7,8,9},$O8, TRUE),1), 0)</f>
        <v>0</v>
      </c>
      <c r="AX8" s="9" cm="1">
        <f t="array" aca="1" ref="AX8" ca="1">_xlfn.IFNA(MATCH(RAND(), _xlfn.POISSON.DIST({0,1,2,3,4,5,6,7,8,9},$O8, TRUE),1), 0)</f>
        <v>3</v>
      </c>
      <c r="AY8" s="9" cm="1">
        <f t="array" aca="1" ref="AY8" ca="1">_xlfn.IFNA(MATCH(RAND(), _xlfn.POISSON.DIST({0,1,2,3,4,5,6,7,8,9},$O8, TRUE),1), 0)</f>
        <v>2</v>
      </c>
      <c r="AZ8" s="9" cm="1">
        <f t="array" aca="1" ref="AZ8" ca="1">_xlfn.IFNA(MATCH(RAND(), _xlfn.POISSON.DIST({0,1,2,3,4,5,6,7,8,9},$O8, TRUE),1), 0)</f>
        <v>0</v>
      </c>
      <c r="BA8" s="9" cm="1">
        <f t="array" aca="1" ref="BA8" ca="1">_xlfn.IFNA(MATCH(RAND(), _xlfn.POISSON.DIST({0,1,2,3,4,5,6,7,8,9},$O8, TRUE),1), 0)</f>
        <v>2</v>
      </c>
      <c r="BB8" s="9" cm="1">
        <f t="array" aca="1" ref="BB8" ca="1">_xlfn.IFNA(MATCH(RAND(), _xlfn.POISSON.DIST({0,1,2,3,4,5,6,7,8,9},$O8, TRUE),1), 0)</f>
        <v>1</v>
      </c>
      <c r="BC8" s="9" cm="1">
        <f t="array" aca="1" ref="BC8" ca="1">_xlfn.IFNA(MATCH(RAND(), _xlfn.POISSON.DIST({0,1,2,3,4,5,6,7,8,9},$O8, TRUE),1), 0)</f>
        <v>1</v>
      </c>
      <c r="BD8" s="9" cm="1">
        <f t="array" aca="1" ref="BD8" ca="1">_xlfn.IFNA(MATCH(RAND(), _xlfn.POISSON.DIST({0,1,2,3,4,5,6,7,8,9},$O8, TRUE),1), 0)</f>
        <v>0</v>
      </c>
      <c r="BE8" s="9" cm="1">
        <f t="array" aca="1" ref="BE8" ca="1">_xlfn.IFNA(MATCH(RAND(), _xlfn.POISSON.DIST({0,1,2,3,4,5,6,7,8,9},$O8, TRUE),1), 0)</f>
        <v>2</v>
      </c>
      <c r="BF8" s="9" cm="1">
        <f t="array" aca="1" ref="BF8" ca="1">_xlfn.IFNA(MATCH(RAND(), _xlfn.POISSON.DIST({0,1,2,3,4,5,6,7,8,9},$O8, TRUE),1), 0)</f>
        <v>1</v>
      </c>
      <c r="BG8" s="9" cm="1">
        <f t="array" aca="1" ref="BG8" ca="1">_xlfn.IFNA(MATCH(RAND(), _xlfn.POISSON.DIST({0,1,2,3,4,5,6,7,8,9},$O8, TRUE),1), 0)</f>
        <v>1</v>
      </c>
      <c r="BH8" s="9" cm="1">
        <f t="array" aca="1" ref="BH8" ca="1">_xlfn.IFNA(MATCH(RAND(), _xlfn.POISSON.DIST({0,1,2,3,4,5,6,7,8,9},$O8, TRUE),1), 0)</f>
        <v>1</v>
      </c>
      <c r="BI8" s="9" cm="1">
        <f t="array" aca="1" ref="BI8" ca="1">_xlfn.IFNA(MATCH(RAND(), _xlfn.POISSON.DIST({0,1,2,3,4,5,6,7,8,9},$O8, TRUE),1), 0)</f>
        <v>0</v>
      </c>
      <c r="BJ8" s="9" cm="1">
        <f t="array" aca="1" ref="BJ8" ca="1">_xlfn.IFNA(MATCH(RAND(), _xlfn.POISSON.DIST({0,1,2,3,4,5,6,7,8,9},$O8, TRUE),1), 0)</f>
        <v>0</v>
      </c>
      <c r="BK8" s="9" cm="1">
        <f t="array" aca="1" ref="BK8" ca="1">_xlfn.IFNA(MATCH(RAND(), _xlfn.POISSON.DIST({0,1,2,3,4,5,6,7,8,9},$O8, TRUE),1), 0)</f>
        <v>0</v>
      </c>
      <c r="BL8" s="9" cm="1">
        <f t="array" aca="1" ref="BL8" ca="1">_xlfn.IFNA(MATCH(RAND(), _xlfn.POISSON.DIST({0,1,2,3,4,5,6,7,8,9},$O8, TRUE),1), 0)</f>
        <v>2</v>
      </c>
      <c r="BM8" s="9" cm="1">
        <f t="array" aca="1" ref="BM8" ca="1">_xlfn.IFNA(MATCH(RAND(), _xlfn.POISSON.DIST({0,1,2,3,4,5,6,7,8,9},$O8, TRUE),1), 0)</f>
        <v>1</v>
      </c>
      <c r="BN8" s="9" cm="1">
        <f t="array" aca="1" ref="BN8" ca="1">_xlfn.IFNA(MATCH(RAND(), _xlfn.POISSON.DIST({0,1,2,3,4,5,6,7,8,9},$O8, TRUE),1), 0)</f>
        <v>2</v>
      </c>
      <c r="BP8" s="9" cm="1">
        <f t="array" aca="1" ref="BP8" ca="1">_xlfn.IFNA(MATCH(RAND(), _xlfn.POISSON.DIST({0,1,2,3,4,5,6,7,8,9},$P8, TRUE),1), 0)</f>
        <v>2</v>
      </c>
      <c r="BQ8" s="9" cm="1">
        <f t="array" aca="1" ref="BQ8" ca="1">_xlfn.IFNA(MATCH(RAND(), _xlfn.POISSON.DIST({0,1,2,3,4,5,6,7,8,9},$P8, TRUE),1), 0)</f>
        <v>1</v>
      </c>
      <c r="BR8" s="9" cm="1">
        <f t="array" aca="1" ref="BR8" ca="1">_xlfn.IFNA(MATCH(RAND(), _xlfn.POISSON.DIST({0,1,2,3,4,5,6,7,8,9},$P8, TRUE),1), 0)</f>
        <v>0</v>
      </c>
      <c r="BS8" s="9" cm="1">
        <f t="array" aca="1" ref="BS8" ca="1">_xlfn.IFNA(MATCH(RAND(), _xlfn.POISSON.DIST({0,1,2,3,4,5,6,7,8,9},$P8, TRUE),1), 0)</f>
        <v>1</v>
      </c>
      <c r="BT8" s="9" cm="1">
        <f t="array" aca="1" ref="BT8" ca="1">_xlfn.IFNA(MATCH(RAND(), _xlfn.POISSON.DIST({0,1,2,3,4,5,6,7,8,9},$P8, TRUE),1), 0)</f>
        <v>0</v>
      </c>
      <c r="BU8" s="9" cm="1">
        <f t="array" aca="1" ref="BU8" ca="1">_xlfn.IFNA(MATCH(RAND(), _xlfn.POISSON.DIST({0,1,2,3,4,5,6,7,8,9},$P8, TRUE),1), 0)</f>
        <v>3</v>
      </c>
      <c r="BV8" s="9" cm="1">
        <f t="array" aca="1" ref="BV8" ca="1">_xlfn.IFNA(MATCH(RAND(), _xlfn.POISSON.DIST({0,1,2,3,4,5,6,7,8,9},$P8, TRUE),1), 0)</f>
        <v>3</v>
      </c>
      <c r="BW8" s="9" cm="1">
        <f t="array" aca="1" ref="BW8" ca="1">_xlfn.IFNA(MATCH(RAND(), _xlfn.POISSON.DIST({0,1,2,3,4,5,6,7,8,9},$P8, TRUE),1), 0)</f>
        <v>0</v>
      </c>
      <c r="BX8" s="9" cm="1">
        <f t="array" aca="1" ref="BX8" ca="1">_xlfn.IFNA(MATCH(RAND(), _xlfn.POISSON.DIST({0,1,2,3,4,5,6,7,8,9},$P8, TRUE),1), 0)</f>
        <v>2</v>
      </c>
      <c r="BY8" s="9" cm="1">
        <f t="array" aca="1" ref="BY8" ca="1">_xlfn.IFNA(MATCH(RAND(), _xlfn.POISSON.DIST({0,1,2,3,4,5,6,7,8,9},$P8, TRUE),1), 0)</f>
        <v>1</v>
      </c>
      <c r="BZ8" s="9" cm="1">
        <f t="array" aca="1" ref="BZ8" ca="1">_xlfn.IFNA(MATCH(RAND(), _xlfn.POISSON.DIST({0,1,2,3,4,5,6,7,8,9},$P8, TRUE),1), 0)</f>
        <v>1</v>
      </c>
      <c r="CA8" s="9" cm="1">
        <f t="array" aca="1" ref="CA8" ca="1">_xlfn.IFNA(MATCH(RAND(), _xlfn.POISSON.DIST({0,1,2,3,4,5,6,7,8,9},$P8, TRUE),1), 0)</f>
        <v>2</v>
      </c>
      <c r="CB8" s="9" cm="1">
        <f t="array" aca="1" ref="CB8" ca="1">_xlfn.IFNA(MATCH(RAND(), _xlfn.POISSON.DIST({0,1,2,3,4,5,6,7,8,9},$P8, TRUE),1), 0)</f>
        <v>1</v>
      </c>
      <c r="CC8" s="9" cm="1">
        <f t="array" aca="1" ref="CC8" ca="1">_xlfn.IFNA(MATCH(RAND(), _xlfn.POISSON.DIST({0,1,2,3,4,5,6,7,8,9},$P8, TRUE),1), 0)</f>
        <v>3</v>
      </c>
      <c r="CD8" s="9" cm="1">
        <f t="array" aca="1" ref="CD8" ca="1">_xlfn.IFNA(MATCH(RAND(), _xlfn.POISSON.DIST({0,1,2,3,4,5,6,7,8,9},$P8, TRUE),1), 0)</f>
        <v>2</v>
      </c>
      <c r="CE8" s="9" cm="1">
        <f t="array" aca="1" ref="CE8" ca="1">_xlfn.IFNA(MATCH(RAND(), _xlfn.POISSON.DIST({0,1,2,3,4,5,6,7,8,9},$P8, TRUE),1), 0)</f>
        <v>1</v>
      </c>
      <c r="CF8" s="9" cm="1">
        <f t="array" aca="1" ref="CF8" ca="1">_xlfn.IFNA(MATCH(RAND(), _xlfn.POISSON.DIST({0,1,2,3,4,5,6,7,8,9},$P8, TRUE),1), 0)</f>
        <v>0</v>
      </c>
      <c r="CG8" s="9" cm="1">
        <f t="array" aca="1" ref="CG8" ca="1">_xlfn.IFNA(MATCH(RAND(), _xlfn.POISSON.DIST({0,1,2,3,4,5,6,7,8,9},$P8, TRUE),1), 0)</f>
        <v>0</v>
      </c>
      <c r="CH8" s="9" cm="1">
        <f t="array" aca="1" ref="CH8" ca="1">_xlfn.IFNA(MATCH(RAND(), _xlfn.POISSON.DIST({0,1,2,3,4,5,6,7,8,9},$P8, TRUE),1), 0)</f>
        <v>0</v>
      </c>
      <c r="CI8" s="9" cm="1">
        <f t="array" aca="1" ref="CI8" ca="1">_xlfn.IFNA(MATCH(RAND(), _xlfn.POISSON.DIST({0,1,2,3,4,5,6,7,8,9},$P8, TRUE),1), 0)</f>
        <v>5</v>
      </c>
      <c r="CJ8" s="9" cm="1">
        <f t="array" aca="1" ref="CJ8" ca="1">_xlfn.IFNA(MATCH(RAND(), _xlfn.POISSON.DIST({0,1,2,3,4,5,6,7,8,9},$P8, TRUE),1), 0)</f>
        <v>4</v>
      </c>
      <c r="CK8" s="9" cm="1">
        <f t="array" aca="1" ref="CK8" ca="1">_xlfn.IFNA(MATCH(RAND(), _xlfn.POISSON.DIST({0,1,2,3,4,5,6,7,8,9},$P8, TRUE),1), 0)</f>
        <v>2</v>
      </c>
      <c r="CL8" s="9" cm="1">
        <f t="array" aca="1" ref="CL8" ca="1">_xlfn.IFNA(MATCH(RAND(), _xlfn.POISSON.DIST({0,1,2,3,4,5,6,7,8,9},$P8, TRUE),1), 0)</f>
        <v>2</v>
      </c>
      <c r="CM8" s="9" cm="1">
        <f t="array" aca="1" ref="CM8" ca="1">_xlfn.IFNA(MATCH(RAND(), _xlfn.POISSON.DIST({0,1,2,3,4,5,6,7,8,9},$P8, TRUE),1), 0)</f>
        <v>0</v>
      </c>
      <c r="CN8" s="9" cm="1">
        <f t="array" aca="1" ref="CN8" ca="1">_xlfn.IFNA(MATCH(RAND(), _xlfn.POISSON.DIST({0,1,2,3,4,5,6,7,8,9},$P8, TRUE),1), 0)</f>
        <v>1</v>
      </c>
      <c r="CO8" s="9" cm="1">
        <f t="array" aca="1" ref="CO8" ca="1">_xlfn.IFNA(MATCH(RAND(), _xlfn.POISSON.DIST({0,1,2,3,4,5,6,7,8,9},$P8, TRUE),1), 0)</f>
        <v>2</v>
      </c>
      <c r="CP8" s="9" cm="1">
        <f t="array" aca="1" ref="CP8" ca="1">_xlfn.IFNA(MATCH(RAND(), _xlfn.POISSON.DIST({0,1,2,3,4,5,6,7,8,9},$P8, TRUE),1), 0)</f>
        <v>1</v>
      </c>
      <c r="CQ8" s="9" cm="1">
        <f t="array" aca="1" ref="CQ8" ca="1">_xlfn.IFNA(MATCH(RAND(), _xlfn.POISSON.DIST({0,1,2,3,4,5,6,7,8,9},$P8, TRUE),1), 0)</f>
        <v>1</v>
      </c>
      <c r="CR8" s="9" cm="1">
        <f t="array" aca="1" ref="CR8" ca="1">_xlfn.IFNA(MATCH(RAND(), _xlfn.POISSON.DIST({0,1,2,3,4,5,6,7,8,9},$P8, TRUE),1), 0)</f>
        <v>1</v>
      </c>
      <c r="CS8" s="9" cm="1">
        <f t="array" aca="1" ref="CS8" ca="1">_xlfn.IFNA(MATCH(RAND(), _xlfn.POISSON.DIST({0,1,2,3,4,5,6,7,8,9},$P8, TRUE),1), 0)</f>
        <v>1</v>
      </c>
      <c r="CT8" s="9" cm="1">
        <f t="array" aca="1" ref="CT8" ca="1">_xlfn.IFNA(MATCH(RAND(), _xlfn.POISSON.DIST({0,1,2,3,4,5,6,7,8,9},$P8, TRUE),1), 0)</f>
        <v>1</v>
      </c>
      <c r="CU8" s="9" cm="1">
        <f t="array" aca="1" ref="CU8" ca="1">_xlfn.IFNA(MATCH(RAND(), _xlfn.POISSON.DIST({0,1,2,3,4,5,6,7,8,9},$P8, TRUE),1), 0)</f>
        <v>0</v>
      </c>
      <c r="CV8" s="9" cm="1">
        <f t="array" aca="1" ref="CV8" ca="1">_xlfn.IFNA(MATCH(RAND(), _xlfn.POISSON.DIST({0,1,2,3,4,5,6,7,8,9},$P8, TRUE),1), 0)</f>
        <v>5</v>
      </c>
      <c r="CW8" s="9" cm="1">
        <f t="array" aca="1" ref="CW8" ca="1">_xlfn.IFNA(MATCH(RAND(), _xlfn.POISSON.DIST({0,1,2,3,4,5,6,7,8,9},$P8, TRUE),1), 0)</f>
        <v>1</v>
      </c>
      <c r="CX8" s="9" cm="1">
        <f t="array" aca="1" ref="CX8" ca="1">_xlfn.IFNA(MATCH(RAND(), _xlfn.POISSON.DIST({0,1,2,3,4,5,6,7,8,9},$P8, TRUE),1), 0)</f>
        <v>4</v>
      </c>
      <c r="CY8" s="9" cm="1">
        <f t="array" aca="1" ref="CY8" ca="1">_xlfn.IFNA(MATCH(RAND(), _xlfn.POISSON.DIST({0,1,2,3,4,5,6,7,8,9},$P8, TRUE),1), 0)</f>
        <v>1</v>
      </c>
      <c r="CZ8" s="9" cm="1">
        <f t="array" aca="1" ref="CZ8" ca="1">_xlfn.IFNA(MATCH(RAND(), _xlfn.POISSON.DIST({0,1,2,3,4,5,6,7,8,9},$P8, TRUE),1), 0)</f>
        <v>1</v>
      </c>
      <c r="DA8" s="9" cm="1">
        <f t="array" aca="1" ref="DA8" ca="1">_xlfn.IFNA(MATCH(RAND(), _xlfn.POISSON.DIST({0,1,2,3,4,5,6,7,8,9},$P8, TRUE),1), 0)</f>
        <v>3</v>
      </c>
      <c r="DB8" s="9" cm="1">
        <f t="array" aca="1" ref="DB8" ca="1">_xlfn.IFNA(MATCH(RAND(), _xlfn.POISSON.DIST({0,1,2,3,4,5,6,7,8,9},$P8, TRUE),1), 0)</f>
        <v>4</v>
      </c>
      <c r="DC8" s="9" cm="1">
        <f t="array" aca="1" ref="DC8" ca="1">_xlfn.IFNA(MATCH(RAND(), _xlfn.POISSON.DIST({0,1,2,3,4,5,6,7,8,9},$P8, TRUE),1), 0)</f>
        <v>4</v>
      </c>
      <c r="DD8" s="9" cm="1">
        <f t="array" aca="1" ref="DD8" ca="1">_xlfn.IFNA(MATCH(RAND(), _xlfn.POISSON.DIST({0,1,2,3,4,5,6,7,8,9},$P8, TRUE),1), 0)</f>
        <v>1</v>
      </c>
      <c r="DE8" s="9" cm="1">
        <f t="array" aca="1" ref="DE8" ca="1">_xlfn.IFNA(MATCH(RAND(), _xlfn.POISSON.DIST({0,1,2,3,4,5,6,7,8,9},$P8, TRUE),1), 0)</f>
        <v>1</v>
      </c>
      <c r="DF8" s="9" cm="1">
        <f t="array" aca="1" ref="DF8" ca="1">_xlfn.IFNA(MATCH(RAND(), _xlfn.POISSON.DIST({0,1,2,3,4,5,6,7,8,9},$P8, TRUE),1), 0)</f>
        <v>1</v>
      </c>
      <c r="DG8" s="9" cm="1">
        <f t="array" aca="1" ref="DG8" ca="1">_xlfn.IFNA(MATCH(RAND(), _xlfn.POISSON.DIST({0,1,2,3,4,5,6,7,8,9},$P8, TRUE),1), 0)</f>
        <v>3</v>
      </c>
      <c r="DH8" s="9" cm="1">
        <f t="array" aca="1" ref="DH8" ca="1">_xlfn.IFNA(MATCH(RAND(), _xlfn.POISSON.DIST({0,1,2,3,4,5,6,7,8,9},$P8, TRUE),1), 0)</f>
        <v>1</v>
      </c>
      <c r="DI8" s="9" cm="1">
        <f t="array" aca="1" ref="DI8" ca="1">_xlfn.IFNA(MATCH(RAND(), _xlfn.POISSON.DIST({0,1,2,3,4,5,6,7,8,9},$P8, TRUE),1), 0)</f>
        <v>2</v>
      </c>
      <c r="DJ8" s="9" cm="1">
        <f t="array" aca="1" ref="DJ8" ca="1">_xlfn.IFNA(MATCH(RAND(), _xlfn.POISSON.DIST({0,1,2,3,4,5,6,7,8,9},$P8, TRUE),1), 0)</f>
        <v>2</v>
      </c>
      <c r="DK8" s="9" cm="1">
        <f t="array" aca="1" ref="DK8" ca="1">_xlfn.IFNA(MATCH(RAND(), _xlfn.POISSON.DIST({0,1,2,3,4,5,6,7,8,9},$P8, TRUE),1), 0)</f>
        <v>2</v>
      </c>
      <c r="DL8" s="9" cm="1">
        <f t="array" aca="1" ref="DL8" ca="1">_xlfn.IFNA(MATCH(RAND(), _xlfn.POISSON.DIST({0,1,2,3,4,5,6,7,8,9},$P8, TRUE),1), 0)</f>
        <v>1</v>
      </c>
      <c r="DM8" s="9" cm="1">
        <f t="array" aca="1" ref="DM8" ca="1">_xlfn.IFNA(MATCH(RAND(), _xlfn.POISSON.DIST({0,1,2,3,4,5,6,7,8,9},$P8, TRUE),1), 0)</f>
        <v>1</v>
      </c>
      <c r="DN8" s="101"/>
      <c r="DO8" s="101"/>
      <c r="DP8" s="101"/>
      <c r="DQ8" s="101"/>
      <c r="DR8" s="101"/>
      <c r="DS8" s="2"/>
      <c r="EE8" s="35"/>
      <c r="EF8" s="35"/>
    </row>
    <row r="9" spans="1:136">
      <c r="B9" s="39"/>
      <c r="C9" s="36" t="s">
        <v>39203</v>
      </c>
      <c r="D9" s="37" t="s">
        <v>208</v>
      </c>
      <c r="E9" s="21" t="s">
        <v>209</v>
      </c>
      <c r="F9" s="38">
        <f ca="1">(AVERAGE(Q9:BN9))*(1+INDEX('Prédictions des phases de group'!$C$4:$O$36, MATCH('Matchs de cette année'!E9,'Prédictions des phases de group'!$D$4:$D$36,0),3))</f>
        <v>1.42</v>
      </c>
      <c r="G9" s="5" t="s">
        <v>210</v>
      </c>
      <c r="H9" s="38">
        <f ca="1">(AVERAGE(BP9:DM9))*(1+INDEX('Prédictions des phases de group'!$C$4:$O$36, MATCH('Matchs de cette année'!G9,'Prédictions des phases de group'!$D$4:$D$36,0),3))</f>
        <v>1.36</v>
      </c>
      <c r="I9" s="37" t="str">
        <f t="shared" ca="1" si="0"/>
        <v>Portugal</v>
      </c>
      <c r="J9" s="66"/>
      <c r="K9" s="67"/>
      <c r="L9" s="37">
        <f t="shared" ca="1" si="1"/>
        <v>1.42</v>
      </c>
      <c r="M9" s="37">
        <f t="shared" ca="1" si="2"/>
        <v>1.36</v>
      </c>
      <c r="N9" s="37" t="str">
        <f t="shared" ca="1" si="3"/>
        <v>Portugal</v>
      </c>
      <c r="O9" s="7">
        <f ca="1">(OFFSET('Annexe 3 – Buts par groupe'!$B$13,(INDEX('Annexe 1 – Données des équipes'!$B$13:$R$114,MATCH(G9,'Annexe 1 – Données des équipes'!$B$13:$B$114,0),4)/10),(INDEX('Annexe 1 – Données des équipes'!$B$13:$R$114,MATCH(E9,'Annexe 1 – Données des équipes'!$B$13:$B$114,0),4)/10)))</f>
        <v>1.2384615384615385</v>
      </c>
      <c r="P9" s="7">
        <f t="array" aca="1" ref="P9" ca="1">OFFSET('Annexe 3 – Buts par groupe'!$B$13,(INDEX('Annexe 1 – Données des équipes'!$B$13:$R$114, MATCH(E9,'Annexe 1 – Données des équipes'!$B$13:$B$114,0),4)/10), (INDEX('Annexe 1 – Données des équipes'!$B$13:$R$114, MATCH(G9, 'Annexe 1 – Données des équipes'!$B$13:$B$114,0),4)/10))</f>
        <v>1.2384615384615385</v>
      </c>
      <c r="Q9" s="9" cm="1">
        <f t="array" aca="1" ref="Q9" ca="1">_xlfn.IFNA(MATCH(RAND(), _xlfn.POISSON.DIST({0,1,2,3,4,5,6,7,8,9},$O9, TRUE),1), 0)</f>
        <v>1</v>
      </c>
      <c r="R9" s="9" cm="1">
        <f t="array" aca="1" ref="R9" ca="1">_xlfn.IFNA(MATCH(RAND(), _xlfn.POISSON.DIST({0,1,2,3,4,5,6,7,8,9},$O9, TRUE),1), 0)</f>
        <v>3</v>
      </c>
      <c r="S9" s="9" cm="1">
        <f t="array" aca="1" ref="S9" ca="1">_xlfn.IFNA(MATCH(RAND(), _xlfn.POISSON.DIST({0,1,2,3,4,5,6,7,8,9},$O9, TRUE),1), 0)</f>
        <v>3</v>
      </c>
      <c r="T9" s="9" cm="1">
        <f t="array" aca="1" ref="T9" ca="1">_xlfn.IFNA(MATCH(RAND(), _xlfn.POISSON.DIST({0,1,2,3,4,5,6,7,8,9},$O9, TRUE),1), 0)</f>
        <v>2</v>
      </c>
      <c r="U9" s="9" cm="1">
        <f t="array" aca="1" ref="U9" ca="1">_xlfn.IFNA(MATCH(RAND(), _xlfn.POISSON.DIST({0,1,2,3,4,5,6,7,8,9},$O9, TRUE),1), 0)</f>
        <v>1</v>
      </c>
      <c r="V9" s="9" cm="1">
        <f t="array" aca="1" ref="V9" ca="1">_xlfn.IFNA(MATCH(RAND(), _xlfn.POISSON.DIST({0,1,2,3,4,5,6,7,8,9},$O9, TRUE),1), 0)</f>
        <v>1</v>
      </c>
      <c r="W9" s="9" cm="1">
        <f t="array" aca="1" ref="W9" ca="1">_xlfn.IFNA(MATCH(RAND(), _xlfn.POISSON.DIST({0,1,2,3,4,5,6,7,8,9},$O9, TRUE),1), 0)</f>
        <v>1</v>
      </c>
      <c r="X9" s="9" cm="1">
        <f t="array" aca="1" ref="X9" ca="1">_xlfn.IFNA(MATCH(RAND(), _xlfn.POISSON.DIST({0,1,2,3,4,5,6,7,8,9},$O9, TRUE),1), 0)</f>
        <v>0</v>
      </c>
      <c r="Y9" s="9" cm="1">
        <f t="array" aca="1" ref="Y9" ca="1">_xlfn.IFNA(MATCH(RAND(), _xlfn.POISSON.DIST({0,1,2,3,4,5,6,7,8,9},$O9, TRUE),1), 0)</f>
        <v>2</v>
      </c>
      <c r="Z9" s="9" cm="1">
        <f t="array" aca="1" ref="Z9" ca="1">_xlfn.IFNA(MATCH(RAND(), _xlfn.POISSON.DIST({0,1,2,3,4,5,6,7,8,9},$O9, TRUE),1), 0)</f>
        <v>0</v>
      </c>
      <c r="AA9" s="9" cm="1">
        <f t="array" aca="1" ref="AA9" ca="1">_xlfn.IFNA(MATCH(RAND(), _xlfn.POISSON.DIST({0,1,2,3,4,5,6,7,8,9},$O9, TRUE),1), 0)</f>
        <v>0</v>
      </c>
      <c r="AB9" s="9" cm="1">
        <f t="array" aca="1" ref="AB9" ca="1">_xlfn.IFNA(MATCH(RAND(), _xlfn.POISSON.DIST({0,1,2,3,4,5,6,7,8,9},$O9, TRUE),1), 0)</f>
        <v>1</v>
      </c>
      <c r="AC9" s="9" cm="1">
        <f t="array" aca="1" ref="AC9" ca="1">_xlfn.IFNA(MATCH(RAND(), _xlfn.POISSON.DIST({0,1,2,3,4,5,6,7,8,9},$O9, TRUE),1), 0)</f>
        <v>0</v>
      </c>
      <c r="AD9" s="9" cm="1">
        <f t="array" aca="1" ref="AD9" ca="1">_xlfn.IFNA(MATCH(RAND(), _xlfn.POISSON.DIST({0,1,2,3,4,5,6,7,8,9},$O9, TRUE),1), 0)</f>
        <v>2</v>
      </c>
      <c r="AE9" s="9" cm="1">
        <f t="array" aca="1" ref="AE9" ca="1">_xlfn.IFNA(MATCH(RAND(), _xlfn.POISSON.DIST({0,1,2,3,4,5,6,7,8,9},$O9, TRUE),1), 0)</f>
        <v>1</v>
      </c>
      <c r="AF9" s="9" cm="1">
        <f t="array" aca="1" ref="AF9" ca="1">_xlfn.IFNA(MATCH(RAND(), _xlfn.POISSON.DIST({0,1,2,3,4,5,6,7,8,9},$O9, TRUE),1), 0)</f>
        <v>2</v>
      </c>
      <c r="AG9" s="9" cm="1">
        <f t="array" aca="1" ref="AG9" ca="1">_xlfn.IFNA(MATCH(RAND(), _xlfn.POISSON.DIST({0,1,2,3,4,5,6,7,8,9},$O9, TRUE),1), 0)</f>
        <v>0</v>
      </c>
      <c r="AH9" s="9" cm="1">
        <f t="array" aca="1" ref="AH9" ca="1">_xlfn.IFNA(MATCH(RAND(), _xlfn.POISSON.DIST({0,1,2,3,4,5,6,7,8,9},$O9, TRUE),1), 0)</f>
        <v>4</v>
      </c>
      <c r="AI9" s="9" cm="1">
        <f t="array" aca="1" ref="AI9" ca="1">_xlfn.IFNA(MATCH(RAND(), _xlfn.POISSON.DIST({0,1,2,3,4,5,6,7,8,9},$O9, TRUE),1), 0)</f>
        <v>1</v>
      </c>
      <c r="AJ9" s="9" cm="1">
        <f t="array" aca="1" ref="AJ9" ca="1">_xlfn.IFNA(MATCH(RAND(), _xlfn.POISSON.DIST({0,1,2,3,4,5,6,7,8,9},$O9, TRUE),1), 0)</f>
        <v>2</v>
      </c>
      <c r="AK9" s="9" cm="1">
        <f t="array" aca="1" ref="AK9" ca="1">_xlfn.IFNA(MATCH(RAND(), _xlfn.POISSON.DIST({0,1,2,3,4,5,6,7,8,9},$O9, TRUE),1), 0)</f>
        <v>2</v>
      </c>
      <c r="AL9" s="9" cm="1">
        <f t="array" aca="1" ref="AL9" ca="1">_xlfn.IFNA(MATCH(RAND(), _xlfn.POISSON.DIST({0,1,2,3,4,5,6,7,8,9},$O9, TRUE),1), 0)</f>
        <v>0</v>
      </c>
      <c r="AM9" s="9" cm="1">
        <f t="array" aca="1" ref="AM9" ca="1">_xlfn.IFNA(MATCH(RAND(), _xlfn.POISSON.DIST({0,1,2,3,4,5,6,7,8,9},$O9, TRUE),1), 0)</f>
        <v>0</v>
      </c>
      <c r="AN9" s="9" cm="1">
        <f t="array" aca="1" ref="AN9" ca="1">_xlfn.IFNA(MATCH(RAND(), _xlfn.POISSON.DIST({0,1,2,3,4,5,6,7,8,9},$O9, TRUE),1), 0)</f>
        <v>0</v>
      </c>
      <c r="AO9" s="9" cm="1">
        <f t="array" aca="1" ref="AO9" ca="1">_xlfn.IFNA(MATCH(RAND(), _xlfn.POISSON.DIST({0,1,2,3,4,5,6,7,8,9},$O9, TRUE),1), 0)</f>
        <v>3</v>
      </c>
      <c r="AP9" s="9" cm="1">
        <f t="array" aca="1" ref="AP9" ca="1">_xlfn.IFNA(MATCH(RAND(), _xlfn.POISSON.DIST({0,1,2,3,4,5,6,7,8,9},$O9, TRUE),1), 0)</f>
        <v>1</v>
      </c>
      <c r="AQ9" s="9" cm="1">
        <f t="array" aca="1" ref="AQ9" ca="1">_xlfn.IFNA(MATCH(RAND(), _xlfn.POISSON.DIST({0,1,2,3,4,5,6,7,8,9},$O9, TRUE),1), 0)</f>
        <v>2</v>
      </c>
      <c r="AR9" s="9" cm="1">
        <f t="array" aca="1" ref="AR9" ca="1">_xlfn.IFNA(MATCH(RAND(), _xlfn.POISSON.DIST({0,1,2,3,4,5,6,7,8,9},$O9, TRUE),1), 0)</f>
        <v>1</v>
      </c>
      <c r="AS9" s="9" cm="1">
        <f t="array" aca="1" ref="AS9" ca="1">_xlfn.IFNA(MATCH(RAND(), _xlfn.POISSON.DIST({0,1,2,3,4,5,6,7,8,9},$O9, TRUE),1), 0)</f>
        <v>2</v>
      </c>
      <c r="AT9" s="9" cm="1">
        <f t="array" aca="1" ref="AT9" ca="1">_xlfn.IFNA(MATCH(RAND(), _xlfn.POISSON.DIST({0,1,2,3,4,5,6,7,8,9},$O9, TRUE),1), 0)</f>
        <v>0</v>
      </c>
      <c r="AU9" s="9" cm="1">
        <f t="array" aca="1" ref="AU9" ca="1">_xlfn.IFNA(MATCH(RAND(), _xlfn.POISSON.DIST({0,1,2,3,4,5,6,7,8,9},$O9, TRUE),1), 0)</f>
        <v>3</v>
      </c>
      <c r="AV9" s="9" cm="1">
        <f t="array" aca="1" ref="AV9" ca="1">_xlfn.IFNA(MATCH(RAND(), _xlfn.POISSON.DIST({0,1,2,3,4,5,6,7,8,9},$O9, TRUE),1), 0)</f>
        <v>0</v>
      </c>
      <c r="AW9" s="9" cm="1">
        <f t="array" aca="1" ref="AW9" ca="1">_xlfn.IFNA(MATCH(RAND(), _xlfn.POISSON.DIST({0,1,2,3,4,5,6,7,8,9},$O9, TRUE),1), 0)</f>
        <v>2</v>
      </c>
      <c r="AX9" s="9" cm="1">
        <f t="array" aca="1" ref="AX9" ca="1">_xlfn.IFNA(MATCH(RAND(), _xlfn.POISSON.DIST({0,1,2,3,4,5,6,7,8,9},$O9, TRUE),1), 0)</f>
        <v>3</v>
      </c>
      <c r="AY9" s="9" cm="1">
        <f t="array" aca="1" ref="AY9" ca="1">_xlfn.IFNA(MATCH(RAND(), _xlfn.POISSON.DIST({0,1,2,3,4,5,6,7,8,9},$O9, TRUE),1), 0)</f>
        <v>1</v>
      </c>
      <c r="AZ9" s="9" cm="1">
        <f t="array" aca="1" ref="AZ9" ca="1">_xlfn.IFNA(MATCH(RAND(), _xlfn.POISSON.DIST({0,1,2,3,4,5,6,7,8,9},$O9, TRUE),1), 0)</f>
        <v>3</v>
      </c>
      <c r="BA9" s="9" cm="1">
        <f t="array" aca="1" ref="BA9" ca="1">_xlfn.IFNA(MATCH(RAND(), _xlfn.POISSON.DIST({0,1,2,3,4,5,6,7,8,9},$O9, TRUE),1), 0)</f>
        <v>3</v>
      </c>
      <c r="BB9" s="9" cm="1">
        <f t="array" aca="1" ref="BB9" ca="1">_xlfn.IFNA(MATCH(RAND(), _xlfn.POISSON.DIST({0,1,2,3,4,5,6,7,8,9},$O9, TRUE),1), 0)</f>
        <v>4</v>
      </c>
      <c r="BC9" s="9" cm="1">
        <f t="array" aca="1" ref="BC9" ca="1">_xlfn.IFNA(MATCH(RAND(), _xlfn.POISSON.DIST({0,1,2,3,4,5,6,7,8,9},$O9, TRUE),1), 0)</f>
        <v>1</v>
      </c>
      <c r="BD9" s="9" cm="1">
        <f t="array" aca="1" ref="BD9" ca="1">_xlfn.IFNA(MATCH(RAND(), _xlfn.POISSON.DIST({0,1,2,3,4,5,6,7,8,9},$O9, TRUE),1), 0)</f>
        <v>0</v>
      </c>
      <c r="BE9" s="9" cm="1">
        <f t="array" aca="1" ref="BE9" ca="1">_xlfn.IFNA(MATCH(RAND(), _xlfn.POISSON.DIST({0,1,2,3,4,5,6,7,8,9},$O9, TRUE),1), 0)</f>
        <v>2</v>
      </c>
      <c r="BF9" s="9" cm="1">
        <f t="array" aca="1" ref="BF9" ca="1">_xlfn.IFNA(MATCH(RAND(), _xlfn.POISSON.DIST({0,1,2,3,4,5,6,7,8,9},$O9, TRUE),1), 0)</f>
        <v>3</v>
      </c>
      <c r="BG9" s="9" cm="1">
        <f t="array" aca="1" ref="BG9" ca="1">_xlfn.IFNA(MATCH(RAND(), _xlfn.POISSON.DIST({0,1,2,3,4,5,6,7,8,9},$O9, TRUE),1), 0)</f>
        <v>2</v>
      </c>
      <c r="BH9" s="9" cm="1">
        <f t="array" aca="1" ref="BH9" ca="1">_xlfn.IFNA(MATCH(RAND(), _xlfn.POISSON.DIST({0,1,2,3,4,5,6,7,8,9},$O9, TRUE),1), 0)</f>
        <v>2</v>
      </c>
      <c r="BI9" s="9" cm="1">
        <f t="array" aca="1" ref="BI9" ca="1">_xlfn.IFNA(MATCH(RAND(), _xlfn.POISSON.DIST({0,1,2,3,4,5,6,7,8,9},$O9, TRUE),1), 0)</f>
        <v>0</v>
      </c>
      <c r="BJ9" s="9" cm="1">
        <f t="array" aca="1" ref="BJ9" ca="1">_xlfn.IFNA(MATCH(RAND(), _xlfn.POISSON.DIST({0,1,2,3,4,5,6,7,8,9},$O9, TRUE),1), 0)</f>
        <v>2</v>
      </c>
      <c r="BK9" s="9" cm="1">
        <f t="array" aca="1" ref="BK9" ca="1">_xlfn.IFNA(MATCH(RAND(), _xlfn.POISSON.DIST({0,1,2,3,4,5,6,7,8,9},$O9, TRUE),1), 0)</f>
        <v>0</v>
      </c>
      <c r="BL9" s="9" cm="1">
        <f t="array" aca="1" ref="BL9" ca="1">_xlfn.IFNA(MATCH(RAND(), _xlfn.POISSON.DIST({0,1,2,3,4,5,6,7,8,9},$O9, TRUE),1), 0)</f>
        <v>0</v>
      </c>
      <c r="BM9" s="9" cm="1">
        <f t="array" aca="1" ref="BM9" ca="1">_xlfn.IFNA(MATCH(RAND(), _xlfn.POISSON.DIST({0,1,2,3,4,5,6,7,8,9},$O9, TRUE),1), 0)</f>
        <v>1</v>
      </c>
      <c r="BN9" s="9" cm="1">
        <f t="array" aca="1" ref="BN9" ca="1">_xlfn.IFNA(MATCH(RAND(), _xlfn.POISSON.DIST({0,1,2,3,4,5,6,7,8,9},$O9, TRUE),1), 0)</f>
        <v>1</v>
      </c>
      <c r="BP9" s="9" cm="1">
        <f t="array" aca="1" ref="BP9" ca="1">_xlfn.IFNA(MATCH(RAND(), _xlfn.POISSON.DIST({0,1,2,3,4,5,6,7,8,9},$P9, TRUE),1), 0)</f>
        <v>2</v>
      </c>
      <c r="BQ9" s="9" cm="1">
        <f t="array" aca="1" ref="BQ9" ca="1">_xlfn.IFNA(MATCH(RAND(), _xlfn.POISSON.DIST({0,1,2,3,4,5,6,7,8,9},$P9, TRUE),1), 0)</f>
        <v>2</v>
      </c>
      <c r="BR9" s="9" cm="1">
        <f t="array" aca="1" ref="BR9" ca="1">_xlfn.IFNA(MATCH(RAND(), _xlfn.POISSON.DIST({0,1,2,3,4,5,6,7,8,9},$P9, TRUE),1), 0)</f>
        <v>0</v>
      </c>
      <c r="BS9" s="9" cm="1">
        <f t="array" aca="1" ref="BS9" ca="1">_xlfn.IFNA(MATCH(RAND(), _xlfn.POISSON.DIST({0,1,2,3,4,5,6,7,8,9},$P9, TRUE),1), 0)</f>
        <v>3</v>
      </c>
      <c r="BT9" s="9" cm="1">
        <f t="array" aca="1" ref="BT9" ca="1">_xlfn.IFNA(MATCH(RAND(), _xlfn.POISSON.DIST({0,1,2,3,4,5,6,7,8,9},$P9, TRUE),1), 0)</f>
        <v>3</v>
      </c>
      <c r="BU9" s="9" cm="1">
        <f t="array" aca="1" ref="BU9" ca="1">_xlfn.IFNA(MATCH(RAND(), _xlfn.POISSON.DIST({0,1,2,3,4,5,6,7,8,9},$P9, TRUE),1), 0)</f>
        <v>1</v>
      </c>
      <c r="BV9" s="9" cm="1">
        <f t="array" aca="1" ref="BV9" ca="1">_xlfn.IFNA(MATCH(RAND(), _xlfn.POISSON.DIST({0,1,2,3,4,5,6,7,8,9},$P9, TRUE),1), 0)</f>
        <v>1</v>
      </c>
      <c r="BW9" s="9" cm="1">
        <f t="array" aca="1" ref="BW9" ca="1">_xlfn.IFNA(MATCH(RAND(), _xlfn.POISSON.DIST({0,1,2,3,4,5,6,7,8,9},$P9, TRUE),1), 0)</f>
        <v>3</v>
      </c>
      <c r="BX9" s="9" cm="1">
        <f t="array" aca="1" ref="BX9" ca="1">_xlfn.IFNA(MATCH(RAND(), _xlfn.POISSON.DIST({0,1,2,3,4,5,6,7,8,9},$P9, TRUE),1), 0)</f>
        <v>0</v>
      </c>
      <c r="BY9" s="9" cm="1">
        <f t="array" aca="1" ref="BY9" ca="1">_xlfn.IFNA(MATCH(RAND(), _xlfn.POISSON.DIST({0,1,2,3,4,5,6,7,8,9},$P9, TRUE),1), 0)</f>
        <v>1</v>
      </c>
      <c r="BZ9" s="9" cm="1">
        <f t="array" aca="1" ref="BZ9" ca="1">_xlfn.IFNA(MATCH(RAND(), _xlfn.POISSON.DIST({0,1,2,3,4,5,6,7,8,9},$P9, TRUE),1), 0)</f>
        <v>1</v>
      </c>
      <c r="CA9" s="9" cm="1">
        <f t="array" aca="1" ref="CA9" ca="1">_xlfn.IFNA(MATCH(RAND(), _xlfn.POISSON.DIST({0,1,2,3,4,5,6,7,8,9},$P9, TRUE),1), 0)</f>
        <v>3</v>
      </c>
      <c r="CB9" s="9" cm="1">
        <f t="array" aca="1" ref="CB9" ca="1">_xlfn.IFNA(MATCH(RAND(), _xlfn.POISSON.DIST({0,1,2,3,4,5,6,7,8,9},$P9, TRUE),1), 0)</f>
        <v>1</v>
      </c>
      <c r="CC9" s="9" cm="1">
        <f t="array" aca="1" ref="CC9" ca="1">_xlfn.IFNA(MATCH(RAND(), _xlfn.POISSON.DIST({0,1,2,3,4,5,6,7,8,9},$P9, TRUE),1), 0)</f>
        <v>2</v>
      </c>
      <c r="CD9" s="9" cm="1">
        <f t="array" aca="1" ref="CD9" ca="1">_xlfn.IFNA(MATCH(RAND(), _xlfn.POISSON.DIST({0,1,2,3,4,5,6,7,8,9},$P9, TRUE),1), 0)</f>
        <v>1</v>
      </c>
      <c r="CE9" s="9" cm="1">
        <f t="array" aca="1" ref="CE9" ca="1">_xlfn.IFNA(MATCH(RAND(), _xlfn.POISSON.DIST({0,1,2,3,4,5,6,7,8,9},$P9, TRUE),1), 0)</f>
        <v>2</v>
      </c>
      <c r="CF9" s="9" cm="1">
        <f t="array" aca="1" ref="CF9" ca="1">_xlfn.IFNA(MATCH(RAND(), _xlfn.POISSON.DIST({0,1,2,3,4,5,6,7,8,9},$P9, TRUE),1), 0)</f>
        <v>3</v>
      </c>
      <c r="CG9" s="9" cm="1">
        <f t="array" aca="1" ref="CG9" ca="1">_xlfn.IFNA(MATCH(RAND(), _xlfn.POISSON.DIST({0,1,2,3,4,5,6,7,8,9},$P9, TRUE),1), 0)</f>
        <v>0</v>
      </c>
      <c r="CH9" s="9" cm="1">
        <f t="array" aca="1" ref="CH9" ca="1">_xlfn.IFNA(MATCH(RAND(), _xlfn.POISSON.DIST({0,1,2,3,4,5,6,7,8,9},$P9, TRUE),1), 0)</f>
        <v>1</v>
      </c>
      <c r="CI9" s="9" cm="1">
        <f t="array" aca="1" ref="CI9" ca="1">_xlfn.IFNA(MATCH(RAND(), _xlfn.POISSON.DIST({0,1,2,3,4,5,6,7,8,9},$P9, TRUE),1), 0)</f>
        <v>0</v>
      </c>
      <c r="CJ9" s="9" cm="1">
        <f t="array" aca="1" ref="CJ9" ca="1">_xlfn.IFNA(MATCH(RAND(), _xlfn.POISSON.DIST({0,1,2,3,4,5,6,7,8,9},$P9, TRUE),1), 0)</f>
        <v>0</v>
      </c>
      <c r="CK9" s="9" cm="1">
        <f t="array" aca="1" ref="CK9" ca="1">_xlfn.IFNA(MATCH(RAND(), _xlfn.POISSON.DIST({0,1,2,3,4,5,6,7,8,9},$P9, TRUE),1), 0)</f>
        <v>1</v>
      </c>
      <c r="CL9" s="9" cm="1">
        <f t="array" aca="1" ref="CL9" ca="1">_xlfn.IFNA(MATCH(RAND(), _xlfn.POISSON.DIST({0,1,2,3,4,5,6,7,8,9},$P9, TRUE),1), 0)</f>
        <v>2</v>
      </c>
      <c r="CM9" s="9" cm="1">
        <f t="array" aca="1" ref="CM9" ca="1">_xlfn.IFNA(MATCH(RAND(), _xlfn.POISSON.DIST({0,1,2,3,4,5,6,7,8,9},$P9, TRUE),1), 0)</f>
        <v>1</v>
      </c>
      <c r="CN9" s="9" cm="1">
        <f t="array" aca="1" ref="CN9" ca="1">_xlfn.IFNA(MATCH(RAND(), _xlfn.POISSON.DIST({0,1,2,3,4,5,6,7,8,9},$P9, TRUE),1), 0)</f>
        <v>0</v>
      </c>
      <c r="CO9" s="9" cm="1">
        <f t="array" aca="1" ref="CO9" ca="1">_xlfn.IFNA(MATCH(RAND(), _xlfn.POISSON.DIST({0,1,2,3,4,5,6,7,8,9},$P9, TRUE),1), 0)</f>
        <v>4</v>
      </c>
      <c r="CP9" s="9" cm="1">
        <f t="array" aca="1" ref="CP9" ca="1">_xlfn.IFNA(MATCH(RAND(), _xlfn.POISSON.DIST({0,1,2,3,4,5,6,7,8,9},$P9, TRUE),1), 0)</f>
        <v>2</v>
      </c>
      <c r="CQ9" s="9" cm="1">
        <f t="array" aca="1" ref="CQ9" ca="1">_xlfn.IFNA(MATCH(RAND(), _xlfn.POISSON.DIST({0,1,2,3,4,5,6,7,8,9},$P9, TRUE),1), 0)</f>
        <v>2</v>
      </c>
      <c r="CR9" s="9" cm="1">
        <f t="array" aca="1" ref="CR9" ca="1">_xlfn.IFNA(MATCH(RAND(), _xlfn.POISSON.DIST({0,1,2,3,4,5,6,7,8,9},$P9, TRUE),1), 0)</f>
        <v>3</v>
      </c>
      <c r="CS9" s="9" cm="1">
        <f t="array" aca="1" ref="CS9" ca="1">_xlfn.IFNA(MATCH(RAND(), _xlfn.POISSON.DIST({0,1,2,3,4,5,6,7,8,9},$P9, TRUE),1), 0)</f>
        <v>1</v>
      </c>
      <c r="CT9" s="9" cm="1">
        <f t="array" aca="1" ref="CT9" ca="1">_xlfn.IFNA(MATCH(RAND(), _xlfn.POISSON.DIST({0,1,2,3,4,5,6,7,8,9},$P9, TRUE),1), 0)</f>
        <v>2</v>
      </c>
      <c r="CU9" s="9" cm="1">
        <f t="array" aca="1" ref="CU9" ca="1">_xlfn.IFNA(MATCH(RAND(), _xlfn.POISSON.DIST({0,1,2,3,4,5,6,7,8,9},$P9, TRUE),1), 0)</f>
        <v>0</v>
      </c>
      <c r="CV9" s="9" cm="1">
        <f t="array" aca="1" ref="CV9" ca="1">_xlfn.IFNA(MATCH(RAND(), _xlfn.POISSON.DIST({0,1,2,3,4,5,6,7,8,9},$P9, TRUE),1), 0)</f>
        <v>1</v>
      </c>
      <c r="CW9" s="9" cm="1">
        <f t="array" aca="1" ref="CW9" ca="1">_xlfn.IFNA(MATCH(RAND(), _xlfn.POISSON.DIST({0,1,2,3,4,5,6,7,8,9},$P9, TRUE),1), 0)</f>
        <v>1</v>
      </c>
      <c r="CX9" s="9" cm="1">
        <f t="array" aca="1" ref="CX9" ca="1">_xlfn.IFNA(MATCH(RAND(), _xlfn.POISSON.DIST({0,1,2,3,4,5,6,7,8,9},$P9, TRUE),1), 0)</f>
        <v>0</v>
      </c>
      <c r="CY9" s="9" cm="1">
        <f t="array" aca="1" ref="CY9" ca="1">_xlfn.IFNA(MATCH(RAND(), _xlfn.POISSON.DIST({0,1,2,3,4,5,6,7,8,9},$P9, TRUE),1), 0)</f>
        <v>0</v>
      </c>
      <c r="CZ9" s="9" cm="1">
        <f t="array" aca="1" ref="CZ9" ca="1">_xlfn.IFNA(MATCH(RAND(), _xlfn.POISSON.DIST({0,1,2,3,4,5,6,7,8,9},$P9, TRUE),1), 0)</f>
        <v>0</v>
      </c>
      <c r="DA9" s="9" cm="1">
        <f t="array" aca="1" ref="DA9" ca="1">_xlfn.IFNA(MATCH(RAND(), _xlfn.POISSON.DIST({0,1,2,3,4,5,6,7,8,9},$P9, TRUE),1), 0)</f>
        <v>2</v>
      </c>
      <c r="DB9" s="9" cm="1">
        <f t="array" aca="1" ref="DB9" ca="1">_xlfn.IFNA(MATCH(RAND(), _xlfn.POISSON.DIST({0,1,2,3,4,5,6,7,8,9},$P9, TRUE),1), 0)</f>
        <v>2</v>
      </c>
      <c r="DC9" s="9" cm="1">
        <f t="array" aca="1" ref="DC9" ca="1">_xlfn.IFNA(MATCH(RAND(), _xlfn.POISSON.DIST({0,1,2,3,4,5,6,7,8,9},$P9, TRUE),1), 0)</f>
        <v>3</v>
      </c>
      <c r="DD9" s="9" cm="1">
        <f t="array" aca="1" ref="DD9" ca="1">_xlfn.IFNA(MATCH(RAND(), _xlfn.POISSON.DIST({0,1,2,3,4,5,6,7,8,9},$P9, TRUE),1), 0)</f>
        <v>0</v>
      </c>
      <c r="DE9" s="9" cm="1">
        <f t="array" aca="1" ref="DE9" ca="1">_xlfn.IFNA(MATCH(RAND(), _xlfn.POISSON.DIST({0,1,2,3,4,5,6,7,8,9},$P9, TRUE),1), 0)</f>
        <v>2</v>
      </c>
      <c r="DF9" s="9" cm="1">
        <f t="array" aca="1" ref="DF9" ca="1">_xlfn.IFNA(MATCH(RAND(), _xlfn.POISSON.DIST({0,1,2,3,4,5,6,7,8,9},$P9, TRUE),1), 0)</f>
        <v>2</v>
      </c>
      <c r="DG9" s="9" cm="1">
        <f t="array" aca="1" ref="DG9" ca="1">_xlfn.IFNA(MATCH(RAND(), _xlfn.POISSON.DIST({0,1,2,3,4,5,6,7,8,9},$P9, TRUE),1), 0)</f>
        <v>1</v>
      </c>
      <c r="DH9" s="9" cm="1">
        <f t="array" aca="1" ref="DH9" ca="1">_xlfn.IFNA(MATCH(RAND(), _xlfn.POISSON.DIST({0,1,2,3,4,5,6,7,8,9},$P9, TRUE),1), 0)</f>
        <v>0</v>
      </c>
      <c r="DI9" s="9" cm="1">
        <f t="array" aca="1" ref="DI9" ca="1">_xlfn.IFNA(MATCH(RAND(), _xlfn.POISSON.DIST({0,1,2,3,4,5,6,7,8,9},$P9, TRUE),1), 0)</f>
        <v>2</v>
      </c>
      <c r="DJ9" s="9" cm="1">
        <f t="array" aca="1" ref="DJ9" ca="1">_xlfn.IFNA(MATCH(RAND(), _xlfn.POISSON.DIST({0,1,2,3,4,5,6,7,8,9},$P9, TRUE),1), 0)</f>
        <v>1</v>
      </c>
      <c r="DK9" s="9" cm="1">
        <f t="array" aca="1" ref="DK9" ca="1">_xlfn.IFNA(MATCH(RAND(), _xlfn.POISSON.DIST({0,1,2,3,4,5,6,7,8,9},$P9, TRUE),1), 0)</f>
        <v>1</v>
      </c>
      <c r="DL9" s="9" cm="1">
        <f t="array" aca="1" ref="DL9" ca="1">_xlfn.IFNA(MATCH(RAND(), _xlfn.POISSON.DIST({0,1,2,3,4,5,6,7,8,9},$P9, TRUE),1), 0)</f>
        <v>2</v>
      </c>
      <c r="DM9" s="9" cm="1">
        <f t="array" aca="1" ref="DM9" ca="1">_xlfn.IFNA(MATCH(RAND(), _xlfn.POISSON.DIST({0,1,2,3,4,5,6,7,8,9},$P9, TRUE),1), 0)</f>
        <v>0</v>
      </c>
      <c r="DN9" s="101"/>
      <c r="DO9" s="101"/>
      <c r="DP9" s="101"/>
      <c r="DQ9" s="101"/>
      <c r="DR9" s="101"/>
      <c r="DS9" s="2"/>
      <c r="EE9" s="35"/>
      <c r="EF9" s="35"/>
    </row>
    <row r="10" spans="1:136">
      <c r="B10" s="39"/>
      <c r="C10" s="36" t="s">
        <v>39204</v>
      </c>
      <c r="D10" s="37" t="s">
        <v>211</v>
      </c>
      <c r="E10" s="37" t="s">
        <v>212</v>
      </c>
      <c r="F10" s="38">
        <f ca="1">(AVERAGE(Q10:BN10))*(1+INDEX('Prédictions des phases de group'!$C$4:$O$36, MATCH('Matchs de cette année'!E10,'Prédictions des phases de group'!$D$4:$D$36,0),3))</f>
        <v>1.38</v>
      </c>
      <c r="G10" s="5" t="s">
        <v>213</v>
      </c>
      <c r="H10" s="38">
        <f ca="1">(AVERAGE(BP10:DM10))*(1+INDEX('Prédictions des phases de group'!$C$4:$O$36, MATCH('Matchs de cette année'!G10,'Prédictions des phases de group'!$D$4:$D$36,0),3))</f>
        <v>1.18</v>
      </c>
      <c r="I10" s="37" t="str">
        <f t="shared" ca="1" si="0"/>
        <v>France</v>
      </c>
      <c r="J10" s="66"/>
      <c r="K10" s="67"/>
      <c r="L10" s="37">
        <f t="shared" ca="1" si="1"/>
        <v>1.38</v>
      </c>
      <c r="M10" s="37">
        <f t="shared" ca="1" si="2"/>
        <v>1.18</v>
      </c>
      <c r="N10" s="37" t="str">
        <f t="shared" ca="1" si="3"/>
        <v>France</v>
      </c>
      <c r="O10" s="7">
        <f ca="1">(OFFSET('Annexe 3 – Buts par groupe'!$B$13,(INDEX('Annexe 1 – Données des équipes'!$B$13:$R$114,MATCH(G10,'Annexe 1 – Données des équipes'!$B$13:$B$114,0),4)/10),(INDEX('Annexe 1 – Données des équipes'!$B$13:$R$114,MATCH(E10,'Annexe 1 – Données des équipes'!$B$13:$B$114,0),4)/10)))</f>
        <v>1.5099502487562189</v>
      </c>
      <c r="P10" s="7">
        <f t="array" aca="1" ref="P10" ca="1">OFFSET('Annexe 3 – Buts par groupe'!$B$13,(INDEX('Annexe 1 – Données des équipes'!$B$13:$R$114, MATCH(E10,'Annexe 1 – Données des équipes'!$B$13:$B$114,0),4)/10), (INDEX('Annexe 1 – Données des équipes'!$B$13:$R$114, MATCH(G10, 'Annexe 1 – Données des équipes'!$B$13:$B$114,0),4)/10))</f>
        <v>0.99502487562189057</v>
      </c>
      <c r="Q10" s="9" cm="1">
        <f t="array" aca="1" ref="Q10" ca="1">_xlfn.IFNA(MATCH(RAND(), _xlfn.POISSON.DIST({0,1,2,3,4,5,6,7,8,9},$O10, TRUE),1), 0)</f>
        <v>2</v>
      </c>
      <c r="R10" s="9" cm="1">
        <f t="array" aca="1" ref="R10" ca="1">_xlfn.IFNA(MATCH(RAND(), _xlfn.POISSON.DIST({0,1,2,3,4,5,6,7,8,9},$O10, TRUE),1), 0)</f>
        <v>2</v>
      </c>
      <c r="S10" s="9" cm="1">
        <f t="array" aca="1" ref="S10" ca="1">_xlfn.IFNA(MATCH(RAND(), _xlfn.POISSON.DIST({0,1,2,3,4,5,6,7,8,9},$O10, TRUE),1), 0)</f>
        <v>1</v>
      </c>
      <c r="T10" s="9" cm="1">
        <f t="array" aca="1" ref="T10" ca="1">_xlfn.IFNA(MATCH(RAND(), _xlfn.POISSON.DIST({0,1,2,3,4,5,6,7,8,9},$O10, TRUE),1), 0)</f>
        <v>2</v>
      </c>
      <c r="U10" s="9" cm="1">
        <f t="array" aca="1" ref="U10" ca="1">_xlfn.IFNA(MATCH(RAND(), _xlfn.POISSON.DIST({0,1,2,3,4,5,6,7,8,9},$O10, TRUE),1), 0)</f>
        <v>2</v>
      </c>
      <c r="V10" s="9" cm="1">
        <f t="array" aca="1" ref="V10" ca="1">_xlfn.IFNA(MATCH(RAND(), _xlfn.POISSON.DIST({0,1,2,3,4,5,6,7,8,9},$O10, TRUE),1), 0)</f>
        <v>0</v>
      </c>
      <c r="W10" s="9" cm="1">
        <f t="array" aca="1" ref="W10" ca="1">_xlfn.IFNA(MATCH(RAND(), _xlfn.POISSON.DIST({0,1,2,3,4,5,6,7,8,9},$O10, TRUE),1), 0)</f>
        <v>2</v>
      </c>
      <c r="X10" s="9" cm="1">
        <f t="array" aca="1" ref="X10" ca="1">_xlfn.IFNA(MATCH(RAND(), _xlfn.POISSON.DIST({0,1,2,3,4,5,6,7,8,9},$O10, TRUE),1), 0)</f>
        <v>2</v>
      </c>
      <c r="Y10" s="9" cm="1">
        <f t="array" aca="1" ref="Y10" ca="1">_xlfn.IFNA(MATCH(RAND(), _xlfn.POISSON.DIST({0,1,2,3,4,5,6,7,8,9},$O10, TRUE),1), 0)</f>
        <v>2</v>
      </c>
      <c r="Z10" s="9" cm="1">
        <f t="array" aca="1" ref="Z10" ca="1">_xlfn.IFNA(MATCH(RAND(), _xlfn.POISSON.DIST({0,1,2,3,4,5,6,7,8,9},$O10, TRUE),1), 0)</f>
        <v>0</v>
      </c>
      <c r="AA10" s="9" cm="1">
        <f t="array" aca="1" ref="AA10" ca="1">_xlfn.IFNA(MATCH(RAND(), _xlfn.POISSON.DIST({0,1,2,3,4,5,6,7,8,9},$O10, TRUE),1), 0)</f>
        <v>1</v>
      </c>
      <c r="AB10" s="9" cm="1">
        <f t="array" aca="1" ref="AB10" ca="1">_xlfn.IFNA(MATCH(RAND(), _xlfn.POISSON.DIST({0,1,2,3,4,5,6,7,8,9},$O10, TRUE),1), 0)</f>
        <v>1</v>
      </c>
      <c r="AC10" s="9" cm="1">
        <f t="array" aca="1" ref="AC10" ca="1">_xlfn.IFNA(MATCH(RAND(), _xlfn.POISSON.DIST({0,1,2,3,4,5,6,7,8,9},$O10, TRUE),1), 0)</f>
        <v>2</v>
      </c>
      <c r="AD10" s="9" cm="1">
        <f t="array" aca="1" ref="AD10" ca="1">_xlfn.IFNA(MATCH(RAND(), _xlfn.POISSON.DIST({0,1,2,3,4,5,6,7,8,9},$O10, TRUE),1), 0)</f>
        <v>1</v>
      </c>
      <c r="AE10" s="9" cm="1">
        <f t="array" aca="1" ref="AE10" ca="1">_xlfn.IFNA(MATCH(RAND(), _xlfn.POISSON.DIST({0,1,2,3,4,5,6,7,8,9},$O10, TRUE),1), 0)</f>
        <v>1</v>
      </c>
      <c r="AF10" s="9" cm="1">
        <f t="array" aca="1" ref="AF10" ca="1">_xlfn.IFNA(MATCH(RAND(), _xlfn.POISSON.DIST({0,1,2,3,4,5,6,7,8,9},$O10, TRUE),1), 0)</f>
        <v>2</v>
      </c>
      <c r="AG10" s="9" cm="1">
        <f t="array" aca="1" ref="AG10" ca="1">_xlfn.IFNA(MATCH(RAND(), _xlfn.POISSON.DIST({0,1,2,3,4,5,6,7,8,9},$O10, TRUE),1), 0)</f>
        <v>0</v>
      </c>
      <c r="AH10" s="9" cm="1">
        <f t="array" aca="1" ref="AH10" ca="1">_xlfn.IFNA(MATCH(RAND(), _xlfn.POISSON.DIST({0,1,2,3,4,5,6,7,8,9},$O10, TRUE),1), 0)</f>
        <v>0</v>
      </c>
      <c r="AI10" s="9" cm="1">
        <f t="array" aca="1" ref="AI10" ca="1">_xlfn.IFNA(MATCH(RAND(), _xlfn.POISSON.DIST({0,1,2,3,4,5,6,7,8,9},$O10, TRUE),1), 0)</f>
        <v>0</v>
      </c>
      <c r="AJ10" s="9" cm="1">
        <f t="array" aca="1" ref="AJ10" ca="1">_xlfn.IFNA(MATCH(RAND(), _xlfn.POISSON.DIST({0,1,2,3,4,5,6,7,8,9},$O10, TRUE),1), 0)</f>
        <v>1</v>
      </c>
      <c r="AK10" s="9" cm="1">
        <f t="array" aca="1" ref="AK10" ca="1">_xlfn.IFNA(MATCH(RAND(), _xlfn.POISSON.DIST({0,1,2,3,4,5,6,7,8,9},$O10, TRUE),1), 0)</f>
        <v>3</v>
      </c>
      <c r="AL10" s="9" cm="1">
        <f t="array" aca="1" ref="AL10" ca="1">_xlfn.IFNA(MATCH(RAND(), _xlfn.POISSON.DIST({0,1,2,3,4,5,6,7,8,9},$O10, TRUE),1), 0)</f>
        <v>2</v>
      </c>
      <c r="AM10" s="9" cm="1">
        <f t="array" aca="1" ref="AM10" ca="1">_xlfn.IFNA(MATCH(RAND(), _xlfn.POISSON.DIST({0,1,2,3,4,5,6,7,8,9},$O10, TRUE),1), 0)</f>
        <v>1</v>
      </c>
      <c r="AN10" s="9" cm="1">
        <f t="array" aca="1" ref="AN10" ca="1">_xlfn.IFNA(MATCH(RAND(), _xlfn.POISSON.DIST({0,1,2,3,4,5,6,7,8,9},$O10, TRUE),1), 0)</f>
        <v>2</v>
      </c>
      <c r="AO10" s="9" cm="1">
        <f t="array" aca="1" ref="AO10" ca="1">_xlfn.IFNA(MATCH(RAND(), _xlfn.POISSON.DIST({0,1,2,3,4,5,6,7,8,9},$O10, TRUE),1), 0)</f>
        <v>0</v>
      </c>
      <c r="AP10" s="9" cm="1">
        <f t="array" aca="1" ref="AP10" ca="1">_xlfn.IFNA(MATCH(RAND(), _xlfn.POISSON.DIST({0,1,2,3,4,5,6,7,8,9},$O10, TRUE),1), 0)</f>
        <v>1</v>
      </c>
      <c r="AQ10" s="9" cm="1">
        <f t="array" aca="1" ref="AQ10" ca="1">_xlfn.IFNA(MATCH(RAND(), _xlfn.POISSON.DIST({0,1,2,3,4,5,6,7,8,9},$O10, TRUE),1), 0)</f>
        <v>1</v>
      </c>
      <c r="AR10" s="9" cm="1">
        <f t="array" aca="1" ref="AR10" ca="1">_xlfn.IFNA(MATCH(RAND(), _xlfn.POISSON.DIST({0,1,2,3,4,5,6,7,8,9},$O10, TRUE),1), 0)</f>
        <v>1</v>
      </c>
      <c r="AS10" s="9" cm="1">
        <f t="array" aca="1" ref="AS10" ca="1">_xlfn.IFNA(MATCH(RAND(), _xlfn.POISSON.DIST({0,1,2,3,4,5,6,7,8,9},$O10, TRUE),1), 0)</f>
        <v>0</v>
      </c>
      <c r="AT10" s="9" cm="1">
        <f t="array" aca="1" ref="AT10" ca="1">_xlfn.IFNA(MATCH(RAND(), _xlfn.POISSON.DIST({0,1,2,3,4,5,6,7,8,9},$O10, TRUE),1), 0)</f>
        <v>0</v>
      </c>
      <c r="AU10" s="9" cm="1">
        <f t="array" aca="1" ref="AU10" ca="1">_xlfn.IFNA(MATCH(RAND(), _xlfn.POISSON.DIST({0,1,2,3,4,5,6,7,8,9},$O10, TRUE),1), 0)</f>
        <v>3</v>
      </c>
      <c r="AV10" s="9" cm="1">
        <f t="array" aca="1" ref="AV10" ca="1">_xlfn.IFNA(MATCH(RAND(), _xlfn.POISSON.DIST({0,1,2,3,4,5,6,7,8,9},$O10, TRUE),1), 0)</f>
        <v>1</v>
      </c>
      <c r="AW10" s="9" cm="1">
        <f t="array" aca="1" ref="AW10" ca="1">_xlfn.IFNA(MATCH(RAND(), _xlfn.POISSON.DIST({0,1,2,3,4,5,6,7,8,9},$O10, TRUE),1), 0)</f>
        <v>3</v>
      </c>
      <c r="AX10" s="9" cm="1">
        <f t="array" aca="1" ref="AX10" ca="1">_xlfn.IFNA(MATCH(RAND(), _xlfn.POISSON.DIST({0,1,2,3,4,5,6,7,8,9},$O10, TRUE),1), 0)</f>
        <v>1</v>
      </c>
      <c r="AY10" s="9" cm="1">
        <f t="array" aca="1" ref="AY10" ca="1">_xlfn.IFNA(MATCH(RAND(), _xlfn.POISSON.DIST({0,1,2,3,4,5,6,7,8,9},$O10, TRUE),1), 0)</f>
        <v>2</v>
      </c>
      <c r="AZ10" s="9" cm="1">
        <f t="array" aca="1" ref="AZ10" ca="1">_xlfn.IFNA(MATCH(RAND(), _xlfn.POISSON.DIST({0,1,2,3,4,5,6,7,8,9},$O10, TRUE),1), 0)</f>
        <v>2</v>
      </c>
      <c r="BA10" s="9" cm="1">
        <f t="array" aca="1" ref="BA10" ca="1">_xlfn.IFNA(MATCH(RAND(), _xlfn.POISSON.DIST({0,1,2,3,4,5,6,7,8,9},$O10, TRUE),1), 0)</f>
        <v>3</v>
      </c>
      <c r="BB10" s="9" cm="1">
        <f t="array" aca="1" ref="BB10" ca="1">_xlfn.IFNA(MATCH(RAND(), _xlfn.POISSON.DIST({0,1,2,3,4,5,6,7,8,9},$O10, TRUE),1), 0)</f>
        <v>1</v>
      </c>
      <c r="BC10" s="9" cm="1">
        <f t="array" aca="1" ref="BC10" ca="1">_xlfn.IFNA(MATCH(RAND(), _xlfn.POISSON.DIST({0,1,2,3,4,5,6,7,8,9},$O10, TRUE),1), 0)</f>
        <v>4</v>
      </c>
      <c r="BD10" s="9" cm="1">
        <f t="array" aca="1" ref="BD10" ca="1">_xlfn.IFNA(MATCH(RAND(), _xlfn.POISSON.DIST({0,1,2,3,4,5,6,7,8,9},$O10, TRUE),1), 0)</f>
        <v>2</v>
      </c>
      <c r="BE10" s="9" cm="1">
        <f t="array" aca="1" ref="BE10" ca="1">_xlfn.IFNA(MATCH(RAND(), _xlfn.POISSON.DIST({0,1,2,3,4,5,6,7,8,9},$O10, TRUE),1), 0)</f>
        <v>1</v>
      </c>
      <c r="BF10" s="9" cm="1">
        <f t="array" aca="1" ref="BF10" ca="1">_xlfn.IFNA(MATCH(RAND(), _xlfn.POISSON.DIST({0,1,2,3,4,5,6,7,8,9},$O10, TRUE),1), 0)</f>
        <v>0</v>
      </c>
      <c r="BG10" s="9" cm="1">
        <f t="array" aca="1" ref="BG10" ca="1">_xlfn.IFNA(MATCH(RAND(), _xlfn.POISSON.DIST({0,1,2,3,4,5,6,7,8,9},$O10, TRUE),1), 0)</f>
        <v>3</v>
      </c>
      <c r="BH10" s="9" cm="1">
        <f t="array" aca="1" ref="BH10" ca="1">_xlfn.IFNA(MATCH(RAND(), _xlfn.POISSON.DIST({0,1,2,3,4,5,6,7,8,9},$O10, TRUE),1), 0)</f>
        <v>1</v>
      </c>
      <c r="BI10" s="9" cm="1">
        <f t="array" aca="1" ref="BI10" ca="1">_xlfn.IFNA(MATCH(RAND(), _xlfn.POISSON.DIST({0,1,2,3,4,5,6,7,8,9},$O10, TRUE),1), 0)</f>
        <v>0</v>
      </c>
      <c r="BJ10" s="9" cm="1">
        <f t="array" aca="1" ref="BJ10" ca="1">_xlfn.IFNA(MATCH(RAND(), _xlfn.POISSON.DIST({0,1,2,3,4,5,6,7,8,9},$O10, TRUE),1), 0)</f>
        <v>1</v>
      </c>
      <c r="BK10" s="9" cm="1">
        <f t="array" aca="1" ref="BK10" ca="1">_xlfn.IFNA(MATCH(RAND(), _xlfn.POISSON.DIST({0,1,2,3,4,5,6,7,8,9},$O10, TRUE),1), 0)</f>
        <v>1</v>
      </c>
      <c r="BL10" s="9" cm="1">
        <f t="array" aca="1" ref="BL10" ca="1">_xlfn.IFNA(MATCH(RAND(), _xlfn.POISSON.DIST({0,1,2,3,4,5,6,7,8,9},$O10, TRUE),1), 0)</f>
        <v>3</v>
      </c>
      <c r="BM10" s="9" cm="1">
        <f t="array" aca="1" ref="BM10" ca="1">_xlfn.IFNA(MATCH(RAND(), _xlfn.POISSON.DIST({0,1,2,3,4,5,6,7,8,9},$O10, TRUE),1), 0)</f>
        <v>0</v>
      </c>
      <c r="BN10" s="9" cm="1">
        <f t="array" aca="1" ref="BN10" ca="1">_xlfn.IFNA(MATCH(RAND(), _xlfn.POISSON.DIST({0,1,2,3,4,5,6,7,8,9},$O10, TRUE),1), 0)</f>
        <v>2</v>
      </c>
      <c r="BP10" s="9" cm="1">
        <f t="array" aca="1" ref="BP10" ca="1">_xlfn.IFNA(MATCH(RAND(), _xlfn.POISSON.DIST({0,1,2,3,4,5,6,7,8,9},$P10, TRUE),1), 0)</f>
        <v>1</v>
      </c>
      <c r="BQ10" s="9" cm="1">
        <f t="array" aca="1" ref="BQ10" ca="1">_xlfn.IFNA(MATCH(RAND(), _xlfn.POISSON.DIST({0,1,2,3,4,5,6,7,8,9},$P10, TRUE),1), 0)</f>
        <v>0</v>
      </c>
      <c r="BR10" s="9" cm="1">
        <f t="array" aca="1" ref="BR10" ca="1">_xlfn.IFNA(MATCH(RAND(), _xlfn.POISSON.DIST({0,1,2,3,4,5,6,7,8,9},$P10, TRUE),1), 0)</f>
        <v>2</v>
      </c>
      <c r="BS10" s="9" cm="1">
        <f t="array" aca="1" ref="BS10" ca="1">_xlfn.IFNA(MATCH(RAND(), _xlfn.POISSON.DIST({0,1,2,3,4,5,6,7,8,9},$P10, TRUE),1), 0)</f>
        <v>1</v>
      </c>
      <c r="BT10" s="9" cm="1">
        <f t="array" aca="1" ref="BT10" ca="1">_xlfn.IFNA(MATCH(RAND(), _xlfn.POISSON.DIST({0,1,2,3,4,5,6,7,8,9},$P10, TRUE),1), 0)</f>
        <v>1</v>
      </c>
      <c r="BU10" s="9" cm="1">
        <f t="array" aca="1" ref="BU10" ca="1">_xlfn.IFNA(MATCH(RAND(), _xlfn.POISSON.DIST({0,1,2,3,4,5,6,7,8,9},$P10, TRUE),1), 0)</f>
        <v>1</v>
      </c>
      <c r="BV10" s="9" cm="1">
        <f t="array" aca="1" ref="BV10" ca="1">_xlfn.IFNA(MATCH(RAND(), _xlfn.POISSON.DIST({0,1,2,3,4,5,6,7,8,9},$P10, TRUE),1), 0)</f>
        <v>3</v>
      </c>
      <c r="BW10" s="9" cm="1">
        <f t="array" aca="1" ref="BW10" ca="1">_xlfn.IFNA(MATCH(RAND(), _xlfn.POISSON.DIST({0,1,2,3,4,5,6,7,8,9},$P10, TRUE),1), 0)</f>
        <v>1</v>
      </c>
      <c r="BX10" s="9" cm="1">
        <f t="array" aca="1" ref="BX10" ca="1">_xlfn.IFNA(MATCH(RAND(), _xlfn.POISSON.DIST({0,1,2,3,4,5,6,7,8,9},$P10, TRUE),1), 0)</f>
        <v>0</v>
      </c>
      <c r="BY10" s="9" cm="1">
        <f t="array" aca="1" ref="BY10" ca="1">_xlfn.IFNA(MATCH(RAND(), _xlfn.POISSON.DIST({0,1,2,3,4,5,6,7,8,9},$P10, TRUE),1), 0)</f>
        <v>4</v>
      </c>
      <c r="BZ10" s="9" cm="1">
        <f t="array" aca="1" ref="BZ10" ca="1">_xlfn.IFNA(MATCH(RAND(), _xlfn.POISSON.DIST({0,1,2,3,4,5,6,7,8,9},$P10, TRUE),1), 0)</f>
        <v>0</v>
      </c>
      <c r="CA10" s="9" cm="1">
        <f t="array" aca="1" ref="CA10" ca="1">_xlfn.IFNA(MATCH(RAND(), _xlfn.POISSON.DIST({0,1,2,3,4,5,6,7,8,9},$P10, TRUE),1), 0)</f>
        <v>0</v>
      </c>
      <c r="CB10" s="9" cm="1">
        <f t="array" aca="1" ref="CB10" ca="1">_xlfn.IFNA(MATCH(RAND(), _xlfn.POISSON.DIST({0,1,2,3,4,5,6,7,8,9},$P10, TRUE),1), 0)</f>
        <v>2</v>
      </c>
      <c r="CC10" s="9" cm="1">
        <f t="array" aca="1" ref="CC10" ca="1">_xlfn.IFNA(MATCH(RAND(), _xlfn.POISSON.DIST({0,1,2,3,4,5,6,7,8,9},$P10, TRUE),1), 0)</f>
        <v>1</v>
      </c>
      <c r="CD10" s="9" cm="1">
        <f t="array" aca="1" ref="CD10" ca="1">_xlfn.IFNA(MATCH(RAND(), _xlfn.POISSON.DIST({0,1,2,3,4,5,6,7,8,9},$P10, TRUE),1), 0)</f>
        <v>4</v>
      </c>
      <c r="CE10" s="9" cm="1">
        <f t="array" aca="1" ref="CE10" ca="1">_xlfn.IFNA(MATCH(RAND(), _xlfn.POISSON.DIST({0,1,2,3,4,5,6,7,8,9},$P10, TRUE),1), 0)</f>
        <v>1</v>
      </c>
      <c r="CF10" s="9" cm="1">
        <f t="array" aca="1" ref="CF10" ca="1">_xlfn.IFNA(MATCH(RAND(), _xlfn.POISSON.DIST({0,1,2,3,4,5,6,7,8,9},$P10, TRUE),1), 0)</f>
        <v>0</v>
      </c>
      <c r="CG10" s="9" cm="1">
        <f t="array" aca="1" ref="CG10" ca="1">_xlfn.IFNA(MATCH(RAND(), _xlfn.POISSON.DIST({0,1,2,3,4,5,6,7,8,9},$P10, TRUE),1), 0)</f>
        <v>0</v>
      </c>
      <c r="CH10" s="9" cm="1">
        <f t="array" aca="1" ref="CH10" ca="1">_xlfn.IFNA(MATCH(RAND(), _xlfn.POISSON.DIST({0,1,2,3,4,5,6,7,8,9},$P10, TRUE),1), 0)</f>
        <v>0</v>
      </c>
      <c r="CI10" s="9" cm="1">
        <f t="array" aca="1" ref="CI10" ca="1">_xlfn.IFNA(MATCH(RAND(), _xlfn.POISSON.DIST({0,1,2,3,4,5,6,7,8,9},$P10, TRUE),1), 0)</f>
        <v>1</v>
      </c>
      <c r="CJ10" s="9" cm="1">
        <f t="array" aca="1" ref="CJ10" ca="1">_xlfn.IFNA(MATCH(RAND(), _xlfn.POISSON.DIST({0,1,2,3,4,5,6,7,8,9},$P10, TRUE),1), 0)</f>
        <v>1</v>
      </c>
      <c r="CK10" s="9" cm="1">
        <f t="array" aca="1" ref="CK10" ca="1">_xlfn.IFNA(MATCH(RAND(), _xlfn.POISSON.DIST({0,1,2,3,4,5,6,7,8,9},$P10, TRUE),1), 0)</f>
        <v>3</v>
      </c>
      <c r="CL10" s="9" cm="1">
        <f t="array" aca="1" ref="CL10" ca="1">_xlfn.IFNA(MATCH(RAND(), _xlfn.POISSON.DIST({0,1,2,3,4,5,6,7,8,9},$P10, TRUE),1), 0)</f>
        <v>1</v>
      </c>
      <c r="CM10" s="9" cm="1">
        <f t="array" aca="1" ref="CM10" ca="1">_xlfn.IFNA(MATCH(RAND(), _xlfn.POISSON.DIST({0,1,2,3,4,5,6,7,8,9},$P10, TRUE),1), 0)</f>
        <v>2</v>
      </c>
      <c r="CN10" s="9" cm="1">
        <f t="array" aca="1" ref="CN10" ca="1">_xlfn.IFNA(MATCH(RAND(), _xlfn.POISSON.DIST({0,1,2,3,4,5,6,7,8,9},$P10, TRUE),1), 0)</f>
        <v>2</v>
      </c>
      <c r="CO10" s="9" cm="1">
        <f t="array" aca="1" ref="CO10" ca="1">_xlfn.IFNA(MATCH(RAND(), _xlfn.POISSON.DIST({0,1,2,3,4,5,6,7,8,9},$P10, TRUE),1), 0)</f>
        <v>2</v>
      </c>
      <c r="CP10" s="9" cm="1">
        <f t="array" aca="1" ref="CP10" ca="1">_xlfn.IFNA(MATCH(RAND(), _xlfn.POISSON.DIST({0,1,2,3,4,5,6,7,8,9},$P10, TRUE),1), 0)</f>
        <v>1</v>
      </c>
      <c r="CQ10" s="9" cm="1">
        <f t="array" aca="1" ref="CQ10" ca="1">_xlfn.IFNA(MATCH(RAND(), _xlfn.POISSON.DIST({0,1,2,3,4,5,6,7,8,9},$P10, TRUE),1), 0)</f>
        <v>1</v>
      </c>
      <c r="CR10" s="9" cm="1">
        <f t="array" aca="1" ref="CR10" ca="1">_xlfn.IFNA(MATCH(RAND(), _xlfn.POISSON.DIST({0,1,2,3,4,5,6,7,8,9},$P10, TRUE),1), 0)</f>
        <v>1</v>
      </c>
      <c r="CS10" s="9" cm="1">
        <f t="array" aca="1" ref="CS10" ca="1">_xlfn.IFNA(MATCH(RAND(), _xlfn.POISSON.DIST({0,1,2,3,4,5,6,7,8,9},$P10, TRUE),1), 0)</f>
        <v>0</v>
      </c>
      <c r="CT10" s="9" cm="1">
        <f t="array" aca="1" ref="CT10" ca="1">_xlfn.IFNA(MATCH(RAND(), _xlfn.POISSON.DIST({0,1,2,3,4,5,6,7,8,9},$P10, TRUE),1), 0)</f>
        <v>1</v>
      </c>
      <c r="CU10" s="9" cm="1">
        <f t="array" aca="1" ref="CU10" ca="1">_xlfn.IFNA(MATCH(RAND(), _xlfn.POISSON.DIST({0,1,2,3,4,5,6,7,8,9},$P10, TRUE),1), 0)</f>
        <v>2</v>
      </c>
      <c r="CV10" s="9" cm="1">
        <f t="array" aca="1" ref="CV10" ca="1">_xlfn.IFNA(MATCH(RAND(), _xlfn.POISSON.DIST({0,1,2,3,4,5,6,7,8,9},$P10, TRUE),1), 0)</f>
        <v>2</v>
      </c>
      <c r="CW10" s="9" cm="1">
        <f t="array" aca="1" ref="CW10" ca="1">_xlfn.IFNA(MATCH(RAND(), _xlfn.POISSON.DIST({0,1,2,3,4,5,6,7,8,9},$P10, TRUE),1), 0)</f>
        <v>1</v>
      </c>
      <c r="CX10" s="9" cm="1">
        <f t="array" aca="1" ref="CX10" ca="1">_xlfn.IFNA(MATCH(RAND(), _xlfn.POISSON.DIST({0,1,2,3,4,5,6,7,8,9},$P10, TRUE),1), 0)</f>
        <v>0</v>
      </c>
      <c r="CY10" s="9" cm="1">
        <f t="array" aca="1" ref="CY10" ca="1">_xlfn.IFNA(MATCH(RAND(), _xlfn.POISSON.DIST({0,1,2,3,4,5,6,7,8,9},$P10, TRUE),1), 0)</f>
        <v>3</v>
      </c>
      <c r="CZ10" s="9" cm="1">
        <f t="array" aca="1" ref="CZ10" ca="1">_xlfn.IFNA(MATCH(RAND(), _xlfn.POISSON.DIST({0,1,2,3,4,5,6,7,8,9},$P10, TRUE),1), 0)</f>
        <v>0</v>
      </c>
      <c r="DA10" s="9" cm="1">
        <f t="array" aca="1" ref="DA10" ca="1">_xlfn.IFNA(MATCH(RAND(), _xlfn.POISSON.DIST({0,1,2,3,4,5,6,7,8,9},$P10, TRUE),1), 0)</f>
        <v>0</v>
      </c>
      <c r="DB10" s="9" cm="1">
        <f t="array" aca="1" ref="DB10" ca="1">_xlfn.IFNA(MATCH(RAND(), _xlfn.POISSON.DIST({0,1,2,3,4,5,6,7,8,9},$P10, TRUE),1), 0)</f>
        <v>1</v>
      </c>
      <c r="DC10" s="9" cm="1">
        <f t="array" aca="1" ref="DC10" ca="1">_xlfn.IFNA(MATCH(RAND(), _xlfn.POISSON.DIST({0,1,2,3,4,5,6,7,8,9},$P10, TRUE),1), 0)</f>
        <v>2</v>
      </c>
      <c r="DD10" s="9" cm="1">
        <f t="array" aca="1" ref="DD10" ca="1">_xlfn.IFNA(MATCH(RAND(), _xlfn.POISSON.DIST({0,1,2,3,4,5,6,7,8,9},$P10, TRUE),1), 0)</f>
        <v>1</v>
      </c>
      <c r="DE10" s="9" cm="1">
        <f t="array" aca="1" ref="DE10" ca="1">_xlfn.IFNA(MATCH(RAND(), _xlfn.POISSON.DIST({0,1,2,3,4,5,6,7,8,9},$P10, TRUE),1), 0)</f>
        <v>1</v>
      </c>
      <c r="DF10" s="9" cm="1">
        <f t="array" aca="1" ref="DF10" ca="1">_xlfn.IFNA(MATCH(RAND(), _xlfn.POISSON.DIST({0,1,2,3,4,5,6,7,8,9},$P10, TRUE),1), 0)</f>
        <v>0</v>
      </c>
      <c r="DG10" s="9" cm="1">
        <f t="array" aca="1" ref="DG10" ca="1">_xlfn.IFNA(MATCH(RAND(), _xlfn.POISSON.DIST({0,1,2,3,4,5,6,7,8,9},$P10, TRUE),1), 0)</f>
        <v>1</v>
      </c>
      <c r="DH10" s="9" cm="1">
        <f t="array" aca="1" ref="DH10" ca="1">_xlfn.IFNA(MATCH(RAND(), _xlfn.POISSON.DIST({0,1,2,3,4,5,6,7,8,9},$P10, TRUE),1), 0)</f>
        <v>1</v>
      </c>
      <c r="DI10" s="9" cm="1">
        <f t="array" aca="1" ref="DI10" ca="1">_xlfn.IFNA(MATCH(RAND(), _xlfn.POISSON.DIST({0,1,2,3,4,5,6,7,8,9},$P10, TRUE),1), 0)</f>
        <v>1</v>
      </c>
      <c r="DJ10" s="9" cm="1">
        <f t="array" aca="1" ref="DJ10" ca="1">_xlfn.IFNA(MATCH(RAND(), _xlfn.POISSON.DIST({0,1,2,3,4,5,6,7,8,9},$P10, TRUE),1), 0)</f>
        <v>1</v>
      </c>
      <c r="DK10" s="9" cm="1">
        <f t="array" aca="1" ref="DK10" ca="1">_xlfn.IFNA(MATCH(RAND(), _xlfn.POISSON.DIST({0,1,2,3,4,5,6,7,8,9},$P10, TRUE),1), 0)</f>
        <v>0</v>
      </c>
      <c r="DL10" s="9" cm="1">
        <f t="array" aca="1" ref="DL10" ca="1">_xlfn.IFNA(MATCH(RAND(), _xlfn.POISSON.DIST({0,1,2,3,4,5,6,7,8,9},$P10, TRUE),1), 0)</f>
        <v>1</v>
      </c>
      <c r="DM10" s="9" cm="1">
        <f t="array" aca="1" ref="DM10" ca="1">_xlfn.IFNA(MATCH(RAND(), _xlfn.POISSON.DIST({0,1,2,3,4,5,6,7,8,9},$P10, TRUE),1), 0)</f>
        <v>3</v>
      </c>
      <c r="DN10" s="101"/>
      <c r="DO10" s="101"/>
      <c r="DP10" s="101"/>
      <c r="DQ10" s="101"/>
      <c r="DR10" s="101"/>
      <c r="DS10" s="2"/>
      <c r="EE10" s="35"/>
      <c r="EF10" s="35"/>
    </row>
    <row r="11" spans="1:136">
      <c r="B11" s="39"/>
      <c r="C11" s="36" t="s">
        <v>39204</v>
      </c>
      <c r="D11" s="37" t="s">
        <v>214</v>
      </c>
      <c r="E11" s="37" t="s">
        <v>215</v>
      </c>
      <c r="F11" s="38">
        <f ca="1">(AVERAGE(Q11:BN11))*(1+INDEX('Prédictions des phases de group'!$C$4:$O$36, MATCH('Matchs de cette année'!E11,'Prédictions des phases de group'!$D$4:$D$36,0),3))</f>
        <v>1.7</v>
      </c>
      <c r="G11" s="5" t="s">
        <v>216</v>
      </c>
      <c r="H11" s="38">
        <f ca="1">(AVERAGE(BP11:DM11))*(1+INDEX('Prédictions des phases de group'!$C$4:$O$36, MATCH('Matchs de cette année'!G11,'Prédictions des phases de group'!$D$4:$D$36,0),3))</f>
        <v>1.34</v>
      </c>
      <c r="I11" s="37" t="str">
        <f t="shared" ca="1" si="0"/>
        <v>Pérou</v>
      </c>
      <c r="J11" s="66"/>
      <c r="K11" s="67"/>
      <c r="L11" s="37">
        <f t="shared" ca="1" si="1"/>
        <v>1.7</v>
      </c>
      <c r="M11" s="37">
        <f t="shared" ca="1" si="2"/>
        <v>1.34</v>
      </c>
      <c r="N11" s="37" t="str">
        <f t="shared" ca="1" si="3"/>
        <v>Pérou</v>
      </c>
      <c r="O11" s="7">
        <f ca="1">(OFFSET('Annexe 3 – Buts par groupe'!$B$13,(INDEX('Annexe 1 – Données des équipes'!$B$13:$R$114,MATCH(G11,'Annexe 1 – Données des équipes'!$B$13:$B$114,0),4)/10),(INDEX('Annexe 1 – Données des équipes'!$B$13:$R$114,MATCH(E11,'Annexe 1 – Données des équipes'!$B$13:$B$114,0),4)/10)))</f>
        <v>1.2524752475247525</v>
      </c>
      <c r="P11" s="7">
        <f t="array" aca="1" ref="P11" ca="1">OFFSET('Annexe 3 – Buts par groupe'!$B$13,(INDEX('Annexe 1 – Données des équipes'!$B$13:$R$114, MATCH(E11,'Annexe 1 – Données des équipes'!$B$13:$B$114,0),4)/10), (INDEX('Annexe 1 – Données des équipes'!$B$13:$R$114, MATCH(G11, 'Annexe 1 – Données des équipes'!$B$13:$B$114,0),4)/10))</f>
        <v>1.2524752475247525</v>
      </c>
      <c r="Q11" s="9" cm="1">
        <f t="array" aca="1" ref="Q11" ca="1">_xlfn.IFNA(MATCH(RAND(), _xlfn.POISSON.DIST({0,1,2,3,4,5,6,7,8,9},$O11, TRUE),1), 0)</f>
        <v>2</v>
      </c>
      <c r="R11" s="9" cm="1">
        <f t="array" aca="1" ref="R11" ca="1">_xlfn.IFNA(MATCH(RAND(), _xlfn.POISSON.DIST({0,1,2,3,4,5,6,7,8,9},$O11, TRUE),1), 0)</f>
        <v>2</v>
      </c>
      <c r="S11" s="9" cm="1">
        <f t="array" aca="1" ref="S11" ca="1">_xlfn.IFNA(MATCH(RAND(), _xlfn.POISSON.DIST({0,1,2,3,4,5,6,7,8,9},$O11, TRUE),1), 0)</f>
        <v>3</v>
      </c>
      <c r="T11" s="9" cm="1">
        <f t="array" aca="1" ref="T11" ca="1">_xlfn.IFNA(MATCH(RAND(), _xlfn.POISSON.DIST({0,1,2,3,4,5,6,7,8,9},$O11, TRUE),1), 0)</f>
        <v>2</v>
      </c>
      <c r="U11" s="9" cm="1">
        <f t="array" aca="1" ref="U11" ca="1">_xlfn.IFNA(MATCH(RAND(), _xlfn.POISSON.DIST({0,1,2,3,4,5,6,7,8,9},$O11, TRUE),1), 0)</f>
        <v>4</v>
      </c>
      <c r="V11" s="9" cm="1">
        <f t="array" aca="1" ref="V11" ca="1">_xlfn.IFNA(MATCH(RAND(), _xlfn.POISSON.DIST({0,1,2,3,4,5,6,7,8,9},$O11, TRUE),1), 0)</f>
        <v>2</v>
      </c>
      <c r="W11" s="9" cm="1">
        <f t="array" aca="1" ref="W11" ca="1">_xlfn.IFNA(MATCH(RAND(), _xlfn.POISSON.DIST({0,1,2,3,4,5,6,7,8,9},$O11, TRUE),1), 0)</f>
        <v>3</v>
      </c>
      <c r="X11" s="9" cm="1">
        <f t="array" aca="1" ref="X11" ca="1">_xlfn.IFNA(MATCH(RAND(), _xlfn.POISSON.DIST({0,1,2,3,4,5,6,7,8,9},$O11, TRUE),1), 0)</f>
        <v>3</v>
      </c>
      <c r="Y11" s="9" cm="1">
        <f t="array" aca="1" ref="Y11" ca="1">_xlfn.IFNA(MATCH(RAND(), _xlfn.POISSON.DIST({0,1,2,3,4,5,6,7,8,9},$O11, TRUE),1), 0)</f>
        <v>2</v>
      </c>
      <c r="Z11" s="9" cm="1">
        <f t="array" aca="1" ref="Z11" ca="1">_xlfn.IFNA(MATCH(RAND(), _xlfn.POISSON.DIST({0,1,2,3,4,5,6,7,8,9},$O11, TRUE),1), 0)</f>
        <v>2</v>
      </c>
      <c r="AA11" s="9" cm="1">
        <f t="array" aca="1" ref="AA11" ca="1">_xlfn.IFNA(MATCH(RAND(), _xlfn.POISSON.DIST({0,1,2,3,4,5,6,7,8,9},$O11, TRUE),1), 0)</f>
        <v>1</v>
      </c>
      <c r="AB11" s="9" cm="1">
        <f t="array" aca="1" ref="AB11" ca="1">_xlfn.IFNA(MATCH(RAND(), _xlfn.POISSON.DIST({0,1,2,3,4,5,6,7,8,9},$O11, TRUE),1), 0)</f>
        <v>3</v>
      </c>
      <c r="AC11" s="9" cm="1">
        <f t="array" aca="1" ref="AC11" ca="1">_xlfn.IFNA(MATCH(RAND(), _xlfn.POISSON.DIST({0,1,2,3,4,5,6,7,8,9},$O11, TRUE),1), 0)</f>
        <v>2</v>
      </c>
      <c r="AD11" s="9" cm="1">
        <f t="array" aca="1" ref="AD11" ca="1">_xlfn.IFNA(MATCH(RAND(), _xlfn.POISSON.DIST({0,1,2,3,4,5,6,7,8,9},$O11, TRUE),1), 0)</f>
        <v>4</v>
      </c>
      <c r="AE11" s="9" cm="1">
        <f t="array" aca="1" ref="AE11" ca="1">_xlfn.IFNA(MATCH(RAND(), _xlfn.POISSON.DIST({0,1,2,3,4,5,6,7,8,9},$O11, TRUE),1), 0)</f>
        <v>2</v>
      </c>
      <c r="AF11" s="9" cm="1">
        <f t="array" aca="1" ref="AF11" ca="1">_xlfn.IFNA(MATCH(RAND(), _xlfn.POISSON.DIST({0,1,2,3,4,5,6,7,8,9},$O11, TRUE),1), 0)</f>
        <v>1</v>
      </c>
      <c r="AG11" s="9" cm="1">
        <f t="array" aca="1" ref="AG11" ca="1">_xlfn.IFNA(MATCH(RAND(), _xlfn.POISSON.DIST({0,1,2,3,4,5,6,7,8,9},$O11, TRUE),1), 0)</f>
        <v>0</v>
      </c>
      <c r="AH11" s="9" cm="1">
        <f t="array" aca="1" ref="AH11" ca="1">_xlfn.IFNA(MATCH(RAND(), _xlfn.POISSON.DIST({0,1,2,3,4,5,6,7,8,9},$O11, TRUE),1), 0)</f>
        <v>2</v>
      </c>
      <c r="AI11" s="9" cm="1">
        <f t="array" aca="1" ref="AI11" ca="1">_xlfn.IFNA(MATCH(RAND(), _xlfn.POISSON.DIST({0,1,2,3,4,5,6,7,8,9},$O11, TRUE),1), 0)</f>
        <v>2</v>
      </c>
      <c r="AJ11" s="9" cm="1">
        <f t="array" aca="1" ref="AJ11" ca="1">_xlfn.IFNA(MATCH(RAND(), _xlfn.POISSON.DIST({0,1,2,3,4,5,6,7,8,9},$O11, TRUE),1), 0)</f>
        <v>0</v>
      </c>
      <c r="AK11" s="9" cm="1">
        <f t="array" aca="1" ref="AK11" ca="1">_xlfn.IFNA(MATCH(RAND(), _xlfn.POISSON.DIST({0,1,2,3,4,5,6,7,8,9},$O11, TRUE),1), 0)</f>
        <v>1</v>
      </c>
      <c r="AL11" s="9" cm="1">
        <f t="array" aca="1" ref="AL11" ca="1">_xlfn.IFNA(MATCH(RAND(), _xlfn.POISSON.DIST({0,1,2,3,4,5,6,7,8,9},$O11, TRUE),1), 0)</f>
        <v>3</v>
      </c>
      <c r="AM11" s="9" cm="1">
        <f t="array" aca="1" ref="AM11" ca="1">_xlfn.IFNA(MATCH(RAND(), _xlfn.POISSON.DIST({0,1,2,3,4,5,6,7,8,9},$O11, TRUE),1), 0)</f>
        <v>4</v>
      </c>
      <c r="AN11" s="9" cm="1">
        <f t="array" aca="1" ref="AN11" ca="1">_xlfn.IFNA(MATCH(RAND(), _xlfn.POISSON.DIST({0,1,2,3,4,5,6,7,8,9},$O11, TRUE),1), 0)</f>
        <v>1</v>
      </c>
      <c r="AO11" s="9" cm="1">
        <f t="array" aca="1" ref="AO11" ca="1">_xlfn.IFNA(MATCH(RAND(), _xlfn.POISSON.DIST({0,1,2,3,4,5,6,7,8,9},$O11, TRUE),1), 0)</f>
        <v>0</v>
      </c>
      <c r="AP11" s="9" cm="1">
        <f t="array" aca="1" ref="AP11" ca="1">_xlfn.IFNA(MATCH(RAND(), _xlfn.POISSON.DIST({0,1,2,3,4,5,6,7,8,9},$O11, TRUE),1), 0)</f>
        <v>0</v>
      </c>
      <c r="AQ11" s="9" cm="1">
        <f t="array" aca="1" ref="AQ11" ca="1">_xlfn.IFNA(MATCH(RAND(), _xlfn.POISSON.DIST({0,1,2,3,4,5,6,7,8,9},$O11, TRUE),1), 0)</f>
        <v>1</v>
      </c>
      <c r="AR11" s="9" cm="1">
        <f t="array" aca="1" ref="AR11" ca="1">_xlfn.IFNA(MATCH(RAND(), _xlfn.POISSON.DIST({0,1,2,3,4,5,6,7,8,9},$O11, TRUE),1), 0)</f>
        <v>3</v>
      </c>
      <c r="AS11" s="9" cm="1">
        <f t="array" aca="1" ref="AS11" ca="1">_xlfn.IFNA(MATCH(RAND(), _xlfn.POISSON.DIST({0,1,2,3,4,5,6,7,8,9},$O11, TRUE),1), 0)</f>
        <v>0</v>
      </c>
      <c r="AT11" s="9" cm="1">
        <f t="array" aca="1" ref="AT11" ca="1">_xlfn.IFNA(MATCH(RAND(), _xlfn.POISSON.DIST({0,1,2,3,4,5,6,7,8,9},$O11, TRUE),1), 0)</f>
        <v>0</v>
      </c>
      <c r="AU11" s="9" cm="1">
        <f t="array" aca="1" ref="AU11" ca="1">_xlfn.IFNA(MATCH(RAND(), _xlfn.POISSON.DIST({0,1,2,3,4,5,6,7,8,9},$O11, TRUE),1), 0)</f>
        <v>2</v>
      </c>
      <c r="AV11" s="9" cm="1">
        <f t="array" aca="1" ref="AV11" ca="1">_xlfn.IFNA(MATCH(RAND(), _xlfn.POISSON.DIST({0,1,2,3,4,5,6,7,8,9},$O11, TRUE),1), 0)</f>
        <v>1</v>
      </c>
      <c r="AW11" s="9" cm="1">
        <f t="array" aca="1" ref="AW11" ca="1">_xlfn.IFNA(MATCH(RAND(), _xlfn.POISSON.DIST({0,1,2,3,4,5,6,7,8,9},$O11, TRUE),1), 0)</f>
        <v>1</v>
      </c>
      <c r="AX11" s="9" cm="1">
        <f t="array" aca="1" ref="AX11" ca="1">_xlfn.IFNA(MATCH(RAND(), _xlfn.POISSON.DIST({0,1,2,3,4,5,6,7,8,9},$O11, TRUE),1), 0)</f>
        <v>0</v>
      </c>
      <c r="AY11" s="9" cm="1">
        <f t="array" aca="1" ref="AY11" ca="1">_xlfn.IFNA(MATCH(RAND(), _xlfn.POISSON.DIST({0,1,2,3,4,5,6,7,8,9},$O11, TRUE),1), 0)</f>
        <v>0</v>
      </c>
      <c r="AZ11" s="9" cm="1">
        <f t="array" aca="1" ref="AZ11" ca="1">_xlfn.IFNA(MATCH(RAND(), _xlfn.POISSON.DIST({0,1,2,3,4,5,6,7,8,9},$O11, TRUE),1), 0)</f>
        <v>2</v>
      </c>
      <c r="BA11" s="9" cm="1">
        <f t="array" aca="1" ref="BA11" ca="1">_xlfn.IFNA(MATCH(RAND(), _xlfn.POISSON.DIST({0,1,2,3,4,5,6,7,8,9},$O11, TRUE),1), 0)</f>
        <v>2</v>
      </c>
      <c r="BB11" s="9" cm="1">
        <f t="array" aca="1" ref="BB11" ca="1">_xlfn.IFNA(MATCH(RAND(), _xlfn.POISSON.DIST({0,1,2,3,4,5,6,7,8,9},$O11, TRUE),1), 0)</f>
        <v>1</v>
      </c>
      <c r="BC11" s="9" cm="1">
        <f t="array" aca="1" ref="BC11" ca="1">_xlfn.IFNA(MATCH(RAND(), _xlfn.POISSON.DIST({0,1,2,3,4,5,6,7,8,9},$O11, TRUE),1), 0)</f>
        <v>0</v>
      </c>
      <c r="BD11" s="9" cm="1">
        <f t="array" aca="1" ref="BD11" ca="1">_xlfn.IFNA(MATCH(RAND(), _xlfn.POISSON.DIST({0,1,2,3,4,5,6,7,8,9},$O11, TRUE),1), 0)</f>
        <v>1</v>
      </c>
      <c r="BE11" s="9" cm="1">
        <f t="array" aca="1" ref="BE11" ca="1">_xlfn.IFNA(MATCH(RAND(), _xlfn.POISSON.DIST({0,1,2,3,4,5,6,7,8,9},$O11, TRUE),1), 0)</f>
        <v>1</v>
      </c>
      <c r="BF11" s="9" cm="1">
        <f t="array" aca="1" ref="BF11" ca="1">_xlfn.IFNA(MATCH(RAND(), _xlfn.POISSON.DIST({0,1,2,3,4,5,6,7,8,9},$O11, TRUE),1), 0)</f>
        <v>3</v>
      </c>
      <c r="BG11" s="9" cm="1">
        <f t="array" aca="1" ref="BG11" ca="1">_xlfn.IFNA(MATCH(RAND(), _xlfn.POISSON.DIST({0,1,2,3,4,5,6,7,8,9},$O11, TRUE),1), 0)</f>
        <v>3</v>
      </c>
      <c r="BH11" s="9" cm="1">
        <f t="array" aca="1" ref="BH11" ca="1">_xlfn.IFNA(MATCH(RAND(), _xlfn.POISSON.DIST({0,1,2,3,4,5,6,7,8,9},$O11, TRUE),1), 0)</f>
        <v>1</v>
      </c>
      <c r="BI11" s="9" cm="1">
        <f t="array" aca="1" ref="BI11" ca="1">_xlfn.IFNA(MATCH(RAND(), _xlfn.POISSON.DIST({0,1,2,3,4,5,6,7,8,9},$O11, TRUE),1), 0)</f>
        <v>1</v>
      </c>
      <c r="BJ11" s="9" cm="1">
        <f t="array" aca="1" ref="BJ11" ca="1">_xlfn.IFNA(MATCH(RAND(), _xlfn.POISSON.DIST({0,1,2,3,4,5,6,7,8,9},$O11, TRUE),1), 0)</f>
        <v>5</v>
      </c>
      <c r="BK11" s="9" cm="1">
        <f t="array" aca="1" ref="BK11" ca="1">_xlfn.IFNA(MATCH(RAND(), _xlfn.POISSON.DIST({0,1,2,3,4,5,6,7,8,9},$O11, TRUE),1), 0)</f>
        <v>1</v>
      </c>
      <c r="BL11" s="9" cm="1">
        <f t="array" aca="1" ref="BL11" ca="1">_xlfn.IFNA(MATCH(RAND(), _xlfn.POISSON.DIST({0,1,2,3,4,5,6,7,8,9},$O11, TRUE),1), 0)</f>
        <v>3</v>
      </c>
      <c r="BM11" s="9" cm="1">
        <f t="array" aca="1" ref="BM11" ca="1">_xlfn.IFNA(MATCH(RAND(), _xlfn.POISSON.DIST({0,1,2,3,4,5,6,7,8,9},$O11, TRUE),1), 0)</f>
        <v>0</v>
      </c>
      <c r="BN11" s="9" cm="1">
        <f t="array" aca="1" ref="BN11" ca="1">_xlfn.IFNA(MATCH(RAND(), _xlfn.POISSON.DIST({0,1,2,3,4,5,6,7,8,9},$O11, TRUE),1), 0)</f>
        <v>2</v>
      </c>
      <c r="BP11" s="9" cm="1">
        <f t="array" aca="1" ref="BP11" ca="1">_xlfn.IFNA(MATCH(RAND(), _xlfn.POISSON.DIST({0,1,2,3,4,5,6,7,8,9},$P11, TRUE),1), 0)</f>
        <v>2</v>
      </c>
      <c r="BQ11" s="9" cm="1">
        <f t="array" aca="1" ref="BQ11" ca="1">_xlfn.IFNA(MATCH(RAND(), _xlfn.POISSON.DIST({0,1,2,3,4,5,6,7,8,9},$P11, TRUE),1), 0)</f>
        <v>1</v>
      </c>
      <c r="BR11" s="9" cm="1">
        <f t="array" aca="1" ref="BR11" ca="1">_xlfn.IFNA(MATCH(RAND(), _xlfn.POISSON.DIST({0,1,2,3,4,5,6,7,8,9},$P11, TRUE),1), 0)</f>
        <v>2</v>
      </c>
      <c r="BS11" s="9" cm="1">
        <f t="array" aca="1" ref="BS11" ca="1">_xlfn.IFNA(MATCH(RAND(), _xlfn.POISSON.DIST({0,1,2,3,4,5,6,7,8,9},$P11, TRUE),1), 0)</f>
        <v>4</v>
      </c>
      <c r="BT11" s="9" cm="1">
        <f t="array" aca="1" ref="BT11" ca="1">_xlfn.IFNA(MATCH(RAND(), _xlfn.POISSON.DIST({0,1,2,3,4,5,6,7,8,9},$P11, TRUE),1), 0)</f>
        <v>2</v>
      </c>
      <c r="BU11" s="9" cm="1">
        <f t="array" aca="1" ref="BU11" ca="1">_xlfn.IFNA(MATCH(RAND(), _xlfn.POISSON.DIST({0,1,2,3,4,5,6,7,8,9},$P11, TRUE),1), 0)</f>
        <v>1</v>
      </c>
      <c r="BV11" s="9" cm="1">
        <f t="array" aca="1" ref="BV11" ca="1">_xlfn.IFNA(MATCH(RAND(), _xlfn.POISSON.DIST({0,1,2,3,4,5,6,7,8,9},$P11, TRUE),1), 0)</f>
        <v>0</v>
      </c>
      <c r="BW11" s="9" cm="1">
        <f t="array" aca="1" ref="BW11" ca="1">_xlfn.IFNA(MATCH(RAND(), _xlfn.POISSON.DIST({0,1,2,3,4,5,6,7,8,9},$P11, TRUE),1), 0)</f>
        <v>3</v>
      </c>
      <c r="BX11" s="9" cm="1">
        <f t="array" aca="1" ref="BX11" ca="1">_xlfn.IFNA(MATCH(RAND(), _xlfn.POISSON.DIST({0,1,2,3,4,5,6,7,8,9},$P11, TRUE),1), 0)</f>
        <v>3</v>
      </c>
      <c r="BY11" s="9" cm="1">
        <f t="array" aca="1" ref="BY11" ca="1">_xlfn.IFNA(MATCH(RAND(), _xlfn.POISSON.DIST({0,1,2,3,4,5,6,7,8,9},$P11, TRUE),1), 0)</f>
        <v>1</v>
      </c>
      <c r="BZ11" s="9" cm="1">
        <f t="array" aca="1" ref="BZ11" ca="1">_xlfn.IFNA(MATCH(RAND(), _xlfn.POISSON.DIST({0,1,2,3,4,5,6,7,8,9},$P11, TRUE),1), 0)</f>
        <v>2</v>
      </c>
      <c r="CA11" s="9" cm="1">
        <f t="array" aca="1" ref="CA11" ca="1">_xlfn.IFNA(MATCH(RAND(), _xlfn.POISSON.DIST({0,1,2,3,4,5,6,7,8,9},$P11, TRUE),1), 0)</f>
        <v>0</v>
      </c>
      <c r="CB11" s="9" cm="1">
        <f t="array" aca="1" ref="CB11" ca="1">_xlfn.IFNA(MATCH(RAND(), _xlfn.POISSON.DIST({0,1,2,3,4,5,6,7,8,9},$P11, TRUE),1), 0)</f>
        <v>2</v>
      </c>
      <c r="CC11" s="9" cm="1">
        <f t="array" aca="1" ref="CC11" ca="1">_xlfn.IFNA(MATCH(RAND(), _xlfn.POISSON.DIST({0,1,2,3,4,5,6,7,8,9},$P11, TRUE),1), 0)</f>
        <v>2</v>
      </c>
      <c r="CD11" s="9" cm="1">
        <f t="array" aca="1" ref="CD11" ca="1">_xlfn.IFNA(MATCH(RAND(), _xlfn.POISSON.DIST({0,1,2,3,4,5,6,7,8,9},$P11, TRUE),1), 0)</f>
        <v>1</v>
      </c>
      <c r="CE11" s="9" cm="1">
        <f t="array" aca="1" ref="CE11" ca="1">_xlfn.IFNA(MATCH(RAND(), _xlfn.POISSON.DIST({0,1,2,3,4,5,6,7,8,9},$P11, TRUE),1), 0)</f>
        <v>0</v>
      </c>
      <c r="CF11" s="9" cm="1">
        <f t="array" aca="1" ref="CF11" ca="1">_xlfn.IFNA(MATCH(RAND(), _xlfn.POISSON.DIST({0,1,2,3,4,5,6,7,8,9},$P11, TRUE),1), 0)</f>
        <v>0</v>
      </c>
      <c r="CG11" s="9" cm="1">
        <f t="array" aca="1" ref="CG11" ca="1">_xlfn.IFNA(MATCH(RAND(), _xlfn.POISSON.DIST({0,1,2,3,4,5,6,7,8,9},$P11, TRUE),1), 0)</f>
        <v>0</v>
      </c>
      <c r="CH11" s="9" cm="1">
        <f t="array" aca="1" ref="CH11" ca="1">_xlfn.IFNA(MATCH(RAND(), _xlfn.POISSON.DIST({0,1,2,3,4,5,6,7,8,9},$P11, TRUE),1), 0)</f>
        <v>1</v>
      </c>
      <c r="CI11" s="9" cm="1">
        <f t="array" aca="1" ref="CI11" ca="1">_xlfn.IFNA(MATCH(RAND(), _xlfn.POISSON.DIST({0,1,2,3,4,5,6,7,8,9},$P11, TRUE),1), 0)</f>
        <v>3</v>
      </c>
      <c r="CJ11" s="9" cm="1">
        <f t="array" aca="1" ref="CJ11" ca="1">_xlfn.IFNA(MATCH(RAND(), _xlfn.POISSON.DIST({0,1,2,3,4,5,6,7,8,9},$P11, TRUE),1), 0)</f>
        <v>1</v>
      </c>
      <c r="CK11" s="9" cm="1">
        <f t="array" aca="1" ref="CK11" ca="1">_xlfn.IFNA(MATCH(RAND(), _xlfn.POISSON.DIST({0,1,2,3,4,5,6,7,8,9},$P11, TRUE),1), 0)</f>
        <v>0</v>
      </c>
      <c r="CL11" s="9" cm="1">
        <f t="array" aca="1" ref="CL11" ca="1">_xlfn.IFNA(MATCH(RAND(), _xlfn.POISSON.DIST({0,1,2,3,4,5,6,7,8,9},$P11, TRUE),1), 0)</f>
        <v>0</v>
      </c>
      <c r="CM11" s="9" cm="1">
        <f t="array" aca="1" ref="CM11" ca="1">_xlfn.IFNA(MATCH(RAND(), _xlfn.POISSON.DIST({0,1,2,3,4,5,6,7,8,9},$P11, TRUE),1), 0)</f>
        <v>1</v>
      </c>
      <c r="CN11" s="9" cm="1">
        <f t="array" aca="1" ref="CN11" ca="1">_xlfn.IFNA(MATCH(RAND(), _xlfn.POISSON.DIST({0,1,2,3,4,5,6,7,8,9},$P11, TRUE),1), 0)</f>
        <v>0</v>
      </c>
      <c r="CO11" s="9" cm="1">
        <f t="array" aca="1" ref="CO11" ca="1">_xlfn.IFNA(MATCH(RAND(), _xlfn.POISSON.DIST({0,1,2,3,4,5,6,7,8,9},$P11, TRUE),1), 0)</f>
        <v>0</v>
      </c>
      <c r="CP11" s="9" cm="1">
        <f t="array" aca="1" ref="CP11" ca="1">_xlfn.IFNA(MATCH(RAND(), _xlfn.POISSON.DIST({0,1,2,3,4,5,6,7,8,9},$P11, TRUE),1), 0)</f>
        <v>2</v>
      </c>
      <c r="CQ11" s="9" cm="1">
        <f t="array" aca="1" ref="CQ11" ca="1">_xlfn.IFNA(MATCH(RAND(), _xlfn.POISSON.DIST({0,1,2,3,4,5,6,7,8,9},$P11, TRUE),1), 0)</f>
        <v>2</v>
      </c>
      <c r="CR11" s="9" cm="1">
        <f t="array" aca="1" ref="CR11" ca="1">_xlfn.IFNA(MATCH(RAND(), _xlfn.POISSON.DIST({0,1,2,3,4,5,6,7,8,9},$P11, TRUE),1), 0)</f>
        <v>0</v>
      </c>
      <c r="CS11" s="9" cm="1">
        <f t="array" aca="1" ref="CS11" ca="1">_xlfn.IFNA(MATCH(RAND(), _xlfn.POISSON.DIST({0,1,2,3,4,5,6,7,8,9},$P11, TRUE),1), 0)</f>
        <v>1</v>
      </c>
      <c r="CT11" s="9" cm="1">
        <f t="array" aca="1" ref="CT11" ca="1">_xlfn.IFNA(MATCH(RAND(), _xlfn.POISSON.DIST({0,1,2,3,4,5,6,7,8,9},$P11, TRUE),1), 0)</f>
        <v>0</v>
      </c>
      <c r="CU11" s="9" cm="1">
        <f t="array" aca="1" ref="CU11" ca="1">_xlfn.IFNA(MATCH(RAND(), _xlfn.POISSON.DIST({0,1,2,3,4,5,6,7,8,9},$P11, TRUE),1), 0)</f>
        <v>1</v>
      </c>
      <c r="CV11" s="9" cm="1">
        <f t="array" aca="1" ref="CV11" ca="1">_xlfn.IFNA(MATCH(RAND(), _xlfn.POISSON.DIST({0,1,2,3,4,5,6,7,8,9},$P11, TRUE),1), 0)</f>
        <v>2</v>
      </c>
      <c r="CW11" s="9" cm="1">
        <f t="array" aca="1" ref="CW11" ca="1">_xlfn.IFNA(MATCH(RAND(), _xlfn.POISSON.DIST({0,1,2,3,4,5,6,7,8,9},$P11, TRUE),1), 0)</f>
        <v>1</v>
      </c>
      <c r="CX11" s="9" cm="1">
        <f t="array" aca="1" ref="CX11" ca="1">_xlfn.IFNA(MATCH(RAND(), _xlfn.POISSON.DIST({0,1,2,3,4,5,6,7,8,9},$P11, TRUE),1), 0)</f>
        <v>1</v>
      </c>
      <c r="CY11" s="9" cm="1">
        <f t="array" aca="1" ref="CY11" ca="1">_xlfn.IFNA(MATCH(RAND(), _xlfn.POISSON.DIST({0,1,2,3,4,5,6,7,8,9},$P11, TRUE),1), 0)</f>
        <v>3</v>
      </c>
      <c r="CZ11" s="9" cm="1">
        <f t="array" aca="1" ref="CZ11" ca="1">_xlfn.IFNA(MATCH(RAND(), _xlfn.POISSON.DIST({0,1,2,3,4,5,6,7,8,9},$P11, TRUE),1), 0)</f>
        <v>3</v>
      </c>
      <c r="DA11" s="9" cm="1">
        <f t="array" aca="1" ref="DA11" ca="1">_xlfn.IFNA(MATCH(RAND(), _xlfn.POISSON.DIST({0,1,2,3,4,5,6,7,8,9},$P11, TRUE),1), 0)</f>
        <v>2</v>
      </c>
      <c r="DB11" s="9" cm="1">
        <f t="array" aca="1" ref="DB11" ca="1">_xlfn.IFNA(MATCH(RAND(), _xlfn.POISSON.DIST({0,1,2,3,4,5,6,7,8,9},$P11, TRUE),1), 0)</f>
        <v>0</v>
      </c>
      <c r="DC11" s="9" cm="1">
        <f t="array" aca="1" ref="DC11" ca="1">_xlfn.IFNA(MATCH(RAND(), _xlfn.POISSON.DIST({0,1,2,3,4,5,6,7,8,9},$P11, TRUE),1), 0)</f>
        <v>0</v>
      </c>
      <c r="DD11" s="9" cm="1">
        <f t="array" aca="1" ref="DD11" ca="1">_xlfn.IFNA(MATCH(RAND(), _xlfn.POISSON.DIST({0,1,2,3,4,5,6,7,8,9},$P11, TRUE),1), 0)</f>
        <v>1</v>
      </c>
      <c r="DE11" s="9" cm="1">
        <f t="array" aca="1" ref="DE11" ca="1">_xlfn.IFNA(MATCH(RAND(), _xlfn.POISSON.DIST({0,1,2,3,4,5,6,7,8,9},$P11, TRUE),1), 0)</f>
        <v>1</v>
      </c>
      <c r="DF11" s="9" cm="1">
        <f t="array" aca="1" ref="DF11" ca="1">_xlfn.IFNA(MATCH(RAND(), _xlfn.POISSON.DIST({0,1,2,3,4,5,6,7,8,9},$P11, TRUE),1), 0)</f>
        <v>2</v>
      </c>
      <c r="DG11" s="9" cm="1">
        <f t="array" aca="1" ref="DG11" ca="1">_xlfn.IFNA(MATCH(RAND(), _xlfn.POISSON.DIST({0,1,2,3,4,5,6,7,8,9},$P11, TRUE),1), 0)</f>
        <v>1</v>
      </c>
      <c r="DH11" s="9" cm="1">
        <f t="array" aca="1" ref="DH11" ca="1">_xlfn.IFNA(MATCH(RAND(), _xlfn.POISSON.DIST({0,1,2,3,4,5,6,7,8,9},$P11, TRUE),1), 0)</f>
        <v>1</v>
      </c>
      <c r="DI11" s="9" cm="1">
        <f t="array" aca="1" ref="DI11" ca="1">_xlfn.IFNA(MATCH(RAND(), _xlfn.POISSON.DIST({0,1,2,3,4,5,6,7,8,9},$P11, TRUE),1), 0)</f>
        <v>2</v>
      </c>
      <c r="DJ11" s="9" cm="1">
        <f t="array" aca="1" ref="DJ11" ca="1">_xlfn.IFNA(MATCH(RAND(), _xlfn.POISSON.DIST({0,1,2,3,4,5,6,7,8,9},$P11, TRUE),1), 0)</f>
        <v>1</v>
      </c>
      <c r="DK11" s="9" cm="1">
        <f t="array" aca="1" ref="DK11" ca="1">_xlfn.IFNA(MATCH(RAND(), _xlfn.POISSON.DIST({0,1,2,3,4,5,6,7,8,9},$P11, TRUE),1), 0)</f>
        <v>4</v>
      </c>
      <c r="DL11" s="9" cm="1">
        <f t="array" aca="1" ref="DL11" ca="1">_xlfn.IFNA(MATCH(RAND(), _xlfn.POISSON.DIST({0,1,2,3,4,5,6,7,8,9},$P11, TRUE),1), 0)</f>
        <v>3</v>
      </c>
      <c r="DM11" s="9" cm="1">
        <f t="array" aca="1" ref="DM11" ca="1">_xlfn.IFNA(MATCH(RAND(), _xlfn.POISSON.DIST({0,1,2,3,4,5,6,7,8,9},$P11, TRUE),1), 0)</f>
        <v>1</v>
      </c>
      <c r="DN11" s="101"/>
      <c r="DO11" s="101"/>
      <c r="DP11" s="101"/>
      <c r="DQ11" s="101"/>
      <c r="DR11" s="101"/>
      <c r="DS11" s="2"/>
      <c r="EE11" s="35"/>
      <c r="EF11" s="35"/>
    </row>
    <row r="12" spans="1:136">
      <c r="B12" s="39"/>
      <c r="C12" s="36" t="s">
        <v>39204</v>
      </c>
      <c r="D12" s="37" t="s">
        <v>217</v>
      </c>
      <c r="E12" s="37" t="s">
        <v>218</v>
      </c>
      <c r="F12" s="38">
        <f ca="1">(AVERAGE(Q12:BN12))*(1+INDEX('Prédictions des phases de group'!$C$4:$O$36, MATCH('Matchs de cette année'!E12,'Prédictions des phases de group'!$D$4:$D$36,0),3))</f>
        <v>1.32</v>
      </c>
      <c r="G12" s="5" t="s">
        <v>219</v>
      </c>
      <c r="H12" s="38">
        <f ca="1">(AVERAGE(BP12:DM12))*(1+INDEX('Prédictions des phases de group'!$C$4:$O$36, MATCH('Matchs de cette année'!G12,'Prédictions des phases de group'!$D$4:$D$36,0),3))</f>
        <v>1.1200000000000001</v>
      </c>
      <c r="I12" s="37" t="str">
        <f t="shared" ca="1" si="0"/>
        <v>Argentine</v>
      </c>
      <c r="J12" s="66"/>
      <c r="K12" s="67"/>
      <c r="L12" s="37">
        <f t="shared" ca="1" si="1"/>
        <v>1.32</v>
      </c>
      <c r="M12" s="21">
        <f t="shared" ca="1" si="2"/>
        <v>1.1200000000000001</v>
      </c>
      <c r="N12" s="37" t="str">
        <f t="shared" ca="1" si="3"/>
        <v>Argentine</v>
      </c>
      <c r="O12" s="7">
        <f ca="1">(OFFSET('Annexe 3 – Buts par groupe'!$B$13,(INDEX('Annexe 1 – Données des équipes'!$B$13:$R$114,MATCH(G12,'Annexe 1 – Données des équipes'!$B$13:$B$114,0),4)/10),(INDEX('Annexe 1 – Données des équipes'!$B$13:$R$114,MATCH(E12,'Annexe 1 – Données des équipes'!$B$13:$B$114,0),4)/10)))</f>
        <v>1.4642857142857142</v>
      </c>
      <c r="P12" s="7">
        <f t="array" aca="1" ref="P12" ca="1">OFFSET('Annexe 3 – Buts par groupe'!$B$13,(INDEX('Annexe 1 – Données des équipes'!$B$13:$R$114, MATCH(E12,'Annexe 1 – Données des équipes'!$B$13:$B$114,0),4)/10), (INDEX('Annexe 1 – Données des équipes'!$B$13:$R$114, MATCH(G12, 'Annexe 1 – Données des équipes'!$B$13:$B$114,0),4)/10))</f>
        <v>0.9575892857142857</v>
      </c>
      <c r="Q12" s="9" cm="1">
        <f t="array" aca="1" ref="Q12" ca="1">_xlfn.IFNA(MATCH(RAND(), _xlfn.POISSON.DIST({0,1,2,3,4,5,6,7,8,9},$O12, TRUE),1), 0)</f>
        <v>3</v>
      </c>
      <c r="R12" s="9" cm="1">
        <f t="array" aca="1" ref="R12" ca="1">_xlfn.IFNA(MATCH(RAND(), _xlfn.POISSON.DIST({0,1,2,3,4,5,6,7,8,9},$O12, TRUE),1), 0)</f>
        <v>1</v>
      </c>
      <c r="S12" s="9" cm="1">
        <f t="array" aca="1" ref="S12" ca="1">_xlfn.IFNA(MATCH(RAND(), _xlfn.POISSON.DIST({0,1,2,3,4,5,6,7,8,9},$O12, TRUE),1), 0)</f>
        <v>1</v>
      </c>
      <c r="T12" s="9" cm="1">
        <f t="array" aca="1" ref="T12" ca="1">_xlfn.IFNA(MATCH(RAND(), _xlfn.POISSON.DIST({0,1,2,3,4,5,6,7,8,9},$O12, TRUE),1), 0)</f>
        <v>1</v>
      </c>
      <c r="U12" s="9" cm="1">
        <f t="array" aca="1" ref="U12" ca="1">_xlfn.IFNA(MATCH(RAND(), _xlfn.POISSON.DIST({0,1,2,3,4,5,6,7,8,9},$O12, TRUE),1), 0)</f>
        <v>0</v>
      </c>
      <c r="V12" s="9" cm="1">
        <f t="array" aca="1" ref="V12" ca="1">_xlfn.IFNA(MATCH(RAND(), _xlfn.POISSON.DIST({0,1,2,3,4,5,6,7,8,9},$O12, TRUE),1), 0)</f>
        <v>1</v>
      </c>
      <c r="W12" s="9" cm="1">
        <f t="array" aca="1" ref="W12" ca="1">_xlfn.IFNA(MATCH(RAND(), _xlfn.POISSON.DIST({0,1,2,3,4,5,6,7,8,9},$O12, TRUE),1), 0)</f>
        <v>1</v>
      </c>
      <c r="X12" s="9" cm="1">
        <f t="array" aca="1" ref="X12" ca="1">_xlfn.IFNA(MATCH(RAND(), _xlfn.POISSON.DIST({0,1,2,3,4,5,6,7,8,9},$O12, TRUE),1), 0)</f>
        <v>2</v>
      </c>
      <c r="Y12" s="9" cm="1">
        <f t="array" aca="1" ref="Y12" ca="1">_xlfn.IFNA(MATCH(RAND(), _xlfn.POISSON.DIST({0,1,2,3,4,5,6,7,8,9},$O12, TRUE),1), 0)</f>
        <v>0</v>
      </c>
      <c r="Z12" s="9" cm="1">
        <f t="array" aca="1" ref="Z12" ca="1">_xlfn.IFNA(MATCH(RAND(), _xlfn.POISSON.DIST({0,1,2,3,4,5,6,7,8,9},$O12, TRUE),1), 0)</f>
        <v>1</v>
      </c>
      <c r="AA12" s="9" cm="1">
        <f t="array" aca="1" ref="AA12" ca="1">_xlfn.IFNA(MATCH(RAND(), _xlfn.POISSON.DIST({0,1,2,3,4,5,6,7,8,9},$O12, TRUE),1), 0)</f>
        <v>0</v>
      </c>
      <c r="AB12" s="9" cm="1">
        <f t="array" aca="1" ref="AB12" ca="1">_xlfn.IFNA(MATCH(RAND(), _xlfn.POISSON.DIST({0,1,2,3,4,5,6,7,8,9},$O12, TRUE),1), 0)</f>
        <v>1</v>
      </c>
      <c r="AC12" s="9" cm="1">
        <f t="array" aca="1" ref="AC12" ca="1">_xlfn.IFNA(MATCH(RAND(), _xlfn.POISSON.DIST({0,1,2,3,4,5,6,7,8,9},$O12, TRUE),1), 0)</f>
        <v>1</v>
      </c>
      <c r="AD12" s="9" cm="1">
        <f t="array" aca="1" ref="AD12" ca="1">_xlfn.IFNA(MATCH(RAND(), _xlfn.POISSON.DIST({0,1,2,3,4,5,6,7,8,9},$O12, TRUE),1), 0)</f>
        <v>0</v>
      </c>
      <c r="AE12" s="9" cm="1">
        <f t="array" aca="1" ref="AE12" ca="1">_xlfn.IFNA(MATCH(RAND(), _xlfn.POISSON.DIST({0,1,2,3,4,5,6,7,8,9},$O12, TRUE),1), 0)</f>
        <v>0</v>
      </c>
      <c r="AF12" s="9" cm="1">
        <f t="array" aca="1" ref="AF12" ca="1">_xlfn.IFNA(MATCH(RAND(), _xlfn.POISSON.DIST({0,1,2,3,4,5,6,7,8,9},$O12, TRUE),1), 0)</f>
        <v>1</v>
      </c>
      <c r="AG12" s="9" cm="1">
        <f t="array" aca="1" ref="AG12" ca="1">_xlfn.IFNA(MATCH(RAND(), _xlfn.POISSON.DIST({0,1,2,3,4,5,6,7,8,9},$O12, TRUE),1), 0)</f>
        <v>1</v>
      </c>
      <c r="AH12" s="9" cm="1">
        <f t="array" aca="1" ref="AH12" ca="1">_xlfn.IFNA(MATCH(RAND(), _xlfn.POISSON.DIST({0,1,2,3,4,5,6,7,8,9},$O12, TRUE),1), 0)</f>
        <v>2</v>
      </c>
      <c r="AI12" s="9" cm="1">
        <f t="array" aca="1" ref="AI12" ca="1">_xlfn.IFNA(MATCH(RAND(), _xlfn.POISSON.DIST({0,1,2,3,4,5,6,7,8,9},$O12, TRUE),1), 0)</f>
        <v>1</v>
      </c>
      <c r="AJ12" s="9" cm="1">
        <f t="array" aca="1" ref="AJ12" ca="1">_xlfn.IFNA(MATCH(RAND(), _xlfn.POISSON.DIST({0,1,2,3,4,5,6,7,8,9},$O12, TRUE),1), 0)</f>
        <v>0</v>
      </c>
      <c r="AK12" s="9" cm="1">
        <f t="array" aca="1" ref="AK12" ca="1">_xlfn.IFNA(MATCH(RAND(), _xlfn.POISSON.DIST({0,1,2,3,4,5,6,7,8,9},$O12, TRUE),1), 0)</f>
        <v>1</v>
      </c>
      <c r="AL12" s="9" cm="1">
        <f t="array" aca="1" ref="AL12" ca="1">_xlfn.IFNA(MATCH(RAND(), _xlfn.POISSON.DIST({0,1,2,3,4,5,6,7,8,9},$O12, TRUE),1), 0)</f>
        <v>1</v>
      </c>
      <c r="AM12" s="9" cm="1">
        <f t="array" aca="1" ref="AM12" ca="1">_xlfn.IFNA(MATCH(RAND(), _xlfn.POISSON.DIST({0,1,2,3,4,5,6,7,8,9},$O12, TRUE),1), 0)</f>
        <v>1</v>
      </c>
      <c r="AN12" s="9" cm="1">
        <f t="array" aca="1" ref="AN12" ca="1">_xlfn.IFNA(MATCH(RAND(), _xlfn.POISSON.DIST({0,1,2,3,4,5,6,7,8,9},$O12, TRUE),1), 0)</f>
        <v>5</v>
      </c>
      <c r="AO12" s="9" cm="1">
        <f t="array" aca="1" ref="AO12" ca="1">_xlfn.IFNA(MATCH(RAND(), _xlfn.POISSON.DIST({0,1,2,3,4,5,6,7,8,9},$O12, TRUE),1), 0)</f>
        <v>1</v>
      </c>
      <c r="AP12" s="9" cm="1">
        <f t="array" aca="1" ref="AP12" ca="1">_xlfn.IFNA(MATCH(RAND(), _xlfn.POISSON.DIST({0,1,2,3,4,5,6,7,8,9},$O12, TRUE),1), 0)</f>
        <v>2</v>
      </c>
      <c r="AQ12" s="9" cm="1">
        <f t="array" aca="1" ref="AQ12" ca="1">_xlfn.IFNA(MATCH(RAND(), _xlfn.POISSON.DIST({0,1,2,3,4,5,6,7,8,9},$O12, TRUE),1), 0)</f>
        <v>3</v>
      </c>
      <c r="AR12" s="9" cm="1">
        <f t="array" aca="1" ref="AR12" ca="1">_xlfn.IFNA(MATCH(RAND(), _xlfn.POISSON.DIST({0,1,2,3,4,5,6,7,8,9},$O12, TRUE),1), 0)</f>
        <v>2</v>
      </c>
      <c r="AS12" s="9" cm="1">
        <f t="array" aca="1" ref="AS12" ca="1">_xlfn.IFNA(MATCH(RAND(), _xlfn.POISSON.DIST({0,1,2,3,4,5,6,7,8,9},$O12, TRUE),1), 0)</f>
        <v>0</v>
      </c>
      <c r="AT12" s="9" cm="1">
        <f t="array" aca="1" ref="AT12" ca="1">_xlfn.IFNA(MATCH(RAND(), _xlfn.POISSON.DIST({0,1,2,3,4,5,6,7,8,9},$O12, TRUE),1), 0)</f>
        <v>2</v>
      </c>
      <c r="AU12" s="9" cm="1">
        <f t="array" aca="1" ref="AU12" ca="1">_xlfn.IFNA(MATCH(RAND(), _xlfn.POISSON.DIST({0,1,2,3,4,5,6,7,8,9},$O12, TRUE),1), 0)</f>
        <v>0</v>
      </c>
      <c r="AV12" s="9" cm="1">
        <f t="array" aca="1" ref="AV12" ca="1">_xlfn.IFNA(MATCH(RAND(), _xlfn.POISSON.DIST({0,1,2,3,4,5,6,7,8,9},$O12, TRUE),1), 0)</f>
        <v>1</v>
      </c>
      <c r="AW12" s="9" cm="1">
        <f t="array" aca="1" ref="AW12" ca="1">_xlfn.IFNA(MATCH(RAND(), _xlfn.POISSON.DIST({0,1,2,3,4,5,6,7,8,9},$O12, TRUE),1), 0)</f>
        <v>0</v>
      </c>
      <c r="AX12" s="9" cm="1">
        <f t="array" aca="1" ref="AX12" ca="1">_xlfn.IFNA(MATCH(RAND(), _xlfn.POISSON.DIST({0,1,2,3,4,5,6,7,8,9},$O12, TRUE),1), 0)</f>
        <v>0</v>
      </c>
      <c r="AY12" s="9" cm="1">
        <f t="array" aca="1" ref="AY12" ca="1">_xlfn.IFNA(MATCH(RAND(), _xlfn.POISSON.DIST({0,1,2,3,4,5,6,7,8,9},$O12, TRUE),1), 0)</f>
        <v>1</v>
      </c>
      <c r="AZ12" s="9" cm="1">
        <f t="array" aca="1" ref="AZ12" ca="1">_xlfn.IFNA(MATCH(RAND(), _xlfn.POISSON.DIST({0,1,2,3,4,5,6,7,8,9},$O12, TRUE),1), 0)</f>
        <v>1</v>
      </c>
      <c r="BA12" s="9" cm="1">
        <f t="array" aca="1" ref="BA12" ca="1">_xlfn.IFNA(MATCH(RAND(), _xlfn.POISSON.DIST({0,1,2,3,4,5,6,7,8,9},$O12, TRUE),1), 0)</f>
        <v>1</v>
      </c>
      <c r="BB12" s="9" cm="1">
        <f t="array" aca="1" ref="BB12" ca="1">_xlfn.IFNA(MATCH(RAND(), _xlfn.POISSON.DIST({0,1,2,3,4,5,6,7,8,9},$O12, TRUE),1), 0)</f>
        <v>1</v>
      </c>
      <c r="BC12" s="9" cm="1">
        <f t="array" aca="1" ref="BC12" ca="1">_xlfn.IFNA(MATCH(RAND(), _xlfn.POISSON.DIST({0,1,2,3,4,5,6,7,8,9},$O12, TRUE),1), 0)</f>
        <v>1</v>
      </c>
      <c r="BD12" s="9" cm="1">
        <f t="array" aca="1" ref="BD12" ca="1">_xlfn.IFNA(MATCH(RAND(), _xlfn.POISSON.DIST({0,1,2,3,4,5,6,7,8,9},$O12, TRUE),1), 0)</f>
        <v>1</v>
      </c>
      <c r="BE12" s="9" cm="1">
        <f t="array" aca="1" ref="BE12" ca="1">_xlfn.IFNA(MATCH(RAND(), _xlfn.POISSON.DIST({0,1,2,3,4,5,6,7,8,9},$O12, TRUE),1), 0)</f>
        <v>1</v>
      </c>
      <c r="BF12" s="9" cm="1">
        <f t="array" aca="1" ref="BF12" ca="1">_xlfn.IFNA(MATCH(RAND(), _xlfn.POISSON.DIST({0,1,2,3,4,5,6,7,8,9},$O12, TRUE),1), 0)</f>
        <v>1</v>
      </c>
      <c r="BG12" s="9" cm="1">
        <f t="array" aca="1" ref="BG12" ca="1">_xlfn.IFNA(MATCH(RAND(), _xlfn.POISSON.DIST({0,1,2,3,4,5,6,7,8,9},$O12, TRUE),1), 0)</f>
        <v>3</v>
      </c>
      <c r="BH12" s="9" cm="1">
        <f t="array" aca="1" ref="BH12" ca="1">_xlfn.IFNA(MATCH(RAND(), _xlfn.POISSON.DIST({0,1,2,3,4,5,6,7,8,9},$O12, TRUE),1), 0)</f>
        <v>5</v>
      </c>
      <c r="BI12" s="9" cm="1">
        <f t="array" aca="1" ref="BI12" ca="1">_xlfn.IFNA(MATCH(RAND(), _xlfn.POISSON.DIST({0,1,2,3,4,5,6,7,8,9},$O12, TRUE),1), 0)</f>
        <v>3</v>
      </c>
      <c r="BJ12" s="9" cm="1">
        <f t="array" aca="1" ref="BJ12" ca="1">_xlfn.IFNA(MATCH(RAND(), _xlfn.POISSON.DIST({0,1,2,3,4,5,6,7,8,9},$O12, TRUE),1), 0)</f>
        <v>2</v>
      </c>
      <c r="BK12" s="9" cm="1">
        <f t="array" aca="1" ref="BK12" ca="1">_xlfn.IFNA(MATCH(RAND(), _xlfn.POISSON.DIST({0,1,2,3,4,5,6,7,8,9},$O12, TRUE),1), 0)</f>
        <v>2</v>
      </c>
      <c r="BL12" s="9" cm="1">
        <f t="array" aca="1" ref="BL12" ca="1">_xlfn.IFNA(MATCH(RAND(), _xlfn.POISSON.DIST({0,1,2,3,4,5,6,7,8,9},$O12, TRUE),1), 0)</f>
        <v>1</v>
      </c>
      <c r="BM12" s="9" cm="1">
        <f t="array" aca="1" ref="BM12" ca="1">_xlfn.IFNA(MATCH(RAND(), _xlfn.POISSON.DIST({0,1,2,3,4,5,6,7,8,9},$O12, TRUE),1), 0)</f>
        <v>2</v>
      </c>
      <c r="BN12" s="9" cm="1">
        <f t="array" aca="1" ref="BN12" ca="1">_xlfn.IFNA(MATCH(RAND(), _xlfn.POISSON.DIST({0,1,2,3,4,5,6,7,8,9},$O12, TRUE),1), 0)</f>
        <v>3</v>
      </c>
      <c r="BP12" s="9" cm="1">
        <f t="array" aca="1" ref="BP12" ca="1">_xlfn.IFNA(MATCH(RAND(), _xlfn.POISSON.DIST({0,1,2,3,4,5,6,7,8,9},$P12, TRUE),1), 0)</f>
        <v>2</v>
      </c>
      <c r="BQ12" s="9" cm="1">
        <f t="array" aca="1" ref="BQ12" ca="1">_xlfn.IFNA(MATCH(RAND(), _xlfn.POISSON.DIST({0,1,2,3,4,5,6,7,8,9},$P12, TRUE),1), 0)</f>
        <v>1</v>
      </c>
      <c r="BR12" s="9" cm="1">
        <f t="array" aca="1" ref="BR12" ca="1">_xlfn.IFNA(MATCH(RAND(), _xlfn.POISSON.DIST({0,1,2,3,4,5,6,7,8,9},$P12, TRUE),1), 0)</f>
        <v>0</v>
      </c>
      <c r="BS12" s="9" cm="1">
        <f t="array" aca="1" ref="BS12" ca="1">_xlfn.IFNA(MATCH(RAND(), _xlfn.POISSON.DIST({0,1,2,3,4,5,6,7,8,9},$P12, TRUE),1), 0)</f>
        <v>1</v>
      </c>
      <c r="BT12" s="9" cm="1">
        <f t="array" aca="1" ref="BT12" ca="1">_xlfn.IFNA(MATCH(RAND(), _xlfn.POISSON.DIST({0,1,2,3,4,5,6,7,8,9},$P12, TRUE),1), 0)</f>
        <v>3</v>
      </c>
      <c r="BU12" s="9" cm="1">
        <f t="array" aca="1" ref="BU12" ca="1">_xlfn.IFNA(MATCH(RAND(), _xlfn.POISSON.DIST({0,1,2,3,4,5,6,7,8,9},$P12, TRUE),1), 0)</f>
        <v>1</v>
      </c>
      <c r="BV12" s="9" cm="1">
        <f t="array" aca="1" ref="BV12" ca="1">_xlfn.IFNA(MATCH(RAND(), _xlfn.POISSON.DIST({0,1,2,3,4,5,6,7,8,9},$P12, TRUE),1), 0)</f>
        <v>0</v>
      </c>
      <c r="BW12" s="9" cm="1">
        <f t="array" aca="1" ref="BW12" ca="1">_xlfn.IFNA(MATCH(RAND(), _xlfn.POISSON.DIST({0,1,2,3,4,5,6,7,8,9},$P12, TRUE),1), 0)</f>
        <v>2</v>
      </c>
      <c r="BX12" s="9" cm="1">
        <f t="array" aca="1" ref="BX12" ca="1">_xlfn.IFNA(MATCH(RAND(), _xlfn.POISSON.DIST({0,1,2,3,4,5,6,7,8,9},$P12, TRUE),1), 0)</f>
        <v>2</v>
      </c>
      <c r="BY12" s="9" cm="1">
        <f t="array" aca="1" ref="BY12" ca="1">_xlfn.IFNA(MATCH(RAND(), _xlfn.POISSON.DIST({0,1,2,3,4,5,6,7,8,9},$P12, TRUE),1), 0)</f>
        <v>1</v>
      </c>
      <c r="BZ12" s="9" cm="1">
        <f t="array" aca="1" ref="BZ12" ca="1">_xlfn.IFNA(MATCH(RAND(), _xlfn.POISSON.DIST({0,1,2,3,4,5,6,7,8,9},$P12, TRUE),1), 0)</f>
        <v>0</v>
      </c>
      <c r="CA12" s="9" cm="1">
        <f t="array" aca="1" ref="CA12" ca="1">_xlfn.IFNA(MATCH(RAND(), _xlfn.POISSON.DIST({0,1,2,3,4,5,6,7,8,9},$P12, TRUE),1), 0)</f>
        <v>1</v>
      </c>
      <c r="CB12" s="9" cm="1">
        <f t="array" aca="1" ref="CB12" ca="1">_xlfn.IFNA(MATCH(RAND(), _xlfn.POISSON.DIST({0,1,2,3,4,5,6,7,8,9},$P12, TRUE),1), 0)</f>
        <v>0</v>
      </c>
      <c r="CC12" s="9" cm="1">
        <f t="array" aca="1" ref="CC12" ca="1">_xlfn.IFNA(MATCH(RAND(), _xlfn.POISSON.DIST({0,1,2,3,4,5,6,7,8,9},$P12, TRUE),1), 0)</f>
        <v>3</v>
      </c>
      <c r="CD12" s="9" cm="1">
        <f t="array" aca="1" ref="CD12" ca="1">_xlfn.IFNA(MATCH(RAND(), _xlfn.POISSON.DIST({0,1,2,3,4,5,6,7,8,9},$P12, TRUE),1), 0)</f>
        <v>1</v>
      </c>
      <c r="CE12" s="9" cm="1">
        <f t="array" aca="1" ref="CE12" ca="1">_xlfn.IFNA(MATCH(RAND(), _xlfn.POISSON.DIST({0,1,2,3,4,5,6,7,8,9},$P12, TRUE),1), 0)</f>
        <v>2</v>
      </c>
      <c r="CF12" s="9" cm="1">
        <f t="array" aca="1" ref="CF12" ca="1">_xlfn.IFNA(MATCH(RAND(), _xlfn.POISSON.DIST({0,1,2,3,4,5,6,7,8,9},$P12, TRUE),1), 0)</f>
        <v>1</v>
      </c>
      <c r="CG12" s="9" cm="1">
        <f t="array" aca="1" ref="CG12" ca="1">_xlfn.IFNA(MATCH(RAND(), _xlfn.POISSON.DIST({0,1,2,3,4,5,6,7,8,9},$P12, TRUE),1), 0)</f>
        <v>2</v>
      </c>
      <c r="CH12" s="9" cm="1">
        <f t="array" aca="1" ref="CH12" ca="1">_xlfn.IFNA(MATCH(RAND(), _xlfn.POISSON.DIST({0,1,2,3,4,5,6,7,8,9},$P12, TRUE),1), 0)</f>
        <v>1</v>
      </c>
      <c r="CI12" s="9" cm="1">
        <f t="array" aca="1" ref="CI12" ca="1">_xlfn.IFNA(MATCH(RAND(), _xlfn.POISSON.DIST({0,1,2,3,4,5,6,7,8,9},$P12, TRUE),1), 0)</f>
        <v>1</v>
      </c>
      <c r="CJ12" s="9" cm="1">
        <f t="array" aca="1" ref="CJ12" ca="1">_xlfn.IFNA(MATCH(RAND(), _xlfn.POISSON.DIST({0,1,2,3,4,5,6,7,8,9},$P12, TRUE),1), 0)</f>
        <v>1</v>
      </c>
      <c r="CK12" s="9" cm="1">
        <f t="array" aca="1" ref="CK12" ca="1">_xlfn.IFNA(MATCH(RAND(), _xlfn.POISSON.DIST({0,1,2,3,4,5,6,7,8,9},$P12, TRUE),1), 0)</f>
        <v>1</v>
      </c>
      <c r="CL12" s="9" cm="1">
        <f t="array" aca="1" ref="CL12" ca="1">_xlfn.IFNA(MATCH(RAND(), _xlfn.POISSON.DIST({0,1,2,3,4,5,6,7,8,9},$P12, TRUE),1), 0)</f>
        <v>1</v>
      </c>
      <c r="CM12" s="9" cm="1">
        <f t="array" aca="1" ref="CM12" ca="1">_xlfn.IFNA(MATCH(RAND(), _xlfn.POISSON.DIST({0,1,2,3,4,5,6,7,8,9},$P12, TRUE),1), 0)</f>
        <v>1</v>
      </c>
      <c r="CN12" s="9" cm="1">
        <f t="array" aca="1" ref="CN12" ca="1">_xlfn.IFNA(MATCH(RAND(), _xlfn.POISSON.DIST({0,1,2,3,4,5,6,7,8,9},$P12, TRUE),1), 0)</f>
        <v>1</v>
      </c>
      <c r="CO12" s="9" cm="1">
        <f t="array" aca="1" ref="CO12" ca="1">_xlfn.IFNA(MATCH(RAND(), _xlfn.POISSON.DIST({0,1,2,3,4,5,6,7,8,9},$P12, TRUE),1), 0)</f>
        <v>0</v>
      </c>
      <c r="CP12" s="9" cm="1">
        <f t="array" aca="1" ref="CP12" ca="1">_xlfn.IFNA(MATCH(RAND(), _xlfn.POISSON.DIST({0,1,2,3,4,5,6,7,8,9},$P12, TRUE),1), 0)</f>
        <v>3</v>
      </c>
      <c r="CQ12" s="9" cm="1">
        <f t="array" aca="1" ref="CQ12" ca="1">_xlfn.IFNA(MATCH(RAND(), _xlfn.POISSON.DIST({0,1,2,3,4,5,6,7,8,9},$P12, TRUE),1), 0)</f>
        <v>0</v>
      </c>
      <c r="CR12" s="9" cm="1">
        <f t="array" aca="1" ref="CR12" ca="1">_xlfn.IFNA(MATCH(RAND(), _xlfn.POISSON.DIST({0,1,2,3,4,5,6,7,8,9},$P12, TRUE),1), 0)</f>
        <v>1</v>
      </c>
      <c r="CS12" s="9" cm="1">
        <f t="array" aca="1" ref="CS12" ca="1">_xlfn.IFNA(MATCH(RAND(), _xlfn.POISSON.DIST({0,1,2,3,4,5,6,7,8,9},$P12, TRUE),1), 0)</f>
        <v>1</v>
      </c>
      <c r="CT12" s="9" cm="1">
        <f t="array" aca="1" ref="CT12" ca="1">_xlfn.IFNA(MATCH(RAND(), _xlfn.POISSON.DIST({0,1,2,3,4,5,6,7,8,9},$P12, TRUE),1), 0)</f>
        <v>1</v>
      </c>
      <c r="CU12" s="9" cm="1">
        <f t="array" aca="1" ref="CU12" ca="1">_xlfn.IFNA(MATCH(RAND(), _xlfn.POISSON.DIST({0,1,2,3,4,5,6,7,8,9},$P12, TRUE),1), 0)</f>
        <v>4</v>
      </c>
      <c r="CV12" s="9" cm="1">
        <f t="array" aca="1" ref="CV12" ca="1">_xlfn.IFNA(MATCH(RAND(), _xlfn.POISSON.DIST({0,1,2,3,4,5,6,7,8,9},$P12, TRUE),1), 0)</f>
        <v>2</v>
      </c>
      <c r="CW12" s="9" cm="1">
        <f t="array" aca="1" ref="CW12" ca="1">_xlfn.IFNA(MATCH(RAND(), _xlfn.POISSON.DIST({0,1,2,3,4,5,6,7,8,9},$P12, TRUE),1), 0)</f>
        <v>0</v>
      </c>
      <c r="CX12" s="9" cm="1">
        <f t="array" aca="1" ref="CX12" ca="1">_xlfn.IFNA(MATCH(RAND(), _xlfn.POISSON.DIST({0,1,2,3,4,5,6,7,8,9},$P12, TRUE),1), 0)</f>
        <v>0</v>
      </c>
      <c r="CY12" s="9" cm="1">
        <f t="array" aca="1" ref="CY12" ca="1">_xlfn.IFNA(MATCH(RAND(), _xlfn.POISSON.DIST({0,1,2,3,4,5,6,7,8,9},$P12, TRUE),1), 0)</f>
        <v>1</v>
      </c>
      <c r="CZ12" s="9" cm="1">
        <f t="array" aca="1" ref="CZ12" ca="1">_xlfn.IFNA(MATCH(RAND(), _xlfn.POISSON.DIST({0,1,2,3,4,5,6,7,8,9},$P12, TRUE),1), 0)</f>
        <v>0</v>
      </c>
      <c r="DA12" s="9" cm="1">
        <f t="array" aca="1" ref="DA12" ca="1">_xlfn.IFNA(MATCH(RAND(), _xlfn.POISSON.DIST({0,1,2,3,4,5,6,7,8,9},$P12, TRUE),1), 0)</f>
        <v>3</v>
      </c>
      <c r="DB12" s="9" cm="1">
        <f t="array" aca="1" ref="DB12" ca="1">_xlfn.IFNA(MATCH(RAND(), _xlfn.POISSON.DIST({0,1,2,3,4,5,6,7,8,9},$P12, TRUE),1), 0)</f>
        <v>0</v>
      </c>
      <c r="DC12" s="9" cm="1">
        <f t="array" aca="1" ref="DC12" ca="1">_xlfn.IFNA(MATCH(RAND(), _xlfn.POISSON.DIST({0,1,2,3,4,5,6,7,8,9},$P12, TRUE),1), 0)</f>
        <v>1</v>
      </c>
      <c r="DD12" s="9" cm="1">
        <f t="array" aca="1" ref="DD12" ca="1">_xlfn.IFNA(MATCH(RAND(), _xlfn.POISSON.DIST({0,1,2,3,4,5,6,7,8,9},$P12, TRUE),1), 0)</f>
        <v>2</v>
      </c>
      <c r="DE12" s="9" cm="1">
        <f t="array" aca="1" ref="DE12" ca="1">_xlfn.IFNA(MATCH(RAND(), _xlfn.POISSON.DIST({0,1,2,3,4,5,6,7,8,9},$P12, TRUE),1), 0)</f>
        <v>0</v>
      </c>
      <c r="DF12" s="9" cm="1">
        <f t="array" aca="1" ref="DF12" ca="1">_xlfn.IFNA(MATCH(RAND(), _xlfn.POISSON.DIST({0,1,2,3,4,5,6,7,8,9},$P12, TRUE),1), 0)</f>
        <v>3</v>
      </c>
      <c r="DG12" s="9" cm="1">
        <f t="array" aca="1" ref="DG12" ca="1">_xlfn.IFNA(MATCH(RAND(), _xlfn.POISSON.DIST({0,1,2,3,4,5,6,7,8,9},$P12, TRUE),1), 0)</f>
        <v>0</v>
      </c>
      <c r="DH12" s="9" cm="1">
        <f t="array" aca="1" ref="DH12" ca="1">_xlfn.IFNA(MATCH(RAND(), _xlfn.POISSON.DIST({0,1,2,3,4,5,6,7,8,9},$P12, TRUE),1), 0)</f>
        <v>0</v>
      </c>
      <c r="DI12" s="9" cm="1">
        <f t="array" aca="1" ref="DI12" ca="1">_xlfn.IFNA(MATCH(RAND(), _xlfn.POISSON.DIST({0,1,2,3,4,5,6,7,8,9},$P12, TRUE),1), 0)</f>
        <v>0</v>
      </c>
      <c r="DJ12" s="9" cm="1">
        <f t="array" aca="1" ref="DJ12" ca="1">_xlfn.IFNA(MATCH(RAND(), _xlfn.POISSON.DIST({0,1,2,3,4,5,6,7,8,9},$P12, TRUE),1), 0)</f>
        <v>1</v>
      </c>
      <c r="DK12" s="9" cm="1">
        <f t="array" aca="1" ref="DK12" ca="1">_xlfn.IFNA(MATCH(RAND(), _xlfn.POISSON.DIST({0,1,2,3,4,5,6,7,8,9},$P12, TRUE),1), 0)</f>
        <v>1</v>
      </c>
      <c r="DL12" s="9" cm="1">
        <f t="array" aca="1" ref="DL12" ca="1">_xlfn.IFNA(MATCH(RAND(), _xlfn.POISSON.DIST({0,1,2,3,4,5,6,7,8,9},$P12, TRUE),1), 0)</f>
        <v>2</v>
      </c>
      <c r="DM12" s="9" cm="1">
        <f t="array" aca="1" ref="DM12" ca="1">_xlfn.IFNA(MATCH(RAND(), _xlfn.POISSON.DIST({0,1,2,3,4,5,6,7,8,9},$P12, TRUE),1), 0)</f>
        <v>0</v>
      </c>
      <c r="DN12" s="101"/>
      <c r="DO12" s="101"/>
      <c r="DP12" s="101"/>
      <c r="DQ12" s="101"/>
      <c r="DR12" s="101"/>
      <c r="DS12" s="2"/>
      <c r="EE12" s="35"/>
      <c r="EF12" s="35"/>
    </row>
    <row r="13" spans="1:136">
      <c r="B13" s="39"/>
      <c r="C13" s="36" t="s">
        <v>39204</v>
      </c>
      <c r="D13" s="37" t="s">
        <v>220</v>
      </c>
      <c r="E13" s="37" t="s">
        <v>221</v>
      </c>
      <c r="F13" s="38">
        <f ca="1">(AVERAGE(Q13:BN13))*(1+INDEX('Prédictions des phases de group'!$C$4:$O$36, MATCH('Matchs de cette année'!E13,'Prédictions des phases de group'!$D$4:$D$36,0),3))</f>
        <v>0.82</v>
      </c>
      <c r="G13" s="5" t="s">
        <v>222</v>
      </c>
      <c r="H13" s="38">
        <f ca="1">(AVERAGE(BP13:DM13))*(1+INDEX('Prédictions des phases de group'!$C$4:$O$36, MATCH('Matchs de cette année'!G13,'Prédictions des phases de group'!$D$4:$D$36,0),3))</f>
        <v>1.18</v>
      </c>
      <c r="I13" s="37" t="str">
        <f t="shared" ca="1" si="0"/>
        <v>Nigéria</v>
      </c>
      <c r="J13" s="66"/>
      <c r="K13" s="67"/>
      <c r="L13" s="37">
        <f t="shared" ca="1" si="1"/>
        <v>0.82</v>
      </c>
      <c r="M13" s="37">
        <f t="shared" ca="1" si="2"/>
        <v>1.18</v>
      </c>
      <c r="N13" s="37" t="str">
        <f t="shared" ca="1" si="3"/>
        <v>Nigéria</v>
      </c>
      <c r="O13" s="7">
        <f ca="1">(OFFSET('Annexe 3 – Buts par groupe'!$B$13,(INDEX('Annexe 1 – Données des équipes'!$B$13:$R$114,MATCH(G13,'Annexe 1 – Données des équipes'!$B$13:$B$114,0),4)/10),(INDEX('Annexe 1 – Données des équipes'!$B$13:$R$114,MATCH(E13,'Annexe 1 – Données des équipes'!$B$13:$B$114,0),4)/10)))</f>
        <v>1.1956521739130435</v>
      </c>
      <c r="P13" s="7">
        <f t="array" aca="1" ref="P13" ca="1">OFFSET('Annexe 3 – Buts par groupe'!$B$13,(INDEX('Annexe 1 – Données des équipes'!$B$13:$R$114, MATCH(E13,'Annexe 1 – Données des équipes'!$B$13:$B$114,0),4)/10), (INDEX('Annexe 1 – Données des équipes'!$B$13:$R$114, MATCH(G13, 'Annexe 1 – Données des équipes'!$B$13:$B$114,0),4)/10))</f>
        <v>1.1467391304347827</v>
      </c>
      <c r="Q13" s="9" cm="1">
        <f t="array" aca="1" ref="Q13" ca="1">_xlfn.IFNA(MATCH(RAND(), _xlfn.POISSON.DIST({0,1,2,3,4,5,6,7,8,9},$O13, TRUE),1), 0)</f>
        <v>0</v>
      </c>
      <c r="R13" s="9" cm="1">
        <f t="array" aca="1" ref="R13" ca="1">_xlfn.IFNA(MATCH(RAND(), _xlfn.POISSON.DIST({0,1,2,3,4,5,6,7,8,9},$O13, TRUE),1), 0)</f>
        <v>1</v>
      </c>
      <c r="S13" s="9" cm="1">
        <f t="array" aca="1" ref="S13" ca="1">_xlfn.IFNA(MATCH(RAND(), _xlfn.POISSON.DIST({0,1,2,3,4,5,6,7,8,9},$O13, TRUE),1), 0)</f>
        <v>1</v>
      </c>
      <c r="T13" s="9" cm="1">
        <f t="array" aca="1" ref="T13" ca="1">_xlfn.IFNA(MATCH(RAND(), _xlfn.POISSON.DIST({0,1,2,3,4,5,6,7,8,9},$O13, TRUE),1), 0)</f>
        <v>1</v>
      </c>
      <c r="U13" s="9" cm="1">
        <f t="array" aca="1" ref="U13" ca="1">_xlfn.IFNA(MATCH(RAND(), _xlfn.POISSON.DIST({0,1,2,3,4,5,6,7,8,9},$O13, TRUE),1), 0)</f>
        <v>0</v>
      </c>
      <c r="V13" s="9" cm="1">
        <f t="array" aca="1" ref="V13" ca="1">_xlfn.IFNA(MATCH(RAND(), _xlfn.POISSON.DIST({0,1,2,3,4,5,6,7,8,9},$O13, TRUE),1), 0)</f>
        <v>0</v>
      </c>
      <c r="W13" s="9" cm="1">
        <f t="array" aca="1" ref="W13" ca="1">_xlfn.IFNA(MATCH(RAND(), _xlfn.POISSON.DIST({0,1,2,3,4,5,6,7,8,9},$O13, TRUE),1), 0)</f>
        <v>0</v>
      </c>
      <c r="X13" s="9" cm="1">
        <f t="array" aca="1" ref="X13" ca="1">_xlfn.IFNA(MATCH(RAND(), _xlfn.POISSON.DIST({0,1,2,3,4,5,6,7,8,9},$O13, TRUE),1), 0)</f>
        <v>2</v>
      </c>
      <c r="Y13" s="9" cm="1">
        <f t="array" aca="1" ref="Y13" ca="1">_xlfn.IFNA(MATCH(RAND(), _xlfn.POISSON.DIST({0,1,2,3,4,5,6,7,8,9},$O13, TRUE),1), 0)</f>
        <v>3</v>
      </c>
      <c r="Z13" s="9" cm="1">
        <f t="array" aca="1" ref="Z13" ca="1">_xlfn.IFNA(MATCH(RAND(), _xlfn.POISSON.DIST({0,1,2,3,4,5,6,7,8,9},$O13, TRUE),1), 0)</f>
        <v>3</v>
      </c>
      <c r="AA13" s="9" cm="1">
        <f t="array" aca="1" ref="AA13" ca="1">_xlfn.IFNA(MATCH(RAND(), _xlfn.POISSON.DIST({0,1,2,3,4,5,6,7,8,9},$O13, TRUE),1), 0)</f>
        <v>0</v>
      </c>
      <c r="AB13" s="9" cm="1">
        <f t="array" aca="1" ref="AB13" ca="1">_xlfn.IFNA(MATCH(RAND(), _xlfn.POISSON.DIST({0,1,2,3,4,5,6,7,8,9},$O13, TRUE),1), 0)</f>
        <v>2</v>
      </c>
      <c r="AC13" s="9" cm="1">
        <f t="array" aca="1" ref="AC13" ca="1">_xlfn.IFNA(MATCH(RAND(), _xlfn.POISSON.DIST({0,1,2,3,4,5,6,7,8,9},$O13, TRUE),1), 0)</f>
        <v>0</v>
      </c>
      <c r="AD13" s="9" cm="1">
        <f t="array" aca="1" ref="AD13" ca="1">_xlfn.IFNA(MATCH(RAND(), _xlfn.POISSON.DIST({0,1,2,3,4,5,6,7,8,9},$O13, TRUE),1), 0)</f>
        <v>0</v>
      </c>
      <c r="AE13" s="9" cm="1">
        <f t="array" aca="1" ref="AE13" ca="1">_xlfn.IFNA(MATCH(RAND(), _xlfn.POISSON.DIST({0,1,2,3,4,5,6,7,8,9},$O13, TRUE),1), 0)</f>
        <v>1</v>
      </c>
      <c r="AF13" s="9" cm="1">
        <f t="array" aca="1" ref="AF13" ca="1">_xlfn.IFNA(MATCH(RAND(), _xlfn.POISSON.DIST({0,1,2,3,4,5,6,7,8,9},$O13, TRUE),1), 0)</f>
        <v>1</v>
      </c>
      <c r="AG13" s="9" cm="1">
        <f t="array" aca="1" ref="AG13" ca="1">_xlfn.IFNA(MATCH(RAND(), _xlfn.POISSON.DIST({0,1,2,3,4,5,6,7,8,9},$O13, TRUE),1), 0)</f>
        <v>0</v>
      </c>
      <c r="AH13" s="9" cm="1">
        <f t="array" aca="1" ref="AH13" ca="1">_xlfn.IFNA(MATCH(RAND(), _xlfn.POISSON.DIST({0,1,2,3,4,5,6,7,8,9},$O13, TRUE),1), 0)</f>
        <v>0</v>
      </c>
      <c r="AI13" s="9" cm="1">
        <f t="array" aca="1" ref="AI13" ca="1">_xlfn.IFNA(MATCH(RAND(), _xlfn.POISSON.DIST({0,1,2,3,4,5,6,7,8,9},$O13, TRUE),1), 0)</f>
        <v>1</v>
      </c>
      <c r="AJ13" s="9" cm="1">
        <f t="array" aca="1" ref="AJ13" ca="1">_xlfn.IFNA(MATCH(RAND(), _xlfn.POISSON.DIST({0,1,2,3,4,5,6,7,8,9},$O13, TRUE),1), 0)</f>
        <v>3</v>
      </c>
      <c r="AK13" s="9" cm="1">
        <f t="array" aca="1" ref="AK13" ca="1">_xlfn.IFNA(MATCH(RAND(), _xlfn.POISSON.DIST({0,1,2,3,4,5,6,7,8,9},$O13, TRUE),1), 0)</f>
        <v>0</v>
      </c>
      <c r="AL13" s="9" cm="1">
        <f t="array" aca="1" ref="AL13" ca="1">_xlfn.IFNA(MATCH(RAND(), _xlfn.POISSON.DIST({0,1,2,3,4,5,6,7,8,9},$O13, TRUE),1), 0)</f>
        <v>1</v>
      </c>
      <c r="AM13" s="9" cm="1">
        <f t="array" aca="1" ref="AM13" ca="1">_xlfn.IFNA(MATCH(RAND(), _xlfn.POISSON.DIST({0,1,2,3,4,5,6,7,8,9},$O13, TRUE),1), 0)</f>
        <v>2</v>
      </c>
      <c r="AN13" s="9" cm="1">
        <f t="array" aca="1" ref="AN13" ca="1">_xlfn.IFNA(MATCH(RAND(), _xlfn.POISSON.DIST({0,1,2,3,4,5,6,7,8,9},$O13, TRUE),1), 0)</f>
        <v>1</v>
      </c>
      <c r="AO13" s="9" cm="1">
        <f t="array" aca="1" ref="AO13" ca="1">_xlfn.IFNA(MATCH(RAND(), _xlfn.POISSON.DIST({0,1,2,3,4,5,6,7,8,9},$O13, TRUE),1), 0)</f>
        <v>0</v>
      </c>
      <c r="AP13" s="9" cm="1">
        <f t="array" aca="1" ref="AP13" ca="1">_xlfn.IFNA(MATCH(RAND(), _xlfn.POISSON.DIST({0,1,2,3,4,5,6,7,8,9},$O13, TRUE),1), 0)</f>
        <v>0</v>
      </c>
      <c r="AQ13" s="9" cm="1">
        <f t="array" aca="1" ref="AQ13" ca="1">_xlfn.IFNA(MATCH(RAND(), _xlfn.POISSON.DIST({0,1,2,3,4,5,6,7,8,9},$O13, TRUE),1), 0)</f>
        <v>4</v>
      </c>
      <c r="AR13" s="9" cm="1">
        <f t="array" aca="1" ref="AR13" ca="1">_xlfn.IFNA(MATCH(RAND(), _xlfn.POISSON.DIST({0,1,2,3,4,5,6,7,8,9},$O13, TRUE),1), 0)</f>
        <v>0</v>
      </c>
      <c r="AS13" s="9" cm="1">
        <f t="array" aca="1" ref="AS13" ca="1">_xlfn.IFNA(MATCH(RAND(), _xlfn.POISSON.DIST({0,1,2,3,4,5,6,7,8,9},$O13, TRUE),1), 0)</f>
        <v>1</v>
      </c>
      <c r="AT13" s="9" cm="1">
        <f t="array" aca="1" ref="AT13" ca="1">_xlfn.IFNA(MATCH(RAND(), _xlfn.POISSON.DIST({0,1,2,3,4,5,6,7,8,9},$O13, TRUE),1), 0)</f>
        <v>1</v>
      </c>
      <c r="AU13" s="9" cm="1">
        <f t="array" aca="1" ref="AU13" ca="1">_xlfn.IFNA(MATCH(RAND(), _xlfn.POISSON.DIST({0,1,2,3,4,5,6,7,8,9},$O13, TRUE),1), 0)</f>
        <v>0</v>
      </c>
      <c r="AV13" s="9" cm="1">
        <f t="array" aca="1" ref="AV13" ca="1">_xlfn.IFNA(MATCH(RAND(), _xlfn.POISSON.DIST({0,1,2,3,4,5,6,7,8,9},$O13, TRUE),1), 0)</f>
        <v>3</v>
      </c>
      <c r="AW13" s="9" cm="1">
        <f t="array" aca="1" ref="AW13" ca="1">_xlfn.IFNA(MATCH(RAND(), _xlfn.POISSON.DIST({0,1,2,3,4,5,6,7,8,9},$O13, TRUE),1), 0)</f>
        <v>1</v>
      </c>
      <c r="AX13" s="9" cm="1">
        <f t="array" aca="1" ref="AX13" ca="1">_xlfn.IFNA(MATCH(RAND(), _xlfn.POISSON.DIST({0,1,2,3,4,5,6,7,8,9},$O13, TRUE),1), 0)</f>
        <v>0</v>
      </c>
      <c r="AY13" s="9" cm="1">
        <f t="array" aca="1" ref="AY13" ca="1">_xlfn.IFNA(MATCH(RAND(), _xlfn.POISSON.DIST({0,1,2,3,4,5,6,7,8,9},$O13, TRUE),1), 0)</f>
        <v>0</v>
      </c>
      <c r="AZ13" s="9" cm="1">
        <f t="array" aca="1" ref="AZ13" ca="1">_xlfn.IFNA(MATCH(RAND(), _xlfn.POISSON.DIST({0,1,2,3,4,5,6,7,8,9},$O13, TRUE),1), 0)</f>
        <v>0</v>
      </c>
      <c r="BA13" s="9" cm="1">
        <f t="array" aca="1" ref="BA13" ca="1">_xlfn.IFNA(MATCH(RAND(), _xlfn.POISSON.DIST({0,1,2,3,4,5,6,7,8,9},$O13, TRUE),1), 0)</f>
        <v>1</v>
      </c>
      <c r="BB13" s="9" cm="1">
        <f t="array" aca="1" ref="BB13" ca="1">_xlfn.IFNA(MATCH(RAND(), _xlfn.POISSON.DIST({0,1,2,3,4,5,6,7,8,9},$O13, TRUE),1), 0)</f>
        <v>0</v>
      </c>
      <c r="BC13" s="9" cm="1">
        <f t="array" aca="1" ref="BC13" ca="1">_xlfn.IFNA(MATCH(RAND(), _xlfn.POISSON.DIST({0,1,2,3,4,5,6,7,8,9},$O13, TRUE),1), 0)</f>
        <v>1</v>
      </c>
      <c r="BD13" s="9" cm="1">
        <f t="array" aca="1" ref="BD13" ca="1">_xlfn.IFNA(MATCH(RAND(), _xlfn.POISSON.DIST({0,1,2,3,4,5,6,7,8,9},$O13, TRUE),1), 0)</f>
        <v>0</v>
      </c>
      <c r="BE13" s="9" cm="1">
        <f t="array" aca="1" ref="BE13" ca="1">_xlfn.IFNA(MATCH(RAND(), _xlfn.POISSON.DIST({0,1,2,3,4,5,6,7,8,9},$O13, TRUE),1), 0)</f>
        <v>0</v>
      </c>
      <c r="BF13" s="9" cm="1">
        <f t="array" aca="1" ref="BF13" ca="1">_xlfn.IFNA(MATCH(RAND(), _xlfn.POISSON.DIST({0,1,2,3,4,5,6,7,8,9},$O13, TRUE),1), 0)</f>
        <v>0</v>
      </c>
      <c r="BG13" s="9" cm="1">
        <f t="array" aca="1" ref="BG13" ca="1">_xlfn.IFNA(MATCH(RAND(), _xlfn.POISSON.DIST({0,1,2,3,4,5,6,7,8,9},$O13, TRUE),1), 0)</f>
        <v>0</v>
      </c>
      <c r="BH13" s="9" cm="1">
        <f t="array" aca="1" ref="BH13" ca="1">_xlfn.IFNA(MATCH(RAND(), _xlfn.POISSON.DIST({0,1,2,3,4,5,6,7,8,9},$O13, TRUE),1), 0)</f>
        <v>1</v>
      </c>
      <c r="BI13" s="9" cm="1">
        <f t="array" aca="1" ref="BI13" ca="1">_xlfn.IFNA(MATCH(RAND(), _xlfn.POISSON.DIST({0,1,2,3,4,5,6,7,8,9},$O13, TRUE),1), 0)</f>
        <v>1</v>
      </c>
      <c r="BJ13" s="9" cm="1">
        <f t="array" aca="1" ref="BJ13" ca="1">_xlfn.IFNA(MATCH(RAND(), _xlfn.POISSON.DIST({0,1,2,3,4,5,6,7,8,9},$O13, TRUE),1), 0)</f>
        <v>0</v>
      </c>
      <c r="BK13" s="9" cm="1">
        <f t="array" aca="1" ref="BK13" ca="1">_xlfn.IFNA(MATCH(RAND(), _xlfn.POISSON.DIST({0,1,2,3,4,5,6,7,8,9},$O13, TRUE),1), 0)</f>
        <v>2</v>
      </c>
      <c r="BL13" s="9" cm="1">
        <f t="array" aca="1" ref="BL13" ca="1">_xlfn.IFNA(MATCH(RAND(), _xlfn.POISSON.DIST({0,1,2,3,4,5,6,7,8,9},$O13, TRUE),1), 0)</f>
        <v>0</v>
      </c>
      <c r="BM13" s="9" cm="1">
        <f t="array" aca="1" ref="BM13" ca="1">_xlfn.IFNA(MATCH(RAND(), _xlfn.POISSON.DIST({0,1,2,3,4,5,6,7,8,9},$O13, TRUE),1), 0)</f>
        <v>1</v>
      </c>
      <c r="BN13" s="9" cm="1">
        <f t="array" aca="1" ref="BN13" ca="1">_xlfn.IFNA(MATCH(RAND(), _xlfn.POISSON.DIST({0,1,2,3,4,5,6,7,8,9},$O13, TRUE),1), 0)</f>
        <v>1</v>
      </c>
      <c r="BP13" s="9" cm="1">
        <f t="array" aca="1" ref="BP13" ca="1">_xlfn.IFNA(MATCH(RAND(), _xlfn.POISSON.DIST({0,1,2,3,4,5,6,7,8,9},$P13, TRUE),1), 0)</f>
        <v>1</v>
      </c>
      <c r="BQ13" s="9" cm="1">
        <f t="array" aca="1" ref="BQ13" ca="1">_xlfn.IFNA(MATCH(RAND(), _xlfn.POISSON.DIST({0,1,2,3,4,5,6,7,8,9},$P13, TRUE),1), 0)</f>
        <v>0</v>
      </c>
      <c r="BR13" s="9" cm="1">
        <f t="array" aca="1" ref="BR13" ca="1">_xlfn.IFNA(MATCH(RAND(), _xlfn.POISSON.DIST({0,1,2,3,4,5,6,7,8,9},$P13, TRUE),1), 0)</f>
        <v>1</v>
      </c>
      <c r="BS13" s="9" cm="1">
        <f t="array" aca="1" ref="BS13" ca="1">_xlfn.IFNA(MATCH(RAND(), _xlfn.POISSON.DIST({0,1,2,3,4,5,6,7,8,9},$P13, TRUE),1), 0)</f>
        <v>2</v>
      </c>
      <c r="BT13" s="9" cm="1">
        <f t="array" aca="1" ref="BT13" ca="1">_xlfn.IFNA(MATCH(RAND(), _xlfn.POISSON.DIST({0,1,2,3,4,5,6,7,8,9},$P13, TRUE),1), 0)</f>
        <v>0</v>
      </c>
      <c r="BU13" s="9" cm="1">
        <f t="array" aca="1" ref="BU13" ca="1">_xlfn.IFNA(MATCH(RAND(), _xlfn.POISSON.DIST({0,1,2,3,4,5,6,7,8,9},$P13, TRUE),1), 0)</f>
        <v>2</v>
      </c>
      <c r="BV13" s="9" cm="1">
        <f t="array" aca="1" ref="BV13" ca="1">_xlfn.IFNA(MATCH(RAND(), _xlfn.POISSON.DIST({0,1,2,3,4,5,6,7,8,9},$P13, TRUE),1), 0)</f>
        <v>2</v>
      </c>
      <c r="BW13" s="9" cm="1">
        <f t="array" aca="1" ref="BW13" ca="1">_xlfn.IFNA(MATCH(RAND(), _xlfn.POISSON.DIST({0,1,2,3,4,5,6,7,8,9},$P13, TRUE),1), 0)</f>
        <v>0</v>
      </c>
      <c r="BX13" s="9" cm="1">
        <f t="array" aca="1" ref="BX13" ca="1">_xlfn.IFNA(MATCH(RAND(), _xlfn.POISSON.DIST({0,1,2,3,4,5,6,7,8,9},$P13, TRUE),1), 0)</f>
        <v>3</v>
      </c>
      <c r="BY13" s="9" cm="1">
        <f t="array" aca="1" ref="BY13" ca="1">_xlfn.IFNA(MATCH(RAND(), _xlfn.POISSON.DIST({0,1,2,3,4,5,6,7,8,9},$P13, TRUE),1), 0)</f>
        <v>1</v>
      </c>
      <c r="BZ13" s="9" cm="1">
        <f t="array" aca="1" ref="BZ13" ca="1">_xlfn.IFNA(MATCH(RAND(), _xlfn.POISSON.DIST({0,1,2,3,4,5,6,7,8,9},$P13, TRUE),1), 0)</f>
        <v>1</v>
      </c>
      <c r="CA13" s="9" cm="1">
        <f t="array" aca="1" ref="CA13" ca="1">_xlfn.IFNA(MATCH(RAND(), _xlfn.POISSON.DIST({0,1,2,3,4,5,6,7,8,9},$P13, TRUE),1), 0)</f>
        <v>0</v>
      </c>
      <c r="CB13" s="9" cm="1">
        <f t="array" aca="1" ref="CB13" ca="1">_xlfn.IFNA(MATCH(RAND(), _xlfn.POISSON.DIST({0,1,2,3,4,5,6,7,8,9},$P13, TRUE),1), 0)</f>
        <v>0</v>
      </c>
      <c r="CC13" s="9" cm="1">
        <f t="array" aca="1" ref="CC13" ca="1">_xlfn.IFNA(MATCH(RAND(), _xlfn.POISSON.DIST({0,1,2,3,4,5,6,7,8,9},$P13, TRUE),1), 0)</f>
        <v>2</v>
      </c>
      <c r="CD13" s="9" cm="1">
        <f t="array" aca="1" ref="CD13" ca="1">_xlfn.IFNA(MATCH(RAND(), _xlfn.POISSON.DIST({0,1,2,3,4,5,6,7,8,9},$P13, TRUE),1), 0)</f>
        <v>1</v>
      </c>
      <c r="CE13" s="9" cm="1">
        <f t="array" aca="1" ref="CE13" ca="1">_xlfn.IFNA(MATCH(RAND(), _xlfn.POISSON.DIST({0,1,2,3,4,5,6,7,8,9},$P13, TRUE),1), 0)</f>
        <v>2</v>
      </c>
      <c r="CF13" s="9" cm="1">
        <f t="array" aca="1" ref="CF13" ca="1">_xlfn.IFNA(MATCH(RAND(), _xlfn.POISSON.DIST({0,1,2,3,4,5,6,7,8,9},$P13, TRUE),1), 0)</f>
        <v>0</v>
      </c>
      <c r="CG13" s="9" cm="1">
        <f t="array" aca="1" ref="CG13" ca="1">_xlfn.IFNA(MATCH(RAND(), _xlfn.POISSON.DIST({0,1,2,3,4,5,6,7,8,9},$P13, TRUE),1), 0)</f>
        <v>2</v>
      </c>
      <c r="CH13" s="9" cm="1">
        <f t="array" aca="1" ref="CH13" ca="1">_xlfn.IFNA(MATCH(RAND(), _xlfn.POISSON.DIST({0,1,2,3,4,5,6,7,8,9},$P13, TRUE),1), 0)</f>
        <v>1</v>
      </c>
      <c r="CI13" s="9" cm="1">
        <f t="array" aca="1" ref="CI13" ca="1">_xlfn.IFNA(MATCH(RAND(), _xlfn.POISSON.DIST({0,1,2,3,4,5,6,7,8,9},$P13, TRUE),1), 0)</f>
        <v>0</v>
      </c>
      <c r="CJ13" s="9" cm="1">
        <f t="array" aca="1" ref="CJ13" ca="1">_xlfn.IFNA(MATCH(RAND(), _xlfn.POISSON.DIST({0,1,2,3,4,5,6,7,8,9},$P13, TRUE),1), 0)</f>
        <v>4</v>
      </c>
      <c r="CK13" s="9" cm="1">
        <f t="array" aca="1" ref="CK13" ca="1">_xlfn.IFNA(MATCH(RAND(), _xlfn.POISSON.DIST({0,1,2,3,4,5,6,7,8,9},$P13, TRUE),1), 0)</f>
        <v>0</v>
      </c>
      <c r="CL13" s="9" cm="1">
        <f t="array" aca="1" ref="CL13" ca="1">_xlfn.IFNA(MATCH(RAND(), _xlfn.POISSON.DIST({0,1,2,3,4,5,6,7,8,9},$P13, TRUE),1), 0)</f>
        <v>3</v>
      </c>
      <c r="CM13" s="9" cm="1">
        <f t="array" aca="1" ref="CM13" ca="1">_xlfn.IFNA(MATCH(RAND(), _xlfn.POISSON.DIST({0,1,2,3,4,5,6,7,8,9},$P13, TRUE),1), 0)</f>
        <v>1</v>
      </c>
      <c r="CN13" s="9" cm="1">
        <f t="array" aca="1" ref="CN13" ca="1">_xlfn.IFNA(MATCH(RAND(), _xlfn.POISSON.DIST({0,1,2,3,4,5,6,7,8,9},$P13, TRUE),1), 0)</f>
        <v>0</v>
      </c>
      <c r="CO13" s="9" cm="1">
        <f t="array" aca="1" ref="CO13" ca="1">_xlfn.IFNA(MATCH(RAND(), _xlfn.POISSON.DIST({0,1,2,3,4,5,6,7,8,9},$P13, TRUE),1), 0)</f>
        <v>2</v>
      </c>
      <c r="CP13" s="9" cm="1">
        <f t="array" aca="1" ref="CP13" ca="1">_xlfn.IFNA(MATCH(RAND(), _xlfn.POISSON.DIST({0,1,2,3,4,5,6,7,8,9},$P13, TRUE),1), 0)</f>
        <v>2</v>
      </c>
      <c r="CQ13" s="9" cm="1">
        <f t="array" aca="1" ref="CQ13" ca="1">_xlfn.IFNA(MATCH(RAND(), _xlfn.POISSON.DIST({0,1,2,3,4,5,6,7,8,9},$P13, TRUE),1), 0)</f>
        <v>0</v>
      </c>
      <c r="CR13" s="9" cm="1">
        <f t="array" aca="1" ref="CR13" ca="1">_xlfn.IFNA(MATCH(RAND(), _xlfn.POISSON.DIST({0,1,2,3,4,5,6,7,8,9},$P13, TRUE),1), 0)</f>
        <v>0</v>
      </c>
      <c r="CS13" s="9" cm="1">
        <f t="array" aca="1" ref="CS13" ca="1">_xlfn.IFNA(MATCH(RAND(), _xlfn.POISSON.DIST({0,1,2,3,4,5,6,7,8,9},$P13, TRUE),1), 0)</f>
        <v>2</v>
      </c>
      <c r="CT13" s="9" cm="1">
        <f t="array" aca="1" ref="CT13" ca="1">_xlfn.IFNA(MATCH(RAND(), _xlfn.POISSON.DIST({0,1,2,3,4,5,6,7,8,9},$P13, TRUE),1), 0)</f>
        <v>0</v>
      </c>
      <c r="CU13" s="9" cm="1">
        <f t="array" aca="1" ref="CU13" ca="1">_xlfn.IFNA(MATCH(RAND(), _xlfn.POISSON.DIST({0,1,2,3,4,5,6,7,8,9},$P13, TRUE),1), 0)</f>
        <v>0</v>
      </c>
      <c r="CV13" s="9" cm="1">
        <f t="array" aca="1" ref="CV13" ca="1">_xlfn.IFNA(MATCH(RAND(), _xlfn.POISSON.DIST({0,1,2,3,4,5,6,7,8,9},$P13, TRUE),1), 0)</f>
        <v>0</v>
      </c>
      <c r="CW13" s="9" cm="1">
        <f t="array" aca="1" ref="CW13" ca="1">_xlfn.IFNA(MATCH(RAND(), _xlfn.POISSON.DIST({0,1,2,3,4,5,6,7,8,9},$P13, TRUE),1), 0)</f>
        <v>1</v>
      </c>
      <c r="CX13" s="9" cm="1">
        <f t="array" aca="1" ref="CX13" ca="1">_xlfn.IFNA(MATCH(RAND(), _xlfn.POISSON.DIST({0,1,2,3,4,5,6,7,8,9},$P13, TRUE),1), 0)</f>
        <v>2</v>
      </c>
      <c r="CY13" s="9" cm="1">
        <f t="array" aca="1" ref="CY13" ca="1">_xlfn.IFNA(MATCH(RAND(), _xlfn.POISSON.DIST({0,1,2,3,4,5,6,7,8,9},$P13, TRUE),1), 0)</f>
        <v>1</v>
      </c>
      <c r="CZ13" s="9" cm="1">
        <f t="array" aca="1" ref="CZ13" ca="1">_xlfn.IFNA(MATCH(RAND(), _xlfn.POISSON.DIST({0,1,2,3,4,5,6,7,8,9},$P13, TRUE),1), 0)</f>
        <v>1</v>
      </c>
      <c r="DA13" s="9" cm="1">
        <f t="array" aca="1" ref="DA13" ca="1">_xlfn.IFNA(MATCH(RAND(), _xlfn.POISSON.DIST({0,1,2,3,4,5,6,7,8,9},$P13, TRUE),1), 0)</f>
        <v>0</v>
      </c>
      <c r="DB13" s="9" cm="1">
        <f t="array" aca="1" ref="DB13" ca="1">_xlfn.IFNA(MATCH(RAND(), _xlfn.POISSON.DIST({0,1,2,3,4,5,6,7,8,9},$P13, TRUE),1), 0)</f>
        <v>1</v>
      </c>
      <c r="DC13" s="9" cm="1">
        <f t="array" aca="1" ref="DC13" ca="1">_xlfn.IFNA(MATCH(RAND(), _xlfn.POISSON.DIST({0,1,2,3,4,5,6,7,8,9},$P13, TRUE),1), 0)</f>
        <v>1</v>
      </c>
      <c r="DD13" s="9" cm="1">
        <f t="array" aca="1" ref="DD13" ca="1">_xlfn.IFNA(MATCH(RAND(), _xlfn.POISSON.DIST({0,1,2,3,4,5,6,7,8,9},$P13, TRUE),1), 0)</f>
        <v>2</v>
      </c>
      <c r="DE13" s="9" cm="1">
        <f t="array" aca="1" ref="DE13" ca="1">_xlfn.IFNA(MATCH(RAND(), _xlfn.POISSON.DIST({0,1,2,3,4,5,6,7,8,9},$P13, TRUE),1), 0)</f>
        <v>3</v>
      </c>
      <c r="DF13" s="9" cm="1">
        <f t="array" aca="1" ref="DF13" ca="1">_xlfn.IFNA(MATCH(RAND(), _xlfn.POISSON.DIST({0,1,2,3,4,5,6,7,8,9},$P13, TRUE),1), 0)</f>
        <v>1</v>
      </c>
      <c r="DG13" s="9" cm="1">
        <f t="array" aca="1" ref="DG13" ca="1">_xlfn.IFNA(MATCH(RAND(), _xlfn.POISSON.DIST({0,1,2,3,4,5,6,7,8,9},$P13, TRUE),1), 0)</f>
        <v>2</v>
      </c>
      <c r="DH13" s="9" cm="1">
        <f t="array" aca="1" ref="DH13" ca="1">_xlfn.IFNA(MATCH(RAND(), _xlfn.POISSON.DIST({0,1,2,3,4,5,6,7,8,9},$P13, TRUE),1), 0)</f>
        <v>1</v>
      </c>
      <c r="DI13" s="9" cm="1">
        <f t="array" aca="1" ref="DI13" ca="1">_xlfn.IFNA(MATCH(RAND(), _xlfn.POISSON.DIST({0,1,2,3,4,5,6,7,8,9},$P13, TRUE),1), 0)</f>
        <v>2</v>
      </c>
      <c r="DJ13" s="9" cm="1">
        <f t="array" aca="1" ref="DJ13" ca="1">_xlfn.IFNA(MATCH(RAND(), _xlfn.POISSON.DIST({0,1,2,3,4,5,6,7,8,9},$P13, TRUE),1), 0)</f>
        <v>0</v>
      </c>
      <c r="DK13" s="9" cm="1">
        <f t="array" aca="1" ref="DK13" ca="1">_xlfn.IFNA(MATCH(RAND(), _xlfn.POISSON.DIST({0,1,2,3,4,5,6,7,8,9},$P13, TRUE),1), 0)</f>
        <v>1</v>
      </c>
      <c r="DL13" s="9" cm="1">
        <f t="array" aca="1" ref="DL13" ca="1">_xlfn.IFNA(MATCH(RAND(), _xlfn.POISSON.DIST({0,1,2,3,4,5,6,7,8,9},$P13, TRUE),1), 0)</f>
        <v>2</v>
      </c>
      <c r="DM13" s="9" cm="1">
        <f t="array" aca="1" ref="DM13" ca="1">_xlfn.IFNA(MATCH(RAND(), _xlfn.POISSON.DIST({0,1,2,3,4,5,6,7,8,9},$P13, TRUE),1), 0)</f>
        <v>3</v>
      </c>
      <c r="DN13" s="101"/>
      <c r="DO13" s="101"/>
      <c r="DP13" s="101"/>
      <c r="DQ13" s="101"/>
      <c r="DR13" s="101"/>
      <c r="DS13" s="2"/>
      <c r="EE13" s="35"/>
      <c r="EF13" s="35"/>
    </row>
    <row r="14" spans="1:136">
      <c r="B14" s="39"/>
      <c r="C14" s="36" t="s">
        <v>39205</v>
      </c>
      <c r="D14" s="37" t="s">
        <v>223</v>
      </c>
      <c r="E14" s="37" t="s">
        <v>224</v>
      </c>
      <c r="F14" s="38">
        <f ca="1">(AVERAGE(Q14:BN14))*(1+INDEX('Prédictions des phases de group'!$C$4:$O$36, MATCH('Matchs de cette année'!E14,'Prédictions des phases de group'!$D$4:$D$36,0),3))</f>
        <v>1.28</v>
      </c>
      <c r="G14" s="5" t="s">
        <v>225</v>
      </c>
      <c r="H14" s="38">
        <f ca="1">(AVERAGE(BP14:DM14))*(1+INDEX('Prédictions des phases de group'!$C$4:$O$36, MATCH('Matchs de cette année'!G14,'Prédictions des phases de group'!$D$4:$D$36,0),3))</f>
        <v>0.86</v>
      </c>
      <c r="I14" s="37" t="str">
        <f t="shared" ca="1" si="0"/>
        <v>Costa Rica</v>
      </c>
      <c r="J14" s="66"/>
      <c r="K14" s="67"/>
      <c r="L14" s="37">
        <f t="shared" ca="1" si="1"/>
        <v>1.28</v>
      </c>
      <c r="M14" s="37">
        <f t="shared" ca="1" si="2"/>
        <v>0.86</v>
      </c>
      <c r="N14" s="37" t="str">
        <f t="shared" ca="1" si="3"/>
        <v>Costa Rica</v>
      </c>
      <c r="O14" s="7">
        <f ca="1">(OFFSET('Annexe 3 – Buts par groupe'!$B$13,(INDEX('Annexe 1 – Données des équipes'!$B$13:$R$114,MATCH(G14,'Annexe 1 – Données des équipes'!$B$13:$B$114,0),4)/10),(INDEX('Annexe 1 – Données des équipes'!$B$13:$R$114,MATCH(E14,'Annexe 1 – Données des équipes'!$B$13:$B$114,0),4)/10)))</f>
        <v>1.1884057971014492</v>
      </c>
      <c r="P14" s="7">
        <f t="array" aca="1" ref="P14" ca="1">OFFSET('Annexe 3 – Buts par groupe'!$B$13,(INDEX('Annexe 1 – Données des équipes'!$B$13:$R$114, MATCH(E14,'Annexe 1 – Données des équipes'!$B$13:$B$114,0),4)/10), (INDEX('Annexe 1 – Données des équipes'!$B$13:$R$114, MATCH(G14, 'Annexe 1 – Données des équipes'!$B$13:$B$114,0),4)/10))</f>
        <v>1.0797101449275361</v>
      </c>
      <c r="Q14" s="9" cm="1">
        <f t="array" aca="1" ref="Q14" ca="1">_xlfn.IFNA(MATCH(RAND(), _xlfn.POISSON.DIST({0,1,2,3,4,5,6,7,8,9},$O14, TRUE),1), 0)</f>
        <v>2</v>
      </c>
      <c r="R14" s="9" cm="1">
        <f t="array" aca="1" ref="R14" ca="1">_xlfn.IFNA(MATCH(RAND(), _xlfn.POISSON.DIST({0,1,2,3,4,5,6,7,8,9},$O14, TRUE),1), 0)</f>
        <v>0</v>
      </c>
      <c r="S14" s="9" cm="1">
        <f t="array" aca="1" ref="S14" ca="1">_xlfn.IFNA(MATCH(RAND(), _xlfn.POISSON.DIST({0,1,2,3,4,5,6,7,8,9},$O14, TRUE),1), 0)</f>
        <v>1</v>
      </c>
      <c r="T14" s="9" cm="1">
        <f t="array" aca="1" ref="T14" ca="1">_xlfn.IFNA(MATCH(RAND(), _xlfn.POISSON.DIST({0,1,2,3,4,5,6,7,8,9},$O14, TRUE),1), 0)</f>
        <v>1</v>
      </c>
      <c r="U14" s="9" cm="1">
        <f t="array" aca="1" ref="U14" ca="1">_xlfn.IFNA(MATCH(RAND(), _xlfn.POISSON.DIST({0,1,2,3,4,5,6,7,8,9},$O14, TRUE),1), 0)</f>
        <v>2</v>
      </c>
      <c r="V14" s="9" cm="1">
        <f t="array" aca="1" ref="V14" ca="1">_xlfn.IFNA(MATCH(RAND(), _xlfn.POISSON.DIST({0,1,2,3,4,5,6,7,8,9},$O14, TRUE),1), 0)</f>
        <v>2</v>
      </c>
      <c r="W14" s="9" cm="1">
        <f t="array" aca="1" ref="W14" ca="1">_xlfn.IFNA(MATCH(RAND(), _xlfn.POISSON.DIST({0,1,2,3,4,5,6,7,8,9},$O14, TRUE),1), 0)</f>
        <v>0</v>
      </c>
      <c r="X14" s="9" cm="1">
        <f t="array" aca="1" ref="X14" ca="1">_xlfn.IFNA(MATCH(RAND(), _xlfn.POISSON.DIST({0,1,2,3,4,5,6,7,8,9},$O14, TRUE),1), 0)</f>
        <v>1</v>
      </c>
      <c r="Y14" s="9" cm="1">
        <f t="array" aca="1" ref="Y14" ca="1">_xlfn.IFNA(MATCH(RAND(), _xlfn.POISSON.DIST({0,1,2,3,4,5,6,7,8,9},$O14, TRUE),1), 0)</f>
        <v>3</v>
      </c>
      <c r="Z14" s="9" cm="1">
        <f t="array" aca="1" ref="Z14" ca="1">_xlfn.IFNA(MATCH(RAND(), _xlfn.POISSON.DIST({0,1,2,3,4,5,6,7,8,9},$O14, TRUE),1), 0)</f>
        <v>0</v>
      </c>
      <c r="AA14" s="9" cm="1">
        <f t="array" aca="1" ref="AA14" ca="1">_xlfn.IFNA(MATCH(RAND(), _xlfn.POISSON.DIST({0,1,2,3,4,5,6,7,8,9},$O14, TRUE),1), 0)</f>
        <v>1</v>
      </c>
      <c r="AB14" s="9" cm="1">
        <f t="array" aca="1" ref="AB14" ca="1">_xlfn.IFNA(MATCH(RAND(), _xlfn.POISSON.DIST({0,1,2,3,4,5,6,7,8,9},$O14, TRUE),1), 0)</f>
        <v>0</v>
      </c>
      <c r="AC14" s="9" cm="1">
        <f t="array" aca="1" ref="AC14" ca="1">_xlfn.IFNA(MATCH(RAND(), _xlfn.POISSON.DIST({0,1,2,3,4,5,6,7,8,9},$O14, TRUE),1), 0)</f>
        <v>1</v>
      </c>
      <c r="AD14" s="9" cm="1">
        <f t="array" aca="1" ref="AD14" ca="1">_xlfn.IFNA(MATCH(RAND(), _xlfn.POISSON.DIST({0,1,2,3,4,5,6,7,8,9},$O14, TRUE),1), 0)</f>
        <v>2</v>
      </c>
      <c r="AE14" s="9" cm="1">
        <f t="array" aca="1" ref="AE14" ca="1">_xlfn.IFNA(MATCH(RAND(), _xlfn.POISSON.DIST({0,1,2,3,4,5,6,7,8,9},$O14, TRUE),1), 0)</f>
        <v>0</v>
      </c>
      <c r="AF14" s="9" cm="1">
        <f t="array" aca="1" ref="AF14" ca="1">_xlfn.IFNA(MATCH(RAND(), _xlfn.POISSON.DIST({0,1,2,3,4,5,6,7,8,9},$O14, TRUE),1), 0)</f>
        <v>0</v>
      </c>
      <c r="AG14" s="9" cm="1">
        <f t="array" aca="1" ref="AG14" ca="1">_xlfn.IFNA(MATCH(RAND(), _xlfn.POISSON.DIST({0,1,2,3,4,5,6,7,8,9},$O14, TRUE),1), 0)</f>
        <v>1</v>
      </c>
      <c r="AH14" s="9" cm="1">
        <f t="array" aca="1" ref="AH14" ca="1">_xlfn.IFNA(MATCH(RAND(), _xlfn.POISSON.DIST({0,1,2,3,4,5,6,7,8,9},$O14, TRUE),1), 0)</f>
        <v>3</v>
      </c>
      <c r="AI14" s="9" cm="1">
        <f t="array" aca="1" ref="AI14" ca="1">_xlfn.IFNA(MATCH(RAND(), _xlfn.POISSON.DIST({0,1,2,3,4,5,6,7,8,9},$O14, TRUE),1), 0)</f>
        <v>0</v>
      </c>
      <c r="AJ14" s="9" cm="1">
        <f t="array" aca="1" ref="AJ14" ca="1">_xlfn.IFNA(MATCH(RAND(), _xlfn.POISSON.DIST({0,1,2,3,4,5,6,7,8,9},$O14, TRUE),1), 0)</f>
        <v>1</v>
      </c>
      <c r="AK14" s="9" cm="1">
        <f t="array" aca="1" ref="AK14" ca="1">_xlfn.IFNA(MATCH(RAND(), _xlfn.POISSON.DIST({0,1,2,3,4,5,6,7,8,9},$O14, TRUE),1), 0)</f>
        <v>1</v>
      </c>
      <c r="AL14" s="9" cm="1">
        <f t="array" aca="1" ref="AL14" ca="1">_xlfn.IFNA(MATCH(RAND(), _xlfn.POISSON.DIST({0,1,2,3,4,5,6,7,8,9},$O14, TRUE),1), 0)</f>
        <v>1</v>
      </c>
      <c r="AM14" s="9" cm="1">
        <f t="array" aca="1" ref="AM14" ca="1">_xlfn.IFNA(MATCH(RAND(), _xlfn.POISSON.DIST({0,1,2,3,4,5,6,7,8,9},$O14, TRUE),1), 0)</f>
        <v>1</v>
      </c>
      <c r="AN14" s="9" cm="1">
        <f t="array" aca="1" ref="AN14" ca="1">_xlfn.IFNA(MATCH(RAND(), _xlfn.POISSON.DIST({0,1,2,3,4,5,6,7,8,9},$O14, TRUE),1), 0)</f>
        <v>2</v>
      </c>
      <c r="AO14" s="9" cm="1">
        <f t="array" aca="1" ref="AO14" ca="1">_xlfn.IFNA(MATCH(RAND(), _xlfn.POISSON.DIST({0,1,2,3,4,5,6,7,8,9},$O14, TRUE),1), 0)</f>
        <v>2</v>
      </c>
      <c r="AP14" s="9" cm="1">
        <f t="array" aca="1" ref="AP14" ca="1">_xlfn.IFNA(MATCH(RAND(), _xlfn.POISSON.DIST({0,1,2,3,4,5,6,7,8,9},$O14, TRUE),1), 0)</f>
        <v>0</v>
      </c>
      <c r="AQ14" s="9" cm="1">
        <f t="array" aca="1" ref="AQ14" ca="1">_xlfn.IFNA(MATCH(RAND(), _xlfn.POISSON.DIST({0,1,2,3,4,5,6,7,8,9},$O14, TRUE),1), 0)</f>
        <v>2</v>
      </c>
      <c r="AR14" s="9" cm="1">
        <f t="array" aca="1" ref="AR14" ca="1">_xlfn.IFNA(MATCH(RAND(), _xlfn.POISSON.DIST({0,1,2,3,4,5,6,7,8,9},$O14, TRUE),1), 0)</f>
        <v>0</v>
      </c>
      <c r="AS14" s="9" cm="1">
        <f t="array" aca="1" ref="AS14" ca="1">_xlfn.IFNA(MATCH(RAND(), _xlfn.POISSON.DIST({0,1,2,3,4,5,6,7,8,9},$O14, TRUE),1), 0)</f>
        <v>1</v>
      </c>
      <c r="AT14" s="9" cm="1">
        <f t="array" aca="1" ref="AT14" ca="1">_xlfn.IFNA(MATCH(RAND(), _xlfn.POISSON.DIST({0,1,2,3,4,5,6,7,8,9},$O14, TRUE),1), 0)</f>
        <v>0</v>
      </c>
      <c r="AU14" s="9" cm="1">
        <f t="array" aca="1" ref="AU14" ca="1">_xlfn.IFNA(MATCH(RAND(), _xlfn.POISSON.DIST({0,1,2,3,4,5,6,7,8,9},$O14, TRUE),1), 0)</f>
        <v>2</v>
      </c>
      <c r="AV14" s="9" cm="1">
        <f t="array" aca="1" ref="AV14" ca="1">_xlfn.IFNA(MATCH(RAND(), _xlfn.POISSON.DIST({0,1,2,3,4,5,6,7,8,9},$O14, TRUE),1), 0)</f>
        <v>2</v>
      </c>
      <c r="AW14" s="9" cm="1">
        <f t="array" aca="1" ref="AW14" ca="1">_xlfn.IFNA(MATCH(RAND(), _xlfn.POISSON.DIST({0,1,2,3,4,5,6,7,8,9},$O14, TRUE),1), 0)</f>
        <v>3</v>
      </c>
      <c r="AX14" s="9" cm="1">
        <f t="array" aca="1" ref="AX14" ca="1">_xlfn.IFNA(MATCH(RAND(), _xlfn.POISSON.DIST({0,1,2,3,4,5,6,7,8,9},$O14, TRUE),1), 0)</f>
        <v>1</v>
      </c>
      <c r="AY14" s="9" cm="1">
        <f t="array" aca="1" ref="AY14" ca="1">_xlfn.IFNA(MATCH(RAND(), _xlfn.POISSON.DIST({0,1,2,3,4,5,6,7,8,9},$O14, TRUE),1), 0)</f>
        <v>2</v>
      </c>
      <c r="AZ14" s="9" cm="1">
        <f t="array" aca="1" ref="AZ14" ca="1">_xlfn.IFNA(MATCH(RAND(), _xlfn.POISSON.DIST({0,1,2,3,4,5,6,7,8,9},$O14, TRUE),1), 0)</f>
        <v>2</v>
      </c>
      <c r="BA14" s="9" cm="1">
        <f t="array" aca="1" ref="BA14" ca="1">_xlfn.IFNA(MATCH(RAND(), _xlfn.POISSON.DIST({0,1,2,3,4,5,6,7,8,9},$O14, TRUE),1), 0)</f>
        <v>2</v>
      </c>
      <c r="BB14" s="9" cm="1">
        <f t="array" aca="1" ref="BB14" ca="1">_xlfn.IFNA(MATCH(RAND(), _xlfn.POISSON.DIST({0,1,2,3,4,5,6,7,8,9},$O14, TRUE),1), 0)</f>
        <v>1</v>
      </c>
      <c r="BC14" s="9" cm="1">
        <f t="array" aca="1" ref="BC14" ca="1">_xlfn.IFNA(MATCH(RAND(), _xlfn.POISSON.DIST({0,1,2,3,4,5,6,7,8,9},$O14, TRUE),1), 0)</f>
        <v>1</v>
      </c>
      <c r="BD14" s="9" cm="1">
        <f t="array" aca="1" ref="BD14" ca="1">_xlfn.IFNA(MATCH(RAND(), _xlfn.POISSON.DIST({0,1,2,3,4,5,6,7,8,9},$O14, TRUE),1), 0)</f>
        <v>2</v>
      </c>
      <c r="BE14" s="9" cm="1">
        <f t="array" aca="1" ref="BE14" ca="1">_xlfn.IFNA(MATCH(RAND(), _xlfn.POISSON.DIST({0,1,2,3,4,5,6,7,8,9},$O14, TRUE),1), 0)</f>
        <v>2</v>
      </c>
      <c r="BF14" s="9" cm="1">
        <f t="array" aca="1" ref="BF14" ca="1">_xlfn.IFNA(MATCH(RAND(), _xlfn.POISSON.DIST({0,1,2,3,4,5,6,7,8,9},$O14, TRUE),1), 0)</f>
        <v>0</v>
      </c>
      <c r="BG14" s="9" cm="1">
        <f t="array" aca="1" ref="BG14" ca="1">_xlfn.IFNA(MATCH(RAND(), _xlfn.POISSON.DIST({0,1,2,3,4,5,6,7,8,9},$O14, TRUE),1), 0)</f>
        <v>0</v>
      </c>
      <c r="BH14" s="9" cm="1">
        <f t="array" aca="1" ref="BH14" ca="1">_xlfn.IFNA(MATCH(RAND(), _xlfn.POISSON.DIST({0,1,2,3,4,5,6,7,8,9},$O14, TRUE),1), 0)</f>
        <v>2</v>
      </c>
      <c r="BI14" s="9" cm="1">
        <f t="array" aca="1" ref="BI14" ca="1">_xlfn.IFNA(MATCH(RAND(), _xlfn.POISSON.DIST({0,1,2,3,4,5,6,7,8,9},$O14, TRUE),1), 0)</f>
        <v>2</v>
      </c>
      <c r="BJ14" s="9" cm="1">
        <f t="array" aca="1" ref="BJ14" ca="1">_xlfn.IFNA(MATCH(RAND(), _xlfn.POISSON.DIST({0,1,2,3,4,5,6,7,8,9},$O14, TRUE),1), 0)</f>
        <v>1</v>
      </c>
      <c r="BK14" s="9" cm="1">
        <f t="array" aca="1" ref="BK14" ca="1">_xlfn.IFNA(MATCH(RAND(), _xlfn.POISSON.DIST({0,1,2,3,4,5,6,7,8,9},$O14, TRUE),1), 0)</f>
        <v>2</v>
      </c>
      <c r="BL14" s="9" cm="1">
        <f t="array" aca="1" ref="BL14" ca="1">_xlfn.IFNA(MATCH(RAND(), _xlfn.POISSON.DIST({0,1,2,3,4,5,6,7,8,9},$O14, TRUE),1), 0)</f>
        <v>4</v>
      </c>
      <c r="BM14" s="9" cm="1">
        <f t="array" aca="1" ref="BM14" ca="1">_xlfn.IFNA(MATCH(RAND(), _xlfn.POISSON.DIST({0,1,2,3,4,5,6,7,8,9},$O14, TRUE),1), 0)</f>
        <v>2</v>
      </c>
      <c r="BN14" s="9" cm="1">
        <f t="array" aca="1" ref="BN14" ca="1">_xlfn.IFNA(MATCH(RAND(), _xlfn.POISSON.DIST({0,1,2,3,4,5,6,7,8,9},$O14, TRUE),1), 0)</f>
        <v>0</v>
      </c>
      <c r="BP14" s="9" cm="1">
        <f t="array" aca="1" ref="BP14" ca="1">_xlfn.IFNA(MATCH(RAND(), _xlfn.POISSON.DIST({0,1,2,3,4,5,6,7,8,9},$P14, TRUE),1), 0)</f>
        <v>0</v>
      </c>
      <c r="BQ14" s="9" cm="1">
        <f t="array" aca="1" ref="BQ14" ca="1">_xlfn.IFNA(MATCH(RAND(), _xlfn.POISSON.DIST({0,1,2,3,4,5,6,7,8,9},$P14, TRUE),1), 0)</f>
        <v>0</v>
      </c>
      <c r="BR14" s="9" cm="1">
        <f t="array" aca="1" ref="BR14" ca="1">_xlfn.IFNA(MATCH(RAND(), _xlfn.POISSON.DIST({0,1,2,3,4,5,6,7,8,9},$P14, TRUE),1), 0)</f>
        <v>0</v>
      </c>
      <c r="BS14" s="9" cm="1">
        <f t="array" aca="1" ref="BS14" ca="1">_xlfn.IFNA(MATCH(RAND(), _xlfn.POISSON.DIST({0,1,2,3,4,5,6,7,8,9},$P14, TRUE),1), 0)</f>
        <v>2</v>
      </c>
      <c r="BT14" s="9" cm="1">
        <f t="array" aca="1" ref="BT14" ca="1">_xlfn.IFNA(MATCH(RAND(), _xlfn.POISSON.DIST({0,1,2,3,4,5,6,7,8,9},$P14, TRUE),1), 0)</f>
        <v>1</v>
      </c>
      <c r="BU14" s="9" cm="1">
        <f t="array" aca="1" ref="BU14" ca="1">_xlfn.IFNA(MATCH(RAND(), _xlfn.POISSON.DIST({0,1,2,3,4,5,6,7,8,9},$P14, TRUE),1), 0)</f>
        <v>1</v>
      </c>
      <c r="BV14" s="9" cm="1">
        <f t="array" aca="1" ref="BV14" ca="1">_xlfn.IFNA(MATCH(RAND(), _xlfn.POISSON.DIST({0,1,2,3,4,5,6,7,8,9},$P14, TRUE),1), 0)</f>
        <v>2</v>
      </c>
      <c r="BW14" s="9" cm="1">
        <f t="array" aca="1" ref="BW14" ca="1">_xlfn.IFNA(MATCH(RAND(), _xlfn.POISSON.DIST({0,1,2,3,4,5,6,7,8,9},$P14, TRUE),1), 0)</f>
        <v>1</v>
      </c>
      <c r="BX14" s="9" cm="1">
        <f t="array" aca="1" ref="BX14" ca="1">_xlfn.IFNA(MATCH(RAND(), _xlfn.POISSON.DIST({0,1,2,3,4,5,6,7,8,9},$P14, TRUE),1), 0)</f>
        <v>1</v>
      </c>
      <c r="BY14" s="9" cm="1">
        <f t="array" aca="1" ref="BY14" ca="1">_xlfn.IFNA(MATCH(RAND(), _xlfn.POISSON.DIST({0,1,2,3,4,5,6,7,8,9},$P14, TRUE),1), 0)</f>
        <v>2</v>
      </c>
      <c r="BZ14" s="9" cm="1">
        <f t="array" aca="1" ref="BZ14" ca="1">_xlfn.IFNA(MATCH(RAND(), _xlfn.POISSON.DIST({0,1,2,3,4,5,6,7,8,9},$P14, TRUE),1), 0)</f>
        <v>0</v>
      </c>
      <c r="CA14" s="9" cm="1">
        <f t="array" aca="1" ref="CA14" ca="1">_xlfn.IFNA(MATCH(RAND(), _xlfn.POISSON.DIST({0,1,2,3,4,5,6,7,8,9},$P14, TRUE),1), 0)</f>
        <v>0</v>
      </c>
      <c r="CB14" s="9" cm="1">
        <f t="array" aca="1" ref="CB14" ca="1">_xlfn.IFNA(MATCH(RAND(), _xlfn.POISSON.DIST({0,1,2,3,4,5,6,7,8,9},$P14, TRUE),1), 0)</f>
        <v>0</v>
      </c>
      <c r="CC14" s="9" cm="1">
        <f t="array" aca="1" ref="CC14" ca="1">_xlfn.IFNA(MATCH(RAND(), _xlfn.POISSON.DIST({0,1,2,3,4,5,6,7,8,9},$P14, TRUE),1), 0)</f>
        <v>0</v>
      </c>
      <c r="CD14" s="9" cm="1">
        <f t="array" aca="1" ref="CD14" ca="1">_xlfn.IFNA(MATCH(RAND(), _xlfn.POISSON.DIST({0,1,2,3,4,5,6,7,8,9},$P14, TRUE),1), 0)</f>
        <v>1</v>
      </c>
      <c r="CE14" s="9" cm="1">
        <f t="array" aca="1" ref="CE14" ca="1">_xlfn.IFNA(MATCH(RAND(), _xlfn.POISSON.DIST({0,1,2,3,4,5,6,7,8,9},$P14, TRUE),1), 0)</f>
        <v>1</v>
      </c>
      <c r="CF14" s="9" cm="1">
        <f t="array" aca="1" ref="CF14" ca="1">_xlfn.IFNA(MATCH(RAND(), _xlfn.POISSON.DIST({0,1,2,3,4,5,6,7,8,9},$P14, TRUE),1), 0)</f>
        <v>2</v>
      </c>
      <c r="CG14" s="9" cm="1">
        <f t="array" aca="1" ref="CG14" ca="1">_xlfn.IFNA(MATCH(RAND(), _xlfn.POISSON.DIST({0,1,2,3,4,5,6,7,8,9},$P14, TRUE),1), 0)</f>
        <v>0</v>
      </c>
      <c r="CH14" s="9" cm="1">
        <f t="array" aca="1" ref="CH14" ca="1">_xlfn.IFNA(MATCH(RAND(), _xlfn.POISSON.DIST({0,1,2,3,4,5,6,7,8,9},$P14, TRUE),1), 0)</f>
        <v>0</v>
      </c>
      <c r="CI14" s="9" cm="1">
        <f t="array" aca="1" ref="CI14" ca="1">_xlfn.IFNA(MATCH(RAND(), _xlfn.POISSON.DIST({0,1,2,3,4,5,6,7,8,9},$P14, TRUE),1), 0)</f>
        <v>0</v>
      </c>
      <c r="CJ14" s="9" cm="1">
        <f t="array" aca="1" ref="CJ14" ca="1">_xlfn.IFNA(MATCH(RAND(), _xlfn.POISSON.DIST({0,1,2,3,4,5,6,7,8,9},$P14, TRUE),1), 0)</f>
        <v>0</v>
      </c>
      <c r="CK14" s="9" cm="1">
        <f t="array" aca="1" ref="CK14" ca="1">_xlfn.IFNA(MATCH(RAND(), _xlfn.POISSON.DIST({0,1,2,3,4,5,6,7,8,9},$P14, TRUE),1), 0)</f>
        <v>1</v>
      </c>
      <c r="CL14" s="9" cm="1">
        <f t="array" aca="1" ref="CL14" ca="1">_xlfn.IFNA(MATCH(RAND(), _xlfn.POISSON.DIST({0,1,2,3,4,5,6,7,8,9},$P14, TRUE),1), 0)</f>
        <v>1</v>
      </c>
      <c r="CM14" s="9" cm="1">
        <f t="array" aca="1" ref="CM14" ca="1">_xlfn.IFNA(MATCH(RAND(), _xlfn.POISSON.DIST({0,1,2,3,4,5,6,7,8,9},$P14, TRUE),1), 0)</f>
        <v>2</v>
      </c>
      <c r="CN14" s="9" cm="1">
        <f t="array" aca="1" ref="CN14" ca="1">_xlfn.IFNA(MATCH(RAND(), _xlfn.POISSON.DIST({0,1,2,3,4,5,6,7,8,9},$P14, TRUE),1), 0)</f>
        <v>1</v>
      </c>
      <c r="CO14" s="9" cm="1">
        <f t="array" aca="1" ref="CO14" ca="1">_xlfn.IFNA(MATCH(RAND(), _xlfn.POISSON.DIST({0,1,2,3,4,5,6,7,8,9},$P14, TRUE),1), 0)</f>
        <v>1</v>
      </c>
      <c r="CP14" s="9" cm="1">
        <f t="array" aca="1" ref="CP14" ca="1">_xlfn.IFNA(MATCH(RAND(), _xlfn.POISSON.DIST({0,1,2,3,4,5,6,7,8,9},$P14, TRUE),1), 0)</f>
        <v>1</v>
      </c>
      <c r="CQ14" s="9" cm="1">
        <f t="array" aca="1" ref="CQ14" ca="1">_xlfn.IFNA(MATCH(RAND(), _xlfn.POISSON.DIST({0,1,2,3,4,5,6,7,8,9},$P14, TRUE),1), 0)</f>
        <v>1</v>
      </c>
      <c r="CR14" s="9" cm="1">
        <f t="array" aca="1" ref="CR14" ca="1">_xlfn.IFNA(MATCH(RAND(), _xlfn.POISSON.DIST({0,1,2,3,4,5,6,7,8,9},$P14, TRUE),1), 0)</f>
        <v>1</v>
      </c>
      <c r="CS14" s="9" cm="1">
        <f t="array" aca="1" ref="CS14" ca="1">_xlfn.IFNA(MATCH(RAND(), _xlfn.POISSON.DIST({0,1,2,3,4,5,6,7,8,9},$P14, TRUE),1), 0)</f>
        <v>0</v>
      </c>
      <c r="CT14" s="9" cm="1">
        <f t="array" aca="1" ref="CT14" ca="1">_xlfn.IFNA(MATCH(RAND(), _xlfn.POISSON.DIST({0,1,2,3,4,5,6,7,8,9},$P14, TRUE),1), 0)</f>
        <v>1</v>
      </c>
      <c r="CU14" s="9" cm="1">
        <f t="array" aca="1" ref="CU14" ca="1">_xlfn.IFNA(MATCH(RAND(), _xlfn.POISSON.DIST({0,1,2,3,4,5,6,7,8,9},$P14, TRUE),1), 0)</f>
        <v>2</v>
      </c>
      <c r="CV14" s="9" cm="1">
        <f t="array" aca="1" ref="CV14" ca="1">_xlfn.IFNA(MATCH(RAND(), _xlfn.POISSON.DIST({0,1,2,3,4,5,6,7,8,9},$P14, TRUE),1), 0)</f>
        <v>0</v>
      </c>
      <c r="CW14" s="9" cm="1">
        <f t="array" aca="1" ref="CW14" ca="1">_xlfn.IFNA(MATCH(RAND(), _xlfn.POISSON.DIST({0,1,2,3,4,5,6,7,8,9},$P14, TRUE),1), 0)</f>
        <v>0</v>
      </c>
      <c r="CX14" s="9" cm="1">
        <f t="array" aca="1" ref="CX14" ca="1">_xlfn.IFNA(MATCH(RAND(), _xlfn.POISSON.DIST({0,1,2,3,4,5,6,7,8,9},$P14, TRUE),1), 0)</f>
        <v>0</v>
      </c>
      <c r="CY14" s="9" cm="1">
        <f t="array" aca="1" ref="CY14" ca="1">_xlfn.IFNA(MATCH(RAND(), _xlfn.POISSON.DIST({0,1,2,3,4,5,6,7,8,9},$P14, TRUE),1), 0)</f>
        <v>1</v>
      </c>
      <c r="CZ14" s="9" cm="1">
        <f t="array" aca="1" ref="CZ14" ca="1">_xlfn.IFNA(MATCH(RAND(), _xlfn.POISSON.DIST({0,1,2,3,4,5,6,7,8,9},$P14, TRUE),1), 0)</f>
        <v>1</v>
      </c>
      <c r="DA14" s="9" cm="1">
        <f t="array" aca="1" ref="DA14" ca="1">_xlfn.IFNA(MATCH(RAND(), _xlfn.POISSON.DIST({0,1,2,3,4,5,6,7,8,9},$P14, TRUE),1), 0)</f>
        <v>2</v>
      </c>
      <c r="DB14" s="9" cm="1">
        <f t="array" aca="1" ref="DB14" ca="1">_xlfn.IFNA(MATCH(RAND(), _xlfn.POISSON.DIST({0,1,2,3,4,5,6,7,8,9},$P14, TRUE),1), 0)</f>
        <v>3</v>
      </c>
      <c r="DC14" s="9" cm="1">
        <f t="array" aca="1" ref="DC14" ca="1">_xlfn.IFNA(MATCH(RAND(), _xlfn.POISSON.DIST({0,1,2,3,4,5,6,7,8,9},$P14, TRUE),1), 0)</f>
        <v>0</v>
      </c>
      <c r="DD14" s="9" cm="1">
        <f t="array" aca="1" ref="DD14" ca="1">_xlfn.IFNA(MATCH(RAND(), _xlfn.POISSON.DIST({0,1,2,3,4,5,6,7,8,9},$P14, TRUE),1), 0)</f>
        <v>2</v>
      </c>
      <c r="DE14" s="9" cm="1">
        <f t="array" aca="1" ref="DE14" ca="1">_xlfn.IFNA(MATCH(RAND(), _xlfn.POISSON.DIST({0,1,2,3,4,5,6,7,8,9},$P14, TRUE),1), 0)</f>
        <v>1</v>
      </c>
      <c r="DF14" s="9" cm="1">
        <f t="array" aca="1" ref="DF14" ca="1">_xlfn.IFNA(MATCH(RAND(), _xlfn.POISSON.DIST({0,1,2,3,4,5,6,7,8,9},$P14, TRUE),1), 0)</f>
        <v>2</v>
      </c>
      <c r="DG14" s="9" cm="1">
        <f t="array" aca="1" ref="DG14" ca="1">_xlfn.IFNA(MATCH(RAND(), _xlfn.POISSON.DIST({0,1,2,3,4,5,6,7,8,9},$P14, TRUE),1), 0)</f>
        <v>0</v>
      </c>
      <c r="DH14" s="9" cm="1">
        <f t="array" aca="1" ref="DH14" ca="1">_xlfn.IFNA(MATCH(RAND(), _xlfn.POISSON.DIST({0,1,2,3,4,5,6,7,8,9},$P14, TRUE),1), 0)</f>
        <v>2</v>
      </c>
      <c r="DI14" s="9" cm="1">
        <f t="array" aca="1" ref="DI14" ca="1">_xlfn.IFNA(MATCH(RAND(), _xlfn.POISSON.DIST({0,1,2,3,4,5,6,7,8,9},$P14, TRUE),1), 0)</f>
        <v>1</v>
      </c>
      <c r="DJ14" s="9" cm="1">
        <f t="array" aca="1" ref="DJ14" ca="1">_xlfn.IFNA(MATCH(RAND(), _xlfn.POISSON.DIST({0,1,2,3,4,5,6,7,8,9},$P14, TRUE),1), 0)</f>
        <v>1</v>
      </c>
      <c r="DK14" s="9" cm="1">
        <f t="array" aca="1" ref="DK14" ca="1">_xlfn.IFNA(MATCH(RAND(), _xlfn.POISSON.DIST({0,1,2,3,4,5,6,7,8,9},$P14, TRUE),1), 0)</f>
        <v>0</v>
      </c>
      <c r="DL14" s="9" cm="1">
        <f t="array" aca="1" ref="DL14" ca="1">_xlfn.IFNA(MATCH(RAND(), _xlfn.POISSON.DIST({0,1,2,3,4,5,6,7,8,9},$P14, TRUE),1), 0)</f>
        <v>0</v>
      </c>
      <c r="DM14" s="9" cm="1">
        <f t="array" aca="1" ref="DM14" ca="1">_xlfn.IFNA(MATCH(RAND(), _xlfn.POISSON.DIST({0,1,2,3,4,5,6,7,8,9},$P14, TRUE),1), 0)</f>
        <v>1</v>
      </c>
      <c r="DN14" s="101"/>
      <c r="DO14" s="101"/>
      <c r="DP14" s="101"/>
      <c r="DQ14" s="101"/>
      <c r="DR14" s="101"/>
      <c r="DS14" s="2"/>
      <c r="EE14" s="35"/>
      <c r="EF14" s="35"/>
    </row>
    <row r="15" spans="1:136">
      <c r="B15" s="39"/>
      <c r="C15" s="36" t="s">
        <v>39205</v>
      </c>
      <c r="D15" s="37" t="s">
        <v>226</v>
      </c>
      <c r="E15" s="37" t="s">
        <v>227</v>
      </c>
      <c r="F15" s="38">
        <f ca="1">(AVERAGE(Q15:BN15))*(1+INDEX('Prédictions des phases de group'!$C$4:$O$36, MATCH('Matchs de cette année'!E15,'Prédictions des phases de group'!$D$4:$D$36,0),3))</f>
        <v>1.4</v>
      </c>
      <c r="G15" s="5" t="s">
        <v>228</v>
      </c>
      <c r="H15" s="38">
        <f ca="1">(AVERAGE(BP15:DM15))*(1+INDEX('Prédictions des phases de group'!$C$4:$O$36, MATCH('Matchs de cette année'!G15,'Prédictions des phases de group'!$D$4:$D$36,0),3))</f>
        <v>0.88</v>
      </c>
      <c r="I15" s="37" t="str">
        <f t="shared" ca="1" si="0"/>
        <v>Brésil</v>
      </c>
      <c r="J15" s="66"/>
      <c r="K15" s="67"/>
      <c r="L15" s="37">
        <f t="shared" ca="1" si="1"/>
        <v>1.4</v>
      </c>
      <c r="M15" s="21">
        <f t="shared" ca="1" si="2"/>
        <v>0.88</v>
      </c>
      <c r="N15" s="37" t="str">
        <f t="shared" ca="1" si="3"/>
        <v>Brésil</v>
      </c>
      <c r="O15" s="7">
        <f ca="1">(OFFSET('Annexe 3 – Buts par groupe'!$B$13,(INDEX('Annexe 1 – Données des équipes'!$B$13:$R$114,MATCH(G15,'Annexe 1 – Données des équipes'!$B$13:$B$114,0),4)/10),(INDEX('Annexe 1 – Données des équipes'!$B$13:$R$114,MATCH(E15,'Annexe 1 – Données des équipes'!$B$13:$B$114,0),4)/10)))</f>
        <v>1.525229357798165</v>
      </c>
      <c r="P15" s="7">
        <f t="array" aca="1" ref="P15" ca="1">OFFSET('Annexe 3 – Buts par groupe'!$B$13,(INDEX('Annexe 1 – Données des équipes'!$B$13:$R$114, MATCH(E15,'Annexe 1 – Données des équipes'!$B$13:$B$114,0),4)/10), (INDEX('Annexe 1 – Données des équipes'!$B$13:$R$114, MATCH(G15, 'Annexe 1 – Données des équipes'!$B$13:$B$114,0),4)/10))</f>
        <v>0.97935779816513757</v>
      </c>
      <c r="Q15" s="9" cm="1">
        <f t="array" aca="1" ref="Q15" ca="1">_xlfn.IFNA(MATCH(RAND(), _xlfn.POISSON.DIST({0,1,2,3,4,5,6,7,8,9},$O15, TRUE),1), 0)</f>
        <v>1</v>
      </c>
      <c r="R15" s="9" cm="1">
        <f t="array" aca="1" ref="R15" ca="1">_xlfn.IFNA(MATCH(RAND(), _xlfn.POISSON.DIST({0,1,2,3,4,5,6,7,8,9},$O15, TRUE),1), 0)</f>
        <v>0</v>
      </c>
      <c r="S15" s="9" cm="1">
        <f t="array" aca="1" ref="S15" ca="1">_xlfn.IFNA(MATCH(RAND(), _xlfn.POISSON.DIST({0,1,2,3,4,5,6,7,8,9},$O15, TRUE),1), 0)</f>
        <v>2</v>
      </c>
      <c r="T15" s="9" cm="1">
        <f t="array" aca="1" ref="T15" ca="1">_xlfn.IFNA(MATCH(RAND(), _xlfn.POISSON.DIST({0,1,2,3,4,5,6,7,8,9},$O15, TRUE),1), 0)</f>
        <v>2</v>
      </c>
      <c r="U15" s="9" cm="1">
        <f t="array" aca="1" ref="U15" ca="1">_xlfn.IFNA(MATCH(RAND(), _xlfn.POISSON.DIST({0,1,2,3,4,5,6,7,8,9},$O15, TRUE),1), 0)</f>
        <v>0</v>
      </c>
      <c r="V15" s="9" cm="1">
        <f t="array" aca="1" ref="V15" ca="1">_xlfn.IFNA(MATCH(RAND(), _xlfn.POISSON.DIST({0,1,2,3,4,5,6,7,8,9},$O15, TRUE),1), 0)</f>
        <v>2</v>
      </c>
      <c r="W15" s="9" cm="1">
        <f t="array" aca="1" ref="W15" ca="1">_xlfn.IFNA(MATCH(RAND(), _xlfn.POISSON.DIST({0,1,2,3,4,5,6,7,8,9},$O15, TRUE),1), 0)</f>
        <v>1</v>
      </c>
      <c r="X15" s="9" cm="1">
        <f t="array" aca="1" ref="X15" ca="1">_xlfn.IFNA(MATCH(RAND(), _xlfn.POISSON.DIST({0,1,2,3,4,5,6,7,8,9},$O15, TRUE),1), 0)</f>
        <v>1</v>
      </c>
      <c r="Y15" s="9" cm="1">
        <f t="array" aca="1" ref="Y15" ca="1">_xlfn.IFNA(MATCH(RAND(), _xlfn.POISSON.DIST({0,1,2,3,4,5,6,7,8,9},$O15, TRUE),1), 0)</f>
        <v>2</v>
      </c>
      <c r="Z15" s="9" cm="1">
        <f t="array" aca="1" ref="Z15" ca="1">_xlfn.IFNA(MATCH(RAND(), _xlfn.POISSON.DIST({0,1,2,3,4,5,6,7,8,9},$O15, TRUE),1), 0)</f>
        <v>2</v>
      </c>
      <c r="AA15" s="9" cm="1">
        <f t="array" aca="1" ref="AA15" ca="1">_xlfn.IFNA(MATCH(RAND(), _xlfn.POISSON.DIST({0,1,2,3,4,5,6,7,8,9},$O15, TRUE),1), 0)</f>
        <v>1</v>
      </c>
      <c r="AB15" s="9" cm="1">
        <f t="array" aca="1" ref="AB15" ca="1">_xlfn.IFNA(MATCH(RAND(), _xlfn.POISSON.DIST({0,1,2,3,4,5,6,7,8,9},$O15, TRUE),1), 0)</f>
        <v>2</v>
      </c>
      <c r="AC15" s="9" cm="1">
        <f t="array" aca="1" ref="AC15" ca="1">_xlfn.IFNA(MATCH(RAND(), _xlfn.POISSON.DIST({0,1,2,3,4,5,6,7,8,9},$O15, TRUE),1), 0)</f>
        <v>3</v>
      </c>
      <c r="AD15" s="9" cm="1">
        <f t="array" aca="1" ref="AD15" ca="1">_xlfn.IFNA(MATCH(RAND(), _xlfn.POISSON.DIST({0,1,2,3,4,5,6,7,8,9},$O15, TRUE),1), 0)</f>
        <v>4</v>
      </c>
      <c r="AE15" s="9" cm="1">
        <f t="array" aca="1" ref="AE15" ca="1">_xlfn.IFNA(MATCH(RAND(), _xlfn.POISSON.DIST({0,1,2,3,4,5,6,7,8,9},$O15, TRUE),1), 0)</f>
        <v>1</v>
      </c>
      <c r="AF15" s="9" cm="1">
        <f t="array" aca="1" ref="AF15" ca="1">_xlfn.IFNA(MATCH(RAND(), _xlfn.POISSON.DIST({0,1,2,3,4,5,6,7,8,9},$O15, TRUE),1), 0)</f>
        <v>0</v>
      </c>
      <c r="AG15" s="9" cm="1">
        <f t="array" aca="1" ref="AG15" ca="1">_xlfn.IFNA(MATCH(RAND(), _xlfn.POISSON.DIST({0,1,2,3,4,5,6,7,8,9},$O15, TRUE),1), 0)</f>
        <v>0</v>
      </c>
      <c r="AH15" s="9" cm="1">
        <f t="array" aca="1" ref="AH15" ca="1">_xlfn.IFNA(MATCH(RAND(), _xlfn.POISSON.DIST({0,1,2,3,4,5,6,7,8,9},$O15, TRUE),1), 0)</f>
        <v>0</v>
      </c>
      <c r="AI15" s="9" cm="1">
        <f t="array" aca="1" ref="AI15" ca="1">_xlfn.IFNA(MATCH(RAND(), _xlfn.POISSON.DIST({0,1,2,3,4,5,6,7,8,9},$O15, TRUE),1), 0)</f>
        <v>2</v>
      </c>
      <c r="AJ15" s="9" cm="1">
        <f t="array" aca="1" ref="AJ15" ca="1">_xlfn.IFNA(MATCH(RAND(), _xlfn.POISSON.DIST({0,1,2,3,4,5,6,7,8,9},$O15, TRUE),1), 0)</f>
        <v>2</v>
      </c>
      <c r="AK15" s="9" cm="1">
        <f t="array" aca="1" ref="AK15" ca="1">_xlfn.IFNA(MATCH(RAND(), _xlfn.POISSON.DIST({0,1,2,3,4,5,6,7,8,9},$O15, TRUE),1), 0)</f>
        <v>1</v>
      </c>
      <c r="AL15" s="9" cm="1">
        <f t="array" aca="1" ref="AL15" ca="1">_xlfn.IFNA(MATCH(RAND(), _xlfn.POISSON.DIST({0,1,2,3,4,5,6,7,8,9},$O15, TRUE),1), 0)</f>
        <v>1</v>
      </c>
      <c r="AM15" s="9" cm="1">
        <f t="array" aca="1" ref="AM15" ca="1">_xlfn.IFNA(MATCH(RAND(), _xlfn.POISSON.DIST({0,1,2,3,4,5,6,7,8,9},$O15, TRUE),1), 0)</f>
        <v>1</v>
      </c>
      <c r="AN15" s="9" cm="1">
        <f t="array" aca="1" ref="AN15" ca="1">_xlfn.IFNA(MATCH(RAND(), _xlfn.POISSON.DIST({0,1,2,3,4,5,6,7,8,9},$O15, TRUE),1), 0)</f>
        <v>1</v>
      </c>
      <c r="AO15" s="9" cm="1">
        <f t="array" aca="1" ref="AO15" ca="1">_xlfn.IFNA(MATCH(RAND(), _xlfn.POISSON.DIST({0,1,2,3,4,5,6,7,8,9},$O15, TRUE),1), 0)</f>
        <v>2</v>
      </c>
      <c r="AP15" s="9" cm="1">
        <f t="array" aca="1" ref="AP15" ca="1">_xlfn.IFNA(MATCH(RAND(), _xlfn.POISSON.DIST({0,1,2,3,4,5,6,7,8,9},$O15, TRUE),1), 0)</f>
        <v>1</v>
      </c>
      <c r="AQ15" s="9" cm="1">
        <f t="array" aca="1" ref="AQ15" ca="1">_xlfn.IFNA(MATCH(RAND(), _xlfn.POISSON.DIST({0,1,2,3,4,5,6,7,8,9},$O15, TRUE),1), 0)</f>
        <v>1</v>
      </c>
      <c r="AR15" s="9" cm="1">
        <f t="array" aca="1" ref="AR15" ca="1">_xlfn.IFNA(MATCH(RAND(), _xlfn.POISSON.DIST({0,1,2,3,4,5,6,7,8,9},$O15, TRUE),1), 0)</f>
        <v>2</v>
      </c>
      <c r="AS15" s="9" cm="1">
        <f t="array" aca="1" ref="AS15" ca="1">_xlfn.IFNA(MATCH(RAND(), _xlfn.POISSON.DIST({0,1,2,3,4,5,6,7,8,9},$O15, TRUE),1), 0)</f>
        <v>1</v>
      </c>
      <c r="AT15" s="9" cm="1">
        <f t="array" aca="1" ref="AT15" ca="1">_xlfn.IFNA(MATCH(RAND(), _xlfn.POISSON.DIST({0,1,2,3,4,5,6,7,8,9},$O15, TRUE),1), 0)</f>
        <v>3</v>
      </c>
      <c r="AU15" s="9" cm="1">
        <f t="array" aca="1" ref="AU15" ca="1">_xlfn.IFNA(MATCH(RAND(), _xlfn.POISSON.DIST({0,1,2,3,4,5,6,7,8,9},$O15, TRUE),1), 0)</f>
        <v>3</v>
      </c>
      <c r="AV15" s="9" cm="1">
        <f t="array" aca="1" ref="AV15" ca="1">_xlfn.IFNA(MATCH(RAND(), _xlfn.POISSON.DIST({0,1,2,3,4,5,6,7,8,9},$O15, TRUE),1), 0)</f>
        <v>1</v>
      </c>
      <c r="AW15" s="9" cm="1">
        <f t="array" aca="1" ref="AW15" ca="1">_xlfn.IFNA(MATCH(RAND(), _xlfn.POISSON.DIST({0,1,2,3,4,5,6,7,8,9},$O15, TRUE),1), 0)</f>
        <v>0</v>
      </c>
      <c r="AX15" s="9" cm="1">
        <f t="array" aca="1" ref="AX15" ca="1">_xlfn.IFNA(MATCH(RAND(), _xlfn.POISSON.DIST({0,1,2,3,4,5,6,7,8,9},$O15, TRUE),1), 0)</f>
        <v>2</v>
      </c>
      <c r="AY15" s="9" cm="1">
        <f t="array" aca="1" ref="AY15" ca="1">_xlfn.IFNA(MATCH(RAND(), _xlfn.POISSON.DIST({0,1,2,3,4,5,6,7,8,9},$O15, TRUE),1), 0)</f>
        <v>2</v>
      </c>
      <c r="AZ15" s="9" cm="1">
        <f t="array" aca="1" ref="AZ15" ca="1">_xlfn.IFNA(MATCH(RAND(), _xlfn.POISSON.DIST({0,1,2,3,4,5,6,7,8,9},$O15, TRUE),1), 0)</f>
        <v>1</v>
      </c>
      <c r="BA15" s="9" cm="1">
        <f t="array" aca="1" ref="BA15" ca="1">_xlfn.IFNA(MATCH(RAND(), _xlfn.POISSON.DIST({0,1,2,3,4,5,6,7,8,9},$O15, TRUE),1), 0)</f>
        <v>2</v>
      </c>
      <c r="BB15" s="9" cm="1">
        <f t="array" aca="1" ref="BB15" ca="1">_xlfn.IFNA(MATCH(RAND(), _xlfn.POISSON.DIST({0,1,2,3,4,5,6,7,8,9},$O15, TRUE),1), 0)</f>
        <v>3</v>
      </c>
      <c r="BC15" s="9" cm="1">
        <f t="array" aca="1" ref="BC15" ca="1">_xlfn.IFNA(MATCH(RAND(), _xlfn.POISSON.DIST({0,1,2,3,4,5,6,7,8,9},$O15, TRUE),1), 0)</f>
        <v>1</v>
      </c>
      <c r="BD15" s="9" cm="1">
        <f t="array" aca="1" ref="BD15" ca="1">_xlfn.IFNA(MATCH(RAND(), _xlfn.POISSON.DIST({0,1,2,3,4,5,6,7,8,9},$O15, TRUE),1), 0)</f>
        <v>1</v>
      </c>
      <c r="BE15" s="9" cm="1">
        <f t="array" aca="1" ref="BE15" ca="1">_xlfn.IFNA(MATCH(RAND(), _xlfn.POISSON.DIST({0,1,2,3,4,5,6,7,8,9},$O15, TRUE),1), 0)</f>
        <v>1</v>
      </c>
      <c r="BF15" s="9" cm="1">
        <f t="array" aca="1" ref="BF15" ca="1">_xlfn.IFNA(MATCH(RAND(), _xlfn.POISSON.DIST({0,1,2,3,4,5,6,7,8,9},$O15, TRUE),1), 0)</f>
        <v>1</v>
      </c>
      <c r="BG15" s="9" cm="1">
        <f t="array" aca="1" ref="BG15" ca="1">_xlfn.IFNA(MATCH(RAND(), _xlfn.POISSON.DIST({0,1,2,3,4,5,6,7,8,9},$O15, TRUE),1), 0)</f>
        <v>0</v>
      </c>
      <c r="BH15" s="9" cm="1">
        <f t="array" aca="1" ref="BH15" ca="1">_xlfn.IFNA(MATCH(RAND(), _xlfn.POISSON.DIST({0,1,2,3,4,5,6,7,8,9},$O15, TRUE),1), 0)</f>
        <v>2</v>
      </c>
      <c r="BI15" s="9" cm="1">
        <f t="array" aca="1" ref="BI15" ca="1">_xlfn.IFNA(MATCH(RAND(), _xlfn.POISSON.DIST({0,1,2,3,4,5,6,7,8,9},$O15, TRUE),1), 0)</f>
        <v>2</v>
      </c>
      <c r="BJ15" s="9" cm="1">
        <f t="array" aca="1" ref="BJ15" ca="1">_xlfn.IFNA(MATCH(RAND(), _xlfn.POISSON.DIST({0,1,2,3,4,5,6,7,8,9},$O15, TRUE),1), 0)</f>
        <v>0</v>
      </c>
      <c r="BK15" s="9" cm="1">
        <f t="array" aca="1" ref="BK15" ca="1">_xlfn.IFNA(MATCH(RAND(), _xlfn.POISSON.DIST({0,1,2,3,4,5,6,7,8,9},$O15, TRUE),1), 0)</f>
        <v>1</v>
      </c>
      <c r="BL15" s="9" cm="1">
        <f t="array" aca="1" ref="BL15" ca="1">_xlfn.IFNA(MATCH(RAND(), _xlfn.POISSON.DIST({0,1,2,3,4,5,6,7,8,9},$O15, TRUE),1), 0)</f>
        <v>1</v>
      </c>
      <c r="BM15" s="9" cm="1">
        <f t="array" aca="1" ref="BM15" ca="1">_xlfn.IFNA(MATCH(RAND(), _xlfn.POISSON.DIST({0,1,2,3,4,5,6,7,8,9},$O15, TRUE),1), 0)</f>
        <v>3</v>
      </c>
      <c r="BN15" s="9" cm="1">
        <f t="array" aca="1" ref="BN15" ca="1">_xlfn.IFNA(MATCH(RAND(), _xlfn.POISSON.DIST({0,1,2,3,4,5,6,7,8,9},$O15, TRUE),1), 0)</f>
        <v>1</v>
      </c>
      <c r="BP15" s="9" cm="1">
        <f t="array" aca="1" ref="BP15" ca="1">_xlfn.IFNA(MATCH(RAND(), _xlfn.POISSON.DIST({0,1,2,3,4,5,6,7,8,9},$P15, TRUE),1), 0)</f>
        <v>0</v>
      </c>
      <c r="BQ15" s="9" cm="1">
        <f t="array" aca="1" ref="BQ15" ca="1">_xlfn.IFNA(MATCH(RAND(), _xlfn.POISSON.DIST({0,1,2,3,4,5,6,7,8,9},$P15, TRUE),1), 0)</f>
        <v>2</v>
      </c>
      <c r="BR15" s="9" cm="1">
        <f t="array" aca="1" ref="BR15" ca="1">_xlfn.IFNA(MATCH(RAND(), _xlfn.POISSON.DIST({0,1,2,3,4,5,6,7,8,9},$P15, TRUE),1), 0)</f>
        <v>0</v>
      </c>
      <c r="BS15" s="9" cm="1">
        <f t="array" aca="1" ref="BS15" ca="1">_xlfn.IFNA(MATCH(RAND(), _xlfn.POISSON.DIST({0,1,2,3,4,5,6,7,8,9},$P15, TRUE),1), 0)</f>
        <v>1</v>
      </c>
      <c r="BT15" s="9" cm="1">
        <f t="array" aca="1" ref="BT15" ca="1">_xlfn.IFNA(MATCH(RAND(), _xlfn.POISSON.DIST({0,1,2,3,4,5,6,7,8,9},$P15, TRUE),1), 0)</f>
        <v>0</v>
      </c>
      <c r="BU15" s="9" cm="1">
        <f t="array" aca="1" ref="BU15" ca="1">_xlfn.IFNA(MATCH(RAND(), _xlfn.POISSON.DIST({0,1,2,3,4,5,6,7,8,9},$P15, TRUE),1), 0)</f>
        <v>3</v>
      </c>
      <c r="BV15" s="9" cm="1">
        <f t="array" aca="1" ref="BV15" ca="1">_xlfn.IFNA(MATCH(RAND(), _xlfn.POISSON.DIST({0,1,2,3,4,5,6,7,8,9},$P15, TRUE),1), 0)</f>
        <v>0</v>
      </c>
      <c r="BW15" s="9" cm="1">
        <f t="array" aca="1" ref="BW15" ca="1">_xlfn.IFNA(MATCH(RAND(), _xlfn.POISSON.DIST({0,1,2,3,4,5,6,7,8,9},$P15, TRUE),1), 0)</f>
        <v>0</v>
      </c>
      <c r="BX15" s="9" cm="1">
        <f t="array" aca="1" ref="BX15" ca="1">_xlfn.IFNA(MATCH(RAND(), _xlfn.POISSON.DIST({0,1,2,3,4,5,6,7,8,9},$P15, TRUE),1), 0)</f>
        <v>0</v>
      </c>
      <c r="BY15" s="9" cm="1">
        <f t="array" aca="1" ref="BY15" ca="1">_xlfn.IFNA(MATCH(RAND(), _xlfn.POISSON.DIST({0,1,2,3,4,5,6,7,8,9},$P15, TRUE),1), 0)</f>
        <v>4</v>
      </c>
      <c r="BZ15" s="9" cm="1">
        <f t="array" aca="1" ref="BZ15" ca="1">_xlfn.IFNA(MATCH(RAND(), _xlfn.POISSON.DIST({0,1,2,3,4,5,6,7,8,9},$P15, TRUE),1), 0)</f>
        <v>0</v>
      </c>
      <c r="CA15" s="9" cm="1">
        <f t="array" aca="1" ref="CA15" ca="1">_xlfn.IFNA(MATCH(RAND(), _xlfn.POISSON.DIST({0,1,2,3,4,5,6,7,8,9},$P15, TRUE),1), 0)</f>
        <v>1</v>
      </c>
      <c r="CB15" s="9" cm="1">
        <f t="array" aca="1" ref="CB15" ca="1">_xlfn.IFNA(MATCH(RAND(), _xlfn.POISSON.DIST({0,1,2,3,4,5,6,7,8,9},$P15, TRUE),1), 0)</f>
        <v>1</v>
      </c>
      <c r="CC15" s="9" cm="1">
        <f t="array" aca="1" ref="CC15" ca="1">_xlfn.IFNA(MATCH(RAND(), _xlfn.POISSON.DIST({0,1,2,3,4,5,6,7,8,9},$P15, TRUE),1), 0)</f>
        <v>0</v>
      </c>
      <c r="CD15" s="9" cm="1">
        <f t="array" aca="1" ref="CD15" ca="1">_xlfn.IFNA(MATCH(RAND(), _xlfn.POISSON.DIST({0,1,2,3,4,5,6,7,8,9},$P15, TRUE),1), 0)</f>
        <v>0</v>
      </c>
      <c r="CE15" s="9" cm="1">
        <f t="array" aca="1" ref="CE15" ca="1">_xlfn.IFNA(MATCH(RAND(), _xlfn.POISSON.DIST({0,1,2,3,4,5,6,7,8,9},$P15, TRUE),1), 0)</f>
        <v>1</v>
      </c>
      <c r="CF15" s="9" cm="1">
        <f t="array" aca="1" ref="CF15" ca="1">_xlfn.IFNA(MATCH(RAND(), _xlfn.POISSON.DIST({0,1,2,3,4,5,6,7,8,9},$P15, TRUE),1), 0)</f>
        <v>0</v>
      </c>
      <c r="CG15" s="9" cm="1">
        <f t="array" aca="1" ref="CG15" ca="1">_xlfn.IFNA(MATCH(RAND(), _xlfn.POISSON.DIST({0,1,2,3,4,5,6,7,8,9},$P15, TRUE),1), 0)</f>
        <v>0</v>
      </c>
      <c r="CH15" s="9" cm="1">
        <f t="array" aca="1" ref="CH15" ca="1">_xlfn.IFNA(MATCH(RAND(), _xlfn.POISSON.DIST({0,1,2,3,4,5,6,7,8,9},$P15, TRUE),1), 0)</f>
        <v>2</v>
      </c>
      <c r="CI15" s="9" cm="1">
        <f t="array" aca="1" ref="CI15" ca="1">_xlfn.IFNA(MATCH(RAND(), _xlfn.POISSON.DIST({0,1,2,3,4,5,6,7,8,9},$P15, TRUE),1), 0)</f>
        <v>2</v>
      </c>
      <c r="CJ15" s="9" cm="1">
        <f t="array" aca="1" ref="CJ15" ca="1">_xlfn.IFNA(MATCH(RAND(), _xlfn.POISSON.DIST({0,1,2,3,4,5,6,7,8,9},$P15, TRUE),1), 0)</f>
        <v>1</v>
      </c>
      <c r="CK15" s="9" cm="1">
        <f t="array" aca="1" ref="CK15" ca="1">_xlfn.IFNA(MATCH(RAND(), _xlfn.POISSON.DIST({0,1,2,3,4,5,6,7,8,9},$P15, TRUE),1), 0)</f>
        <v>0</v>
      </c>
      <c r="CL15" s="9" cm="1">
        <f t="array" aca="1" ref="CL15" ca="1">_xlfn.IFNA(MATCH(RAND(), _xlfn.POISSON.DIST({0,1,2,3,4,5,6,7,8,9},$P15, TRUE),1), 0)</f>
        <v>0</v>
      </c>
      <c r="CM15" s="9" cm="1">
        <f t="array" aca="1" ref="CM15" ca="1">_xlfn.IFNA(MATCH(RAND(), _xlfn.POISSON.DIST({0,1,2,3,4,5,6,7,8,9},$P15, TRUE),1), 0)</f>
        <v>2</v>
      </c>
      <c r="CN15" s="9" cm="1">
        <f t="array" aca="1" ref="CN15" ca="1">_xlfn.IFNA(MATCH(RAND(), _xlfn.POISSON.DIST({0,1,2,3,4,5,6,7,8,9},$P15, TRUE),1), 0)</f>
        <v>0</v>
      </c>
      <c r="CO15" s="9" cm="1">
        <f t="array" aca="1" ref="CO15" ca="1">_xlfn.IFNA(MATCH(RAND(), _xlfn.POISSON.DIST({0,1,2,3,4,5,6,7,8,9},$P15, TRUE),1), 0)</f>
        <v>0</v>
      </c>
      <c r="CP15" s="9" cm="1">
        <f t="array" aca="1" ref="CP15" ca="1">_xlfn.IFNA(MATCH(RAND(), _xlfn.POISSON.DIST({0,1,2,3,4,5,6,7,8,9},$P15, TRUE),1), 0)</f>
        <v>1</v>
      </c>
      <c r="CQ15" s="9" cm="1">
        <f t="array" aca="1" ref="CQ15" ca="1">_xlfn.IFNA(MATCH(RAND(), _xlfn.POISSON.DIST({0,1,2,3,4,5,6,7,8,9},$P15, TRUE),1), 0)</f>
        <v>0</v>
      </c>
      <c r="CR15" s="9" cm="1">
        <f t="array" aca="1" ref="CR15" ca="1">_xlfn.IFNA(MATCH(RAND(), _xlfn.POISSON.DIST({0,1,2,3,4,5,6,7,8,9},$P15, TRUE),1), 0)</f>
        <v>0</v>
      </c>
      <c r="CS15" s="9" cm="1">
        <f t="array" aca="1" ref="CS15" ca="1">_xlfn.IFNA(MATCH(RAND(), _xlfn.POISSON.DIST({0,1,2,3,4,5,6,7,8,9},$P15, TRUE),1), 0)</f>
        <v>2</v>
      </c>
      <c r="CT15" s="9" cm="1">
        <f t="array" aca="1" ref="CT15" ca="1">_xlfn.IFNA(MATCH(RAND(), _xlfn.POISSON.DIST({0,1,2,3,4,5,6,7,8,9},$P15, TRUE),1), 0)</f>
        <v>1</v>
      </c>
      <c r="CU15" s="9" cm="1">
        <f t="array" aca="1" ref="CU15" ca="1">_xlfn.IFNA(MATCH(RAND(), _xlfn.POISSON.DIST({0,1,2,3,4,5,6,7,8,9},$P15, TRUE),1), 0)</f>
        <v>0</v>
      </c>
      <c r="CV15" s="9" cm="1">
        <f t="array" aca="1" ref="CV15" ca="1">_xlfn.IFNA(MATCH(RAND(), _xlfn.POISSON.DIST({0,1,2,3,4,5,6,7,8,9},$P15, TRUE),1), 0)</f>
        <v>2</v>
      </c>
      <c r="CW15" s="9" cm="1">
        <f t="array" aca="1" ref="CW15" ca="1">_xlfn.IFNA(MATCH(RAND(), _xlfn.POISSON.DIST({0,1,2,3,4,5,6,7,8,9},$P15, TRUE),1), 0)</f>
        <v>1</v>
      </c>
      <c r="CX15" s="9" cm="1">
        <f t="array" aca="1" ref="CX15" ca="1">_xlfn.IFNA(MATCH(RAND(), _xlfn.POISSON.DIST({0,1,2,3,4,5,6,7,8,9},$P15, TRUE),1), 0)</f>
        <v>0</v>
      </c>
      <c r="CY15" s="9" cm="1">
        <f t="array" aca="1" ref="CY15" ca="1">_xlfn.IFNA(MATCH(RAND(), _xlfn.POISSON.DIST({0,1,2,3,4,5,6,7,8,9},$P15, TRUE),1), 0)</f>
        <v>0</v>
      </c>
      <c r="CZ15" s="9" cm="1">
        <f t="array" aca="1" ref="CZ15" ca="1">_xlfn.IFNA(MATCH(RAND(), _xlfn.POISSON.DIST({0,1,2,3,4,5,6,7,8,9},$P15, TRUE),1), 0)</f>
        <v>1</v>
      </c>
      <c r="DA15" s="9" cm="1">
        <f t="array" aca="1" ref="DA15" ca="1">_xlfn.IFNA(MATCH(RAND(), _xlfn.POISSON.DIST({0,1,2,3,4,5,6,7,8,9},$P15, TRUE),1), 0)</f>
        <v>1</v>
      </c>
      <c r="DB15" s="9" cm="1">
        <f t="array" aca="1" ref="DB15" ca="1">_xlfn.IFNA(MATCH(RAND(), _xlfn.POISSON.DIST({0,1,2,3,4,5,6,7,8,9},$P15, TRUE),1), 0)</f>
        <v>1</v>
      </c>
      <c r="DC15" s="9" cm="1">
        <f t="array" aca="1" ref="DC15" ca="1">_xlfn.IFNA(MATCH(RAND(), _xlfn.POISSON.DIST({0,1,2,3,4,5,6,7,8,9},$P15, TRUE),1), 0)</f>
        <v>0</v>
      </c>
      <c r="DD15" s="9" cm="1">
        <f t="array" aca="1" ref="DD15" ca="1">_xlfn.IFNA(MATCH(RAND(), _xlfn.POISSON.DIST({0,1,2,3,4,5,6,7,8,9},$P15, TRUE),1), 0)</f>
        <v>2</v>
      </c>
      <c r="DE15" s="9" cm="1">
        <f t="array" aca="1" ref="DE15" ca="1">_xlfn.IFNA(MATCH(RAND(), _xlfn.POISSON.DIST({0,1,2,3,4,5,6,7,8,9},$P15, TRUE),1), 0)</f>
        <v>1</v>
      </c>
      <c r="DF15" s="9" cm="1">
        <f t="array" aca="1" ref="DF15" ca="1">_xlfn.IFNA(MATCH(RAND(), _xlfn.POISSON.DIST({0,1,2,3,4,5,6,7,8,9},$P15, TRUE),1), 0)</f>
        <v>1</v>
      </c>
      <c r="DG15" s="9" cm="1">
        <f t="array" aca="1" ref="DG15" ca="1">_xlfn.IFNA(MATCH(RAND(), _xlfn.POISSON.DIST({0,1,2,3,4,5,6,7,8,9},$P15, TRUE),1), 0)</f>
        <v>0</v>
      </c>
      <c r="DH15" s="9" cm="1">
        <f t="array" aca="1" ref="DH15" ca="1">_xlfn.IFNA(MATCH(RAND(), _xlfn.POISSON.DIST({0,1,2,3,4,5,6,7,8,9},$P15, TRUE),1), 0)</f>
        <v>2</v>
      </c>
      <c r="DI15" s="9" cm="1">
        <f t="array" aca="1" ref="DI15" ca="1">_xlfn.IFNA(MATCH(RAND(), _xlfn.POISSON.DIST({0,1,2,3,4,5,6,7,8,9},$P15, TRUE),1), 0)</f>
        <v>2</v>
      </c>
      <c r="DJ15" s="9" cm="1">
        <f t="array" aca="1" ref="DJ15" ca="1">_xlfn.IFNA(MATCH(RAND(), _xlfn.POISSON.DIST({0,1,2,3,4,5,6,7,8,9},$P15, TRUE),1), 0)</f>
        <v>3</v>
      </c>
      <c r="DK15" s="9" cm="1">
        <f t="array" aca="1" ref="DK15" ca="1">_xlfn.IFNA(MATCH(RAND(), _xlfn.POISSON.DIST({0,1,2,3,4,5,6,7,8,9},$P15, TRUE),1), 0)</f>
        <v>0</v>
      </c>
      <c r="DL15" s="9" cm="1">
        <f t="array" aca="1" ref="DL15" ca="1">_xlfn.IFNA(MATCH(RAND(), _xlfn.POISSON.DIST({0,1,2,3,4,5,6,7,8,9},$P15, TRUE),1), 0)</f>
        <v>3</v>
      </c>
      <c r="DM15" s="9" cm="1">
        <f t="array" aca="1" ref="DM15" ca="1">_xlfn.IFNA(MATCH(RAND(), _xlfn.POISSON.DIST({0,1,2,3,4,5,6,7,8,9},$P15, TRUE),1), 0)</f>
        <v>0</v>
      </c>
      <c r="DN15" s="101"/>
      <c r="DO15" s="101"/>
      <c r="DP15" s="101"/>
      <c r="DQ15" s="101"/>
      <c r="DR15" s="101"/>
      <c r="DS15" s="2"/>
      <c r="EE15" s="35"/>
      <c r="EF15" s="35"/>
    </row>
    <row r="16" spans="1:136">
      <c r="B16" s="39"/>
      <c r="C16" s="36" t="s">
        <v>39205</v>
      </c>
      <c r="D16" s="37" t="s">
        <v>229</v>
      </c>
      <c r="E16" s="37" t="s">
        <v>230</v>
      </c>
      <c r="F16" s="38">
        <f ca="1">(AVERAGE(Q16:BN16))*(1+INDEX('Prédictions des phases de group'!$C$4:$O$36, MATCH('Matchs de cette année'!E16,'Prédictions des phases de group'!$D$4:$D$36,0),3))</f>
        <v>1.56</v>
      </c>
      <c r="G16" s="5" t="s">
        <v>231</v>
      </c>
      <c r="H16" s="38">
        <f ca="1">(AVERAGE(BP16:DM16))*(1+INDEX('Prédictions des phases de group'!$C$4:$O$36, MATCH('Matchs de cette année'!G16,'Prédictions des phases de group'!$D$4:$D$36,0),3))</f>
        <v>0.94</v>
      </c>
      <c r="I16" s="37" t="str">
        <f t="shared" ca="1" si="0"/>
        <v>Allemagne</v>
      </c>
      <c r="J16" s="66"/>
      <c r="K16" s="67"/>
      <c r="L16" s="37">
        <f t="shared" ca="1" si="1"/>
        <v>1.56</v>
      </c>
      <c r="M16" s="37">
        <f t="shared" ca="1" si="2"/>
        <v>0.94</v>
      </c>
      <c r="N16" s="37" t="str">
        <f t="shared" ca="1" si="3"/>
        <v>Allemagne</v>
      </c>
      <c r="O16" s="7">
        <f ca="1">(OFFSET('Annexe 3 – Buts par groupe'!$B$13,(INDEX('Annexe 1 – Données des équipes'!$B$13:$R$114,MATCH(G16,'Annexe 1 – Données des équipes'!$B$13:$B$114,0),4)/10),(INDEX('Annexe 1 – Données des équipes'!$B$13:$R$114,MATCH(E16,'Annexe 1 – Données des équipes'!$B$13:$B$114,0),4)/10)))</f>
        <v>1.525229357798165</v>
      </c>
      <c r="P16" s="7">
        <f t="array" aca="1" ref="P16" ca="1">OFFSET('Annexe 3 – Buts par groupe'!$B$13,(INDEX('Annexe 1 – Données des équipes'!$B$13:$R$114, MATCH(E16,'Annexe 1 – Données des équipes'!$B$13:$B$114,0),4)/10), (INDEX('Annexe 1 – Données des équipes'!$B$13:$R$114, MATCH(G16, 'Annexe 1 – Données des équipes'!$B$13:$B$114,0),4)/10))</f>
        <v>0.97935779816513757</v>
      </c>
      <c r="Q16" s="9" cm="1">
        <f t="array" aca="1" ref="Q16" ca="1">_xlfn.IFNA(MATCH(RAND(), _xlfn.POISSON.DIST({0,1,2,3,4,5,6,7,8,9},$O16, TRUE),1), 0)</f>
        <v>2</v>
      </c>
      <c r="R16" s="9" cm="1">
        <f t="array" aca="1" ref="R16" ca="1">_xlfn.IFNA(MATCH(RAND(), _xlfn.POISSON.DIST({0,1,2,3,4,5,6,7,8,9},$O16, TRUE),1), 0)</f>
        <v>2</v>
      </c>
      <c r="S16" s="9" cm="1">
        <f t="array" aca="1" ref="S16" ca="1">_xlfn.IFNA(MATCH(RAND(), _xlfn.POISSON.DIST({0,1,2,3,4,5,6,7,8,9},$O16, TRUE),1), 0)</f>
        <v>2</v>
      </c>
      <c r="T16" s="9" cm="1">
        <f t="array" aca="1" ref="T16" ca="1">_xlfn.IFNA(MATCH(RAND(), _xlfn.POISSON.DIST({0,1,2,3,4,5,6,7,8,9},$O16, TRUE),1), 0)</f>
        <v>1</v>
      </c>
      <c r="U16" s="9" cm="1">
        <f t="array" aca="1" ref="U16" ca="1">_xlfn.IFNA(MATCH(RAND(), _xlfn.POISSON.DIST({0,1,2,3,4,5,6,7,8,9},$O16, TRUE),1), 0)</f>
        <v>2</v>
      </c>
      <c r="V16" s="9" cm="1">
        <f t="array" aca="1" ref="V16" ca="1">_xlfn.IFNA(MATCH(RAND(), _xlfn.POISSON.DIST({0,1,2,3,4,5,6,7,8,9},$O16, TRUE),1), 0)</f>
        <v>1</v>
      </c>
      <c r="W16" s="9" cm="1">
        <f t="array" aca="1" ref="W16" ca="1">_xlfn.IFNA(MATCH(RAND(), _xlfn.POISSON.DIST({0,1,2,3,4,5,6,7,8,9},$O16, TRUE),1), 0)</f>
        <v>1</v>
      </c>
      <c r="X16" s="9" cm="1">
        <f t="array" aca="1" ref="X16" ca="1">_xlfn.IFNA(MATCH(RAND(), _xlfn.POISSON.DIST({0,1,2,3,4,5,6,7,8,9},$O16, TRUE),1), 0)</f>
        <v>1</v>
      </c>
      <c r="Y16" s="9" cm="1">
        <f t="array" aca="1" ref="Y16" ca="1">_xlfn.IFNA(MATCH(RAND(), _xlfn.POISSON.DIST({0,1,2,3,4,5,6,7,8,9},$O16, TRUE),1), 0)</f>
        <v>1</v>
      </c>
      <c r="Z16" s="9" cm="1">
        <f t="array" aca="1" ref="Z16" ca="1">_xlfn.IFNA(MATCH(RAND(), _xlfn.POISSON.DIST({0,1,2,3,4,5,6,7,8,9},$O16, TRUE),1), 0)</f>
        <v>2</v>
      </c>
      <c r="AA16" s="9" cm="1">
        <f t="array" aca="1" ref="AA16" ca="1">_xlfn.IFNA(MATCH(RAND(), _xlfn.POISSON.DIST({0,1,2,3,4,5,6,7,8,9},$O16, TRUE),1), 0)</f>
        <v>2</v>
      </c>
      <c r="AB16" s="9" cm="1">
        <f t="array" aca="1" ref="AB16" ca="1">_xlfn.IFNA(MATCH(RAND(), _xlfn.POISSON.DIST({0,1,2,3,4,5,6,7,8,9},$O16, TRUE),1), 0)</f>
        <v>0</v>
      </c>
      <c r="AC16" s="9" cm="1">
        <f t="array" aca="1" ref="AC16" ca="1">_xlfn.IFNA(MATCH(RAND(), _xlfn.POISSON.DIST({0,1,2,3,4,5,6,7,8,9},$O16, TRUE),1), 0)</f>
        <v>2</v>
      </c>
      <c r="AD16" s="9" cm="1">
        <f t="array" aca="1" ref="AD16" ca="1">_xlfn.IFNA(MATCH(RAND(), _xlfn.POISSON.DIST({0,1,2,3,4,5,6,7,8,9},$O16, TRUE),1), 0)</f>
        <v>0</v>
      </c>
      <c r="AE16" s="9" cm="1">
        <f t="array" aca="1" ref="AE16" ca="1">_xlfn.IFNA(MATCH(RAND(), _xlfn.POISSON.DIST({0,1,2,3,4,5,6,7,8,9},$O16, TRUE),1), 0)</f>
        <v>1</v>
      </c>
      <c r="AF16" s="9" cm="1">
        <f t="array" aca="1" ref="AF16" ca="1">_xlfn.IFNA(MATCH(RAND(), _xlfn.POISSON.DIST({0,1,2,3,4,5,6,7,8,9},$O16, TRUE),1), 0)</f>
        <v>0</v>
      </c>
      <c r="AG16" s="9" cm="1">
        <f t="array" aca="1" ref="AG16" ca="1">_xlfn.IFNA(MATCH(RAND(), _xlfn.POISSON.DIST({0,1,2,3,4,5,6,7,8,9},$O16, TRUE),1), 0)</f>
        <v>3</v>
      </c>
      <c r="AH16" s="9" cm="1">
        <f t="array" aca="1" ref="AH16" ca="1">_xlfn.IFNA(MATCH(RAND(), _xlfn.POISSON.DIST({0,1,2,3,4,5,6,7,8,9},$O16, TRUE),1), 0)</f>
        <v>1</v>
      </c>
      <c r="AI16" s="9" cm="1">
        <f t="array" aca="1" ref="AI16" ca="1">_xlfn.IFNA(MATCH(RAND(), _xlfn.POISSON.DIST({0,1,2,3,4,5,6,7,8,9},$O16, TRUE),1), 0)</f>
        <v>2</v>
      </c>
      <c r="AJ16" s="9" cm="1">
        <f t="array" aca="1" ref="AJ16" ca="1">_xlfn.IFNA(MATCH(RAND(), _xlfn.POISSON.DIST({0,1,2,3,4,5,6,7,8,9},$O16, TRUE),1), 0)</f>
        <v>2</v>
      </c>
      <c r="AK16" s="9" cm="1">
        <f t="array" aca="1" ref="AK16" ca="1">_xlfn.IFNA(MATCH(RAND(), _xlfn.POISSON.DIST({0,1,2,3,4,5,6,7,8,9},$O16, TRUE),1), 0)</f>
        <v>0</v>
      </c>
      <c r="AL16" s="9" cm="1">
        <f t="array" aca="1" ref="AL16" ca="1">_xlfn.IFNA(MATCH(RAND(), _xlfn.POISSON.DIST({0,1,2,3,4,5,6,7,8,9},$O16, TRUE),1), 0)</f>
        <v>0</v>
      </c>
      <c r="AM16" s="9" cm="1">
        <f t="array" aca="1" ref="AM16" ca="1">_xlfn.IFNA(MATCH(RAND(), _xlfn.POISSON.DIST({0,1,2,3,4,5,6,7,8,9},$O16, TRUE),1), 0)</f>
        <v>2</v>
      </c>
      <c r="AN16" s="9" cm="1">
        <f t="array" aca="1" ref="AN16" ca="1">_xlfn.IFNA(MATCH(RAND(), _xlfn.POISSON.DIST({0,1,2,3,4,5,6,7,8,9},$O16, TRUE),1), 0)</f>
        <v>4</v>
      </c>
      <c r="AO16" s="9" cm="1">
        <f t="array" aca="1" ref="AO16" ca="1">_xlfn.IFNA(MATCH(RAND(), _xlfn.POISSON.DIST({0,1,2,3,4,5,6,7,8,9},$O16, TRUE),1), 0)</f>
        <v>0</v>
      </c>
      <c r="AP16" s="9" cm="1">
        <f t="array" aca="1" ref="AP16" ca="1">_xlfn.IFNA(MATCH(RAND(), _xlfn.POISSON.DIST({0,1,2,3,4,5,6,7,8,9},$O16, TRUE),1), 0)</f>
        <v>0</v>
      </c>
      <c r="AQ16" s="9" cm="1">
        <f t="array" aca="1" ref="AQ16" ca="1">_xlfn.IFNA(MATCH(RAND(), _xlfn.POISSON.DIST({0,1,2,3,4,5,6,7,8,9},$O16, TRUE),1), 0)</f>
        <v>4</v>
      </c>
      <c r="AR16" s="9" cm="1">
        <f t="array" aca="1" ref="AR16" ca="1">_xlfn.IFNA(MATCH(RAND(), _xlfn.POISSON.DIST({0,1,2,3,4,5,6,7,8,9},$O16, TRUE),1), 0)</f>
        <v>1</v>
      </c>
      <c r="AS16" s="9" cm="1">
        <f t="array" aca="1" ref="AS16" ca="1">_xlfn.IFNA(MATCH(RAND(), _xlfn.POISSON.DIST({0,1,2,3,4,5,6,7,8,9},$O16, TRUE),1), 0)</f>
        <v>0</v>
      </c>
      <c r="AT16" s="9" cm="1">
        <f t="array" aca="1" ref="AT16" ca="1">_xlfn.IFNA(MATCH(RAND(), _xlfn.POISSON.DIST({0,1,2,3,4,5,6,7,8,9},$O16, TRUE),1), 0)</f>
        <v>5</v>
      </c>
      <c r="AU16" s="9" cm="1">
        <f t="array" aca="1" ref="AU16" ca="1">_xlfn.IFNA(MATCH(RAND(), _xlfn.POISSON.DIST({0,1,2,3,4,5,6,7,8,9},$O16, TRUE),1), 0)</f>
        <v>1</v>
      </c>
      <c r="AV16" s="9" cm="1">
        <f t="array" aca="1" ref="AV16" ca="1">_xlfn.IFNA(MATCH(RAND(), _xlfn.POISSON.DIST({0,1,2,3,4,5,6,7,8,9},$O16, TRUE),1), 0)</f>
        <v>4</v>
      </c>
      <c r="AW16" s="9" cm="1">
        <f t="array" aca="1" ref="AW16" ca="1">_xlfn.IFNA(MATCH(RAND(), _xlfn.POISSON.DIST({0,1,2,3,4,5,6,7,8,9},$O16, TRUE),1), 0)</f>
        <v>1</v>
      </c>
      <c r="AX16" s="9" cm="1">
        <f t="array" aca="1" ref="AX16" ca="1">_xlfn.IFNA(MATCH(RAND(), _xlfn.POISSON.DIST({0,1,2,3,4,5,6,7,8,9},$O16, TRUE),1), 0)</f>
        <v>2</v>
      </c>
      <c r="AY16" s="9" cm="1">
        <f t="array" aca="1" ref="AY16" ca="1">_xlfn.IFNA(MATCH(RAND(), _xlfn.POISSON.DIST({0,1,2,3,4,5,6,7,8,9},$O16, TRUE),1), 0)</f>
        <v>0</v>
      </c>
      <c r="AZ16" s="9" cm="1">
        <f t="array" aca="1" ref="AZ16" ca="1">_xlfn.IFNA(MATCH(RAND(), _xlfn.POISSON.DIST({0,1,2,3,4,5,6,7,8,9},$O16, TRUE),1), 0)</f>
        <v>2</v>
      </c>
      <c r="BA16" s="9" cm="1">
        <f t="array" aca="1" ref="BA16" ca="1">_xlfn.IFNA(MATCH(RAND(), _xlfn.POISSON.DIST({0,1,2,3,4,5,6,7,8,9},$O16, TRUE),1), 0)</f>
        <v>1</v>
      </c>
      <c r="BB16" s="9" cm="1">
        <f t="array" aca="1" ref="BB16" ca="1">_xlfn.IFNA(MATCH(RAND(), _xlfn.POISSON.DIST({0,1,2,3,4,5,6,7,8,9},$O16, TRUE),1), 0)</f>
        <v>3</v>
      </c>
      <c r="BC16" s="9" cm="1">
        <f t="array" aca="1" ref="BC16" ca="1">_xlfn.IFNA(MATCH(RAND(), _xlfn.POISSON.DIST({0,1,2,3,4,5,6,7,8,9},$O16, TRUE),1), 0)</f>
        <v>2</v>
      </c>
      <c r="BD16" s="9" cm="1">
        <f t="array" aca="1" ref="BD16" ca="1">_xlfn.IFNA(MATCH(RAND(), _xlfn.POISSON.DIST({0,1,2,3,4,5,6,7,8,9},$O16, TRUE),1), 0)</f>
        <v>1</v>
      </c>
      <c r="BE16" s="9" cm="1">
        <f t="array" aca="1" ref="BE16" ca="1">_xlfn.IFNA(MATCH(RAND(), _xlfn.POISSON.DIST({0,1,2,3,4,5,6,7,8,9},$O16, TRUE),1), 0)</f>
        <v>3</v>
      </c>
      <c r="BF16" s="9" cm="1">
        <f t="array" aca="1" ref="BF16" ca="1">_xlfn.IFNA(MATCH(RAND(), _xlfn.POISSON.DIST({0,1,2,3,4,5,6,7,8,9},$O16, TRUE),1), 0)</f>
        <v>2</v>
      </c>
      <c r="BG16" s="9" cm="1">
        <f t="array" aca="1" ref="BG16" ca="1">_xlfn.IFNA(MATCH(RAND(), _xlfn.POISSON.DIST({0,1,2,3,4,5,6,7,8,9},$O16, TRUE),1), 0)</f>
        <v>3</v>
      </c>
      <c r="BH16" s="9" cm="1">
        <f t="array" aca="1" ref="BH16" ca="1">_xlfn.IFNA(MATCH(RAND(), _xlfn.POISSON.DIST({0,1,2,3,4,5,6,7,8,9},$O16, TRUE),1), 0)</f>
        <v>2</v>
      </c>
      <c r="BI16" s="9" cm="1">
        <f t="array" aca="1" ref="BI16" ca="1">_xlfn.IFNA(MATCH(RAND(), _xlfn.POISSON.DIST({0,1,2,3,4,5,6,7,8,9},$O16, TRUE),1), 0)</f>
        <v>1</v>
      </c>
      <c r="BJ16" s="9" cm="1">
        <f t="array" aca="1" ref="BJ16" ca="1">_xlfn.IFNA(MATCH(RAND(), _xlfn.POISSON.DIST({0,1,2,3,4,5,6,7,8,9},$O16, TRUE),1), 0)</f>
        <v>1</v>
      </c>
      <c r="BK16" s="9" cm="1">
        <f t="array" aca="1" ref="BK16" ca="1">_xlfn.IFNA(MATCH(RAND(), _xlfn.POISSON.DIST({0,1,2,3,4,5,6,7,8,9},$O16, TRUE),1), 0)</f>
        <v>0</v>
      </c>
      <c r="BL16" s="9" cm="1">
        <f t="array" aca="1" ref="BL16" ca="1">_xlfn.IFNA(MATCH(RAND(), _xlfn.POISSON.DIST({0,1,2,3,4,5,6,7,8,9},$O16, TRUE),1), 0)</f>
        <v>2</v>
      </c>
      <c r="BM16" s="9" cm="1">
        <f t="array" aca="1" ref="BM16" ca="1">_xlfn.IFNA(MATCH(RAND(), _xlfn.POISSON.DIST({0,1,2,3,4,5,6,7,8,9},$O16, TRUE),1), 0)</f>
        <v>2</v>
      </c>
      <c r="BN16" s="9" cm="1">
        <f t="array" aca="1" ref="BN16" ca="1">_xlfn.IFNA(MATCH(RAND(), _xlfn.POISSON.DIST({0,1,2,3,4,5,6,7,8,9},$O16, TRUE),1), 0)</f>
        <v>1</v>
      </c>
      <c r="BP16" s="9" cm="1">
        <f t="array" aca="1" ref="BP16" ca="1">_xlfn.IFNA(MATCH(RAND(), _xlfn.POISSON.DIST({0,1,2,3,4,5,6,7,8,9},$P16, TRUE),1), 0)</f>
        <v>2</v>
      </c>
      <c r="BQ16" s="9" cm="1">
        <f t="array" aca="1" ref="BQ16" ca="1">_xlfn.IFNA(MATCH(RAND(), _xlfn.POISSON.DIST({0,1,2,3,4,5,6,7,8,9},$P16, TRUE),1), 0)</f>
        <v>0</v>
      </c>
      <c r="BR16" s="9" cm="1">
        <f t="array" aca="1" ref="BR16" ca="1">_xlfn.IFNA(MATCH(RAND(), _xlfn.POISSON.DIST({0,1,2,3,4,5,6,7,8,9},$P16, TRUE),1), 0)</f>
        <v>0</v>
      </c>
      <c r="BS16" s="9" cm="1">
        <f t="array" aca="1" ref="BS16" ca="1">_xlfn.IFNA(MATCH(RAND(), _xlfn.POISSON.DIST({0,1,2,3,4,5,6,7,8,9},$P16, TRUE),1), 0)</f>
        <v>2</v>
      </c>
      <c r="BT16" s="9" cm="1">
        <f t="array" aca="1" ref="BT16" ca="1">_xlfn.IFNA(MATCH(RAND(), _xlfn.POISSON.DIST({0,1,2,3,4,5,6,7,8,9},$P16, TRUE),1), 0)</f>
        <v>1</v>
      </c>
      <c r="BU16" s="9" cm="1">
        <f t="array" aca="1" ref="BU16" ca="1">_xlfn.IFNA(MATCH(RAND(), _xlfn.POISSON.DIST({0,1,2,3,4,5,6,7,8,9},$P16, TRUE),1), 0)</f>
        <v>2</v>
      </c>
      <c r="BV16" s="9" cm="1">
        <f t="array" aca="1" ref="BV16" ca="1">_xlfn.IFNA(MATCH(RAND(), _xlfn.POISSON.DIST({0,1,2,3,4,5,6,7,8,9},$P16, TRUE),1), 0)</f>
        <v>0</v>
      </c>
      <c r="BW16" s="9" cm="1">
        <f t="array" aca="1" ref="BW16" ca="1">_xlfn.IFNA(MATCH(RAND(), _xlfn.POISSON.DIST({0,1,2,3,4,5,6,7,8,9},$P16, TRUE),1), 0)</f>
        <v>0</v>
      </c>
      <c r="BX16" s="9" cm="1">
        <f t="array" aca="1" ref="BX16" ca="1">_xlfn.IFNA(MATCH(RAND(), _xlfn.POISSON.DIST({0,1,2,3,4,5,6,7,8,9},$P16, TRUE),1), 0)</f>
        <v>2</v>
      </c>
      <c r="BY16" s="9" cm="1">
        <f t="array" aca="1" ref="BY16" ca="1">_xlfn.IFNA(MATCH(RAND(), _xlfn.POISSON.DIST({0,1,2,3,4,5,6,7,8,9},$P16, TRUE),1), 0)</f>
        <v>0</v>
      </c>
      <c r="BZ16" s="9" cm="1">
        <f t="array" aca="1" ref="BZ16" ca="1">_xlfn.IFNA(MATCH(RAND(), _xlfn.POISSON.DIST({0,1,2,3,4,5,6,7,8,9},$P16, TRUE),1), 0)</f>
        <v>0</v>
      </c>
      <c r="CA16" s="9" cm="1">
        <f t="array" aca="1" ref="CA16" ca="1">_xlfn.IFNA(MATCH(RAND(), _xlfn.POISSON.DIST({0,1,2,3,4,5,6,7,8,9},$P16, TRUE),1), 0)</f>
        <v>0</v>
      </c>
      <c r="CB16" s="9" cm="1">
        <f t="array" aca="1" ref="CB16" ca="1">_xlfn.IFNA(MATCH(RAND(), _xlfn.POISSON.DIST({0,1,2,3,4,5,6,7,8,9},$P16, TRUE),1), 0)</f>
        <v>0</v>
      </c>
      <c r="CC16" s="9" cm="1">
        <f t="array" aca="1" ref="CC16" ca="1">_xlfn.IFNA(MATCH(RAND(), _xlfn.POISSON.DIST({0,1,2,3,4,5,6,7,8,9},$P16, TRUE),1), 0)</f>
        <v>1</v>
      </c>
      <c r="CD16" s="9" cm="1">
        <f t="array" aca="1" ref="CD16" ca="1">_xlfn.IFNA(MATCH(RAND(), _xlfn.POISSON.DIST({0,1,2,3,4,5,6,7,8,9},$P16, TRUE),1), 0)</f>
        <v>0</v>
      </c>
      <c r="CE16" s="9" cm="1">
        <f t="array" aca="1" ref="CE16" ca="1">_xlfn.IFNA(MATCH(RAND(), _xlfn.POISSON.DIST({0,1,2,3,4,5,6,7,8,9},$P16, TRUE),1), 0)</f>
        <v>2</v>
      </c>
      <c r="CF16" s="9" cm="1">
        <f t="array" aca="1" ref="CF16" ca="1">_xlfn.IFNA(MATCH(RAND(), _xlfn.POISSON.DIST({0,1,2,3,4,5,6,7,8,9},$P16, TRUE),1), 0)</f>
        <v>0</v>
      </c>
      <c r="CG16" s="9" cm="1">
        <f t="array" aca="1" ref="CG16" ca="1">_xlfn.IFNA(MATCH(RAND(), _xlfn.POISSON.DIST({0,1,2,3,4,5,6,7,8,9},$P16, TRUE),1), 0)</f>
        <v>1</v>
      </c>
      <c r="CH16" s="9" cm="1">
        <f t="array" aca="1" ref="CH16" ca="1">_xlfn.IFNA(MATCH(RAND(), _xlfn.POISSON.DIST({0,1,2,3,4,5,6,7,8,9},$P16, TRUE),1), 0)</f>
        <v>2</v>
      </c>
      <c r="CI16" s="9" cm="1">
        <f t="array" aca="1" ref="CI16" ca="1">_xlfn.IFNA(MATCH(RAND(), _xlfn.POISSON.DIST({0,1,2,3,4,5,6,7,8,9},$P16, TRUE),1), 0)</f>
        <v>0</v>
      </c>
      <c r="CJ16" s="9" cm="1">
        <f t="array" aca="1" ref="CJ16" ca="1">_xlfn.IFNA(MATCH(RAND(), _xlfn.POISSON.DIST({0,1,2,3,4,5,6,7,8,9},$P16, TRUE),1), 0)</f>
        <v>2</v>
      </c>
      <c r="CK16" s="9" cm="1">
        <f t="array" aca="1" ref="CK16" ca="1">_xlfn.IFNA(MATCH(RAND(), _xlfn.POISSON.DIST({0,1,2,3,4,5,6,7,8,9},$P16, TRUE),1), 0)</f>
        <v>3</v>
      </c>
      <c r="CL16" s="9" cm="1">
        <f t="array" aca="1" ref="CL16" ca="1">_xlfn.IFNA(MATCH(RAND(), _xlfn.POISSON.DIST({0,1,2,3,4,5,6,7,8,9},$P16, TRUE),1), 0)</f>
        <v>0</v>
      </c>
      <c r="CM16" s="9" cm="1">
        <f t="array" aca="1" ref="CM16" ca="1">_xlfn.IFNA(MATCH(RAND(), _xlfn.POISSON.DIST({0,1,2,3,4,5,6,7,8,9},$P16, TRUE),1), 0)</f>
        <v>1</v>
      </c>
      <c r="CN16" s="9" cm="1">
        <f t="array" aca="1" ref="CN16" ca="1">_xlfn.IFNA(MATCH(RAND(), _xlfn.POISSON.DIST({0,1,2,3,4,5,6,7,8,9},$P16, TRUE),1), 0)</f>
        <v>1</v>
      </c>
      <c r="CO16" s="9" cm="1">
        <f t="array" aca="1" ref="CO16" ca="1">_xlfn.IFNA(MATCH(RAND(), _xlfn.POISSON.DIST({0,1,2,3,4,5,6,7,8,9},$P16, TRUE),1), 0)</f>
        <v>3</v>
      </c>
      <c r="CP16" s="9" cm="1">
        <f t="array" aca="1" ref="CP16" ca="1">_xlfn.IFNA(MATCH(RAND(), _xlfn.POISSON.DIST({0,1,2,3,4,5,6,7,8,9},$P16, TRUE),1), 0)</f>
        <v>0</v>
      </c>
      <c r="CQ16" s="9" cm="1">
        <f t="array" aca="1" ref="CQ16" ca="1">_xlfn.IFNA(MATCH(RAND(), _xlfn.POISSON.DIST({0,1,2,3,4,5,6,7,8,9},$P16, TRUE),1), 0)</f>
        <v>2</v>
      </c>
      <c r="CR16" s="9" cm="1">
        <f t="array" aca="1" ref="CR16" ca="1">_xlfn.IFNA(MATCH(RAND(), _xlfn.POISSON.DIST({0,1,2,3,4,5,6,7,8,9},$P16, TRUE),1), 0)</f>
        <v>0</v>
      </c>
      <c r="CS16" s="9" cm="1">
        <f t="array" aca="1" ref="CS16" ca="1">_xlfn.IFNA(MATCH(RAND(), _xlfn.POISSON.DIST({0,1,2,3,4,5,6,7,8,9},$P16, TRUE),1), 0)</f>
        <v>0</v>
      </c>
      <c r="CT16" s="9" cm="1">
        <f t="array" aca="1" ref="CT16" ca="1">_xlfn.IFNA(MATCH(RAND(), _xlfn.POISSON.DIST({0,1,2,3,4,5,6,7,8,9},$P16, TRUE),1), 0)</f>
        <v>1</v>
      </c>
      <c r="CU16" s="9" cm="1">
        <f t="array" aca="1" ref="CU16" ca="1">_xlfn.IFNA(MATCH(RAND(), _xlfn.POISSON.DIST({0,1,2,3,4,5,6,7,8,9},$P16, TRUE),1), 0)</f>
        <v>1</v>
      </c>
      <c r="CV16" s="9" cm="1">
        <f t="array" aca="1" ref="CV16" ca="1">_xlfn.IFNA(MATCH(RAND(), _xlfn.POISSON.DIST({0,1,2,3,4,5,6,7,8,9},$P16, TRUE),1), 0)</f>
        <v>0</v>
      </c>
      <c r="CW16" s="9" cm="1">
        <f t="array" aca="1" ref="CW16" ca="1">_xlfn.IFNA(MATCH(RAND(), _xlfn.POISSON.DIST({0,1,2,3,4,5,6,7,8,9},$P16, TRUE),1), 0)</f>
        <v>2</v>
      </c>
      <c r="CX16" s="9" cm="1">
        <f t="array" aca="1" ref="CX16" ca="1">_xlfn.IFNA(MATCH(RAND(), _xlfn.POISSON.DIST({0,1,2,3,4,5,6,7,8,9},$P16, TRUE),1), 0)</f>
        <v>1</v>
      </c>
      <c r="CY16" s="9" cm="1">
        <f t="array" aca="1" ref="CY16" ca="1">_xlfn.IFNA(MATCH(RAND(), _xlfn.POISSON.DIST({0,1,2,3,4,5,6,7,8,9},$P16, TRUE),1), 0)</f>
        <v>0</v>
      </c>
      <c r="CZ16" s="9" cm="1">
        <f t="array" aca="1" ref="CZ16" ca="1">_xlfn.IFNA(MATCH(RAND(), _xlfn.POISSON.DIST({0,1,2,3,4,5,6,7,8,9},$P16, TRUE),1), 0)</f>
        <v>3</v>
      </c>
      <c r="DA16" s="9" cm="1">
        <f t="array" aca="1" ref="DA16" ca="1">_xlfn.IFNA(MATCH(RAND(), _xlfn.POISSON.DIST({0,1,2,3,4,5,6,7,8,9},$P16, TRUE),1), 0)</f>
        <v>0</v>
      </c>
      <c r="DB16" s="9" cm="1">
        <f t="array" aca="1" ref="DB16" ca="1">_xlfn.IFNA(MATCH(RAND(), _xlfn.POISSON.DIST({0,1,2,3,4,5,6,7,8,9},$P16, TRUE),1), 0)</f>
        <v>1</v>
      </c>
      <c r="DC16" s="9" cm="1">
        <f t="array" aca="1" ref="DC16" ca="1">_xlfn.IFNA(MATCH(RAND(), _xlfn.POISSON.DIST({0,1,2,3,4,5,6,7,8,9},$P16, TRUE),1), 0)</f>
        <v>0</v>
      </c>
      <c r="DD16" s="9" cm="1">
        <f t="array" aca="1" ref="DD16" ca="1">_xlfn.IFNA(MATCH(RAND(), _xlfn.POISSON.DIST({0,1,2,3,4,5,6,7,8,9},$P16, TRUE),1), 0)</f>
        <v>0</v>
      </c>
      <c r="DE16" s="9" cm="1">
        <f t="array" aca="1" ref="DE16" ca="1">_xlfn.IFNA(MATCH(RAND(), _xlfn.POISSON.DIST({0,1,2,3,4,5,6,7,8,9},$P16, TRUE),1), 0)</f>
        <v>0</v>
      </c>
      <c r="DF16" s="9" cm="1">
        <f t="array" aca="1" ref="DF16" ca="1">_xlfn.IFNA(MATCH(RAND(), _xlfn.POISSON.DIST({0,1,2,3,4,5,6,7,8,9},$P16, TRUE),1), 0)</f>
        <v>3</v>
      </c>
      <c r="DG16" s="9" cm="1">
        <f t="array" aca="1" ref="DG16" ca="1">_xlfn.IFNA(MATCH(RAND(), _xlfn.POISSON.DIST({0,1,2,3,4,5,6,7,8,9},$P16, TRUE),1), 0)</f>
        <v>1</v>
      </c>
      <c r="DH16" s="9" cm="1">
        <f t="array" aca="1" ref="DH16" ca="1">_xlfn.IFNA(MATCH(RAND(), _xlfn.POISSON.DIST({0,1,2,3,4,5,6,7,8,9},$P16, TRUE),1), 0)</f>
        <v>0</v>
      </c>
      <c r="DI16" s="9" cm="1">
        <f t="array" aca="1" ref="DI16" ca="1">_xlfn.IFNA(MATCH(RAND(), _xlfn.POISSON.DIST({0,1,2,3,4,5,6,7,8,9},$P16, TRUE),1), 0)</f>
        <v>1</v>
      </c>
      <c r="DJ16" s="9" cm="1">
        <f t="array" aca="1" ref="DJ16" ca="1">_xlfn.IFNA(MATCH(RAND(), _xlfn.POISSON.DIST({0,1,2,3,4,5,6,7,8,9},$P16, TRUE),1), 0)</f>
        <v>0</v>
      </c>
      <c r="DK16" s="9" cm="1">
        <f t="array" aca="1" ref="DK16" ca="1">_xlfn.IFNA(MATCH(RAND(), _xlfn.POISSON.DIST({0,1,2,3,4,5,6,7,8,9},$P16, TRUE),1), 0)</f>
        <v>1</v>
      </c>
      <c r="DL16" s="9" cm="1">
        <f t="array" aca="1" ref="DL16" ca="1">_xlfn.IFNA(MATCH(RAND(), _xlfn.POISSON.DIST({0,1,2,3,4,5,6,7,8,9},$P16, TRUE),1), 0)</f>
        <v>2</v>
      </c>
      <c r="DM16" s="9" cm="1">
        <f t="array" aca="1" ref="DM16" ca="1">_xlfn.IFNA(MATCH(RAND(), _xlfn.POISSON.DIST({0,1,2,3,4,5,6,7,8,9},$P16, TRUE),1), 0)</f>
        <v>3</v>
      </c>
      <c r="DN16" s="101"/>
      <c r="DO16" s="101"/>
      <c r="DP16" s="101"/>
      <c r="DQ16" s="101"/>
      <c r="DR16" s="101"/>
      <c r="DS16" s="2"/>
      <c r="EE16" s="35"/>
      <c r="EF16" s="35"/>
    </row>
    <row r="17" spans="2:136">
      <c r="B17" s="39"/>
      <c r="C17" s="36" t="s">
        <v>39206</v>
      </c>
      <c r="D17" s="34" t="s">
        <v>232</v>
      </c>
      <c r="E17" s="37" t="s">
        <v>233</v>
      </c>
      <c r="F17" s="38">
        <f ca="1">(AVERAGE(Q17:BN17))*(1+INDEX('Prédictions des phases de group'!$C$4:$O$36, MATCH('Matchs de cette année'!E17,'Prédictions des phases de group'!$D$4:$D$36,0),3))</f>
        <v>1.04</v>
      </c>
      <c r="G17" s="21" t="s">
        <v>234</v>
      </c>
      <c r="H17" s="38">
        <f ca="1">(AVERAGE(BP17:DM17))*(1+INDEX('Prédictions des phases de group'!$C$4:$O$36, MATCH('Matchs de cette année'!G17,'Prédictions des phases de group'!$D$4:$D$36,0),3))</f>
        <v>1</v>
      </c>
      <c r="I17" s="37" t="str">
        <f t="shared" ca="1" si="0"/>
        <v>Suède</v>
      </c>
      <c r="J17" s="66"/>
      <c r="K17" s="67"/>
      <c r="L17" s="37">
        <f t="shared" ca="1" si="1"/>
        <v>1.04</v>
      </c>
      <c r="M17" s="37">
        <f t="shared" ca="1" si="2"/>
        <v>1</v>
      </c>
      <c r="N17" s="37" t="str">
        <f t="shared" ca="1" si="3"/>
        <v>Suède</v>
      </c>
      <c r="O17" s="7">
        <f ca="1">(OFFSET('Annexe 3 – Buts par groupe'!$B$13,(INDEX('Annexe 1 – Données des équipes'!$B$13:$R$114,MATCH(G17,'Annexe 1 – Données des équipes'!$B$13:$B$114,0),4)/10),(INDEX('Annexe 1 – Données des équipes'!$B$13:$R$114,MATCH(E17,'Annexe 1 – Données des équipes'!$B$13:$B$114,0),4)/10)))</f>
        <v>1.2345679012345678</v>
      </c>
      <c r="P17" s="7">
        <f t="array" aca="1" ref="P17" ca="1">OFFSET('Annexe 3 – Buts par groupe'!$B$13,(INDEX('Annexe 1 – Données des équipes'!$B$13:$R$114, MATCH(E17,'Annexe 1 – Données des équipes'!$B$13:$B$114,0),4)/10), (INDEX('Annexe 1 – Données des équipes'!$B$13:$R$114, MATCH(G17, 'Annexe 1 – Données des équipes'!$B$13:$B$114,0),4)/10))</f>
        <v>1.0329218106995885</v>
      </c>
      <c r="Q17" s="9" cm="1">
        <f t="array" aca="1" ref="Q17" ca="1">_xlfn.IFNA(MATCH(RAND(), _xlfn.POISSON.DIST({0,1,2,3,4,5,6,7,8,9},$O17, TRUE),1), 0)</f>
        <v>0</v>
      </c>
      <c r="R17" s="9" cm="1">
        <f t="array" aca="1" ref="R17" ca="1">_xlfn.IFNA(MATCH(RAND(), _xlfn.POISSON.DIST({0,1,2,3,4,5,6,7,8,9},$O17, TRUE),1), 0)</f>
        <v>2</v>
      </c>
      <c r="S17" s="9" cm="1">
        <f t="array" aca="1" ref="S17" ca="1">_xlfn.IFNA(MATCH(RAND(), _xlfn.POISSON.DIST({0,1,2,3,4,5,6,7,8,9},$O17, TRUE),1), 0)</f>
        <v>0</v>
      </c>
      <c r="T17" s="9" cm="1">
        <f t="array" aca="1" ref="T17" ca="1">_xlfn.IFNA(MATCH(RAND(), _xlfn.POISSON.DIST({0,1,2,3,4,5,6,7,8,9},$O17, TRUE),1), 0)</f>
        <v>1</v>
      </c>
      <c r="U17" s="9" cm="1">
        <f t="array" aca="1" ref="U17" ca="1">_xlfn.IFNA(MATCH(RAND(), _xlfn.POISSON.DIST({0,1,2,3,4,5,6,7,8,9},$O17, TRUE),1), 0)</f>
        <v>0</v>
      </c>
      <c r="V17" s="9" cm="1">
        <f t="array" aca="1" ref="V17" ca="1">_xlfn.IFNA(MATCH(RAND(), _xlfn.POISSON.DIST({0,1,2,3,4,5,6,7,8,9},$O17, TRUE),1), 0)</f>
        <v>1</v>
      </c>
      <c r="W17" s="9" cm="1">
        <f t="array" aca="1" ref="W17" ca="1">_xlfn.IFNA(MATCH(RAND(), _xlfn.POISSON.DIST({0,1,2,3,4,5,6,7,8,9},$O17, TRUE),1), 0)</f>
        <v>0</v>
      </c>
      <c r="X17" s="9" cm="1">
        <f t="array" aca="1" ref="X17" ca="1">_xlfn.IFNA(MATCH(RAND(), _xlfn.POISSON.DIST({0,1,2,3,4,5,6,7,8,9},$O17, TRUE),1), 0)</f>
        <v>2</v>
      </c>
      <c r="Y17" s="9" cm="1">
        <f t="array" aca="1" ref="Y17" ca="1">_xlfn.IFNA(MATCH(RAND(), _xlfn.POISSON.DIST({0,1,2,3,4,5,6,7,8,9},$O17, TRUE),1), 0)</f>
        <v>1</v>
      </c>
      <c r="Z17" s="9" cm="1">
        <f t="array" aca="1" ref="Z17" ca="1">_xlfn.IFNA(MATCH(RAND(), _xlfn.POISSON.DIST({0,1,2,3,4,5,6,7,8,9},$O17, TRUE),1), 0)</f>
        <v>0</v>
      </c>
      <c r="AA17" s="9" cm="1">
        <f t="array" aca="1" ref="AA17" ca="1">_xlfn.IFNA(MATCH(RAND(), _xlfn.POISSON.DIST({0,1,2,3,4,5,6,7,8,9},$O17, TRUE),1), 0)</f>
        <v>1</v>
      </c>
      <c r="AB17" s="9" cm="1">
        <f t="array" aca="1" ref="AB17" ca="1">_xlfn.IFNA(MATCH(RAND(), _xlfn.POISSON.DIST({0,1,2,3,4,5,6,7,8,9},$O17, TRUE),1), 0)</f>
        <v>3</v>
      </c>
      <c r="AC17" s="9" cm="1">
        <f t="array" aca="1" ref="AC17" ca="1">_xlfn.IFNA(MATCH(RAND(), _xlfn.POISSON.DIST({0,1,2,3,4,5,6,7,8,9},$O17, TRUE),1), 0)</f>
        <v>2</v>
      </c>
      <c r="AD17" s="9" cm="1">
        <f t="array" aca="1" ref="AD17" ca="1">_xlfn.IFNA(MATCH(RAND(), _xlfn.POISSON.DIST({0,1,2,3,4,5,6,7,8,9},$O17, TRUE),1), 0)</f>
        <v>0</v>
      </c>
      <c r="AE17" s="9" cm="1">
        <f t="array" aca="1" ref="AE17" ca="1">_xlfn.IFNA(MATCH(RAND(), _xlfn.POISSON.DIST({0,1,2,3,4,5,6,7,8,9},$O17, TRUE),1), 0)</f>
        <v>2</v>
      </c>
      <c r="AF17" s="9" cm="1">
        <f t="array" aca="1" ref="AF17" ca="1">_xlfn.IFNA(MATCH(RAND(), _xlfn.POISSON.DIST({0,1,2,3,4,5,6,7,8,9},$O17, TRUE),1), 0)</f>
        <v>2</v>
      </c>
      <c r="AG17" s="9" cm="1">
        <f t="array" aca="1" ref="AG17" ca="1">_xlfn.IFNA(MATCH(RAND(), _xlfn.POISSON.DIST({0,1,2,3,4,5,6,7,8,9},$O17, TRUE),1), 0)</f>
        <v>2</v>
      </c>
      <c r="AH17" s="9" cm="1">
        <f t="array" aca="1" ref="AH17" ca="1">_xlfn.IFNA(MATCH(RAND(), _xlfn.POISSON.DIST({0,1,2,3,4,5,6,7,8,9},$O17, TRUE),1), 0)</f>
        <v>0</v>
      </c>
      <c r="AI17" s="9" cm="1">
        <f t="array" aca="1" ref="AI17" ca="1">_xlfn.IFNA(MATCH(RAND(), _xlfn.POISSON.DIST({0,1,2,3,4,5,6,7,8,9},$O17, TRUE),1), 0)</f>
        <v>1</v>
      </c>
      <c r="AJ17" s="9" cm="1">
        <f t="array" aca="1" ref="AJ17" ca="1">_xlfn.IFNA(MATCH(RAND(), _xlfn.POISSON.DIST({0,1,2,3,4,5,6,7,8,9},$O17, TRUE),1), 0)</f>
        <v>0</v>
      </c>
      <c r="AK17" s="9" cm="1">
        <f t="array" aca="1" ref="AK17" ca="1">_xlfn.IFNA(MATCH(RAND(), _xlfn.POISSON.DIST({0,1,2,3,4,5,6,7,8,9},$O17, TRUE),1), 0)</f>
        <v>2</v>
      </c>
      <c r="AL17" s="9" cm="1">
        <f t="array" aca="1" ref="AL17" ca="1">_xlfn.IFNA(MATCH(RAND(), _xlfn.POISSON.DIST({0,1,2,3,4,5,6,7,8,9},$O17, TRUE),1), 0)</f>
        <v>0</v>
      </c>
      <c r="AM17" s="9" cm="1">
        <f t="array" aca="1" ref="AM17" ca="1">_xlfn.IFNA(MATCH(RAND(), _xlfn.POISSON.DIST({0,1,2,3,4,5,6,7,8,9},$O17, TRUE),1), 0)</f>
        <v>2</v>
      </c>
      <c r="AN17" s="9" cm="1">
        <f t="array" aca="1" ref="AN17" ca="1">_xlfn.IFNA(MATCH(RAND(), _xlfn.POISSON.DIST({0,1,2,3,4,5,6,7,8,9},$O17, TRUE),1), 0)</f>
        <v>1</v>
      </c>
      <c r="AO17" s="9" cm="1">
        <f t="array" aca="1" ref="AO17" ca="1">_xlfn.IFNA(MATCH(RAND(), _xlfn.POISSON.DIST({0,1,2,3,4,5,6,7,8,9},$O17, TRUE),1), 0)</f>
        <v>1</v>
      </c>
      <c r="AP17" s="9" cm="1">
        <f t="array" aca="1" ref="AP17" ca="1">_xlfn.IFNA(MATCH(RAND(), _xlfn.POISSON.DIST({0,1,2,3,4,5,6,7,8,9},$O17, TRUE),1), 0)</f>
        <v>2</v>
      </c>
      <c r="AQ17" s="9" cm="1">
        <f t="array" aca="1" ref="AQ17" ca="1">_xlfn.IFNA(MATCH(RAND(), _xlfn.POISSON.DIST({0,1,2,3,4,5,6,7,8,9},$O17, TRUE),1), 0)</f>
        <v>1</v>
      </c>
      <c r="AR17" s="9" cm="1">
        <f t="array" aca="1" ref="AR17" ca="1">_xlfn.IFNA(MATCH(RAND(), _xlfn.POISSON.DIST({0,1,2,3,4,5,6,7,8,9},$O17, TRUE),1), 0)</f>
        <v>0</v>
      </c>
      <c r="AS17" s="9" cm="1">
        <f t="array" aca="1" ref="AS17" ca="1">_xlfn.IFNA(MATCH(RAND(), _xlfn.POISSON.DIST({0,1,2,3,4,5,6,7,8,9},$O17, TRUE),1), 0)</f>
        <v>0</v>
      </c>
      <c r="AT17" s="9" cm="1">
        <f t="array" aca="1" ref="AT17" ca="1">_xlfn.IFNA(MATCH(RAND(), _xlfn.POISSON.DIST({0,1,2,3,4,5,6,7,8,9},$O17, TRUE),1), 0)</f>
        <v>0</v>
      </c>
      <c r="AU17" s="9" cm="1">
        <f t="array" aca="1" ref="AU17" ca="1">_xlfn.IFNA(MATCH(RAND(), _xlfn.POISSON.DIST({0,1,2,3,4,5,6,7,8,9},$O17, TRUE),1), 0)</f>
        <v>3</v>
      </c>
      <c r="AV17" s="9" cm="1">
        <f t="array" aca="1" ref="AV17" ca="1">_xlfn.IFNA(MATCH(RAND(), _xlfn.POISSON.DIST({0,1,2,3,4,5,6,7,8,9},$O17, TRUE),1), 0)</f>
        <v>0</v>
      </c>
      <c r="AW17" s="9" cm="1">
        <f t="array" aca="1" ref="AW17" ca="1">_xlfn.IFNA(MATCH(RAND(), _xlfn.POISSON.DIST({0,1,2,3,4,5,6,7,8,9},$O17, TRUE),1), 0)</f>
        <v>1</v>
      </c>
      <c r="AX17" s="9" cm="1">
        <f t="array" aca="1" ref="AX17" ca="1">_xlfn.IFNA(MATCH(RAND(), _xlfn.POISSON.DIST({0,1,2,3,4,5,6,7,8,9},$O17, TRUE),1), 0)</f>
        <v>1</v>
      </c>
      <c r="AY17" s="9" cm="1">
        <f t="array" aca="1" ref="AY17" ca="1">_xlfn.IFNA(MATCH(RAND(), _xlfn.POISSON.DIST({0,1,2,3,4,5,6,7,8,9},$O17, TRUE),1), 0)</f>
        <v>1</v>
      </c>
      <c r="AZ17" s="9" cm="1">
        <f t="array" aca="1" ref="AZ17" ca="1">_xlfn.IFNA(MATCH(RAND(), _xlfn.POISSON.DIST({0,1,2,3,4,5,6,7,8,9},$O17, TRUE),1), 0)</f>
        <v>0</v>
      </c>
      <c r="BA17" s="9" cm="1">
        <f t="array" aca="1" ref="BA17" ca="1">_xlfn.IFNA(MATCH(RAND(), _xlfn.POISSON.DIST({0,1,2,3,4,5,6,7,8,9},$O17, TRUE),1), 0)</f>
        <v>3</v>
      </c>
      <c r="BB17" s="9" cm="1">
        <f t="array" aca="1" ref="BB17" ca="1">_xlfn.IFNA(MATCH(RAND(), _xlfn.POISSON.DIST({0,1,2,3,4,5,6,7,8,9},$O17, TRUE),1), 0)</f>
        <v>1</v>
      </c>
      <c r="BC17" s="9" cm="1">
        <f t="array" aca="1" ref="BC17" ca="1">_xlfn.IFNA(MATCH(RAND(), _xlfn.POISSON.DIST({0,1,2,3,4,5,6,7,8,9},$O17, TRUE),1), 0)</f>
        <v>0</v>
      </c>
      <c r="BD17" s="9" cm="1">
        <f t="array" aca="1" ref="BD17" ca="1">_xlfn.IFNA(MATCH(RAND(), _xlfn.POISSON.DIST({0,1,2,3,4,5,6,7,8,9},$O17, TRUE),1), 0)</f>
        <v>2</v>
      </c>
      <c r="BE17" s="9" cm="1">
        <f t="array" aca="1" ref="BE17" ca="1">_xlfn.IFNA(MATCH(RAND(), _xlfn.POISSON.DIST({0,1,2,3,4,5,6,7,8,9},$O17, TRUE),1), 0)</f>
        <v>0</v>
      </c>
      <c r="BF17" s="9" cm="1">
        <f t="array" aca="1" ref="BF17" ca="1">_xlfn.IFNA(MATCH(RAND(), _xlfn.POISSON.DIST({0,1,2,3,4,5,6,7,8,9},$O17, TRUE),1), 0)</f>
        <v>1</v>
      </c>
      <c r="BG17" s="9" cm="1">
        <f t="array" aca="1" ref="BG17" ca="1">_xlfn.IFNA(MATCH(RAND(), _xlfn.POISSON.DIST({0,1,2,3,4,5,6,7,8,9},$O17, TRUE),1), 0)</f>
        <v>1</v>
      </c>
      <c r="BH17" s="9" cm="1">
        <f t="array" aca="1" ref="BH17" ca="1">_xlfn.IFNA(MATCH(RAND(), _xlfn.POISSON.DIST({0,1,2,3,4,5,6,7,8,9},$O17, TRUE),1), 0)</f>
        <v>1</v>
      </c>
      <c r="BI17" s="9" cm="1">
        <f t="array" aca="1" ref="BI17" ca="1">_xlfn.IFNA(MATCH(RAND(), _xlfn.POISSON.DIST({0,1,2,3,4,5,6,7,8,9},$O17, TRUE),1), 0)</f>
        <v>0</v>
      </c>
      <c r="BJ17" s="9" cm="1">
        <f t="array" aca="1" ref="BJ17" ca="1">_xlfn.IFNA(MATCH(RAND(), _xlfn.POISSON.DIST({0,1,2,3,4,5,6,7,8,9},$O17, TRUE),1), 0)</f>
        <v>3</v>
      </c>
      <c r="BK17" s="9" cm="1">
        <f t="array" aca="1" ref="BK17" ca="1">_xlfn.IFNA(MATCH(RAND(), _xlfn.POISSON.DIST({0,1,2,3,4,5,6,7,8,9},$O17, TRUE),1), 0)</f>
        <v>1</v>
      </c>
      <c r="BL17" s="9" cm="1">
        <f t="array" aca="1" ref="BL17" ca="1">_xlfn.IFNA(MATCH(RAND(), _xlfn.POISSON.DIST({0,1,2,3,4,5,6,7,8,9},$O17, TRUE),1), 0)</f>
        <v>2</v>
      </c>
      <c r="BM17" s="9" cm="1">
        <f t="array" aca="1" ref="BM17" ca="1">_xlfn.IFNA(MATCH(RAND(), _xlfn.POISSON.DIST({0,1,2,3,4,5,6,7,8,9},$O17, TRUE),1), 0)</f>
        <v>1</v>
      </c>
      <c r="BN17" s="9" cm="1">
        <f t="array" aca="1" ref="BN17" ca="1">_xlfn.IFNA(MATCH(RAND(), _xlfn.POISSON.DIST({0,1,2,3,4,5,6,7,8,9},$O17, TRUE),1), 0)</f>
        <v>1</v>
      </c>
      <c r="BP17" s="9" cm="1">
        <f t="array" aca="1" ref="BP17" ca="1">_xlfn.IFNA(MATCH(RAND(), _xlfn.POISSON.DIST({0,1,2,3,4,5,6,7,8,9},$P17, TRUE),1), 0)</f>
        <v>0</v>
      </c>
      <c r="BQ17" s="9" cm="1">
        <f t="array" aca="1" ref="BQ17" ca="1">_xlfn.IFNA(MATCH(RAND(), _xlfn.POISSON.DIST({0,1,2,3,4,5,6,7,8,9},$P17, TRUE),1), 0)</f>
        <v>1</v>
      </c>
      <c r="BR17" s="9" cm="1">
        <f t="array" aca="1" ref="BR17" ca="1">_xlfn.IFNA(MATCH(RAND(), _xlfn.POISSON.DIST({0,1,2,3,4,5,6,7,8,9},$P17, TRUE),1), 0)</f>
        <v>0</v>
      </c>
      <c r="BS17" s="9" cm="1">
        <f t="array" aca="1" ref="BS17" ca="1">_xlfn.IFNA(MATCH(RAND(), _xlfn.POISSON.DIST({0,1,2,3,4,5,6,7,8,9},$P17, TRUE),1), 0)</f>
        <v>2</v>
      </c>
      <c r="BT17" s="9" cm="1">
        <f t="array" aca="1" ref="BT17" ca="1">_xlfn.IFNA(MATCH(RAND(), _xlfn.POISSON.DIST({0,1,2,3,4,5,6,7,8,9},$P17, TRUE),1), 0)</f>
        <v>3</v>
      </c>
      <c r="BU17" s="9" cm="1">
        <f t="array" aca="1" ref="BU17" ca="1">_xlfn.IFNA(MATCH(RAND(), _xlfn.POISSON.DIST({0,1,2,3,4,5,6,7,8,9},$P17, TRUE),1), 0)</f>
        <v>2</v>
      </c>
      <c r="BV17" s="9" cm="1">
        <f t="array" aca="1" ref="BV17" ca="1">_xlfn.IFNA(MATCH(RAND(), _xlfn.POISSON.DIST({0,1,2,3,4,5,6,7,8,9},$P17, TRUE),1), 0)</f>
        <v>2</v>
      </c>
      <c r="BW17" s="9" cm="1">
        <f t="array" aca="1" ref="BW17" ca="1">_xlfn.IFNA(MATCH(RAND(), _xlfn.POISSON.DIST({0,1,2,3,4,5,6,7,8,9},$P17, TRUE),1), 0)</f>
        <v>0</v>
      </c>
      <c r="BX17" s="9" cm="1">
        <f t="array" aca="1" ref="BX17" ca="1">_xlfn.IFNA(MATCH(RAND(), _xlfn.POISSON.DIST({0,1,2,3,4,5,6,7,8,9},$P17, TRUE),1), 0)</f>
        <v>1</v>
      </c>
      <c r="BY17" s="9" cm="1">
        <f t="array" aca="1" ref="BY17" ca="1">_xlfn.IFNA(MATCH(RAND(), _xlfn.POISSON.DIST({0,1,2,3,4,5,6,7,8,9},$P17, TRUE),1), 0)</f>
        <v>0</v>
      </c>
      <c r="BZ17" s="9" cm="1">
        <f t="array" aca="1" ref="BZ17" ca="1">_xlfn.IFNA(MATCH(RAND(), _xlfn.POISSON.DIST({0,1,2,3,4,5,6,7,8,9},$P17, TRUE),1), 0)</f>
        <v>0</v>
      </c>
      <c r="CA17" s="9" cm="1">
        <f t="array" aca="1" ref="CA17" ca="1">_xlfn.IFNA(MATCH(RAND(), _xlfn.POISSON.DIST({0,1,2,3,4,5,6,7,8,9},$P17, TRUE),1), 0)</f>
        <v>0</v>
      </c>
      <c r="CB17" s="9" cm="1">
        <f t="array" aca="1" ref="CB17" ca="1">_xlfn.IFNA(MATCH(RAND(), _xlfn.POISSON.DIST({0,1,2,3,4,5,6,7,8,9},$P17, TRUE),1), 0)</f>
        <v>0</v>
      </c>
      <c r="CC17" s="9" cm="1">
        <f t="array" aca="1" ref="CC17" ca="1">_xlfn.IFNA(MATCH(RAND(), _xlfn.POISSON.DIST({0,1,2,3,4,5,6,7,8,9},$P17, TRUE),1), 0)</f>
        <v>1</v>
      </c>
      <c r="CD17" s="9" cm="1">
        <f t="array" aca="1" ref="CD17" ca="1">_xlfn.IFNA(MATCH(RAND(), _xlfn.POISSON.DIST({0,1,2,3,4,5,6,7,8,9},$P17, TRUE),1), 0)</f>
        <v>1</v>
      </c>
      <c r="CE17" s="9" cm="1">
        <f t="array" aca="1" ref="CE17" ca="1">_xlfn.IFNA(MATCH(RAND(), _xlfn.POISSON.DIST({0,1,2,3,4,5,6,7,8,9},$P17, TRUE),1), 0)</f>
        <v>0</v>
      </c>
      <c r="CF17" s="9" cm="1">
        <f t="array" aca="1" ref="CF17" ca="1">_xlfn.IFNA(MATCH(RAND(), _xlfn.POISSON.DIST({0,1,2,3,4,5,6,7,8,9},$P17, TRUE),1), 0)</f>
        <v>2</v>
      </c>
      <c r="CG17" s="9" cm="1">
        <f t="array" aca="1" ref="CG17" ca="1">_xlfn.IFNA(MATCH(RAND(), _xlfn.POISSON.DIST({0,1,2,3,4,5,6,7,8,9},$P17, TRUE),1), 0)</f>
        <v>0</v>
      </c>
      <c r="CH17" s="9" cm="1">
        <f t="array" aca="1" ref="CH17" ca="1">_xlfn.IFNA(MATCH(RAND(), _xlfn.POISSON.DIST({0,1,2,3,4,5,6,7,8,9},$P17, TRUE),1), 0)</f>
        <v>1</v>
      </c>
      <c r="CI17" s="9" cm="1">
        <f t="array" aca="1" ref="CI17" ca="1">_xlfn.IFNA(MATCH(RAND(), _xlfn.POISSON.DIST({0,1,2,3,4,5,6,7,8,9},$P17, TRUE),1), 0)</f>
        <v>2</v>
      </c>
      <c r="CJ17" s="9" cm="1">
        <f t="array" aca="1" ref="CJ17" ca="1">_xlfn.IFNA(MATCH(RAND(), _xlfn.POISSON.DIST({0,1,2,3,4,5,6,7,8,9},$P17, TRUE),1), 0)</f>
        <v>2</v>
      </c>
      <c r="CK17" s="9" cm="1">
        <f t="array" aca="1" ref="CK17" ca="1">_xlfn.IFNA(MATCH(RAND(), _xlfn.POISSON.DIST({0,1,2,3,4,5,6,7,8,9},$P17, TRUE),1), 0)</f>
        <v>1</v>
      </c>
      <c r="CL17" s="9" cm="1">
        <f t="array" aca="1" ref="CL17" ca="1">_xlfn.IFNA(MATCH(RAND(), _xlfn.POISSON.DIST({0,1,2,3,4,5,6,7,8,9},$P17, TRUE),1), 0)</f>
        <v>0</v>
      </c>
      <c r="CM17" s="9" cm="1">
        <f t="array" aca="1" ref="CM17" ca="1">_xlfn.IFNA(MATCH(RAND(), _xlfn.POISSON.DIST({0,1,2,3,4,5,6,7,8,9},$P17, TRUE),1), 0)</f>
        <v>0</v>
      </c>
      <c r="CN17" s="9" cm="1">
        <f t="array" aca="1" ref="CN17" ca="1">_xlfn.IFNA(MATCH(RAND(), _xlfn.POISSON.DIST({0,1,2,3,4,5,6,7,8,9},$P17, TRUE),1), 0)</f>
        <v>0</v>
      </c>
      <c r="CO17" s="9" cm="1">
        <f t="array" aca="1" ref="CO17" ca="1">_xlfn.IFNA(MATCH(RAND(), _xlfn.POISSON.DIST({0,1,2,3,4,5,6,7,8,9},$P17, TRUE),1), 0)</f>
        <v>0</v>
      </c>
      <c r="CP17" s="9" cm="1">
        <f t="array" aca="1" ref="CP17" ca="1">_xlfn.IFNA(MATCH(RAND(), _xlfn.POISSON.DIST({0,1,2,3,4,5,6,7,8,9},$P17, TRUE),1), 0)</f>
        <v>1</v>
      </c>
      <c r="CQ17" s="9" cm="1">
        <f t="array" aca="1" ref="CQ17" ca="1">_xlfn.IFNA(MATCH(RAND(), _xlfn.POISSON.DIST({0,1,2,3,4,5,6,7,8,9},$P17, TRUE),1), 0)</f>
        <v>1</v>
      </c>
      <c r="CR17" s="9" cm="1">
        <f t="array" aca="1" ref="CR17" ca="1">_xlfn.IFNA(MATCH(RAND(), _xlfn.POISSON.DIST({0,1,2,3,4,5,6,7,8,9},$P17, TRUE),1), 0)</f>
        <v>1</v>
      </c>
      <c r="CS17" s="9" cm="1">
        <f t="array" aca="1" ref="CS17" ca="1">_xlfn.IFNA(MATCH(RAND(), _xlfn.POISSON.DIST({0,1,2,3,4,5,6,7,8,9},$P17, TRUE),1), 0)</f>
        <v>2</v>
      </c>
      <c r="CT17" s="9" cm="1">
        <f t="array" aca="1" ref="CT17" ca="1">_xlfn.IFNA(MATCH(RAND(), _xlfn.POISSON.DIST({0,1,2,3,4,5,6,7,8,9},$P17, TRUE),1), 0)</f>
        <v>1</v>
      </c>
      <c r="CU17" s="9" cm="1">
        <f t="array" aca="1" ref="CU17" ca="1">_xlfn.IFNA(MATCH(RAND(), _xlfn.POISSON.DIST({0,1,2,3,4,5,6,7,8,9},$P17, TRUE),1), 0)</f>
        <v>1</v>
      </c>
      <c r="CV17" s="9" cm="1">
        <f t="array" aca="1" ref="CV17" ca="1">_xlfn.IFNA(MATCH(RAND(), _xlfn.POISSON.DIST({0,1,2,3,4,5,6,7,8,9},$P17, TRUE),1), 0)</f>
        <v>2</v>
      </c>
      <c r="CW17" s="9" cm="1">
        <f t="array" aca="1" ref="CW17" ca="1">_xlfn.IFNA(MATCH(RAND(), _xlfn.POISSON.DIST({0,1,2,3,4,5,6,7,8,9},$P17, TRUE),1), 0)</f>
        <v>5</v>
      </c>
      <c r="CX17" s="9" cm="1">
        <f t="array" aca="1" ref="CX17" ca="1">_xlfn.IFNA(MATCH(RAND(), _xlfn.POISSON.DIST({0,1,2,3,4,5,6,7,8,9},$P17, TRUE),1), 0)</f>
        <v>0</v>
      </c>
      <c r="CY17" s="9" cm="1">
        <f t="array" aca="1" ref="CY17" ca="1">_xlfn.IFNA(MATCH(RAND(), _xlfn.POISSON.DIST({0,1,2,3,4,5,6,7,8,9},$P17, TRUE),1), 0)</f>
        <v>0</v>
      </c>
      <c r="CZ17" s="9" cm="1">
        <f t="array" aca="1" ref="CZ17" ca="1">_xlfn.IFNA(MATCH(RAND(), _xlfn.POISSON.DIST({0,1,2,3,4,5,6,7,8,9},$P17, TRUE),1), 0)</f>
        <v>2</v>
      </c>
      <c r="DA17" s="9" cm="1">
        <f t="array" aca="1" ref="DA17" ca="1">_xlfn.IFNA(MATCH(RAND(), _xlfn.POISSON.DIST({0,1,2,3,4,5,6,7,8,9},$P17, TRUE),1), 0)</f>
        <v>0</v>
      </c>
      <c r="DB17" s="9" cm="1">
        <f t="array" aca="1" ref="DB17" ca="1">_xlfn.IFNA(MATCH(RAND(), _xlfn.POISSON.DIST({0,1,2,3,4,5,6,7,8,9},$P17, TRUE),1), 0)</f>
        <v>2</v>
      </c>
      <c r="DC17" s="9" cm="1">
        <f t="array" aca="1" ref="DC17" ca="1">_xlfn.IFNA(MATCH(RAND(), _xlfn.POISSON.DIST({0,1,2,3,4,5,6,7,8,9},$P17, TRUE),1), 0)</f>
        <v>0</v>
      </c>
      <c r="DD17" s="9" cm="1">
        <f t="array" aca="1" ref="DD17" ca="1">_xlfn.IFNA(MATCH(RAND(), _xlfn.POISSON.DIST({0,1,2,3,4,5,6,7,8,9},$P17, TRUE),1), 0)</f>
        <v>0</v>
      </c>
      <c r="DE17" s="9" cm="1">
        <f t="array" aca="1" ref="DE17" ca="1">_xlfn.IFNA(MATCH(RAND(), _xlfn.POISSON.DIST({0,1,2,3,4,5,6,7,8,9},$P17, TRUE),1), 0)</f>
        <v>1</v>
      </c>
      <c r="DF17" s="9" cm="1">
        <f t="array" aca="1" ref="DF17" ca="1">_xlfn.IFNA(MATCH(RAND(), _xlfn.POISSON.DIST({0,1,2,3,4,5,6,7,8,9},$P17, TRUE),1), 0)</f>
        <v>2</v>
      </c>
      <c r="DG17" s="9" cm="1">
        <f t="array" aca="1" ref="DG17" ca="1">_xlfn.IFNA(MATCH(RAND(), _xlfn.POISSON.DIST({0,1,2,3,4,5,6,7,8,9},$P17, TRUE),1), 0)</f>
        <v>2</v>
      </c>
      <c r="DH17" s="9" cm="1">
        <f t="array" aca="1" ref="DH17" ca="1">_xlfn.IFNA(MATCH(RAND(), _xlfn.POISSON.DIST({0,1,2,3,4,5,6,7,8,9},$P17, TRUE),1), 0)</f>
        <v>0</v>
      </c>
      <c r="DI17" s="9" cm="1">
        <f t="array" aca="1" ref="DI17" ca="1">_xlfn.IFNA(MATCH(RAND(), _xlfn.POISSON.DIST({0,1,2,3,4,5,6,7,8,9},$P17, TRUE),1), 0)</f>
        <v>0</v>
      </c>
      <c r="DJ17" s="9" cm="1">
        <f t="array" aca="1" ref="DJ17" ca="1">_xlfn.IFNA(MATCH(RAND(), _xlfn.POISSON.DIST({0,1,2,3,4,5,6,7,8,9},$P17, TRUE),1), 0)</f>
        <v>0</v>
      </c>
      <c r="DK17" s="9" cm="1">
        <f t="array" aca="1" ref="DK17" ca="1">_xlfn.IFNA(MATCH(RAND(), _xlfn.POISSON.DIST({0,1,2,3,4,5,6,7,8,9},$P17, TRUE),1), 0)</f>
        <v>2</v>
      </c>
      <c r="DL17" s="9" cm="1">
        <f t="array" aca="1" ref="DL17" ca="1">_xlfn.IFNA(MATCH(RAND(), _xlfn.POISSON.DIST({0,1,2,3,4,5,6,7,8,9},$P17, TRUE),1), 0)</f>
        <v>2</v>
      </c>
      <c r="DM17" s="9" cm="1">
        <f t="array" aca="1" ref="DM17" ca="1">_xlfn.IFNA(MATCH(RAND(), _xlfn.POISSON.DIST({0,1,2,3,4,5,6,7,8,9},$P17, TRUE),1), 0)</f>
        <v>2</v>
      </c>
      <c r="DN17" s="101"/>
      <c r="DO17" s="101"/>
      <c r="DP17" s="101"/>
      <c r="DQ17" s="101"/>
      <c r="DR17" s="101"/>
      <c r="DS17" s="2"/>
      <c r="EE17" s="35"/>
      <c r="EF17" s="35"/>
    </row>
    <row r="18" spans="2:136">
      <c r="B18" s="39"/>
      <c r="C18" s="36" t="s">
        <v>39206</v>
      </c>
      <c r="D18" s="34" t="s">
        <v>235</v>
      </c>
      <c r="E18" s="37" t="s">
        <v>236</v>
      </c>
      <c r="F18" s="38">
        <f ca="1">(AVERAGE(Q18:BN18))*(1+INDEX('Prédictions des phases de group'!$C$4:$O$36, MATCH('Matchs de cette année'!E18,'Prédictions des phases de group'!$D$4:$D$36,0),3))</f>
        <v>1.5</v>
      </c>
      <c r="G18" s="5" t="s">
        <v>237</v>
      </c>
      <c r="H18" s="38">
        <f ca="1">(AVERAGE(BP18:DM18))*(1+INDEX('Prédictions des phases de group'!$C$4:$O$36, MATCH('Matchs de cette année'!G18,'Prédictions des phases de group'!$D$4:$D$36,0),3))</f>
        <v>0.84</v>
      </c>
      <c r="I18" s="37" t="str">
        <f t="shared" ca="1" si="0"/>
        <v>Belgique</v>
      </c>
      <c r="J18" s="66"/>
      <c r="K18" s="67"/>
      <c r="L18" s="37">
        <f t="shared" ca="1" si="1"/>
        <v>1.5</v>
      </c>
      <c r="M18" s="21">
        <f t="shared" ca="1" si="2"/>
        <v>0.84</v>
      </c>
      <c r="N18" s="37" t="str">
        <f t="shared" ca="1" si="3"/>
        <v>Belgique</v>
      </c>
      <c r="O18" s="7">
        <f ca="1">(OFFSET('Annexe 3 – Buts par groupe'!$B$13,(INDEX('Annexe 1 – Données des équipes'!$B$13:$R$114,MATCH(G18,'Annexe 1 – Données des équipes'!$B$13:$B$114,0),4)/10),(INDEX('Annexe 1 – Données des équipes'!$B$13:$R$114,MATCH(E18,'Annexe 1 – Données des équipes'!$B$13:$B$114,0),4)/10)))</f>
        <v>1.6666666666666667</v>
      </c>
      <c r="P18" s="7">
        <f t="array" aca="1" ref="P18" ca="1">OFFSET('Annexe 3 – Buts par groupe'!$B$13,(INDEX('Annexe 1 – Données des équipes'!$B$13:$R$114, MATCH(E18,'Annexe 1 – Données des équipes'!$B$13:$B$114,0),4)/10), (INDEX('Annexe 1 – Données des équipes'!$B$13:$R$114, MATCH(G18, 'Annexe 1 – Données des équipes'!$B$13:$B$114,0),4)/10))</f>
        <v>0.87878787878787878</v>
      </c>
      <c r="Q18" s="9" cm="1">
        <f t="array" aca="1" ref="Q18" ca="1">_xlfn.IFNA(MATCH(RAND(), _xlfn.POISSON.DIST({0,1,2,3,4,5,6,7,8,9},$O18, TRUE),1), 0)</f>
        <v>3</v>
      </c>
      <c r="R18" s="9" cm="1">
        <f t="array" aca="1" ref="R18" ca="1">_xlfn.IFNA(MATCH(RAND(), _xlfn.POISSON.DIST({0,1,2,3,4,5,6,7,8,9},$O18, TRUE),1), 0)</f>
        <v>0</v>
      </c>
      <c r="S18" s="9" cm="1">
        <f t="array" aca="1" ref="S18" ca="1">_xlfn.IFNA(MATCH(RAND(), _xlfn.POISSON.DIST({0,1,2,3,4,5,6,7,8,9},$O18, TRUE),1), 0)</f>
        <v>4</v>
      </c>
      <c r="T18" s="9" cm="1">
        <f t="array" aca="1" ref="T18" ca="1">_xlfn.IFNA(MATCH(RAND(), _xlfn.POISSON.DIST({0,1,2,3,4,5,6,7,8,9},$O18, TRUE),1), 0)</f>
        <v>0</v>
      </c>
      <c r="U18" s="9" cm="1">
        <f t="array" aca="1" ref="U18" ca="1">_xlfn.IFNA(MATCH(RAND(), _xlfn.POISSON.DIST({0,1,2,3,4,5,6,7,8,9},$O18, TRUE),1), 0)</f>
        <v>2</v>
      </c>
      <c r="V18" s="9" cm="1">
        <f t="array" aca="1" ref="V18" ca="1">_xlfn.IFNA(MATCH(RAND(), _xlfn.POISSON.DIST({0,1,2,3,4,5,6,7,8,9},$O18, TRUE),1), 0)</f>
        <v>2</v>
      </c>
      <c r="W18" s="9" cm="1">
        <f t="array" aca="1" ref="W18" ca="1">_xlfn.IFNA(MATCH(RAND(), _xlfn.POISSON.DIST({0,1,2,3,4,5,6,7,8,9},$O18, TRUE),1), 0)</f>
        <v>0</v>
      </c>
      <c r="X18" s="9" cm="1">
        <f t="array" aca="1" ref="X18" ca="1">_xlfn.IFNA(MATCH(RAND(), _xlfn.POISSON.DIST({0,1,2,3,4,5,6,7,8,9},$O18, TRUE),1), 0)</f>
        <v>3</v>
      </c>
      <c r="Y18" s="9" cm="1">
        <f t="array" aca="1" ref="Y18" ca="1">_xlfn.IFNA(MATCH(RAND(), _xlfn.POISSON.DIST({0,1,2,3,4,5,6,7,8,9},$O18, TRUE),1), 0)</f>
        <v>4</v>
      </c>
      <c r="Z18" s="9" cm="1">
        <f t="array" aca="1" ref="Z18" ca="1">_xlfn.IFNA(MATCH(RAND(), _xlfn.POISSON.DIST({0,1,2,3,4,5,6,7,8,9},$O18, TRUE),1), 0)</f>
        <v>3</v>
      </c>
      <c r="AA18" s="9" cm="1">
        <f t="array" aca="1" ref="AA18" ca="1">_xlfn.IFNA(MATCH(RAND(), _xlfn.POISSON.DIST({0,1,2,3,4,5,6,7,8,9},$O18, TRUE),1), 0)</f>
        <v>0</v>
      </c>
      <c r="AB18" s="9" cm="1">
        <f t="array" aca="1" ref="AB18" ca="1">_xlfn.IFNA(MATCH(RAND(), _xlfn.POISSON.DIST({0,1,2,3,4,5,6,7,8,9},$O18, TRUE),1), 0)</f>
        <v>2</v>
      </c>
      <c r="AC18" s="9" cm="1">
        <f t="array" aca="1" ref="AC18" ca="1">_xlfn.IFNA(MATCH(RAND(), _xlfn.POISSON.DIST({0,1,2,3,4,5,6,7,8,9},$O18, TRUE),1), 0)</f>
        <v>0</v>
      </c>
      <c r="AD18" s="9" cm="1">
        <f t="array" aca="1" ref="AD18" ca="1">_xlfn.IFNA(MATCH(RAND(), _xlfn.POISSON.DIST({0,1,2,3,4,5,6,7,8,9},$O18, TRUE),1), 0)</f>
        <v>0</v>
      </c>
      <c r="AE18" s="9" cm="1">
        <f t="array" aca="1" ref="AE18" ca="1">_xlfn.IFNA(MATCH(RAND(), _xlfn.POISSON.DIST({0,1,2,3,4,5,6,7,8,9},$O18, TRUE),1), 0)</f>
        <v>2</v>
      </c>
      <c r="AF18" s="9" cm="1">
        <f t="array" aca="1" ref="AF18" ca="1">_xlfn.IFNA(MATCH(RAND(), _xlfn.POISSON.DIST({0,1,2,3,4,5,6,7,8,9},$O18, TRUE),1), 0)</f>
        <v>2</v>
      </c>
      <c r="AG18" s="9" cm="1">
        <f t="array" aca="1" ref="AG18" ca="1">_xlfn.IFNA(MATCH(RAND(), _xlfn.POISSON.DIST({0,1,2,3,4,5,6,7,8,9},$O18, TRUE),1), 0)</f>
        <v>1</v>
      </c>
      <c r="AH18" s="9" cm="1">
        <f t="array" aca="1" ref="AH18" ca="1">_xlfn.IFNA(MATCH(RAND(), _xlfn.POISSON.DIST({0,1,2,3,4,5,6,7,8,9},$O18, TRUE),1), 0)</f>
        <v>0</v>
      </c>
      <c r="AI18" s="9" cm="1">
        <f t="array" aca="1" ref="AI18" ca="1">_xlfn.IFNA(MATCH(RAND(), _xlfn.POISSON.DIST({0,1,2,3,4,5,6,7,8,9},$O18, TRUE),1), 0)</f>
        <v>1</v>
      </c>
      <c r="AJ18" s="9" cm="1">
        <f t="array" aca="1" ref="AJ18" ca="1">_xlfn.IFNA(MATCH(RAND(), _xlfn.POISSON.DIST({0,1,2,3,4,5,6,7,8,9},$O18, TRUE),1), 0)</f>
        <v>3</v>
      </c>
      <c r="AK18" s="9" cm="1">
        <f t="array" aca="1" ref="AK18" ca="1">_xlfn.IFNA(MATCH(RAND(), _xlfn.POISSON.DIST({0,1,2,3,4,5,6,7,8,9},$O18, TRUE),1), 0)</f>
        <v>4</v>
      </c>
      <c r="AL18" s="9" cm="1">
        <f t="array" aca="1" ref="AL18" ca="1">_xlfn.IFNA(MATCH(RAND(), _xlfn.POISSON.DIST({0,1,2,3,4,5,6,7,8,9},$O18, TRUE),1), 0)</f>
        <v>0</v>
      </c>
      <c r="AM18" s="9" cm="1">
        <f t="array" aca="1" ref="AM18" ca="1">_xlfn.IFNA(MATCH(RAND(), _xlfn.POISSON.DIST({0,1,2,3,4,5,6,7,8,9},$O18, TRUE),1), 0)</f>
        <v>1</v>
      </c>
      <c r="AN18" s="9" cm="1">
        <f t="array" aca="1" ref="AN18" ca="1">_xlfn.IFNA(MATCH(RAND(), _xlfn.POISSON.DIST({0,1,2,3,4,5,6,7,8,9},$O18, TRUE),1), 0)</f>
        <v>1</v>
      </c>
      <c r="AO18" s="9" cm="1">
        <f t="array" aca="1" ref="AO18" ca="1">_xlfn.IFNA(MATCH(RAND(), _xlfn.POISSON.DIST({0,1,2,3,4,5,6,7,8,9},$O18, TRUE),1), 0)</f>
        <v>2</v>
      </c>
      <c r="AP18" s="9" cm="1">
        <f t="array" aca="1" ref="AP18" ca="1">_xlfn.IFNA(MATCH(RAND(), _xlfn.POISSON.DIST({0,1,2,3,4,5,6,7,8,9},$O18, TRUE),1), 0)</f>
        <v>2</v>
      </c>
      <c r="AQ18" s="9" cm="1">
        <f t="array" aca="1" ref="AQ18" ca="1">_xlfn.IFNA(MATCH(RAND(), _xlfn.POISSON.DIST({0,1,2,3,4,5,6,7,8,9},$O18, TRUE),1), 0)</f>
        <v>0</v>
      </c>
      <c r="AR18" s="9" cm="1">
        <f t="array" aca="1" ref="AR18" ca="1">_xlfn.IFNA(MATCH(RAND(), _xlfn.POISSON.DIST({0,1,2,3,4,5,6,7,8,9},$O18, TRUE),1), 0)</f>
        <v>0</v>
      </c>
      <c r="AS18" s="9" cm="1">
        <f t="array" aca="1" ref="AS18" ca="1">_xlfn.IFNA(MATCH(RAND(), _xlfn.POISSON.DIST({0,1,2,3,4,5,6,7,8,9},$O18, TRUE),1), 0)</f>
        <v>2</v>
      </c>
      <c r="AT18" s="9" cm="1">
        <f t="array" aca="1" ref="AT18" ca="1">_xlfn.IFNA(MATCH(RAND(), _xlfn.POISSON.DIST({0,1,2,3,4,5,6,7,8,9},$O18, TRUE),1), 0)</f>
        <v>1</v>
      </c>
      <c r="AU18" s="9" cm="1">
        <f t="array" aca="1" ref="AU18" ca="1">_xlfn.IFNA(MATCH(RAND(), _xlfn.POISSON.DIST({0,1,2,3,4,5,6,7,8,9},$O18, TRUE),1), 0)</f>
        <v>0</v>
      </c>
      <c r="AV18" s="9" cm="1">
        <f t="array" aca="1" ref="AV18" ca="1">_xlfn.IFNA(MATCH(RAND(), _xlfn.POISSON.DIST({0,1,2,3,4,5,6,7,8,9},$O18, TRUE),1), 0)</f>
        <v>3</v>
      </c>
      <c r="AW18" s="9" cm="1">
        <f t="array" aca="1" ref="AW18" ca="1">_xlfn.IFNA(MATCH(RAND(), _xlfn.POISSON.DIST({0,1,2,3,4,5,6,7,8,9},$O18, TRUE),1), 0)</f>
        <v>2</v>
      </c>
      <c r="AX18" s="9" cm="1">
        <f t="array" aca="1" ref="AX18" ca="1">_xlfn.IFNA(MATCH(RAND(), _xlfn.POISSON.DIST({0,1,2,3,4,5,6,7,8,9},$O18, TRUE),1), 0)</f>
        <v>0</v>
      </c>
      <c r="AY18" s="9" cm="1">
        <f t="array" aca="1" ref="AY18" ca="1">_xlfn.IFNA(MATCH(RAND(), _xlfn.POISSON.DIST({0,1,2,3,4,5,6,7,8,9},$O18, TRUE),1), 0)</f>
        <v>1</v>
      </c>
      <c r="AZ18" s="9" cm="1">
        <f t="array" aca="1" ref="AZ18" ca="1">_xlfn.IFNA(MATCH(RAND(), _xlfn.POISSON.DIST({0,1,2,3,4,5,6,7,8,9},$O18, TRUE),1), 0)</f>
        <v>1</v>
      </c>
      <c r="BA18" s="9" cm="1">
        <f t="array" aca="1" ref="BA18" ca="1">_xlfn.IFNA(MATCH(RAND(), _xlfn.POISSON.DIST({0,1,2,3,4,5,6,7,8,9},$O18, TRUE),1), 0)</f>
        <v>2</v>
      </c>
      <c r="BB18" s="9" cm="1">
        <f t="array" aca="1" ref="BB18" ca="1">_xlfn.IFNA(MATCH(RAND(), _xlfn.POISSON.DIST({0,1,2,3,4,5,6,7,8,9},$O18, TRUE),1), 0)</f>
        <v>2</v>
      </c>
      <c r="BC18" s="9" cm="1">
        <f t="array" aca="1" ref="BC18" ca="1">_xlfn.IFNA(MATCH(RAND(), _xlfn.POISSON.DIST({0,1,2,3,4,5,6,7,8,9},$O18, TRUE),1), 0)</f>
        <v>1</v>
      </c>
      <c r="BD18" s="9" cm="1">
        <f t="array" aca="1" ref="BD18" ca="1">_xlfn.IFNA(MATCH(RAND(), _xlfn.POISSON.DIST({0,1,2,3,4,5,6,7,8,9},$O18, TRUE),1), 0)</f>
        <v>2</v>
      </c>
      <c r="BE18" s="9" cm="1">
        <f t="array" aca="1" ref="BE18" ca="1">_xlfn.IFNA(MATCH(RAND(), _xlfn.POISSON.DIST({0,1,2,3,4,5,6,7,8,9},$O18, TRUE),1), 0)</f>
        <v>0</v>
      </c>
      <c r="BF18" s="9" cm="1">
        <f t="array" aca="1" ref="BF18" ca="1">_xlfn.IFNA(MATCH(RAND(), _xlfn.POISSON.DIST({0,1,2,3,4,5,6,7,8,9},$O18, TRUE),1), 0)</f>
        <v>3</v>
      </c>
      <c r="BG18" s="9" cm="1">
        <f t="array" aca="1" ref="BG18" ca="1">_xlfn.IFNA(MATCH(RAND(), _xlfn.POISSON.DIST({0,1,2,3,4,5,6,7,8,9},$O18, TRUE),1), 0)</f>
        <v>0</v>
      </c>
      <c r="BH18" s="9" cm="1">
        <f t="array" aca="1" ref="BH18" ca="1">_xlfn.IFNA(MATCH(RAND(), _xlfn.POISSON.DIST({0,1,2,3,4,5,6,7,8,9},$O18, TRUE),1), 0)</f>
        <v>1</v>
      </c>
      <c r="BI18" s="9" cm="1">
        <f t="array" aca="1" ref="BI18" ca="1">_xlfn.IFNA(MATCH(RAND(), _xlfn.POISSON.DIST({0,1,2,3,4,5,6,7,8,9},$O18, TRUE),1), 0)</f>
        <v>2</v>
      </c>
      <c r="BJ18" s="9" cm="1">
        <f t="array" aca="1" ref="BJ18" ca="1">_xlfn.IFNA(MATCH(RAND(), _xlfn.POISSON.DIST({0,1,2,3,4,5,6,7,8,9},$O18, TRUE),1), 0)</f>
        <v>0</v>
      </c>
      <c r="BK18" s="9" cm="1">
        <f t="array" aca="1" ref="BK18" ca="1">_xlfn.IFNA(MATCH(RAND(), _xlfn.POISSON.DIST({0,1,2,3,4,5,6,7,8,9},$O18, TRUE),1), 0)</f>
        <v>0</v>
      </c>
      <c r="BL18" s="9" cm="1">
        <f t="array" aca="1" ref="BL18" ca="1">_xlfn.IFNA(MATCH(RAND(), _xlfn.POISSON.DIST({0,1,2,3,4,5,6,7,8,9},$O18, TRUE),1), 0)</f>
        <v>2</v>
      </c>
      <c r="BM18" s="9" cm="1">
        <f t="array" aca="1" ref="BM18" ca="1">_xlfn.IFNA(MATCH(RAND(), _xlfn.POISSON.DIST({0,1,2,3,4,5,6,7,8,9},$O18, TRUE),1), 0)</f>
        <v>3</v>
      </c>
      <c r="BN18" s="9" cm="1">
        <f t="array" aca="1" ref="BN18" ca="1">_xlfn.IFNA(MATCH(RAND(), _xlfn.POISSON.DIST({0,1,2,3,4,5,6,7,8,9},$O18, TRUE),1), 0)</f>
        <v>5</v>
      </c>
      <c r="BP18" s="9" cm="1">
        <f t="array" aca="1" ref="BP18" ca="1">_xlfn.IFNA(MATCH(RAND(), _xlfn.POISSON.DIST({0,1,2,3,4,5,6,7,8,9},$P18, TRUE),1), 0)</f>
        <v>2</v>
      </c>
      <c r="BQ18" s="9" cm="1">
        <f t="array" aca="1" ref="BQ18" ca="1">_xlfn.IFNA(MATCH(RAND(), _xlfn.POISSON.DIST({0,1,2,3,4,5,6,7,8,9},$P18, TRUE),1), 0)</f>
        <v>1</v>
      </c>
      <c r="BR18" s="9" cm="1">
        <f t="array" aca="1" ref="BR18" ca="1">_xlfn.IFNA(MATCH(RAND(), _xlfn.POISSON.DIST({0,1,2,3,4,5,6,7,8,9},$P18, TRUE),1), 0)</f>
        <v>0</v>
      </c>
      <c r="BS18" s="9" cm="1">
        <f t="array" aca="1" ref="BS18" ca="1">_xlfn.IFNA(MATCH(RAND(), _xlfn.POISSON.DIST({0,1,2,3,4,5,6,7,8,9},$P18, TRUE),1), 0)</f>
        <v>0</v>
      </c>
      <c r="BT18" s="9" cm="1">
        <f t="array" aca="1" ref="BT18" ca="1">_xlfn.IFNA(MATCH(RAND(), _xlfn.POISSON.DIST({0,1,2,3,4,5,6,7,8,9},$P18, TRUE),1), 0)</f>
        <v>1</v>
      </c>
      <c r="BU18" s="9" cm="1">
        <f t="array" aca="1" ref="BU18" ca="1">_xlfn.IFNA(MATCH(RAND(), _xlfn.POISSON.DIST({0,1,2,3,4,5,6,7,8,9},$P18, TRUE),1), 0)</f>
        <v>0</v>
      </c>
      <c r="BV18" s="9" cm="1">
        <f t="array" aca="1" ref="BV18" ca="1">_xlfn.IFNA(MATCH(RAND(), _xlfn.POISSON.DIST({0,1,2,3,4,5,6,7,8,9},$P18, TRUE),1), 0)</f>
        <v>1</v>
      </c>
      <c r="BW18" s="9" cm="1">
        <f t="array" aca="1" ref="BW18" ca="1">_xlfn.IFNA(MATCH(RAND(), _xlfn.POISSON.DIST({0,1,2,3,4,5,6,7,8,9},$P18, TRUE),1), 0)</f>
        <v>1</v>
      </c>
      <c r="BX18" s="9" cm="1">
        <f t="array" aca="1" ref="BX18" ca="1">_xlfn.IFNA(MATCH(RAND(), _xlfn.POISSON.DIST({0,1,2,3,4,5,6,7,8,9},$P18, TRUE),1), 0)</f>
        <v>0</v>
      </c>
      <c r="BY18" s="9" cm="1">
        <f t="array" aca="1" ref="BY18" ca="1">_xlfn.IFNA(MATCH(RAND(), _xlfn.POISSON.DIST({0,1,2,3,4,5,6,7,8,9},$P18, TRUE),1), 0)</f>
        <v>1</v>
      </c>
      <c r="BZ18" s="9" cm="1">
        <f t="array" aca="1" ref="BZ18" ca="1">_xlfn.IFNA(MATCH(RAND(), _xlfn.POISSON.DIST({0,1,2,3,4,5,6,7,8,9},$P18, TRUE),1), 0)</f>
        <v>1</v>
      </c>
      <c r="CA18" s="9" cm="1">
        <f t="array" aca="1" ref="CA18" ca="1">_xlfn.IFNA(MATCH(RAND(), _xlfn.POISSON.DIST({0,1,2,3,4,5,6,7,8,9},$P18, TRUE),1), 0)</f>
        <v>2</v>
      </c>
      <c r="CB18" s="9" cm="1">
        <f t="array" aca="1" ref="CB18" ca="1">_xlfn.IFNA(MATCH(RAND(), _xlfn.POISSON.DIST({0,1,2,3,4,5,6,7,8,9},$P18, TRUE),1), 0)</f>
        <v>1</v>
      </c>
      <c r="CC18" s="9" cm="1">
        <f t="array" aca="1" ref="CC18" ca="1">_xlfn.IFNA(MATCH(RAND(), _xlfn.POISSON.DIST({0,1,2,3,4,5,6,7,8,9},$P18, TRUE),1), 0)</f>
        <v>3</v>
      </c>
      <c r="CD18" s="9" cm="1">
        <f t="array" aca="1" ref="CD18" ca="1">_xlfn.IFNA(MATCH(RAND(), _xlfn.POISSON.DIST({0,1,2,3,4,5,6,7,8,9},$P18, TRUE),1), 0)</f>
        <v>1</v>
      </c>
      <c r="CE18" s="9" cm="1">
        <f t="array" aca="1" ref="CE18" ca="1">_xlfn.IFNA(MATCH(RAND(), _xlfn.POISSON.DIST({0,1,2,3,4,5,6,7,8,9},$P18, TRUE),1), 0)</f>
        <v>1</v>
      </c>
      <c r="CF18" s="9" cm="1">
        <f t="array" aca="1" ref="CF18" ca="1">_xlfn.IFNA(MATCH(RAND(), _xlfn.POISSON.DIST({0,1,2,3,4,5,6,7,8,9},$P18, TRUE),1), 0)</f>
        <v>0</v>
      </c>
      <c r="CG18" s="9" cm="1">
        <f t="array" aca="1" ref="CG18" ca="1">_xlfn.IFNA(MATCH(RAND(), _xlfn.POISSON.DIST({0,1,2,3,4,5,6,7,8,9},$P18, TRUE),1), 0)</f>
        <v>0</v>
      </c>
      <c r="CH18" s="9" cm="1">
        <f t="array" aca="1" ref="CH18" ca="1">_xlfn.IFNA(MATCH(RAND(), _xlfn.POISSON.DIST({0,1,2,3,4,5,6,7,8,9},$P18, TRUE),1), 0)</f>
        <v>2</v>
      </c>
      <c r="CI18" s="9" cm="1">
        <f t="array" aca="1" ref="CI18" ca="1">_xlfn.IFNA(MATCH(RAND(), _xlfn.POISSON.DIST({0,1,2,3,4,5,6,7,8,9},$P18, TRUE),1), 0)</f>
        <v>2</v>
      </c>
      <c r="CJ18" s="9" cm="1">
        <f t="array" aca="1" ref="CJ18" ca="1">_xlfn.IFNA(MATCH(RAND(), _xlfn.POISSON.DIST({0,1,2,3,4,5,6,7,8,9},$P18, TRUE),1), 0)</f>
        <v>1</v>
      </c>
      <c r="CK18" s="9" cm="1">
        <f t="array" aca="1" ref="CK18" ca="1">_xlfn.IFNA(MATCH(RAND(), _xlfn.POISSON.DIST({0,1,2,3,4,5,6,7,8,9},$P18, TRUE),1), 0)</f>
        <v>2</v>
      </c>
      <c r="CL18" s="9" cm="1">
        <f t="array" aca="1" ref="CL18" ca="1">_xlfn.IFNA(MATCH(RAND(), _xlfn.POISSON.DIST({0,1,2,3,4,5,6,7,8,9},$P18, TRUE),1), 0)</f>
        <v>0</v>
      </c>
      <c r="CM18" s="9" cm="1">
        <f t="array" aca="1" ref="CM18" ca="1">_xlfn.IFNA(MATCH(RAND(), _xlfn.POISSON.DIST({0,1,2,3,4,5,6,7,8,9},$P18, TRUE),1), 0)</f>
        <v>0</v>
      </c>
      <c r="CN18" s="9" cm="1">
        <f t="array" aca="1" ref="CN18" ca="1">_xlfn.IFNA(MATCH(RAND(), _xlfn.POISSON.DIST({0,1,2,3,4,5,6,7,8,9},$P18, TRUE),1), 0)</f>
        <v>0</v>
      </c>
      <c r="CO18" s="9" cm="1">
        <f t="array" aca="1" ref="CO18" ca="1">_xlfn.IFNA(MATCH(RAND(), _xlfn.POISSON.DIST({0,1,2,3,4,5,6,7,8,9},$P18, TRUE),1), 0)</f>
        <v>0</v>
      </c>
      <c r="CP18" s="9" cm="1">
        <f t="array" aca="1" ref="CP18" ca="1">_xlfn.IFNA(MATCH(RAND(), _xlfn.POISSON.DIST({0,1,2,3,4,5,6,7,8,9},$P18, TRUE),1), 0)</f>
        <v>2</v>
      </c>
      <c r="CQ18" s="9" cm="1">
        <f t="array" aca="1" ref="CQ18" ca="1">_xlfn.IFNA(MATCH(RAND(), _xlfn.POISSON.DIST({0,1,2,3,4,5,6,7,8,9},$P18, TRUE),1), 0)</f>
        <v>1</v>
      </c>
      <c r="CR18" s="9" cm="1">
        <f t="array" aca="1" ref="CR18" ca="1">_xlfn.IFNA(MATCH(RAND(), _xlfn.POISSON.DIST({0,1,2,3,4,5,6,7,8,9},$P18, TRUE),1), 0)</f>
        <v>1</v>
      </c>
      <c r="CS18" s="9" cm="1">
        <f t="array" aca="1" ref="CS18" ca="1">_xlfn.IFNA(MATCH(RAND(), _xlfn.POISSON.DIST({0,1,2,3,4,5,6,7,8,9},$P18, TRUE),1), 0)</f>
        <v>1</v>
      </c>
      <c r="CT18" s="9" cm="1">
        <f t="array" aca="1" ref="CT18" ca="1">_xlfn.IFNA(MATCH(RAND(), _xlfn.POISSON.DIST({0,1,2,3,4,5,6,7,8,9},$P18, TRUE),1), 0)</f>
        <v>3</v>
      </c>
      <c r="CU18" s="9" cm="1">
        <f t="array" aca="1" ref="CU18" ca="1">_xlfn.IFNA(MATCH(RAND(), _xlfn.POISSON.DIST({0,1,2,3,4,5,6,7,8,9},$P18, TRUE),1), 0)</f>
        <v>0</v>
      </c>
      <c r="CV18" s="9" cm="1">
        <f t="array" aca="1" ref="CV18" ca="1">_xlfn.IFNA(MATCH(RAND(), _xlfn.POISSON.DIST({0,1,2,3,4,5,6,7,8,9},$P18, TRUE),1), 0)</f>
        <v>0</v>
      </c>
      <c r="CW18" s="9" cm="1">
        <f t="array" aca="1" ref="CW18" ca="1">_xlfn.IFNA(MATCH(RAND(), _xlfn.POISSON.DIST({0,1,2,3,4,5,6,7,8,9},$P18, TRUE),1), 0)</f>
        <v>0</v>
      </c>
      <c r="CX18" s="9" cm="1">
        <f t="array" aca="1" ref="CX18" ca="1">_xlfn.IFNA(MATCH(RAND(), _xlfn.POISSON.DIST({0,1,2,3,4,5,6,7,8,9},$P18, TRUE),1), 0)</f>
        <v>0</v>
      </c>
      <c r="CY18" s="9" cm="1">
        <f t="array" aca="1" ref="CY18" ca="1">_xlfn.IFNA(MATCH(RAND(), _xlfn.POISSON.DIST({0,1,2,3,4,5,6,7,8,9},$P18, TRUE),1), 0)</f>
        <v>0</v>
      </c>
      <c r="CZ18" s="9" cm="1">
        <f t="array" aca="1" ref="CZ18" ca="1">_xlfn.IFNA(MATCH(RAND(), _xlfn.POISSON.DIST({0,1,2,3,4,5,6,7,8,9},$P18, TRUE),1), 0)</f>
        <v>0</v>
      </c>
      <c r="DA18" s="9" cm="1">
        <f t="array" aca="1" ref="DA18" ca="1">_xlfn.IFNA(MATCH(RAND(), _xlfn.POISSON.DIST({0,1,2,3,4,5,6,7,8,9},$P18, TRUE),1), 0)</f>
        <v>1</v>
      </c>
      <c r="DB18" s="9" cm="1">
        <f t="array" aca="1" ref="DB18" ca="1">_xlfn.IFNA(MATCH(RAND(), _xlfn.POISSON.DIST({0,1,2,3,4,5,6,7,8,9},$P18, TRUE),1), 0)</f>
        <v>0</v>
      </c>
      <c r="DC18" s="9" cm="1">
        <f t="array" aca="1" ref="DC18" ca="1">_xlfn.IFNA(MATCH(RAND(), _xlfn.POISSON.DIST({0,1,2,3,4,5,6,7,8,9},$P18, TRUE),1), 0)</f>
        <v>0</v>
      </c>
      <c r="DD18" s="9" cm="1">
        <f t="array" aca="1" ref="DD18" ca="1">_xlfn.IFNA(MATCH(RAND(), _xlfn.POISSON.DIST({0,1,2,3,4,5,6,7,8,9},$P18, TRUE),1), 0)</f>
        <v>0</v>
      </c>
      <c r="DE18" s="9" cm="1">
        <f t="array" aca="1" ref="DE18" ca="1">_xlfn.IFNA(MATCH(RAND(), _xlfn.POISSON.DIST({0,1,2,3,4,5,6,7,8,9},$P18, TRUE),1), 0)</f>
        <v>2</v>
      </c>
      <c r="DF18" s="9" cm="1">
        <f t="array" aca="1" ref="DF18" ca="1">_xlfn.IFNA(MATCH(RAND(), _xlfn.POISSON.DIST({0,1,2,3,4,5,6,7,8,9},$P18, TRUE),1), 0)</f>
        <v>1</v>
      </c>
      <c r="DG18" s="9" cm="1">
        <f t="array" aca="1" ref="DG18" ca="1">_xlfn.IFNA(MATCH(RAND(), _xlfn.POISSON.DIST({0,1,2,3,4,5,6,7,8,9},$P18, TRUE),1), 0)</f>
        <v>2</v>
      </c>
      <c r="DH18" s="9" cm="1">
        <f t="array" aca="1" ref="DH18" ca="1">_xlfn.IFNA(MATCH(RAND(), _xlfn.POISSON.DIST({0,1,2,3,4,5,6,7,8,9},$P18, TRUE),1), 0)</f>
        <v>1</v>
      </c>
      <c r="DI18" s="9" cm="1">
        <f t="array" aca="1" ref="DI18" ca="1">_xlfn.IFNA(MATCH(RAND(), _xlfn.POISSON.DIST({0,1,2,3,4,5,6,7,8,9},$P18, TRUE),1), 0)</f>
        <v>1</v>
      </c>
      <c r="DJ18" s="9" cm="1">
        <f t="array" aca="1" ref="DJ18" ca="1">_xlfn.IFNA(MATCH(RAND(), _xlfn.POISSON.DIST({0,1,2,3,4,5,6,7,8,9},$P18, TRUE),1), 0)</f>
        <v>2</v>
      </c>
      <c r="DK18" s="9" cm="1">
        <f t="array" aca="1" ref="DK18" ca="1">_xlfn.IFNA(MATCH(RAND(), _xlfn.POISSON.DIST({0,1,2,3,4,5,6,7,8,9},$P18, TRUE),1), 0)</f>
        <v>0</v>
      </c>
      <c r="DL18" s="9" cm="1">
        <f t="array" aca="1" ref="DL18" ca="1">_xlfn.IFNA(MATCH(RAND(), _xlfn.POISSON.DIST({0,1,2,3,4,5,6,7,8,9},$P18, TRUE),1), 0)</f>
        <v>0</v>
      </c>
      <c r="DM18" s="9" cm="1">
        <f t="array" aca="1" ref="DM18" ca="1">_xlfn.IFNA(MATCH(RAND(), _xlfn.POISSON.DIST({0,1,2,3,4,5,6,7,8,9},$P18, TRUE),1), 0)</f>
        <v>1</v>
      </c>
      <c r="DN18" s="101"/>
      <c r="DO18" s="101"/>
      <c r="DP18" s="101"/>
      <c r="DQ18" s="101"/>
      <c r="DR18" s="101"/>
      <c r="DS18" s="2"/>
      <c r="EE18" s="35"/>
      <c r="EF18" s="35"/>
    </row>
    <row r="19" spans="2:136">
      <c r="B19" s="39"/>
      <c r="C19" s="36" t="s">
        <v>39206</v>
      </c>
      <c r="D19" s="34" t="s">
        <v>238</v>
      </c>
      <c r="E19" s="37" t="s">
        <v>239</v>
      </c>
      <c r="F19" s="38">
        <f ca="1">(AVERAGE(Q19:BN19))*(1+INDEX('Prédictions des phases de group'!$C$4:$O$36, MATCH('Matchs de cette année'!E19,'Prédictions des phases de group'!$D$4:$D$36,0),3))</f>
        <v>0.68</v>
      </c>
      <c r="G19" s="5" t="s">
        <v>240</v>
      </c>
      <c r="H19" s="38">
        <f ca="1">(AVERAGE(BP19:DM19))*(1+INDEX('Prédictions des phases de group'!$C$4:$O$36, MATCH('Matchs de cette année'!G19,'Prédictions des phases de group'!$D$4:$D$36,0),3))</f>
        <v>1.92</v>
      </c>
      <c r="I19" s="37" t="str">
        <f t="shared" ca="1" si="0"/>
        <v>Angleterre</v>
      </c>
      <c r="J19" s="66"/>
      <c r="K19" s="67"/>
      <c r="L19" s="37">
        <f t="shared" ca="1" si="1"/>
        <v>0.68</v>
      </c>
      <c r="M19" s="37">
        <f t="shared" ca="1" si="2"/>
        <v>1.92</v>
      </c>
      <c r="N19" s="37" t="str">
        <f t="shared" ca="1" si="3"/>
        <v>Angleterre</v>
      </c>
      <c r="O19" s="7">
        <f ca="1">(OFFSET('Annexe 3 – Buts par groupe'!$B$13,(INDEX('Annexe 1 – Données des équipes'!$B$13:$R$114,MATCH(G19,'Annexe 1 – Données des équipes'!$B$13:$B$114,0),4)/10),(INDEX('Annexe 1 – Données des équipes'!$B$13:$R$114,MATCH(E19,'Annexe 1 – Données des équipes'!$B$13:$B$114,0),4)/10)))</f>
        <v>0.75555555555555554</v>
      </c>
      <c r="P19" s="7">
        <f t="array" aca="1" ref="P19" ca="1">OFFSET('Annexe 3 – Buts par groupe'!$B$13,(INDEX('Annexe 1 – Données des équipes'!$B$13:$R$114, MATCH(E19,'Annexe 1 – Données des équipes'!$B$13:$B$114,0),4)/10), (INDEX('Annexe 1 – Données des équipes'!$B$13:$R$114, MATCH(G19, 'Annexe 1 – Données des équipes'!$B$13:$B$114,0),4)/10))</f>
        <v>1.7466666666666666</v>
      </c>
      <c r="Q19" s="9" cm="1">
        <f t="array" aca="1" ref="Q19" ca="1">_xlfn.IFNA(MATCH(RAND(), _xlfn.POISSON.DIST({0,1,2,3,4,5,6,7,8,9},$O19, TRUE),1), 0)</f>
        <v>0</v>
      </c>
      <c r="R19" s="9" cm="1">
        <f t="array" aca="1" ref="R19" ca="1">_xlfn.IFNA(MATCH(RAND(), _xlfn.POISSON.DIST({0,1,2,3,4,5,6,7,8,9},$O19, TRUE),1), 0)</f>
        <v>3</v>
      </c>
      <c r="S19" s="9" cm="1">
        <f t="array" aca="1" ref="S19" ca="1">_xlfn.IFNA(MATCH(RAND(), _xlfn.POISSON.DIST({0,1,2,3,4,5,6,7,8,9},$O19, TRUE),1), 0)</f>
        <v>0</v>
      </c>
      <c r="T19" s="9" cm="1">
        <f t="array" aca="1" ref="T19" ca="1">_xlfn.IFNA(MATCH(RAND(), _xlfn.POISSON.DIST({0,1,2,3,4,5,6,7,8,9},$O19, TRUE),1), 0)</f>
        <v>0</v>
      </c>
      <c r="U19" s="9" cm="1">
        <f t="array" aca="1" ref="U19" ca="1">_xlfn.IFNA(MATCH(RAND(), _xlfn.POISSON.DIST({0,1,2,3,4,5,6,7,8,9},$O19, TRUE),1), 0)</f>
        <v>1</v>
      </c>
      <c r="V19" s="9" cm="1">
        <f t="array" aca="1" ref="V19" ca="1">_xlfn.IFNA(MATCH(RAND(), _xlfn.POISSON.DIST({0,1,2,3,4,5,6,7,8,9},$O19, TRUE),1), 0)</f>
        <v>0</v>
      </c>
      <c r="W19" s="9" cm="1">
        <f t="array" aca="1" ref="W19" ca="1">_xlfn.IFNA(MATCH(RAND(), _xlfn.POISSON.DIST({0,1,2,3,4,5,6,7,8,9},$O19, TRUE),1), 0)</f>
        <v>0</v>
      </c>
      <c r="X19" s="9" cm="1">
        <f t="array" aca="1" ref="X19" ca="1">_xlfn.IFNA(MATCH(RAND(), _xlfn.POISSON.DIST({0,1,2,3,4,5,6,7,8,9},$O19, TRUE),1), 0)</f>
        <v>1</v>
      </c>
      <c r="Y19" s="9" cm="1">
        <f t="array" aca="1" ref="Y19" ca="1">_xlfn.IFNA(MATCH(RAND(), _xlfn.POISSON.DIST({0,1,2,3,4,5,6,7,8,9},$O19, TRUE),1), 0)</f>
        <v>0</v>
      </c>
      <c r="Z19" s="9" cm="1">
        <f t="array" aca="1" ref="Z19" ca="1">_xlfn.IFNA(MATCH(RAND(), _xlfn.POISSON.DIST({0,1,2,3,4,5,6,7,8,9},$O19, TRUE),1), 0)</f>
        <v>1</v>
      </c>
      <c r="AA19" s="9" cm="1">
        <f t="array" aca="1" ref="AA19" ca="1">_xlfn.IFNA(MATCH(RAND(), _xlfn.POISSON.DIST({0,1,2,3,4,5,6,7,8,9},$O19, TRUE),1), 0)</f>
        <v>0</v>
      </c>
      <c r="AB19" s="9" cm="1">
        <f t="array" aca="1" ref="AB19" ca="1">_xlfn.IFNA(MATCH(RAND(), _xlfn.POISSON.DIST({0,1,2,3,4,5,6,7,8,9},$O19, TRUE),1), 0)</f>
        <v>1</v>
      </c>
      <c r="AC19" s="9" cm="1">
        <f t="array" aca="1" ref="AC19" ca="1">_xlfn.IFNA(MATCH(RAND(), _xlfn.POISSON.DIST({0,1,2,3,4,5,6,7,8,9},$O19, TRUE),1), 0)</f>
        <v>0</v>
      </c>
      <c r="AD19" s="9" cm="1">
        <f t="array" aca="1" ref="AD19" ca="1">_xlfn.IFNA(MATCH(RAND(), _xlfn.POISSON.DIST({0,1,2,3,4,5,6,7,8,9},$O19, TRUE),1), 0)</f>
        <v>0</v>
      </c>
      <c r="AE19" s="9" cm="1">
        <f t="array" aca="1" ref="AE19" ca="1">_xlfn.IFNA(MATCH(RAND(), _xlfn.POISSON.DIST({0,1,2,3,4,5,6,7,8,9},$O19, TRUE),1), 0)</f>
        <v>0</v>
      </c>
      <c r="AF19" s="9" cm="1">
        <f t="array" aca="1" ref="AF19" ca="1">_xlfn.IFNA(MATCH(RAND(), _xlfn.POISSON.DIST({0,1,2,3,4,5,6,7,8,9},$O19, TRUE),1), 0)</f>
        <v>1</v>
      </c>
      <c r="AG19" s="9" cm="1">
        <f t="array" aca="1" ref="AG19" ca="1">_xlfn.IFNA(MATCH(RAND(), _xlfn.POISSON.DIST({0,1,2,3,4,5,6,7,8,9},$O19, TRUE),1), 0)</f>
        <v>0</v>
      </c>
      <c r="AH19" s="9" cm="1">
        <f t="array" aca="1" ref="AH19" ca="1">_xlfn.IFNA(MATCH(RAND(), _xlfn.POISSON.DIST({0,1,2,3,4,5,6,7,8,9},$O19, TRUE),1), 0)</f>
        <v>1</v>
      </c>
      <c r="AI19" s="9" cm="1">
        <f t="array" aca="1" ref="AI19" ca="1">_xlfn.IFNA(MATCH(RAND(), _xlfn.POISSON.DIST({0,1,2,3,4,5,6,7,8,9},$O19, TRUE),1), 0)</f>
        <v>0</v>
      </c>
      <c r="AJ19" s="9" cm="1">
        <f t="array" aca="1" ref="AJ19" ca="1">_xlfn.IFNA(MATCH(RAND(), _xlfn.POISSON.DIST({0,1,2,3,4,5,6,7,8,9},$O19, TRUE),1), 0)</f>
        <v>3</v>
      </c>
      <c r="AK19" s="9" cm="1">
        <f t="array" aca="1" ref="AK19" ca="1">_xlfn.IFNA(MATCH(RAND(), _xlfn.POISSON.DIST({0,1,2,3,4,5,6,7,8,9},$O19, TRUE),1), 0)</f>
        <v>1</v>
      </c>
      <c r="AL19" s="9" cm="1">
        <f t="array" aca="1" ref="AL19" ca="1">_xlfn.IFNA(MATCH(RAND(), _xlfn.POISSON.DIST({0,1,2,3,4,5,6,7,8,9},$O19, TRUE),1), 0)</f>
        <v>1</v>
      </c>
      <c r="AM19" s="9" cm="1">
        <f t="array" aca="1" ref="AM19" ca="1">_xlfn.IFNA(MATCH(RAND(), _xlfn.POISSON.DIST({0,1,2,3,4,5,6,7,8,9},$O19, TRUE),1), 0)</f>
        <v>0</v>
      </c>
      <c r="AN19" s="9" cm="1">
        <f t="array" aca="1" ref="AN19" ca="1">_xlfn.IFNA(MATCH(RAND(), _xlfn.POISSON.DIST({0,1,2,3,4,5,6,7,8,9},$O19, TRUE),1), 0)</f>
        <v>0</v>
      </c>
      <c r="AO19" s="9" cm="1">
        <f t="array" aca="1" ref="AO19" ca="1">_xlfn.IFNA(MATCH(RAND(), _xlfn.POISSON.DIST({0,1,2,3,4,5,6,7,8,9},$O19, TRUE),1), 0)</f>
        <v>2</v>
      </c>
      <c r="AP19" s="9" cm="1">
        <f t="array" aca="1" ref="AP19" ca="1">_xlfn.IFNA(MATCH(RAND(), _xlfn.POISSON.DIST({0,1,2,3,4,5,6,7,8,9},$O19, TRUE),1), 0)</f>
        <v>0</v>
      </c>
      <c r="AQ19" s="9" cm="1">
        <f t="array" aca="1" ref="AQ19" ca="1">_xlfn.IFNA(MATCH(RAND(), _xlfn.POISSON.DIST({0,1,2,3,4,5,6,7,8,9},$O19, TRUE),1), 0)</f>
        <v>1</v>
      </c>
      <c r="AR19" s="9" cm="1">
        <f t="array" aca="1" ref="AR19" ca="1">_xlfn.IFNA(MATCH(RAND(), _xlfn.POISSON.DIST({0,1,2,3,4,5,6,7,8,9},$O19, TRUE),1), 0)</f>
        <v>0</v>
      </c>
      <c r="AS19" s="9" cm="1">
        <f t="array" aca="1" ref="AS19" ca="1">_xlfn.IFNA(MATCH(RAND(), _xlfn.POISSON.DIST({0,1,2,3,4,5,6,7,8,9},$O19, TRUE),1), 0)</f>
        <v>2</v>
      </c>
      <c r="AT19" s="9" cm="1">
        <f t="array" aca="1" ref="AT19" ca="1">_xlfn.IFNA(MATCH(RAND(), _xlfn.POISSON.DIST({0,1,2,3,4,5,6,7,8,9},$O19, TRUE),1), 0)</f>
        <v>0</v>
      </c>
      <c r="AU19" s="9" cm="1">
        <f t="array" aca="1" ref="AU19" ca="1">_xlfn.IFNA(MATCH(RAND(), _xlfn.POISSON.DIST({0,1,2,3,4,5,6,7,8,9},$O19, TRUE),1), 0)</f>
        <v>0</v>
      </c>
      <c r="AV19" s="9" cm="1">
        <f t="array" aca="1" ref="AV19" ca="1">_xlfn.IFNA(MATCH(RAND(), _xlfn.POISSON.DIST({0,1,2,3,4,5,6,7,8,9},$O19, TRUE),1), 0)</f>
        <v>0</v>
      </c>
      <c r="AW19" s="9" cm="1">
        <f t="array" aca="1" ref="AW19" ca="1">_xlfn.IFNA(MATCH(RAND(), _xlfn.POISSON.DIST({0,1,2,3,4,5,6,7,8,9},$O19, TRUE),1), 0)</f>
        <v>0</v>
      </c>
      <c r="AX19" s="9" cm="1">
        <f t="array" aca="1" ref="AX19" ca="1">_xlfn.IFNA(MATCH(RAND(), _xlfn.POISSON.DIST({0,1,2,3,4,5,6,7,8,9},$O19, TRUE),1), 0)</f>
        <v>1</v>
      </c>
      <c r="AY19" s="9" cm="1">
        <f t="array" aca="1" ref="AY19" ca="1">_xlfn.IFNA(MATCH(RAND(), _xlfn.POISSON.DIST({0,1,2,3,4,5,6,7,8,9},$O19, TRUE),1), 0)</f>
        <v>0</v>
      </c>
      <c r="AZ19" s="9" cm="1">
        <f t="array" aca="1" ref="AZ19" ca="1">_xlfn.IFNA(MATCH(RAND(), _xlfn.POISSON.DIST({0,1,2,3,4,5,6,7,8,9},$O19, TRUE),1), 0)</f>
        <v>0</v>
      </c>
      <c r="BA19" s="9" cm="1">
        <f t="array" aca="1" ref="BA19" ca="1">_xlfn.IFNA(MATCH(RAND(), _xlfn.POISSON.DIST({0,1,2,3,4,5,6,7,8,9},$O19, TRUE),1), 0)</f>
        <v>1</v>
      </c>
      <c r="BB19" s="9" cm="1">
        <f t="array" aca="1" ref="BB19" ca="1">_xlfn.IFNA(MATCH(RAND(), _xlfn.POISSON.DIST({0,1,2,3,4,5,6,7,8,9},$O19, TRUE),1), 0)</f>
        <v>0</v>
      </c>
      <c r="BC19" s="9" cm="1">
        <f t="array" aca="1" ref="BC19" ca="1">_xlfn.IFNA(MATCH(RAND(), _xlfn.POISSON.DIST({0,1,2,3,4,5,6,7,8,9},$O19, TRUE),1), 0)</f>
        <v>1</v>
      </c>
      <c r="BD19" s="9" cm="1">
        <f t="array" aca="1" ref="BD19" ca="1">_xlfn.IFNA(MATCH(RAND(), _xlfn.POISSON.DIST({0,1,2,3,4,5,6,7,8,9},$O19, TRUE),1), 0)</f>
        <v>3</v>
      </c>
      <c r="BE19" s="9" cm="1">
        <f t="array" aca="1" ref="BE19" ca="1">_xlfn.IFNA(MATCH(RAND(), _xlfn.POISSON.DIST({0,1,2,3,4,5,6,7,8,9},$O19, TRUE),1), 0)</f>
        <v>0</v>
      </c>
      <c r="BF19" s="9" cm="1">
        <f t="array" aca="1" ref="BF19" ca="1">_xlfn.IFNA(MATCH(RAND(), _xlfn.POISSON.DIST({0,1,2,3,4,5,6,7,8,9},$O19, TRUE),1), 0)</f>
        <v>1</v>
      </c>
      <c r="BG19" s="9" cm="1">
        <f t="array" aca="1" ref="BG19" ca="1">_xlfn.IFNA(MATCH(RAND(), _xlfn.POISSON.DIST({0,1,2,3,4,5,6,7,8,9},$O19, TRUE),1), 0)</f>
        <v>1</v>
      </c>
      <c r="BH19" s="9" cm="1">
        <f t="array" aca="1" ref="BH19" ca="1">_xlfn.IFNA(MATCH(RAND(), _xlfn.POISSON.DIST({0,1,2,3,4,5,6,7,8,9},$O19, TRUE),1), 0)</f>
        <v>1</v>
      </c>
      <c r="BI19" s="9" cm="1">
        <f t="array" aca="1" ref="BI19" ca="1">_xlfn.IFNA(MATCH(RAND(), _xlfn.POISSON.DIST({0,1,2,3,4,5,6,7,8,9},$O19, TRUE),1), 0)</f>
        <v>0</v>
      </c>
      <c r="BJ19" s="9" cm="1">
        <f t="array" aca="1" ref="BJ19" ca="1">_xlfn.IFNA(MATCH(RAND(), _xlfn.POISSON.DIST({0,1,2,3,4,5,6,7,8,9},$O19, TRUE),1), 0)</f>
        <v>2</v>
      </c>
      <c r="BK19" s="9" cm="1">
        <f t="array" aca="1" ref="BK19" ca="1">_xlfn.IFNA(MATCH(RAND(), _xlfn.POISSON.DIST({0,1,2,3,4,5,6,7,8,9},$O19, TRUE),1), 0)</f>
        <v>2</v>
      </c>
      <c r="BL19" s="9" cm="1">
        <f t="array" aca="1" ref="BL19" ca="1">_xlfn.IFNA(MATCH(RAND(), _xlfn.POISSON.DIST({0,1,2,3,4,5,6,7,8,9},$O19, TRUE),1), 0)</f>
        <v>1</v>
      </c>
      <c r="BM19" s="9" cm="1">
        <f t="array" aca="1" ref="BM19" ca="1">_xlfn.IFNA(MATCH(RAND(), _xlfn.POISSON.DIST({0,1,2,3,4,5,6,7,8,9},$O19, TRUE),1), 0)</f>
        <v>1</v>
      </c>
      <c r="BN19" s="9" cm="1">
        <f t="array" aca="1" ref="BN19" ca="1">_xlfn.IFNA(MATCH(RAND(), _xlfn.POISSON.DIST({0,1,2,3,4,5,6,7,8,9},$O19, TRUE),1), 0)</f>
        <v>0</v>
      </c>
      <c r="BP19" s="9" cm="1">
        <f t="array" aca="1" ref="BP19" ca="1">_xlfn.IFNA(MATCH(RAND(), _xlfn.POISSON.DIST({0,1,2,3,4,5,6,7,8,9},$P19, TRUE),1), 0)</f>
        <v>2</v>
      </c>
      <c r="BQ19" s="9" cm="1">
        <f t="array" aca="1" ref="BQ19" ca="1">_xlfn.IFNA(MATCH(RAND(), _xlfn.POISSON.DIST({0,1,2,3,4,5,6,7,8,9},$P19, TRUE),1), 0)</f>
        <v>1</v>
      </c>
      <c r="BR19" s="9" cm="1">
        <f t="array" aca="1" ref="BR19" ca="1">_xlfn.IFNA(MATCH(RAND(), _xlfn.POISSON.DIST({0,1,2,3,4,5,6,7,8,9},$P19, TRUE),1), 0)</f>
        <v>4</v>
      </c>
      <c r="BS19" s="9" cm="1">
        <f t="array" aca="1" ref="BS19" ca="1">_xlfn.IFNA(MATCH(RAND(), _xlfn.POISSON.DIST({0,1,2,3,4,5,6,7,8,9},$P19, TRUE),1), 0)</f>
        <v>2</v>
      </c>
      <c r="BT19" s="9" cm="1">
        <f t="array" aca="1" ref="BT19" ca="1">_xlfn.IFNA(MATCH(RAND(), _xlfn.POISSON.DIST({0,1,2,3,4,5,6,7,8,9},$P19, TRUE),1), 0)</f>
        <v>3</v>
      </c>
      <c r="BU19" s="9" cm="1">
        <f t="array" aca="1" ref="BU19" ca="1">_xlfn.IFNA(MATCH(RAND(), _xlfn.POISSON.DIST({0,1,2,3,4,5,6,7,8,9},$P19, TRUE),1), 0)</f>
        <v>1</v>
      </c>
      <c r="BV19" s="9" cm="1">
        <f t="array" aca="1" ref="BV19" ca="1">_xlfn.IFNA(MATCH(RAND(), _xlfn.POISSON.DIST({0,1,2,3,4,5,6,7,8,9},$P19, TRUE),1), 0)</f>
        <v>2</v>
      </c>
      <c r="BW19" s="9" cm="1">
        <f t="array" aca="1" ref="BW19" ca="1">_xlfn.IFNA(MATCH(RAND(), _xlfn.POISSON.DIST({0,1,2,3,4,5,6,7,8,9},$P19, TRUE),1), 0)</f>
        <v>3</v>
      </c>
      <c r="BX19" s="9" cm="1">
        <f t="array" aca="1" ref="BX19" ca="1">_xlfn.IFNA(MATCH(RAND(), _xlfn.POISSON.DIST({0,1,2,3,4,5,6,7,8,9},$P19, TRUE),1), 0)</f>
        <v>2</v>
      </c>
      <c r="BY19" s="9" cm="1">
        <f t="array" aca="1" ref="BY19" ca="1">_xlfn.IFNA(MATCH(RAND(), _xlfn.POISSON.DIST({0,1,2,3,4,5,6,7,8,9},$P19, TRUE),1), 0)</f>
        <v>3</v>
      </c>
      <c r="BZ19" s="9" cm="1">
        <f t="array" aca="1" ref="BZ19" ca="1">_xlfn.IFNA(MATCH(RAND(), _xlfn.POISSON.DIST({0,1,2,3,4,5,6,7,8,9},$P19, TRUE),1), 0)</f>
        <v>1</v>
      </c>
      <c r="CA19" s="9" cm="1">
        <f t="array" aca="1" ref="CA19" ca="1">_xlfn.IFNA(MATCH(RAND(), _xlfn.POISSON.DIST({0,1,2,3,4,5,6,7,8,9},$P19, TRUE),1), 0)</f>
        <v>1</v>
      </c>
      <c r="CB19" s="9" cm="1">
        <f t="array" aca="1" ref="CB19" ca="1">_xlfn.IFNA(MATCH(RAND(), _xlfn.POISSON.DIST({0,1,2,3,4,5,6,7,8,9},$P19, TRUE),1), 0)</f>
        <v>4</v>
      </c>
      <c r="CC19" s="9" cm="1">
        <f t="array" aca="1" ref="CC19" ca="1">_xlfn.IFNA(MATCH(RAND(), _xlfn.POISSON.DIST({0,1,2,3,4,5,6,7,8,9},$P19, TRUE),1), 0)</f>
        <v>0</v>
      </c>
      <c r="CD19" s="9" cm="1">
        <f t="array" aca="1" ref="CD19" ca="1">_xlfn.IFNA(MATCH(RAND(), _xlfn.POISSON.DIST({0,1,2,3,4,5,6,7,8,9},$P19, TRUE),1), 0)</f>
        <v>5</v>
      </c>
      <c r="CE19" s="9" cm="1">
        <f t="array" aca="1" ref="CE19" ca="1">_xlfn.IFNA(MATCH(RAND(), _xlfn.POISSON.DIST({0,1,2,3,4,5,6,7,8,9},$P19, TRUE),1), 0)</f>
        <v>1</v>
      </c>
      <c r="CF19" s="9" cm="1">
        <f t="array" aca="1" ref="CF19" ca="1">_xlfn.IFNA(MATCH(RAND(), _xlfn.POISSON.DIST({0,1,2,3,4,5,6,7,8,9},$P19, TRUE),1), 0)</f>
        <v>2</v>
      </c>
      <c r="CG19" s="9" cm="1">
        <f t="array" aca="1" ref="CG19" ca="1">_xlfn.IFNA(MATCH(RAND(), _xlfn.POISSON.DIST({0,1,2,3,4,5,6,7,8,9},$P19, TRUE),1), 0)</f>
        <v>2</v>
      </c>
      <c r="CH19" s="9" cm="1">
        <f t="array" aca="1" ref="CH19" ca="1">_xlfn.IFNA(MATCH(RAND(), _xlfn.POISSON.DIST({0,1,2,3,4,5,6,7,8,9},$P19, TRUE),1), 0)</f>
        <v>1</v>
      </c>
      <c r="CI19" s="9" cm="1">
        <f t="array" aca="1" ref="CI19" ca="1">_xlfn.IFNA(MATCH(RAND(), _xlfn.POISSON.DIST({0,1,2,3,4,5,6,7,8,9},$P19, TRUE),1), 0)</f>
        <v>4</v>
      </c>
      <c r="CJ19" s="9" cm="1">
        <f t="array" aca="1" ref="CJ19" ca="1">_xlfn.IFNA(MATCH(RAND(), _xlfn.POISSON.DIST({0,1,2,3,4,5,6,7,8,9},$P19, TRUE),1), 0)</f>
        <v>1</v>
      </c>
      <c r="CK19" s="9" cm="1">
        <f t="array" aca="1" ref="CK19" ca="1">_xlfn.IFNA(MATCH(RAND(), _xlfn.POISSON.DIST({0,1,2,3,4,5,6,7,8,9},$P19, TRUE),1), 0)</f>
        <v>2</v>
      </c>
      <c r="CL19" s="9" cm="1">
        <f t="array" aca="1" ref="CL19" ca="1">_xlfn.IFNA(MATCH(RAND(), _xlfn.POISSON.DIST({0,1,2,3,4,5,6,7,8,9},$P19, TRUE),1), 0)</f>
        <v>3</v>
      </c>
      <c r="CM19" s="9" cm="1">
        <f t="array" aca="1" ref="CM19" ca="1">_xlfn.IFNA(MATCH(RAND(), _xlfn.POISSON.DIST({0,1,2,3,4,5,6,7,8,9},$P19, TRUE),1), 0)</f>
        <v>2</v>
      </c>
      <c r="CN19" s="9" cm="1">
        <f t="array" aca="1" ref="CN19" ca="1">_xlfn.IFNA(MATCH(RAND(), _xlfn.POISSON.DIST({0,1,2,3,4,5,6,7,8,9},$P19, TRUE),1), 0)</f>
        <v>1</v>
      </c>
      <c r="CO19" s="9" cm="1">
        <f t="array" aca="1" ref="CO19" ca="1">_xlfn.IFNA(MATCH(RAND(), _xlfn.POISSON.DIST({0,1,2,3,4,5,6,7,8,9},$P19, TRUE),1), 0)</f>
        <v>3</v>
      </c>
      <c r="CP19" s="9" cm="1">
        <f t="array" aca="1" ref="CP19" ca="1">_xlfn.IFNA(MATCH(RAND(), _xlfn.POISSON.DIST({0,1,2,3,4,5,6,7,8,9},$P19, TRUE),1), 0)</f>
        <v>0</v>
      </c>
      <c r="CQ19" s="9" cm="1">
        <f t="array" aca="1" ref="CQ19" ca="1">_xlfn.IFNA(MATCH(RAND(), _xlfn.POISSON.DIST({0,1,2,3,4,5,6,7,8,9},$P19, TRUE),1), 0)</f>
        <v>0</v>
      </c>
      <c r="CR19" s="9" cm="1">
        <f t="array" aca="1" ref="CR19" ca="1">_xlfn.IFNA(MATCH(RAND(), _xlfn.POISSON.DIST({0,1,2,3,4,5,6,7,8,9},$P19, TRUE),1), 0)</f>
        <v>3</v>
      </c>
      <c r="CS19" s="9" cm="1">
        <f t="array" aca="1" ref="CS19" ca="1">_xlfn.IFNA(MATCH(RAND(), _xlfn.POISSON.DIST({0,1,2,3,4,5,6,7,8,9},$P19, TRUE),1), 0)</f>
        <v>1</v>
      </c>
      <c r="CT19" s="9" cm="1">
        <f t="array" aca="1" ref="CT19" ca="1">_xlfn.IFNA(MATCH(RAND(), _xlfn.POISSON.DIST({0,1,2,3,4,5,6,7,8,9},$P19, TRUE),1), 0)</f>
        <v>2</v>
      </c>
      <c r="CU19" s="9" cm="1">
        <f t="array" aca="1" ref="CU19" ca="1">_xlfn.IFNA(MATCH(RAND(), _xlfn.POISSON.DIST({0,1,2,3,4,5,6,7,8,9},$P19, TRUE),1), 0)</f>
        <v>1</v>
      </c>
      <c r="CV19" s="9" cm="1">
        <f t="array" aca="1" ref="CV19" ca="1">_xlfn.IFNA(MATCH(RAND(), _xlfn.POISSON.DIST({0,1,2,3,4,5,6,7,8,9},$P19, TRUE),1), 0)</f>
        <v>4</v>
      </c>
      <c r="CW19" s="9" cm="1">
        <f t="array" aca="1" ref="CW19" ca="1">_xlfn.IFNA(MATCH(RAND(), _xlfn.POISSON.DIST({0,1,2,3,4,5,6,7,8,9},$P19, TRUE),1), 0)</f>
        <v>4</v>
      </c>
      <c r="CX19" s="9" cm="1">
        <f t="array" aca="1" ref="CX19" ca="1">_xlfn.IFNA(MATCH(RAND(), _xlfn.POISSON.DIST({0,1,2,3,4,5,6,7,8,9},$P19, TRUE),1), 0)</f>
        <v>3</v>
      </c>
      <c r="CY19" s="9" cm="1">
        <f t="array" aca="1" ref="CY19" ca="1">_xlfn.IFNA(MATCH(RAND(), _xlfn.POISSON.DIST({0,1,2,3,4,5,6,7,8,9},$P19, TRUE),1), 0)</f>
        <v>3</v>
      </c>
      <c r="CZ19" s="9" cm="1">
        <f t="array" aca="1" ref="CZ19" ca="1">_xlfn.IFNA(MATCH(RAND(), _xlfn.POISSON.DIST({0,1,2,3,4,5,6,7,8,9},$P19, TRUE),1), 0)</f>
        <v>2</v>
      </c>
      <c r="DA19" s="9" cm="1">
        <f t="array" aca="1" ref="DA19" ca="1">_xlfn.IFNA(MATCH(RAND(), _xlfn.POISSON.DIST({0,1,2,3,4,5,6,7,8,9},$P19, TRUE),1), 0)</f>
        <v>1</v>
      </c>
      <c r="DB19" s="9" cm="1">
        <f t="array" aca="1" ref="DB19" ca="1">_xlfn.IFNA(MATCH(RAND(), _xlfn.POISSON.DIST({0,1,2,3,4,5,6,7,8,9},$P19, TRUE),1), 0)</f>
        <v>2</v>
      </c>
      <c r="DC19" s="9" cm="1">
        <f t="array" aca="1" ref="DC19" ca="1">_xlfn.IFNA(MATCH(RAND(), _xlfn.POISSON.DIST({0,1,2,3,4,5,6,7,8,9},$P19, TRUE),1), 0)</f>
        <v>0</v>
      </c>
      <c r="DD19" s="9" cm="1">
        <f t="array" aca="1" ref="DD19" ca="1">_xlfn.IFNA(MATCH(RAND(), _xlfn.POISSON.DIST({0,1,2,3,4,5,6,7,8,9},$P19, TRUE),1), 0)</f>
        <v>1</v>
      </c>
      <c r="DE19" s="9" cm="1">
        <f t="array" aca="1" ref="DE19" ca="1">_xlfn.IFNA(MATCH(RAND(), _xlfn.POISSON.DIST({0,1,2,3,4,5,6,7,8,9},$P19, TRUE),1), 0)</f>
        <v>2</v>
      </c>
      <c r="DF19" s="9" cm="1">
        <f t="array" aca="1" ref="DF19" ca="1">_xlfn.IFNA(MATCH(RAND(), _xlfn.POISSON.DIST({0,1,2,3,4,5,6,7,8,9},$P19, TRUE),1), 0)</f>
        <v>2</v>
      </c>
      <c r="DG19" s="9" cm="1">
        <f t="array" aca="1" ref="DG19" ca="1">_xlfn.IFNA(MATCH(RAND(), _xlfn.POISSON.DIST({0,1,2,3,4,5,6,7,8,9},$P19, TRUE),1), 0)</f>
        <v>0</v>
      </c>
      <c r="DH19" s="9" cm="1">
        <f t="array" aca="1" ref="DH19" ca="1">_xlfn.IFNA(MATCH(RAND(), _xlfn.POISSON.DIST({0,1,2,3,4,5,6,7,8,9},$P19, TRUE),1), 0)</f>
        <v>3</v>
      </c>
      <c r="DI19" s="9" cm="1">
        <f t="array" aca="1" ref="DI19" ca="1">_xlfn.IFNA(MATCH(RAND(), _xlfn.POISSON.DIST({0,1,2,3,4,5,6,7,8,9},$P19, TRUE),1), 0)</f>
        <v>0</v>
      </c>
      <c r="DJ19" s="9" cm="1">
        <f t="array" aca="1" ref="DJ19" ca="1">_xlfn.IFNA(MATCH(RAND(), _xlfn.POISSON.DIST({0,1,2,3,4,5,6,7,8,9},$P19, TRUE),1), 0)</f>
        <v>1</v>
      </c>
      <c r="DK19" s="9" cm="1">
        <f t="array" aca="1" ref="DK19" ca="1">_xlfn.IFNA(MATCH(RAND(), _xlfn.POISSON.DIST({0,1,2,3,4,5,6,7,8,9},$P19, TRUE),1), 0)</f>
        <v>1</v>
      </c>
      <c r="DL19" s="9" cm="1">
        <f t="array" aca="1" ref="DL19" ca="1">_xlfn.IFNA(MATCH(RAND(), _xlfn.POISSON.DIST({0,1,2,3,4,5,6,7,8,9},$P19, TRUE),1), 0)</f>
        <v>3</v>
      </c>
      <c r="DM19" s="9" cm="1">
        <f t="array" aca="1" ref="DM19" ca="1">_xlfn.IFNA(MATCH(RAND(), _xlfn.POISSON.DIST({0,1,2,3,4,5,6,7,8,9},$P19, TRUE),1), 0)</f>
        <v>1</v>
      </c>
      <c r="DN19" s="101"/>
      <c r="DO19" s="101"/>
      <c r="DP19" s="101"/>
      <c r="DQ19" s="101"/>
      <c r="DR19" s="101"/>
      <c r="DS19" s="2"/>
      <c r="EE19" s="35"/>
      <c r="EF19" s="35"/>
    </row>
    <row r="20" spans="2:136">
      <c r="B20" s="39"/>
      <c r="C20" s="36" t="s">
        <v>39207</v>
      </c>
      <c r="D20" s="37" t="s">
        <v>241</v>
      </c>
      <c r="E20" s="21" t="s">
        <v>242</v>
      </c>
      <c r="F20" s="38">
        <f ca="1">(AVERAGE(Q20:BN20))*(1+INDEX('Prédictions des phases de group'!$C$4:$O$36, MATCH('Matchs de cette année'!E20,'Prédictions des phases de group'!$D$4:$D$36,0),3))</f>
        <v>1.1399999999999999</v>
      </c>
      <c r="G20" s="21" t="s">
        <v>243</v>
      </c>
      <c r="H20" s="38">
        <f ca="1">(AVERAGE(BP20:DM20))*(1+INDEX('Prédictions des phases de group'!$C$4:$O$36, MATCH('Matchs de cette année'!G20,'Prédictions des phases de group'!$D$4:$D$36,0),3))</f>
        <v>1.08</v>
      </c>
      <c r="I20" s="37" t="str">
        <f t="shared" ca="1" si="0"/>
        <v>Russie</v>
      </c>
      <c r="J20" s="66"/>
      <c r="K20" s="67"/>
      <c r="L20" s="37">
        <f t="shared" ca="1" si="1"/>
        <v>1.1399999999999999</v>
      </c>
      <c r="M20" s="37">
        <f t="shared" ca="1" si="2"/>
        <v>1.08</v>
      </c>
      <c r="N20" s="37" t="str">
        <f t="shared" ca="1" si="3"/>
        <v>Russie</v>
      </c>
      <c r="O20" s="7">
        <f ca="1">(OFFSET('Annexe 3 – Buts par groupe'!$B$13,(INDEX('Annexe 1 – Données des équipes'!$B$13:$R$114,MATCH(G20,'Annexe 1 – Données des équipes'!$B$13:$B$114,0),4)/10),(INDEX('Annexe 1 – Données des équipes'!$B$13:$R$114,MATCH(E20,'Annexe 1 – Données des équipes'!$B$13:$B$114,0),4)/10)))</f>
        <v>1.1160714285714286</v>
      </c>
      <c r="P20" s="7">
        <f t="array" aca="1" ref="P20" ca="1">OFFSET('Annexe 3 – Buts par groupe'!$B$13,(INDEX('Annexe 1 – Données des équipes'!$B$13:$R$114, MATCH(E20,'Annexe 1 – Données des équipes'!$B$13:$B$114,0),4)/10), (INDEX('Annexe 1 – Données des équipes'!$B$13:$R$114, MATCH(G20, 'Annexe 1 – Données des équipes'!$B$13:$B$114,0),4)/10))</f>
        <v>1.1160714285714286</v>
      </c>
      <c r="Q20" s="9" cm="1">
        <f t="array" aca="1" ref="Q20" ca="1">_xlfn.IFNA(MATCH(RAND(), _xlfn.POISSON.DIST({0,1,2,3,4,5,6,7,8,9},$O20, TRUE),1), 0)</f>
        <v>0</v>
      </c>
      <c r="R20" s="9" cm="1">
        <f t="array" aca="1" ref="R20" ca="1">_xlfn.IFNA(MATCH(RAND(), _xlfn.POISSON.DIST({0,1,2,3,4,5,6,7,8,9},$O20, TRUE),1), 0)</f>
        <v>2</v>
      </c>
      <c r="S20" s="9" cm="1">
        <f t="array" aca="1" ref="S20" ca="1">_xlfn.IFNA(MATCH(RAND(), _xlfn.POISSON.DIST({0,1,2,3,4,5,6,7,8,9},$O20, TRUE),1), 0)</f>
        <v>0</v>
      </c>
      <c r="T20" s="9" cm="1">
        <f t="array" aca="1" ref="T20" ca="1">_xlfn.IFNA(MATCH(RAND(), _xlfn.POISSON.DIST({0,1,2,3,4,5,6,7,8,9},$O20, TRUE),1), 0)</f>
        <v>1</v>
      </c>
      <c r="U20" s="9" cm="1">
        <f t="array" aca="1" ref="U20" ca="1">_xlfn.IFNA(MATCH(RAND(), _xlfn.POISSON.DIST({0,1,2,3,4,5,6,7,8,9},$O20, TRUE),1), 0)</f>
        <v>1</v>
      </c>
      <c r="V20" s="9" cm="1">
        <f t="array" aca="1" ref="V20" ca="1">_xlfn.IFNA(MATCH(RAND(), _xlfn.POISSON.DIST({0,1,2,3,4,5,6,7,8,9},$O20, TRUE),1), 0)</f>
        <v>3</v>
      </c>
      <c r="W20" s="9" cm="1">
        <f t="array" aca="1" ref="W20" ca="1">_xlfn.IFNA(MATCH(RAND(), _xlfn.POISSON.DIST({0,1,2,3,4,5,6,7,8,9},$O20, TRUE),1), 0)</f>
        <v>4</v>
      </c>
      <c r="X20" s="9" cm="1">
        <f t="array" aca="1" ref="X20" ca="1">_xlfn.IFNA(MATCH(RAND(), _xlfn.POISSON.DIST({0,1,2,3,4,5,6,7,8,9},$O20, TRUE),1), 0)</f>
        <v>1</v>
      </c>
      <c r="Y20" s="9" cm="1">
        <f t="array" aca="1" ref="Y20" ca="1">_xlfn.IFNA(MATCH(RAND(), _xlfn.POISSON.DIST({0,1,2,3,4,5,6,7,8,9},$O20, TRUE),1), 0)</f>
        <v>1</v>
      </c>
      <c r="Z20" s="9" cm="1">
        <f t="array" aca="1" ref="Z20" ca="1">_xlfn.IFNA(MATCH(RAND(), _xlfn.POISSON.DIST({0,1,2,3,4,5,6,7,8,9},$O20, TRUE),1), 0)</f>
        <v>1</v>
      </c>
      <c r="AA20" s="9" cm="1">
        <f t="array" aca="1" ref="AA20" ca="1">_xlfn.IFNA(MATCH(RAND(), _xlfn.POISSON.DIST({0,1,2,3,4,5,6,7,8,9},$O20, TRUE),1), 0)</f>
        <v>0</v>
      </c>
      <c r="AB20" s="9" cm="1">
        <f t="array" aca="1" ref="AB20" ca="1">_xlfn.IFNA(MATCH(RAND(), _xlfn.POISSON.DIST({0,1,2,3,4,5,6,7,8,9},$O20, TRUE),1), 0)</f>
        <v>0</v>
      </c>
      <c r="AC20" s="9" cm="1">
        <f t="array" aca="1" ref="AC20" ca="1">_xlfn.IFNA(MATCH(RAND(), _xlfn.POISSON.DIST({0,1,2,3,4,5,6,7,8,9},$O20, TRUE),1), 0)</f>
        <v>0</v>
      </c>
      <c r="AD20" s="9" cm="1">
        <f t="array" aca="1" ref="AD20" ca="1">_xlfn.IFNA(MATCH(RAND(), _xlfn.POISSON.DIST({0,1,2,3,4,5,6,7,8,9},$O20, TRUE),1), 0)</f>
        <v>0</v>
      </c>
      <c r="AE20" s="9" cm="1">
        <f t="array" aca="1" ref="AE20" ca="1">_xlfn.IFNA(MATCH(RAND(), _xlfn.POISSON.DIST({0,1,2,3,4,5,6,7,8,9},$O20, TRUE),1), 0)</f>
        <v>0</v>
      </c>
      <c r="AF20" s="9" cm="1">
        <f t="array" aca="1" ref="AF20" ca="1">_xlfn.IFNA(MATCH(RAND(), _xlfn.POISSON.DIST({0,1,2,3,4,5,6,7,8,9},$O20, TRUE),1), 0)</f>
        <v>1</v>
      </c>
      <c r="AG20" s="9" cm="1">
        <f t="array" aca="1" ref="AG20" ca="1">_xlfn.IFNA(MATCH(RAND(), _xlfn.POISSON.DIST({0,1,2,3,4,5,6,7,8,9},$O20, TRUE),1), 0)</f>
        <v>1</v>
      </c>
      <c r="AH20" s="9" cm="1">
        <f t="array" aca="1" ref="AH20" ca="1">_xlfn.IFNA(MATCH(RAND(), _xlfn.POISSON.DIST({0,1,2,3,4,5,6,7,8,9},$O20, TRUE),1), 0)</f>
        <v>0</v>
      </c>
      <c r="AI20" s="9" cm="1">
        <f t="array" aca="1" ref="AI20" ca="1">_xlfn.IFNA(MATCH(RAND(), _xlfn.POISSON.DIST({0,1,2,3,4,5,6,7,8,9},$O20, TRUE),1), 0)</f>
        <v>0</v>
      </c>
      <c r="AJ20" s="9" cm="1">
        <f t="array" aca="1" ref="AJ20" ca="1">_xlfn.IFNA(MATCH(RAND(), _xlfn.POISSON.DIST({0,1,2,3,4,5,6,7,8,9},$O20, TRUE),1), 0)</f>
        <v>2</v>
      </c>
      <c r="AK20" s="9" cm="1">
        <f t="array" aca="1" ref="AK20" ca="1">_xlfn.IFNA(MATCH(RAND(), _xlfn.POISSON.DIST({0,1,2,3,4,5,6,7,8,9},$O20, TRUE),1), 0)</f>
        <v>0</v>
      </c>
      <c r="AL20" s="9" cm="1">
        <f t="array" aca="1" ref="AL20" ca="1">_xlfn.IFNA(MATCH(RAND(), _xlfn.POISSON.DIST({0,1,2,3,4,5,6,7,8,9},$O20, TRUE),1), 0)</f>
        <v>1</v>
      </c>
      <c r="AM20" s="9" cm="1">
        <f t="array" aca="1" ref="AM20" ca="1">_xlfn.IFNA(MATCH(RAND(), _xlfn.POISSON.DIST({0,1,2,3,4,5,6,7,8,9},$O20, TRUE),1), 0)</f>
        <v>2</v>
      </c>
      <c r="AN20" s="9" cm="1">
        <f t="array" aca="1" ref="AN20" ca="1">_xlfn.IFNA(MATCH(RAND(), _xlfn.POISSON.DIST({0,1,2,3,4,5,6,7,8,9},$O20, TRUE),1), 0)</f>
        <v>2</v>
      </c>
      <c r="AO20" s="9" cm="1">
        <f t="array" aca="1" ref="AO20" ca="1">_xlfn.IFNA(MATCH(RAND(), _xlfn.POISSON.DIST({0,1,2,3,4,5,6,7,8,9},$O20, TRUE),1), 0)</f>
        <v>2</v>
      </c>
      <c r="AP20" s="9" cm="1">
        <f t="array" aca="1" ref="AP20" ca="1">_xlfn.IFNA(MATCH(RAND(), _xlfn.POISSON.DIST({0,1,2,3,4,5,6,7,8,9},$O20, TRUE),1), 0)</f>
        <v>1</v>
      </c>
      <c r="AQ20" s="9" cm="1">
        <f t="array" aca="1" ref="AQ20" ca="1">_xlfn.IFNA(MATCH(RAND(), _xlfn.POISSON.DIST({0,1,2,3,4,5,6,7,8,9},$O20, TRUE),1), 0)</f>
        <v>1</v>
      </c>
      <c r="AR20" s="9" cm="1">
        <f t="array" aca="1" ref="AR20" ca="1">_xlfn.IFNA(MATCH(RAND(), _xlfn.POISSON.DIST({0,1,2,3,4,5,6,7,8,9},$O20, TRUE),1), 0)</f>
        <v>1</v>
      </c>
      <c r="AS20" s="9" cm="1">
        <f t="array" aca="1" ref="AS20" ca="1">_xlfn.IFNA(MATCH(RAND(), _xlfn.POISSON.DIST({0,1,2,3,4,5,6,7,8,9},$O20, TRUE),1), 0)</f>
        <v>1</v>
      </c>
      <c r="AT20" s="9" cm="1">
        <f t="array" aca="1" ref="AT20" ca="1">_xlfn.IFNA(MATCH(RAND(), _xlfn.POISSON.DIST({0,1,2,3,4,5,6,7,8,9},$O20, TRUE),1), 0)</f>
        <v>0</v>
      </c>
      <c r="AU20" s="9" cm="1">
        <f t="array" aca="1" ref="AU20" ca="1">_xlfn.IFNA(MATCH(RAND(), _xlfn.POISSON.DIST({0,1,2,3,4,5,6,7,8,9},$O20, TRUE),1), 0)</f>
        <v>2</v>
      </c>
      <c r="AV20" s="9" cm="1">
        <f t="array" aca="1" ref="AV20" ca="1">_xlfn.IFNA(MATCH(RAND(), _xlfn.POISSON.DIST({0,1,2,3,4,5,6,7,8,9},$O20, TRUE),1), 0)</f>
        <v>3</v>
      </c>
      <c r="AW20" s="9" cm="1">
        <f t="array" aca="1" ref="AW20" ca="1">_xlfn.IFNA(MATCH(RAND(), _xlfn.POISSON.DIST({0,1,2,3,4,5,6,7,8,9},$O20, TRUE),1), 0)</f>
        <v>1</v>
      </c>
      <c r="AX20" s="9" cm="1">
        <f t="array" aca="1" ref="AX20" ca="1">_xlfn.IFNA(MATCH(RAND(), _xlfn.POISSON.DIST({0,1,2,3,4,5,6,7,8,9},$O20, TRUE),1), 0)</f>
        <v>0</v>
      </c>
      <c r="AY20" s="9" cm="1">
        <f t="array" aca="1" ref="AY20" ca="1">_xlfn.IFNA(MATCH(RAND(), _xlfn.POISSON.DIST({0,1,2,3,4,5,6,7,8,9},$O20, TRUE),1), 0)</f>
        <v>2</v>
      </c>
      <c r="AZ20" s="9" cm="1">
        <f t="array" aca="1" ref="AZ20" ca="1">_xlfn.IFNA(MATCH(RAND(), _xlfn.POISSON.DIST({0,1,2,3,4,5,6,7,8,9},$O20, TRUE),1), 0)</f>
        <v>1</v>
      </c>
      <c r="BA20" s="9" cm="1">
        <f t="array" aca="1" ref="BA20" ca="1">_xlfn.IFNA(MATCH(RAND(), _xlfn.POISSON.DIST({0,1,2,3,4,5,6,7,8,9},$O20, TRUE),1), 0)</f>
        <v>2</v>
      </c>
      <c r="BB20" s="9" cm="1">
        <f t="array" aca="1" ref="BB20" ca="1">_xlfn.IFNA(MATCH(RAND(), _xlfn.POISSON.DIST({0,1,2,3,4,5,6,7,8,9},$O20, TRUE),1), 0)</f>
        <v>1</v>
      </c>
      <c r="BC20" s="9" cm="1">
        <f t="array" aca="1" ref="BC20" ca="1">_xlfn.IFNA(MATCH(RAND(), _xlfn.POISSON.DIST({0,1,2,3,4,5,6,7,8,9},$O20, TRUE),1), 0)</f>
        <v>3</v>
      </c>
      <c r="BD20" s="9" cm="1">
        <f t="array" aca="1" ref="BD20" ca="1">_xlfn.IFNA(MATCH(RAND(), _xlfn.POISSON.DIST({0,1,2,3,4,5,6,7,8,9},$O20, TRUE),1), 0)</f>
        <v>0</v>
      </c>
      <c r="BE20" s="9" cm="1">
        <f t="array" aca="1" ref="BE20" ca="1">_xlfn.IFNA(MATCH(RAND(), _xlfn.POISSON.DIST({0,1,2,3,4,5,6,7,8,9},$O20, TRUE),1), 0)</f>
        <v>2</v>
      </c>
      <c r="BF20" s="9" cm="1">
        <f t="array" aca="1" ref="BF20" ca="1">_xlfn.IFNA(MATCH(RAND(), _xlfn.POISSON.DIST({0,1,2,3,4,5,6,7,8,9},$O20, TRUE),1), 0)</f>
        <v>1</v>
      </c>
      <c r="BG20" s="9" cm="1">
        <f t="array" aca="1" ref="BG20" ca="1">_xlfn.IFNA(MATCH(RAND(), _xlfn.POISSON.DIST({0,1,2,3,4,5,6,7,8,9},$O20, TRUE),1), 0)</f>
        <v>2</v>
      </c>
      <c r="BH20" s="9" cm="1">
        <f t="array" aca="1" ref="BH20" ca="1">_xlfn.IFNA(MATCH(RAND(), _xlfn.POISSON.DIST({0,1,2,3,4,5,6,7,8,9},$O20, TRUE),1), 0)</f>
        <v>1</v>
      </c>
      <c r="BI20" s="9" cm="1">
        <f t="array" aca="1" ref="BI20" ca="1">_xlfn.IFNA(MATCH(RAND(), _xlfn.POISSON.DIST({0,1,2,3,4,5,6,7,8,9},$O20, TRUE),1), 0)</f>
        <v>1</v>
      </c>
      <c r="BJ20" s="9" cm="1">
        <f t="array" aca="1" ref="BJ20" ca="1">_xlfn.IFNA(MATCH(RAND(), _xlfn.POISSON.DIST({0,1,2,3,4,5,6,7,8,9},$O20, TRUE),1), 0)</f>
        <v>0</v>
      </c>
      <c r="BK20" s="9" cm="1">
        <f t="array" aca="1" ref="BK20" ca="1">_xlfn.IFNA(MATCH(RAND(), _xlfn.POISSON.DIST({0,1,2,3,4,5,6,7,8,9},$O20, TRUE),1), 0)</f>
        <v>1</v>
      </c>
      <c r="BL20" s="9" cm="1">
        <f t="array" aca="1" ref="BL20" ca="1">_xlfn.IFNA(MATCH(RAND(), _xlfn.POISSON.DIST({0,1,2,3,4,5,6,7,8,9},$O20, TRUE),1), 0)</f>
        <v>0</v>
      </c>
      <c r="BM20" s="9" cm="1">
        <f t="array" aca="1" ref="BM20" ca="1">_xlfn.IFNA(MATCH(RAND(), _xlfn.POISSON.DIST({0,1,2,3,4,5,6,7,8,9},$O20, TRUE),1), 0)</f>
        <v>2</v>
      </c>
      <c r="BN20" s="9" cm="1">
        <f t="array" aca="1" ref="BN20" ca="1">_xlfn.IFNA(MATCH(RAND(), _xlfn.POISSON.DIST({0,1,2,3,4,5,6,7,8,9},$O20, TRUE),1), 0)</f>
        <v>3</v>
      </c>
      <c r="BP20" s="9" cm="1">
        <f t="array" aca="1" ref="BP20" ca="1">_xlfn.IFNA(MATCH(RAND(), _xlfn.POISSON.DIST({0,1,2,3,4,5,6,7,8,9},$P20, TRUE),1), 0)</f>
        <v>1</v>
      </c>
      <c r="BQ20" s="9" cm="1">
        <f t="array" aca="1" ref="BQ20" ca="1">_xlfn.IFNA(MATCH(RAND(), _xlfn.POISSON.DIST({0,1,2,3,4,5,6,7,8,9},$P20, TRUE),1), 0)</f>
        <v>0</v>
      </c>
      <c r="BR20" s="9" cm="1">
        <f t="array" aca="1" ref="BR20" ca="1">_xlfn.IFNA(MATCH(RAND(), _xlfn.POISSON.DIST({0,1,2,3,4,5,6,7,8,9},$P20, TRUE),1), 0)</f>
        <v>2</v>
      </c>
      <c r="BS20" s="9" cm="1">
        <f t="array" aca="1" ref="BS20" ca="1">_xlfn.IFNA(MATCH(RAND(), _xlfn.POISSON.DIST({0,1,2,3,4,5,6,7,8,9},$P20, TRUE),1), 0)</f>
        <v>2</v>
      </c>
      <c r="BT20" s="9" cm="1">
        <f t="array" aca="1" ref="BT20" ca="1">_xlfn.IFNA(MATCH(RAND(), _xlfn.POISSON.DIST({0,1,2,3,4,5,6,7,8,9},$P20, TRUE),1), 0)</f>
        <v>4</v>
      </c>
      <c r="BU20" s="9" cm="1">
        <f t="array" aca="1" ref="BU20" ca="1">_xlfn.IFNA(MATCH(RAND(), _xlfn.POISSON.DIST({0,1,2,3,4,5,6,7,8,9},$P20, TRUE),1), 0)</f>
        <v>0</v>
      </c>
      <c r="BV20" s="9" cm="1">
        <f t="array" aca="1" ref="BV20" ca="1">_xlfn.IFNA(MATCH(RAND(), _xlfn.POISSON.DIST({0,1,2,3,4,5,6,7,8,9},$P20, TRUE),1), 0)</f>
        <v>1</v>
      </c>
      <c r="BW20" s="9" cm="1">
        <f t="array" aca="1" ref="BW20" ca="1">_xlfn.IFNA(MATCH(RAND(), _xlfn.POISSON.DIST({0,1,2,3,4,5,6,7,8,9},$P20, TRUE),1), 0)</f>
        <v>0</v>
      </c>
      <c r="BX20" s="9" cm="1">
        <f t="array" aca="1" ref="BX20" ca="1">_xlfn.IFNA(MATCH(RAND(), _xlfn.POISSON.DIST({0,1,2,3,4,5,6,7,8,9},$P20, TRUE),1), 0)</f>
        <v>0</v>
      </c>
      <c r="BY20" s="9" cm="1">
        <f t="array" aca="1" ref="BY20" ca="1">_xlfn.IFNA(MATCH(RAND(), _xlfn.POISSON.DIST({0,1,2,3,4,5,6,7,8,9},$P20, TRUE),1), 0)</f>
        <v>1</v>
      </c>
      <c r="BZ20" s="9" cm="1">
        <f t="array" aca="1" ref="BZ20" ca="1">_xlfn.IFNA(MATCH(RAND(), _xlfn.POISSON.DIST({0,1,2,3,4,5,6,7,8,9},$P20, TRUE),1), 0)</f>
        <v>1</v>
      </c>
      <c r="CA20" s="9" cm="1">
        <f t="array" aca="1" ref="CA20" ca="1">_xlfn.IFNA(MATCH(RAND(), _xlfn.POISSON.DIST({0,1,2,3,4,5,6,7,8,9},$P20, TRUE),1), 0)</f>
        <v>1</v>
      </c>
      <c r="CB20" s="9" cm="1">
        <f t="array" aca="1" ref="CB20" ca="1">_xlfn.IFNA(MATCH(RAND(), _xlfn.POISSON.DIST({0,1,2,3,4,5,6,7,8,9},$P20, TRUE),1), 0)</f>
        <v>4</v>
      </c>
      <c r="CC20" s="9" cm="1">
        <f t="array" aca="1" ref="CC20" ca="1">_xlfn.IFNA(MATCH(RAND(), _xlfn.POISSON.DIST({0,1,2,3,4,5,6,7,8,9},$P20, TRUE),1), 0)</f>
        <v>2</v>
      </c>
      <c r="CD20" s="9" cm="1">
        <f t="array" aca="1" ref="CD20" ca="1">_xlfn.IFNA(MATCH(RAND(), _xlfn.POISSON.DIST({0,1,2,3,4,5,6,7,8,9},$P20, TRUE),1), 0)</f>
        <v>0</v>
      </c>
      <c r="CE20" s="9" cm="1">
        <f t="array" aca="1" ref="CE20" ca="1">_xlfn.IFNA(MATCH(RAND(), _xlfn.POISSON.DIST({0,1,2,3,4,5,6,7,8,9},$P20, TRUE),1), 0)</f>
        <v>1</v>
      </c>
      <c r="CF20" s="9" cm="1">
        <f t="array" aca="1" ref="CF20" ca="1">_xlfn.IFNA(MATCH(RAND(), _xlfn.POISSON.DIST({0,1,2,3,4,5,6,7,8,9},$P20, TRUE),1), 0)</f>
        <v>0</v>
      </c>
      <c r="CG20" s="9" cm="1">
        <f t="array" aca="1" ref="CG20" ca="1">_xlfn.IFNA(MATCH(RAND(), _xlfn.POISSON.DIST({0,1,2,3,4,5,6,7,8,9},$P20, TRUE),1), 0)</f>
        <v>0</v>
      </c>
      <c r="CH20" s="9" cm="1">
        <f t="array" aca="1" ref="CH20" ca="1">_xlfn.IFNA(MATCH(RAND(), _xlfn.POISSON.DIST({0,1,2,3,4,5,6,7,8,9},$P20, TRUE),1), 0)</f>
        <v>1</v>
      </c>
      <c r="CI20" s="9" cm="1">
        <f t="array" aca="1" ref="CI20" ca="1">_xlfn.IFNA(MATCH(RAND(), _xlfn.POISSON.DIST({0,1,2,3,4,5,6,7,8,9},$P20, TRUE),1), 0)</f>
        <v>0</v>
      </c>
      <c r="CJ20" s="9" cm="1">
        <f t="array" aca="1" ref="CJ20" ca="1">_xlfn.IFNA(MATCH(RAND(), _xlfn.POISSON.DIST({0,1,2,3,4,5,6,7,8,9},$P20, TRUE),1), 0)</f>
        <v>0</v>
      </c>
      <c r="CK20" s="9" cm="1">
        <f t="array" aca="1" ref="CK20" ca="1">_xlfn.IFNA(MATCH(RAND(), _xlfn.POISSON.DIST({0,1,2,3,4,5,6,7,8,9},$P20, TRUE),1), 0)</f>
        <v>3</v>
      </c>
      <c r="CL20" s="9" cm="1">
        <f t="array" aca="1" ref="CL20" ca="1">_xlfn.IFNA(MATCH(RAND(), _xlfn.POISSON.DIST({0,1,2,3,4,5,6,7,8,9},$P20, TRUE),1), 0)</f>
        <v>0</v>
      </c>
      <c r="CM20" s="9" cm="1">
        <f t="array" aca="1" ref="CM20" ca="1">_xlfn.IFNA(MATCH(RAND(), _xlfn.POISSON.DIST({0,1,2,3,4,5,6,7,8,9},$P20, TRUE),1), 0)</f>
        <v>1</v>
      </c>
      <c r="CN20" s="9" cm="1">
        <f t="array" aca="1" ref="CN20" ca="1">_xlfn.IFNA(MATCH(RAND(), _xlfn.POISSON.DIST({0,1,2,3,4,5,6,7,8,9},$P20, TRUE),1), 0)</f>
        <v>0</v>
      </c>
      <c r="CO20" s="9" cm="1">
        <f t="array" aca="1" ref="CO20" ca="1">_xlfn.IFNA(MATCH(RAND(), _xlfn.POISSON.DIST({0,1,2,3,4,5,6,7,8,9},$P20, TRUE),1), 0)</f>
        <v>1</v>
      </c>
      <c r="CP20" s="9" cm="1">
        <f t="array" aca="1" ref="CP20" ca="1">_xlfn.IFNA(MATCH(RAND(), _xlfn.POISSON.DIST({0,1,2,3,4,5,6,7,8,9},$P20, TRUE),1), 0)</f>
        <v>2</v>
      </c>
      <c r="CQ20" s="9" cm="1">
        <f t="array" aca="1" ref="CQ20" ca="1">_xlfn.IFNA(MATCH(RAND(), _xlfn.POISSON.DIST({0,1,2,3,4,5,6,7,8,9},$P20, TRUE),1), 0)</f>
        <v>3</v>
      </c>
      <c r="CR20" s="9" cm="1">
        <f t="array" aca="1" ref="CR20" ca="1">_xlfn.IFNA(MATCH(RAND(), _xlfn.POISSON.DIST({0,1,2,3,4,5,6,7,8,9},$P20, TRUE),1), 0)</f>
        <v>1</v>
      </c>
      <c r="CS20" s="9" cm="1">
        <f t="array" aca="1" ref="CS20" ca="1">_xlfn.IFNA(MATCH(RAND(), _xlfn.POISSON.DIST({0,1,2,3,4,5,6,7,8,9},$P20, TRUE),1), 0)</f>
        <v>1</v>
      </c>
      <c r="CT20" s="9" cm="1">
        <f t="array" aca="1" ref="CT20" ca="1">_xlfn.IFNA(MATCH(RAND(), _xlfn.POISSON.DIST({0,1,2,3,4,5,6,7,8,9},$P20, TRUE),1), 0)</f>
        <v>1</v>
      </c>
      <c r="CU20" s="9" cm="1">
        <f t="array" aca="1" ref="CU20" ca="1">_xlfn.IFNA(MATCH(RAND(), _xlfn.POISSON.DIST({0,1,2,3,4,5,6,7,8,9},$P20, TRUE),1), 0)</f>
        <v>1</v>
      </c>
      <c r="CV20" s="9" cm="1">
        <f t="array" aca="1" ref="CV20" ca="1">_xlfn.IFNA(MATCH(RAND(), _xlfn.POISSON.DIST({0,1,2,3,4,5,6,7,8,9},$P20, TRUE),1), 0)</f>
        <v>1</v>
      </c>
      <c r="CW20" s="9" cm="1">
        <f t="array" aca="1" ref="CW20" ca="1">_xlfn.IFNA(MATCH(RAND(), _xlfn.POISSON.DIST({0,1,2,3,4,5,6,7,8,9},$P20, TRUE),1), 0)</f>
        <v>1</v>
      </c>
      <c r="CX20" s="9" cm="1">
        <f t="array" aca="1" ref="CX20" ca="1">_xlfn.IFNA(MATCH(RAND(), _xlfn.POISSON.DIST({0,1,2,3,4,5,6,7,8,9},$P20, TRUE),1), 0)</f>
        <v>0</v>
      </c>
      <c r="CY20" s="9" cm="1">
        <f t="array" aca="1" ref="CY20" ca="1">_xlfn.IFNA(MATCH(RAND(), _xlfn.POISSON.DIST({0,1,2,3,4,5,6,7,8,9},$P20, TRUE),1), 0)</f>
        <v>1</v>
      </c>
      <c r="CZ20" s="9" cm="1">
        <f t="array" aca="1" ref="CZ20" ca="1">_xlfn.IFNA(MATCH(RAND(), _xlfn.POISSON.DIST({0,1,2,3,4,5,6,7,8,9},$P20, TRUE),1), 0)</f>
        <v>1</v>
      </c>
      <c r="DA20" s="9" cm="1">
        <f t="array" aca="1" ref="DA20" ca="1">_xlfn.IFNA(MATCH(RAND(), _xlfn.POISSON.DIST({0,1,2,3,4,5,6,7,8,9},$P20, TRUE),1), 0)</f>
        <v>1</v>
      </c>
      <c r="DB20" s="9" cm="1">
        <f t="array" aca="1" ref="DB20" ca="1">_xlfn.IFNA(MATCH(RAND(), _xlfn.POISSON.DIST({0,1,2,3,4,5,6,7,8,9},$P20, TRUE),1), 0)</f>
        <v>0</v>
      </c>
      <c r="DC20" s="9" cm="1">
        <f t="array" aca="1" ref="DC20" ca="1">_xlfn.IFNA(MATCH(RAND(), _xlfn.POISSON.DIST({0,1,2,3,4,5,6,7,8,9},$P20, TRUE),1), 0)</f>
        <v>0</v>
      </c>
      <c r="DD20" s="9" cm="1">
        <f t="array" aca="1" ref="DD20" ca="1">_xlfn.IFNA(MATCH(RAND(), _xlfn.POISSON.DIST({0,1,2,3,4,5,6,7,8,9},$P20, TRUE),1), 0)</f>
        <v>0</v>
      </c>
      <c r="DE20" s="9" cm="1">
        <f t="array" aca="1" ref="DE20" ca="1">_xlfn.IFNA(MATCH(RAND(), _xlfn.POISSON.DIST({0,1,2,3,4,5,6,7,8,9},$P20, TRUE),1), 0)</f>
        <v>1</v>
      </c>
      <c r="DF20" s="9" cm="1">
        <f t="array" aca="1" ref="DF20" ca="1">_xlfn.IFNA(MATCH(RAND(), _xlfn.POISSON.DIST({0,1,2,3,4,5,6,7,8,9},$P20, TRUE),1), 0)</f>
        <v>2</v>
      </c>
      <c r="DG20" s="9" cm="1">
        <f t="array" aca="1" ref="DG20" ca="1">_xlfn.IFNA(MATCH(RAND(), _xlfn.POISSON.DIST({0,1,2,3,4,5,6,7,8,9},$P20, TRUE),1), 0)</f>
        <v>3</v>
      </c>
      <c r="DH20" s="9" cm="1">
        <f t="array" aca="1" ref="DH20" ca="1">_xlfn.IFNA(MATCH(RAND(), _xlfn.POISSON.DIST({0,1,2,3,4,5,6,7,8,9},$P20, TRUE),1), 0)</f>
        <v>1</v>
      </c>
      <c r="DI20" s="9" cm="1">
        <f t="array" aca="1" ref="DI20" ca="1">_xlfn.IFNA(MATCH(RAND(), _xlfn.POISSON.DIST({0,1,2,3,4,5,6,7,8,9},$P20, TRUE),1), 0)</f>
        <v>1</v>
      </c>
      <c r="DJ20" s="9" cm="1">
        <f t="array" aca="1" ref="DJ20" ca="1">_xlfn.IFNA(MATCH(RAND(), _xlfn.POISSON.DIST({0,1,2,3,4,5,6,7,8,9},$P20, TRUE),1), 0)</f>
        <v>1</v>
      </c>
      <c r="DK20" s="9" cm="1">
        <f t="array" aca="1" ref="DK20" ca="1">_xlfn.IFNA(MATCH(RAND(), _xlfn.POISSON.DIST({0,1,2,3,4,5,6,7,8,9},$P20, TRUE),1), 0)</f>
        <v>1</v>
      </c>
      <c r="DL20" s="9" cm="1">
        <f t="array" aca="1" ref="DL20" ca="1">_xlfn.IFNA(MATCH(RAND(), _xlfn.POISSON.DIST({0,1,2,3,4,5,6,7,8,9},$P20, TRUE),1), 0)</f>
        <v>2</v>
      </c>
      <c r="DM20" s="9" cm="1">
        <f t="array" aca="1" ref="DM20" ca="1">_xlfn.IFNA(MATCH(RAND(), _xlfn.POISSON.DIST({0,1,2,3,4,5,6,7,8,9},$P20, TRUE),1), 0)</f>
        <v>2</v>
      </c>
      <c r="DN20" s="101"/>
      <c r="DO20" s="101"/>
      <c r="DP20" s="101"/>
      <c r="DQ20" s="101"/>
      <c r="DR20" s="101"/>
      <c r="DS20" s="2"/>
      <c r="EE20" s="35"/>
      <c r="EF20" s="35"/>
    </row>
    <row r="21" spans="2:136">
      <c r="B21" s="39"/>
      <c r="C21" s="36" t="s">
        <v>39207</v>
      </c>
      <c r="D21" s="37" t="s">
        <v>244</v>
      </c>
      <c r="E21" s="37" t="s">
        <v>245</v>
      </c>
      <c r="F21" s="38">
        <f ca="1">(AVERAGE(Q21:BN21))*(1+INDEX('Prédictions des phases de group'!$C$4:$O$36, MATCH('Matchs de cette année'!E21,'Prédictions des phases de group'!$D$4:$D$36,0),3))</f>
        <v>1.36</v>
      </c>
      <c r="G21" s="5" t="s">
        <v>246</v>
      </c>
      <c r="H21" s="38">
        <f ca="1">(AVERAGE(BP21:DM21))*(1+INDEX('Prédictions des phases de group'!$C$4:$O$36, MATCH('Matchs de cette année'!G21,'Prédictions des phases de group'!$D$4:$D$36,0),3))</f>
        <v>1.02</v>
      </c>
      <c r="I21" s="37" t="str">
        <f t="shared" ca="1" si="0"/>
        <v>Pologne</v>
      </c>
      <c r="J21" s="66"/>
      <c r="K21" s="67"/>
      <c r="L21" s="37">
        <f t="shared" ca="1" si="1"/>
        <v>1.36</v>
      </c>
      <c r="M21" s="37">
        <f t="shared" ca="1" si="2"/>
        <v>1.02</v>
      </c>
      <c r="N21" s="37" t="str">
        <f t="shared" ca="1" si="3"/>
        <v>Pologne</v>
      </c>
      <c r="O21" s="7">
        <f ca="1">(OFFSET('Annexe 3 – Buts par groupe'!$B$13,(INDEX('Annexe 1 – Données des équipes'!$B$13:$R$114,MATCH(G21,'Annexe 1 – Données des équipes'!$B$13:$B$114,0),4)/10),(INDEX('Annexe 1 – Données des équipes'!$B$13:$R$114,MATCH(E21,'Annexe 1 – Données des équipes'!$B$13:$B$114,0),4)/10)))</f>
        <v>1.2345679012345678</v>
      </c>
      <c r="P21" s="7">
        <f t="array" aca="1" ref="P21" ca="1">OFFSET('Annexe 3 – Buts par groupe'!$B$13,(INDEX('Annexe 1 – Données des équipes'!$B$13:$R$114, MATCH(E21,'Annexe 1 – Données des équipes'!$B$13:$B$114,0),4)/10), (INDEX('Annexe 1 – Données des équipes'!$B$13:$R$114, MATCH(G21, 'Annexe 1 – Données des équipes'!$B$13:$B$114,0),4)/10))</f>
        <v>1.0329218106995885</v>
      </c>
      <c r="Q21" s="9" cm="1">
        <f t="array" aca="1" ref="Q21" ca="1">_xlfn.IFNA(MATCH(RAND(), _xlfn.POISSON.DIST({0,1,2,3,4,5,6,7,8,9},$O21, TRUE),1), 0)</f>
        <v>0</v>
      </c>
      <c r="R21" s="9" cm="1">
        <f t="array" aca="1" ref="R21" ca="1">_xlfn.IFNA(MATCH(RAND(), _xlfn.POISSON.DIST({0,1,2,3,4,5,6,7,8,9},$O21, TRUE),1), 0)</f>
        <v>0</v>
      </c>
      <c r="S21" s="9" cm="1">
        <f t="array" aca="1" ref="S21" ca="1">_xlfn.IFNA(MATCH(RAND(), _xlfn.POISSON.DIST({0,1,2,3,4,5,6,7,8,9},$O21, TRUE),1), 0)</f>
        <v>0</v>
      </c>
      <c r="T21" s="9" cm="1">
        <f t="array" aca="1" ref="T21" ca="1">_xlfn.IFNA(MATCH(RAND(), _xlfn.POISSON.DIST({0,1,2,3,4,5,6,7,8,9},$O21, TRUE),1), 0)</f>
        <v>1</v>
      </c>
      <c r="U21" s="9" cm="1">
        <f t="array" aca="1" ref="U21" ca="1">_xlfn.IFNA(MATCH(RAND(), _xlfn.POISSON.DIST({0,1,2,3,4,5,6,7,8,9},$O21, TRUE),1), 0)</f>
        <v>1</v>
      </c>
      <c r="V21" s="9" cm="1">
        <f t="array" aca="1" ref="V21" ca="1">_xlfn.IFNA(MATCH(RAND(), _xlfn.POISSON.DIST({0,1,2,3,4,5,6,7,8,9},$O21, TRUE),1), 0)</f>
        <v>3</v>
      </c>
      <c r="W21" s="9" cm="1">
        <f t="array" aca="1" ref="W21" ca="1">_xlfn.IFNA(MATCH(RAND(), _xlfn.POISSON.DIST({0,1,2,3,4,5,6,7,8,9},$O21, TRUE),1), 0)</f>
        <v>1</v>
      </c>
      <c r="X21" s="9" cm="1">
        <f t="array" aca="1" ref="X21" ca="1">_xlfn.IFNA(MATCH(RAND(), _xlfn.POISSON.DIST({0,1,2,3,4,5,6,7,8,9},$O21, TRUE),1), 0)</f>
        <v>3</v>
      </c>
      <c r="Y21" s="9" cm="1">
        <f t="array" aca="1" ref="Y21" ca="1">_xlfn.IFNA(MATCH(RAND(), _xlfn.POISSON.DIST({0,1,2,3,4,5,6,7,8,9},$O21, TRUE),1), 0)</f>
        <v>1</v>
      </c>
      <c r="Z21" s="9" cm="1">
        <f t="array" aca="1" ref="Z21" ca="1">_xlfn.IFNA(MATCH(RAND(), _xlfn.POISSON.DIST({0,1,2,3,4,5,6,7,8,9},$O21, TRUE),1), 0)</f>
        <v>0</v>
      </c>
      <c r="AA21" s="9" cm="1">
        <f t="array" aca="1" ref="AA21" ca="1">_xlfn.IFNA(MATCH(RAND(), _xlfn.POISSON.DIST({0,1,2,3,4,5,6,7,8,9},$O21, TRUE),1), 0)</f>
        <v>1</v>
      </c>
      <c r="AB21" s="9" cm="1">
        <f t="array" aca="1" ref="AB21" ca="1">_xlfn.IFNA(MATCH(RAND(), _xlfn.POISSON.DIST({0,1,2,3,4,5,6,7,8,9},$O21, TRUE),1), 0)</f>
        <v>0</v>
      </c>
      <c r="AC21" s="9" cm="1">
        <f t="array" aca="1" ref="AC21" ca="1">_xlfn.IFNA(MATCH(RAND(), _xlfn.POISSON.DIST({0,1,2,3,4,5,6,7,8,9},$O21, TRUE),1), 0)</f>
        <v>1</v>
      </c>
      <c r="AD21" s="9" cm="1">
        <f t="array" aca="1" ref="AD21" ca="1">_xlfn.IFNA(MATCH(RAND(), _xlfn.POISSON.DIST({0,1,2,3,4,5,6,7,8,9},$O21, TRUE),1), 0)</f>
        <v>4</v>
      </c>
      <c r="AE21" s="9" cm="1">
        <f t="array" aca="1" ref="AE21" ca="1">_xlfn.IFNA(MATCH(RAND(), _xlfn.POISSON.DIST({0,1,2,3,4,5,6,7,8,9},$O21, TRUE),1), 0)</f>
        <v>1</v>
      </c>
      <c r="AF21" s="9" cm="1">
        <f t="array" aca="1" ref="AF21" ca="1">_xlfn.IFNA(MATCH(RAND(), _xlfn.POISSON.DIST({0,1,2,3,4,5,6,7,8,9},$O21, TRUE),1), 0)</f>
        <v>4</v>
      </c>
      <c r="AG21" s="9" cm="1">
        <f t="array" aca="1" ref="AG21" ca="1">_xlfn.IFNA(MATCH(RAND(), _xlfn.POISSON.DIST({0,1,2,3,4,5,6,7,8,9},$O21, TRUE),1), 0)</f>
        <v>1</v>
      </c>
      <c r="AH21" s="9" cm="1">
        <f t="array" aca="1" ref="AH21" ca="1">_xlfn.IFNA(MATCH(RAND(), _xlfn.POISSON.DIST({0,1,2,3,4,5,6,7,8,9},$O21, TRUE),1), 0)</f>
        <v>0</v>
      </c>
      <c r="AI21" s="9" cm="1">
        <f t="array" aca="1" ref="AI21" ca="1">_xlfn.IFNA(MATCH(RAND(), _xlfn.POISSON.DIST({0,1,2,3,4,5,6,7,8,9},$O21, TRUE),1), 0)</f>
        <v>3</v>
      </c>
      <c r="AJ21" s="9" cm="1">
        <f t="array" aca="1" ref="AJ21" ca="1">_xlfn.IFNA(MATCH(RAND(), _xlfn.POISSON.DIST({0,1,2,3,4,5,6,7,8,9},$O21, TRUE),1), 0)</f>
        <v>1</v>
      </c>
      <c r="AK21" s="9" cm="1">
        <f t="array" aca="1" ref="AK21" ca="1">_xlfn.IFNA(MATCH(RAND(), _xlfn.POISSON.DIST({0,1,2,3,4,5,6,7,8,9},$O21, TRUE),1), 0)</f>
        <v>2</v>
      </c>
      <c r="AL21" s="9" cm="1">
        <f t="array" aca="1" ref="AL21" ca="1">_xlfn.IFNA(MATCH(RAND(), _xlfn.POISSON.DIST({0,1,2,3,4,5,6,7,8,9},$O21, TRUE),1), 0)</f>
        <v>0</v>
      </c>
      <c r="AM21" s="9" cm="1">
        <f t="array" aca="1" ref="AM21" ca="1">_xlfn.IFNA(MATCH(RAND(), _xlfn.POISSON.DIST({0,1,2,3,4,5,6,7,8,9},$O21, TRUE),1), 0)</f>
        <v>1</v>
      </c>
      <c r="AN21" s="9" cm="1">
        <f t="array" aca="1" ref="AN21" ca="1">_xlfn.IFNA(MATCH(RAND(), _xlfn.POISSON.DIST({0,1,2,3,4,5,6,7,8,9},$O21, TRUE),1), 0)</f>
        <v>0</v>
      </c>
      <c r="AO21" s="9" cm="1">
        <f t="array" aca="1" ref="AO21" ca="1">_xlfn.IFNA(MATCH(RAND(), _xlfn.POISSON.DIST({0,1,2,3,4,5,6,7,8,9},$O21, TRUE),1), 0)</f>
        <v>0</v>
      </c>
      <c r="AP21" s="9" cm="1">
        <f t="array" aca="1" ref="AP21" ca="1">_xlfn.IFNA(MATCH(RAND(), _xlfn.POISSON.DIST({0,1,2,3,4,5,6,7,8,9},$O21, TRUE),1), 0)</f>
        <v>1</v>
      </c>
      <c r="AQ21" s="9" cm="1">
        <f t="array" aca="1" ref="AQ21" ca="1">_xlfn.IFNA(MATCH(RAND(), _xlfn.POISSON.DIST({0,1,2,3,4,5,6,7,8,9},$O21, TRUE),1), 0)</f>
        <v>4</v>
      </c>
      <c r="AR21" s="9" cm="1">
        <f t="array" aca="1" ref="AR21" ca="1">_xlfn.IFNA(MATCH(RAND(), _xlfn.POISSON.DIST({0,1,2,3,4,5,6,7,8,9},$O21, TRUE),1), 0)</f>
        <v>4</v>
      </c>
      <c r="AS21" s="9" cm="1">
        <f t="array" aca="1" ref="AS21" ca="1">_xlfn.IFNA(MATCH(RAND(), _xlfn.POISSON.DIST({0,1,2,3,4,5,6,7,8,9},$O21, TRUE),1), 0)</f>
        <v>0</v>
      </c>
      <c r="AT21" s="9" cm="1">
        <f t="array" aca="1" ref="AT21" ca="1">_xlfn.IFNA(MATCH(RAND(), _xlfn.POISSON.DIST({0,1,2,3,4,5,6,7,8,9},$O21, TRUE),1), 0)</f>
        <v>3</v>
      </c>
      <c r="AU21" s="9" cm="1">
        <f t="array" aca="1" ref="AU21" ca="1">_xlfn.IFNA(MATCH(RAND(), _xlfn.POISSON.DIST({0,1,2,3,4,5,6,7,8,9},$O21, TRUE),1), 0)</f>
        <v>0</v>
      </c>
      <c r="AV21" s="9" cm="1">
        <f t="array" aca="1" ref="AV21" ca="1">_xlfn.IFNA(MATCH(RAND(), _xlfn.POISSON.DIST({0,1,2,3,4,5,6,7,8,9},$O21, TRUE),1), 0)</f>
        <v>3</v>
      </c>
      <c r="AW21" s="9" cm="1">
        <f t="array" aca="1" ref="AW21" ca="1">_xlfn.IFNA(MATCH(RAND(), _xlfn.POISSON.DIST({0,1,2,3,4,5,6,7,8,9},$O21, TRUE),1), 0)</f>
        <v>4</v>
      </c>
      <c r="AX21" s="9" cm="1">
        <f t="array" aca="1" ref="AX21" ca="1">_xlfn.IFNA(MATCH(RAND(), _xlfn.POISSON.DIST({0,1,2,3,4,5,6,7,8,9},$O21, TRUE),1), 0)</f>
        <v>0</v>
      </c>
      <c r="AY21" s="9" cm="1">
        <f t="array" aca="1" ref="AY21" ca="1">_xlfn.IFNA(MATCH(RAND(), _xlfn.POISSON.DIST({0,1,2,3,4,5,6,7,8,9},$O21, TRUE),1), 0)</f>
        <v>0</v>
      </c>
      <c r="AZ21" s="9" cm="1">
        <f t="array" aca="1" ref="AZ21" ca="1">_xlfn.IFNA(MATCH(RAND(), _xlfn.POISSON.DIST({0,1,2,3,4,5,6,7,8,9},$O21, TRUE),1), 0)</f>
        <v>2</v>
      </c>
      <c r="BA21" s="9" cm="1">
        <f t="array" aca="1" ref="BA21" ca="1">_xlfn.IFNA(MATCH(RAND(), _xlfn.POISSON.DIST({0,1,2,3,4,5,6,7,8,9},$O21, TRUE),1), 0)</f>
        <v>1</v>
      </c>
      <c r="BB21" s="9" cm="1">
        <f t="array" aca="1" ref="BB21" ca="1">_xlfn.IFNA(MATCH(RAND(), _xlfn.POISSON.DIST({0,1,2,3,4,5,6,7,8,9},$O21, TRUE),1), 0)</f>
        <v>3</v>
      </c>
      <c r="BC21" s="9" cm="1">
        <f t="array" aca="1" ref="BC21" ca="1">_xlfn.IFNA(MATCH(RAND(), _xlfn.POISSON.DIST({0,1,2,3,4,5,6,7,8,9},$O21, TRUE),1), 0)</f>
        <v>0</v>
      </c>
      <c r="BD21" s="9" cm="1">
        <f t="array" aca="1" ref="BD21" ca="1">_xlfn.IFNA(MATCH(RAND(), _xlfn.POISSON.DIST({0,1,2,3,4,5,6,7,8,9},$O21, TRUE),1), 0)</f>
        <v>1</v>
      </c>
      <c r="BE21" s="9" cm="1">
        <f t="array" aca="1" ref="BE21" ca="1">_xlfn.IFNA(MATCH(RAND(), _xlfn.POISSON.DIST({0,1,2,3,4,5,6,7,8,9},$O21, TRUE),1), 0)</f>
        <v>1</v>
      </c>
      <c r="BF21" s="9" cm="1">
        <f t="array" aca="1" ref="BF21" ca="1">_xlfn.IFNA(MATCH(RAND(), _xlfn.POISSON.DIST({0,1,2,3,4,5,6,7,8,9},$O21, TRUE),1), 0)</f>
        <v>0</v>
      </c>
      <c r="BG21" s="9" cm="1">
        <f t="array" aca="1" ref="BG21" ca="1">_xlfn.IFNA(MATCH(RAND(), _xlfn.POISSON.DIST({0,1,2,3,4,5,6,7,8,9},$O21, TRUE),1), 0)</f>
        <v>0</v>
      </c>
      <c r="BH21" s="9" cm="1">
        <f t="array" aca="1" ref="BH21" ca="1">_xlfn.IFNA(MATCH(RAND(), _xlfn.POISSON.DIST({0,1,2,3,4,5,6,7,8,9},$O21, TRUE),1), 0)</f>
        <v>2</v>
      </c>
      <c r="BI21" s="9" cm="1">
        <f t="array" aca="1" ref="BI21" ca="1">_xlfn.IFNA(MATCH(RAND(), _xlfn.POISSON.DIST({0,1,2,3,4,5,6,7,8,9},$O21, TRUE),1), 0)</f>
        <v>2</v>
      </c>
      <c r="BJ21" s="9" cm="1">
        <f t="array" aca="1" ref="BJ21" ca="1">_xlfn.IFNA(MATCH(RAND(), _xlfn.POISSON.DIST({0,1,2,3,4,5,6,7,8,9},$O21, TRUE),1), 0)</f>
        <v>2</v>
      </c>
      <c r="BK21" s="9" cm="1">
        <f t="array" aca="1" ref="BK21" ca="1">_xlfn.IFNA(MATCH(RAND(), _xlfn.POISSON.DIST({0,1,2,3,4,5,6,7,8,9},$O21, TRUE),1), 0)</f>
        <v>1</v>
      </c>
      <c r="BL21" s="9" cm="1">
        <f t="array" aca="1" ref="BL21" ca="1">_xlfn.IFNA(MATCH(RAND(), _xlfn.POISSON.DIST({0,1,2,3,4,5,6,7,8,9},$O21, TRUE),1), 0)</f>
        <v>1</v>
      </c>
      <c r="BM21" s="9" cm="1">
        <f t="array" aca="1" ref="BM21" ca="1">_xlfn.IFNA(MATCH(RAND(), _xlfn.POISSON.DIST({0,1,2,3,4,5,6,7,8,9},$O21, TRUE),1), 0)</f>
        <v>2</v>
      </c>
      <c r="BN21" s="9" cm="1">
        <f t="array" aca="1" ref="BN21" ca="1">_xlfn.IFNA(MATCH(RAND(), _xlfn.POISSON.DIST({0,1,2,3,4,5,6,7,8,9},$O21, TRUE),1), 0)</f>
        <v>2</v>
      </c>
      <c r="BP21" s="9" cm="1">
        <f t="array" aca="1" ref="BP21" ca="1">_xlfn.IFNA(MATCH(RAND(), _xlfn.POISSON.DIST({0,1,2,3,4,5,6,7,8,9},$P21, TRUE),1), 0)</f>
        <v>0</v>
      </c>
      <c r="BQ21" s="9" cm="1">
        <f t="array" aca="1" ref="BQ21" ca="1">_xlfn.IFNA(MATCH(RAND(), _xlfn.POISSON.DIST({0,1,2,3,4,5,6,7,8,9},$P21, TRUE),1), 0)</f>
        <v>0</v>
      </c>
      <c r="BR21" s="9" cm="1">
        <f t="array" aca="1" ref="BR21" ca="1">_xlfn.IFNA(MATCH(RAND(), _xlfn.POISSON.DIST({0,1,2,3,4,5,6,7,8,9},$P21, TRUE),1), 0)</f>
        <v>1</v>
      </c>
      <c r="BS21" s="9" cm="1">
        <f t="array" aca="1" ref="BS21" ca="1">_xlfn.IFNA(MATCH(RAND(), _xlfn.POISSON.DIST({0,1,2,3,4,5,6,7,8,9},$P21, TRUE),1), 0)</f>
        <v>0</v>
      </c>
      <c r="BT21" s="9" cm="1">
        <f t="array" aca="1" ref="BT21" ca="1">_xlfn.IFNA(MATCH(RAND(), _xlfn.POISSON.DIST({0,1,2,3,4,5,6,7,8,9},$P21, TRUE),1), 0)</f>
        <v>1</v>
      </c>
      <c r="BU21" s="9" cm="1">
        <f t="array" aca="1" ref="BU21" ca="1">_xlfn.IFNA(MATCH(RAND(), _xlfn.POISSON.DIST({0,1,2,3,4,5,6,7,8,9},$P21, TRUE),1), 0)</f>
        <v>1</v>
      </c>
      <c r="BV21" s="9" cm="1">
        <f t="array" aca="1" ref="BV21" ca="1">_xlfn.IFNA(MATCH(RAND(), _xlfn.POISSON.DIST({0,1,2,3,4,5,6,7,8,9},$P21, TRUE),1), 0)</f>
        <v>2</v>
      </c>
      <c r="BW21" s="9" cm="1">
        <f t="array" aca="1" ref="BW21" ca="1">_xlfn.IFNA(MATCH(RAND(), _xlfn.POISSON.DIST({0,1,2,3,4,5,6,7,8,9},$P21, TRUE),1), 0)</f>
        <v>0</v>
      </c>
      <c r="BX21" s="9" cm="1">
        <f t="array" aca="1" ref="BX21" ca="1">_xlfn.IFNA(MATCH(RAND(), _xlfn.POISSON.DIST({0,1,2,3,4,5,6,7,8,9},$P21, TRUE),1), 0)</f>
        <v>2</v>
      </c>
      <c r="BY21" s="9" cm="1">
        <f t="array" aca="1" ref="BY21" ca="1">_xlfn.IFNA(MATCH(RAND(), _xlfn.POISSON.DIST({0,1,2,3,4,5,6,7,8,9},$P21, TRUE),1), 0)</f>
        <v>2</v>
      </c>
      <c r="BZ21" s="9" cm="1">
        <f t="array" aca="1" ref="BZ21" ca="1">_xlfn.IFNA(MATCH(RAND(), _xlfn.POISSON.DIST({0,1,2,3,4,5,6,7,8,9},$P21, TRUE),1), 0)</f>
        <v>1</v>
      </c>
      <c r="CA21" s="9" cm="1">
        <f t="array" aca="1" ref="CA21" ca="1">_xlfn.IFNA(MATCH(RAND(), _xlfn.POISSON.DIST({0,1,2,3,4,5,6,7,8,9},$P21, TRUE),1), 0)</f>
        <v>0</v>
      </c>
      <c r="CB21" s="9" cm="1">
        <f t="array" aca="1" ref="CB21" ca="1">_xlfn.IFNA(MATCH(RAND(), _xlfn.POISSON.DIST({0,1,2,3,4,5,6,7,8,9},$P21, TRUE),1), 0)</f>
        <v>1</v>
      </c>
      <c r="CC21" s="9" cm="1">
        <f t="array" aca="1" ref="CC21" ca="1">_xlfn.IFNA(MATCH(RAND(), _xlfn.POISSON.DIST({0,1,2,3,4,5,6,7,8,9},$P21, TRUE),1), 0)</f>
        <v>1</v>
      </c>
      <c r="CD21" s="9" cm="1">
        <f t="array" aca="1" ref="CD21" ca="1">_xlfn.IFNA(MATCH(RAND(), _xlfn.POISSON.DIST({0,1,2,3,4,5,6,7,8,9},$P21, TRUE),1), 0)</f>
        <v>0</v>
      </c>
      <c r="CE21" s="9" cm="1">
        <f t="array" aca="1" ref="CE21" ca="1">_xlfn.IFNA(MATCH(RAND(), _xlfn.POISSON.DIST({0,1,2,3,4,5,6,7,8,9},$P21, TRUE),1), 0)</f>
        <v>2</v>
      </c>
      <c r="CF21" s="9" cm="1">
        <f t="array" aca="1" ref="CF21" ca="1">_xlfn.IFNA(MATCH(RAND(), _xlfn.POISSON.DIST({0,1,2,3,4,5,6,7,8,9},$P21, TRUE),1), 0)</f>
        <v>0</v>
      </c>
      <c r="CG21" s="9" cm="1">
        <f t="array" aca="1" ref="CG21" ca="1">_xlfn.IFNA(MATCH(RAND(), _xlfn.POISSON.DIST({0,1,2,3,4,5,6,7,8,9},$P21, TRUE),1), 0)</f>
        <v>1</v>
      </c>
      <c r="CH21" s="9" cm="1">
        <f t="array" aca="1" ref="CH21" ca="1">_xlfn.IFNA(MATCH(RAND(), _xlfn.POISSON.DIST({0,1,2,3,4,5,6,7,8,9},$P21, TRUE),1), 0)</f>
        <v>2</v>
      </c>
      <c r="CI21" s="9" cm="1">
        <f t="array" aca="1" ref="CI21" ca="1">_xlfn.IFNA(MATCH(RAND(), _xlfn.POISSON.DIST({0,1,2,3,4,5,6,7,8,9},$P21, TRUE),1), 0)</f>
        <v>2</v>
      </c>
      <c r="CJ21" s="9" cm="1">
        <f t="array" aca="1" ref="CJ21" ca="1">_xlfn.IFNA(MATCH(RAND(), _xlfn.POISSON.DIST({0,1,2,3,4,5,6,7,8,9},$P21, TRUE),1), 0)</f>
        <v>3</v>
      </c>
      <c r="CK21" s="9" cm="1">
        <f t="array" aca="1" ref="CK21" ca="1">_xlfn.IFNA(MATCH(RAND(), _xlfn.POISSON.DIST({0,1,2,3,4,5,6,7,8,9},$P21, TRUE),1), 0)</f>
        <v>1</v>
      </c>
      <c r="CL21" s="9" cm="1">
        <f t="array" aca="1" ref="CL21" ca="1">_xlfn.IFNA(MATCH(RAND(), _xlfn.POISSON.DIST({0,1,2,3,4,5,6,7,8,9},$P21, TRUE),1), 0)</f>
        <v>0</v>
      </c>
      <c r="CM21" s="9" cm="1">
        <f t="array" aca="1" ref="CM21" ca="1">_xlfn.IFNA(MATCH(RAND(), _xlfn.POISSON.DIST({0,1,2,3,4,5,6,7,8,9},$P21, TRUE),1), 0)</f>
        <v>2</v>
      </c>
      <c r="CN21" s="9" cm="1">
        <f t="array" aca="1" ref="CN21" ca="1">_xlfn.IFNA(MATCH(RAND(), _xlfn.POISSON.DIST({0,1,2,3,4,5,6,7,8,9},$P21, TRUE),1), 0)</f>
        <v>0</v>
      </c>
      <c r="CO21" s="9" cm="1">
        <f t="array" aca="1" ref="CO21" ca="1">_xlfn.IFNA(MATCH(RAND(), _xlfn.POISSON.DIST({0,1,2,3,4,5,6,7,8,9},$P21, TRUE),1), 0)</f>
        <v>1</v>
      </c>
      <c r="CP21" s="9" cm="1">
        <f t="array" aca="1" ref="CP21" ca="1">_xlfn.IFNA(MATCH(RAND(), _xlfn.POISSON.DIST({0,1,2,3,4,5,6,7,8,9},$P21, TRUE),1), 0)</f>
        <v>1</v>
      </c>
      <c r="CQ21" s="9" cm="1">
        <f t="array" aca="1" ref="CQ21" ca="1">_xlfn.IFNA(MATCH(RAND(), _xlfn.POISSON.DIST({0,1,2,3,4,5,6,7,8,9},$P21, TRUE),1), 0)</f>
        <v>0</v>
      </c>
      <c r="CR21" s="9" cm="1">
        <f t="array" aca="1" ref="CR21" ca="1">_xlfn.IFNA(MATCH(RAND(), _xlfn.POISSON.DIST({0,1,2,3,4,5,6,7,8,9},$P21, TRUE),1), 0)</f>
        <v>1</v>
      </c>
      <c r="CS21" s="9" cm="1">
        <f t="array" aca="1" ref="CS21" ca="1">_xlfn.IFNA(MATCH(RAND(), _xlfn.POISSON.DIST({0,1,2,3,4,5,6,7,8,9},$P21, TRUE),1), 0)</f>
        <v>0</v>
      </c>
      <c r="CT21" s="9" cm="1">
        <f t="array" aca="1" ref="CT21" ca="1">_xlfn.IFNA(MATCH(RAND(), _xlfn.POISSON.DIST({0,1,2,3,4,5,6,7,8,9},$P21, TRUE),1), 0)</f>
        <v>3</v>
      </c>
      <c r="CU21" s="9" cm="1">
        <f t="array" aca="1" ref="CU21" ca="1">_xlfn.IFNA(MATCH(RAND(), _xlfn.POISSON.DIST({0,1,2,3,4,5,6,7,8,9},$P21, TRUE),1), 0)</f>
        <v>1</v>
      </c>
      <c r="CV21" s="9" cm="1">
        <f t="array" aca="1" ref="CV21" ca="1">_xlfn.IFNA(MATCH(RAND(), _xlfn.POISSON.DIST({0,1,2,3,4,5,6,7,8,9},$P21, TRUE),1), 0)</f>
        <v>1</v>
      </c>
      <c r="CW21" s="9" cm="1">
        <f t="array" aca="1" ref="CW21" ca="1">_xlfn.IFNA(MATCH(RAND(), _xlfn.POISSON.DIST({0,1,2,3,4,5,6,7,8,9},$P21, TRUE),1), 0)</f>
        <v>1</v>
      </c>
      <c r="CX21" s="9" cm="1">
        <f t="array" aca="1" ref="CX21" ca="1">_xlfn.IFNA(MATCH(RAND(), _xlfn.POISSON.DIST({0,1,2,3,4,5,6,7,8,9},$P21, TRUE),1), 0)</f>
        <v>1</v>
      </c>
      <c r="CY21" s="9" cm="1">
        <f t="array" aca="1" ref="CY21" ca="1">_xlfn.IFNA(MATCH(RAND(), _xlfn.POISSON.DIST({0,1,2,3,4,5,6,7,8,9},$P21, TRUE),1), 0)</f>
        <v>0</v>
      </c>
      <c r="CZ21" s="9" cm="1">
        <f t="array" aca="1" ref="CZ21" ca="1">_xlfn.IFNA(MATCH(RAND(), _xlfn.POISSON.DIST({0,1,2,3,4,5,6,7,8,9},$P21, TRUE),1), 0)</f>
        <v>3</v>
      </c>
      <c r="DA21" s="9" cm="1">
        <f t="array" aca="1" ref="DA21" ca="1">_xlfn.IFNA(MATCH(RAND(), _xlfn.POISSON.DIST({0,1,2,3,4,5,6,7,8,9},$P21, TRUE),1), 0)</f>
        <v>0</v>
      </c>
      <c r="DB21" s="9" cm="1">
        <f t="array" aca="1" ref="DB21" ca="1">_xlfn.IFNA(MATCH(RAND(), _xlfn.POISSON.DIST({0,1,2,3,4,5,6,7,8,9},$P21, TRUE),1), 0)</f>
        <v>0</v>
      </c>
      <c r="DC21" s="9" cm="1">
        <f t="array" aca="1" ref="DC21" ca="1">_xlfn.IFNA(MATCH(RAND(), _xlfn.POISSON.DIST({0,1,2,3,4,5,6,7,8,9},$P21, TRUE),1), 0)</f>
        <v>1</v>
      </c>
      <c r="DD21" s="9" cm="1">
        <f t="array" aca="1" ref="DD21" ca="1">_xlfn.IFNA(MATCH(RAND(), _xlfn.POISSON.DIST({0,1,2,3,4,5,6,7,8,9},$P21, TRUE),1), 0)</f>
        <v>2</v>
      </c>
      <c r="DE21" s="9" cm="1">
        <f t="array" aca="1" ref="DE21" ca="1">_xlfn.IFNA(MATCH(RAND(), _xlfn.POISSON.DIST({0,1,2,3,4,5,6,7,8,9},$P21, TRUE),1), 0)</f>
        <v>0</v>
      </c>
      <c r="DF21" s="9" cm="1">
        <f t="array" aca="1" ref="DF21" ca="1">_xlfn.IFNA(MATCH(RAND(), _xlfn.POISSON.DIST({0,1,2,3,4,5,6,7,8,9},$P21, TRUE),1), 0)</f>
        <v>3</v>
      </c>
      <c r="DG21" s="9" cm="1">
        <f t="array" aca="1" ref="DG21" ca="1">_xlfn.IFNA(MATCH(RAND(), _xlfn.POISSON.DIST({0,1,2,3,4,5,6,7,8,9},$P21, TRUE),1), 0)</f>
        <v>1</v>
      </c>
      <c r="DH21" s="9" cm="1">
        <f t="array" aca="1" ref="DH21" ca="1">_xlfn.IFNA(MATCH(RAND(), _xlfn.POISSON.DIST({0,1,2,3,4,5,6,7,8,9},$P21, TRUE),1), 0)</f>
        <v>1</v>
      </c>
      <c r="DI21" s="9" cm="1">
        <f t="array" aca="1" ref="DI21" ca="1">_xlfn.IFNA(MATCH(RAND(), _xlfn.POISSON.DIST({0,1,2,3,4,5,6,7,8,9},$P21, TRUE),1), 0)</f>
        <v>0</v>
      </c>
      <c r="DJ21" s="9" cm="1">
        <f t="array" aca="1" ref="DJ21" ca="1">_xlfn.IFNA(MATCH(RAND(), _xlfn.POISSON.DIST({0,1,2,3,4,5,6,7,8,9},$P21, TRUE),1), 0)</f>
        <v>1</v>
      </c>
      <c r="DK21" s="9" cm="1">
        <f t="array" aca="1" ref="DK21" ca="1">_xlfn.IFNA(MATCH(RAND(), _xlfn.POISSON.DIST({0,1,2,3,4,5,6,7,8,9},$P21, TRUE),1), 0)</f>
        <v>0</v>
      </c>
      <c r="DL21" s="9" cm="1">
        <f t="array" aca="1" ref="DL21" ca="1">_xlfn.IFNA(MATCH(RAND(), _xlfn.POISSON.DIST({0,1,2,3,4,5,6,7,8,9},$P21, TRUE),1), 0)</f>
        <v>2</v>
      </c>
      <c r="DM21" s="9" cm="1">
        <f t="array" aca="1" ref="DM21" ca="1">_xlfn.IFNA(MATCH(RAND(), _xlfn.POISSON.DIST({0,1,2,3,4,5,6,7,8,9},$P21, TRUE),1), 0)</f>
        <v>2</v>
      </c>
      <c r="DN21" s="101"/>
      <c r="DO21" s="101"/>
      <c r="DP21" s="101"/>
      <c r="DQ21" s="101"/>
      <c r="DR21" s="101"/>
      <c r="DS21" s="2"/>
      <c r="EE21" s="35"/>
      <c r="EF21" s="35"/>
    </row>
    <row r="22" spans="2:136">
      <c r="B22" s="39"/>
      <c r="C22" s="36" t="s">
        <v>39207</v>
      </c>
      <c r="D22" s="34" t="s">
        <v>247</v>
      </c>
      <c r="E22" s="37" t="s">
        <v>248</v>
      </c>
      <c r="F22" s="38">
        <f ca="1">(AVERAGE(Q22:BN22))*(1+INDEX('Prédictions des phases de group'!$C$4:$O$36, MATCH('Matchs de cette année'!E22,'Prédictions des phases de group'!$D$4:$D$36,0),3))</f>
        <v>1.64</v>
      </c>
      <c r="G22" s="5" t="s">
        <v>249</v>
      </c>
      <c r="H22" s="38">
        <f ca="1">(AVERAGE(BP22:DM22))*(1+INDEX('Prédictions des phases de group'!$C$4:$O$36, MATCH('Matchs de cette année'!G22,'Prédictions des phases de group'!$D$4:$D$36,0),3))</f>
        <v>0.92</v>
      </c>
      <c r="I22" s="37" t="str">
        <f t="shared" ca="1" si="0"/>
        <v>Colombie</v>
      </c>
      <c r="J22" s="66"/>
      <c r="K22" s="67"/>
      <c r="L22" s="37">
        <f t="shared" ca="1" si="1"/>
        <v>1.64</v>
      </c>
      <c r="M22" s="37">
        <f t="shared" ca="1" si="2"/>
        <v>0.92</v>
      </c>
      <c r="N22" s="37" t="str">
        <f t="shared" ca="1" si="3"/>
        <v>Colombie</v>
      </c>
      <c r="O22" s="7">
        <f ca="1">(OFFSET('Annexe 3 – Buts par groupe'!$B$13,(INDEX('Annexe 1 – Données des équipes'!$B$13:$R$114,MATCH(G22,'Annexe 1 – Données des équipes'!$B$13:$B$114,0),4)/10),(INDEX('Annexe 1 – Données des équipes'!$B$13:$R$114,MATCH(E22,'Annexe 1 – Données des équipes'!$B$13:$B$114,0),4)/10)))</f>
        <v>1.6666666666666667</v>
      </c>
      <c r="P22" s="7">
        <f t="array" aca="1" ref="P22" ca="1">OFFSET('Annexe 3 – Buts par groupe'!$B$13,(INDEX('Annexe 1 – Données des équipes'!$B$13:$R$114, MATCH(E22,'Annexe 1 – Données des équipes'!$B$13:$B$114,0),4)/10), (INDEX('Annexe 1 – Données des équipes'!$B$13:$R$114, MATCH(G22, 'Annexe 1 – Données des équipes'!$B$13:$B$114,0),4)/10))</f>
        <v>0.87878787878787878</v>
      </c>
      <c r="Q22" s="9" cm="1">
        <f t="array" aca="1" ref="Q22" ca="1">_xlfn.IFNA(MATCH(RAND(), _xlfn.POISSON.DIST({0,1,2,3,4,5,6,7,8,9},$O22, TRUE),1), 0)</f>
        <v>1</v>
      </c>
      <c r="R22" s="9" cm="1">
        <f t="array" aca="1" ref="R22" ca="1">_xlfn.IFNA(MATCH(RAND(), _xlfn.POISSON.DIST({0,1,2,3,4,5,6,7,8,9},$O22, TRUE),1), 0)</f>
        <v>0</v>
      </c>
      <c r="S22" s="9" cm="1">
        <f t="array" aca="1" ref="S22" ca="1">_xlfn.IFNA(MATCH(RAND(), _xlfn.POISSON.DIST({0,1,2,3,4,5,6,7,8,9},$O22, TRUE),1), 0)</f>
        <v>1</v>
      </c>
      <c r="T22" s="9" cm="1">
        <f t="array" aca="1" ref="T22" ca="1">_xlfn.IFNA(MATCH(RAND(), _xlfn.POISSON.DIST({0,1,2,3,4,5,6,7,8,9},$O22, TRUE),1), 0)</f>
        <v>1</v>
      </c>
      <c r="U22" s="9" cm="1">
        <f t="array" aca="1" ref="U22" ca="1">_xlfn.IFNA(MATCH(RAND(), _xlfn.POISSON.DIST({0,1,2,3,4,5,6,7,8,9},$O22, TRUE),1), 0)</f>
        <v>4</v>
      </c>
      <c r="V22" s="9" cm="1">
        <f t="array" aca="1" ref="V22" ca="1">_xlfn.IFNA(MATCH(RAND(), _xlfn.POISSON.DIST({0,1,2,3,4,5,6,7,8,9},$O22, TRUE),1), 0)</f>
        <v>6</v>
      </c>
      <c r="W22" s="9" cm="1">
        <f t="array" aca="1" ref="W22" ca="1">_xlfn.IFNA(MATCH(RAND(), _xlfn.POISSON.DIST({0,1,2,3,4,5,6,7,8,9},$O22, TRUE),1), 0)</f>
        <v>3</v>
      </c>
      <c r="X22" s="9" cm="1">
        <f t="array" aca="1" ref="X22" ca="1">_xlfn.IFNA(MATCH(RAND(), _xlfn.POISSON.DIST({0,1,2,3,4,5,6,7,8,9},$O22, TRUE),1), 0)</f>
        <v>2</v>
      </c>
      <c r="Y22" s="9" cm="1">
        <f t="array" aca="1" ref="Y22" ca="1">_xlfn.IFNA(MATCH(RAND(), _xlfn.POISSON.DIST({0,1,2,3,4,5,6,7,8,9},$O22, TRUE),1), 0)</f>
        <v>3</v>
      </c>
      <c r="Z22" s="9" cm="1">
        <f t="array" aca="1" ref="Z22" ca="1">_xlfn.IFNA(MATCH(RAND(), _xlfn.POISSON.DIST({0,1,2,3,4,5,6,7,8,9},$O22, TRUE),1), 0)</f>
        <v>1</v>
      </c>
      <c r="AA22" s="9" cm="1">
        <f t="array" aca="1" ref="AA22" ca="1">_xlfn.IFNA(MATCH(RAND(), _xlfn.POISSON.DIST({0,1,2,3,4,5,6,7,8,9},$O22, TRUE),1), 0)</f>
        <v>0</v>
      </c>
      <c r="AB22" s="9" cm="1">
        <f t="array" aca="1" ref="AB22" ca="1">_xlfn.IFNA(MATCH(RAND(), _xlfn.POISSON.DIST({0,1,2,3,4,5,6,7,8,9},$O22, TRUE),1), 0)</f>
        <v>7</v>
      </c>
      <c r="AC22" s="9" cm="1">
        <f t="array" aca="1" ref="AC22" ca="1">_xlfn.IFNA(MATCH(RAND(), _xlfn.POISSON.DIST({0,1,2,3,4,5,6,7,8,9},$O22, TRUE),1), 0)</f>
        <v>1</v>
      </c>
      <c r="AD22" s="9" cm="1">
        <f t="array" aca="1" ref="AD22" ca="1">_xlfn.IFNA(MATCH(RAND(), _xlfn.POISSON.DIST({0,1,2,3,4,5,6,7,8,9},$O22, TRUE),1), 0)</f>
        <v>2</v>
      </c>
      <c r="AE22" s="9" cm="1">
        <f t="array" aca="1" ref="AE22" ca="1">_xlfn.IFNA(MATCH(RAND(), _xlfn.POISSON.DIST({0,1,2,3,4,5,6,7,8,9},$O22, TRUE),1), 0)</f>
        <v>2</v>
      </c>
      <c r="AF22" s="9" cm="1">
        <f t="array" aca="1" ref="AF22" ca="1">_xlfn.IFNA(MATCH(RAND(), _xlfn.POISSON.DIST({0,1,2,3,4,5,6,7,8,9},$O22, TRUE),1), 0)</f>
        <v>1</v>
      </c>
      <c r="AG22" s="9" cm="1">
        <f t="array" aca="1" ref="AG22" ca="1">_xlfn.IFNA(MATCH(RAND(), _xlfn.POISSON.DIST({0,1,2,3,4,5,6,7,8,9},$O22, TRUE),1), 0)</f>
        <v>0</v>
      </c>
      <c r="AH22" s="9" cm="1">
        <f t="array" aca="1" ref="AH22" ca="1">_xlfn.IFNA(MATCH(RAND(), _xlfn.POISSON.DIST({0,1,2,3,4,5,6,7,8,9},$O22, TRUE),1), 0)</f>
        <v>3</v>
      </c>
      <c r="AI22" s="9" cm="1">
        <f t="array" aca="1" ref="AI22" ca="1">_xlfn.IFNA(MATCH(RAND(), _xlfn.POISSON.DIST({0,1,2,3,4,5,6,7,8,9},$O22, TRUE),1), 0)</f>
        <v>1</v>
      </c>
      <c r="AJ22" s="9" cm="1">
        <f t="array" aca="1" ref="AJ22" ca="1">_xlfn.IFNA(MATCH(RAND(), _xlfn.POISSON.DIST({0,1,2,3,4,5,6,7,8,9},$O22, TRUE),1), 0)</f>
        <v>2</v>
      </c>
      <c r="AK22" s="9" cm="1">
        <f t="array" aca="1" ref="AK22" ca="1">_xlfn.IFNA(MATCH(RAND(), _xlfn.POISSON.DIST({0,1,2,3,4,5,6,7,8,9},$O22, TRUE),1), 0)</f>
        <v>2</v>
      </c>
      <c r="AL22" s="9" cm="1">
        <f t="array" aca="1" ref="AL22" ca="1">_xlfn.IFNA(MATCH(RAND(), _xlfn.POISSON.DIST({0,1,2,3,4,5,6,7,8,9},$O22, TRUE),1), 0)</f>
        <v>1</v>
      </c>
      <c r="AM22" s="9" cm="1">
        <f t="array" aca="1" ref="AM22" ca="1">_xlfn.IFNA(MATCH(RAND(), _xlfn.POISSON.DIST({0,1,2,3,4,5,6,7,8,9},$O22, TRUE),1), 0)</f>
        <v>3</v>
      </c>
      <c r="AN22" s="9" cm="1">
        <f t="array" aca="1" ref="AN22" ca="1">_xlfn.IFNA(MATCH(RAND(), _xlfn.POISSON.DIST({0,1,2,3,4,5,6,7,8,9},$O22, TRUE),1), 0)</f>
        <v>2</v>
      </c>
      <c r="AO22" s="9" cm="1">
        <f t="array" aca="1" ref="AO22" ca="1">_xlfn.IFNA(MATCH(RAND(), _xlfn.POISSON.DIST({0,1,2,3,4,5,6,7,8,9},$O22, TRUE),1), 0)</f>
        <v>3</v>
      </c>
      <c r="AP22" s="9" cm="1">
        <f t="array" aca="1" ref="AP22" ca="1">_xlfn.IFNA(MATCH(RAND(), _xlfn.POISSON.DIST({0,1,2,3,4,5,6,7,8,9},$O22, TRUE),1), 0)</f>
        <v>1</v>
      </c>
      <c r="AQ22" s="9" cm="1">
        <f t="array" aca="1" ref="AQ22" ca="1">_xlfn.IFNA(MATCH(RAND(), _xlfn.POISSON.DIST({0,1,2,3,4,5,6,7,8,9},$O22, TRUE),1), 0)</f>
        <v>3</v>
      </c>
      <c r="AR22" s="9" cm="1">
        <f t="array" aca="1" ref="AR22" ca="1">_xlfn.IFNA(MATCH(RAND(), _xlfn.POISSON.DIST({0,1,2,3,4,5,6,7,8,9},$O22, TRUE),1), 0)</f>
        <v>0</v>
      </c>
      <c r="AS22" s="9" cm="1">
        <f t="array" aca="1" ref="AS22" ca="1">_xlfn.IFNA(MATCH(RAND(), _xlfn.POISSON.DIST({0,1,2,3,4,5,6,7,8,9},$O22, TRUE),1), 0)</f>
        <v>3</v>
      </c>
      <c r="AT22" s="9" cm="1">
        <f t="array" aca="1" ref="AT22" ca="1">_xlfn.IFNA(MATCH(RAND(), _xlfn.POISSON.DIST({0,1,2,3,4,5,6,7,8,9},$O22, TRUE),1), 0)</f>
        <v>0</v>
      </c>
      <c r="AU22" s="9" cm="1">
        <f t="array" aca="1" ref="AU22" ca="1">_xlfn.IFNA(MATCH(RAND(), _xlfn.POISSON.DIST({0,1,2,3,4,5,6,7,8,9},$O22, TRUE),1), 0)</f>
        <v>2</v>
      </c>
      <c r="AV22" s="9" cm="1">
        <f t="array" aca="1" ref="AV22" ca="1">_xlfn.IFNA(MATCH(RAND(), _xlfn.POISSON.DIST({0,1,2,3,4,5,6,7,8,9},$O22, TRUE),1), 0)</f>
        <v>0</v>
      </c>
      <c r="AW22" s="9" cm="1">
        <f t="array" aca="1" ref="AW22" ca="1">_xlfn.IFNA(MATCH(RAND(), _xlfn.POISSON.DIST({0,1,2,3,4,5,6,7,8,9},$O22, TRUE),1), 0)</f>
        <v>4</v>
      </c>
      <c r="AX22" s="9" cm="1">
        <f t="array" aca="1" ref="AX22" ca="1">_xlfn.IFNA(MATCH(RAND(), _xlfn.POISSON.DIST({0,1,2,3,4,5,6,7,8,9},$O22, TRUE),1), 0)</f>
        <v>1</v>
      </c>
      <c r="AY22" s="9" cm="1">
        <f t="array" aca="1" ref="AY22" ca="1">_xlfn.IFNA(MATCH(RAND(), _xlfn.POISSON.DIST({0,1,2,3,4,5,6,7,8,9},$O22, TRUE),1), 0)</f>
        <v>1</v>
      </c>
      <c r="AZ22" s="9" cm="1">
        <f t="array" aca="1" ref="AZ22" ca="1">_xlfn.IFNA(MATCH(RAND(), _xlfn.POISSON.DIST({0,1,2,3,4,5,6,7,8,9},$O22, TRUE),1), 0)</f>
        <v>0</v>
      </c>
      <c r="BA22" s="9" cm="1">
        <f t="array" aca="1" ref="BA22" ca="1">_xlfn.IFNA(MATCH(RAND(), _xlfn.POISSON.DIST({0,1,2,3,4,5,6,7,8,9},$O22, TRUE),1), 0)</f>
        <v>0</v>
      </c>
      <c r="BB22" s="9" cm="1">
        <f t="array" aca="1" ref="BB22" ca="1">_xlfn.IFNA(MATCH(RAND(), _xlfn.POISSON.DIST({0,1,2,3,4,5,6,7,8,9},$O22, TRUE),1), 0)</f>
        <v>2</v>
      </c>
      <c r="BC22" s="9" cm="1">
        <f t="array" aca="1" ref="BC22" ca="1">_xlfn.IFNA(MATCH(RAND(), _xlfn.POISSON.DIST({0,1,2,3,4,5,6,7,8,9},$O22, TRUE),1), 0)</f>
        <v>2</v>
      </c>
      <c r="BD22" s="9" cm="1">
        <f t="array" aca="1" ref="BD22" ca="1">_xlfn.IFNA(MATCH(RAND(), _xlfn.POISSON.DIST({0,1,2,3,4,5,6,7,8,9},$O22, TRUE),1), 0)</f>
        <v>2</v>
      </c>
      <c r="BE22" s="9" cm="1">
        <f t="array" aca="1" ref="BE22" ca="1">_xlfn.IFNA(MATCH(RAND(), _xlfn.POISSON.DIST({0,1,2,3,4,5,6,7,8,9},$O22, TRUE),1), 0)</f>
        <v>1</v>
      </c>
      <c r="BF22" s="9" cm="1">
        <f t="array" aca="1" ref="BF22" ca="1">_xlfn.IFNA(MATCH(RAND(), _xlfn.POISSON.DIST({0,1,2,3,4,5,6,7,8,9},$O22, TRUE),1), 0)</f>
        <v>1</v>
      </c>
      <c r="BG22" s="9" cm="1">
        <f t="array" aca="1" ref="BG22" ca="1">_xlfn.IFNA(MATCH(RAND(), _xlfn.POISSON.DIST({0,1,2,3,4,5,6,7,8,9},$O22, TRUE),1), 0)</f>
        <v>0</v>
      </c>
      <c r="BH22" s="9" cm="1">
        <f t="array" aca="1" ref="BH22" ca="1">_xlfn.IFNA(MATCH(RAND(), _xlfn.POISSON.DIST({0,1,2,3,4,5,6,7,8,9},$O22, TRUE),1), 0)</f>
        <v>2</v>
      </c>
      <c r="BI22" s="9" cm="1">
        <f t="array" aca="1" ref="BI22" ca="1">_xlfn.IFNA(MATCH(RAND(), _xlfn.POISSON.DIST({0,1,2,3,4,5,6,7,8,9},$O22, TRUE),1), 0)</f>
        <v>0</v>
      </c>
      <c r="BJ22" s="9" cm="1">
        <f t="array" aca="1" ref="BJ22" ca="1">_xlfn.IFNA(MATCH(RAND(), _xlfn.POISSON.DIST({0,1,2,3,4,5,6,7,8,9},$O22, TRUE),1), 0)</f>
        <v>0</v>
      </c>
      <c r="BK22" s="9" cm="1">
        <f t="array" aca="1" ref="BK22" ca="1">_xlfn.IFNA(MATCH(RAND(), _xlfn.POISSON.DIST({0,1,2,3,4,5,6,7,8,9},$O22, TRUE),1), 0)</f>
        <v>1</v>
      </c>
      <c r="BL22" s="9" cm="1">
        <f t="array" aca="1" ref="BL22" ca="1">_xlfn.IFNA(MATCH(RAND(), _xlfn.POISSON.DIST({0,1,2,3,4,5,6,7,8,9},$O22, TRUE),1), 0)</f>
        <v>1</v>
      </c>
      <c r="BM22" s="9" cm="1">
        <f t="array" aca="1" ref="BM22" ca="1">_xlfn.IFNA(MATCH(RAND(), _xlfn.POISSON.DIST({0,1,2,3,4,5,6,7,8,9},$O22, TRUE),1), 0)</f>
        <v>2</v>
      </c>
      <c r="BN22" s="9" cm="1">
        <f t="array" aca="1" ref="BN22" ca="1">_xlfn.IFNA(MATCH(RAND(), _xlfn.POISSON.DIST({0,1,2,3,4,5,6,7,8,9},$O22, TRUE),1), 0)</f>
        <v>1</v>
      </c>
      <c r="BP22" s="9" cm="1">
        <f t="array" aca="1" ref="BP22" ca="1">_xlfn.IFNA(MATCH(RAND(), _xlfn.POISSON.DIST({0,1,2,3,4,5,6,7,8,9},$P22, TRUE),1), 0)</f>
        <v>0</v>
      </c>
      <c r="BQ22" s="9" cm="1">
        <f t="array" aca="1" ref="BQ22" ca="1">_xlfn.IFNA(MATCH(RAND(), _xlfn.POISSON.DIST({0,1,2,3,4,5,6,7,8,9},$P22, TRUE),1), 0)</f>
        <v>0</v>
      </c>
      <c r="BR22" s="9" cm="1">
        <f t="array" aca="1" ref="BR22" ca="1">_xlfn.IFNA(MATCH(RAND(), _xlfn.POISSON.DIST({0,1,2,3,4,5,6,7,8,9},$P22, TRUE),1), 0)</f>
        <v>2</v>
      </c>
      <c r="BS22" s="9" cm="1">
        <f t="array" aca="1" ref="BS22" ca="1">_xlfn.IFNA(MATCH(RAND(), _xlfn.POISSON.DIST({0,1,2,3,4,5,6,7,8,9},$P22, TRUE),1), 0)</f>
        <v>2</v>
      </c>
      <c r="BT22" s="9" cm="1">
        <f t="array" aca="1" ref="BT22" ca="1">_xlfn.IFNA(MATCH(RAND(), _xlfn.POISSON.DIST({0,1,2,3,4,5,6,7,8,9},$P22, TRUE),1), 0)</f>
        <v>2</v>
      </c>
      <c r="BU22" s="9" cm="1">
        <f t="array" aca="1" ref="BU22" ca="1">_xlfn.IFNA(MATCH(RAND(), _xlfn.POISSON.DIST({0,1,2,3,4,5,6,7,8,9},$P22, TRUE),1), 0)</f>
        <v>3</v>
      </c>
      <c r="BV22" s="9" cm="1">
        <f t="array" aca="1" ref="BV22" ca="1">_xlfn.IFNA(MATCH(RAND(), _xlfn.POISSON.DIST({0,1,2,3,4,5,6,7,8,9},$P22, TRUE),1), 0)</f>
        <v>0</v>
      </c>
      <c r="BW22" s="9" cm="1">
        <f t="array" aca="1" ref="BW22" ca="1">_xlfn.IFNA(MATCH(RAND(), _xlfn.POISSON.DIST({0,1,2,3,4,5,6,7,8,9},$P22, TRUE),1), 0)</f>
        <v>0</v>
      </c>
      <c r="BX22" s="9" cm="1">
        <f t="array" aca="1" ref="BX22" ca="1">_xlfn.IFNA(MATCH(RAND(), _xlfn.POISSON.DIST({0,1,2,3,4,5,6,7,8,9},$P22, TRUE),1), 0)</f>
        <v>1</v>
      </c>
      <c r="BY22" s="9" cm="1">
        <f t="array" aca="1" ref="BY22" ca="1">_xlfn.IFNA(MATCH(RAND(), _xlfn.POISSON.DIST({0,1,2,3,4,5,6,7,8,9},$P22, TRUE),1), 0)</f>
        <v>1</v>
      </c>
      <c r="BZ22" s="9" cm="1">
        <f t="array" aca="1" ref="BZ22" ca="1">_xlfn.IFNA(MATCH(RAND(), _xlfn.POISSON.DIST({0,1,2,3,4,5,6,7,8,9},$P22, TRUE),1), 0)</f>
        <v>0</v>
      </c>
      <c r="CA22" s="9" cm="1">
        <f t="array" aca="1" ref="CA22" ca="1">_xlfn.IFNA(MATCH(RAND(), _xlfn.POISSON.DIST({0,1,2,3,4,5,6,7,8,9},$P22, TRUE),1), 0)</f>
        <v>0</v>
      </c>
      <c r="CB22" s="9" cm="1">
        <f t="array" aca="1" ref="CB22" ca="1">_xlfn.IFNA(MATCH(RAND(), _xlfn.POISSON.DIST({0,1,2,3,4,5,6,7,8,9},$P22, TRUE),1), 0)</f>
        <v>0</v>
      </c>
      <c r="CC22" s="9" cm="1">
        <f t="array" aca="1" ref="CC22" ca="1">_xlfn.IFNA(MATCH(RAND(), _xlfn.POISSON.DIST({0,1,2,3,4,5,6,7,8,9},$P22, TRUE),1), 0)</f>
        <v>2</v>
      </c>
      <c r="CD22" s="9" cm="1">
        <f t="array" aca="1" ref="CD22" ca="1">_xlfn.IFNA(MATCH(RAND(), _xlfn.POISSON.DIST({0,1,2,3,4,5,6,7,8,9},$P22, TRUE),1), 0)</f>
        <v>3</v>
      </c>
      <c r="CE22" s="9" cm="1">
        <f t="array" aca="1" ref="CE22" ca="1">_xlfn.IFNA(MATCH(RAND(), _xlfn.POISSON.DIST({0,1,2,3,4,5,6,7,8,9},$P22, TRUE),1), 0)</f>
        <v>1</v>
      </c>
      <c r="CF22" s="9" cm="1">
        <f t="array" aca="1" ref="CF22" ca="1">_xlfn.IFNA(MATCH(RAND(), _xlfn.POISSON.DIST({0,1,2,3,4,5,6,7,8,9},$P22, TRUE),1), 0)</f>
        <v>2</v>
      </c>
      <c r="CG22" s="9" cm="1">
        <f t="array" aca="1" ref="CG22" ca="1">_xlfn.IFNA(MATCH(RAND(), _xlfn.POISSON.DIST({0,1,2,3,4,5,6,7,8,9},$P22, TRUE),1), 0)</f>
        <v>2</v>
      </c>
      <c r="CH22" s="9" cm="1">
        <f t="array" aca="1" ref="CH22" ca="1">_xlfn.IFNA(MATCH(RAND(), _xlfn.POISSON.DIST({0,1,2,3,4,5,6,7,8,9},$P22, TRUE),1), 0)</f>
        <v>2</v>
      </c>
      <c r="CI22" s="9" cm="1">
        <f t="array" aca="1" ref="CI22" ca="1">_xlfn.IFNA(MATCH(RAND(), _xlfn.POISSON.DIST({0,1,2,3,4,5,6,7,8,9},$P22, TRUE),1), 0)</f>
        <v>0</v>
      </c>
      <c r="CJ22" s="9" cm="1">
        <f t="array" aca="1" ref="CJ22" ca="1">_xlfn.IFNA(MATCH(RAND(), _xlfn.POISSON.DIST({0,1,2,3,4,5,6,7,8,9},$P22, TRUE),1), 0)</f>
        <v>3</v>
      </c>
      <c r="CK22" s="9" cm="1">
        <f t="array" aca="1" ref="CK22" ca="1">_xlfn.IFNA(MATCH(RAND(), _xlfn.POISSON.DIST({0,1,2,3,4,5,6,7,8,9},$P22, TRUE),1), 0)</f>
        <v>0</v>
      </c>
      <c r="CL22" s="9" cm="1">
        <f t="array" aca="1" ref="CL22" ca="1">_xlfn.IFNA(MATCH(RAND(), _xlfn.POISSON.DIST({0,1,2,3,4,5,6,7,8,9},$P22, TRUE),1), 0)</f>
        <v>1</v>
      </c>
      <c r="CM22" s="9" cm="1">
        <f t="array" aca="1" ref="CM22" ca="1">_xlfn.IFNA(MATCH(RAND(), _xlfn.POISSON.DIST({0,1,2,3,4,5,6,7,8,9},$P22, TRUE),1), 0)</f>
        <v>1</v>
      </c>
      <c r="CN22" s="9" cm="1">
        <f t="array" aca="1" ref="CN22" ca="1">_xlfn.IFNA(MATCH(RAND(), _xlfn.POISSON.DIST({0,1,2,3,4,5,6,7,8,9},$P22, TRUE),1), 0)</f>
        <v>0</v>
      </c>
      <c r="CO22" s="9" cm="1">
        <f t="array" aca="1" ref="CO22" ca="1">_xlfn.IFNA(MATCH(RAND(), _xlfn.POISSON.DIST({0,1,2,3,4,5,6,7,8,9},$P22, TRUE),1), 0)</f>
        <v>0</v>
      </c>
      <c r="CP22" s="9" cm="1">
        <f t="array" aca="1" ref="CP22" ca="1">_xlfn.IFNA(MATCH(RAND(), _xlfn.POISSON.DIST({0,1,2,3,4,5,6,7,8,9},$P22, TRUE),1), 0)</f>
        <v>0</v>
      </c>
      <c r="CQ22" s="9" cm="1">
        <f t="array" aca="1" ref="CQ22" ca="1">_xlfn.IFNA(MATCH(RAND(), _xlfn.POISSON.DIST({0,1,2,3,4,5,6,7,8,9},$P22, TRUE),1), 0)</f>
        <v>1</v>
      </c>
      <c r="CR22" s="9" cm="1">
        <f t="array" aca="1" ref="CR22" ca="1">_xlfn.IFNA(MATCH(RAND(), _xlfn.POISSON.DIST({0,1,2,3,4,5,6,7,8,9},$P22, TRUE),1), 0)</f>
        <v>1</v>
      </c>
      <c r="CS22" s="9" cm="1">
        <f t="array" aca="1" ref="CS22" ca="1">_xlfn.IFNA(MATCH(RAND(), _xlfn.POISSON.DIST({0,1,2,3,4,5,6,7,8,9},$P22, TRUE),1), 0)</f>
        <v>1</v>
      </c>
      <c r="CT22" s="9" cm="1">
        <f t="array" aca="1" ref="CT22" ca="1">_xlfn.IFNA(MATCH(RAND(), _xlfn.POISSON.DIST({0,1,2,3,4,5,6,7,8,9},$P22, TRUE),1), 0)</f>
        <v>0</v>
      </c>
      <c r="CU22" s="9" cm="1">
        <f t="array" aca="1" ref="CU22" ca="1">_xlfn.IFNA(MATCH(RAND(), _xlfn.POISSON.DIST({0,1,2,3,4,5,6,7,8,9},$P22, TRUE),1), 0)</f>
        <v>0</v>
      </c>
      <c r="CV22" s="9" cm="1">
        <f t="array" aca="1" ref="CV22" ca="1">_xlfn.IFNA(MATCH(RAND(), _xlfn.POISSON.DIST({0,1,2,3,4,5,6,7,8,9},$P22, TRUE),1), 0)</f>
        <v>2</v>
      </c>
      <c r="CW22" s="9" cm="1">
        <f t="array" aca="1" ref="CW22" ca="1">_xlfn.IFNA(MATCH(RAND(), _xlfn.POISSON.DIST({0,1,2,3,4,5,6,7,8,9},$P22, TRUE),1), 0)</f>
        <v>1</v>
      </c>
      <c r="CX22" s="9" cm="1">
        <f t="array" aca="1" ref="CX22" ca="1">_xlfn.IFNA(MATCH(RAND(), _xlfn.POISSON.DIST({0,1,2,3,4,5,6,7,8,9},$P22, TRUE),1), 0)</f>
        <v>0</v>
      </c>
      <c r="CY22" s="9" cm="1">
        <f t="array" aca="1" ref="CY22" ca="1">_xlfn.IFNA(MATCH(RAND(), _xlfn.POISSON.DIST({0,1,2,3,4,5,6,7,8,9},$P22, TRUE),1), 0)</f>
        <v>0</v>
      </c>
      <c r="CZ22" s="9" cm="1">
        <f t="array" aca="1" ref="CZ22" ca="1">_xlfn.IFNA(MATCH(RAND(), _xlfn.POISSON.DIST({0,1,2,3,4,5,6,7,8,9},$P22, TRUE),1), 0)</f>
        <v>0</v>
      </c>
      <c r="DA22" s="9" cm="1">
        <f t="array" aca="1" ref="DA22" ca="1">_xlfn.IFNA(MATCH(RAND(), _xlfn.POISSON.DIST({0,1,2,3,4,5,6,7,8,9},$P22, TRUE),1), 0)</f>
        <v>0</v>
      </c>
      <c r="DB22" s="9" cm="1">
        <f t="array" aca="1" ref="DB22" ca="1">_xlfn.IFNA(MATCH(RAND(), _xlfn.POISSON.DIST({0,1,2,3,4,5,6,7,8,9},$P22, TRUE),1), 0)</f>
        <v>2</v>
      </c>
      <c r="DC22" s="9" cm="1">
        <f t="array" aca="1" ref="DC22" ca="1">_xlfn.IFNA(MATCH(RAND(), _xlfn.POISSON.DIST({0,1,2,3,4,5,6,7,8,9},$P22, TRUE),1), 0)</f>
        <v>0</v>
      </c>
      <c r="DD22" s="9" cm="1">
        <f t="array" aca="1" ref="DD22" ca="1">_xlfn.IFNA(MATCH(RAND(), _xlfn.POISSON.DIST({0,1,2,3,4,5,6,7,8,9},$P22, TRUE),1), 0)</f>
        <v>1</v>
      </c>
      <c r="DE22" s="9" cm="1">
        <f t="array" aca="1" ref="DE22" ca="1">_xlfn.IFNA(MATCH(RAND(), _xlfn.POISSON.DIST({0,1,2,3,4,5,6,7,8,9},$P22, TRUE),1), 0)</f>
        <v>3</v>
      </c>
      <c r="DF22" s="9" cm="1">
        <f t="array" aca="1" ref="DF22" ca="1">_xlfn.IFNA(MATCH(RAND(), _xlfn.POISSON.DIST({0,1,2,3,4,5,6,7,8,9},$P22, TRUE),1), 0)</f>
        <v>0</v>
      </c>
      <c r="DG22" s="9" cm="1">
        <f t="array" aca="1" ref="DG22" ca="1">_xlfn.IFNA(MATCH(RAND(), _xlfn.POISSON.DIST({0,1,2,3,4,5,6,7,8,9},$P22, TRUE),1), 0)</f>
        <v>1</v>
      </c>
      <c r="DH22" s="9" cm="1">
        <f t="array" aca="1" ref="DH22" ca="1">_xlfn.IFNA(MATCH(RAND(), _xlfn.POISSON.DIST({0,1,2,3,4,5,6,7,8,9},$P22, TRUE),1), 0)</f>
        <v>1</v>
      </c>
      <c r="DI22" s="9" cm="1">
        <f t="array" aca="1" ref="DI22" ca="1">_xlfn.IFNA(MATCH(RAND(), _xlfn.POISSON.DIST({0,1,2,3,4,5,6,7,8,9},$P22, TRUE),1), 0)</f>
        <v>2</v>
      </c>
      <c r="DJ22" s="9" cm="1">
        <f t="array" aca="1" ref="DJ22" ca="1">_xlfn.IFNA(MATCH(RAND(), _xlfn.POISSON.DIST({0,1,2,3,4,5,6,7,8,9},$P22, TRUE),1), 0)</f>
        <v>0</v>
      </c>
      <c r="DK22" s="9" cm="1">
        <f t="array" aca="1" ref="DK22" ca="1">_xlfn.IFNA(MATCH(RAND(), _xlfn.POISSON.DIST({0,1,2,3,4,5,6,7,8,9},$P22, TRUE),1), 0)</f>
        <v>2</v>
      </c>
      <c r="DL22" s="9" cm="1">
        <f t="array" aca="1" ref="DL22" ca="1">_xlfn.IFNA(MATCH(RAND(), _xlfn.POISSON.DIST({0,1,2,3,4,5,6,7,8,9},$P22, TRUE),1), 0)</f>
        <v>0</v>
      </c>
      <c r="DM22" s="9" cm="1">
        <f t="array" aca="1" ref="DM22" ca="1">_xlfn.IFNA(MATCH(RAND(), _xlfn.POISSON.DIST({0,1,2,3,4,5,6,7,8,9},$P22, TRUE),1), 0)</f>
        <v>0</v>
      </c>
      <c r="DN22" s="101"/>
      <c r="DO22" s="101"/>
      <c r="DP22" s="101"/>
      <c r="DQ22" s="101"/>
      <c r="DR22" s="101"/>
      <c r="DS22" s="2"/>
      <c r="EE22" s="35"/>
      <c r="EF22" s="35"/>
    </row>
    <row r="23" spans="2:136">
      <c r="B23" s="39"/>
      <c r="C23" s="36" t="s">
        <v>39208</v>
      </c>
      <c r="D23" s="37" t="s">
        <v>250</v>
      </c>
      <c r="E23" s="21" t="s">
        <v>251</v>
      </c>
      <c r="F23" s="38">
        <f ca="1">(AVERAGE(Q23:BN23))*(1+INDEX('Prédictions des phases de group'!$C$4:$O$36, MATCH('Matchs de cette année'!E23,'Prédictions des phases de group'!$D$4:$D$36,0),3))</f>
        <v>1.26</v>
      </c>
      <c r="G23" s="21" t="s">
        <v>252</v>
      </c>
      <c r="H23" s="38">
        <f ca="1">(AVERAGE(BP23:DM23))*(1+INDEX('Prédictions des phases de group'!$C$4:$O$36, MATCH('Matchs de cette année'!G23,'Prédictions des phases de group'!$D$4:$D$36,0),3))</f>
        <v>0.66</v>
      </c>
      <c r="I23" s="37" t="str">
        <f t="shared" ca="1" si="0"/>
        <v>Uruguay</v>
      </c>
      <c r="J23" s="66"/>
      <c r="K23" s="67"/>
      <c r="L23" s="37">
        <f t="shared" ca="1" si="1"/>
        <v>1.26</v>
      </c>
      <c r="M23" s="37">
        <f t="shared" ca="1" si="2"/>
        <v>0.66</v>
      </c>
      <c r="N23" s="37" t="str">
        <f t="shared" ca="1" si="3"/>
        <v>Uruguay</v>
      </c>
      <c r="O23" s="7">
        <f ca="1">(OFFSET('Annexe 3 – Buts par groupe'!$B$13,(INDEX('Annexe 1 – Données des équipes'!$B$13:$R$114,MATCH(G23,'Annexe 1 – Données des équipes'!$B$13:$B$114,0),4)/10),(INDEX('Annexe 1 – Données des équipes'!$B$13:$R$114,MATCH(E23,'Annexe 1 – Données des équipes'!$B$13:$B$114,0),4)/10)))</f>
        <v>1.4504504504504505</v>
      </c>
      <c r="P23" s="7">
        <f t="array" aca="1" ref="P23" ca="1">OFFSET('Annexe 3 – Buts par groupe'!$B$13,(INDEX('Annexe 1 – Données des équipes'!$B$13:$R$114, MATCH(E23,'Annexe 1 – Données des équipes'!$B$13:$B$114,0),4)/10), (INDEX('Annexe 1 – Données des équipes'!$B$13:$R$114, MATCH(G23, 'Annexe 1 – Données des équipes'!$B$13:$B$114,0),4)/10))</f>
        <v>0.94144144144144148</v>
      </c>
      <c r="Q23" s="9" cm="1">
        <f t="array" aca="1" ref="Q23" ca="1">_xlfn.IFNA(MATCH(RAND(), _xlfn.POISSON.DIST({0,1,2,3,4,5,6,7,8,9},$O23, TRUE),1), 0)</f>
        <v>1</v>
      </c>
      <c r="R23" s="9" cm="1">
        <f t="array" aca="1" ref="R23" ca="1">_xlfn.IFNA(MATCH(RAND(), _xlfn.POISSON.DIST({0,1,2,3,4,5,6,7,8,9},$O23, TRUE),1), 0)</f>
        <v>4</v>
      </c>
      <c r="S23" s="9" cm="1">
        <f t="array" aca="1" ref="S23" ca="1">_xlfn.IFNA(MATCH(RAND(), _xlfn.POISSON.DIST({0,1,2,3,4,5,6,7,8,9},$O23, TRUE),1), 0)</f>
        <v>4</v>
      </c>
      <c r="T23" s="9" cm="1">
        <f t="array" aca="1" ref="T23" ca="1">_xlfn.IFNA(MATCH(RAND(), _xlfn.POISSON.DIST({0,1,2,3,4,5,6,7,8,9},$O23, TRUE),1), 0)</f>
        <v>0</v>
      </c>
      <c r="U23" s="9" cm="1">
        <f t="array" aca="1" ref="U23" ca="1">_xlfn.IFNA(MATCH(RAND(), _xlfn.POISSON.DIST({0,1,2,3,4,5,6,7,8,9},$O23, TRUE),1), 0)</f>
        <v>1</v>
      </c>
      <c r="V23" s="9" cm="1">
        <f t="array" aca="1" ref="V23" ca="1">_xlfn.IFNA(MATCH(RAND(), _xlfn.POISSON.DIST({0,1,2,3,4,5,6,7,8,9},$O23, TRUE),1), 0)</f>
        <v>1</v>
      </c>
      <c r="W23" s="9" cm="1">
        <f t="array" aca="1" ref="W23" ca="1">_xlfn.IFNA(MATCH(RAND(), _xlfn.POISSON.DIST({0,1,2,3,4,5,6,7,8,9},$O23, TRUE),1), 0)</f>
        <v>1</v>
      </c>
      <c r="X23" s="9" cm="1">
        <f t="array" aca="1" ref="X23" ca="1">_xlfn.IFNA(MATCH(RAND(), _xlfn.POISSON.DIST({0,1,2,3,4,5,6,7,8,9},$O23, TRUE),1), 0)</f>
        <v>1</v>
      </c>
      <c r="Y23" s="9" cm="1">
        <f t="array" aca="1" ref="Y23" ca="1">_xlfn.IFNA(MATCH(RAND(), _xlfn.POISSON.DIST({0,1,2,3,4,5,6,7,8,9},$O23, TRUE),1), 0)</f>
        <v>0</v>
      </c>
      <c r="Z23" s="9" cm="1">
        <f t="array" aca="1" ref="Z23" ca="1">_xlfn.IFNA(MATCH(RAND(), _xlfn.POISSON.DIST({0,1,2,3,4,5,6,7,8,9},$O23, TRUE),1), 0)</f>
        <v>1</v>
      </c>
      <c r="AA23" s="9" cm="1">
        <f t="array" aca="1" ref="AA23" ca="1">_xlfn.IFNA(MATCH(RAND(), _xlfn.POISSON.DIST({0,1,2,3,4,5,6,7,8,9},$O23, TRUE),1), 0)</f>
        <v>0</v>
      </c>
      <c r="AB23" s="9" cm="1">
        <f t="array" aca="1" ref="AB23" ca="1">_xlfn.IFNA(MATCH(RAND(), _xlfn.POISSON.DIST({0,1,2,3,4,5,6,7,8,9},$O23, TRUE),1), 0)</f>
        <v>1</v>
      </c>
      <c r="AC23" s="9" cm="1">
        <f t="array" aca="1" ref="AC23" ca="1">_xlfn.IFNA(MATCH(RAND(), _xlfn.POISSON.DIST({0,1,2,3,4,5,6,7,8,9},$O23, TRUE),1), 0)</f>
        <v>3</v>
      </c>
      <c r="AD23" s="9" cm="1">
        <f t="array" aca="1" ref="AD23" ca="1">_xlfn.IFNA(MATCH(RAND(), _xlfn.POISSON.DIST({0,1,2,3,4,5,6,7,8,9},$O23, TRUE),1), 0)</f>
        <v>0</v>
      </c>
      <c r="AE23" s="9" cm="1">
        <f t="array" aca="1" ref="AE23" ca="1">_xlfn.IFNA(MATCH(RAND(), _xlfn.POISSON.DIST({0,1,2,3,4,5,6,7,8,9},$O23, TRUE),1), 0)</f>
        <v>0</v>
      </c>
      <c r="AF23" s="9" cm="1">
        <f t="array" aca="1" ref="AF23" ca="1">_xlfn.IFNA(MATCH(RAND(), _xlfn.POISSON.DIST({0,1,2,3,4,5,6,7,8,9},$O23, TRUE),1), 0)</f>
        <v>0</v>
      </c>
      <c r="AG23" s="9" cm="1">
        <f t="array" aca="1" ref="AG23" ca="1">_xlfn.IFNA(MATCH(RAND(), _xlfn.POISSON.DIST({0,1,2,3,4,5,6,7,8,9},$O23, TRUE),1), 0)</f>
        <v>0</v>
      </c>
      <c r="AH23" s="9" cm="1">
        <f t="array" aca="1" ref="AH23" ca="1">_xlfn.IFNA(MATCH(RAND(), _xlfn.POISSON.DIST({0,1,2,3,4,5,6,7,8,9},$O23, TRUE),1), 0)</f>
        <v>2</v>
      </c>
      <c r="AI23" s="9" cm="1">
        <f t="array" aca="1" ref="AI23" ca="1">_xlfn.IFNA(MATCH(RAND(), _xlfn.POISSON.DIST({0,1,2,3,4,5,6,7,8,9},$O23, TRUE),1), 0)</f>
        <v>2</v>
      </c>
      <c r="AJ23" s="9" cm="1">
        <f t="array" aca="1" ref="AJ23" ca="1">_xlfn.IFNA(MATCH(RAND(), _xlfn.POISSON.DIST({0,1,2,3,4,5,6,7,8,9},$O23, TRUE),1), 0)</f>
        <v>1</v>
      </c>
      <c r="AK23" s="9" cm="1">
        <f t="array" aca="1" ref="AK23" ca="1">_xlfn.IFNA(MATCH(RAND(), _xlfn.POISSON.DIST({0,1,2,3,4,5,6,7,8,9},$O23, TRUE),1), 0)</f>
        <v>1</v>
      </c>
      <c r="AL23" s="9" cm="1">
        <f t="array" aca="1" ref="AL23" ca="1">_xlfn.IFNA(MATCH(RAND(), _xlfn.POISSON.DIST({0,1,2,3,4,5,6,7,8,9},$O23, TRUE),1), 0)</f>
        <v>0</v>
      </c>
      <c r="AM23" s="9" cm="1">
        <f t="array" aca="1" ref="AM23" ca="1">_xlfn.IFNA(MATCH(RAND(), _xlfn.POISSON.DIST({0,1,2,3,4,5,6,7,8,9},$O23, TRUE),1), 0)</f>
        <v>0</v>
      </c>
      <c r="AN23" s="9" cm="1">
        <f t="array" aca="1" ref="AN23" ca="1">_xlfn.IFNA(MATCH(RAND(), _xlfn.POISSON.DIST({0,1,2,3,4,5,6,7,8,9},$O23, TRUE),1), 0)</f>
        <v>3</v>
      </c>
      <c r="AO23" s="9" cm="1">
        <f t="array" aca="1" ref="AO23" ca="1">_xlfn.IFNA(MATCH(RAND(), _xlfn.POISSON.DIST({0,1,2,3,4,5,6,7,8,9},$O23, TRUE),1), 0)</f>
        <v>1</v>
      </c>
      <c r="AP23" s="9" cm="1">
        <f t="array" aca="1" ref="AP23" ca="1">_xlfn.IFNA(MATCH(RAND(), _xlfn.POISSON.DIST({0,1,2,3,4,5,6,7,8,9},$O23, TRUE),1), 0)</f>
        <v>1</v>
      </c>
      <c r="AQ23" s="9" cm="1">
        <f t="array" aca="1" ref="AQ23" ca="1">_xlfn.IFNA(MATCH(RAND(), _xlfn.POISSON.DIST({0,1,2,3,4,5,6,7,8,9},$O23, TRUE),1), 0)</f>
        <v>0</v>
      </c>
      <c r="AR23" s="9" cm="1">
        <f t="array" aca="1" ref="AR23" ca="1">_xlfn.IFNA(MATCH(RAND(), _xlfn.POISSON.DIST({0,1,2,3,4,5,6,7,8,9},$O23, TRUE),1), 0)</f>
        <v>0</v>
      </c>
      <c r="AS23" s="9" cm="1">
        <f t="array" aca="1" ref="AS23" ca="1">_xlfn.IFNA(MATCH(RAND(), _xlfn.POISSON.DIST({0,1,2,3,4,5,6,7,8,9},$O23, TRUE),1), 0)</f>
        <v>1</v>
      </c>
      <c r="AT23" s="9" cm="1">
        <f t="array" aca="1" ref="AT23" ca="1">_xlfn.IFNA(MATCH(RAND(), _xlfn.POISSON.DIST({0,1,2,3,4,5,6,7,8,9},$O23, TRUE),1), 0)</f>
        <v>2</v>
      </c>
      <c r="AU23" s="9" cm="1">
        <f t="array" aca="1" ref="AU23" ca="1">_xlfn.IFNA(MATCH(RAND(), _xlfn.POISSON.DIST({0,1,2,3,4,5,6,7,8,9},$O23, TRUE),1), 0)</f>
        <v>1</v>
      </c>
      <c r="AV23" s="9" cm="1">
        <f t="array" aca="1" ref="AV23" ca="1">_xlfn.IFNA(MATCH(RAND(), _xlfn.POISSON.DIST({0,1,2,3,4,5,6,7,8,9},$O23, TRUE),1), 0)</f>
        <v>1</v>
      </c>
      <c r="AW23" s="9" cm="1">
        <f t="array" aca="1" ref="AW23" ca="1">_xlfn.IFNA(MATCH(RAND(), _xlfn.POISSON.DIST({0,1,2,3,4,5,6,7,8,9},$O23, TRUE),1), 0)</f>
        <v>3</v>
      </c>
      <c r="AX23" s="9" cm="1">
        <f t="array" aca="1" ref="AX23" ca="1">_xlfn.IFNA(MATCH(RAND(), _xlfn.POISSON.DIST({0,1,2,3,4,5,6,7,8,9},$O23, TRUE),1), 0)</f>
        <v>0</v>
      </c>
      <c r="AY23" s="9" cm="1">
        <f t="array" aca="1" ref="AY23" ca="1">_xlfn.IFNA(MATCH(RAND(), _xlfn.POISSON.DIST({0,1,2,3,4,5,6,7,8,9},$O23, TRUE),1), 0)</f>
        <v>3</v>
      </c>
      <c r="AZ23" s="9" cm="1">
        <f t="array" aca="1" ref="AZ23" ca="1">_xlfn.IFNA(MATCH(RAND(), _xlfn.POISSON.DIST({0,1,2,3,4,5,6,7,8,9},$O23, TRUE),1), 0)</f>
        <v>0</v>
      </c>
      <c r="BA23" s="9" cm="1">
        <f t="array" aca="1" ref="BA23" ca="1">_xlfn.IFNA(MATCH(RAND(), _xlfn.POISSON.DIST({0,1,2,3,4,5,6,7,8,9},$O23, TRUE),1), 0)</f>
        <v>2</v>
      </c>
      <c r="BB23" s="9" cm="1">
        <f t="array" aca="1" ref="BB23" ca="1">_xlfn.IFNA(MATCH(RAND(), _xlfn.POISSON.DIST({0,1,2,3,4,5,6,7,8,9},$O23, TRUE),1), 0)</f>
        <v>0</v>
      </c>
      <c r="BC23" s="9" cm="1">
        <f t="array" aca="1" ref="BC23" ca="1">_xlfn.IFNA(MATCH(RAND(), _xlfn.POISSON.DIST({0,1,2,3,4,5,6,7,8,9},$O23, TRUE),1), 0)</f>
        <v>3</v>
      </c>
      <c r="BD23" s="9" cm="1">
        <f t="array" aca="1" ref="BD23" ca="1">_xlfn.IFNA(MATCH(RAND(), _xlfn.POISSON.DIST({0,1,2,3,4,5,6,7,8,9},$O23, TRUE),1), 0)</f>
        <v>1</v>
      </c>
      <c r="BE23" s="9" cm="1">
        <f t="array" aca="1" ref="BE23" ca="1">_xlfn.IFNA(MATCH(RAND(), _xlfn.POISSON.DIST({0,1,2,3,4,5,6,7,8,9},$O23, TRUE),1), 0)</f>
        <v>2</v>
      </c>
      <c r="BF23" s="9" cm="1">
        <f t="array" aca="1" ref="BF23" ca="1">_xlfn.IFNA(MATCH(RAND(), _xlfn.POISSON.DIST({0,1,2,3,4,5,6,7,8,9},$O23, TRUE),1), 0)</f>
        <v>2</v>
      </c>
      <c r="BG23" s="9" cm="1">
        <f t="array" aca="1" ref="BG23" ca="1">_xlfn.IFNA(MATCH(RAND(), _xlfn.POISSON.DIST({0,1,2,3,4,5,6,7,8,9},$O23, TRUE),1), 0)</f>
        <v>1</v>
      </c>
      <c r="BH23" s="9" cm="1">
        <f t="array" aca="1" ref="BH23" ca="1">_xlfn.IFNA(MATCH(RAND(), _xlfn.POISSON.DIST({0,1,2,3,4,5,6,7,8,9},$O23, TRUE),1), 0)</f>
        <v>4</v>
      </c>
      <c r="BI23" s="9" cm="1">
        <f t="array" aca="1" ref="BI23" ca="1">_xlfn.IFNA(MATCH(RAND(), _xlfn.POISSON.DIST({0,1,2,3,4,5,6,7,8,9},$O23, TRUE),1), 0)</f>
        <v>4</v>
      </c>
      <c r="BJ23" s="9" cm="1">
        <f t="array" aca="1" ref="BJ23" ca="1">_xlfn.IFNA(MATCH(RAND(), _xlfn.POISSON.DIST({0,1,2,3,4,5,6,7,8,9},$O23, TRUE),1), 0)</f>
        <v>2</v>
      </c>
      <c r="BK23" s="9" cm="1">
        <f t="array" aca="1" ref="BK23" ca="1">_xlfn.IFNA(MATCH(RAND(), _xlfn.POISSON.DIST({0,1,2,3,4,5,6,7,8,9},$O23, TRUE),1), 0)</f>
        <v>0</v>
      </c>
      <c r="BL23" s="9" cm="1">
        <f t="array" aca="1" ref="BL23" ca="1">_xlfn.IFNA(MATCH(RAND(), _xlfn.POISSON.DIST({0,1,2,3,4,5,6,7,8,9},$O23, TRUE),1), 0)</f>
        <v>0</v>
      </c>
      <c r="BM23" s="9" cm="1">
        <f t="array" aca="1" ref="BM23" ca="1">_xlfn.IFNA(MATCH(RAND(), _xlfn.POISSON.DIST({0,1,2,3,4,5,6,7,8,9},$O23, TRUE),1), 0)</f>
        <v>0</v>
      </c>
      <c r="BN23" s="9" cm="1">
        <f t="array" aca="1" ref="BN23" ca="1">_xlfn.IFNA(MATCH(RAND(), _xlfn.POISSON.DIST({0,1,2,3,4,5,6,7,8,9},$O23, TRUE),1), 0)</f>
        <v>2</v>
      </c>
      <c r="BP23" s="9" cm="1">
        <f t="array" aca="1" ref="BP23" ca="1">_xlfn.IFNA(MATCH(RAND(), _xlfn.POISSON.DIST({0,1,2,3,4,5,6,7,8,9},$P23, TRUE),1), 0)</f>
        <v>2</v>
      </c>
      <c r="BQ23" s="9" cm="1">
        <f t="array" aca="1" ref="BQ23" ca="1">_xlfn.IFNA(MATCH(RAND(), _xlfn.POISSON.DIST({0,1,2,3,4,5,6,7,8,9},$P23, TRUE),1), 0)</f>
        <v>0</v>
      </c>
      <c r="BR23" s="9" cm="1">
        <f t="array" aca="1" ref="BR23" ca="1">_xlfn.IFNA(MATCH(RAND(), _xlfn.POISSON.DIST({0,1,2,3,4,5,6,7,8,9},$P23, TRUE),1), 0)</f>
        <v>0</v>
      </c>
      <c r="BS23" s="9" cm="1">
        <f t="array" aca="1" ref="BS23" ca="1">_xlfn.IFNA(MATCH(RAND(), _xlfn.POISSON.DIST({0,1,2,3,4,5,6,7,8,9},$P23, TRUE),1), 0)</f>
        <v>1</v>
      </c>
      <c r="BT23" s="9" cm="1">
        <f t="array" aca="1" ref="BT23" ca="1">_xlfn.IFNA(MATCH(RAND(), _xlfn.POISSON.DIST({0,1,2,3,4,5,6,7,8,9},$P23, TRUE),1), 0)</f>
        <v>1</v>
      </c>
      <c r="BU23" s="9" cm="1">
        <f t="array" aca="1" ref="BU23" ca="1">_xlfn.IFNA(MATCH(RAND(), _xlfn.POISSON.DIST({0,1,2,3,4,5,6,7,8,9},$P23, TRUE),1), 0)</f>
        <v>0</v>
      </c>
      <c r="BV23" s="9" cm="1">
        <f t="array" aca="1" ref="BV23" ca="1">_xlfn.IFNA(MATCH(RAND(), _xlfn.POISSON.DIST({0,1,2,3,4,5,6,7,8,9},$P23, TRUE),1), 0)</f>
        <v>1</v>
      </c>
      <c r="BW23" s="9" cm="1">
        <f t="array" aca="1" ref="BW23" ca="1">_xlfn.IFNA(MATCH(RAND(), _xlfn.POISSON.DIST({0,1,2,3,4,5,6,7,8,9},$P23, TRUE),1), 0)</f>
        <v>0</v>
      </c>
      <c r="BX23" s="9" cm="1">
        <f t="array" aca="1" ref="BX23" ca="1">_xlfn.IFNA(MATCH(RAND(), _xlfn.POISSON.DIST({0,1,2,3,4,5,6,7,8,9},$P23, TRUE),1), 0)</f>
        <v>1</v>
      </c>
      <c r="BY23" s="9" cm="1">
        <f t="array" aca="1" ref="BY23" ca="1">_xlfn.IFNA(MATCH(RAND(), _xlfn.POISSON.DIST({0,1,2,3,4,5,6,7,8,9},$P23, TRUE),1), 0)</f>
        <v>1</v>
      </c>
      <c r="BZ23" s="9" cm="1">
        <f t="array" aca="1" ref="BZ23" ca="1">_xlfn.IFNA(MATCH(RAND(), _xlfn.POISSON.DIST({0,1,2,3,4,5,6,7,8,9},$P23, TRUE),1), 0)</f>
        <v>0</v>
      </c>
      <c r="CA23" s="9" cm="1">
        <f t="array" aca="1" ref="CA23" ca="1">_xlfn.IFNA(MATCH(RAND(), _xlfn.POISSON.DIST({0,1,2,3,4,5,6,7,8,9},$P23, TRUE),1), 0)</f>
        <v>1</v>
      </c>
      <c r="CB23" s="9" cm="1">
        <f t="array" aca="1" ref="CB23" ca="1">_xlfn.IFNA(MATCH(RAND(), _xlfn.POISSON.DIST({0,1,2,3,4,5,6,7,8,9},$P23, TRUE),1), 0)</f>
        <v>0</v>
      </c>
      <c r="CC23" s="9" cm="1">
        <f t="array" aca="1" ref="CC23" ca="1">_xlfn.IFNA(MATCH(RAND(), _xlfn.POISSON.DIST({0,1,2,3,4,5,6,7,8,9},$P23, TRUE),1), 0)</f>
        <v>0</v>
      </c>
      <c r="CD23" s="9" cm="1">
        <f t="array" aca="1" ref="CD23" ca="1">_xlfn.IFNA(MATCH(RAND(), _xlfn.POISSON.DIST({0,1,2,3,4,5,6,7,8,9},$P23, TRUE),1), 0)</f>
        <v>1</v>
      </c>
      <c r="CE23" s="9" cm="1">
        <f t="array" aca="1" ref="CE23" ca="1">_xlfn.IFNA(MATCH(RAND(), _xlfn.POISSON.DIST({0,1,2,3,4,5,6,7,8,9},$P23, TRUE),1), 0)</f>
        <v>1</v>
      </c>
      <c r="CF23" s="9" cm="1">
        <f t="array" aca="1" ref="CF23" ca="1">_xlfn.IFNA(MATCH(RAND(), _xlfn.POISSON.DIST({0,1,2,3,4,5,6,7,8,9},$P23, TRUE),1), 0)</f>
        <v>0</v>
      </c>
      <c r="CG23" s="9" cm="1">
        <f t="array" aca="1" ref="CG23" ca="1">_xlfn.IFNA(MATCH(RAND(), _xlfn.POISSON.DIST({0,1,2,3,4,5,6,7,8,9},$P23, TRUE),1), 0)</f>
        <v>0</v>
      </c>
      <c r="CH23" s="9" cm="1">
        <f t="array" aca="1" ref="CH23" ca="1">_xlfn.IFNA(MATCH(RAND(), _xlfn.POISSON.DIST({0,1,2,3,4,5,6,7,8,9},$P23, TRUE),1), 0)</f>
        <v>1</v>
      </c>
      <c r="CI23" s="9" cm="1">
        <f t="array" aca="1" ref="CI23" ca="1">_xlfn.IFNA(MATCH(RAND(), _xlfn.POISSON.DIST({0,1,2,3,4,5,6,7,8,9},$P23, TRUE),1), 0)</f>
        <v>0</v>
      </c>
      <c r="CJ23" s="9" cm="1">
        <f t="array" aca="1" ref="CJ23" ca="1">_xlfn.IFNA(MATCH(RAND(), _xlfn.POISSON.DIST({0,1,2,3,4,5,6,7,8,9},$P23, TRUE),1), 0)</f>
        <v>1</v>
      </c>
      <c r="CK23" s="9" cm="1">
        <f t="array" aca="1" ref="CK23" ca="1">_xlfn.IFNA(MATCH(RAND(), _xlfn.POISSON.DIST({0,1,2,3,4,5,6,7,8,9},$P23, TRUE),1), 0)</f>
        <v>1</v>
      </c>
      <c r="CL23" s="9" cm="1">
        <f t="array" aca="1" ref="CL23" ca="1">_xlfn.IFNA(MATCH(RAND(), _xlfn.POISSON.DIST({0,1,2,3,4,5,6,7,8,9},$P23, TRUE),1), 0)</f>
        <v>0</v>
      </c>
      <c r="CM23" s="9" cm="1">
        <f t="array" aca="1" ref="CM23" ca="1">_xlfn.IFNA(MATCH(RAND(), _xlfn.POISSON.DIST({0,1,2,3,4,5,6,7,8,9},$P23, TRUE),1), 0)</f>
        <v>0</v>
      </c>
      <c r="CN23" s="9" cm="1">
        <f t="array" aca="1" ref="CN23" ca="1">_xlfn.IFNA(MATCH(RAND(), _xlfn.POISSON.DIST({0,1,2,3,4,5,6,7,8,9},$P23, TRUE),1), 0)</f>
        <v>0</v>
      </c>
      <c r="CO23" s="9" cm="1">
        <f t="array" aca="1" ref="CO23" ca="1">_xlfn.IFNA(MATCH(RAND(), _xlfn.POISSON.DIST({0,1,2,3,4,5,6,7,8,9},$P23, TRUE),1), 0)</f>
        <v>0</v>
      </c>
      <c r="CP23" s="9" cm="1">
        <f t="array" aca="1" ref="CP23" ca="1">_xlfn.IFNA(MATCH(RAND(), _xlfn.POISSON.DIST({0,1,2,3,4,5,6,7,8,9},$P23, TRUE),1), 0)</f>
        <v>1</v>
      </c>
      <c r="CQ23" s="9" cm="1">
        <f t="array" aca="1" ref="CQ23" ca="1">_xlfn.IFNA(MATCH(RAND(), _xlfn.POISSON.DIST({0,1,2,3,4,5,6,7,8,9},$P23, TRUE),1), 0)</f>
        <v>1</v>
      </c>
      <c r="CR23" s="9" cm="1">
        <f t="array" aca="1" ref="CR23" ca="1">_xlfn.IFNA(MATCH(RAND(), _xlfn.POISSON.DIST({0,1,2,3,4,5,6,7,8,9},$P23, TRUE),1), 0)</f>
        <v>1</v>
      </c>
      <c r="CS23" s="9" cm="1">
        <f t="array" aca="1" ref="CS23" ca="1">_xlfn.IFNA(MATCH(RAND(), _xlfn.POISSON.DIST({0,1,2,3,4,5,6,7,8,9},$P23, TRUE),1), 0)</f>
        <v>0</v>
      </c>
      <c r="CT23" s="9" cm="1">
        <f t="array" aca="1" ref="CT23" ca="1">_xlfn.IFNA(MATCH(RAND(), _xlfn.POISSON.DIST({0,1,2,3,4,5,6,7,8,9},$P23, TRUE),1), 0)</f>
        <v>2</v>
      </c>
      <c r="CU23" s="9" cm="1">
        <f t="array" aca="1" ref="CU23" ca="1">_xlfn.IFNA(MATCH(RAND(), _xlfn.POISSON.DIST({0,1,2,3,4,5,6,7,8,9},$P23, TRUE),1), 0)</f>
        <v>0</v>
      </c>
      <c r="CV23" s="9" cm="1">
        <f t="array" aca="1" ref="CV23" ca="1">_xlfn.IFNA(MATCH(RAND(), _xlfn.POISSON.DIST({0,1,2,3,4,5,6,7,8,9},$P23, TRUE),1), 0)</f>
        <v>2</v>
      </c>
      <c r="CW23" s="9" cm="1">
        <f t="array" aca="1" ref="CW23" ca="1">_xlfn.IFNA(MATCH(RAND(), _xlfn.POISSON.DIST({0,1,2,3,4,5,6,7,8,9},$P23, TRUE),1), 0)</f>
        <v>0</v>
      </c>
      <c r="CX23" s="9" cm="1">
        <f t="array" aca="1" ref="CX23" ca="1">_xlfn.IFNA(MATCH(RAND(), _xlfn.POISSON.DIST({0,1,2,3,4,5,6,7,8,9},$P23, TRUE),1), 0)</f>
        <v>1</v>
      </c>
      <c r="CY23" s="9" cm="1">
        <f t="array" aca="1" ref="CY23" ca="1">_xlfn.IFNA(MATCH(RAND(), _xlfn.POISSON.DIST({0,1,2,3,4,5,6,7,8,9},$P23, TRUE),1), 0)</f>
        <v>0</v>
      </c>
      <c r="CZ23" s="9" cm="1">
        <f t="array" aca="1" ref="CZ23" ca="1">_xlfn.IFNA(MATCH(RAND(), _xlfn.POISSON.DIST({0,1,2,3,4,5,6,7,8,9},$P23, TRUE),1), 0)</f>
        <v>1</v>
      </c>
      <c r="DA23" s="9" cm="1">
        <f t="array" aca="1" ref="DA23" ca="1">_xlfn.IFNA(MATCH(RAND(), _xlfn.POISSON.DIST({0,1,2,3,4,5,6,7,8,9},$P23, TRUE),1), 0)</f>
        <v>2</v>
      </c>
      <c r="DB23" s="9" cm="1">
        <f t="array" aca="1" ref="DB23" ca="1">_xlfn.IFNA(MATCH(RAND(), _xlfn.POISSON.DIST({0,1,2,3,4,5,6,7,8,9},$P23, TRUE),1), 0)</f>
        <v>1</v>
      </c>
      <c r="DC23" s="9" cm="1">
        <f t="array" aca="1" ref="DC23" ca="1">_xlfn.IFNA(MATCH(RAND(), _xlfn.POISSON.DIST({0,1,2,3,4,5,6,7,8,9},$P23, TRUE),1), 0)</f>
        <v>0</v>
      </c>
      <c r="DD23" s="9" cm="1">
        <f t="array" aca="1" ref="DD23" ca="1">_xlfn.IFNA(MATCH(RAND(), _xlfn.POISSON.DIST({0,1,2,3,4,5,6,7,8,9},$P23, TRUE),1), 0)</f>
        <v>1</v>
      </c>
      <c r="DE23" s="9" cm="1">
        <f t="array" aca="1" ref="DE23" ca="1">_xlfn.IFNA(MATCH(RAND(), _xlfn.POISSON.DIST({0,1,2,3,4,5,6,7,8,9},$P23, TRUE),1), 0)</f>
        <v>0</v>
      </c>
      <c r="DF23" s="9" cm="1">
        <f t="array" aca="1" ref="DF23" ca="1">_xlfn.IFNA(MATCH(RAND(), _xlfn.POISSON.DIST({0,1,2,3,4,5,6,7,8,9},$P23, TRUE),1), 0)</f>
        <v>1</v>
      </c>
      <c r="DG23" s="9" cm="1">
        <f t="array" aca="1" ref="DG23" ca="1">_xlfn.IFNA(MATCH(RAND(), _xlfn.POISSON.DIST({0,1,2,3,4,5,6,7,8,9},$P23, TRUE),1), 0)</f>
        <v>1</v>
      </c>
      <c r="DH23" s="9" cm="1">
        <f t="array" aca="1" ref="DH23" ca="1">_xlfn.IFNA(MATCH(RAND(), _xlfn.POISSON.DIST({0,1,2,3,4,5,6,7,8,9},$P23, TRUE),1), 0)</f>
        <v>2</v>
      </c>
      <c r="DI23" s="9" cm="1">
        <f t="array" aca="1" ref="DI23" ca="1">_xlfn.IFNA(MATCH(RAND(), _xlfn.POISSON.DIST({0,1,2,3,4,5,6,7,8,9},$P23, TRUE),1), 0)</f>
        <v>0</v>
      </c>
      <c r="DJ23" s="9" cm="1">
        <f t="array" aca="1" ref="DJ23" ca="1">_xlfn.IFNA(MATCH(RAND(), _xlfn.POISSON.DIST({0,1,2,3,4,5,6,7,8,9},$P23, TRUE),1), 0)</f>
        <v>1</v>
      </c>
      <c r="DK23" s="9" cm="1">
        <f t="array" aca="1" ref="DK23" ca="1">_xlfn.IFNA(MATCH(RAND(), _xlfn.POISSON.DIST({0,1,2,3,4,5,6,7,8,9},$P23, TRUE),1), 0)</f>
        <v>2</v>
      </c>
      <c r="DL23" s="9" cm="1">
        <f t="array" aca="1" ref="DL23" ca="1">_xlfn.IFNA(MATCH(RAND(), _xlfn.POISSON.DIST({0,1,2,3,4,5,6,7,8,9},$P23, TRUE),1), 0)</f>
        <v>0</v>
      </c>
      <c r="DM23" s="9" cm="1">
        <f t="array" aca="1" ref="DM23" ca="1">_xlfn.IFNA(MATCH(RAND(), _xlfn.POISSON.DIST({0,1,2,3,4,5,6,7,8,9},$P23, TRUE),1), 0)</f>
        <v>0</v>
      </c>
      <c r="DN23" s="101"/>
      <c r="DO23" s="101"/>
      <c r="DP23" s="101"/>
      <c r="DQ23" s="101"/>
      <c r="DR23" s="101"/>
      <c r="DS23" s="2"/>
      <c r="EE23" s="35"/>
      <c r="EF23" s="35"/>
    </row>
    <row r="24" spans="2:136">
      <c r="B24" s="39"/>
      <c r="C24" s="36" t="s">
        <v>39208</v>
      </c>
      <c r="D24" s="37" t="s">
        <v>253</v>
      </c>
      <c r="E24" s="21" t="s">
        <v>254</v>
      </c>
      <c r="F24" s="38">
        <f ca="1">(AVERAGE(Q24:BN24))*(1+INDEX('Prédictions des phases de group'!$C$4:$O$36, MATCH('Matchs de cette année'!E24,'Prédictions des phases de group'!$D$4:$D$36,0),3))</f>
        <v>1.86</v>
      </c>
      <c r="G24" s="5" t="s">
        <v>255</v>
      </c>
      <c r="H24" s="38">
        <f ca="1">(AVERAGE(BP24:DM24))*(1+INDEX('Prédictions des phases de group'!$C$4:$O$36, MATCH('Matchs de cette année'!G24,'Prédictions des phases de group'!$D$4:$D$36,0),3))</f>
        <v>1.04</v>
      </c>
      <c r="I24" s="37" t="str">
        <f t="shared" ca="1" si="0"/>
        <v>Portugal</v>
      </c>
      <c r="J24" s="66"/>
      <c r="K24" s="67"/>
      <c r="L24" s="37">
        <f t="shared" ca="1" si="1"/>
        <v>1.86</v>
      </c>
      <c r="M24" s="37">
        <f t="shared" ca="1" si="2"/>
        <v>1.04</v>
      </c>
      <c r="N24" s="37" t="str">
        <f t="shared" ca="1" si="3"/>
        <v>Portugal</v>
      </c>
      <c r="O24" s="7">
        <f ca="1">(OFFSET('Annexe 3 – Buts par groupe'!$B$13,(INDEX('Annexe 1 – Données des équipes'!$B$13:$R$114,MATCH(G24,'Annexe 1 – Données des équipes'!$B$13:$B$114,0),4)/10),(INDEX('Annexe 1 – Données des équipes'!$B$13:$R$114,MATCH(E24,'Annexe 1 – Données des équipes'!$B$13:$B$114,0),4)/10)))</f>
        <v>1.6666666666666667</v>
      </c>
      <c r="P24" s="7">
        <f t="array" aca="1" ref="P24" ca="1">OFFSET('Annexe 3 – Buts par groupe'!$B$13,(INDEX('Annexe 1 – Données des équipes'!$B$13:$R$114, MATCH(E24,'Annexe 1 – Données des équipes'!$B$13:$B$114,0),4)/10), (INDEX('Annexe 1 – Données des équipes'!$B$13:$R$114, MATCH(G24, 'Annexe 1 – Données des équipes'!$B$13:$B$114,0),4)/10))</f>
        <v>0.87878787878787878</v>
      </c>
      <c r="Q24" s="9" cm="1">
        <f t="array" aca="1" ref="Q24" ca="1">_xlfn.IFNA(MATCH(RAND(), _xlfn.POISSON.DIST({0,1,2,3,4,5,6,7,8,9},$O24, TRUE),1), 0)</f>
        <v>3</v>
      </c>
      <c r="R24" s="9" cm="1">
        <f t="array" aca="1" ref="R24" ca="1">_xlfn.IFNA(MATCH(RAND(), _xlfn.POISSON.DIST({0,1,2,3,4,5,6,7,8,9},$O24, TRUE),1), 0)</f>
        <v>3</v>
      </c>
      <c r="S24" s="9" cm="1">
        <f t="array" aca="1" ref="S24" ca="1">_xlfn.IFNA(MATCH(RAND(), _xlfn.POISSON.DIST({0,1,2,3,4,5,6,7,8,9},$O24, TRUE),1), 0)</f>
        <v>0</v>
      </c>
      <c r="T24" s="9" cm="1">
        <f t="array" aca="1" ref="T24" ca="1">_xlfn.IFNA(MATCH(RAND(), _xlfn.POISSON.DIST({0,1,2,3,4,5,6,7,8,9},$O24, TRUE),1), 0)</f>
        <v>2</v>
      </c>
      <c r="U24" s="9" cm="1">
        <f t="array" aca="1" ref="U24" ca="1">_xlfn.IFNA(MATCH(RAND(), _xlfn.POISSON.DIST({0,1,2,3,4,5,6,7,8,9},$O24, TRUE),1), 0)</f>
        <v>5</v>
      </c>
      <c r="V24" s="9" cm="1">
        <f t="array" aca="1" ref="V24" ca="1">_xlfn.IFNA(MATCH(RAND(), _xlfn.POISSON.DIST({0,1,2,3,4,5,6,7,8,9},$O24, TRUE),1), 0)</f>
        <v>3</v>
      </c>
      <c r="W24" s="9" cm="1">
        <f t="array" aca="1" ref="W24" ca="1">_xlfn.IFNA(MATCH(RAND(), _xlfn.POISSON.DIST({0,1,2,3,4,5,6,7,8,9},$O24, TRUE),1), 0)</f>
        <v>0</v>
      </c>
      <c r="X24" s="9" cm="1">
        <f t="array" aca="1" ref="X24" ca="1">_xlfn.IFNA(MATCH(RAND(), _xlfn.POISSON.DIST({0,1,2,3,4,5,6,7,8,9},$O24, TRUE),1), 0)</f>
        <v>1</v>
      </c>
      <c r="Y24" s="9" cm="1">
        <f t="array" aca="1" ref="Y24" ca="1">_xlfn.IFNA(MATCH(RAND(), _xlfn.POISSON.DIST({0,1,2,3,4,5,6,7,8,9},$O24, TRUE),1), 0)</f>
        <v>6</v>
      </c>
      <c r="Z24" s="9" cm="1">
        <f t="array" aca="1" ref="Z24" ca="1">_xlfn.IFNA(MATCH(RAND(), _xlfn.POISSON.DIST({0,1,2,3,4,5,6,7,8,9},$O24, TRUE),1), 0)</f>
        <v>3</v>
      </c>
      <c r="AA24" s="9" cm="1">
        <f t="array" aca="1" ref="AA24" ca="1">_xlfn.IFNA(MATCH(RAND(), _xlfn.POISSON.DIST({0,1,2,3,4,5,6,7,8,9},$O24, TRUE),1), 0)</f>
        <v>2</v>
      </c>
      <c r="AB24" s="9" cm="1">
        <f t="array" aca="1" ref="AB24" ca="1">_xlfn.IFNA(MATCH(RAND(), _xlfn.POISSON.DIST({0,1,2,3,4,5,6,7,8,9},$O24, TRUE),1), 0)</f>
        <v>0</v>
      </c>
      <c r="AC24" s="9" cm="1">
        <f t="array" aca="1" ref="AC24" ca="1">_xlfn.IFNA(MATCH(RAND(), _xlfn.POISSON.DIST({0,1,2,3,4,5,6,7,8,9},$O24, TRUE),1), 0)</f>
        <v>1</v>
      </c>
      <c r="AD24" s="9" cm="1">
        <f t="array" aca="1" ref="AD24" ca="1">_xlfn.IFNA(MATCH(RAND(), _xlfn.POISSON.DIST({0,1,2,3,4,5,6,7,8,9},$O24, TRUE),1), 0)</f>
        <v>0</v>
      </c>
      <c r="AE24" s="9" cm="1">
        <f t="array" aca="1" ref="AE24" ca="1">_xlfn.IFNA(MATCH(RAND(), _xlfn.POISSON.DIST({0,1,2,3,4,5,6,7,8,9},$O24, TRUE),1), 0)</f>
        <v>1</v>
      </c>
      <c r="AF24" s="9" cm="1">
        <f t="array" aca="1" ref="AF24" ca="1">_xlfn.IFNA(MATCH(RAND(), _xlfn.POISSON.DIST({0,1,2,3,4,5,6,7,8,9},$O24, TRUE),1), 0)</f>
        <v>2</v>
      </c>
      <c r="AG24" s="9" cm="1">
        <f t="array" aca="1" ref="AG24" ca="1">_xlfn.IFNA(MATCH(RAND(), _xlfn.POISSON.DIST({0,1,2,3,4,5,6,7,8,9},$O24, TRUE),1), 0)</f>
        <v>0</v>
      </c>
      <c r="AH24" s="9" cm="1">
        <f t="array" aca="1" ref="AH24" ca="1">_xlfn.IFNA(MATCH(RAND(), _xlfn.POISSON.DIST({0,1,2,3,4,5,6,7,8,9},$O24, TRUE),1), 0)</f>
        <v>1</v>
      </c>
      <c r="AI24" s="9" cm="1">
        <f t="array" aca="1" ref="AI24" ca="1">_xlfn.IFNA(MATCH(RAND(), _xlfn.POISSON.DIST({0,1,2,3,4,5,6,7,8,9},$O24, TRUE),1), 0)</f>
        <v>3</v>
      </c>
      <c r="AJ24" s="9" cm="1">
        <f t="array" aca="1" ref="AJ24" ca="1">_xlfn.IFNA(MATCH(RAND(), _xlfn.POISSON.DIST({0,1,2,3,4,5,6,7,8,9},$O24, TRUE),1), 0)</f>
        <v>2</v>
      </c>
      <c r="AK24" s="9" cm="1">
        <f t="array" aca="1" ref="AK24" ca="1">_xlfn.IFNA(MATCH(RAND(), _xlfn.POISSON.DIST({0,1,2,3,4,5,6,7,8,9},$O24, TRUE),1), 0)</f>
        <v>2</v>
      </c>
      <c r="AL24" s="9" cm="1">
        <f t="array" aca="1" ref="AL24" ca="1">_xlfn.IFNA(MATCH(RAND(), _xlfn.POISSON.DIST({0,1,2,3,4,5,6,7,8,9},$O24, TRUE),1), 0)</f>
        <v>3</v>
      </c>
      <c r="AM24" s="9" cm="1">
        <f t="array" aca="1" ref="AM24" ca="1">_xlfn.IFNA(MATCH(RAND(), _xlfn.POISSON.DIST({0,1,2,3,4,5,6,7,8,9},$O24, TRUE),1), 0)</f>
        <v>1</v>
      </c>
      <c r="AN24" s="9" cm="1">
        <f t="array" aca="1" ref="AN24" ca="1">_xlfn.IFNA(MATCH(RAND(), _xlfn.POISSON.DIST({0,1,2,3,4,5,6,7,8,9},$O24, TRUE),1), 0)</f>
        <v>2</v>
      </c>
      <c r="AO24" s="9" cm="1">
        <f t="array" aca="1" ref="AO24" ca="1">_xlfn.IFNA(MATCH(RAND(), _xlfn.POISSON.DIST({0,1,2,3,4,5,6,7,8,9},$O24, TRUE),1), 0)</f>
        <v>1</v>
      </c>
      <c r="AP24" s="9" cm="1">
        <f t="array" aca="1" ref="AP24" ca="1">_xlfn.IFNA(MATCH(RAND(), _xlfn.POISSON.DIST({0,1,2,3,4,5,6,7,8,9},$O24, TRUE),1), 0)</f>
        <v>3</v>
      </c>
      <c r="AQ24" s="9" cm="1">
        <f t="array" aca="1" ref="AQ24" ca="1">_xlfn.IFNA(MATCH(RAND(), _xlfn.POISSON.DIST({0,1,2,3,4,5,6,7,8,9},$O24, TRUE),1), 0)</f>
        <v>2</v>
      </c>
      <c r="AR24" s="9" cm="1">
        <f t="array" aca="1" ref="AR24" ca="1">_xlfn.IFNA(MATCH(RAND(), _xlfn.POISSON.DIST({0,1,2,3,4,5,6,7,8,9},$O24, TRUE),1), 0)</f>
        <v>1</v>
      </c>
      <c r="AS24" s="9" cm="1">
        <f t="array" aca="1" ref="AS24" ca="1">_xlfn.IFNA(MATCH(RAND(), _xlfn.POISSON.DIST({0,1,2,3,4,5,6,7,8,9},$O24, TRUE),1), 0)</f>
        <v>4</v>
      </c>
      <c r="AT24" s="9" cm="1">
        <f t="array" aca="1" ref="AT24" ca="1">_xlfn.IFNA(MATCH(RAND(), _xlfn.POISSON.DIST({0,1,2,3,4,5,6,7,8,9},$O24, TRUE),1), 0)</f>
        <v>1</v>
      </c>
      <c r="AU24" s="9" cm="1">
        <f t="array" aca="1" ref="AU24" ca="1">_xlfn.IFNA(MATCH(RAND(), _xlfn.POISSON.DIST({0,1,2,3,4,5,6,7,8,9},$O24, TRUE),1), 0)</f>
        <v>2</v>
      </c>
      <c r="AV24" s="9" cm="1">
        <f t="array" aca="1" ref="AV24" ca="1">_xlfn.IFNA(MATCH(RAND(), _xlfn.POISSON.DIST({0,1,2,3,4,5,6,7,8,9},$O24, TRUE),1), 0)</f>
        <v>2</v>
      </c>
      <c r="AW24" s="9" cm="1">
        <f t="array" aca="1" ref="AW24" ca="1">_xlfn.IFNA(MATCH(RAND(), _xlfn.POISSON.DIST({0,1,2,3,4,5,6,7,8,9},$O24, TRUE),1), 0)</f>
        <v>2</v>
      </c>
      <c r="AX24" s="9" cm="1">
        <f t="array" aca="1" ref="AX24" ca="1">_xlfn.IFNA(MATCH(RAND(), _xlfn.POISSON.DIST({0,1,2,3,4,5,6,7,8,9},$O24, TRUE),1), 0)</f>
        <v>3</v>
      </c>
      <c r="AY24" s="9" cm="1">
        <f t="array" aca="1" ref="AY24" ca="1">_xlfn.IFNA(MATCH(RAND(), _xlfn.POISSON.DIST({0,1,2,3,4,5,6,7,8,9},$O24, TRUE),1), 0)</f>
        <v>3</v>
      </c>
      <c r="AZ24" s="9" cm="1">
        <f t="array" aca="1" ref="AZ24" ca="1">_xlfn.IFNA(MATCH(RAND(), _xlfn.POISSON.DIST({0,1,2,3,4,5,6,7,8,9},$O24, TRUE),1), 0)</f>
        <v>1</v>
      </c>
      <c r="BA24" s="9" cm="1">
        <f t="array" aca="1" ref="BA24" ca="1">_xlfn.IFNA(MATCH(RAND(), _xlfn.POISSON.DIST({0,1,2,3,4,5,6,7,8,9},$O24, TRUE),1), 0)</f>
        <v>4</v>
      </c>
      <c r="BB24" s="9" cm="1">
        <f t="array" aca="1" ref="BB24" ca="1">_xlfn.IFNA(MATCH(RAND(), _xlfn.POISSON.DIST({0,1,2,3,4,5,6,7,8,9},$O24, TRUE),1), 0)</f>
        <v>2</v>
      </c>
      <c r="BC24" s="9" cm="1">
        <f t="array" aca="1" ref="BC24" ca="1">_xlfn.IFNA(MATCH(RAND(), _xlfn.POISSON.DIST({0,1,2,3,4,5,6,7,8,9},$O24, TRUE),1), 0)</f>
        <v>1</v>
      </c>
      <c r="BD24" s="9" cm="1">
        <f t="array" aca="1" ref="BD24" ca="1">_xlfn.IFNA(MATCH(RAND(), _xlfn.POISSON.DIST({0,1,2,3,4,5,6,7,8,9},$O24, TRUE),1), 0)</f>
        <v>0</v>
      </c>
      <c r="BE24" s="9" cm="1">
        <f t="array" aca="1" ref="BE24" ca="1">_xlfn.IFNA(MATCH(RAND(), _xlfn.POISSON.DIST({0,1,2,3,4,5,6,7,8,9},$O24, TRUE),1), 0)</f>
        <v>2</v>
      </c>
      <c r="BF24" s="9" cm="1">
        <f t="array" aca="1" ref="BF24" ca="1">_xlfn.IFNA(MATCH(RAND(), _xlfn.POISSON.DIST({0,1,2,3,4,5,6,7,8,9},$O24, TRUE),1), 0)</f>
        <v>1</v>
      </c>
      <c r="BG24" s="9" cm="1">
        <f t="array" aca="1" ref="BG24" ca="1">_xlfn.IFNA(MATCH(RAND(), _xlfn.POISSON.DIST({0,1,2,3,4,5,6,7,8,9},$O24, TRUE),1), 0)</f>
        <v>2</v>
      </c>
      <c r="BH24" s="9" cm="1">
        <f t="array" aca="1" ref="BH24" ca="1">_xlfn.IFNA(MATCH(RAND(), _xlfn.POISSON.DIST({0,1,2,3,4,5,6,7,8,9},$O24, TRUE),1), 0)</f>
        <v>2</v>
      </c>
      <c r="BI24" s="9" cm="1">
        <f t="array" aca="1" ref="BI24" ca="1">_xlfn.IFNA(MATCH(RAND(), _xlfn.POISSON.DIST({0,1,2,3,4,5,6,7,8,9},$O24, TRUE),1), 0)</f>
        <v>3</v>
      </c>
      <c r="BJ24" s="9" cm="1">
        <f t="array" aca="1" ref="BJ24" ca="1">_xlfn.IFNA(MATCH(RAND(), _xlfn.POISSON.DIST({0,1,2,3,4,5,6,7,8,9},$O24, TRUE),1), 0)</f>
        <v>1</v>
      </c>
      <c r="BK24" s="9" cm="1">
        <f t="array" aca="1" ref="BK24" ca="1">_xlfn.IFNA(MATCH(RAND(), _xlfn.POISSON.DIST({0,1,2,3,4,5,6,7,8,9},$O24, TRUE),1), 0)</f>
        <v>0</v>
      </c>
      <c r="BL24" s="9" cm="1">
        <f t="array" aca="1" ref="BL24" ca="1">_xlfn.IFNA(MATCH(RAND(), _xlfn.POISSON.DIST({0,1,2,3,4,5,6,7,8,9},$O24, TRUE),1), 0)</f>
        <v>1</v>
      </c>
      <c r="BM24" s="9" cm="1">
        <f t="array" aca="1" ref="BM24" ca="1">_xlfn.IFNA(MATCH(RAND(), _xlfn.POISSON.DIST({0,1,2,3,4,5,6,7,8,9},$O24, TRUE),1), 0)</f>
        <v>1</v>
      </c>
      <c r="BN24" s="9" cm="1">
        <f t="array" aca="1" ref="BN24" ca="1">_xlfn.IFNA(MATCH(RAND(), _xlfn.POISSON.DIST({0,1,2,3,4,5,6,7,8,9},$O24, TRUE),1), 0)</f>
        <v>2</v>
      </c>
      <c r="BP24" s="9" cm="1">
        <f t="array" aca="1" ref="BP24" ca="1">_xlfn.IFNA(MATCH(RAND(), _xlfn.POISSON.DIST({0,1,2,3,4,5,6,7,8,9},$P24, TRUE),1), 0)</f>
        <v>3</v>
      </c>
      <c r="BQ24" s="9" cm="1">
        <f t="array" aca="1" ref="BQ24" ca="1">_xlfn.IFNA(MATCH(RAND(), _xlfn.POISSON.DIST({0,1,2,3,4,5,6,7,8,9},$P24, TRUE),1), 0)</f>
        <v>1</v>
      </c>
      <c r="BR24" s="9" cm="1">
        <f t="array" aca="1" ref="BR24" ca="1">_xlfn.IFNA(MATCH(RAND(), _xlfn.POISSON.DIST({0,1,2,3,4,5,6,7,8,9},$P24, TRUE),1), 0)</f>
        <v>3</v>
      </c>
      <c r="BS24" s="9" cm="1">
        <f t="array" aca="1" ref="BS24" ca="1">_xlfn.IFNA(MATCH(RAND(), _xlfn.POISSON.DIST({0,1,2,3,4,5,6,7,8,9},$P24, TRUE),1), 0)</f>
        <v>1</v>
      </c>
      <c r="BT24" s="9" cm="1">
        <f t="array" aca="1" ref="BT24" ca="1">_xlfn.IFNA(MATCH(RAND(), _xlfn.POISSON.DIST({0,1,2,3,4,5,6,7,8,9},$P24, TRUE),1), 0)</f>
        <v>0</v>
      </c>
      <c r="BU24" s="9" cm="1">
        <f t="array" aca="1" ref="BU24" ca="1">_xlfn.IFNA(MATCH(RAND(), _xlfn.POISSON.DIST({0,1,2,3,4,5,6,7,8,9},$P24, TRUE),1), 0)</f>
        <v>1</v>
      </c>
      <c r="BV24" s="9" cm="1">
        <f t="array" aca="1" ref="BV24" ca="1">_xlfn.IFNA(MATCH(RAND(), _xlfn.POISSON.DIST({0,1,2,3,4,5,6,7,8,9},$P24, TRUE),1), 0)</f>
        <v>1</v>
      </c>
      <c r="BW24" s="9" cm="1">
        <f t="array" aca="1" ref="BW24" ca="1">_xlfn.IFNA(MATCH(RAND(), _xlfn.POISSON.DIST({0,1,2,3,4,5,6,7,8,9},$P24, TRUE),1), 0)</f>
        <v>0</v>
      </c>
      <c r="BX24" s="9" cm="1">
        <f t="array" aca="1" ref="BX24" ca="1">_xlfn.IFNA(MATCH(RAND(), _xlfn.POISSON.DIST({0,1,2,3,4,5,6,7,8,9},$P24, TRUE),1), 0)</f>
        <v>0</v>
      </c>
      <c r="BY24" s="9" cm="1">
        <f t="array" aca="1" ref="BY24" ca="1">_xlfn.IFNA(MATCH(RAND(), _xlfn.POISSON.DIST({0,1,2,3,4,5,6,7,8,9},$P24, TRUE),1), 0)</f>
        <v>2</v>
      </c>
      <c r="BZ24" s="9" cm="1">
        <f t="array" aca="1" ref="BZ24" ca="1">_xlfn.IFNA(MATCH(RAND(), _xlfn.POISSON.DIST({0,1,2,3,4,5,6,7,8,9},$P24, TRUE),1), 0)</f>
        <v>3</v>
      </c>
      <c r="CA24" s="9" cm="1">
        <f t="array" aca="1" ref="CA24" ca="1">_xlfn.IFNA(MATCH(RAND(), _xlfn.POISSON.DIST({0,1,2,3,4,5,6,7,8,9},$P24, TRUE),1), 0)</f>
        <v>0</v>
      </c>
      <c r="CB24" s="9" cm="1">
        <f t="array" aca="1" ref="CB24" ca="1">_xlfn.IFNA(MATCH(RAND(), _xlfn.POISSON.DIST({0,1,2,3,4,5,6,7,8,9},$P24, TRUE),1), 0)</f>
        <v>0</v>
      </c>
      <c r="CC24" s="9" cm="1">
        <f t="array" aca="1" ref="CC24" ca="1">_xlfn.IFNA(MATCH(RAND(), _xlfn.POISSON.DIST({0,1,2,3,4,5,6,7,8,9},$P24, TRUE),1), 0)</f>
        <v>1</v>
      </c>
      <c r="CD24" s="9" cm="1">
        <f t="array" aca="1" ref="CD24" ca="1">_xlfn.IFNA(MATCH(RAND(), _xlfn.POISSON.DIST({0,1,2,3,4,5,6,7,8,9},$P24, TRUE),1), 0)</f>
        <v>0</v>
      </c>
      <c r="CE24" s="9" cm="1">
        <f t="array" aca="1" ref="CE24" ca="1">_xlfn.IFNA(MATCH(RAND(), _xlfn.POISSON.DIST({0,1,2,3,4,5,6,7,8,9},$P24, TRUE),1), 0)</f>
        <v>0</v>
      </c>
      <c r="CF24" s="9" cm="1">
        <f t="array" aca="1" ref="CF24" ca="1">_xlfn.IFNA(MATCH(RAND(), _xlfn.POISSON.DIST({0,1,2,3,4,5,6,7,8,9},$P24, TRUE),1), 0)</f>
        <v>1</v>
      </c>
      <c r="CG24" s="9" cm="1">
        <f t="array" aca="1" ref="CG24" ca="1">_xlfn.IFNA(MATCH(RAND(), _xlfn.POISSON.DIST({0,1,2,3,4,5,6,7,8,9},$P24, TRUE),1), 0)</f>
        <v>0</v>
      </c>
      <c r="CH24" s="9" cm="1">
        <f t="array" aca="1" ref="CH24" ca="1">_xlfn.IFNA(MATCH(RAND(), _xlfn.POISSON.DIST({0,1,2,3,4,5,6,7,8,9},$P24, TRUE),1), 0)</f>
        <v>1</v>
      </c>
      <c r="CI24" s="9" cm="1">
        <f t="array" aca="1" ref="CI24" ca="1">_xlfn.IFNA(MATCH(RAND(), _xlfn.POISSON.DIST({0,1,2,3,4,5,6,7,8,9},$P24, TRUE),1), 0)</f>
        <v>1</v>
      </c>
      <c r="CJ24" s="9" cm="1">
        <f t="array" aca="1" ref="CJ24" ca="1">_xlfn.IFNA(MATCH(RAND(), _xlfn.POISSON.DIST({0,1,2,3,4,5,6,7,8,9},$P24, TRUE),1), 0)</f>
        <v>1</v>
      </c>
      <c r="CK24" s="9" cm="1">
        <f t="array" aca="1" ref="CK24" ca="1">_xlfn.IFNA(MATCH(RAND(), _xlfn.POISSON.DIST({0,1,2,3,4,5,6,7,8,9},$P24, TRUE),1), 0)</f>
        <v>2</v>
      </c>
      <c r="CL24" s="9" cm="1">
        <f t="array" aca="1" ref="CL24" ca="1">_xlfn.IFNA(MATCH(RAND(), _xlfn.POISSON.DIST({0,1,2,3,4,5,6,7,8,9},$P24, TRUE),1), 0)</f>
        <v>1</v>
      </c>
      <c r="CM24" s="9" cm="1">
        <f t="array" aca="1" ref="CM24" ca="1">_xlfn.IFNA(MATCH(RAND(), _xlfn.POISSON.DIST({0,1,2,3,4,5,6,7,8,9},$P24, TRUE),1), 0)</f>
        <v>1</v>
      </c>
      <c r="CN24" s="9" cm="1">
        <f t="array" aca="1" ref="CN24" ca="1">_xlfn.IFNA(MATCH(RAND(), _xlfn.POISSON.DIST({0,1,2,3,4,5,6,7,8,9},$P24, TRUE),1), 0)</f>
        <v>1</v>
      </c>
      <c r="CO24" s="9" cm="1">
        <f t="array" aca="1" ref="CO24" ca="1">_xlfn.IFNA(MATCH(RAND(), _xlfn.POISSON.DIST({0,1,2,3,4,5,6,7,8,9},$P24, TRUE),1), 0)</f>
        <v>0</v>
      </c>
      <c r="CP24" s="9" cm="1">
        <f t="array" aca="1" ref="CP24" ca="1">_xlfn.IFNA(MATCH(RAND(), _xlfn.POISSON.DIST({0,1,2,3,4,5,6,7,8,9},$P24, TRUE),1), 0)</f>
        <v>3</v>
      </c>
      <c r="CQ24" s="9" cm="1">
        <f t="array" aca="1" ref="CQ24" ca="1">_xlfn.IFNA(MATCH(RAND(), _xlfn.POISSON.DIST({0,1,2,3,4,5,6,7,8,9},$P24, TRUE),1), 0)</f>
        <v>0</v>
      </c>
      <c r="CR24" s="9" cm="1">
        <f t="array" aca="1" ref="CR24" ca="1">_xlfn.IFNA(MATCH(RAND(), _xlfn.POISSON.DIST({0,1,2,3,4,5,6,7,8,9},$P24, TRUE),1), 0)</f>
        <v>0</v>
      </c>
      <c r="CS24" s="9" cm="1">
        <f t="array" aca="1" ref="CS24" ca="1">_xlfn.IFNA(MATCH(RAND(), _xlfn.POISSON.DIST({0,1,2,3,4,5,6,7,8,9},$P24, TRUE),1), 0)</f>
        <v>4</v>
      </c>
      <c r="CT24" s="9" cm="1">
        <f t="array" aca="1" ref="CT24" ca="1">_xlfn.IFNA(MATCH(RAND(), _xlfn.POISSON.DIST({0,1,2,3,4,5,6,7,8,9},$P24, TRUE),1), 0)</f>
        <v>1</v>
      </c>
      <c r="CU24" s="9" cm="1">
        <f t="array" aca="1" ref="CU24" ca="1">_xlfn.IFNA(MATCH(RAND(), _xlfn.POISSON.DIST({0,1,2,3,4,5,6,7,8,9},$P24, TRUE),1), 0)</f>
        <v>2</v>
      </c>
      <c r="CV24" s="9" cm="1">
        <f t="array" aca="1" ref="CV24" ca="1">_xlfn.IFNA(MATCH(RAND(), _xlfn.POISSON.DIST({0,1,2,3,4,5,6,7,8,9},$P24, TRUE),1), 0)</f>
        <v>1</v>
      </c>
      <c r="CW24" s="9" cm="1">
        <f t="array" aca="1" ref="CW24" ca="1">_xlfn.IFNA(MATCH(RAND(), _xlfn.POISSON.DIST({0,1,2,3,4,5,6,7,8,9},$P24, TRUE),1), 0)</f>
        <v>2</v>
      </c>
      <c r="CX24" s="9" cm="1">
        <f t="array" aca="1" ref="CX24" ca="1">_xlfn.IFNA(MATCH(RAND(), _xlfn.POISSON.DIST({0,1,2,3,4,5,6,7,8,9},$P24, TRUE),1), 0)</f>
        <v>0</v>
      </c>
      <c r="CY24" s="9" cm="1">
        <f t="array" aca="1" ref="CY24" ca="1">_xlfn.IFNA(MATCH(RAND(), _xlfn.POISSON.DIST({0,1,2,3,4,5,6,7,8,9},$P24, TRUE),1), 0)</f>
        <v>0</v>
      </c>
      <c r="CZ24" s="9" cm="1">
        <f t="array" aca="1" ref="CZ24" ca="1">_xlfn.IFNA(MATCH(RAND(), _xlfn.POISSON.DIST({0,1,2,3,4,5,6,7,8,9},$P24, TRUE),1), 0)</f>
        <v>1</v>
      </c>
      <c r="DA24" s="9" cm="1">
        <f t="array" aca="1" ref="DA24" ca="1">_xlfn.IFNA(MATCH(RAND(), _xlfn.POISSON.DIST({0,1,2,3,4,5,6,7,8,9},$P24, TRUE),1), 0)</f>
        <v>1</v>
      </c>
      <c r="DB24" s="9" cm="1">
        <f t="array" aca="1" ref="DB24" ca="1">_xlfn.IFNA(MATCH(RAND(), _xlfn.POISSON.DIST({0,1,2,3,4,5,6,7,8,9},$P24, TRUE),1), 0)</f>
        <v>1</v>
      </c>
      <c r="DC24" s="9" cm="1">
        <f t="array" aca="1" ref="DC24" ca="1">_xlfn.IFNA(MATCH(RAND(), _xlfn.POISSON.DIST({0,1,2,3,4,5,6,7,8,9},$P24, TRUE),1), 0)</f>
        <v>2</v>
      </c>
      <c r="DD24" s="9" cm="1">
        <f t="array" aca="1" ref="DD24" ca="1">_xlfn.IFNA(MATCH(RAND(), _xlfn.POISSON.DIST({0,1,2,3,4,5,6,7,8,9},$P24, TRUE),1), 0)</f>
        <v>1</v>
      </c>
      <c r="DE24" s="9" cm="1">
        <f t="array" aca="1" ref="DE24" ca="1">_xlfn.IFNA(MATCH(RAND(), _xlfn.POISSON.DIST({0,1,2,3,4,5,6,7,8,9},$P24, TRUE),1), 0)</f>
        <v>0</v>
      </c>
      <c r="DF24" s="9" cm="1">
        <f t="array" aca="1" ref="DF24" ca="1">_xlfn.IFNA(MATCH(RAND(), _xlfn.POISSON.DIST({0,1,2,3,4,5,6,7,8,9},$P24, TRUE),1), 0)</f>
        <v>1</v>
      </c>
      <c r="DG24" s="9" cm="1">
        <f t="array" aca="1" ref="DG24" ca="1">_xlfn.IFNA(MATCH(RAND(), _xlfn.POISSON.DIST({0,1,2,3,4,5,6,7,8,9},$P24, TRUE),1), 0)</f>
        <v>0</v>
      </c>
      <c r="DH24" s="9" cm="1">
        <f t="array" aca="1" ref="DH24" ca="1">_xlfn.IFNA(MATCH(RAND(), _xlfn.POISSON.DIST({0,1,2,3,4,5,6,7,8,9},$P24, TRUE),1), 0)</f>
        <v>0</v>
      </c>
      <c r="DI24" s="9" cm="1">
        <f t="array" aca="1" ref="DI24" ca="1">_xlfn.IFNA(MATCH(RAND(), _xlfn.POISSON.DIST({0,1,2,3,4,5,6,7,8,9},$P24, TRUE),1), 0)</f>
        <v>2</v>
      </c>
      <c r="DJ24" s="9" cm="1">
        <f t="array" aca="1" ref="DJ24" ca="1">_xlfn.IFNA(MATCH(RAND(), _xlfn.POISSON.DIST({0,1,2,3,4,5,6,7,8,9},$P24, TRUE),1), 0)</f>
        <v>1</v>
      </c>
      <c r="DK24" s="9" cm="1">
        <f t="array" aca="1" ref="DK24" ca="1">_xlfn.IFNA(MATCH(RAND(), _xlfn.POISSON.DIST({0,1,2,3,4,5,6,7,8,9},$P24, TRUE),1), 0)</f>
        <v>0</v>
      </c>
      <c r="DL24" s="9" cm="1">
        <f t="array" aca="1" ref="DL24" ca="1">_xlfn.IFNA(MATCH(RAND(), _xlfn.POISSON.DIST({0,1,2,3,4,5,6,7,8,9},$P24, TRUE),1), 0)</f>
        <v>2</v>
      </c>
      <c r="DM24" s="9" cm="1">
        <f t="array" aca="1" ref="DM24" ca="1">_xlfn.IFNA(MATCH(RAND(), _xlfn.POISSON.DIST({0,1,2,3,4,5,6,7,8,9},$P24, TRUE),1), 0)</f>
        <v>2</v>
      </c>
      <c r="DN24" s="101"/>
      <c r="DO24" s="101"/>
      <c r="DP24" s="101"/>
      <c r="DQ24" s="101"/>
      <c r="DR24" s="101"/>
      <c r="DS24" s="2"/>
      <c r="EE24" s="35"/>
      <c r="EF24" s="35"/>
    </row>
    <row r="25" spans="2:136">
      <c r="B25" s="39"/>
      <c r="C25" s="36" t="s">
        <v>39208</v>
      </c>
      <c r="D25" s="37" t="s">
        <v>256</v>
      </c>
      <c r="E25" s="37" t="s">
        <v>257</v>
      </c>
      <c r="F25" s="38">
        <f ca="1">(AVERAGE(Q25:BN25))*(1+INDEX('Prédictions des phases de group'!$C$4:$O$36, MATCH('Matchs de cette année'!E25,'Prédictions des phases de group'!$D$4:$D$36,0),3))</f>
        <v>1.08</v>
      </c>
      <c r="G25" s="5" t="s">
        <v>258</v>
      </c>
      <c r="H25" s="38">
        <f ca="1">(AVERAGE(BP25:DM25))*(1+INDEX('Prédictions des phases de group'!$C$4:$O$36, MATCH('Matchs de cette année'!G25,'Prédictions des phases de group'!$D$4:$D$36,0),3))</f>
        <v>1.1599999999999999</v>
      </c>
      <c r="I25" s="37" t="str">
        <f t="shared" ca="1" si="0"/>
        <v>Espagne</v>
      </c>
      <c r="J25" s="66"/>
      <c r="K25" s="67"/>
      <c r="L25" s="37">
        <f t="shared" ca="1" si="1"/>
        <v>1.08</v>
      </c>
      <c r="M25" s="37">
        <f t="shared" ca="1" si="2"/>
        <v>1.1599999999999999</v>
      </c>
      <c r="N25" s="37" t="str">
        <f t="shared" ca="1" si="3"/>
        <v>Espagne</v>
      </c>
      <c r="O25" s="7">
        <f ca="1">(OFFSET('Annexe 3 – Buts par groupe'!$B$13,(INDEX('Annexe 1 – Données des équipes'!$B$13:$R$114,MATCH(G25,'Annexe 1 – Données des équipes'!$B$13:$B$114,0),4)/10),(INDEX('Annexe 1 – Données des équipes'!$B$13:$R$114,MATCH(E25,'Annexe 1 – Données des équipes'!$B$13:$B$114,0),4)/10)))</f>
        <v>0.9575892857142857</v>
      </c>
      <c r="P25" s="7">
        <f t="array" aca="1" ref="P25" ca="1">OFFSET('Annexe 3 – Buts par groupe'!$B$13,(INDEX('Annexe 1 – Données des équipes'!$B$13:$R$114, MATCH(E25,'Annexe 1 – Données des équipes'!$B$13:$B$114,0),4)/10), (INDEX('Annexe 1 – Données des équipes'!$B$13:$R$114, MATCH(G25, 'Annexe 1 – Données des équipes'!$B$13:$B$114,0),4)/10))</f>
        <v>1.4642857142857142</v>
      </c>
      <c r="Q25" s="9" cm="1">
        <f t="array" aca="1" ref="Q25" ca="1">_xlfn.IFNA(MATCH(RAND(), _xlfn.POISSON.DIST({0,1,2,3,4,5,6,7,8,9},$O25, TRUE),1), 0)</f>
        <v>0</v>
      </c>
      <c r="R25" s="9" cm="1">
        <f t="array" aca="1" ref="R25" ca="1">_xlfn.IFNA(MATCH(RAND(), _xlfn.POISSON.DIST({0,1,2,3,4,5,6,7,8,9},$O25, TRUE),1), 0)</f>
        <v>0</v>
      </c>
      <c r="S25" s="9" cm="1">
        <f t="array" aca="1" ref="S25" ca="1">_xlfn.IFNA(MATCH(RAND(), _xlfn.POISSON.DIST({0,1,2,3,4,5,6,7,8,9},$O25, TRUE),1), 0)</f>
        <v>2</v>
      </c>
      <c r="T25" s="9" cm="1">
        <f t="array" aca="1" ref="T25" ca="1">_xlfn.IFNA(MATCH(RAND(), _xlfn.POISSON.DIST({0,1,2,3,4,5,6,7,8,9},$O25, TRUE),1), 0)</f>
        <v>1</v>
      </c>
      <c r="U25" s="9" cm="1">
        <f t="array" aca="1" ref="U25" ca="1">_xlfn.IFNA(MATCH(RAND(), _xlfn.POISSON.DIST({0,1,2,3,4,5,6,7,8,9},$O25, TRUE),1), 0)</f>
        <v>1</v>
      </c>
      <c r="V25" s="9" cm="1">
        <f t="array" aca="1" ref="V25" ca="1">_xlfn.IFNA(MATCH(RAND(), _xlfn.POISSON.DIST({0,1,2,3,4,5,6,7,8,9},$O25, TRUE),1), 0)</f>
        <v>3</v>
      </c>
      <c r="W25" s="9" cm="1">
        <f t="array" aca="1" ref="W25" ca="1">_xlfn.IFNA(MATCH(RAND(), _xlfn.POISSON.DIST({0,1,2,3,4,5,6,7,8,9},$O25, TRUE),1), 0)</f>
        <v>0</v>
      </c>
      <c r="X25" s="9" cm="1">
        <f t="array" aca="1" ref="X25" ca="1">_xlfn.IFNA(MATCH(RAND(), _xlfn.POISSON.DIST({0,1,2,3,4,5,6,7,8,9},$O25, TRUE),1), 0)</f>
        <v>0</v>
      </c>
      <c r="Y25" s="9" cm="1">
        <f t="array" aca="1" ref="Y25" ca="1">_xlfn.IFNA(MATCH(RAND(), _xlfn.POISSON.DIST({0,1,2,3,4,5,6,7,8,9},$O25, TRUE),1), 0)</f>
        <v>1</v>
      </c>
      <c r="Z25" s="9" cm="1">
        <f t="array" aca="1" ref="Z25" ca="1">_xlfn.IFNA(MATCH(RAND(), _xlfn.POISSON.DIST({0,1,2,3,4,5,6,7,8,9},$O25, TRUE),1), 0)</f>
        <v>1</v>
      </c>
      <c r="AA25" s="9" cm="1">
        <f t="array" aca="1" ref="AA25" ca="1">_xlfn.IFNA(MATCH(RAND(), _xlfn.POISSON.DIST({0,1,2,3,4,5,6,7,8,9},$O25, TRUE),1), 0)</f>
        <v>2</v>
      </c>
      <c r="AB25" s="9" cm="1">
        <f t="array" aca="1" ref="AB25" ca="1">_xlfn.IFNA(MATCH(RAND(), _xlfn.POISSON.DIST({0,1,2,3,4,5,6,7,8,9},$O25, TRUE),1), 0)</f>
        <v>1</v>
      </c>
      <c r="AC25" s="9" cm="1">
        <f t="array" aca="1" ref="AC25" ca="1">_xlfn.IFNA(MATCH(RAND(), _xlfn.POISSON.DIST({0,1,2,3,4,5,6,7,8,9},$O25, TRUE),1), 0)</f>
        <v>0</v>
      </c>
      <c r="AD25" s="9" cm="1">
        <f t="array" aca="1" ref="AD25" ca="1">_xlfn.IFNA(MATCH(RAND(), _xlfn.POISSON.DIST({0,1,2,3,4,5,6,7,8,9},$O25, TRUE),1), 0)</f>
        <v>1</v>
      </c>
      <c r="AE25" s="9" cm="1">
        <f t="array" aca="1" ref="AE25" ca="1">_xlfn.IFNA(MATCH(RAND(), _xlfn.POISSON.DIST({0,1,2,3,4,5,6,7,8,9},$O25, TRUE),1), 0)</f>
        <v>2</v>
      </c>
      <c r="AF25" s="9" cm="1">
        <f t="array" aca="1" ref="AF25" ca="1">_xlfn.IFNA(MATCH(RAND(), _xlfn.POISSON.DIST({0,1,2,3,4,5,6,7,8,9},$O25, TRUE),1), 0)</f>
        <v>0</v>
      </c>
      <c r="AG25" s="9" cm="1">
        <f t="array" aca="1" ref="AG25" ca="1">_xlfn.IFNA(MATCH(RAND(), _xlfn.POISSON.DIST({0,1,2,3,4,5,6,7,8,9},$O25, TRUE),1), 0)</f>
        <v>1</v>
      </c>
      <c r="AH25" s="9" cm="1">
        <f t="array" aca="1" ref="AH25" ca="1">_xlfn.IFNA(MATCH(RAND(), _xlfn.POISSON.DIST({0,1,2,3,4,5,6,7,8,9},$O25, TRUE),1), 0)</f>
        <v>2</v>
      </c>
      <c r="AI25" s="9" cm="1">
        <f t="array" aca="1" ref="AI25" ca="1">_xlfn.IFNA(MATCH(RAND(), _xlfn.POISSON.DIST({0,1,2,3,4,5,6,7,8,9},$O25, TRUE),1), 0)</f>
        <v>2</v>
      </c>
      <c r="AJ25" s="9" cm="1">
        <f t="array" aca="1" ref="AJ25" ca="1">_xlfn.IFNA(MATCH(RAND(), _xlfn.POISSON.DIST({0,1,2,3,4,5,6,7,8,9},$O25, TRUE),1), 0)</f>
        <v>1</v>
      </c>
      <c r="AK25" s="9" cm="1">
        <f t="array" aca="1" ref="AK25" ca="1">_xlfn.IFNA(MATCH(RAND(), _xlfn.POISSON.DIST({0,1,2,3,4,5,6,7,8,9},$O25, TRUE),1), 0)</f>
        <v>1</v>
      </c>
      <c r="AL25" s="9" cm="1">
        <f t="array" aca="1" ref="AL25" ca="1">_xlfn.IFNA(MATCH(RAND(), _xlfn.POISSON.DIST({0,1,2,3,4,5,6,7,8,9},$O25, TRUE),1), 0)</f>
        <v>1</v>
      </c>
      <c r="AM25" s="9" cm="1">
        <f t="array" aca="1" ref="AM25" ca="1">_xlfn.IFNA(MATCH(RAND(), _xlfn.POISSON.DIST({0,1,2,3,4,5,6,7,8,9},$O25, TRUE),1), 0)</f>
        <v>1</v>
      </c>
      <c r="AN25" s="9" cm="1">
        <f t="array" aca="1" ref="AN25" ca="1">_xlfn.IFNA(MATCH(RAND(), _xlfn.POISSON.DIST({0,1,2,3,4,5,6,7,8,9},$O25, TRUE),1), 0)</f>
        <v>0</v>
      </c>
      <c r="AO25" s="9" cm="1">
        <f t="array" aca="1" ref="AO25" ca="1">_xlfn.IFNA(MATCH(RAND(), _xlfn.POISSON.DIST({0,1,2,3,4,5,6,7,8,9},$O25, TRUE),1), 0)</f>
        <v>3</v>
      </c>
      <c r="AP25" s="9" cm="1">
        <f t="array" aca="1" ref="AP25" ca="1">_xlfn.IFNA(MATCH(RAND(), _xlfn.POISSON.DIST({0,1,2,3,4,5,6,7,8,9},$O25, TRUE),1), 0)</f>
        <v>3</v>
      </c>
      <c r="AQ25" s="9" cm="1">
        <f t="array" aca="1" ref="AQ25" ca="1">_xlfn.IFNA(MATCH(RAND(), _xlfn.POISSON.DIST({0,1,2,3,4,5,6,7,8,9},$O25, TRUE),1), 0)</f>
        <v>1</v>
      </c>
      <c r="AR25" s="9" cm="1">
        <f t="array" aca="1" ref="AR25" ca="1">_xlfn.IFNA(MATCH(RAND(), _xlfn.POISSON.DIST({0,1,2,3,4,5,6,7,8,9},$O25, TRUE),1), 0)</f>
        <v>0</v>
      </c>
      <c r="AS25" s="9" cm="1">
        <f t="array" aca="1" ref="AS25" ca="1">_xlfn.IFNA(MATCH(RAND(), _xlfn.POISSON.DIST({0,1,2,3,4,5,6,7,8,9},$O25, TRUE),1), 0)</f>
        <v>3</v>
      </c>
      <c r="AT25" s="9" cm="1">
        <f t="array" aca="1" ref="AT25" ca="1">_xlfn.IFNA(MATCH(RAND(), _xlfn.POISSON.DIST({0,1,2,3,4,5,6,7,8,9},$O25, TRUE),1), 0)</f>
        <v>1</v>
      </c>
      <c r="AU25" s="9" cm="1">
        <f t="array" aca="1" ref="AU25" ca="1">_xlfn.IFNA(MATCH(RAND(), _xlfn.POISSON.DIST({0,1,2,3,4,5,6,7,8,9},$O25, TRUE),1), 0)</f>
        <v>2</v>
      </c>
      <c r="AV25" s="9" cm="1">
        <f t="array" aca="1" ref="AV25" ca="1">_xlfn.IFNA(MATCH(RAND(), _xlfn.POISSON.DIST({0,1,2,3,4,5,6,7,8,9},$O25, TRUE),1), 0)</f>
        <v>1</v>
      </c>
      <c r="AW25" s="9" cm="1">
        <f t="array" aca="1" ref="AW25" ca="1">_xlfn.IFNA(MATCH(RAND(), _xlfn.POISSON.DIST({0,1,2,3,4,5,6,7,8,9},$O25, TRUE),1), 0)</f>
        <v>4</v>
      </c>
      <c r="AX25" s="9" cm="1">
        <f t="array" aca="1" ref="AX25" ca="1">_xlfn.IFNA(MATCH(RAND(), _xlfn.POISSON.DIST({0,1,2,3,4,5,6,7,8,9},$O25, TRUE),1), 0)</f>
        <v>1</v>
      </c>
      <c r="AY25" s="9" cm="1">
        <f t="array" aca="1" ref="AY25" ca="1">_xlfn.IFNA(MATCH(RAND(), _xlfn.POISSON.DIST({0,1,2,3,4,5,6,7,8,9},$O25, TRUE),1), 0)</f>
        <v>0</v>
      </c>
      <c r="AZ25" s="9" cm="1">
        <f t="array" aca="1" ref="AZ25" ca="1">_xlfn.IFNA(MATCH(RAND(), _xlfn.POISSON.DIST({0,1,2,3,4,5,6,7,8,9},$O25, TRUE),1), 0)</f>
        <v>0</v>
      </c>
      <c r="BA25" s="9" cm="1">
        <f t="array" aca="1" ref="BA25" ca="1">_xlfn.IFNA(MATCH(RAND(), _xlfn.POISSON.DIST({0,1,2,3,4,5,6,7,8,9},$O25, TRUE),1), 0)</f>
        <v>0</v>
      </c>
      <c r="BB25" s="9" cm="1">
        <f t="array" aca="1" ref="BB25" ca="1">_xlfn.IFNA(MATCH(RAND(), _xlfn.POISSON.DIST({0,1,2,3,4,5,6,7,8,9},$O25, TRUE),1), 0)</f>
        <v>0</v>
      </c>
      <c r="BC25" s="9" cm="1">
        <f t="array" aca="1" ref="BC25" ca="1">_xlfn.IFNA(MATCH(RAND(), _xlfn.POISSON.DIST({0,1,2,3,4,5,6,7,8,9},$O25, TRUE),1), 0)</f>
        <v>0</v>
      </c>
      <c r="BD25" s="9" cm="1">
        <f t="array" aca="1" ref="BD25" ca="1">_xlfn.IFNA(MATCH(RAND(), _xlfn.POISSON.DIST({0,1,2,3,4,5,6,7,8,9},$O25, TRUE),1), 0)</f>
        <v>1</v>
      </c>
      <c r="BE25" s="9" cm="1">
        <f t="array" aca="1" ref="BE25" ca="1">_xlfn.IFNA(MATCH(RAND(), _xlfn.POISSON.DIST({0,1,2,3,4,5,6,7,8,9},$O25, TRUE),1), 0)</f>
        <v>3</v>
      </c>
      <c r="BF25" s="9" cm="1">
        <f t="array" aca="1" ref="BF25" ca="1">_xlfn.IFNA(MATCH(RAND(), _xlfn.POISSON.DIST({0,1,2,3,4,5,6,7,8,9},$O25, TRUE),1), 0)</f>
        <v>0</v>
      </c>
      <c r="BG25" s="9" cm="1">
        <f t="array" aca="1" ref="BG25" ca="1">_xlfn.IFNA(MATCH(RAND(), _xlfn.POISSON.DIST({0,1,2,3,4,5,6,7,8,9},$O25, TRUE),1), 0)</f>
        <v>1</v>
      </c>
      <c r="BH25" s="9" cm="1">
        <f t="array" aca="1" ref="BH25" ca="1">_xlfn.IFNA(MATCH(RAND(), _xlfn.POISSON.DIST({0,1,2,3,4,5,6,7,8,9},$O25, TRUE),1), 0)</f>
        <v>0</v>
      </c>
      <c r="BI25" s="9" cm="1">
        <f t="array" aca="1" ref="BI25" ca="1">_xlfn.IFNA(MATCH(RAND(), _xlfn.POISSON.DIST({0,1,2,3,4,5,6,7,8,9},$O25, TRUE),1), 0)</f>
        <v>0</v>
      </c>
      <c r="BJ25" s="9" cm="1">
        <f t="array" aca="1" ref="BJ25" ca="1">_xlfn.IFNA(MATCH(RAND(), _xlfn.POISSON.DIST({0,1,2,3,4,5,6,7,8,9},$O25, TRUE),1), 0)</f>
        <v>2</v>
      </c>
      <c r="BK25" s="9" cm="1">
        <f t="array" aca="1" ref="BK25" ca="1">_xlfn.IFNA(MATCH(RAND(), _xlfn.POISSON.DIST({0,1,2,3,4,5,6,7,8,9},$O25, TRUE),1), 0)</f>
        <v>1</v>
      </c>
      <c r="BL25" s="9" cm="1">
        <f t="array" aca="1" ref="BL25" ca="1">_xlfn.IFNA(MATCH(RAND(), _xlfn.POISSON.DIST({0,1,2,3,4,5,6,7,8,9},$O25, TRUE),1), 0)</f>
        <v>1</v>
      </c>
      <c r="BM25" s="9" cm="1">
        <f t="array" aca="1" ref="BM25" ca="1">_xlfn.IFNA(MATCH(RAND(), _xlfn.POISSON.DIST({0,1,2,3,4,5,6,7,8,9},$O25, TRUE),1), 0)</f>
        <v>1</v>
      </c>
      <c r="BN25" s="9" cm="1">
        <f t="array" aca="1" ref="BN25" ca="1">_xlfn.IFNA(MATCH(RAND(), _xlfn.POISSON.DIST({0,1,2,3,4,5,6,7,8,9},$O25, TRUE),1), 0)</f>
        <v>1</v>
      </c>
      <c r="BP25" s="9" cm="1">
        <f t="array" aca="1" ref="BP25" ca="1">_xlfn.IFNA(MATCH(RAND(), _xlfn.POISSON.DIST({0,1,2,3,4,5,6,7,8,9},$P25, TRUE),1), 0)</f>
        <v>1</v>
      </c>
      <c r="BQ25" s="9" cm="1">
        <f t="array" aca="1" ref="BQ25" ca="1">_xlfn.IFNA(MATCH(RAND(), _xlfn.POISSON.DIST({0,1,2,3,4,5,6,7,8,9},$P25, TRUE),1), 0)</f>
        <v>1</v>
      </c>
      <c r="BR25" s="9" cm="1">
        <f t="array" aca="1" ref="BR25" ca="1">_xlfn.IFNA(MATCH(RAND(), _xlfn.POISSON.DIST({0,1,2,3,4,5,6,7,8,9},$P25, TRUE),1), 0)</f>
        <v>2</v>
      </c>
      <c r="BS25" s="9" cm="1">
        <f t="array" aca="1" ref="BS25" ca="1">_xlfn.IFNA(MATCH(RAND(), _xlfn.POISSON.DIST({0,1,2,3,4,5,6,7,8,9},$P25, TRUE),1), 0)</f>
        <v>1</v>
      </c>
      <c r="BT25" s="9" cm="1">
        <f t="array" aca="1" ref="BT25" ca="1">_xlfn.IFNA(MATCH(RAND(), _xlfn.POISSON.DIST({0,1,2,3,4,5,6,7,8,9},$P25, TRUE),1), 0)</f>
        <v>1</v>
      </c>
      <c r="BU25" s="9" cm="1">
        <f t="array" aca="1" ref="BU25" ca="1">_xlfn.IFNA(MATCH(RAND(), _xlfn.POISSON.DIST({0,1,2,3,4,5,6,7,8,9},$P25, TRUE),1), 0)</f>
        <v>1</v>
      </c>
      <c r="BV25" s="9" cm="1">
        <f t="array" aca="1" ref="BV25" ca="1">_xlfn.IFNA(MATCH(RAND(), _xlfn.POISSON.DIST({0,1,2,3,4,5,6,7,8,9},$P25, TRUE),1), 0)</f>
        <v>3</v>
      </c>
      <c r="BW25" s="9" cm="1">
        <f t="array" aca="1" ref="BW25" ca="1">_xlfn.IFNA(MATCH(RAND(), _xlfn.POISSON.DIST({0,1,2,3,4,5,6,7,8,9},$P25, TRUE),1), 0)</f>
        <v>1</v>
      </c>
      <c r="BX25" s="9" cm="1">
        <f t="array" aca="1" ref="BX25" ca="1">_xlfn.IFNA(MATCH(RAND(), _xlfn.POISSON.DIST({0,1,2,3,4,5,6,7,8,9},$P25, TRUE),1), 0)</f>
        <v>1</v>
      </c>
      <c r="BY25" s="9" cm="1">
        <f t="array" aca="1" ref="BY25" ca="1">_xlfn.IFNA(MATCH(RAND(), _xlfn.POISSON.DIST({0,1,2,3,4,5,6,7,8,9},$P25, TRUE),1), 0)</f>
        <v>1</v>
      </c>
      <c r="BZ25" s="9" cm="1">
        <f t="array" aca="1" ref="BZ25" ca="1">_xlfn.IFNA(MATCH(RAND(), _xlfn.POISSON.DIST({0,1,2,3,4,5,6,7,8,9},$P25, TRUE),1), 0)</f>
        <v>2</v>
      </c>
      <c r="CA25" s="9" cm="1">
        <f t="array" aca="1" ref="CA25" ca="1">_xlfn.IFNA(MATCH(RAND(), _xlfn.POISSON.DIST({0,1,2,3,4,5,6,7,8,9},$P25, TRUE),1), 0)</f>
        <v>1</v>
      </c>
      <c r="CB25" s="9" cm="1">
        <f t="array" aca="1" ref="CB25" ca="1">_xlfn.IFNA(MATCH(RAND(), _xlfn.POISSON.DIST({0,1,2,3,4,5,6,7,8,9},$P25, TRUE),1), 0)</f>
        <v>1</v>
      </c>
      <c r="CC25" s="9" cm="1">
        <f t="array" aca="1" ref="CC25" ca="1">_xlfn.IFNA(MATCH(RAND(), _xlfn.POISSON.DIST({0,1,2,3,4,5,6,7,8,9},$P25, TRUE),1), 0)</f>
        <v>2</v>
      </c>
      <c r="CD25" s="9" cm="1">
        <f t="array" aca="1" ref="CD25" ca="1">_xlfn.IFNA(MATCH(RAND(), _xlfn.POISSON.DIST({0,1,2,3,4,5,6,7,8,9},$P25, TRUE),1), 0)</f>
        <v>1</v>
      </c>
      <c r="CE25" s="9" cm="1">
        <f t="array" aca="1" ref="CE25" ca="1">_xlfn.IFNA(MATCH(RAND(), _xlfn.POISSON.DIST({0,1,2,3,4,5,6,7,8,9},$P25, TRUE),1), 0)</f>
        <v>0</v>
      </c>
      <c r="CF25" s="9" cm="1">
        <f t="array" aca="1" ref="CF25" ca="1">_xlfn.IFNA(MATCH(RAND(), _xlfn.POISSON.DIST({0,1,2,3,4,5,6,7,8,9},$P25, TRUE),1), 0)</f>
        <v>0</v>
      </c>
      <c r="CG25" s="9" cm="1">
        <f t="array" aca="1" ref="CG25" ca="1">_xlfn.IFNA(MATCH(RAND(), _xlfn.POISSON.DIST({0,1,2,3,4,5,6,7,8,9},$P25, TRUE),1), 0)</f>
        <v>3</v>
      </c>
      <c r="CH25" s="9" cm="1">
        <f t="array" aca="1" ref="CH25" ca="1">_xlfn.IFNA(MATCH(RAND(), _xlfn.POISSON.DIST({0,1,2,3,4,5,6,7,8,9},$P25, TRUE),1), 0)</f>
        <v>1</v>
      </c>
      <c r="CI25" s="9" cm="1">
        <f t="array" aca="1" ref="CI25" ca="1">_xlfn.IFNA(MATCH(RAND(), _xlfn.POISSON.DIST({0,1,2,3,4,5,6,7,8,9},$P25, TRUE),1), 0)</f>
        <v>1</v>
      </c>
      <c r="CJ25" s="9" cm="1">
        <f t="array" aca="1" ref="CJ25" ca="1">_xlfn.IFNA(MATCH(RAND(), _xlfn.POISSON.DIST({0,1,2,3,4,5,6,7,8,9},$P25, TRUE),1), 0)</f>
        <v>3</v>
      </c>
      <c r="CK25" s="9" cm="1">
        <f t="array" aca="1" ref="CK25" ca="1">_xlfn.IFNA(MATCH(RAND(), _xlfn.POISSON.DIST({0,1,2,3,4,5,6,7,8,9},$P25, TRUE),1), 0)</f>
        <v>0</v>
      </c>
      <c r="CL25" s="9" cm="1">
        <f t="array" aca="1" ref="CL25" ca="1">_xlfn.IFNA(MATCH(RAND(), _xlfn.POISSON.DIST({0,1,2,3,4,5,6,7,8,9},$P25, TRUE),1), 0)</f>
        <v>0</v>
      </c>
      <c r="CM25" s="9" cm="1">
        <f t="array" aca="1" ref="CM25" ca="1">_xlfn.IFNA(MATCH(RAND(), _xlfn.POISSON.DIST({0,1,2,3,4,5,6,7,8,9},$P25, TRUE),1), 0)</f>
        <v>0</v>
      </c>
      <c r="CN25" s="9" cm="1">
        <f t="array" aca="1" ref="CN25" ca="1">_xlfn.IFNA(MATCH(RAND(), _xlfn.POISSON.DIST({0,1,2,3,4,5,6,7,8,9},$P25, TRUE),1), 0)</f>
        <v>3</v>
      </c>
      <c r="CO25" s="9" cm="1">
        <f t="array" aca="1" ref="CO25" ca="1">_xlfn.IFNA(MATCH(RAND(), _xlfn.POISSON.DIST({0,1,2,3,4,5,6,7,8,9},$P25, TRUE),1), 0)</f>
        <v>2</v>
      </c>
      <c r="CP25" s="9" cm="1">
        <f t="array" aca="1" ref="CP25" ca="1">_xlfn.IFNA(MATCH(RAND(), _xlfn.POISSON.DIST({0,1,2,3,4,5,6,7,8,9},$P25, TRUE),1), 0)</f>
        <v>1</v>
      </c>
      <c r="CQ25" s="9" cm="1">
        <f t="array" aca="1" ref="CQ25" ca="1">_xlfn.IFNA(MATCH(RAND(), _xlfn.POISSON.DIST({0,1,2,3,4,5,6,7,8,9},$P25, TRUE),1), 0)</f>
        <v>0</v>
      </c>
      <c r="CR25" s="9" cm="1">
        <f t="array" aca="1" ref="CR25" ca="1">_xlfn.IFNA(MATCH(RAND(), _xlfn.POISSON.DIST({0,1,2,3,4,5,6,7,8,9},$P25, TRUE),1), 0)</f>
        <v>1</v>
      </c>
      <c r="CS25" s="9" cm="1">
        <f t="array" aca="1" ref="CS25" ca="1">_xlfn.IFNA(MATCH(RAND(), _xlfn.POISSON.DIST({0,1,2,3,4,5,6,7,8,9},$P25, TRUE),1), 0)</f>
        <v>3</v>
      </c>
      <c r="CT25" s="9" cm="1">
        <f t="array" aca="1" ref="CT25" ca="1">_xlfn.IFNA(MATCH(RAND(), _xlfn.POISSON.DIST({0,1,2,3,4,5,6,7,8,9},$P25, TRUE),1), 0)</f>
        <v>2</v>
      </c>
      <c r="CU25" s="9" cm="1">
        <f t="array" aca="1" ref="CU25" ca="1">_xlfn.IFNA(MATCH(RAND(), _xlfn.POISSON.DIST({0,1,2,3,4,5,6,7,8,9},$P25, TRUE),1), 0)</f>
        <v>1</v>
      </c>
      <c r="CV25" s="9" cm="1">
        <f t="array" aca="1" ref="CV25" ca="1">_xlfn.IFNA(MATCH(RAND(), _xlfn.POISSON.DIST({0,1,2,3,4,5,6,7,8,9},$P25, TRUE),1), 0)</f>
        <v>1</v>
      </c>
      <c r="CW25" s="9" cm="1">
        <f t="array" aca="1" ref="CW25" ca="1">_xlfn.IFNA(MATCH(RAND(), _xlfn.POISSON.DIST({0,1,2,3,4,5,6,7,8,9},$P25, TRUE),1), 0)</f>
        <v>2</v>
      </c>
      <c r="CX25" s="9" cm="1">
        <f t="array" aca="1" ref="CX25" ca="1">_xlfn.IFNA(MATCH(RAND(), _xlfn.POISSON.DIST({0,1,2,3,4,5,6,7,8,9},$P25, TRUE),1), 0)</f>
        <v>1</v>
      </c>
      <c r="CY25" s="9" cm="1">
        <f t="array" aca="1" ref="CY25" ca="1">_xlfn.IFNA(MATCH(RAND(), _xlfn.POISSON.DIST({0,1,2,3,4,5,6,7,8,9},$P25, TRUE),1), 0)</f>
        <v>1</v>
      </c>
      <c r="CZ25" s="9" cm="1">
        <f t="array" aca="1" ref="CZ25" ca="1">_xlfn.IFNA(MATCH(RAND(), _xlfn.POISSON.DIST({0,1,2,3,4,5,6,7,8,9},$P25, TRUE),1), 0)</f>
        <v>1</v>
      </c>
      <c r="DA25" s="9" cm="1">
        <f t="array" aca="1" ref="DA25" ca="1">_xlfn.IFNA(MATCH(RAND(), _xlfn.POISSON.DIST({0,1,2,3,4,5,6,7,8,9},$P25, TRUE),1), 0)</f>
        <v>1</v>
      </c>
      <c r="DB25" s="9" cm="1">
        <f t="array" aca="1" ref="DB25" ca="1">_xlfn.IFNA(MATCH(RAND(), _xlfn.POISSON.DIST({0,1,2,3,4,5,6,7,8,9},$P25, TRUE),1), 0)</f>
        <v>1</v>
      </c>
      <c r="DC25" s="9" cm="1">
        <f t="array" aca="1" ref="DC25" ca="1">_xlfn.IFNA(MATCH(RAND(), _xlfn.POISSON.DIST({0,1,2,3,4,5,6,7,8,9},$P25, TRUE),1), 0)</f>
        <v>1</v>
      </c>
      <c r="DD25" s="9" cm="1">
        <f t="array" aca="1" ref="DD25" ca="1">_xlfn.IFNA(MATCH(RAND(), _xlfn.POISSON.DIST({0,1,2,3,4,5,6,7,8,9},$P25, TRUE),1), 0)</f>
        <v>0</v>
      </c>
      <c r="DE25" s="9" cm="1">
        <f t="array" aca="1" ref="DE25" ca="1">_xlfn.IFNA(MATCH(RAND(), _xlfn.POISSON.DIST({0,1,2,3,4,5,6,7,8,9},$P25, TRUE),1), 0)</f>
        <v>1</v>
      </c>
      <c r="DF25" s="9" cm="1">
        <f t="array" aca="1" ref="DF25" ca="1">_xlfn.IFNA(MATCH(RAND(), _xlfn.POISSON.DIST({0,1,2,3,4,5,6,7,8,9},$P25, TRUE),1), 0)</f>
        <v>0</v>
      </c>
      <c r="DG25" s="9" cm="1">
        <f t="array" aca="1" ref="DG25" ca="1">_xlfn.IFNA(MATCH(RAND(), _xlfn.POISSON.DIST({0,1,2,3,4,5,6,7,8,9},$P25, TRUE),1), 0)</f>
        <v>0</v>
      </c>
      <c r="DH25" s="9" cm="1">
        <f t="array" aca="1" ref="DH25" ca="1">_xlfn.IFNA(MATCH(RAND(), _xlfn.POISSON.DIST({0,1,2,3,4,5,6,7,8,9},$P25, TRUE),1), 0)</f>
        <v>1</v>
      </c>
      <c r="DI25" s="9" cm="1">
        <f t="array" aca="1" ref="DI25" ca="1">_xlfn.IFNA(MATCH(RAND(), _xlfn.POISSON.DIST({0,1,2,3,4,5,6,7,8,9},$P25, TRUE),1), 0)</f>
        <v>2</v>
      </c>
      <c r="DJ25" s="9" cm="1">
        <f t="array" aca="1" ref="DJ25" ca="1">_xlfn.IFNA(MATCH(RAND(), _xlfn.POISSON.DIST({0,1,2,3,4,5,6,7,8,9},$P25, TRUE),1), 0)</f>
        <v>3</v>
      </c>
      <c r="DK25" s="9" cm="1">
        <f t="array" aca="1" ref="DK25" ca="1">_xlfn.IFNA(MATCH(RAND(), _xlfn.POISSON.DIST({0,1,2,3,4,5,6,7,8,9},$P25, TRUE),1), 0)</f>
        <v>1</v>
      </c>
      <c r="DL25" s="9" cm="1">
        <f t="array" aca="1" ref="DL25" ca="1">_xlfn.IFNA(MATCH(RAND(), _xlfn.POISSON.DIST({0,1,2,3,4,5,6,7,8,9},$P25, TRUE),1), 0)</f>
        <v>0</v>
      </c>
      <c r="DM25" s="9" cm="1">
        <f t="array" aca="1" ref="DM25" ca="1">_xlfn.IFNA(MATCH(RAND(), _xlfn.POISSON.DIST({0,1,2,3,4,5,6,7,8,9},$P25, TRUE),1), 0)</f>
        <v>0</v>
      </c>
      <c r="DN25" s="101"/>
      <c r="DO25" s="101"/>
      <c r="DP25" s="101"/>
      <c r="DQ25" s="101"/>
      <c r="DR25" s="101"/>
      <c r="DS25" s="2"/>
      <c r="EE25" s="35"/>
      <c r="EF25" s="35"/>
    </row>
    <row r="26" spans="2:136">
      <c r="B26" s="39"/>
      <c r="C26" s="36" t="s">
        <v>39209</v>
      </c>
      <c r="D26" s="37" t="s">
        <v>259</v>
      </c>
      <c r="E26" s="37" t="s">
        <v>260</v>
      </c>
      <c r="F26" s="38">
        <f ca="1">(AVERAGE(Q26:BN26))*(1+INDEX('Prédictions des phases de group'!$C$4:$O$36, MATCH('Matchs de cette année'!E26,'Prédictions des phases de group'!$D$4:$D$36,0),3))</f>
        <v>1.5</v>
      </c>
      <c r="G26" s="5" t="s">
        <v>261</v>
      </c>
      <c r="H26" s="38">
        <f ca="1">(AVERAGE(BP26:DM26))*(1+INDEX('Prédictions des phases de group'!$C$4:$O$36, MATCH('Matchs de cette année'!G26,'Prédictions des phases de group'!$D$4:$D$36,0),3))</f>
        <v>0.82</v>
      </c>
      <c r="I26" s="37" t="str">
        <f t="shared" ca="1" si="0"/>
        <v>France</v>
      </c>
      <c r="J26" s="66"/>
      <c r="K26" s="67"/>
      <c r="L26" s="37">
        <f t="shared" ca="1" si="1"/>
        <v>1.5</v>
      </c>
      <c r="M26" s="37">
        <f t="shared" ca="1" si="2"/>
        <v>0.82</v>
      </c>
      <c r="N26" s="37" t="str">
        <f t="shared" ca="1" si="3"/>
        <v>France</v>
      </c>
      <c r="O26" s="7">
        <f ca="1">(OFFSET('Annexe 3 – Buts par groupe'!$B$13,(INDEX('Annexe 1 – Données des équipes'!$B$13:$R$114,MATCH(G26,'Annexe 1 – Données des équipes'!$B$13:$B$114,0),4)/10),(INDEX('Annexe 1 – Données des équipes'!$B$13:$R$114,MATCH(E26,'Annexe 1 – Données des équipes'!$B$13:$B$114,0),4)/10)))</f>
        <v>1.525229357798165</v>
      </c>
      <c r="P26" s="7">
        <f t="array" aca="1" ref="P26" ca="1">OFFSET('Annexe 3 – Buts par groupe'!$B$13,(INDEX('Annexe 1 – Données des équipes'!$B$13:$R$114, MATCH(E26,'Annexe 1 – Données des équipes'!$B$13:$B$114,0),4)/10), (INDEX('Annexe 1 – Données des équipes'!$B$13:$R$114, MATCH(G26, 'Annexe 1 – Données des équipes'!$B$13:$B$114,0),4)/10))</f>
        <v>0.97935779816513757</v>
      </c>
      <c r="Q26" s="9" cm="1">
        <f t="array" aca="1" ref="Q26" ca="1">_xlfn.IFNA(MATCH(RAND(), _xlfn.POISSON.DIST({0,1,2,3,4,5,6,7,8,9},$O26, TRUE),1), 0)</f>
        <v>2</v>
      </c>
      <c r="R26" s="9" cm="1">
        <f t="array" aca="1" ref="R26" ca="1">_xlfn.IFNA(MATCH(RAND(), _xlfn.POISSON.DIST({0,1,2,3,4,5,6,7,8,9},$O26, TRUE),1), 0)</f>
        <v>1</v>
      </c>
      <c r="S26" s="9" cm="1">
        <f t="array" aca="1" ref="S26" ca="1">_xlfn.IFNA(MATCH(RAND(), _xlfn.POISSON.DIST({0,1,2,3,4,5,6,7,8,9},$O26, TRUE),1), 0)</f>
        <v>4</v>
      </c>
      <c r="T26" s="9" cm="1">
        <f t="array" aca="1" ref="T26" ca="1">_xlfn.IFNA(MATCH(RAND(), _xlfn.POISSON.DIST({0,1,2,3,4,5,6,7,8,9},$O26, TRUE),1), 0)</f>
        <v>0</v>
      </c>
      <c r="U26" s="9" cm="1">
        <f t="array" aca="1" ref="U26" ca="1">_xlfn.IFNA(MATCH(RAND(), _xlfn.POISSON.DIST({0,1,2,3,4,5,6,7,8,9},$O26, TRUE),1), 0)</f>
        <v>1</v>
      </c>
      <c r="V26" s="9" cm="1">
        <f t="array" aca="1" ref="V26" ca="1">_xlfn.IFNA(MATCH(RAND(), _xlfn.POISSON.DIST({0,1,2,3,4,5,6,7,8,9},$O26, TRUE),1), 0)</f>
        <v>2</v>
      </c>
      <c r="W26" s="9" cm="1">
        <f t="array" aca="1" ref="W26" ca="1">_xlfn.IFNA(MATCH(RAND(), _xlfn.POISSON.DIST({0,1,2,3,4,5,6,7,8,9},$O26, TRUE),1), 0)</f>
        <v>2</v>
      </c>
      <c r="X26" s="9" cm="1">
        <f t="array" aca="1" ref="X26" ca="1">_xlfn.IFNA(MATCH(RAND(), _xlfn.POISSON.DIST({0,1,2,3,4,5,6,7,8,9},$O26, TRUE),1), 0)</f>
        <v>1</v>
      </c>
      <c r="Y26" s="9" cm="1">
        <f t="array" aca="1" ref="Y26" ca="1">_xlfn.IFNA(MATCH(RAND(), _xlfn.POISSON.DIST({0,1,2,3,4,5,6,7,8,9},$O26, TRUE),1), 0)</f>
        <v>1</v>
      </c>
      <c r="Z26" s="9" cm="1">
        <f t="array" aca="1" ref="Z26" ca="1">_xlfn.IFNA(MATCH(RAND(), _xlfn.POISSON.DIST({0,1,2,3,4,5,6,7,8,9},$O26, TRUE),1), 0)</f>
        <v>0</v>
      </c>
      <c r="AA26" s="9" cm="1">
        <f t="array" aca="1" ref="AA26" ca="1">_xlfn.IFNA(MATCH(RAND(), _xlfn.POISSON.DIST({0,1,2,3,4,5,6,7,8,9},$O26, TRUE),1), 0)</f>
        <v>5</v>
      </c>
      <c r="AB26" s="9" cm="1">
        <f t="array" aca="1" ref="AB26" ca="1">_xlfn.IFNA(MATCH(RAND(), _xlfn.POISSON.DIST({0,1,2,3,4,5,6,7,8,9},$O26, TRUE),1), 0)</f>
        <v>1</v>
      </c>
      <c r="AC26" s="9" cm="1">
        <f t="array" aca="1" ref="AC26" ca="1">_xlfn.IFNA(MATCH(RAND(), _xlfn.POISSON.DIST({0,1,2,3,4,5,6,7,8,9},$O26, TRUE),1), 0)</f>
        <v>2</v>
      </c>
      <c r="AD26" s="9" cm="1">
        <f t="array" aca="1" ref="AD26" ca="1">_xlfn.IFNA(MATCH(RAND(), _xlfn.POISSON.DIST({0,1,2,3,4,5,6,7,8,9},$O26, TRUE),1), 0)</f>
        <v>2</v>
      </c>
      <c r="AE26" s="9" cm="1">
        <f t="array" aca="1" ref="AE26" ca="1">_xlfn.IFNA(MATCH(RAND(), _xlfn.POISSON.DIST({0,1,2,3,4,5,6,7,8,9},$O26, TRUE),1), 0)</f>
        <v>0</v>
      </c>
      <c r="AF26" s="9" cm="1">
        <f t="array" aca="1" ref="AF26" ca="1">_xlfn.IFNA(MATCH(RAND(), _xlfn.POISSON.DIST({0,1,2,3,4,5,6,7,8,9},$O26, TRUE),1), 0)</f>
        <v>1</v>
      </c>
      <c r="AG26" s="9" cm="1">
        <f t="array" aca="1" ref="AG26" ca="1">_xlfn.IFNA(MATCH(RAND(), _xlfn.POISSON.DIST({0,1,2,3,4,5,6,7,8,9},$O26, TRUE),1), 0)</f>
        <v>1</v>
      </c>
      <c r="AH26" s="9" cm="1">
        <f t="array" aca="1" ref="AH26" ca="1">_xlfn.IFNA(MATCH(RAND(), _xlfn.POISSON.DIST({0,1,2,3,4,5,6,7,8,9},$O26, TRUE),1), 0)</f>
        <v>2</v>
      </c>
      <c r="AI26" s="9" cm="1">
        <f t="array" aca="1" ref="AI26" ca="1">_xlfn.IFNA(MATCH(RAND(), _xlfn.POISSON.DIST({0,1,2,3,4,5,6,7,8,9},$O26, TRUE),1), 0)</f>
        <v>1</v>
      </c>
      <c r="AJ26" s="9" cm="1">
        <f t="array" aca="1" ref="AJ26" ca="1">_xlfn.IFNA(MATCH(RAND(), _xlfn.POISSON.DIST({0,1,2,3,4,5,6,7,8,9},$O26, TRUE),1), 0)</f>
        <v>1</v>
      </c>
      <c r="AK26" s="9" cm="1">
        <f t="array" aca="1" ref="AK26" ca="1">_xlfn.IFNA(MATCH(RAND(), _xlfn.POISSON.DIST({0,1,2,3,4,5,6,7,8,9},$O26, TRUE),1), 0)</f>
        <v>0</v>
      </c>
      <c r="AL26" s="9" cm="1">
        <f t="array" aca="1" ref="AL26" ca="1">_xlfn.IFNA(MATCH(RAND(), _xlfn.POISSON.DIST({0,1,2,3,4,5,6,7,8,9},$O26, TRUE),1), 0)</f>
        <v>1</v>
      </c>
      <c r="AM26" s="9" cm="1">
        <f t="array" aca="1" ref="AM26" ca="1">_xlfn.IFNA(MATCH(RAND(), _xlfn.POISSON.DIST({0,1,2,3,4,5,6,7,8,9},$O26, TRUE),1), 0)</f>
        <v>3</v>
      </c>
      <c r="AN26" s="9" cm="1">
        <f t="array" aca="1" ref="AN26" ca="1">_xlfn.IFNA(MATCH(RAND(), _xlfn.POISSON.DIST({0,1,2,3,4,5,6,7,8,9},$O26, TRUE),1), 0)</f>
        <v>3</v>
      </c>
      <c r="AO26" s="9" cm="1">
        <f t="array" aca="1" ref="AO26" ca="1">_xlfn.IFNA(MATCH(RAND(), _xlfn.POISSON.DIST({0,1,2,3,4,5,6,7,8,9},$O26, TRUE),1), 0)</f>
        <v>2</v>
      </c>
      <c r="AP26" s="9" cm="1">
        <f t="array" aca="1" ref="AP26" ca="1">_xlfn.IFNA(MATCH(RAND(), _xlfn.POISSON.DIST({0,1,2,3,4,5,6,7,8,9},$O26, TRUE),1), 0)</f>
        <v>2</v>
      </c>
      <c r="AQ26" s="9" cm="1">
        <f t="array" aca="1" ref="AQ26" ca="1">_xlfn.IFNA(MATCH(RAND(), _xlfn.POISSON.DIST({0,1,2,3,4,5,6,7,8,9},$O26, TRUE),1), 0)</f>
        <v>2</v>
      </c>
      <c r="AR26" s="9" cm="1">
        <f t="array" aca="1" ref="AR26" ca="1">_xlfn.IFNA(MATCH(RAND(), _xlfn.POISSON.DIST({0,1,2,3,4,5,6,7,8,9},$O26, TRUE),1), 0)</f>
        <v>1</v>
      </c>
      <c r="AS26" s="9" cm="1">
        <f t="array" aca="1" ref="AS26" ca="1">_xlfn.IFNA(MATCH(RAND(), _xlfn.POISSON.DIST({0,1,2,3,4,5,6,7,8,9},$O26, TRUE),1), 0)</f>
        <v>3</v>
      </c>
      <c r="AT26" s="9" cm="1">
        <f t="array" aca="1" ref="AT26" ca="1">_xlfn.IFNA(MATCH(RAND(), _xlfn.POISSON.DIST({0,1,2,3,4,5,6,7,8,9},$O26, TRUE),1), 0)</f>
        <v>1</v>
      </c>
      <c r="AU26" s="9" cm="1">
        <f t="array" aca="1" ref="AU26" ca="1">_xlfn.IFNA(MATCH(RAND(), _xlfn.POISSON.DIST({0,1,2,3,4,5,6,7,8,9},$O26, TRUE),1), 0)</f>
        <v>0</v>
      </c>
      <c r="AV26" s="9" cm="1">
        <f t="array" aca="1" ref="AV26" ca="1">_xlfn.IFNA(MATCH(RAND(), _xlfn.POISSON.DIST({0,1,2,3,4,5,6,7,8,9},$O26, TRUE),1), 0)</f>
        <v>1</v>
      </c>
      <c r="AW26" s="9" cm="1">
        <f t="array" aca="1" ref="AW26" ca="1">_xlfn.IFNA(MATCH(RAND(), _xlfn.POISSON.DIST({0,1,2,3,4,5,6,7,8,9},$O26, TRUE),1), 0)</f>
        <v>1</v>
      </c>
      <c r="AX26" s="9" cm="1">
        <f t="array" aca="1" ref="AX26" ca="1">_xlfn.IFNA(MATCH(RAND(), _xlfn.POISSON.DIST({0,1,2,3,4,5,6,7,8,9},$O26, TRUE),1), 0)</f>
        <v>1</v>
      </c>
      <c r="AY26" s="9" cm="1">
        <f t="array" aca="1" ref="AY26" ca="1">_xlfn.IFNA(MATCH(RAND(), _xlfn.POISSON.DIST({0,1,2,3,4,5,6,7,8,9},$O26, TRUE),1), 0)</f>
        <v>1</v>
      </c>
      <c r="AZ26" s="9" cm="1">
        <f t="array" aca="1" ref="AZ26" ca="1">_xlfn.IFNA(MATCH(RAND(), _xlfn.POISSON.DIST({0,1,2,3,4,5,6,7,8,9},$O26, TRUE),1), 0)</f>
        <v>1</v>
      </c>
      <c r="BA26" s="9" cm="1">
        <f t="array" aca="1" ref="BA26" ca="1">_xlfn.IFNA(MATCH(RAND(), _xlfn.POISSON.DIST({0,1,2,3,4,5,6,7,8,9},$O26, TRUE),1), 0)</f>
        <v>2</v>
      </c>
      <c r="BB26" s="9" cm="1">
        <f t="array" aca="1" ref="BB26" ca="1">_xlfn.IFNA(MATCH(RAND(), _xlfn.POISSON.DIST({0,1,2,3,4,5,6,7,8,9},$O26, TRUE),1), 0)</f>
        <v>0</v>
      </c>
      <c r="BC26" s="9" cm="1">
        <f t="array" aca="1" ref="BC26" ca="1">_xlfn.IFNA(MATCH(RAND(), _xlfn.POISSON.DIST({0,1,2,3,4,5,6,7,8,9},$O26, TRUE),1), 0)</f>
        <v>0</v>
      </c>
      <c r="BD26" s="9" cm="1">
        <f t="array" aca="1" ref="BD26" ca="1">_xlfn.IFNA(MATCH(RAND(), _xlfn.POISSON.DIST({0,1,2,3,4,5,6,7,8,9},$O26, TRUE),1), 0)</f>
        <v>3</v>
      </c>
      <c r="BE26" s="9" cm="1">
        <f t="array" aca="1" ref="BE26" ca="1">_xlfn.IFNA(MATCH(RAND(), _xlfn.POISSON.DIST({0,1,2,3,4,5,6,7,8,9},$O26, TRUE),1), 0)</f>
        <v>3</v>
      </c>
      <c r="BF26" s="9" cm="1">
        <f t="array" aca="1" ref="BF26" ca="1">_xlfn.IFNA(MATCH(RAND(), _xlfn.POISSON.DIST({0,1,2,3,4,5,6,7,8,9},$O26, TRUE),1), 0)</f>
        <v>1</v>
      </c>
      <c r="BG26" s="9" cm="1">
        <f t="array" aca="1" ref="BG26" ca="1">_xlfn.IFNA(MATCH(RAND(), _xlfn.POISSON.DIST({0,1,2,3,4,5,6,7,8,9},$O26, TRUE),1), 0)</f>
        <v>0</v>
      </c>
      <c r="BH26" s="9" cm="1">
        <f t="array" aca="1" ref="BH26" ca="1">_xlfn.IFNA(MATCH(RAND(), _xlfn.POISSON.DIST({0,1,2,3,4,5,6,7,8,9},$O26, TRUE),1), 0)</f>
        <v>1</v>
      </c>
      <c r="BI26" s="9" cm="1">
        <f t="array" aca="1" ref="BI26" ca="1">_xlfn.IFNA(MATCH(RAND(), _xlfn.POISSON.DIST({0,1,2,3,4,5,6,7,8,9},$O26, TRUE),1), 0)</f>
        <v>2</v>
      </c>
      <c r="BJ26" s="9" cm="1">
        <f t="array" aca="1" ref="BJ26" ca="1">_xlfn.IFNA(MATCH(RAND(), _xlfn.POISSON.DIST({0,1,2,3,4,5,6,7,8,9},$O26, TRUE),1), 0)</f>
        <v>3</v>
      </c>
      <c r="BK26" s="9" cm="1">
        <f t="array" aca="1" ref="BK26" ca="1">_xlfn.IFNA(MATCH(RAND(), _xlfn.POISSON.DIST({0,1,2,3,4,5,6,7,8,9},$O26, TRUE),1), 0)</f>
        <v>1</v>
      </c>
      <c r="BL26" s="9" cm="1">
        <f t="array" aca="1" ref="BL26" ca="1">_xlfn.IFNA(MATCH(RAND(), _xlfn.POISSON.DIST({0,1,2,3,4,5,6,7,8,9},$O26, TRUE),1), 0)</f>
        <v>2</v>
      </c>
      <c r="BM26" s="9" cm="1">
        <f t="array" aca="1" ref="BM26" ca="1">_xlfn.IFNA(MATCH(RAND(), _xlfn.POISSON.DIST({0,1,2,3,4,5,6,7,8,9},$O26, TRUE),1), 0)</f>
        <v>2</v>
      </c>
      <c r="BN26" s="9" cm="1">
        <f t="array" aca="1" ref="BN26" ca="1">_xlfn.IFNA(MATCH(RAND(), _xlfn.POISSON.DIST({0,1,2,3,4,5,6,7,8,9},$O26, TRUE),1), 0)</f>
        <v>2</v>
      </c>
      <c r="BP26" s="9" cm="1">
        <f t="array" aca="1" ref="BP26" ca="1">_xlfn.IFNA(MATCH(RAND(), _xlfn.POISSON.DIST({0,1,2,3,4,5,6,7,8,9},$P26, TRUE),1), 0)</f>
        <v>1</v>
      </c>
      <c r="BQ26" s="9" cm="1">
        <f t="array" aca="1" ref="BQ26" ca="1">_xlfn.IFNA(MATCH(RAND(), _xlfn.POISSON.DIST({0,1,2,3,4,5,6,7,8,9},$P26, TRUE),1), 0)</f>
        <v>1</v>
      </c>
      <c r="BR26" s="9" cm="1">
        <f t="array" aca="1" ref="BR26" ca="1">_xlfn.IFNA(MATCH(RAND(), _xlfn.POISSON.DIST({0,1,2,3,4,5,6,7,8,9},$P26, TRUE),1), 0)</f>
        <v>1</v>
      </c>
      <c r="BS26" s="9" cm="1">
        <f t="array" aca="1" ref="BS26" ca="1">_xlfn.IFNA(MATCH(RAND(), _xlfn.POISSON.DIST({0,1,2,3,4,5,6,7,8,9},$P26, TRUE),1), 0)</f>
        <v>1</v>
      </c>
      <c r="BT26" s="9" cm="1">
        <f t="array" aca="1" ref="BT26" ca="1">_xlfn.IFNA(MATCH(RAND(), _xlfn.POISSON.DIST({0,1,2,3,4,5,6,7,8,9},$P26, TRUE),1), 0)</f>
        <v>1</v>
      </c>
      <c r="BU26" s="9" cm="1">
        <f t="array" aca="1" ref="BU26" ca="1">_xlfn.IFNA(MATCH(RAND(), _xlfn.POISSON.DIST({0,1,2,3,4,5,6,7,8,9},$P26, TRUE),1), 0)</f>
        <v>0</v>
      </c>
      <c r="BV26" s="9" cm="1">
        <f t="array" aca="1" ref="BV26" ca="1">_xlfn.IFNA(MATCH(RAND(), _xlfn.POISSON.DIST({0,1,2,3,4,5,6,7,8,9},$P26, TRUE),1), 0)</f>
        <v>0</v>
      </c>
      <c r="BW26" s="9" cm="1">
        <f t="array" aca="1" ref="BW26" ca="1">_xlfn.IFNA(MATCH(RAND(), _xlfn.POISSON.DIST({0,1,2,3,4,5,6,7,8,9},$P26, TRUE),1), 0)</f>
        <v>2</v>
      </c>
      <c r="BX26" s="9" cm="1">
        <f t="array" aca="1" ref="BX26" ca="1">_xlfn.IFNA(MATCH(RAND(), _xlfn.POISSON.DIST({0,1,2,3,4,5,6,7,8,9},$P26, TRUE),1), 0)</f>
        <v>2</v>
      </c>
      <c r="BY26" s="9" cm="1">
        <f t="array" aca="1" ref="BY26" ca="1">_xlfn.IFNA(MATCH(RAND(), _xlfn.POISSON.DIST({0,1,2,3,4,5,6,7,8,9},$P26, TRUE),1), 0)</f>
        <v>0</v>
      </c>
      <c r="BZ26" s="9" cm="1">
        <f t="array" aca="1" ref="BZ26" ca="1">_xlfn.IFNA(MATCH(RAND(), _xlfn.POISSON.DIST({0,1,2,3,4,5,6,7,8,9},$P26, TRUE),1), 0)</f>
        <v>0</v>
      </c>
      <c r="CA26" s="9" cm="1">
        <f t="array" aca="1" ref="CA26" ca="1">_xlfn.IFNA(MATCH(RAND(), _xlfn.POISSON.DIST({0,1,2,3,4,5,6,7,8,9},$P26, TRUE),1), 0)</f>
        <v>1</v>
      </c>
      <c r="CB26" s="9" cm="1">
        <f t="array" aca="1" ref="CB26" ca="1">_xlfn.IFNA(MATCH(RAND(), _xlfn.POISSON.DIST({0,1,2,3,4,5,6,7,8,9},$P26, TRUE),1), 0)</f>
        <v>1</v>
      </c>
      <c r="CC26" s="9" cm="1">
        <f t="array" aca="1" ref="CC26" ca="1">_xlfn.IFNA(MATCH(RAND(), _xlfn.POISSON.DIST({0,1,2,3,4,5,6,7,8,9},$P26, TRUE),1), 0)</f>
        <v>4</v>
      </c>
      <c r="CD26" s="9" cm="1">
        <f t="array" aca="1" ref="CD26" ca="1">_xlfn.IFNA(MATCH(RAND(), _xlfn.POISSON.DIST({0,1,2,3,4,5,6,7,8,9},$P26, TRUE),1), 0)</f>
        <v>0</v>
      </c>
      <c r="CE26" s="9" cm="1">
        <f t="array" aca="1" ref="CE26" ca="1">_xlfn.IFNA(MATCH(RAND(), _xlfn.POISSON.DIST({0,1,2,3,4,5,6,7,8,9},$P26, TRUE),1), 0)</f>
        <v>0</v>
      </c>
      <c r="CF26" s="9" cm="1">
        <f t="array" aca="1" ref="CF26" ca="1">_xlfn.IFNA(MATCH(RAND(), _xlfn.POISSON.DIST({0,1,2,3,4,5,6,7,8,9},$P26, TRUE),1), 0)</f>
        <v>0</v>
      </c>
      <c r="CG26" s="9" cm="1">
        <f t="array" aca="1" ref="CG26" ca="1">_xlfn.IFNA(MATCH(RAND(), _xlfn.POISSON.DIST({0,1,2,3,4,5,6,7,8,9},$P26, TRUE),1), 0)</f>
        <v>2</v>
      </c>
      <c r="CH26" s="9" cm="1">
        <f t="array" aca="1" ref="CH26" ca="1">_xlfn.IFNA(MATCH(RAND(), _xlfn.POISSON.DIST({0,1,2,3,4,5,6,7,8,9},$P26, TRUE),1), 0)</f>
        <v>1</v>
      </c>
      <c r="CI26" s="9" cm="1">
        <f t="array" aca="1" ref="CI26" ca="1">_xlfn.IFNA(MATCH(RAND(), _xlfn.POISSON.DIST({0,1,2,3,4,5,6,7,8,9},$P26, TRUE),1), 0)</f>
        <v>2</v>
      </c>
      <c r="CJ26" s="9" cm="1">
        <f t="array" aca="1" ref="CJ26" ca="1">_xlfn.IFNA(MATCH(RAND(), _xlfn.POISSON.DIST({0,1,2,3,4,5,6,7,8,9},$P26, TRUE),1), 0)</f>
        <v>0</v>
      </c>
      <c r="CK26" s="9" cm="1">
        <f t="array" aca="1" ref="CK26" ca="1">_xlfn.IFNA(MATCH(RAND(), _xlfn.POISSON.DIST({0,1,2,3,4,5,6,7,8,9},$P26, TRUE),1), 0)</f>
        <v>0</v>
      </c>
      <c r="CL26" s="9" cm="1">
        <f t="array" aca="1" ref="CL26" ca="1">_xlfn.IFNA(MATCH(RAND(), _xlfn.POISSON.DIST({0,1,2,3,4,5,6,7,8,9},$P26, TRUE),1), 0)</f>
        <v>0</v>
      </c>
      <c r="CM26" s="9" cm="1">
        <f t="array" aca="1" ref="CM26" ca="1">_xlfn.IFNA(MATCH(RAND(), _xlfn.POISSON.DIST({0,1,2,3,4,5,6,7,8,9},$P26, TRUE),1), 0)</f>
        <v>2</v>
      </c>
      <c r="CN26" s="9" cm="1">
        <f t="array" aca="1" ref="CN26" ca="1">_xlfn.IFNA(MATCH(RAND(), _xlfn.POISSON.DIST({0,1,2,3,4,5,6,7,8,9},$P26, TRUE),1), 0)</f>
        <v>1</v>
      </c>
      <c r="CO26" s="9" cm="1">
        <f t="array" aca="1" ref="CO26" ca="1">_xlfn.IFNA(MATCH(RAND(), _xlfn.POISSON.DIST({0,1,2,3,4,5,6,7,8,9},$P26, TRUE),1), 0)</f>
        <v>0</v>
      </c>
      <c r="CP26" s="9" cm="1">
        <f t="array" aca="1" ref="CP26" ca="1">_xlfn.IFNA(MATCH(RAND(), _xlfn.POISSON.DIST({0,1,2,3,4,5,6,7,8,9},$P26, TRUE),1), 0)</f>
        <v>2</v>
      </c>
      <c r="CQ26" s="9" cm="1">
        <f t="array" aca="1" ref="CQ26" ca="1">_xlfn.IFNA(MATCH(RAND(), _xlfn.POISSON.DIST({0,1,2,3,4,5,6,7,8,9},$P26, TRUE),1), 0)</f>
        <v>0</v>
      </c>
      <c r="CR26" s="9" cm="1">
        <f t="array" aca="1" ref="CR26" ca="1">_xlfn.IFNA(MATCH(RAND(), _xlfn.POISSON.DIST({0,1,2,3,4,5,6,7,8,9},$P26, TRUE),1), 0)</f>
        <v>0</v>
      </c>
      <c r="CS26" s="9" cm="1">
        <f t="array" aca="1" ref="CS26" ca="1">_xlfn.IFNA(MATCH(RAND(), _xlfn.POISSON.DIST({0,1,2,3,4,5,6,7,8,9},$P26, TRUE),1), 0)</f>
        <v>0</v>
      </c>
      <c r="CT26" s="9" cm="1">
        <f t="array" aca="1" ref="CT26" ca="1">_xlfn.IFNA(MATCH(RAND(), _xlfn.POISSON.DIST({0,1,2,3,4,5,6,7,8,9},$P26, TRUE),1), 0)</f>
        <v>0</v>
      </c>
      <c r="CU26" s="9" cm="1">
        <f t="array" aca="1" ref="CU26" ca="1">_xlfn.IFNA(MATCH(RAND(), _xlfn.POISSON.DIST({0,1,2,3,4,5,6,7,8,9},$P26, TRUE),1), 0)</f>
        <v>1</v>
      </c>
      <c r="CV26" s="9" cm="1">
        <f t="array" aca="1" ref="CV26" ca="1">_xlfn.IFNA(MATCH(RAND(), _xlfn.POISSON.DIST({0,1,2,3,4,5,6,7,8,9},$P26, TRUE),1), 0)</f>
        <v>1</v>
      </c>
      <c r="CW26" s="9" cm="1">
        <f t="array" aca="1" ref="CW26" ca="1">_xlfn.IFNA(MATCH(RAND(), _xlfn.POISSON.DIST({0,1,2,3,4,5,6,7,8,9},$P26, TRUE),1), 0)</f>
        <v>2</v>
      </c>
      <c r="CX26" s="9" cm="1">
        <f t="array" aca="1" ref="CX26" ca="1">_xlfn.IFNA(MATCH(RAND(), _xlfn.POISSON.DIST({0,1,2,3,4,5,6,7,8,9},$P26, TRUE),1), 0)</f>
        <v>0</v>
      </c>
      <c r="CY26" s="9" cm="1">
        <f t="array" aca="1" ref="CY26" ca="1">_xlfn.IFNA(MATCH(RAND(), _xlfn.POISSON.DIST({0,1,2,3,4,5,6,7,8,9},$P26, TRUE),1), 0)</f>
        <v>1</v>
      </c>
      <c r="CZ26" s="9" cm="1">
        <f t="array" aca="1" ref="CZ26" ca="1">_xlfn.IFNA(MATCH(RAND(), _xlfn.POISSON.DIST({0,1,2,3,4,5,6,7,8,9},$P26, TRUE),1), 0)</f>
        <v>2</v>
      </c>
      <c r="DA26" s="9" cm="1">
        <f t="array" aca="1" ref="DA26" ca="1">_xlfn.IFNA(MATCH(RAND(), _xlfn.POISSON.DIST({0,1,2,3,4,5,6,7,8,9},$P26, TRUE),1), 0)</f>
        <v>1</v>
      </c>
      <c r="DB26" s="9" cm="1">
        <f t="array" aca="1" ref="DB26" ca="1">_xlfn.IFNA(MATCH(RAND(), _xlfn.POISSON.DIST({0,1,2,3,4,5,6,7,8,9},$P26, TRUE),1), 0)</f>
        <v>0</v>
      </c>
      <c r="DC26" s="9" cm="1">
        <f t="array" aca="1" ref="DC26" ca="1">_xlfn.IFNA(MATCH(RAND(), _xlfn.POISSON.DIST({0,1,2,3,4,5,6,7,8,9},$P26, TRUE),1), 0)</f>
        <v>2</v>
      </c>
      <c r="DD26" s="9" cm="1">
        <f t="array" aca="1" ref="DD26" ca="1">_xlfn.IFNA(MATCH(RAND(), _xlfn.POISSON.DIST({0,1,2,3,4,5,6,7,8,9},$P26, TRUE),1), 0)</f>
        <v>0</v>
      </c>
      <c r="DE26" s="9" cm="1">
        <f t="array" aca="1" ref="DE26" ca="1">_xlfn.IFNA(MATCH(RAND(), _xlfn.POISSON.DIST({0,1,2,3,4,5,6,7,8,9},$P26, TRUE),1), 0)</f>
        <v>1</v>
      </c>
      <c r="DF26" s="9" cm="1">
        <f t="array" aca="1" ref="DF26" ca="1">_xlfn.IFNA(MATCH(RAND(), _xlfn.POISSON.DIST({0,1,2,3,4,5,6,7,8,9},$P26, TRUE),1), 0)</f>
        <v>2</v>
      </c>
      <c r="DG26" s="9" cm="1">
        <f t="array" aca="1" ref="DG26" ca="1">_xlfn.IFNA(MATCH(RAND(), _xlfn.POISSON.DIST({0,1,2,3,4,5,6,7,8,9},$P26, TRUE),1), 0)</f>
        <v>1</v>
      </c>
      <c r="DH26" s="9" cm="1">
        <f t="array" aca="1" ref="DH26" ca="1">_xlfn.IFNA(MATCH(RAND(), _xlfn.POISSON.DIST({0,1,2,3,4,5,6,7,8,9},$P26, TRUE),1), 0)</f>
        <v>0</v>
      </c>
      <c r="DI26" s="9" cm="1">
        <f t="array" aca="1" ref="DI26" ca="1">_xlfn.IFNA(MATCH(RAND(), _xlfn.POISSON.DIST({0,1,2,3,4,5,6,7,8,9},$P26, TRUE),1), 0)</f>
        <v>0</v>
      </c>
      <c r="DJ26" s="9" cm="1">
        <f t="array" aca="1" ref="DJ26" ca="1">_xlfn.IFNA(MATCH(RAND(), _xlfn.POISSON.DIST({0,1,2,3,4,5,6,7,8,9},$P26, TRUE),1), 0)</f>
        <v>0</v>
      </c>
      <c r="DK26" s="9" cm="1">
        <f t="array" aca="1" ref="DK26" ca="1">_xlfn.IFNA(MATCH(RAND(), _xlfn.POISSON.DIST({0,1,2,3,4,5,6,7,8,9},$P26, TRUE),1), 0)</f>
        <v>0</v>
      </c>
      <c r="DL26" s="9" cm="1">
        <f t="array" aca="1" ref="DL26" ca="1">_xlfn.IFNA(MATCH(RAND(), _xlfn.POISSON.DIST({0,1,2,3,4,5,6,7,8,9},$P26, TRUE),1), 0)</f>
        <v>1</v>
      </c>
      <c r="DM26" s="9" cm="1">
        <f t="array" aca="1" ref="DM26" ca="1">_xlfn.IFNA(MATCH(RAND(), _xlfn.POISSON.DIST({0,1,2,3,4,5,6,7,8,9},$P26, TRUE),1), 0)</f>
        <v>1</v>
      </c>
      <c r="DN26" s="101"/>
      <c r="DO26" s="101"/>
      <c r="DP26" s="101"/>
      <c r="DQ26" s="101"/>
      <c r="DR26" s="101"/>
      <c r="DS26" s="2"/>
      <c r="EE26" s="35"/>
      <c r="EF26" s="35"/>
    </row>
    <row r="27" spans="2:136">
      <c r="B27" s="39"/>
      <c r="C27" s="36" t="s">
        <v>39209</v>
      </c>
      <c r="D27" s="37" t="s">
        <v>262</v>
      </c>
      <c r="E27" s="37" t="s">
        <v>263</v>
      </c>
      <c r="F27" s="38">
        <f ca="1">(AVERAGE(Q27:BN27))*(1+INDEX('Prédictions des phases de group'!$C$4:$O$36, MATCH('Matchs de cette année'!E27,'Prédictions des phases de group'!$D$4:$D$36,0),3))</f>
        <v>1.36</v>
      </c>
      <c r="G27" s="5" t="s">
        <v>264</v>
      </c>
      <c r="H27" s="38">
        <f ca="1">(AVERAGE(BP27:DM27))*(1+INDEX('Prédictions des phases de group'!$C$4:$O$36, MATCH('Matchs de cette année'!G27,'Prédictions des phases de group'!$D$4:$D$36,0),3))</f>
        <v>1.04</v>
      </c>
      <c r="I27" s="37" t="str">
        <f t="shared" ca="1" si="0"/>
        <v>Danemark</v>
      </c>
      <c r="J27" s="66"/>
      <c r="K27" s="67"/>
      <c r="L27" s="37">
        <f t="shared" ca="1" si="1"/>
        <v>1.36</v>
      </c>
      <c r="M27" s="37">
        <f t="shared" ca="1" si="2"/>
        <v>1.04</v>
      </c>
      <c r="N27" s="37" t="str">
        <f t="shared" ca="1" si="3"/>
        <v>Danemark</v>
      </c>
      <c r="O27" s="7">
        <f ca="1">(OFFSET('Annexe 3 – Buts par groupe'!$B$13,(INDEX('Annexe 1 – Données des équipes'!$B$13:$R$114,MATCH(G27,'Annexe 1 – Données des équipes'!$B$13:$B$114,0),4)/10),(INDEX('Annexe 1 – Données des équipes'!$B$13:$R$114,MATCH(E27,'Annexe 1 – Données des équipes'!$B$13:$B$114,0),4)/10)))</f>
        <v>1.1844380403458212</v>
      </c>
      <c r="P27" s="7">
        <f t="array" aca="1" ref="P27" ca="1">OFFSET('Annexe 3 – Buts par groupe'!$B$13,(INDEX('Annexe 1 – Données des équipes'!$B$13:$R$114, MATCH(E27,'Annexe 1 – Données des équipes'!$B$13:$B$114,0),4)/10), (INDEX('Annexe 1 – Données des équipes'!$B$13:$R$114, MATCH(G27, 'Annexe 1 – Données des équipes'!$B$13:$B$114,0),4)/10))</f>
        <v>0.99711815561959649</v>
      </c>
      <c r="Q27" s="9" cm="1">
        <f t="array" aca="1" ref="Q27" ca="1">_xlfn.IFNA(MATCH(RAND(), _xlfn.POISSON.DIST({0,1,2,3,4,5,6,7,8,9},$O27, TRUE),1), 0)</f>
        <v>1</v>
      </c>
      <c r="R27" s="9" cm="1">
        <f t="array" aca="1" ref="R27" ca="1">_xlfn.IFNA(MATCH(RAND(), _xlfn.POISSON.DIST({0,1,2,3,4,5,6,7,8,9},$O27, TRUE),1), 0)</f>
        <v>1</v>
      </c>
      <c r="S27" s="9" cm="1">
        <f t="array" aca="1" ref="S27" ca="1">_xlfn.IFNA(MATCH(RAND(), _xlfn.POISSON.DIST({0,1,2,3,4,5,6,7,8,9},$O27, TRUE),1), 0)</f>
        <v>0</v>
      </c>
      <c r="T27" s="9" cm="1">
        <f t="array" aca="1" ref="T27" ca="1">_xlfn.IFNA(MATCH(RAND(), _xlfn.POISSON.DIST({0,1,2,3,4,5,6,7,8,9},$O27, TRUE),1), 0)</f>
        <v>1</v>
      </c>
      <c r="U27" s="9" cm="1">
        <f t="array" aca="1" ref="U27" ca="1">_xlfn.IFNA(MATCH(RAND(), _xlfn.POISSON.DIST({0,1,2,3,4,5,6,7,8,9},$O27, TRUE),1), 0)</f>
        <v>2</v>
      </c>
      <c r="V27" s="9" cm="1">
        <f t="array" aca="1" ref="V27" ca="1">_xlfn.IFNA(MATCH(RAND(), _xlfn.POISSON.DIST({0,1,2,3,4,5,6,7,8,9},$O27, TRUE),1), 0)</f>
        <v>2</v>
      </c>
      <c r="W27" s="9" cm="1">
        <f t="array" aca="1" ref="W27" ca="1">_xlfn.IFNA(MATCH(RAND(), _xlfn.POISSON.DIST({0,1,2,3,4,5,6,7,8,9},$O27, TRUE),1), 0)</f>
        <v>1</v>
      </c>
      <c r="X27" s="9" cm="1">
        <f t="array" aca="1" ref="X27" ca="1">_xlfn.IFNA(MATCH(RAND(), _xlfn.POISSON.DIST({0,1,2,3,4,5,6,7,8,9},$O27, TRUE),1), 0)</f>
        <v>1</v>
      </c>
      <c r="Y27" s="9" cm="1">
        <f t="array" aca="1" ref="Y27" ca="1">_xlfn.IFNA(MATCH(RAND(), _xlfn.POISSON.DIST({0,1,2,3,4,5,6,7,8,9},$O27, TRUE),1), 0)</f>
        <v>2</v>
      </c>
      <c r="Z27" s="9" cm="1">
        <f t="array" aca="1" ref="Z27" ca="1">_xlfn.IFNA(MATCH(RAND(), _xlfn.POISSON.DIST({0,1,2,3,4,5,6,7,8,9},$O27, TRUE),1), 0)</f>
        <v>1</v>
      </c>
      <c r="AA27" s="9" cm="1">
        <f t="array" aca="1" ref="AA27" ca="1">_xlfn.IFNA(MATCH(RAND(), _xlfn.POISSON.DIST({0,1,2,3,4,5,6,7,8,9},$O27, TRUE),1), 0)</f>
        <v>1</v>
      </c>
      <c r="AB27" s="9" cm="1">
        <f t="array" aca="1" ref="AB27" ca="1">_xlfn.IFNA(MATCH(RAND(), _xlfn.POISSON.DIST({0,1,2,3,4,5,6,7,8,9},$O27, TRUE),1), 0)</f>
        <v>0</v>
      </c>
      <c r="AC27" s="9" cm="1">
        <f t="array" aca="1" ref="AC27" ca="1">_xlfn.IFNA(MATCH(RAND(), _xlfn.POISSON.DIST({0,1,2,3,4,5,6,7,8,9},$O27, TRUE),1), 0)</f>
        <v>1</v>
      </c>
      <c r="AD27" s="9" cm="1">
        <f t="array" aca="1" ref="AD27" ca="1">_xlfn.IFNA(MATCH(RAND(), _xlfn.POISSON.DIST({0,1,2,3,4,5,6,7,8,9},$O27, TRUE),1), 0)</f>
        <v>2</v>
      </c>
      <c r="AE27" s="9" cm="1">
        <f t="array" aca="1" ref="AE27" ca="1">_xlfn.IFNA(MATCH(RAND(), _xlfn.POISSON.DIST({0,1,2,3,4,5,6,7,8,9},$O27, TRUE),1), 0)</f>
        <v>1</v>
      </c>
      <c r="AF27" s="9" cm="1">
        <f t="array" aca="1" ref="AF27" ca="1">_xlfn.IFNA(MATCH(RAND(), _xlfn.POISSON.DIST({0,1,2,3,4,5,6,7,8,9},$O27, TRUE),1), 0)</f>
        <v>2</v>
      </c>
      <c r="AG27" s="9" cm="1">
        <f t="array" aca="1" ref="AG27" ca="1">_xlfn.IFNA(MATCH(RAND(), _xlfn.POISSON.DIST({0,1,2,3,4,5,6,7,8,9},$O27, TRUE),1), 0)</f>
        <v>3</v>
      </c>
      <c r="AH27" s="9" cm="1">
        <f t="array" aca="1" ref="AH27" ca="1">_xlfn.IFNA(MATCH(RAND(), _xlfn.POISSON.DIST({0,1,2,3,4,5,6,7,8,9},$O27, TRUE),1), 0)</f>
        <v>0</v>
      </c>
      <c r="AI27" s="9" cm="1">
        <f t="array" aca="1" ref="AI27" ca="1">_xlfn.IFNA(MATCH(RAND(), _xlfn.POISSON.DIST({0,1,2,3,4,5,6,7,8,9},$O27, TRUE),1), 0)</f>
        <v>0</v>
      </c>
      <c r="AJ27" s="9" cm="1">
        <f t="array" aca="1" ref="AJ27" ca="1">_xlfn.IFNA(MATCH(RAND(), _xlfn.POISSON.DIST({0,1,2,3,4,5,6,7,8,9},$O27, TRUE),1), 0)</f>
        <v>0</v>
      </c>
      <c r="AK27" s="9" cm="1">
        <f t="array" aca="1" ref="AK27" ca="1">_xlfn.IFNA(MATCH(RAND(), _xlfn.POISSON.DIST({0,1,2,3,4,5,6,7,8,9},$O27, TRUE),1), 0)</f>
        <v>0</v>
      </c>
      <c r="AL27" s="9" cm="1">
        <f t="array" aca="1" ref="AL27" ca="1">_xlfn.IFNA(MATCH(RAND(), _xlfn.POISSON.DIST({0,1,2,3,4,5,6,7,8,9},$O27, TRUE),1), 0)</f>
        <v>2</v>
      </c>
      <c r="AM27" s="9" cm="1">
        <f t="array" aca="1" ref="AM27" ca="1">_xlfn.IFNA(MATCH(RAND(), _xlfn.POISSON.DIST({0,1,2,3,4,5,6,7,8,9},$O27, TRUE),1), 0)</f>
        <v>1</v>
      </c>
      <c r="AN27" s="9" cm="1">
        <f t="array" aca="1" ref="AN27" ca="1">_xlfn.IFNA(MATCH(RAND(), _xlfn.POISSON.DIST({0,1,2,3,4,5,6,7,8,9},$O27, TRUE),1), 0)</f>
        <v>1</v>
      </c>
      <c r="AO27" s="9" cm="1">
        <f t="array" aca="1" ref="AO27" ca="1">_xlfn.IFNA(MATCH(RAND(), _xlfn.POISSON.DIST({0,1,2,3,4,5,6,7,8,9},$O27, TRUE),1), 0)</f>
        <v>3</v>
      </c>
      <c r="AP27" s="9" cm="1">
        <f t="array" aca="1" ref="AP27" ca="1">_xlfn.IFNA(MATCH(RAND(), _xlfn.POISSON.DIST({0,1,2,3,4,5,6,7,8,9},$O27, TRUE),1), 0)</f>
        <v>3</v>
      </c>
      <c r="AQ27" s="9" cm="1">
        <f t="array" aca="1" ref="AQ27" ca="1">_xlfn.IFNA(MATCH(RAND(), _xlfn.POISSON.DIST({0,1,2,3,4,5,6,7,8,9},$O27, TRUE),1), 0)</f>
        <v>1</v>
      </c>
      <c r="AR27" s="9" cm="1">
        <f t="array" aca="1" ref="AR27" ca="1">_xlfn.IFNA(MATCH(RAND(), _xlfn.POISSON.DIST({0,1,2,3,4,5,6,7,8,9},$O27, TRUE),1), 0)</f>
        <v>2</v>
      </c>
      <c r="AS27" s="9" cm="1">
        <f t="array" aca="1" ref="AS27" ca="1">_xlfn.IFNA(MATCH(RAND(), _xlfn.POISSON.DIST({0,1,2,3,4,5,6,7,8,9},$O27, TRUE),1), 0)</f>
        <v>1</v>
      </c>
      <c r="AT27" s="9" cm="1">
        <f t="array" aca="1" ref="AT27" ca="1">_xlfn.IFNA(MATCH(RAND(), _xlfn.POISSON.DIST({0,1,2,3,4,5,6,7,8,9},$O27, TRUE),1), 0)</f>
        <v>2</v>
      </c>
      <c r="AU27" s="9" cm="1">
        <f t="array" aca="1" ref="AU27" ca="1">_xlfn.IFNA(MATCH(RAND(), _xlfn.POISSON.DIST({0,1,2,3,4,5,6,7,8,9},$O27, TRUE),1), 0)</f>
        <v>0</v>
      </c>
      <c r="AV27" s="9" cm="1">
        <f t="array" aca="1" ref="AV27" ca="1">_xlfn.IFNA(MATCH(RAND(), _xlfn.POISSON.DIST({0,1,2,3,4,5,6,7,8,9},$O27, TRUE),1), 0)</f>
        <v>1</v>
      </c>
      <c r="AW27" s="9" cm="1">
        <f t="array" aca="1" ref="AW27" ca="1">_xlfn.IFNA(MATCH(RAND(), _xlfn.POISSON.DIST({0,1,2,3,4,5,6,7,8,9},$O27, TRUE),1), 0)</f>
        <v>0</v>
      </c>
      <c r="AX27" s="9" cm="1">
        <f t="array" aca="1" ref="AX27" ca="1">_xlfn.IFNA(MATCH(RAND(), _xlfn.POISSON.DIST({0,1,2,3,4,5,6,7,8,9},$O27, TRUE),1), 0)</f>
        <v>2</v>
      </c>
      <c r="AY27" s="9" cm="1">
        <f t="array" aca="1" ref="AY27" ca="1">_xlfn.IFNA(MATCH(RAND(), _xlfn.POISSON.DIST({0,1,2,3,4,5,6,7,8,9},$O27, TRUE),1), 0)</f>
        <v>0</v>
      </c>
      <c r="AZ27" s="9" cm="1">
        <f t="array" aca="1" ref="AZ27" ca="1">_xlfn.IFNA(MATCH(RAND(), _xlfn.POISSON.DIST({0,1,2,3,4,5,6,7,8,9},$O27, TRUE),1), 0)</f>
        <v>2</v>
      </c>
      <c r="BA27" s="9" cm="1">
        <f t="array" aca="1" ref="BA27" ca="1">_xlfn.IFNA(MATCH(RAND(), _xlfn.POISSON.DIST({0,1,2,3,4,5,6,7,8,9},$O27, TRUE),1), 0)</f>
        <v>2</v>
      </c>
      <c r="BB27" s="9" cm="1">
        <f t="array" aca="1" ref="BB27" ca="1">_xlfn.IFNA(MATCH(RAND(), _xlfn.POISSON.DIST({0,1,2,3,4,5,6,7,8,9},$O27, TRUE),1), 0)</f>
        <v>1</v>
      </c>
      <c r="BC27" s="9" cm="1">
        <f t="array" aca="1" ref="BC27" ca="1">_xlfn.IFNA(MATCH(RAND(), _xlfn.POISSON.DIST({0,1,2,3,4,5,6,7,8,9},$O27, TRUE),1), 0)</f>
        <v>2</v>
      </c>
      <c r="BD27" s="9" cm="1">
        <f t="array" aca="1" ref="BD27" ca="1">_xlfn.IFNA(MATCH(RAND(), _xlfn.POISSON.DIST({0,1,2,3,4,5,6,7,8,9},$O27, TRUE),1), 0)</f>
        <v>1</v>
      </c>
      <c r="BE27" s="9" cm="1">
        <f t="array" aca="1" ref="BE27" ca="1">_xlfn.IFNA(MATCH(RAND(), _xlfn.POISSON.DIST({0,1,2,3,4,5,6,7,8,9},$O27, TRUE),1), 0)</f>
        <v>0</v>
      </c>
      <c r="BF27" s="9" cm="1">
        <f t="array" aca="1" ref="BF27" ca="1">_xlfn.IFNA(MATCH(RAND(), _xlfn.POISSON.DIST({0,1,2,3,4,5,6,7,8,9},$O27, TRUE),1), 0)</f>
        <v>2</v>
      </c>
      <c r="BG27" s="9" cm="1">
        <f t="array" aca="1" ref="BG27" ca="1">_xlfn.IFNA(MATCH(RAND(), _xlfn.POISSON.DIST({0,1,2,3,4,5,6,7,8,9},$O27, TRUE),1), 0)</f>
        <v>2</v>
      </c>
      <c r="BH27" s="9" cm="1">
        <f t="array" aca="1" ref="BH27" ca="1">_xlfn.IFNA(MATCH(RAND(), _xlfn.POISSON.DIST({0,1,2,3,4,5,6,7,8,9},$O27, TRUE),1), 0)</f>
        <v>5</v>
      </c>
      <c r="BI27" s="9" cm="1">
        <f t="array" aca="1" ref="BI27" ca="1">_xlfn.IFNA(MATCH(RAND(), _xlfn.POISSON.DIST({0,1,2,3,4,5,6,7,8,9},$O27, TRUE),1), 0)</f>
        <v>2</v>
      </c>
      <c r="BJ27" s="9" cm="1">
        <f t="array" aca="1" ref="BJ27" ca="1">_xlfn.IFNA(MATCH(RAND(), _xlfn.POISSON.DIST({0,1,2,3,4,5,6,7,8,9},$O27, TRUE),1), 0)</f>
        <v>2</v>
      </c>
      <c r="BK27" s="9" cm="1">
        <f t="array" aca="1" ref="BK27" ca="1">_xlfn.IFNA(MATCH(RAND(), _xlfn.POISSON.DIST({0,1,2,3,4,5,6,7,8,9},$O27, TRUE),1), 0)</f>
        <v>1</v>
      </c>
      <c r="BL27" s="9" cm="1">
        <f t="array" aca="1" ref="BL27" ca="1">_xlfn.IFNA(MATCH(RAND(), _xlfn.POISSON.DIST({0,1,2,3,4,5,6,7,8,9},$O27, TRUE),1), 0)</f>
        <v>1</v>
      </c>
      <c r="BM27" s="9" cm="1">
        <f t="array" aca="1" ref="BM27" ca="1">_xlfn.IFNA(MATCH(RAND(), _xlfn.POISSON.DIST({0,1,2,3,4,5,6,7,8,9},$O27, TRUE),1), 0)</f>
        <v>3</v>
      </c>
      <c r="BN27" s="9" cm="1">
        <f t="array" aca="1" ref="BN27" ca="1">_xlfn.IFNA(MATCH(RAND(), _xlfn.POISSON.DIST({0,1,2,3,4,5,6,7,8,9},$O27, TRUE),1), 0)</f>
        <v>1</v>
      </c>
      <c r="BP27" s="9" cm="1">
        <f t="array" aca="1" ref="BP27" ca="1">_xlfn.IFNA(MATCH(RAND(), _xlfn.POISSON.DIST({0,1,2,3,4,5,6,7,8,9},$P27, TRUE),1), 0)</f>
        <v>0</v>
      </c>
      <c r="BQ27" s="9" cm="1">
        <f t="array" aca="1" ref="BQ27" ca="1">_xlfn.IFNA(MATCH(RAND(), _xlfn.POISSON.DIST({0,1,2,3,4,5,6,7,8,9},$P27, TRUE),1), 0)</f>
        <v>0</v>
      </c>
      <c r="BR27" s="9" cm="1">
        <f t="array" aca="1" ref="BR27" ca="1">_xlfn.IFNA(MATCH(RAND(), _xlfn.POISSON.DIST({0,1,2,3,4,5,6,7,8,9},$P27, TRUE),1), 0)</f>
        <v>0</v>
      </c>
      <c r="BS27" s="9" cm="1">
        <f t="array" aca="1" ref="BS27" ca="1">_xlfn.IFNA(MATCH(RAND(), _xlfn.POISSON.DIST({0,1,2,3,4,5,6,7,8,9},$P27, TRUE),1), 0)</f>
        <v>1</v>
      </c>
      <c r="BT27" s="9" cm="1">
        <f t="array" aca="1" ref="BT27" ca="1">_xlfn.IFNA(MATCH(RAND(), _xlfn.POISSON.DIST({0,1,2,3,4,5,6,7,8,9},$P27, TRUE),1), 0)</f>
        <v>1</v>
      </c>
      <c r="BU27" s="9" cm="1">
        <f t="array" aca="1" ref="BU27" ca="1">_xlfn.IFNA(MATCH(RAND(), _xlfn.POISSON.DIST({0,1,2,3,4,5,6,7,8,9},$P27, TRUE),1), 0)</f>
        <v>1</v>
      </c>
      <c r="BV27" s="9" cm="1">
        <f t="array" aca="1" ref="BV27" ca="1">_xlfn.IFNA(MATCH(RAND(), _xlfn.POISSON.DIST({0,1,2,3,4,5,6,7,8,9},$P27, TRUE),1), 0)</f>
        <v>0</v>
      </c>
      <c r="BW27" s="9" cm="1">
        <f t="array" aca="1" ref="BW27" ca="1">_xlfn.IFNA(MATCH(RAND(), _xlfn.POISSON.DIST({0,1,2,3,4,5,6,7,8,9},$P27, TRUE),1), 0)</f>
        <v>2</v>
      </c>
      <c r="BX27" s="9" cm="1">
        <f t="array" aca="1" ref="BX27" ca="1">_xlfn.IFNA(MATCH(RAND(), _xlfn.POISSON.DIST({0,1,2,3,4,5,6,7,8,9},$P27, TRUE),1), 0)</f>
        <v>1</v>
      </c>
      <c r="BY27" s="9" cm="1">
        <f t="array" aca="1" ref="BY27" ca="1">_xlfn.IFNA(MATCH(RAND(), _xlfn.POISSON.DIST({0,1,2,3,4,5,6,7,8,9},$P27, TRUE),1), 0)</f>
        <v>0</v>
      </c>
      <c r="BZ27" s="9" cm="1">
        <f t="array" aca="1" ref="BZ27" ca="1">_xlfn.IFNA(MATCH(RAND(), _xlfn.POISSON.DIST({0,1,2,3,4,5,6,7,8,9},$P27, TRUE),1), 0)</f>
        <v>2</v>
      </c>
      <c r="CA27" s="9" cm="1">
        <f t="array" aca="1" ref="CA27" ca="1">_xlfn.IFNA(MATCH(RAND(), _xlfn.POISSON.DIST({0,1,2,3,4,5,6,7,8,9},$P27, TRUE),1), 0)</f>
        <v>3</v>
      </c>
      <c r="CB27" s="9" cm="1">
        <f t="array" aca="1" ref="CB27" ca="1">_xlfn.IFNA(MATCH(RAND(), _xlfn.POISSON.DIST({0,1,2,3,4,5,6,7,8,9},$P27, TRUE),1), 0)</f>
        <v>0</v>
      </c>
      <c r="CC27" s="9" cm="1">
        <f t="array" aca="1" ref="CC27" ca="1">_xlfn.IFNA(MATCH(RAND(), _xlfn.POISSON.DIST({0,1,2,3,4,5,6,7,8,9},$P27, TRUE),1), 0)</f>
        <v>1</v>
      </c>
      <c r="CD27" s="9" cm="1">
        <f t="array" aca="1" ref="CD27" ca="1">_xlfn.IFNA(MATCH(RAND(), _xlfn.POISSON.DIST({0,1,2,3,4,5,6,7,8,9},$P27, TRUE),1), 0)</f>
        <v>1</v>
      </c>
      <c r="CE27" s="9" cm="1">
        <f t="array" aca="1" ref="CE27" ca="1">_xlfn.IFNA(MATCH(RAND(), _xlfn.POISSON.DIST({0,1,2,3,4,5,6,7,8,9},$P27, TRUE),1), 0)</f>
        <v>1</v>
      </c>
      <c r="CF27" s="9" cm="1">
        <f t="array" aca="1" ref="CF27" ca="1">_xlfn.IFNA(MATCH(RAND(), _xlfn.POISSON.DIST({0,1,2,3,4,5,6,7,8,9},$P27, TRUE),1), 0)</f>
        <v>1</v>
      </c>
      <c r="CG27" s="9" cm="1">
        <f t="array" aca="1" ref="CG27" ca="1">_xlfn.IFNA(MATCH(RAND(), _xlfn.POISSON.DIST({0,1,2,3,4,5,6,7,8,9},$P27, TRUE),1), 0)</f>
        <v>1</v>
      </c>
      <c r="CH27" s="9" cm="1">
        <f t="array" aca="1" ref="CH27" ca="1">_xlfn.IFNA(MATCH(RAND(), _xlfn.POISSON.DIST({0,1,2,3,4,5,6,7,8,9},$P27, TRUE),1), 0)</f>
        <v>1</v>
      </c>
      <c r="CI27" s="9" cm="1">
        <f t="array" aca="1" ref="CI27" ca="1">_xlfn.IFNA(MATCH(RAND(), _xlfn.POISSON.DIST({0,1,2,3,4,5,6,7,8,9},$P27, TRUE),1), 0)</f>
        <v>0</v>
      </c>
      <c r="CJ27" s="9" cm="1">
        <f t="array" aca="1" ref="CJ27" ca="1">_xlfn.IFNA(MATCH(RAND(), _xlfn.POISSON.DIST({0,1,2,3,4,5,6,7,8,9},$P27, TRUE),1), 0)</f>
        <v>2</v>
      </c>
      <c r="CK27" s="9" cm="1">
        <f t="array" aca="1" ref="CK27" ca="1">_xlfn.IFNA(MATCH(RAND(), _xlfn.POISSON.DIST({0,1,2,3,4,5,6,7,8,9},$P27, TRUE),1), 0)</f>
        <v>3</v>
      </c>
      <c r="CL27" s="9" cm="1">
        <f t="array" aca="1" ref="CL27" ca="1">_xlfn.IFNA(MATCH(RAND(), _xlfn.POISSON.DIST({0,1,2,3,4,5,6,7,8,9},$P27, TRUE),1), 0)</f>
        <v>0</v>
      </c>
      <c r="CM27" s="9" cm="1">
        <f t="array" aca="1" ref="CM27" ca="1">_xlfn.IFNA(MATCH(RAND(), _xlfn.POISSON.DIST({0,1,2,3,4,5,6,7,8,9},$P27, TRUE),1), 0)</f>
        <v>2</v>
      </c>
      <c r="CN27" s="9" cm="1">
        <f t="array" aca="1" ref="CN27" ca="1">_xlfn.IFNA(MATCH(RAND(), _xlfn.POISSON.DIST({0,1,2,3,4,5,6,7,8,9},$P27, TRUE),1), 0)</f>
        <v>2</v>
      </c>
      <c r="CO27" s="9" cm="1">
        <f t="array" aca="1" ref="CO27" ca="1">_xlfn.IFNA(MATCH(RAND(), _xlfn.POISSON.DIST({0,1,2,3,4,5,6,7,8,9},$P27, TRUE),1), 0)</f>
        <v>1</v>
      </c>
      <c r="CP27" s="9" cm="1">
        <f t="array" aca="1" ref="CP27" ca="1">_xlfn.IFNA(MATCH(RAND(), _xlfn.POISSON.DIST({0,1,2,3,4,5,6,7,8,9},$P27, TRUE),1), 0)</f>
        <v>0</v>
      </c>
      <c r="CQ27" s="9" cm="1">
        <f t="array" aca="1" ref="CQ27" ca="1">_xlfn.IFNA(MATCH(RAND(), _xlfn.POISSON.DIST({0,1,2,3,4,5,6,7,8,9},$P27, TRUE),1), 0)</f>
        <v>0</v>
      </c>
      <c r="CR27" s="9" cm="1">
        <f t="array" aca="1" ref="CR27" ca="1">_xlfn.IFNA(MATCH(RAND(), _xlfn.POISSON.DIST({0,1,2,3,4,5,6,7,8,9},$P27, TRUE),1), 0)</f>
        <v>1</v>
      </c>
      <c r="CS27" s="9" cm="1">
        <f t="array" aca="1" ref="CS27" ca="1">_xlfn.IFNA(MATCH(RAND(), _xlfn.POISSON.DIST({0,1,2,3,4,5,6,7,8,9},$P27, TRUE),1), 0)</f>
        <v>2</v>
      </c>
      <c r="CT27" s="9" cm="1">
        <f t="array" aca="1" ref="CT27" ca="1">_xlfn.IFNA(MATCH(RAND(), _xlfn.POISSON.DIST({0,1,2,3,4,5,6,7,8,9},$P27, TRUE),1), 0)</f>
        <v>2</v>
      </c>
      <c r="CU27" s="9" cm="1">
        <f t="array" aca="1" ref="CU27" ca="1">_xlfn.IFNA(MATCH(RAND(), _xlfn.POISSON.DIST({0,1,2,3,4,5,6,7,8,9},$P27, TRUE),1), 0)</f>
        <v>0</v>
      </c>
      <c r="CV27" s="9" cm="1">
        <f t="array" aca="1" ref="CV27" ca="1">_xlfn.IFNA(MATCH(RAND(), _xlfn.POISSON.DIST({0,1,2,3,4,5,6,7,8,9},$P27, TRUE),1), 0)</f>
        <v>1</v>
      </c>
      <c r="CW27" s="9" cm="1">
        <f t="array" aca="1" ref="CW27" ca="1">_xlfn.IFNA(MATCH(RAND(), _xlfn.POISSON.DIST({0,1,2,3,4,5,6,7,8,9},$P27, TRUE),1), 0)</f>
        <v>1</v>
      </c>
      <c r="CX27" s="9" cm="1">
        <f t="array" aca="1" ref="CX27" ca="1">_xlfn.IFNA(MATCH(RAND(), _xlfn.POISSON.DIST({0,1,2,3,4,5,6,7,8,9},$P27, TRUE),1), 0)</f>
        <v>0</v>
      </c>
      <c r="CY27" s="9" cm="1">
        <f t="array" aca="1" ref="CY27" ca="1">_xlfn.IFNA(MATCH(RAND(), _xlfn.POISSON.DIST({0,1,2,3,4,5,6,7,8,9},$P27, TRUE),1), 0)</f>
        <v>1</v>
      </c>
      <c r="CZ27" s="9" cm="1">
        <f t="array" aca="1" ref="CZ27" ca="1">_xlfn.IFNA(MATCH(RAND(), _xlfn.POISSON.DIST({0,1,2,3,4,5,6,7,8,9},$P27, TRUE),1), 0)</f>
        <v>1</v>
      </c>
      <c r="DA27" s="9" cm="1">
        <f t="array" aca="1" ref="DA27" ca="1">_xlfn.IFNA(MATCH(RAND(), _xlfn.POISSON.DIST({0,1,2,3,4,5,6,7,8,9},$P27, TRUE),1), 0)</f>
        <v>0</v>
      </c>
      <c r="DB27" s="9" cm="1">
        <f t="array" aca="1" ref="DB27" ca="1">_xlfn.IFNA(MATCH(RAND(), _xlfn.POISSON.DIST({0,1,2,3,4,5,6,7,8,9},$P27, TRUE),1), 0)</f>
        <v>0</v>
      </c>
      <c r="DC27" s="9" cm="1">
        <f t="array" aca="1" ref="DC27" ca="1">_xlfn.IFNA(MATCH(RAND(), _xlfn.POISSON.DIST({0,1,2,3,4,5,6,7,8,9},$P27, TRUE),1), 0)</f>
        <v>1</v>
      </c>
      <c r="DD27" s="9" cm="1">
        <f t="array" aca="1" ref="DD27" ca="1">_xlfn.IFNA(MATCH(RAND(), _xlfn.POISSON.DIST({0,1,2,3,4,5,6,7,8,9},$P27, TRUE),1), 0)</f>
        <v>1</v>
      </c>
      <c r="DE27" s="9" cm="1">
        <f t="array" aca="1" ref="DE27" ca="1">_xlfn.IFNA(MATCH(RAND(), _xlfn.POISSON.DIST({0,1,2,3,4,5,6,7,8,9},$P27, TRUE),1), 0)</f>
        <v>0</v>
      </c>
      <c r="DF27" s="9" cm="1">
        <f t="array" aca="1" ref="DF27" ca="1">_xlfn.IFNA(MATCH(RAND(), _xlfn.POISSON.DIST({0,1,2,3,4,5,6,7,8,9},$P27, TRUE),1), 0)</f>
        <v>4</v>
      </c>
      <c r="DG27" s="9" cm="1">
        <f t="array" aca="1" ref="DG27" ca="1">_xlfn.IFNA(MATCH(RAND(), _xlfn.POISSON.DIST({0,1,2,3,4,5,6,7,8,9},$P27, TRUE),1), 0)</f>
        <v>1</v>
      </c>
      <c r="DH27" s="9" cm="1">
        <f t="array" aca="1" ref="DH27" ca="1">_xlfn.IFNA(MATCH(RAND(), _xlfn.POISSON.DIST({0,1,2,3,4,5,6,7,8,9},$P27, TRUE),1), 0)</f>
        <v>2</v>
      </c>
      <c r="DI27" s="9" cm="1">
        <f t="array" aca="1" ref="DI27" ca="1">_xlfn.IFNA(MATCH(RAND(), _xlfn.POISSON.DIST({0,1,2,3,4,5,6,7,8,9},$P27, TRUE),1), 0)</f>
        <v>2</v>
      </c>
      <c r="DJ27" s="9" cm="1">
        <f t="array" aca="1" ref="DJ27" ca="1">_xlfn.IFNA(MATCH(RAND(), _xlfn.POISSON.DIST({0,1,2,3,4,5,6,7,8,9},$P27, TRUE),1), 0)</f>
        <v>1</v>
      </c>
      <c r="DK27" s="9" cm="1">
        <f t="array" aca="1" ref="DK27" ca="1">_xlfn.IFNA(MATCH(RAND(), _xlfn.POISSON.DIST({0,1,2,3,4,5,6,7,8,9},$P27, TRUE),1), 0)</f>
        <v>2</v>
      </c>
      <c r="DL27" s="9" cm="1">
        <f t="array" aca="1" ref="DL27" ca="1">_xlfn.IFNA(MATCH(RAND(), _xlfn.POISSON.DIST({0,1,2,3,4,5,6,7,8,9},$P27, TRUE),1), 0)</f>
        <v>0</v>
      </c>
      <c r="DM27" s="9" cm="1">
        <f t="array" aca="1" ref="DM27" ca="1">_xlfn.IFNA(MATCH(RAND(), _xlfn.POISSON.DIST({0,1,2,3,4,5,6,7,8,9},$P27, TRUE),1), 0)</f>
        <v>2</v>
      </c>
      <c r="DN27" s="101"/>
      <c r="DO27" s="101"/>
      <c r="DP27" s="101"/>
      <c r="DQ27" s="101"/>
      <c r="DR27" s="101"/>
      <c r="DS27" s="2"/>
      <c r="EE27" s="35"/>
      <c r="EF27" s="35"/>
    </row>
    <row r="28" spans="2:136">
      <c r="B28" s="39"/>
      <c r="C28" s="36" t="s">
        <v>39209</v>
      </c>
      <c r="D28" s="37" t="s">
        <v>265</v>
      </c>
      <c r="E28" s="37" t="s">
        <v>266</v>
      </c>
      <c r="F28" s="38">
        <f ca="1">(AVERAGE(Q28:BN28))*(1+INDEX('Prédictions des phases de group'!$C$4:$O$36, MATCH('Matchs de cette année'!E28,'Prédictions des phases de group'!$D$4:$D$36,0),3))</f>
        <v>1.36</v>
      </c>
      <c r="G28" s="5" t="s">
        <v>267</v>
      </c>
      <c r="H28" s="38">
        <f ca="1">(AVERAGE(BP28:DM28))*(1+INDEX('Prédictions des phases de group'!$C$4:$O$36, MATCH('Matchs de cette année'!G28,'Prédictions des phases de group'!$D$4:$D$36,0),3))</f>
        <v>0.94</v>
      </c>
      <c r="I28" s="37" t="str">
        <f t="shared" ca="1" si="0"/>
        <v>Argentine</v>
      </c>
      <c r="J28" s="66"/>
      <c r="K28" s="67"/>
      <c r="L28" s="37">
        <f t="shared" ca="1" si="1"/>
        <v>1.36</v>
      </c>
      <c r="M28" s="37">
        <f t="shared" ca="1" si="2"/>
        <v>0.94</v>
      </c>
      <c r="N28" s="37" t="str">
        <f t="shared" ca="1" si="3"/>
        <v>Argentine</v>
      </c>
      <c r="O28" s="7">
        <f ca="1">(OFFSET('Annexe 3 – Buts par groupe'!$B$13,(INDEX('Annexe 1 – Données des équipes'!$B$13:$R$114,MATCH(G28,'Annexe 1 – Données des équipes'!$B$13:$B$114,0),4)/10),(INDEX('Annexe 1 – Données des équipes'!$B$13:$R$114,MATCH(E28,'Annexe 1 – Données des équipes'!$B$13:$B$114,0),4)/10)))</f>
        <v>1.525229357798165</v>
      </c>
      <c r="P28" s="7">
        <f t="array" aca="1" ref="P28" ca="1">OFFSET('Annexe 3 – Buts par groupe'!$B$13,(INDEX('Annexe 1 – Données des équipes'!$B$13:$R$114, MATCH(E28,'Annexe 1 – Données des équipes'!$B$13:$B$114,0),4)/10), (INDEX('Annexe 1 – Données des équipes'!$B$13:$R$114, MATCH(G28, 'Annexe 1 – Données des équipes'!$B$13:$B$114,0),4)/10))</f>
        <v>0.97935779816513757</v>
      </c>
      <c r="Q28" s="9" cm="1">
        <f t="array" aca="1" ref="Q28" ca="1">_xlfn.IFNA(MATCH(RAND(), _xlfn.POISSON.DIST({0,1,2,3,4,5,6,7,8,9},$O28, TRUE),1), 0)</f>
        <v>2</v>
      </c>
      <c r="R28" s="9" cm="1">
        <f t="array" aca="1" ref="R28" ca="1">_xlfn.IFNA(MATCH(RAND(), _xlfn.POISSON.DIST({0,1,2,3,4,5,6,7,8,9},$O28, TRUE),1), 0)</f>
        <v>2</v>
      </c>
      <c r="S28" s="9" cm="1">
        <f t="array" aca="1" ref="S28" ca="1">_xlfn.IFNA(MATCH(RAND(), _xlfn.POISSON.DIST({0,1,2,3,4,5,6,7,8,9},$O28, TRUE),1), 0)</f>
        <v>1</v>
      </c>
      <c r="T28" s="9" cm="1">
        <f t="array" aca="1" ref="T28" ca="1">_xlfn.IFNA(MATCH(RAND(), _xlfn.POISSON.DIST({0,1,2,3,4,5,6,7,8,9},$O28, TRUE),1), 0)</f>
        <v>1</v>
      </c>
      <c r="U28" s="9" cm="1">
        <f t="array" aca="1" ref="U28" ca="1">_xlfn.IFNA(MATCH(RAND(), _xlfn.POISSON.DIST({0,1,2,3,4,5,6,7,8,9},$O28, TRUE),1), 0)</f>
        <v>0</v>
      </c>
      <c r="V28" s="9" cm="1">
        <f t="array" aca="1" ref="V28" ca="1">_xlfn.IFNA(MATCH(RAND(), _xlfn.POISSON.DIST({0,1,2,3,4,5,6,7,8,9},$O28, TRUE),1), 0)</f>
        <v>1</v>
      </c>
      <c r="W28" s="9" cm="1">
        <f t="array" aca="1" ref="W28" ca="1">_xlfn.IFNA(MATCH(RAND(), _xlfn.POISSON.DIST({0,1,2,3,4,5,6,7,8,9},$O28, TRUE),1), 0)</f>
        <v>0</v>
      </c>
      <c r="X28" s="9" cm="1">
        <f t="array" aca="1" ref="X28" ca="1">_xlfn.IFNA(MATCH(RAND(), _xlfn.POISSON.DIST({0,1,2,3,4,5,6,7,8,9},$O28, TRUE),1), 0)</f>
        <v>0</v>
      </c>
      <c r="Y28" s="9" cm="1">
        <f t="array" aca="1" ref="Y28" ca="1">_xlfn.IFNA(MATCH(RAND(), _xlfn.POISSON.DIST({0,1,2,3,4,5,6,7,8,9},$O28, TRUE),1), 0)</f>
        <v>2</v>
      </c>
      <c r="Z28" s="9" cm="1">
        <f t="array" aca="1" ref="Z28" ca="1">_xlfn.IFNA(MATCH(RAND(), _xlfn.POISSON.DIST({0,1,2,3,4,5,6,7,8,9},$O28, TRUE),1), 0)</f>
        <v>0</v>
      </c>
      <c r="AA28" s="9" cm="1">
        <f t="array" aca="1" ref="AA28" ca="1">_xlfn.IFNA(MATCH(RAND(), _xlfn.POISSON.DIST({0,1,2,3,4,5,6,7,8,9},$O28, TRUE),1), 0)</f>
        <v>2</v>
      </c>
      <c r="AB28" s="9" cm="1">
        <f t="array" aca="1" ref="AB28" ca="1">_xlfn.IFNA(MATCH(RAND(), _xlfn.POISSON.DIST({0,1,2,3,4,5,6,7,8,9},$O28, TRUE),1), 0)</f>
        <v>0</v>
      </c>
      <c r="AC28" s="9" cm="1">
        <f t="array" aca="1" ref="AC28" ca="1">_xlfn.IFNA(MATCH(RAND(), _xlfn.POISSON.DIST({0,1,2,3,4,5,6,7,8,9},$O28, TRUE),1), 0)</f>
        <v>2</v>
      </c>
      <c r="AD28" s="9" cm="1">
        <f t="array" aca="1" ref="AD28" ca="1">_xlfn.IFNA(MATCH(RAND(), _xlfn.POISSON.DIST({0,1,2,3,4,5,6,7,8,9},$O28, TRUE),1), 0)</f>
        <v>0</v>
      </c>
      <c r="AE28" s="9" cm="1">
        <f t="array" aca="1" ref="AE28" ca="1">_xlfn.IFNA(MATCH(RAND(), _xlfn.POISSON.DIST({0,1,2,3,4,5,6,7,8,9},$O28, TRUE),1), 0)</f>
        <v>3</v>
      </c>
      <c r="AF28" s="9" cm="1">
        <f t="array" aca="1" ref="AF28" ca="1">_xlfn.IFNA(MATCH(RAND(), _xlfn.POISSON.DIST({0,1,2,3,4,5,6,7,8,9},$O28, TRUE),1), 0)</f>
        <v>2</v>
      </c>
      <c r="AG28" s="9" cm="1">
        <f t="array" aca="1" ref="AG28" ca="1">_xlfn.IFNA(MATCH(RAND(), _xlfn.POISSON.DIST({0,1,2,3,4,5,6,7,8,9},$O28, TRUE),1), 0)</f>
        <v>1</v>
      </c>
      <c r="AH28" s="9" cm="1">
        <f t="array" aca="1" ref="AH28" ca="1">_xlfn.IFNA(MATCH(RAND(), _xlfn.POISSON.DIST({0,1,2,3,4,5,6,7,8,9},$O28, TRUE),1), 0)</f>
        <v>3</v>
      </c>
      <c r="AI28" s="9" cm="1">
        <f t="array" aca="1" ref="AI28" ca="1">_xlfn.IFNA(MATCH(RAND(), _xlfn.POISSON.DIST({0,1,2,3,4,5,6,7,8,9},$O28, TRUE),1), 0)</f>
        <v>1</v>
      </c>
      <c r="AJ28" s="9" cm="1">
        <f t="array" aca="1" ref="AJ28" ca="1">_xlfn.IFNA(MATCH(RAND(), _xlfn.POISSON.DIST({0,1,2,3,4,5,6,7,8,9},$O28, TRUE),1), 0)</f>
        <v>1</v>
      </c>
      <c r="AK28" s="9" cm="1">
        <f t="array" aca="1" ref="AK28" ca="1">_xlfn.IFNA(MATCH(RAND(), _xlfn.POISSON.DIST({0,1,2,3,4,5,6,7,8,9},$O28, TRUE),1), 0)</f>
        <v>0</v>
      </c>
      <c r="AL28" s="9" cm="1">
        <f t="array" aca="1" ref="AL28" ca="1">_xlfn.IFNA(MATCH(RAND(), _xlfn.POISSON.DIST({0,1,2,3,4,5,6,7,8,9},$O28, TRUE),1), 0)</f>
        <v>1</v>
      </c>
      <c r="AM28" s="9" cm="1">
        <f t="array" aca="1" ref="AM28" ca="1">_xlfn.IFNA(MATCH(RAND(), _xlfn.POISSON.DIST({0,1,2,3,4,5,6,7,8,9},$O28, TRUE),1), 0)</f>
        <v>1</v>
      </c>
      <c r="AN28" s="9" cm="1">
        <f t="array" aca="1" ref="AN28" ca="1">_xlfn.IFNA(MATCH(RAND(), _xlfn.POISSON.DIST({0,1,2,3,4,5,6,7,8,9},$O28, TRUE),1), 0)</f>
        <v>3</v>
      </c>
      <c r="AO28" s="9" cm="1">
        <f t="array" aca="1" ref="AO28" ca="1">_xlfn.IFNA(MATCH(RAND(), _xlfn.POISSON.DIST({0,1,2,3,4,5,6,7,8,9},$O28, TRUE),1), 0)</f>
        <v>5</v>
      </c>
      <c r="AP28" s="9" cm="1">
        <f t="array" aca="1" ref="AP28" ca="1">_xlfn.IFNA(MATCH(RAND(), _xlfn.POISSON.DIST({0,1,2,3,4,5,6,7,8,9},$O28, TRUE),1), 0)</f>
        <v>3</v>
      </c>
      <c r="AQ28" s="9" cm="1">
        <f t="array" aca="1" ref="AQ28" ca="1">_xlfn.IFNA(MATCH(RAND(), _xlfn.POISSON.DIST({0,1,2,3,4,5,6,7,8,9},$O28, TRUE),1), 0)</f>
        <v>0</v>
      </c>
      <c r="AR28" s="9" cm="1">
        <f t="array" aca="1" ref="AR28" ca="1">_xlfn.IFNA(MATCH(RAND(), _xlfn.POISSON.DIST({0,1,2,3,4,5,6,7,8,9},$O28, TRUE),1), 0)</f>
        <v>1</v>
      </c>
      <c r="AS28" s="9" cm="1">
        <f t="array" aca="1" ref="AS28" ca="1">_xlfn.IFNA(MATCH(RAND(), _xlfn.POISSON.DIST({0,1,2,3,4,5,6,7,8,9},$O28, TRUE),1), 0)</f>
        <v>0</v>
      </c>
      <c r="AT28" s="9" cm="1">
        <f t="array" aca="1" ref="AT28" ca="1">_xlfn.IFNA(MATCH(RAND(), _xlfn.POISSON.DIST({0,1,2,3,4,5,6,7,8,9},$O28, TRUE),1), 0)</f>
        <v>3</v>
      </c>
      <c r="AU28" s="9" cm="1">
        <f t="array" aca="1" ref="AU28" ca="1">_xlfn.IFNA(MATCH(RAND(), _xlfn.POISSON.DIST({0,1,2,3,4,5,6,7,8,9},$O28, TRUE),1), 0)</f>
        <v>2</v>
      </c>
      <c r="AV28" s="9" cm="1">
        <f t="array" aca="1" ref="AV28" ca="1">_xlfn.IFNA(MATCH(RAND(), _xlfn.POISSON.DIST({0,1,2,3,4,5,6,7,8,9},$O28, TRUE),1), 0)</f>
        <v>2</v>
      </c>
      <c r="AW28" s="9" cm="1">
        <f t="array" aca="1" ref="AW28" ca="1">_xlfn.IFNA(MATCH(RAND(), _xlfn.POISSON.DIST({0,1,2,3,4,5,6,7,8,9},$O28, TRUE),1), 0)</f>
        <v>1</v>
      </c>
      <c r="AX28" s="9" cm="1">
        <f t="array" aca="1" ref="AX28" ca="1">_xlfn.IFNA(MATCH(RAND(), _xlfn.POISSON.DIST({0,1,2,3,4,5,6,7,8,9},$O28, TRUE),1), 0)</f>
        <v>2</v>
      </c>
      <c r="AY28" s="9" cm="1">
        <f t="array" aca="1" ref="AY28" ca="1">_xlfn.IFNA(MATCH(RAND(), _xlfn.POISSON.DIST({0,1,2,3,4,5,6,7,8,9},$O28, TRUE),1), 0)</f>
        <v>2</v>
      </c>
      <c r="AZ28" s="9" cm="1">
        <f t="array" aca="1" ref="AZ28" ca="1">_xlfn.IFNA(MATCH(RAND(), _xlfn.POISSON.DIST({0,1,2,3,4,5,6,7,8,9},$O28, TRUE),1), 0)</f>
        <v>0</v>
      </c>
      <c r="BA28" s="9" cm="1">
        <f t="array" aca="1" ref="BA28" ca="1">_xlfn.IFNA(MATCH(RAND(), _xlfn.POISSON.DIST({0,1,2,3,4,5,6,7,8,9},$O28, TRUE),1), 0)</f>
        <v>2</v>
      </c>
      <c r="BB28" s="9" cm="1">
        <f t="array" aca="1" ref="BB28" ca="1">_xlfn.IFNA(MATCH(RAND(), _xlfn.POISSON.DIST({0,1,2,3,4,5,6,7,8,9},$O28, TRUE),1), 0)</f>
        <v>0</v>
      </c>
      <c r="BC28" s="9" cm="1">
        <f t="array" aca="1" ref="BC28" ca="1">_xlfn.IFNA(MATCH(RAND(), _xlfn.POISSON.DIST({0,1,2,3,4,5,6,7,8,9},$O28, TRUE),1), 0)</f>
        <v>1</v>
      </c>
      <c r="BD28" s="9" cm="1">
        <f t="array" aca="1" ref="BD28" ca="1">_xlfn.IFNA(MATCH(RAND(), _xlfn.POISSON.DIST({0,1,2,3,4,5,6,7,8,9},$O28, TRUE),1), 0)</f>
        <v>0</v>
      </c>
      <c r="BE28" s="9" cm="1">
        <f t="array" aca="1" ref="BE28" ca="1">_xlfn.IFNA(MATCH(RAND(), _xlfn.POISSON.DIST({0,1,2,3,4,5,6,7,8,9},$O28, TRUE),1), 0)</f>
        <v>2</v>
      </c>
      <c r="BF28" s="9" cm="1">
        <f t="array" aca="1" ref="BF28" ca="1">_xlfn.IFNA(MATCH(RAND(), _xlfn.POISSON.DIST({0,1,2,3,4,5,6,7,8,9},$O28, TRUE),1), 0)</f>
        <v>1</v>
      </c>
      <c r="BG28" s="9" cm="1">
        <f t="array" aca="1" ref="BG28" ca="1">_xlfn.IFNA(MATCH(RAND(), _xlfn.POISSON.DIST({0,1,2,3,4,5,6,7,8,9},$O28, TRUE),1), 0)</f>
        <v>0</v>
      </c>
      <c r="BH28" s="9" cm="1">
        <f t="array" aca="1" ref="BH28" ca="1">_xlfn.IFNA(MATCH(RAND(), _xlfn.POISSON.DIST({0,1,2,3,4,5,6,7,8,9},$O28, TRUE),1), 0)</f>
        <v>2</v>
      </c>
      <c r="BI28" s="9" cm="1">
        <f t="array" aca="1" ref="BI28" ca="1">_xlfn.IFNA(MATCH(RAND(), _xlfn.POISSON.DIST({0,1,2,3,4,5,6,7,8,9},$O28, TRUE),1), 0)</f>
        <v>3</v>
      </c>
      <c r="BJ28" s="9" cm="1">
        <f t="array" aca="1" ref="BJ28" ca="1">_xlfn.IFNA(MATCH(RAND(), _xlfn.POISSON.DIST({0,1,2,3,4,5,6,7,8,9},$O28, TRUE),1), 0)</f>
        <v>3</v>
      </c>
      <c r="BK28" s="9" cm="1">
        <f t="array" aca="1" ref="BK28" ca="1">_xlfn.IFNA(MATCH(RAND(), _xlfn.POISSON.DIST({0,1,2,3,4,5,6,7,8,9},$O28, TRUE),1), 0)</f>
        <v>2</v>
      </c>
      <c r="BL28" s="9" cm="1">
        <f t="array" aca="1" ref="BL28" ca="1">_xlfn.IFNA(MATCH(RAND(), _xlfn.POISSON.DIST({0,1,2,3,4,5,6,7,8,9},$O28, TRUE),1), 0)</f>
        <v>0</v>
      </c>
      <c r="BM28" s="9" cm="1">
        <f t="array" aca="1" ref="BM28" ca="1">_xlfn.IFNA(MATCH(RAND(), _xlfn.POISSON.DIST({0,1,2,3,4,5,6,7,8,9},$O28, TRUE),1), 0)</f>
        <v>0</v>
      </c>
      <c r="BN28" s="9" cm="1">
        <f t="array" aca="1" ref="BN28" ca="1">_xlfn.IFNA(MATCH(RAND(), _xlfn.POISSON.DIST({0,1,2,3,4,5,6,7,8,9},$O28, TRUE),1), 0)</f>
        <v>2</v>
      </c>
      <c r="BP28" s="9" cm="1">
        <f t="array" aca="1" ref="BP28" ca="1">_xlfn.IFNA(MATCH(RAND(), _xlfn.POISSON.DIST({0,1,2,3,4,5,6,7,8,9},$P28, TRUE),1), 0)</f>
        <v>1</v>
      </c>
      <c r="BQ28" s="9" cm="1">
        <f t="array" aca="1" ref="BQ28" ca="1">_xlfn.IFNA(MATCH(RAND(), _xlfn.POISSON.DIST({0,1,2,3,4,5,6,7,8,9},$P28, TRUE),1), 0)</f>
        <v>2</v>
      </c>
      <c r="BR28" s="9" cm="1">
        <f t="array" aca="1" ref="BR28" ca="1">_xlfn.IFNA(MATCH(RAND(), _xlfn.POISSON.DIST({0,1,2,3,4,5,6,7,8,9},$P28, TRUE),1), 0)</f>
        <v>0</v>
      </c>
      <c r="BS28" s="9" cm="1">
        <f t="array" aca="1" ref="BS28" ca="1">_xlfn.IFNA(MATCH(RAND(), _xlfn.POISSON.DIST({0,1,2,3,4,5,6,7,8,9},$P28, TRUE),1), 0)</f>
        <v>2</v>
      </c>
      <c r="BT28" s="9" cm="1">
        <f t="array" aca="1" ref="BT28" ca="1">_xlfn.IFNA(MATCH(RAND(), _xlfn.POISSON.DIST({0,1,2,3,4,5,6,7,8,9},$P28, TRUE),1), 0)</f>
        <v>1</v>
      </c>
      <c r="BU28" s="9" cm="1">
        <f t="array" aca="1" ref="BU28" ca="1">_xlfn.IFNA(MATCH(RAND(), _xlfn.POISSON.DIST({0,1,2,3,4,5,6,7,8,9},$P28, TRUE),1), 0)</f>
        <v>4</v>
      </c>
      <c r="BV28" s="9" cm="1">
        <f t="array" aca="1" ref="BV28" ca="1">_xlfn.IFNA(MATCH(RAND(), _xlfn.POISSON.DIST({0,1,2,3,4,5,6,7,8,9},$P28, TRUE),1), 0)</f>
        <v>1</v>
      </c>
      <c r="BW28" s="9" cm="1">
        <f t="array" aca="1" ref="BW28" ca="1">_xlfn.IFNA(MATCH(RAND(), _xlfn.POISSON.DIST({0,1,2,3,4,5,6,7,8,9},$P28, TRUE),1), 0)</f>
        <v>0</v>
      </c>
      <c r="BX28" s="9" cm="1">
        <f t="array" aca="1" ref="BX28" ca="1">_xlfn.IFNA(MATCH(RAND(), _xlfn.POISSON.DIST({0,1,2,3,4,5,6,7,8,9},$P28, TRUE),1), 0)</f>
        <v>1</v>
      </c>
      <c r="BY28" s="9" cm="1">
        <f t="array" aca="1" ref="BY28" ca="1">_xlfn.IFNA(MATCH(RAND(), _xlfn.POISSON.DIST({0,1,2,3,4,5,6,7,8,9},$P28, TRUE),1), 0)</f>
        <v>1</v>
      </c>
      <c r="BZ28" s="9" cm="1">
        <f t="array" aca="1" ref="BZ28" ca="1">_xlfn.IFNA(MATCH(RAND(), _xlfn.POISSON.DIST({0,1,2,3,4,5,6,7,8,9},$P28, TRUE),1), 0)</f>
        <v>0</v>
      </c>
      <c r="CA28" s="9" cm="1">
        <f t="array" aca="1" ref="CA28" ca="1">_xlfn.IFNA(MATCH(RAND(), _xlfn.POISSON.DIST({0,1,2,3,4,5,6,7,8,9},$P28, TRUE),1), 0)</f>
        <v>0</v>
      </c>
      <c r="CB28" s="9" cm="1">
        <f t="array" aca="1" ref="CB28" ca="1">_xlfn.IFNA(MATCH(RAND(), _xlfn.POISSON.DIST({0,1,2,3,4,5,6,7,8,9},$P28, TRUE),1), 0)</f>
        <v>1</v>
      </c>
      <c r="CC28" s="9" cm="1">
        <f t="array" aca="1" ref="CC28" ca="1">_xlfn.IFNA(MATCH(RAND(), _xlfn.POISSON.DIST({0,1,2,3,4,5,6,7,8,9},$P28, TRUE),1), 0)</f>
        <v>3</v>
      </c>
      <c r="CD28" s="9" cm="1">
        <f t="array" aca="1" ref="CD28" ca="1">_xlfn.IFNA(MATCH(RAND(), _xlfn.POISSON.DIST({0,1,2,3,4,5,6,7,8,9},$P28, TRUE),1), 0)</f>
        <v>1</v>
      </c>
      <c r="CE28" s="9" cm="1">
        <f t="array" aca="1" ref="CE28" ca="1">_xlfn.IFNA(MATCH(RAND(), _xlfn.POISSON.DIST({0,1,2,3,4,5,6,7,8,9},$P28, TRUE),1), 0)</f>
        <v>1</v>
      </c>
      <c r="CF28" s="9" cm="1">
        <f t="array" aca="1" ref="CF28" ca="1">_xlfn.IFNA(MATCH(RAND(), _xlfn.POISSON.DIST({0,1,2,3,4,5,6,7,8,9},$P28, TRUE),1), 0)</f>
        <v>0</v>
      </c>
      <c r="CG28" s="9" cm="1">
        <f t="array" aca="1" ref="CG28" ca="1">_xlfn.IFNA(MATCH(RAND(), _xlfn.POISSON.DIST({0,1,2,3,4,5,6,7,8,9},$P28, TRUE),1), 0)</f>
        <v>1</v>
      </c>
      <c r="CH28" s="9" cm="1">
        <f t="array" aca="1" ref="CH28" ca="1">_xlfn.IFNA(MATCH(RAND(), _xlfn.POISSON.DIST({0,1,2,3,4,5,6,7,8,9},$P28, TRUE),1), 0)</f>
        <v>0</v>
      </c>
      <c r="CI28" s="9" cm="1">
        <f t="array" aca="1" ref="CI28" ca="1">_xlfn.IFNA(MATCH(RAND(), _xlfn.POISSON.DIST({0,1,2,3,4,5,6,7,8,9},$P28, TRUE),1), 0)</f>
        <v>0</v>
      </c>
      <c r="CJ28" s="9" cm="1">
        <f t="array" aca="1" ref="CJ28" ca="1">_xlfn.IFNA(MATCH(RAND(), _xlfn.POISSON.DIST({0,1,2,3,4,5,6,7,8,9},$P28, TRUE),1), 0)</f>
        <v>0</v>
      </c>
      <c r="CK28" s="9" cm="1">
        <f t="array" aca="1" ref="CK28" ca="1">_xlfn.IFNA(MATCH(RAND(), _xlfn.POISSON.DIST({0,1,2,3,4,5,6,7,8,9},$P28, TRUE),1), 0)</f>
        <v>1</v>
      </c>
      <c r="CL28" s="9" cm="1">
        <f t="array" aca="1" ref="CL28" ca="1">_xlfn.IFNA(MATCH(RAND(), _xlfn.POISSON.DIST({0,1,2,3,4,5,6,7,8,9},$P28, TRUE),1), 0)</f>
        <v>1</v>
      </c>
      <c r="CM28" s="9" cm="1">
        <f t="array" aca="1" ref="CM28" ca="1">_xlfn.IFNA(MATCH(RAND(), _xlfn.POISSON.DIST({0,1,2,3,4,5,6,7,8,9},$P28, TRUE),1), 0)</f>
        <v>1</v>
      </c>
      <c r="CN28" s="9" cm="1">
        <f t="array" aca="1" ref="CN28" ca="1">_xlfn.IFNA(MATCH(RAND(), _xlfn.POISSON.DIST({0,1,2,3,4,5,6,7,8,9},$P28, TRUE),1), 0)</f>
        <v>2</v>
      </c>
      <c r="CO28" s="9" cm="1">
        <f t="array" aca="1" ref="CO28" ca="1">_xlfn.IFNA(MATCH(RAND(), _xlfn.POISSON.DIST({0,1,2,3,4,5,6,7,8,9},$P28, TRUE),1), 0)</f>
        <v>2</v>
      </c>
      <c r="CP28" s="9" cm="1">
        <f t="array" aca="1" ref="CP28" ca="1">_xlfn.IFNA(MATCH(RAND(), _xlfn.POISSON.DIST({0,1,2,3,4,5,6,7,8,9},$P28, TRUE),1), 0)</f>
        <v>0</v>
      </c>
      <c r="CQ28" s="9" cm="1">
        <f t="array" aca="1" ref="CQ28" ca="1">_xlfn.IFNA(MATCH(RAND(), _xlfn.POISSON.DIST({0,1,2,3,4,5,6,7,8,9},$P28, TRUE),1), 0)</f>
        <v>0</v>
      </c>
      <c r="CR28" s="9" cm="1">
        <f t="array" aca="1" ref="CR28" ca="1">_xlfn.IFNA(MATCH(RAND(), _xlfn.POISSON.DIST({0,1,2,3,4,5,6,7,8,9},$P28, TRUE),1), 0)</f>
        <v>1</v>
      </c>
      <c r="CS28" s="9" cm="1">
        <f t="array" aca="1" ref="CS28" ca="1">_xlfn.IFNA(MATCH(RAND(), _xlfn.POISSON.DIST({0,1,2,3,4,5,6,7,8,9},$P28, TRUE),1), 0)</f>
        <v>0</v>
      </c>
      <c r="CT28" s="9" cm="1">
        <f t="array" aca="1" ref="CT28" ca="1">_xlfn.IFNA(MATCH(RAND(), _xlfn.POISSON.DIST({0,1,2,3,4,5,6,7,8,9},$P28, TRUE),1), 0)</f>
        <v>2</v>
      </c>
      <c r="CU28" s="9" cm="1">
        <f t="array" aca="1" ref="CU28" ca="1">_xlfn.IFNA(MATCH(RAND(), _xlfn.POISSON.DIST({0,1,2,3,4,5,6,7,8,9},$P28, TRUE),1), 0)</f>
        <v>1</v>
      </c>
      <c r="CV28" s="9" cm="1">
        <f t="array" aca="1" ref="CV28" ca="1">_xlfn.IFNA(MATCH(RAND(), _xlfn.POISSON.DIST({0,1,2,3,4,5,6,7,8,9},$P28, TRUE),1), 0)</f>
        <v>0</v>
      </c>
      <c r="CW28" s="9" cm="1">
        <f t="array" aca="1" ref="CW28" ca="1">_xlfn.IFNA(MATCH(RAND(), _xlfn.POISSON.DIST({0,1,2,3,4,5,6,7,8,9},$P28, TRUE),1), 0)</f>
        <v>0</v>
      </c>
      <c r="CX28" s="9" cm="1">
        <f t="array" aca="1" ref="CX28" ca="1">_xlfn.IFNA(MATCH(RAND(), _xlfn.POISSON.DIST({0,1,2,3,4,5,6,7,8,9},$P28, TRUE),1), 0)</f>
        <v>0</v>
      </c>
      <c r="CY28" s="9" cm="1">
        <f t="array" aca="1" ref="CY28" ca="1">_xlfn.IFNA(MATCH(RAND(), _xlfn.POISSON.DIST({0,1,2,3,4,5,6,7,8,9},$P28, TRUE),1), 0)</f>
        <v>0</v>
      </c>
      <c r="CZ28" s="9" cm="1">
        <f t="array" aca="1" ref="CZ28" ca="1">_xlfn.IFNA(MATCH(RAND(), _xlfn.POISSON.DIST({0,1,2,3,4,5,6,7,8,9},$P28, TRUE),1), 0)</f>
        <v>0</v>
      </c>
      <c r="DA28" s="9" cm="1">
        <f t="array" aca="1" ref="DA28" ca="1">_xlfn.IFNA(MATCH(RAND(), _xlfn.POISSON.DIST({0,1,2,3,4,5,6,7,8,9},$P28, TRUE),1), 0)</f>
        <v>0</v>
      </c>
      <c r="DB28" s="9" cm="1">
        <f t="array" aca="1" ref="DB28" ca="1">_xlfn.IFNA(MATCH(RAND(), _xlfn.POISSON.DIST({0,1,2,3,4,5,6,7,8,9},$P28, TRUE),1), 0)</f>
        <v>2</v>
      </c>
      <c r="DC28" s="9" cm="1">
        <f t="array" aca="1" ref="DC28" ca="1">_xlfn.IFNA(MATCH(RAND(), _xlfn.POISSON.DIST({0,1,2,3,4,5,6,7,8,9},$P28, TRUE),1), 0)</f>
        <v>1</v>
      </c>
      <c r="DD28" s="9" cm="1">
        <f t="array" aca="1" ref="DD28" ca="1">_xlfn.IFNA(MATCH(RAND(), _xlfn.POISSON.DIST({0,1,2,3,4,5,6,7,8,9},$P28, TRUE),1), 0)</f>
        <v>1</v>
      </c>
      <c r="DE28" s="9" cm="1">
        <f t="array" aca="1" ref="DE28" ca="1">_xlfn.IFNA(MATCH(RAND(), _xlfn.POISSON.DIST({0,1,2,3,4,5,6,7,8,9},$P28, TRUE),1), 0)</f>
        <v>1</v>
      </c>
      <c r="DF28" s="9" cm="1">
        <f t="array" aca="1" ref="DF28" ca="1">_xlfn.IFNA(MATCH(RAND(), _xlfn.POISSON.DIST({0,1,2,3,4,5,6,7,8,9},$P28, TRUE),1), 0)</f>
        <v>1</v>
      </c>
      <c r="DG28" s="9" cm="1">
        <f t="array" aca="1" ref="DG28" ca="1">_xlfn.IFNA(MATCH(RAND(), _xlfn.POISSON.DIST({0,1,2,3,4,5,6,7,8,9},$P28, TRUE),1), 0)</f>
        <v>2</v>
      </c>
      <c r="DH28" s="9" cm="1">
        <f t="array" aca="1" ref="DH28" ca="1">_xlfn.IFNA(MATCH(RAND(), _xlfn.POISSON.DIST({0,1,2,3,4,5,6,7,8,9},$P28, TRUE),1), 0)</f>
        <v>1</v>
      </c>
      <c r="DI28" s="9" cm="1">
        <f t="array" aca="1" ref="DI28" ca="1">_xlfn.IFNA(MATCH(RAND(), _xlfn.POISSON.DIST({0,1,2,3,4,5,6,7,8,9},$P28, TRUE),1), 0)</f>
        <v>2</v>
      </c>
      <c r="DJ28" s="9" cm="1">
        <f t="array" aca="1" ref="DJ28" ca="1">_xlfn.IFNA(MATCH(RAND(), _xlfn.POISSON.DIST({0,1,2,3,4,5,6,7,8,9},$P28, TRUE),1), 0)</f>
        <v>0</v>
      </c>
      <c r="DK28" s="9" cm="1">
        <f t="array" aca="1" ref="DK28" ca="1">_xlfn.IFNA(MATCH(RAND(), _xlfn.POISSON.DIST({0,1,2,3,4,5,6,7,8,9},$P28, TRUE),1), 0)</f>
        <v>2</v>
      </c>
      <c r="DL28" s="9" cm="1">
        <f t="array" aca="1" ref="DL28" ca="1">_xlfn.IFNA(MATCH(RAND(), _xlfn.POISSON.DIST({0,1,2,3,4,5,6,7,8,9},$P28, TRUE),1), 0)</f>
        <v>2</v>
      </c>
      <c r="DM28" s="9" cm="1">
        <f t="array" aca="1" ref="DM28" ca="1">_xlfn.IFNA(MATCH(RAND(), _xlfn.POISSON.DIST({0,1,2,3,4,5,6,7,8,9},$P28, TRUE),1), 0)</f>
        <v>1</v>
      </c>
      <c r="DR28" s="2"/>
      <c r="DS28" s="2"/>
      <c r="EE28" s="35"/>
      <c r="EF28" s="35"/>
    </row>
    <row r="29" spans="2:136">
      <c r="B29" s="39"/>
      <c r="C29" s="36" t="s">
        <v>39210</v>
      </c>
      <c r="D29" s="37" t="s">
        <v>268</v>
      </c>
      <c r="E29" s="37" t="s">
        <v>269</v>
      </c>
      <c r="F29" s="38">
        <f ca="1">(AVERAGE(Q29:BN29))*(1+INDEX('Prédictions des phases de group'!$C$4:$O$36, MATCH('Matchs de cette année'!E29,'Prédictions des phases de group'!$D$4:$D$36,0),3))</f>
        <v>0.94</v>
      </c>
      <c r="G29" s="5" t="s">
        <v>270</v>
      </c>
      <c r="H29" s="38">
        <f ca="1">(AVERAGE(BP29:DM29))*(1+INDEX('Prédictions des phases de group'!$C$4:$O$36, MATCH('Matchs de cette année'!G29,'Prédictions des phases de group'!$D$4:$D$36,0),3))</f>
        <v>1.26</v>
      </c>
      <c r="I29" s="37" t="str">
        <f t="shared" ca="1" si="0"/>
        <v>Islande</v>
      </c>
      <c r="J29" s="66"/>
      <c r="K29" s="67"/>
      <c r="L29" s="37">
        <f t="shared" ca="1" si="1"/>
        <v>0.94</v>
      </c>
      <c r="M29" s="37">
        <f t="shared" ca="1" si="2"/>
        <v>1.26</v>
      </c>
      <c r="N29" s="37" t="str">
        <f t="shared" ca="1" si="3"/>
        <v>Islande</v>
      </c>
      <c r="O29" s="7">
        <f ca="1">(OFFSET('Annexe 3 – Buts par groupe'!$B$13,(INDEX('Annexe 1 – Données des équipes'!$B$13:$R$114,MATCH(G29,'Annexe 1 – Données des équipes'!$B$13:$B$114,0),4)/10),(INDEX('Annexe 1 – Données des équipes'!$B$13:$R$114,MATCH(E29,'Annexe 1 – Données des équipes'!$B$13:$B$114,0),4)/10)))</f>
        <v>1.0717948717948718</v>
      </c>
      <c r="P29" s="7">
        <f t="array" aca="1" ref="P29" ca="1">OFFSET('Annexe 3 – Buts par groupe'!$B$13,(INDEX('Annexe 1 – Données des équipes'!$B$13:$R$114, MATCH(E29,'Annexe 1 – Données des équipes'!$B$13:$B$114,0),4)/10), (INDEX('Annexe 1 – Données des équipes'!$B$13:$R$114, MATCH(G29, 'Annexe 1 – Données des équipes'!$B$13:$B$114,0),4)/10))</f>
        <v>1.323076923076923</v>
      </c>
      <c r="Q29" s="9" cm="1">
        <f t="array" aca="1" ref="Q29" ca="1">_xlfn.IFNA(MATCH(RAND(), _xlfn.POISSON.DIST({0,1,2,3,4,5,6,7,8,9},$O29, TRUE),1), 0)</f>
        <v>1</v>
      </c>
      <c r="R29" s="9" cm="1">
        <f t="array" aca="1" ref="R29" ca="1">_xlfn.IFNA(MATCH(RAND(), _xlfn.POISSON.DIST({0,1,2,3,4,5,6,7,8,9},$O29, TRUE),1), 0)</f>
        <v>2</v>
      </c>
      <c r="S29" s="9" cm="1">
        <f t="array" aca="1" ref="S29" ca="1">_xlfn.IFNA(MATCH(RAND(), _xlfn.POISSON.DIST({0,1,2,3,4,5,6,7,8,9},$O29, TRUE),1), 0)</f>
        <v>0</v>
      </c>
      <c r="T29" s="9" cm="1">
        <f t="array" aca="1" ref="T29" ca="1">_xlfn.IFNA(MATCH(RAND(), _xlfn.POISSON.DIST({0,1,2,3,4,5,6,7,8,9},$O29, TRUE),1), 0)</f>
        <v>1</v>
      </c>
      <c r="U29" s="9" cm="1">
        <f t="array" aca="1" ref="U29" ca="1">_xlfn.IFNA(MATCH(RAND(), _xlfn.POISSON.DIST({0,1,2,3,4,5,6,7,8,9},$O29, TRUE),1), 0)</f>
        <v>5</v>
      </c>
      <c r="V29" s="9" cm="1">
        <f t="array" aca="1" ref="V29" ca="1">_xlfn.IFNA(MATCH(RAND(), _xlfn.POISSON.DIST({0,1,2,3,4,5,6,7,8,9},$O29, TRUE),1), 0)</f>
        <v>0</v>
      </c>
      <c r="W29" s="9" cm="1">
        <f t="array" aca="1" ref="W29" ca="1">_xlfn.IFNA(MATCH(RAND(), _xlfn.POISSON.DIST({0,1,2,3,4,5,6,7,8,9},$O29, TRUE),1), 0)</f>
        <v>0</v>
      </c>
      <c r="X29" s="9" cm="1">
        <f t="array" aca="1" ref="X29" ca="1">_xlfn.IFNA(MATCH(RAND(), _xlfn.POISSON.DIST({0,1,2,3,4,5,6,7,8,9},$O29, TRUE),1), 0)</f>
        <v>2</v>
      </c>
      <c r="Y29" s="9" cm="1">
        <f t="array" aca="1" ref="Y29" ca="1">_xlfn.IFNA(MATCH(RAND(), _xlfn.POISSON.DIST({0,1,2,3,4,5,6,7,8,9},$O29, TRUE),1), 0)</f>
        <v>1</v>
      </c>
      <c r="Z29" s="9" cm="1">
        <f t="array" aca="1" ref="Z29" ca="1">_xlfn.IFNA(MATCH(RAND(), _xlfn.POISSON.DIST({0,1,2,3,4,5,6,7,8,9},$O29, TRUE),1), 0)</f>
        <v>4</v>
      </c>
      <c r="AA29" s="9" cm="1">
        <f t="array" aca="1" ref="AA29" ca="1">_xlfn.IFNA(MATCH(RAND(), _xlfn.POISSON.DIST({0,1,2,3,4,5,6,7,8,9},$O29, TRUE),1), 0)</f>
        <v>1</v>
      </c>
      <c r="AB29" s="9" cm="1">
        <f t="array" aca="1" ref="AB29" ca="1">_xlfn.IFNA(MATCH(RAND(), _xlfn.POISSON.DIST({0,1,2,3,4,5,6,7,8,9},$O29, TRUE),1), 0)</f>
        <v>1</v>
      </c>
      <c r="AC29" s="9" cm="1">
        <f t="array" aca="1" ref="AC29" ca="1">_xlfn.IFNA(MATCH(RAND(), _xlfn.POISSON.DIST({0,1,2,3,4,5,6,7,8,9},$O29, TRUE),1), 0)</f>
        <v>1</v>
      </c>
      <c r="AD29" s="9" cm="1">
        <f t="array" aca="1" ref="AD29" ca="1">_xlfn.IFNA(MATCH(RAND(), _xlfn.POISSON.DIST({0,1,2,3,4,5,6,7,8,9},$O29, TRUE),1), 0)</f>
        <v>0</v>
      </c>
      <c r="AE29" s="9" cm="1">
        <f t="array" aca="1" ref="AE29" ca="1">_xlfn.IFNA(MATCH(RAND(), _xlfn.POISSON.DIST({0,1,2,3,4,5,6,7,8,9},$O29, TRUE),1), 0)</f>
        <v>1</v>
      </c>
      <c r="AF29" s="9" cm="1">
        <f t="array" aca="1" ref="AF29" ca="1">_xlfn.IFNA(MATCH(RAND(), _xlfn.POISSON.DIST({0,1,2,3,4,5,6,7,8,9},$O29, TRUE),1), 0)</f>
        <v>1</v>
      </c>
      <c r="AG29" s="9" cm="1">
        <f t="array" aca="1" ref="AG29" ca="1">_xlfn.IFNA(MATCH(RAND(), _xlfn.POISSON.DIST({0,1,2,3,4,5,6,7,8,9},$O29, TRUE),1), 0)</f>
        <v>2</v>
      </c>
      <c r="AH29" s="9" cm="1">
        <f t="array" aca="1" ref="AH29" ca="1">_xlfn.IFNA(MATCH(RAND(), _xlfn.POISSON.DIST({0,1,2,3,4,5,6,7,8,9},$O29, TRUE),1), 0)</f>
        <v>1</v>
      </c>
      <c r="AI29" s="9" cm="1">
        <f t="array" aca="1" ref="AI29" ca="1">_xlfn.IFNA(MATCH(RAND(), _xlfn.POISSON.DIST({0,1,2,3,4,5,6,7,8,9},$O29, TRUE),1), 0)</f>
        <v>0</v>
      </c>
      <c r="AJ29" s="9" cm="1">
        <f t="array" aca="1" ref="AJ29" ca="1">_xlfn.IFNA(MATCH(RAND(), _xlfn.POISSON.DIST({0,1,2,3,4,5,6,7,8,9},$O29, TRUE),1), 0)</f>
        <v>1</v>
      </c>
      <c r="AK29" s="9" cm="1">
        <f t="array" aca="1" ref="AK29" ca="1">_xlfn.IFNA(MATCH(RAND(), _xlfn.POISSON.DIST({0,1,2,3,4,5,6,7,8,9},$O29, TRUE),1), 0)</f>
        <v>0</v>
      </c>
      <c r="AL29" s="9" cm="1">
        <f t="array" aca="1" ref="AL29" ca="1">_xlfn.IFNA(MATCH(RAND(), _xlfn.POISSON.DIST({0,1,2,3,4,5,6,7,8,9},$O29, TRUE),1), 0)</f>
        <v>1</v>
      </c>
      <c r="AM29" s="9" cm="1">
        <f t="array" aca="1" ref="AM29" ca="1">_xlfn.IFNA(MATCH(RAND(), _xlfn.POISSON.DIST({0,1,2,3,4,5,6,7,8,9},$O29, TRUE),1), 0)</f>
        <v>1</v>
      </c>
      <c r="AN29" s="9" cm="1">
        <f t="array" aca="1" ref="AN29" ca="1">_xlfn.IFNA(MATCH(RAND(), _xlfn.POISSON.DIST({0,1,2,3,4,5,6,7,8,9},$O29, TRUE),1), 0)</f>
        <v>2</v>
      </c>
      <c r="AO29" s="9" cm="1">
        <f t="array" aca="1" ref="AO29" ca="1">_xlfn.IFNA(MATCH(RAND(), _xlfn.POISSON.DIST({0,1,2,3,4,5,6,7,8,9},$O29, TRUE),1), 0)</f>
        <v>1</v>
      </c>
      <c r="AP29" s="9" cm="1">
        <f t="array" aca="1" ref="AP29" ca="1">_xlfn.IFNA(MATCH(RAND(), _xlfn.POISSON.DIST({0,1,2,3,4,5,6,7,8,9},$O29, TRUE),1), 0)</f>
        <v>2</v>
      </c>
      <c r="AQ29" s="9" cm="1">
        <f t="array" aca="1" ref="AQ29" ca="1">_xlfn.IFNA(MATCH(RAND(), _xlfn.POISSON.DIST({0,1,2,3,4,5,6,7,8,9},$O29, TRUE),1), 0)</f>
        <v>2</v>
      </c>
      <c r="AR29" s="9" cm="1">
        <f t="array" aca="1" ref="AR29" ca="1">_xlfn.IFNA(MATCH(RAND(), _xlfn.POISSON.DIST({0,1,2,3,4,5,6,7,8,9},$O29, TRUE),1), 0)</f>
        <v>0</v>
      </c>
      <c r="AS29" s="9" cm="1">
        <f t="array" aca="1" ref="AS29" ca="1">_xlfn.IFNA(MATCH(RAND(), _xlfn.POISSON.DIST({0,1,2,3,4,5,6,7,8,9},$O29, TRUE),1), 0)</f>
        <v>0</v>
      </c>
      <c r="AT29" s="9" cm="1">
        <f t="array" aca="1" ref="AT29" ca="1">_xlfn.IFNA(MATCH(RAND(), _xlfn.POISSON.DIST({0,1,2,3,4,5,6,7,8,9},$O29, TRUE),1), 0)</f>
        <v>1</v>
      </c>
      <c r="AU29" s="9" cm="1">
        <f t="array" aca="1" ref="AU29" ca="1">_xlfn.IFNA(MATCH(RAND(), _xlfn.POISSON.DIST({0,1,2,3,4,5,6,7,8,9},$O29, TRUE),1), 0)</f>
        <v>0</v>
      </c>
      <c r="AV29" s="9" cm="1">
        <f t="array" aca="1" ref="AV29" ca="1">_xlfn.IFNA(MATCH(RAND(), _xlfn.POISSON.DIST({0,1,2,3,4,5,6,7,8,9},$O29, TRUE),1), 0)</f>
        <v>0</v>
      </c>
      <c r="AW29" s="9" cm="1">
        <f t="array" aca="1" ref="AW29" ca="1">_xlfn.IFNA(MATCH(RAND(), _xlfn.POISSON.DIST({0,1,2,3,4,5,6,7,8,9},$O29, TRUE),1), 0)</f>
        <v>0</v>
      </c>
      <c r="AX29" s="9" cm="1">
        <f t="array" aca="1" ref="AX29" ca="1">_xlfn.IFNA(MATCH(RAND(), _xlfn.POISSON.DIST({0,1,2,3,4,5,6,7,8,9},$O29, TRUE),1), 0)</f>
        <v>1</v>
      </c>
      <c r="AY29" s="9" cm="1">
        <f t="array" aca="1" ref="AY29" ca="1">_xlfn.IFNA(MATCH(RAND(), _xlfn.POISSON.DIST({0,1,2,3,4,5,6,7,8,9},$O29, TRUE),1), 0)</f>
        <v>3</v>
      </c>
      <c r="AZ29" s="9" cm="1">
        <f t="array" aca="1" ref="AZ29" ca="1">_xlfn.IFNA(MATCH(RAND(), _xlfn.POISSON.DIST({0,1,2,3,4,5,6,7,8,9},$O29, TRUE),1), 0)</f>
        <v>0</v>
      </c>
      <c r="BA29" s="9" cm="1">
        <f t="array" aca="1" ref="BA29" ca="1">_xlfn.IFNA(MATCH(RAND(), _xlfn.POISSON.DIST({0,1,2,3,4,5,6,7,8,9},$O29, TRUE),1), 0)</f>
        <v>1</v>
      </c>
      <c r="BB29" s="9" cm="1">
        <f t="array" aca="1" ref="BB29" ca="1">_xlfn.IFNA(MATCH(RAND(), _xlfn.POISSON.DIST({0,1,2,3,4,5,6,7,8,9},$O29, TRUE),1), 0)</f>
        <v>1</v>
      </c>
      <c r="BC29" s="9" cm="1">
        <f t="array" aca="1" ref="BC29" ca="1">_xlfn.IFNA(MATCH(RAND(), _xlfn.POISSON.DIST({0,1,2,3,4,5,6,7,8,9},$O29, TRUE),1), 0)</f>
        <v>0</v>
      </c>
      <c r="BD29" s="9" cm="1">
        <f t="array" aca="1" ref="BD29" ca="1">_xlfn.IFNA(MATCH(RAND(), _xlfn.POISSON.DIST({0,1,2,3,4,5,6,7,8,9},$O29, TRUE),1), 0)</f>
        <v>0</v>
      </c>
      <c r="BE29" s="9" cm="1">
        <f t="array" aca="1" ref="BE29" ca="1">_xlfn.IFNA(MATCH(RAND(), _xlfn.POISSON.DIST({0,1,2,3,4,5,6,7,8,9},$O29, TRUE),1), 0)</f>
        <v>0</v>
      </c>
      <c r="BF29" s="9" cm="1">
        <f t="array" aca="1" ref="BF29" ca="1">_xlfn.IFNA(MATCH(RAND(), _xlfn.POISSON.DIST({0,1,2,3,4,5,6,7,8,9},$O29, TRUE),1), 0)</f>
        <v>0</v>
      </c>
      <c r="BG29" s="9" cm="1">
        <f t="array" aca="1" ref="BG29" ca="1">_xlfn.IFNA(MATCH(RAND(), _xlfn.POISSON.DIST({0,1,2,3,4,5,6,7,8,9},$O29, TRUE),1), 0)</f>
        <v>2</v>
      </c>
      <c r="BH29" s="9" cm="1">
        <f t="array" aca="1" ref="BH29" ca="1">_xlfn.IFNA(MATCH(RAND(), _xlfn.POISSON.DIST({0,1,2,3,4,5,6,7,8,9},$O29, TRUE),1), 0)</f>
        <v>0</v>
      </c>
      <c r="BI29" s="9" cm="1">
        <f t="array" aca="1" ref="BI29" ca="1">_xlfn.IFNA(MATCH(RAND(), _xlfn.POISSON.DIST({0,1,2,3,4,5,6,7,8,9},$O29, TRUE),1), 0)</f>
        <v>0</v>
      </c>
      <c r="BJ29" s="9" cm="1">
        <f t="array" aca="1" ref="BJ29" ca="1">_xlfn.IFNA(MATCH(RAND(), _xlfn.POISSON.DIST({0,1,2,3,4,5,6,7,8,9},$O29, TRUE),1), 0)</f>
        <v>0</v>
      </c>
      <c r="BK29" s="9" cm="1">
        <f t="array" aca="1" ref="BK29" ca="1">_xlfn.IFNA(MATCH(RAND(), _xlfn.POISSON.DIST({0,1,2,3,4,5,6,7,8,9},$O29, TRUE),1), 0)</f>
        <v>2</v>
      </c>
      <c r="BL29" s="9" cm="1">
        <f t="array" aca="1" ref="BL29" ca="1">_xlfn.IFNA(MATCH(RAND(), _xlfn.POISSON.DIST({0,1,2,3,4,5,6,7,8,9},$O29, TRUE),1), 0)</f>
        <v>1</v>
      </c>
      <c r="BM29" s="9" cm="1">
        <f t="array" aca="1" ref="BM29" ca="1">_xlfn.IFNA(MATCH(RAND(), _xlfn.POISSON.DIST({0,1,2,3,4,5,6,7,8,9},$O29, TRUE),1), 0)</f>
        <v>0</v>
      </c>
      <c r="BN29" s="9" cm="1">
        <f t="array" aca="1" ref="BN29" ca="1">_xlfn.IFNA(MATCH(RAND(), _xlfn.POISSON.DIST({0,1,2,3,4,5,6,7,8,9},$O29, TRUE),1), 0)</f>
        <v>1</v>
      </c>
      <c r="BP29" s="9" cm="1">
        <f t="array" aca="1" ref="BP29" ca="1">_xlfn.IFNA(MATCH(RAND(), _xlfn.POISSON.DIST({0,1,2,3,4,5,6,7,8,9},$P29, TRUE),1), 0)</f>
        <v>2</v>
      </c>
      <c r="BQ29" s="9" cm="1">
        <f t="array" aca="1" ref="BQ29" ca="1">_xlfn.IFNA(MATCH(RAND(), _xlfn.POISSON.DIST({0,1,2,3,4,5,6,7,8,9},$P29, TRUE),1), 0)</f>
        <v>3</v>
      </c>
      <c r="BR29" s="9" cm="1">
        <f t="array" aca="1" ref="BR29" ca="1">_xlfn.IFNA(MATCH(RAND(), _xlfn.POISSON.DIST({0,1,2,3,4,5,6,7,8,9},$P29, TRUE),1), 0)</f>
        <v>2</v>
      </c>
      <c r="BS29" s="9" cm="1">
        <f t="array" aca="1" ref="BS29" ca="1">_xlfn.IFNA(MATCH(RAND(), _xlfn.POISSON.DIST({0,1,2,3,4,5,6,7,8,9},$P29, TRUE),1), 0)</f>
        <v>2</v>
      </c>
      <c r="BT29" s="9" cm="1">
        <f t="array" aca="1" ref="BT29" ca="1">_xlfn.IFNA(MATCH(RAND(), _xlfn.POISSON.DIST({0,1,2,3,4,5,6,7,8,9},$P29, TRUE),1), 0)</f>
        <v>0</v>
      </c>
      <c r="BU29" s="9" cm="1">
        <f t="array" aca="1" ref="BU29" ca="1">_xlfn.IFNA(MATCH(RAND(), _xlfn.POISSON.DIST({0,1,2,3,4,5,6,7,8,9},$P29, TRUE),1), 0)</f>
        <v>1</v>
      </c>
      <c r="BV29" s="9" cm="1">
        <f t="array" aca="1" ref="BV29" ca="1">_xlfn.IFNA(MATCH(RAND(), _xlfn.POISSON.DIST({0,1,2,3,4,5,6,7,8,9},$P29, TRUE),1), 0)</f>
        <v>2</v>
      </c>
      <c r="BW29" s="9" cm="1">
        <f t="array" aca="1" ref="BW29" ca="1">_xlfn.IFNA(MATCH(RAND(), _xlfn.POISSON.DIST({0,1,2,3,4,5,6,7,8,9},$P29, TRUE),1), 0)</f>
        <v>1</v>
      </c>
      <c r="BX29" s="9" cm="1">
        <f t="array" aca="1" ref="BX29" ca="1">_xlfn.IFNA(MATCH(RAND(), _xlfn.POISSON.DIST({0,1,2,3,4,5,6,7,8,9},$P29, TRUE),1), 0)</f>
        <v>0</v>
      </c>
      <c r="BY29" s="9" cm="1">
        <f t="array" aca="1" ref="BY29" ca="1">_xlfn.IFNA(MATCH(RAND(), _xlfn.POISSON.DIST({0,1,2,3,4,5,6,7,8,9},$P29, TRUE),1), 0)</f>
        <v>3</v>
      </c>
      <c r="BZ29" s="9" cm="1">
        <f t="array" aca="1" ref="BZ29" ca="1">_xlfn.IFNA(MATCH(RAND(), _xlfn.POISSON.DIST({0,1,2,3,4,5,6,7,8,9},$P29, TRUE),1), 0)</f>
        <v>2</v>
      </c>
      <c r="CA29" s="9" cm="1">
        <f t="array" aca="1" ref="CA29" ca="1">_xlfn.IFNA(MATCH(RAND(), _xlfn.POISSON.DIST({0,1,2,3,4,5,6,7,8,9},$P29, TRUE),1), 0)</f>
        <v>2</v>
      </c>
      <c r="CB29" s="9" cm="1">
        <f t="array" aca="1" ref="CB29" ca="1">_xlfn.IFNA(MATCH(RAND(), _xlfn.POISSON.DIST({0,1,2,3,4,5,6,7,8,9},$P29, TRUE),1), 0)</f>
        <v>0</v>
      </c>
      <c r="CC29" s="9" cm="1">
        <f t="array" aca="1" ref="CC29" ca="1">_xlfn.IFNA(MATCH(RAND(), _xlfn.POISSON.DIST({0,1,2,3,4,5,6,7,8,9},$P29, TRUE),1), 0)</f>
        <v>0</v>
      </c>
      <c r="CD29" s="9" cm="1">
        <f t="array" aca="1" ref="CD29" ca="1">_xlfn.IFNA(MATCH(RAND(), _xlfn.POISSON.DIST({0,1,2,3,4,5,6,7,8,9},$P29, TRUE),1), 0)</f>
        <v>3</v>
      </c>
      <c r="CE29" s="9" cm="1">
        <f t="array" aca="1" ref="CE29" ca="1">_xlfn.IFNA(MATCH(RAND(), _xlfn.POISSON.DIST({0,1,2,3,4,5,6,7,8,9},$P29, TRUE),1), 0)</f>
        <v>1</v>
      </c>
      <c r="CF29" s="9" cm="1">
        <f t="array" aca="1" ref="CF29" ca="1">_xlfn.IFNA(MATCH(RAND(), _xlfn.POISSON.DIST({0,1,2,3,4,5,6,7,8,9},$P29, TRUE),1), 0)</f>
        <v>1</v>
      </c>
      <c r="CG29" s="9" cm="1">
        <f t="array" aca="1" ref="CG29" ca="1">_xlfn.IFNA(MATCH(RAND(), _xlfn.POISSON.DIST({0,1,2,3,4,5,6,7,8,9},$P29, TRUE),1), 0)</f>
        <v>3</v>
      </c>
      <c r="CH29" s="9" cm="1">
        <f t="array" aca="1" ref="CH29" ca="1">_xlfn.IFNA(MATCH(RAND(), _xlfn.POISSON.DIST({0,1,2,3,4,5,6,7,8,9},$P29, TRUE),1), 0)</f>
        <v>1</v>
      </c>
      <c r="CI29" s="9" cm="1">
        <f t="array" aca="1" ref="CI29" ca="1">_xlfn.IFNA(MATCH(RAND(), _xlfn.POISSON.DIST({0,1,2,3,4,5,6,7,8,9},$P29, TRUE),1), 0)</f>
        <v>1</v>
      </c>
      <c r="CJ29" s="9" cm="1">
        <f t="array" aca="1" ref="CJ29" ca="1">_xlfn.IFNA(MATCH(RAND(), _xlfn.POISSON.DIST({0,1,2,3,4,5,6,7,8,9},$P29, TRUE),1), 0)</f>
        <v>1</v>
      </c>
      <c r="CK29" s="9" cm="1">
        <f t="array" aca="1" ref="CK29" ca="1">_xlfn.IFNA(MATCH(RAND(), _xlfn.POISSON.DIST({0,1,2,3,4,5,6,7,8,9},$P29, TRUE),1), 0)</f>
        <v>0</v>
      </c>
      <c r="CL29" s="9" cm="1">
        <f t="array" aca="1" ref="CL29" ca="1">_xlfn.IFNA(MATCH(RAND(), _xlfn.POISSON.DIST({0,1,2,3,4,5,6,7,8,9},$P29, TRUE),1), 0)</f>
        <v>4</v>
      </c>
      <c r="CM29" s="9" cm="1">
        <f t="array" aca="1" ref="CM29" ca="1">_xlfn.IFNA(MATCH(RAND(), _xlfn.POISSON.DIST({0,1,2,3,4,5,6,7,8,9},$P29, TRUE),1), 0)</f>
        <v>2</v>
      </c>
      <c r="CN29" s="9" cm="1">
        <f t="array" aca="1" ref="CN29" ca="1">_xlfn.IFNA(MATCH(RAND(), _xlfn.POISSON.DIST({0,1,2,3,4,5,6,7,8,9},$P29, TRUE),1), 0)</f>
        <v>2</v>
      </c>
      <c r="CO29" s="9" cm="1">
        <f t="array" aca="1" ref="CO29" ca="1">_xlfn.IFNA(MATCH(RAND(), _xlfn.POISSON.DIST({0,1,2,3,4,5,6,7,8,9},$P29, TRUE),1), 0)</f>
        <v>2</v>
      </c>
      <c r="CP29" s="9" cm="1">
        <f t="array" aca="1" ref="CP29" ca="1">_xlfn.IFNA(MATCH(RAND(), _xlfn.POISSON.DIST({0,1,2,3,4,5,6,7,8,9},$P29, TRUE),1), 0)</f>
        <v>0</v>
      </c>
      <c r="CQ29" s="9" cm="1">
        <f t="array" aca="1" ref="CQ29" ca="1">_xlfn.IFNA(MATCH(RAND(), _xlfn.POISSON.DIST({0,1,2,3,4,5,6,7,8,9},$P29, TRUE),1), 0)</f>
        <v>0</v>
      </c>
      <c r="CR29" s="9" cm="1">
        <f t="array" aca="1" ref="CR29" ca="1">_xlfn.IFNA(MATCH(RAND(), _xlfn.POISSON.DIST({0,1,2,3,4,5,6,7,8,9},$P29, TRUE),1), 0)</f>
        <v>3</v>
      </c>
      <c r="CS29" s="9" cm="1">
        <f t="array" aca="1" ref="CS29" ca="1">_xlfn.IFNA(MATCH(RAND(), _xlfn.POISSON.DIST({0,1,2,3,4,5,6,7,8,9},$P29, TRUE),1), 0)</f>
        <v>1</v>
      </c>
      <c r="CT29" s="9" cm="1">
        <f t="array" aca="1" ref="CT29" ca="1">_xlfn.IFNA(MATCH(RAND(), _xlfn.POISSON.DIST({0,1,2,3,4,5,6,7,8,9},$P29, TRUE),1), 0)</f>
        <v>0</v>
      </c>
      <c r="CU29" s="9" cm="1">
        <f t="array" aca="1" ref="CU29" ca="1">_xlfn.IFNA(MATCH(RAND(), _xlfn.POISSON.DIST({0,1,2,3,4,5,6,7,8,9},$P29, TRUE),1), 0)</f>
        <v>1</v>
      </c>
      <c r="CV29" s="9" cm="1">
        <f t="array" aca="1" ref="CV29" ca="1">_xlfn.IFNA(MATCH(RAND(), _xlfn.POISSON.DIST({0,1,2,3,4,5,6,7,8,9},$P29, TRUE),1), 0)</f>
        <v>0</v>
      </c>
      <c r="CW29" s="9" cm="1">
        <f t="array" aca="1" ref="CW29" ca="1">_xlfn.IFNA(MATCH(RAND(), _xlfn.POISSON.DIST({0,1,2,3,4,5,6,7,8,9},$P29, TRUE),1), 0)</f>
        <v>0</v>
      </c>
      <c r="CX29" s="9" cm="1">
        <f t="array" aca="1" ref="CX29" ca="1">_xlfn.IFNA(MATCH(RAND(), _xlfn.POISSON.DIST({0,1,2,3,4,5,6,7,8,9},$P29, TRUE),1), 0)</f>
        <v>4</v>
      </c>
      <c r="CY29" s="9" cm="1">
        <f t="array" aca="1" ref="CY29" ca="1">_xlfn.IFNA(MATCH(RAND(), _xlfn.POISSON.DIST({0,1,2,3,4,5,6,7,8,9},$P29, TRUE),1), 0)</f>
        <v>2</v>
      </c>
      <c r="CZ29" s="9" cm="1">
        <f t="array" aca="1" ref="CZ29" ca="1">_xlfn.IFNA(MATCH(RAND(), _xlfn.POISSON.DIST({0,1,2,3,4,5,6,7,8,9},$P29, TRUE),1), 0)</f>
        <v>2</v>
      </c>
      <c r="DA29" s="9" cm="1">
        <f t="array" aca="1" ref="DA29" ca="1">_xlfn.IFNA(MATCH(RAND(), _xlfn.POISSON.DIST({0,1,2,3,4,5,6,7,8,9},$P29, TRUE),1), 0)</f>
        <v>2</v>
      </c>
      <c r="DB29" s="9" cm="1">
        <f t="array" aca="1" ref="DB29" ca="1">_xlfn.IFNA(MATCH(RAND(), _xlfn.POISSON.DIST({0,1,2,3,4,5,6,7,8,9},$P29, TRUE),1), 0)</f>
        <v>0</v>
      </c>
      <c r="DC29" s="9" cm="1">
        <f t="array" aca="1" ref="DC29" ca="1">_xlfn.IFNA(MATCH(RAND(), _xlfn.POISSON.DIST({0,1,2,3,4,5,6,7,8,9},$P29, TRUE),1), 0)</f>
        <v>1</v>
      </c>
      <c r="DD29" s="9" cm="1">
        <f t="array" aca="1" ref="DD29" ca="1">_xlfn.IFNA(MATCH(RAND(), _xlfn.POISSON.DIST({0,1,2,3,4,5,6,7,8,9},$P29, TRUE),1), 0)</f>
        <v>0</v>
      </c>
      <c r="DE29" s="9" cm="1">
        <f t="array" aca="1" ref="DE29" ca="1">_xlfn.IFNA(MATCH(RAND(), _xlfn.POISSON.DIST({0,1,2,3,4,5,6,7,8,9},$P29, TRUE),1), 0)</f>
        <v>1</v>
      </c>
      <c r="DF29" s="9" cm="1">
        <f t="array" aca="1" ref="DF29" ca="1">_xlfn.IFNA(MATCH(RAND(), _xlfn.POISSON.DIST({0,1,2,3,4,5,6,7,8,9},$P29, TRUE),1), 0)</f>
        <v>0</v>
      </c>
      <c r="DG29" s="9" cm="1">
        <f t="array" aca="1" ref="DG29" ca="1">_xlfn.IFNA(MATCH(RAND(), _xlfn.POISSON.DIST({0,1,2,3,4,5,6,7,8,9},$P29, TRUE),1), 0)</f>
        <v>3</v>
      </c>
      <c r="DH29" s="9" cm="1">
        <f t="array" aca="1" ref="DH29" ca="1">_xlfn.IFNA(MATCH(RAND(), _xlfn.POISSON.DIST({0,1,2,3,4,5,6,7,8,9},$P29, TRUE),1), 0)</f>
        <v>0</v>
      </c>
      <c r="DI29" s="9" cm="1">
        <f t="array" aca="1" ref="DI29" ca="1">_xlfn.IFNA(MATCH(RAND(), _xlfn.POISSON.DIST({0,1,2,3,4,5,6,7,8,9},$P29, TRUE),1), 0)</f>
        <v>0</v>
      </c>
      <c r="DJ29" s="9" cm="1">
        <f t="array" aca="1" ref="DJ29" ca="1">_xlfn.IFNA(MATCH(RAND(), _xlfn.POISSON.DIST({0,1,2,3,4,5,6,7,8,9},$P29, TRUE),1), 0)</f>
        <v>0</v>
      </c>
      <c r="DK29" s="9" cm="1">
        <f t="array" aca="1" ref="DK29" ca="1">_xlfn.IFNA(MATCH(RAND(), _xlfn.POISSON.DIST({0,1,2,3,4,5,6,7,8,9},$P29, TRUE),1), 0)</f>
        <v>0</v>
      </c>
      <c r="DL29" s="9" cm="1">
        <f t="array" aca="1" ref="DL29" ca="1">_xlfn.IFNA(MATCH(RAND(), _xlfn.POISSON.DIST({0,1,2,3,4,5,6,7,8,9},$P29, TRUE),1), 0)</f>
        <v>2</v>
      </c>
      <c r="DM29" s="9" cm="1">
        <f t="array" aca="1" ref="DM29" ca="1">_xlfn.IFNA(MATCH(RAND(), _xlfn.POISSON.DIST({0,1,2,3,4,5,6,7,8,9},$P29, TRUE),1), 0)</f>
        <v>0</v>
      </c>
      <c r="DR29" s="2"/>
      <c r="DS29" s="2"/>
      <c r="EE29" s="35"/>
      <c r="EF29" s="35"/>
    </row>
    <row r="30" spans="2:136">
      <c r="B30" s="39"/>
      <c r="C30" s="36" t="s">
        <v>39210</v>
      </c>
      <c r="D30" s="37" t="s">
        <v>271</v>
      </c>
      <c r="E30" s="37" t="s">
        <v>272</v>
      </c>
      <c r="F30" s="38">
        <f ca="1">(AVERAGE(Q30:BN30))*(1+INDEX('Prédictions des phases de group'!$C$4:$O$36, MATCH('Matchs de cette année'!E30,'Prédictions des phases de group'!$D$4:$D$36,0),3))</f>
        <v>1.8</v>
      </c>
      <c r="G30" s="5" t="s">
        <v>273</v>
      </c>
      <c r="H30" s="38">
        <f ca="1">(AVERAGE(BP30:DM30))*(1+INDEX('Prédictions des phases de group'!$C$4:$O$36, MATCH('Matchs de cette année'!G30,'Prédictions des phases de group'!$D$4:$D$36,0),3))</f>
        <v>0.82</v>
      </c>
      <c r="I30" s="37" t="str">
        <f t="shared" ca="1" si="0"/>
        <v>Brésil</v>
      </c>
      <c r="J30" s="66"/>
      <c r="K30" s="67"/>
      <c r="L30" s="37">
        <f t="shared" ca="1" si="1"/>
        <v>1.8</v>
      </c>
      <c r="M30" s="37">
        <f t="shared" ca="1" si="2"/>
        <v>0.82</v>
      </c>
      <c r="N30" s="37" t="str">
        <f t="shared" ca="1" si="3"/>
        <v>Brésil</v>
      </c>
      <c r="O30" s="7">
        <f ca="1">(OFFSET('Annexe 3 – Buts par groupe'!$B$13,(INDEX('Annexe 1 – Données des équipes'!$B$13:$R$114,MATCH(G30,'Annexe 1 – Données des équipes'!$B$13:$B$114,0),4)/10),(INDEX('Annexe 1 – Données des équipes'!$B$13:$R$114,MATCH(E30,'Annexe 1 – Données des équipes'!$B$13:$B$114,0),4)/10)))</f>
        <v>1.5099502487562189</v>
      </c>
      <c r="P30" s="7">
        <f t="array" aca="1" ref="P30" ca="1">OFFSET('Annexe 3 – Buts par groupe'!$B$13,(INDEX('Annexe 1 – Données des équipes'!$B$13:$R$114, MATCH(E30,'Annexe 1 – Données des équipes'!$B$13:$B$114,0),4)/10), (INDEX('Annexe 1 – Données des équipes'!$B$13:$R$114, MATCH(G30, 'Annexe 1 – Données des équipes'!$B$13:$B$114,0),4)/10))</f>
        <v>0.99502487562189057</v>
      </c>
      <c r="Q30" s="9" cm="1">
        <f t="array" aca="1" ref="Q30" ca="1">_xlfn.IFNA(MATCH(RAND(), _xlfn.POISSON.DIST({0,1,2,3,4,5,6,7,8,9},$O30, TRUE),1), 0)</f>
        <v>3</v>
      </c>
      <c r="R30" s="9" cm="1">
        <f t="array" aca="1" ref="R30" ca="1">_xlfn.IFNA(MATCH(RAND(), _xlfn.POISSON.DIST({0,1,2,3,4,5,6,7,8,9},$O30, TRUE),1), 0)</f>
        <v>3</v>
      </c>
      <c r="S30" s="9" cm="1">
        <f t="array" aca="1" ref="S30" ca="1">_xlfn.IFNA(MATCH(RAND(), _xlfn.POISSON.DIST({0,1,2,3,4,5,6,7,8,9},$O30, TRUE),1), 0)</f>
        <v>5</v>
      </c>
      <c r="T30" s="9" cm="1">
        <f t="array" aca="1" ref="T30" ca="1">_xlfn.IFNA(MATCH(RAND(), _xlfn.POISSON.DIST({0,1,2,3,4,5,6,7,8,9},$O30, TRUE),1), 0)</f>
        <v>1</v>
      </c>
      <c r="U30" s="9" cm="1">
        <f t="array" aca="1" ref="U30" ca="1">_xlfn.IFNA(MATCH(RAND(), _xlfn.POISSON.DIST({0,1,2,3,4,5,6,7,8,9},$O30, TRUE),1), 0)</f>
        <v>3</v>
      </c>
      <c r="V30" s="9" cm="1">
        <f t="array" aca="1" ref="V30" ca="1">_xlfn.IFNA(MATCH(RAND(), _xlfn.POISSON.DIST({0,1,2,3,4,5,6,7,8,9},$O30, TRUE),1), 0)</f>
        <v>1</v>
      </c>
      <c r="W30" s="9" cm="1">
        <f t="array" aca="1" ref="W30" ca="1">_xlfn.IFNA(MATCH(RAND(), _xlfn.POISSON.DIST({0,1,2,3,4,5,6,7,8,9},$O30, TRUE),1), 0)</f>
        <v>2</v>
      </c>
      <c r="X30" s="9" cm="1">
        <f t="array" aca="1" ref="X30" ca="1">_xlfn.IFNA(MATCH(RAND(), _xlfn.POISSON.DIST({0,1,2,3,4,5,6,7,8,9},$O30, TRUE),1), 0)</f>
        <v>1</v>
      </c>
      <c r="Y30" s="9" cm="1">
        <f t="array" aca="1" ref="Y30" ca="1">_xlfn.IFNA(MATCH(RAND(), _xlfn.POISSON.DIST({0,1,2,3,4,5,6,7,8,9},$O30, TRUE),1), 0)</f>
        <v>2</v>
      </c>
      <c r="Z30" s="9" cm="1">
        <f t="array" aca="1" ref="Z30" ca="1">_xlfn.IFNA(MATCH(RAND(), _xlfn.POISSON.DIST({0,1,2,3,4,5,6,7,8,9},$O30, TRUE),1), 0)</f>
        <v>0</v>
      </c>
      <c r="AA30" s="9" cm="1">
        <f t="array" aca="1" ref="AA30" ca="1">_xlfn.IFNA(MATCH(RAND(), _xlfn.POISSON.DIST({0,1,2,3,4,5,6,7,8,9},$O30, TRUE),1), 0)</f>
        <v>5</v>
      </c>
      <c r="AB30" s="9" cm="1">
        <f t="array" aca="1" ref="AB30" ca="1">_xlfn.IFNA(MATCH(RAND(), _xlfn.POISSON.DIST({0,1,2,3,4,5,6,7,8,9},$O30, TRUE),1), 0)</f>
        <v>2</v>
      </c>
      <c r="AC30" s="9" cm="1">
        <f t="array" aca="1" ref="AC30" ca="1">_xlfn.IFNA(MATCH(RAND(), _xlfn.POISSON.DIST({0,1,2,3,4,5,6,7,8,9},$O30, TRUE),1), 0)</f>
        <v>3</v>
      </c>
      <c r="AD30" s="9" cm="1">
        <f t="array" aca="1" ref="AD30" ca="1">_xlfn.IFNA(MATCH(RAND(), _xlfn.POISSON.DIST({0,1,2,3,4,5,6,7,8,9},$O30, TRUE),1), 0)</f>
        <v>0</v>
      </c>
      <c r="AE30" s="9" cm="1">
        <f t="array" aca="1" ref="AE30" ca="1">_xlfn.IFNA(MATCH(RAND(), _xlfn.POISSON.DIST({0,1,2,3,4,5,6,7,8,9},$O30, TRUE),1), 0)</f>
        <v>2</v>
      </c>
      <c r="AF30" s="9" cm="1">
        <f t="array" aca="1" ref="AF30" ca="1">_xlfn.IFNA(MATCH(RAND(), _xlfn.POISSON.DIST({0,1,2,3,4,5,6,7,8,9},$O30, TRUE),1), 0)</f>
        <v>1</v>
      </c>
      <c r="AG30" s="9" cm="1">
        <f t="array" aca="1" ref="AG30" ca="1">_xlfn.IFNA(MATCH(RAND(), _xlfn.POISSON.DIST({0,1,2,3,4,5,6,7,8,9},$O30, TRUE),1), 0)</f>
        <v>3</v>
      </c>
      <c r="AH30" s="9" cm="1">
        <f t="array" aca="1" ref="AH30" ca="1">_xlfn.IFNA(MATCH(RAND(), _xlfn.POISSON.DIST({0,1,2,3,4,5,6,7,8,9},$O30, TRUE),1), 0)</f>
        <v>2</v>
      </c>
      <c r="AI30" s="9" cm="1">
        <f t="array" aca="1" ref="AI30" ca="1">_xlfn.IFNA(MATCH(RAND(), _xlfn.POISSON.DIST({0,1,2,3,4,5,6,7,8,9},$O30, TRUE),1), 0)</f>
        <v>3</v>
      </c>
      <c r="AJ30" s="9" cm="1">
        <f t="array" aca="1" ref="AJ30" ca="1">_xlfn.IFNA(MATCH(RAND(), _xlfn.POISSON.DIST({0,1,2,3,4,5,6,7,8,9},$O30, TRUE),1), 0)</f>
        <v>0</v>
      </c>
      <c r="AK30" s="9" cm="1">
        <f t="array" aca="1" ref="AK30" ca="1">_xlfn.IFNA(MATCH(RAND(), _xlfn.POISSON.DIST({0,1,2,3,4,5,6,7,8,9},$O30, TRUE),1), 0)</f>
        <v>1</v>
      </c>
      <c r="AL30" s="9" cm="1">
        <f t="array" aca="1" ref="AL30" ca="1">_xlfn.IFNA(MATCH(RAND(), _xlfn.POISSON.DIST({0,1,2,3,4,5,6,7,8,9},$O30, TRUE),1), 0)</f>
        <v>2</v>
      </c>
      <c r="AM30" s="9" cm="1">
        <f t="array" aca="1" ref="AM30" ca="1">_xlfn.IFNA(MATCH(RAND(), _xlfn.POISSON.DIST({0,1,2,3,4,5,6,7,8,9},$O30, TRUE),1), 0)</f>
        <v>6</v>
      </c>
      <c r="AN30" s="9" cm="1">
        <f t="array" aca="1" ref="AN30" ca="1">_xlfn.IFNA(MATCH(RAND(), _xlfn.POISSON.DIST({0,1,2,3,4,5,6,7,8,9},$O30, TRUE),1), 0)</f>
        <v>1</v>
      </c>
      <c r="AO30" s="9" cm="1">
        <f t="array" aca="1" ref="AO30" ca="1">_xlfn.IFNA(MATCH(RAND(), _xlfn.POISSON.DIST({0,1,2,3,4,5,6,7,8,9},$O30, TRUE),1), 0)</f>
        <v>3</v>
      </c>
      <c r="AP30" s="9" cm="1">
        <f t="array" aca="1" ref="AP30" ca="1">_xlfn.IFNA(MATCH(RAND(), _xlfn.POISSON.DIST({0,1,2,3,4,5,6,7,8,9},$O30, TRUE),1), 0)</f>
        <v>2</v>
      </c>
      <c r="AQ30" s="9" cm="1">
        <f t="array" aca="1" ref="AQ30" ca="1">_xlfn.IFNA(MATCH(RAND(), _xlfn.POISSON.DIST({0,1,2,3,4,5,6,7,8,9},$O30, TRUE),1), 0)</f>
        <v>1</v>
      </c>
      <c r="AR30" s="9" cm="1">
        <f t="array" aca="1" ref="AR30" ca="1">_xlfn.IFNA(MATCH(RAND(), _xlfn.POISSON.DIST({0,1,2,3,4,5,6,7,8,9},$O30, TRUE),1), 0)</f>
        <v>2</v>
      </c>
      <c r="AS30" s="9" cm="1">
        <f t="array" aca="1" ref="AS30" ca="1">_xlfn.IFNA(MATCH(RAND(), _xlfn.POISSON.DIST({0,1,2,3,4,5,6,7,8,9},$O30, TRUE),1), 0)</f>
        <v>3</v>
      </c>
      <c r="AT30" s="9" cm="1">
        <f t="array" aca="1" ref="AT30" ca="1">_xlfn.IFNA(MATCH(RAND(), _xlfn.POISSON.DIST({0,1,2,3,4,5,6,7,8,9},$O30, TRUE),1), 0)</f>
        <v>1</v>
      </c>
      <c r="AU30" s="9" cm="1">
        <f t="array" aca="1" ref="AU30" ca="1">_xlfn.IFNA(MATCH(RAND(), _xlfn.POISSON.DIST({0,1,2,3,4,5,6,7,8,9},$O30, TRUE),1), 0)</f>
        <v>1</v>
      </c>
      <c r="AV30" s="9" cm="1">
        <f t="array" aca="1" ref="AV30" ca="1">_xlfn.IFNA(MATCH(RAND(), _xlfn.POISSON.DIST({0,1,2,3,4,5,6,7,8,9},$O30, TRUE),1), 0)</f>
        <v>1</v>
      </c>
      <c r="AW30" s="9" cm="1">
        <f t="array" aca="1" ref="AW30" ca="1">_xlfn.IFNA(MATCH(RAND(), _xlfn.POISSON.DIST({0,1,2,3,4,5,6,7,8,9},$O30, TRUE),1), 0)</f>
        <v>2</v>
      </c>
      <c r="AX30" s="9" cm="1">
        <f t="array" aca="1" ref="AX30" ca="1">_xlfn.IFNA(MATCH(RAND(), _xlfn.POISSON.DIST({0,1,2,3,4,5,6,7,8,9},$O30, TRUE),1), 0)</f>
        <v>0</v>
      </c>
      <c r="AY30" s="9" cm="1">
        <f t="array" aca="1" ref="AY30" ca="1">_xlfn.IFNA(MATCH(RAND(), _xlfn.POISSON.DIST({0,1,2,3,4,5,6,7,8,9},$O30, TRUE),1), 0)</f>
        <v>1</v>
      </c>
      <c r="AZ30" s="9" cm="1">
        <f t="array" aca="1" ref="AZ30" ca="1">_xlfn.IFNA(MATCH(RAND(), _xlfn.POISSON.DIST({0,1,2,3,4,5,6,7,8,9},$O30, TRUE),1), 0)</f>
        <v>4</v>
      </c>
      <c r="BA30" s="9" cm="1">
        <f t="array" aca="1" ref="BA30" ca="1">_xlfn.IFNA(MATCH(RAND(), _xlfn.POISSON.DIST({0,1,2,3,4,5,6,7,8,9},$O30, TRUE),1), 0)</f>
        <v>0</v>
      </c>
      <c r="BB30" s="9" cm="1">
        <f t="array" aca="1" ref="BB30" ca="1">_xlfn.IFNA(MATCH(RAND(), _xlfn.POISSON.DIST({0,1,2,3,4,5,6,7,8,9},$O30, TRUE),1), 0)</f>
        <v>2</v>
      </c>
      <c r="BC30" s="9" cm="1">
        <f t="array" aca="1" ref="BC30" ca="1">_xlfn.IFNA(MATCH(RAND(), _xlfn.POISSON.DIST({0,1,2,3,4,5,6,7,8,9},$O30, TRUE),1), 0)</f>
        <v>1</v>
      </c>
      <c r="BD30" s="9" cm="1">
        <f t="array" aca="1" ref="BD30" ca="1">_xlfn.IFNA(MATCH(RAND(), _xlfn.POISSON.DIST({0,1,2,3,4,5,6,7,8,9},$O30, TRUE),1), 0)</f>
        <v>1</v>
      </c>
      <c r="BE30" s="9" cm="1">
        <f t="array" aca="1" ref="BE30" ca="1">_xlfn.IFNA(MATCH(RAND(), _xlfn.POISSON.DIST({0,1,2,3,4,5,6,7,8,9},$O30, TRUE),1), 0)</f>
        <v>0</v>
      </c>
      <c r="BF30" s="9" cm="1">
        <f t="array" aca="1" ref="BF30" ca="1">_xlfn.IFNA(MATCH(RAND(), _xlfn.POISSON.DIST({0,1,2,3,4,5,6,7,8,9},$O30, TRUE),1), 0)</f>
        <v>1</v>
      </c>
      <c r="BG30" s="9" cm="1">
        <f t="array" aca="1" ref="BG30" ca="1">_xlfn.IFNA(MATCH(RAND(), _xlfn.POISSON.DIST({0,1,2,3,4,5,6,7,8,9},$O30, TRUE),1), 0)</f>
        <v>1</v>
      </c>
      <c r="BH30" s="9" cm="1">
        <f t="array" aca="1" ref="BH30" ca="1">_xlfn.IFNA(MATCH(RAND(), _xlfn.POISSON.DIST({0,1,2,3,4,5,6,7,8,9},$O30, TRUE),1), 0)</f>
        <v>2</v>
      </c>
      <c r="BI30" s="9" cm="1">
        <f t="array" aca="1" ref="BI30" ca="1">_xlfn.IFNA(MATCH(RAND(), _xlfn.POISSON.DIST({0,1,2,3,4,5,6,7,8,9},$O30, TRUE),1), 0)</f>
        <v>2</v>
      </c>
      <c r="BJ30" s="9" cm="1">
        <f t="array" aca="1" ref="BJ30" ca="1">_xlfn.IFNA(MATCH(RAND(), _xlfn.POISSON.DIST({0,1,2,3,4,5,6,7,8,9},$O30, TRUE),1), 0)</f>
        <v>3</v>
      </c>
      <c r="BK30" s="9" cm="1">
        <f t="array" aca="1" ref="BK30" ca="1">_xlfn.IFNA(MATCH(RAND(), _xlfn.POISSON.DIST({0,1,2,3,4,5,6,7,8,9},$O30, TRUE),1), 0)</f>
        <v>2</v>
      </c>
      <c r="BL30" s="9" cm="1">
        <f t="array" aca="1" ref="BL30" ca="1">_xlfn.IFNA(MATCH(RAND(), _xlfn.POISSON.DIST({0,1,2,3,4,5,6,7,8,9},$O30, TRUE),1), 0)</f>
        <v>1</v>
      </c>
      <c r="BM30" s="9" cm="1">
        <f t="array" aca="1" ref="BM30" ca="1">_xlfn.IFNA(MATCH(RAND(), _xlfn.POISSON.DIST({0,1,2,3,4,5,6,7,8,9},$O30, TRUE),1), 0)</f>
        <v>1</v>
      </c>
      <c r="BN30" s="9" cm="1">
        <f t="array" aca="1" ref="BN30" ca="1">_xlfn.IFNA(MATCH(RAND(), _xlfn.POISSON.DIST({0,1,2,3,4,5,6,7,8,9},$O30, TRUE),1), 0)</f>
        <v>0</v>
      </c>
      <c r="BP30" s="9" cm="1">
        <f t="array" aca="1" ref="BP30" ca="1">_xlfn.IFNA(MATCH(RAND(), _xlfn.POISSON.DIST({0,1,2,3,4,5,6,7,8,9},$P30, TRUE),1), 0)</f>
        <v>1</v>
      </c>
      <c r="BQ30" s="9" cm="1">
        <f t="array" aca="1" ref="BQ30" ca="1">_xlfn.IFNA(MATCH(RAND(), _xlfn.POISSON.DIST({0,1,2,3,4,5,6,7,8,9},$P30, TRUE),1), 0)</f>
        <v>0</v>
      </c>
      <c r="BR30" s="9" cm="1">
        <f t="array" aca="1" ref="BR30" ca="1">_xlfn.IFNA(MATCH(RAND(), _xlfn.POISSON.DIST({0,1,2,3,4,5,6,7,8,9},$P30, TRUE),1), 0)</f>
        <v>3</v>
      </c>
      <c r="BS30" s="9" cm="1">
        <f t="array" aca="1" ref="BS30" ca="1">_xlfn.IFNA(MATCH(RAND(), _xlfn.POISSON.DIST({0,1,2,3,4,5,6,7,8,9},$P30, TRUE),1), 0)</f>
        <v>3</v>
      </c>
      <c r="BT30" s="9" cm="1">
        <f t="array" aca="1" ref="BT30" ca="1">_xlfn.IFNA(MATCH(RAND(), _xlfn.POISSON.DIST({0,1,2,3,4,5,6,7,8,9},$P30, TRUE),1), 0)</f>
        <v>1</v>
      </c>
      <c r="BU30" s="9" cm="1">
        <f t="array" aca="1" ref="BU30" ca="1">_xlfn.IFNA(MATCH(RAND(), _xlfn.POISSON.DIST({0,1,2,3,4,5,6,7,8,9},$P30, TRUE),1), 0)</f>
        <v>1</v>
      </c>
      <c r="BV30" s="9" cm="1">
        <f t="array" aca="1" ref="BV30" ca="1">_xlfn.IFNA(MATCH(RAND(), _xlfn.POISSON.DIST({0,1,2,3,4,5,6,7,8,9},$P30, TRUE),1), 0)</f>
        <v>1</v>
      </c>
      <c r="BW30" s="9" cm="1">
        <f t="array" aca="1" ref="BW30" ca="1">_xlfn.IFNA(MATCH(RAND(), _xlfn.POISSON.DIST({0,1,2,3,4,5,6,7,8,9},$P30, TRUE),1), 0)</f>
        <v>1</v>
      </c>
      <c r="BX30" s="9" cm="1">
        <f t="array" aca="1" ref="BX30" ca="1">_xlfn.IFNA(MATCH(RAND(), _xlfn.POISSON.DIST({0,1,2,3,4,5,6,7,8,9},$P30, TRUE),1), 0)</f>
        <v>1</v>
      </c>
      <c r="BY30" s="9" cm="1">
        <f t="array" aca="1" ref="BY30" ca="1">_xlfn.IFNA(MATCH(RAND(), _xlfn.POISSON.DIST({0,1,2,3,4,5,6,7,8,9},$P30, TRUE),1), 0)</f>
        <v>0</v>
      </c>
      <c r="BZ30" s="9" cm="1">
        <f t="array" aca="1" ref="BZ30" ca="1">_xlfn.IFNA(MATCH(RAND(), _xlfn.POISSON.DIST({0,1,2,3,4,5,6,7,8,9},$P30, TRUE),1), 0)</f>
        <v>3</v>
      </c>
      <c r="CA30" s="9" cm="1">
        <f t="array" aca="1" ref="CA30" ca="1">_xlfn.IFNA(MATCH(RAND(), _xlfn.POISSON.DIST({0,1,2,3,4,5,6,7,8,9},$P30, TRUE),1), 0)</f>
        <v>2</v>
      </c>
      <c r="CB30" s="9" cm="1">
        <f t="array" aca="1" ref="CB30" ca="1">_xlfn.IFNA(MATCH(RAND(), _xlfn.POISSON.DIST({0,1,2,3,4,5,6,7,8,9},$P30, TRUE),1), 0)</f>
        <v>0</v>
      </c>
      <c r="CC30" s="9" cm="1">
        <f t="array" aca="1" ref="CC30" ca="1">_xlfn.IFNA(MATCH(RAND(), _xlfn.POISSON.DIST({0,1,2,3,4,5,6,7,8,9},$P30, TRUE),1), 0)</f>
        <v>1</v>
      </c>
      <c r="CD30" s="9" cm="1">
        <f t="array" aca="1" ref="CD30" ca="1">_xlfn.IFNA(MATCH(RAND(), _xlfn.POISSON.DIST({0,1,2,3,4,5,6,7,8,9},$P30, TRUE),1), 0)</f>
        <v>1</v>
      </c>
      <c r="CE30" s="9" cm="1">
        <f t="array" aca="1" ref="CE30" ca="1">_xlfn.IFNA(MATCH(RAND(), _xlfn.POISSON.DIST({0,1,2,3,4,5,6,7,8,9},$P30, TRUE),1), 0)</f>
        <v>1</v>
      </c>
      <c r="CF30" s="9" cm="1">
        <f t="array" aca="1" ref="CF30" ca="1">_xlfn.IFNA(MATCH(RAND(), _xlfn.POISSON.DIST({0,1,2,3,4,5,6,7,8,9},$P30, TRUE),1), 0)</f>
        <v>0</v>
      </c>
      <c r="CG30" s="9" cm="1">
        <f t="array" aca="1" ref="CG30" ca="1">_xlfn.IFNA(MATCH(RAND(), _xlfn.POISSON.DIST({0,1,2,3,4,5,6,7,8,9},$P30, TRUE),1), 0)</f>
        <v>0</v>
      </c>
      <c r="CH30" s="9" cm="1">
        <f t="array" aca="1" ref="CH30" ca="1">_xlfn.IFNA(MATCH(RAND(), _xlfn.POISSON.DIST({0,1,2,3,4,5,6,7,8,9},$P30, TRUE),1), 0)</f>
        <v>0</v>
      </c>
      <c r="CI30" s="9" cm="1">
        <f t="array" aca="1" ref="CI30" ca="1">_xlfn.IFNA(MATCH(RAND(), _xlfn.POISSON.DIST({0,1,2,3,4,5,6,7,8,9},$P30, TRUE),1), 0)</f>
        <v>1</v>
      </c>
      <c r="CJ30" s="9" cm="1">
        <f t="array" aca="1" ref="CJ30" ca="1">_xlfn.IFNA(MATCH(RAND(), _xlfn.POISSON.DIST({0,1,2,3,4,5,6,7,8,9},$P30, TRUE),1), 0)</f>
        <v>0</v>
      </c>
      <c r="CK30" s="9" cm="1">
        <f t="array" aca="1" ref="CK30" ca="1">_xlfn.IFNA(MATCH(RAND(), _xlfn.POISSON.DIST({0,1,2,3,4,5,6,7,8,9},$P30, TRUE),1), 0)</f>
        <v>0</v>
      </c>
      <c r="CL30" s="9" cm="1">
        <f t="array" aca="1" ref="CL30" ca="1">_xlfn.IFNA(MATCH(RAND(), _xlfn.POISSON.DIST({0,1,2,3,4,5,6,7,8,9},$P30, TRUE),1), 0)</f>
        <v>0</v>
      </c>
      <c r="CM30" s="9" cm="1">
        <f t="array" aca="1" ref="CM30" ca="1">_xlfn.IFNA(MATCH(RAND(), _xlfn.POISSON.DIST({0,1,2,3,4,5,6,7,8,9},$P30, TRUE),1), 0)</f>
        <v>1</v>
      </c>
      <c r="CN30" s="9" cm="1">
        <f t="array" aca="1" ref="CN30" ca="1">_xlfn.IFNA(MATCH(RAND(), _xlfn.POISSON.DIST({0,1,2,3,4,5,6,7,8,9},$P30, TRUE),1), 0)</f>
        <v>0</v>
      </c>
      <c r="CO30" s="9" cm="1">
        <f t="array" aca="1" ref="CO30" ca="1">_xlfn.IFNA(MATCH(RAND(), _xlfn.POISSON.DIST({0,1,2,3,4,5,6,7,8,9},$P30, TRUE),1), 0)</f>
        <v>0</v>
      </c>
      <c r="CP30" s="9" cm="1">
        <f t="array" aca="1" ref="CP30" ca="1">_xlfn.IFNA(MATCH(RAND(), _xlfn.POISSON.DIST({0,1,2,3,4,5,6,7,8,9},$P30, TRUE),1), 0)</f>
        <v>1</v>
      </c>
      <c r="CQ30" s="9" cm="1">
        <f t="array" aca="1" ref="CQ30" ca="1">_xlfn.IFNA(MATCH(RAND(), _xlfn.POISSON.DIST({0,1,2,3,4,5,6,7,8,9},$P30, TRUE),1), 0)</f>
        <v>2</v>
      </c>
      <c r="CR30" s="9" cm="1">
        <f t="array" aca="1" ref="CR30" ca="1">_xlfn.IFNA(MATCH(RAND(), _xlfn.POISSON.DIST({0,1,2,3,4,5,6,7,8,9},$P30, TRUE),1), 0)</f>
        <v>1</v>
      </c>
      <c r="CS30" s="9" cm="1">
        <f t="array" aca="1" ref="CS30" ca="1">_xlfn.IFNA(MATCH(RAND(), _xlfn.POISSON.DIST({0,1,2,3,4,5,6,7,8,9},$P30, TRUE),1), 0)</f>
        <v>0</v>
      </c>
      <c r="CT30" s="9" cm="1">
        <f t="array" aca="1" ref="CT30" ca="1">_xlfn.IFNA(MATCH(RAND(), _xlfn.POISSON.DIST({0,1,2,3,4,5,6,7,8,9},$P30, TRUE),1), 0)</f>
        <v>1</v>
      </c>
      <c r="CU30" s="9" cm="1">
        <f t="array" aca="1" ref="CU30" ca="1">_xlfn.IFNA(MATCH(RAND(), _xlfn.POISSON.DIST({0,1,2,3,4,5,6,7,8,9},$P30, TRUE),1), 0)</f>
        <v>0</v>
      </c>
      <c r="CV30" s="9" cm="1">
        <f t="array" aca="1" ref="CV30" ca="1">_xlfn.IFNA(MATCH(RAND(), _xlfn.POISSON.DIST({0,1,2,3,4,5,6,7,8,9},$P30, TRUE),1), 0)</f>
        <v>1</v>
      </c>
      <c r="CW30" s="9" cm="1">
        <f t="array" aca="1" ref="CW30" ca="1">_xlfn.IFNA(MATCH(RAND(), _xlfn.POISSON.DIST({0,1,2,3,4,5,6,7,8,9},$P30, TRUE),1), 0)</f>
        <v>2</v>
      </c>
      <c r="CX30" s="9" cm="1">
        <f t="array" aca="1" ref="CX30" ca="1">_xlfn.IFNA(MATCH(RAND(), _xlfn.POISSON.DIST({0,1,2,3,4,5,6,7,8,9},$P30, TRUE),1), 0)</f>
        <v>3</v>
      </c>
      <c r="CY30" s="9" cm="1">
        <f t="array" aca="1" ref="CY30" ca="1">_xlfn.IFNA(MATCH(RAND(), _xlfn.POISSON.DIST({0,1,2,3,4,5,6,7,8,9},$P30, TRUE),1), 0)</f>
        <v>0</v>
      </c>
      <c r="CZ30" s="9" cm="1">
        <f t="array" aca="1" ref="CZ30" ca="1">_xlfn.IFNA(MATCH(RAND(), _xlfn.POISSON.DIST({0,1,2,3,4,5,6,7,8,9},$P30, TRUE),1), 0)</f>
        <v>0</v>
      </c>
      <c r="DA30" s="9" cm="1">
        <f t="array" aca="1" ref="DA30" ca="1">_xlfn.IFNA(MATCH(RAND(), _xlfn.POISSON.DIST({0,1,2,3,4,5,6,7,8,9},$P30, TRUE),1), 0)</f>
        <v>0</v>
      </c>
      <c r="DB30" s="9" cm="1">
        <f t="array" aca="1" ref="DB30" ca="1">_xlfn.IFNA(MATCH(RAND(), _xlfn.POISSON.DIST({0,1,2,3,4,5,6,7,8,9},$P30, TRUE),1), 0)</f>
        <v>0</v>
      </c>
      <c r="DC30" s="9" cm="1">
        <f t="array" aca="1" ref="DC30" ca="1">_xlfn.IFNA(MATCH(RAND(), _xlfn.POISSON.DIST({0,1,2,3,4,5,6,7,8,9},$P30, TRUE),1), 0)</f>
        <v>0</v>
      </c>
      <c r="DD30" s="9" cm="1">
        <f t="array" aca="1" ref="DD30" ca="1">_xlfn.IFNA(MATCH(RAND(), _xlfn.POISSON.DIST({0,1,2,3,4,5,6,7,8,9},$P30, TRUE),1), 0)</f>
        <v>1</v>
      </c>
      <c r="DE30" s="9" cm="1">
        <f t="array" aca="1" ref="DE30" ca="1">_xlfn.IFNA(MATCH(RAND(), _xlfn.POISSON.DIST({0,1,2,3,4,5,6,7,8,9},$P30, TRUE),1), 0)</f>
        <v>2</v>
      </c>
      <c r="DF30" s="9" cm="1">
        <f t="array" aca="1" ref="DF30" ca="1">_xlfn.IFNA(MATCH(RAND(), _xlfn.POISSON.DIST({0,1,2,3,4,5,6,7,8,9},$P30, TRUE),1), 0)</f>
        <v>0</v>
      </c>
      <c r="DG30" s="9" cm="1">
        <f t="array" aca="1" ref="DG30" ca="1">_xlfn.IFNA(MATCH(RAND(), _xlfn.POISSON.DIST({0,1,2,3,4,5,6,7,8,9},$P30, TRUE),1), 0)</f>
        <v>1</v>
      </c>
      <c r="DH30" s="9" cm="1">
        <f t="array" aca="1" ref="DH30" ca="1">_xlfn.IFNA(MATCH(RAND(), _xlfn.POISSON.DIST({0,1,2,3,4,5,6,7,8,9},$P30, TRUE),1), 0)</f>
        <v>0</v>
      </c>
      <c r="DI30" s="9" cm="1">
        <f t="array" aca="1" ref="DI30" ca="1">_xlfn.IFNA(MATCH(RAND(), _xlfn.POISSON.DIST({0,1,2,3,4,5,6,7,8,9},$P30, TRUE),1), 0)</f>
        <v>1</v>
      </c>
      <c r="DJ30" s="9" cm="1">
        <f t="array" aca="1" ref="DJ30" ca="1">_xlfn.IFNA(MATCH(RAND(), _xlfn.POISSON.DIST({0,1,2,3,4,5,6,7,8,9},$P30, TRUE),1), 0)</f>
        <v>1</v>
      </c>
      <c r="DK30" s="9" cm="1">
        <f t="array" aca="1" ref="DK30" ca="1">_xlfn.IFNA(MATCH(RAND(), _xlfn.POISSON.DIST({0,1,2,3,4,5,6,7,8,9},$P30, TRUE),1), 0)</f>
        <v>2</v>
      </c>
      <c r="DL30" s="9" cm="1">
        <f t="array" aca="1" ref="DL30" ca="1">_xlfn.IFNA(MATCH(RAND(), _xlfn.POISSON.DIST({0,1,2,3,4,5,6,7,8,9},$P30, TRUE),1), 0)</f>
        <v>0</v>
      </c>
      <c r="DM30" s="9" cm="1">
        <f t="array" aca="1" ref="DM30" ca="1">_xlfn.IFNA(MATCH(RAND(), _xlfn.POISSON.DIST({0,1,2,3,4,5,6,7,8,9},$P30, TRUE),1), 0)</f>
        <v>0</v>
      </c>
      <c r="DR30" s="2"/>
      <c r="DS30" s="2"/>
      <c r="EE30" s="35"/>
      <c r="EF30" s="35"/>
    </row>
    <row r="31" spans="2:136">
      <c r="B31" s="39"/>
      <c r="C31" s="36" t="s">
        <v>39210</v>
      </c>
      <c r="D31" s="37" t="s">
        <v>274</v>
      </c>
      <c r="E31" s="37" t="s">
        <v>275</v>
      </c>
      <c r="F31" s="38">
        <f ca="1">(AVERAGE(Q31:BN31))*(1+INDEX('Prédictions des phases de group'!$C$4:$O$36, MATCH('Matchs de cette année'!E31,'Prédictions des phases de group'!$D$4:$D$36,0),3))</f>
        <v>0.96</v>
      </c>
      <c r="G31" s="5" t="s">
        <v>276</v>
      </c>
      <c r="H31" s="38">
        <f ca="1">(AVERAGE(BP31:DM31))*(1+INDEX('Prédictions des phases de group'!$C$4:$O$36, MATCH('Matchs de cette année'!G31,'Prédictions des phases de group'!$D$4:$D$36,0),3))</f>
        <v>1.1599999999999999</v>
      </c>
      <c r="I31" s="37" t="str">
        <f t="shared" ca="1" si="0"/>
        <v>Suisse</v>
      </c>
      <c r="J31" s="66"/>
      <c r="K31" s="67"/>
      <c r="L31" s="37">
        <f t="shared" ca="1" si="1"/>
        <v>0.96</v>
      </c>
      <c r="M31" s="37">
        <f t="shared" ca="1" si="2"/>
        <v>1.1599999999999999</v>
      </c>
      <c r="N31" s="37" t="str">
        <f t="shared" ca="1" si="3"/>
        <v>Suisse</v>
      </c>
      <c r="O31" s="7">
        <f ca="1">(OFFSET('Annexe 3 – Buts par groupe'!$B$13,(INDEX('Annexe 1 – Données des équipes'!$B$13:$R$114,MATCH(G31,'Annexe 1 – Données des équipes'!$B$13:$B$114,0),4)/10),(INDEX('Annexe 1 – Données des équipes'!$B$13:$R$114,MATCH(E31,'Annexe 1 – Données des équipes'!$B$13:$B$114,0),4)/10)))</f>
        <v>1.0329218106995885</v>
      </c>
      <c r="P31" s="7">
        <f t="array" aca="1" ref="P31" ca="1">OFFSET('Annexe 3 – Buts par groupe'!$B$13,(INDEX('Annexe 1 – Données des équipes'!$B$13:$R$114, MATCH(E31,'Annexe 1 – Données des équipes'!$B$13:$B$114,0),4)/10), (INDEX('Annexe 1 – Données des équipes'!$B$13:$R$114, MATCH(G31, 'Annexe 1 – Données des équipes'!$B$13:$B$114,0),4)/10))</f>
        <v>1.2345679012345678</v>
      </c>
      <c r="Q31" s="9" cm="1">
        <f t="array" aca="1" ref="Q31" ca="1">_xlfn.IFNA(MATCH(RAND(), _xlfn.POISSON.DIST({0,1,2,3,4,5,6,7,8,9},$O31, TRUE),1), 0)</f>
        <v>0</v>
      </c>
      <c r="R31" s="9" cm="1">
        <f t="array" aca="1" ref="R31" ca="1">_xlfn.IFNA(MATCH(RAND(), _xlfn.POISSON.DIST({0,1,2,3,4,5,6,7,8,9},$O31, TRUE),1), 0)</f>
        <v>0</v>
      </c>
      <c r="S31" s="9" cm="1">
        <f t="array" aca="1" ref="S31" ca="1">_xlfn.IFNA(MATCH(RAND(), _xlfn.POISSON.DIST({0,1,2,3,4,5,6,7,8,9},$O31, TRUE),1), 0)</f>
        <v>1</v>
      </c>
      <c r="T31" s="9" cm="1">
        <f t="array" aca="1" ref="T31" ca="1">_xlfn.IFNA(MATCH(RAND(), _xlfn.POISSON.DIST({0,1,2,3,4,5,6,7,8,9},$O31, TRUE),1), 0)</f>
        <v>0</v>
      </c>
      <c r="U31" s="9" cm="1">
        <f t="array" aca="1" ref="U31" ca="1">_xlfn.IFNA(MATCH(RAND(), _xlfn.POISSON.DIST({0,1,2,3,4,5,6,7,8,9},$O31, TRUE),1), 0)</f>
        <v>2</v>
      </c>
      <c r="V31" s="9" cm="1">
        <f t="array" aca="1" ref="V31" ca="1">_xlfn.IFNA(MATCH(RAND(), _xlfn.POISSON.DIST({0,1,2,3,4,5,6,7,8,9},$O31, TRUE),1), 0)</f>
        <v>0</v>
      </c>
      <c r="W31" s="9" cm="1">
        <f t="array" aca="1" ref="W31" ca="1">_xlfn.IFNA(MATCH(RAND(), _xlfn.POISSON.DIST({0,1,2,3,4,5,6,7,8,9},$O31, TRUE),1), 0)</f>
        <v>2</v>
      </c>
      <c r="X31" s="9" cm="1">
        <f t="array" aca="1" ref="X31" ca="1">_xlfn.IFNA(MATCH(RAND(), _xlfn.POISSON.DIST({0,1,2,3,4,5,6,7,8,9},$O31, TRUE),1), 0)</f>
        <v>1</v>
      </c>
      <c r="Y31" s="9" cm="1">
        <f t="array" aca="1" ref="Y31" ca="1">_xlfn.IFNA(MATCH(RAND(), _xlfn.POISSON.DIST({0,1,2,3,4,5,6,7,8,9},$O31, TRUE),1), 0)</f>
        <v>1</v>
      </c>
      <c r="Z31" s="9" cm="1">
        <f t="array" aca="1" ref="Z31" ca="1">_xlfn.IFNA(MATCH(RAND(), _xlfn.POISSON.DIST({0,1,2,3,4,5,6,7,8,9},$O31, TRUE),1), 0)</f>
        <v>2</v>
      </c>
      <c r="AA31" s="9" cm="1">
        <f t="array" aca="1" ref="AA31" ca="1">_xlfn.IFNA(MATCH(RAND(), _xlfn.POISSON.DIST({0,1,2,3,4,5,6,7,8,9},$O31, TRUE),1), 0)</f>
        <v>1</v>
      </c>
      <c r="AB31" s="9" cm="1">
        <f t="array" aca="1" ref="AB31" ca="1">_xlfn.IFNA(MATCH(RAND(), _xlfn.POISSON.DIST({0,1,2,3,4,5,6,7,8,9},$O31, TRUE),1), 0)</f>
        <v>0</v>
      </c>
      <c r="AC31" s="9" cm="1">
        <f t="array" aca="1" ref="AC31" ca="1">_xlfn.IFNA(MATCH(RAND(), _xlfn.POISSON.DIST({0,1,2,3,4,5,6,7,8,9},$O31, TRUE),1), 0)</f>
        <v>2</v>
      </c>
      <c r="AD31" s="9" cm="1">
        <f t="array" aca="1" ref="AD31" ca="1">_xlfn.IFNA(MATCH(RAND(), _xlfn.POISSON.DIST({0,1,2,3,4,5,6,7,8,9},$O31, TRUE),1), 0)</f>
        <v>1</v>
      </c>
      <c r="AE31" s="9" cm="1">
        <f t="array" aca="1" ref="AE31" ca="1">_xlfn.IFNA(MATCH(RAND(), _xlfn.POISSON.DIST({0,1,2,3,4,5,6,7,8,9},$O31, TRUE),1), 0)</f>
        <v>1</v>
      </c>
      <c r="AF31" s="9" cm="1">
        <f t="array" aca="1" ref="AF31" ca="1">_xlfn.IFNA(MATCH(RAND(), _xlfn.POISSON.DIST({0,1,2,3,4,5,6,7,8,9},$O31, TRUE),1), 0)</f>
        <v>0</v>
      </c>
      <c r="AG31" s="9" cm="1">
        <f t="array" aca="1" ref="AG31" ca="1">_xlfn.IFNA(MATCH(RAND(), _xlfn.POISSON.DIST({0,1,2,3,4,5,6,7,8,9},$O31, TRUE),1), 0)</f>
        <v>0</v>
      </c>
      <c r="AH31" s="9" cm="1">
        <f t="array" aca="1" ref="AH31" ca="1">_xlfn.IFNA(MATCH(RAND(), _xlfn.POISSON.DIST({0,1,2,3,4,5,6,7,8,9},$O31, TRUE),1), 0)</f>
        <v>0</v>
      </c>
      <c r="AI31" s="9" cm="1">
        <f t="array" aca="1" ref="AI31" ca="1">_xlfn.IFNA(MATCH(RAND(), _xlfn.POISSON.DIST({0,1,2,3,4,5,6,7,8,9},$O31, TRUE),1), 0)</f>
        <v>0</v>
      </c>
      <c r="AJ31" s="9" cm="1">
        <f t="array" aca="1" ref="AJ31" ca="1">_xlfn.IFNA(MATCH(RAND(), _xlfn.POISSON.DIST({0,1,2,3,4,5,6,7,8,9},$O31, TRUE),1), 0)</f>
        <v>1</v>
      </c>
      <c r="AK31" s="9" cm="1">
        <f t="array" aca="1" ref="AK31" ca="1">_xlfn.IFNA(MATCH(RAND(), _xlfn.POISSON.DIST({0,1,2,3,4,5,6,7,8,9},$O31, TRUE),1), 0)</f>
        <v>1</v>
      </c>
      <c r="AL31" s="9" cm="1">
        <f t="array" aca="1" ref="AL31" ca="1">_xlfn.IFNA(MATCH(RAND(), _xlfn.POISSON.DIST({0,1,2,3,4,5,6,7,8,9},$O31, TRUE),1), 0)</f>
        <v>0</v>
      </c>
      <c r="AM31" s="9" cm="1">
        <f t="array" aca="1" ref="AM31" ca="1">_xlfn.IFNA(MATCH(RAND(), _xlfn.POISSON.DIST({0,1,2,3,4,5,6,7,8,9},$O31, TRUE),1), 0)</f>
        <v>1</v>
      </c>
      <c r="AN31" s="9" cm="1">
        <f t="array" aca="1" ref="AN31" ca="1">_xlfn.IFNA(MATCH(RAND(), _xlfn.POISSON.DIST({0,1,2,3,4,5,6,7,8,9},$O31, TRUE),1), 0)</f>
        <v>2</v>
      </c>
      <c r="AO31" s="9" cm="1">
        <f t="array" aca="1" ref="AO31" ca="1">_xlfn.IFNA(MATCH(RAND(), _xlfn.POISSON.DIST({0,1,2,3,4,5,6,7,8,9},$O31, TRUE),1), 0)</f>
        <v>0</v>
      </c>
      <c r="AP31" s="9" cm="1">
        <f t="array" aca="1" ref="AP31" ca="1">_xlfn.IFNA(MATCH(RAND(), _xlfn.POISSON.DIST({0,1,2,3,4,5,6,7,8,9},$O31, TRUE),1), 0)</f>
        <v>3</v>
      </c>
      <c r="AQ31" s="9" cm="1">
        <f t="array" aca="1" ref="AQ31" ca="1">_xlfn.IFNA(MATCH(RAND(), _xlfn.POISSON.DIST({0,1,2,3,4,5,6,7,8,9},$O31, TRUE),1), 0)</f>
        <v>1</v>
      </c>
      <c r="AR31" s="9" cm="1">
        <f t="array" aca="1" ref="AR31" ca="1">_xlfn.IFNA(MATCH(RAND(), _xlfn.POISSON.DIST({0,1,2,3,4,5,6,7,8,9},$O31, TRUE),1), 0)</f>
        <v>2</v>
      </c>
      <c r="AS31" s="9" cm="1">
        <f t="array" aca="1" ref="AS31" ca="1">_xlfn.IFNA(MATCH(RAND(), _xlfn.POISSON.DIST({0,1,2,3,4,5,6,7,8,9},$O31, TRUE),1), 0)</f>
        <v>1</v>
      </c>
      <c r="AT31" s="9" cm="1">
        <f t="array" aca="1" ref="AT31" ca="1">_xlfn.IFNA(MATCH(RAND(), _xlfn.POISSON.DIST({0,1,2,3,4,5,6,7,8,9},$O31, TRUE),1), 0)</f>
        <v>1</v>
      </c>
      <c r="AU31" s="9" cm="1">
        <f t="array" aca="1" ref="AU31" ca="1">_xlfn.IFNA(MATCH(RAND(), _xlfn.POISSON.DIST({0,1,2,3,4,5,6,7,8,9},$O31, TRUE),1), 0)</f>
        <v>1</v>
      </c>
      <c r="AV31" s="9" cm="1">
        <f t="array" aca="1" ref="AV31" ca="1">_xlfn.IFNA(MATCH(RAND(), _xlfn.POISSON.DIST({0,1,2,3,4,5,6,7,8,9},$O31, TRUE),1), 0)</f>
        <v>0</v>
      </c>
      <c r="AW31" s="9" cm="1">
        <f t="array" aca="1" ref="AW31" ca="1">_xlfn.IFNA(MATCH(RAND(), _xlfn.POISSON.DIST({0,1,2,3,4,5,6,7,8,9},$O31, TRUE),1), 0)</f>
        <v>3</v>
      </c>
      <c r="AX31" s="9" cm="1">
        <f t="array" aca="1" ref="AX31" ca="1">_xlfn.IFNA(MATCH(RAND(), _xlfn.POISSON.DIST({0,1,2,3,4,5,6,7,8,9},$O31, TRUE),1), 0)</f>
        <v>0</v>
      </c>
      <c r="AY31" s="9" cm="1">
        <f t="array" aca="1" ref="AY31" ca="1">_xlfn.IFNA(MATCH(RAND(), _xlfn.POISSON.DIST({0,1,2,3,4,5,6,7,8,9},$O31, TRUE),1), 0)</f>
        <v>2</v>
      </c>
      <c r="AZ31" s="9" cm="1">
        <f t="array" aca="1" ref="AZ31" ca="1">_xlfn.IFNA(MATCH(RAND(), _xlfn.POISSON.DIST({0,1,2,3,4,5,6,7,8,9},$O31, TRUE),1), 0)</f>
        <v>2</v>
      </c>
      <c r="BA31" s="9" cm="1">
        <f t="array" aca="1" ref="BA31" ca="1">_xlfn.IFNA(MATCH(RAND(), _xlfn.POISSON.DIST({0,1,2,3,4,5,6,7,8,9},$O31, TRUE),1), 0)</f>
        <v>1</v>
      </c>
      <c r="BB31" s="9" cm="1">
        <f t="array" aca="1" ref="BB31" ca="1">_xlfn.IFNA(MATCH(RAND(), _xlfn.POISSON.DIST({0,1,2,3,4,5,6,7,8,9},$O31, TRUE),1), 0)</f>
        <v>0</v>
      </c>
      <c r="BC31" s="9" cm="1">
        <f t="array" aca="1" ref="BC31" ca="1">_xlfn.IFNA(MATCH(RAND(), _xlfn.POISSON.DIST({0,1,2,3,4,5,6,7,8,9},$O31, TRUE),1), 0)</f>
        <v>1</v>
      </c>
      <c r="BD31" s="9" cm="1">
        <f t="array" aca="1" ref="BD31" ca="1">_xlfn.IFNA(MATCH(RAND(), _xlfn.POISSON.DIST({0,1,2,3,4,5,6,7,8,9},$O31, TRUE),1), 0)</f>
        <v>0</v>
      </c>
      <c r="BE31" s="9" cm="1">
        <f t="array" aca="1" ref="BE31" ca="1">_xlfn.IFNA(MATCH(RAND(), _xlfn.POISSON.DIST({0,1,2,3,4,5,6,7,8,9},$O31, TRUE),1), 0)</f>
        <v>2</v>
      </c>
      <c r="BF31" s="9" cm="1">
        <f t="array" aca="1" ref="BF31" ca="1">_xlfn.IFNA(MATCH(RAND(), _xlfn.POISSON.DIST({0,1,2,3,4,5,6,7,8,9},$O31, TRUE),1), 0)</f>
        <v>2</v>
      </c>
      <c r="BG31" s="9" cm="1">
        <f t="array" aca="1" ref="BG31" ca="1">_xlfn.IFNA(MATCH(RAND(), _xlfn.POISSON.DIST({0,1,2,3,4,5,6,7,8,9},$O31, TRUE),1), 0)</f>
        <v>0</v>
      </c>
      <c r="BH31" s="9" cm="1">
        <f t="array" aca="1" ref="BH31" ca="1">_xlfn.IFNA(MATCH(RAND(), _xlfn.POISSON.DIST({0,1,2,3,4,5,6,7,8,9},$O31, TRUE),1), 0)</f>
        <v>0</v>
      </c>
      <c r="BI31" s="9" cm="1">
        <f t="array" aca="1" ref="BI31" ca="1">_xlfn.IFNA(MATCH(RAND(), _xlfn.POISSON.DIST({0,1,2,3,4,5,6,7,8,9},$O31, TRUE),1), 0)</f>
        <v>1</v>
      </c>
      <c r="BJ31" s="9" cm="1">
        <f t="array" aca="1" ref="BJ31" ca="1">_xlfn.IFNA(MATCH(RAND(), _xlfn.POISSON.DIST({0,1,2,3,4,5,6,7,8,9},$O31, TRUE),1), 0)</f>
        <v>1</v>
      </c>
      <c r="BK31" s="9" cm="1">
        <f t="array" aca="1" ref="BK31" ca="1">_xlfn.IFNA(MATCH(RAND(), _xlfn.POISSON.DIST({0,1,2,3,4,5,6,7,8,9},$O31, TRUE),1), 0)</f>
        <v>1</v>
      </c>
      <c r="BL31" s="9" cm="1">
        <f t="array" aca="1" ref="BL31" ca="1">_xlfn.IFNA(MATCH(RAND(), _xlfn.POISSON.DIST({0,1,2,3,4,5,6,7,8,9},$O31, TRUE),1), 0)</f>
        <v>0</v>
      </c>
      <c r="BM31" s="9" cm="1">
        <f t="array" aca="1" ref="BM31" ca="1">_xlfn.IFNA(MATCH(RAND(), _xlfn.POISSON.DIST({0,1,2,3,4,5,6,7,8,9},$O31, TRUE),1), 0)</f>
        <v>2</v>
      </c>
      <c r="BN31" s="9" cm="1">
        <f t="array" aca="1" ref="BN31" ca="1">_xlfn.IFNA(MATCH(RAND(), _xlfn.POISSON.DIST({0,1,2,3,4,5,6,7,8,9},$O31, TRUE),1), 0)</f>
        <v>2</v>
      </c>
      <c r="BP31" s="9" cm="1">
        <f t="array" aca="1" ref="BP31" ca="1">_xlfn.IFNA(MATCH(RAND(), _xlfn.POISSON.DIST({0,1,2,3,4,5,6,7,8,9},$P31, TRUE),1), 0)</f>
        <v>1</v>
      </c>
      <c r="BQ31" s="9" cm="1">
        <f t="array" aca="1" ref="BQ31" ca="1">_xlfn.IFNA(MATCH(RAND(), _xlfn.POISSON.DIST({0,1,2,3,4,5,6,7,8,9},$P31, TRUE),1), 0)</f>
        <v>1</v>
      </c>
      <c r="BR31" s="9" cm="1">
        <f t="array" aca="1" ref="BR31" ca="1">_xlfn.IFNA(MATCH(RAND(), _xlfn.POISSON.DIST({0,1,2,3,4,5,6,7,8,9},$P31, TRUE),1), 0)</f>
        <v>2</v>
      </c>
      <c r="BS31" s="9" cm="1">
        <f t="array" aca="1" ref="BS31" ca="1">_xlfn.IFNA(MATCH(RAND(), _xlfn.POISSON.DIST({0,1,2,3,4,5,6,7,8,9},$P31, TRUE),1), 0)</f>
        <v>1</v>
      </c>
      <c r="BT31" s="9" cm="1">
        <f t="array" aca="1" ref="BT31" ca="1">_xlfn.IFNA(MATCH(RAND(), _xlfn.POISSON.DIST({0,1,2,3,4,5,6,7,8,9},$P31, TRUE),1), 0)</f>
        <v>0</v>
      </c>
      <c r="BU31" s="9" cm="1">
        <f t="array" aca="1" ref="BU31" ca="1">_xlfn.IFNA(MATCH(RAND(), _xlfn.POISSON.DIST({0,1,2,3,4,5,6,7,8,9},$P31, TRUE),1), 0)</f>
        <v>1</v>
      </c>
      <c r="BV31" s="9" cm="1">
        <f t="array" aca="1" ref="BV31" ca="1">_xlfn.IFNA(MATCH(RAND(), _xlfn.POISSON.DIST({0,1,2,3,4,5,6,7,8,9},$P31, TRUE),1), 0)</f>
        <v>0</v>
      </c>
      <c r="BW31" s="9" cm="1">
        <f t="array" aca="1" ref="BW31" ca="1">_xlfn.IFNA(MATCH(RAND(), _xlfn.POISSON.DIST({0,1,2,3,4,5,6,7,8,9},$P31, TRUE),1), 0)</f>
        <v>2</v>
      </c>
      <c r="BX31" s="9" cm="1">
        <f t="array" aca="1" ref="BX31" ca="1">_xlfn.IFNA(MATCH(RAND(), _xlfn.POISSON.DIST({0,1,2,3,4,5,6,7,8,9},$P31, TRUE),1), 0)</f>
        <v>1</v>
      </c>
      <c r="BY31" s="9" cm="1">
        <f t="array" aca="1" ref="BY31" ca="1">_xlfn.IFNA(MATCH(RAND(), _xlfn.POISSON.DIST({0,1,2,3,4,5,6,7,8,9},$P31, TRUE),1), 0)</f>
        <v>0</v>
      </c>
      <c r="BZ31" s="9" cm="1">
        <f t="array" aca="1" ref="BZ31" ca="1">_xlfn.IFNA(MATCH(RAND(), _xlfn.POISSON.DIST({0,1,2,3,4,5,6,7,8,9},$P31, TRUE),1), 0)</f>
        <v>1</v>
      </c>
      <c r="CA31" s="9" cm="1">
        <f t="array" aca="1" ref="CA31" ca="1">_xlfn.IFNA(MATCH(RAND(), _xlfn.POISSON.DIST({0,1,2,3,4,5,6,7,8,9},$P31, TRUE),1), 0)</f>
        <v>0</v>
      </c>
      <c r="CB31" s="9" cm="1">
        <f t="array" aca="1" ref="CB31" ca="1">_xlfn.IFNA(MATCH(RAND(), _xlfn.POISSON.DIST({0,1,2,3,4,5,6,7,8,9},$P31, TRUE),1), 0)</f>
        <v>0</v>
      </c>
      <c r="CC31" s="9" cm="1">
        <f t="array" aca="1" ref="CC31" ca="1">_xlfn.IFNA(MATCH(RAND(), _xlfn.POISSON.DIST({0,1,2,3,4,5,6,7,8,9},$P31, TRUE),1), 0)</f>
        <v>0</v>
      </c>
      <c r="CD31" s="9" cm="1">
        <f t="array" aca="1" ref="CD31" ca="1">_xlfn.IFNA(MATCH(RAND(), _xlfn.POISSON.DIST({0,1,2,3,4,5,6,7,8,9},$P31, TRUE),1), 0)</f>
        <v>4</v>
      </c>
      <c r="CE31" s="9" cm="1">
        <f t="array" aca="1" ref="CE31" ca="1">_xlfn.IFNA(MATCH(RAND(), _xlfn.POISSON.DIST({0,1,2,3,4,5,6,7,8,9},$P31, TRUE),1), 0)</f>
        <v>3</v>
      </c>
      <c r="CF31" s="9" cm="1">
        <f t="array" aca="1" ref="CF31" ca="1">_xlfn.IFNA(MATCH(RAND(), _xlfn.POISSON.DIST({0,1,2,3,4,5,6,7,8,9},$P31, TRUE),1), 0)</f>
        <v>1</v>
      </c>
      <c r="CG31" s="9" cm="1">
        <f t="array" aca="1" ref="CG31" ca="1">_xlfn.IFNA(MATCH(RAND(), _xlfn.POISSON.DIST({0,1,2,3,4,5,6,7,8,9},$P31, TRUE),1), 0)</f>
        <v>0</v>
      </c>
      <c r="CH31" s="9" cm="1">
        <f t="array" aca="1" ref="CH31" ca="1">_xlfn.IFNA(MATCH(RAND(), _xlfn.POISSON.DIST({0,1,2,3,4,5,6,7,8,9},$P31, TRUE),1), 0)</f>
        <v>1</v>
      </c>
      <c r="CI31" s="9" cm="1">
        <f t="array" aca="1" ref="CI31" ca="1">_xlfn.IFNA(MATCH(RAND(), _xlfn.POISSON.DIST({0,1,2,3,4,5,6,7,8,9},$P31, TRUE),1), 0)</f>
        <v>1</v>
      </c>
      <c r="CJ31" s="9" cm="1">
        <f t="array" aca="1" ref="CJ31" ca="1">_xlfn.IFNA(MATCH(RAND(), _xlfn.POISSON.DIST({0,1,2,3,4,5,6,7,8,9},$P31, TRUE),1), 0)</f>
        <v>4</v>
      </c>
      <c r="CK31" s="9" cm="1">
        <f t="array" aca="1" ref="CK31" ca="1">_xlfn.IFNA(MATCH(RAND(), _xlfn.POISSON.DIST({0,1,2,3,4,5,6,7,8,9},$P31, TRUE),1), 0)</f>
        <v>2</v>
      </c>
      <c r="CL31" s="9" cm="1">
        <f t="array" aca="1" ref="CL31" ca="1">_xlfn.IFNA(MATCH(RAND(), _xlfn.POISSON.DIST({0,1,2,3,4,5,6,7,8,9},$P31, TRUE),1), 0)</f>
        <v>1</v>
      </c>
      <c r="CM31" s="9" cm="1">
        <f t="array" aca="1" ref="CM31" ca="1">_xlfn.IFNA(MATCH(RAND(), _xlfn.POISSON.DIST({0,1,2,3,4,5,6,7,8,9},$P31, TRUE),1), 0)</f>
        <v>0</v>
      </c>
      <c r="CN31" s="9" cm="1">
        <f t="array" aca="1" ref="CN31" ca="1">_xlfn.IFNA(MATCH(RAND(), _xlfn.POISSON.DIST({0,1,2,3,4,5,6,7,8,9},$P31, TRUE),1), 0)</f>
        <v>0</v>
      </c>
      <c r="CO31" s="9" cm="1">
        <f t="array" aca="1" ref="CO31" ca="1">_xlfn.IFNA(MATCH(RAND(), _xlfn.POISSON.DIST({0,1,2,3,4,5,6,7,8,9},$P31, TRUE),1), 0)</f>
        <v>1</v>
      </c>
      <c r="CP31" s="9" cm="1">
        <f t="array" aca="1" ref="CP31" ca="1">_xlfn.IFNA(MATCH(RAND(), _xlfn.POISSON.DIST({0,1,2,3,4,5,6,7,8,9},$P31, TRUE),1), 0)</f>
        <v>0</v>
      </c>
      <c r="CQ31" s="9" cm="1">
        <f t="array" aca="1" ref="CQ31" ca="1">_xlfn.IFNA(MATCH(RAND(), _xlfn.POISSON.DIST({0,1,2,3,4,5,6,7,8,9},$P31, TRUE),1), 0)</f>
        <v>4</v>
      </c>
      <c r="CR31" s="9" cm="1">
        <f t="array" aca="1" ref="CR31" ca="1">_xlfn.IFNA(MATCH(RAND(), _xlfn.POISSON.DIST({0,1,2,3,4,5,6,7,8,9},$P31, TRUE),1), 0)</f>
        <v>3</v>
      </c>
      <c r="CS31" s="9" cm="1">
        <f t="array" aca="1" ref="CS31" ca="1">_xlfn.IFNA(MATCH(RAND(), _xlfn.POISSON.DIST({0,1,2,3,4,5,6,7,8,9},$P31, TRUE),1), 0)</f>
        <v>3</v>
      </c>
      <c r="CT31" s="9" cm="1">
        <f t="array" aca="1" ref="CT31" ca="1">_xlfn.IFNA(MATCH(RAND(), _xlfn.POISSON.DIST({0,1,2,3,4,5,6,7,8,9},$P31, TRUE),1), 0)</f>
        <v>1</v>
      </c>
      <c r="CU31" s="9" cm="1">
        <f t="array" aca="1" ref="CU31" ca="1">_xlfn.IFNA(MATCH(RAND(), _xlfn.POISSON.DIST({0,1,2,3,4,5,6,7,8,9},$P31, TRUE),1), 0)</f>
        <v>1</v>
      </c>
      <c r="CV31" s="9" cm="1">
        <f t="array" aca="1" ref="CV31" ca="1">_xlfn.IFNA(MATCH(RAND(), _xlfn.POISSON.DIST({0,1,2,3,4,5,6,7,8,9},$P31, TRUE),1), 0)</f>
        <v>1</v>
      </c>
      <c r="CW31" s="9" cm="1">
        <f t="array" aca="1" ref="CW31" ca="1">_xlfn.IFNA(MATCH(RAND(), _xlfn.POISSON.DIST({0,1,2,3,4,5,6,7,8,9},$P31, TRUE),1), 0)</f>
        <v>1</v>
      </c>
      <c r="CX31" s="9" cm="1">
        <f t="array" aca="1" ref="CX31" ca="1">_xlfn.IFNA(MATCH(RAND(), _xlfn.POISSON.DIST({0,1,2,3,4,5,6,7,8,9},$P31, TRUE),1), 0)</f>
        <v>0</v>
      </c>
      <c r="CY31" s="9" cm="1">
        <f t="array" aca="1" ref="CY31" ca="1">_xlfn.IFNA(MATCH(RAND(), _xlfn.POISSON.DIST({0,1,2,3,4,5,6,7,8,9},$P31, TRUE),1), 0)</f>
        <v>0</v>
      </c>
      <c r="CZ31" s="9" cm="1">
        <f t="array" aca="1" ref="CZ31" ca="1">_xlfn.IFNA(MATCH(RAND(), _xlfn.POISSON.DIST({0,1,2,3,4,5,6,7,8,9},$P31, TRUE),1), 0)</f>
        <v>0</v>
      </c>
      <c r="DA31" s="9" cm="1">
        <f t="array" aca="1" ref="DA31" ca="1">_xlfn.IFNA(MATCH(RAND(), _xlfn.POISSON.DIST({0,1,2,3,4,5,6,7,8,9},$P31, TRUE),1), 0)</f>
        <v>2</v>
      </c>
      <c r="DB31" s="9" cm="1">
        <f t="array" aca="1" ref="DB31" ca="1">_xlfn.IFNA(MATCH(RAND(), _xlfn.POISSON.DIST({0,1,2,3,4,5,6,7,8,9},$P31, TRUE),1), 0)</f>
        <v>4</v>
      </c>
      <c r="DC31" s="9" cm="1">
        <f t="array" aca="1" ref="DC31" ca="1">_xlfn.IFNA(MATCH(RAND(), _xlfn.POISSON.DIST({0,1,2,3,4,5,6,7,8,9},$P31, TRUE),1), 0)</f>
        <v>0</v>
      </c>
      <c r="DD31" s="9" cm="1">
        <f t="array" aca="1" ref="DD31" ca="1">_xlfn.IFNA(MATCH(RAND(), _xlfn.POISSON.DIST({0,1,2,3,4,5,6,7,8,9},$P31, TRUE),1), 0)</f>
        <v>0</v>
      </c>
      <c r="DE31" s="9" cm="1">
        <f t="array" aca="1" ref="DE31" ca="1">_xlfn.IFNA(MATCH(RAND(), _xlfn.POISSON.DIST({0,1,2,3,4,5,6,7,8,9},$P31, TRUE),1), 0)</f>
        <v>1</v>
      </c>
      <c r="DF31" s="9" cm="1">
        <f t="array" aca="1" ref="DF31" ca="1">_xlfn.IFNA(MATCH(RAND(), _xlfn.POISSON.DIST({0,1,2,3,4,5,6,7,8,9},$P31, TRUE),1), 0)</f>
        <v>1</v>
      </c>
      <c r="DG31" s="9" cm="1">
        <f t="array" aca="1" ref="DG31" ca="1">_xlfn.IFNA(MATCH(RAND(), _xlfn.POISSON.DIST({0,1,2,3,4,5,6,7,8,9},$P31, TRUE),1), 0)</f>
        <v>2</v>
      </c>
      <c r="DH31" s="9" cm="1">
        <f t="array" aca="1" ref="DH31" ca="1">_xlfn.IFNA(MATCH(RAND(), _xlfn.POISSON.DIST({0,1,2,3,4,5,6,7,8,9},$P31, TRUE),1), 0)</f>
        <v>0</v>
      </c>
      <c r="DI31" s="9" cm="1">
        <f t="array" aca="1" ref="DI31" ca="1">_xlfn.IFNA(MATCH(RAND(), _xlfn.POISSON.DIST({0,1,2,3,4,5,6,7,8,9},$P31, TRUE),1), 0)</f>
        <v>1</v>
      </c>
      <c r="DJ31" s="9" cm="1">
        <f t="array" aca="1" ref="DJ31" ca="1">_xlfn.IFNA(MATCH(RAND(), _xlfn.POISSON.DIST({0,1,2,3,4,5,6,7,8,9},$P31, TRUE),1), 0)</f>
        <v>1</v>
      </c>
      <c r="DK31" s="9" cm="1">
        <f t="array" aca="1" ref="DK31" ca="1">_xlfn.IFNA(MATCH(RAND(), _xlfn.POISSON.DIST({0,1,2,3,4,5,6,7,8,9},$P31, TRUE),1), 0)</f>
        <v>0</v>
      </c>
      <c r="DL31" s="9" cm="1">
        <f t="array" aca="1" ref="DL31" ca="1">_xlfn.IFNA(MATCH(RAND(), _xlfn.POISSON.DIST({0,1,2,3,4,5,6,7,8,9},$P31, TRUE),1), 0)</f>
        <v>3</v>
      </c>
      <c r="DM31" s="9" cm="1">
        <f t="array" aca="1" ref="DM31" ca="1">_xlfn.IFNA(MATCH(RAND(), _xlfn.POISSON.DIST({0,1,2,3,4,5,6,7,8,9},$P31, TRUE),1), 0)</f>
        <v>1</v>
      </c>
      <c r="DR31" s="2"/>
      <c r="DS31" s="2"/>
      <c r="EE31" s="35"/>
      <c r="EF31" s="35"/>
    </row>
    <row r="32" spans="2:136">
      <c r="B32" s="39"/>
      <c r="C32" s="36" t="s">
        <v>39211</v>
      </c>
      <c r="D32" s="34" t="s">
        <v>277</v>
      </c>
      <c r="E32" s="37" t="s">
        <v>278</v>
      </c>
      <c r="F32" s="38">
        <f ca="1">(AVERAGE(Q32:BN32))*(1+INDEX('Prédictions des phases de group'!$C$4:$O$36, MATCH('Matchs de cette année'!E32,'Prédictions des phases de group'!$D$4:$D$36,0),3))</f>
        <v>1.84</v>
      </c>
      <c r="G32" s="5" t="s">
        <v>279</v>
      </c>
      <c r="H32" s="38">
        <f ca="1">(AVERAGE(BP32:DM32))*(1+INDEX('Prédictions des phases de group'!$C$4:$O$36, MATCH('Matchs de cette année'!G32,'Prédictions des phases de group'!$D$4:$D$36,0),3))</f>
        <v>1.1599999999999999</v>
      </c>
      <c r="I32" s="37" t="str">
        <f t="shared" ca="1" si="0"/>
        <v>Allemagne</v>
      </c>
      <c r="J32" s="66"/>
      <c r="K32" s="67"/>
      <c r="L32" s="37">
        <f t="shared" ca="1" si="1"/>
        <v>1.84</v>
      </c>
      <c r="M32" s="37">
        <f t="shared" ca="1" si="2"/>
        <v>1.1599999999999999</v>
      </c>
      <c r="N32" s="37" t="str">
        <f t="shared" ca="1" si="3"/>
        <v>Allemagne</v>
      </c>
      <c r="O32" s="7">
        <f ca="1">(OFFSET('Annexe 3 – Buts par groupe'!$B$13,(INDEX('Annexe 1 – Données des équipes'!$B$13:$R$114,MATCH(G32,'Annexe 1 – Données des équipes'!$B$13:$B$114,0),4)/10),(INDEX('Annexe 1 – Données des équipes'!$B$13:$R$114,MATCH(E32,'Annexe 1 – Données des équipes'!$B$13:$B$114,0),4)/10)))</f>
        <v>1.525229357798165</v>
      </c>
      <c r="P32" s="7">
        <f t="array" aca="1" ref="P32" ca="1">OFFSET('Annexe 3 – Buts par groupe'!$B$13,(INDEX('Annexe 1 – Données des équipes'!$B$13:$R$114, MATCH(E32,'Annexe 1 – Données des équipes'!$B$13:$B$114,0),4)/10), (INDEX('Annexe 1 – Données des équipes'!$B$13:$R$114, MATCH(G32, 'Annexe 1 – Données des équipes'!$B$13:$B$114,0),4)/10))</f>
        <v>0.97935779816513757</v>
      </c>
      <c r="Q32" s="9" cm="1">
        <f t="array" aca="1" ref="Q32" ca="1">_xlfn.IFNA(MATCH(RAND(), _xlfn.POISSON.DIST({0,1,2,3,4,5,6,7,8,9},$O32, TRUE),1), 0)</f>
        <v>1</v>
      </c>
      <c r="R32" s="9" cm="1">
        <f t="array" aca="1" ref="R32" ca="1">_xlfn.IFNA(MATCH(RAND(), _xlfn.POISSON.DIST({0,1,2,3,4,5,6,7,8,9},$O32, TRUE),1), 0)</f>
        <v>1</v>
      </c>
      <c r="S32" s="9" cm="1">
        <f t="array" aca="1" ref="S32" ca="1">_xlfn.IFNA(MATCH(RAND(), _xlfn.POISSON.DIST({0,1,2,3,4,5,6,7,8,9},$O32, TRUE),1), 0)</f>
        <v>1</v>
      </c>
      <c r="T32" s="9" cm="1">
        <f t="array" aca="1" ref="T32" ca="1">_xlfn.IFNA(MATCH(RAND(), _xlfn.POISSON.DIST({0,1,2,3,4,5,6,7,8,9},$O32, TRUE),1), 0)</f>
        <v>1</v>
      </c>
      <c r="U32" s="9" cm="1">
        <f t="array" aca="1" ref="U32" ca="1">_xlfn.IFNA(MATCH(RAND(), _xlfn.POISSON.DIST({0,1,2,3,4,5,6,7,8,9},$O32, TRUE),1), 0)</f>
        <v>2</v>
      </c>
      <c r="V32" s="9" cm="1">
        <f t="array" aca="1" ref="V32" ca="1">_xlfn.IFNA(MATCH(RAND(), _xlfn.POISSON.DIST({0,1,2,3,4,5,6,7,8,9},$O32, TRUE),1), 0)</f>
        <v>2</v>
      </c>
      <c r="W32" s="9" cm="1">
        <f t="array" aca="1" ref="W32" ca="1">_xlfn.IFNA(MATCH(RAND(), _xlfn.POISSON.DIST({0,1,2,3,4,5,6,7,8,9},$O32, TRUE),1), 0)</f>
        <v>3</v>
      </c>
      <c r="X32" s="9" cm="1">
        <f t="array" aca="1" ref="X32" ca="1">_xlfn.IFNA(MATCH(RAND(), _xlfn.POISSON.DIST({0,1,2,3,4,5,6,7,8,9},$O32, TRUE),1), 0)</f>
        <v>3</v>
      </c>
      <c r="Y32" s="9" cm="1">
        <f t="array" aca="1" ref="Y32" ca="1">_xlfn.IFNA(MATCH(RAND(), _xlfn.POISSON.DIST({0,1,2,3,4,5,6,7,8,9},$O32, TRUE),1), 0)</f>
        <v>2</v>
      </c>
      <c r="Z32" s="9" cm="1">
        <f t="array" aca="1" ref="Z32" ca="1">_xlfn.IFNA(MATCH(RAND(), _xlfn.POISSON.DIST({0,1,2,3,4,5,6,7,8,9},$O32, TRUE),1), 0)</f>
        <v>4</v>
      </c>
      <c r="AA32" s="9" cm="1">
        <f t="array" aca="1" ref="AA32" ca="1">_xlfn.IFNA(MATCH(RAND(), _xlfn.POISSON.DIST({0,1,2,3,4,5,6,7,8,9},$O32, TRUE),1), 0)</f>
        <v>0</v>
      </c>
      <c r="AB32" s="9" cm="1">
        <f t="array" aca="1" ref="AB32" ca="1">_xlfn.IFNA(MATCH(RAND(), _xlfn.POISSON.DIST({0,1,2,3,4,5,6,7,8,9},$O32, TRUE),1), 0)</f>
        <v>3</v>
      </c>
      <c r="AC32" s="9" cm="1">
        <f t="array" aca="1" ref="AC32" ca="1">_xlfn.IFNA(MATCH(RAND(), _xlfn.POISSON.DIST({0,1,2,3,4,5,6,7,8,9},$O32, TRUE),1), 0)</f>
        <v>1</v>
      </c>
      <c r="AD32" s="9" cm="1">
        <f t="array" aca="1" ref="AD32" ca="1">_xlfn.IFNA(MATCH(RAND(), _xlfn.POISSON.DIST({0,1,2,3,4,5,6,7,8,9},$O32, TRUE),1), 0)</f>
        <v>1</v>
      </c>
      <c r="AE32" s="9" cm="1">
        <f t="array" aca="1" ref="AE32" ca="1">_xlfn.IFNA(MATCH(RAND(), _xlfn.POISSON.DIST({0,1,2,3,4,5,6,7,8,9},$O32, TRUE),1), 0)</f>
        <v>2</v>
      </c>
      <c r="AF32" s="9" cm="1">
        <f t="array" aca="1" ref="AF32" ca="1">_xlfn.IFNA(MATCH(RAND(), _xlfn.POISSON.DIST({0,1,2,3,4,5,6,7,8,9},$O32, TRUE),1), 0)</f>
        <v>1</v>
      </c>
      <c r="AG32" s="9" cm="1">
        <f t="array" aca="1" ref="AG32" ca="1">_xlfn.IFNA(MATCH(RAND(), _xlfn.POISSON.DIST({0,1,2,3,4,5,6,7,8,9},$O32, TRUE),1), 0)</f>
        <v>3</v>
      </c>
      <c r="AH32" s="9" cm="1">
        <f t="array" aca="1" ref="AH32" ca="1">_xlfn.IFNA(MATCH(RAND(), _xlfn.POISSON.DIST({0,1,2,3,4,5,6,7,8,9},$O32, TRUE),1), 0)</f>
        <v>2</v>
      </c>
      <c r="AI32" s="9" cm="1">
        <f t="array" aca="1" ref="AI32" ca="1">_xlfn.IFNA(MATCH(RAND(), _xlfn.POISSON.DIST({0,1,2,3,4,5,6,7,8,9},$O32, TRUE),1), 0)</f>
        <v>1</v>
      </c>
      <c r="AJ32" s="9" cm="1">
        <f t="array" aca="1" ref="AJ32" ca="1">_xlfn.IFNA(MATCH(RAND(), _xlfn.POISSON.DIST({0,1,2,3,4,5,6,7,8,9},$O32, TRUE),1), 0)</f>
        <v>0</v>
      </c>
      <c r="AK32" s="9" cm="1">
        <f t="array" aca="1" ref="AK32" ca="1">_xlfn.IFNA(MATCH(RAND(), _xlfn.POISSON.DIST({0,1,2,3,4,5,6,7,8,9},$O32, TRUE),1), 0)</f>
        <v>1</v>
      </c>
      <c r="AL32" s="9" cm="1">
        <f t="array" aca="1" ref="AL32" ca="1">_xlfn.IFNA(MATCH(RAND(), _xlfn.POISSON.DIST({0,1,2,3,4,5,6,7,8,9},$O32, TRUE),1), 0)</f>
        <v>1</v>
      </c>
      <c r="AM32" s="9" cm="1">
        <f t="array" aca="1" ref="AM32" ca="1">_xlfn.IFNA(MATCH(RAND(), _xlfn.POISSON.DIST({0,1,2,3,4,5,6,7,8,9},$O32, TRUE),1), 0)</f>
        <v>3</v>
      </c>
      <c r="AN32" s="9" cm="1">
        <f t="array" aca="1" ref="AN32" ca="1">_xlfn.IFNA(MATCH(RAND(), _xlfn.POISSON.DIST({0,1,2,3,4,5,6,7,8,9},$O32, TRUE),1), 0)</f>
        <v>0</v>
      </c>
      <c r="AO32" s="9" cm="1">
        <f t="array" aca="1" ref="AO32" ca="1">_xlfn.IFNA(MATCH(RAND(), _xlfn.POISSON.DIST({0,1,2,3,4,5,6,7,8,9},$O32, TRUE),1), 0)</f>
        <v>2</v>
      </c>
      <c r="AP32" s="9" cm="1">
        <f t="array" aca="1" ref="AP32" ca="1">_xlfn.IFNA(MATCH(RAND(), _xlfn.POISSON.DIST({0,1,2,3,4,5,6,7,8,9},$O32, TRUE),1), 0)</f>
        <v>1</v>
      </c>
      <c r="AQ32" s="9" cm="1">
        <f t="array" aca="1" ref="AQ32" ca="1">_xlfn.IFNA(MATCH(RAND(), _xlfn.POISSON.DIST({0,1,2,3,4,5,6,7,8,9},$O32, TRUE),1), 0)</f>
        <v>0</v>
      </c>
      <c r="AR32" s="9" cm="1">
        <f t="array" aca="1" ref="AR32" ca="1">_xlfn.IFNA(MATCH(RAND(), _xlfn.POISSON.DIST({0,1,2,3,4,5,6,7,8,9},$O32, TRUE),1), 0)</f>
        <v>1</v>
      </c>
      <c r="AS32" s="9" cm="1">
        <f t="array" aca="1" ref="AS32" ca="1">_xlfn.IFNA(MATCH(RAND(), _xlfn.POISSON.DIST({0,1,2,3,4,5,6,7,8,9},$O32, TRUE),1), 0)</f>
        <v>5</v>
      </c>
      <c r="AT32" s="9" cm="1">
        <f t="array" aca="1" ref="AT32" ca="1">_xlfn.IFNA(MATCH(RAND(), _xlfn.POISSON.DIST({0,1,2,3,4,5,6,7,8,9},$O32, TRUE),1), 0)</f>
        <v>3</v>
      </c>
      <c r="AU32" s="9" cm="1">
        <f t="array" aca="1" ref="AU32" ca="1">_xlfn.IFNA(MATCH(RAND(), _xlfn.POISSON.DIST({0,1,2,3,4,5,6,7,8,9},$O32, TRUE),1), 0)</f>
        <v>3</v>
      </c>
      <c r="AV32" s="9" cm="1">
        <f t="array" aca="1" ref="AV32" ca="1">_xlfn.IFNA(MATCH(RAND(), _xlfn.POISSON.DIST({0,1,2,3,4,5,6,7,8,9},$O32, TRUE),1), 0)</f>
        <v>1</v>
      </c>
      <c r="AW32" s="9" cm="1">
        <f t="array" aca="1" ref="AW32" ca="1">_xlfn.IFNA(MATCH(RAND(), _xlfn.POISSON.DIST({0,1,2,3,4,5,6,7,8,9},$O32, TRUE),1), 0)</f>
        <v>2</v>
      </c>
      <c r="AX32" s="9" cm="1">
        <f t="array" aca="1" ref="AX32" ca="1">_xlfn.IFNA(MATCH(RAND(), _xlfn.POISSON.DIST({0,1,2,3,4,5,6,7,8,9},$O32, TRUE),1), 0)</f>
        <v>3</v>
      </c>
      <c r="AY32" s="9" cm="1">
        <f t="array" aca="1" ref="AY32" ca="1">_xlfn.IFNA(MATCH(RAND(), _xlfn.POISSON.DIST({0,1,2,3,4,5,6,7,8,9},$O32, TRUE),1), 0)</f>
        <v>3</v>
      </c>
      <c r="AZ32" s="9" cm="1">
        <f t="array" aca="1" ref="AZ32" ca="1">_xlfn.IFNA(MATCH(RAND(), _xlfn.POISSON.DIST({0,1,2,3,4,5,6,7,8,9},$O32, TRUE),1), 0)</f>
        <v>1</v>
      </c>
      <c r="BA32" s="9" cm="1">
        <f t="array" aca="1" ref="BA32" ca="1">_xlfn.IFNA(MATCH(RAND(), _xlfn.POISSON.DIST({0,1,2,3,4,5,6,7,8,9},$O32, TRUE),1), 0)</f>
        <v>0</v>
      </c>
      <c r="BB32" s="9" cm="1">
        <f t="array" aca="1" ref="BB32" ca="1">_xlfn.IFNA(MATCH(RAND(), _xlfn.POISSON.DIST({0,1,2,3,4,5,6,7,8,9},$O32, TRUE),1), 0)</f>
        <v>5</v>
      </c>
      <c r="BC32" s="9" cm="1">
        <f t="array" aca="1" ref="BC32" ca="1">_xlfn.IFNA(MATCH(RAND(), _xlfn.POISSON.DIST({0,1,2,3,4,5,6,7,8,9},$O32, TRUE),1), 0)</f>
        <v>1</v>
      </c>
      <c r="BD32" s="9" cm="1">
        <f t="array" aca="1" ref="BD32" ca="1">_xlfn.IFNA(MATCH(RAND(), _xlfn.POISSON.DIST({0,1,2,3,4,5,6,7,8,9},$O32, TRUE),1), 0)</f>
        <v>2</v>
      </c>
      <c r="BE32" s="9" cm="1">
        <f t="array" aca="1" ref="BE32" ca="1">_xlfn.IFNA(MATCH(RAND(), _xlfn.POISSON.DIST({0,1,2,3,4,5,6,7,8,9},$O32, TRUE),1), 0)</f>
        <v>2</v>
      </c>
      <c r="BF32" s="9" cm="1">
        <f t="array" aca="1" ref="BF32" ca="1">_xlfn.IFNA(MATCH(RAND(), _xlfn.POISSON.DIST({0,1,2,3,4,5,6,7,8,9},$O32, TRUE),1), 0)</f>
        <v>1</v>
      </c>
      <c r="BG32" s="9" cm="1">
        <f t="array" aca="1" ref="BG32" ca="1">_xlfn.IFNA(MATCH(RAND(), _xlfn.POISSON.DIST({0,1,2,3,4,5,6,7,8,9},$O32, TRUE),1), 0)</f>
        <v>1</v>
      </c>
      <c r="BH32" s="9" cm="1">
        <f t="array" aca="1" ref="BH32" ca="1">_xlfn.IFNA(MATCH(RAND(), _xlfn.POISSON.DIST({0,1,2,3,4,5,6,7,8,9},$O32, TRUE),1), 0)</f>
        <v>2</v>
      </c>
      <c r="BI32" s="9" cm="1">
        <f t="array" aca="1" ref="BI32" ca="1">_xlfn.IFNA(MATCH(RAND(), _xlfn.POISSON.DIST({0,1,2,3,4,5,6,7,8,9},$O32, TRUE),1), 0)</f>
        <v>1</v>
      </c>
      <c r="BJ32" s="9" cm="1">
        <f t="array" aca="1" ref="BJ32" ca="1">_xlfn.IFNA(MATCH(RAND(), _xlfn.POISSON.DIST({0,1,2,3,4,5,6,7,8,9},$O32, TRUE),1), 0)</f>
        <v>2</v>
      </c>
      <c r="BK32" s="9" cm="1">
        <f t="array" aca="1" ref="BK32" ca="1">_xlfn.IFNA(MATCH(RAND(), _xlfn.POISSON.DIST({0,1,2,3,4,5,6,7,8,9},$O32, TRUE),1), 0)</f>
        <v>5</v>
      </c>
      <c r="BL32" s="9" cm="1">
        <f t="array" aca="1" ref="BL32" ca="1">_xlfn.IFNA(MATCH(RAND(), _xlfn.POISSON.DIST({0,1,2,3,4,5,6,7,8,9},$O32, TRUE),1), 0)</f>
        <v>1</v>
      </c>
      <c r="BM32" s="9" cm="1">
        <f t="array" aca="1" ref="BM32" ca="1">_xlfn.IFNA(MATCH(RAND(), _xlfn.POISSON.DIST({0,1,2,3,4,5,6,7,8,9},$O32, TRUE),1), 0)</f>
        <v>4</v>
      </c>
      <c r="BN32" s="9" cm="1">
        <f t="array" aca="1" ref="BN32" ca="1">_xlfn.IFNA(MATCH(RAND(), _xlfn.POISSON.DIST({0,1,2,3,4,5,6,7,8,9},$O32, TRUE),1), 0)</f>
        <v>1</v>
      </c>
      <c r="BP32" s="9" cm="1">
        <f t="array" aca="1" ref="BP32" ca="1">_xlfn.IFNA(MATCH(RAND(), _xlfn.POISSON.DIST({0,1,2,3,4,5,6,7,8,9},$P32, TRUE),1), 0)</f>
        <v>3</v>
      </c>
      <c r="BQ32" s="9" cm="1">
        <f t="array" aca="1" ref="BQ32" ca="1">_xlfn.IFNA(MATCH(RAND(), _xlfn.POISSON.DIST({0,1,2,3,4,5,6,7,8,9},$P32, TRUE),1), 0)</f>
        <v>0</v>
      </c>
      <c r="BR32" s="9" cm="1">
        <f t="array" aca="1" ref="BR32" ca="1">_xlfn.IFNA(MATCH(RAND(), _xlfn.POISSON.DIST({0,1,2,3,4,5,6,7,8,9},$P32, TRUE),1), 0)</f>
        <v>1</v>
      </c>
      <c r="BS32" s="9" cm="1">
        <f t="array" aca="1" ref="BS32" ca="1">_xlfn.IFNA(MATCH(RAND(), _xlfn.POISSON.DIST({0,1,2,3,4,5,6,7,8,9},$P32, TRUE),1), 0)</f>
        <v>1</v>
      </c>
      <c r="BT32" s="9" cm="1">
        <f t="array" aca="1" ref="BT32" ca="1">_xlfn.IFNA(MATCH(RAND(), _xlfn.POISSON.DIST({0,1,2,3,4,5,6,7,8,9},$P32, TRUE),1), 0)</f>
        <v>1</v>
      </c>
      <c r="BU32" s="9" cm="1">
        <f t="array" aca="1" ref="BU32" ca="1">_xlfn.IFNA(MATCH(RAND(), _xlfn.POISSON.DIST({0,1,2,3,4,5,6,7,8,9},$P32, TRUE),1), 0)</f>
        <v>2</v>
      </c>
      <c r="BV32" s="9" cm="1">
        <f t="array" aca="1" ref="BV32" ca="1">_xlfn.IFNA(MATCH(RAND(), _xlfn.POISSON.DIST({0,1,2,3,4,5,6,7,8,9},$P32, TRUE),1), 0)</f>
        <v>1</v>
      </c>
      <c r="BW32" s="9" cm="1">
        <f t="array" aca="1" ref="BW32" ca="1">_xlfn.IFNA(MATCH(RAND(), _xlfn.POISSON.DIST({0,1,2,3,4,5,6,7,8,9},$P32, TRUE),1), 0)</f>
        <v>1</v>
      </c>
      <c r="BX32" s="9" cm="1">
        <f t="array" aca="1" ref="BX32" ca="1">_xlfn.IFNA(MATCH(RAND(), _xlfn.POISSON.DIST({0,1,2,3,4,5,6,7,8,9},$P32, TRUE),1), 0)</f>
        <v>3</v>
      </c>
      <c r="BY32" s="9" cm="1">
        <f t="array" aca="1" ref="BY32" ca="1">_xlfn.IFNA(MATCH(RAND(), _xlfn.POISSON.DIST({0,1,2,3,4,5,6,7,8,9},$P32, TRUE),1), 0)</f>
        <v>0</v>
      </c>
      <c r="BZ32" s="9" cm="1">
        <f t="array" aca="1" ref="BZ32" ca="1">_xlfn.IFNA(MATCH(RAND(), _xlfn.POISSON.DIST({0,1,2,3,4,5,6,7,8,9},$P32, TRUE),1), 0)</f>
        <v>0</v>
      </c>
      <c r="CA32" s="9" cm="1">
        <f t="array" aca="1" ref="CA32" ca="1">_xlfn.IFNA(MATCH(RAND(), _xlfn.POISSON.DIST({0,1,2,3,4,5,6,7,8,9},$P32, TRUE),1), 0)</f>
        <v>2</v>
      </c>
      <c r="CB32" s="9" cm="1">
        <f t="array" aca="1" ref="CB32" ca="1">_xlfn.IFNA(MATCH(RAND(), _xlfn.POISSON.DIST({0,1,2,3,4,5,6,7,8,9},$P32, TRUE),1), 0)</f>
        <v>2</v>
      </c>
      <c r="CC32" s="9" cm="1">
        <f t="array" aca="1" ref="CC32" ca="1">_xlfn.IFNA(MATCH(RAND(), _xlfn.POISSON.DIST({0,1,2,3,4,5,6,7,8,9},$P32, TRUE),1), 0)</f>
        <v>1</v>
      </c>
      <c r="CD32" s="9" cm="1">
        <f t="array" aca="1" ref="CD32" ca="1">_xlfn.IFNA(MATCH(RAND(), _xlfn.POISSON.DIST({0,1,2,3,4,5,6,7,8,9},$P32, TRUE),1), 0)</f>
        <v>1</v>
      </c>
      <c r="CE32" s="9" cm="1">
        <f t="array" aca="1" ref="CE32" ca="1">_xlfn.IFNA(MATCH(RAND(), _xlfn.POISSON.DIST({0,1,2,3,4,5,6,7,8,9},$P32, TRUE),1), 0)</f>
        <v>0</v>
      </c>
      <c r="CF32" s="9" cm="1">
        <f t="array" aca="1" ref="CF32" ca="1">_xlfn.IFNA(MATCH(RAND(), _xlfn.POISSON.DIST({0,1,2,3,4,5,6,7,8,9},$P32, TRUE),1), 0)</f>
        <v>3</v>
      </c>
      <c r="CG32" s="9" cm="1">
        <f t="array" aca="1" ref="CG32" ca="1">_xlfn.IFNA(MATCH(RAND(), _xlfn.POISSON.DIST({0,1,2,3,4,5,6,7,8,9},$P32, TRUE),1), 0)</f>
        <v>0</v>
      </c>
      <c r="CH32" s="9" cm="1">
        <f t="array" aca="1" ref="CH32" ca="1">_xlfn.IFNA(MATCH(RAND(), _xlfn.POISSON.DIST({0,1,2,3,4,5,6,7,8,9},$P32, TRUE),1), 0)</f>
        <v>5</v>
      </c>
      <c r="CI32" s="9" cm="1">
        <f t="array" aca="1" ref="CI32" ca="1">_xlfn.IFNA(MATCH(RAND(), _xlfn.POISSON.DIST({0,1,2,3,4,5,6,7,8,9},$P32, TRUE),1), 0)</f>
        <v>1</v>
      </c>
      <c r="CJ32" s="9" cm="1">
        <f t="array" aca="1" ref="CJ32" ca="1">_xlfn.IFNA(MATCH(RAND(), _xlfn.POISSON.DIST({0,1,2,3,4,5,6,7,8,9},$P32, TRUE),1), 0)</f>
        <v>1</v>
      </c>
      <c r="CK32" s="9" cm="1">
        <f t="array" aca="1" ref="CK32" ca="1">_xlfn.IFNA(MATCH(RAND(), _xlfn.POISSON.DIST({0,1,2,3,4,5,6,7,8,9},$P32, TRUE),1), 0)</f>
        <v>2</v>
      </c>
      <c r="CL32" s="9" cm="1">
        <f t="array" aca="1" ref="CL32" ca="1">_xlfn.IFNA(MATCH(RAND(), _xlfn.POISSON.DIST({0,1,2,3,4,5,6,7,8,9},$P32, TRUE),1), 0)</f>
        <v>0</v>
      </c>
      <c r="CM32" s="9" cm="1">
        <f t="array" aca="1" ref="CM32" ca="1">_xlfn.IFNA(MATCH(RAND(), _xlfn.POISSON.DIST({0,1,2,3,4,5,6,7,8,9},$P32, TRUE),1), 0)</f>
        <v>0</v>
      </c>
      <c r="CN32" s="9" cm="1">
        <f t="array" aca="1" ref="CN32" ca="1">_xlfn.IFNA(MATCH(RAND(), _xlfn.POISSON.DIST({0,1,2,3,4,5,6,7,8,9},$P32, TRUE),1), 0)</f>
        <v>2</v>
      </c>
      <c r="CO32" s="9" cm="1">
        <f t="array" aca="1" ref="CO32" ca="1">_xlfn.IFNA(MATCH(RAND(), _xlfn.POISSON.DIST({0,1,2,3,4,5,6,7,8,9},$P32, TRUE),1), 0)</f>
        <v>2</v>
      </c>
      <c r="CP32" s="9" cm="1">
        <f t="array" aca="1" ref="CP32" ca="1">_xlfn.IFNA(MATCH(RAND(), _xlfn.POISSON.DIST({0,1,2,3,4,5,6,7,8,9},$P32, TRUE),1), 0)</f>
        <v>1</v>
      </c>
      <c r="CQ32" s="9" cm="1">
        <f t="array" aca="1" ref="CQ32" ca="1">_xlfn.IFNA(MATCH(RAND(), _xlfn.POISSON.DIST({0,1,2,3,4,5,6,7,8,9},$P32, TRUE),1), 0)</f>
        <v>1</v>
      </c>
      <c r="CR32" s="9" cm="1">
        <f t="array" aca="1" ref="CR32" ca="1">_xlfn.IFNA(MATCH(RAND(), _xlfn.POISSON.DIST({0,1,2,3,4,5,6,7,8,9},$P32, TRUE),1), 0)</f>
        <v>0</v>
      </c>
      <c r="CS32" s="9" cm="1">
        <f t="array" aca="1" ref="CS32" ca="1">_xlfn.IFNA(MATCH(RAND(), _xlfn.POISSON.DIST({0,1,2,3,4,5,6,7,8,9},$P32, TRUE),1), 0)</f>
        <v>0</v>
      </c>
      <c r="CT32" s="9" cm="1">
        <f t="array" aca="1" ref="CT32" ca="1">_xlfn.IFNA(MATCH(RAND(), _xlfn.POISSON.DIST({0,1,2,3,4,5,6,7,8,9},$P32, TRUE),1), 0)</f>
        <v>0</v>
      </c>
      <c r="CU32" s="9" cm="1">
        <f t="array" aca="1" ref="CU32" ca="1">_xlfn.IFNA(MATCH(RAND(), _xlfn.POISSON.DIST({0,1,2,3,4,5,6,7,8,9},$P32, TRUE),1), 0)</f>
        <v>0</v>
      </c>
      <c r="CV32" s="9" cm="1">
        <f t="array" aca="1" ref="CV32" ca="1">_xlfn.IFNA(MATCH(RAND(), _xlfn.POISSON.DIST({0,1,2,3,4,5,6,7,8,9},$P32, TRUE),1), 0)</f>
        <v>1</v>
      </c>
      <c r="CW32" s="9" cm="1">
        <f t="array" aca="1" ref="CW32" ca="1">_xlfn.IFNA(MATCH(RAND(), _xlfn.POISSON.DIST({0,1,2,3,4,5,6,7,8,9},$P32, TRUE),1), 0)</f>
        <v>1</v>
      </c>
      <c r="CX32" s="9" cm="1">
        <f t="array" aca="1" ref="CX32" ca="1">_xlfn.IFNA(MATCH(RAND(), _xlfn.POISSON.DIST({0,1,2,3,4,5,6,7,8,9},$P32, TRUE),1), 0)</f>
        <v>0</v>
      </c>
      <c r="CY32" s="9" cm="1">
        <f t="array" aca="1" ref="CY32" ca="1">_xlfn.IFNA(MATCH(RAND(), _xlfn.POISSON.DIST({0,1,2,3,4,5,6,7,8,9},$P32, TRUE),1), 0)</f>
        <v>1</v>
      </c>
      <c r="CZ32" s="9" cm="1">
        <f t="array" aca="1" ref="CZ32" ca="1">_xlfn.IFNA(MATCH(RAND(), _xlfn.POISSON.DIST({0,1,2,3,4,5,6,7,8,9},$P32, TRUE),1), 0)</f>
        <v>0</v>
      </c>
      <c r="DA32" s="9" cm="1">
        <f t="array" aca="1" ref="DA32" ca="1">_xlfn.IFNA(MATCH(RAND(), _xlfn.POISSON.DIST({0,1,2,3,4,5,6,7,8,9},$P32, TRUE),1), 0)</f>
        <v>2</v>
      </c>
      <c r="DB32" s="9" cm="1">
        <f t="array" aca="1" ref="DB32" ca="1">_xlfn.IFNA(MATCH(RAND(), _xlfn.POISSON.DIST({0,1,2,3,4,5,6,7,8,9},$P32, TRUE),1), 0)</f>
        <v>1</v>
      </c>
      <c r="DC32" s="9" cm="1">
        <f t="array" aca="1" ref="DC32" ca="1">_xlfn.IFNA(MATCH(RAND(), _xlfn.POISSON.DIST({0,1,2,3,4,5,6,7,8,9},$P32, TRUE),1), 0)</f>
        <v>0</v>
      </c>
      <c r="DD32" s="9" cm="1">
        <f t="array" aca="1" ref="DD32" ca="1">_xlfn.IFNA(MATCH(RAND(), _xlfn.POISSON.DIST({0,1,2,3,4,5,6,7,8,9},$P32, TRUE),1), 0)</f>
        <v>1</v>
      </c>
      <c r="DE32" s="9" cm="1">
        <f t="array" aca="1" ref="DE32" ca="1">_xlfn.IFNA(MATCH(RAND(), _xlfn.POISSON.DIST({0,1,2,3,4,5,6,7,8,9},$P32, TRUE),1), 0)</f>
        <v>2</v>
      </c>
      <c r="DF32" s="9" cm="1">
        <f t="array" aca="1" ref="DF32" ca="1">_xlfn.IFNA(MATCH(RAND(), _xlfn.POISSON.DIST({0,1,2,3,4,5,6,7,8,9},$P32, TRUE),1), 0)</f>
        <v>1</v>
      </c>
      <c r="DG32" s="9" cm="1">
        <f t="array" aca="1" ref="DG32" ca="1">_xlfn.IFNA(MATCH(RAND(), _xlfn.POISSON.DIST({0,1,2,3,4,5,6,7,8,9},$P32, TRUE),1), 0)</f>
        <v>0</v>
      </c>
      <c r="DH32" s="9" cm="1">
        <f t="array" aca="1" ref="DH32" ca="1">_xlfn.IFNA(MATCH(RAND(), _xlfn.POISSON.DIST({0,1,2,3,4,5,6,7,8,9},$P32, TRUE),1), 0)</f>
        <v>1</v>
      </c>
      <c r="DI32" s="9" cm="1">
        <f t="array" aca="1" ref="DI32" ca="1">_xlfn.IFNA(MATCH(RAND(), _xlfn.POISSON.DIST({0,1,2,3,4,5,6,7,8,9},$P32, TRUE),1), 0)</f>
        <v>2</v>
      </c>
      <c r="DJ32" s="9" cm="1">
        <f t="array" aca="1" ref="DJ32" ca="1">_xlfn.IFNA(MATCH(RAND(), _xlfn.POISSON.DIST({0,1,2,3,4,5,6,7,8,9},$P32, TRUE),1), 0)</f>
        <v>0</v>
      </c>
      <c r="DK32" s="9" cm="1">
        <f t="array" aca="1" ref="DK32" ca="1">_xlfn.IFNA(MATCH(RAND(), _xlfn.POISSON.DIST({0,1,2,3,4,5,6,7,8,9},$P32, TRUE),1), 0)</f>
        <v>2</v>
      </c>
      <c r="DL32" s="9" cm="1">
        <f t="array" aca="1" ref="DL32" ca="1">_xlfn.IFNA(MATCH(RAND(), _xlfn.POISSON.DIST({0,1,2,3,4,5,6,7,8,9},$P32, TRUE),1), 0)</f>
        <v>1</v>
      </c>
      <c r="DM32" s="9" cm="1">
        <f t="array" aca="1" ref="DM32" ca="1">_xlfn.IFNA(MATCH(RAND(), _xlfn.POISSON.DIST({0,1,2,3,4,5,6,7,8,9},$P32, TRUE),1), 0)</f>
        <v>5</v>
      </c>
      <c r="DR32" s="2"/>
      <c r="DS32" s="2"/>
      <c r="EE32" s="35"/>
      <c r="EF32" s="35"/>
    </row>
    <row r="33" spans="2:136">
      <c r="B33" s="39"/>
      <c r="C33" s="36" t="s">
        <v>39211</v>
      </c>
      <c r="D33" s="34" t="s">
        <v>280</v>
      </c>
      <c r="E33" s="21" t="s">
        <v>281</v>
      </c>
      <c r="F33" s="38">
        <f ca="1">(AVERAGE(Q33:BN33))*(1+INDEX('Prédictions des phases de group'!$C$4:$O$36, MATCH('Matchs de cette année'!E33,'Prédictions des phases de group'!$D$4:$D$36,0),3))</f>
        <v>1.44</v>
      </c>
      <c r="G33" s="5" t="s">
        <v>282</v>
      </c>
      <c r="H33" s="38">
        <f ca="1">(AVERAGE(BP33:DM33))*(1+INDEX('Prédictions des phases de group'!$C$4:$O$36, MATCH('Matchs de cette année'!G33,'Prédictions des phases de group'!$D$4:$D$36,0),3))</f>
        <v>1.2</v>
      </c>
      <c r="I33" s="37" t="str">
        <f t="shared" ca="1" si="0"/>
        <v>Corée du Sud</v>
      </c>
      <c r="J33" s="66"/>
      <c r="K33" s="67"/>
      <c r="L33" s="37">
        <f t="shared" ca="1" si="1"/>
        <v>1.44</v>
      </c>
      <c r="M33" s="21">
        <f t="shared" ca="1" si="2"/>
        <v>1.2</v>
      </c>
      <c r="N33" s="37" t="str">
        <f t="shared" ca="1" si="3"/>
        <v>Corée du Sud</v>
      </c>
      <c r="O33" s="7">
        <f ca="1">(OFFSET('Annexe 3 – Buts par groupe'!$B$13,(INDEX('Annexe 1 – Données des équipes'!$B$13:$R$114,MATCH(G33,'Annexe 1 – Données des équipes'!$B$13:$B$114,0),4)/10),(INDEX('Annexe 1 – Données des équipes'!$B$13:$R$114,MATCH(E33,'Annexe 1 – Données des équipes'!$B$13:$B$114,0),4)/10)))</f>
        <v>1.0329218106995885</v>
      </c>
      <c r="P33" s="7">
        <f t="array" aca="1" ref="P33" ca="1">OFFSET('Annexe 3 – Buts par groupe'!$B$13,(INDEX('Annexe 1 – Données des équipes'!$B$13:$R$114, MATCH(E33,'Annexe 1 – Données des équipes'!$B$13:$B$114,0),4)/10), (INDEX('Annexe 1 – Données des équipes'!$B$13:$R$114, MATCH(G33, 'Annexe 1 – Données des équipes'!$B$13:$B$114,0),4)/10))</f>
        <v>1.2345679012345678</v>
      </c>
      <c r="Q33" s="9" cm="1">
        <f t="array" aca="1" ref="Q33" ca="1">_xlfn.IFNA(MATCH(RAND(), _xlfn.POISSON.DIST({0,1,2,3,4,5,6,7,8,9},$O33, TRUE),1), 0)</f>
        <v>3</v>
      </c>
      <c r="R33" s="9" cm="1">
        <f t="array" aca="1" ref="R33" ca="1">_xlfn.IFNA(MATCH(RAND(), _xlfn.POISSON.DIST({0,1,2,3,4,5,6,7,8,9},$O33, TRUE),1), 0)</f>
        <v>1</v>
      </c>
      <c r="S33" s="9" cm="1">
        <f t="array" aca="1" ref="S33" ca="1">_xlfn.IFNA(MATCH(RAND(), _xlfn.POISSON.DIST({0,1,2,3,4,5,6,7,8,9},$O33, TRUE),1), 0)</f>
        <v>0</v>
      </c>
      <c r="T33" s="9" cm="1">
        <f t="array" aca="1" ref="T33" ca="1">_xlfn.IFNA(MATCH(RAND(), _xlfn.POISSON.DIST({0,1,2,3,4,5,6,7,8,9},$O33, TRUE),1), 0)</f>
        <v>2</v>
      </c>
      <c r="U33" s="9" cm="1">
        <f t="array" aca="1" ref="U33" ca="1">_xlfn.IFNA(MATCH(RAND(), _xlfn.POISSON.DIST({0,1,2,3,4,5,6,7,8,9},$O33, TRUE),1), 0)</f>
        <v>3</v>
      </c>
      <c r="V33" s="9" cm="1">
        <f t="array" aca="1" ref="V33" ca="1">_xlfn.IFNA(MATCH(RAND(), _xlfn.POISSON.DIST({0,1,2,3,4,5,6,7,8,9},$O33, TRUE),1), 0)</f>
        <v>1</v>
      </c>
      <c r="W33" s="9" cm="1">
        <f t="array" aca="1" ref="W33" ca="1">_xlfn.IFNA(MATCH(RAND(), _xlfn.POISSON.DIST({0,1,2,3,4,5,6,7,8,9},$O33, TRUE),1), 0)</f>
        <v>1</v>
      </c>
      <c r="X33" s="9" cm="1">
        <f t="array" aca="1" ref="X33" ca="1">_xlfn.IFNA(MATCH(RAND(), _xlfn.POISSON.DIST({0,1,2,3,4,5,6,7,8,9},$O33, TRUE),1), 0)</f>
        <v>2</v>
      </c>
      <c r="Y33" s="9" cm="1">
        <f t="array" aca="1" ref="Y33" ca="1">_xlfn.IFNA(MATCH(RAND(), _xlfn.POISSON.DIST({0,1,2,3,4,5,6,7,8,9},$O33, TRUE),1), 0)</f>
        <v>0</v>
      </c>
      <c r="Z33" s="9" cm="1">
        <f t="array" aca="1" ref="Z33" ca="1">_xlfn.IFNA(MATCH(RAND(), _xlfn.POISSON.DIST({0,1,2,3,4,5,6,7,8,9},$O33, TRUE),1), 0)</f>
        <v>3</v>
      </c>
      <c r="AA33" s="9" cm="1">
        <f t="array" aca="1" ref="AA33" ca="1">_xlfn.IFNA(MATCH(RAND(), _xlfn.POISSON.DIST({0,1,2,3,4,5,6,7,8,9},$O33, TRUE),1), 0)</f>
        <v>0</v>
      </c>
      <c r="AB33" s="9" cm="1">
        <f t="array" aca="1" ref="AB33" ca="1">_xlfn.IFNA(MATCH(RAND(), _xlfn.POISSON.DIST({0,1,2,3,4,5,6,7,8,9},$O33, TRUE),1), 0)</f>
        <v>0</v>
      </c>
      <c r="AC33" s="9" cm="1">
        <f t="array" aca="1" ref="AC33" ca="1">_xlfn.IFNA(MATCH(RAND(), _xlfn.POISSON.DIST({0,1,2,3,4,5,6,7,8,9},$O33, TRUE),1), 0)</f>
        <v>1</v>
      </c>
      <c r="AD33" s="9" cm="1">
        <f t="array" aca="1" ref="AD33" ca="1">_xlfn.IFNA(MATCH(RAND(), _xlfn.POISSON.DIST({0,1,2,3,4,5,6,7,8,9},$O33, TRUE),1), 0)</f>
        <v>2</v>
      </c>
      <c r="AE33" s="9" cm="1">
        <f t="array" aca="1" ref="AE33" ca="1">_xlfn.IFNA(MATCH(RAND(), _xlfn.POISSON.DIST({0,1,2,3,4,5,6,7,8,9},$O33, TRUE),1), 0)</f>
        <v>3</v>
      </c>
      <c r="AF33" s="9" cm="1">
        <f t="array" aca="1" ref="AF33" ca="1">_xlfn.IFNA(MATCH(RAND(), _xlfn.POISSON.DIST({0,1,2,3,4,5,6,7,8,9},$O33, TRUE),1), 0)</f>
        <v>4</v>
      </c>
      <c r="AG33" s="9" cm="1">
        <f t="array" aca="1" ref="AG33" ca="1">_xlfn.IFNA(MATCH(RAND(), _xlfn.POISSON.DIST({0,1,2,3,4,5,6,7,8,9},$O33, TRUE),1), 0)</f>
        <v>0</v>
      </c>
      <c r="AH33" s="9" cm="1">
        <f t="array" aca="1" ref="AH33" ca="1">_xlfn.IFNA(MATCH(RAND(), _xlfn.POISSON.DIST({0,1,2,3,4,5,6,7,8,9},$O33, TRUE),1), 0)</f>
        <v>1</v>
      </c>
      <c r="AI33" s="9" cm="1">
        <f t="array" aca="1" ref="AI33" ca="1">_xlfn.IFNA(MATCH(RAND(), _xlfn.POISSON.DIST({0,1,2,3,4,5,6,7,8,9},$O33, TRUE),1), 0)</f>
        <v>1</v>
      </c>
      <c r="AJ33" s="9" cm="1">
        <f t="array" aca="1" ref="AJ33" ca="1">_xlfn.IFNA(MATCH(RAND(), _xlfn.POISSON.DIST({0,1,2,3,4,5,6,7,8,9},$O33, TRUE),1), 0)</f>
        <v>1</v>
      </c>
      <c r="AK33" s="9" cm="1">
        <f t="array" aca="1" ref="AK33" ca="1">_xlfn.IFNA(MATCH(RAND(), _xlfn.POISSON.DIST({0,1,2,3,4,5,6,7,8,9},$O33, TRUE),1), 0)</f>
        <v>3</v>
      </c>
      <c r="AL33" s="9" cm="1">
        <f t="array" aca="1" ref="AL33" ca="1">_xlfn.IFNA(MATCH(RAND(), _xlfn.POISSON.DIST({0,1,2,3,4,5,6,7,8,9},$O33, TRUE),1), 0)</f>
        <v>3</v>
      </c>
      <c r="AM33" s="9" cm="1">
        <f t="array" aca="1" ref="AM33" ca="1">_xlfn.IFNA(MATCH(RAND(), _xlfn.POISSON.DIST({0,1,2,3,4,5,6,7,8,9},$O33, TRUE),1), 0)</f>
        <v>0</v>
      </c>
      <c r="AN33" s="9" cm="1">
        <f t="array" aca="1" ref="AN33" ca="1">_xlfn.IFNA(MATCH(RAND(), _xlfn.POISSON.DIST({0,1,2,3,4,5,6,7,8,9},$O33, TRUE),1), 0)</f>
        <v>0</v>
      </c>
      <c r="AO33" s="9" cm="1">
        <f t="array" aca="1" ref="AO33" ca="1">_xlfn.IFNA(MATCH(RAND(), _xlfn.POISSON.DIST({0,1,2,3,4,5,6,7,8,9},$O33, TRUE),1), 0)</f>
        <v>0</v>
      </c>
      <c r="AP33" s="9" cm="1">
        <f t="array" aca="1" ref="AP33" ca="1">_xlfn.IFNA(MATCH(RAND(), _xlfn.POISSON.DIST({0,1,2,3,4,5,6,7,8,9},$O33, TRUE),1), 0)</f>
        <v>1</v>
      </c>
      <c r="AQ33" s="9" cm="1">
        <f t="array" aca="1" ref="AQ33" ca="1">_xlfn.IFNA(MATCH(RAND(), _xlfn.POISSON.DIST({0,1,2,3,4,5,6,7,8,9},$O33, TRUE),1), 0)</f>
        <v>1</v>
      </c>
      <c r="AR33" s="9" cm="1">
        <f t="array" aca="1" ref="AR33" ca="1">_xlfn.IFNA(MATCH(RAND(), _xlfn.POISSON.DIST({0,1,2,3,4,5,6,7,8,9},$O33, TRUE),1), 0)</f>
        <v>3</v>
      </c>
      <c r="AS33" s="9" cm="1">
        <f t="array" aca="1" ref="AS33" ca="1">_xlfn.IFNA(MATCH(RAND(), _xlfn.POISSON.DIST({0,1,2,3,4,5,6,7,8,9},$O33, TRUE),1), 0)</f>
        <v>1</v>
      </c>
      <c r="AT33" s="9" cm="1">
        <f t="array" aca="1" ref="AT33" ca="1">_xlfn.IFNA(MATCH(RAND(), _xlfn.POISSON.DIST({0,1,2,3,4,5,6,7,8,9},$O33, TRUE),1), 0)</f>
        <v>3</v>
      </c>
      <c r="AU33" s="9" cm="1">
        <f t="array" aca="1" ref="AU33" ca="1">_xlfn.IFNA(MATCH(RAND(), _xlfn.POISSON.DIST({0,1,2,3,4,5,6,7,8,9},$O33, TRUE),1), 0)</f>
        <v>1</v>
      </c>
      <c r="AV33" s="9" cm="1">
        <f t="array" aca="1" ref="AV33" ca="1">_xlfn.IFNA(MATCH(RAND(), _xlfn.POISSON.DIST({0,1,2,3,4,5,6,7,8,9},$O33, TRUE),1), 0)</f>
        <v>0</v>
      </c>
      <c r="AW33" s="9" cm="1">
        <f t="array" aca="1" ref="AW33" ca="1">_xlfn.IFNA(MATCH(RAND(), _xlfn.POISSON.DIST({0,1,2,3,4,5,6,7,8,9},$O33, TRUE),1), 0)</f>
        <v>0</v>
      </c>
      <c r="AX33" s="9" cm="1">
        <f t="array" aca="1" ref="AX33" ca="1">_xlfn.IFNA(MATCH(RAND(), _xlfn.POISSON.DIST({0,1,2,3,4,5,6,7,8,9},$O33, TRUE),1), 0)</f>
        <v>2</v>
      </c>
      <c r="AY33" s="9" cm="1">
        <f t="array" aca="1" ref="AY33" ca="1">_xlfn.IFNA(MATCH(RAND(), _xlfn.POISSON.DIST({0,1,2,3,4,5,6,7,8,9},$O33, TRUE),1), 0)</f>
        <v>0</v>
      </c>
      <c r="AZ33" s="9" cm="1">
        <f t="array" aca="1" ref="AZ33" ca="1">_xlfn.IFNA(MATCH(RAND(), _xlfn.POISSON.DIST({0,1,2,3,4,5,6,7,8,9},$O33, TRUE),1), 0)</f>
        <v>2</v>
      </c>
      <c r="BA33" s="9" cm="1">
        <f t="array" aca="1" ref="BA33" ca="1">_xlfn.IFNA(MATCH(RAND(), _xlfn.POISSON.DIST({0,1,2,3,4,5,6,7,8,9},$O33, TRUE),1), 0)</f>
        <v>3</v>
      </c>
      <c r="BB33" s="9" cm="1">
        <f t="array" aca="1" ref="BB33" ca="1">_xlfn.IFNA(MATCH(RAND(), _xlfn.POISSON.DIST({0,1,2,3,4,5,6,7,8,9},$O33, TRUE),1), 0)</f>
        <v>2</v>
      </c>
      <c r="BC33" s="9" cm="1">
        <f t="array" aca="1" ref="BC33" ca="1">_xlfn.IFNA(MATCH(RAND(), _xlfn.POISSON.DIST({0,1,2,3,4,5,6,7,8,9},$O33, TRUE),1), 0)</f>
        <v>3</v>
      </c>
      <c r="BD33" s="9" cm="1">
        <f t="array" aca="1" ref="BD33" ca="1">_xlfn.IFNA(MATCH(RAND(), _xlfn.POISSON.DIST({0,1,2,3,4,5,6,7,8,9},$O33, TRUE),1), 0)</f>
        <v>0</v>
      </c>
      <c r="BE33" s="9" cm="1">
        <f t="array" aca="1" ref="BE33" ca="1">_xlfn.IFNA(MATCH(RAND(), _xlfn.POISSON.DIST({0,1,2,3,4,5,6,7,8,9},$O33, TRUE),1), 0)</f>
        <v>1</v>
      </c>
      <c r="BF33" s="9" cm="1">
        <f t="array" aca="1" ref="BF33" ca="1">_xlfn.IFNA(MATCH(RAND(), _xlfn.POISSON.DIST({0,1,2,3,4,5,6,7,8,9},$O33, TRUE),1), 0)</f>
        <v>2</v>
      </c>
      <c r="BG33" s="9" cm="1">
        <f t="array" aca="1" ref="BG33" ca="1">_xlfn.IFNA(MATCH(RAND(), _xlfn.POISSON.DIST({0,1,2,3,4,5,6,7,8,9},$O33, TRUE),1), 0)</f>
        <v>1</v>
      </c>
      <c r="BH33" s="9" cm="1">
        <f t="array" aca="1" ref="BH33" ca="1">_xlfn.IFNA(MATCH(RAND(), _xlfn.POISSON.DIST({0,1,2,3,4,5,6,7,8,9},$O33, TRUE),1), 0)</f>
        <v>0</v>
      </c>
      <c r="BI33" s="9" cm="1">
        <f t="array" aca="1" ref="BI33" ca="1">_xlfn.IFNA(MATCH(RAND(), _xlfn.POISSON.DIST({0,1,2,3,4,5,6,7,8,9},$O33, TRUE),1), 0)</f>
        <v>1</v>
      </c>
      <c r="BJ33" s="9" cm="1">
        <f t="array" aca="1" ref="BJ33" ca="1">_xlfn.IFNA(MATCH(RAND(), _xlfn.POISSON.DIST({0,1,2,3,4,5,6,7,8,9},$O33, TRUE),1), 0)</f>
        <v>2</v>
      </c>
      <c r="BK33" s="9" cm="1">
        <f t="array" aca="1" ref="BK33" ca="1">_xlfn.IFNA(MATCH(RAND(), _xlfn.POISSON.DIST({0,1,2,3,4,5,6,7,8,9},$O33, TRUE),1), 0)</f>
        <v>2</v>
      </c>
      <c r="BL33" s="9" cm="1">
        <f t="array" aca="1" ref="BL33" ca="1">_xlfn.IFNA(MATCH(RAND(), _xlfn.POISSON.DIST({0,1,2,3,4,5,6,7,8,9},$O33, TRUE),1), 0)</f>
        <v>1</v>
      </c>
      <c r="BM33" s="9" cm="1">
        <f t="array" aca="1" ref="BM33" ca="1">_xlfn.IFNA(MATCH(RAND(), _xlfn.POISSON.DIST({0,1,2,3,4,5,6,7,8,9},$O33, TRUE),1), 0)</f>
        <v>2</v>
      </c>
      <c r="BN33" s="9" cm="1">
        <f t="array" aca="1" ref="BN33" ca="1">_xlfn.IFNA(MATCH(RAND(), _xlfn.POISSON.DIST({0,1,2,3,4,5,6,7,8,9},$O33, TRUE),1), 0)</f>
        <v>3</v>
      </c>
      <c r="BP33" s="9" cm="1">
        <f t="array" aca="1" ref="BP33" ca="1">_xlfn.IFNA(MATCH(RAND(), _xlfn.POISSON.DIST({0,1,2,3,4,5,6,7,8,9},$P33, TRUE),1), 0)</f>
        <v>1</v>
      </c>
      <c r="BQ33" s="9" cm="1">
        <f t="array" aca="1" ref="BQ33" ca="1">_xlfn.IFNA(MATCH(RAND(), _xlfn.POISSON.DIST({0,1,2,3,4,5,6,7,8,9},$P33, TRUE),1), 0)</f>
        <v>1</v>
      </c>
      <c r="BR33" s="9" cm="1">
        <f t="array" aca="1" ref="BR33" ca="1">_xlfn.IFNA(MATCH(RAND(), _xlfn.POISSON.DIST({0,1,2,3,4,5,6,7,8,9},$P33, TRUE),1), 0)</f>
        <v>0</v>
      </c>
      <c r="BS33" s="9" cm="1">
        <f t="array" aca="1" ref="BS33" ca="1">_xlfn.IFNA(MATCH(RAND(), _xlfn.POISSON.DIST({0,1,2,3,4,5,6,7,8,9},$P33, TRUE),1), 0)</f>
        <v>1</v>
      </c>
      <c r="BT33" s="9" cm="1">
        <f t="array" aca="1" ref="BT33" ca="1">_xlfn.IFNA(MATCH(RAND(), _xlfn.POISSON.DIST({0,1,2,3,4,5,6,7,8,9},$P33, TRUE),1), 0)</f>
        <v>2</v>
      </c>
      <c r="BU33" s="9" cm="1">
        <f t="array" aca="1" ref="BU33" ca="1">_xlfn.IFNA(MATCH(RAND(), _xlfn.POISSON.DIST({0,1,2,3,4,5,6,7,8,9},$P33, TRUE),1), 0)</f>
        <v>2</v>
      </c>
      <c r="BV33" s="9" cm="1">
        <f t="array" aca="1" ref="BV33" ca="1">_xlfn.IFNA(MATCH(RAND(), _xlfn.POISSON.DIST({0,1,2,3,4,5,6,7,8,9},$P33, TRUE),1), 0)</f>
        <v>0</v>
      </c>
      <c r="BW33" s="9" cm="1">
        <f t="array" aca="1" ref="BW33" ca="1">_xlfn.IFNA(MATCH(RAND(), _xlfn.POISSON.DIST({0,1,2,3,4,5,6,7,8,9},$P33, TRUE),1), 0)</f>
        <v>1</v>
      </c>
      <c r="BX33" s="9" cm="1">
        <f t="array" aca="1" ref="BX33" ca="1">_xlfn.IFNA(MATCH(RAND(), _xlfn.POISSON.DIST({0,1,2,3,4,5,6,7,8,9},$P33, TRUE),1), 0)</f>
        <v>0</v>
      </c>
      <c r="BY33" s="9" cm="1">
        <f t="array" aca="1" ref="BY33" ca="1">_xlfn.IFNA(MATCH(RAND(), _xlfn.POISSON.DIST({0,1,2,3,4,5,6,7,8,9},$P33, TRUE),1), 0)</f>
        <v>2</v>
      </c>
      <c r="BZ33" s="9" cm="1">
        <f t="array" aca="1" ref="BZ33" ca="1">_xlfn.IFNA(MATCH(RAND(), _xlfn.POISSON.DIST({0,1,2,3,4,5,6,7,8,9},$P33, TRUE),1), 0)</f>
        <v>4</v>
      </c>
      <c r="CA33" s="9" cm="1">
        <f t="array" aca="1" ref="CA33" ca="1">_xlfn.IFNA(MATCH(RAND(), _xlfn.POISSON.DIST({0,1,2,3,4,5,6,7,8,9},$P33, TRUE),1), 0)</f>
        <v>1</v>
      </c>
      <c r="CB33" s="9" cm="1">
        <f t="array" aca="1" ref="CB33" ca="1">_xlfn.IFNA(MATCH(RAND(), _xlfn.POISSON.DIST({0,1,2,3,4,5,6,7,8,9},$P33, TRUE),1), 0)</f>
        <v>3</v>
      </c>
      <c r="CC33" s="9" cm="1">
        <f t="array" aca="1" ref="CC33" ca="1">_xlfn.IFNA(MATCH(RAND(), _xlfn.POISSON.DIST({0,1,2,3,4,5,6,7,8,9},$P33, TRUE),1), 0)</f>
        <v>0</v>
      </c>
      <c r="CD33" s="9" cm="1">
        <f t="array" aca="1" ref="CD33" ca="1">_xlfn.IFNA(MATCH(RAND(), _xlfn.POISSON.DIST({0,1,2,3,4,5,6,7,8,9},$P33, TRUE),1), 0)</f>
        <v>1</v>
      </c>
      <c r="CE33" s="9" cm="1">
        <f t="array" aca="1" ref="CE33" ca="1">_xlfn.IFNA(MATCH(RAND(), _xlfn.POISSON.DIST({0,1,2,3,4,5,6,7,8,9},$P33, TRUE),1), 0)</f>
        <v>0</v>
      </c>
      <c r="CF33" s="9" cm="1">
        <f t="array" aca="1" ref="CF33" ca="1">_xlfn.IFNA(MATCH(RAND(), _xlfn.POISSON.DIST({0,1,2,3,4,5,6,7,8,9},$P33, TRUE),1), 0)</f>
        <v>0</v>
      </c>
      <c r="CG33" s="9" cm="1">
        <f t="array" aca="1" ref="CG33" ca="1">_xlfn.IFNA(MATCH(RAND(), _xlfn.POISSON.DIST({0,1,2,3,4,5,6,7,8,9},$P33, TRUE),1), 0)</f>
        <v>2</v>
      </c>
      <c r="CH33" s="9" cm="1">
        <f t="array" aca="1" ref="CH33" ca="1">_xlfn.IFNA(MATCH(RAND(), _xlfn.POISSON.DIST({0,1,2,3,4,5,6,7,8,9},$P33, TRUE),1), 0)</f>
        <v>1</v>
      </c>
      <c r="CI33" s="9" cm="1">
        <f t="array" aca="1" ref="CI33" ca="1">_xlfn.IFNA(MATCH(RAND(), _xlfn.POISSON.DIST({0,1,2,3,4,5,6,7,8,9},$P33, TRUE),1), 0)</f>
        <v>0</v>
      </c>
      <c r="CJ33" s="9" cm="1">
        <f t="array" aca="1" ref="CJ33" ca="1">_xlfn.IFNA(MATCH(RAND(), _xlfn.POISSON.DIST({0,1,2,3,4,5,6,7,8,9},$P33, TRUE),1), 0)</f>
        <v>0</v>
      </c>
      <c r="CK33" s="9" cm="1">
        <f t="array" aca="1" ref="CK33" ca="1">_xlfn.IFNA(MATCH(RAND(), _xlfn.POISSON.DIST({0,1,2,3,4,5,6,7,8,9},$P33, TRUE),1), 0)</f>
        <v>2</v>
      </c>
      <c r="CL33" s="9" cm="1">
        <f t="array" aca="1" ref="CL33" ca="1">_xlfn.IFNA(MATCH(RAND(), _xlfn.POISSON.DIST({0,1,2,3,4,5,6,7,8,9},$P33, TRUE),1), 0)</f>
        <v>1</v>
      </c>
      <c r="CM33" s="9" cm="1">
        <f t="array" aca="1" ref="CM33" ca="1">_xlfn.IFNA(MATCH(RAND(), _xlfn.POISSON.DIST({0,1,2,3,4,5,6,7,8,9},$P33, TRUE),1), 0)</f>
        <v>0</v>
      </c>
      <c r="CN33" s="9" cm="1">
        <f t="array" aca="1" ref="CN33" ca="1">_xlfn.IFNA(MATCH(RAND(), _xlfn.POISSON.DIST({0,1,2,3,4,5,6,7,8,9},$P33, TRUE),1), 0)</f>
        <v>1</v>
      </c>
      <c r="CO33" s="9" cm="1">
        <f t="array" aca="1" ref="CO33" ca="1">_xlfn.IFNA(MATCH(RAND(), _xlfn.POISSON.DIST({0,1,2,3,4,5,6,7,8,9},$P33, TRUE),1), 0)</f>
        <v>0</v>
      </c>
      <c r="CP33" s="9" cm="1">
        <f t="array" aca="1" ref="CP33" ca="1">_xlfn.IFNA(MATCH(RAND(), _xlfn.POISSON.DIST({0,1,2,3,4,5,6,7,8,9},$P33, TRUE),1), 0)</f>
        <v>1</v>
      </c>
      <c r="CQ33" s="9" cm="1">
        <f t="array" aca="1" ref="CQ33" ca="1">_xlfn.IFNA(MATCH(RAND(), _xlfn.POISSON.DIST({0,1,2,3,4,5,6,7,8,9},$P33, TRUE),1), 0)</f>
        <v>1</v>
      </c>
      <c r="CR33" s="9" cm="1">
        <f t="array" aca="1" ref="CR33" ca="1">_xlfn.IFNA(MATCH(RAND(), _xlfn.POISSON.DIST({0,1,2,3,4,5,6,7,8,9},$P33, TRUE),1), 0)</f>
        <v>3</v>
      </c>
      <c r="CS33" s="9" cm="1">
        <f t="array" aca="1" ref="CS33" ca="1">_xlfn.IFNA(MATCH(RAND(), _xlfn.POISSON.DIST({0,1,2,3,4,5,6,7,8,9},$P33, TRUE),1), 0)</f>
        <v>1</v>
      </c>
      <c r="CT33" s="9" cm="1">
        <f t="array" aca="1" ref="CT33" ca="1">_xlfn.IFNA(MATCH(RAND(), _xlfn.POISSON.DIST({0,1,2,3,4,5,6,7,8,9},$P33, TRUE),1), 0)</f>
        <v>4</v>
      </c>
      <c r="CU33" s="9" cm="1">
        <f t="array" aca="1" ref="CU33" ca="1">_xlfn.IFNA(MATCH(RAND(), _xlfn.POISSON.DIST({0,1,2,3,4,5,6,7,8,9},$P33, TRUE),1), 0)</f>
        <v>1</v>
      </c>
      <c r="CV33" s="9" cm="1">
        <f t="array" aca="1" ref="CV33" ca="1">_xlfn.IFNA(MATCH(RAND(), _xlfn.POISSON.DIST({0,1,2,3,4,5,6,7,8,9},$P33, TRUE),1), 0)</f>
        <v>1</v>
      </c>
      <c r="CW33" s="9" cm="1">
        <f t="array" aca="1" ref="CW33" ca="1">_xlfn.IFNA(MATCH(RAND(), _xlfn.POISSON.DIST({0,1,2,3,4,5,6,7,8,9},$P33, TRUE),1), 0)</f>
        <v>1</v>
      </c>
      <c r="CX33" s="9" cm="1">
        <f t="array" aca="1" ref="CX33" ca="1">_xlfn.IFNA(MATCH(RAND(), _xlfn.POISSON.DIST({0,1,2,3,4,5,6,7,8,9},$P33, TRUE),1), 0)</f>
        <v>2</v>
      </c>
      <c r="CY33" s="9" cm="1">
        <f t="array" aca="1" ref="CY33" ca="1">_xlfn.IFNA(MATCH(RAND(), _xlfn.POISSON.DIST({0,1,2,3,4,5,6,7,8,9},$P33, TRUE),1), 0)</f>
        <v>0</v>
      </c>
      <c r="CZ33" s="9" cm="1">
        <f t="array" aca="1" ref="CZ33" ca="1">_xlfn.IFNA(MATCH(RAND(), _xlfn.POISSON.DIST({0,1,2,3,4,5,6,7,8,9},$P33, TRUE),1), 0)</f>
        <v>0</v>
      </c>
      <c r="DA33" s="9" cm="1">
        <f t="array" aca="1" ref="DA33" ca="1">_xlfn.IFNA(MATCH(RAND(), _xlfn.POISSON.DIST({0,1,2,3,4,5,6,7,8,9},$P33, TRUE),1), 0)</f>
        <v>3</v>
      </c>
      <c r="DB33" s="9" cm="1">
        <f t="array" aca="1" ref="DB33" ca="1">_xlfn.IFNA(MATCH(RAND(), _xlfn.POISSON.DIST({0,1,2,3,4,5,6,7,8,9},$P33, TRUE),1), 0)</f>
        <v>1</v>
      </c>
      <c r="DC33" s="9" cm="1">
        <f t="array" aca="1" ref="DC33" ca="1">_xlfn.IFNA(MATCH(RAND(), _xlfn.POISSON.DIST({0,1,2,3,4,5,6,7,8,9},$P33, TRUE),1), 0)</f>
        <v>1</v>
      </c>
      <c r="DD33" s="9" cm="1">
        <f t="array" aca="1" ref="DD33" ca="1">_xlfn.IFNA(MATCH(RAND(), _xlfn.POISSON.DIST({0,1,2,3,4,5,6,7,8,9},$P33, TRUE),1), 0)</f>
        <v>0</v>
      </c>
      <c r="DE33" s="9" cm="1">
        <f t="array" aca="1" ref="DE33" ca="1">_xlfn.IFNA(MATCH(RAND(), _xlfn.POISSON.DIST({0,1,2,3,4,5,6,7,8,9},$P33, TRUE),1), 0)</f>
        <v>4</v>
      </c>
      <c r="DF33" s="9" cm="1">
        <f t="array" aca="1" ref="DF33" ca="1">_xlfn.IFNA(MATCH(RAND(), _xlfn.POISSON.DIST({0,1,2,3,4,5,6,7,8,9},$P33, TRUE),1), 0)</f>
        <v>2</v>
      </c>
      <c r="DG33" s="9" cm="1">
        <f t="array" aca="1" ref="DG33" ca="1">_xlfn.IFNA(MATCH(RAND(), _xlfn.POISSON.DIST({0,1,2,3,4,5,6,7,8,9},$P33, TRUE),1), 0)</f>
        <v>2</v>
      </c>
      <c r="DH33" s="9" cm="1">
        <f t="array" aca="1" ref="DH33" ca="1">_xlfn.IFNA(MATCH(RAND(), _xlfn.POISSON.DIST({0,1,2,3,4,5,6,7,8,9},$P33, TRUE),1), 0)</f>
        <v>1</v>
      </c>
      <c r="DI33" s="9" cm="1">
        <f t="array" aca="1" ref="DI33" ca="1">_xlfn.IFNA(MATCH(RAND(), _xlfn.POISSON.DIST({0,1,2,3,4,5,6,7,8,9},$P33, TRUE),1), 0)</f>
        <v>0</v>
      </c>
      <c r="DJ33" s="9" cm="1">
        <f t="array" aca="1" ref="DJ33" ca="1">_xlfn.IFNA(MATCH(RAND(), _xlfn.POISSON.DIST({0,1,2,3,4,5,6,7,8,9},$P33, TRUE),1), 0)</f>
        <v>0</v>
      </c>
      <c r="DK33" s="9" cm="1">
        <f t="array" aca="1" ref="DK33" ca="1">_xlfn.IFNA(MATCH(RAND(), _xlfn.POISSON.DIST({0,1,2,3,4,5,6,7,8,9},$P33, TRUE),1), 0)</f>
        <v>3</v>
      </c>
      <c r="DL33" s="9" cm="1">
        <f t="array" aca="1" ref="DL33" ca="1">_xlfn.IFNA(MATCH(RAND(), _xlfn.POISSON.DIST({0,1,2,3,4,5,6,7,8,9},$P33, TRUE),1), 0)</f>
        <v>1</v>
      </c>
      <c r="DM33" s="9" cm="1">
        <f t="array" aca="1" ref="DM33" ca="1">_xlfn.IFNA(MATCH(RAND(), _xlfn.POISSON.DIST({0,1,2,3,4,5,6,7,8,9},$P33, TRUE),1), 0)</f>
        <v>1</v>
      </c>
      <c r="DR33" s="2"/>
      <c r="DS33" s="2"/>
      <c r="EE33" s="35"/>
      <c r="EF33" s="35"/>
    </row>
    <row r="34" spans="2:136">
      <c r="B34" s="39"/>
      <c r="C34" s="36" t="s">
        <v>39211</v>
      </c>
      <c r="D34" s="34" t="s">
        <v>283</v>
      </c>
      <c r="E34" s="37" t="s">
        <v>284</v>
      </c>
      <c r="F34" s="38">
        <f ca="1">(AVERAGE(Q34:BN34))*(1+INDEX('Prédictions des phases de group'!$C$4:$O$36, MATCH('Matchs de cette année'!E34,'Prédictions des phases de group'!$D$4:$D$36,0),3))</f>
        <v>1.72</v>
      </c>
      <c r="G34" s="5" t="s">
        <v>285</v>
      </c>
      <c r="H34" s="38">
        <f ca="1">(AVERAGE(BP34:DM34))*(1+INDEX('Prédictions des phases de group'!$C$4:$O$36, MATCH('Matchs de cette année'!G34,'Prédictions des phases de group'!$D$4:$D$36,0),3))</f>
        <v>0.5</v>
      </c>
      <c r="I34" s="37" t="str">
        <f t="shared" ca="1" si="0"/>
        <v>Belgique</v>
      </c>
      <c r="J34" s="66"/>
      <c r="K34" s="67"/>
      <c r="L34" s="37">
        <f t="shared" ca="1" si="1"/>
        <v>1.72</v>
      </c>
      <c r="M34" s="21">
        <f t="shared" ca="1" si="2"/>
        <v>0.5</v>
      </c>
      <c r="N34" s="37" t="str">
        <f t="shared" ca="1" si="3"/>
        <v>Belgique</v>
      </c>
      <c r="O34" s="7">
        <f ca="1">(OFFSET('Annexe 3 – Buts par groupe'!$B$13,(INDEX('Annexe 1 – Données des équipes'!$B$13:$R$114,MATCH(G34,'Annexe 1 – Données des équipes'!$B$13:$B$114,0),4)/10),(INDEX('Annexe 1 – Données des équipes'!$B$13:$R$114,MATCH(E34,'Annexe 1 – Données des équipes'!$B$13:$B$114,0),4)/10)))</f>
        <v>1.7466666666666666</v>
      </c>
      <c r="P34" s="7">
        <f t="array" aca="1" ref="P34" ca="1">OFFSET('Annexe 3 – Buts par groupe'!$B$13,(INDEX('Annexe 1 – Données des équipes'!$B$13:$R$114, MATCH(E34,'Annexe 1 – Données des équipes'!$B$13:$B$114,0),4)/10), (INDEX('Annexe 1 – Données des équipes'!$B$13:$R$114, MATCH(G34, 'Annexe 1 – Données des équipes'!$B$13:$B$114,0),4)/10))</f>
        <v>0.75555555555555554</v>
      </c>
      <c r="Q34" s="9" cm="1">
        <f t="array" aca="1" ref="Q34" ca="1">_xlfn.IFNA(MATCH(RAND(), _xlfn.POISSON.DIST({0,1,2,3,4,5,6,7,8,9},$O34, TRUE),1), 0)</f>
        <v>2</v>
      </c>
      <c r="R34" s="9" cm="1">
        <f t="array" aca="1" ref="R34" ca="1">_xlfn.IFNA(MATCH(RAND(), _xlfn.POISSON.DIST({0,1,2,3,4,5,6,7,8,9},$O34, TRUE),1), 0)</f>
        <v>2</v>
      </c>
      <c r="S34" s="9" cm="1">
        <f t="array" aca="1" ref="S34" ca="1">_xlfn.IFNA(MATCH(RAND(), _xlfn.POISSON.DIST({0,1,2,3,4,5,6,7,8,9},$O34, TRUE),1), 0)</f>
        <v>0</v>
      </c>
      <c r="T34" s="9" cm="1">
        <f t="array" aca="1" ref="T34" ca="1">_xlfn.IFNA(MATCH(RAND(), _xlfn.POISSON.DIST({0,1,2,3,4,5,6,7,8,9},$O34, TRUE),1), 0)</f>
        <v>0</v>
      </c>
      <c r="U34" s="9" cm="1">
        <f t="array" aca="1" ref="U34" ca="1">_xlfn.IFNA(MATCH(RAND(), _xlfn.POISSON.DIST({0,1,2,3,4,5,6,7,8,9},$O34, TRUE),1), 0)</f>
        <v>3</v>
      </c>
      <c r="V34" s="9" cm="1">
        <f t="array" aca="1" ref="V34" ca="1">_xlfn.IFNA(MATCH(RAND(), _xlfn.POISSON.DIST({0,1,2,3,4,5,6,7,8,9},$O34, TRUE),1), 0)</f>
        <v>1</v>
      </c>
      <c r="W34" s="9" cm="1">
        <f t="array" aca="1" ref="W34" ca="1">_xlfn.IFNA(MATCH(RAND(), _xlfn.POISSON.DIST({0,1,2,3,4,5,6,7,8,9},$O34, TRUE),1), 0)</f>
        <v>1</v>
      </c>
      <c r="X34" s="9" cm="1">
        <f t="array" aca="1" ref="X34" ca="1">_xlfn.IFNA(MATCH(RAND(), _xlfn.POISSON.DIST({0,1,2,3,4,5,6,7,8,9},$O34, TRUE),1), 0)</f>
        <v>0</v>
      </c>
      <c r="Y34" s="9" cm="1">
        <f t="array" aca="1" ref="Y34" ca="1">_xlfn.IFNA(MATCH(RAND(), _xlfn.POISSON.DIST({0,1,2,3,4,5,6,7,8,9},$O34, TRUE),1), 0)</f>
        <v>0</v>
      </c>
      <c r="Z34" s="9" cm="1">
        <f t="array" aca="1" ref="Z34" ca="1">_xlfn.IFNA(MATCH(RAND(), _xlfn.POISSON.DIST({0,1,2,3,4,5,6,7,8,9},$O34, TRUE),1), 0)</f>
        <v>3</v>
      </c>
      <c r="AA34" s="9" cm="1">
        <f t="array" aca="1" ref="AA34" ca="1">_xlfn.IFNA(MATCH(RAND(), _xlfn.POISSON.DIST({0,1,2,3,4,5,6,7,8,9},$O34, TRUE),1), 0)</f>
        <v>2</v>
      </c>
      <c r="AB34" s="9" cm="1">
        <f t="array" aca="1" ref="AB34" ca="1">_xlfn.IFNA(MATCH(RAND(), _xlfn.POISSON.DIST({0,1,2,3,4,5,6,7,8,9},$O34, TRUE),1), 0)</f>
        <v>2</v>
      </c>
      <c r="AC34" s="9" cm="1">
        <f t="array" aca="1" ref="AC34" ca="1">_xlfn.IFNA(MATCH(RAND(), _xlfn.POISSON.DIST({0,1,2,3,4,5,6,7,8,9},$O34, TRUE),1), 0)</f>
        <v>4</v>
      </c>
      <c r="AD34" s="9" cm="1">
        <f t="array" aca="1" ref="AD34" ca="1">_xlfn.IFNA(MATCH(RAND(), _xlfn.POISSON.DIST({0,1,2,3,4,5,6,7,8,9},$O34, TRUE),1), 0)</f>
        <v>1</v>
      </c>
      <c r="AE34" s="9" cm="1">
        <f t="array" aca="1" ref="AE34" ca="1">_xlfn.IFNA(MATCH(RAND(), _xlfn.POISSON.DIST({0,1,2,3,4,5,6,7,8,9},$O34, TRUE),1), 0)</f>
        <v>2</v>
      </c>
      <c r="AF34" s="9" cm="1">
        <f t="array" aca="1" ref="AF34" ca="1">_xlfn.IFNA(MATCH(RAND(), _xlfn.POISSON.DIST({0,1,2,3,4,5,6,7,8,9},$O34, TRUE),1), 0)</f>
        <v>2</v>
      </c>
      <c r="AG34" s="9" cm="1">
        <f t="array" aca="1" ref="AG34" ca="1">_xlfn.IFNA(MATCH(RAND(), _xlfn.POISSON.DIST({0,1,2,3,4,5,6,7,8,9},$O34, TRUE),1), 0)</f>
        <v>4</v>
      </c>
      <c r="AH34" s="9" cm="1">
        <f t="array" aca="1" ref="AH34" ca="1">_xlfn.IFNA(MATCH(RAND(), _xlfn.POISSON.DIST({0,1,2,3,4,5,6,7,8,9},$O34, TRUE),1), 0)</f>
        <v>4</v>
      </c>
      <c r="AI34" s="9" cm="1">
        <f t="array" aca="1" ref="AI34" ca="1">_xlfn.IFNA(MATCH(RAND(), _xlfn.POISSON.DIST({0,1,2,3,4,5,6,7,8,9},$O34, TRUE),1), 0)</f>
        <v>2</v>
      </c>
      <c r="AJ34" s="9" cm="1">
        <f t="array" aca="1" ref="AJ34" ca="1">_xlfn.IFNA(MATCH(RAND(), _xlfn.POISSON.DIST({0,1,2,3,4,5,6,7,8,9},$O34, TRUE),1), 0)</f>
        <v>2</v>
      </c>
      <c r="AK34" s="9" cm="1">
        <f t="array" aca="1" ref="AK34" ca="1">_xlfn.IFNA(MATCH(RAND(), _xlfn.POISSON.DIST({0,1,2,3,4,5,6,7,8,9},$O34, TRUE),1), 0)</f>
        <v>1</v>
      </c>
      <c r="AL34" s="9" cm="1">
        <f t="array" aca="1" ref="AL34" ca="1">_xlfn.IFNA(MATCH(RAND(), _xlfn.POISSON.DIST({0,1,2,3,4,5,6,7,8,9},$O34, TRUE),1), 0)</f>
        <v>0</v>
      </c>
      <c r="AM34" s="9" cm="1">
        <f t="array" aca="1" ref="AM34" ca="1">_xlfn.IFNA(MATCH(RAND(), _xlfn.POISSON.DIST({0,1,2,3,4,5,6,7,8,9},$O34, TRUE),1), 0)</f>
        <v>1</v>
      </c>
      <c r="AN34" s="9" cm="1">
        <f t="array" aca="1" ref="AN34" ca="1">_xlfn.IFNA(MATCH(RAND(), _xlfn.POISSON.DIST({0,1,2,3,4,5,6,7,8,9},$O34, TRUE),1), 0)</f>
        <v>3</v>
      </c>
      <c r="AO34" s="9" cm="1">
        <f t="array" aca="1" ref="AO34" ca="1">_xlfn.IFNA(MATCH(RAND(), _xlfn.POISSON.DIST({0,1,2,3,4,5,6,7,8,9},$O34, TRUE),1), 0)</f>
        <v>2</v>
      </c>
      <c r="AP34" s="9" cm="1">
        <f t="array" aca="1" ref="AP34" ca="1">_xlfn.IFNA(MATCH(RAND(), _xlfn.POISSON.DIST({0,1,2,3,4,5,6,7,8,9},$O34, TRUE),1), 0)</f>
        <v>2</v>
      </c>
      <c r="AQ34" s="9" cm="1">
        <f t="array" aca="1" ref="AQ34" ca="1">_xlfn.IFNA(MATCH(RAND(), _xlfn.POISSON.DIST({0,1,2,3,4,5,6,7,8,9},$O34, TRUE),1), 0)</f>
        <v>4</v>
      </c>
      <c r="AR34" s="9" cm="1">
        <f t="array" aca="1" ref="AR34" ca="1">_xlfn.IFNA(MATCH(RAND(), _xlfn.POISSON.DIST({0,1,2,3,4,5,6,7,8,9},$O34, TRUE),1), 0)</f>
        <v>2</v>
      </c>
      <c r="AS34" s="9" cm="1">
        <f t="array" aca="1" ref="AS34" ca="1">_xlfn.IFNA(MATCH(RAND(), _xlfn.POISSON.DIST({0,1,2,3,4,5,6,7,8,9},$O34, TRUE),1), 0)</f>
        <v>1</v>
      </c>
      <c r="AT34" s="9" cm="1">
        <f t="array" aca="1" ref="AT34" ca="1">_xlfn.IFNA(MATCH(RAND(), _xlfn.POISSON.DIST({0,1,2,3,4,5,6,7,8,9},$O34, TRUE),1), 0)</f>
        <v>3</v>
      </c>
      <c r="AU34" s="9" cm="1">
        <f t="array" aca="1" ref="AU34" ca="1">_xlfn.IFNA(MATCH(RAND(), _xlfn.POISSON.DIST({0,1,2,3,4,5,6,7,8,9},$O34, TRUE),1), 0)</f>
        <v>0</v>
      </c>
      <c r="AV34" s="9" cm="1">
        <f t="array" aca="1" ref="AV34" ca="1">_xlfn.IFNA(MATCH(RAND(), _xlfn.POISSON.DIST({0,1,2,3,4,5,6,7,8,9},$O34, TRUE),1), 0)</f>
        <v>1</v>
      </c>
      <c r="AW34" s="9" cm="1">
        <f t="array" aca="1" ref="AW34" ca="1">_xlfn.IFNA(MATCH(RAND(), _xlfn.POISSON.DIST({0,1,2,3,4,5,6,7,8,9},$O34, TRUE),1), 0)</f>
        <v>2</v>
      </c>
      <c r="AX34" s="9" cm="1">
        <f t="array" aca="1" ref="AX34" ca="1">_xlfn.IFNA(MATCH(RAND(), _xlfn.POISSON.DIST({0,1,2,3,4,5,6,7,8,9},$O34, TRUE),1), 0)</f>
        <v>3</v>
      </c>
      <c r="AY34" s="9" cm="1">
        <f t="array" aca="1" ref="AY34" ca="1">_xlfn.IFNA(MATCH(RAND(), _xlfn.POISSON.DIST({0,1,2,3,4,5,6,7,8,9},$O34, TRUE),1), 0)</f>
        <v>3</v>
      </c>
      <c r="AZ34" s="9" cm="1">
        <f t="array" aca="1" ref="AZ34" ca="1">_xlfn.IFNA(MATCH(RAND(), _xlfn.POISSON.DIST({0,1,2,3,4,5,6,7,8,9},$O34, TRUE),1), 0)</f>
        <v>3</v>
      </c>
      <c r="BA34" s="9" cm="1">
        <f t="array" aca="1" ref="BA34" ca="1">_xlfn.IFNA(MATCH(RAND(), _xlfn.POISSON.DIST({0,1,2,3,4,5,6,7,8,9},$O34, TRUE),1), 0)</f>
        <v>2</v>
      </c>
      <c r="BB34" s="9" cm="1">
        <f t="array" aca="1" ref="BB34" ca="1">_xlfn.IFNA(MATCH(RAND(), _xlfn.POISSON.DIST({0,1,2,3,4,5,6,7,8,9},$O34, TRUE),1), 0)</f>
        <v>3</v>
      </c>
      <c r="BC34" s="9" cm="1">
        <f t="array" aca="1" ref="BC34" ca="1">_xlfn.IFNA(MATCH(RAND(), _xlfn.POISSON.DIST({0,1,2,3,4,5,6,7,8,9},$O34, TRUE),1), 0)</f>
        <v>1</v>
      </c>
      <c r="BD34" s="9" cm="1">
        <f t="array" aca="1" ref="BD34" ca="1">_xlfn.IFNA(MATCH(RAND(), _xlfn.POISSON.DIST({0,1,2,3,4,5,6,7,8,9},$O34, TRUE),1), 0)</f>
        <v>3</v>
      </c>
      <c r="BE34" s="9" cm="1">
        <f t="array" aca="1" ref="BE34" ca="1">_xlfn.IFNA(MATCH(RAND(), _xlfn.POISSON.DIST({0,1,2,3,4,5,6,7,8,9},$O34, TRUE),1), 0)</f>
        <v>1</v>
      </c>
      <c r="BF34" s="9" cm="1">
        <f t="array" aca="1" ref="BF34" ca="1">_xlfn.IFNA(MATCH(RAND(), _xlfn.POISSON.DIST({0,1,2,3,4,5,6,7,8,9},$O34, TRUE),1), 0)</f>
        <v>1</v>
      </c>
      <c r="BG34" s="9" cm="1">
        <f t="array" aca="1" ref="BG34" ca="1">_xlfn.IFNA(MATCH(RAND(), _xlfn.POISSON.DIST({0,1,2,3,4,5,6,7,8,9},$O34, TRUE),1), 0)</f>
        <v>1</v>
      </c>
      <c r="BH34" s="9" cm="1">
        <f t="array" aca="1" ref="BH34" ca="1">_xlfn.IFNA(MATCH(RAND(), _xlfn.POISSON.DIST({0,1,2,3,4,5,6,7,8,9},$O34, TRUE),1), 0)</f>
        <v>0</v>
      </c>
      <c r="BI34" s="9" cm="1">
        <f t="array" aca="1" ref="BI34" ca="1">_xlfn.IFNA(MATCH(RAND(), _xlfn.POISSON.DIST({0,1,2,3,4,5,6,7,8,9},$O34, TRUE),1), 0)</f>
        <v>0</v>
      </c>
      <c r="BJ34" s="9" cm="1">
        <f t="array" aca="1" ref="BJ34" ca="1">_xlfn.IFNA(MATCH(RAND(), _xlfn.POISSON.DIST({0,1,2,3,4,5,6,7,8,9},$O34, TRUE),1), 0)</f>
        <v>1</v>
      </c>
      <c r="BK34" s="9" cm="1">
        <f t="array" aca="1" ref="BK34" ca="1">_xlfn.IFNA(MATCH(RAND(), _xlfn.POISSON.DIST({0,1,2,3,4,5,6,7,8,9},$O34, TRUE),1), 0)</f>
        <v>0</v>
      </c>
      <c r="BL34" s="9" cm="1">
        <f t="array" aca="1" ref="BL34" ca="1">_xlfn.IFNA(MATCH(RAND(), _xlfn.POISSON.DIST({0,1,2,3,4,5,6,7,8,9},$O34, TRUE),1), 0)</f>
        <v>2</v>
      </c>
      <c r="BM34" s="9" cm="1">
        <f t="array" aca="1" ref="BM34" ca="1">_xlfn.IFNA(MATCH(RAND(), _xlfn.POISSON.DIST({0,1,2,3,4,5,6,7,8,9},$O34, TRUE),1), 0)</f>
        <v>1</v>
      </c>
      <c r="BN34" s="9" cm="1">
        <f t="array" aca="1" ref="BN34" ca="1">_xlfn.IFNA(MATCH(RAND(), _xlfn.POISSON.DIST({0,1,2,3,4,5,6,7,8,9},$O34, TRUE),1), 0)</f>
        <v>2</v>
      </c>
      <c r="BP34" s="9" cm="1">
        <f t="array" aca="1" ref="BP34" ca="1">_xlfn.IFNA(MATCH(RAND(), _xlfn.POISSON.DIST({0,1,2,3,4,5,6,7,8,9},$P34, TRUE),1), 0)</f>
        <v>1</v>
      </c>
      <c r="BQ34" s="9" cm="1">
        <f t="array" aca="1" ref="BQ34" ca="1">_xlfn.IFNA(MATCH(RAND(), _xlfn.POISSON.DIST({0,1,2,3,4,5,6,7,8,9},$P34, TRUE),1), 0)</f>
        <v>0</v>
      </c>
      <c r="BR34" s="9" cm="1">
        <f t="array" aca="1" ref="BR34" ca="1">_xlfn.IFNA(MATCH(RAND(), _xlfn.POISSON.DIST({0,1,2,3,4,5,6,7,8,9},$P34, TRUE),1), 0)</f>
        <v>1</v>
      </c>
      <c r="BS34" s="9" cm="1">
        <f t="array" aca="1" ref="BS34" ca="1">_xlfn.IFNA(MATCH(RAND(), _xlfn.POISSON.DIST({0,1,2,3,4,5,6,7,8,9},$P34, TRUE),1), 0)</f>
        <v>0</v>
      </c>
      <c r="BT34" s="9" cm="1">
        <f t="array" aca="1" ref="BT34" ca="1">_xlfn.IFNA(MATCH(RAND(), _xlfn.POISSON.DIST({0,1,2,3,4,5,6,7,8,9},$P34, TRUE),1), 0)</f>
        <v>1</v>
      </c>
      <c r="BU34" s="9" cm="1">
        <f t="array" aca="1" ref="BU34" ca="1">_xlfn.IFNA(MATCH(RAND(), _xlfn.POISSON.DIST({0,1,2,3,4,5,6,7,8,9},$P34, TRUE),1), 0)</f>
        <v>1</v>
      </c>
      <c r="BV34" s="9" cm="1">
        <f t="array" aca="1" ref="BV34" ca="1">_xlfn.IFNA(MATCH(RAND(), _xlfn.POISSON.DIST({0,1,2,3,4,5,6,7,8,9},$P34, TRUE),1), 0)</f>
        <v>1</v>
      </c>
      <c r="BW34" s="9" cm="1">
        <f t="array" aca="1" ref="BW34" ca="1">_xlfn.IFNA(MATCH(RAND(), _xlfn.POISSON.DIST({0,1,2,3,4,5,6,7,8,9},$P34, TRUE),1), 0)</f>
        <v>0</v>
      </c>
      <c r="BX34" s="9" cm="1">
        <f t="array" aca="1" ref="BX34" ca="1">_xlfn.IFNA(MATCH(RAND(), _xlfn.POISSON.DIST({0,1,2,3,4,5,6,7,8,9},$P34, TRUE),1), 0)</f>
        <v>0</v>
      </c>
      <c r="BY34" s="9" cm="1">
        <f t="array" aca="1" ref="BY34" ca="1">_xlfn.IFNA(MATCH(RAND(), _xlfn.POISSON.DIST({0,1,2,3,4,5,6,7,8,9},$P34, TRUE),1), 0)</f>
        <v>1</v>
      </c>
      <c r="BZ34" s="9" cm="1">
        <f t="array" aca="1" ref="BZ34" ca="1">_xlfn.IFNA(MATCH(RAND(), _xlfn.POISSON.DIST({0,1,2,3,4,5,6,7,8,9},$P34, TRUE),1), 0)</f>
        <v>0</v>
      </c>
      <c r="CA34" s="9" cm="1">
        <f t="array" aca="1" ref="CA34" ca="1">_xlfn.IFNA(MATCH(RAND(), _xlfn.POISSON.DIST({0,1,2,3,4,5,6,7,8,9},$P34, TRUE),1), 0)</f>
        <v>0</v>
      </c>
      <c r="CB34" s="9" cm="1">
        <f t="array" aca="1" ref="CB34" ca="1">_xlfn.IFNA(MATCH(RAND(), _xlfn.POISSON.DIST({0,1,2,3,4,5,6,7,8,9},$P34, TRUE),1), 0)</f>
        <v>0</v>
      </c>
      <c r="CC34" s="9" cm="1">
        <f t="array" aca="1" ref="CC34" ca="1">_xlfn.IFNA(MATCH(RAND(), _xlfn.POISSON.DIST({0,1,2,3,4,5,6,7,8,9},$P34, TRUE),1), 0)</f>
        <v>0</v>
      </c>
      <c r="CD34" s="9" cm="1">
        <f t="array" aca="1" ref="CD34" ca="1">_xlfn.IFNA(MATCH(RAND(), _xlfn.POISSON.DIST({0,1,2,3,4,5,6,7,8,9},$P34, TRUE),1), 0)</f>
        <v>0</v>
      </c>
      <c r="CE34" s="9" cm="1">
        <f t="array" aca="1" ref="CE34" ca="1">_xlfn.IFNA(MATCH(RAND(), _xlfn.POISSON.DIST({0,1,2,3,4,5,6,7,8,9},$P34, TRUE),1), 0)</f>
        <v>0</v>
      </c>
      <c r="CF34" s="9" cm="1">
        <f t="array" aca="1" ref="CF34" ca="1">_xlfn.IFNA(MATCH(RAND(), _xlfn.POISSON.DIST({0,1,2,3,4,5,6,7,8,9},$P34, TRUE),1), 0)</f>
        <v>0</v>
      </c>
      <c r="CG34" s="9" cm="1">
        <f t="array" aca="1" ref="CG34" ca="1">_xlfn.IFNA(MATCH(RAND(), _xlfn.POISSON.DIST({0,1,2,3,4,5,6,7,8,9},$P34, TRUE),1), 0)</f>
        <v>1</v>
      </c>
      <c r="CH34" s="9" cm="1">
        <f t="array" aca="1" ref="CH34" ca="1">_xlfn.IFNA(MATCH(RAND(), _xlfn.POISSON.DIST({0,1,2,3,4,5,6,7,8,9},$P34, TRUE),1), 0)</f>
        <v>0</v>
      </c>
      <c r="CI34" s="9" cm="1">
        <f t="array" aca="1" ref="CI34" ca="1">_xlfn.IFNA(MATCH(RAND(), _xlfn.POISSON.DIST({0,1,2,3,4,5,6,7,8,9},$P34, TRUE),1), 0)</f>
        <v>0</v>
      </c>
      <c r="CJ34" s="9" cm="1">
        <f t="array" aca="1" ref="CJ34" ca="1">_xlfn.IFNA(MATCH(RAND(), _xlfn.POISSON.DIST({0,1,2,3,4,5,6,7,8,9},$P34, TRUE),1), 0)</f>
        <v>2</v>
      </c>
      <c r="CK34" s="9" cm="1">
        <f t="array" aca="1" ref="CK34" ca="1">_xlfn.IFNA(MATCH(RAND(), _xlfn.POISSON.DIST({0,1,2,3,4,5,6,7,8,9},$P34, TRUE),1), 0)</f>
        <v>0</v>
      </c>
      <c r="CL34" s="9" cm="1">
        <f t="array" aca="1" ref="CL34" ca="1">_xlfn.IFNA(MATCH(RAND(), _xlfn.POISSON.DIST({0,1,2,3,4,5,6,7,8,9},$P34, TRUE),1), 0)</f>
        <v>1</v>
      </c>
      <c r="CM34" s="9" cm="1">
        <f t="array" aca="1" ref="CM34" ca="1">_xlfn.IFNA(MATCH(RAND(), _xlfn.POISSON.DIST({0,1,2,3,4,5,6,7,8,9},$P34, TRUE),1), 0)</f>
        <v>0</v>
      </c>
      <c r="CN34" s="9" cm="1">
        <f t="array" aca="1" ref="CN34" ca="1">_xlfn.IFNA(MATCH(RAND(), _xlfn.POISSON.DIST({0,1,2,3,4,5,6,7,8,9},$P34, TRUE),1), 0)</f>
        <v>1</v>
      </c>
      <c r="CO34" s="9" cm="1">
        <f t="array" aca="1" ref="CO34" ca="1">_xlfn.IFNA(MATCH(RAND(), _xlfn.POISSON.DIST({0,1,2,3,4,5,6,7,8,9},$P34, TRUE),1), 0)</f>
        <v>0</v>
      </c>
      <c r="CP34" s="9" cm="1">
        <f t="array" aca="1" ref="CP34" ca="1">_xlfn.IFNA(MATCH(RAND(), _xlfn.POISSON.DIST({0,1,2,3,4,5,6,7,8,9},$P34, TRUE),1), 0)</f>
        <v>0</v>
      </c>
      <c r="CQ34" s="9" cm="1">
        <f t="array" aca="1" ref="CQ34" ca="1">_xlfn.IFNA(MATCH(RAND(), _xlfn.POISSON.DIST({0,1,2,3,4,5,6,7,8,9},$P34, TRUE),1), 0)</f>
        <v>1</v>
      </c>
      <c r="CR34" s="9" cm="1">
        <f t="array" aca="1" ref="CR34" ca="1">_xlfn.IFNA(MATCH(RAND(), _xlfn.POISSON.DIST({0,1,2,3,4,5,6,7,8,9},$P34, TRUE),1), 0)</f>
        <v>0</v>
      </c>
      <c r="CS34" s="9" cm="1">
        <f t="array" aca="1" ref="CS34" ca="1">_xlfn.IFNA(MATCH(RAND(), _xlfn.POISSON.DIST({0,1,2,3,4,5,6,7,8,9},$P34, TRUE),1), 0)</f>
        <v>0</v>
      </c>
      <c r="CT34" s="9" cm="1">
        <f t="array" aca="1" ref="CT34" ca="1">_xlfn.IFNA(MATCH(RAND(), _xlfn.POISSON.DIST({0,1,2,3,4,5,6,7,8,9},$P34, TRUE),1), 0)</f>
        <v>0</v>
      </c>
      <c r="CU34" s="9" cm="1">
        <f t="array" aca="1" ref="CU34" ca="1">_xlfn.IFNA(MATCH(RAND(), _xlfn.POISSON.DIST({0,1,2,3,4,5,6,7,8,9},$P34, TRUE),1), 0)</f>
        <v>0</v>
      </c>
      <c r="CV34" s="9" cm="1">
        <f t="array" aca="1" ref="CV34" ca="1">_xlfn.IFNA(MATCH(RAND(), _xlfn.POISSON.DIST({0,1,2,3,4,5,6,7,8,9},$P34, TRUE),1), 0)</f>
        <v>0</v>
      </c>
      <c r="CW34" s="9" cm="1">
        <f t="array" aca="1" ref="CW34" ca="1">_xlfn.IFNA(MATCH(RAND(), _xlfn.POISSON.DIST({0,1,2,3,4,5,6,7,8,9},$P34, TRUE),1), 0)</f>
        <v>0</v>
      </c>
      <c r="CX34" s="9" cm="1">
        <f t="array" aca="1" ref="CX34" ca="1">_xlfn.IFNA(MATCH(RAND(), _xlfn.POISSON.DIST({0,1,2,3,4,5,6,7,8,9},$P34, TRUE),1), 0)</f>
        <v>3</v>
      </c>
      <c r="CY34" s="9" cm="1">
        <f t="array" aca="1" ref="CY34" ca="1">_xlfn.IFNA(MATCH(RAND(), _xlfn.POISSON.DIST({0,1,2,3,4,5,6,7,8,9},$P34, TRUE),1), 0)</f>
        <v>2</v>
      </c>
      <c r="CZ34" s="9" cm="1">
        <f t="array" aca="1" ref="CZ34" ca="1">_xlfn.IFNA(MATCH(RAND(), _xlfn.POISSON.DIST({0,1,2,3,4,5,6,7,8,9},$P34, TRUE),1), 0)</f>
        <v>2</v>
      </c>
      <c r="DA34" s="9" cm="1">
        <f t="array" aca="1" ref="DA34" ca="1">_xlfn.IFNA(MATCH(RAND(), _xlfn.POISSON.DIST({0,1,2,3,4,5,6,7,8,9},$P34, TRUE),1), 0)</f>
        <v>0</v>
      </c>
      <c r="DB34" s="9" cm="1">
        <f t="array" aca="1" ref="DB34" ca="1">_xlfn.IFNA(MATCH(RAND(), _xlfn.POISSON.DIST({0,1,2,3,4,5,6,7,8,9},$P34, TRUE),1), 0)</f>
        <v>1</v>
      </c>
      <c r="DC34" s="9" cm="1">
        <f t="array" aca="1" ref="DC34" ca="1">_xlfn.IFNA(MATCH(RAND(), _xlfn.POISSON.DIST({0,1,2,3,4,5,6,7,8,9},$P34, TRUE),1), 0)</f>
        <v>0</v>
      </c>
      <c r="DD34" s="9" cm="1">
        <f t="array" aca="1" ref="DD34" ca="1">_xlfn.IFNA(MATCH(RAND(), _xlfn.POISSON.DIST({0,1,2,3,4,5,6,7,8,9},$P34, TRUE),1), 0)</f>
        <v>2</v>
      </c>
      <c r="DE34" s="9" cm="1">
        <f t="array" aca="1" ref="DE34" ca="1">_xlfn.IFNA(MATCH(RAND(), _xlfn.POISSON.DIST({0,1,2,3,4,5,6,7,8,9},$P34, TRUE),1), 0)</f>
        <v>2</v>
      </c>
      <c r="DF34" s="9" cm="1">
        <f t="array" aca="1" ref="DF34" ca="1">_xlfn.IFNA(MATCH(RAND(), _xlfn.POISSON.DIST({0,1,2,3,4,5,6,7,8,9},$P34, TRUE),1), 0)</f>
        <v>1</v>
      </c>
      <c r="DG34" s="9" cm="1">
        <f t="array" aca="1" ref="DG34" ca="1">_xlfn.IFNA(MATCH(RAND(), _xlfn.POISSON.DIST({0,1,2,3,4,5,6,7,8,9},$P34, TRUE),1), 0)</f>
        <v>0</v>
      </c>
      <c r="DH34" s="9" cm="1">
        <f t="array" aca="1" ref="DH34" ca="1">_xlfn.IFNA(MATCH(RAND(), _xlfn.POISSON.DIST({0,1,2,3,4,5,6,7,8,9},$P34, TRUE),1), 0)</f>
        <v>0</v>
      </c>
      <c r="DI34" s="9" cm="1">
        <f t="array" aca="1" ref="DI34" ca="1">_xlfn.IFNA(MATCH(RAND(), _xlfn.POISSON.DIST({0,1,2,3,4,5,6,7,8,9},$P34, TRUE),1), 0)</f>
        <v>0</v>
      </c>
      <c r="DJ34" s="9" cm="1">
        <f t="array" aca="1" ref="DJ34" ca="1">_xlfn.IFNA(MATCH(RAND(), _xlfn.POISSON.DIST({0,1,2,3,4,5,6,7,8,9},$P34, TRUE),1), 0)</f>
        <v>0</v>
      </c>
      <c r="DK34" s="9" cm="1">
        <f t="array" aca="1" ref="DK34" ca="1">_xlfn.IFNA(MATCH(RAND(), _xlfn.POISSON.DIST({0,1,2,3,4,5,6,7,8,9},$P34, TRUE),1), 0)</f>
        <v>0</v>
      </c>
      <c r="DL34" s="9" cm="1">
        <f t="array" aca="1" ref="DL34" ca="1">_xlfn.IFNA(MATCH(RAND(), _xlfn.POISSON.DIST({0,1,2,3,4,5,6,7,8,9},$P34, TRUE),1), 0)</f>
        <v>0</v>
      </c>
      <c r="DM34" s="9" cm="1">
        <f t="array" aca="1" ref="DM34" ca="1">_xlfn.IFNA(MATCH(RAND(), _xlfn.POISSON.DIST({0,1,2,3,4,5,6,7,8,9},$P34, TRUE),1), 0)</f>
        <v>0</v>
      </c>
      <c r="DR34" s="2"/>
      <c r="DS34" s="2"/>
      <c r="EE34" s="35"/>
      <c r="EF34" s="35"/>
    </row>
    <row r="35" spans="2:136">
      <c r="B35" s="39"/>
      <c r="C35" s="36" t="s">
        <v>39212</v>
      </c>
      <c r="D35" s="34" t="s">
        <v>286</v>
      </c>
      <c r="E35" s="37" t="s">
        <v>287</v>
      </c>
      <c r="F35" s="38">
        <f ca="1">(AVERAGE(Q35:BN35))*(1+INDEX('Prédictions des phases de group'!$C$4:$O$36, MATCH('Matchs de cette année'!E35,'Prédictions des phases de group'!$D$4:$D$36,0),3))</f>
        <v>1.74</v>
      </c>
      <c r="G35" s="5" t="s">
        <v>288</v>
      </c>
      <c r="H35" s="38">
        <f ca="1">(AVERAGE(BP35:DM35))*(1+INDEX('Prédictions des phases de group'!$C$4:$O$36, MATCH('Matchs de cette année'!G35,'Prédictions des phases de group'!$D$4:$D$36,0),3))</f>
        <v>1.08</v>
      </c>
      <c r="I35" s="37" t="str">
        <f t="shared" ca="1" si="0"/>
        <v>Angleterre</v>
      </c>
      <c r="J35" s="66"/>
      <c r="K35" s="67"/>
      <c r="L35" s="37">
        <f t="shared" ca="1" si="1"/>
        <v>1.74</v>
      </c>
      <c r="M35" s="37">
        <f t="shared" ca="1" si="2"/>
        <v>1.08</v>
      </c>
      <c r="N35" s="37" t="str">
        <f t="shared" ca="1" si="3"/>
        <v>Angleterre</v>
      </c>
      <c r="O35" s="7">
        <f ca="1">(OFFSET('Annexe 3 – Buts par groupe'!$B$13,(INDEX('Annexe 1 – Données des équipes'!$B$13:$R$114,MATCH(G35,'Annexe 1 – Données des équipes'!$B$13:$B$114,0),4)/10),(INDEX('Annexe 1 – Données des équipes'!$B$13:$R$114,MATCH(E35,'Annexe 1 – Données des équipes'!$B$13:$B$114,0),4)/10)))</f>
        <v>1.6666666666666667</v>
      </c>
      <c r="P35" s="7">
        <f t="array" aca="1" ref="P35" ca="1">OFFSET('Annexe 3 – Buts par groupe'!$B$13,(INDEX('Annexe 1 – Données des équipes'!$B$13:$R$114, MATCH(E35,'Annexe 1 – Données des équipes'!$B$13:$B$114,0),4)/10), (INDEX('Annexe 1 – Données des équipes'!$B$13:$R$114, MATCH(G35, 'Annexe 1 – Données des équipes'!$B$13:$B$114,0),4)/10))</f>
        <v>0.87878787878787878</v>
      </c>
      <c r="Q35" s="9" cm="1">
        <f t="array" aca="1" ref="Q35" ca="1">_xlfn.IFNA(MATCH(RAND(), _xlfn.POISSON.DIST({0,1,2,3,4,5,6,7,8,9},$O35, TRUE),1), 0)</f>
        <v>2</v>
      </c>
      <c r="R35" s="9" cm="1">
        <f t="array" aca="1" ref="R35" ca="1">_xlfn.IFNA(MATCH(RAND(), _xlfn.POISSON.DIST({0,1,2,3,4,5,6,7,8,9},$O35, TRUE),1), 0)</f>
        <v>1</v>
      </c>
      <c r="S35" s="9" cm="1">
        <f t="array" aca="1" ref="S35" ca="1">_xlfn.IFNA(MATCH(RAND(), _xlfn.POISSON.DIST({0,1,2,3,4,5,6,7,8,9},$O35, TRUE),1), 0)</f>
        <v>1</v>
      </c>
      <c r="T35" s="9" cm="1">
        <f t="array" aca="1" ref="T35" ca="1">_xlfn.IFNA(MATCH(RAND(), _xlfn.POISSON.DIST({0,1,2,3,4,5,6,7,8,9},$O35, TRUE),1), 0)</f>
        <v>2</v>
      </c>
      <c r="U35" s="9" cm="1">
        <f t="array" aca="1" ref="U35" ca="1">_xlfn.IFNA(MATCH(RAND(), _xlfn.POISSON.DIST({0,1,2,3,4,5,6,7,8,9},$O35, TRUE),1), 0)</f>
        <v>3</v>
      </c>
      <c r="V35" s="9" cm="1">
        <f t="array" aca="1" ref="V35" ca="1">_xlfn.IFNA(MATCH(RAND(), _xlfn.POISSON.DIST({0,1,2,3,4,5,6,7,8,9},$O35, TRUE),1), 0)</f>
        <v>0</v>
      </c>
      <c r="W35" s="9" cm="1">
        <f t="array" aca="1" ref="W35" ca="1">_xlfn.IFNA(MATCH(RAND(), _xlfn.POISSON.DIST({0,1,2,3,4,5,6,7,8,9},$O35, TRUE),1), 0)</f>
        <v>1</v>
      </c>
      <c r="X35" s="9" cm="1">
        <f t="array" aca="1" ref="X35" ca="1">_xlfn.IFNA(MATCH(RAND(), _xlfn.POISSON.DIST({0,1,2,3,4,5,6,7,8,9},$O35, TRUE),1), 0)</f>
        <v>6</v>
      </c>
      <c r="Y35" s="9" cm="1">
        <f t="array" aca="1" ref="Y35" ca="1">_xlfn.IFNA(MATCH(RAND(), _xlfn.POISSON.DIST({0,1,2,3,4,5,6,7,8,9},$O35, TRUE),1), 0)</f>
        <v>2</v>
      </c>
      <c r="Z35" s="9" cm="1">
        <f t="array" aca="1" ref="Z35" ca="1">_xlfn.IFNA(MATCH(RAND(), _xlfn.POISSON.DIST({0,1,2,3,4,5,6,7,8,9},$O35, TRUE),1), 0)</f>
        <v>2</v>
      </c>
      <c r="AA35" s="9" cm="1">
        <f t="array" aca="1" ref="AA35" ca="1">_xlfn.IFNA(MATCH(RAND(), _xlfn.POISSON.DIST({0,1,2,3,4,5,6,7,8,9},$O35, TRUE),1), 0)</f>
        <v>2</v>
      </c>
      <c r="AB35" s="9" cm="1">
        <f t="array" aca="1" ref="AB35" ca="1">_xlfn.IFNA(MATCH(RAND(), _xlfn.POISSON.DIST({0,1,2,3,4,5,6,7,8,9},$O35, TRUE),1), 0)</f>
        <v>2</v>
      </c>
      <c r="AC35" s="9" cm="1">
        <f t="array" aca="1" ref="AC35" ca="1">_xlfn.IFNA(MATCH(RAND(), _xlfn.POISSON.DIST({0,1,2,3,4,5,6,7,8,9},$O35, TRUE),1), 0)</f>
        <v>0</v>
      </c>
      <c r="AD35" s="9" cm="1">
        <f t="array" aca="1" ref="AD35" ca="1">_xlfn.IFNA(MATCH(RAND(), _xlfn.POISSON.DIST({0,1,2,3,4,5,6,7,8,9},$O35, TRUE),1), 0)</f>
        <v>1</v>
      </c>
      <c r="AE35" s="9" cm="1">
        <f t="array" aca="1" ref="AE35" ca="1">_xlfn.IFNA(MATCH(RAND(), _xlfn.POISSON.DIST({0,1,2,3,4,5,6,7,8,9},$O35, TRUE),1), 0)</f>
        <v>2</v>
      </c>
      <c r="AF35" s="9" cm="1">
        <f t="array" aca="1" ref="AF35" ca="1">_xlfn.IFNA(MATCH(RAND(), _xlfn.POISSON.DIST({0,1,2,3,4,5,6,7,8,9},$O35, TRUE),1), 0)</f>
        <v>1</v>
      </c>
      <c r="AG35" s="9" cm="1">
        <f t="array" aca="1" ref="AG35" ca="1">_xlfn.IFNA(MATCH(RAND(), _xlfn.POISSON.DIST({0,1,2,3,4,5,6,7,8,9},$O35, TRUE),1), 0)</f>
        <v>3</v>
      </c>
      <c r="AH35" s="9" cm="1">
        <f t="array" aca="1" ref="AH35" ca="1">_xlfn.IFNA(MATCH(RAND(), _xlfn.POISSON.DIST({0,1,2,3,4,5,6,7,8,9},$O35, TRUE),1), 0)</f>
        <v>1</v>
      </c>
      <c r="AI35" s="9" cm="1">
        <f t="array" aca="1" ref="AI35" ca="1">_xlfn.IFNA(MATCH(RAND(), _xlfn.POISSON.DIST({0,1,2,3,4,5,6,7,8,9},$O35, TRUE),1), 0)</f>
        <v>0</v>
      </c>
      <c r="AJ35" s="9" cm="1">
        <f t="array" aca="1" ref="AJ35" ca="1">_xlfn.IFNA(MATCH(RAND(), _xlfn.POISSON.DIST({0,1,2,3,4,5,6,7,8,9},$O35, TRUE),1), 0)</f>
        <v>3</v>
      </c>
      <c r="AK35" s="9" cm="1">
        <f t="array" aca="1" ref="AK35" ca="1">_xlfn.IFNA(MATCH(RAND(), _xlfn.POISSON.DIST({0,1,2,3,4,5,6,7,8,9},$O35, TRUE),1), 0)</f>
        <v>2</v>
      </c>
      <c r="AL35" s="9" cm="1">
        <f t="array" aca="1" ref="AL35" ca="1">_xlfn.IFNA(MATCH(RAND(), _xlfn.POISSON.DIST({0,1,2,3,4,5,6,7,8,9},$O35, TRUE),1), 0)</f>
        <v>4</v>
      </c>
      <c r="AM35" s="9" cm="1">
        <f t="array" aca="1" ref="AM35" ca="1">_xlfn.IFNA(MATCH(RAND(), _xlfn.POISSON.DIST({0,1,2,3,4,5,6,7,8,9},$O35, TRUE),1), 0)</f>
        <v>0</v>
      </c>
      <c r="AN35" s="9" cm="1">
        <f t="array" aca="1" ref="AN35" ca="1">_xlfn.IFNA(MATCH(RAND(), _xlfn.POISSON.DIST({0,1,2,3,4,5,6,7,8,9},$O35, TRUE),1), 0)</f>
        <v>3</v>
      </c>
      <c r="AO35" s="9" cm="1">
        <f t="array" aca="1" ref="AO35" ca="1">_xlfn.IFNA(MATCH(RAND(), _xlfn.POISSON.DIST({0,1,2,3,4,5,6,7,8,9},$O35, TRUE),1), 0)</f>
        <v>1</v>
      </c>
      <c r="AP35" s="9" cm="1">
        <f t="array" aca="1" ref="AP35" ca="1">_xlfn.IFNA(MATCH(RAND(), _xlfn.POISSON.DIST({0,1,2,3,4,5,6,7,8,9},$O35, TRUE),1), 0)</f>
        <v>0</v>
      </c>
      <c r="AQ35" s="9" cm="1">
        <f t="array" aca="1" ref="AQ35" ca="1">_xlfn.IFNA(MATCH(RAND(), _xlfn.POISSON.DIST({0,1,2,3,4,5,6,7,8,9},$O35, TRUE),1), 0)</f>
        <v>1</v>
      </c>
      <c r="AR35" s="9" cm="1">
        <f t="array" aca="1" ref="AR35" ca="1">_xlfn.IFNA(MATCH(RAND(), _xlfn.POISSON.DIST({0,1,2,3,4,5,6,7,8,9},$O35, TRUE),1), 0)</f>
        <v>1</v>
      </c>
      <c r="AS35" s="9" cm="1">
        <f t="array" aca="1" ref="AS35" ca="1">_xlfn.IFNA(MATCH(RAND(), _xlfn.POISSON.DIST({0,1,2,3,4,5,6,7,8,9},$O35, TRUE),1), 0)</f>
        <v>2</v>
      </c>
      <c r="AT35" s="9" cm="1">
        <f t="array" aca="1" ref="AT35" ca="1">_xlfn.IFNA(MATCH(RAND(), _xlfn.POISSON.DIST({0,1,2,3,4,5,6,7,8,9},$O35, TRUE),1), 0)</f>
        <v>4</v>
      </c>
      <c r="AU35" s="9" cm="1">
        <f t="array" aca="1" ref="AU35" ca="1">_xlfn.IFNA(MATCH(RAND(), _xlfn.POISSON.DIST({0,1,2,3,4,5,6,7,8,9},$O35, TRUE),1), 0)</f>
        <v>1</v>
      </c>
      <c r="AV35" s="9" cm="1">
        <f t="array" aca="1" ref="AV35" ca="1">_xlfn.IFNA(MATCH(RAND(), _xlfn.POISSON.DIST({0,1,2,3,4,5,6,7,8,9},$O35, TRUE),1), 0)</f>
        <v>2</v>
      </c>
      <c r="AW35" s="9" cm="1">
        <f t="array" aca="1" ref="AW35" ca="1">_xlfn.IFNA(MATCH(RAND(), _xlfn.POISSON.DIST({0,1,2,3,4,5,6,7,8,9},$O35, TRUE),1), 0)</f>
        <v>1</v>
      </c>
      <c r="AX35" s="9" cm="1">
        <f t="array" aca="1" ref="AX35" ca="1">_xlfn.IFNA(MATCH(RAND(), _xlfn.POISSON.DIST({0,1,2,3,4,5,6,7,8,9},$O35, TRUE),1), 0)</f>
        <v>0</v>
      </c>
      <c r="AY35" s="9" cm="1">
        <f t="array" aca="1" ref="AY35" ca="1">_xlfn.IFNA(MATCH(RAND(), _xlfn.POISSON.DIST({0,1,2,3,4,5,6,7,8,9},$O35, TRUE),1), 0)</f>
        <v>3</v>
      </c>
      <c r="AZ35" s="9" cm="1">
        <f t="array" aca="1" ref="AZ35" ca="1">_xlfn.IFNA(MATCH(RAND(), _xlfn.POISSON.DIST({0,1,2,3,4,5,6,7,8,9},$O35, TRUE),1), 0)</f>
        <v>1</v>
      </c>
      <c r="BA35" s="9" cm="1">
        <f t="array" aca="1" ref="BA35" ca="1">_xlfn.IFNA(MATCH(RAND(), _xlfn.POISSON.DIST({0,1,2,3,4,5,6,7,8,9},$O35, TRUE),1), 0)</f>
        <v>1</v>
      </c>
      <c r="BB35" s="9" cm="1">
        <f t="array" aca="1" ref="BB35" ca="1">_xlfn.IFNA(MATCH(RAND(), _xlfn.POISSON.DIST({0,1,2,3,4,5,6,7,8,9},$O35, TRUE),1), 0)</f>
        <v>0</v>
      </c>
      <c r="BC35" s="9" cm="1">
        <f t="array" aca="1" ref="BC35" ca="1">_xlfn.IFNA(MATCH(RAND(), _xlfn.POISSON.DIST({0,1,2,3,4,5,6,7,8,9},$O35, TRUE),1), 0)</f>
        <v>2</v>
      </c>
      <c r="BD35" s="9" cm="1">
        <f t="array" aca="1" ref="BD35" ca="1">_xlfn.IFNA(MATCH(RAND(), _xlfn.POISSON.DIST({0,1,2,3,4,5,6,7,8,9},$O35, TRUE),1), 0)</f>
        <v>1</v>
      </c>
      <c r="BE35" s="9" cm="1">
        <f t="array" aca="1" ref="BE35" ca="1">_xlfn.IFNA(MATCH(RAND(), _xlfn.POISSON.DIST({0,1,2,3,4,5,6,7,8,9},$O35, TRUE),1), 0)</f>
        <v>1</v>
      </c>
      <c r="BF35" s="9" cm="1">
        <f t="array" aca="1" ref="BF35" ca="1">_xlfn.IFNA(MATCH(RAND(), _xlfn.POISSON.DIST({0,1,2,3,4,5,6,7,8,9},$O35, TRUE),1), 0)</f>
        <v>3</v>
      </c>
      <c r="BG35" s="9" cm="1">
        <f t="array" aca="1" ref="BG35" ca="1">_xlfn.IFNA(MATCH(RAND(), _xlfn.POISSON.DIST({0,1,2,3,4,5,6,7,8,9},$O35, TRUE),1), 0)</f>
        <v>1</v>
      </c>
      <c r="BH35" s="9" cm="1">
        <f t="array" aca="1" ref="BH35" ca="1">_xlfn.IFNA(MATCH(RAND(), _xlfn.POISSON.DIST({0,1,2,3,4,5,6,7,8,9},$O35, TRUE),1), 0)</f>
        <v>4</v>
      </c>
      <c r="BI35" s="9" cm="1">
        <f t="array" aca="1" ref="BI35" ca="1">_xlfn.IFNA(MATCH(RAND(), _xlfn.POISSON.DIST({0,1,2,3,4,5,6,7,8,9},$O35, TRUE),1), 0)</f>
        <v>2</v>
      </c>
      <c r="BJ35" s="9" cm="1">
        <f t="array" aca="1" ref="BJ35" ca="1">_xlfn.IFNA(MATCH(RAND(), _xlfn.POISSON.DIST({0,1,2,3,4,5,6,7,8,9},$O35, TRUE),1), 0)</f>
        <v>4</v>
      </c>
      <c r="BK35" s="9" cm="1">
        <f t="array" aca="1" ref="BK35" ca="1">_xlfn.IFNA(MATCH(RAND(), _xlfn.POISSON.DIST({0,1,2,3,4,5,6,7,8,9},$O35, TRUE),1), 0)</f>
        <v>2</v>
      </c>
      <c r="BL35" s="9" cm="1">
        <f t="array" aca="1" ref="BL35" ca="1">_xlfn.IFNA(MATCH(RAND(), _xlfn.POISSON.DIST({0,1,2,3,4,5,6,7,8,9},$O35, TRUE),1), 0)</f>
        <v>2</v>
      </c>
      <c r="BM35" s="9" cm="1">
        <f t="array" aca="1" ref="BM35" ca="1">_xlfn.IFNA(MATCH(RAND(), _xlfn.POISSON.DIST({0,1,2,3,4,5,6,7,8,9},$O35, TRUE),1), 0)</f>
        <v>1</v>
      </c>
      <c r="BN35" s="9" cm="1">
        <f t="array" aca="1" ref="BN35" ca="1">_xlfn.IFNA(MATCH(RAND(), _xlfn.POISSON.DIST({0,1,2,3,4,5,6,7,8,9},$O35, TRUE),1), 0)</f>
        <v>2</v>
      </c>
      <c r="BP35" s="9" cm="1">
        <f t="array" aca="1" ref="BP35" ca="1">_xlfn.IFNA(MATCH(RAND(), _xlfn.POISSON.DIST({0,1,2,3,4,5,6,7,8,9},$P35, TRUE),1), 0)</f>
        <v>0</v>
      </c>
      <c r="BQ35" s="9" cm="1">
        <f t="array" aca="1" ref="BQ35" ca="1">_xlfn.IFNA(MATCH(RAND(), _xlfn.POISSON.DIST({0,1,2,3,4,5,6,7,8,9},$P35, TRUE),1), 0)</f>
        <v>0</v>
      </c>
      <c r="BR35" s="9" cm="1">
        <f t="array" aca="1" ref="BR35" ca="1">_xlfn.IFNA(MATCH(RAND(), _xlfn.POISSON.DIST({0,1,2,3,4,5,6,7,8,9},$P35, TRUE),1), 0)</f>
        <v>2</v>
      </c>
      <c r="BS35" s="9" cm="1">
        <f t="array" aca="1" ref="BS35" ca="1">_xlfn.IFNA(MATCH(RAND(), _xlfn.POISSON.DIST({0,1,2,3,4,5,6,7,8,9},$P35, TRUE),1), 0)</f>
        <v>2</v>
      </c>
      <c r="BT35" s="9" cm="1">
        <f t="array" aca="1" ref="BT35" ca="1">_xlfn.IFNA(MATCH(RAND(), _xlfn.POISSON.DIST({0,1,2,3,4,5,6,7,8,9},$P35, TRUE),1), 0)</f>
        <v>3</v>
      </c>
      <c r="BU35" s="9" cm="1">
        <f t="array" aca="1" ref="BU35" ca="1">_xlfn.IFNA(MATCH(RAND(), _xlfn.POISSON.DIST({0,1,2,3,4,5,6,7,8,9},$P35, TRUE),1), 0)</f>
        <v>1</v>
      </c>
      <c r="BV35" s="9" cm="1">
        <f t="array" aca="1" ref="BV35" ca="1">_xlfn.IFNA(MATCH(RAND(), _xlfn.POISSON.DIST({0,1,2,3,4,5,6,7,8,9},$P35, TRUE),1), 0)</f>
        <v>1</v>
      </c>
      <c r="BW35" s="9" cm="1">
        <f t="array" aca="1" ref="BW35" ca="1">_xlfn.IFNA(MATCH(RAND(), _xlfn.POISSON.DIST({0,1,2,3,4,5,6,7,8,9},$P35, TRUE),1), 0)</f>
        <v>1</v>
      </c>
      <c r="BX35" s="9" cm="1">
        <f t="array" aca="1" ref="BX35" ca="1">_xlfn.IFNA(MATCH(RAND(), _xlfn.POISSON.DIST({0,1,2,3,4,5,6,7,8,9},$P35, TRUE),1), 0)</f>
        <v>0</v>
      </c>
      <c r="BY35" s="9" cm="1">
        <f t="array" aca="1" ref="BY35" ca="1">_xlfn.IFNA(MATCH(RAND(), _xlfn.POISSON.DIST({0,1,2,3,4,5,6,7,8,9},$P35, TRUE),1), 0)</f>
        <v>1</v>
      </c>
      <c r="BZ35" s="9" cm="1">
        <f t="array" aca="1" ref="BZ35" ca="1">_xlfn.IFNA(MATCH(RAND(), _xlfn.POISSON.DIST({0,1,2,3,4,5,6,7,8,9},$P35, TRUE),1), 0)</f>
        <v>1</v>
      </c>
      <c r="CA35" s="9" cm="1">
        <f t="array" aca="1" ref="CA35" ca="1">_xlfn.IFNA(MATCH(RAND(), _xlfn.POISSON.DIST({0,1,2,3,4,5,6,7,8,9},$P35, TRUE),1), 0)</f>
        <v>1</v>
      </c>
      <c r="CB35" s="9" cm="1">
        <f t="array" aca="1" ref="CB35" ca="1">_xlfn.IFNA(MATCH(RAND(), _xlfn.POISSON.DIST({0,1,2,3,4,5,6,7,8,9},$P35, TRUE),1), 0)</f>
        <v>1</v>
      </c>
      <c r="CC35" s="9" cm="1">
        <f t="array" aca="1" ref="CC35" ca="1">_xlfn.IFNA(MATCH(RAND(), _xlfn.POISSON.DIST({0,1,2,3,4,5,6,7,8,9},$P35, TRUE),1), 0)</f>
        <v>3</v>
      </c>
      <c r="CD35" s="9" cm="1">
        <f t="array" aca="1" ref="CD35" ca="1">_xlfn.IFNA(MATCH(RAND(), _xlfn.POISSON.DIST({0,1,2,3,4,5,6,7,8,9},$P35, TRUE),1), 0)</f>
        <v>1</v>
      </c>
      <c r="CE35" s="9" cm="1">
        <f t="array" aca="1" ref="CE35" ca="1">_xlfn.IFNA(MATCH(RAND(), _xlfn.POISSON.DIST({0,1,2,3,4,5,6,7,8,9},$P35, TRUE),1), 0)</f>
        <v>1</v>
      </c>
      <c r="CF35" s="9" cm="1">
        <f t="array" aca="1" ref="CF35" ca="1">_xlfn.IFNA(MATCH(RAND(), _xlfn.POISSON.DIST({0,1,2,3,4,5,6,7,8,9},$P35, TRUE),1), 0)</f>
        <v>0</v>
      </c>
      <c r="CG35" s="9" cm="1">
        <f t="array" aca="1" ref="CG35" ca="1">_xlfn.IFNA(MATCH(RAND(), _xlfn.POISSON.DIST({0,1,2,3,4,5,6,7,8,9},$P35, TRUE),1), 0)</f>
        <v>0</v>
      </c>
      <c r="CH35" s="9" cm="1">
        <f t="array" aca="1" ref="CH35" ca="1">_xlfn.IFNA(MATCH(RAND(), _xlfn.POISSON.DIST({0,1,2,3,4,5,6,7,8,9},$P35, TRUE),1), 0)</f>
        <v>1</v>
      </c>
      <c r="CI35" s="9" cm="1">
        <f t="array" aca="1" ref="CI35" ca="1">_xlfn.IFNA(MATCH(RAND(), _xlfn.POISSON.DIST({0,1,2,3,4,5,6,7,8,9},$P35, TRUE),1), 0)</f>
        <v>0</v>
      </c>
      <c r="CJ35" s="9" cm="1">
        <f t="array" aca="1" ref="CJ35" ca="1">_xlfn.IFNA(MATCH(RAND(), _xlfn.POISSON.DIST({0,1,2,3,4,5,6,7,8,9},$P35, TRUE),1), 0)</f>
        <v>3</v>
      </c>
      <c r="CK35" s="9" cm="1">
        <f t="array" aca="1" ref="CK35" ca="1">_xlfn.IFNA(MATCH(RAND(), _xlfn.POISSON.DIST({0,1,2,3,4,5,6,7,8,9},$P35, TRUE),1), 0)</f>
        <v>2</v>
      </c>
      <c r="CL35" s="9" cm="1">
        <f t="array" aca="1" ref="CL35" ca="1">_xlfn.IFNA(MATCH(RAND(), _xlfn.POISSON.DIST({0,1,2,3,4,5,6,7,8,9},$P35, TRUE),1), 0)</f>
        <v>0</v>
      </c>
      <c r="CM35" s="9" cm="1">
        <f t="array" aca="1" ref="CM35" ca="1">_xlfn.IFNA(MATCH(RAND(), _xlfn.POISSON.DIST({0,1,2,3,4,5,6,7,8,9},$P35, TRUE),1), 0)</f>
        <v>2</v>
      </c>
      <c r="CN35" s="9" cm="1">
        <f t="array" aca="1" ref="CN35" ca="1">_xlfn.IFNA(MATCH(RAND(), _xlfn.POISSON.DIST({0,1,2,3,4,5,6,7,8,9},$P35, TRUE),1), 0)</f>
        <v>0</v>
      </c>
      <c r="CO35" s="9" cm="1">
        <f t="array" aca="1" ref="CO35" ca="1">_xlfn.IFNA(MATCH(RAND(), _xlfn.POISSON.DIST({0,1,2,3,4,5,6,7,8,9},$P35, TRUE),1), 0)</f>
        <v>5</v>
      </c>
      <c r="CP35" s="9" cm="1">
        <f t="array" aca="1" ref="CP35" ca="1">_xlfn.IFNA(MATCH(RAND(), _xlfn.POISSON.DIST({0,1,2,3,4,5,6,7,8,9},$P35, TRUE),1), 0)</f>
        <v>0</v>
      </c>
      <c r="CQ35" s="9" cm="1">
        <f t="array" aca="1" ref="CQ35" ca="1">_xlfn.IFNA(MATCH(RAND(), _xlfn.POISSON.DIST({0,1,2,3,4,5,6,7,8,9},$P35, TRUE),1), 0)</f>
        <v>1</v>
      </c>
      <c r="CR35" s="9" cm="1">
        <f t="array" aca="1" ref="CR35" ca="1">_xlfn.IFNA(MATCH(RAND(), _xlfn.POISSON.DIST({0,1,2,3,4,5,6,7,8,9},$P35, TRUE),1), 0)</f>
        <v>2</v>
      </c>
      <c r="CS35" s="9" cm="1">
        <f t="array" aca="1" ref="CS35" ca="1">_xlfn.IFNA(MATCH(RAND(), _xlfn.POISSON.DIST({0,1,2,3,4,5,6,7,8,9},$P35, TRUE),1), 0)</f>
        <v>2</v>
      </c>
      <c r="CT35" s="9" cm="1">
        <f t="array" aca="1" ref="CT35" ca="1">_xlfn.IFNA(MATCH(RAND(), _xlfn.POISSON.DIST({0,1,2,3,4,5,6,7,8,9},$P35, TRUE),1), 0)</f>
        <v>1</v>
      </c>
      <c r="CU35" s="9" cm="1">
        <f t="array" aca="1" ref="CU35" ca="1">_xlfn.IFNA(MATCH(RAND(), _xlfn.POISSON.DIST({0,1,2,3,4,5,6,7,8,9},$P35, TRUE),1), 0)</f>
        <v>0</v>
      </c>
      <c r="CV35" s="9" cm="1">
        <f t="array" aca="1" ref="CV35" ca="1">_xlfn.IFNA(MATCH(RAND(), _xlfn.POISSON.DIST({0,1,2,3,4,5,6,7,8,9},$P35, TRUE),1), 0)</f>
        <v>1</v>
      </c>
      <c r="CW35" s="9" cm="1">
        <f t="array" aca="1" ref="CW35" ca="1">_xlfn.IFNA(MATCH(RAND(), _xlfn.POISSON.DIST({0,1,2,3,4,5,6,7,8,9},$P35, TRUE),1), 0)</f>
        <v>1</v>
      </c>
      <c r="CX35" s="9" cm="1">
        <f t="array" aca="1" ref="CX35" ca="1">_xlfn.IFNA(MATCH(RAND(), _xlfn.POISSON.DIST({0,1,2,3,4,5,6,7,8,9},$P35, TRUE),1), 0)</f>
        <v>1</v>
      </c>
      <c r="CY35" s="9" cm="1">
        <f t="array" aca="1" ref="CY35" ca="1">_xlfn.IFNA(MATCH(RAND(), _xlfn.POISSON.DIST({0,1,2,3,4,5,6,7,8,9},$P35, TRUE),1), 0)</f>
        <v>0</v>
      </c>
      <c r="CZ35" s="9" cm="1">
        <f t="array" aca="1" ref="CZ35" ca="1">_xlfn.IFNA(MATCH(RAND(), _xlfn.POISSON.DIST({0,1,2,3,4,5,6,7,8,9},$P35, TRUE),1), 0)</f>
        <v>1</v>
      </c>
      <c r="DA35" s="9" cm="1">
        <f t="array" aca="1" ref="DA35" ca="1">_xlfn.IFNA(MATCH(RAND(), _xlfn.POISSON.DIST({0,1,2,3,4,5,6,7,8,9},$P35, TRUE),1), 0)</f>
        <v>0</v>
      </c>
      <c r="DB35" s="9" cm="1">
        <f t="array" aca="1" ref="DB35" ca="1">_xlfn.IFNA(MATCH(RAND(), _xlfn.POISSON.DIST({0,1,2,3,4,5,6,7,8,9},$P35, TRUE),1), 0)</f>
        <v>0</v>
      </c>
      <c r="DC35" s="9" cm="1">
        <f t="array" aca="1" ref="DC35" ca="1">_xlfn.IFNA(MATCH(RAND(), _xlfn.POISSON.DIST({0,1,2,3,4,5,6,7,8,9},$P35, TRUE),1), 0)</f>
        <v>3</v>
      </c>
      <c r="DD35" s="9" cm="1">
        <f t="array" aca="1" ref="DD35" ca="1">_xlfn.IFNA(MATCH(RAND(), _xlfn.POISSON.DIST({0,1,2,3,4,5,6,7,8,9},$P35, TRUE),1), 0)</f>
        <v>1</v>
      </c>
      <c r="DE35" s="9" cm="1">
        <f t="array" aca="1" ref="DE35" ca="1">_xlfn.IFNA(MATCH(RAND(), _xlfn.POISSON.DIST({0,1,2,3,4,5,6,7,8,9},$P35, TRUE),1), 0)</f>
        <v>1</v>
      </c>
      <c r="DF35" s="9" cm="1">
        <f t="array" aca="1" ref="DF35" ca="1">_xlfn.IFNA(MATCH(RAND(), _xlfn.POISSON.DIST({0,1,2,3,4,5,6,7,8,9},$P35, TRUE),1), 0)</f>
        <v>1</v>
      </c>
      <c r="DG35" s="9" cm="1">
        <f t="array" aca="1" ref="DG35" ca="1">_xlfn.IFNA(MATCH(RAND(), _xlfn.POISSON.DIST({0,1,2,3,4,5,6,7,8,9},$P35, TRUE),1), 0)</f>
        <v>0</v>
      </c>
      <c r="DH35" s="9" cm="1">
        <f t="array" aca="1" ref="DH35" ca="1">_xlfn.IFNA(MATCH(RAND(), _xlfn.POISSON.DIST({0,1,2,3,4,5,6,7,8,9},$P35, TRUE),1), 0)</f>
        <v>2</v>
      </c>
      <c r="DI35" s="9" cm="1">
        <f t="array" aca="1" ref="DI35" ca="1">_xlfn.IFNA(MATCH(RAND(), _xlfn.POISSON.DIST({0,1,2,3,4,5,6,7,8,9},$P35, TRUE),1), 0)</f>
        <v>0</v>
      </c>
      <c r="DJ35" s="9" cm="1">
        <f t="array" aca="1" ref="DJ35" ca="1">_xlfn.IFNA(MATCH(RAND(), _xlfn.POISSON.DIST({0,1,2,3,4,5,6,7,8,9},$P35, TRUE),1), 0)</f>
        <v>1</v>
      </c>
      <c r="DK35" s="9" cm="1">
        <f t="array" aca="1" ref="DK35" ca="1">_xlfn.IFNA(MATCH(RAND(), _xlfn.POISSON.DIST({0,1,2,3,4,5,6,7,8,9},$P35, TRUE),1), 0)</f>
        <v>1</v>
      </c>
      <c r="DL35" s="9" cm="1">
        <f t="array" aca="1" ref="DL35" ca="1">_xlfn.IFNA(MATCH(RAND(), _xlfn.POISSON.DIST({0,1,2,3,4,5,6,7,8,9},$P35, TRUE),1), 0)</f>
        <v>1</v>
      </c>
      <c r="DM35" s="9" cm="1">
        <f t="array" aca="1" ref="DM35" ca="1">_xlfn.IFNA(MATCH(RAND(), _xlfn.POISSON.DIST({0,1,2,3,4,5,6,7,8,9},$P35, TRUE),1), 0)</f>
        <v>1</v>
      </c>
      <c r="DR35" s="2"/>
      <c r="DS35" s="2"/>
      <c r="EE35" s="35"/>
      <c r="EF35" s="35"/>
    </row>
    <row r="36" spans="2:136">
      <c r="B36" s="39"/>
      <c r="C36" s="36" t="s">
        <v>39212</v>
      </c>
      <c r="D36" s="34" t="s">
        <v>289</v>
      </c>
      <c r="E36" s="37" t="s">
        <v>290</v>
      </c>
      <c r="F36" s="38">
        <f ca="1">(AVERAGE(Q36:BN36))*(1+INDEX('Prédictions des phases de group'!$C$4:$O$36, MATCH('Matchs de cette année'!E36,'Prédictions des phases de group'!$D$4:$D$36,0),3))</f>
        <v>0.98</v>
      </c>
      <c r="G36" s="5" t="s">
        <v>291</v>
      </c>
      <c r="H36" s="38">
        <f ca="1">(AVERAGE(BP36:DM36))*(1+INDEX('Prédictions des phases de group'!$C$4:$O$36, MATCH('Matchs de cette année'!G36,'Prédictions des phases de group'!$D$4:$D$36,0),3))</f>
        <v>1.58</v>
      </c>
      <c r="I36" s="37" t="str">
        <f t="shared" ca="1" si="0"/>
        <v>Sénégal</v>
      </c>
      <c r="J36" s="66"/>
      <c r="K36" s="67"/>
      <c r="L36" s="37">
        <f t="shared" ca="1" si="1"/>
        <v>0.98</v>
      </c>
      <c r="M36" s="21">
        <f t="shared" ca="1" si="2"/>
        <v>1.58</v>
      </c>
      <c r="N36" s="37" t="str">
        <f t="shared" ca="1" si="3"/>
        <v>Sénégal</v>
      </c>
      <c r="O36" s="7">
        <f ca="1">(OFFSET('Annexe 3 – Buts par groupe'!$B$13,(INDEX('Annexe 1 – Données des équipes'!$B$13:$R$114,MATCH(G36,'Annexe 1 – Données des équipes'!$B$13:$B$114,0),4)/10),(INDEX('Annexe 1 – Données des équipes'!$B$13:$R$114,MATCH(E36,'Annexe 1 – Données des équipes'!$B$13:$B$114,0),4)/10)))</f>
        <v>1.0717948717948718</v>
      </c>
      <c r="P36" s="7">
        <f t="array" aca="1" ref="P36" ca="1">OFFSET('Annexe 3 – Buts par groupe'!$B$13,(INDEX('Annexe 1 – Données des équipes'!$B$13:$R$114, MATCH(E36,'Annexe 1 – Données des équipes'!$B$13:$B$114,0),4)/10), (INDEX('Annexe 1 – Données des équipes'!$B$13:$R$114, MATCH(G36, 'Annexe 1 – Données des équipes'!$B$13:$B$114,0),4)/10))</f>
        <v>1.323076923076923</v>
      </c>
      <c r="Q36" s="9" cm="1">
        <f t="array" aca="1" ref="Q36" ca="1">_xlfn.IFNA(MATCH(RAND(), _xlfn.POISSON.DIST({0,1,2,3,4,5,6,7,8,9},$O36, TRUE),1), 0)</f>
        <v>0</v>
      </c>
      <c r="R36" s="9" cm="1">
        <f t="array" aca="1" ref="R36" ca="1">_xlfn.IFNA(MATCH(RAND(), _xlfn.POISSON.DIST({0,1,2,3,4,5,6,7,8,9},$O36, TRUE),1), 0)</f>
        <v>0</v>
      </c>
      <c r="S36" s="9" cm="1">
        <f t="array" aca="1" ref="S36" ca="1">_xlfn.IFNA(MATCH(RAND(), _xlfn.POISSON.DIST({0,1,2,3,4,5,6,7,8,9},$O36, TRUE),1), 0)</f>
        <v>0</v>
      </c>
      <c r="T36" s="9" cm="1">
        <f t="array" aca="1" ref="T36" ca="1">_xlfn.IFNA(MATCH(RAND(), _xlfn.POISSON.DIST({0,1,2,3,4,5,6,7,8,9},$O36, TRUE),1), 0)</f>
        <v>2</v>
      </c>
      <c r="U36" s="9" cm="1">
        <f t="array" aca="1" ref="U36" ca="1">_xlfn.IFNA(MATCH(RAND(), _xlfn.POISSON.DIST({0,1,2,3,4,5,6,7,8,9},$O36, TRUE),1), 0)</f>
        <v>1</v>
      </c>
      <c r="V36" s="9" cm="1">
        <f t="array" aca="1" ref="V36" ca="1">_xlfn.IFNA(MATCH(RAND(), _xlfn.POISSON.DIST({0,1,2,3,4,5,6,7,8,9},$O36, TRUE),1), 0)</f>
        <v>1</v>
      </c>
      <c r="W36" s="9" cm="1">
        <f t="array" aca="1" ref="W36" ca="1">_xlfn.IFNA(MATCH(RAND(), _xlfn.POISSON.DIST({0,1,2,3,4,5,6,7,8,9},$O36, TRUE),1), 0)</f>
        <v>2</v>
      </c>
      <c r="X36" s="9" cm="1">
        <f t="array" aca="1" ref="X36" ca="1">_xlfn.IFNA(MATCH(RAND(), _xlfn.POISSON.DIST({0,1,2,3,4,5,6,7,8,9},$O36, TRUE),1), 0)</f>
        <v>0</v>
      </c>
      <c r="Y36" s="9" cm="1">
        <f t="array" aca="1" ref="Y36" ca="1">_xlfn.IFNA(MATCH(RAND(), _xlfn.POISSON.DIST({0,1,2,3,4,5,6,7,8,9},$O36, TRUE),1), 0)</f>
        <v>0</v>
      </c>
      <c r="Z36" s="9" cm="1">
        <f t="array" aca="1" ref="Z36" ca="1">_xlfn.IFNA(MATCH(RAND(), _xlfn.POISSON.DIST({0,1,2,3,4,5,6,7,8,9},$O36, TRUE),1), 0)</f>
        <v>1</v>
      </c>
      <c r="AA36" s="9" cm="1">
        <f t="array" aca="1" ref="AA36" ca="1">_xlfn.IFNA(MATCH(RAND(), _xlfn.POISSON.DIST({0,1,2,3,4,5,6,7,8,9},$O36, TRUE),1), 0)</f>
        <v>2</v>
      </c>
      <c r="AB36" s="9" cm="1">
        <f t="array" aca="1" ref="AB36" ca="1">_xlfn.IFNA(MATCH(RAND(), _xlfn.POISSON.DIST({0,1,2,3,4,5,6,7,8,9},$O36, TRUE),1), 0)</f>
        <v>0</v>
      </c>
      <c r="AC36" s="9" cm="1">
        <f t="array" aca="1" ref="AC36" ca="1">_xlfn.IFNA(MATCH(RAND(), _xlfn.POISSON.DIST({0,1,2,3,4,5,6,7,8,9},$O36, TRUE),1), 0)</f>
        <v>1</v>
      </c>
      <c r="AD36" s="9" cm="1">
        <f t="array" aca="1" ref="AD36" ca="1">_xlfn.IFNA(MATCH(RAND(), _xlfn.POISSON.DIST({0,1,2,3,4,5,6,7,8,9},$O36, TRUE),1), 0)</f>
        <v>0</v>
      </c>
      <c r="AE36" s="9" cm="1">
        <f t="array" aca="1" ref="AE36" ca="1">_xlfn.IFNA(MATCH(RAND(), _xlfn.POISSON.DIST({0,1,2,3,4,5,6,7,8,9},$O36, TRUE),1), 0)</f>
        <v>0</v>
      </c>
      <c r="AF36" s="9" cm="1">
        <f t="array" aca="1" ref="AF36" ca="1">_xlfn.IFNA(MATCH(RAND(), _xlfn.POISSON.DIST({0,1,2,3,4,5,6,7,8,9},$O36, TRUE),1), 0)</f>
        <v>2</v>
      </c>
      <c r="AG36" s="9" cm="1">
        <f t="array" aca="1" ref="AG36" ca="1">_xlfn.IFNA(MATCH(RAND(), _xlfn.POISSON.DIST({0,1,2,3,4,5,6,7,8,9},$O36, TRUE),1), 0)</f>
        <v>1</v>
      </c>
      <c r="AH36" s="9" cm="1">
        <f t="array" aca="1" ref="AH36" ca="1">_xlfn.IFNA(MATCH(RAND(), _xlfn.POISSON.DIST({0,1,2,3,4,5,6,7,8,9},$O36, TRUE),1), 0)</f>
        <v>1</v>
      </c>
      <c r="AI36" s="9" cm="1">
        <f t="array" aca="1" ref="AI36" ca="1">_xlfn.IFNA(MATCH(RAND(), _xlfn.POISSON.DIST({0,1,2,3,4,5,6,7,8,9},$O36, TRUE),1), 0)</f>
        <v>1</v>
      </c>
      <c r="AJ36" s="9" cm="1">
        <f t="array" aca="1" ref="AJ36" ca="1">_xlfn.IFNA(MATCH(RAND(), _xlfn.POISSON.DIST({0,1,2,3,4,5,6,7,8,9},$O36, TRUE),1), 0)</f>
        <v>1</v>
      </c>
      <c r="AK36" s="9" cm="1">
        <f t="array" aca="1" ref="AK36" ca="1">_xlfn.IFNA(MATCH(RAND(), _xlfn.POISSON.DIST({0,1,2,3,4,5,6,7,8,9},$O36, TRUE),1), 0)</f>
        <v>0</v>
      </c>
      <c r="AL36" s="9" cm="1">
        <f t="array" aca="1" ref="AL36" ca="1">_xlfn.IFNA(MATCH(RAND(), _xlfn.POISSON.DIST({0,1,2,3,4,5,6,7,8,9},$O36, TRUE),1), 0)</f>
        <v>2</v>
      </c>
      <c r="AM36" s="9" cm="1">
        <f t="array" aca="1" ref="AM36" ca="1">_xlfn.IFNA(MATCH(RAND(), _xlfn.POISSON.DIST({0,1,2,3,4,5,6,7,8,9},$O36, TRUE),1), 0)</f>
        <v>0</v>
      </c>
      <c r="AN36" s="9" cm="1">
        <f t="array" aca="1" ref="AN36" ca="1">_xlfn.IFNA(MATCH(RAND(), _xlfn.POISSON.DIST({0,1,2,3,4,5,6,7,8,9},$O36, TRUE),1), 0)</f>
        <v>0</v>
      </c>
      <c r="AO36" s="9" cm="1">
        <f t="array" aca="1" ref="AO36" ca="1">_xlfn.IFNA(MATCH(RAND(), _xlfn.POISSON.DIST({0,1,2,3,4,5,6,7,8,9},$O36, TRUE),1), 0)</f>
        <v>2</v>
      </c>
      <c r="AP36" s="9" cm="1">
        <f t="array" aca="1" ref="AP36" ca="1">_xlfn.IFNA(MATCH(RAND(), _xlfn.POISSON.DIST({0,1,2,3,4,5,6,7,8,9},$O36, TRUE),1), 0)</f>
        <v>1</v>
      </c>
      <c r="AQ36" s="9" cm="1">
        <f t="array" aca="1" ref="AQ36" ca="1">_xlfn.IFNA(MATCH(RAND(), _xlfn.POISSON.DIST({0,1,2,3,4,5,6,7,8,9},$O36, TRUE),1), 0)</f>
        <v>0</v>
      </c>
      <c r="AR36" s="9" cm="1">
        <f t="array" aca="1" ref="AR36" ca="1">_xlfn.IFNA(MATCH(RAND(), _xlfn.POISSON.DIST({0,1,2,3,4,5,6,7,8,9},$O36, TRUE),1), 0)</f>
        <v>1</v>
      </c>
      <c r="AS36" s="9" cm="1">
        <f t="array" aca="1" ref="AS36" ca="1">_xlfn.IFNA(MATCH(RAND(), _xlfn.POISSON.DIST({0,1,2,3,4,5,6,7,8,9},$O36, TRUE),1), 0)</f>
        <v>0</v>
      </c>
      <c r="AT36" s="9" cm="1">
        <f t="array" aca="1" ref="AT36" ca="1">_xlfn.IFNA(MATCH(RAND(), _xlfn.POISSON.DIST({0,1,2,3,4,5,6,7,8,9},$O36, TRUE),1), 0)</f>
        <v>0</v>
      </c>
      <c r="AU36" s="9" cm="1">
        <f t="array" aca="1" ref="AU36" ca="1">_xlfn.IFNA(MATCH(RAND(), _xlfn.POISSON.DIST({0,1,2,3,4,5,6,7,8,9},$O36, TRUE),1), 0)</f>
        <v>3</v>
      </c>
      <c r="AV36" s="9" cm="1">
        <f t="array" aca="1" ref="AV36" ca="1">_xlfn.IFNA(MATCH(RAND(), _xlfn.POISSON.DIST({0,1,2,3,4,5,6,7,8,9},$O36, TRUE),1), 0)</f>
        <v>0</v>
      </c>
      <c r="AW36" s="9" cm="1">
        <f t="array" aca="1" ref="AW36" ca="1">_xlfn.IFNA(MATCH(RAND(), _xlfn.POISSON.DIST({0,1,2,3,4,5,6,7,8,9},$O36, TRUE),1), 0)</f>
        <v>5</v>
      </c>
      <c r="AX36" s="9" cm="1">
        <f t="array" aca="1" ref="AX36" ca="1">_xlfn.IFNA(MATCH(RAND(), _xlfn.POISSON.DIST({0,1,2,3,4,5,6,7,8,9},$O36, TRUE),1), 0)</f>
        <v>0</v>
      </c>
      <c r="AY36" s="9" cm="1">
        <f t="array" aca="1" ref="AY36" ca="1">_xlfn.IFNA(MATCH(RAND(), _xlfn.POISSON.DIST({0,1,2,3,4,5,6,7,8,9},$O36, TRUE),1), 0)</f>
        <v>1</v>
      </c>
      <c r="AZ36" s="9" cm="1">
        <f t="array" aca="1" ref="AZ36" ca="1">_xlfn.IFNA(MATCH(RAND(), _xlfn.POISSON.DIST({0,1,2,3,4,5,6,7,8,9},$O36, TRUE),1), 0)</f>
        <v>2</v>
      </c>
      <c r="BA36" s="9" cm="1">
        <f t="array" aca="1" ref="BA36" ca="1">_xlfn.IFNA(MATCH(RAND(), _xlfn.POISSON.DIST({0,1,2,3,4,5,6,7,8,9},$O36, TRUE),1), 0)</f>
        <v>0</v>
      </c>
      <c r="BB36" s="9" cm="1">
        <f t="array" aca="1" ref="BB36" ca="1">_xlfn.IFNA(MATCH(RAND(), _xlfn.POISSON.DIST({0,1,2,3,4,5,6,7,8,9},$O36, TRUE),1), 0)</f>
        <v>4</v>
      </c>
      <c r="BC36" s="9" cm="1">
        <f t="array" aca="1" ref="BC36" ca="1">_xlfn.IFNA(MATCH(RAND(), _xlfn.POISSON.DIST({0,1,2,3,4,5,6,7,8,9},$O36, TRUE),1), 0)</f>
        <v>4</v>
      </c>
      <c r="BD36" s="9" cm="1">
        <f t="array" aca="1" ref="BD36" ca="1">_xlfn.IFNA(MATCH(RAND(), _xlfn.POISSON.DIST({0,1,2,3,4,5,6,7,8,9},$O36, TRUE),1), 0)</f>
        <v>1</v>
      </c>
      <c r="BE36" s="9" cm="1">
        <f t="array" aca="1" ref="BE36" ca="1">_xlfn.IFNA(MATCH(RAND(), _xlfn.POISSON.DIST({0,1,2,3,4,5,6,7,8,9},$O36, TRUE),1), 0)</f>
        <v>1</v>
      </c>
      <c r="BF36" s="9" cm="1">
        <f t="array" aca="1" ref="BF36" ca="1">_xlfn.IFNA(MATCH(RAND(), _xlfn.POISSON.DIST({0,1,2,3,4,5,6,7,8,9},$O36, TRUE),1), 0)</f>
        <v>0</v>
      </c>
      <c r="BG36" s="9" cm="1">
        <f t="array" aca="1" ref="BG36" ca="1">_xlfn.IFNA(MATCH(RAND(), _xlfn.POISSON.DIST({0,1,2,3,4,5,6,7,8,9},$O36, TRUE),1), 0)</f>
        <v>0</v>
      </c>
      <c r="BH36" s="9" cm="1">
        <f t="array" aca="1" ref="BH36" ca="1">_xlfn.IFNA(MATCH(RAND(), _xlfn.POISSON.DIST({0,1,2,3,4,5,6,7,8,9},$O36, TRUE),1), 0)</f>
        <v>1</v>
      </c>
      <c r="BI36" s="9" cm="1">
        <f t="array" aca="1" ref="BI36" ca="1">_xlfn.IFNA(MATCH(RAND(), _xlfn.POISSON.DIST({0,1,2,3,4,5,6,7,8,9},$O36, TRUE),1), 0)</f>
        <v>2</v>
      </c>
      <c r="BJ36" s="9" cm="1">
        <f t="array" aca="1" ref="BJ36" ca="1">_xlfn.IFNA(MATCH(RAND(), _xlfn.POISSON.DIST({0,1,2,3,4,5,6,7,8,9},$O36, TRUE),1), 0)</f>
        <v>0</v>
      </c>
      <c r="BK36" s="9" cm="1">
        <f t="array" aca="1" ref="BK36" ca="1">_xlfn.IFNA(MATCH(RAND(), _xlfn.POISSON.DIST({0,1,2,3,4,5,6,7,8,9},$O36, TRUE),1), 0)</f>
        <v>1</v>
      </c>
      <c r="BL36" s="9" cm="1">
        <f t="array" aca="1" ref="BL36" ca="1">_xlfn.IFNA(MATCH(RAND(), _xlfn.POISSON.DIST({0,1,2,3,4,5,6,7,8,9},$O36, TRUE),1), 0)</f>
        <v>1</v>
      </c>
      <c r="BM36" s="9" cm="1">
        <f t="array" aca="1" ref="BM36" ca="1">_xlfn.IFNA(MATCH(RAND(), _xlfn.POISSON.DIST({0,1,2,3,4,5,6,7,8,9},$O36, TRUE),1), 0)</f>
        <v>1</v>
      </c>
      <c r="BN36" s="9" cm="1">
        <f t="array" aca="1" ref="BN36" ca="1">_xlfn.IFNA(MATCH(RAND(), _xlfn.POISSON.DIST({0,1,2,3,4,5,6,7,8,9},$O36, TRUE),1), 0)</f>
        <v>0</v>
      </c>
      <c r="BP36" s="9" cm="1">
        <f t="array" aca="1" ref="BP36" ca="1">_xlfn.IFNA(MATCH(RAND(), _xlfn.POISSON.DIST({0,1,2,3,4,5,6,7,8,9},$P36, TRUE),1), 0)</f>
        <v>0</v>
      </c>
      <c r="BQ36" s="9" cm="1">
        <f t="array" aca="1" ref="BQ36" ca="1">_xlfn.IFNA(MATCH(RAND(), _xlfn.POISSON.DIST({0,1,2,3,4,5,6,7,8,9},$P36, TRUE),1), 0)</f>
        <v>3</v>
      </c>
      <c r="BR36" s="9" cm="1">
        <f t="array" aca="1" ref="BR36" ca="1">_xlfn.IFNA(MATCH(RAND(), _xlfn.POISSON.DIST({0,1,2,3,4,5,6,7,8,9},$P36, TRUE),1), 0)</f>
        <v>0</v>
      </c>
      <c r="BS36" s="9" cm="1">
        <f t="array" aca="1" ref="BS36" ca="1">_xlfn.IFNA(MATCH(RAND(), _xlfn.POISSON.DIST({0,1,2,3,4,5,6,7,8,9},$P36, TRUE),1), 0)</f>
        <v>2</v>
      </c>
      <c r="BT36" s="9" cm="1">
        <f t="array" aca="1" ref="BT36" ca="1">_xlfn.IFNA(MATCH(RAND(), _xlfn.POISSON.DIST({0,1,2,3,4,5,6,7,8,9},$P36, TRUE),1), 0)</f>
        <v>4</v>
      </c>
      <c r="BU36" s="9" cm="1">
        <f t="array" aca="1" ref="BU36" ca="1">_xlfn.IFNA(MATCH(RAND(), _xlfn.POISSON.DIST({0,1,2,3,4,5,6,7,8,9},$P36, TRUE),1), 0)</f>
        <v>2</v>
      </c>
      <c r="BV36" s="9" cm="1">
        <f t="array" aca="1" ref="BV36" ca="1">_xlfn.IFNA(MATCH(RAND(), _xlfn.POISSON.DIST({0,1,2,3,4,5,6,7,8,9},$P36, TRUE),1), 0)</f>
        <v>2</v>
      </c>
      <c r="BW36" s="9" cm="1">
        <f t="array" aca="1" ref="BW36" ca="1">_xlfn.IFNA(MATCH(RAND(), _xlfn.POISSON.DIST({0,1,2,3,4,5,6,7,8,9},$P36, TRUE),1), 0)</f>
        <v>1</v>
      </c>
      <c r="BX36" s="9" cm="1">
        <f t="array" aca="1" ref="BX36" ca="1">_xlfn.IFNA(MATCH(RAND(), _xlfn.POISSON.DIST({0,1,2,3,4,5,6,7,8,9},$P36, TRUE),1), 0)</f>
        <v>2</v>
      </c>
      <c r="BY36" s="9" cm="1">
        <f t="array" aca="1" ref="BY36" ca="1">_xlfn.IFNA(MATCH(RAND(), _xlfn.POISSON.DIST({0,1,2,3,4,5,6,7,8,9},$P36, TRUE),1), 0)</f>
        <v>2</v>
      </c>
      <c r="BZ36" s="9" cm="1">
        <f t="array" aca="1" ref="BZ36" ca="1">_xlfn.IFNA(MATCH(RAND(), _xlfn.POISSON.DIST({0,1,2,3,4,5,6,7,8,9},$P36, TRUE),1), 0)</f>
        <v>1</v>
      </c>
      <c r="CA36" s="9" cm="1">
        <f t="array" aca="1" ref="CA36" ca="1">_xlfn.IFNA(MATCH(RAND(), _xlfn.POISSON.DIST({0,1,2,3,4,5,6,7,8,9},$P36, TRUE),1), 0)</f>
        <v>3</v>
      </c>
      <c r="CB36" s="9" cm="1">
        <f t="array" aca="1" ref="CB36" ca="1">_xlfn.IFNA(MATCH(RAND(), _xlfn.POISSON.DIST({0,1,2,3,4,5,6,7,8,9},$P36, TRUE),1), 0)</f>
        <v>3</v>
      </c>
      <c r="CC36" s="9" cm="1">
        <f t="array" aca="1" ref="CC36" ca="1">_xlfn.IFNA(MATCH(RAND(), _xlfn.POISSON.DIST({0,1,2,3,4,5,6,7,8,9},$P36, TRUE),1), 0)</f>
        <v>3</v>
      </c>
      <c r="CD36" s="9" cm="1">
        <f t="array" aca="1" ref="CD36" ca="1">_xlfn.IFNA(MATCH(RAND(), _xlfn.POISSON.DIST({0,1,2,3,4,5,6,7,8,9},$P36, TRUE),1), 0)</f>
        <v>0</v>
      </c>
      <c r="CE36" s="9" cm="1">
        <f t="array" aca="1" ref="CE36" ca="1">_xlfn.IFNA(MATCH(RAND(), _xlfn.POISSON.DIST({0,1,2,3,4,5,6,7,8,9},$P36, TRUE),1), 0)</f>
        <v>2</v>
      </c>
      <c r="CF36" s="9" cm="1">
        <f t="array" aca="1" ref="CF36" ca="1">_xlfn.IFNA(MATCH(RAND(), _xlfn.POISSON.DIST({0,1,2,3,4,5,6,7,8,9},$P36, TRUE),1), 0)</f>
        <v>3</v>
      </c>
      <c r="CG36" s="9" cm="1">
        <f t="array" aca="1" ref="CG36" ca="1">_xlfn.IFNA(MATCH(RAND(), _xlfn.POISSON.DIST({0,1,2,3,4,5,6,7,8,9},$P36, TRUE),1), 0)</f>
        <v>1</v>
      </c>
      <c r="CH36" s="9" cm="1">
        <f t="array" aca="1" ref="CH36" ca="1">_xlfn.IFNA(MATCH(RAND(), _xlfn.POISSON.DIST({0,1,2,3,4,5,6,7,8,9},$P36, TRUE),1), 0)</f>
        <v>1</v>
      </c>
      <c r="CI36" s="9" cm="1">
        <f t="array" aca="1" ref="CI36" ca="1">_xlfn.IFNA(MATCH(RAND(), _xlfn.POISSON.DIST({0,1,2,3,4,5,6,7,8,9},$P36, TRUE),1), 0)</f>
        <v>1</v>
      </c>
      <c r="CJ36" s="9" cm="1">
        <f t="array" aca="1" ref="CJ36" ca="1">_xlfn.IFNA(MATCH(RAND(), _xlfn.POISSON.DIST({0,1,2,3,4,5,6,7,8,9},$P36, TRUE),1), 0)</f>
        <v>1</v>
      </c>
      <c r="CK36" s="9" cm="1">
        <f t="array" aca="1" ref="CK36" ca="1">_xlfn.IFNA(MATCH(RAND(), _xlfn.POISSON.DIST({0,1,2,3,4,5,6,7,8,9},$P36, TRUE),1), 0)</f>
        <v>2</v>
      </c>
      <c r="CL36" s="9" cm="1">
        <f t="array" aca="1" ref="CL36" ca="1">_xlfn.IFNA(MATCH(RAND(), _xlfn.POISSON.DIST({0,1,2,3,4,5,6,7,8,9},$P36, TRUE),1), 0)</f>
        <v>3</v>
      </c>
      <c r="CM36" s="9" cm="1">
        <f t="array" aca="1" ref="CM36" ca="1">_xlfn.IFNA(MATCH(RAND(), _xlfn.POISSON.DIST({0,1,2,3,4,5,6,7,8,9},$P36, TRUE),1), 0)</f>
        <v>1</v>
      </c>
      <c r="CN36" s="9" cm="1">
        <f t="array" aca="1" ref="CN36" ca="1">_xlfn.IFNA(MATCH(RAND(), _xlfn.POISSON.DIST({0,1,2,3,4,5,6,7,8,9},$P36, TRUE),1), 0)</f>
        <v>1</v>
      </c>
      <c r="CO36" s="9" cm="1">
        <f t="array" aca="1" ref="CO36" ca="1">_xlfn.IFNA(MATCH(RAND(), _xlfn.POISSON.DIST({0,1,2,3,4,5,6,7,8,9},$P36, TRUE),1), 0)</f>
        <v>1</v>
      </c>
      <c r="CP36" s="9" cm="1">
        <f t="array" aca="1" ref="CP36" ca="1">_xlfn.IFNA(MATCH(RAND(), _xlfn.POISSON.DIST({0,1,2,3,4,5,6,7,8,9},$P36, TRUE),1), 0)</f>
        <v>1</v>
      </c>
      <c r="CQ36" s="9" cm="1">
        <f t="array" aca="1" ref="CQ36" ca="1">_xlfn.IFNA(MATCH(RAND(), _xlfn.POISSON.DIST({0,1,2,3,4,5,6,7,8,9},$P36, TRUE),1), 0)</f>
        <v>2</v>
      </c>
      <c r="CR36" s="9" cm="1">
        <f t="array" aca="1" ref="CR36" ca="1">_xlfn.IFNA(MATCH(RAND(), _xlfn.POISSON.DIST({0,1,2,3,4,5,6,7,8,9},$P36, TRUE),1), 0)</f>
        <v>3</v>
      </c>
      <c r="CS36" s="9" cm="1">
        <f t="array" aca="1" ref="CS36" ca="1">_xlfn.IFNA(MATCH(RAND(), _xlfn.POISSON.DIST({0,1,2,3,4,5,6,7,8,9},$P36, TRUE),1), 0)</f>
        <v>2</v>
      </c>
      <c r="CT36" s="9" cm="1">
        <f t="array" aca="1" ref="CT36" ca="1">_xlfn.IFNA(MATCH(RAND(), _xlfn.POISSON.DIST({0,1,2,3,4,5,6,7,8,9},$P36, TRUE),1), 0)</f>
        <v>1</v>
      </c>
      <c r="CU36" s="9" cm="1">
        <f t="array" aca="1" ref="CU36" ca="1">_xlfn.IFNA(MATCH(RAND(), _xlfn.POISSON.DIST({0,1,2,3,4,5,6,7,8,9},$P36, TRUE),1), 0)</f>
        <v>0</v>
      </c>
      <c r="CV36" s="9" cm="1">
        <f t="array" aca="1" ref="CV36" ca="1">_xlfn.IFNA(MATCH(RAND(), _xlfn.POISSON.DIST({0,1,2,3,4,5,6,7,8,9},$P36, TRUE),1), 0)</f>
        <v>0</v>
      </c>
      <c r="CW36" s="9" cm="1">
        <f t="array" aca="1" ref="CW36" ca="1">_xlfn.IFNA(MATCH(RAND(), _xlfn.POISSON.DIST({0,1,2,3,4,5,6,7,8,9},$P36, TRUE),1), 0)</f>
        <v>1</v>
      </c>
      <c r="CX36" s="9" cm="1">
        <f t="array" aca="1" ref="CX36" ca="1">_xlfn.IFNA(MATCH(RAND(), _xlfn.POISSON.DIST({0,1,2,3,4,5,6,7,8,9},$P36, TRUE),1), 0)</f>
        <v>0</v>
      </c>
      <c r="CY36" s="9" cm="1">
        <f t="array" aca="1" ref="CY36" ca="1">_xlfn.IFNA(MATCH(RAND(), _xlfn.POISSON.DIST({0,1,2,3,4,5,6,7,8,9},$P36, TRUE),1), 0)</f>
        <v>1</v>
      </c>
      <c r="CZ36" s="9" cm="1">
        <f t="array" aca="1" ref="CZ36" ca="1">_xlfn.IFNA(MATCH(RAND(), _xlfn.POISSON.DIST({0,1,2,3,4,5,6,7,8,9},$P36, TRUE),1), 0)</f>
        <v>1</v>
      </c>
      <c r="DA36" s="9" cm="1">
        <f t="array" aca="1" ref="DA36" ca="1">_xlfn.IFNA(MATCH(RAND(), _xlfn.POISSON.DIST({0,1,2,3,4,5,6,7,8,9},$P36, TRUE),1), 0)</f>
        <v>2</v>
      </c>
      <c r="DB36" s="9" cm="1">
        <f t="array" aca="1" ref="DB36" ca="1">_xlfn.IFNA(MATCH(RAND(), _xlfn.POISSON.DIST({0,1,2,3,4,5,6,7,8,9},$P36, TRUE),1), 0)</f>
        <v>1</v>
      </c>
      <c r="DC36" s="9" cm="1">
        <f t="array" aca="1" ref="DC36" ca="1">_xlfn.IFNA(MATCH(RAND(), _xlfn.POISSON.DIST({0,1,2,3,4,5,6,7,8,9},$P36, TRUE),1), 0)</f>
        <v>3</v>
      </c>
      <c r="DD36" s="9" cm="1">
        <f t="array" aca="1" ref="DD36" ca="1">_xlfn.IFNA(MATCH(RAND(), _xlfn.POISSON.DIST({0,1,2,3,4,5,6,7,8,9},$P36, TRUE),1), 0)</f>
        <v>2</v>
      </c>
      <c r="DE36" s="9" cm="1">
        <f t="array" aca="1" ref="DE36" ca="1">_xlfn.IFNA(MATCH(RAND(), _xlfn.POISSON.DIST({0,1,2,3,4,5,6,7,8,9},$P36, TRUE),1), 0)</f>
        <v>2</v>
      </c>
      <c r="DF36" s="9" cm="1">
        <f t="array" aca="1" ref="DF36" ca="1">_xlfn.IFNA(MATCH(RAND(), _xlfn.POISSON.DIST({0,1,2,3,4,5,6,7,8,9},$P36, TRUE),1), 0)</f>
        <v>2</v>
      </c>
      <c r="DG36" s="9" cm="1">
        <f t="array" aca="1" ref="DG36" ca="1">_xlfn.IFNA(MATCH(RAND(), _xlfn.POISSON.DIST({0,1,2,3,4,5,6,7,8,9},$P36, TRUE),1), 0)</f>
        <v>3</v>
      </c>
      <c r="DH36" s="9" cm="1">
        <f t="array" aca="1" ref="DH36" ca="1">_xlfn.IFNA(MATCH(RAND(), _xlfn.POISSON.DIST({0,1,2,3,4,5,6,7,8,9},$P36, TRUE),1), 0)</f>
        <v>0</v>
      </c>
      <c r="DI36" s="9" cm="1">
        <f t="array" aca="1" ref="DI36" ca="1">_xlfn.IFNA(MATCH(RAND(), _xlfn.POISSON.DIST({0,1,2,3,4,5,6,7,8,9},$P36, TRUE),1), 0)</f>
        <v>0</v>
      </c>
      <c r="DJ36" s="9" cm="1">
        <f t="array" aca="1" ref="DJ36" ca="1">_xlfn.IFNA(MATCH(RAND(), _xlfn.POISSON.DIST({0,1,2,3,4,5,6,7,8,9},$P36, TRUE),1), 0)</f>
        <v>2</v>
      </c>
      <c r="DK36" s="9" cm="1">
        <f t="array" aca="1" ref="DK36" ca="1">_xlfn.IFNA(MATCH(RAND(), _xlfn.POISSON.DIST({0,1,2,3,4,5,6,7,8,9},$P36, TRUE),1), 0)</f>
        <v>0</v>
      </c>
      <c r="DL36" s="9" cm="1">
        <f t="array" aca="1" ref="DL36" ca="1">_xlfn.IFNA(MATCH(RAND(), _xlfn.POISSON.DIST({0,1,2,3,4,5,6,7,8,9},$P36, TRUE),1), 0)</f>
        <v>2</v>
      </c>
      <c r="DM36" s="9" cm="1">
        <f t="array" aca="1" ref="DM36" ca="1">_xlfn.IFNA(MATCH(RAND(), _xlfn.POISSON.DIST({0,1,2,3,4,5,6,7,8,9},$P36, TRUE),1), 0)</f>
        <v>3</v>
      </c>
      <c r="DR36" s="2"/>
      <c r="DS36" s="2"/>
      <c r="EE36" s="35"/>
      <c r="EF36" s="35"/>
    </row>
    <row r="37" spans="2:136">
      <c r="B37" s="39"/>
      <c r="C37" s="36" t="s">
        <v>39212</v>
      </c>
      <c r="D37" s="34" t="s">
        <v>292</v>
      </c>
      <c r="E37" s="37" t="s">
        <v>293</v>
      </c>
      <c r="F37" s="38">
        <f ca="1">(AVERAGE(Q37:BN37))*(1+INDEX('Prédictions des phases de group'!$C$4:$O$36, MATCH('Matchs de cette année'!E37,'Prédictions des phases de group'!$D$4:$D$36,0),3))</f>
        <v>0.96</v>
      </c>
      <c r="G37" s="5" t="s">
        <v>294</v>
      </c>
      <c r="H37" s="38">
        <f ca="1">(AVERAGE(BP37:DM37))*(1+INDEX('Prédictions des phases de group'!$C$4:$O$36, MATCH('Matchs de cette année'!G37,'Prédictions des phases de group'!$D$4:$D$36,0),3))</f>
        <v>1.42</v>
      </c>
      <c r="I37" s="37" t="str">
        <f t="shared" ca="1" si="0"/>
        <v>Colombie</v>
      </c>
      <c r="J37" s="66"/>
      <c r="K37" s="67"/>
      <c r="L37" s="37">
        <f t="shared" ca="1" si="1"/>
        <v>0.96</v>
      </c>
      <c r="M37" s="37">
        <f t="shared" ca="1" si="2"/>
        <v>1.42</v>
      </c>
      <c r="N37" s="37" t="str">
        <f t="shared" ca="1" si="3"/>
        <v>Colombie</v>
      </c>
      <c r="O37" s="7">
        <f ca="1">(OFFSET('Annexe 3 – Buts par groupe'!$B$13,(INDEX('Annexe 1 – Données des équipes'!$B$13:$R$114,MATCH(G37,'Annexe 1 – Données des équipes'!$B$13:$B$114,0),4)/10),(INDEX('Annexe 1 – Données des équipes'!$B$13:$R$114,MATCH(E37,'Annexe 1 – Données des équipes'!$B$13:$B$114,0),4)/10)))</f>
        <v>0.97935779816513757</v>
      </c>
      <c r="P37" s="7">
        <f t="array" aca="1" ref="P37" ca="1">OFFSET('Annexe 3 – Buts par groupe'!$B$13,(INDEX('Annexe 1 – Données des équipes'!$B$13:$R$114, MATCH(E37,'Annexe 1 – Données des équipes'!$B$13:$B$114,0),4)/10), (INDEX('Annexe 1 – Données des équipes'!$B$13:$R$114, MATCH(G37, 'Annexe 1 – Données des équipes'!$B$13:$B$114,0),4)/10))</f>
        <v>1.525229357798165</v>
      </c>
      <c r="Q37" s="9" cm="1">
        <f t="array" aca="1" ref="Q37" ca="1">_xlfn.IFNA(MATCH(RAND(), _xlfn.POISSON.DIST({0,1,2,3,4,5,6,7,8,9},$O37, TRUE),1), 0)</f>
        <v>1</v>
      </c>
      <c r="R37" s="9" cm="1">
        <f t="array" aca="1" ref="R37" ca="1">_xlfn.IFNA(MATCH(RAND(), _xlfn.POISSON.DIST({0,1,2,3,4,5,6,7,8,9},$O37, TRUE),1), 0)</f>
        <v>0</v>
      </c>
      <c r="S37" s="9" cm="1">
        <f t="array" aca="1" ref="S37" ca="1">_xlfn.IFNA(MATCH(RAND(), _xlfn.POISSON.DIST({0,1,2,3,4,5,6,7,8,9},$O37, TRUE),1), 0)</f>
        <v>0</v>
      </c>
      <c r="T37" s="9" cm="1">
        <f t="array" aca="1" ref="T37" ca="1">_xlfn.IFNA(MATCH(RAND(), _xlfn.POISSON.DIST({0,1,2,3,4,5,6,7,8,9},$O37, TRUE),1), 0)</f>
        <v>1</v>
      </c>
      <c r="U37" s="9" cm="1">
        <f t="array" aca="1" ref="U37" ca="1">_xlfn.IFNA(MATCH(RAND(), _xlfn.POISSON.DIST({0,1,2,3,4,5,6,7,8,9},$O37, TRUE),1), 0)</f>
        <v>0</v>
      </c>
      <c r="V37" s="9" cm="1">
        <f t="array" aca="1" ref="V37" ca="1">_xlfn.IFNA(MATCH(RAND(), _xlfn.POISSON.DIST({0,1,2,3,4,5,6,7,8,9},$O37, TRUE),1), 0)</f>
        <v>0</v>
      </c>
      <c r="W37" s="9" cm="1">
        <f t="array" aca="1" ref="W37" ca="1">_xlfn.IFNA(MATCH(RAND(), _xlfn.POISSON.DIST({0,1,2,3,4,5,6,7,8,9},$O37, TRUE),1), 0)</f>
        <v>1</v>
      </c>
      <c r="X37" s="9" cm="1">
        <f t="array" aca="1" ref="X37" ca="1">_xlfn.IFNA(MATCH(RAND(), _xlfn.POISSON.DIST({0,1,2,3,4,5,6,7,8,9},$O37, TRUE),1), 0)</f>
        <v>1</v>
      </c>
      <c r="Y37" s="9" cm="1">
        <f t="array" aca="1" ref="Y37" ca="1">_xlfn.IFNA(MATCH(RAND(), _xlfn.POISSON.DIST({0,1,2,3,4,5,6,7,8,9},$O37, TRUE),1), 0)</f>
        <v>0</v>
      </c>
      <c r="Z37" s="9" cm="1">
        <f t="array" aca="1" ref="Z37" ca="1">_xlfn.IFNA(MATCH(RAND(), _xlfn.POISSON.DIST({0,1,2,3,4,5,6,7,8,9},$O37, TRUE),1), 0)</f>
        <v>1</v>
      </c>
      <c r="AA37" s="9" cm="1">
        <f t="array" aca="1" ref="AA37" ca="1">_xlfn.IFNA(MATCH(RAND(), _xlfn.POISSON.DIST({0,1,2,3,4,5,6,7,8,9},$O37, TRUE),1), 0)</f>
        <v>3</v>
      </c>
      <c r="AB37" s="9" cm="1">
        <f t="array" aca="1" ref="AB37" ca="1">_xlfn.IFNA(MATCH(RAND(), _xlfn.POISSON.DIST({0,1,2,3,4,5,6,7,8,9},$O37, TRUE),1), 0)</f>
        <v>0</v>
      </c>
      <c r="AC37" s="9" cm="1">
        <f t="array" aca="1" ref="AC37" ca="1">_xlfn.IFNA(MATCH(RAND(), _xlfn.POISSON.DIST({0,1,2,3,4,5,6,7,8,9},$O37, TRUE),1), 0)</f>
        <v>1</v>
      </c>
      <c r="AD37" s="9" cm="1">
        <f t="array" aca="1" ref="AD37" ca="1">_xlfn.IFNA(MATCH(RAND(), _xlfn.POISSON.DIST({0,1,2,3,4,5,6,7,8,9},$O37, TRUE),1), 0)</f>
        <v>0</v>
      </c>
      <c r="AE37" s="9" cm="1">
        <f t="array" aca="1" ref="AE37" ca="1">_xlfn.IFNA(MATCH(RAND(), _xlfn.POISSON.DIST({0,1,2,3,4,5,6,7,8,9},$O37, TRUE),1), 0)</f>
        <v>0</v>
      </c>
      <c r="AF37" s="9" cm="1">
        <f t="array" aca="1" ref="AF37" ca="1">_xlfn.IFNA(MATCH(RAND(), _xlfn.POISSON.DIST({0,1,2,3,4,5,6,7,8,9},$O37, TRUE),1), 0)</f>
        <v>0</v>
      </c>
      <c r="AG37" s="9" cm="1">
        <f t="array" aca="1" ref="AG37" ca="1">_xlfn.IFNA(MATCH(RAND(), _xlfn.POISSON.DIST({0,1,2,3,4,5,6,7,8,9},$O37, TRUE),1), 0)</f>
        <v>2</v>
      </c>
      <c r="AH37" s="9" cm="1">
        <f t="array" aca="1" ref="AH37" ca="1">_xlfn.IFNA(MATCH(RAND(), _xlfn.POISSON.DIST({0,1,2,3,4,5,6,7,8,9},$O37, TRUE),1), 0)</f>
        <v>1</v>
      </c>
      <c r="AI37" s="9" cm="1">
        <f t="array" aca="1" ref="AI37" ca="1">_xlfn.IFNA(MATCH(RAND(), _xlfn.POISSON.DIST({0,1,2,3,4,5,6,7,8,9},$O37, TRUE),1), 0)</f>
        <v>1</v>
      </c>
      <c r="AJ37" s="9" cm="1">
        <f t="array" aca="1" ref="AJ37" ca="1">_xlfn.IFNA(MATCH(RAND(), _xlfn.POISSON.DIST({0,1,2,3,4,5,6,7,8,9},$O37, TRUE),1), 0)</f>
        <v>1</v>
      </c>
      <c r="AK37" s="9" cm="1">
        <f t="array" aca="1" ref="AK37" ca="1">_xlfn.IFNA(MATCH(RAND(), _xlfn.POISSON.DIST({0,1,2,3,4,5,6,7,8,9},$O37, TRUE),1), 0)</f>
        <v>0</v>
      </c>
      <c r="AL37" s="9" cm="1">
        <f t="array" aca="1" ref="AL37" ca="1">_xlfn.IFNA(MATCH(RAND(), _xlfn.POISSON.DIST({0,1,2,3,4,5,6,7,8,9},$O37, TRUE),1), 0)</f>
        <v>0</v>
      </c>
      <c r="AM37" s="9" cm="1">
        <f t="array" aca="1" ref="AM37" ca="1">_xlfn.IFNA(MATCH(RAND(), _xlfn.POISSON.DIST({0,1,2,3,4,5,6,7,8,9},$O37, TRUE),1), 0)</f>
        <v>2</v>
      </c>
      <c r="AN37" s="9" cm="1">
        <f t="array" aca="1" ref="AN37" ca="1">_xlfn.IFNA(MATCH(RAND(), _xlfn.POISSON.DIST({0,1,2,3,4,5,6,7,8,9},$O37, TRUE),1), 0)</f>
        <v>0</v>
      </c>
      <c r="AO37" s="9" cm="1">
        <f t="array" aca="1" ref="AO37" ca="1">_xlfn.IFNA(MATCH(RAND(), _xlfn.POISSON.DIST({0,1,2,3,4,5,6,7,8,9},$O37, TRUE),1), 0)</f>
        <v>2</v>
      </c>
      <c r="AP37" s="9" cm="1">
        <f t="array" aca="1" ref="AP37" ca="1">_xlfn.IFNA(MATCH(RAND(), _xlfn.POISSON.DIST({0,1,2,3,4,5,6,7,8,9},$O37, TRUE),1), 0)</f>
        <v>1</v>
      </c>
      <c r="AQ37" s="9" cm="1">
        <f t="array" aca="1" ref="AQ37" ca="1">_xlfn.IFNA(MATCH(RAND(), _xlfn.POISSON.DIST({0,1,2,3,4,5,6,7,8,9},$O37, TRUE),1), 0)</f>
        <v>0</v>
      </c>
      <c r="AR37" s="9" cm="1">
        <f t="array" aca="1" ref="AR37" ca="1">_xlfn.IFNA(MATCH(RAND(), _xlfn.POISSON.DIST({0,1,2,3,4,5,6,7,8,9},$O37, TRUE),1), 0)</f>
        <v>0</v>
      </c>
      <c r="AS37" s="9" cm="1">
        <f t="array" aca="1" ref="AS37" ca="1">_xlfn.IFNA(MATCH(RAND(), _xlfn.POISSON.DIST({0,1,2,3,4,5,6,7,8,9},$O37, TRUE),1), 0)</f>
        <v>0</v>
      </c>
      <c r="AT37" s="9" cm="1">
        <f t="array" aca="1" ref="AT37" ca="1">_xlfn.IFNA(MATCH(RAND(), _xlfn.POISSON.DIST({0,1,2,3,4,5,6,7,8,9},$O37, TRUE),1), 0)</f>
        <v>1</v>
      </c>
      <c r="AU37" s="9" cm="1">
        <f t="array" aca="1" ref="AU37" ca="1">_xlfn.IFNA(MATCH(RAND(), _xlfn.POISSON.DIST({0,1,2,3,4,5,6,7,8,9},$O37, TRUE),1), 0)</f>
        <v>3</v>
      </c>
      <c r="AV37" s="9" cm="1">
        <f t="array" aca="1" ref="AV37" ca="1">_xlfn.IFNA(MATCH(RAND(), _xlfn.POISSON.DIST({0,1,2,3,4,5,6,7,8,9},$O37, TRUE),1), 0)</f>
        <v>0</v>
      </c>
      <c r="AW37" s="9" cm="1">
        <f t="array" aca="1" ref="AW37" ca="1">_xlfn.IFNA(MATCH(RAND(), _xlfn.POISSON.DIST({0,1,2,3,4,5,6,7,8,9},$O37, TRUE),1), 0)</f>
        <v>4</v>
      </c>
      <c r="AX37" s="9" cm="1">
        <f t="array" aca="1" ref="AX37" ca="1">_xlfn.IFNA(MATCH(RAND(), _xlfn.POISSON.DIST({0,1,2,3,4,5,6,7,8,9},$O37, TRUE),1), 0)</f>
        <v>3</v>
      </c>
      <c r="AY37" s="9" cm="1">
        <f t="array" aca="1" ref="AY37" ca="1">_xlfn.IFNA(MATCH(RAND(), _xlfn.POISSON.DIST({0,1,2,3,4,5,6,7,8,9},$O37, TRUE),1), 0)</f>
        <v>2</v>
      </c>
      <c r="AZ37" s="9" cm="1">
        <f t="array" aca="1" ref="AZ37" ca="1">_xlfn.IFNA(MATCH(RAND(), _xlfn.POISSON.DIST({0,1,2,3,4,5,6,7,8,9},$O37, TRUE),1), 0)</f>
        <v>4</v>
      </c>
      <c r="BA37" s="9" cm="1">
        <f t="array" aca="1" ref="BA37" ca="1">_xlfn.IFNA(MATCH(RAND(), _xlfn.POISSON.DIST({0,1,2,3,4,5,6,7,8,9},$O37, TRUE),1), 0)</f>
        <v>0</v>
      </c>
      <c r="BB37" s="9" cm="1">
        <f t="array" aca="1" ref="BB37" ca="1">_xlfn.IFNA(MATCH(RAND(), _xlfn.POISSON.DIST({0,1,2,3,4,5,6,7,8,9},$O37, TRUE),1), 0)</f>
        <v>2</v>
      </c>
      <c r="BC37" s="9" cm="1">
        <f t="array" aca="1" ref="BC37" ca="1">_xlfn.IFNA(MATCH(RAND(), _xlfn.POISSON.DIST({0,1,2,3,4,5,6,7,8,9},$O37, TRUE),1), 0)</f>
        <v>1</v>
      </c>
      <c r="BD37" s="9" cm="1">
        <f t="array" aca="1" ref="BD37" ca="1">_xlfn.IFNA(MATCH(RAND(), _xlfn.POISSON.DIST({0,1,2,3,4,5,6,7,8,9},$O37, TRUE),1), 0)</f>
        <v>0</v>
      </c>
      <c r="BE37" s="9" cm="1">
        <f t="array" aca="1" ref="BE37" ca="1">_xlfn.IFNA(MATCH(RAND(), _xlfn.POISSON.DIST({0,1,2,3,4,5,6,7,8,9},$O37, TRUE),1), 0)</f>
        <v>0</v>
      </c>
      <c r="BF37" s="9" cm="1">
        <f t="array" aca="1" ref="BF37" ca="1">_xlfn.IFNA(MATCH(RAND(), _xlfn.POISSON.DIST({0,1,2,3,4,5,6,7,8,9},$O37, TRUE),1), 0)</f>
        <v>1</v>
      </c>
      <c r="BG37" s="9" cm="1">
        <f t="array" aca="1" ref="BG37" ca="1">_xlfn.IFNA(MATCH(RAND(), _xlfn.POISSON.DIST({0,1,2,3,4,5,6,7,8,9},$O37, TRUE),1), 0)</f>
        <v>2</v>
      </c>
      <c r="BH37" s="9" cm="1">
        <f t="array" aca="1" ref="BH37" ca="1">_xlfn.IFNA(MATCH(RAND(), _xlfn.POISSON.DIST({0,1,2,3,4,5,6,7,8,9},$O37, TRUE),1), 0)</f>
        <v>1</v>
      </c>
      <c r="BI37" s="9" cm="1">
        <f t="array" aca="1" ref="BI37" ca="1">_xlfn.IFNA(MATCH(RAND(), _xlfn.POISSON.DIST({0,1,2,3,4,5,6,7,8,9},$O37, TRUE),1), 0)</f>
        <v>1</v>
      </c>
      <c r="BJ37" s="9" cm="1">
        <f t="array" aca="1" ref="BJ37" ca="1">_xlfn.IFNA(MATCH(RAND(), _xlfn.POISSON.DIST({0,1,2,3,4,5,6,7,8,9},$O37, TRUE),1), 0)</f>
        <v>0</v>
      </c>
      <c r="BK37" s="9" cm="1">
        <f t="array" aca="1" ref="BK37" ca="1">_xlfn.IFNA(MATCH(RAND(), _xlfn.POISSON.DIST({0,1,2,3,4,5,6,7,8,9},$O37, TRUE),1), 0)</f>
        <v>0</v>
      </c>
      <c r="BL37" s="9" cm="1">
        <f t="array" aca="1" ref="BL37" ca="1">_xlfn.IFNA(MATCH(RAND(), _xlfn.POISSON.DIST({0,1,2,3,4,5,6,7,8,9},$O37, TRUE),1), 0)</f>
        <v>1</v>
      </c>
      <c r="BM37" s="9" cm="1">
        <f t="array" aca="1" ref="BM37" ca="1">_xlfn.IFNA(MATCH(RAND(), _xlfn.POISSON.DIST({0,1,2,3,4,5,6,7,8,9},$O37, TRUE),1), 0)</f>
        <v>1</v>
      </c>
      <c r="BN37" s="9" cm="1">
        <f t="array" aca="1" ref="BN37" ca="1">_xlfn.IFNA(MATCH(RAND(), _xlfn.POISSON.DIST({0,1,2,3,4,5,6,7,8,9},$O37, TRUE),1), 0)</f>
        <v>2</v>
      </c>
      <c r="BP37" s="9" cm="1">
        <f t="array" aca="1" ref="BP37" ca="1">_xlfn.IFNA(MATCH(RAND(), _xlfn.POISSON.DIST({0,1,2,3,4,5,6,7,8,9},$P37, TRUE),1), 0)</f>
        <v>2</v>
      </c>
      <c r="BQ37" s="9" cm="1">
        <f t="array" aca="1" ref="BQ37" ca="1">_xlfn.IFNA(MATCH(RAND(), _xlfn.POISSON.DIST({0,1,2,3,4,5,6,7,8,9},$P37, TRUE),1), 0)</f>
        <v>3</v>
      </c>
      <c r="BR37" s="9" cm="1">
        <f t="array" aca="1" ref="BR37" ca="1">_xlfn.IFNA(MATCH(RAND(), _xlfn.POISSON.DIST({0,1,2,3,4,5,6,7,8,9},$P37, TRUE),1), 0)</f>
        <v>0</v>
      </c>
      <c r="BS37" s="9" cm="1">
        <f t="array" aca="1" ref="BS37" ca="1">_xlfn.IFNA(MATCH(RAND(), _xlfn.POISSON.DIST({0,1,2,3,4,5,6,7,8,9},$P37, TRUE),1), 0)</f>
        <v>2</v>
      </c>
      <c r="BT37" s="9" cm="1">
        <f t="array" aca="1" ref="BT37" ca="1">_xlfn.IFNA(MATCH(RAND(), _xlfn.POISSON.DIST({0,1,2,3,4,5,6,7,8,9},$P37, TRUE),1), 0)</f>
        <v>1</v>
      </c>
      <c r="BU37" s="9" cm="1">
        <f t="array" aca="1" ref="BU37" ca="1">_xlfn.IFNA(MATCH(RAND(), _xlfn.POISSON.DIST({0,1,2,3,4,5,6,7,8,9},$P37, TRUE),1), 0)</f>
        <v>2</v>
      </c>
      <c r="BV37" s="9" cm="1">
        <f t="array" aca="1" ref="BV37" ca="1">_xlfn.IFNA(MATCH(RAND(), _xlfn.POISSON.DIST({0,1,2,3,4,5,6,7,8,9},$P37, TRUE),1), 0)</f>
        <v>1</v>
      </c>
      <c r="BW37" s="9" cm="1">
        <f t="array" aca="1" ref="BW37" ca="1">_xlfn.IFNA(MATCH(RAND(), _xlfn.POISSON.DIST({0,1,2,3,4,5,6,7,8,9},$P37, TRUE),1), 0)</f>
        <v>1</v>
      </c>
      <c r="BX37" s="9" cm="1">
        <f t="array" aca="1" ref="BX37" ca="1">_xlfn.IFNA(MATCH(RAND(), _xlfn.POISSON.DIST({0,1,2,3,4,5,6,7,8,9},$P37, TRUE),1), 0)</f>
        <v>2</v>
      </c>
      <c r="BY37" s="9" cm="1">
        <f t="array" aca="1" ref="BY37" ca="1">_xlfn.IFNA(MATCH(RAND(), _xlfn.POISSON.DIST({0,1,2,3,4,5,6,7,8,9},$P37, TRUE),1), 0)</f>
        <v>0</v>
      </c>
      <c r="BZ37" s="9" cm="1">
        <f t="array" aca="1" ref="BZ37" ca="1">_xlfn.IFNA(MATCH(RAND(), _xlfn.POISSON.DIST({0,1,2,3,4,5,6,7,8,9},$P37, TRUE),1), 0)</f>
        <v>0</v>
      </c>
      <c r="CA37" s="9" cm="1">
        <f t="array" aca="1" ref="CA37" ca="1">_xlfn.IFNA(MATCH(RAND(), _xlfn.POISSON.DIST({0,1,2,3,4,5,6,7,8,9},$P37, TRUE),1), 0)</f>
        <v>1</v>
      </c>
      <c r="CB37" s="9" cm="1">
        <f t="array" aca="1" ref="CB37" ca="1">_xlfn.IFNA(MATCH(RAND(), _xlfn.POISSON.DIST({0,1,2,3,4,5,6,7,8,9},$P37, TRUE),1), 0)</f>
        <v>2</v>
      </c>
      <c r="CC37" s="9" cm="1">
        <f t="array" aca="1" ref="CC37" ca="1">_xlfn.IFNA(MATCH(RAND(), _xlfn.POISSON.DIST({0,1,2,3,4,5,6,7,8,9},$P37, TRUE),1), 0)</f>
        <v>1</v>
      </c>
      <c r="CD37" s="9" cm="1">
        <f t="array" aca="1" ref="CD37" ca="1">_xlfn.IFNA(MATCH(RAND(), _xlfn.POISSON.DIST({0,1,2,3,4,5,6,7,8,9},$P37, TRUE),1), 0)</f>
        <v>1</v>
      </c>
      <c r="CE37" s="9" cm="1">
        <f t="array" aca="1" ref="CE37" ca="1">_xlfn.IFNA(MATCH(RAND(), _xlfn.POISSON.DIST({0,1,2,3,4,5,6,7,8,9},$P37, TRUE),1), 0)</f>
        <v>0</v>
      </c>
      <c r="CF37" s="9" cm="1">
        <f t="array" aca="1" ref="CF37" ca="1">_xlfn.IFNA(MATCH(RAND(), _xlfn.POISSON.DIST({0,1,2,3,4,5,6,7,8,9},$P37, TRUE),1), 0)</f>
        <v>2</v>
      </c>
      <c r="CG37" s="9" cm="1">
        <f t="array" aca="1" ref="CG37" ca="1">_xlfn.IFNA(MATCH(RAND(), _xlfn.POISSON.DIST({0,1,2,3,4,5,6,7,8,9},$P37, TRUE),1), 0)</f>
        <v>4</v>
      </c>
      <c r="CH37" s="9" cm="1">
        <f t="array" aca="1" ref="CH37" ca="1">_xlfn.IFNA(MATCH(RAND(), _xlfn.POISSON.DIST({0,1,2,3,4,5,6,7,8,9},$P37, TRUE),1), 0)</f>
        <v>3</v>
      </c>
      <c r="CI37" s="9" cm="1">
        <f t="array" aca="1" ref="CI37" ca="1">_xlfn.IFNA(MATCH(RAND(), _xlfn.POISSON.DIST({0,1,2,3,4,5,6,7,8,9},$P37, TRUE),1), 0)</f>
        <v>2</v>
      </c>
      <c r="CJ37" s="9" cm="1">
        <f t="array" aca="1" ref="CJ37" ca="1">_xlfn.IFNA(MATCH(RAND(), _xlfn.POISSON.DIST({0,1,2,3,4,5,6,7,8,9},$P37, TRUE),1), 0)</f>
        <v>0</v>
      </c>
      <c r="CK37" s="9" cm="1">
        <f t="array" aca="1" ref="CK37" ca="1">_xlfn.IFNA(MATCH(RAND(), _xlfn.POISSON.DIST({0,1,2,3,4,5,6,7,8,9},$P37, TRUE),1), 0)</f>
        <v>1</v>
      </c>
      <c r="CL37" s="9" cm="1">
        <f t="array" aca="1" ref="CL37" ca="1">_xlfn.IFNA(MATCH(RAND(), _xlfn.POISSON.DIST({0,1,2,3,4,5,6,7,8,9},$P37, TRUE),1), 0)</f>
        <v>2</v>
      </c>
      <c r="CM37" s="9" cm="1">
        <f t="array" aca="1" ref="CM37" ca="1">_xlfn.IFNA(MATCH(RAND(), _xlfn.POISSON.DIST({0,1,2,3,4,5,6,7,8,9},$P37, TRUE),1), 0)</f>
        <v>1</v>
      </c>
      <c r="CN37" s="9" cm="1">
        <f t="array" aca="1" ref="CN37" ca="1">_xlfn.IFNA(MATCH(RAND(), _xlfn.POISSON.DIST({0,1,2,3,4,5,6,7,8,9},$P37, TRUE),1), 0)</f>
        <v>1</v>
      </c>
      <c r="CO37" s="9" cm="1">
        <f t="array" aca="1" ref="CO37" ca="1">_xlfn.IFNA(MATCH(RAND(), _xlfn.POISSON.DIST({0,1,2,3,4,5,6,7,8,9},$P37, TRUE),1), 0)</f>
        <v>1</v>
      </c>
      <c r="CP37" s="9" cm="1">
        <f t="array" aca="1" ref="CP37" ca="1">_xlfn.IFNA(MATCH(RAND(), _xlfn.POISSON.DIST({0,1,2,3,4,5,6,7,8,9},$P37, TRUE),1), 0)</f>
        <v>1</v>
      </c>
      <c r="CQ37" s="9" cm="1">
        <f t="array" aca="1" ref="CQ37" ca="1">_xlfn.IFNA(MATCH(RAND(), _xlfn.POISSON.DIST({0,1,2,3,4,5,6,7,8,9},$P37, TRUE),1), 0)</f>
        <v>0</v>
      </c>
      <c r="CR37" s="9" cm="1">
        <f t="array" aca="1" ref="CR37" ca="1">_xlfn.IFNA(MATCH(RAND(), _xlfn.POISSON.DIST({0,1,2,3,4,5,6,7,8,9},$P37, TRUE),1), 0)</f>
        <v>2</v>
      </c>
      <c r="CS37" s="9" cm="1">
        <f t="array" aca="1" ref="CS37" ca="1">_xlfn.IFNA(MATCH(RAND(), _xlfn.POISSON.DIST({0,1,2,3,4,5,6,7,8,9},$P37, TRUE),1), 0)</f>
        <v>0</v>
      </c>
      <c r="CT37" s="9" cm="1">
        <f t="array" aca="1" ref="CT37" ca="1">_xlfn.IFNA(MATCH(RAND(), _xlfn.POISSON.DIST({0,1,2,3,4,5,6,7,8,9},$P37, TRUE),1), 0)</f>
        <v>4</v>
      </c>
      <c r="CU37" s="9" cm="1">
        <f t="array" aca="1" ref="CU37" ca="1">_xlfn.IFNA(MATCH(RAND(), _xlfn.POISSON.DIST({0,1,2,3,4,5,6,7,8,9},$P37, TRUE),1), 0)</f>
        <v>1</v>
      </c>
      <c r="CV37" s="9" cm="1">
        <f t="array" aca="1" ref="CV37" ca="1">_xlfn.IFNA(MATCH(RAND(), _xlfn.POISSON.DIST({0,1,2,3,4,5,6,7,8,9},$P37, TRUE),1), 0)</f>
        <v>2</v>
      </c>
      <c r="CW37" s="9" cm="1">
        <f t="array" aca="1" ref="CW37" ca="1">_xlfn.IFNA(MATCH(RAND(), _xlfn.POISSON.DIST({0,1,2,3,4,5,6,7,8,9},$P37, TRUE),1), 0)</f>
        <v>1</v>
      </c>
      <c r="CX37" s="9" cm="1">
        <f t="array" aca="1" ref="CX37" ca="1">_xlfn.IFNA(MATCH(RAND(), _xlfn.POISSON.DIST({0,1,2,3,4,5,6,7,8,9},$P37, TRUE),1), 0)</f>
        <v>2</v>
      </c>
      <c r="CY37" s="9" cm="1">
        <f t="array" aca="1" ref="CY37" ca="1">_xlfn.IFNA(MATCH(RAND(), _xlfn.POISSON.DIST({0,1,2,3,4,5,6,7,8,9},$P37, TRUE),1), 0)</f>
        <v>0</v>
      </c>
      <c r="CZ37" s="9" cm="1">
        <f t="array" aca="1" ref="CZ37" ca="1">_xlfn.IFNA(MATCH(RAND(), _xlfn.POISSON.DIST({0,1,2,3,4,5,6,7,8,9},$P37, TRUE),1), 0)</f>
        <v>5</v>
      </c>
      <c r="DA37" s="9" cm="1">
        <f t="array" aca="1" ref="DA37" ca="1">_xlfn.IFNA(MATCH(RAND(), _xlfn.POISSON.DIST({0,1,2,3,4,5,6,7,8,9},$P37, TRUE),1), 0)</f>
        <v>0</v>
      </c>
      <c r="DB37" s="9" cm="1">
        <f t="array" aca="1" ref="DB37" ca="1">_xlfn.IFNA(MATCH(RAND(), _xlfn.POISSON.DIST({0,1,2,3,4,5,6,7,8,9},$P37, TRUE),1), 0)</f>
        <v>1</v>
      </c>
      <c r="DC37" s="9" cm="1">
        <f t="array" aca="1" ref="DC37" ca="1">_xlfn.IFNA(MATCH(RAND(), _xlfn.POISSON.DIST({0,1,2,3,4,5,6,7,8,9},$P37, TRUE),1), 0)</f>
        <v>3</v>
      </c>
      <c r="DD37" s="9" cm="1">
        <f t="array" aca="1" ref="DD37" ca="1">_xlfn.IFNA(MATCH(RAND(), _xlfn.POISSON.DIST({0,1,2,3,4,5,6,7,8,9},$P37, TRUE),1), 0)</f>
        <v>0</v>
      </c>
      <c r="DE37" s="9" cm="1">
        <f t="array" aca="1" ref="DE37" ca="1">_xlfn.IFNA(MATCH(RAND(), _xlfn.POISSON.DIST({0,1,2,3,4,5,6,7,8,9},$P37, TRUE),1), 0)</f>
        <v>2</v>
      </c>
      <c r="DF37" s="9" cm="1">
        <f t="array" aca="1" ref="DF37" ca="1">_xlfn.IFNA(MATCH(RAND(), _xlfn.POISSON.DIST({0,1,2,3,4,5,6,7,8,9},$P37, TRUE),1), 0)</f>
        <v>0</v>
      </c>
      <c r="DG37" s="9" cm="1">
        <f t="array" aca="1" ref="DG37" ca="1">_xlfn.IFNA(MATCH(RAND(), _xlfn.POISSON.DIST({0,1,2,3,4,5,6,7,8,9},$P37, TRUE),1), 0)</f>
        <v>2</v>
      </c>
      <c r="DH37" s="9" cm="1">
        <f t="array" aca="1" ref="DH37" ca="1">_xlfn.IFNA(MATCH(RAND(), _xlfn.POISSON.DIST({0,1,2,3,4,5,6,7,8,9},$P37, TRUE),1), 0)</f>
        <v>1</v>
      </c>
      <c r="DI37" s="9" cm="1">
        <f t="array" aca="1" ref="DI37" ca="1">_xlfn.IFNA(MATCH(RAND(), _xlfn.POISSON.DIST({0,1,2,3,4,5,6,7,8,9},$P37, TRUE),1), 0)</f>
        <v>1</v>
      </c>
      <c r="DJ37" s="9" cm="1">
        <f t="array" aca="1" ref="DJ37" ca="1">_xlfn.IFNA(MATCH(RAND(), _xlfn.POISSON.DIST({0,1,2,3,4,5,6,7,8,9},$P37, TRUE),1), 0)</f>
        <v>2</v>
      </c>
      <c r="DK37" s="9" cm="1">
        <f t="array" aca="1" ref="DK37" ca="1">_xlfn.IFNA(MATCH(RAND(), _xlfn.POISSON.DIST({0,1,2,3,4,5,6,7,8,9},$P37, TRUE),1), 0)</f>
        <v>2</v>
      </c>
      <c r="DL37" s="9" cm="1">
        <f t="array" aca="1" ref="DL37" ca="1">_xlfn.IFNA(MATCH(RAND(), _xlfn.POISSON.DIST({0,1,2,3,4,5,6,7,8,9},$P37, TRUE),1), 0)</f>
        <v>2</v>
      </c>
      <c r="DM37" s="9" cm="1">
        <f t="array" aca="1" ref="DM37" ca="1">_xlfn.IFNA(MATCH(RAND(), _xlfn.POISSON.DIST({0,1,2,3,4,5,6,7,8,9},$P37, TRUE),1), 0)</f>
        <v>1</v>
      </c>
      <c r="DR37" s="2"/>
      <c r="DS37" s="2"/>
      <c r="EE37" s="35"/>
      <c r="EF37" s="35"/>
    </row>
    <row r="38" spans="2:136">
      <c r="B38" s="39"/>
      <c r="C38" s="36" t="s">
        <v>39213</v>
      </c>
      <c r="D38" s="37" t="s">
        <v>295</v>
      </c>
      <c r="E38" s="21" t="s">
        <v>296</v>
      </c>
      <c r="F38" s="38">
        <f ca="1">(AVERAGE(Q38:BN38))*(1+INDEX('Prédictions des phases de group'!$C$4:$O$36, MATCH('Matchs de cette année'!E38,'Prédictions des phases de group'!$D$4:$D$36,0),3))</f>
        <v>0.98</v>
      </c>
      <c r="G38" s="21" t="s">
        <v>297</v>
      </c>
      <c r="H38" s="38">
        <f ca="1">(AVERAGE(BP38:DM38))*(1+INDEX('Prédictions des phases de group'!$C$4:$O$36, MATCH('Matchs de cette année'!G38,'Prédictions des phases de group'!$D$4:$D$36,0),3))</f>
        <v>1.3</v>
      </c>
      <c r="I38" s="37" t="str">
        <f t="shared" ca="1" si="0"/>
        <v>Russie</v>
      </c>
      <c r="J38" s="66"/>
      <c r="K38" s="67"/>
      <c r="L38" s="37">
        <f t="shared" ca="1" si="1"/>
        <v>0.98</v>
      </c>
      <c r="M38" s="37">
        <f t="shared" ca="1" si="2"/>
        <v>1.3</v>
      </c>
      <c r="N38" s="37" t="str">
        <f t="shared" ca="1" si="3"/>
        <v>Russie</v>
      </c>
      <c r="O38" s="7">
        <f ca="1">(OFFSET('Annexe 3 – Buts par groupe'!$B$13,(INDEX('Annexe 1 – Données des équipes'!$B$13:$R$114,MATCH(G38,'Annexe 1 – Données des équipes'!$B$13:$B$114,0),4)/10),(INDEX('Annexe 1 – Données des équipes'!$B$13:$R$114,MATCH(E38,'Annexe 1 – Données des équipes'!$B$13:$B$114,0),4)/10)))</f>
        <v>1.1956521739130435</v>
      </c>
      <c r="P38" s="7">
        <f t="array" aca="1" ref="P38" ca="1">OFFSET('Annexe 3 – Buts par groupe'!$B$13,(INDEX('Annexe 1 – Données des équipes'!$B$13:$R$114, MATCH(E38,'Annexe 1 – Données des équipes'!$B$13:$B$114,0),4)/10), (INDEX('Annexe 1 – Données des équipes'!$B$13:$R$114, MATCH(G38, 'Annexe 1 – Données des équipes'!$B$13:$B$114,0),4)/10))</f>
        <v>1.1467391304347827</v>
      </c>
      <c r="Q38" s="9" cm="1">
        <f t="array" aca="1" ref="Q38" ca="1">_xlfn.IFNA(MATCH(RAND(), _xlfn.POISSON.DIST({0,1,2,3,4,5,6,7,8,9},$O38, TRUE),1), 0)</f>
        <v>1</v>
      </c>
      <c r="R38" s="9" cm="1">
        <f t="array" aca="1" ref="R38" ca="1">_xlfn.IFNA(MATCH(RAND(), _xlfn.POISSON.DIST({0,1,2,3,4,5,6,7,8,9},$O38, TRUE),1), 0)</f>
        <v>0</v>
      </c>
      <c r="S38" s="9" cm="1">
        <f t="array" aca="1" ref="S38" ca="1">_xlfn.IFNA(MATCH(RAND(), _xlfn.POISSON.DIST({0,1,2,3,4,5,6,7,8,9},$O38, TRUE),1), 0)</f>
        <v>1</v>
      </c>
      <c r="T38" s="9" cm="1">
        <f t="array" aca="1" ref="T38" ca="1">_xlfn.IFNA(MATCH(RAND(), _xlfn.POISSON.DIST({0,1,2,3,4,5,6,7,8,9},$O38, TRUE),1), 0)</f>
        <v>1</v>
      </c>
      <c r="U38" s="9" cm="1">
        <f t="array" aca="1" ref="U38" ca="1">_xlfn.IFNA(MATCH(RAND(), _xlfn.POISSON.DIST({0,1,2,3,4,5,6,7,8,9},$O38, TRUE),1), 0)</f>
        <v>1</v>
      </c>
      <c r="V38" s="9" cm="1">
        <f t="array" aca="1" ref="V38" ca="1">_xlfn.IFNA(MATCH(RAND(), _xlfn.POISSON.DIST({0,1,2,3,4,5,6,7,8,9},$O38, TRUE),1), 0)</f>
        <v>1</v>
      </c>
      <c r="W38" s="9" cm="1">
        <f t="array" aca="1" ref="W38" ca="1">_xlfn.IFNA(MATCH(RAND(), _xlfn.POISSON.DIST({0,1,2,3,4,5,6,7,8,9},$O38, TRUE),1), 0)</f>
        <v>1</v>
      </c>
      <c r="X38" s="9" cm="1">
        <f t="array" aca="1" ref="X38" ca="1">_xlfn.IFNA(MATCH(RAND(), _xlfn.POISSON.DIST({0,1,2,3,4,5,6,7,8,9},$O38, TRUE),1), 0)</f>
        <v>0</v>
      </c>
      <c r="Y38" s="9" cm="1">
        <f t="array" aca="1" ref="Y38" ca="1">_xlfn.IFNA(MATCH(RAND(), _xlfn.POISSON.DIST({0,1,2,3,4,5,6,7,8,9},$O38, TRUE),1), 0)</f>
        <v>0</v>
      </c>
      <c r="Z38" s="9" cm="1">
        <f t="array" aca="1" ref="Z38" ca="1">_xlfn.IFNA(MATCH(RAND(), _xlfn.POISSON.DIST({0,1,2,3,4,5,6,7,8,9},$O38, TRUE),1), 0)</f>
        <v>1</v>
      </c>
      <c r="AA38" s="9" cm="1">
        <f t="array" aca="1" ref="AA38" ca="1">_xlfn.IFNA(MATCH(RAND(), _xlfn.POISSON.DIST({0,1,2,3,4,5,6,7,8,9},$O38, TRUE),1), 0)</f>
        <v>0</v>
      </c>
      <c r="AB38" s="9" cm="1">
        <f t="array" aca="1" ref="AB38" ca="1">_xlfn.IFNA(MATCH(RAND(), _xlfn.POISSON.DIST({0,1,2,3,4,5,6,7,8,9},$O38, TRUE),1), 0)</f>
        <v>1</v>
      </c>
      <c r="AC38" s="9" cm="1">
        <f t="array" aca="1" ref="AC38" ca="1">_xlfn.IFNA(MATCH(RAND(), _xlfn.POISSON.DIST({0,1,2,3,4,5,6,7,8,9},$O38, TRUE),1), 0)</f>
        <v>2</v>
      </c>
      <c r="AD38" s="9" cm="1">
        <f t="array" aca="1" ref="AD38" ca="1">_xlfn.IFNA(MATCH(RAND(), _xlfn.POISSON.DIST({0,1,2,3,4,5,6,7,8,9},$O38, TRUE),1), 0)</f>
        <v>1</v>
      </c>
      <c r="AE38" s="9" cm="1">
        <f t="array" aca="1" ref="AE38" ca="1">_xlfn.IFNA(MATCH(RAND(), _xlfn.POISSON.DIST({0,1,2,3,4,5,6,7,8,9},$O38, TRUE),1), 0)</f>
        <v>0</v>
      </c>
      <c r="AF38" s="9" cm="1">
        <f t="array" aca="1" ref="AF38" ca="1">_xlfn.IFNA(MATCH(RAND(), _xlfn.POISSON.DIST({0,1,2,3,4,5,6,7,8,9},$O38, TRUE),1), 0)</f>
        <v>1</v>
      </c>
      <c r="AG38" s="9" cm="1">
        <f t="array" aca="1" ref="AG38" ca="1">_xlfn.IFNA(MATCH(RAND(), _xlfn.POISSON.DIST({0,1,2,3,4,5,6,7,8,9},$O38, TRUE),1), 0)</f>
        <v>2</v>
      </c>
      <c r="AH38" s="9" cm="1">
        <f t="array" aca="1" ref="AH38" ca="1">_xlfn.IFNA(MATCH(RAND(), _xlfn.POISSON.DIST({0,1,2,3,4,5,6,7,8,9},$O38, TRUE),1), 0)</f>
        <v>5</v>
      </c>
      <c r="AI38" s="9" cm="1">
        <f t="array" aca="1" ref="AI38" ca="1">_xlfn.IFNA(MATCH(RAND(), _xlfn.POISSON.DIST({0,1,2,3,4,5,6,7,8,9},$O38, TRUE),1), 0)</f>
        <v>2</v>
      </c>
      <c r="AJ38" s="9" cm="1">
        <f t="array" aca="1" ref="AJ38" ca="1">_xlfn.IFNA(MATCH(RAND(), _xlfn.POISSON.DIST({0,1,2,3,4,5,6,7,8,9},$O38, TRUE),1), 0)</f>
        <v>1</v>
      </c>
      <c r="AK38" s="9" cm="1">
        <f t="array" aca="1" ref="AK38" ca="1">_xlfn.IFNA(MATCH(RAND(), _xlfn.POISSON.DIST({0,1,2,3,4,5,6,7,8,9},$O38, TRUE),1), 0)</f>
        <v>2</v>
      </c>
      <c r="AL38" s="9" cm="1">
        <f t="array" aca="1" ref="AL38" ca="1">_xlfn.IFNA(MATCH(RAND(), _xlfn.POISSON.DIST({0,1,2,3,4,5,6,7,8,9},$O38, TRUE),1), 0)</f>
        <v>1</v>
      </c>
      <c r="AM38" s="9" cm="1">
        <f t="array" aca="1" ref="AM38" ca="1">_xlfn.IFNA(MATCH(RAND(), _xlfn.POISSON.DIST({0,1,2,3,4,5,6,7,8,9},$O38, TRUE),1), 0)</f>
        <v>0</v>
      </c>
      <c r="AN38" s="9" cm="1">
        <f t="array" aca="1" ref="AN38" ca="1">_xlfn.IFNA(MATCH(RAND(), _xlfn.POISSON.DIST({0,1,2,3,4,5,6,7,8,9},$O38, TRUE),1), 0)</f>
        <v>1</v>
      </c>
      <c r="AO38" s="9" cm="1">
        <f t="array" aca="1" ref="AO38" ca="1">_xlfn.IFNA(MATCH(RAND(), _xlfn.POISSON.DIST({0,1,2,3,4,5,6,7,8,9},$O38, TRUE),1), 0)</f>
        <v>1</v>
      </c>
      <c r="AP38" s="9" cm="1">
        <f t="array" aca="1" ref="AP38" ca="1">_xlfn.IFNA(MATCH(RAND(), _xlfn.POISSON.DIST({0,1,2,3,4,5,6,7,8,9},$O38, TRUE),1), 0)</f>
        <v>0</v>
      </c>
      <c r="AQ38" s="9" cm="1">
        <f t="array" aca="1" ref="AQ38" ca="1">_xlfn.IFNA(MATCH(RAND(), _xlfn.POISSON.DIST({0,1,2,3,4,5,6,7,8,9},$O38, TRUE),1), 0)</f>
        <v>0</v>
      </c>
      <c r="AR38" s="9" cm="1">
        <f t="array" aca="1" ref="AR38" ca="1">_xlfn.IFNA(MATCH(RAND(), _xlfn.POISSON.DIST({0,1,2,3,4,5,6,7,8,9},$O38, TRUE),1), 0)</f>
        <v>0</v>
      </c>
      <c r="AS38" s="9" cm="1">
        <f t="array" aca="1" ref="AS38" ca="1">_xlfn.IFNA(MATCH(RAND(), _xlfn.POISSON.DIST({0,1,2,3,4,5,6,7,8,9},$O38, TRUE),1), 0)</f>
        <v>2</v>
      </c>
      <c r="AT38" s="9" cm="1">
        <f t="array" aca="1" ref="AT38" ca="1">_xlfn.IFNA(MATCH(RAND(), _xlfn.POISSON.DIST({0,1,2,3,4,5,6,7,8,9},$O38, TRUE),1), 0)</f>
        <v>0</v>
      </c>
      <c r="AU38" s="9" cm="1">
        <f t="array" aca="1" ref="AU38" ca="1">_xlfn.IFNA(MATCH(RAND(), _xlfn.POISSON.DIST({0,1,2,3,4,5,6,7,8,9},$O38, TRUE),1), 0)</f>
        <v>1</v>
      </c>
      <c r="AV38" s="9" cm="1">
        <f t="array" aca="1" ref="AV38" ca="1">_xlfn.IFNA(MATCH(RAND(), _xlfn.POISSON.DIST({0,1,2,3,4,5,6,7,8,9},$O38, TRUE),1), 0)</f>
        <v>0</v>
      </c>
      <c r="AW38" s="9" cm="1">
        <f t="array" aca="1" ref="AW38" ca="1">_xlfn.IFNA(MATCH(RAND(), _xlfn.POISSON.DIST({0,1,2,3,4,5,6,7,8,9},$O38, TRUE),1), 0)</f>
        <v>1</v>
      </c>
      <c r="AX38" s="9" cm="1">
        <f t="array" aca="1" ref="AX38" ca="1">_xlfn.IFNA(MATCH(RAND(), _xlfn.POISSON.DIST({0,1,2,3,4,5,6,7,8,9},$O38, TRUE),1), 0)</f>
        <v>3</v>
      </c>
      <c r="AY38" s="9" cm="1">
        <f t="array" aca="1" ref="AY38" ca="1">_xlfn.IFNA(MATCH(RAND(), _xlfn.POISSON.DIST({0,1,2,3,4,5,6,7,8,9},$O38, TRUE),1), 0)</f>
        <v>2</v>
      </c>
      <c r="AZ38" s="9" cm="1">
        <f t="array" aca="1" ref="AZ38" ca="1">_xlfn.IFNA(MATCH(RAND(), _xlfn.POISSON.DIST({0,1,2,3,4,5,6,7,8,9},$O38, TRUE),1), 0)</f>
        <v>2</v>
      </c>
      <c r="BA38" s="9" cm="1">
        <f t="array" aca="1" ref="BA38" ca="1">_xlfn.IFNA(MATCH(RAND(), _xlfn.POISSON.DIST({0,1,2,3,4,5,6,7,8,9},$O38, TRUE),1), 0)</f>
        <v>1</v>
      </c>
      <c r="BB38" s="9" cm="1">
        <f t="array" aca="1" ref="BB38" ca="1">_xlfn.IFNA(MATCH(RAND(), _xlfn.POISSON.DIST({0,1,2,3,4,5,6,7,8,9},$O38, TRUE),1), 0)</f>
        <v>0</v>
      </c>
      <c r="BC38" s="9" cm="1">
        <f t="array" aca="1" ref="BC38" ca="1">_xlfn.IFNA(MATCH(RAND(), _xlfn.POISSON.DIST({0,1,2,3,4,5,6,7,8,9},$O38, TRUE),1), 0)</f>
        <v>0</v>
      </c>
      <c r="BD38" s="9" cm="1">
        <f t="array" aca="1" ref="BD38" ca="1">_xlfn.IFNA(MATCH(RAND(), _xlfn.POISSON.DIST({0,1,2,3,4,5,6,7,8,9},$O38, TRUE),1), 0)</f>
        <v>3</v>
      </c>
      <c r="BE38" s="9" cm="1">
        <f t="array" aca="1" ref="BE38" ca="1">_xlfn.IFNA(MATCH(RAND(), _xlfn.POISSON.DIST({0,1,2,3,4,5,6,7,8,9},$O38, TRUE),1), 0)</f>
        <v>2</v>
      </c>
      <c r="BF38" s="9" cm="1">
        <f t="array" aca="1" ref="BF38" ca="1">_xlfn.IFNA(MATCH(RAND(), _xlfn.POISSON.DIST({0,1,2,3,4,5,6,7,8,9},$O38, TRUE),1), 0)</f>
        <v>0</v>
      </c>
      <c r="BG38" s="9" cm="1">
        <f t="array" aca="1" ref="BG38" ca="1">_xlfn.IFNA(MATCH(RAND(), _xlfn.POISSON.DIST({0,1,2,3,4,5,6,7,8,9},$O38, TRUE),1), 0)</f>
        <v>0</v>
      </c>
      <c r="BH38" s="9" cm="1">
        <f t="array" aca="1" ref="BH38" ca="1">_xlfn.IFNA(MATCH(RAND(), _xlfn.POISSON.DIST({0,1,2,3,4,5,6,7,8,9},$O38, TRUE),1), 0)</f>
        <v>2</v>
      </c>
      <c r="BI38" s="9" cm="1">
        <f t="array" aca="1" ref="BI38" ca="1">_xlfn.IFNA(MATCH(RAND(), _xlfn.POISSON.DIST({0,1,2,3,4,5,6,7,8,9},$O38, TRUE),1), 0)</f>
        <v>1</v>
      </c>
      <c r="BJ38" s="9" cm="1">
        <f t="array" aca="1" ref="BJ38" ca="1">_xlfn.IFNA(MATCH(RAND(), _xlfn.POISSON.DIST({0,1,2,3,4,5,6,7,8,9},$O38, TRUE),1), 0)</f>
        <v>0</v>
      </c>
      <c r="BK38" s="9" cm="1">
        <f t="array" aca="1" ref="BK38" ca="1">_xlfn.IFNA(MATCH(RAND(), _xlfn.POISSON.DIST({0,1,2,3,4,5,6,7,8,9},$O38, TRUE),1), 0)</f>
        <v>0</v>
      </c>
      <c r="BL38" s="9" cm="1">
        <f t="array" aca="1" ref="BL38" ca="1">_xlfn.IFNA(MATCH(RAND(), _xlfn.POISSON.DIST({0,1,2,3,4,5,6,7,8,9},$O38, TRUE),1), 0)</f>
        <v>0</v>
      </c>
      <c r="BM38" s="9" cm="1">
        <f t="array" aca="1" ref="BM38" ca="1">_xlfn.IFNA(MATCH(RAND(), _xlfn.POISSON.DIST({0,1,2,3,4,5,6,7,8,9},$O38, TRUE),1), 0)</f>
        <v>1</v>
      </c>
      <c r="BN38" s="9" cm="1">
        <f t="array" aca="1" ref="BN38" ca="1">_xlfn.IFNA(MATCH(RAND(), _xlfn.POISSON.DIST({0,1,2,3,4,5,6,7,8,9},$O38, TRUE),1), 0)</f>
        <v>1</v>
      </c>
      <c r="BP38" s="9" cm="1">
        <f t="array" aca="1" ref="BP38" ca="1">_xlfn.IFNA(MATCH(RAND(), _xlfn.POISSON.DIST({0,1,2,3,4,5,6,7,8,9},$P38, TRUE),1), 0)</f>
        <v>1</v>
      </c>
      <c r="BQ38" s="9" cm="1">
        <f t="array" aca="1" ref="BQ38" ca="1">_xlfn.IFNA(MATCH(RAND(), _xlfn.POISSON.DIST({0,1,2,3,4,5,6,7,8,9},$P38, TRUE),1), 0)</f>
        <v>0</v>
      </c>
      <c r="BR38" s="9" cm="1">
        <f t="array" aca="1" ref="BR38" ca="1">_xlfn.IFNA(MATCH(RAND(), _xlfn.POISSON.DIST({0,1,2,3,4,5,6,7,8,9},$P38, TRUE),1), 0)</f>
        <v>0</v>
      </c>
      <c r="BS38" s="9" cm="1">
        <f t="array" aca="1" ref="BS38" ca="1">_xlfn.IFNA(MATCH(RAND(), _xlfn.POISSON.DIST({0,1,2,3,4,5,6,7,8,9},$P38, TRUE),1), 0)</f>
        <v>2</v>
      </c>
      <c r="BT38" s="9" cm="1">
        <f t="array" aca="1" ref="BT38" ca="1">_xlfn.IFNA(MATCH(RAND(), _xlfn.POISSON.DIST({0,1,2,3,4,5,6,7,8,9},$P38, TRUE),1), 0)</f>
        <v>0</v>
      </c>
      <c r="BU38" s="9" cm="1">
        <f t="array" aca="1" ref="BU38" ca="1">_xlfn.IFNA(MATCH(RAND(), _xlfn.POISSON.DIST({0,1,2,3,4,5,6,7,8,9},$P38, TRUE),1), 0)</f>
        <v>1</v>
      </c>
      <c r="BV38" s="9" cm="1">
        <f t="array" aca="1" ref="BV38" ca="1">_xlfn.IFNA(MATCH(RAND(), _xlfn.POISSON.DIST({0,1,2,3,4,5,6,7,8,9},$P38, TRUE),1), 0)</f>
        <v>1</v>
      </c>
      <c r="BW38" s="9" cm="1">
        <f t="array" aca="1" ref="BW38" ca="1">_xlfn.IFNA(MATCH(RAND(), _xlfn.POISSON.DIST({0,1,2,3,4,5,6,7,8,9},$P38, TRUE),1), 0)</f>
        <v>2</v>
      </c>
      <c r="BX38" s="9" cm="1">
        <f t="array" aca="1" ref="BX38" ca="1">_xlfn.IFNA(MATCH(RAND(), _xlfn.POISSON.DIST({0,1,2,3,4,5,6,7,8,9},$P38, TRUE),1), 0)</f>
        <v>3</v>
      </c>
      <c r="BY38" s="9" cm="1">
        <f t="array" aca="1" ref="BY38" ca="1">_xlfn.IFNA(MATCH(RAND(), _xlfn.POISSON.DIST({0,1,2,3,4,5,6,7,8,9},$P38, TRUE),1), 0)</f>
        <v>2</v>
      </c>
      <c r="BZ38" s="9" cm="1">
        <f t="array" aca="1" ref="BZ38" ca="1">_xlfn.IFNA(MATCH(RAND(), _xlfn.POISSON.DIST({0,1,2,3,4,5,6,7,8,9},$P38, TRUE),1), 0)</f>
        <v>2</v>
      </c>
      <c r="CA38" s="9" cm="1">
        <f t="array" aca="1" ref="CA38" ca="1">_xlfn.IFNA(MATCH(RAND(), _xlfn.POISSON.DIST({0,1,2,3,4,5,6,7,8,9},$P38, TRUE),1), 0)</f>
        <v>0</v>
      </c>
      <c r="CB38" s="9" cm="1">
        <f t="array" aca="1" ref="CB38" ca="1">_xlfn.IFNA(MATCH(RAND(), _xlfn.POISSON.DIST({0,1,2,3,4,5,6,7,8,9},$P38, TRUE),1), 0)</f>
        <v>3</v>
      </c>
      <c r="CC38" s="9" cm="1">
        <f t="array" aca="1" ref="CC38" ca="1">_xlfn.IFNA(MATCH(RAND(), _xlfn.POISSON.DIST({0,1,2,3,4,5,6,7,8,9},$P38, TRUE),1), 0)</f>
        <v>1</v>
      </c>
      <c r="CD38" s="9" cm="1">
        <f t="array" aca="1" ref="CD38" ca="1">_xlfn.IFNA(MATCH(RAND(), _xlfn.POISSON.DIST({0,1,2,3,4,5,6,7,8,9},$P38, TRUE),1), 0)</f>
        <v>3</v>
      </c>
      <c r="CE38" s="9" cm="1">
        <f t="array" aca="1" ref="CE38" ca="1">_xlfn.IFNA(MATCH(RAND(), _xlfn.POISSON.DIST({0,1,2,3,4,5,6,7,8,9},$P38, TRUE),1), 0)</f>
        <v>2</v>
      </c>
      <c r="CF38" s="9" cm="1">
        <f t="array" aca="1" ref="CF38" ca="1">_xlfn.IFNA(MATCH(RAND(), _xlfn.POISSON.DIST({0,1,2,3,4,5,6,7,8,9},$P38, TRUE),1), 0)</f>
        <v>0</v>
      </c>
      <c r="CG38" s="9" cm="1">
        <f t="array" aca="1" ref="CG38" ca="1">_xlfn.IFNA(MATCH(RAND(), _xlfn.POISSON.DIST({0,1,2,3,4,5,6,7,8,9},$P38, TRUE),1), 0)</f>
        <v>0</v>
      </c>
      <c r="CH38" s="9" cm="1">
        <f t="array" aca="1" ref="CH38" ca="1">_xlfn.IFNA(MATCH(RAND(), _xlfn.POISSON.DIST({0,1,2,3,4,5,6,7,8,9},$P38, TRUE),1), 0)</f>
        <v>1</v>
      </c>
      <c r="CI38" s="9" cm="1">
        <f t="array" aca="1" ref="CI38" ca="1">_xlfn.IFNA(MATCH(RAND(), _xlfn.POISSON.DIST({0,1,2,3,4,5,6,7,8,9},$P38, TRUE),1), 0)</f>
        <v>1</v>
      </c>
      <c r="CJ38" s="9" cm="1">
        <f t="array" aca="1" ref="CJ38" ca="1">_xlfn.IFNA(MATCH(RAND(), _xlfn.POISSON.DIST({0,1,2,3,4,5,6,7,8,9},$P38, TRUE),1), 0)</f>
        <v>1</v>
      </c>
      <c r="CK38" s="9" cm="1">
        <f t="array" aca="1" ref="CK38" ca="1">_xlfn.IFNA(MATCH(RAND(), _xlfn.POISSON.DIST({0,1,2,3,4,5,6,7,8,9},$P38, TRUE),1), 0)</f>
        <v>0</v>
      </c>
      <c r="CL38" s="9" cm="1">
        <f t="array" aca="1" ref="CL38" ca="1">_xlfn.IFNA(MATCH(RAND(), _xlfn.POISSON.DIST({0,1,2,3,4,5,6,7,8,9},$P38, TRUE),1), 0)</f>
        <v>1</v>
      </c>
      <c r="CM38" s="9" cm="1">
        <f t="array" aca="1" ref="CM38" ca="1">_xlfn.IFNA(MATCH(RAND(), _xlfn.POISSON.DIST({0,1,2,3,4,5,6,7,8,9},$P38, TRUE),1), 0)</f>
        <v>1</v>
      </c>
      <c r="CN38" s="9" cm="1">
        <f t="array" aca="1" ref="CN38" ca="1">_xlfn.IFNA(MATCH(RAND(), _xlfn.POISSON.DIST({0,1,2,3,4,5,6,7,8,9},$P38, TRUE),1), 0)</f>
        <v>1</v>
      </c>
      <c r="CO38" s="9" cm="1">
        <f t="array" aca="1" ref="CO38" ca="1">_xlfn.IFNA(MATCH(RAND(), _xlfn.POISSON.DIST({0,1,2,3,4,5,6,7,8,9},$P38, TRUE),1), 0)</f>
        <v>1</v>
      </c>
      <c r="CP38" s="9" cm="1">
        <f t="array" aca="1" ref="CP38" ca="1">_xlfn.IFNA(MATCH(RAND(), _xlfn.POISSON.DIST({0,1,2,3,4,5,6,7,8,9},$P38, TRUE),1), 0)</f>
        <v>1</v>
      </c>
      <c r="CQ38" s="9" cm="1">
        <f t="array" aca="1" ref="CQ38" ca="1">_xlfn.IFNA(MATCH(RAND(), _xlfn.POISSON.DIST({0,1,2,3,4,5,6,7,8,9},$P38, TRUE),1), 0)</f>
        <v>1</v>
      </c>
      <c r="CR38" s="9" cm="1">
        <f t="array" aca="1" ref="CR38" ca="1">_xlfn.IFNA(MATCH(RAND(), _xlfn.POISSON.DIST({0,1,2,3,4,5,6,7,8,9},$P38, TRUE),1), 0)</f>
        <v>2</v>
      </c>
      <c r="CS38" s="9" cm="1">
        <f t="array" aca="1" ref="CS38" ca="1">_xlfn.IFNA(MATCH(RAND(), _xlfn.POISSON.DIST({0,1,2,3,4,5,6,7,8,9},$P38, TRUE),1), 0)</f>
        <v>1</v>
      </c>
      <c r="CT38" s="9" cm="1">
        <f t="array" aca="1" ref="CT38" ca="1">_xlfn.IFNA(MATCH(RAND(), _xlfn.POISSON.DIST({0,1,2,3,4,5,6,7,8,9},$P38, TRUE),1), 0)</f>
        <v>0</v>
      </c>
      <c r="CU38" s="9" cm="1">
        <f t="array" aca="1" ref="CU38" ca="1">_xlfn.IFNA(MATCH(RAND(), _xlfn.POISSON.DIST({0,1,2,3,4,5,6,7,8,9},$P38, TRUE),1), 0)</f>
        <v>2</v>
      </c>
      <c r="CV38" s="9" cm="1">
        <f t="array" aca="1" ref="CV38" ca="1">_xlfn.IFNA(MATCH(RAND(), _xlfn.POISSON.DIST({0,1,2,3,4,5,6,7,8,9},$P38, TRUE),1), 0)</f>
        <v>1</v>
      </c>
      <c r="CW38" s="9" cm="1">
        <f t="array" aca="1" ref="CW38" ca="1">_xlfn.IFNA(MATCH(RAND(), _xlfn.POISSON.DIST({0,1,2,3,4,5,6,7,8,9},$P38, TRUE),1), 0)</f>
        <v>3</v>
      </c>
      <c r="CX38" s="9" cm="1">
        <f t="array" aca="1" ref="CX38" ca="1">_xlfn.IFNA(MATCH(RAND(), _xlfn.POISSON.DIST({0,1,2,3,4,5,6,7,8,9},$P38, TRUE),1), 0)</f>
        <v>1</v>
      </c>
      <c r="CY38" s="9" cm="1">
        <f t="array" aca="1" ref="CY38" ca="1">_xlfn.IFNA(MATCH(RAND(), _xlfn.POISSON.DIST({0,1,2,3,4,5,6,7,8,9},$P38, TRUE),1), 0)</f>
        <v>1</v>
      </c>
      <c r="CZ38" s="9" cm="1">
        <f t="array" aca="1" ref="CZ38" ca="1">_xlfn.IFNA(MATCH(RAND(), _xlfn.POISSON.DIST({0,1,2,3,4,5,6,7,8,9},$P38, TRUE),1), 0)</f>
        <v>0</v>
      </c>
      <c r="DA38" s="9" cm="1">
        <f t="array" aca="1" ref="DA38" ca="1">_xlfn.IFNA(MATCH(RAND(), _xlfn.POISSON.DIST({0,1,2,3,4,5,6,7,8,9},$P38, TRUE),1), 0)</f>
        <v>2</v>
      </c>
      <c r="DB38" s="9" cm="1">
        <f t="array" aca="1" ref="DB38" ca="1">_xlfn.IFNA(MATCH(RAND(), _xlfn.POISSON.DIST({0,1,2,3,4,5,6,7,8,9},$P38, TRUE),1), 0)</f>
        <v>2</v>
      </c>
      <c r="DC38" s="9" cm="1">
        <f t="array" aca="1" ref="DC38" ca="1">_xlfn.IFNA(MATCH(RAND(), _xlfn.POISSON.DIST({0,1,2,3,4,5,6,7,8,9},$P38, TRUE),1), 0)</f>
        <v>0</v>
      </c>
      <c r="DD38" s="9" cm="1">
        <f t="array" aca="1" ref="DD38" ca="1">_xlfn.IFNA(MATCH(RAND(), _xlfn.POISSON.DIST({0,1,2,3,4,5,6,7,8,9},$P38, TRUE),1), 0)</f>
        <v>0</v>
      </c>
      <c r="DE38" s="9" cm="1">
        <f t="array" aca="1" ref="DE38" ca="1">_xlfn.IFNA(MATCH(RAND(), _xlfn.POISSON.DIST({0,1,2,3,4,5,6,7,8,9},$P38, TRUE),1), 0)</f>
        <v>2</v>
      </c>
      <c r="DF38" s="9" cm="1">
        <f t="array" aca="1" ref="DF38" ca="1">_xlfn.IFNA(MATCH(RAND(), _xlfn.POISSON.DIST({0,1,2,3,4,5,6,7,8,9},$P38, TRUE),1), 0)</f>
        <v>2</v>
      </c>
      <c r="DG38" s="9" cm="1">
        <f t="array" aca="1" ref="DG38" ca="1">_xlfn.IFNA(MATCH(RAND(), _xlfn.POISSON.DIST({0,1,2,3,4,5,6,7,8,9},$P38, TRUE),1), 0)</f>
        <v>2</v>
      </c>
      <c r="DH38" s="9" cm="1">
        <f t="array" aca="1" ref="DH38" ca="1">_xlfn.IFNA(MATCH(RAND(), _xlfn.POISSON.DIST({0,1,2,3,4,5,6,7,8,9},$P38, TRUE),1), 0)</f>
        <v>2</v>
      </c>
      <c r="DI38" s="9" cm="1">
        <f t="array" aca="1" ref="DI38" ca="1">_xlfn.IFNA(MATCH(RAND(), _xlfn.POISSON.DIST({0,1,2,3,4,5,6,7,8,9},$P38, TRUE),1), 0)</f>
        <v>1</v>
      </c>
      <c r="DJ38" s="9" cm="1">
        <f t="array" aca="1" ref="DJ38" ca="1">_xlfn.IFNA(MATCH(RAND(), _xlfn.POISSON.DIST({0,1,2,3,4,5,6,7,8,9},$P38, TRUE),1), 0)</f>
        <v>1</v>
      </c>
      <c r="DK38" s="9" cm="1">
        <f t="array" aca="1" ref="DK38" ca="1">_xlfn.IFNA(MATCH(RAND(), _xlfn.POISSON.DIST({0,1,2,3,4,5,6,7,8,9},$P38, TRUE),1), 0)</f>
        <v>2</v>
      </c>
      <c r="DL38" s="9" cm="1">
        <f t="array" aca="1" ref="DL38" ca="1">_xlfn.IFNA(MATCH(RAND(), _xlfn.POISSON.DIST({0,1,2,3,4,5,6,7,8,9},$P38, TRUE),1), 0)</f>
        <v>2</v>
      </c>
      <c r="DM38" s="9" cm="1">
        <f t="array" aca="1" ref="DM38" ca="1">_xlfn.IFNA(MATCH(RAND(), _xlfn.POISSON.DIST({0,1,2,3,4,5,6,7,8,9},$P38, TRUE),1), 0)</f>
        <v>4</v>
      </c>
      <c r="DR38" s="2"/>
      <c r="DS38" s="2"/>
      <c r="EE38" s="35"/>
      <c r="EF38" s="35"/>
    </row>
    <row r="39" spans="2:136">
      <c r="B39" s="39"/>
      <c r="C39" s="36" t="s">
        <v>39213</v>
      </c>
      <c r="D39" s="37" t="s">
        <v>298</v>
      </c>
      <c r="E39" s="21" t="s">
        <v>299</v>
      </c>
      <c r="F39" s="38">
        <f ca="1">(AVERAGE(Q39:BN39))*(1+INDEX('Prédictions des phases de group'!$C$4:$O$36, MATCH('Matchs de cette année'!E39,'Prédictions des phases de group'!$D$4:$D$36,0),3))</f>
        <v>1</v>
      </c>
      <c r="G39" s="21" t="s">
        <v>300</v>
      </c>
      <c r="H39" s="38">
        <f ca="1">(AVERAGE(BP39:DM39))*(1+INDEX('Prédictions des phases de group'!$C$4:$O$36, MATCH('Matchs de cette année'!G39,'Prédictions des phases de group'!$D$4:$D$36,0),3))</f>
        <v>1.44</v>
      </c>
      <c r="I39" s="37" t="str">
        <f t="shared" ca="1" si="0"/>
        <v>Égypte</v>
      </c>
      <c r="J39" s="66"/>
      <c r="K39" s="67"/>
      <c r="L39" s="37">
        <f t="shared" ca="1" si="1"/>
        <v>1</v>
      </c>
      <c r="M39" s="37">
        <f t="shared" ca="1" si="2"/>
        <v>1.44</v>
      </c>
      <c r="N39" s="37" t="str">
        <f t="shared" ca="1" si="3"/>
        <v>Égypte</v>
      </c>
      <c r="O39" s="7">
        <f ca="1">(OFFSET('Annexe 3 – Buts par groupe'!$B$13,(INDEX('Annexe 1 – Données des équipes'!$B$13:$R$114,MATCH(G39,'Annexe 1 – Données des équipes'!$B$13:$B$114,0),4)/10),(INDEX('Annexe 1 – Données des équipes'!$B$13:$R$114,MATCH(E39,'Annexe 1 – Données des équipes'!$B$13:$B$114,0),4)/10)))</f>
        <v>1.0727272727272728</v>
      </c>
      <c r="P39" s="7">
        <f t="array" aca="1" ref="P39" ca="1">OFFSET('Annexe 3 – Buts par groupe'!$B$13,(INDEX('Annexe 1 – Données des équipes'!$B$13:$R$114, MATCH(E39,'Annexe 1 – Données des équipes'!$B$13:$B$114,0),4)/10), (INDEX('Annexe 1 – Données des équipes'!$B$13:$R$114, MATCH(G39, 'Annexe 1 – Données des équipes'!$B$13:$B$114,0),4)/10))</f>
        <v>1.1927272727272726</v>
      </c>
      <c r="Q39" s="9" cm="1">
        <f t="array" aca="1" ref="Q39" ca="1">_xlfn.IFNA(MATCH(RAND(), _xlfn.POISSON.DIST({0,1,2,3,4,5,6,7,8,9},$O39, TRUE),1), 0)</f>
        <v>1</v>
      </c>
      <c r="R39" s="9" cm="1">
        <f t="array" aca="1" ref="R39" ca="1">_xlfn.IFNA(MATCH(RAND(), _xlfn.POISSON.DIST({0,1,2,3,4,5,6,7,8,9},$O39, TRUE),1), 0)</f>
        <v>2</v>
      </c>
      <c r="S39" s="9" cm="1">
        <f t="array" aca="1" ref="S39" ca="1">_xlfn.IFNA(MATCH(RAND(), _xlfn.POISSON.DIST({0,1,2,3,4,5,6,7,8,9},$O39, TRUE),1), 0)</f>
        <v>0</v>
      </c>
      <c r="T39" s="9" cm="1">
        <f t="array" aca="1" ref="T39" ca="1">_xlfn.IFNA(MATCH(RAND(), _xlfn.POISSON.DIST({0,1,2,3,4,5,6,7,8,9},$O39, TRUE),1), 0)</f>
        <v>1</v>
      </c>
      <c r="U39" s="9" cm="1">
        <f t="array" aca="1" ref="U39" ca="1">_xlfn.IFNA(MATCH(RAND(), _xlfn.POISSON.DIST({0,1,2,3,4,5,6,7,8,9},$O39, TRUE),1), 0)</f>
        <v>0</v>
      </c>
      <c r="V39" s="9" cm="1">
        <f t="array" aca="1" ref="V39" ca="1">_xlfn.IFNA(MATCH(RAND(), _xlfn.POISSON.DIST({0,1,2,3,4,5,6,7,8,9},$O39, TRUE),1), 0)</f>
        <v>1</v>
      </c>
      <c r="W39" s="9" cm="1">
        <f t="array" aca="1" ref="W39" ca="1">_xlfn.IFNA(MATCH(RAND(), _xlfn.POISSON.DIST({0,1,2,3,4,5,6,7,8,9},$O39, TRUE),1), 0)</f>
        <v>0</v>
      </c>
      <c r="X39" s="9" cm="1">
        <f t="array" aca="1" ref="X39" ca="1">_xlfn.IFNA(MATCH(RAND(), _xlfn.POISSON.DIST({0,1,2,3,4,5,6,7,8,9},$O39, TRUE),1), 0)</f>
        <v>1</v>
      </c>
      <c r="Y39" s="9" cm="1">
        <f t="array" aca="1" ref="Y39" ca="1">_xlfn.IFNA(MATCH(RAND(), _xlfn.POISSON.DIST({0,1,2,3,4,5,6,7,8,9},$O39, TRUE),1), 0)</f>
        <v>2</v>
      </c>
      <c r="Z39" s="9" cm="1">
        <f t="array" aca="1" ref="Z39" ca="1">_xlfn.IFNA(MATCH(RAND(), _xlfn.POISSON.DIST({0,1,2,3,4,5,6,7,8,9},$O39, TRUE),1), 0)</f>
        <v>0</v>
      </c>
      <c r="AA39" s="9" cm="1">
        <f t="array" aca="1" ref="AA39" ca="1">_xlfn.IFNA(MATCH(RAND(), _xlfn.POISSON.DIST({0,1,2,3,4,5,6,7,8,9},$O39, TRUE),1), 0)</f>
        <v>1</v>
      </c>
      <c r="AB39" s="9" cm="1">
        <f t="array" aca="1" ref="AB39" ca="1">_xlfn.IFNA(MATCH(RAND(), _xlfn.POISSON.DIST({0,1,2,3,4,5,6,7,8,9},$O39, TRUE),1), 0)</f>
        <v>0</v>
      </c>
      <c r="AC39" s="9" cm="1">
        <f t="array" aca="1" ref="AC39" ca="1">_xlfn.IFNA(MATCH(RAND(), _xlfn.POISSON.DIST({0,1,2,3,4,5,6,7,8,9},$O39, TRUE),1), 0)</f>
        <v>2</v>
      </c>
      <c r="AD39" s="9" cm="1">
        <f t="array" aca="1" ref="AD39" ca="1">_xlfn.IFNA(MATCH(RAND(), _xlfn.POISSON.DIST({0,1,2,3,4,5,6,7,8,9},$O39, TRUE),1), 0)</f>
        <v>0</v>
      </c>
      <c r="AE39" s="9" cm="1">
        <f t="array" aca="1" ref="AE39" ca="1">_xlfn.IFNA(MATCH(RAND(), _xlfn.POISSON.DIST({0,1,2,3,4,5,6,7,8,9},$O39, TRUE),1), 0)</f>
        <v>1</v>
      </c>
      <c r="AF39" s="9" cm="1">
        <f t="array" aca="1" ref="AF39" ca="1">_xlfn.IFNA(MATCH(RAND(), _xlfn.POISSON.DIST({0,1,2,3,4,5,6,7,8,9},$O39, TRUE),1), 0)</f>
        <v>1</v>
      </c>
      <c r="AG39" s="9" cm="1">
        <f t="array" aca="1" ref="AG39" ca="1">_xlfn.IFNA(MATCH(RAND(), _xlfn.POISSON.DIST({0,1,2,3,4,5,6,7,8,9},$O39, TRUE),1), 0)</f>
        <v>3</v>
      </c>
      <c r="AH39" s="9" cm="1">
        <f t="array" aca="1" ref="AH39" ca="1">_xlfn.IFNA(MATCH(RAND(), _xlfn.POISSON.DIST({0,1,2,3,4,5,6,7,8,9},$O39, TRUE),1), 0)</f>
        <v>0</v>
      </c>
      <c r="AI39" s="9" cm="1">
        <f t="array" aca="1" ref="AI39" ca="1">_xlfn.IFNA(MATCH(RAND(), _xlfn.POISSON.DIST({0,1,2,3,4,5,6,7,8,9},$O39, TRUE),1), 0)</f>
        <v>0</v>
      </c>
      <c r="AJ39" s="9" cm="1">
        <f t="array" aca="1" ref="AJ39" ca="1">_xlfn.IFNA(MATCH(RAND(), _xlfn.POISSON.DIST({0,1,2,3,4,5,6,7,8,9},$O39, TRUE),1), 0)</f>
        <v>1</v>
      </c>
      <c r="AK39" s="9" cm="1">
        <f t="array" aca="1" ref="AK39" ca="1">_xlfn.IFNA(MATCH(RAND(), _xlfn.POISSON.DIST({0,1,2,3,4,5,6,7,8,9},$O39, TRUE),1), 0)</f>
        <v>0</v>
      </c>
      <c r="AL39" s="9" cm="1">
        <f t="array" aca="1" ref="AL39" ca="1">_xlfn.IFNA(MATCH(RAND(), _xlfn.POISSON.DIST({0,1,2,3,4,5,6,7,8,9},$O39, TRUE),1), 0)</f>
        <v>2</v>
      </c>
      <c r="AM39" s="9" cm="1">
        <f t="array" aca="1" ref="AM39" ca="1">_xlfn.IFNA(MATCH(RAND(), _xlfn.POISSON.DIST({0,1,2,3,4,5,6,7,8,9},$O39, TRUE),1), 0)</f>
        <v>1</v>
      </c>
      <c r="AN39" s="9" cm="1">
        <f t="array" aca="1" ref="AN39" ca="1">_xlfn.IFNA(MATCH(RAND(), _xlfn.POISSON.DIST({0,1,2,3,4,5,6,7,8,9},$O39, TRUE),1), 0)</f>
        <v>4</v>
      </c>
      <c r="AO39" s="9" cm="1">
        <f t="array" aca="1" ref="AO39" ca="1">_xlfn.IFNA(MATCH(RAND(), _xlfn.POISSON.DIST({0,1,2,3,4,5,6,7,8,9},$O39, TRUE),1), 0)</f>
        <v>1</v>
      </c>
      <c r="AP39" s="9" cm="1">
        <f t="array" aca="1" ref="AP39" ca="1">_xlfn.IFNA(MATCH(RAND(), _xlfn.POISSON.DIST({0,1,2,3,4,5,6,7,8,9},$O39, TRUE),1), 0)</f>
        <v>1</v>
      </c>
      <c r="AQ39" s="9" cm="1">
        <f t="array" aca="1" ref="AQ39" ca="1">_xlfn.IFNA(MATCH(RAND(), _xlfn.POISSON.DIST({0,1,2,3,4,5,6,7,8,9},$O39, TRUE),1), 0)</f>
        <v>0</v>
      </c>
      <c r="AR39" s="9" cm="1">
        <f t="array" aca="1" ref="AR39" ca="1">_xlfn.IFNA(MATCH(RAND(), _xlfn.POISSON.DIST({0,1,2,3,4,5,6,7,8,9},$O39, TRUE),1), 0)</f>
        <v>2</v>
      </c>
      <c r="AS39" s="9" cm="1">
        <f t="array" aca="1" ref="AS39" ca="1">_xlfn.IFNA(MATCH(RAND(), _xlfn.POISSON.DIST({0,1,2,3,4,5,6,7,8,9},$O39, TRUE),1), 0)</f>
        <v>1</v>
      </c>
      <c r="AT39" s="9" cm="1">
        <f t="array" aca="1" ref="AT39" ca="1">_xlfn.IFNA(MATCH(RAND(), _xlfn.POISSON.DIST({0,1,2,3,4,5,6,7,8,9},$O39, TRUE),1), 0)</f>
        <v>3</v>
      </c>
      <c r="AU39" s="9" cm="1">
        <f t="array" aca="1" ref="AU39" ca="1">_xlfn.IFNA(MATCH(RAND(), _xlfn.POISSON.DIST({0,1,2,3,4,5,6,7,8,9},$O39, TRUE),1), 0)</f>
        <v>0</v>
      </c>
      <c r="AV39" s="9" cm="1">
        <f t="array" aca="1" ref="AV39" ca="1">_xlfn.IFNA(MATCH(RAND(), _xlfn.POISSON.DIST({0,1,2,3,4,5,6,7,8,9},$O39, TRUE),1), 0)</f>
        <v>0</v>
      </c>
      <c r="AW39" s="9" cm="1">
        <f t="array" aca="1" ref="AW39" ca="1">_xlfn.IFNA(MATCH(RAND(), _xlfn.POISSON.DIST({0,1,2,3,4,5,6,7,8,9},$O39, TRUE),1), 0)</f>
        <v>0</v>
      </c>
      <c r="AX39" s="9" cm="1">
        <f t="array" aca="1" ref="AX39" ca="1">_xlfn.IFNA(MATCH(RAND(), _xlfn.POISSON.DIST({0,1,2,3,4,5,6,7,8,9},$O39, TRUE),1), 0)</f>
        <v>1</v>
      </c>
      <c r="AY39" s="9" cm="1">
        <f t="array" aca="1" ref="AY39" ca="1">_xlfn.IFNA(MATCH(RAND(), _xlfn.POISSON.DIST({0,1,2,3,4,5,6,7,8,9},$O39, TRUE),1), 0)</f>
        <v>0</v>
      </c>
      <c r="AZ39" s="9" cm="1">
        <f t="array" aca="1" ref="AZ39" ca="1">_xlfn.IFNA(MATCH(RAND(), _xlfn.POISSON.DIST({0,1,2,3,4,5,6,7,8,9},$O39, TRUE),1), 0)</f>
        <v>1</v>
      </c>
      <c r="BA39" s="9" cm="1">
        <f t="array" aca="1" ref="BA39" ca="1">_xlfn.IFNA(MATCH(RAND(), _xlfn.POISSON.DIST({0,1,2,3,4,5,6,7,8,9},$O39, TRUE),1), 0)</f>
        <v>1</v>
      </c>
      <c r="BB39" s="9" cm="1">
        <f t="array" aca="1" ref="BB39" ca="1">_xlfn.IFNA(MATCH(RAND(), _xlfn.POISSON.DIST({0,1,2,3,4,5,6,7,8,9},$O39, TRUE),1), 0)</f>
        <v>1</v>
      </c>
      <c r="BC39" s="9" cm="1">
        <f t="array" aca="1" ref="BC39" ca="1">_xlfn.IFNA(MATCH(RAND(), _xlfn.POISSON.DIST({0,1,2,3,4,5,6,7,8,9},$O39, TRUE),1), 0)</f>
        <v>4</v>
      </c>
      <c r="BD39" s="9" cm="1">
        <f t="array" aca="1" ref="BD39" ca="1">_xlfn.IFNA(MATCH(RAND(), _xlfn.POISSON.DIST({0,1,2,3,4,5,6,7,8,9},$O39, TRUE),1), 0)</f>
        <v>0</v>
      </c>
      <c r="BE39" s="9" cm="1">
        <f t="array" aca="1" ref="BE39" ca="1">_xlfn.IFNA(MATCH(RAND(), _xlfn.POISSON.DIST({0,1,2,3,4,5,6,7,8,9},$O39, TRUE),1), 0)</f>
        <v>0</v>
      </c>
      <c r="BF39" s="9" cm="1">
        <f t="array" aca="1" ref="BF39" ca="1">_xlfn.IFNA(MATCH(RAND(), _xlfn.POISSON.DIST({0,1,2,3,4,5,6,7,8,9},$O39, TRUE),1), 0)</f>
        <v>2</v>
      </c>
      <c r="BG39" s="9" cm="1">
        <f t="array" aca="1" ref="BG39" ca="1">_xlfn.IFNA(MATCH(RAND(), _xlfn.POISSON.DIST({0,1,2,3,4,5,6,7,8,9},$O39, TRUE),1), 0)</f>
        <v>1</v>
      </c>
      <c r="BH39" s="9" cm="1">
        <f t="array" aca="1" ref="BH39" ca="1">_xlfn.IFNA(MATCH(RAND(), _xlfn.POISSON.DIST({0,1,2,3,4,5,6,7,8,9},$O39, TRUE),1), 0)</f>
        <v>3</v>
      </c>
      <c r="BI39" s="9" cm="1">
        <f t="array" aca="1" ref="BI39" ca="1">_xlfn.IFNA(MATCH(RAND(), _xlfn.POISSON.DIST({0,1,2,3,4,5,6,7,8,9},$O39, TRUE),1), 0)</f>
        <v>2</v>
      </c>
      <c r="BJ39" s="9" cm="1">
        <f t="array" aca="1" ref="BJ39" ca="1">_xlfn.IFNA(MATCH(RAND(), _xlfn.POISSON.DIST({0,1,2,3,4,5,6,7,8,9},$O39, TRUE),1), 0)</f>
        <v>1</v>
      </c>
      <c r="BK39" s="9" cm="1">
        <f t="array" aca="1" ref="BK39" ca="1">_xlfn.IFNA(MATCH(RAND(), _xlfn.POISSON.DIST({0,1,2,3,4,5,6,7,8,9},$O39, TRUE),1), 0)</f>
        <v>0</v>
      </c>
      <c r="BL39" s="9" cm="1">
        <f t="array" aca="1" ref="BL39" ca="1">_xlfn.IFNA(MATCH(RAND(), _xlfn.POISSON.DIST({0,1,2,3,4,5,6,7,8,9},$O39, TRUE),1), 0)</f>
        <v>0</v>
      </c>
      <c r="BM39" s="9" cm="1">
        <f t="array" aca="1" ref="BM39" ca="1">_xlfn.IFNA(MATCH(RAND(), _xlfn.POISSON.DIST({0,1,2,3,4,5,6,7,8,9},$O39, TRUE),1), 0)</f>
        <v>0</v>
      </c>
      <c r="BN39" s="9" cm="1">
        <f t="array" aca="1" ref="BN39" ca="1">_xlfn.IFNA(MATCH(RAND(), _xlfn.POISSON.DIST({0,1,2,3,4,5,6,7,8,9},$O39, TRUE),1), 0)</f>
        <v>1</v>
      </c>
      <c r="BP39" s="9" cm="1">
        <f t="array" aca="1" ref="BP39" ca="1">_xlfn.IFNA(MATCH(RAND(), _xlfn.POISSON.DIST({0,1,2,3,4,5,6,7,8,9},$P39, TRUE),1), 0)</f>
        <v>2</v>
      </c>
      <c r="BQ39" s="9" cm="1">
        <f t="array" aca="1" ref="BQ39" ca="1">_xlfn.IFNA(MATCH(RAND(), _xlfn.POISSON.DIST({0,1,2,3,4,5,6,7,8,9},$P39, TRUE),1), 0)</f>
        <v>0</v>
      </c>
      <c r="BR39" s="9" cm="1">
        <f t="array" aca="1" ref="BR39" ca="1">_xlfn.IFNA(MATCH(RAND(), _xlfn.POISSON.DIST({0,1,2,3,4,5,6,7,8,9},$P39, TRUE),1), 0)</f>
        <v>1</v>
      </c>
      <c r="BS39" s="9" cm="1">
        <f t="array" aca="1" ref="BS39" ca="1">_xlfn.IFNA(MATCH(RAND(), _xlfn.POISSON.DIST({0,1,2,3,4,5,6,7,8,9},$P39, TRUE),1), 0)</f>
        <v>0</v>
      </c>
      <c r="BT39" s="9" cm="1">
        <f t="array" aca="1" ref="BT39" ca="1">_xlfn.IFNA(MATCH(RAND(), _xlfn.POISSON.DIST({0,1,2,3,4,5,6,7,8,9},$P39, TRUE),1), 0)</f>
        <v>2</v>
      </c>
      <c r="BU39" s="9" cm="1">
        <f t="array" aca="1" ref="BU39" ca="1">_xlfn.IFNA(MATCH(RAND(), _xlfn.POISSON.DIST({0,1,2,3,4,5,6,7,8,9},$P39, TRUE),1), 0)</f>
        <v>1</v>
      </c>
      <c r="BV39" s="9" cm="1">
        <f t="array" aca="1" ref="BV39" ca="1">_xlfn.IFNA(MATCH(RAND(), _xlfn.POISSON.DIST({0,1,2,3,4,5,6,7,8,9},$P39, TRUE),1), 0)</f>
        <v>0</v>
      </c>
      <c r="BW39" s="9" cm="1">
        <f t="array" aca="1" ref="BW39" ca="1">_xlfn.IFNA(MATCH(RAND(), _xlfn.POISSON.DIST({0,1,2,3,4,5,6,7,8,9},$P39, TRUE),1), 0)</f>
        <v>1</v>
      </c>
      <c r="BX39" s="9" cm="1">
        <f t="array" aca="1" ref="BX39" ca="1">_xlfn.IFNA(MATCH(RAND(), _xlfn.POISSON.DIST({0,1,2,3,4,5,6,7,8,9},$P39, TRUE),1), 0)</f>
        <v>3</v>
      </c>
      <c r="BY39" s="9" cm="1">
        <f t="array" aca="1" ref="BY39" ca="1">_xlfn.IFNA(MATCH(RAND(), _xlfn.POISSON.DIST({0,1,2,3,4,5,6,7,8,9},$P39, TRUE),1), 0)</f>
        <v>2</v>
      </c>
      <c r="BZ39" s="9" cm="1">
        <f t="array" aca="1" ref="BZ39" ca="1">_xlfn.IFNA(MATCH(RAND(), _xlfn.POISSON.DIST({0,1,2,3,4,5,6,7,8,9},$P39, TRUE),1), 0)</f>
        <v>2</v>
      </c>
      <c r="CA39" s="9" cm="1">
        <f t="array" aca="1" ref="CA39" ca="1">_xlfn.IFNA(MATCH(RAND(), _xlfn.POISSON.DIST({0,1,2,3,4,5,6,7,8,9},$P39, TRUE),1), 0)</f>
        <v>2</v>
      </c>
      <c r="CB39" s="9" cm="1">
        <f t="array" aca="1" ref="CB39" ca="1">_xlfn.IFNA(MATCH(RAND(), _xlfn.POISSON.DIST({0,1,2,3,4,5,6,7,8,9},$P39, TRUE),1), 0)</f>
        <v>2</v>
      </c>
      <c r="CC39" s="9" cm="1">
        <f t="array" aca="1" ref="CC39" ca="1">_xlfn.IFNA(MATCH(RAND(), _xlfn.POISSON.DIST({0,1,2,3,4,5,6,7,8,9},$P39, TRUE),1), 0)</f>
        <v>1</v>
      </c>
      <c r="CD39" s="9" cm="1">
        <f t="array" aca="1" ref="CD39" ca="1">_xlfn.IFNA(MATCH(RAND(), _xlfn.POISSON.DIST({0,1,2,3,4,5,6,7,8,9},$P39, TRUE),1), 0)</f>
        <v>0</v>
      </c>
      <c r="CE39" s="9" cm="1">
        <f t="array" aca="1" ref="CE39" ca="1">_xlfn.IFNA(MATCH(RAND(), _xlfn.POISSON.DIST({0,1,2,3,4,5,6,7,8,9},$P39, TRUE),1), 0)</f>
        <v>3</v>
      </c>
      <c r="CF39" s="9" cm="1">
        <f t="array" aca="1" ref="CF39" ca="1">_xlfn.IFNA(MATCH(RAND(), _xlfn.POISSON.DIST({0,1,2,3,4,5,6,7,8,9},$P39, TRUE),1), 0)</f>
        <v>0</v>
      </c>
      <c r="CG39" s="9" cm="1">
        <f t="array" aca="1" ref="CG39" ca="1">_xlfn.IFNA(MATCH(RAND(), _xlfn.POISSON.DIST({0,1,2,3,4,5,6,7,8,9},$P39, TRUE),1), 0)</f>
        <v>2</v>
      </c>
      <c r="CH39" s="9" cm="1">
        <f t="array" aca="1" ref="CH39" ca="1">_xlfn.IFNA(MATCH(RAND(), _xlfn.POISSON.DIST({0,1,2,3,4,5,6,7,8,9},$P39, TRUE),1), 0)</f>
        <v>1</v>
      </c>
      <c r="CI39" s="9" cm="1">
        <f t="array" aca="1" ref="CI39" ca="1">_xlfn.IFNA(MATCH(RAND(), _xlfn.POISSON.DIST({0,1,2,3,4,5,6,7,8,9},$P39, TRUE),1), 0)</f>
        <v>2</v>
      </c>
      <c r="CJ39" s="9" cm="1">
        <f t="array" aca="1" ref="CJ39" ca="1">_xlfn.IFNA(MATCH(RAND(), _xlfn.POISSON.DIST({0,1,2,3,4,5,6,7,8,9},$P39, TRUE),1), 0)</f>
        <v>3</v>
      </c>
      <c r="CK39" s="9" cm="1">
        <f t="array" aca="1" ref="CK39" ca="1">_xlfn.IFNA(MATCH(RAND(), _xlfn.POISSON.DIST({0,1,2,3,4,5,6,7,8,9},$P39, TRUE),1), 0)</f>
        <v>0</v>
      </c>
      <c r="CL39" s="9" cm="1">
        <f t="array" aca="1" ref="CL39" ca="1">_xlfn.IFNA(MATCH(RAND(), _xlfn.POISSON.DIST({0,1,2,3,4,5,6,7,8,9},$P39, TRUE),1), 0)</f>
        <v>1</v>
      </c>
      <c r="CM39" s="9" cm="1">
        <f t="array" aca="1" ref="CM39" ca="1">_xlfn.IFNA(MATCH(RAND(), _xlfn.POISSON.DIST({0,1,2,3,4,5,6,7,8,9},$P39, TRUE),1), 0)</f>
        <v>3</v>
      </c>
      <c r="CN39" s="9" cm="1">
        <f t="array" aca="1" ref="CN39" ca="1">_xlfn.IFNA(MATCH(RAND(), _xlfn.POISSON.DIST({0,1,2,3,4,5,6,7,8,9},$P39, TRUE),1), 0)</f>
        <v>2</v>
      </c>
      <c r="CO39" s="9" cm="1">
        <f t="array" aca="1" ref="CO39" ca="1">_xlfn.IFNA(MATCH(RAND(), _xlfn.POISSON.DIST({0,1,2,3,4,5,6,7,8,9},$P39, TRUE),1), 0)</f>
        <v>0</v>
      </c>
      <c r="CP39" s="9" cm="1">
        <f t="array" aca="1" ref="CP39" ca="1">_xlfn.IFNA(MATCH(RAND(), _xlfn.POISSON.DIST({0,1,2,3,4,5,6,7,8,9},$P39, TRUE),1), 0)</f>
        <v>0</v>
      </c>
      <c r="CQ39" s="9" cm="1">
        <f t="array" aca="1" ref="CQ39" ca="1">_xlfn.IFNA(MATCH(RAND(), _xlfn.POISSON.DIST({0,1,2,3,4,5,6,7,8,9},$P39, TRUE),1), 0)</f>
        <v>4</v>
      </c>
      <c r="CR39" s="9" cm="1">
        <f t="array" aca="1" ref="CR39" ca="1">_xlfn.IFNA(MATCH(RAND(), _xlfn.POISSON.DIST({0,1,2,3,4,5,6,7,8,9},$P39, TRUE),1), 0)</f>
        <v>1</v>
      </c>
      <c r="CS39" s="9" cm="1">
        <f t="array" aca="1" ref="CS39" ca="1">_xlfn.IFNA(MATCH(RAND(), _xlfn.POISSON.DIST({0,1,2,3,4,5,6,7,8,9},$P39, TRUE),1), 0)</f>
        <v>2</v>
      </c>
      <c r="CT39" s="9" cm="1">
        <f t="array" aca="1" ref="CT39" ca="1">_xlfn.IFNA(MATCH(RAND(), _xlfn.POISSON.DIST({0,1,2,3,4,5,6,7,8,9},$P39, TRUE),1), 0)</f>
        <v>2</v>
      </c>
      <c r="CU39" s="9" cm="1">
        <f t="array" aca="1" ref="CU39" ca="1">_xlfn.IFNA(MATCH(RAND(), _xlfn.POISSON.DIST({0,1,2,3,4,5,6,7,8,9},$P39, TRUE),1), 0)</f>
        <v>2</v>
      </c>
      <c r="CV39" s="9" cm="1">
        <f t="array" aca="1" ref="CV39" ca="1">_xlfn.IFNA(MATCH(RAND(), _xlfn.POISSON.DIST({0,1,2,3,4,5,6,7,8,9},$P39, TRUE),1), 0)</f>
        <v>1</v>
      </c>
      <c r="CW39" s="9" cm="1">
        <f t="array" aca="1" ref="CW39" ca="1">_xlfn.IFNA(MATCH(RAND(), _xlfn.POISSON.DIST({0,1,2,3,4,5,6,7,8,9},$P39, TRUE),1), 0)</f>
        <v>2</v>
      </c>
      <c r="CX39" s="9" cm="1">
        <f t="array" aca="1" ref="CX39" ca="1">_xlfn.IFNA(MATCH(RAND(), _xlfn.POISSON.DIST({0,1,2,3,4,5,6,7,8,9},$P39, TRUE),1), 0)</f>
        <v>1</v>
      </c>
      <c r="CY39" s="9" cm="1">
        <f t="array" aca="1" ref="CY39" ca="1">_xlfn.IFNA(MATCH(RAND(), _xlfn.POISSON.DIST({0,1,2,3,4,5,6,7,8,9},$P39, TRUE),1), 0)</f>
        <v>0</v>
      </c>
      <c r="CZ39" s="9" cm="1">
        <f t="array" aca="1" ref="CZ39" ca="1">_xlfn.IFNA(MATCH(RAND(), _xlfn.POISSON.DIST({0,1,2,3,4,5,6,7,8,9},$P39, TRUE),1), 0)</f>
        <v>2</v>
      </c>
      <c r="DA39" s="9" cm="1">
        <f t="array" aca="1" ref="DA39" ca="1">_xlfn.IFNA(MATCH(RAND(), _xlfn.POISSON.DIST({0,1,2,3,4,5,6,7,8,9},$P39, TRUE),1), 0)</f>
        <v>2</v>
      </c>
      <c r="DB39" s="9" cm="1">
        <f t="array" aca="1" ref="DB39" ca="1">_xlfn.IFNA(MATCH(RAND(), _xlfn.POISSON.DIST({0,1,2,3,4,5,6,7,8,9},$P39, TRUE),1), 0)</f>
        <v>1</v>
      </c>
      <c r="DC39" s="9" cm="1">
        <f t="array" aca="1" ref="DC39" ca="1">_xlfn.IFNA(MATCH(RAND(), _xlfn.POISSON.DIST({0,1,2,3,4,5,6,7,8,9},$P39, TRUE),1), 0)</f>
        <v>0</v>
      </c>
      <c r="DD39" s="9" cm="1">
        <f t="array" aca="1" ref="DD39" ca="1">_xlfn.IFNA(MATCH(RAND(), _xlfn.POISSON.DIST({0,1,2,3,4,5,6,7,8,9},$P39, TRUE),1), 0)</f>
        <v>3</v>
      </c>
      <c r="DE39" s="9" cm="1">
        <f t="array" aca="1" ref="DE39" ca="1">_xlfn.IFNA(MATCH(RAND(), _xlfn.POISSON.DIST({0,1,2,3,4,5,6,7,8,9},$P39, TRUE),1), 0)</f>
        <v>2</v>
      </c>
      <c r="DF39" s="9" cm="1">
        <f t="array" aca="1" ref="DF39" ca="1">_xlfn.IFNA(MATCH(RAND(), _xlfn.POISSON.DIST({0,1,2,3,4,5,6,7,8,9},$P39, TRUE),1), 0)</f>
        <v>2</v>
      </c>
      <c r="DG39" s="9" cm="1">
        <f t="array" aca="1" ref="DG39" ca="1">_xlfn.IFNA(MATCH(RAND(), _xlfn.POISSON.DIST({0,1,2,3,4,5,6,7,8,9},$P39, TRUE),1), 0)</f>
        <v>1</v>
      </c>
      <c r="DH39" s="9" cm="1">
        <f t="array" aca="1" ref="DH39" ca="1">_xlfn.IFNA(MATCH(RAND(), _xlfn.POISSON.DIST({0,1,2,3,4,5,6,7,8,9},$P39, TRUE),1), 0)</f>
        <v>1</v>
      </c>
      <c r="DI39" s="9" cm="1">
        <f t="array" aca="1" ref="DI39" ca="1">_xlfn.IFNA(MATCH(RAND(), _xlfn.POISSON.DIST({0,1,2,3,4,5,6,7,8,9},$P39, TRUE),1), 0)</f>
        <v>0</v>
      </c>
      <c r="DJ39" s="9" cm="1">
        <f t="array" aca="1" ref="DJ39" ca="1">_xlfn.IFNA(MATCH(RAND(), _xlfn.POISSON.DIST({0,1,2,3,4,5,6,7,8,9},$P39, TRUE),1), 0)</f>
        <v>1</v>
      </c>
      <c r="DK39" s="9" cm="1">
        <f t="array" aca="1" ref="DK39" ca="1">_xlfn.IFNA(MATCH(RAND(), _xlfn.POISSON.DIST({0,1,2,3,4,5,6,7,8,9},$P39, TRUE),1), 0)</f>
        <v>4</v>
      </c>
      <c r="DL39" s="9" cm="1">
        <f t="array" aca="1" ref="DL39" ca="1">_xlfn.IFNA(MATCH(RAND(), _xlfn.POISSON.DIST({0,1,2,3,4,5,6,7,8,9},$P39, TRUE),1), 0)</f>
        <v>1</v>
      </c>
      <c r="DM39" s="9" cm="1">
        <f t="array" aca="1" ref="DM39" ca="1">_xlfn.IFNA(MATCH(RAND(), _xlfn.POISSON.DIST({0,1,2,3,4,5,6,7,8,9},$P39, TRUE),1), 0)</f>
        <v>1</v>
      </c>
      <c r="DR39" s="2"/>
      <c r="DS39" s="2"/>
      <c r="EE39" s="35"/>
      <c r="EF39" s="35"/>
    </row>
    <row r="40" spans="2:136">
      <c r="B40" s="39"/>
      <c r="C40" s="36" t="s">
        <v>39213</v>
      </c>
      <c r="D40" s="37" t="s">
        <v>301</v>
      </c>
      <c r="E40" s="37" t="s">
        <v>302</v>
      </c>
      <c r="F40" s="38">
        <f ca="1">(AVERAGE(Q40:BN40))*(1+INDEX('Prédictions des phases de group'!$C$4:$O$36, MATCH('Matchs de cette année'!E40,'Prédictions des phases de group'!$D$4:$D$36,0),3))</f>
        <v>1.58</v>
      </c>
      <c r="G40" s="5" t="s">
        <v>303</v>
      </c>
      <c r="H40" s="38">
        <f ca="1">(AVERAGE(BP40:DM40))*(1+INDEX('Prédictions des phases de group'!$C$4:$O$36, MATCH('Matchs de cette année'!G40,'Prédictions des phases de group'!$D$4:$D$36,0),3))</f>
        <v>0.72</v>
      </c>
      <c r="I40" s="37" t="str">
        <f t="shared" ca="1" si="0"/>
        <v>Espagne</v>
      </c>
      <c r="J40" s="66"/>
      <c r="K40" s="67"/>
      <c r="L40" s="37">
        <f t="shared" ca="1" si="1"/>
        <v>1.58</v>
      </c>
      <c r="M40" s="37">
        <f t="shared" ca="1" si="2"/>
        <v>0.72</v>
      </c>
      <c r="N40" s="37" t="str">
        <f t="shared" ca="1" si="3"/>
        <v>Espagne</v>
      </c>
      <c r="O40" s="7">
        <f ca="1">(OFFSET('Annexe 3 – Buts par groupe'!$B$13,(INDEX('Annexe 1 – Données des équipes'!$B$13:$R$114,MATCH(G40,'Annexe 1 – Données des équipes'!$B$13:$B$114,0),4)/10),(INDEX('Annexe 1 – Données des équipes'!$B$13:$R$114,MATCH(E40,'Annexe 1 – Données des équipes'!$B$13:$B$114,0),4)/10)))</f>
        <v>1.6666666666666667</v>
      </c>
      <c r="P40" s="7">
        <f t="array" aca="1" ref="P40" ca="1">OFFSET('Annexe 3 – Buts par groupe'!$B$13,(INDEX('Annexe 1 – Données des équipes'!$B$13:$R$114, MATCH(E40,'Annexe 1 – Données des équipes'!$B$13:$B$114,0),4)/10), (INDEX('Annexe 1 – Données des équipes'!$B$13:$R$114, MATCH(G40, 'Annexe 1 – Données des équipes'!$B$13:$B$114,0),4)/10))</f>
        <v>0.87878787878787878</v>
      </c>
      <c r="Q40" s="9" cm="1">
        <f t="array" aca="1" ref="Q40" ca="1">_xlfn.IFNA(MATCH(RAND(), _xlfn.POISSON.DIST({0,1,2,3,4,5,6,7,8,9},$O40, TRUE),1), 0)</f>
        <v>0</v>
      </c>
      <c r="R40" s="9" cm="1">
        <f t="array" aca="1" ref="R40" ca="1">_xlfn.IFNA(MATCH(RAND(), _xlfn.POISSON.DIST({0,1,2,3,4,5,6,7,8,9},$O40, TRUE),1), 0)</f>
        <v>1</v>
      </c>
      <c r="S40" s="9" cm="1">
        <f t="array" aca="1" ref="S40" ca="1">_xlfn.IFNA(MATCH(RAND(), _xlfn.POISSON.DIST({0,1,2,3,4,5,6,7,8,9},$O40, TRUE),1), 0)</f>
        <v>2</v>
      </c>
      <c r="T40" s="9" cm="1">
        <f t="array" aca="1" ref="T40" ca="1">_xlfn.IFNA(MATCH(RAND(), _xlfn.POISSON.DIST({0,1,2,3,4,5,6,7,8,9},$O40, TRUE),1), 0)</f>
        <v>1</v>
      </c>
      <c r="U40" s="9" cm="1">
        <f t="array" aca="1" ref="U40" ca="1">_xlfn.IFNA(MATCH(RAND(), _xlfn.POISSON.DIST({0,1,2,3,4,5,6,7,8,9},$O40, TRUE),1), 0)</f>
        <v>1</v>
      </c>
      <c r="V40" s="9" cm="1">
        <f t="array" aca="1" ref="V40" ca="1">_xlfn.IFNA(MATCH(RAND(), _xlfn.POISSON.DIST({0,1,2,3,4,5,6,7,8,9},$O40, TRUE),1), 0)</f>
        <v>0</v>
      </c>
      <c r="W40" s="9" cm="1">
        <f t="array" aca="1" ref="W40" ca="1">_xlfn.IFNA(MATCH(RAND(), _xlfn.POISSON.DIST({0,1,2,3,4,5,6,7,8,9},$O40, TRUE),1), 0)</f>
        <v>2</v>
      </c>
      <c r="X40" s="9" cm="1">
        <f t="array" aca="1" ref="X40" ca="1">_xlfn.IFNA(MATCH(RAND(), _xlfn.POISSON.DIST({0,1,2,3,4,5,6,7,8,9},$O40, TRUE),1), 0)</f>
        <v>2</v>
      </c>
      <c r="Y40" s="9" cm="1">
        <f t="array" aca="1" ref="Y40" ca="1">_xlfn.IFNA(MATCH(RAND(), _xlfn.POISSON.DIST({0,1,2,3,4,5,6,7,8,9},$O40, TRUE),1), 0)</f>
        <v>1</v>
      </c>
      <c r="Z40" s="9" cm="1">
        <f t="array" aca="1" ref="Z40" ca="1">_xlfn.IFNA(MATCH(RAND(), _xlfn.POISSON.DIST({0,1,2,3,4,5,6,7,8,9},$O40, TRUE),1), 0)</f>
        <v>1</v>
      </c>
      <c r="AA40" s="9" cm="1">
        <f t="array" aca="1" ref="AA40" ca="1">_xlfn.IFNA(MATCH(RAND(), _xlfn.POISSON.DIST({0,1,2,3,4,5,6,7,8,9},$O40, TRUE),1), 0)</f>
        <v>2</v>
      </c>
      <c r="AB40" s="9" cm="1">
        <f t="array" aca="1" ref="AB40" ca="1">_xlfn.IFNA(MATCH(RAND(), _xlfn.POISSON.DIST({0,1,2,3,4,5,6,7,8,9},$O40, TRUE),1), 0)</f>
        <v>0</v>
      </c>
      <c r="AC40" s="9" cm="1">
        <f t="array" aca="1" ref="AC40" ca="1">_xlfn.IFNA(MATCH(RAND(), _xlfn.POISSON.DIST({0,1,2,3,4,5,6,7,8,9},$O40, TRUE),1), 0)</f>
        <v>0</v>
      </c>
      <c r="AD40" s="9" cm="1">
        <f t="array" aca="1" ref="AD40" ca="1">_xlfn.IFNA(MATCH(RAND(), _xlfn.POISSON.DIST({0,1,2,3,4,5,6,7,8,9},$O40, TRUE),1), 0)</f>
        <v>3</v>
      </c>
      <c r="AE40" s="9" cm="1">
        <f t="array" aca="1" ref="AE40" ca="1">_xlfn.IFNA(MATCH(RAND(), _xlfn.POISSON.DIST({0,1,2,3,4,5,6,7,8,9},$O40, TRUE),1), 0)</f>
        <v>0</v>
      </c>
      <c r="AF40" s="9" cm="1">
        <f t="array" aca="1" ref="AF40" ca="1">_xlfn.IFNA(MATCH(RAND(), _xlfn.POISSON.DIST({0,1,2,3,4,5,6,7,8,9},$O40, TRUE),1), 0)</f>
        <v>1</v>
      </c>
      <c r="AG40" s="9" cm="1">
        <f t="array" aca="1" ref="AG40" ca="1">_xlfn.IFNA(MATCH(RAND(), _xlfn.POISSON.DIST({0,1,2,3,4,5,6,7,8,9},$O40, TRUE),1), 0)</f>
        <v>1</v>
      </c>
      <c r="AH40" s="9" cm="1">
        <f t="array" aca="1" ref="AH40" ca="1">_xlfn.IFNA(MATCH(RAND(), _xlfn.POISSON.DIST({0,1,2,3,4,5,6,7,8,9},$O40, TRUE),1), 0)</f>
        <v>2</v>
      </c>
      <c r="AI40" s="9" cm="1">
        <f t="array" aca="1" ref="AI40" ca="1">_xlfn.IFNA(MATCH(RAND(), _xlfn.POISSON.DIST({0,1,2,3,4,5,6,7,8,9},$O40, TRUE),1), 0)</f>
        <v>0</v>
      </c>
      <c r="AJ40" s="9" cm="1">
        <f t="array" aca="1" ref="AJ40" ca="1">_xlfn.IFNA(MATCH(RAND(), _xlfn.POISSON.DIST({0,1,2,3,4,5,6,7,8,9},$O40, TRUE),1), 0)</f>
        <v>2</v>
      </c>
      <c r="AK40" s="9" cm="1">
        <f t="array" aca="1" ref="AK40" ca="1">_xlfn.IFNA(MATCH(RAND(), _xlfn.POISSON.DIST({0,1,2,3,4,5,6,7,8,9},$O40, TRUE),1), 0)</f>
        <v>1</v>
      </c>
      <c r="AL40" s="9" cm="1">
        <f t="array" aca="1" ref="AL40" ca="1">_xlfn.IFNA(MATCH(RAND(), _xlfn.POISSON.DIST({0,1,2,3,4,5,6,7,8,9},$O40, TRUE),1), 0)</f>
        <v>0</v>
      </c>
      <c r="AM40" s="9" cm="1">
        <f t="array" aca="1" ref="AM40" ca="1">_xlfn.IFNA(MATCH(RAND(), _xlfn.POISSON.DIST({0,1,2,3,4,5,6,7,8,9},$O40, TRUE),1), 0)</f>
        <v>1</v>
      </c>
      <c r="AN40" s="9" cm="1">
        <f t="array" aca="1" ref="AN40" ca="1">_xlfn.IFNA(MATCH(RAND(), _xlfn.POISSON.DIST({0,1,2,3,4,5,6,7,8,9},$O40, TRUE),1), 0)</f>
        <v>0</v>
      </c>
      <c r="AO40" s="9" cm="1">
        <f t="array" aca="1" ref="AO40" ca="1">_xlfn.IFNA(MATCH(RAND(), _xlfn.POISSON.DIST({0,1,2,3,4,5,6,7,8,9},$O40, TRUE),1), 0)</f>
        <v>2</v>
      </c>
      <c r="AP40" s="9" cm="1">
        <f t="array" aca="1" ref="AP40" ca="1">_xlfn.IFNA(MATCH(RAND(), _xlfn.POISSON.DIST({0,1,2,3,4,5,6,7,8,9},$O40, TRUE),1), 0)</f>
        <v>5</v>
      </c>
      <c r="AQ40" s="9" cm="1">
        <f t="array" aca="1" ref="AQ40" ca="1">_xlfn.IFNA(MATCH(RAND(), _xlfn.POISSON.DIST({0,1,2,3,4,5,6,7,8,9},$O40, TRUE),1), 0)</f>
        <v>1</v>
      </c>
      <c r="AR40" s="9" cm="1">
        <f t="array" aca="1" ref="AR40" ca="1">_xlfn.IFNA(MATCH(RAND(), _xlfn.POISSON.DIST({0,1,2,3,4,5,6,7,8,9},$O40, TRUE),1), 0)</f>
        <v>1</v>
      </c>
      <c r="AS40" s="9" cm="1">
        <f t="array" aca="1" ref="AS40" ca="1">_xlfn.IFNA(MATCH(RAND(), _xlfn.POISSON.DIST({0,1,2,3,4,5,6,7,8,9},$O40, TRUE),1), 0)</f>
        <v>1</v>
      </c>
      <c r="AT40" s="9" cm="1">
        <f t="array" aca="1" ref="AT40" ca="1">_xlfn.IFNA(MATCH(RAND(), _xlfn.POISSON.DIST({0,1,2,3,4,5,6,7,8,9},$O40, TRUE),1), 0)</f>
        <v>3</v>
      </c>
      <c r="AU40" s="9" cm="1">
        <f t="array" aca="1" ref="AU40" ca="1">_xlfn.IFNA(MATCH(RAND(), _xlfn.POISSON.DIST({0,1,2,3,4,5,6,7,8,9},$O40, TRUE),1), 0)</f>
        <v>6</v>
      </c>
      <c r="AV40" s="9" cm="1">
        <f t="array" aca="1" ref="AV40" ca="1">_xlfn.IFNA(MATCH(RAND(), _xlfn.POISSON.DIST({0,1,2,3,4,5,6,7,8,9},$O40, TRUE),1), 0)</f>
        <v>2</v>
      </c>
      <c r="AW40" s="9" cm="1">
        <f t="array" aca="1" ref="AW40" ca="1">_xlfn.IFNA(MATCH(RAND(), _xlfn.POISSON.DIST({0,1,2,3,4,5,6,7,8,9},$O40, TRUE),1), 0)</f>
        <v>6</v>
      </c>
      <c r="AX40" s="9" cm="1">
        <f t="array" aca="1" ref="AX40" ca="1">_xlfn.IFNA(MATCH(RAND(), _xlfn.POISSON.DIST({0,1,2,3,4,5,6,7,8,9},$O40, TRUE),1), 0)</f>
        <v>1</v>
      </c>
      <c r="AY40" s="9" cm="1">
        <f t="array" aca="1" ref="AY40" ca="1">_xlfn.IFNA(MATCH(RAND(), _xlfn.POISSON.DIST({0,1,2,3,4,5,6,7,8,9},$O40, TRUE),1), 0)</f>
        <v>1</v>
      </c>
      <c r="AZ40" s="9" cm="1">
        <f t="array" aca="1" ref="AZ40" ca="1">_xlfn.IFNA(MATCH(RAND(), _xlfn.POISSON.DIST({0,1,2,3,4,5,6,7,8,9},$O40, TRUE),1), 0)</f>
        <v>0</v>
      </c>
      <c r="BA40" s="9" cm="1">
        <f t="array" aca="1" ref="BA40" ca="1">_xlfn.IFNA(MATCH(RAND(), _xlfn.POISSON.DIST({0,1,2,3,4,5,6,7,8,9},$O40, TRUE),1), 0)</f>
        <v>1</v>
      </c>
      <c r="BB40" s="9" cm="1">
        <f t="array" aca="1" ref="BB40" ca="1">_xlfn.IFNA(MATCH(RAND(), _xlfn.POISSON.DIST({0,1,2,3,4,5,6,7,8,9},$O40, TRUE),1), 0)</f>
        <v>2</v>
      </c>
      <c r="BC40" s="9" cm="1">
        <f t="array" aca="1" ref="BC40" ca="1">_xlfn.IFNA(MATCH(RAND(), _xlfn.POISSON.DIST({0,1,2,3,4,5,6,7,8,9},$O40, TRUE),1), 0)</f>
        <v>4</v>
      </c>
      <c r="BD40" s="9" cm="1">
        <f t="array" aca="1" ref="BD40" ca="1">_xlfn.IFNA(MATCH(RAND(), _xlfn.POISSON.DIST({0,1,2,3,4,5,6,7,8,9},$O40, TRUE),1), 0)</f>
        <v>1</v>
      </c>
      <c r="BE40" s="9" cm="1">
        <f t="array" aca="1" ref="BE40" ca="1">_xlfn.IFNA(MATCH(RAND(), _xlfn.POISSON.DIST({0,1,2,3,4,5,6,7,8,9},$O40, TRUE),1), 0)</f>
        <v>2</v>
      </c>
      <c r="BF40" s="9" cm="1">
        <f t="array" aca="1" ref="BF40" ca="1">_xlfn.IFNA(MATCH(RAND(), _xlfn.POISSON.DIST({0,1,2,3,4,5,6,7,8,9},$O40, TRUE),1), 0)</f>
        <v>1</v>
      </c>
      <c r="BG40" s="9" cm="1">
        <f t="array" aca="1" ref="BG40" ca="1">_xlfn.IFNA(MATCH(RAND(), _xlfn.POISSON.DIST({0,1,2,3,4,5,6,7,8,9},$O40, TRUE),1), 0)</f>
        <v>0</v>
      </c>
      <c r="BH40" s="9" cm="1">
        <f t="array" aca="1" ref="BH40" ca="1">_xlfn.IFNA(MATCH(RAND(), _xlfn.POISSON.DIST({0,1,2,3,4,5,6,7,8,9},$O40, TRUE),1), 0)</f>
        <v>3</v>
      </c>
      <c r="BI40" s="9" cm="1">
        <f t="array" aca="1" ref="BI40" ca="1">_xlfn.IFNA(MATCH(RAND(), _xlfn.POISSON.DIST({0,1,2,3,4,5,6,7,8,9},$O40, TRUE),1), 0)</f>
        <v>1</v>
      </c>
      <c r="BJ40" s="9" cm="1">
        <f t="array" aca="1" ref="BJ40" ca="1">_xlfn.IFNA(MATCH(RAND(), _xlfn.POISSON.DIST({0,1,2,3,4,5,6,7,8,9},$O40, TRUE),1), 0)</f>
        <v>3</v>
      </c>
      <c r="BK40" s="9" cm="1">
        <f t="array" aca="1" ref="BK40" ca="1">_xlfn.IFNA(MATCH(RAND(), _xlfn.POISSON.DIST({0,1,2,3,4,5,6,7,8,9},$O40, TRUE),1), 0)</f>
        <v>3</v>
      </c>
      <c r="BL40" s="9" cm="1">
        <f t="array" aca="1" ref="BL40" ca="1">_xlfn.IFNA(MATCH(RAND(), _xlfn.POISSON.DIST({0,1,2,3,4,5,6,7,8,9},$O40, TRUE),1), 0)</f>
        <v>3</v>
      </c>
      <c r="BM40" s="9" cm="1">
        <f t="array" aca="1" ref="BM40" ca="1">_xlfn.IFNA(MATCH(RAND(), _xlfn.POISSON.DIST({0,1,2,3,4,5,6,7,8,9},$O40, TRUE),1), 0)</f>
        <v>1</v>
      </c>
      <c r="BN40" s="9" cm="1">
        <f t="array" aca="1" ref="BN40" ca="1">_xlfn.IFNA(MATCH(RAND(), _xlfn.POISSON.DIST({0,1,2,3,4,5,6,7,8,9},$O40, TRUE),1), 0)</f>
        <v>1</v>
      </c>
      <c r="BP40" s="9" cm="1">
        <f t="array" aca="1" ref="BP40" ca="1">_xlfn.IFNA(MATCH(RAND(), _xlfn.POISSON.DIST({0,1,2,3,4,5,6,7,8,9},$P40, TRUE),1), 0)</f>
        <v>0</v>
      </c>
      <c r="BQ40" s="9" cm="1">
        <f t="array" aca="1" ref="BQ40" ca="1">_xlfn.IFNA(MATCH(RAND(), _xlfn.POISSON.DIST({0,1,2,3,4,5,6,7,8,9},$P40, TRUE),1), 0)</f>
        <v>1</v>
      </c>
      <c r="BR40" s="9" cm="1">
        <f t="array" aca="1" ref="BR40" ca="1">_xlfn.IFNA(MATCH(RAND(), _xlfn.POISSON.DIST({0,1,2,3,4,5,6,7,8,9},$P40, TRUE),1), 0)</f>
        <v>3</v>
      </c>
      <c r="BS40" s="9" cm="1">
        <f t="array" aca="1" ref="BS40" ca="1">_xlfn.IFNA(MATCH(RAND(), _xlfn.POISSON.DIST({0,1,2,3,4,5,6,7,8,9},$P40, TRUE),1), 0)</f>
        <v>2</v>
      </c>
      <c r="BT40" s="9" cm="1">
        <f t="array" aca="1" ref="BT40" ca="1">_xlfn.IFNA(MATCH(RAND(), _xlfn.POISSON.DIST({0,1,2,3,4,5,6,7,8,9},$P40, TRUE),1), 0)</f>
        <v>0</v>
      </c>
      <c r="BU40" s="9" cm="1">
        <f t="array" aca="1" ref="BU40" ca="1">_xlfn.IFNA(MATCH(RAND(), _xlfn.POISSON.DIST({0,1,2,3,4,5,6,7,8,9},$P40, TRUE),1), 0)</f>
        <v>0</v>
      </c>
      <c r="BV40" s="9" cm="1">
        <f t="array" aca="1" ref="BV40" ca="1">_xlfn.IFNA(MATCH(RAND(), _xlfn.POISSON.DIST({0,1,2,3,4,5,6,7,8,9},$P40, TRUE),1), 0)</f>
        <v>1</v>
      </c>
      <c r="BW40" s="9" cm="1">
        <f t="array" aca="1" ref="BW40" ca="1">_xlfn.IFNA(MATCH(RAND(), _xlfn.POISSON.DIST({0,1,2,3,4,5,6,7,8,9},$P40, TRUE),1), 0)</f>
        <v>1</v>
      </c>
      <c r="BX40" s="9" cm="1">
        <f t="array" aca="1" ref="BX40" ca="1">_xlfn.IFNA(MATCH(RAND(), _xlfn.POISSON.DIST({0,1,2,3,4,5,6,7,8,9},$P40, TRUE),1), 0)</f>
        <v>0</v>
      </c>
      <c r="BY40" s="9" cm="1">
        <f t="array" aca="1" ref="BY40" ca="1">_xlfn.IFNA(MATCH(RAND(), _xlfn.POISSON.DIST({0,1,2,3,4,5,6,7,8,9},$P40, TRUE),1), 0)</f>
        <v>2</v>
      </c>
      <c r="BZ40" s="9" cm="1">
        <f t="array" aca="1" ref="BZ40" ca="1">_xlfn.IFNA(MATCH(RAND(), _xlfn.POISSON.DIST({0,1,2,3,4,5,6,7,8,9},$P40, TRUE),1), 0)</f>
        <v>2</v>
      </c>
      <c r="CA40" s="9" cm="1">
        <f t="array" aca="1" ref="CA40" ca="1">_xlfn.IFNA(MATCH(RAND(), _xlfn.POISSON.DIST({0,1,2,3,4,5,6,7,8,9},$P40, TRUE),1), 0)</f>
        <v>1</v>
      </c>
      <c r="CB40" s="9" cm="1">
        <f t="array" aca="1" ref="CB40" ca="1">_xlfn.IFNA(MATCH(RAND(), _xlfn.POISSON.DIST({0,1,2,3,4,5,6,7,8,9},$P40, TRUE),1), 0)</f>
        <v>0</v>
      </c>
      <c r="CC40" s="9" cm="1">
        <f t="array" aca="1" ref="CC40" ca="1">_xlfn.IFNA(MATCH(RAND(), _xlfn.POISSON.DIST({0,1,2,3,4,5,6,7,8,9},$P40, TRUE),1), 0)</f>
        <v>1</v>
      </c>
      <c r="CD40" s="9" cm="1">
        <f t="array" aca="1" ref="CD40" ca="1">_xlfn.IFNA(MATCH(RAND(), _xlfn.POISSON.DIST({0,1,2,3,4,5,6,7,8,9},$P40, TRUE),1), 0)</f>
        <v>0</v>
      </c>
      <c r="CE40" s="9" cm="1">
        <f t="array" aca="1" ref="CE40" ca="1">_xlfn.IFNA(MATCH(RAND(), _xlfn.POISSON.DIST({0,1,2,3,4,5,6,7,8,9},$P40, TRUE),1), 0)</f>
        <v>0</v>
      </c>
      <c r="CF40" s="9" cm="1">
        <f t="array" aca="1" ref="CF40" ca="1">_xlfn.IFNA(MATCH(RAND(), _xlfn.POISSON.DIST({0,1,2,3,4,5,6,7,8,9},$P40, TRUE),1), 0)</f>
        <v>0</v>
      </c>
      <c r="CG40" s="9" cm="1">
        <f t="array" aca="1" ref="CG40" ca="1">_xlfn.IFNA(MATCH(RAND(), _xlfn.POISSON.DIST({0,1,2,3,4,5,6,7,8,9},$P40, TRUE),1), 0)</f>
        <v>0</v>
      </c>
      <c r="CH40" s="9" cm="1">
        <f t="array" aca="1" ref="CH40" ca="1">_xlfn.IFNA(MATCH(RAND(), _xlfn.POISSON.DIST({0,1,2,3,4,5,6,7,8,9},$P40, TRUE),1), 0)</f>
        <v>1</v>
      </c>
      <c r="CI40" s="9" cm="1">
        <f t="array" aca="1" ref="CI40" ca="1">_xlfn.IFNA(MATCH(RAND(), _xlfn.POISSON.DIST({0,1,2,3,4,5,6,7,8,9},$P40, TRUE),1), 0)</f>
        <v>0</v>
      </c>
      <c r="CJ40" s="9" cm="1">
        <f t="array" aca="1" ref="CJ40" ca="1">_xlfn.IFNA(MATCH(RAND(), _xlfn.POISSON.DIST({0,1,2,3,4,5,6,7,8,9},$P40, TRUE),1), 0)</f>
        <v>0</v>
      </c>
      <c r="CK40" s="9" cm="1">
        <f t="array" aca="1" ref="CK40" ca="1">_xlfn.IFNA(MATCH(RAND(), _xlfn.POISSON.DIST({0,1,2,3,4,5,6,7,8,9},$P40, TRUE),1), 0)</f>
        <v>0</v>
      </c>
      <c r="CL40" s="9" cm="1">
        <f t="array" aca="1" ref="CL40" ca="1">_xlfn.IFNA(MATCH(RAND(), _xlfn.POISSON.DIST({0,1,2,3,4,5,6,7,8,9},$P40, TRUE),1), 0)</f>
        <v>1</v>
      </c>
      <c r="CM40" s="9" cm="1">
        <f t="array" aca="1" ref="CM40" ca="1">_xlfn.IFNA(MATCH(RAND(), _xlfn.POISSON.DIST({0,1,2,3,4,5,6,7,8,9},$P40, TRUE),1), 0)</f>
        <v>0</v>
      </c>
      <c r="CN40" s="9" cm="1">
        <f t="array" aca="1" ref="CN40" ca="1">_xlfn.IFNA(MATCH(RAND(), _xlfn.POISSON.DIST({0,1,2,3,4,5,6,7,8,9},$P40, TRUE),1), 0)</f>
        <v>0</v>
      </c>
      <c r="CO40" s="9" cm="1">
        <f t="array" aca="1" ref="CO40" ca="1">_xlfn.IFNA(MATCH(RAND(), _xlfn.POISSON.DIST({0,1,2,3,4,5,6,7,8,9},$P40, TRUE),1), 0)</f>
        <v>1</v>
      </c>
      <c r="CP40" s="9" cm="1">
        <f t="array" aca="1" ref="CP40" ca="1">_xlfn.IFNA(MATCH(RAND(), _xlfn.POISSON.DIST({0,1,2,3,4,5,6,7,8,9},$P40, TRUE),1), 0)</f>
        <v>0</v>
      </c>
      <c r="CQ40" s="9" cm="1">
        <f t="array" aca="1" ref="CQ40" ca="1">_xlfn.IFNA(MATCH(RAND(), _xlfn.POISSON.DIST({0,1,2,3,4,5,6,7,8,9},$P40, TRUE),1), 0)</f>
        <v>0</v>
      </c>
      <c r="CR40" s="9" cm="1">
        <f t="array" aca="1" ref="CR40" ca="1">_xlfn.IFNA(MATCH(RAND(), _xlfn.POISSON.DIST({0,1,2,3,4,5,6,7,8,9},$P40, TRUE),1), 0)</f>
        <v>0</v>
      </c>
      <c r="CS40" s="9" cm="1">
        <f t="array" aca="1" ref="CS40" ca="1">_xlfn.IFNA(MATCH(RAND(), _xlfn.POISSON.DIST({0,1,2,3,4,5,6,7,8,9},$P40, TRUE),1), 0)</f>
        <v>2</v>
      </c>
      <c r="CT40" s="9" cm="1">
        <f t="array" aca="1" ref="CT40" ca="1">_xlfn.IFNA(MATCH(RAND(), _xlfn.POISSON.DIST({0,1,2,3,4,5,6,7,8,9},$P40, TRUE),1), 0)</f>
        <v>0</v>
      </c>
      <c r="CU40" s="9" cm="1">
        <f t="array" aca="1" ref="CU40" ca="1">_xlfn.IFNA(MATCH(RAND(), _xlfn.POISSON.DIST({0,1,2,3,4,5,6,7,8,9},$P40, TRUE),1), 0)</f>
        <v>1</v>
      </c>
      <c r="CV40" s="9" cm="1">
        <f t="array" aca="1" ref="CV40" ca="1">_xlfn.IFNA(MATCH(RAND(), _xlfn.POISSON.DIST({0,1,2,3,4,5,6,7,8,9},$P40, TRUE),1), 0)</f>
        <v>1</v>
      </c>
      <c r="CW40" s="9" cm="1">
        <f t="array" aca="1" ref="CW40" ca="1">_xlfn.IFNA(MATCH(RAND(), _xlfn.POISSON.DIST({0,1,2,3,4,5,6,7,8,9},$P40, TRUE),1), 0)</f>
        <v>0</v>
      </c>
      <c r="CX40" s="9" cm="1">
        <f t="array" aca="1" ref="CX40" ca="1">_xlfn.IFNA(MATCH(RAND(), _xlfn.POISSON.DIST({0,1,2,3,4,5,6,7,8,9},$P40, TRUE),1), 0)</f>
        <v>0</v>
      </c>
      <c r="CY40" s="9" cm="1">
        <f t="array" aca="1" ref="CY40" ca="1">_xlfn.IFNA(MATCH(RAND(), _xlfn.POISSON.DIST({0,1,2,3,4,5,6,7,8,9},$P40, TRUE),1), 0)</f>
        <v>1</v>
      </c>
      <c r="CZ40" s="9" cm="1">
        <f t="array" aca="1" ref="CZ40" ca="1">_xlfn.IFNA(MATCH(RAND(), _xlfn.POISSON.DIST({0,1,2,3,4,5,6,7,8,9},$P40, TRUE),1), 0)</f>
        <v>0</v>
      </c>
      <c r="DA40" s="9" cm="1">
        <f t="array" aca="1" ref="DA40" ca="1">_xlfn.IFNA(MATCH(RAND(), _xlfn.POISSON.DIST({0,1,2,3,4,5,6,7,8,9},$P40, TRUE),1), 0)</f>
        <v>0</v>
      </c>
      <c r="DB40" s="9" cm="1">
        <f t="array" aca="1" ref="DB40" ca="1">_xlfn.IFNA(MATCH(RAND(), _xlfn.POISSON.DIST({0,1,2,3,4,5,6,7,8,9},$P40, TRUE),1), 0)</f>
        <v>0</v>
      </c>
      <c r="DC40" s="9" cm="1">
        <f t="array" aca="1" ref="DC40" ca="1">_xlfn.IFNA(MATCH(RAND(), _xlfn.POISSON.DIST({0,1,2,3,4,5,6,7,8,9},$P40, TRUE),1), 0)</f>
        <v>0</v>
      </c>
      <c r="DD40" s="9" cm="1">
        <f t="array" aca="1" ref="DD40" ca="1">_xlfn.IFNA(MATCH(RAND(), _xlfn.POISSON.DIST({0,1,2,3,4,5,6,7,8,9},$P40, TRUE),1), 0)</f>
        <v>1</v>
      </c>
      <c r="DE40" s="9" cm="1">
        <f t="array" aca="1" ref="DE40" ca="1">_xlfn.IFNA(MATCH(RAND(), _xlfn.POISSON.DIST({0,1,2,3,4,5,6,7,8,9},$P40, TRUE),1), 0)</f>
        <v>0</v>
      </c>
      <c r="DF40" s="9" cm="1">
        <f t="array" aca="1" ref="DF40" ca="1">_xlfn.IFNA(MATCH(RAND(), _xlfn.POISSON.DIST({0,1,2,3,4,5,6,7,8,9},$P40, TRUE),1), 0)</f>
        <v>2</v>
      </c>
      <c r="DG40" s="9" cm="1">
        <f t="array" aca="1" ref="DG40" ca="1">_xlfn.IFNA(MATCH(RAND(), _xlfn.POISSON.DIST({0,1,2,3,4,5,6,7,8,9},$P40, TRUE),1), 0)</f>
        <v>1</v>
      </c>
      <c r="DH40" s="9" cm="1">
        <f t="array" aca="1" ref="DH40" ca="1">_xlfn.IFNA(MATCH(RAND(), _xlfn.POISSON.DIST({0,1,2,3,4,5,6,7,8,9},$P40, TRUE),1), 0)</f>
        <v>2</v>
      </c>
      <c r="DI40" s="9" cm="1">
        <f t="array" aca="1" ref="DI40" ca="1">_xlfn.IFNA(MATCH(RAND(), _xlfn.POISSON.DIST({0,1,2,3,4,5,6,7,8,9},$P40, TRUE),1), 0)</f>
        <v>1</v>
      </c>
      <c r="DJ40" s="9" cm="1">
        <f t="array" aca="1" ref="DJ40" ca="1">_xlfn.IFNA(MATCH(RAND(), _xlfn.POISSON.DIST({0,1,2,3,4,5,6,7,8,9},$P40, TRUE),1), 0)</f>
        <v>1</v>
      </c>
      <c r="DK40" s="9" cm="1">
        <f t="array" aca="1" ref="DK40" ca="1">_xlfn.IFNA(MATCH(RAND(), _xlfn.POISSON.DIST({0,1,2,3,4,5,6,7,8,9},$P40, TRUE),1), 0)</f>
        <v>3</v>
      </c>
      <c r="DL40" s="9" cm="1">
        <f t="array" aca="1" ref="DL40" ca="1">_xlfn.IFNA(MATCH(RAND(), _xlfn.POISSON.DIST({0,1,2,3,4,5,6,7,8,9},$P40, TRUE),1), 0)</f>
        <v>3</v>
      </c>
      <c r="DM40" s="9" cm="1">
        <f t="array" aca="1" ref="DM40" ca="1">_xlfn.IFNA(MATCH(RAND(), _xlfn.POISSON.DIST({0,1,2,3,4,5,6,7,8,9},$P40, TRUE),1), 0)</f>
        <v>0</v>
      </c>
      <c r="DR40" s="2"/>
      <c r="DS40" s="2"/>
      <c r="EE40" s="35"/>
      <c r="EF40" s="35"/>
    </row>
    <row r="41" spans="2:136">
      <c r="B41" s="39"/>
      <c r="C41" s="36" t="s">
        <v>39213</v>
      </c>
      <c r="D41" s="37" t="s">
        <v>304</v>
      </c>
      <c r="E41" s="37" t="s">
        <v>305</v>
      </c>
      <c r="F41" s="38">
        <f ca="1">(AVERAGE(Q41:BN41))*(1+INDEX('Prédictions des phases de group'!$C$4:$O$36, MATCH('Matchs de cette année'!E41,'Prédictions des phases de group'!$D$4:$D$36,0),3))</f>
        <v>1.1200000000000001</v>
      </c>
      <c r="G41" s="21" t="s">
        <v>306</v>
      </c>
      <c r="H41" s="38">
        <f ca="1">(AVERAGE(BP41:DM41))*(1+INDEX('Prédictions des phases de group'!$C$4:$O$36, MATCH('Matchs de cette année'!G41,'Prédictions des phases de group'!$D$4:$D$36,0),3))</f>
        <v>1.38</v>
      </c>
      <c r="I41" s="37" t="str">
        <f t="shared" ca="1" si="0"/>
        <v>Portugal</v>
      </c>
      <c r="J41" s="66"/>
      <c r="K41" s="67"/>
      <c r="L41" s="37">
        <f t="shared" ca="1" si="1"/>
        <v>1.1200000000000001</v>
      </c>
      <c r="M41" s="37">
        <f t="shared" ca="1" si="2"/>
        <v>1.38</v>
      </c>
      <c r="N41" s="37" t="str">
        <f t="shared" ca="1" si="3"/>
        <v>Portugal</v>
      </c>
      <c r="O41" s="7">
        <f ca="1">(OFFSET('Annexe 3 – Buts par groupe'!$B$13,(INDEX('Annexe 1 – Données des équipes'!$B$13:$R$114,MATCH(G41,'Annexe 1 – Données des équipes'!$B$13:$B$114,0),4)/10),(INDEX('Annexe 1 – Données des équipes'!$B$13:$R$114,MATCH(E41,'Annexe 1 – Données des équipes'!$B$13:$B$114,0),4)/10)))</f>
        <v>0.9575892857142857</v>
      </c>
      <c r="P41" s="7">
        <f t="array" aca="1" ref="P41" ca="1">OFFSET('Annexe 3 – Buts par groupe'!$B$13,(INDEX('Annexe 1 – Données des équipes'!$B$13:$R$114, MATCH(E41,'Annexe 1 – Données des équipes'!$B$13:$B$114,0),4)/10), (INDEX('Annexe 1 – Données des équipes'!$B$13:$R$114, MATCH(G41, 'Annexe 1 – Données des équipes'!$B$13:$B$114,0),4)/10))</f>
        <v>1.4642857142857142</v>
      </c>
      <c r="Q41" s="9" cm="1">
        <f t="array" aca="1" ref="Q41" ca="1">_xlfn.IFNA(MATCH(RAND(), _xlfn.POISSON.DIST({0,1,2,3,4,5,6,7,8,9},$O41, TRUE),1), 0)</f>
        <v>1</v>
      </c>
      <c r="R41" s="9" cm="1">
        <f t="array" aca="1" ref="R41" ca="1">_xlfn.IFNA(MATCH(RAND(), _xlfn.POISSON.DIST({0,1,2,3,4,5,6,7,8,9},$O41, TRUE),1), 0)</f>
        <v>0</v>
      </c>
      <c r="S41" s="9" cm="1">
        <f t="array" aca="1" ref="S41" ca="1">_xlfn.IFNA(MATCH(RAND(), _xlfn.POISSON.DIST({0,1,2,3,4,5,6,7,8,9},$O41, TRUE),1), 0)</f>
        <v>0</v>
      </c>
      <c r="T41" s="9" cm="1">
        <f t="array" aca="1" ref="T41" ca="1">_xlfn.IFNA(MATCH(RAND(), _xlfn.POISSON.DIST({0,1,2,3,4,5,6,7,8,9},$O41, TRUE),1), 0)</f>
        <v>1</v>
      </c>
      <c r="U41" s="9" cm="1">
        <f t="array" aca="1" ref="U41" ca="1">_xlfn.IFNA(MATCH(RAND(), _xlfn.POISSON.DIST({0,1,2,3,4,5,6,7,8,9},$O41, TRUE),1), 0)</f>
        <v>1</v>
      </c>
      <c r="V41" s="9" cm="1">
        <f t="array" aca="1" ref="V41" ca="1">_xlfn.IFNA(MATCH(RAND(), _xlfn.POISSON.DIST({0,1,2,3,4,5,6,7,8,9},$O41, TRUE),1), 0)</f>
        <v>2</v>
      </c>
      <c r="W41" s="9" cm="1">
        <f t="array" aca="1" ref="W41" ca="1">_xlfn.IFNA(MATCH(RAND(), _xlfn.POISSON.DIST({0,1,2,3,4,5,6,7,8,9},$O41, TRUE),1), 0)</f>
        <v>0</v>
      </c>
      <c r="X41" s="9" cm="1">
        <f t="array" aca="1" ref="X41" ca="1">_xlfn.IFNA(MATCH(RAND(), _xlfn.POISSON.DIST({0,1,2,3,4,5,6,7,8,9},$O41, TRUE),1), 0)</f>
        <v>1</v>
      </c>
      <c r="Y41" s="9" cm="1">
        <f t="array" aca="1" ref="Y41" ca="1">_xlfn.IFNA(MATCH(RAND(), _xlfn.POISSON.DIST({0,1,2,3,4,5,6,7,8,9},$O41, TRUE),1), 0)</f>
        <v>0</v>
      </c>
      <c r="Z41" s="9" cm="1">
        <f t="array" aca="1" ref="Z41" ca="1">_xlfn.IFNA(MATCH(RAND(), _xlfn.POISSON.DIST({0,1,2,3,4,5,6,7,8,9},$O41, TRUE),1), 0)</f>
        <v>0</v>
      </c>
      <c r="AA41" s="9" cm="1">
        <f t="array" aca="1" ref="AA41" ca="1">_xlfn.IFNA(MATCH(RAND(), _xlfn.POISSON.DIST({0,1,2,3,4,5,6,7,8,9},$O41, TRUE),1), 0)</f>
        <v>1</v>
      </c>
      <c r="AB41" s="9" cm="1">
        <f t="array" aca="1" ref="AB41" ca="1">_xlfn.IFNA(MATCH(RAND(), _xlfn.POISSON.DIST({0,1,2,3,4,5,6,7,8,9},$O41, TRUE),1), 0)</f>
        <v>3</v>
      </c>
      <c r="AC41" s="9" cm="1">
        <f t="array" aca="1" ref="AC41" ca="1">_xlfn.IFNA(MATCH(RAND(), _xlfn.POISSON.DIST({0,1,2,3,4,5,6,7,8,9},$O41, TRUE),1), 0)</f>
        <v>1</v>
      </c>
      <c r="AD41" s="9" cm="1">
        <f t="array" aca="1" ref="AD41" ca="1">_xlfn.IFNA(MATCH(RAND(), _xlfn.POISSON.DIST({0,1,2,3,4,5,6,7,8,9},$O41, TRUE),1), 0)</f>
        <v>1</v>
      </c>
      <c r="AE41" s="9" cm="1">
        <f t="array" aca="1" ref="AE41" ca="1">_xlfn.IFNA(MATCH(RAND(), _xlfn.POISSON.DIST({0,1,2,3,4,5,6,7,8,9},$O41, TRUE),1), 0)</f>
        <v>0</v>
      </c>
      <c r="AF41" s="9" cm="1">
        <f t="array" aca="1" ref="AF41" ca="1">_xlfn.IFNA(MATCH(RAND(), _xlfn.POISSON.DIST({0,1,2,3,4,5,6,7,8,9},$O41, TRUE),1), 0)</f>
        <v>0</v>
      </c>
      <c r="AG41" s="9" cm="1">
        <f t="array" aca="1" ref="AG41" ca="1">_xlfn.IFNA(MATCH(RAND(), _xlfn.POISSON.DIST({0,1,2,3,4,5,6,7,8,9},$O41, TRUE),1), 0)</f>
        <v>0</v>
      </c>
      <c r="AH41" s="9" cm="1">
        <f t="array" aca="1" ref="AH41" ca="1">_xlfn.IFNA(MATCH(RAND(), _xlfn.POISSON.DIST({0,1,2,3,4,5,6,7,8,9},$O41, TRUE),1), 0)</f>
        <v>3</v>
      </c>
      <c r="AI41" s="9" cm="1">
        <f t="array" aca="1" ref="AI41" ca="1">_xlfn.IFNA(MATCH(RAND(), _xlfn.POISSON.DIST({0,1,2,3,4,5,6,7,8,9},$O41, TRUE),1), 0)</f>
        <v>5</v>
      </c>
      <c r="AJ41" s="9" cm="1">
        <f t="array" aca="1" ref="AJ41" ca="1">_xlfn.IFNA(MATCH(RAND(), _xlfn.POISSON.DIST({0,1,2,3,4,5,6,7,8,9},$O41, TRUE),1), 0)</f>
        <v>1</v>
      </c>
      <c r="AK41" s="9" cm="1">
        <f t="array" aca="1" ref="AK41" ca="1">_xlfn.IFNA(MATCH(RAND(), _xlfn.POISSON.DIST({0,1,2,3,4,5,6,7,8,9},$O41, TRUE),1), 0)</f>
        <v>0</v>
      </c>
      <c r="AL41" s="9" cm="1">
        <f t="array" aca="1" ref="AL41" ca="1">_xlfn.IFNA(MATCH(RAND(), _xlfn.POISSON.DIST({0,1,2,3,4,5,6,7,8,9},$O41, TRUE),1), 0)</f>
        <v>2</v>
      </c>
      <c r="AM41" s="9" cm="1">
        <f t="array" aca="1" ref="AM41" ca="1">_xlfn.IFNA(MATCH(RAND(), _xlfn.POISSON.DIST({0,1,2,3,4,5,6,7,8,9},$O41, TRUE),1), 0)</f>
        <v>0</v>
      </c>
      <c r="AN41" s="9" cm="1">
        <f t="array" aca="1" ref="AN41" ca="1">_xlfn.IFNA(MATCH(RAND(), _xlfn.POISSON.DIST({0,1,2,3,4,5,6,7,8,9},$O41, TRUE),1), 0)</f>
        <v>2</v>
      </c>
      <c r="AO41" s="9" cm="1">
        <f t="array" aca="1" ref="AO41" ca="1">_xlfn.IFNA(MATCH(RAND(), _xlfn.POISSON.DIST({0,1,2,3,4,5,6,7,8,9},$O41, TRUE),1), 0)</f>
        <v>1</v>
      </c>
      <c r="AP41" s="9" cm="1">
        <f t="array" aca="1" ref="AP41" ca="1">_xlfn.IFNA(MATCH(RAND(), _xlfn.POISSON.DIST({0,1,2,3,4,5,6,7,8,9},$O41, TRUE),1), 0)</f>
        <v>2</v>
      </c>
      <c r="AQ41" s="9" cm="1">
        <f t="array" aca="1" ref="AQ41" ca="1">_xlfn.IFNA(MATCH(RAND(), _xlfn.POISSON.DIST({0,1,2,3,4,5,6,7,8,9},$O41, TRUE),1), 0)</f>
        <v>1</v>
      </c>
      <c r="AR41" s="9" cm="1">
        <f t="array" aca="1" ref="AR41" ca="1">_xlfn.IFNA(MATCH(RAND(), _xlfn.POISSON.DIST({0,1,2,3,4,5,6,7,8,9},$O41, TRUE),1), 0)</f>
        <v>2</v>
      </c>
      <c r="AS41" s="9" cm="1">
        <f t="array" aca="1" ref="AS41" ca="1">_xlfn.IFNA(MATCH(RAND(), _xlfn.POISSON.DIST({0,1,2,3,4,5,6,7,8,9},$O41, TRUE),1), 0)</f>
        <v>0</v>
      </c>
      <c r="AT41" s="9" cm="1">
        <f t="array" aca="1" ref="AT41" ca="1">_xlfn.IFNA(MATCH(RAND(), _xlfn.POISSON.DIST({0,1,2,3,4,5,6,7,8,9},$O41, TRUE),1), 0)</f>
        <v>2</v>
      </c>
      <c r="AU41" s="9" cm="1">
        <f t="array" aca="1" ref="AU41" ca="1">_xlfn.IFNA(MATCH(RAND(), _xlfn.POISSON.DIST({0,1,2,3,4,5,6,7,8,9},$O41, TRUE),1), 0)</f>
        <v>0</v>
      </c>
      <c r="AV41" s="9" cm="1">
        <f t="array" aca="1" ref="AV41" ca="1">_xlfn.IFNA(MATCH(RAND(), _xlfn.POISSON.DIST({0,1,2,3,4,5,6,7,8,9},$O41, TRUE),1), 0)</f>
        <v>0</v>
      </c>
      <c r="AW41" s="9" cm="1">
        <f t="array" aca="1" ref="AW41" ca="1">_xlfn.IFNA(MATCH(RAND(), _xlfn.POISSON.DIST({0,1,2,3,4,5,6,7,8,9},$O41, TRUE),1), 0)</f>
        <v>3</v>
      </c>
      <c r="AX41" s="9" cm="1">
        <f t="array" aca="1" ref="AX41" ca="1">_xlfn.IFNA(MATCH(RAND(), _xlfn.POISSON.DIST({0,1,2,3,4,5,6,7,8,9},$O41, TRUE),1), 0)</f>
        <v>0</v>
      </c>
      <c r="AY41" s="9" cm="1">
        <f t="array" aca="1" ref="AY41" ca="1">_xlfn.IFNA(MATCH(RAND(), _xlfn.POISSON.DIST({0,1,2,3,4,5,6,7,8,9},$O41, TRUE),1), 0)</f>
        <v>2</v>
      </c>
      <c r="AZ41" s="9" cm="1">
        <f t="array" aca="1" ref="AZ41" ca="1">_xlfn.IFNA(MATCH(RAND(), _xlfn.POISSON.DIST({0,1,2,3,4,5,6,7,8,9},$O41, TRUE),1), 0)</f>
        <v>0</v>
      </c>
      <c r="BA41" s="9" cm="1">
        <f t="array" aca="1" ref="BA41" ca="1">_xlfn.IFNA(MATCH(RAND(), _xlfn.POISSON.DIST({0,1,2,3,4,5,6,7,8,9},$O41, TRUE),1), 0)</f>
        <v>1</v>
      </c>
      <c r="BB41" s="9" cm="1">
        <f t="array" aca="1" ref="BB41" ca="1">_xlfn.IFNA(MATCH(RAND(), _xlfn.POISSON.DIST({0,1,2,3,4,5,6,7,8,9},$O41, TRUE),1), 0)</f>
        <v>1</v>
      </c>
      <c r="BC41" s="9" cm="1">
        <f t="array" aca="1" ref="BC41" ca="1">_xlfn.IFNA(MATCH(RAND(), _xlfn.POISSON.DIST({0,1,2,3,4,5,6,7,8,9},$O41, TRUE),1), 0)</f>
        <v>2</v>
      </c>
      <c r="BD41" s="9" cm="1">
        <f t="array" aca="1" ref="BD41" ca="1">_xlfn.IFNA(MATCH(RAND(), _xlfn.POISSON.DIST({0,1,2,3,4,5,6,7,8,9},$O41, TRUE),1), 0)</f>
        <v>4</v>
      </c>
      <c r="BE41" s="9" cm="1">
        <f t="array" aca="1" ref="BE41" ca="1">_xlfn.IFNA(MATCH(RAND(), _xlfn.POISSON.DIST({0,1,2,3,4,5,6,7,8,9},$O41, TRUE),1), 0)</f>
        <v>0</v>
      </c>
      <c r="BF41" s="9" cm="1">
        <f t="array" aca="1" ref="BF41" ca="1">_xlfn.IFNA(MATCH(RAND(), _xlfn.POISSON.DIST({0,1,2,3,4,5,6,7,8,9},$O41, TRUE),1), 0)</f>
        <v>0</v>
      </c>
      <c r="BG41" s="9" cm="1">
        <f t="array" aca="1" ref="BG41" ca="1">_xlfn.IFNA(MATCH(RAND(), _xlfn.POISSON.DIST({0,1,2,3,4,5,6,7,8,9},$O41, TRUE),1), 0)</f>
        <v>1</v>
      </c>
      <c r="BH41" s="9" cm="1">
        <f t="array" aca="1" ref="BH41" ca="1">_xlfn.IFNA(MATCH(RAND(), _xlfn.POISSON.DIST({0,1,2,3,4,5,6,7,8,9},$O41, TRUE),1), 0)</f>
        <v>2</v>
      </c>
      <c r="BI41" s="9" cm="1">
        <f t="array" aca="1" ref="BI41" ca="1">_xlfn.IFNA(MATCH(RAND(), _xlfn.POISSON.DIST({0,1,2,3,4,5,6,7,8,9},$O41, TRUE),1), 0)</f>
        <v>0</v>
      </c>
      <c r="BJ41" s="9" cm="1">
        <f t="array" aca="1" ref="BJ41" ca="1">_xlfn.IFNA(MATCH(RAND(), _xlfn.POISSON.DIST({0,1,2,3,4,5,6,7,8,9},$O41, TRUE),1), 0)</f>
        <v>2</v>
      </c>
      <c r="BK41" s="9" cm="1">
        <f t="array" aca="1" ref="BK41" ca="1">_xlfn.IFNA(MATCH(RAND(), _xlfn.POISSON.DIST({0,1,2,3,4,5,6,7,8,9},$O41, TRUE),1), 0)</f>
        <v>1</v>
      </c>
      <c r="BL41" s="9" cm="1">
        <f t="array" aca="1" ref="BL41" ca="1">_xlfn.IFNA(MATCH(RAND(), _xlfn.POISSON.DIST({0,1,2,3,4,5,6,7,8,9},$O41, TRUE),1), 0)</f>
        <v>2</v>
      </c>
      <c r="BM41" s="9" cm="1">
        <f t="array" aca="1" ref="BM41" ca="1">_xlfn.IFNA(MATCH(RAND(), _xlfn.POISSON.DIST({0,1,2,3,4,5,6,7,8,9},$O41, TRUE),1), 0)</f>
        <v>1</v>
      </c>
      <c r="BN41" s="9" cm="1">
        <f t="array" aca="1" ref="BN41" ca="1">_xlfn.IFNA(MATCH(RAND(), _xlfn.POISSON.DIST({0,1,2,3,4,5,6,7,8,9},$O41, TRUE),1), 0)</f>
        <v>1</v>
      </c>
      <c r="BP41" s="9" cm="1">
        <f t="array" aca="1" ref="BP41" ca="1">_xlfn.IFNA(MATCH(RAND(), _xlfn.POISSON.DIST({0,1,2,3,4,5,6,7,8,9},$P41, TRUE),1), 0)</f>
        <v>1</v>
      </c>
      <c r="BQ41" s="9" cm="1">
        <f t="array" aca="1" ref="BQ41" ca="1">_xlfn.IFNA(MATCH(RAND(), _xlfn.POISSON.DIST({0,1,2,3,4,5,6,7,8,9},$P41, TRUE),1), 0)</f>
        <v>1</v>
      </c>
      <c r="BR41" s="9" cm="1">
        <f t="array" aca="1" ref="BR41" ca="1">_xlfn.IFNA(MATCH(RAND(), _xlfn.POISSON.DIST({0,1,2,3,4,5,6,7,8,9},$P41, TRUE),1), 0)</f>
        <v>1</v>
      </c>
      <c r="BS41" s="9" cm="1">
        <f t="array" aca="1" ref="BS41" ca="1">_xlfn.IFNA(MATCH(RAND(), _xlfn.POISSON.DIST({0,1,2,3,4,5,6,7,8,9},$P41, TRUE),1), 0)</f>
        <v>0</v>
      </c>
      <c r="BT41" s="9" cm="1">
        <f t="array" aca="1" ref="BT41" ca="1">_xlfn.IFNA(MATCH(RAND(), _xlfn.POISSON.DIST({0,1,2,3,4,5,6,7,8,9},$P41, TRUE),1), 0)</f>
        <v>0</v>
      </c>
      <c r="BU41" s="9" cm="1">
        <f t="array" aca="1" ref="BU41" ca="1">_xlfn.IFNA(MATCH(RAND(), _xlfn.POISSON.DIST({0,1,2,3,4,5,6,7,8,9},$P41, TRUE),1), 0)</f>
        <v>2</v>
      </c>
      <c r="BV41" s="9" cm="1">
        <f t="array" aca="1" ref="BV41" ca="1">_xlfn.IFNA(MATCH(RAND(), _xlfn.POISSON.DIST({0,1,2,3,4,5,6,7,8,9},$P41, TRUE),1), 0)</f>
        <v>3</v>
      </c>
      <c r="BW41" s="9" cm="1">
        <f t="array" aca="1" ref="BW41" ca="1">_xlfn.IFNA(MATCH(RAND(), _xlfn.POISSON.DIST({0,1,2,3,4,5,6,7,8,9},$P41, TRUE),1), 0)</f>
        <v>2</v>
      </c>
      <c r="BX41" s="9" cm="1">
        <f t="array" aca="1" ref="BX41" ca="1">_xlfn.IFNA(MATCH(RAND(), _xlfn.POISSON.DIST({0,1,2,3,4,5,6,7,8,9},$P41, TRUE),1), 0)</f>
        <v>1</v>
      </c>
      <c r="BY41" s="9" cm="1">
        <f t="array" aca="1" ref="BY41" ca="1">_xlfn.IFNA(MATCH(RAND(), _xlfn.POISSON.DIST({0,1,2,3,4,5,6,7,8,9},$P41, TRUE),1), 0)</f>
        <v>2</v>
      </c>
      <c r="BZ41" s="9" cm="1">
        <f t="array" aca="1" ref="BZ41" ca="1">_xlfn.IFNA(MATCH(RAND(), _xlfn.POISSON.DIST({0,1,2,3,4,5,6,7,8,9},$P41, TRUE),1), 0)</f>
        <v>1</v>
      </c>
      <c r="CA41" s="9" cm="1">
        <f t="array" aca="1" ref="CA41" ca="1">_xlfn.IFNA(MATCH(RAND(), _xlfn.POISSON.DIST({0,1,2,3,4,5,6,7,8,9},$P41, TRUE),1), 0)</f>
        <v>0</v>
      </c>
      <c r="CB41" s="9" cm="1">
        <f t="array" aca="1" ref="CB41" ca="1">_xlfn.IFNA(MATCH(RAND(), _xlfn.POISSON.DIST({0,1,2,3,4,5,6,7,8,9},$P41, TRUE),1), 0)</f>
        <v>0</v>
      </c>
      <c r="CC41" s="9" cm="1">
        <f t="array" aca="1" ref="CC41" ca="1">_xlfn.IFNA(MATCH(RAND(), _xlfn.POISSON.DIST({0,1,2,3,4,5,6,7,8,9},$P41, TRUE),1), 0)</f>
        <v>2</v>
      </c>
      <c r="CD41" s="9" cm="1">
        <f t="array" aca="1" ref="CD41" ca="1">_xlfn.IFNA(MATCH(RAND(), _xlfn.POISSON.DIST({0,1,2,3,4,5,6,7,8,9},$P41, TRUE),1), 0)</f>
        <v>1</v>
      </c>
      <c r="CE41" s="9" cm="1">
        <f t="array" aca="1" ref="CE41" ca="1">_xlfn.IFNA(MATCH(RAND(), _xlfn.POISSON.DIST({0,1,2,3,4,5,6,7,8,9},$P41, TRUE),1), 0)</f>
        <v>3</v>
      </c>
      <c r="CF41" s="9" cm="1">
        <f t="array" aca="1" ref="CF41" ca="1">_xlfn.IFNA(MATCH(RAND(), _xlfn.POISSON.DIST({0,1,2,3,4,5,6,7,8,9},$P41, TRUE),1), 0)</f>
        <v>1</v>
      </c>
      <c r="CG41" s="9" cm="1">
        <f t="array" aca="1" ref="CG41" ca="1">_xlfn.IFNA(MATCH(RAND(), _xlfn.POISSON.DIST({0,1,2,3,4,5,6,7,8,9},$P41, TRUE),1), 0)</f>
        <v>1</v>
      </c>
      <c r="CH41" s="9" cm="1">
        <f t="array" aca="1" ref="CH41" ca="1">_xlfn.IFNA(MATCH(RAND(), _xlfn.POISSON.DIST({0,1,2,3,4,5,6,7,8,9},$P41, TRUE),1), 0)</f>
        <v>2</v>
      </c>
      <c r="CI41" s="9" cm="1">
        <f t="array" aca="1" ref="CI41" ca="1">_xlfn.IFNA(MATCH(RAND(), _xlfn.POISSON.DIST({0,1,2,3,4,5,6,7,8,9},$P41, TRUE),1), 0)</f>
        <v>0</v>
      </c>
      <c r="CJ41" s="9" cm="1">
        <f t="array" aca="1" ref="CJ41" ca="1">_xlfn.IFNA(MATCH(RAND(), _xlfn.POISSON.DIST({0,1,2,3,4,5,6,7,8,9},$P41, TRUE),1), 0)</f>
        <v>2</v>
      </c>
      <c r="CK41" s="9" cm="1">
        <f t="array" aca="1" ref="CK41" ca="1">_xlfn.IFNA(MATCH(RAND(), _xlfn.POISSON.DIST({0,1,2,3,4,5,6,7,8,9},$P41, TRUE),1), 0)</f>
        <v>2</v>
      </c>
      <c r="CL41" s="9" cm="1">
        <f t="array" aca="1" ref="CL41" ca="1">_xlfn.IFNA(MATCH(RAND(), _xlfn.POISSON.DIST({0,1,2,3,4,5,6,7,8,9},$P41, TRUE),1), 0)</f>
        <v>2</v>
      </c>
      <c r="CM41" s="9" cm="1">
        <f t="array" aca="1" ref="CM41" ca="1">_xlfn.IFNA(MATCH(RAND(), _xlfn.POISSON.DIST({0,1,2,3,4,5,6,7,8,9},$P41, TRUE),1), 0)</f>
        <v>2</v>
      </c>
      <c r="CN41" s="9" cm="1">
        <f t="array" aca="1" ref="CN41" ca="1">_xlfn.IFNA(MATCH(RAND(), _xlfn.POISSON.DIST({0,1,2,3,4,5,6,7,8,9},$P41, TRUE),1), 0)</f>
        <v>2</v>
      </c>
      <c r="CO41" s="9" cm="1">
        <f t="array" aca="1" ref="CO41" ca="1">_xlfn.IFNA(MATCH(RAND(), _xlfn.POISSON.DIST({0,1,2,3,4,5,6,7,8,9},$P41, TRUE),1), 0)</f>
        <v>1</v>
      </c>
      <c r="CP41" s="9" cm="1">
        <f t="array" aca="1" ref="CP41" ca="1">_xlfn.IFNA(MATCH(RAND(), _xlfn.POISSON.DIST({0,1,2,3,4,5,6,7,8,9},$P41, TRUE),1), 0)</f>
        <v>2</v>
      </c>
      <c r="CQ41" s="9" cm="1">
        <f t="array" aca="1" ref="CQ41" ca="1">_xlfn.IFNA(MATCH(RAND(), _xlfn.POISSON.DIST({0,1,2,3,4,5,6,7,8,9},$P41, TRUE),1), 0)</f>
        <v>1</v>
      </c>
      <c r="CR41" s="9" cm="1">
        <f t="array" aca="1" ref="CR41" ca="1">_xlfn.IFNA(MATCH(RAND(), _xlfn.POISSON.DIST({0,1,2,3,4,5,6,7,8,9},$P41, TRUE),1), 0)</f>
        <v>3</v>
      </c>
      <c r="CS41" s="9" cm="1">
        <f t="array" aca="1" ref="CS41" ca="1">_xlfn.IFNA(MATCH(RAND(), _xlfn.POISSON.DIST({0,1,2,3,4,5,6,7,8,9},$P41, TRUE),1), 0)</f>
        <v>2</v>
      </c>
      <c r="CT41" s="9" cm="1">
        <f t="array" aca="1" ref="CT41" ca="1">_xlfn.IFNA(MATCH(RAND(), _xlfn.POISSON.DIST({0,1,2,3,4,5,6,7,8,9},$P41, TRUE),1), 0)</f>
        <v>0</v>
      </c>
      <c r="CU41" s="9" cm="1">
        <f t="array" aca="1" ref="CU41" ca="1">_xlfn.IFNA(MATCH(RAND(), _xlfn.POISSON.DIST({0,1,2,3,4,5,6,7,8,9},$P41, TRUE),1), 0)</f>
        <v>1</v>
      </c>
      <c r="CV41" s="9" cm="1">
        <f t="array" aca="1" ref="CV41" ca="1">_xlfn.IFNA(MATCH(RAND(), _xlfn.POISSON.DIST({0,1,2,3,4,5,6,7,8,9},$P41, TRUE),1), 0)</f>
        <v>2</v>
      </c>
      <c r="CW41" s="9" cm="1">
        <f t="array" aca="1" ref="CW41" ca="1">_xlfn.IFNA(MATCH(RAND(), _xlfn.POISSON.DIST({0,1,2,3,4,5,6,7,8,9},$P41, TRUE),1), 0)</f>
        <v>0</v>
      </c>
      <c r="CX41" s="9" cm="1">
        <f t="array" aca="1" ref="CX41" ca="1">_xlfn.IFNA(MATCH(RAND(), _xlfn.POISSON.DIST({0,1,2,3,4,5,6,7,8,9},$P41, TRUE),1), 0)</f>
        <v>1</v>
      </c>
      <c r="CY41" s="9" cm="1">
        <f t="array" aca="1" ref="CY41" ca="1">_xlfn.IFNA(MATCH(RAND(), _xlfn.POISSON.DIST({0,1,2,3,4,5,6,7,8,9},$P41, TRUE),1), 0)</f>
        <v>1</v>
      </c>
      <c r="CZ41" s="9" cm="1">
        <f t="array" aca="1" ref="CZ41" ca="1">_xlfn.IFNA(MATCH(RAND(), _xlfn.POISSON.DIST({0,1,2,3,4,5,6,7,8,9},$P41, TRUE),1), 0)</f>
        <v>1</v>
      </c>
      <c r="DA41" s="9" cm="1">
        <f t="array" aca="1" ref="DA41" ca="1">_xlfn.IFNA(MATCH(RAND(), _xlfn.POISSON.DIST({0,1,2,3,4,5,6,7,8,9},$P41, TRUE),1), 0)</f>
        <v>0</v>
      </c>
      <c r="DB41" s="9" cm="1">
        <f t="array" aca="1" ref="DB41" ca="1">_xlfn.IFNA(MATCH(RAND(), _xlfn.POISSON.DIST({0,1,2,3,4,5,6,7,8,9},$P41, TRUE),1), 0)</f>
        <v>1</v>
      </c>
      <c r="DC41" s="9" cm="1">
        <f t="array" aca="1" ref="DC41" ca="1">_xlfn.IFNA(MATCH(RAND(), _xlfn.POISSON.DIST({0,1,2,3,4,5,6,7,8,9},$P41, TRUE),1), 0)</f>
        <v>4</v>
      </c>
      <c r="DD41" s="9" cm="1">
        <f t="array" aca="1" ref="DD41" ca="1">_xlfn.IFNA(MATCH(RAND(), _xlfn.POISSON.DIST({0,1,2,3,4,5,6,7,8,9},$P41, TRUE),1), 0)</f>
        <v>2</v>
      </c>
      <c r="DE41" s="9" cm="1">
        <f t="array" aca="1" ref="DE41" ca="1">_xlfn.IFNA(MATCH(RAND(), _xlfn.POISSON.DIST({0,1,2,3,4,5,6,7,8,9},$P41, TRUE),1), 0)</f>
        <v>1</v>
      </c>
      <c r="DF41" s="9" cm="1">
        <f t="array" aca="1" ref="DF41" ca="1">_xlfn.IFNA(MATCH(RAND(), _xlfn.POISSON.DIST({0,1,2,3,4,5,6,7,8,9},$P41, TRUE),1), 0)</f>
        <v>2</v>
      </c>
      <c r="DG41" s="9" cm="1">
        <f t="array" aca="1" ref="DG41" ca="1">_xlfn.IFNA(MATCH(RAND(), _xlfn.POISSON.DIST({0,1,2,3,4,5,6,7,8,9},$P41, TRUE),1), 0)</f>
        <v>4</v>
      </c>
      <c r="DH41" s="9" cm="1">
        <f t="array" aca="1" ref="DH41" ca="1">_xlfn.IFNA(MATCH(RAND(), _xlfn.POISSON.DIST({0,1,2,3,4,5,6,7,8,9},$P41, TRUE),1), 0)</f>
        <v>0</v>
      </c>
      <c r="DI41" s="9" cm="1">
        <f t="array" aca="1" ref="DI41" ca="1">_xlfn.IFNA(MATCH(RAND(), _xlfn.POISSON.DIST({0,1,2,3,4,5,6,7,8,9},$P41, TRUE),1), 0)</f>
        <v>1</v>
      </c>
      <c r="DJ41" s="9" cm="1">
        <f t="array" aca="1" ref="DJ41" ca="1">_xlfn.IFNA(MATCH(RAND(), _xlfn.POISSON.DIST({0,1,2,3,4,5,6,7,8,9},$P41, TRUE),1), 0)</f>
        <v>2</v>
      </c>
      <c r="DK41" s="9" cm="1">
        <f t="array" aca="1" ref="DK41" ca="1">_xlfn.IFNA(MATCH(RAND(), _xlfn.POISSON.DIST({0,1,2,3,4,5,6,7,8,9},$P41, TRUE),1), 0)</f>
        <v>2</v>
      </c>
      <c r="DL41" s="9" cm="1">
        <f t="array" aca="1" ref="DL41" ca="1">_xlfn.IFNA(MATCH(RAND(), _xlfn.POISSON.DIST({0,1,2,3,4,5,6,7,8,9},$P41, TRUE),1), 0)</f>
        <v>0</v>
      </c>
      <c r="DM41" s="9" cm="1">
        <f t="array" aca="1" ref="DM41" ca="1">_xlfn.IFNA(MATCH(RAND(), _xlfn.POISSON.DIST({0,1,2,3,4,5,6,7,8,9},$P41, TRUE),1), 0)</f>
        <v>1</v>
      </c>
      <c r="DR41" s="2"/>
      <c r="DS41" s="2"/>
      <c r="EE41" s="35"/>
      <c r="EF41" s="35"/>
    </row>
    <row r="42" spans="2:136">
      <c r="B42" s="39"/>
      <c r="C42" s="36" t="s">
        <v>39214</v>
      </c>
      <c r="D42" s="37" t="s">
        <v>307</v>
      </c>
      <c r="E42" s="37" t="s">
        <v>308</v>
      </c>
      <c r="F42" s="38">
        <f ca="1">(AVERAGE(Q42:BN42))*(1+INDEX('Prédictions des phases de group'!$C$4:$O$36, MATCH('Matchs de cette année'!E42,'Prédictions des phases de group'!$D$4:$D$36,0),3))</f>
        <v>0.84</v>
      </c>
      <c r="G42" s="5" t="s">
        <v>309</v>
      </c>
      <c r="H42" s="38">
        <f ca="1">(AVERAGE(BP42:DM42))*(1+INDEX('Prédictions des phases de group'!$C$4:$O$36, MATCH('Matchs de cette année'!G42,'Prédictions des phases de group'!$D$4:$D$36,0),3))</f>
        <v>1.8</v>
      </c>
      <c r="I42" s="37" t="str">
        <f t="shared" ca="1" si="0"/>
        <v>France</v>
      </c>
      <c r="J42" s="66"/>
      <c r="K42" s="67"/>
      <c r="L42" s="37">
        <f t="shared" ca="1" si="1"/>
        <v>0.84</v>
      </c>
      <c r="M42" s="37">
        <f t="shared" ca="1" si="2"/>
        <v>1.8</v>
      </c>
      <c r="N42" s="37" t="str">
        <f t="shared" ca="1" si="3"/>
        <v>France</v>
      </c>
      <c r="O42" s="7">
        <f ca="1">(OFFSET('Annexe 3 – Buts par groupe'!$B$13,(INDEX('Annexe 1 – Données des équipes'!$B$13:$R$114,MATCH(G42,'Annexe 1 – Données des équipes'!$B$13:$B$114,0),4)/10),(INDEX('Annexe 1 – Données des équipes'!$B$13:$R$114,MATCH(E42,'Annexe 1 – Données des équipes'!$B$13:$B$114,0),4)/10)))</f>
        <v>0.97935779816513757</v>
      </c>
      <c r="P42" s="7">
        <f t="array" aca="1" ref="P42" ca="1">OFFSET('Annexe 3 – Buts par groupe'!$B$13,(INDEX('Annexe 1 – Données des équipes'!$B$13:$R$114, MATCH(E42,'Annexe 1 – Données des équipes'!$B$13:$B$114,0),4)/10), (INDEX('Annexe 1 – Données des équipes'!$B$13:$R$114, MATCH(G42, 'Annexe 1 – Données des équipes'!$B$13:$B$114,0),4)/10))</f>
        <v>1.525229357798165</v>
      </c>
      <c r="Q42" s="9" cm="1">
        <f t="array" aca="1" ref="Q42" ca="1">_xlfn.IFNA(MATCH(RAND(), _xlfn.POISSON.DIST({0,1,2,3,4,5,6,7,8,9},$O42, TRUE),1), 0)</f>
        <v>0</v>
      </c>
      <c r="R42" s="9" cm="1">
        <f t="array" aca="1" ref="R42" ca="1">_xlfn.IFNA(MATCH(RAND(), _xlfn.POISSON.DIST({0,1,2,3,4,5,6,7,8,9},$O42, TRUE),1), 0)</f>
        <v>1</v>
      </c>
      <c r="S42" s="9" cm="1">
        <f t="array" aca="1" ref="S42" ca="1">_xlfn.IFNA(MATCH(RAND(), _xlfn.POISSON.DIST({0,1,2,3,4,5,6,7,8,9},$O42, TRUE),1), 0)</f>
        <v>0</v>
      </c>
      <c r="T42" s="9" cm="1">
        <f t="array" aca="1" ref="T42" ca="1">_xlfn.IFNA(MATCH(RAND(), _xlfn.POISSON.DIST({0,1,2,3,4,5,6,7,8,9},$O42, TRUE),1), 0)</f>
        <v>0</v>
      </c>
      <c r="U42" s="9" cm="1">
        <f t="array" aca="1" ref="U42" ca="1">_xlfn.IFNA(MATCH(RAND(), _xlfn.POISSON.DIST({0,1,2,3,4,5,6,7,8,9},$O42, TRUE),1), 0)</f>
        <v>0</v>
      </c>
      <c r="V42" s="9" cm="1">
        <f t="array" aca="1" ref="V42" ca="1">_xlfn.IFNA(MATCH(RAND(), _xlfn.POISSON.DIST({0,1,2,3,4,5,6,7,8,9},$O42, TRUE),1), 0)</f>
        <v>0</v>
      </c>
      <c r="W42" s="9" cm="1">
        <f t="array" aca="1" ref="W42" ca="1">_xlfn.IFNA(MATCH(RAND(), _xlfn.POISSON.DIST({0,1,2,3,4,5,6,7,8,9},$O42, TRUE),1), 0)</f>
        <v>1</v>
      </c>
      <c r="X42" s="9" cm="1">
        <f t="array" aca="1" ref="X42" ca="1">_xlfn.IFNA(MATCH(RAND(), _xlfn.POISSON.DIST({0,1,2,3,4,5,6,7,8,9},$O42, TRUE),1), 0)</f>
        <v>0</v>
      </c>
      <c r="Y42" s="9" cm="1">
        <f t="array" aca="1" ref="Y42" ca="1">_xlfn.IFNA(MATCH(RAND(), _xlfn.POISSON.DIST({0,1,2,3,4,5,6,7,8,9},$O42, TRUE),1), 0)</f>
        <v>1</v>
      </c>
      <c r="Z42" s="9" cm="1">
        <f t="array" aca="1" ref="Z42" ca="1">_xlfn.IFNA(MATCH(RAND(), _xlfn.POISSON.DIST({0,1,2,3,4,5,6,7,8,9},$O42, TRUE),1), 0)</f>
        <v>0</v>
      </c>
      <c r="AA42" s="9" cm="1">
        <f t="array" aca="1" ref="AA42" ca="1">_xlfn.IFNA(MATCH(RAND(), _xlfn.POISSON.DIST({0,1,2,3,4,5,6,7,8,9},$O42, TRUE),1), 0)</f>
        <v>1</v>
      </c>
      <c r="AB42" s="9" cm="1">
        <f t="array" aca="1" ref="AB42" ca="1">_xlfn.IFNA(MATCH(RAND(), _xlfn.POISSON.DIST({0,1,2,3,4,5,6,7,8,9},$O42, TRUE),1), 0)</f>
        <v>0</v>
      </c>
      <c r="AC42" s="9" cm="1">
        <f t="array" aca="1" ref="AC42" ca="1">_xlfn.IFNA(MATCH(RAND(), _xlfn.POISSON.DIST({0,1,2,3,4,5,6,7,8,9},$O42, TRUE),1), 0)</f>
        <v>0</v>
      </c>
      <c r="AD42" s="9" cm="1">
        <f t="array" aca="1" ref="AD42" ca="1">_xlfn.IFNA(MATCH(RAND(), _xlfn.POISSON.DIST({0,1,2,3,4,5,6,7,8,9},$O42, TRUE),1), 0)</f>
        <v>0</v>
      </c>
      <c r="AE42" s="9" cm="1">
        <f t="array" aca="1" ref="AE42" ca="1">_xlfn.IFNA(MATCH(RAND(), _xlfn.POISSON.DIST({0,1,2,3,4,5,6,7,8,9},$O42, TRUE),1), 0)</f>
        <v>3</v>
      </c>
      <c r="AF42" s="9" cm="1">
        <f t="array" aca="1" ref="AF42" ca="1">_xlfn.IFNA(MATCH(RAND(), _xlfn.POISSON.DIST({0,1,2,3,4,5,6,7,8,9},$O42, TRUE),1), 0)</f>
        <v>0</v>
      </c>
      <c r="AG42" s="9" cm="1">
        <f t="array" aca="1" ref="AG42" ca="1">_xlfn.IFNA(MATCH(RAND(), _xlfn.POISSON.DIST({0,1,2,3,4,5,6,7,8,9},$O42, TRUE),1), 0)</f>
        <v>1</v>
      </c>
      <c r="AH42" s="9" cm="1">
        <f t="array" aca="1" ref="AH42" ca="1">_xlfn.IFNA(MATCH(RAND(), _xlfn.POISSON.DIST({0,1,2,3,4,5,6,7,8,9},$O42, TRUE),1), 0)</f>
        <v>2</v>
      </c>
      <c r="AI42" s="9" cm="1">
        <f t="array" aca="1" ref="AI42" ca="1">_xlfn.IFNA(MATCH(RAND(), _xlfn.POISSON.DIST({0,1,2,3,4,5,6,7,8,9},$O42, TRUE),1), 0)</f>
        <v>3</v>
      </c>
      <c r="AJ42" s="9" cm="1">
        <f t="array" aca="1" ref="AJ42" ca="1">_xlfn.IFNA(MATCH(RAND(), _xlfn.POISSON.DIST({0,1,2,3,4,5,6,7,8,9},$O42, TRUE),1), 0)</f>
        <v>1</v>
      </c>
      <c r="AK42" s="9" cm="1">
        <f t="array" aca="1" ref="AK42" ca="1">_xlfn.IFNA(MATCH(RAND(), _xlfn.POISSON.DIST({0,1,2,3,4,5,6,7,8,9},$O42, TRUE),1), 0)</f>
        <v>1</v>
      </c>
      <c r="AL42" s="9" cm="1">
        <f t="array" aca="1" ref="AL42" ca="1">_xlfn.IFNA(MATCH(RAND(), _xlfn.POISSON.DIST({0,1,2,3,4,5,6,7,8,9},$O42, TRUE),1), 0)</f>
        <v>2</v>
      </c>
      <c r="AM42" s="9" cm="1">
        <f t="array" aca="1" ref="AM42" ca="1">_xlfn.IFNA(MATCH(RAND(), _xlfn.POISSON.DIST({0,1,2,3,4,5,6,7,8,9},$O42, TRUE),1), 0)</f>
        <v>0</v>
      </c>
      <c r="AN42" s="9" cm="1">
        <f t="array" aca="1" ref="AN42" ca="1">_xlfn.IFNA(MATCH(RAND(), _xlfn.POISSON.DIST({0,1,2,3,4,5,6,7,8,9},$O42, TRUE),1), 0)</f>
        <v>1</v>
      </c>
      <c r="AO42" s="9" cm="1">
        <f t="array" aca="1" ref="AO42" ca="1">_xlfn.IFNA(MATCH(RAND(), _xlfn.POISSON.DIST({0,1,2,3,4,5,6,7,8,9},$O42, TRUE),1), 0)</f>
        <v>0</v>
      </c>
      <c r="AP42" s="9" cm="1">
        <f t="array" aca="1" ref="AP42" ca="1">_xlfn.IFNA(MATCH(RAND(), _xlfn.POISSON.DIST({0,1,2,3,4,5,6,7,8,9},$O42, TRUE),1), 0)</f>
        <v>0</v>
      </c>
      <c r="AQ42" s="9" cm="1">
        <f t="array" aca="1" ref="AQ42" ca="1">_xlfn.IFNA(MATCH(RAND(), _xlfn.POISSON.DIST({0,1,2,3,4,5,6,7,8,9},$O42, TRUE),1), 0)</f>
        <v>1</v>
      </c>
      <c r="AR42" s="9" cm="1">
        <f t="array" aca="1" ref="AR42" ca="1">_xlfn.IFNA(MATCH(RAND(), _xlfn.POISSON.DIST({0,1,2,3,4,5,6,7,8,9},$O42, TRUE),1), 0)</f>
        <v>0</v>
      </c>
      <c r="AS42" s="9" cm="1">
        <f t="array" aca="1" ref="AS42" ca="1">_xlfn.IFNA(MATCH(RAND(), _xlfn.POISSON.DIST({0,1,2,3,4,5,6,7,8,9},$O42, TRUE),1), 0)</f>
        <v>0</v>
      </c>
      <c r="AT42" s="9" cm="1">
        <f t="array" aca="1" ref="AT42" ca="1">_xlfn.IFNA(MATCH(RAND(), _xlfn.POISSON.DIST({0,1,2,3,4,5,6,7,8,9},$O42, TRUE),1), 0)</f>
        <v>0</v>
      </c>
      <c r="AU42" s="9" cm="1">
        <f t="array" aca="1" ref="AU42" ca="1">_xlfn.IFNA(MATCH(RAND(), _xlfn.POISSON.DIST({0,1,2,3,4,5,6,7,8,9},$O42, TRUE),1), 0)</f>
        <v>0</v>
      </c>
      <c r="AV42" s="9" cm="1">
        <f t="array" aca="1" ref="AV42" ca="1">_xlfn.IFNA(MATCH(RAND(), _xlfn.POISSON.DIST({0,1,2,3,4,5,6,7,8,9},$O42, TRUE),1), 0)</f>
        <v>2</v>
      </c>
      <c r="AW42" s="9" cm="1">
        <f t="array" aca="1" ref="AW42" ca="1">_xlfn.IFNA(MATCH(RAND(), _xlfn.POISSON.DIST({0,1,2,3,4,5,6,7,8,9},$O42, TRUE),1), 0)</f>
        <v>2</v>
      </c>
      <c r="AX42" s="9" cm="1">
        <f t="array" aca="1" ref="AX42" ca="1">_xlfn.IFNA(MATCH(RAND(), _xlfn.POISSON.DIST({0,1,2,3,4,5,6,7,8,9},$O42, TRUE),1), 0)</f>
        <v>1</v>
      </c>
      <c r="AY42" s="9" cm="1">
        <f t="array" aca="1" ref="AY42" ca="1">_xlfn.IFNA(MATCH(RAND(), _xlfn.POISSON.DIST({0,1,2,3,4,5,6,7,8,9},$O42, TRUE),1), 0)</f>
        <v>1</v>
      </c>
      <c r="AZ42" s="9" cm="1">
        <f t="array" aca="1" ref="AZ42" ca="1">_xlfn.IFNA(MATCH(RAND(), _xlfn.POISSON.DIST({0,1,2,3,4,5,6,7,8,9},$O42, TRUE),1), 0)</f>
        <v>2</v>
      </c>
      <c r="BA42" s="9" cm="1">
        <f t="array" aca="1" ref="BA42" ca="1">_xlfn.IFNA(MATCH(RAND(), _xlfn.POISSON.DIST({0,1,2,3,4,5,6,7,8,9},$O42, TRUE),1), 0)</f>
        <v>0</v>
      </c>
      <c r="BB42" s="9" cm="1">
        <f t="array" aca="1" ref="BB42" ca="1">_xlfn.IFNA(MATCH(RAND(), _xlfn.POISSON.DIST({0,1,2,3,4,5,6,7,8,9},$O42, TRUE),1), 0)</f>
        <v>0</v>
      </c>
      <c r="BC42" s="9" cm="1">
        <f t="array" aca="1" ref="BC42" ca="1">_xlfn.IFNA(MATCH(RAND(), _xlfn.POISSON.DIST({0,1,2,3,4,5,6,7,8,9},$O42, TRUE),1), 0)</f>
        <v>1</v>
      </c>
      <c r="BD42" s="9" cm="1">
        <f t="array" aca="1" ref="BD42" ca="1">_xlfn.IFNA(MATCH(RAND(), _xlfn.POISSON.DIST({0,1,2,3,4,5,6,7,8,9},$O42, TRUE),1), 0)</f>
        <v>0</v>
      </c>
      <c r="BE42" s="9" cm="1">
        <f t="array" aca="1" ref="BE42" ca="1">_xlfn.IFNA(MATCH(RAND(), _xlfn.POISSON.DIST({0,1,2,3,4,5,6,7,8,9},$O42, TRUE),1), 0)</f>
        <v>0</v>
      </c>
      <c r="BF42" s="9" cm="1">
        <f t="array" aca="1" ref="BF42" ca="1">_xlfn.IFNA(MATCH(RAND(), _xlfn.POISSON.DIST({0,1,2,3,4,5,6,7,8,9},$O42, TRUE),1), 0)</f>
        <v>0</v>
      </c>
      <c r="BG42" s="9" cm="1">
        <f t="array" aca="1" ref="BG42" ca="1">_xlfn.IFNA(MATCH(RAND(), _xlfn.POISSON.DIST({0,1,2,3,4,5,6,7,8,9},$O42, TRUE),1), 0)</f>
        <v>2</v>
      </c>
      <c r="BH42" s="9" cm="1">
        <f t="array" aca="1" ref="BH42" ca="1">_xlfn.IFNA(MATCH(RAND(), _xlfn.POISSON.DIST({0,1,2,3,4,5,6,7,8,9},$O42, TRUE),1), 0)</f>
        <v>3</v>
      </c>
      <c r="BI42" s="9" cm="1">
        <f t="array" aca="1" ref="BI42" ca="1">_xlfn.IFNA(MATCH(RAND(), _xlfn.POISSON.DIST({0,1,2,3,4,5,6,7,8,9},$O42, TRUE),1), 0)</f>
        <v>4</v>
      </c>
      <c r="BJ42" s="9" cm="1">
        <f t="array" aca="1" ref="BJ42" ca="1">_xlfn.IFNA(MATCH(RAND(), _xlfn.POISSON.DIST({0,1,2,3,4,5,6,7,8,9},$O42, TRUE),1), 0)</f>
        <v>2</v>
      </c>
      <c r="BK42" s="9" cm="1">
        <f t="array" aca="1" ref="BK42" ca="1">_xlfn.IFNA(MATCH(RAND(), _xlfn.POISSON.DIST({0,1,2,3,4,5,6,7,8,9},$O42, TRUE),1), 0)</f>
        <v>0</v>
      </c>
      <c r="BL42" s="9" cm="1">
        <f t="array" aca="1" ref="BL42" ca="1">_xlfn.IFNA(MATCH(RAND(), _xlfn.POISSON.DIST({0,1,2,3,4,5,6,7,8,9},$O42, TRUE),1), 0)</f>
        <v>1</v>
      </c>
      <c r="BM42" s="9" cm="1">
        <f t="array" aca="1" ref="BM42" ca="1">_xlfn.IFNA(MATCH(RAND(), _xlfn.POISSON.DIST({0,1,2,3,4,5,6,7,8,9},$O42, TRUE),1), 0)</f>
        <v>1</v>
      </c>
      <c r="BN42" s="9" cm="1">
        <f t="array" aca="1" ref="BN42" ca="1">_xlfn.IFNA(MATCH(RAND(), _xlfn.POISSON.DIST({0,1,2,3,4,5,6,7,8,9},$O42, TRUE),1), 0)</f>
        <v>1</v>
      </c>
      <c r="BP42" s="9" cm="1">
        <f t="array" aca="1" ref="BP42" ca="1">_xlfn.IFNA(MATCH(RAND(), _xlfn.POISSON.DIST({0,1,2,3,4,5,6,7,8,9},$P42, TRUE),1), 0)</f>
        <v>2</v>
      </c>
      <c r="BQ42" s="9" cm="1">
        <f t="array" aca="1" ref="BQ42" ca="1">_xlfn.IFNA(MATCH(RAND(), _xlfn.POISSON.DIST({0,1,2,3,4,5,6,7,8,9},$P42, TRUE),1), 0)</f>
        <v>0</v>
      </c>
      <c r="BR42" s="9" cm="1">
        <f t="array" aca="1" ref="BR42" ca="1">_xlfn.IFNA(MATCH(RAND(), _xlfn.POISSON.DIST({0,1,2,3,4,5,6,7,8,9},$P42, TRUE),1), 0)</f>
        <v>2</v>
      </c>
      <c r="BS42" s="9" cm="1">
        <f t="array" aca="1" ref="BS42" ca="1">_xlfn.IFNA(MATCH(RAND(), _xlfn.POISSON.DIST({0,1,2,3,4,5,6,7,8,9},$P42, TRUE),1), 0)</f>
        <v>1</v>
      </c>
      <c r="BT42" s="9" cm="1">
        <f t="array" aca="1" ref="BT42" ca="1">_xlfn.IFNA(MATCH(RAND(), _xlfn.POISSON.DIST({0,1,2,3,4,5,6,7,8,9},$P42, TRUE),1), 0)</f>
        <v>1</v>
      </c>
      <c r="BU42" s="9" cm="1">
        <f t="array" aca="1" ref="BU42" ca="1">_xlfn.IFNA(MATCH(RAND(), _xlfn.POISSON.DIST({0,1,2,3,4,5,6,7,8,9},$P42, TRUE),1), 0)</f>
        <v>2</v>
      </c>
      <c r="BV42" s="9" cm="1">
        <f t="array" aca="1" ref="BV42" ca="1">_xlfn.IFNA(MATCH(RAND(), _xlfn.POISSON.DIST({0,1,2,3,4,5,6,7,8,9},$P42, TRUE),1), 0)</f>
        <v>5</v>
      </c>
      <c r="BW42" s="9" cm="1">
        <f t="array" aca="1" ref="BW42" ca="1">_xlfn.IFNA(MATCH(RAND(), _xlfn.POISSON.DIST({0,1,2,3,4,5,6,7,8,9},$P42, TRUE),1), 0)</f>
        <v>1</v>
      </c>
      <c r="BX42" s="9" cm="1">
        <f t="array" aca="1" ref="BX42" ca="1">_xlfn.IFNA(MATCH(RAND(), _xlfn.POISSON.DIST({0,1,2,3,4,5,6,7,8,9},$P42, TRUE),1), 0)</f>
        <v>1</v>
      </c>
      <c r="BY42" s="9" cm="1">
        <f t="array" aca="1" ref="BY42" ca="1">_xlfn.IFNA(MATCH(RAND(), _xlfn.POISSON.DIST({0,1,2,3,4,5,6,7,8,9},$P42, TRUE),1), 0)</f>
        <v>1</v>
      </c>
      <c r="BZ42" s="9" cm="1">
        <f t="array" aca="1" ref="BZ42" ca="1">_xlfn.IFNA(MATCH(RAND(), _xlfn.POISSON.DIST({0,1,2,3,4,5,6,7,8,9},$P42, TRUE),1), 0)</f>
        <v>0</v>
      </c>
      <c r="CA42" s="9" cm="1">
        <f t="array" aca="1" ref="CA42" ca="1">_xlfn.IFNA(MATCH(RAND(), _xlfn.POISSON.DIST({0,1,2,3,4,5,6,7,8,9},$P42, TRUE),1), 0)</f>
        <v>3</v>
      </c>
      <c r="CB42" s="9" cm="1">
        <f t="array" aca="1" ref="CB42" ca="1">_xlfn.IFNA(MATCH(RAND(), _xlfn.POISSON.DIST({0,1,2,3,4,5,6,7,8,9},$P42, TRUE),1), 0)</f>
        <v>3</v>
      </c>
      <c r="CC42" s="9" cm="1">
        <f t="array" aca="1" ref="CC42" ca="1">_xlfn.IFNA(MATCH(RAND(), _xlfn.POISSON.DIST({0,1,2,3,4,5,6,7,8,9},$P42, TRUE),1), 0)</f>
        <v>3</v>
      </c>
      <c r="CD42" s="9" cm="1">
        <f t="array" aca="1" ref="CD42" ca="1">_xlfn.IFNA(MATCH(RAND(), _xlfn.POISSON.DIST({0,1,2,3,4,5,6,7,8,9},$P42, TRUE),1), 0)</f>
        <v>0</v>
      </c>
      <c r="CE42" s="9" cm="1">
        <f t="array" aca="1" ref="CE42" ca="1">_xlfn.IFNA(MATCH(RAND(), _xlfn.POISSON.DIST({0,1,2,3,4,5,6,7,8,9},$P42, TRUE),1), 0)</f>
        <v>1</v>
      </c>
      <c r="CF42" s="9" cm="1">
        <f t="array" aca="1" ref="CF42" ca="1">_xlfn.IFNA(MATCH(RAND(), _xlfn.POISSON.DIST({0,1,2,3,4,5,6,7,8,9},$P42, TRUE),1), 0)</f>
        <v>3</v>
      </c>
      <c r="CG42" s="9" cm="1">
        <f t="array" aca="1" ref="CG42" ca="1">_xlfn.IFNA(MATCH(RAND(), _xlfn.POISSON.DIST({0,1,2,3,4,5,6,7,8,9},$P42, TRUE),1), 0)</f>
        <v>2</v>
      </c>
      <c r="CH42" s="9" cm="1">
        <f t="array" aca="1" ref="CH42" ca="1">_xlfn.IFNA(MATCH(RAND(), _xlfn.POISSON.DIST({0,1,2,3,4,5,6,7,8,9},$P42, TRUE),1), 0)</f>
        <v>2</v>
      </c>
      <c r="CI42" s="9" cm="1">
        <f t="array" aca="1" ref="CI42" ca="1">_xlfn.IFNA(MATCH(RAND(), _xlfn.POISSON.DIST({0,1,2,3,4,5,6,7,8,9},$P42, TRUE),1), 0)</f>
        <v>3</v>
      </c>
      <c r="CJ42" s="9" cm="1">
        <f t="array" aca="1" ref="CJ42" ca="1">_xlfn.IFNA(MATCH(RAND(), _xlfn.POISSON.DIST({0,1,2,3,4,5,6,7,8,9},$P42, TRUE),1), 0)</f>
        <v>1</v>
      </c>
      <c r="CK42" s="9" cm="1">
        <f t="array" aca="1" ref="CK42" ca="1">_xlfn.IFNA(MATCH(RAND(), _xlfn.POISSON.DIST({0,1,2,3,4,5,6,7,8,9},$P42, TRUE),1), 0)</f>
        <v>5</v>
      </c>
      <c r="CL42" s="9" cm="1">
        <f t="array" aca="1" ref="CL42" ca="1">_xlfn.IFNA(MATCH(RAND(), _xlfn.POISSON.DIST({0,1,2,3,4,5,6,7,8,9},$P42, TRUE),1), 0)</f>
        <v>2</v>
      </c>
      <c r="CM42" s="9" cm="1">
        <f t="array" aca="1" ref="CM42" ca="1">_xlfn.IFNA(MATCH(RAND(), _xlfn.POISSON.DIST({0,1,2,3,4,5,6,7,8,9},$P42, TRUE),1), 0)</f>
        <v>1</v>
      </c>
      <c r="CN42" s="9" cm="1">
        <f t="array" aca="1" ref="CN42" ca="1">_xlfn.IFNA(MATCH(RAND(), _xlfn.POISSON.DIST({0,1,2,3,4,5,6,7,8,9},$P42, TRUE),1), 0)</f>
        <v>0</v>
      </c>
      <c r="CO42" s="9" cm="1">
        <f t="array" aca="1" ref="CO42" ca="1">_xlfn.IFNA(MATCH(RAND(), _xlfn.POISSON.DIST({0,1,2,3,4,5,6,7,8,9},$P42, TRUE),1), 0)</f>
        <v>0</v>
      </c>
      <c r="CP42" s="9" cm="1">
        <f t="array" aca="1" ref="CP42" ca="1">_xlfn.IFNA(MATCH(RAND(), _xlfn.POISSON.DIST({0,1,2,3,4,5,6,7,8,9},$P42, TRUE),1), 0)</f>
        <v>0</v>
      </c>
      <c r="CQ42" s="9" cm="1">
        <f t="array" aca="1" ref="CQ42" ca="1">_xlfn.IFNA(MATCH(RAND(), _xlfn.POISSON.DIST({0,1,2,3,4,5,6,7,8,9},$P42, TRUE),1), 0)</f>
        <v>2</v>
      </c>
      <c r="CR42" s="9" cm="1">
        <f t="array" aca="1" ref="CR42" ca="1">_xlfn.IFNA(MATCH(RAND(), _xlfn.POISSON.DIST({0,1,2,3,4,5,6,7,8,9},$P42, TRUE),1), 0)</f>
        <v>1</v>
      </c>
      <c r="CS42" s="9" cm="1">
        <f t="array" aca="1" ref="CS42" ca="1">_xlfn.IFNA(MATCH(RAND(), _xlfn.POISSON.DIST({0,1,2,3,4,5,6,7,8,9},$P42, TRUE),1), 0)</f>
        <v>3</v>
      </c>
      <c r="CT42" s="9" cm="1">
        <f t="array" aca="1" ref="CT42" ca="1">_xlfn.IFNA(MATCH(RAND(), _xlfn.POISSON.DIST({0,1,2,3,4,5,6,7,8,9},$P42, TRUE),1), 0)</f>
        <v>3</v>
      </c>
      <c r="CU42" s="9" cm="1">
        <f t="array" aca="1" ref="CU42" ca="1">_xlfn.IFNA(MATCH(RAND(), _xlfn.POISSON.DIST({0,1,2,3,4,5,6,7,8,9},$P42, TRUE),1), 0)</f>
        <v>1</v>
      </c>
      <c r="CV42" s="9" cm="1">
        <f t="array" aca="1" ref="CV42" ca="1">_xlfn.IFNA(MATCH(RAND(), _xlfn.POISSON.DIST({0,1,2,3,4,5,6,7,8,9},$P42, TRUE),1), 0)</f>
        <v>1</v>
      </c>
      <c r="CW42" s="9" cm="1">
        <f t="array" aca="1" ref="CW42" ca="1">_xlfn.IFNA(MATCH(RAND(), _xlfn.POISSON.DIST({0,1,2,3,4,5,6,7,8,9},$P42, TRUE),1), 0)</f>
        <v>1</v>
      </c>
      <c r="CX42" s="9" cm="1">
        <f t="array" aca="1" ref="CX42" ca="1">_xlfn.IFNA(MATCH(RAND(), _xlfn.POISSON.DIST({0,1,2,3,4,5,6,7,8,9},$P42, TRUE),1), 0)</f>
        <v>3</v>
      </c>
      <c r="CY42" s="9" cm="1">
        <f t="array" aca="1" ref="CY42" ca="1">_xlfn.IFNA(MATCH(RAND(), _xlfn.POISSON.DIST({0,1,2,3,4,5,6,7,8,9},$P42, TRUE),1), 0)</f>
        <v>1</v>
      </c>
      <c r="CZ42" s="9" cm="1">
        <f t="array" aca="1" ref="CZ42" ca="1">_xlfn.IFNA(MATCH(RAND(), _xlfn.POISSON.DIST({0,1,2,3,4,5,6,7,8,9},$P42, TRUE),1), 0)</f>
        <v>2</v>
      </c>
      <c r="DA42" s="9" cm="1">
        <f t="array" aca="1" ref="DA42" ca="1">_xlfn.IFNA(MATCH(RAND(), _xlfn.POISSON.DIST({0,1,2,3,4,5,6,7,8,9},$P42, TRUE),1), 0)</f>
        <v>0</v>
      </c>
      <c r="DB42" s="9" cm="1">
        <f t="array" aca="1" ref="DB42" ca="1">_xlfn.IFNA(MATCH(RAND(), _xlfn.POISSON.DIST({0,1,2,3,4,5,6,7,8,9},$P42, TRUE),1), 0)</f>
        <v>3</v>
      </c>
      <c r="DC42" s="9" cm="1">
        <f t="array" aca="1" ref="DC42" ca="1">_xlfn.IFNA(MATCH(RAND(), _xlfn.POISSON.DIST({0,1,2,3,4,5,6,7,8,9},$P42, TRUE),1), 0)</f>
        <v>3</v>
      </c>
      <c r="DD42" s="9" cm="1">
        <f t="array" aca="1" ref="DD42" ca="1">_xlfn.IFNA(MATCH(RAND(), _xlfn.POISSON.DIST({0,1,2,3,4,5,6,7,8,9},$P42, TRUE),1), 0)</f>
        <v>4</v>
      </c>
      <c r="DE42" s="9" cm="1">
        <f t="array" aca="1" ref="DE42" ca="1">_xlfn.IFNA(MATCH(RAND(), _xlfn.POISSON.DIST({0,1,2,3,4,5,6,7,8,9},$P42, TRUE),1), 0)</f>
        <v>0</v>
      </c>
      <c r="DF42" s="9" cm="1">
        <f t="array" aca="1" ref="DF42" ca="1">_xlfn.IFNA(MATCH(RAND(), _xlfn.POISSON.DIST({0,1,2,3,4,5,6,7,8,9},$P42, TRUE),1), 0)</f>
        <v>1</v>
      </c>
      <c r="DG42" s="9" cm="1">
        <f t="array" aca="1" ref="DG42" ca="1">_xlfn.IFNA(MATCH(RAND(), _xlfn.POISSON.DIST({0,1,2,3,4,5,6,7,8,9},$P42, TRUE),1), 0)</f>
        <v>3</v>
      </c>
      <c r="DH42" s="9" cm="1">
        <f t="array" aca="1" ref="DH42" ca="1">_xlfn.IFNA(MATCH(RAND(), _xlfn.POISSON.DIST({0,1,2,3,4,5,6,7,8,9},$P42, TRUE),1), 0)</f>
        <v>3</v>
      </c>
      <c r="DI42" s="9" cm="1">
        <f t="array" aca="1" ref="DI42" ca="1">_xlfn.IFNA(MATCH(RAND(), _xlfn.POISSON.DIST({0,1,2,3,4,5,6,7,8,9},$P42, TRUE),1), 0)</f>
        <v>2</v>
      </c>
      <c r="DJ42" s="9" cm="1">
        <f t="array" aca="1" ref="DJ42" ca="1">_xlfn.IFNA(MATCH(RAND(), _xlfn.POISSON.DIST({0,1,2,3,4,5,6,7,8,9},$P42, TRUE),1), 0)</f>
        <v>1</v>
      </c>
      <c r="DK42" s="9" cm="1">
        <f t="array" aca="1" ref="DK42" ca="1">_xlfn.IFNA(MATCH(RAND(), _xlfn.POISSON.DIST({0,1,2,3,4,5,6,7,8,9},$P42, TRUE),1), 0)</f>
        <v>0</v>
      </c>
      <c r="DL42" s="9" cm="1">
        <f t="array" aca="1" ref="DL42" ca="1">_xlfn.IFNA(MATCH(RAND(), _xlfn.POISSON.DIST({0,1,2,3,4,5,6,7,8,9},$P42, TRUE),1), 0)</f>
        <v>3</v>
      </c>
      <c r="DM42" s="9" cm="1">
        <f t="array" aca="1" ref="DM42" ca="1">_xlfn.IFNA(MATCH(RAND(), _xlfn.POISSON.DIST({0,1,2,3,4,5,6,7,8,9},$P42, TRUE),1), 0)</f>
        <v>4</v>
      </c>
      <c r="DR42" s="2"/>
      <c r="DS42" s="2"/>
      <c r="EE42" s="35"/>
      <c r="EF42" s="35"/>
    </row>
    <row r="43" spans="2:136">
      <c r="B43" s="39"/>
      <c r="C43" s="36" t="s">
        <v>39214</v>
      </c>
      <c r="D43" s="37" t="s">
        <v>310</v>
      </c>
      <c r="E43" s="37" t="s">
        <v>311</v>
      </c>
      <c r="F43" s="38">
        <f ca="1">(AVERAGE(Q43:BN43))*(1+INDEX('Prédictions des phases de group'!$C$4:$O$36, MATCH('Matchs de cette année'!E43,'Prédictions des phases de group'!$D$4:$D$36,0),3))</f>
        <v>0.82</v>
      </c>
      <c r="G43" s="5" t="s">
        <v>312</v>
      </c>
      <c r="H43" s="38">
        <f ca="1">(AVERAGE(BP43:DM43))*(1+INDEX('Prédictions des phases de group'!$C$4:$O$36, MATCH('Matchs de cette année'!G43,'Prédictions des phases de group'!$D$4:$D$36,0),3))</f>
        <v>1.1399999999999999</v>
      </c>
      <c r="I43" s="37" t="str">
        <f t="shared" ca="1" si="0"/>
        <v>Pérou</v>
      </c>
      <c r="J43" s="66"/>
      <c r="K43" s="67"/>
      <c r="L43" s="37">
        <f t="shared" ca="1" si="1"/>
        <v>0.82</v>
      </c>
      <c r="M43" s="37">
        <f t="shared" ca="1" si="2"/>
        <v>1.1399999999999999</v>
      </c>
      <c r="N43" s="37" t="str">
        <f t="shared" ca="1" si="3"/>
        <v>Pérou</v>
      </c>
      <c r="O43" s="7">
        <f ca="1">(OFFSET('Annexe 3 – Buts par groupe'!$B$13,(INDEX('Annexe 1 – Données des équipes'!$B$13:$R$114,MATCH(G43,'Annexe 1 – Données des équipes'!$B$13:$B$114,0),4)/10),(INDEX('Annexe 1 – Données des équipes'!$B$13:$R$114,MATCH(E43,'Annexe 1 – Données des équipes'!$B$13:$B$114,0),4)/10)))</f>
        <v>0.99711815561959649</v>
      </c>
      <c r="P43" s="7">
        <f t="array" aca="1" ref="P43" ca="1">OFFSET('Annexe 3 – Buts par groupe'!$B$13,(INDEX('Annexe 1 – Données des équipes'!$B$13:$R$114, MATCH(E43,'Annexe 1 – Données des équipes'!$B$13:$B$114,0),4)/10), (INDEX('Annexe 1 – Données des équipes'!$B$13:$R$114, MATCH(G43, 'Annexe 1 – Données des équipes'!$B$13:$B$114,0),4)/10))</f>
        <v>1.1844380403458212</v>
      </c>
      <c r="Q43" s="9" cm="1">
        <f t="array" aca="1" ref="Q43" ca="1">_xlfn.IFNA(MATCH(RAND(), _xlfn.POISSON.DIST({0,1,2,3,4,5,6,7,8,9},$O43, TRUE),1), 0)</f>
        <v>1</v>
      </c>
      <c r="R43" s="9" cm="1">
        <f t="array" aca="1" ref="R43" ca="1">_xlfn.IFNA(MATCH(RAND(), _xlfn.POISSON.DIST({0,1,2,3,4,5,6,7,8,9},$O43, TRUE),1), 0)</f>
        <v>1</v>
      </c>
      <c r="S43" s="9" cm="1">
        <f t="array" aca="1" ref="S43" ca="1">_xlfn.IFNA(MATCH(RAND(), _xlfn.POISSON.DIST({0,1,2,3,4,5,6,7,8,9},$O43, TRUE),1), 0)</f>
        <v>0</v>
      </c>
      <c r="T43" s="9" cm="1">
        <f t="array" aca="1" ref="T43" ca="1">_xlfn.IFNA(MATCH(RAND(), _xlfn.POISSON.DIST({0,1,2,3,4,5,6,7,8,9},$O43, TRUE),1), 0)</f>
        <v>2</v>
      </c>
      <c r="U43" s="9" cm="1">
        <f t="array" aca="1" ref="U43" ca="1">_xlfn.IFNA(MATCH(RAND(), _xlfn.POISSON.DIST({0,1,2,3,4,5,6,7,8,9},$O43, TRUE),1), 0)</f>
        <v>2</v>
      </c>
      <c r="V43" s="9" cm="1">
        <f t="array" aca="1" ref="V43" ca="1">_xlfn.IFNA(MATCH(RAND(), _xlfn.POISSON.DIST({0,1,2,3,4,5,6,7,8,9},$O43, TRUE),1), 0)</f>
        <v>1</v>
      </c>
      <c r="W43" s="9" cm="1">
        <f t="array" aca="1" ref="W43" ca="1">_xlfn.IFNA(MATCH(RAND(), _xlfn.POISSON.DIST({0,1,2,3,4,5,6,7,8,9},$O43, TRUE),1), 0)</f>
        <v>0</v>
      </c>
      <c r="X43" s="9" cm="1">
        <f t="array" aca="1" ref="X43" ca="1">_xlfn.IFNA(MATCH(RAND(), _xlfn.POISSON.DIST({0,1,2,3,4,5,6,7,8,9},$O43, TRUE),1), 0)</f>
        <v>1</v>
      </c>
      <c r="Y43" s="9" cm="1">
        <f t="array" aca="1" ref="Y43" ca="1">_xlfn.IFNA(MATCH(RAND(), _xlfn.POISSON.DIST({0,1,2,3,4,5,6,7,8,9},$O43, TRUE),1), 0)</f>
        <v>0</v>
      </c>
      <c r="Z43" s="9" cm="1">
        <f t="array" aca="1" ref="Z43" ca="1">_xlfn.IFNA(MATCH(RAND(), _xlfn.POISSON.DIST({0,1,2,3,4,5,6,7,8,9},$O43, TRUE),1), 0)</f>
        <v>2</v>
      </c>
      <c r="AA43" s="9" cm="1">
        <f t="array" aca="1" ref="AA43" ca="1">_xlfn.IFNA(MATCH(RAND(), _xlfn.POISSON.DIST({0,1,2,3,4,5,6,7,8,9},$O43, TRUE),1), 0)</f>
        <v>0</v>
      </c>
      <c r="AB43" s="9" cm="1">
        <f t="array" aca="1" ref="AB43" ca="1">_xlfn.IFNA(MATCH(RAND(), _xlfn.POISSON.DIST({0,1,2,3,4,5,6,7,8,9},$O43, TRUE),1), 0)</f>
        <v>0</v>
      </c>
      <c r="AC43" s="9" cm="1">
        <f t="array" aca="1" ref="AC43" ca="1">_xlfn.IFNA(MATCH(RAND(), _xlfn.POISSON.DIST({0,1,2,3,4,5,6,7,8,9},$O43, TRUE),1), 0)</f>
        <v>1</v>
      </c>
      <c r="AD43" s="9" cm="1">
        <f t="array" aca="1" ref="AD43" ca="1">_xlfn.IFNA(MATCH(RAND(), _xlfn.POISSON.DIST({0,1,2,3,4,5,6,7,8,9},$O43, TRUE),1), 0)</f>
        <v>0</v>
      </c>
      <c r="AE43" s="9" cm="1">
        <f t="array" aca="1" ref="AE43" ca="1">_xlfn.IFNA(MATCH(RAND(), _xlfn.POISSON.DIST({0,1,2,3,4,5,6,7,8,9},$O43, TRUE),1), 0)</f>
        <v>0</v>
      </c>
      <c r="AF43" s="9" cm="1">
        <f t="array" aca="1" ref="AF43" ca="1">_xlfn.IFNA(MATCH(RAND(), _xlfn.POISSON.DIST({0,1,2,3,4,5,6,7,8,9},$O43, TRUE),1), 0)</f>
        <v>1</v>
      </c>
      <c r="AG43" s="9" cm="1">
        <f t="array" aca="1" ref="AG43" ca="1">_xlfn.IFNA(MATCH(RAND(), _xlfn.POISSON.DIST({0,1,2,3,4,5,6,7,8,9},$O43, TRUE),1), 0)</f>
        <v>1</v>
      </c>
      <c r="AH43" s="9" cm="1">
        <f t="array" aca="1" ref="AH43" ca="1">_xlfn.IFNA(MATCH(RAND(), _xlfn.POISSON.DIST({0,1,2,3,4,5,6,7,8,9},$O43, TRUE),1), 0)</f>
        <v>0</v>
      </c>
      <c r="AI43" s="9" cm="1">
        <f t="array" aca="1" ref="AI43" ca="1">_xlfn.IFNA(MATCH(RAND(), _xlfn.POISSON.DIST({0,1,2,3,4,5,6,7,8,9},$O43, TRUE),1), 0)</f>
        <v>0</v>
      </c>
      <c r="AJ43" s="9" cm="1">
        <f t="array" aca="1" ref="AJ43" ca="1">_xlfn.IFNA(MATCH(RAND(), _xlfn.POISSON.DIST({0,1,2,3,4,5,6,7,8,9},$O43, TRUE),1), 0)</f>
        <v>2</v>
      </c>
      <c r="AK43" s="9" cm="1">
        <f t="array" aca="1" ref="AK43" ca="1">_xlfn.IFNA(MATCH(RAND(), _xlfn.POISSON.DIST({0,1,2,3,4,5,6,7,8,9},$O43, TRUE),1), 0)</f>
        <v>0</v>
      </c>
      <c r="AL43" s="9" cm="1">
        <f t="array" aca="1" ref="AL43" ca="1">_xlfn.IFNA(MATCH(RAND(), _xlfn.POISSON.DIST({0,1,2,3,4,5,6,7,8,9},$O43, TRUE),1), 0)</f>
        <v>0</v>
      </c>
      <c r="AM43" s="9" cm="1">
        <f t="array" aca="1" ref="AM43" ca="1">_xlfn.IFNA(MATCH(RAND(), _xlfn.POISSON.DIST({0,1,2,3,4,5,6,7,8,9},$O43, TRUE),1), 0)</f>
        <v>3</v>
      </c>
      <c r="AN43" s="9" cm="1">
        <f t="array" aca="1" ref="AN43" ca="1">_xlfn.IFNA(MATCH(RAND(), _xlfn.POISSON.DIST({0,1,2,3,4,5,6,7,8,9},$O43, TRUE),1), 0)</f>
        <v>2</v>
      </c>
      <c r="AO43" s="9" cm="1">
        <f t="array" aca="1" ref="AO43" ca="1">_xlfn.IFNA(MATCH(RAND(), _xlfn.POISSON.DIST({0,1,2,3,4,5,6,7,8,9},$O43, TRUE),1), 0)</f>
        <v>0</v>
      </c>
      <c r="AP43" s="9" cm="1">
        <f t="array" aca="1" ref="AP43" ca="1">_xlfn.IFNA(MATCH(RAND(), _xlfn.POISSON.DIST({0,1,2,3,4,5,6,7,8,9},$O43, TRUE),1), 0)</f>
        <v>1</v>
      </c>
      <c r="AQ43" s="9" cm="1">
        <f t="array" aca="1" ref="AQ43" ca="1">_xlfn.IFNA(MATCH(RAND(), _xlfn.POISSON.DIST({0,1,2,3,4,5,6,7,8,9},$O43, TRUE),1), 0)</f>
        <v>0</v>
      </c>
      <c r="AR43" s="9" cm="1">
        <f t="array" aca="1" ref="AR43" ca="1">_xlfn.IFNA(MATCH(RAND(), _xlfn.POISSON.DIST({0,1,2,3,4,5,6,7,8,9},$O43, TRUE),1), 0)</f>
        <v>1</v>
      </c>
      <c r="AS43" s="9" cm="1">
        <f t="array" aca="1" ref="AS43" ca="1">_xlfn.IFNA(MATCH(RAND(), _xlfn.POISSON.DIST({0,1,2,3,4,5,6,7,8,9},$O43, TRUE),1), 0)</f>
        <v>3</v>
      </c>
      <c r="AT43" s="9" cm="1">
        <f t="array" aca="1" ref="AT43" ca="1">_xlfn.IFNA(MATCH(RAND(), _xlfn.POISSON.DIST({0,1,2,3,4,5,6,7,8,9},$O43, TRUE),1), 0)</f>
        <v>0</v>
      </c>
      <c r="AU43" s="9" cm="1">
        <f t="array" aca="1" ref="AU43" ca="1">_xlfn.IFNA(MATCH(RAND(), _xlfn.POISSON.DIST({0,1,2,3,4,5,6,7,8,9},$O43, TRUE),1), 0)</f>
        <v>1</v>
      </c>
      <c r="AV43" s="9" cm="1">
        <f t="array" aca="1" ref="AV43" ca="1">_xlfn.IFNA(MATCH(RAND(), _xlfn.POISSON.DIST({0,1,2,3,4,5,6,7,8,9},$O43, TRUE),1), 0)</f>
        <v>2</v>
      </c>
      <c r="AW43" s="9" cm="1">
        <f t="array" aca="1" ref="AW43" ca="1">_xlfn.IFNA(MATCH(RAND(), _xlfn.POISSON.DIST({0,1,2,3,4,5,6,7,8,9},$O43, TRUE),1), 0)</f>
        <v>0</v>
      </c>
      <c r="AX43" s="9" cm="1">
        <f t="array" aca="1" ref="AX43" ca="1">_xlfn.IFNA(MATCH(RAND(), _xlfn.POISSON.DIST({0,1,2,3,4,5,6,7,8,9},$O43, TRUE),1), 0)</f>
        <v>1</v>
      </c>
      <c r="AY43" s="9" cm="1">
        <f t="array" aca="1" ref="AY43" ca="1">_xlfn.IFNA(MATCH(RAND(), _xlfn.POISSON.DIST({0,1,2,3,4,5,6,7,8,9},$O43, TRUE),1), 0)</f>
        <v>0</v>
      </c>
      <c r="AZ43" s="9" cm="1">
        <f t="array" aca="1" ref="AZ43" ca="1">_xlfn.IFNA(MATCH(RAND(), _xlfn.POISSON.DIST({0,1,2,3,4,5,6,7,8,9},$O43, TRUE),1), 0)</f>
        <v>1</v>
      </c>
      <c r="BA43" s="9" cm="1">
        <f t="array" aca="1" ref="BA43" ca="1">_xlfn.IFNA(MATCH(RAND(), _xlfn.POISSON.DIST({0,1,2,3,4,5,6,7,8,9},$O43, TRUE),1), 0)</f>
        <v>2</v>
      </c>
      <c r="BB43" s="9" cm="1">
        <f t="array" aca="1" ref="BB43" ca="1">_xlfn.IFNA(MATCH(RAND(), _xlfn.POISSON.DIST({0,1,2,3,4,5,6,7,8,9},$O43, TRUE),1), 0)</f>
        <v>1</v>
      </c>
      <c r="BC43" s="9" cm="1">
        <f t="array" aca="1" ref="BC43" ca="1">_xlfn.IFNA(MATCH(RAND(), _xlfn.POISSON.DIST({0,1,2,3,4,5,6,7,8,9},$O43, TRUE),1), 0)</f>
        <v>1</v>
      </c>
      <c r="BD43" s="9" cm="1">
        <f t="array" aca="1" ref="BD43" ca="1">_xlfn.IFNA(MATCH(RAND(), _xlfn.POISSON.DIST({0,1,2,3,4,5,6,7,8,9},$O43, TRUE),1), 0)</f>
        <v>0</v>
      </c>
      <c r="BE43" s="9" cm="1">
        <f t="array" aca="1" ref="BE43" ca="1">_xlfn.IFNA(MATCH(RAND(), _xlfn.POISSON.DIST({0,1,2,3,4,5,6,7,8,9},$O43, TRUE),1), 0)</f>
        <v>1</v>
      </c>
      <c r="BF43" s="9" cm="1">
        <f t="array" aca="1" ref="BF43" ca="1">_xlfn.IFNA(MATCH(RAND(), _xlfn.POISSON.DIST({0,1,2,3,4,5,6,7,8,9},$O43, TRUE),1), 0)</f>
        <v>0</v>
      </c>
      <c r="BG43" s="9" cm="1">
        <f t="array" aca="1" ref="BG43" ca="1">_xlfn.IFNA(MATCH(RAND(), _xlfn.POISSON.DIST({0,1,2,3,4,5,6,7,8,9},$O43, TRUE),1), 0)</f>
        <v>2</v>
      </c>
      <c r="BH43" s="9" cm="1">
        <f t="array" aca="1" ref="BH43" ca="1">_xlfn.IFNA(MATCH(RAND(), _xlfn.POISSON.DIST({0,1,2,3,4,5,6,7,8,9},$O43, TRUE),1), 0)</f>
        <v>0</v>
      </c>
      <c r="BI43" s="9" cm="1">
        <f t="array" aca="1" ref="BI43" ca="1">_xlfn.IFNA(MATCH(RAND(), _xlfn.POISSON.DIST({0,1,2,3,4,5,6,7,8,9},$O43, TRUE),1), 0)</f>
        <v>0</v>
      </c>
      <c r="BJ43" s="9" cm="1">
        <f t="array" aca="1" ref="BJ43" ca="1">_xlfn.IFNA(MATCH(RAND(), _xlfn.POISSON.DIST({0,1,2,3,4,5,6,7,8,9},$O43, TRUE),1), 0)</f>
        <v>2</v>
      </c>
      <c r="BK43" s="9" cm="1">
        <f t="array" aca="1" ref="BK43" ca="1">_xlfn.IFNA(MATCH(RAND(), _xlfn.POISSON.DIST({0,1,2,3,4,5,6,7,8,9},$O43, TRUE),1), 0)</f>
        <v>0</v>
      </c>
      <c r="BL43" s="9" cm="1">
        <f t="array" aca="1" ref="BL43" ca="1">_xlfn.IFNA(MATCH(RAND(), _xlfn.POISSON.DIST({0,1,2,3,4,5,6,7,8,9},$O43, TRUE),1), 0)</f>
        <v>0</v>
      </c>
      <c r="BM43" s="9" cm="1">
        <f t="array" aca="1" ref="BM43" ca="1">_xlfn.IFNA(MATCH(RAND(), _xlfn.POISSON.DIST({0,1,2,3,4,5,6,7,8,9},$O43, TRUE),1), 0)</f>
        <v>1</v>
      </c>
      <c r="BN43" s="9" cm="1">
        <f t="array" aca="1" ref="BN43" ca="1">_xlfn.IFNA(MATCH(RAND(), _xlfn.POISSON.DIST({0,1,2,3,4,5,6,7,8,9},$O43, TRUE),1), 0)</f>
        <v>1</v>
      </c>
      <c r="BP43" s="9" cm="1">
        <f t="array" aca="1" ref="BP43" ca="1">_xlfn.IFNA(MATCH(RAND(), _xlfn.POISSON.DIST({0,1,2,3,4,5,6,7,8,9},$P43, TRUE),1), 0)</f>
        <v>0</v>
      </c>
      <c r="BQ43" s="9" cm="1">
        <f t="array" aca="1" ref="BQ43" ca="1">_xlfn.IFNA(MATCH(RAND(), _xlfn.POISSON.DIST({0,1,2,3,4,5,6,7,8,9},$P43, TRUE),1), 0)</f>
        <v>3</v>
      </c>
      <c r="BR43" s="9" cm="1">
        <f t="array" aca="1" ref="BR43" ca="1">_xlfn.IFNA(MATCH(RAND(), _xlfn.POISSON.DIST({0,1,2,3,4,5,6,7,8,9},$P43, TRUE),1), 0)</f>
        <v>1</v>
      </c>
      <c r="BS43" s="9" cm="1">
        <f t="array" aca="1" ref="BS43" ca="1">_xlfn.IFNA(MATCH(RAND(), _xlfn.POISSON.DIST({0,1,2,3,4,5,6,7,8,9},$P43, TRUE),1), 0)</f>
        <v>4</v>
      </c>
      <c r="BT43" s="9" cm="1">
        <f t="array" aca="1" ref="BT43" ca="1">_xlfn.IFNA(MATCH(RAND(), _xlfn.POISSON.DIST({0,1,2,3,4,5,6,7,8,9},$P43, TRUE),1), 0)</f>
        <v>0</v>
      </c>
      <c r="BU43" s="9" cm="1">
        <f t="array" aca="1" ref="BU43" ca="1">_xlfn.IFNA(MATCH(RAND(), _xlfn.POISSON.DIST({0,1,2,3,4,5,6,7,8,9},$P43, TRUE),1), 0)</f>
        <v>1</v>
      </c>
      <c r="BV43" s="9" cm="1">
        <f t="array" aca="1" ref="BV43" ca="1">_xlfn.IFNA(MATCH(RAND(), _xlfn.POISSON.DIST({0,1,2,3,4,5,6,7,8,9},$P43, TRUE),1), 0)</f>
        <v>1</v>
      </c>
      <c r="BW43" s="9" cm="1">
        <f t="array" aca="1" ref="BW43" ca="1">_xlfn.IFNA(MATCH(RAND(), _xlfn.POISSON.DIST({0,1,2,3,4,5,6,7,8,9},$P43, TRUE),1), 0)</f>
        <v>0</v>
      </c>
      <c r="BX43" s="9" cm="1">
        <f t="array" aca="1" ref="BX43" ca="1">_xlfn.IFNA(MATCH(RAND(), _xlfn.POISSON.DIST({0,1,2,3,4,5,6,7,8,9},$P43, TRUE),1), 0)</f>
        <v>1</v>
      </c>
      <c r="BY43" s="9" cm="1">
        <f t="array" aca="1" ref="BY43" ca="1">_xlfn.IFNA(MATCH(RAND(), _xlfn.POISSON.DIST({0,1,2,3,4,5,6,7,8,9},$P43, TRUE),1), 0)</f>
        <v>0</v>
      </c>
      <c r="BZ43" s="9" cm="1">
        <f t="array" aca="1" ref="BZ43" ca="1">_xlfn.IFNA(MATCH(RAND(), _xlfn.POISSON.DIST({0,1,2,3,4,5,6,7,8,9},$P43, TRUE),1), 0)</f>
        <v>0</v>
      </c>
      <c r="CA43" s="9" cm="1">
        <f t="array" aca="1" ref="CA43" ca="1">_xlfn.IFNA(MATCH(RAND(), _xlfn.POISSON.DIST({0,1,2,3,4,5,6,7,8,9},$P43, TRUE),1), 0)</f>
        <v>0</v>
      </c>
      <c r="CB43" s="9" cm="1">
        <f t="array" aca="1" ref="CB43" ca="1">_xlfn.IFNA(MATCH(RAND(), _xlfn.POISSON.DIST({0,1,2,3,4,5,6,7,8,9},$P43, TRUE),1), 0)</f>
        <v>1</v>
      </c>
      <c r="CC43" s="9" cm="1">
        <f t="array" aca="1" ref="CC43" ca="1">_xlfn.IFNA(MATCH(RAND(), _xlfn.POISSON.DIST({0,1,2,3,4,5,6,7,8,9},$P43, TRUE),1), 0)</f>
        <v>1</v>
      </c>
      <c r="CD43" s="9" cm="1">
        <f t="array" aca="1" ref="CD43" ca="1">_xlfn.IFNA(MATCH(RAND(), _xlfn.POISSON.DIST({0,1,2,3,4,5,6,7,8,9},$P43, TRUE),1), 0)</f>
        <v>3</v>
      </c>
      <c r="CE43" s="9" cm="1">
        <f t="array" aca="1" ref="CE43" ca="1">_xlfn.IFNA(MATCH(RAND(), _xlfn.POISSON.DIST({0,1,2,3,4,5,6,7,8,9},$P43, TRUE),1), 0)</f>
        <v>1</v>
      </c>
      <c r="CF43" s="9" cm="1">
        <f t="array" aca="1" ref="CF43" ca="1">_xlfn.IFNA(MATCH(RAND(), _xlfn.POISSON.DIST({0,1,2,3,4,5,6,7,8,9},$P43, TRUE),1), 0)</f>
        <v>0</v>
      </c>
      <c r="CG43" s="9" cm="1">
        <f t="array" aca="1" ref="CG43" ca="1">_xlfn.IFNA(MATCH(RAND(), _xlfn.POISSON.DIST({0,1,2,3,4,5,6,7,8,9},$P43, TRUE),1), 0)</f>
        <v>2</v>
      </c>
      <c r="CH43" s="9" cm="1">
        <f t="array" aca="1" ref="CH43" ca="1">_xlfn.IFNA(MATCH(RAND(), _xlfn.POISSON.DIST({0,1,2,3,4,5,6,7,8,9},$P43, TRUE),1), 0)</f>
        <v>0</v>
      </c>
      <c r="CI43" s="9" cm="1">
        <f t="array" aca="1" ref="CI43" ca="1">_xlfn.IFNA(MATCH(RAND(), _xlfn.POISSON.DIST({0,1,2,3,4,5,6,7,8,9},$P43, TRUE),1), 0)</f>
        <v>3</v>
      </c>
      <c r="CJ43" s="9" cm="1">
        <f t="array" aca="1" ref="CJ43" ca="1">_xlfn.IFNA(MATCH(RAND(), _xlfn.POISSON.DIST({0,1,2,3,4,5,6,7,8,9},$P43, TRUE),1), 0)</f>
        <v>2</v>
      </c>
      <c r="CK43" s="9" cm="1">
        <f t="array" aca="1" ref="CK43" ca="1">_xlfn.IFNA(MATCH(RAND(), _xlfn.POISSON.DIST({0,1,2,3,4,5,6,7,8,9},$P43, TRUE),1), 0)</f>
        <v>0</v>
      </c>
      <c r="CL43" s="9" cm="1">
        <f t="array" aca="1" ref="CL43" ca="1">_xlfn.IFNA(MATCH(RAND(), _xlfn.POISSON.DIST({0,1,2,3,4,5,6,7,8,9},$P43, TRUE),1), 0)</f>
        <v>2</v>
      </c>
      <c r="CM43" s="9" cm="1">
        <f t="array" aca="1" ref="CM43" ca="1">_xlfn.IFNA(MATCH(RAND(), _xlfn.POISSON.DIST({0,1,2,3,4,5,6,7,8,9},$P43, TRUE),1), 0)</f>
        <v>3</v>
      </c>
      <c r="CN43" s="9" cm="1">
        <f t="array" aca="1" ref="CN43" ca="1">_xlfn.IFNA(MATCH(RAND(), _xlfn.POISSON.DIST({0,1,2,3,4,5,6,7,8,9},$P43, TRUE),1), 0)</f>
        <v>1</v>
      </c>
      <c r="CO43" s="9" cm="1">
        <f t="array" aca="1" ref="CO43" ca="1">_xlfn.IFNA(MATCH(RAND(), _xlfn.POISSON.DIST({0,1,2,3,4,5,6,7,8,9},$P43, TRUE),1), 0)</f>
        <v>1</v>
      </c>
      <c r="CP43" s="9" cm="1">
        <f t="array" aca="1" ref="CP43" ca="1">_xlfn.IFNA(MATCH(RAND(), _xlfn.POISSON.DIST({0,1,2,3,4,5,6,7,8,9},$P43, TRUE),1), 0)</f>
        <v>0</v>
      </c>
      <c r="CQ43" s="9" cm="1">
        <f t="array" aca="1" ref="CQ43" ca="1">_xlfn.IFNA(MATCH(RAND(), _xlfn.POISSON.DIST({0,1,2,3,4,5,6,7,8,9},$P43, TRUE),1), 0)</f>
        <v>3</v>
      </c>
      <c r="CR43" s="9" cm="1">
        <f t="array" aca="1" ref="CR43" ca="1">_xlfn.IFNA(MATCH(RAND(), _xlfn.POISSON.DIST({0,1,2,3,4,5,6,7,8,9},$P43, TRUE),1), 0)</f>
        <v>0</v>
      </c>
      <c r="CS43" s="9" cm="1">
        <f t="array" aca="1" ref="CS43" ca="1">_xlfn.IFNA(MATCH(RAND(), _xlfn.POISSON.DIST({0,1,2,3,4,5,6,7,8,9},$P43, TRUE),1), 0)</f>
        <v>0</v>
      </c>
      <c r="CT43" s="9" cm="1">
        <f t="array" aca="1" ref="CT43" ca="1">_xlfn.IFNA(MATCH(RAND(), _xlfn.POISSON.DIST({0,1,2,3,4,5,6,7,8,9},$P43, TRUE),1), 0)</f>
        <v>1</v>
      </c>
      <c r="CU43" s="9" cm="1">
        <f t="array" aca="1" ref="CU43" ca="1">_xlfn.IFNA(MATCH(RAND(), _xlfn.POISSON.DIST({0,1,2,3,4,5,6,7,8,9},$P43, TRUE),1), 0)</f>
        <v>0</v>
      </c>
      <c r="CV43" s="9" cm="1">
        <f t="array" aca="1" ref="CV43" ca="1">_xlfn.IFNA(MATCH(RAND(), _xlfn.POISSON.DIST({0,1,2,3,4,5,6,7,8,9},$P43, TRUE),1), 0)</f>
        <v>1</v>
      </c>
      <c r="CW43" s="9" cm="1">
        <f t="array" aca="1" ref="CW43" ca="1">_xlfn.IFNA(MATCH(RAND(), _xlfn.POISSON.DIST({0,1,2,3,4,5,6,7,8,9},$P43, TRUE),1), 0)</f>
        <v>0</v>
      </c>
      <c r="CX43" s="9" cm="1">
        <f t="array" aca="1" ref="CX43" ca="1">_xlfn.IFNA(MATCH(RAND(), _xlfn.POISSON.DIST({0,1,2,3,4,5,6,7,8,9},$P43, TRUE),1), 0)</f>
        <v>2</v>
      </c>
      <c r="CY43" s="9" cm="1">
        <f t="array" aca="1" ref="CY43" ca="1">_xlfn.IFNA(MATCH(RAND(), _xlfn.POISSON.DIST({0,1,2,3,4,5,6,7,8,9},$P43, TRUE),1), 0)</f>
        <v>0</v>
      </c>
      <c r="CZ43" s="9" cm="1">
        <f t="array" aca="1" ref="CZ43" ca="1">_xlfn.IFNA(MATCH(RAND(), _xlfn.POISSON.DIST({0,1,2,3,4,5,6,7,8,9},$P43, TRUE),1), 0)</f>
        <v>1</v>
      </c>
      <c r="DA43" s="9" cm="1">
        <f t="array" aca="1" ref="DA43" ca="1">_xlfn.IFNA(MATCH(RAND(), _xlfn.POISSON.DIST({0,1,2,3,4,5,6,7,8,9},$P43, TRUE),1), 0)</f>
        <v>2</v>
      </c>
      <c r="DB43" s="9" cm="1">
        <f t="array" aca="1" ref="DB43" ca="1">_xlfn.IFNA(MATCH(RAND(), _xlfn.POISSON.DIST({0,1,2,3,4,5,6,7,8,9},$P43, TRUE),1), 0)</f>
        <v>3</v>
      </c>
      <c r="DC43" s="9" cm="1">
        <f t="array" aca="1" ref="DC43" ca="1">_xlfn.IFNA(MATCH(RAND(), _xlfn.POISSON.DIST({0,1,2,3,4,5,6,7,8,9},$P43, TRUE),1), 0)</f>
        <v>3</v>
      </c>
      <c r="DD43" s="9" cm="1">
        <f t="array" aca="1" ref="DD43" ca="1">_xlfn.IFNA(MATCH(RAND(), _xlfn.POISSON.DIST({0,1,2,3,4,5,6,7,8,9},$P43, TRUE),1), 0)</f>
        <v>1</v>
      </c>
      <c r="DE43" s="9" cm="1">
        <f t="array" aca="1" ref="DE43" ca="1">_xlfn.IFNA(MATCH(RAND(), _xlfn.POISSON.DIST({0,1,2,3,4,5,6,7,8,9},$P43, TRUE),1), 0)</f>
        <v>3</v>
      </c>
      <c r="DF43" s="9" cm="1">
        <f t="array" aca="1" ref="DF43" ca="1">_xlfn.IFNA(MATCH(RAND(), _xlfn.POISSON.DIST({0,1,2,3,4,5,6,7,8,9},$P43, TRUE),1), 0)</f>
        <v>1</v>
      </c>
      <c r="DG43" s="9" cm="1">
        <f t="array" aca="1" ref="DG43" ca="1">_xlfn.IFNA(MATCH(RAND(), _xlfn.POISSON.DIST({0,1,2,3,4,5,6,7,8,9},$P43, TRUE),1), 0)</f>
        <v>0</v>
      </c>
      <c r="DH43" s="9" cm="1">
        <f t="array" aca="1" ref="DH43" ca="1">_xlfn.IFNA(MATCH(RAND(), _xlfn.POISSON.DIST({0,1,2,3,4,5,6,7,8,9},$P43, TRUE),1), 0)</f>
        <v>1</v>
      </c>
      <c r="DI43" s="9" cm="1">
        <f t="array" aca="1" ref="DI43" ca="1">_xlfn.IFNA(MATCH(RAND(), _xlfn.POISSON.DIST({0,1,2,3,4,5,6,7,8,9},$P43, TRUE),1), 0)</f>
        <v>0</v>
      </c>
      <c r="DJ43" s="9" cm="1">
        <f t="array" aca="1" ref="DJ43" ca="1">_xlfn.IFNA(MATCH(RAND(), _xlfn.POISSON.DIST({0,1,2,3,4,5,6,7,8,9},$P43, TRUE),1), 0)</f>
        <v>1</v>
      </c>
      <c r="DK43" s="9" cm="1">
        <f t="array" aca="1" ref="DK43" ca="1">_xlfn.IFNA(MATCH(RAND(), _xlfn.POISSON.DIST({0,1,2,3,4,5,6,7,8,9},$P43, TRUE),1), 0)</f>
        <v>2</v>
      </c>
      <c r="DL43" s="9" cm="1">
        <f t="array" aca="1" ref="DL43" ca="1">_xlfn.IFNA(MATCH(RAND(), _xlfn.POISSON.DIST({0,1,2,3,4,5,6,7,8,9},$P43, TRUE),1), 0)</f>
        <v>0</v>
      </c>
      <c r="DM43" s="9" cm="1">
        <f t="array" aca="1" ref="DM43" ca="1">_xlfn.IFNA(MATCH(RAND(), _xlfn.POISSON.DIST({0,1,2,3,4,5,6,7,8,9},$P43, TRUE),1), 0)</f>
        <v>1</v>
      </c>
      <c r="DR43" s="2"/>
      <c r="DS43" s="2"/>
      <c r="EE43" s="35"/>
      <c r="EF43" s="35"/>
    </row>
    <row r="44" spans="2:136">
      <c r="B44" s="39"/>
      <c r="C44" s="36" t="s">
        <v>39214</v>
      </c>
      <c r="D44" s="37" t="s">
        <v>313</v>
      </c>
      <c r="E44" s="37" t="s">
        <v>314</v>
      </c>
      <c r="F44" s="38">
        <f ca="1">(AVERAGE(Q44:BN44))*(1+INDEX('Prédictions des phases de group'!$C$4:$O$36, MATCH('Matchs de cette année'!E44,'Prédictions des phases de group'!$D$4:$D$36,0),3))</f>
        <v>0.88</v>
      </c>
      <c r="G44" s="5" t="s">
        <v>315</v>
      </c>
      <c r="H44" s="38">
        <f ca="1">(AVERAGE(BP44:DM44))*(1+INDEX('Prédictions des phases de group'!$C$4:$O$36, MATCH('Matchs de cette année'!G44,'Prédictions des phases de group'!$D$4:$D$36,0),3))</f>
        <v>1.72</v>
      </c>
      <c r="I44" s="37" t="str">
        <f t="shared" ca="1" si="0"/>
        <v>Argentine</v>
      </c>
      <c r="J44" s="66"/>
      <c r="K44" s="67"/>
      <c r="L44" s="37">
        <f t="shared" ca="1" si="1"/>
        <v>0.88</v>
      </c>
      <c r="M44" s="37">
        <f t="shared" ca="1" si="2"/>
        <v>1.72</v>
      </c>
      <c r="N44" s="37" t="str">
        <f t="shared" ca="1" si="3"/>
        <v>Argentine</v>
      </c>
      <c r="O44" s="7">
        <f ca="1">(OFFSET('Annexe 3 – Buts par groupe'!$B$13,(INDEX('Annexe 1 – Données des équipes'!$B$13:$R$114,MATCH(G44,'Annexe 1 – Données des équipes'!$B$13:$B$114,0),4)/10),(INDEX('Annexe 1 – Données des équipes'!$B$13:$R$114,MATCH(E44,'Annexe 1 – Données des équipes'!$B$13:$B$114,0),4)/10)))</f>
        <v>0.87878787878787878</v>
      </c>
      <c r="P44" s="7">
        <f t="array" aca="1" ref="P44" ca="1">OFFSET('Annexe 3 – Buts par groupe'!$B$13,(INDEX('Annexe 1 – Données des équipes'!$B$13:$R$114, MATCH(E44,'Annexe 1 – Données des équipes'!$B$13:$B$114,0),4)/10), (INDEX('Annexe 1 – Données des équipes'!$B$13:$R$114, MATCH(G44, 'Annexe 1 – Données des équipes'!$B$13:$B$114,0),4)/10))</f>
        <v>1.6666666666666667</v>
      </c>
      <c r="Q44" s="9" cm="1">
        <f t="array" aca="1" ref="Q44" ca="1">_xlfn.IFNA(MATCH(RAND(), _xlfn.POISSON.DIST({0,1,2,3,4,5,6,7,8,9},$O44, TRUE),1), 0)</f>
        <v>4</v>
      </c>
      <c r="R44" s="9" cm="1">
        <f t="array" aca="1" ref="R44" ca="1">_xlfn.IFNA(MATCH(RAND(), _xlfn.POISSON.DIST({0,1,2,3,4,5,6,7,8,9},$O44, TRUE),1), 0)</f>
        <v>1</v>
      </c>
      <c r="S44" s="9" cm="1">
        <f t="array" aca="1" ref="S44" ca="1">_xlfn.IFNA(MATCH(RAND(), _xlfn.POISSON.DIST({0,1,2,3,4,5,6,7,8,9},$O44, TRUE),1), 0)</f>
        <v>0</v>
      </c>
      <c r="T44" s="9" cm="1">
        <f t="array" aca="1" ref="T44" ca="1">_xlfn.IFNA(MATCH(RAND(), _xlfn.POISSON.DIST({0,1,2,3,4,5,6,7,8,9},$O44, TRUE),1), 0)</f>
        <v>2</v>
      </c>
      <c r="U44" s="9" cm="1">
        <f t="array" aca="1" ref="U44" ca="1">_xlfn.IFNA(MATCH(RAND(), _xlfn.POISSON.DIST({0,1,2,3,4,5,6,7,8,9},$O44, TRUE),1), 0)</f>
        <v>0</v>
      </c>
      <c r="V44" s="9" cm="1">
        <f t="array" aca="1" ref="V44" ca="1">_xlfn.IFNA(MATCH(RAND(), _xlfn.POISSON.DIST({0,1,2,3,4,5,6,7,8,9},$O44, TRUE),1), 0)</f>
        <v>0</v>
      </c>
      <c r="W44" s="9" cm="1">
        <f t="array" aca="1" ref="W44" ca="1">_xlfn.IFNA(MATCH(RAND(), _xlfn.POISSON.DIST({0,1,2,3,4,5,6,7,8,9},$O44, TRUE),1), 0)</f>
        <v>1</v>
      </c>
      <c r="X44" s="9" cm="1">
        <f t="array" aca="1" ref="X44" ca="1">_xlfn.IFNA(MATCH(RAND(), _xlfn.POISSON.DIST({0,1,2,3,4,5,6,7,8,9},$O44, TRUE),1), 0)</f>
        <v>1</v>
      </c>
      <c r="Y44" s="9" cm="1">
        <f t="array" aca="1" ref="Y44" ca="1">_xlfn.IFNA(MATCH(RAND(), _xlfn.POISSON.DIST({0,1,2,3,4,5,6,7,8,9},$O44, TRUE),1), 0)</f>
        <v>1</v>
      </c>
      <c r="Z44" s="9" cm="1">
        <f t="array" aca="1" ref="Z44" ca="1">_xlfn.IFNA(MATCH(RAND(), _xlfn.POISSON.DIST({0,1,2,3,4,5,6,7,8,9},$O44, TRUE),1), 0)</f>
        <v>0</v>
      </c>
      <c r="AA44" s="9" cm="1">
        <f t="array" aca="1" ref="AA44" ca="1">_xlfn.IFNA(MATCH(RAND(), _xlfn.POISSON.DIST({0,1,2,3,4,5,6,7,8,9},$O44, TRUE),1), 0)</f>
        <v>2</v>
      </c>
      <c r="AB44" s="9" cm="1">
        <f t="array" aca="1" ref="AB44" ca="1">_xlfn.IFNA(MATCH(RAND(), _xlfn.POISSON.DIST({0,1,2,3,4,5,6,7,8,9},$O44, TRUE),1), 0)</f>
        <v>1</v>
      </c>
      <c r="AC44" s="9" cm="1">
        <f t="array" aca="1" ref="AC44" ca="1">_xlfn.IFNA(MATCH(RAND(), _xlfn.POISSON.DIST({0,1,2,3,4,5,6,7,8,9},$O44, TRUE),1), 0)</f>
        <v>1</v>
      </c>
      <c r="AD44" s="9" cm="1">
        <f t="array" aca="1" ref="AD44" ca="1">_xlfn.IFNA(MATCH(RAND(), _xlfn.POISSON.DIST({0,1,2,3,4,5,6,7,8,9},$O44, TRUE),1), 0)</f>
        <v>1</v>
      </c>
      <c r="AE44" s="9" cm="1">
        <f t="array" aca="1" ref="AE44" ca="1">_xlfn.IFNA(MATCH(RAND(), _xlfn.POISSON.DIST({0,1,2,3,4,5,6,7,8,9},$O44, TRUE),1), 0)</f>
        <v>1</v>
      </c>
      <c r="AF44" s="9" cm="1">
        <f t="array" aca="1" ref="AF44" ca="1">_xlfn.IFNA(MATCH(RAND(), _xlfn.POISSON.DIST({0,1,2,3,4,5,6,7,8,9},$O44, TRUE),1), 0)</f>
        <v>1</v>
      </c>
      <c r="AG44" s="9" cm="1">
        <f t="array" aca="1" ref="AG44" ca="1">_xlfn.IFNA(MATCH(RAND(), _xlfn.POISSON.DIST({0,1,2,3,4,5,6,7,8,9},$O44, TRUE),1), 0)</f>
        <v>1</v>
      </c>
      <c r="AH44" s="9" cm="1">
        <f t="array" aca="1" ref="AH44" ca="1">_xlfn.IFNA(MATCH(RAND(), _xlfn.POISSON.DIST({0,1,2,3,4,5,6,7,8,9},$O44, TRUE),1), 0)</f>
        <v>0</v>
      </c>
      <c r="AI44" s="9" cm="1">
        <f t="array" aca="1" ref="AI44" ca="1">_xlfn.IFNA(MATCH(RAND(), _xlfn.POISSON.DIST({0,1,2,3,4,5,6,7,8,9},$O44, TRUE),1), 0)</f>
        <v>1</v>
      </c>
      <c r="AJ44" s="9" cm="1">
        <f t="array" aca="1" ref="AJ44" ca="1">_xlfn.IFNA(MATCH(RAND(), _xlfn.POISSON.DIST({0,1,2,3,4,5,6,7,8,9},$O44, TRUE),1), 0)</f>
        <v>0</v>
      </c>
      <c r="AK44" s="9" cm="1">
        <f t="array" aca="1" ref="AK44" ca="1">_xlfn.IFNA(MATCH(RAND(), _xlfn.POISSON.DIST({0,1,2,3,4,5,6,7,8,9},$O44, TRUE),1), 0)</f>
        <v>0</v>
      </c>
      <c r="AL44" s="9" cm="1">
        <f t="array" aca="1" ref="AL44" ca="1">_xlfn.IFNA(MATCH(RAND(), _xlfn.POISSON.DIST({0,1,2,3,4,5,6,7,8,9},$O44, TRUE),1), 0)</f>
        <v>0</v>
      </c>
      <c r="AM44" s="9" cm="1">
        <f t="array" aca="1" ref="AM44" ca="1">_xlfn.IFNA(MATCH(RAND(), _xlfn.POISSON.DIST({0,1,2,3,4,5,6,7,8,9},$O44, TRUE),1), 0)</f>
        <v>2</v>
      </c>
      <c r="AN44" s="9" cm="1">
        <f t="array" aca="1" ref="AN44" ca="1">_xlfn.IFNA(MATCH(RAND(), _xlfn.POISSON.DIST({0,1,2,3,4,5,6,7,8,9},$O44, TRUE),1), 0)</f>
        <v>2</v>
      </c>
      <c r="AO44" s="9" cm="1">
        <f t="array" aca="1" ref="AO44" ca="1">_xlfn.IFNA(MATCH(RAND(), _xlfn.POISSON.DIST({0,1,2,3,4,5,6,7,8,9},$O44, TRUE),1), 0)</f>
        <v>3</v>
      </c>
      <c r="AP44" s="9" cm="1">
        <f t="array" aca="1" ref="AP44" ca="1">_xlfn.IFNA(MATCH(RAND(), _xlfn.POISSON.DIST({0,1,2,3,4,5,6,7,8,9},$O44, TRUE),1), 0)</f>
        <v>0</v>
      </c>
      <c r="AQ44" s="9" cm="1">
        <f t="array" aca="1" ref="AQ44" ca="1">_xlfn.IFNA(MATCH(RAND(), _xlfn.POISSON.DIST({0,1,2,3,4,5,6,7,8,9},$O44, TRUE),1), 0)</f>
        <v>1</v>
      </c>
      <c r="AR44" s="9" cm="1">
        <f t="array" aca="1" ref="AR44" ca="1">_xlfn.IFNA(MATCH(RAND(), _xlfn.POISSON.DIST({0,1,2,3,4,5,6,7,8,9},$O44, TRUE),1), 0)</f>
        <v>1</v>
      </c>
      <c r="AS44" s="9" cm="1">
        <f t="array" aca="1" ref="AS44" ca="1">_xlfn.IFNA(MATCH(RAND(), _xlfn.POISSON.DIST({0,1,2,3,4,5,6,7,8,9},$O44, TRUE),1), 0)</f>
        <v>0</v>
      </c>
      <c r="AT44" s="9" cm="1">
        <f t="array" aca="1" ref="AT44" ca="1">_xlfn.IFNA(MATCH(RAND(), _xlfn.POISSON.DIST({0,1,2,3,4,5,6,7,8,9},$O44, TRUE),1), 0)</f>
        <v>0</v>
      </c>
      <c r="AU44" s="9" cm="1">
        <f t="array" aca="1" ref="AU44" ca="1">_xlfn.IFNA(MATCH(RAND(), _xlfn.POISSON.DIST({0,1,2,3,4,5,6,7,8,9},$O44, TRUE),1), 0)</f>
        <v>0</v>
      </c>
      <c r="AV44" s="9" cm="1">
        <f t="array" aca="1" ref="AV44" ca="1">_xlfn.IFNA(MATCH(RAND(), _xlfn.POISSON.DIST({0,1,2,3,4,5,6,7,8,9},$O44, TRUE),1), 0)</f>
        <v>1</v>
      </c>
      <c r="AW44" s="9" cm="1">
        <f t="array" aca="1" ref="AW44" ca="1">_xlfn.IFNA(MATCH(RAND(), _xlfn.POISSON.DIST({0,1,2,3,4,5,6,7,8,9},$O44, TRUE),1), 0)</f>
        <v>0</v>
      </c>
      <c r="AX44" s="9" cm="1">
        <f t="array" aca="1" ref="AX44" ca="1">_xlfn.IFNA(MATCH(RAND(), _xlfn.POISSON.DIST({0,1,2,3,4,5,6,7,8,9},$O44, TRUE),1), 0)</f>
        <v>1</v>
      </c>
      <c r="AY44" s="9" cm="1">
        <f t="array" aca="1" ref="AY44" ca="1">_xlfn.IFNA(MATCH(RAND(), _xlfn.POISSON.DIST({0,1,2,3,4,5,6,7,8,9},$O44, TRUE),1), 0)</f>
        <v>1</v>
      </c>
      <c r="AZ44" s="9" cm="1">
        <f t="array" aca="1" ref="AZ44" ca="1">_xlfn.IFNA(MATCH(RAND(), _xlfn.POISSON.DIST({0,1,2,3,4,5,6,7,8,9},$O44, TRUE),1), 0)</f>
        <v>0</v>
      </c>
      <c r="BA44" s="9" cm="1">
        <f t="array" aca="1" ref="BA44" ca="1">_xlfn.IFNA(MATCH(RAND(), _xlfn.POISSON.DIST({0,1,2,3,4,5,6,7,8,9},$O44, TRUE),1), 0)</f>
        <v>1</v>
      </c>
      <c r="BB44" s="9" cm="1">
        <f t="array" aca="1" ref="BB44" ca="1">_xlfn.IFNA(MATCH(RAND(), _xlfn.POISSON.DIST({0,1,2,3,4,5,6,7,8,9},$O44, TRUE),1), 0)</f>
        <v>0</v>
      </c>
      <c r="BC44" s="9" cm="1">
        <f t="array" aca="1" ref="BC44" ca="1">_xlfn.IFNA(MATCH(RAND(), _xlfn.POISSON.DIST({0,1,2,3,4,5,6,7,8,9},$O44, TRUE),1), 0)</f>
        <v>2</v>
      </c>
      <c r="BD44" s="9" cm="1">
        <f t="array" aca="1" ref="BD44" ca="1">_xlfn.IFNA(MATCH(RAND(), _xlfn.POISSON.DIST({0,1,2,3,4,5,6,7,8,9},$O44, TRUE),1), 0)</f>
        <v>2</v>
      </c>
      <c r="BE44" s="9" cm="1">
        <f t="array" aca="1" ref="BE44" ca="1">_xlfn.IFNA(MATCH(RAND(), _xlfn.POISSON.DIST({0,1,2,3,4,5,6,7,8,9},$O44, TRUE),1), 0)</f>
        <v>1</v>
      </c>
      <c r="BF44" s="9" cm="1">
        <f t="array" aca="1" ref="BF44" ca="1">_xlfn.IFNA(MATCH(RAND(), _xlfn.POISSON.DIST({0,1,2,3,4,5,6,7,8,9},$O44, TRUE),1), 0)</f>
        <v>0</v>
      </c>
      <c r="BG44" s="9" cm="1">
        <f t="array" aca="1" ref="BG44" ca="1">_xlfn.IFNA(MATCH(RAND(), _xlfn.POISSON.DIST({0,1,2,3,4,5,6,7,8,9},$O44, TRUE),1), 0)</f>
        <v>0</v>
      </c>
      <c r="BH44" s="9" cm="1">
        <f t="array" aca="1" ref="BH44" ca="1">_xlfn.IFNA(MATCH(RAND(), _xlfn.POISSON.DIST({0,1,2,3,4,5,6,7,8,9},$O44, TRUE),1), 0)</f>
        <v>2</v>
      </c>
      <c r="BI44" s="9" cm="1">
        <f t="array" aca="1" ref="BI44" ca="1">_xlfn.IFNA(MATCH(RAND(), _xlfn.POISSON.DIST({0,1,2,3,4,5,6,7,8,9},$O44, TRUE),1), 0)</f>
        <v>0</v>
      </c>
      <c r="BJ44" s="9" cm="1">
        <f t="array" aca="1" ref="BJ44" ca="1">_xlfn.IFNA(MATCH(RAND(), _xlfn.POISSON.DIST({0,1,2,3,4,5,6,7,8,9},$O44, TRUE),1), 0)</f>
        <v>0</v>
      </c>
      <c r="BK44" s="9" cm="1">
        <f t="array" aca="1" ref="BK44" ca="1">_xlfn.IFNA(MATCH(RAND(), _xlfn.POISSON.DIST({0,1,2,3,4,5,6,7,8,9},$O44, TRUE),1), 0)</f>
        <v>2</v>
      </c>
      <c r="BL44" s="9" cm="1">
        <f t="array" aca="1" ref="BL44" ca="1">_xlfn.IFNA(MATCH(RAND(), _xlfn.POISSON.DIST({0,1,2,3,4,5,6,7,8,9},$O44, TRUE),1), 0)</f>
        <v>0</v>
      </c>
      <c r="BM44" s="9" cm="1">
        <f t="array" aca="1" ref="BM44" ca="1">_xlfn.IFNA(MATCH(RAND(), _xlfn.POISSON.DIST({0,1,2,3,4,5,6,7,8,9},$O44, TRUE),1), 0)</f>
        <v>3</v>
      </c>
      <c r="BN44" s="9" cm="1">
        <f t="array" aca="1" ref="BN44" ca="1">_xlfn.IFNA(MATCH(RAND(), _xlfn.POISSON.DIST({0,1,2,3,4,5,6,7,8,9},$O44, TRUE),1), 0)</f>
        <v>0</v>
      </c>
      <c r="BP44" s="9" cm="1">
        <f t="array" aca="1" ref="BP44" ca="1">_xlfn.IFNA(MATCH(RAND(), _xlfn.POISSON.DIST({0,1,2,3,4,5,6,7,8,9},$P44, TRUE),1), 0)</f>
        <v>0</v>
      </c>
      <c r="BQ44" s="9" cm="1">
        <f t="array" aca="1" ref="BQ44" ca="1">_xlfn.IFNA(MATCH(RAND(), _xlfn.POISSON.DIST({0,1,2,3,4,5,6,7,8,9},$P44, TRUE),1), 0)</f>
        <v>3</v>
      </c>
      <c r="BR44" s="9" cm="1">
        <f t="array" aca="1" ref="BR44" ca="1">_xlfn.IFNA(MATCH(RAND(), _xlfn.POISSON.DIST({0,1,2,3,4,5,6,7,8,9},$P44, TRUE),1), 0)</f>
        <v>3</v>
      </c>
      <c r="BS44" s="9" cm="1">
        <f t="array" aca="1" ref="BS44" ca="1">_xlfn.IFNA(MATCH(RAND(), _xlfn.POISSON.DIST({0,1,2,3,4,5,6,7,8,9},$P44, TRUE),1), 0)</f>
        <v>2</v>
      </c>
      <c r="BT44" s="9" cm="1">
        <f t="array" aca="1" ref="BT44" ca="1">_xlfn.IFNA(MATCH(RAND(), _xlfn.POISSON.DIST({0,1,2,3,4,5,6,7,8,9},$P44, TRUE),1), 0)</f>
        <v>1</v>
      </c>
      <c r="BU44" s="9" cm="1">
        <f t="array" aca="1" ref="BU44" ca="1">_xlfn.IFNA(MATCH(RAND(), _xlfn.POISSON.DIST({0,1,2,3,4,5,6,7,8,9},$P44, TRUE),1), 0)</f>
        <v>2</v>
      </c>
      <c r="BV44" s="9" cm="1">
        <f t="array" aca="1" ref="BV44" ca="1">_xlfn.IFNA(MATCH(RAND(), _xlfn.POISSON.DIST({0,1,2,3,4,5,6,7,8,9},$P44, TRUE),1), 0)</f>
        <v>1</v>
      </c>
      <c r="BW44" s="9" cm="1">
        <f t="array" aca="1" ref="BW44" ca="1">_xlfn.IFNA(MATCH(RAND(), _xlfn.POISSON.DIST({0,1,2,3,4,5,6,7,8,9},$P44, TRUE),1), 0)</f>
        <v>2</v>
      </c>
      <c r="BX44" s="9" cm="1">
        <f t="array" aca="1" ref="BX44" ca="1">_xlfn.IFNA(MATCH(RAND(), _xlfn.POISSON.DIST({0,1,2,3,4,5,6,7,8,9},$P44, TRUE),1), 0)</f>
        <v>3</v>
      </c>
      <c r="BY44" s="9" cm="1">
        <f t="array" aca="1" ref="BY44" ca="1">_xlfn.IFNA(MATCH(RAND(), _xlfn.POISSON.DIST({0,1,2,3,4,5,6,7,8,9},$P44, TRUE),1), 0)</f>
        <v>2</v>
      </c>
      <c r="BZ44" s="9" cm="1">
        <f t="array" aca="1" ref="BZ44" ca="1">_xlfn.IFNA(MATCH(RAND(), _xlfn.POISSON.DIST({0,1,2,3,4,5,6,7,8,9},$P44, TRUE),1), 0)</f>
        <v>3</v>
      </c>
      <c r="CA44" s="9" cm="1">
        <f t="array" aca="1" ref="CA44" ca="1">_xlfn.IFNA(MATCH(RAND(), _xlfn.POISSON.DIST({0,1,2,3,4,5,6,7,8,9},$P44, TRUE),1), 0)</f>
        <v>4</v>
      </c>
      <c r="CB44" s="9" cm="1">
        <f t="array" aca="1" ref="CB44" ca="1">_xlfn.IFNA(MATCH(RAND(), _xlfn.POISSON.DIST({0,1,2,3,4,5,6,7,8,9},$P44, TRUE),1), 0)</f>
        <v>2</v>
      </c>
      <c r="CC44" s="9" cm="1">
        <f t="array" aca="1" ref="CC44" ca="1">_xlfn.IFNA(MATCH(RAND(), _xlfn.POISSON.DIST({0,1,2,3,4,5,6,7,8,9},$P44, TRUE),1), 0)</f>
        <v>1</v>
      </c>
      <c r="CD44" s="9" cm="1">
        <f t="array" aca="1" ref="CD44" ca="1">_xlfn.IFNA(MATCH(RAND(), _xlfn.POISSON.DIST({0,1,2,3,4,5,6,7,8,9},$P44, TRUE),1), 0)</f>
        <v>1</v>
      </c>
      <c r="CE44" s="9" cm="1">
        <f t="array" aca="1" ref="CE44" ca="1">_xlfn.IFNA(MATCH(RAND(), _xlfn.POISSON.DIST({0,1,2,3,4,5,6,7,8,9},$P44, TRUE),1), 0)</f>
        <v>1</v>
      </c>
      <c r="CF44" s="9" cm="1">
        <f t="array" aca="1" ref="CF44" ca="1">_xlfn.IFNA(MATCH(RAND(), _xlfn.POISSON.DIST({0,1,2,3,4,5,6,7,8,9},$P44, TRUE),1), 0)</f>
        <v>2</v>
      </c>
      <c r="CG44" s="9" cm="1">
        <f t="array" aca="1" ref="CG44" ca="1">_xlfn.IFNA(MATCH(RAND(), _xlfn.POISSON.DIST({0,1,2,3,4,5,6,7,8,9},$P44, TRUE),1), 0)</f>
        <v>1</v>
      </c>
      <c r="CH44" s="9" cm="1">
        <f t="array" aca="1" ref="CH44" ca="1">_xlfn.IFNA(MATCH(RAND(), _xlfn.POISSON.DIST({0,1,2,3,4,5,6,7,8,9},$P44, TRUE),1), 0)</f>
        <v>1</v>
      </c>
      <c r="CI44" s="9" cm="1">
        <f t="array" aca="1" ref="CI44" ca="1">_xlfn.IFNA(MATCH(RAND(), _xlfn.POISSON.DIST({0,1,2,3,4,5,6,7,8,9},$P44, TRUE),1), 0)</f>
        <v>1</v>
      </c>
      <c r="CJ44" s="9" cm="1">
        <f t="array" aca="1" ref="CJ44" ca="1">_xlfn.IFNA(MATCH(RAND(), _xlfn.POISSON.DIST({0,1,2,3,4,5,6,7,8,9},$P44, TRUE),1), 0)</f>
        <v>2</v>
      </c>
      <c r="CK44" s="9" cm="1">
        <f t="array" aca="1" ref="CK44" ca="1">_xlfn.IFNA(MATCH(RAND(), _xlfn.POISSON.DIST({0,1,2,3,4,5,6,7,8,9},$P44, TRUE),1), 0)</f>
        <v>0</v>
      </c>
      <c r="CL44" s="9" cm="1">
        <f t="array" aca="1" ref="CL44" ca="1">_xlfn.IFNA(MATCH(RAND(), _xlfn.POISSON.DIST({0,1,2,3,4,5,6,7,8,9},$P44, TRUE),1), 0)</f>
        <v>1</v>
      </c>
      <c r="CM44" s="9" cm="1">
        <f t="array" aca="1" ref="CM44" ca="1">_xlfn.IFNA(MATCH(RAND(), _xlfn.POISSON.DIST({0,1,2,3,4,5,6,7,8,9},$P44, TRUE),1), 0)</f>
        <v>2</v>
      </c>
      <c r="CN44" s="9" cm="1">
        <f t="array" aca="1" ref="CN44" ca="1">_xlfn.IFNA(MATCH(RAND(), _xlfn.POISSON.DIST({0,1,2,3,4,5,6,7,8,9},$P44, TRUE),1), 0)</f>
        <v>2</v>
      </c>
      <c r="CO44" s="9" cm="1">
        <f t="array" aca="1" ref="CO44" ca="1">_xlfn.IFNA(MATCH(RAND(), _xlfn.POISSON.DIST({0,1,2,3,4,5,6,7,8,9},$P44, TRUE),1), 0)</f>
        <v>2</v>
      </c>
      <c r="CP44" s="9" cm="1">
        <f t="array" aca="1" ref="CP44" ca="1">_xlfn.IFNA(MATCH(RAND(), _xlfn.POISSON.DIST({0,1,2,3,4,5,6,7,8,9},$P44, TRUE),1), 0)</f>
        <v>2</v>
      </c>
      <c r="CQ44" s="9" cm="1">
        <f t="array" aca="1" ref="CQ44" ca="1">_xlfn.IFNA(MATCH(RAND(), _xlfn.POISSON.DIST({0,1,2,3,4,5,6,7,8,9},$P44, TRUE),1), 0)</f>
        <v>4</v>
      </c>
      <c r="CR44" s="9" cm="1">
        <f t="array" aca="1" ref="CR44" ca="1">_xlfn.IFNA(MATCH(RAND(), _xlfn.POISSON.DIST({0,1,2,3,4,5,6,7,8,9},$P44, TRUE),1), 0)</f>
        <v>1</v>
      </c>
      <c r="CS44" s="9" cm="1">
        <f t="array" aca="1" ref="CS44" ca="1">_xlfn.IFNA(MATCH(RAND(), _xlfn.POISSON.DIST({0,1,2,3,4,5,6,7,8,9},$P44, TRUE),1), 0)</f>
        <v>1</v>
      </c>
      <c r="CT44" s="9" cm="1">
        <f t="array" aca="1" ref="CT44" ca="1">_xlfn.IFNA(MATCH(RAND(), _xlfn.POISSON.DIST({0,1,2,3,4,5,6,7,8,9},$P44, TRUE),1), 0)</f>
        <v>3</v>
      </c>
      <c r="CU44" s="9" cm="1">
        <f t="array" aca="1" ref="CU44" ca="1">_xlfn.IFNA(MATCH(RAND(), _xlfn.POISSON.DIST({0,1,2,3,4,5,6,7,8,9},$P44, TRUE),1), 0)</f>
        <v>1</v>
      </c>
      <c r="CV44" s="9" cm="1">
        <f t="array" aca="1" ref="CV44" ca="1">_xlfn.IFNA(MATCH(RAND(), _xlfn.POISSON.DIST({0,1,2,3,4,5,6,7,8,9},$P44, TRUE),1), 0)</f>
        <v>1</v>
      </c>
      <c r="CW44" s="9" cm="1">
        <f t="array" aca="1" ref="CW44" ca="1">_xlfn.IFNA(MATCH(RAND(), _xlfn.POISSON.DIST({0,1,2,3,4,5,6,7,8,9},$P44, TRUE),1), 0)</f>
        <v>1</v>
      </c>
      <c r="CX44" s="9" cm="1">
        <f t="array" aca="1" ref="CX44" ca="1">_xlfn.IFNA(MATCH(RAND(), _xlfn.POISSON.DIST({0,1,2,3,4,5,6,7,8,9},$P44, TRUE),1), 0)</f>
        <v>2</v>
      </c>
      <c r="CY44" s="9" cm="1">
        <f t="array" aca="1" ref="CY44" ca="1">_xlfn.IFNA(MATCH(RAND(), _xlfn.POISSON.DIST({0,1,2,3,4,5,6,7,8,9},$P44, TRUE),1), 0)</f>
        <v>1</v>
      </c>
      <c r="CZ44" s="9" cm="1">
        <f t="array" aca="1" ref="CZ44" ca="1">_xlfn.IFNA(MATCH(RAND(), _xlfn.POISSON.DIST({0,1,2,3,4,5,6,7,8,9},$P44, TRUE),1), 0)</f>
        <v>1</v>
      </c>
      <c r="DA44" s="9" cm="1">
        <f t="array" aca="1" ref="DA44" ca="1">_xlfn.IFNA(MATCH(RAND(), _xlfn.POISSON.DIST({0,1,2,3,4,5,6,7,8,9},$P44, TRUE),1), 0)</f>
        <v>0</v>
      </c>
      <c r="DB44" s="9" cm="1">
        <f t="array" aca="1" ref="DB44" ca="1">_xlfn.IFNA(MATCH(RAND(), _xlfn.POISSON.DIST({0,1,2,3,4,5,6,7,8,9},$P44, TRUE),1), 0)</f>
        <v>3</v>
      </c>
      <c r="DC44" s="9" cm="1">
        <f t="array" aca="1" ref="DC44" ca="1">_xlfn.IFNA(MATCH(RAND(), _xlfn.POISSON.DIST({0,1,2,3,4,5,6,7,8,9},$P44, TRUE),1), 0)</f>
        <v>0</v>
      </c>
      <c r="DD44" s="9" cm="1">
        <f t="array" aca="1" ref="DD44" ca="1">_xlfn.IFNA(MATCH(RAND(), _xlfn.POISSON.DIST({0,1,2,3,4,5,6,7,8,9},$P44, TRUE),1), 0)</f>
        <v>0</v>
      </c>
      <c r="DE44" s="9" cm="1">
        <f t="array" aca="1" ref="DE44" ca="1">_xlfn.IFNA(MATCH(RAND(), _xlfn.POISSON.DIST({0,1,2,3,4,5,6,7,8,9},$P44, TRUE),1), 0)</f>
        <v>0</v>
      </c>
      <c r="DF44" s="9" cm="1">
        <f t="array" aca="1" ref="DF44" ca="1">_xlfn.IFNA(MATCH(RAND(), _xlfn.POISSON.DIST({0,1,2,3,4,5,6,7,8,9},$P44, TRUE),1), 0)</f>
        <v>4</v>
      </c>
      <c r="DG44" s="9" cm="1">
        <f t="array" aca="1" ref="DG44" ca="1">_xlfn.IFNA(MATCH(RAND(), _xlfn.POISSON.DIST({0,1,2,3,4,5,6,7,8,9},$P44, TRUE),1), 0)</f>
        <v>2</v>
      </c>
      <c r="DH44" s="9" cm="1">
        <f t="array" aca="1" ref="DH44" ca="1">_xlfn.IFNA(MATCH(RAND(), _xlfn.POISSON.DIST({0,1,2,3,4,5,6,7,8,9},$P44, TRUE),1), 0)</f>
        <v>5</v>
      </c>
      <c r="DI44" s="9" cm="1">
        <f t="array" aca="1" ref="DI44" ca="1">_xlfn.IFNA(MATCH(RAND(), _xlfn.POISSON.DIST({0,1,2,3,4,5,6,7,8,9},$P44, TRUE),1), 0)</f>
        <v>3</v>
      </c>
      <c r="DJ44" s="9" cm="1">
        <f t="array" aca="1" ref="DJ44" ca="1">_xlfn.IFNA(MATCH(RAND(), _xlfn.POISSON.DIST({0,1,2,3,4,5,6,7,8,9},$P44, TRUE),1), 0)</f>
        <v>2</v>
      </c>
      <c r="DK44" s="9" cm="1">
        <f t="array" aca="1" ref="DK44" ca="1">_xlfn.IFNA(MATCH(RAND(), _xlfn.POISSON.DIST({0,1,2,3,4,5,6,7,8,9},$P44, TRUE),1), 0)</f>
        <v>0</v>
      </c>
      <c r="DL44" s="9" cm="1">
        <f t="array" aca="1" ref="DL44" ca="1">_xlfn.IFNA(MATCH(RAND(), _xlfn.POISSON.DIST({0,1,2,3,4,5,6,7,8,9},$P44, TRUE),1), 0)</f>
        <v>3</v>
      </c>
      <c r="DM44" s="9" cm="1">
        <f t="array" aca="1" ref="DM44" ca="1">_xlfn.IFNA(MATCH(RAND(), _xlfn.POISSON.DIST({0,1,2,3,4,5,6,7,8,9},$P44, TRUE),1), 0)</f>
        <v>1</v>
      </c>
      <c r="DR44" s="2"/>
      <c r="DS44" s="2"/>
      <c r="EE44" s="35"/>
      <c r="EF44" s="35"/>
    </row>
    <row r="45" spans="2:136">
      <c r="B45" s="39"/>
      <c r="C45" s="36" t="s">
        <v>39214</v>
      </c>
      <c r="D45" s="37" t="s">
        <v>316</v>
      </c>
      <c r="E45" s="37" t="s">
        <v>317</v>
      </c>
      <c r="F45" s="38">
        <f ca="1">(AVERAGE(Q45:BN45))*(1+INDEX('Prédictions des phases de group'!$C$4:$O$36, MATCH('Matchs de cette année'!E45,'Prédictions des phases de group'!$D$4:$D$36,0),3))</f>
        <v>0.92</v>
      </c>
      <c r="G45" s="5" t="s">
        <v>318</v>
      </c>
      <c r="H45" s="38">
        <f ca="1">(AVERAGE(BP45:DM45))*(1+INDEX('Prédictions des phases de group'!$C$4:$O$36, MATCH('Matchs de cette année'!G45,'Prédictions des phases de group'!$D$4:$D$36,0),3))</f>
        <v>1.1000000000000001</v>
      </c>
      <c r="I45" s="37" t="str">
        <f t="shared" ca="1" si="0"/>
        <v>Croatie</v>
      </c>
      <c r="J45" s="66"/>
      <c r="K45" s="67"/>
      <c r="L45" s="37">
        <f t="shared" ca="1" si="1"/>
        <v>0.92</v>
      </c>
      <c r="M45" s="37">
        <f t="shared" ca="1" si="2"/>
        <v>1.1000000000000001</v>
      </c>
      <c r="N45" s="37" t="str">
        <f t="shared" ca="1" si="3"/>
        <v>Croatie</v>
      </c>
      <c r="O45" s="7">
        <f ca="1">(OFFSET('Annexe 3 – Buts par groupe'!$B$13,(INDEX('Annexe 1 – Données des équipes'!$B$13:$R$114,MATCH(G45,'Annexe 1 – Données des équipes'!$B$13:$B$114,0),4)/10),(INDEX('Annexe 1 – Données des équipes'!$B$13:$R$114,MATCH(E45,'Annexe 1 – Données des équipes'!$B$13:$B$114,0),4)/10)))</f>
        <v>1.0329218106995885</v>
      </c>
      <c r="P45" s="7">
        <f t="array" aca="1" ref="P45" ca="1">OFFSET('Annexe 3 – Buts par groupe'!$B$13,(INDEX('Annexe 1 – Données des équipes'!$B$13:$R$114, MATCH(E45,'Annexe 1 – Données des équipes'!$B$13:$B$114,0),4)/10), (INDEX('Annexe 1 – Données des équipes'!$B$13:$R$114, MATCH(G45, 'Annexe 1 – Données des équipes'!$B$13:$B$114,0),4)/10))</f>
        <v>1.2345679012345678</v>
      </c>
      <c r="Q45" s="9" cm="1">
        <f t="array" aca="1" ref="Q45" ca="1">_xlfn.IFNA(MATCH(RAND(), _xlfn.POISSON.DIST({0,1,2,3,4,5,6,7,8,9},$O45, TRUE),1), 0)</f>
        <v>2</v>
      </c>
      <c r="R45" s="9" cm="1">
        <f t="array" aca="1" ref="R45" ca="1">_xlfn.IFNA(MATCH(RAND(), _xlfn.POISSON.DIST({0,1,2,3,4,5,6,7,8,9},$O45, TRUE),1), 0)</f>
        <v>0</v>
      </c>
      <c r="S45" s="9" cm="1">
        <f t="array" aca="1" ref="S45" ca="1">_xlfn.IFNA(MATCH(RAND(), _xlfn.POISSON.DIST({0,1,2,3,4,5,6,7,8,9},$O45, TRUE),1), 0)</f>
        <v>3</v>
      </c>
      <c r="T45" s="9" cm="1">
        <f t="array" aca="1" ref="T45" ca="1">_xlfn.IFNA(MATCH(RAND(), _xlfn.POISSON.DIST({0,1,2,3,4,5,6,7,8,9},$O45, TRUE),1), 0)</f>
        <v>1</v>
      </c>
      <c r="U45" s="9" cm="1">
        <f t="array" aca="1" ref="U45" ca="1">_xlfn.IFNA(MATCH(RAND(), _xlfn.POISSON.DIST({0,1,2,3,4,5,6,7,8,9},$O45, TRUE),1), 0)</f>
        <v>2</v>
      </c>
      <c r="V45" s="9" cm="1">
        <f t="array" aca="1" ref="V45" ca="1">_xlfn.IFNA(MATCH(RAND(), _xlfn.POISSON.DIST({0,1,2,3,4,5,6,7,8,9},$O45, TRUE),1), 0)</f>
        <v>0</v>
      </c>
      <c r="W45" s="9" cm="1">
        <f t="array" aca="1" ref="W45" ca="1">_xlfn.IFNA(MATCH(RAND(), _xlfn.POISSON.DIST({0,1,2,3,4,5,6,7,8,9},$O45, TRUE),1), 0)</f>
        <v>0</v>
      </c>
      <c r="X45" s="9" cm="1">
        <f t="array" aca="1" ref="X45" ca="1">_xlfn.IFNA(MATCH(RAND(), _xlfn.POISSON.DIST({0,1,2,3,4,5,6,7,8,9},$O45, TRUE),1), 0)</f>
        <v>1</v>
      </c>
      <c r="Y45" s="9" cm="1">
        <f t="array" aca="1" ref="Y45" ca="1">_xlfn.IFNA(MATCH(RAND(), _xlfn.POISSON.DIST({0,1,2,3,4,5,6,7,8,9},$O45, TRUE),1), 0)</f>
        <v>2</v>
      </c>
      <c r="Z45" s="9" cm="1">
        <f t="array" aca="1" ref="Z45" ca="1">_xlfn.IFNA(MATCH(RAND(), _xlfn.POISSON.DIST({0,1,2,3,4,5,6,7,8,9},$O45, TRUE),1), 0)</f>
        <v>1</v>
      </c>
      <c r="AA45" s="9" cm="1">
        <f t="array" aca="1" ref="AA45" ca="1">_xlfn.IFNA(MATCH(RAND(), _xlfn.POISSON.DIST({0,1,2,3,4,5,6,7,8,9},$O45, TRUE),1), 0)</f>
        <v>0</v>
      </c>
      <c r="AB45" s="9" cm="1">
        <f t="array" aca="1" ref="AB45" ca="1">_xlfn.IFNA(MATCH(RAND(), _xlfn.POISSON.DIST({0,1,2,3,4,5,6,7,8,9},$O45, TRUE),1), 0)</f>
        <v>0</v>
      </c>
      <c r="AC45" s="9" cm="1">
        <f t="array" aca="1" ref="AC45" ca="1">_xlfn.IFNA(MATCH(RAND(), _xlfn.POISSON.DIST({0,1,2,3,4,5,6,7,8,9},$O45, TRUE),1), 0)</f>
        <v>1</v>
      </c>
      <c r="AD45" s="9" cm="1">
        <f t="array" aca="1" ref="AD45" ca="1">_xlfn.IFNA(MATCH(RAND(), _xlfn.POISSON.DIST({0,1,2,3,4,5,6,7,8,9},$O45, TRUE),1), 0)</f>
        <v>1</v>
      </c>
      <c r="AE45" s="9" cm="1">
        <f t="array" aca="1" ref="AE45" ca="1">_xlfn.IFNA(MATCH(RAND(), _xlfn.POISSON.DIST({0,1,2,3,4,5,6,7,8,9},$O45, TRUE),1), 0)</f>
        <v>3</v>
      </c>
      <c r="AF45" s="9" cm="1">
        <f t="array" aca="1" ref="AF45" ca="1">_xlfn.IFNA(MATCH(RAND(), _xlfn.POISSON.DIST({0,1,2,3,4,5,6,7,8,9},$O45, TRUE),1), 0)</f>
        <v>2</v>
      </c>
      <c r="AG45" s="9" cm="1">
        <f t="array" aca="1" ref="AG45" ca="1">_xlfn.IFNA(MATCH(RAND(), _xlfn.POISSON.DIST({0,1,2,3,4,5,6,7,8,9},$O45, TRUE),1), 0)</f>
        <v>1</v>
      </c>
      <c r="AH45" s="9" cm="1">
        <f t="array" aca="1" ref="AH45" ca="1">_xlfn.IFNA(MATCH(RAND(), _xlfn.POISSON.DIST({0,1,2,3,4,5,6,7,8,9},$O45, TRUE),1), 0)</f>
        <v>0</v>
      </c>
      <c r="AI45" s="9" cm="1">
        <f t="array" aca="1" ref="AI45" ca="1">_xlfn.IFNA(MATCH(RAND(), _xlfn.POISSON.DIST({0,1,2,3,4,5,6,7,8,9},$O45, TRUE),1), 0)</f>
        <v>0</v>
      </c>
      <c r="AJ45" s="9" cm="1">
        <f t="array" aca="1" ref="AJ45" ca="1">_xlfn.IFNA(MATCH(RAND(), _xlfn.POISSON.DIST({0,1,2,3,4,5,6,7,8,9},$O45, TRUE),1), 0)</f>
        <v>1</v>
      </c>
      <c r="AK45" s="9" cm="1">
        <f t="array" aca="1" ref="AK45" ca="1">_xlfn.IFNA(MATCH(RAND(), _xlfn.POISSON.DIST({0,1,2,3,4,5,6,7,8,9},$O45, TRUE),1), 0)</f>
        <v>0</v>
      </c>
      <c r="AL45" s="9" cm="1">
        <f t="array" aca="1" ref="AL45" ca="1">_xlfn.IFNA(MATCH(RAND(), _xlfn.POISSON.DIST({0,1,2,3,4,5,6,7,8,9},$O45, TRUE),1), 0)</f>
        <v>0</v>
      </c>
      <c r="AM45" s="9" cm="1">
        <f t="array" aca="1" ref="AM45" ca="1">_xlfn.IFNA(MATCH(RAND(), _xlfn.POISSON.DIST({0,1,2,3,4,5,6,7,8,9},$O45, TRUE),1), 0)</f>
        <v>0</v>
      </c>
      <c r="AN45" s="9" cm="1">
        <f t="array" aca="1" ref="AN45" ca="1">_xlfn.IFNA(MATCH(RAND(), _xlfn.POISSON.DIST({0,1,2,3,4,5,6,7,8,9},$O45, TRUE),1), 0)</f>
        <v>2</v>
      </c>
      <c r="AO45" s="9" cm="1">
        <f t="array" aca="1" ref="AO45" ca="1">_xlfn.IFNA(MATCH(RAND(), _xlfn.POISSON.DIST({0,1,2,3,4,5,6,7,8,9},$O45, TRUE),1), 0)</f>
        <v>5</v>
      </c>
      <c r="AP45" s="9" cm="1">
        <f t="array" aca="1" ref="AP45" ca="1">_xlfn.IFNA(MATCH(RAND(), _xlfn.POISSON.DIST({0,1,2,3,4,5,6,7,8,9},$O45, TRUE),1), 0)</f>
        <v>0</v>
      </c>
      <c r="AQ45" s="9" cm="1">
        <f t="array" aca="1" ref="AQ45" ca="1">_xlfn.IFNA(MATCH(RAND(), _xlfn.POISSON.DIST({0,1,2,3,4,5,6,7,8,9},$O45, TRUE),1), 0)</f>
        <v>1</v>
      </c>
      <c r="AR45" s="9" cm="1">
        <f t="array" aca="1" ref="AR45" ca="1">_xlfn.IFNA(MATCH(RAND(), _xlfn.POISSON.DIST({0,1,2,3,4,5,6,7,8,9},$O45, TRUE),1), 0)</f>
        <v>1</v>
      </c>
      <c r="AS45" s="9" cm="1">
        <f t="array" aca="1" ref="AS45" ca="1">_xlfn.IFNA(MATCH(RAND(), _xlfn.POISSON.DIST({0,1,2,3,4,5,6,7,8,9},$O45, TRUE),1), 0)</f>
        <v>1</v>
      </c>
      <c r="AT45" s="9" cm="1">
        <f t="array" aca="1" ref="AT45" ca="1">_xlfn.IFNA(MATCH(RAND(), _xlfn.POISSON.DIST({0,1,2,3,4,5,6,7,8,9},$O45, TRUE),1), 0)</f>
        <v>0</v>
      </c>
      <c r="AU45" s="9" cm="1">
        <f t="array" aca="1" ref="AU45" ca="1">_xlfn.IFNA(MATCH(RAND(), _xlfn.POISSON.DIST({0,1,2,3,4,5,6,7,8,9},$O45, TRUE),1), 0)</f>
        <v>0</v>
      </c>
      <c r="AV45" s="9" cm="1">
        <f t="array" aca="1" ref="AV45" ca="1">_xlfn.IFNA(MATCH(RAND(), _xlfn.POISSON.DIST({0,1,2,3,4,5,6,7,8,9},$O45, TRUE),1), 0)</f>
        <v>1</v>
      </c>
      <c r="AW45" s="9" cm="1">
        <f t="array" aca="1" ref="AW45" ca="1">_xlfn.IFNA(MATCH(RAND(), _xlfn.POISSON.DIST({0,1,2,3,4,5,6,7,8,9},$O45, TRUE),1), 0)</f>
        <v>1</v>
      </c>
      <c r="AX45" s="9" cm="1">
        <f t="array" aca="1" ref="AX45" ca="1">_xlfn.IFNA(MATCH(RAND(), _xlfn.POISSON.DIST({0,1,2,3,4,5,6,7,8,9},$O45, TRUE),1), 0)</f>
        <v>0</v>
      </c>
      <c r="AY45" s="9" cm="1">
        <f t="array" aca="1" ref="AY45" ca="1">_xlfn.IFNA(MATCH(RAND(), _xlfn.POISSON.DIST({0,1,2,3,4,5,6,7,8,9},$O45, TRUE),1), 0)</f>
        <v>0</v>
      </c>
      <c r="AZ45" s="9" cm="1">
        <f t="array" aca="1" ref="AZ45" ca="1">_xlfn.IFNA(MATCH(RAND(), _xlfn.POISSON.DIST({0,1,2,3,4,5,6,7,8,9},$O45, TRUE),1), 0)</f>
        <v>0</v>
      </c>
      <c r="BA45" s="9" cm="1">
        <f t="array" aca="1" ref="BA45" ca="1">_xlfn.IFNA(MATCH(RAND(), _xlfn.POISSON.DIST({0,1,2,3,4,5,6,7,8,9},$O45, TRUE),1), 0)</f>
        <v>0</v>
      </c>
      <c r="BB45" s="9" cm="1">
        <f t="array" aca="1" ref="BB45" ca="1">_xlfn.IFNA(MATCH(RAND(), _xlfn.POISSON.DIST({0,1,2,3,4,5,6,7,8,9},$O45, TRUE),1), 0)</f>
        <v>1</v>
      </c>
      <c r="BC45" s="9" cm="1">
        <f t="array" aca="1" ref="BC45" ca="1">_xlfn.IFNA(MATCH(RAND(), _xlfn.POISSON.DIST({0,1,2,3,4,5,6,7,8,9},$O45, TRUE),1), 0)</f>
        <v>3</v>
      </c>
      <c r="BD45" s="9" cm="1">
        <f t="array" aca="1" ref="BD45" ca="1">_xlfn.IFNA(MATCH(RAND(), _xlfn.POISSON.DIST({0,1,2,3,4,5,6,7,8,9},$O45, TRUE),1), 0)</f>
        <v>0</v>
      </c>
      <c r="BE45" s="9" cm="1">
        <f t="array" aca="1" ref="BE45" ca="1">_xlfn.IFNA(MATCH(RAND(), _xlfn.POISSON.DIST({0,1,2,3,4,5,6,7,8,9},$O45, TRUE),1), 0)</f>
        <v>1</v>
      </c>
      <c r="BF45" s="9" cm="1">
        <f t="array" aca="1" ref="BF45" ca="1">_xlfn.IFNA(MATCH(RAND(), _xlfn.POISSON.DIST({0,1,2,3,4,5,6,7,8,9},$O45, TRUE),1), 0)</f>
        <v>0</v>
      </c>
      <c r="BG45" s="9" cm="1">
        <f t="array" aca="1" ref="BG45" ca="1">_xlfn.IFNA(MATCH(RAND(), _xlfn.POISSON.DIST({0,1,2,3,4,5,6,7,8,9},$O45, TRUE),1), 0)</f>
        <v>2</v>
      </c>
      <c r="BH45" s="9" cm="1">
        <f t="array" aca="1" ref="BH45" ca="1">_xlfn.IFNA(MATCH(RAND(), _xlfn.POISSON.DIST({0,1,2,3,4,5,6,7,8,9},$O45, TRUE),1), 0)</f>
        <v>0</v>
      </c>
      <c r="BI45" s="9" cm="1">
        <f t="array" aca="1" ref="BI45" ca="1">_xlfn.IFNA(MATCH(RAND(), _xlfn.POISSON.DIST({0,1,2,3,4,5,6,7,8,9},$O45, TRUE),1), 0)</f>
        <v>2</v>
      </c>
      <c r="BJ45" s="9" cm="1">
        <f t="array" aca="1" ref="BJ45" ca="1">_xlfn.IFNA(MATCH(RAND(), _xlfn.POISSON.DIST({0,1,2,3,4,5,6,7,8,9},$O45, TRUE),1), 0)</f>
        <v>1</v>
      </c>
      <c r="BK45" s="9" cm="1">
        <f t="array" aca="1" ref="BK45" ca="1">_xlfn.IFNA(MATCH(RAND(), _xlfn.POISSON.DIST({0,1,2,3,4,5,6,7,8,9},$O45, TRUE),1), 0)</f>
        <v>1</v>
      </c>
      <c r="BL45" s="9" cm="1">
        <f t="array" aca="1" ref="BL45" ca="1">_xlfn.IFNA(MATCH(RAND(), _xlfn.POISSON.DIST({0,1,2,3,4,5,6,7,8,9},$O45, TRUE),1), 0)</f>
        <v>2</v>
      </c>
      <c r="BM45" s="9" cm="1">
        <f t="array" aca="1" ref="BM45" ca="1">_xlfn.IFNA(MATCH(RAND(), _xlfn.POISSON.DIST({0,1,2,3,4,5,6,7,8,9},$O45, TRUE),1), 0)</f>
        <v>0</v>
      </c>
      <c r="BN45" s="9" cm="1">
        <f t="array" aca="1" ref="BN45" ca="1">_xlfn.IFNA(MATCH(RAND(), _xlfn.POISSON.DIST({0,1,2,3,4,5,6,7,8,9},$O45, TRUE),1), 0)</f>
        <v>0</v>
      </c>
      <c r="BP45" s="9" cm="1">
        <f t="array" aca="1" ref="BP45" ca="1">_xlfn.IFNA(MATCH(RAND(), _xlfn.POISSON.DIST({0,1,2,3,4,5,6,7,8,9},$P45, TRUE),1), 0)</f>
        <v>1</v>
      </c>
      <c r="BQ45" s="9" cm="1">
        <f t="array" aca="1" ref="BQ45" ca="1">_xlfn.IFNA(MATCH(RAND(), _xlfn.POISSON.DIST({0,1,2,3,4,5,6,7,8,9},$P45, TRUE),1), 0)</f>
        <v>0</v>
      </c>
      <c r="BR45" s="9" cm="1">
        <f t="array" aca="1" ref="BR45" ca="1">_xlfn.IFNA(MATCH(RAND(), _xlfn.POISSON.DIST({0,1,2,3,4,5,6,7,8,9},$P45, TRUE),1), 0)</f>
        <v>1</v>
      </c>
      <c r="BS45" s="9" cm="1">
        <f t="array" aca="1" ref="BS45" ca="1">_xlfn.IFNA(MATCH(RAND(), _xlfn.POISSON.DIST({0,1,2,3,4,5,6,7,8,9},$P45, TRUE),1), 0)</f>
        <v>0</v>
      </c>
      <c r="BT45" s="9" cm="1">
        <f t="array" aca="1" ref="BT45" ca="1">_xlfn.IFNA(MATCH(RAND(), _xlfn.POISSON.DIST({0,1,2,3,4,5,6,7,8,9},$P45, TRUE),1), 0)</f>
        <v>1</v>
      </c>
      <c r="BU45" s="9" cm="1">
        <f t="array" aca="1" ref="BU45" ca="1">_xlfn.IFNA(MATCH(RAND(), _xlfn.POISSON.DIST({0,1,2,3,4,5,6,7,8,9},$P45, TRUE),1), 0)</f>
        <v>5</v>
      </c>
      <c r="BV45" s="9" cm="1">
        <f t="array" aca="1" ref="BV45" ca="1">_xlfn.IFNA(MATCH(RAND(), _xlfn.POISSON.DIST({0,1,2,3,4,5,6,7,8,9},$P45, TRUE),1), 0)</f>
        <v>2</v>
      </c>
      <c r="BW45" s="9" cm="1">
        <f t="array" aca="1" ref="BW45" ca="1">_xlfn.IFNA(MATCH(RAND(), _xlfn.POISSON.DIST({0,1,2,3,4,5,6,7,8,9},$P45, TRUE),1), 0)</f>
        <v>0</v>
      </c>
      <c r="BX45" s="9" cm="1">
        <f t="array" aca="1" ref="BX45" ca="1">_xlfn.IFNA(MATCH(RAND(), _xlfn.POISSON.DIST({0,1,2,3,4,5,6,7,8,9},$P45, TRUE),1), 0)</f>
        <v>0</v>
      </c>
      <c r="BY45" s="9" cm="1">
        <f t="array" aca="1" ref="BY45" ca="1">_xlfn.IFNA(MATCH(RAND(), _xlfn.POISSON.DIST({0,1,2,3,4,5,6,7,8,9},$P45, TRUE),1), 0)</f>
        <v>2</v>
      </c>
      <c r="BZ45" s="9" cm="1">
        <f t="array" aca="1" ref="BZ45" ca="1">_xlfn.IFNA(MATCH(RAND(), _xlfn.POISSON.DIST({0,1,2,3,4,5,6,7,8,9},$P45, TRUE),1), 0)</f>
        <v>1</v>
      </c>
      <c r="CA45" s="9" cm="1">
        <f t="array" aca="1" ref="CA45" ca="1">_xlfn.IFNA(MATCH(RAND(), _xlfn.POISSON.DIST({0,1,2,3,4,5,6,7,8,9},$P45, TRUE),1), 0)</f>
        <v>1</v>
      </c>
      <c r="CB45" s="9" cm="1">
        <f t="array" aca="1" ref="CB45" ca="1">_xlfn.IFNA(MATCH(RAND(), _xlfn.POISSON.DIST({0,1,2,3,4,5,6,7,8,9},$P45, TRUE),1), 0)</f>
        <v>0</v>
      </c>
      <c r="CC45" s="9" cm="1">
        <f t="array" aca="1" ref="CC45" ca="1">_xlfn.IFNA(MATCH(RAND(), _xlfn.POISSON.DIST({0,1,2,3,4,5,6,7,8,9},$P45, TRUE),1), 0)</f>
        <v>3</v>
      </c>
      <c r="CD45" s="9" cm="1">
        <f t="array" aca="1" ref="CD45" ca="1">_xlfn.IFNA(MATCH(RAND(), _xlfn.POISSON.DIST({0,1,2,3,4,5,6,7,8,9},$P45, TRUE),1), 0)</f>
        <v>3</v>
      </c>
      <c r="CE45" s="9" cm="1">
        <f t="array" aca="1" ref="CE45" ca="1">_xlfn.IFNA(MATCH(RAND(), _xlfn.POISSON.DIST({0,1,2,3,4,5,6,7,8,9},$P45, TRUE),1), 0)</f>
        <v>1</v>
      </c>
      <c r="CF45" s="9" cm="1">
        <f t="array" aca="1" ref="CF45" ca="1">_xlfn.IFNA(MATCH(RAND(), _xlfn.POISSON.DIST({0,1,2,3,4,5,6,7,8,9},$P45, TRUE),1), 0)</f>
        <v>1</v>
      </c>
      <c r="CG45" s="9" cm="1">
        <f t="array" aca="1" ref="CG45" ca="1">_xlfn.IFNA(MATCH(RAND(), _xlfn.POISSON.DIST({0,1,2,3,4,5,6,7,8,9},$P45, TRUE),1), 0)</f>
        <v>0</v>
      </c>
      <c r="CH45" s="9" cm="1">
        <f t="array" aca="1" ref="CH45" ca="1">_xlfn.IFNA(MATCH(RAND(), _xlfn.POISSON.DIST({0,1,2,3,4,5,6,7,8,9},$P45, TRUE),1), 0)</f>
        <v>0</v>
      </c>
      <c r="CI45" s="9" cm="1">
        <f t="array" aca="1" ref="CI45" ca="1">_xlfn.IFNA(MATCH(RAND(), _xlfn.POISSON.DIST({0,1,2,3,4,5,6,7,8,9},$P45, TRUE),1), 0)</f>
        <v>1</v>
      </c>
      <c r="CJ45" s="9" cm="1">
        <f t="array" aca="1" ref="CJ45" ca="1">_xlfn.IFNA(MATCH(RAND(), _xlfn.POISSON.DIST({0,1,2,3,4,5,6,7,8,9},$P45, TRUE),1), 0)</f>
        <v>2</v>
      </c>
      <c r="CK45" s="9" cm="1">
        <f t="array" aca="1" ref="CK45" ca="1">_xlfn.IFNA(MATCH(RAND(), _xlfn.POISSON.DIST({0,1,2,3,4,5,6,7,8,9},$P45, TRUE),1), 0)</f>
        <v>2</v>
      </c>
      <c r="CL45" s="9" cm="1">
        <f t="array" aca="1" ref="CL45" ca="1">_xlfn.IFNA(MATCH(RAND(), _xlfn.POISSON.DIST({0,1,2,3,4,5,6,7,8,9},$P45, TRUE),1), 0)</f>
        <v>2</v>
      </c>
      <c r="CM45" s="9" cm="1">
        <f t="array" aca="1" ref="CM45" ca="1">_xlfn.IFNA(MATCH(RAND(), _xlfn.POISSON.DIST({0,1,2,3,4,5,6,7,8,9},$P45, TRUE),1), 0)</f>
        <v>0</v>
      </c>
      <c r="CN45" s="9" cm="1">
        <f t="array" aca="1" ref="CN45" ca="1">_xlfn.IFNA(MATCH(RAND(), _xlfn.POISSON.DIST({0,1,2,3,4,5,6,7,8,9},$P45, TRUE),1), 0)</f>
        <v>1</v>
      </c>
      <c r="CO45" s="9" cm="1">
        <f t="array" aca="1" ref="CO45" ca="1">_xlfn.IFNA(MATCH(RAND(), _xlfn.POISSON.DIST({0,1,2,3,4,5,6,7,8,9},$P45, TRUE),1), 0)</f>
        <v>2</v>
      </c>
      <c r="CP45" s="9" cm="1">
        <f t="array" aca="1" ref="CP45" ca="1">_xlfn.IFNA(MATCH(RAND(), _xlfn.POISSON.DIST({0,1,2,3,4,5,6,7,8,9},$P45, TRUE),1), 0)</f>
        <v>2</v>
      </c>
      <c r="CQ45" s="9" cm="1">
        <f t="array" aca="1" ref="CQ45" ca="1">_xlfn.IFNA(MATCH(RAND(), _xlfn.POISSON.DIST({0,1,2,3,4,5,6,7,8,9},$P45, TRUE),1), 0)</f>
        <v>0</v>
      </c>
      <c r="CR45" s="9" cm="1">
        <f t="array" aca="1" ref="CR45" ca="1">_xlfn.IFNA(MATCH(RAND(), _xlfn.POISSON.DIST({0,1,2,3,4,5,6,7,8,9},$P45, TRUE),1), 0)</f>
        <v>1</v>
      </c>
      <c r="CS45" s="9" cm="1">
        <f t="array" aca="1" ref="CS45" ca="1">_xlfn.IFNA(MATCH(RAND(), _xlfn.POISSON.DIST({0,1,2,3,4,5,6,7,8,9},$P45, TRUE),1), 0)</f>
        <v>0</v>
      </c>
      <c r="CT45" s="9" cm="1">
        <f t="array" aca="1" ref="CT45" ca="1">_xlfn.IFNA(MATCH(RAND(), _xlfn.POISSON.DIST({0,1,2,3,4,5,6,7,8,9},$P45, TRUE),1), 0)</f>
        <v>0</v>
      </c>
      <c r="CU45" s="9" cm="1">
        <f t="array" aca="1" ref="CU45" ca="1">_xlfn.IFNA(MATCH(RAND(), _xlfn.POISSON.DIST({0,1,2,3,4,5,6,7,8,9},$P45, TRUE),1), 0)</f>
        <v>1</v>
      </c>
      <c r="CV45" s="9" cm="1">
        <f t="array" aca="1" ref="CV45" ca="1">_xlfn.IFNA(MATCH(RAND(), _xlfn.POISSON.DIST({0,1,2,3,4,5,6,7,8,9},$P45, TRUE),1), 0)</f>
        <v>1</v>
      </c>
      <c r="CW45" s="9" cm="1">
        <f t="array" aca="1" ref="CW45" ca="1">_xlfn.IFNA(MATCH(RAND(), _xlfn.POISSON.DIST({0,1,2,3,4,5,6,7,8,9},$P45, TRUE),1), 0)</f>
        <v>2</v>
      </c>
      <c r="CX45" s="9" cm="1">
        <f t="array" aca="1" ref="CX45" ca="1">_xlfn.IFNA(MATCH(RAND(), _xlfn.POISSON.DIST({0,1,2,3,4,5,6,7,8,9},$P45, TRUE),1), 0)</f>
        <v>2</v>
      </c>
      <c r="CY45" s="9" cm="1">
        <f t="array" aca="1" ref="CY45" ca="1">_xlfn.IFNA(MATCH(RAND(), _xlfn.POISSON.DIST({0,1,2,3,4,5,6,7,8,9},$P45, TRUE),1), 0)</f>
        <v>1</v>
      </c>
      <c r="CZ45" s="9" cm="1">
        <f t="array" aca="1" ref="CZ45" ca="1">_xlfn.IFNA(MATCH(RAND(), _xlfn.POISSON.DIST({0,1,2,3,4,5,6,7,8,9},$P45, TRUE),1), 0)</f>
        <v>1</v>
      </c>
      <c r="DA45" s="9" cm="1">
        <f t="array" aca="1" ref="DA45" ca="1">_xlfn.IFNA(MATCH(RAND(), _xlfn.POISSON.DIST({0,1,2,3,4,5,6,7,8,9},$P45, TRUE),1), 0)</f>
        <v>2</v>
      </c>
      <c r="DB45" s="9" cm="1">
        <f t="array" aca="1" ref="DB45" ca="1">_xlfn.IFNA(MATCH(RAND(), _xlfn.POISSON.DIST({0,1,2,3,4,5,6,7,8,9},$P45, TRUE),1), 0)</f>
        <v>0</v>
      </c>
      <c r="DC45" s="9" cm="1">
        <f t="array" aca="1" ref="DC45" ca="1">_xlfn.IFNA(MATCH(RAND(), _xlfn.POISSON.DIST({0,1,2,3,4,5,6,7,8,9},$P45, TRUE),1), 0)</f>
        <v>1</v>
      </c>
      <c r="DD45" s="9" cm="1">
        <f t="array" aca="1" ref="DD45" ca="1">_xlfn.IFNA(MATCH(RAND(), _xlfn.POISSON.DIST({0,1,2,3,4,5,6,7,8,9},$P45, TRUE),1), 0)</f>
        <v>0</v>
      </c>
      <c r="DE45" s="9" cm="1">
        <f t="array" aca="1" ref="DE45" ca="1">_xlfn.IFNA(MATCH(RAND(), _xlfn.POISSON.DIST({0,1,2,3,4,5,6,7,8,9},$P45, TRUE),1), 0)</f>
        <v>0</v>
      </c>
      <c r="DF45" s="9" cm="1">
        <f t="array" aca="1" ref="DF45" ca="1">_xlfn.IFNA(MATCH(RAND(), _xlfn.POISSON.DIST({0,1,2,3,4,5,6,7,8,9},$P45, TRUE),1), 0)</f>
        <v>2</v>
      </c>
      <c r="DG45" s="9" cm="1">
        <f t="array" aca="1" ref="DG45" ca="1">_xlfn.IFNA(MATCH(RAND(), _xlfn.POISSON.DIST({0,1,2,3,4,5,6,7,8,9},$P45, TRUE),1), 0)</f>
        <v>0</v>
      </c>
      <c r="DH45" s="9" cm="1">
        <f t="array" aca="1" ref="DH45" ca="1">_xlfn.IFNA(MATCH(RAND(), _xlfn.POISSON.DIST({0,1,2,3,4,5,6,7,8,9},$P45, TRUE),1), 0)</f>
        <v>2</v>
      </c>
      <c r="DI45" s="9" cm="1">
        <f t="array" aca="1" ref="DI45" ca="1">_xlfn.IFNA(MATCH(RAND(), _xlfn.POISSON.DIST({0,1,2,3,4,5,6,7,8,9},$P45, TRUE),1), 0)</f>
        <v>0</v>
      </c>
      <c r="DJ45" s="9" cm="1">
        <f t="array" aca="1" ref="DJ45" ca="1">_xlfn.IFNA(MATCH(RAND(), _xlfn.POISSON.DIST({0,1,2,3,4,5,6,7,8,9},$P45, TRUE),1), 0)</f>
        <v>1</v>
      </c>
      <c r="DK45" s="9" cm="1">
        <f t="array" aca="1" ref="DK45" ca="1">_xlfn.IFNA(MATCH(RAND(), _xlfn.POISSON.DIST({0,1,2,3,4,5,6,7,8,9},$P45, TRUE),1), 0)</f>
        <v>1</v>
      </c>
      <c r="DL45" s="9" cm="1">
        <f t="array" aca="1" ref="DL45" ca="1">_xlfn.IFNA(MATCH(RAND(), _xlfn.POISSON.DIST({0,1,2,3,4,5,6,7,8,9},$P45, TRUE),1), 0)</f>
        <v>1</v>
      </c>
      <c r="DM45" s="9" cm="1">
        <f t="array" aca="1" ref="DM45" ca="1">_xlfn.IFNA(MATCH(RAND(), _xlfn.POISSON.DIST({0,1,2,3,4,5,6,7,8,9},$P45, TRUE),1), 0)</f>
        <v>2</v>
      </c>
      <c r="DR45" s="2"/>
      <c r="DS45" s="2"/>
      <c r="EE45" s="35"/>
      <c r="EF45" s="35"/>
    </row>
    <row r="46" spans="2:136">
      <c r="B46" s="39"/>
      <c r="C46" s="36" t="s">
        <v>39215</v>
      </c>
      <c r="D46" s="37" t="s">
        <v>319</v>
      </c>
      <c r="E46" s="37" t="s">
        <v>320</v>
      </c>
      <c r="F46" s="38">
        <f ca="1">(AVERAGE(Q46:BN46))*(1+INDEX('Prédictions des phases de group'!$C$4:$O$36, MATCH('Matchs de cette année'!E46,'Prédictions des phases de group'!$D$4:$D$36,0),3))</f>
        <v>0.94</v>
      </c>
      <c r="G46" s="5" t="s">
        <v>321</v>
      </c>
      <c r="H46" s="38">
        <f ca="1">(AVERAGE(BP46:DM46))*(1+INDEX('Prédictions des phases de group'!$C$4:$O$36, MATCH('Matchs de cette année'!G46,'Prédictions des phases de group'!$D$4:$D$36,0),3))</f>
        <v>1.52</v>
      </c>
      <c r="I46" s="37" t="str">
        <f t="shared" ca="1" si="0"/>
        <v>Brésil</v>
      </c>
      <c r="J46" s="66"/>
      <c r="K46" s="67"/>
      <c r="L46" s="37">
        <f t="shared" ca="1" si="1"/>
        <v>0.94</v>
      </c>
      <c r="M46" s="37">
        <f t="shared" ca="1" si="2"/>
        <v>1.52</v>
      </c>
      <c r="N46" s="37" t="str">
        <f t="shared" ca="1" si="3"/>
        <v>Brésil</v>
      </c>
      <c r="O46" s="7">
        <f ca="1">(OFFSET('Annexe 3 – Buts par groupe'!$B$13,(INDEX('Annexe 1 – Données des équipes'!$B$13:$R$114,MATCH(G46,'Annexe 1 – Données des équipes'!$B$13:$B$114,0),4)/10),(INDEX('Annexe 1 – Données des équipes'!$B$13:$R$114,MATCH(E46,'Annexe 1 – Données des équipes'!$B$13:$B$114,0),4)/10)))</f>
        <v>0.9575892857142857</v>
      </c>
      <c r="P46" s="7">
        <f t="array" aca="1" ref="P46" ca="1">OFFSET('Annexe 3 – Buts par groupe'!$B$13,(INDEX('Annexe 1 – Données des équipes'!$B$13:$R$114, MATCH(E46,'Annexe 1 – Données des équipes'!$B$13:$B$114,0),4)/10), (INDEX('Annexe 1 – Données des équipes'!$B$13:$R$114, MATCH(G46, 'Annexe 1 – Données des équipes'!$B$13:$B$114,0),4)/10))</f>
        <v>1.4642857142857142</v>
      </c>
      <c r="Q46" s="9" cm="1">
        <f t="array" aca="1" ref="Q46" ca="1">_xlfn.IFNA(MATCH(RAND(), _xlfn.POISSON.DIST({0,1,2,3,4,5,6,7,8,9},$O46, TRUE),1), 0)</f>
        <v>3</v>
      </c>
      <c r="R46" s="9" cm="1">
        <f t="array" aca="1" ref="R46" ca="1">_xlfn.IFNA(MATCH(RAND(), _xlfn.POISSON.DIST({0,1,2,3,4,5,6,7,8,9},$O46, TRUE),1), 0)</f>
        <v>4</v>
      </c>
      <c r="S46" s="9" cm="1">
        <f t="array" aca="1" ref="S46" ca="1">_xlfn.IFNA(MATCH(RAND(), _xlfn.POISSON.DIST({0,1,2,3,4,5,6,7,8,9},$O46, TRUE),1), 0)</f>
        <v>0</v>
      </c>
      <c r="T46" s="9" cm="1">
        <f t="array" aca="1" ref="T46" ca="1">_xlfn.IFNA(MATCH(RAND(), _xlfn.POISSON.DIST({0,1,2,3,4,5,6,7,8,9},$O46, TRUE),1), 0)</f>
        <v>0</v>
      </c>
      <c r="U46" s="9" cm="1">
        <f t="array" aca="1" ref="U46" ca="1">_xlfn.IFNA(MATCH(RAND(), _xlfn.POISSON.DIST({0,1,2,3,4,5,6,7,8,9},$O46, TRUE),1), 0)</f>
        <v>1</v>
      </c>
      <c r="V46" s="9" cm="1">
        <f t="array" aca="1" ref="V46" ca="1">_xlfn.IFNA(MATCH(RAND(), _xlfn.POISSON.DIST({0,1,2,3,4,5,6,7,8,9},$O46, TRUE),1), 0)</f>
        <v>1</v>
      </c>
      <c r="W46" s="9" cm="1">
        <f t="array" aca="1" ref="W46" ca="1">_xlfn.IFNA(MATCH(RAND(), _xlfn.POISSON.DIST({0,1,2,3,4,5,6,7,8,9},$O46, TRUE),1), 0)</f>
        <v>0</v>
      </c>
      <c r="X46" s="9" cm="1">
        <f t="array" aca="1" ref="X46" ca="1">_xlfn.IFNA(MATCH(RAND(), _xlfn.POISSON.DIST({0,1,2,3,4,5,6,7,8,9},$O46, TRUE),1), 0)</f>
        <v>0</v>
      </c>
      <c r="Y46" s="9" cm="1">
        <f t="array" aca="1" ref="Y46" ca="1">_xlfn.IFNA(MATCH(RAND(), _xlfn.POISSON.DIST({0,1,2,3,4,5,6,7,8,9},$O46, TRUE),1), 0)</f>
        <v>0</v>
      </c>
      <c r="Z46" s="9" cm="1">
        <f t="array" aca="1" ref="Z46" ca="1">_xlfn.IFNA(MATCH(RAND(), _xlfn.POISSON.DIST({0,1,2,3,4,5,6,7,8,9},$O46, TRUE),1), 0)</f>
        <v>1</v>
      </c>
      <c r="AA46" s="9" cm="1">
        <f t="array" aca="1" ref="AA46" ca="1">_xlfn.IFNA(MATCH(RAND(), _xlfn.POISSON.DIST({0,1,2,3,4,5,6,7,8,9},$O46, TRUE),1), 0)</f>
        <v>0</v>
      </c>
      <c r="AB46" s="9" cm="1">
        <f t="array" aca="1" ref="AB46" ca="1">_xlfn.IFNA(MATCH(RAND(), _xlfn.POISSON.DIST({0,1,2,3,4,5,6,7,8,9},$O46, TRUE),1), 0)</f>
        <v>0</v>
      </c>
      <c r="AC46" s="9" cm="1">
        <f t="array" aca="1" ref="AC46" ca="1">_xlfn.IFNA(MATCH(RAND(), _xlfn.POISSON.DIST({0,1,2,3,4,5,6,7,8,9},$O46, TRUE),1), 0)</f>
        <v>1</v>
      </c>
      <c r="AD46" s="9" cm="1">
        <f t="array" aca="1" ref="AD46" ca="1">_xlfn.IFNA(MATCH(RAND(), _xlfn.POISSON.DIST({0,1,2,3,4,5,6,7,8,9},$O46, TRUE),1), 0)</f>
        <v>0</v>
      </c>
      <c r="AE46" s="9" cm="1">
        <f t="array" aca="1" ref="AE46" ca="1">_xlfn.IFNA(MATCH(RAND(), _xlfn.POISSON.DIST({0,1,2,3,4,5,6,7,8,9},$O46, TRUE),1), 0)</f>
        <v>1</v>
      </c>
      <c r="AF46" s="9" cm="1">
        <f t="array" aca="1" ref="AF46" ca="1">_xlfn.IFNA(MATCH(RAND(), _xlfn.POISSON.DIST({0,1,2,3,4,5,6,7,8,9},$O46, TRUE),1), 0)</f>
        <v>1</v>
      </c>
      <c r="AG46" s="9" cm="1">
        <f t="array" aca="1" ref="AG46" ca="1">_xlfn.IFNA(MATCH(RAND(), _xlfn.POISSON.DIST({0,1,2,3,4,5,6,7,8,9},$O46, TRUE),1), 0)</f>
        <v>1</v>
      </c>
      <c r="AH46" s="9" cm="1">
        <f t="array" aca="1" ref="AH46" ca="1">_xlfn.IFNA(MATCH(RAND(), _xlfn.POISSON.DIST({0,1,2,3,4,5,6,7,8,9},$O46, TRUE),1), 0)</f>
        <v>1</v>
      </c>
      <c r="AI46" s="9" cm="1">
        <f t="array" aca="1" ref="AI46" ca="1">_xlfn.IFNA(MATCH(RAND(), _xlfn.POISSON.DIST({0,1,2,3,4,5,6,7,8,9},$O46, TRUE),1), 0)</f>
        <v>1</v>
      </c>
      <c r="AJ46" s="9" cm="1">
        <f t="array" aca="1" ref="AJ46" ca="1">_xlfn.IFNA(MATCH(RAND(), _xlfn.POISSON.DIST({0,1,2,3,4,5,6,7,8,9},$O46, TRUE),1), 0)</f>
        <v>1</v>
      </c>
      <c r="AK46" s="9" cm="1">
        <f t="array" aca="1" ref="AK46" ca="1">_xlfn.IFNA(MATCH(RAND(), _xlfn.POISSON.DIST({0,1,2,3,4,5,6,7,8,9},$O46, TRUE),1), 0)</f>
        <v>1</v>
      </c>
      <c r="AL46" s="9" cm="1">
        <f t="array" aca="1" ref="AL46" ca="1">_xlfn.IFNA(MATCH(RAND(), _xlfn.POISSON.DIST({0,1,2,3,4,5,6,7,8,9},$O46, TRUE),1), 0)</f>
        <v>3</v>
      </c>
      <c r="AM46" s="9" cm="1">
        <f t="array" aca="1" ref="AM46" ca="1">_xlfn.IFNA(MATCH(RAND(), _xlfn.POISSON.DIST({0,1,2,3,4,5,6,7,8,9},$O46, TRUE),1), 0)</f>
        <v>1</v>
      </c>
      <c r="AN46" s="9" cm="1">
        <f t="array" aca="1" ref="AN46" ca="1">_xlfn.IFNA(MATCH(RAND(), _xlfn.POISSON.DIST({0,1,2,3,4,5,6,7,8,9},$O46, TRUE),1), 0)</f>
        <v>0</v>
      </c>
      <c r="AO46" s="9" cm="1">
        <f t="array" aca="1" ref="AO46" ca="1">_xlfn.IFNA(MATCH(RAND(), _xlfn.POISSON.DIST({0,1,2,3,4,5,6,7,8,9},$O46, TRUE),1), 0)</f>
        <v>0</v>
      </c>
      <c r="AP46" s="9" cm="1">
        <f t="array" aca="1" ref="AP46" ca="1">_xlfn.IFNA(MATCH(RAND(), _xlfn.POISSON.DIST({0,1,2,3,4,5,6,7,8,9},$O46, TRUE),1), 0)</f>
        <v>1</v>
      </c>
      <c r="AQ46" s="9" cm="1">
        <f t="array" aca="1" ref="AQ46" ca="1">_xlfn.IFNA(MATCH(RAND(), _xlfn.POISSON.DIST({0,1,2,3,4,5,6,7,8,9},$O46, TRUE),1), 0)</f>
        <v>0</v>
      </c>
      <c r="AR46" s="9" cm="1">
        <f t="array" aca="1" ref="AR46" ca="1">_xlfn.IFNA(MATCH(RAND(), _xlfn.POISSON.DIST({0,1,2,3,4,5,6,7,8,9},$O46, TRUE),1), 0)</f>
        <v>2</v>
      </c>
      <c r="AS46" s="9" cm="1">
        <f t="array" aca="1" ref="AS46" ca="1">_xlfn.IFNA(MATCH(RAND(), _xlfn.POISSON.DIST({0,1,2,3,4,5,6,7,8,9},$O46, TRUE),1), 0)</f>
        <v>4</v>
      </c>
      <c r="AT46" s="9" cm="1">
        <f t="array" aca="1" ref="AT46" ca="1">_xlfn.IFNA(MATCH(RAND(), _xlfn.POISSON.DIST({0,1,2,3,4,5,6,7,8,9},$O46, TRUE),1), 0)</f>
        <v>0</v>
      </c>
      <c r="AU46" s="9" cm="1">
        <f t="array" aca="1" ref="AU46" ca="1">_xlfn.IFNA(MATCH(RAND(), _xlfn.POISSON.DIST({0,1,2,3,4,5,6,7,8,9},$O46, TRUE),1), 0)</f>
        <v>2</v>
      </c>
      <c r="AV46" s="9" cm="1">
        <f t="array" aca="1" ref="AV46" ca="1">_xlfn.IFNA(MATCH(RAND(), _xlfn.POISSON.DIST({0,1,2,3,4,5,6,7,8,9},$O46, TRUE),1), 0)</f>
        <v>3</v>
      </c>
      <c r="AW46" s="9" cm="1">
        <f t="array" aca="1" ref="AW46" ca="1">_xlfn.IFNA(MATCH(RAND(), _xlfn.POISSON.DIST({0,1,2,3,4,5,6,7,8,9},$O46, TRUE),1), 0)</f>
        <v>0</v>
      </c>
      <c r="AX46" s="9" cm="1">
        <f t="array" aca="1" ref="AX46" ca="1">_xlfn.IFNA(MATCH(RAND(), _xlfn.POISSON.DIST({0,1,2,3,4,5,6,7,8,9},$O46, TRUE),1), 0)</f>
        <v>1</v>
      </c>
      <c r="AY46" s="9" cm="1">
        <f t="array" aca="1" ref="AY46" ca="1">_xlfn.IFNA(MATCH(RAND(), _xlfn.POISSON.DIST({0,1,2,3,4,5,6,7,8,9},$O46, TRUE),1), 0)</f>
        <v>0</v>
      </c>
      <c r="AZ46" s="9" cm="1">
        <f t="array" aca="1" ref="AZ46" ca="1">_xlfn.IFNA(MATCH(RAND(), _xlfn.POISSON.DIST({0,1,2,3,4,5,6,7,8,9},$O46, TRUE),1), 0)</f>
        <v>0</v>
      </c>
      <c r="BA46" s="9" cm="1">
        <f t="array" aca="1" ref="BA46" ca="1">_xlfn.IFNA(MATCH(RAND(), _xlfn.POISSON.DIST({0,1,2,3,4,5,6,7,8,9},$O46, TRUE),1), 0)</f>
        <v>1</v>
      </c>
      <c r="BB46" s="9" cm="1">
        <f t="array" aca="1" ref="BB46" ca="1">_xlfn.IFNA(MATCH(RAND(), _xlfn.POISSON.DIST({0,1,2,3,4,5,6,7,8,9},$O46, TRUE),1), 0)</f>
        <v>1</v>
      </c>
      <c r="BC46" s="9" cm="1">
        <f t="array" aca="1" ref="BC46" ca="1">_xlfn.IFNA(MATCH(RAND(), _xlfn.POISSON.DIST({0,1,2,3,4,5,6,7,8,9},$O46, TRUE),1), 0)</f>
        <v>3</v>
      </c>
      <c r="BD46" s="9" cm="1">
        <f t="array" aca="1" ref="BD46" ca="1">_xlfn.IFNA(MATCH(RAND(), _xlfn.POISSON.DIST({0,1,2,3,4,5,6,7,8,9},$O46, TRUE),1), 0)</f>
        <v>1</v>
      </c>
      <c r="BE46" s="9" cm="1">
        <f t="array" aca="1" ref="BE46" ca="1">_xlfn.IFNA(MATCH(RAND(), _xlfn.POISSON.DIST({0,1,2,3,4,5,6,7,8,9},$O46, TRUE),1), 0)</f>
        <v>1</v>
      </c>
      <c r="BF46" s="9" cm="1">
        <f t="array" aca="1" ref="BF46" ca="1">_xlfn.IFNA(MATCH(RAND(), _xlfn.POISSON.DIST({0,1,2,3,4,5,6,7,8,9},$O46, TRUE),1), 0)</f>
        <v>0</v>
      </c>
      <c r="BG46" s="9" cm="1">
        <f t="array" aca="1" ref="BG46" ca="1">_xlfn.IFNA(MATCH(RAND(), _xlfn.POISSON.DIST({0,1,2,3,4,5,6,7,8,9},$O46, TRUE),1), 0)</f>
        <v>0</v>
      </c>
      <c r="BH46" s="9" cm="1">
        <f t="array" aca="1" ref="BH46" ca="1">_xlfn.IFNA(MATCH(RAND(), _xlfn.POISSON.DIST({0,1,2,3,4,5,6,7,8,9},$O46, TRUE),1), 0)</f>
        <v>1</v>
      </c>
      <c r="BI46" s="9" cm="1">
        <f t="array" aca="1" ref="BI46" ca="1">_xlfn.IFNA(MATCH(RAND(), _xlfn.POISSON.DIST({0,1,2,3,4,5,6,7,8,9},$O46, TRUE),1), 0)</f>
        <v>2</v>
      </c>
      <c r="BJ46" s="9" cm="1">
        <f t="array" aca="1" ref="BJ46" ca="1">_xlfn.IFNA(MATCH(RAND(), _xlfn.POISSON.DIST({0,1,2,3,4,5,6,7,8,9},$O46, TRUE),1), 0)</f>
        <v>1</v>
      </c>
      <c r="BK46" s="9" cm="1">
        <f t="array" aca="1" ref="BK46" ca="1">_xlfn.IFNA(MATCH(RAND(), _xlfn.POISSON.DIST({0,1,2,3,4,5,6,7,8,9},$O46, TRUE),1), 0)</f>
        <v>0</v>
      </c>
      <c r="BL46" s="9" cm="1">
        <f t="array" aca="1" ref="BL46" ca="1">_xlfn.IFNA(MATCH(RAND(), _xlfn.POISSON.DIST({0,1,2,3,4,5,6,7,8,9},$O46, TRUE),1), 0)</f>
        <v>1</v>
      </c>
      <c r="BM46" s="9" cm="1">
        <f t="array" aca="1" ref="BM46" ca="1">_xlfn.IFNA(MATCH(RAND(), _xlfn.POISSON.DIST({0,1,2,3,4,5,6,7,8,9},$O46, TRUE),1), 0)</f>
        <v>0</v>
      </c>
      <c r="BN46" s="9" cm="1">
        <f t="array" aca="1" ref="BN46" ca="1">_xlfn.IFNA(MATCH(RAND(), _xlfn.POISSON.DIST({0,1,2,3,4,5,6,7,8,9},$O46, TRUE),1), 0)</f>
        <v>0</v>
      </c>
      <c r="BP46" s="9" cm="1">
        <f t="array" aca="1" ref="BP46" ca="1">_xlfn.IFNA(MATCH(RAND(), _xlfn.POISSON.DIST({0,1,2,3,4,5,6,7,8,9},$P46, TRUE),1), 0)</f>
        <v>1</v>
      </c>
      <c r="BQ46" s="9" cm="1">
        <f t="array" aca="1" ref="BQ46" ca="1">_xlfn.IFNA(MATCH(RAND(), _xlfn.POISSON.DIST({0,1,2,3,4,5,6,7,8,9},$P46, TRUE),1), 0)</f>
        <v>0</v>
      </c>
      <c r="BR46" s="9" cm="1">
        <f t="array" aca="1" ref="BR46" ca="1">_xlfn.IFNA(MATCH(RAND(), _xlfn.POISSON.DIST({0,1,2,3,4,5,6,7,8,9},$P46, TRUE),1), 0)</f>
        <v>1</v>
      </c>
      <c r="BS46" s="9" cm="1">
        <f t="array" aca="1" ref="BS46" ca="1">_xlfn.IFNA(MATCH(RAND(), _xlfn.POISSON.DIST({0,1,2,3,4,5,6,7,8,9},$P46, TRUE),1), 0)</f>
        <v>0</v>
      </c>
      <c r="BT46" s="9" cm="1">
        <f t="array" aca="1" ref="BT46" ca="1">_xlfn.IFNA(MATCH(RAND(), _xlfn.POISSON.DIST({0,1,2,3,4,5,6,7,8,9},$P46, TRUE),1), 0)</f>
        <v>1</v>
      </c>
      <c r="BU46" s="9" cm="1">
        <f t="array" aca="1" ref="BU46" ca="1">_xlfn.IFNA(MATCH(RAND(), _xlfn.POISSON.DIST({0,1,2,3,4,5,6,7,8,9},$P46, TRUE),1), 0)</f>
        <v>3</v>
      </c>
      <c r="BV46" s="9" cm="1">
        <f t="array" aca="1" ref="BV46" ca="1">_xlfn.IFNA(MATCH(RAND(), _xlfn.POISSON.DIST({0,1,2,3,4,5,6,7,8,9},$P46, TRUE),1), 0)</f>
        <v>2</v>
      </c>
      <c r="BW46" s="9" cm="1">
        <f t="array" aca="1" ref="BW46" ca="1">_xlfn.IFNA(MATCH(RAND(), _xlfn.POISSON.DIST({0,1,2,3,4,5,6,7,8,9},$P46, TRUE),1), 0)</f>
        <v>0</v>
      </c>
      <c r="BX46" s="9" cm="1">
        <f t="array" aca="1" ref="BX46" ca="1">_xlfn.IFNA(MATCH(RAND(), _xlfn.POISSON.DIST({0,1,2,3,4,5,6,7,8,9},$P46, TRUE),1), 0)</f>
        <v>2</v>
      </c>
      <c r="BY46" s="9" cm="1">
        <f t="array" aca="1" ref="BY46" ca="1">_xlfn.IFNA(MATCH(RAND(), _xlfn.POISSON.DIST({0,1,2,3,4,5,6,7,8,9},$P46, TRUE),1), 0)</f>
        <v>2</v>
      </c>
      <c r="BZ46" s="9" cm="1">
        <f t="array" aca="1" ref="BZ46" ca="1">_xlfn.IFNA(MATCH(RAND(), _xlfn.POISSON.DIST({0,1,2,3,4,5,6,7,8,9},$P46, TRUE),1), 0)</f>
        <v>1</v>
      </c>
      <c r="CA46" s="9" cm="1">
        <f t="array" aca="1" ref="CA46" ca="1">_xlfn.IFNA(MATCH(RAND(), _xlfn.POISSON.DIST({0,1,2,3,4,5,6,7,8,9},$P46, TRUE),1), 0)</f>
        <v>0</v>
      </c>
      <c r="CB46" s="9" cm="1">
        <f t="array" aca="1" ref="CB46" ca="1">_xlfn.IFNA(MATCH(RAND(), _xlfn.POISSON.DIST({0,1,2,3,4,5,6,7,8,9},$P46, TRUE),1), 0)</f>
        <v>1</v>
      </c>
      <c r="CC46" s="9" cm="1">
        <f t="array" aca="1" ref="CC46" ca="1">_xlfn.IFNA(MATCH(RAND(), _xlfn.POISSON.DIST({0,1,2,3,4,5,6,7,8,9},$P46, TRUE),1), 0)</f>
        <v>4</v>
      </c>
      <c r="CD46" s="9" cm="1">
        <f t="array" aca="1" ref="CD46" ca="1">_xlfn.IFNA(MATCH(RAND(), _xlfn.POISSON.DIST({0,1,2,3,4,5,6,7,8,9},$P46, TRUE),1), 0)</f>
        <v>3</v>
      </c>
      <c r="CE46" s="9" cm="1">
        <f t="array" aca="1" ref="CE46" ca="1">_xlfn.IFNA(MATCH(RAND(), _xlfn.POISSON.DIST({0,1,2,3,4,5,6,7,8,9},$P46, TRUE),1), 0)</f>
        <v>3</v>
      </c>
      <c r="CF46" s="9" cm="1">
        <f t="array" aca="1" ref="CF46" ca="1">_xlfn.IFNA(MATCH(RAND(), _xlfn.POISSON.DIST({0,1,2,3,4,5,6,7,8,9},$P46, TRUE),1), 0)</f>
        <v>1</v>
      </c>
      <c r="CG46" s="9" cm="1">
        <f t="array" aca="1" ref="CG46" ca="1">_xlfn.IFNA(MATCH(RAND(), _xlfn.POISSON.DIST({0,1,2,3,4,5,6,7,8,9},$P46, TRUE),1), 0)</f>
        <v>2</v>
      </c>
      <c r="CH46" s="9" cm="1">
        <f t="array" aca="1" ref="CH46" ca="1">_xlfn.IFNA(MATCH(RAND(), _xlfn.POISSON.DIST({0,1,2,3,4,5,6,7,8,9},$P46, TRUE),1), 0)</f>
        <v>1</v>
      </c>
      <c r="CI46" s="9" cm="1">
        <f t="array" aca="1" ref="CI46" ca="1">_xlfn.IFNA(MATCH(RAND(), _xlfn.POISSON.DIST({0,1,2,3,4,5,6,7,8,9},$P46, TRUE),1), 0)</f>
        <v>4</v>
      </c>
      <c r="CJ46" s="9" cm="1">
        <f t="array" aca="1" ref="CJ46" ca="1">_xlfn.IFNA(MATCH(RAND(), _xlfn.POISSON.DIST({0,1,2,3,4,5,6,7,8,9},$P46, TRUE),1), 0)</f>
        <v>3</v>
      </c>
      <c r="CK46" s="9" cm="1">
        <f t="array" aca="1" ref="CK46" ca="1">_xlfn.IFNA(MATCH(RAND(), _xlfn.POISSON.DIST({0,1,2,3,4,5,6,7,8,9},$P46, TRUE),1), 0)</f>
        <v>1</v>
      </c>
      <c r="CL46" s="9" cm="1">
        <f t="array" aca="1" ref="CL46" ca="1">_xlfn.IFNA(MATCH(RAND(), _xlfn.POISSON.DIST({0,1,2,3,4,5,6,7,8,9},$P46, TRUE),1), 0)</f>
        <v>3</v>
      </c>
      <c r="CM46" s="9" cm="1">
        <f t="array" aca="1" ref="CM46" ca="1">_xlfn.IFNA(MATCH(RAND(), _xlfn.POISSON.DIST({0,1,2,3,4,5,6,7,8,9},$P46, TRUE),1), 0)</f>
        <v>1</v>
      </c>
      <c r="CN46" s="9" cm="1">
        <f t="array" aca="1" ref="CN46" ca="1">_xlfn.IFNA(MATCH(RAND(), _xlfn.POISSON.DIST({0,1,2,3,4,5,6,7,8,9},$P46, TRUE),1), 0)</f>
        <v>0</v>
      </c>
      <c r="CO46" s="9" cm="1">
        <f t="array" aca="1" ref="CO46" ca="1">_xlfn.IFNA(MATCH(RAND(), _xlfn.POISSON.DIST({0,1,2,3,4,5,6,7,8,9},$P46, TRUE),1), 0)</f>
        <v>2</v>
      </c>
      <c r="CP46" s="9" cm="1">
        <f t="array" aca="1" ref="CP46" ca="1">_xlfn.IFNA(MATCH(RAND(), _xlfn.POISSON.DIST({0,1,2,3,4,5,6,7,8,9},$P46, TRUE),1), 0)</f>
        <v>2</v>
      </c>
      <c r="CQ46" s="9" cm="1">
        <f t="array" aca="1" ref="CQ46" ca="1">_xlfn.IFNA(MATCH(RAND(), _xlfn.POISSON.DIST({0,1,2,3,4,5,6,7,8,9},$P46, TRUE),1), 0)</f>
        <v>2</v>
      </c>
      <c r="CR46" s="9" cm="1">
        <f t="array" aca="1" ref="CR46" ca="1">_xlfn.IFNA(MATCH(RAND(), _xlfn.POISSON.DIST({0,1,2,3,4,5,6,7,8,9},$P46, TRUE),1), 0)</f>
        <v>2</v>
      </c>
      <c r="CS46" s="9" cm="1">
        <f t="array" aca="1" ref="CS46" ca="1">_xlfn.IFNA(MATCH(RAND(), _xlfn.POISSON.DIST({0,1,2,3,4,5,6,7,8,9},$P46, TRUE),1), 0)</f>
        <v>0</v>
      </c>
      <c r="CT46" s="9" cm="1">
        <f t="array" aca="1" ref="CT46" ca="1">_xlfn.IFNA(MATCH(RAND(), _xlfn.POISSON.DIST({0,1,2,3,4,5,6,7,8,9},$P46, TRUE),1), 0)</f>
        <v>1</v>
      </c>
      <c r="CU46" s="9" cm="1">
        <f t="array" aca="1" ref="CU46" ca="1">_xlfn.IFNA(MATCH(RAND(), _xlfn.POISSON.DIST({0,1,2,3,4,5,6,7,8,9},$P46, TRUE),1), 0)</f>
        <v>1</v>
      </c>
      <c r="CV46" s="9" cm="1">
        <f t="array" aca="1" ref="CV46" ca="1">_xlfn.IFNA(MATCH(RAND(), _xlfn.POISSON.DIST({0,1,2,3,4,5,6,7,8,9},$P46, TRUE),1), 0)</f>
        <v>0</v>
      </c>
      <c r="CW46" s="9" cm="1">
        <f t="array" aca="1" ref="CW46" ca="1">_xlfn.IFNA(MATCH(RAND(), _xlfn.POISSON.DIST({0,1,2,3,4,5,6,7,8,9},$P46, TRUE),1), 0)</f>
        <v>1</v>
      </c>
      <c r="CX46" s="9" cm="1">
        <f t="array" aca="1" ref="CX46" ca="1">_xlfn.IFNA(MATCH(RAND(), _xlfn.POISSON.DIST({0,1,2,3,4,5,6,7,8,9},$P46, TRUE),1), 0)</f>
        <v>2</v>
      </c>
      <c r="CY46" s="9" cm="1">
        <f t="array" aca="1" ref="CY46" ca="1">_xlfn.IFNA(MATCH(RAND(), _xlfn.POISSON.DIST({0,1,2,3,4,5,6,7,8,9},$P46, TRUE),1), 0)</f>
        <v>2</v>
      </c>
      <c r="CZ46" s="9" cm="1">
        <f t="array" aca="1" ref="CZ46" ca="1">_xlfn.IFNA(MATCH(RAND(), _xlfn.POISSON.DIST({0,1,2,3,4,5,6,7,8,9},$P46, TRUE),1), 0)</f>
        <v>1</v>
      </c>
      <c r="DA46" s="9" cm="1">
        <f t="array" aca="1" ref="DA46" ca="1">_xlfn.IFNA(MATCH(RAND(), _xlfn.POISSON.DIST({0,1,2,3,4,5,6,7,8,9},$P46, TRUE),1), 0)</f>
        <v>1</v>
      </c>
      <c r="DB46" s="9" cm="1">
        <f t="array" aca="1" ref="DB46" ca="1">_xlfn.IFNA(MATCH(RAND(), _xlfn.POISSON.DIST({0,1,2,3,4,5,6,7,8,9},$P46, TRUE),1), 0)</f>
        <v>0</v>
      </c>
      <c r="DC46" s="9" cm="1">
        <f t="array" aca="1" ref="DC46" ca="1">_xlfn.IFNA(MATCH(RAND(), _xlfn.POISSON.DIST({0,1,2,3,4,5,6,7,8,9},$P46, TRUE),1), 0)</f>
        <v>3</v>
      </c>
      <c r="DD46" s="9" cm="1">
        <f t="array" aca="1" ref="DD46" ca="1">_xlfn.IFNA(MATCH(RAND(), _xlfn.POISSON.DIST({0,1,2,3,4,5,6,7,8,9},$P46, TRUE),1), 0)</f>
        <v>2</v>
      </c>
      <c r="DE46" s="9" cm="1">
        <f t="array" aca="1" ref="DE46" ca="1">_xlfn.IFNA(MATCH(RAND(), _xlfn.POISSON.DIST({0,1,2,3,4,5,6,7,8,9},$P46, TRUE),1), 0)</f>
        <v>1</v>
      </c>
      <c r="DF46" s="9" cm="1">
        <f t="array" aca="1" ref="DF46" ca="1">_xlfn.IFNA(MATCH(RAND(), _xlfn.POISSON.DIST({0,1,2,3,4,5,6,7,8,9},$P46, TRUE),1), 0)</f>
        <v>3</v>
      </c>
      <c r="DG46" s="9" cm="1">
        <f t="array" aca="1" ref="DG46" ca="1">_xlfn.IFNA(MATCH(RAND(), _xlfn.POISSON.DIST({0,1,2,3,4,5,6,7,8,9},$P46, TRUE),1), 0)</f>
        <v>1</v>
      </c>
      <c r="DH46" s="9" cm="1">
        <f t="array" aca="1" ref="DH46" ca="1">_xlfn.IFNA(MATCH(RAND(), _xlfn.POISSON.DIST({0,1,2,3,4,5,6,7,8,9},$P46, TRUE),1), 0)</f>
        <v>1</v>
      </c>
      <c r="DI46" s="9" cm="1">
        <f t="array" aca="1" ref="DI46" ca="1">_xlfn.IFNA(MATCH(RAND(), _xlfn.POISSON.DIST({0,1,2,3,4,5,6,7,8,9},$P46, TRUE),1), 0)</f>
        <v>2</v>
      </c>
      <c r="DJ46" s="9" cm="1">
        <f t="array" aca="1" ref="DJ46" ca="1">_xlfn.IFNA(MATCH(RAND(), _xlfn.POISSON.DIST({0,1,2,3,4,5,6,7,8,9},$P46, TRUE),1), 0)</f>
        <v>0</v>
      </c>
      <c r="DK46" s="9" cm="1">
        <f t="array" aca="1" ref="DK46" ca="1">_xlfn.IFNA(MATCH(RAND(), _xlfn.POISSON.DIST({0,1,2,3,4,5,6,7,8,9},$P46, TRUE),1), 0)</f>
        <v>6</v>
      </c>
      <c r="DL46" s="9" cm="1">
        <f t="array" aca="1" ref="DL46" ca="1">_xlfn.IFNA(MATCH(RAND(), _xlfn.POISSON.DIST({0,1,2,3,4,5,6,7,8,9},$P46, TRUE),1), 0)</f>
        <v>0</v>
      </c>
      <c r="DM46" s="9" cm="1">
        <f t="array" aca="1" ref="DM46" ca="1">_xlfn.IFNA(MATCH(RAND(), _xlfn.POISSON.DIST({0,1,2,3,4,5,6,7,8,9},$P46, TRUE),1), 0)</f>
        <v>0</v>
      </c>
      <c r="DR46" s="2"/>
      <c r="DS46" s="2"/>
      <c r="EE46" s="35"/>
      <c r="EF46" s="35"/>
    </row>
    <row r="47" spans="2:136">
      <c r="B47" s="39"/>
      <c r="C47" s="36" t="s">
        <v>39215</v>
      </c>
      <c r="D47" s="37" t="s">
        <v>322</v>
      </c>
      <c r="E47" s="37" t="s">
        <v>323</v>
      </c>
      <c r="F47" s="38">
        <f ca="1">(AVERAGE(Q47:BN47))*(1+INDEX('Prédictions des phases de group'!$C$4:$O$36, MATCH('Matchs de cette année'!E47,'Prédictions des phases de group'!$D$4:$D$36,0),3))</f>
        <v>1.06</v>
      </c>
      <c r="G47" s="5" t="s">
        <v>324</v>
      </c>
      <c r="H47" s="38">
        <f ca="1">(AVERAGE(BP47:DM47))*(1+INDEX('Prédictions des phases de group'!$C$4:$O$36, MATCH('Matchs de cette année'!G47,'Prédictions des phases de group'!$D$4:$D$36,0),3))</f>
        <v>0.84</v>
      </c>
      <c r="I47" s="37" t="str">
        <f t="shared" ca="1" si="0"/>
        <v>Suisse</v>
      </c>
      <c r="J47" s="66"/>
      <c r="K47" s="67"/>
      <c r="L47" s="37">
        <f t="shared" ca="1" si="1"/>
        <v>1.06</v>
      </c>
      <c r="M47" s="37">
        <f t="shared" ca="1" si="2"/>
        <v>0.84</v>
      </c>
      <c r="N47" s="37" t="str">
        <f t="shared" ca="1" si="3"/>
        <v>Suisse</v>
      </c>
      <c r="O47" s="7">
        <f ca="1">(OFFSET('Annexe 3 – Buts par groupe'!$B$13,(INDEX('Annexe 1 – Données des équipes'!$B$13:$R$114,MATCH(G47,'Annexe 1 – Données des équipes'!$B$13:$B$114,0),4)/10),(INDEX('Annexe 1 – Données des équipes'!$B$13:$R$114,MATCH(E47,'Annexe 1 – Données des équipes'!$B$13:$B$114,0),4)/10)))</f>
        <v>1.1844380403458212</v>
      </c>
      <c r="P47" s="7">
        <f t="array" aca="1" ref="P47" ca="1">OFFSET('Annexe 3 – Buts par groupe'!$B$13,(INDEX('Annexe 1 – Données des équipes'!$B$13:$R$114, MATCH(E47,'Annexe 1 – Données des équipes'!$B$13:$B$114,0),4)/10), (INDEX('Annexe 1 – Données des équipes'!$B$13:$R$114, MATCH(G47, 'Annexe 1 – Données des équipes'!$B$13:$B$114,0),4)/10))</f>
        <v>0.99711815561959649</v>
      </c>
      <c r="Q47" s="9" cm="1">
        <f t="array" aca="1" ref="Q47" ca="1">_xlfn.IFNA(MATCH(RAND(), _xlfn.POISSON.DIST({0,1,2,3,4,5,6,7,8,9},$O47, TRUE),1), 0)</f>
        <v>2</v>
      </c>
      <c r="R47" s="9" cm="1">
        <f t="array" aca="1" ref="R47" ca="1">_xlfn.IFNA(MATCH(RAND(), _xlfn.POISSON.DIST({0,1,2,3,4,5,6,7,8,9},$O47, TRUE),1), 0)</f>
        <v>0</v>
      </c>
      <c r="S47" s="9" cm="1">
        <f t="array" aca="1" ref="S47" ca="1">_xlfn.IFNA(MATCH(RAND(), _xlfn.POISSON.DIST({0,1,2,3,4,5,6,7,8,9},$O47, TRUE),1), 0)</f>
        <v>0</v>
      </c>
      <c r="T47" s="9" cm="1">
        <f t="array" aca="1" ref="T47" ca="1">_xlfn.IFNA(MATCH(RAND(), _xlfn.POISSON.DIST({0,1,2,3,4,5,6,7,8,9},$O47, TRUE),1), 0)</f>
        <v>1</v>
      </c>
      <c r="U47" s="9" cm="1">
        <f t="array" aca="1" ref="U47" ca="1">_xlfn.IFNA(MATCH(RAND(), _xlfn.POISSON.DIST({0,1,2,3,4,5,6,7,8,9},$O47, TRUE),1), 0)</f>
        <v>0</v>
      </c>
      <c r="V47" s="9" cm="1">
        <f t="array" aca="1" ref="V47" ca="1">_xlfn.IFNA(MATCH(RAND(), _xlfn.POISSON.DIST({0,1,2,3,4,5,6,7,8,9},$O47, TRUE),1), 0)</f>
        <v>0</v>
      </c>
      <c r="W47" s="9" cm="1">
        <f t="array" aca="1" ref="W47" ca="1">_xlfn.IFNA(MATCH(RAND(), _xlfn.POISSON.DIST({0,1,2,3,4,5,6,7,8,9},$O47, TRUE),1), 0)</f>
        <v>2</v>
      </c>
      <c r="X47" s="9" cm="1">
        <f t="array" aca="1" ref="X47" ca="1">_xlfn.IFNA(MATCH(RAND(), _xlfn.POISSON.DIST({0,1,2,3,4,5,6,7,8,9},$O47, TRUE),1), 0)</f>
        <v>1</v>
      </c>
      <c r="Y47" s="9" cm="1">
        <f t="array" aca="1" ref="Y47" ca="1">_xlfn.IFNA(MATCH(RAND(), _xlfn.POISSON.DIST({0,1,2,3,4,5,6,7,8,9},$O47, TRUE),1), 0)</f>
        <v>1</v>
      </c>
      <c r="Z47" s="9" cm="1">
        <f t="array" aca="1" ref="Z47" ca="1">_xlfn.IFNA(MATCH(RAND(), _xlfn.POISSON.DIST({0,1,2,3,4,5,6,7,8,9},$O47, TRUE),1), 0)</f>
        <v>1</v>
      </c>
      <c r="AA47" s="9" cm="1">
        <f t="array" aca="1" ref="AA47" ca="1">_xlfn.IFNA(MATCH(RAND(), _xlfn.POISSON.DIST({0,1,2,3,4,5,6,7,8,9},$O47, TRUE),1), 0)</f>
        <v>0</v>
      </c>
      <c r="AB47" s="9" cm="1">
        <f t="array" aca="1" ref="AB47" ca="1">_xlfn.IFNA(MATCH(RAND(), _xlfn.POISSON.DIST({0,1,2,3,4,5,6,7,8,9},$O47, TRUE),1), 0)</f>
        <v>0</v>
      </c>
      <c r="AC47" s="9" cm="1">
        <f t="array" aca="1" ref="AC47" ca="1">_xlfn.IFNA(MATCH(RAND(), _xlfn.POISSON.DIST({0,1,2,3,4,5,6,7,8,9},$O47, TRUE),1), 0)</f>
        <v>2</v>
      </c>
      <c r="AD47" s="9" cm="1">
        <f t="array" aca="1" ref="AD47" ca="1">_xlfn.IFNA(MATCH(RAND(), _xlfn.POISSON.DIST({0,1,2,3,4,5,6,7,8,9},$O47, TRUE),1), 0)</f>
        <v>0</v>
      </c>
      <c r="AE47" s="9" cm="1">
        <f t="array" aca="1" ref="AE47" ca="1">_xlfn.IFNA(MATCH(RAND(), _xlfn.POISSON.DIST({0,1,2,3,4,5,6,7,8,9},$O47, TRUE),1), 0)</f>
        <v>3</v>
      </c>
      <c r="AF47" s="9" cm="1">
        <f t="array" aca="1" ref="AF47" ca="1">_xlfn.IFNA(MATCH(RAND(), _xlfn.POISSON.DIST({0,1,2,3,4,5,6,7,8,9},$O47, TRUE),1), 0)</f>
        <v>1</v>
      </c>
      <c r="AG47" s="9" cm="1">
        <f t="array" aca="1" ref="AG47" ca="1">_xlfn.IFNA(MATCH(RAND(), _xlfn.POISSON.DIST({0,1,2,3,4,5,6,7,8,9},$O47, TRUE),1), 0)</f>
        <v>0</v>
      </c>
      <c r="AH47" s="9" cm="1">
        <f t="array" aca="1" ref="AH47" ca="1">_xlfn.IFNA(MATCH(RAND(), _xlfn.POISSON.DIST({0,1,2,3,4,5,6,7,8,9},$O47, TRUE),1), 0)</f>
        <v>1</v>
      </c>
      <c r="AI47" s="9" cm="1">
        <f t="array" aca="1" ref="AI47" ca="1">_xlfn.IFNA(MATCH(RAND(), _xlfn.POISSON.DIST({0,1,2,3,4,5,6,7,8,9},$O47, TRUE),1), 0)</f>
        <v>2</v>
      </c>
      <c r="AJ47" s="9" cm="1">
        <f t="array" aca="1" ref="AJ47" ca="1">_xlfn.IFNA(MATCH(RAND(), _xlfn.POISSON.DIST({0,1,2,3,4,5,6,7,8,9},$O47, TRUE),1), 0)</f>
        <v>1</v>
      </c>
      <c r="AK47" s="9" cm="1">
        <f t="array" aca="1" ref="AK47" ca="1">_xlfn.IFNA(MATCH(RAND(), _xlfn.POISSON.DIST({0,1,2,3,4,5,6,7,8,9},$O47, TRUE),1), 0)</f>
        <v>3</v>
      </c>
      <c r="AL47" s="9" cm="1">
        <f t="array" aca="1" ref="AL47" ca="1">_xlfn.IFNA(MATCH(RAND(), _xlfn.POISSON.DIST({0,1,2,3,4,5,6,7,8,9},$O47, TRUE),1), 0)</f>
        <v>0</v>
      </c>
      <c r="AM47" s="9" cm="1">
        <f t="array" aca="1" ref="AM47" ca="1">_xlfn.IFNA(MATCH(RAND(), _xlfn.POISSON.DIST({0,1,2,3,4,5,6,7,8,9},$O47, TRUE),1), 0)</f>
        <v>2</v>
      </c>
      <c r="AN47" s="9" cm="1">
        <f t="array" aca="1" ref="AN47" ca="1">_xlfn.IFNA(MATCH(RAND(), _xlfn.POISSON.DIST({0,1,2,3,4,5,6,7,8,9},$O47, TRUE),1), 0)</f>
        <v>1</v>
      </c>
      <c r="AO47" s="9" cm="1">
        <f t="array" aca="1" ref="AO47" ca="1">_xlfn.IFNA(MATCH(RAND(), _xlfn.POISSON.DIST({0,1,2,3,4,5,6,7,8,9},$O47, TRUE),1), 0)</f>
        <v>0</v>
      </c>
      <c r="AP47" s="9" cm="1">
        <f t="array" aca="1" ref="AP47" ca="1">_xlfn.IFNA(MATCH(RAND(), _xlfn.POISSON.DIST({0,1,2,3,4,5,6,7,8,9},$O47, TRUE),1), 0)</f>
        <v>1</v>
      </c>
      <c r="AQ47" s="9" cm="1">
        <f t="array" aca="1" ref="AQ47" ca="1">_xlfn.IFNA(MATCH(RAND(), _xlfn.POISSON.DIST({0,1,2,3,4,5,6,7,8,9},$O47, TRUE),1), 0)</f>
        <v>0</v>
      </c>
      <c r="AR47" s="9" cm="1">
        <f t="array" aca="1" ref="AR47" ca="1">_xlfn.IFNA(MATCH(RAND(), _xlfn.POISSON.DIST({0,1,2,3,4,5,6,7,8,9},$O47, TRUE),1), 0)</f>
        <v>1</v>
      </c>
      <c r="AS47" s="9" cm="1">
        <f t="array" aca="1" ref="AS47" ca="1">_xlfn.IFNA(MATCH(RAND(), _xlfn.POISSON.DIST({0,1,2,3,4,5,6,7,8,9},$O47, TRUE),1), 0)</f>
        <v>0</v>
      </c>
      <c r="AT47" s="9" cm="1">
        <f t="array" aca="1" ref="AT47" ca="1">_xlfn.IFNA(MATCH(RAND(), _xlfn.POISSON.DIST({0,1,2,3,4,5,6,7,8,9},$O47, TRUE),1), 0)</f>
        <v>2</v>
      </c>
      <c r="AU47" s="9" cm="1">
        <f t="array" aca="1" ref="AU47" ca="1">_xlfn.IFNA(MATCH(RAND(), _xlfn.POISSON.DIST({0,1,2,3,4,5,6,7,8,9},$O47, TRUE),1), 0)</f>
        <v>1</v>
      </c>
      <c r="AV47" s="9" cm="1">
        <f t="array" aca="1" ref="AV47" ca="1">_xlfn.IFNA(MATCH(RAND(), _xlfn.POISSON.DIST({0,1,2,3,4,5,6,7,8,9},$O47, TRUE),1), 0)</f>
        <v>1</v>
      </c>
      <c r="AW47" s="9" cm="1">
        <f t="array" aca="1" ref="AW47" ca="1">_xlfn.IFNA(MATCH(RAND(), _xlfn.POISSON.DIST({0,1,2,3,4,5,6,7,8,9},$O47, TRUE),1), 0)</f>
        <v>0</v>
      </c>
      <c r="AX47" s="9" cm="1">
        <f t="array" aca="1" ref="AX47" ca="1">_xlfn.IFNA(MATCH(RAND(), _xlfn.POISSON.DIST({0,1,2,3,4,5,6,7,8,9},$O47, TRUE),1), 0)</f>
        <v>0</v>
      </c>
      <c r="AY47" s="9" cm="1">
        <f t="array" aca="1" ref="AY47" ca="1">_xlfn.IFNA(MATCH(RAND(), _xlfn.POISSON.DIST({0,1,2,3,4,5,6,7,8,9},$O47, TRUE),1), 0)</f>
        <v>1</v>
      </c>
      <c r="AZ47" s="9" cm="1">
        <f t="array" aca="1" ref="AZ47" ca="1">_xlfn.IFNA(MATCH(RAND(), _xlfn.POISSON.DIST({0,1,2,3,4,5,6,7,8,9},$O47, TRUE),1), 0)</f>
        <v>0</v>
      </c>
      <c r="BA47" s="9" cm="1">
        <f t="array" aca="1" ref="BA47" ca="1">_xlfn.IFNA(MATCH(RAND(), _xlfn.POISSON.DIST({0,1,2,3,4,5,6,7,8,9},$O47, TRUE),1), 0)</f>
        <v>2</v>
      </c>
      <c r="BB47" s="9" cm="1">
        <f t="array" aca="1" ref="BB47" ca="1">_xlfn.IFNA(MATCH(RAND(), _xlfn.POISSON.DIST({0,1,2,3,4,5,6,7,8,9},$O47, TRUE),1), 0)</f>
        <v>1</v>
      </c>
      <c r="BC47" s="9" cm="1">
        <f t="array" aca="1" ref="BC47" ca="1">_xlfn.IFNA(MATCH(RAND(), _xlfn.POISSON.DIST({0,1,2,3,4,5,6,7,8,9},$O47, TRUE),1), 0)</f>
        <v>3</v>
      </c>
      <c r="BD47" s="9" cm="1">
        <f t="array" aca="1" ref="BD47" ca="1">_xlfn.IFNA(MATCH(RAND(), _xlfn.POISSON.DIST({0,1,2,3,4,5,6,7,8,9},$O47, TRUE),1), 0)</f>
        <v>3</v>
      </c>
      <c r="BE47" s="9" cm="1">
        <f t="array" aca="1" ref="BE47" ca="1">_xlfn.IFNA(MATCH(RAND(), _xlfn.POISSON.DIST({0,1,2,3,4,5,6,7,8,9},$O47, TRUE),1), 0)</f>
        <v>1</v>
      </c>
      <c r="BF47" s="9" cm="1">
        <f t="array" aca="1" ref="BF47" ca="1">_xlfn.IFNA(MATCH(RAND(), _xlfn.POISSON.DIST({0,1,2,3,4,5,6,7,8,9},$O47, TRUE),1), 0)</f>
        <v>1</v>
      </c>
      <c r="BG47" s="9" cm="1">
        <f t="array" aca="1" ref="BG47" ca="1">_xlfn.IFNA(MATCH(RAND(), _xlfn.POISSON.DIST({0,1,2,3,4,5,6,7,8,9},$O47, TRUE),1), 0)</f>
        <v>3</v>
      </c>
      <c r="BH47" s="9" cm="1">
        <f t="array" aca="1" ref="BH47" ca="1">_xlfn.IFNA(MATCH(RAND(), _xlfn.POISSON.DIST({0,1,2,3,4,5,6,7,8,9},$O47, TRUE),1), 0)</f>
        <v>2</v>
      </c>
      <c r="BI47" s="9" cm="1">
        <f t="array" aca="1" ref="BI47" ca="1">_xlfn.IFNA(MATCH(RAND(), _xlfn.POISSON.DIST({0,1,2,3,4,5,6,7,8,9},$O47, TRUE),1), 0)</f>
        <v>1</v>
      </c>
      <c r="BJ47" s="9" cm="1">
        <f t="array" aca="1" ref="BJ47" ca="1">_xlfn.IFNA(MATCH(RAND(), _xlfn.POISSON.DIST({0,1,2,3,4,5,6,7,8,9},$O47, TRUE),1), 0)</f>
        <v>0</v>
      </c>
      <c r="BK47" s="9" cm="1">
        <f t="array" aca="1" ref="BK47" ca="1">_xlfn.IFNA(MATCH(RAND(), _xlfn.POISSON.DIST({0,1,2,3,4,5,6,7,8,9},$O47, TRUE),1), 0)</f>
        <v>1</v>
      </c>
      <c r="BL47" s="9" cm="1">
        <f t="array" aca="1" ref="BL47" ca="1">_xlfn.IFNA(MATCH(RAND(), _xlfn.POISSON.DIST({0,1,2,3,4,5,6,7,8,9},$O47, TRUE),1), 0)</f>
        <v>1</v>
      </c>
      <c r="BM47" s="9" cm="1">
        <f t="array" aca="1" ref="BM47" ca="1">_xlfn.IFNA(MATCH(RAND(), _xlfn.POISSON.DIST({0,1,2,3,4,5,6,7,8,9},$O47, TRUE),1), 0)</f>
        <v>2</v>
      </c>
      <c r="BN47" s="9" cm="1">
        <f t="array" aca="1" ref="BN47" ca="1">_xlfn.IFNA(MATCH(RAND(), _xlfn.POISSON.DIST({0,1,2,3,4,5,6,7,8,9},$O47, TRUE),1), 0)</f>
        <v>1</v>
      </c>
      <c r="BP47" s="9" cm="1">
        <f t="array" aca="1" ref="BP47" ca="1">_xlfn.IFNA(MATCH(RAND(), _xlfn.POISSON.DIST({0,1,2,3,4,5,6,7,8,9},$P47, TRUE),1), 0)</f>
        <v>0</v>
      </c>
      <c r="BQ47" s="9" cm="1">
        <f t="array" aca="1" ref="BQ47" ca="1">_xlfn.IFNA(MATCH(RAND(), _xlfn.POISSON.DIST({0,1,2,3,4,5,6,7,8,9},$P47, TRUE),1), 0)</f>
        <v>1</v>
      </c>
      <c r="BR47" s="9" cm="1">
        <f t="array" aca="1" ref="BR47" ca="1">_xlfn.IFNA(MATCH(RAND(), _xlfn.POISSON.DIST({0,1,2,3,4,5,6,7,8,9},$P47, TRUE),1), 0)</f>
        <v>2</v>
      </c>
      <c r="BS47" s="9" cm="1">
        <f t="array" aca="1" ref="BS47" ca="1">_xlfn.IFNA(MATCH(RAND(), _xlfn.POISSON.DIST({0,1,2,3,4,5,6,7,8,9},$P47, TRUE),1), 0)</f>
        <v>0</v>
      </c>
      <c r="BT47" s="9" cm="1">
        <f t="array" aca="1" ref="BT47" ca="1">_xlfn.IFNA(MATCH(RAND(), _xlfn.POISSON.DIST({0,1,2,3,4,5,6,7,8,9},$P47, TRUE),1), 0)</f>
        <v>0</v>
      </c>
      <c r="BU47" s="9" cm="1">
        <f t="array" aca="1" ref="BU47" ca="1">_xlfn.IFNA(MATCH(RAND(), _xlfn.POISSON.DIST({0,1,2,3,4,5,6,7,8,9},$P47, TRUE),1), 0)</f>
        <v>0</v>
      </c>
      <c r="BV47" s="9" cm="1">
        <f t="array" aca="1" ref="BV47" ca="1">_xlfn.IFNA(MATCH(RAND(), _xlfn.POISSON.DIST({0,1,2,3,4,5,6,7,8,9},$P47, TRUE),1), 0)</f>
        <v>0</v>
      </c>
      <c r="BW47" s="9" cm="1">
        <f t="array" aca="1" ref="BW47" ca="1">_xlfn.IFNA(MATCH(RAND(), _xlfn.POISSON.DIST({0,1,2,3,4,5,6,7,8,9},$P47, TRUE),1), 0)</f>
        <v>1</v>
      </c>
      <c r="BX47" s="9" cm="1">
        <f t="array" aca="1" ref="BX47" ca="1">_xlfn.IFNA(MATCH(RAND(), _xlfn.POISSON.DIST({0,1,2,3,4,5,6,7,8,9},$P47, TRUE),1), 0)</f>
        <v>0</v>
      </c>
      <c r="BY47" s="9" cm="1">
        <f t="array" aca="1" ref="BY47" ca="1">_xlfn.IFNA(MATCH(RAND(), _xlfn.POISSON.DIST({0,1,2,3,4,5,6,7,8,9},$P47, TRUE),1), 0)</f>
        <v>3</v>
      </c>
      <c r="BZ47" s="9" cm="1">
        <f t="array" aca="1" ref="BZ47" ca="1">_xlfn.IFNA(MATCH(RAND(), _xlfn.POISSON.DIST({0,1,2,3,4,5,6,7,8,9},$P47, TRUE),1), 0)</f>
        <v>0</v>
      </c>
      <c r="CA47" s="9" cm="1">
        <f t="array" aca="1" ref="CA47" ca="1">_xlfn.IFNA(MATCH(RAND(), _xlfn.POISSON.DIST({0,1,2,3,4,5,6,7,8,9},$P47, TRUE),1), 0)</f>
        <v>1</v>
      </c>
      <c r="CB47" s="9" cm="1">
        <f t="array" aca="1" ref="CB47" ca="1">_xlfn.IFNA(MATCH(RAND(), _xlfn.POISSON.DIST({0,1,2,3,4,5,6,7,8,9},$P47, TRUE),1), 0)</f>
        <v>0</v>
      </c>
      <c r="CC47" s="9" cm="1">
        <f t="array" aca="1" ref="CC47" ca="1">_xlfn.IFNA(MATCH(RAND(), _xlfn.POISSON.DIST({0,1,2,3,4,5,6,7,8,9},$P47, TRUE),1), 0)</f>
        <v>2</v>
      </c>
      <c r="CD47" s="9" cm="1">
        <f t="array" aca="1" ref="CD47" ca="1">_xlfn.IFNA(MATCH(RAND(), _xlfn.POISSON.DIST({0,1,2,3,4,5,6,7,8,9},$P47, TRUE),1), 0)</f>
        <v>2</v>
      </c>
      <c r="CE47" s="9" cm="1">
        <f t="array" aca="1" ref="CE47" ca="1">_xlfn.IFNA(MATCH(RAND(), _xlfn.POISSON.DIST({0,1,2,3,4,5,6,7,8,9},$P47, TRUE),1), 0)</f>
        <v>2</v>
      </c>
      <c r="CF47" s="9" cm="1">
        <f t="array" aca="1" ref="CF47" ca="1">_xlfn.IFNA(MATCH(RAND(), _xlfn.POISSON.DIST({0,1,2,3,4,5,6,7,8,9},$P47, TRUE),1), 0)</f>
        <v>0</v>
      </c>
      <c r="CG47" s="9" cm="1">
        <f t="array" aca="1" ref="CG47" ca="1">_xlfn.IFNA(MATCH(RAND(), _xlfn.POISSON.DIST({0,1,2,3,4,5,6,7,8,9},$P47, TRUE),1), 0)</f>
        <v>0</v>
      </c>
      <c r="CH47" s="9" cm="1">
        <f t="array" aca="1" ref="CH47" ca="1">_xlfn.IFNA(MATCH(RAND(), _xlfn.POISSON.DIST({0,1,2,3,4,5,6,7,8,9},$P47, TRUE),1), 0)</f>
        <v>2</v>
      </c>
      <c r="CI47" s="9" cm="1">
        <f t="array" aca="1" ref="CI47" ca="1">_xlfn.IFNA(MATCH(RAND(), _xlfn.POISSON.DIST({0,1,2,3,4,5,6,7,8,9},$P47, TRUE),1), 0)</f>
        <v>1</v>
      </c>
      <c r="CJ47" s="9" cm="1">
        <f t="array" aca="1" ref="CJ47" ca="1">_xlfn.IFNA(MATCH(RAND(), _xlfn.POISSON.DIST({0,1,2,3,4,5,6,7,8,9},$P47, TRUE),1), 0)</f>
        <v>0</v>
      </c>
      <c r="CK47" s="9" cm="1">
        <f t="array" aca="1" ref="CK47" ca="1">_xlfn.IFNA(MATCH(RAND(), _xlfn.POISSON.DIST({0,1,2,3,4,5,6,7,8,9},$P47, TRUE),1), 0)</f>
        <v>0</v>
      </c>
      <c r="CL47" s="9" cm="1">
        <f t="array" aca="1" ref="CL47" ca="1">_xlfn.IFNA(MATCH(RAND(), _xlfn.POISSON.DIST({0,1,2,3,4,5,6,7,8,9},$P47, TRUE),1), 0)</f>
        <v>1</v>
      </c>
      <c r="CM47" s="9" cm="1">
        <f t="array" aca="1" ref="CM47" ca="1">_xlfn.IFNA(MATCH(RAND(), _xlfn.POISSON.DIST({0,1,2,3,4,5,6,7,8,9},$P47, TRUE),1), 0)</f>
        <v>1</v>
      </c>
      <c r="CN47" s="9" cm="1">
        <f t="array" aca="1" ref="CN47" ca="1">_xlfn.IFNA(MATCH(RAND(), _xlfn.POISSON.DIST({0,1,2,3,4,5,6,7,8,9},$P47, TRUE),1), 0)</f>
        <v>2</v>
      </c>
      <c r="CO47" s="9" cm="1">
        <f t="array" aca="1" ref="CO47" ca="1">_xlfn.IFNA(MATCH(RAND(), _xlfn.POISSON.DIST({0,1,2,3,4,5,6,7,8,9},$P47, TRUE),1), 0)</f>
        <v>1</v>
      </c>
      <c r="CP47" s="9" cm="1">
        <f t="array" aca="1" ref="CP47" ca="1">_xlfn.IFNA(MATCH(RAND(), _xlfn.POISSON.DIST({0,1,2,3,4,5,6,7,8,9},$P47, TRUE),1), 0)</f>
        <v>3</v>
      </c>
      <c r="CQ47" s="9" cm="1">
        <f t="array" aca="1" ref="CQ47" ca="1">_xlfn.IFNA(MATCH(RAND(), _xlfn.POISSON.DIST({0,1,2,3,4,5,6,7,8,9},$P47, TRUE),1), 0)</f>
        <v>0</v>
      </c>
      <c r="CR47" s="9" cm="1">
        <f t="array" aca="1" ref="CR47" ca="1">_xlfn.IFNA(MATCH(RAND(), _xlfn.POISSON.DIST({0,1,2,3,4,5,6,7,8,9},$P47, TRUE),1), 0)</f>
        <v>1</v>
      </c>
      <c r="CS47" s="9" cm="1">
        <f t="array" aca="1" ref="CS47" ca="1">_xlfn.IFNA(MATCH(RAND(), _xlfn.POISSON.DIST({0,1,2,3,4,5,6,7,8,9},$P47, TRUE),1), 0)</f>
        <v>0</v>
      </c>
      <c r="CT47" s="9" cm="1">
        <f t="array" aca="1" ref="CT47" ca="1">_xlfn.IFNA(MATCH(RAND(), _xlfn.POISSON.DIST({0,1,2,3,4,5,6,7,8,9},$P47, TRUE),1), 0)</f>
        <v>1</v>
      </c>
      <c r="CU47" s="9" cm="1">
        <f t="array" aca="1" ref="CU47" ca="1">_xlfn.IFNA(MATCH(RAND(), _xlfn.POISSON.DIST({0,1,2,3,4,5,6,7,8,9},$P47, TRUE),1), 0)</f>
        <v>1</v>
      </c>
      <c r="CV47" s="9" cm="1">
        <f t="array" aca="1" ref="CV47" ca="1">_xlfn.IFNA(MATCH(RAND(), _xlfn.POISSON.DIST({0,1,2,3,4,5,6,7,8,9},$P47, TRUE),1), 0)</f>
        <v>0</v>
      </c>
      <c r="CW47" s="9" cm="1">
        <f t="array" aca="1" ref="CW47" ca="1">_xlfn.IFNA(MATCH(RAND(), _xlfn.POISSON.DIST({0,1,2,3,4,5,6,7,8,9},$P47, TRUE),1), 0)</f>
        <v>3</v>
      </c>
      <c r="CX47" s="9" cm="1">
        <f t="array" aca="1" ref="CX47" ca="1">_xlfn.IFNA(MATCH(RAND(), _xlfn.POISSON.DIST({0,1,2,3,4,5,6,7,8,9},$P47, TRUE),1), 0)</f>
        <v>0</v>
      </c>
      <c r="CY47" s="9" cm="1">
        <f t="array" aca="1" ref="CY47" ca="1">_xlfn.IFNA(MATCH(RAND(), _xlfn.POISSON.DIST({0,1,2,3,4,5,6,7,8,9},$P47, TRUE),1), 0)</f>
        <v>0</v>
      </c>
      <c r="CZ47" s="9" cm="1">
        <f t="array" aca="1" ref="CZ47" ca="1">_xlfn.IFNA(MATCH(RAND(), _xlfn.POISSON.DIST({0,1,2,3,4,5,6,7,8,9},$P47, TRUE),1), 0)</f>
        <v>1</v>
      </c>
      <c r="DA47" s="9" cm="1">
        <f t="array" aca="1" ref="DA47" ca="1">_xlfn.IFNA(MATCH(RAND(), _xlfn.POISSON.DIST({0,1,2,3,4,5,6,7,8,9},$P47, TRUE),1), 0)</f>
        <v>0</v>
      </c>
      <c r="DB47" s="9" cm="1">
        <f t="array" aca="1" ref="DB47" ca="1">_xlfn.IFNA(MATCH(RAND(), _xlfn.POISSON.DIST({0,1,2,3,4,5,6,7,8,9},$P47, TRUE),1), 0)</f>
        <v>2</v>
      </c>
      <c r="DC47" s="9" cm="1">
        <f t="array" aca="1" ref="DC47" ca="1">_xlfn.IFNA(MATCH(RAND(), _xlfn.POISSON.DIST({0,1,2,3,4,5,6,7,8,9},$P47, TRUE),1), 0)</f>
        <v>1</v>
      </c>
      <c r="DD47" s="9" cm="1">
        <f t="array" aca="1" ref="DD47" ca="1">_xlfn.IFNA(MATCH(RAND(), _xlfn.POISSON.DIST({0,1,2,3,4,5,6,7,8,9},$P47, TRUE),1), 0)</f>
        <v>0</v>
      </c>
      <c r="DE47" s="9" cm="1">
        <f t="array" aca="1" ref="DE47" ca="1">_xlfn.IFNA(MATCH(RAND(), _xlfn.POISSON.DIST({0,1,2,3,4,5,6,7,8,9},$P47, TRUE),1), 0)</f>
        <v>2</v>
      </c>
      <c r="DF47" s="9" cm="1">
        <f t="array" aca="1" ref="DF47" ca="1">_xlfn.IFNA(MATCH(RAND(), _xlfn.POISSON.DIST({0,1,2,3,4,5,6,7,8,9},$P47, TRUE),1), 0)</f>
        <v>0</v>
      </c>
      <c r="DG47" s="9" cm="1">
        <f t="array" aca="1" ref="DG47" ca="1">_xlfn.IFNA(MATCH(RAND(), _xlfn.POISSON.DIST({0,1,2,3,4,5,6,7,8,9},$P47, TRUE),1), 0)</f>
        <v>0</v>
      </c>
      <c r="DH47" s="9" cm="1">
        <f t="array" aca="1" ref="DH47" ca="1">_xlfn.IFNA(MATCH(RAND(), _xlfn.POISSON.DIST({0,1,2,3,4,5,6,7,8,9},$P47, TRUE),1), 0)</f>
        <v>0</v>
      </c>
      <c r="DI47" s="9" cm="1">
        <f t="array" aca="1" ref="DI47" ca="1">_xlfn.IFNA(MATCH(RAND(), _xlfn.POISSON.DIST({0,1,2,3,4,5,6,7,8,9},$P47, TRUE),1), 0)</f>
        <v>2</v>
      </c>
      <c r="DJ47" s="9" cm="1">
        <f t="array" aca="1" ref="DJ47" ca="1">_xlfn.IFNA(MATCH(RAND(), _xlfn.POISSON.DIST({0,1,2,3,4,5,6,7,8,9},$P47, TRUE),1), 0)</f>
        <v>1</v>
      </c>
      <c r="DK47" s="9" cm="1">
        <f t="array" aca="1" ref="DK47" ca="1">_xlfn.IFNA(MATCH(RAND(), _xlfn.POISSON.DIST({0,1,2,3,4,5,6,7,8,9},$P47, TRUE),1), 0)</f>
        <v>1</v>
      </c>
      <c r="DL47" s="9" cm="1">
        <f t="array" aca="1" ref="DL47" ca="1">_xlfn.IFNA(MATCH(RAND(), _xlfn.POISSON.DIST({0,1,2,3,4,5,6,7,8,9},$P47, TRUE),1), 0)</f>
        <v>0</v>
      </c>
      <c r="DM47" s="9" cm="1">
        <f t="array" aca="1" ref="DM47" ca="1">_xlfn.IFNA(MATCH(RAND(), _xlfn.POISSON.DIST({0,1,2,3,4,5,6,7,8,9},$P47, TRUE),1), 0)</f>
        <v>1</v>
      </c>
      <c r="DR47" s="2"/>
      <c r="DS47" s="2"/>
      <c r="DV47" s="27"/>
      <c r="EE47" s="35"/>
      <c r="EF47" s="35"/>
    </row>
    <row r="48" spans="2:136">
      <c r="B48" s="39"/>
      <c r="C48" s="36" t="s">
        <v>39215</v>
      </c>
      <c r="D48" s="34" t="s">
        <v>325</v>
      </c>
      <c r="E48" s="21" t="s">
        <v>326</v>
      </c>
      <c r="F48" s="38">
        <f ca="1">(AVERAGE(Q48:BN48))*(1+INDEX('Prédictions des phases de group'!$C$4:$O$36, MATCH('Matchs de cette année'!E48,'Prédictions des phases de group'!$D$4:$D$36,0),3))</f>
        <v>1.04</v>
      </c>
      <c r="G48" s="5" t="s">
        <v>327</v>
      </c>
      <c r="H48" s="38">
        <f ca="1">(AVERAGE(BP48:DM48))*(1+INDEX('Prédictions des phases de group'!$C$4:$O$36, MATCH('Matchs de cette année'!G48,'Prédictions des phases de group'!$D$4:$D$36,0),3))</f>
        <v>1.68</v>
      </c>
      <c r="I48" s="37" t="str">
        <f t="shared" ca="1" si="0"/>
        <v>Allemagne</v>
      </c>
      <c r="J48" s="66"/>
      <c r="K48" s="67"/>
      <c r="L48" s="37">
        <f t="shared" ca="1" si="1"/>
        <v>1.04</v>
      </c>
      <c r="M48" s="37">
        <f t="shared" ca="1" si="2"/>
        <v>1.68</v>
      </c>
      <c r="N48" s="37" t="str">
        <f t="shared" ca="1" si="3"/>
        <v>Allemagne</v>
      </c>
      <c r="O48" s="7">
        <f ca="1">(OFFSET('Annexe 3 – Buts par groupe'!$B$13,(INDEX('Annexe 1 – Données des équipes'!$B$13:$R$114,MATCH(G48,'Annexe 1 – Données des équipes'!$B$13:$B$114,0),4)/10),(INDEX('Annexe 1 – Données des équipes'!$B$13:$R$114,MATCH(E48,'Annexe 1 – Données des équipes'!$B$13:$B$114,0),4)/10)))</f>
        <v>0.9575892857142857</v>
      </c>
      <c r="P48" s="7">
        <f t="array" aca="1" ref="P48" ca="1">OFFSET('Annexe 3 – Buts par groupe'!$B$13,(INDEX('Annexe 1 – Données des équipes'!$B$13:$R$114, MATCH(E48,'Annexe 1 – Données des équipes'!$B$13:$B$114,0),4)/10), (INDEX('Annexe 1 – Données des équipes'!$B$13:$R$114, MATCH(G48, 'Annexe 1 – Données des équipes'!$B$13:$B$114,0),4)/10))</f>
        <v>1.4642857142857142</v>
      </c>
      <c r="Q48" s="9" cm="1">
        <f t="array" aca="1" ref="Q48" ca="1">_xlfn.IFNA(MATCH(RAND(), _xlfn.POISSON.DIST({0,1,2,3,4,5,6,7,8,9},$O48, TRUE),1), 0)</f>
        <v>1</v>
      </c>
      <c r="R48" s="9" cm="1">
        <f t="array" aca="1" ref="R48" ca="1">_xlfn.IFNA(MATCH(RAND(), _xlfn.POISSON.DIST({0,1,2,3,4,5,6,7,8,9},$O48, TRUE),1), 0)</f>
        <v>1</v>
      </c>
      <c r="S48" s="9" cm="1">
        <f t="array" aca="1" ref="S48" ca="1">_xlfn.IFNA(MATCH(RAND(), _xlfn.POISSON.DIST({0,1,2,3,4,5,6,7,8,9},$O48, TRUE),1), 0)</f>
        <v>2</v>
      </c>
      <c r="T48" s="9" cm="1">
        <f t="array" aca="1" ref="T48" ca="1">_xlfn.IFNA(MATCH(RAND(), _xlfn.POISSON.DIST({0,1,2,3,4,5,6,7,8,9},$O48, TRUE),1), 0)</f>
        <v>3</v>
      </c>
      <c r="U48" s="9" cm="1">
        <f t="array" aca="1" ref="U48" ca="1">_xlfn.IFNA(MATCH(RAND(), _xlfn.POISSON.DIST({0,1,2,3,4,5,6,7,8,9},$O48, TRUE),1), 0)</f>
        <v>0</v>
      </c>
      <c r="V48" s="9" cm="1">
        <f t="array" aca="1" ref="V48" ca="1">_xlfn.IFNA(MATCH(RAND(), _xlfn.POISSON.DIST({0,1,2,3,4,5,6,7,8,9},$O48, TRUE),1), 0)</f>
        <v>3</v>
      </c>
      <c r="W48" s="9" cm="1">
        <f t="array" aca="1" ref="W48" ca="1">_xlfn.IFNA(MATCH(RAND(), _xlfn.POISSON.DIST({0,1,2,3,4,5,6,7,8,9},$O48, TRUE),1), 0)</f>
        <v>1</v>
      </c>
      <c r="X48" s="9" cm="1">
        <f t="array" aca="1" ref="X48" ca="1">_xlfn.IFNA(MATCH(RAND(), _xlfn.POISSON.DIST({0,1,2,3,4,5,6,7,8,9},$O48, TRUE),1), 0)</f>
        <v>1</v>
      </c>
      <c r="Y48" s="9" cm="1">
        <f t="array" aca="1" ref="Y48" ca="1">_xlfn.IFNA(MATCH(RAND(), _xlfn.POISSON.DIST({0,1,2,3,4,5,6,7,8,9},$O48, TRUE),1), 0)</f>
        <v>1</v>
      </c>
      <c r="Z48" s="9" cm="1">
        <f t="array" aca="1" ref="Z48" ca="1">_xlfn.IFNA(MATCH(RAND(), _xlfn.POISSON.DIST({0,1,2,3,4,5,6,7,8,9},$O48, TRUE),1), 0)</f>
        <v>1</v>
      </c>
      <c r="AA48" s="9" cm="1">
        <f t="array" aca="1" ref="AA48" ca="1">_xlfn.IFNA(MATCH(RAND(), _xlfn.POISSON.DIST({0,1,2,3,4,5,6,7,8,9},$O48, TRUE),1), 0)</f>
        <v>1</v>
      </c>
      <c r="AB48" s="9" cm="1">
        <f t="array" aca="1" ref="AB48" ca="1">_xlfn.IFNA(MATCH(RAND(), _xlfn.POISSON.DIST({0,1,2,3,4,5,6,7,8,9},$O48, TRUE),1), 0)</f>
        <v>1</v>
      </c>
      <c r="AC48" s="9" cm="1">
        <f t="array" aca="1" ref="AC48" ca="1">_xlfn.IFNA(MATCH(RAND(), _xlfn.POISSON.DIST({0,1,2,3,4,5,6,7,8,9},$O48, TRUE),1), 0)</f>
        <v>0</v>
      </c>
      <c r="AD48" s="9" cm="1">
        <f t="array" aca="1" ref="AD48" ca="1">_xlfn.IFNA(MATCH(RAND(), _xlfn.POISSON.DIST({0,1,2,3,4,5,6,7,8,9},$O48, TRUE),1), 0)</f>
        <v>2</v>
      </c>
      <c r="AE48" s="9" cm="1">
        <f t="array" aca="1" ref="AE48" ca="1">_xlfn.IFNA(MATCH(RAND(), _xlfn.POISSON.DIST({0,1,2,3,4,5,6,7,8,9},$O48, TRUE),1), 0)</f>
        <v>0</v>
      </c>
      <c r="AF48" s="9" cm="1">
        <f t="array" aca="1" ref="AF48" ca="1">_xlfn.IFNA(MATCH(RAND(), _xlfn.POISSON.DIST({0,1,2,3,4,5,6,7,8,9},$O48, TRUE),1), 0)</f>
        <v>0</v>
      </c>
      <c r="AG48" s="9" cm="1">
        <f t="array" aca="1" ref="AG48" ca="1">_xlfn.IFNA(MATCH(RAND(), _xlfn.POISSON.DIST({0,1,2,3,4,5,6,7,8,9},$O48, TRUE),1), 0)</f>
        <v>2</v>
      </c>
      <c r="AH48" s="9" cm="1">
        <f t="array" aca="1" ref="AH48" ca="1">_xlfn.IFNA(MATCH(RAND(), _xlfn.POISSON.DIST({0,1,2,3,4,5,6,7,8,9},$O48, TRUE),1), 0)</f>
        <v>0</v>
      </c>
      <c r="AI48" s="9" cm="1">
        <f t="array" aca="1" ref="AI48" ca="1">_xlfn.IFNA(MATCH(RAND(), _xlfn.POISSON.DIST({0,1,2,3,4,5,6,7,8,9},$O48, TRUE),1), 0)</f>
        <v>2</v>
      </c>
      <c r="AJ48" s="9" cm="1">
        <f t="array" aca="1" ref="AJ48" ca="1">_xlfn.IFNA(MATCH(RAND(), _xlfn.POISSON.DIST({0,1,2,3,4,5,6,7,8,9},$O48, TRUE),1), 0)</f>
        <v>0</v>
      </c>
      <c r="AK48" s="9" cm="1">
        <f t="array" aca="1" ref="AK48" ca="1">_xlfn.IFNA(MATCH(RAND(), _xlfn.POISSON.DIST({0,1,2,3,4,5,6,7,8,9},$O48, TRUE),1), 0)</f>
        <v>0</v>
      </c>
      <c r="AL48" s="9" cm="1">
        <f t="array" aca="1" ref="AL48" ca="1">_xlfn.IFNA(MATCH(RAND(), _xlfn.POISSON.DIST({0,1,2,3,4,5,6,7,8,9},$O48, TRUE),1), 0)</f>
        <v>2</v>
      </c>
      <c r="AM48" s="9" cm="1">
        <f t="array" aca="1" ref="AM48" ca="1">_xlfn.IFNA(MATCH(RAND(), _xlfn.POISSON.DIST({0,1,2,3,4,5,6,7,8,9},$O48, TRUE),1), 0)</f>
        <v>0</v>
      </c>
      <c r="AN48" s="9" cm="1">
        <f t="array" aca="1" ref="AN48" ca="1">_xlfn.IFNA(MATCH(RAND(), _xlfn.POISSON.DIST({0,1,2,3,4,5,6,7,8,9},$O48, TRUE),1), 0)</f>
        <v>0</v>
      </c>
      <c r="AO48" s="9" cm="1">
        <f t="array" aca="1" ref="AO48" ca="1">_xlfn.IFNA(MATCH(RAND(), _xlfn.POISSON.DIST({0,1,2,3,4,5,6,7,8,9},$O48, TRUE),1), 0)</f>
        <v>2</v>
      </c>
      <c r="AP48" s="9" cm="1">
        <f t="array" aca="1" ref="AP48" ca="1">_xlfn.IFNA(MATCH(RAND(), _xlfn.POISSON.DIST({0,1,2,3,4,5,6,7,8,9},$O48, TRUE),1), 0)</f>
        <v>0</v>
      </c>
      <c r="AQ48" s="9" cm="1">
        <f t="array" aca="1" ref="AQ48" ca="1">_xlfn.IFNA(MATCH(RAND(), _xlfn.POISSON.DIST({0,1,2,3,4,5,6,7,8,9},$O48, TRUE),1), 0)</f>
        <v>2</v>
      </c>
      <c r="AR48" s="9" cm="1">
        <f t="array" aca="1" ref="AR48" ca="1">_xlfn.IFNA(MATCH(RAND(), _xlfn.POISSON.DIST({0,1,2,3,4,5,6,7,8,9},$O48, TRUE),1), 0)</f>
        <v>1</v>
      </c>
      <c r="AS48" s="9" cm="1">
        <f t="array" aca="1" ref="AS48" ca="1">_xlfn.IFNA(MATCH(RAND(), _xlfn.POISSON.DIST({0,1,2,3,4,5,6,7,8,9},$O48, TRUE),1), 0)</f>
        <v>0</v>
      </c>
      <c r="AT48" s="9" cm="1">
        <f t="array" aca="1" ref="AT48" ca="1">_xlfn.IFNA(MATCH(RAND(), _xlfn.POISSON.DIST({0,1,2,3,4,5,6,7,8,9},$O48, TRUE),1), 0)</f>
        <v>3</v>
      </c>
      <c r="AU48" s="9" cm="1">
        <f t="array" aca="1" ref="AU48" ca="1">_xlfn.IFNA(MATCH(RAND(), _xlfn.POISSON.DIST({0,1,2,3,4,5,6,7,8,9},$O48, TRUE),1), 0)</f>
        <v>1</v>
      </c>
      <c r="AV48" s="9" cm="1">
        <f t="array" aca="1" ref="AV48" ca="1">_xlfn.IFNA(MATCH(RAND(), _xlfn.POISSON.DIST({0,1,2,3,4,5,6,7,8,9},$O48, TRUE),1), 0)</f>
        <v>2</v>
      </c>
      <c r="AW48" s="9" cm="1">
        <f t="array" aca="1" ref="AW48" ca="1">_xlfn.IFNA(MATCH(RAND(), _xlfn.POISSON.DIST({0,1,2,3,4,5,6,7,8,9},$O48, TRUE),1), 0)</f>
        <v>0</v>
      </c>
      <c r="AX48" s="9" cm="1">
        <f t="array" aca="1" ref="AX48" ca="1">_xlfn.IFNA(MATCH(RAND(), _xlfn.POISSON.DIST({0,1,2,3,4,5,6,7,8,9},$O48, TRUE),1), 0)</f>
        <v>1</v>
      </c>
      <c r="AY48" s="9" cm="1">
        <f t="array" aca="1" ref="AY48" ca="1">_xlfn.IFNA(MATCH(RAND(), _xlfn.POISSON.DIST({0,1,2,3,4,5,6,7,8,9},$O48, TRUE),1), 0)</f>
        <v>0</v>
      </c>
      <c r="AZ48" s="9" cm="1">
        <f t="array" aca="1" ref="AZ48" ca="1">_xlfn.IFNA(MATCH(RAND(), _xlfn.POISSON.DIST({0,1,2,3,4,5,6,7,8,9},$O48, TRUE),1), 0)</f>
        <v>2</v>
      </c>
      <c r="BA48" s="9" cm="1">
        <f t="array" aca="1" ref="BA48" ca="1">_xlfn.IFNA(MATCH(RAND(), _xlfn.POISSON.DIST({0,1,2,3,4,5,6,7,8,9},$O48, TRUE),1), 0)</f>
        <v>1</v>
      </c>
      <c r="BB48" s="9" cm="1">
        <f t="array" aca="1" ref="BB48" ca="1">_xlfn.IFNA(MATCH(RAND(), _xlfn.POISSON.DIST({0,1,2,3,4,5,6,7,8,9},$O48, TRUE),1), 0)</f>
        <v>1</v>
      </c>
      <c r="BC48" s="9" cm="1">
        <f t="array" aca="1" ref="BC48" ca="1">_xlfn.IFNA(MATCH(RAND(), _xlfn.POISSON.DIST({0,1,2,3,4,5,6,7,8,9},$O48, TRUE),1), 0)</f>
        <v>1</v>
      </c>
      <c r="BD48" s="9" cm="1">
        <f t="array" aca="1" ref="BD48" ca="1">_xlfn.IFNA(MATCH(RAND(), _xlfn.POISSON.DIST({0,1,2,3,4,5,6,7,8,9},$O48, TRUE),1), 0)</f>
        <v>0</v>
      </c>
      <c r="BE48" s="9" cm="1">
        <f t="array" aca="1" ref="BE48" ca="1">_xlfn.IFNA(MATCH(RAND(), _xlfn.POISSON.DIST({0,1,2,3,4,5,6,7,8,9},$O48, TRUE),1), 0)</f>
        <v>0</v>
      </c>
      <c r="BF48" s="9" cm="1">
        <f t="array" aca="1" ref="BF48" ca="1">_xlfn.IFNA(MATCH(RAND(), _xlfn.POISSON.DIST({0,1,2,3,4,5,6,7,8,9},$O48, TRUE),1), 0)</f>
        <v>0</v>
      </c>
      <c r="BG48" s="9" cm="1">
        <f t="array" aca="1" ref="BG48" ca="1">_xlfn.IFNA(MATCH(RAND(), _xlfn.POISSON.DIST({0,1,2,3,4,5,6,7,8,9},$O48, TRUE),1), 0)</f>
        <v>5</v>
      </c>
      <c r="BH48" s="9" cm="1">
        <f t="array" aca="1" ref="BH48" ca="1">_xlfn.IFNA(MATCH(RAND(), _xlfn.POISSON.DIST({0,1,2,3,4,5,6,7,8,9},$O48, TRUE),1), 0)</f>
        <v>2</v>
      </c>
      <c r="BI48" s="9" cm="1">
        <f t="array" aca="1" ref="BI48" ca="1">_xlfn.IFNA(MATCH(RAND(), _xlfn.POISSON.DIST({0,1,2,3,4,5,6,7,8,9},$O48, TRUE),1), 0)</f>
        <v>0</v>
      </c>
      <c r="BJ48" s="9" cm="1">
        <f t="array" aca="1" ref="BJ48" ca="1">_xlfn.IFNA(MATCH(RAND(), _xlfn.POISSON.DIST({0,1,2,3,4,5,6,7,8,9},$O48, TRUE),1), 0)</f>
        <v>0</v>
      </c>
      <c r="BK48" s="9" cm="1">
        <f t="array" aca="1" ref="BK48" ca="1">_xlfn.IFNA(MATCH(RAND(), _xlfn.POISSON.DIST({0,1,2,3,4,5,6,7,8,9},$O48, TRUE),1), 0)</f>
        <v>0</v>
      </c>
      <c r="BL48" s="9" cm="1">
        <f t="array" aca="1" ref="BL48" ca="1">_xlfn.IFNA(MATCH(RAND(), _xlfn.POISSON.DIST({0,1,2,3,4,5,6,7,8,9},$O48, TRUE),1), 0)</f>
        <v>1</v>
      </c>
      <c r="BM48" s="9" cm="1">
        <f t="array" aca="1" ref="BM48" ca="1">_xlfn.IFNA(MATCH(RAND(), _xlfn.POISSON.DIST({0,1,2,3,4,5,6,7,8,9},$O48, TRUE),1), 0)</f>
        <v>3</v>
      </c>
      <c r="BN48" s="9" cm="1">
        <f t="array" aca="1" ref="BN48" ca="1">_xlfn.IFNA(MATCH(RAND(), _xlfn.POISSON.DIST({0,1,2,3,4,5,6,7,8,9},$O48, TRUE),1), 0)</f>
        <v>0</v>
      </c>
      <c r="BP48" s="9" cm="1">
        <f t="array" aca="1" ref="BP48" ca="1">_xlfn.IFNA(MATCH(RAND(), _xlfn.POISSON.DIST({0,1,2,3,4,5,6,7,8,9},$P48, TRUE),1), 0)</f>
        <v>0</v>
      </c>
      <c r="BQ48" s="9" cm="1">
        <f t="array" aca="1" ref="BQ48" ca="1">_xlfn.IFNA(MATCH(RAND(), _xlfn.POISSON.DIST({0,1,2,3,4,5,6,7,8,9},$P48, TRUE),1), 0)</f>
        <v>6</v>
      </c>
      <c r="BR48" s="9" cm="1">
        <f t="array" aca="1" ref="BR48" ca="1">_xlfn.IFNA(MATCH(RAND(), _xlfn.POISSON.DIST({0,1,2,3,4,5,6,7,8,9},$P48, TRUE),1), 0)</f>
        <v>2</v>
      </c>
      <c r="BS48" s="9" cm="1">
        <f t="array" aca="1" ref="BS48" ca="1">_xlfn.IFNA(MATCH(RAND(), _xlfn.POISSON.DIST({0,1,2,3,4,5,6,7,8,9},$P48, TRUE),1), 0)</f>
        <v>1</v>
      </c>
      <c r="BT48" s="9" cm="1">
        <f t="array" aca="1" ref="BT48" ca="1">_xlfn.IFNA(MATCH(RAND(), _xlfn.POISSON.DIST({0,1,2,3,4,5,6,7,8,9},$P48, TRUE),1), 0)</f>
        <v>0</v>
      </c>
      <c r="BU48" s="9" cm="1">
        <f t="array" aca="1" ref="BU48" ca="1">_xlfn.IFNA(MATCH(RAND(), _xlfn.POISSON.DIST({0,1,2,3,4,5,6,7,8,9},$P48, TRUE),1), 0)</f>
        <v>4</v>
      </c>
      <c r="BV48" s="9" cm="1">
        <f t="array" aca="1" ref="BV48" ca="1">_xlfn.IFNA(MATCH(RAND(), _xlfn.POISSON.DIST({0,1,2,3,4,5,6,7,8,9},$P48, TRUE),1), 0)</f>
        <v>3</v>
      </c>
      <c r="BW48" s="9" cm="1">
        <f t="array" aca="1" ref="BW48" ca="1">_xlfn.IFNA(MATCH(RAND(), _xlfn.POISSON.DIST({0,1,2,3,4,5,6,7,8,9},$P48, TRUE),1), 0)</f>
        <v>1</v>
      </c>
      <c r="BX48" s="9" cm="1">
        <f t="array" aca="1" ref="BX48" ca="1">_xlfn.IFNA(MATCH(RAND(), _xlfn.POISSON.DIST({0,1,2,3,4,5,6,7,8,9},$P48, TRUE),1), 0)</f>
        <v>2</v>
      </c>
      <c r="BY48" s="9" cm="1">
        <f t="array" aca="1" ref="BY48" ca="1">_xlfn.IFNA(MATCH(RAND(), _xlfn.POISSON.DIST({0,1,2,3,4,5,6,7,8,9},$P48, TRUE),1), 0)</f>
        <v>3</v>
      </c>
      <c r="BZ48" s="9" cm="1">
        <f t="array" aca="1" ref="BZ48" ca="1">_xlfn.IFNA(MATCH(RAND(), _xlfn.POISSON.DIST({0,1,2,3,4,5,6,7,8,9},$P48, TRUE),1), 0)</f>
        <v>3</v>
      </c>
      <c r="CA48" s="9" cm="1">
        <f t="array" aca="1" ref="CA48" ca="1">_xlfn.IFNA(MATCH(RAND(), _xlfn.POISSON.DIST({0,1,2,3,4,5,6,7,8,9},$P48, TRUE),1), 0)</f>
        <v>6</v>
      </c>
      <c r="CB48" s="9" cm="1">
        <f t="array" aca="1" ref="CB48" ca="1">_xlfn.IFNA(MATCH(RAND(), _xlfn.POISSON.DIST({0,1,2,3,4,5,6,7,8,9},$P48, TRUE),1), 0)</f>
        <v>0</v>
      </c>
      <c r="CC48" s="9" cm="1">
        <f t="array" aca="1" ref="CC48" ca="1">_xlfn.IFNA(MATCH(RAND(), _xlfn.POISSON.DIST({0,1,2,3,4,5,6,7,8,9},$P48, TRUE),1), 0)</f>
        <v>1</v>
      </c>
      <c r="CD48" s="9" cm="1">
        <f t="array" aca="1" ref="CD48" ca="1">_xlfn.IFNA(MATCH(RAND(), _xlfn.POISSON.DIST({0,1,2,3,4,5,6,7,8,9},$P48, TRUE),1), 0)</f>
        <v>1</v>
      </c>
      <c r="CE48" s="9" cm="1">
        <f t="array" aca="1" ref="CE48" ca="1">_xlfn.IFNA(MATCH(RAND(), _xlfn.POISSON.DIST({0,1,2,3,4,5,6,7,8,9},$P48, TRUE),1), 0)</f>
        <v>0</v>
      </c>
      <c r="CF48" s="9" cm="1">
        <f t="array" aca="1" ref="CF48" ca="1">_xlfn.IFNA(MATCH(RAND(), _xlfn.POISSON.DIST({0,1,2,3,4,5,6,7,8,9},$P48, TRUE),1), 0)</f>
        <v>2</v>
      </c>
      <c r="CG48" s="9" cm="1">
        <f t="array" aca="1" ref="CG48" ca="1">_xlfn.IFNA(MATCH(RAND(), _xlfn.POISSON.DIST({0,1,2,3,4,5,6,7,8,9},$P48, TRUE),1), 0)</f>
        <v>2</v>
      </c>
      <c r="CH48" s="9" cm="1">
        <f t="array" aca="1" ref="CH48" ca="1">_xlfn.IFNA(MATCH(RAND(), _xlfn.POISSON.DIST({0,1,2,3,4,5,6,7,8,9},$P48, TRUE),1), 0)</f>
        <v>1</v>
      </c>
      <c r="CI48" s="9" cm="1">
        <f t="array" aca="1" ref="CI48" ca="1">_xlfn.IFNA(MATCH(RAND(), _xlfn.POISSON.DIST({0,1,2,3,4,5,6,7,8,9},$P48, TRUE),1), 0)</f>
        <v>1</v>
      </c>
      <c r="CJ48" s="9" cm="1">
        <f t="array" aca="1" ref="CJ48" ca="1">_xlfn.IFNA(MATCH(RAND(), _xlfn.POISSON.DIST({0,1,2,3,4,5,6,7,8,9},$P48, TRUE),1), 0)</f>
        <v>0</v>
      </c>
      <c r="CK48" s="9" cm="1">
        <f t="array" aca="1" ref="CK48" ca="1">_xlfn.IFNA(MATCH(RAND(), _xlfn.POISSON.DIST({0,1,2,3,4,5,6,7,8,9},$P48, TRUE),1), 0)</f>
        <v>3</v>
      </c>
      <c r="CL48" s="9" cm="1">
        <f t="array" aca="1" ref="CL48" ca="1">_xlfn.IFNA(MATCH(RAND(), _xlfn.POISSON.DIST({0,1,2,3,4,5,6,7,8,9},$P48, TRUE),1), 0)</f>
        <v>0</v>
      </c>
      <c r="CM48" s="9" cm="1">
        <f t="array" aca="1" ref="CM48" ca="1">_xlfn.IFNA(MATCH(RAND(), _xlfn.POISSON.DIST({0,1,2,3,4,5,6,7,8,9},$P48, TRUE),1), 0)</f>
        <v>0</v>
      </c>
      <c r="CN48" s="9" cm="1">
        <f t="array" aca="1" ref="CN48" ca="1">_xlfn.IFNA(MATCH(RAND(), _xlfn.POISSON.DIST({0,1,2,3,4,5,6,7,8,9},$P48, TRUE),1), 0)</f>
        <v>2</v>
      </c>
      <c r="CO48" s="9" cm="1">
        <f t="array" aca="1" ref="CO48" ca="1">_xlfn.IFNA(MATCH(RAND(), _xlfn.POISSON.DIST({0,1,2,3,4,5,6,7,8,9},$P48, TRUE),1), 0)</f>
        <v>0</v>
      </c>
      <c r="CP48" s="9" cm="1">
        <f t="array" aca="1" ref="CP48" ca="1">_xlfn.IFNA(MATCH(RAND(), _xlfn.POISSON.DIST({0,1,2,3,4,5,6,7,8,9},$P48, TRUE),1), 0)</f>
        <v>3</v>
      </c>
      <c r="CQ48" s="9" cm="1">
        <f t="array" aca="1" ref="CQ48" ca="1">_xlfn.IFNA(MATCH(RAND(), _xlfn.POISSON.DIST({0,1,2,3,4,5,6,7,8,9},$P48, TRUE),1), 0)</f>
        <v>1</v>
      </c>
      <c r="CR48" s="9" cm="1">
        <f t="array" aca="1" ref="CR48" ca="1">_xlfn.IFNA(MATCH(RAND(), _xlfn.POISSON.DIST({0,1,2,3,4,5,6,7,8,9},$P48, TRUE),1), 0)</f>
        <v>1</v>
      </c>
      <c r="CS48" s="9" cm="1">
        <f t="array" aca="1" ref="CS48" ca="1">_xlfn.IFNA(MATCH(RAND(), _xlfn.POISSON.DIST({0,1,2,3,4,5,6,7,8,9},$P48, TRUE),1), 0)</f>
        <v>2</v>
      </c>
      <c r="CT48" s="9" cm="1">
        <f t="array" aca="1" ref="CT48" ca="1">_xlfn.IFNA(MATCH(RAND(), _xlfn.POISSON.DIST({0,1,2,3,4,5,6,7,8,9},$P48, TRUE),1), 0)</f>
        <v>1</v>
      </c>
      <c r="CU48" s="9" cm="1">
        <f t="array" aca="1" ref="CU48" ca="1">_xlfn.IFNA(MATCH(RAND(), _xlfn.POISSON.DIST({0,1,2,3,4,5,6,7,8,9},$P48, TRUE),1), 0)</f>
        <v>1</v>
      </c>
      <c r="CV48" s="9" cm="1">
        <f t="array" aca="1" ref="CV48" ca="1">_xlfn.IFNA(MATCH(RAND(), _xlfn.POISSON.DIST({0,1,2,3,4,5,6,7,8,9},$P48, TRUE),1), 0)</f>
        <v>0</v>
      </c>
      <c r="CW48" s="9" cm="1">
        <f t="array" aca="1" ref="CW48" ca="1">_xlfn.IFNA(MATCH(RAND(), _xlfn.POISSON.DIST({0,1,2,3,4,5,6,7,8,9},$P48, TRUE),1), 0)</f>
        <v>0</v>
      </c>
      <c r="CX48" s="9" cm="1">
        <f t="array" aca="1" ref="CX48" ca="1">_xlfn.IFNA(MATCH(RAND(), _xlfn.POISSON.DIST({0,1,2,3,4,5,6,7,8,9},$P48, TRUE),1), 0)</f>
        <v>2</v>
      </c>
      <c r="CY48" s="9" cm="1">
        <f t="array" aca="1" ref="CY48" ca="1">_xlfn.IFNA(MATCH(RAND(), _xlfn.POISSON.DIST({0,1,2,3,4,5,6,7,8,9},$P48, TRUE),1), 0)</f>
        <v>2</v>
      </c>
      <c r="CZ48" s="9" cm="1">
        <f t="array" aca="1" ref="CZ48" ca="1">_xlfn.IFNA(MATCH(RAND(), _xlfn.POISSON.DIST({0,1,2,3,4,5,6,7,8,9},$P48, TRUE),1), 0)</f>
        <v>0</v>
      </c>
      <c r="DA48" s="9" cm="1">
        <f t="array" aca="1" ref="DA48" ca="1">_xlfn.IFNA(MATCH(RAND(), _xlfn.POISSON.DIST({0,1,2,3,4,5,6,7,8,9},$P48, TRUE),1), 0)</f>
        <v>1</v>
      </c>
      <c r="DB48" s="9" cm="1">
        <f t="array" aca="1" ref="DB48" ca="1">_xlfn.IFNA(MATCH(RAND(), _xlfn.POISSON.DIST({0,1,2,3,4,5,6,7,8,9},$P48, TRUE),1), 0)</f>
        <v>0</v>
      </c>
      <c r="DC48" s="9" cm="1">
        <f t="array" aca="1" ref="DC48" ca="1">_xlfn.IFNA(MATCH(RAND(), _xlfn.POISSON.DIST({0,1,2,3,4,5,6,7,8,9},$P48, TRUE),1), 0)</f>
        <v>2</v>
      </c>
      <c r="DD48" s="9" cm="1">
        <f t="array" aca="1" ref="DD48" ca="1">_xlfn.IFNA(MATCH(RAND(), _xlfn.POISSON.DIST({0,1,2,3,4,5,6,7,8,9},$P48, TRUE),1), 0)</f>
        <v>3</v>
      </c>
      <c r="DE48" s="9" cm="1">
        <f t="array" aca="1" ref="DE48" ca="1">_xlfn.IFNA(MATCH(RAND(), _xlfn.POISSON.DIST({0,1,2,3,4,5,6,7,8,9},$P48, TRUE),1), 0)</f>
        <v>1</v>
      </c>
      <c r="DF48" s="9" cm="1">
        <f t="array" aca="1" ref="DF48" ca="1">_xlfn.IFNA(MATCH(RAND(), _xlfn.POISSON.DIST({0,1,2,3,4,5,6,7,8,9},$P48, TRUE),1), 0)</f>
        <v>3</v>
      </c>
      <c r="DG48" s="9" cm="1">
        <f t="array" aca="1" ref="DG48" ca="1">_xlfn.IFNA(MATCH(RAND(), _xlfn.POISSON.DIST({0,1,2,3,4,5,6,7,8,9},$P48, TRUE),1), 0)</f>
        <v>3</v>
      </c>
      <c r="DH48" s="9" cm="1">
        <f t="array" aca="1" ref="DH48" ca="1">_xlfn.IFNA(MATCH(RAND(), _xlfn.POISSON.DIST({0,1,2,3,4,5,6,7,8,9},$P48, TRUE),1), 0)</f>
        <v>3</v>
      </c>
      <c r="DI48" s="9" cm="1">
        <f t="array" aca="1" ref="DI48" ca="1">_xlfn.IFNA(MATCH(RAND(), _xlfn.POISSON.DIST({0,1,2,3,4,5,6,7,8,9},$P48, TRUE),1), 0)</f>
        <v>4</v>
      </c>
      <c r="DJ48" s="9" cm="1">
        <f t="array" aca="1" ref="DJ48" ca="1">_xlfn.IFNA(MATCH(RAND(), _xlfn.POISSON.DIST({0,1,2,3,4,5,6,7,8,9},$P48, TRUE),1), 0)</f>
        <v>2</v>
      </c>
      <c r="DK48" s="9" cm="1">
        <f t="array" aca="1" ref="DK48" ca="1">_xlfn.IFNA(MATCH(RAND(), _xlfn.POISSON.DIST({0,1,2,3,4,5,6,7,8,9},$P48, TRUE),1), 0)</f>
        <v>1</v>
      </c>
      <c r="DL48" s="9" cm="1">
        <f t="array" aca="1" ref="DL48" ca="1">_xlfn.IFNA(MATCH(RAND(), _xlfn.POISSON.DIST({0,1,2,3,4,5,6,7,8,9},$P48, TRUE),1), 0)</f>
        <v>3</v>
      </c>
      <c r="DM48" s="9" cm="1">
        <f t="array" aca="1" ref="DM48" ca="1">_xlfn.IFNA(MATCH(RAND(), _xlfn.POISSON.DIST({0,1,2,3,4,5,6,7,8,9},$P48, TRUE),1), 0)</f>
        <v>1</v>
      </c>
      <c r="DR48" s="2"/>
      <c r="DS48" s="2"/>
      <c r="EE48" s="35"/>
      <c r="EF48" s="35"/>
    </row>
    <row r="49" spans="2:121">
      <c r="B49" s="39"/>
      <c r="C49" s="36" t="s">
        <v>39215</v>
      </c>
      <c r="D49" s="34" t="s">
        <v>328</v>
      </c>
      <c r="E49" s="37" t="s">
        <v>329</v>
      </c>
      <c r="F49" s="38">
        <f ca="1">(AVERAGE(Q49:BN49))*(1+INDEX('Prédictions des phases de group'!$C$4:$O$36, MATCH('Matchs de cette année'!E49,'Prédictions des phases de group'!$D$4:$D$36,0),3))</f>
        <v>1.1599999999999999</v>
      </c>
      <c r="G49" s="5" t="s">
        <v>330</v>
      </c>
      <c r="H49" s="38">
        <f ca="1">(AVERAGE(BP49:DM49))*(1+INDEX('Prédictions des phases de group'!$C$4:$O$36, MATCH('Matchs de cette année'!G49,'Prédictions des phases de group'!$D$4:$D$36,0),3))</f>
        <v>1.3</v>
      </c>
      <c r="I49" s="37" t="str">
        <f t="shared" ca="1" si="0"/>
        <v>Suède</v>
      </c>
      <c r="J49" s="66"/>
      <c r="K49" s="67"/>
      <c r="L49" s="37">
        <f t="shared" ca="1" si="1"/>
        <v>1.1599999999999999</v>
      </c>
      <c r="M49" s="7">
        <f t="shared" ca="1" si="2"/>
        <v>1.3</v>
      </c>
      <c r="N49" s="37" t="str">
        <f t="shared" ca="1" si="3"/>
        <v>Suède</v>
      </c>
      <c r="O49" s="7">
        <f ca="1">(OFFSET('Annexe 3 – Buts par groupe'!$B$13,(INDEX('Annexe 1 – Données des équipes'!$B$13:$R$114,MATCH(G49,'Annexe 1 – Données des équipes'!$B$13:$B$114,0),4)/10),(INDEX('Annexe 1 – Données des équipes'!$B$13:$R$114,MATCH(E49,'Annexe 1 – Données des équipes'!$B$13:$B$114,0),4)/10)))</f>
        <v>1.2524752475247525</v>
      </c>
      <c r="P49" s="7">
        <f t="array" aca="1" ref="P49" ca="1">OFFSET('Annexe 3 – Buts par groupe'!$B$13,(INDEX('Annexe 1 – Données des équipes'!$B$13:$R$114, MATCH(E49,'Annexe 1 – Données des équipes'!$B$13:$B$114,0),4)/10), (INDEX('Annexe 1 – Données des équipes'!$B$13:$R$114, MATCH(G49, 'Annexe 1 – Données des équipes'!$B$13:$B$114,0),4)/10))</f>
        <v>1.2524752475247525</v>
      </c>
      <c r="Q49" s="9" cm="1">
        <f t="array" aca="1" ref="Q49" ca="1">_xlfn.IFNA(MATCH(RAND(), _xlfn.POISSON.DIST({0,1,2,3,4,5,6,7,8,9},$O49, TRUE),1), 0)</f>
        <v>1</v>
      </c>
      <c r="R49" s="9" cm="1">
        <f t="array" aca="1" ref="R49" ca="1">_xlfn.IFNA(MATCH(RAND(), _xlfn.POISSON.DIST({0,1,2,3,4,5,6,7,8,9},$O49, TRUE),1), 0)</f>
        <v>1</v>
      </c>
      <c r="S49" s="9" cm="1">
        <f t="array" aca="1" ref="S49" ca="1">_xlfn.IFNA(MATCH(RAND(), _xlfn.POISSON.DIST({0,1,2,3,4,5,6,7,8,9},$O49, TRUE),1), 0)</f>
        <v>4</v>
      </c>
      <c r="T49" s="9" cm="1">
        <f t="array" aca="1" ref="T49" ca="1">_xlfn.IFNA(MATCH(RAND(), _xlfn.POISSON.DIST({0,1,2,3,4,5,6,7,8,9},$O49, TRUE),1), 0)</f>
        <v>1</v>
      </c>
      <c r="U49" s="9" cm="1">
        <f t="array" aca="1" ref="U49" ca="1">_xlfn.IFNA(MATCH(RAND(), _xlfn.POISSON.DIST({0,1,2,3,4,5,6,7,8,9},$O49, TRUE),1), 0)</f>
        <v>2</v>
      </c>
      <c r="V49" s="9" cm="1">
        <f t="array" aca="1" ref="V49" ca="1">_xlfn.IFNA(MATCH(RAND(), _xlfn.POISSON.DIST({0,1,2,3,4,5,6,7,8,9},$O49, TRUE),1), 0)</f>
        <v>2</v>
      </c>
      <c r="W49" s="9" cm="1">
        <f t="array" aca="1" ref="W49" ca="1">_xlfn.IFNA(MATCH(RAND(), _xlfn.POISSON.DIST({0,1,2,3,4,5,6,7,8,9},$O49, TRUE),1), 0)</f>
        <v>0</v>
      </c>
      <c r="X49" s="9" cm="1">
        <f t="array" aca="1" ref="X49" ca="1">_xlfn.IFNA(MATCH(RAND(), _xlfn.POISSON.DIST({0,1,2,3,4,5,6,7,8,9},$O49, TRUE),1), 0)</f>
        <v>1</v>
      </c>
      <c r="Y49" s="9" cm="1">
        <f t="array" aca="1" ref="Y49" ca="1">_xlfn.IFNA(MATCH(RAND(), _xlfn.POISSON.DIST({0,1,2,3,4,5,6,7,8,9},$O49, TRUE),1), 0)</f>
        <v>1</v>
      </c>
      <c r="Z49" s="9" cm="1">
        <f t="array" aca="1" ref="Z49" ca="1">_xlfn.IFNA(MATCH(RAND(), _xlfn.POISSON.DIST({0,1,2,3,4,5,6,7,8,9},$O49, TRUE),1), 0)</f>
        <v>0</v>
      </c>
      <c r="AA49" s="9" cm="1">
        <f t="array" aca="1" ref="AA49" ca="1">_xlfn.IFNA(MATCH(RAND(), _xlfn.POISSON.DIST({0,1,2,3,4,5,6,7,8,9},$O49, TRUE),1), 0)</f>
        <v>2</v>
      </c>
      <c r="AB49" s="9" cm="1">
        <f t="array" aca="1" ref="AB49" ca="1">_xlfn.IFNA(MATCH(RAND(), _xlfn.POISSON.DIST({0,1,2,3,4,5,6,7,8,9},$O49, TRUE),1), 0)</f>
        <v>1</v>
      </c>
      <c r="AC49" s="9" cm="1">
        <f t="array" aca="1" ref="AC49" ca="1">_xlfn.IFNA(MATCH(RAND(), _xlfn.POISSON.DIST({0,1,2,3,4,5,6,7,8,9},$O49, TRUE),1), 0)</f>
        <v>0</v>
      </c>
      <c r="AD49" s="9" cm="1">
        <f t="array" aca="1" ref="AD49" ca="1">_xlfn.IFNA(MATCH(RAND(), _xlfn.POISSON.DIST({0,1,2,3,4,5,6,7,8,9},$O49, TRUE),1), 0)</f>
        <v>1</v>
      </c>
      <c r="AE49" s="9" cm="1">
        <f t="array" aca="1" ref="AE49" ca="1">_xlfn.IFNA(MATCH(RAND(), _xlfn.POISSON.DIST({0,1,2,3,4,5,6,7,8,9},$O49, TRUE),1), 0)</f>
        <v>0</v>
      </c>
      <c r="AF49" s="9" cm="1">
        <f t="array" aca="1" ref="AF49" ca="1">_xlfn.IFNA(MATCH(RAND(), _xlfn.POISSON.DIST({0,1,2,3,4,5,6,7,8,9},$O49, TRUE),1), 0)</f>
        <v>1</v>
      </c>
      <c r="AG49" s="9" cm="1">
        <f t="array" aca="1" ref="AG49" ca="1">_xlfn.IFNA(MATCH(RAND(), _xlfn.POISSON.DIST({0,1,2,3,4,5,6,7,8,9},$O49, TRUE),1), 0)</f>
        <v>0</v>
      </c>
      <c r="AH49" s="9" cm="1">
        <f t="array" aca="1" ref="AH49" ca="1">_xlfn.IFNA(MATCH(RAND(), _xlfn.POISSON.DIST({0,1,2,3,4,5,6,7,8,9},$O49, TRUE),1), 0)</f>
        <v>1</v>
      </c>
      <c r="AI49" s="9" cm="1">
        <f t="array" aca="1" ref="AI49" ca="1">_xlfn.IFNA(MATCH(RAND(), _xlfn.POISSON.DIST({0,1,2,3,4,5,6,7,8,9},$O49, TRUE),1), 0)</f>
        <v>2</v>
      </c>
      <c r="AJ49" s="9" cm="1">
        <f t="array" aca="1" ref="AJ49" ca="1">_xlfn.IFNA(MATCH(RAND(), _xlfn.POISSON.DIST({0,1,2,3,4,5,6,7,8,9},$O49, TRUE),1), 0)</f>
        <v>2</v>
      </c>
      <c r="AK49" s="9" cm="1">
        <f t="array" aca="1" ref="AK49" ca="1">_xlfn.IFNA(MATCH(RAND(), _xlfn.POISSON.DIST({0,1,2,3,4,5,6,7,8,9},$O49, TRUE),1), 0)</f>
        <v>1</v>
      </c>
      <c r="AL49" s="9" cm="1">
        <f t="array" aca="1" ref="AL49" ca="1">_xlfn.IFNA(MATCH(RAND(), _xlfn.POISSON.DIST({0,1,2,3,4,5,6,7,8,9},$O49, TRUE),1), 0)</f>
        <v>1</v>
      </c>
      <c r="AM49" s="9" cm="1">
        <f t="array" aca="1" ref="AM49" ca="1">_xlfn.IFNA(MATCH(RAND(), _xlfn.POISSON.DIST({0,1,2,3,4,5,6,7,8,9},$O49, TRUE),1), 0)</f>
        <v>2</v>
      </c>
      <c r="AN49" s="9" cm="1">
        <f t="array" aca="1" ref="AN49" ca="1">_xlfn.IFNA(MATCH(RAND(), _xlfn.POISSON.DIST({0,1,2,3,4,5,6,7,8,9},$O49, TRUE),1), 0)</f>
        <v>1</v>
      </c>
      <c r="AO49" s="9" cm="1">
        <f t="array" aca="1" ref="AO49" ca="1">_xlfn.IFNA(MATCH(RAND(), _xlfn.POISSON.DIST({0,1,2,3,4,5,6,7,8,9},$O49, TRUE),1), 0)</f>
        <v>1</v>
      </c>
      <c r="AP49" s="9" cm="1">
        <f t="array" aca="1" ref="AP49" ca="1">_xlfn.IFNA(MATCH(RAND(), _xlfn.POISSON.DIST({0,1,2,3,4,5,6,7,8,9},$O49, TRUE),1), 0)</f>
        <v>0</v>
      </c>
      <c r="AQ49" s="9" cm="1">
        <f t="array" aca="1" ref="AQ49" ca="1">_xlfn.IFNA(MATCH(RAND(), _xlfn.POISSON.DIST({0,1,2,3,4,5,6,7,8,9},$O49, TRUE),1), 0)</f>
        <v>0</v>
      </c>
      <c r="AR49" s="9" cm="1">
        <f t="array" aca="1" ref="AR49" ca="1">_xlfn.IFNA(MATCH(RAND(), _xlfn.POISSON.DIST({0,1,2,3,4,5,6,7,8,9},$O49, TRUE),1), 0)</f>
        <v>0</v>
      </c>
      <c r="AS49" s="9" cm="1">
        <f t="array" aca="1" ref="AS49" ca="1">_xlfn.IFNA(MATCH(RAND(), _xlfn.POISSON.DIST({0,1,2,3,4,5,6,7,8,9},$O49, TRUE),1), 0)</f>
        <v>1</v>
      </c>
      <c r="AT49" s="9" cm="1">
        <f t="array" aca="1" ref="AT49" ca="1">_xlfn.IFNA(MATCH(RAND(), _xlfn.POISSON.DIST({0,1,2,3,4,5,6,7,8,9},$O49, TRUE),1), 0)</f>
        <v>1</v>
      </c>
      <c r="AU49" s="9" cm="1">
        <f t="array" aca="1" ref="AU49" ca="1">_xlfn.IFNA(MATCH(RAND(), _xlfn.POISSON.DIST({0,1,2,3,4,5,6,7,8,9},$O49, TRUE),1), 0)</f>
        <v>1</v>
      </c>
      <c r="AV49" s="9" cm="1">
        <f t="array" aca="1" ref="AV49" ca="1">_xlfn.IFNA(MATCH(RAND(), _xlfn.POISSON.DIST({0,1,2,3,4,5,6,7,8,9},$O49, TRUE),1), 0)</f>
        <v>4</v>
      </c>
      <c r="AW49" s="9" cm="1">
        <f t="array" aca="1" ref="AW49" ca="1">_xlfn.IFNA(MATCH(RAND(), _xlfn.POISSON.DIST({0,1,2,3,4,5,6,7,8,9},$O49, TRUE),1), 0)</f>
        <v>2</v>
      </c>
      <c r="AX49" s="9" cm="1">
        <f t="array" aca="1" ref="AX49" ca="1">_xlfn.IFNA(MATCH(RAND(), _xlfn.POISSON.DIST({0,1,2,3,4,5,6,7,8,9},$O49, TRUE),1), 0)</f>
        <v>1</v>
      </c>
      <c r="AY49" s="9" cm="1">
        <f t="array" aca="1" ref="AY49" ca="1">_xlfn.IFNA(MATCH(RAND(), _xlfn.POISSON.DIST({0,1,2,3,4,5,6,7,8,9},$O49, TRUE),1), 0)</f>
        <v>0</v>
      </c>
      <c r="AZ49" s="9" cm="1">
        <f t="array" aca="1" ref="AZ49" ca="1">_xlfn.IFNA(MATCH(RAND(), _xlfn.POISSON.DIST({0,1,2,3,4,5,6,7,8,9},$O49, TRUE),1), 0)</f>
        <v>1</v>
      </c>
      <c r="BA49" s="9" cm="1">
        <f t="array" aca="1" ref="BA49" ca="1">_xlfn.IFNA(MATCH(RAND(), _xlfn.POISSON.DIST({0,1,2,3,4,5,6,7,8,9},$O49, TRUE),1), 0)</f>
        <v>1</v>
      </c>
      <c r="BB49" s="9" cm="1">
        <f t="array" aca="1" ref="BB49" ca="1">_xlfn.IFNA(MATCH(RAND(), _xlfn.POISSON.DIST({0,1,2,3,4,5,6,7,8,9},$O49, TRUE),1), 0)</f>
        <v>1</v>
      </c>
      <c r="BC49" s="9" cm="1">
        <f t="array" aca="1" ref="BC49" ca="1">_xlfn.IFNA(MATCH(RAND(), _xlfn.POISSON.DIST({0,1,2,3,4,5,6,7,8,9},$O49, TRUE),1), 0)</f>
        <v>2</v>
      </c>
      <c r="BD49" s="9" cm="1">
        <f t="array" aca="1" ref="BD49" ca="1">_xlfn.IFNA(MATCH(RAND(), _xlfn.POISSON.DIST({0,1,2,3,4,5,6,7,8,9},$O49, TRUE),1), 0)</f>
        <v>1</v>
      </c>
      <c r="BE49" s="9" cm="1">
        <f t="array" aca="1" ref="BE49" ca="1">_xlfn.IFNA(MATCH(RAND(), _xlfn.POISSON.DIST({0,1,2,3,4,5,6,7,8,9},$O49, TRUE),1), 0)</f>
        <v>2</v>
      </c>
      <c r="BF49" s="9" cm="1">
        <f t="array" aca="1" ref="BF49" ca="1">_xlfn.IFNA(MATCH(RAND(), _xlfn.POISSON.DIST({0,1,2,3,4,5,6,7,8,9},$O49, TRUE),1), 0)</f>
        <v>0</v>
      </c>
      <c r="BG49" s="9" cm="1">
        <f t="array" aca="1" ref="BG49" ca="1">_xlfn.IFNA(MATCH(RAND(), _xlfn.POISSON.DIST({0,1,2,3,4,5,6,7,8,9},$O49, TRUE),1), 0)</f>
        <v>1</v>
      </c>
      <c r="BH49" s="9" cm="1">
        <f t="array" aca="1" ref="BH49" ca="1">_xlfn.IFNA(MATCH(RAND(), _xlfn.POISSON.DIST({0,1,2,3,4,5,6,7,8,9},$O49, TRUE),1), 0)</f>
        <v>2</v>
      </c>
      <c r="BI49" s="9" cm="1">
        <f t="array" aca="1" ref="BI49" ca="1">_xlfn.IFNA(MATCH(RAND(), _xlfn.POISSON.DIST({0,1,2,3,4,5,6,7,8,9},$O49, TRUE),1), 0)</f>
        <v>2</v>
      </c>
      <c r="BJ49" s="9" cm="1">
        <f t="array" aca="1" ref="BJ49" ca="1">_xlfn.IFNA(MATCH(RAND(), _xlfn.POISSON.DIST({0,1,2,3,4,5,6,7,8,9},$O49, TRUE),1), 0)</f>
        <v>2</v>
      </c>
      <c r="BK49" s="9" cm="1">
        <f t="array" aca="1" ref="BK49" ca="1">_xlfn.IFNA(MATCH(RAND(), _xlfn.POISSON.DIST({0,1,2,3,4,5,6,7,8,9},$O49, TRUE),1), 0)</f>
        <v>2</v>
      </c>
      <c r="BL49" s="9" cm="1">
        <f t="array" aca="1" ref="BL49" ca="1">_xlfn.IFNA(MATCH(RAND(), _xlfn.POISSON.DIST({0,1,2,3,4,5,6,7,8,9},$O49, TRUE),1), 0)</f>
        <v>2</v>
      </c>
      <c r="BM49" s="9" cm="1">
        <f t="array" aca="1" ref="BM49" ca="1">_xlfn.IFNA(MATCH(RAND(), _xlfn.POISSON.DIST({0,1,2,3,4,5,6,7,8,9},$O49, TRUE),1), 0)</f>
        <v>0</v>
      </c>
      <c r="BN49" s="9" cm="1">
        <f t="array" aca="1" ref="BN49" ca="1">_xlfn.IFNA(MATCH(RAND(), _xlfn.POISSON.DIST({0,1,2,3,4,5,6,7,8,9},$O49, TRUE),1), 0)</f>
        <v>0</v>
      </c>
      <c r="BO49" s="8"/>
      <c r="BP49" s="9" cm="1">
        <f t="array" aca="1" ref="BP49" ca="1">_xlfn.IFNA(MATCH(RAND(), _xlfn.POISSON.DIST({0,1,2,3,4,5,6,7,8,9},$P49, TRUE),1), 0)</f>
        <v>1</v>
      </c>
      <c r="BQ49" s="9" cm="1">
        <f t="array" aca="1" ref="BQ49" ca="1">_xlfn.IFNA(MATCH(RAND(), _xlfn.POISSON.DIST({0,1,2,3,4,5,6,7,8,9},$P49, TRUE),1), 0)</f>
        <v>0</v>
      </c>
      <c r="BR49" s="9" cm="1">
        <f t="array" aca="1" ref="BR49" ca="1">_xlfn.IFNA(MATCH(RAND(), _xlfn.POISSON.DIST({0,1,2,3,4,5,6,7,8,9},$P49, TRUE),1), 0)</f>
        <v>2</v>
      </c>
      <c r="BS49" s="9" cm="1">
        <f t="array" aca="1" ref="BS49" ca="1">_xlfn.IFNA(MATCH(RAND(), _xlfn.POISSON.DIST({0,1,2,3,4,5,6,7,8,9},$P49, TRUE),1), 0)</f>
        <v>0</v>
      </c>
      <c r="BT49" s="9" cm="1">
        <f t="array" aca="1" ref="BT49" ca="1">_xlfn.IFNA(MATCH(RAND(), _xlfn.POISSON.DIST({0,1,2,3,4,5,6,7,8,9},$P49, TRUE),1), 0)</f>
        <v>1</v>
      </c>
      <c r="BU49" s="9" cm="1">
        <f t="array" aca="1" ref="BU49" ca="1">_xlfn.IFNA(MATCH(RAND(), _xlfn.POISSON.DIST({0,1,2,3,4,5,6,7,8,9},$P49, TRUE),1), 0)</f>
        <v>2</v>
      </c>
      <c r="BV49" s="9" cm="1">
        <f t="array" aca="1" ref="BV49" ca="1">_xlfn.IFNA(MATCH(RAND(), _xlfn.POISSON.DIST({0,1,2,3,4,5,6,7,8,9},$P49, TRUE),1), 0)</f>
        <v>2</v>
      </c>
      <c r="BW49" s="9" cm="1">
        <f t="array" aca="1" ref="BW49" ca="1">_xlfn.IFNA(MATCH(RAND(), _xlfn.POISSON.DIST({0,1,2,3,4,5,6,7,8,9},$P49, TRUE),1), 0)</f>
        <v>1</v>
      </c>
      <c r="BX49" s="9" cm="1">
        <f t="array" aca="1" ref="BX49" ca="1">_xlfn.IFNA(MATCH(RAND(), _xlfn.POISSON.DIST({0,1,2,3,4,5,6,7,8,9},$P49, TRUE),1), 0)</f>
        <v>3</v>
      </c>
      <c r="BY49" s="9" cm="1">
        <f t="array" aca="1" ref="BY49" ca="1">_xlfn.IFNA(MATCH(RAND(), _xlfn.POISSON.DIST({0,1,2,3,4,5,6,7,8,9},$P49, TRUE),1), 0)</f>
        <v>1</v>
      </c>
      <c r="BZ49" s="9" cm="1">
        <f t="array" aca="1" ref="BZ49" ca="1">_xlfn.IFNA(MATCH(RAND(), _xlfn.POISSON.DIST({0,1,2,3,4,5,6,7,8,9},$P49, TRUE),1), 0)</f>
        <v>3</v>
      </c>
      <c r="CA49" s="9" cm="1">
        <f t="array" aca="1" ref="CA49" ca="1">_xlfn.IFNA(MATCH(RAND(), _xlfn.POISSON.DIST({0,1,2,3,4,5,6,7,8,9},$P49, TRUE),1), 0)</f>
        <v>0</v>
      </c>
      <c r="CB49" s="9" cm="1">
        <f t="array" aca="1" ref="CB49" ca="1">_xlfn.IFNA(MATCH(RAND(), _xlfn.POISSON.DIST({0,1,2,3,4,5,6,7,8,9},$P49, TRUE),1), 0)</f>
        <v>2</v>
      </c>
      <c r="CC49" s="9" cm="1">
        <f t="array" aca="1" ref="CC49" ca="1">_xlfn.IFNA(MATCH(RAND(), _xlfn.POISSON.DIST({0,1,2,3,4,5,6,7,8,9},$P49, TRUE),1), 0)</f>
        <v>2</v>
      </c>
      <c r="CD49" s="9" cm="1">
        <f t="array" aca="1" ref="CD49" ca="1">_xlfn.IFNA(MATCH(RAND(), _xlfn.POISSON.DIST({0,1,2,3,4,5,6,7,8,9},$P49, TRUE),1), 0)</f>
        <v>2</v>
      </c>
      <c r="CE49" s="9" cm="1">
        <f t="array" aca="1" ref="CE49" ca="1">_xlfn.IFNA(MATCH(RAND(), _xlfn.POISSON.DIST({0,1,2,3,4,5,6,7,8,9},$P49, TRUE),1), 0)</f>
        <v>1</v>
      </c>
      <c r="CF49" s="9" cm="1">
        <f t="array" aca="1" ref="CF49" ca="1">_xlfn.IFNA(MATCH(RAND(), _xlfn.POISSON.DIST({0,1,2,3,4,5,6,7,8,9},$P49, TRUE),1), 0)</f>
        <v>2</v>
      </c>
      <c r="CG49" s="9" cm="1">
        <f t="array" aca="1" ref="CG49" ca="1">_xlfn.IFNA(MATCH(RAND(), _xlfn.POISSON.DIST({0,1,2,3,4,5,6,7,8,9},$P49, TRUE),1), 0)</f>
        <v>0</v>
      </c>
      <c r="CH49" s="9" cm="1">
        <f t="array" aca="1" ref="CH49" ca="1">_xlfn.IFNA(MATCH(RAND(), _xlfn.POISSON.DIST({0,1,2,3,4,5,6,7,8,9},$P49, TRUE),1), 0)</f>
        <v>3</v>
      </c>
      <c r="CI49" s="9" cm="1">
        <f t="array" aca="1" ref="CI49" ca="1">_xlfn.IFNA(MATCH(RAND(), _xlfn.POISSON.DIST({0,1,2,3,4,5,6,7,8,9},$P49, TRUE),1), 0)</f>
        <v>2</v>
      </c>
      <c r="CJ49" s="9" cm="1">
        <f t="array" aca="1" ref="CJ49" ca="1">_xlfn.IFNA(MATCH(RAND(), _xlfn.POISSON.DIST({0,1,2,3,4,5,6,7,8,9},$P49, TRUE),1), 0)</f>
        <v>0</v>
      </c>
      <c r="CK49" s="9" cm="1">
        <f t="array" aca="1" ref="CK49" ca="1">_xlfn.IFNA(MATCH(RAND(), _xlfn.POISSON.DIST({0,1,2,3,4,5,6,7,8,9},$P49, TRUE),1), 0)</f>
        <v>0</v>
      </c>
      <c r="CL49" s="9" cm="1">
        <f t="array" aca="1" ref="CL49" ca="1">_xlfn.IFNA(MATCH(RAND(), _xlfn.POISSON.DIST({0,1,2,3,4,5,6,7,8,9},$P49, TRUE),1), 0)</f>
        <v>2</v>
      </c>
      <c r="CM49" s="9" cm="1">
        <f t="array" aca="1" ref="CM49" ca="1">_xlfn.IFNA(MATCH(RAND(), _xlfn.POISSON.DIST({0,1,2,3,4,5,6,7,8,9},$P49, TRUE),1), 0)</f>
        <v>1</v>
      </c>
      <c r="CN49" s="9" cm="1">
        <f t="array" aca="1" ref="CN49" ca="1">_xlfn.IFNA(MATCH(RAND(), _xlfn.POISSON.DIST({0,1,2,3,4,5,6,7,8,9},$P49, TRUE),1), 0)</f>
        <v>1</v>
      </c>
      <c r="CO49" s="9" cm="1">
        <f t="array" aca="1" ref="CO49" ca="1">_xlfn.IFNA(MATCH(RAND(), _xlfn.POISSON.DIST({0,1,2,3,4,5,6,7,8,9},$P49, TRUE),1), 0)</f>
        <v>1</v>
      </c>
      <c r="CP49" s="9" cm="1">
        <f t="array" aca="1" ref="CP49" ca="1">_xlfn.IFNA(MATCH(RAND(), _xlfn.POISSON.DIST({0,1,2,3,4,5,6,7,8,9},$P49, TRUE),1), 0)</f>
        <v>0</v>
      </c>
      <c r="CQ49" s="9" cm="1">
        <f t="array" aca="1" ref="CQ49" ca="1">_xlfn.IFNA(MATCH(RAND(), _xlfn.POISSON.DIST({0,1,2,3,4,5,6,7,8,9},$P49, TRUE),1), 0)</f>
        <v>1</v>
      </c>
      <c r="CR49" s="9" cm="1">
        <f t="array" aca="1" ref="CR49" ca="1">_xlfn.IFNA(MATCH(RAND(), _xlfn.POISSON.DIST({0,1,2,3,4,5,6,7,8,9},$P49, TRUE),1), 0)</f>
        <v>1</v>
      </c>
      <c r="CS49" s="9" cm="1">
        <f t="array" aca="1" ref="CS49" ca="1">_xlfn.IFNA(MATCH(RAND(), _xlfn.POISSON.DIST({0,1,2,3,4,5,6,7,8,9},$P49, TRUE),1), 0)</f>
        <v>2</v>
      </c>
      <c r="CT49" s="9" cm="1">
        <f t="array" aca="1" ref="CT49" ca="1">_xlfn.IFNA(MATCH(RAND(), _xlfn.POISSON.DIST({0,1,2,3,4,5,6,7,8,9},$P49, TRUE),1), 0)</f>
        <v>3</v>
      </c>
      <c r="CU49" s="9" cm="1">
        <f t="array" aca="1" ref="CU49" ca="1">_xlfn.IFNA(MATCH(RAND(), _xlfn.POISSON.DIST({0,1,2,3,4,5,6,7,8,9},$P49, TRUE),1), 0)</f>
        <v>1</v>
      </c>
      <c r="CV49" s="9" cm="1">
        <f t="array" aca="1" ref="CV49" ca="1">_xlfn.IFNA(MATCH(RAND(), _xlfn.POISSON.DIST({0,1,2,3,4,5,6,7,8,9},$P49, TRUE),1), 0)</f>
        <v>2</v>
      </c>
      <c r="CW49" s="9" cm="1">
        <f t="array" aca="1" ref="CW49" ca="1">_xlfn.IFNA(MATCH(RAND(), _xlfn.POISSON.DIST({0,1,2,3,4,5,6,7,8,9},$P49, TRUE),1), 0)</f>
        <v>2</v>
      </c>
      <c r="CX49" s="9" cm="1">
        <f t="array" aca="1" ref="CX49" ca="1">_xlfn.IFNA(MATCH(RAND(), _xlfn.POISSON.DIST({0,1,2,3,4,5,6,7,8,9},$P49, TRUE),1), 0)</f>
        <v>0</v>
      </c>
      <c r="CY49" s="9" cm="1">
        <f t="array" aca="1" ref="CY49" ca="1">_xlfn.IFNA(MATCH(RAND(), _xlfn.POISSON.DIST({0,1,2,3,4,5,6,7,8,9},$P49, TRUE),1), 0)</f>
        <v>1</v>
      </c>
      <c r="CZ49" s="9" cm="1">
        <f t="array" aca="1" ref="CZ49" ca="1">_xlfn.IFNA(MATCH(RAND(), _xlfn.POISSON.DIST({0,1,2,3,4,5,6,7,8,9},$P49, TRUE),1), 0)</f>
        <v>3</v>
      </c>
      <c r="DA49" s="9" cm="1">
        <f t="array" aca="1" ref="DA49" ca="1">_xlfn.IFNA(MATCH(RAND(), _xlfn.POISSON.DIST({0,1,2,3,4,5,6,7,8,9},$P49, TRUE),1), 0)</f>
        <v>2</v>
      </c>
      <c r="DB49" s="9" cm="1">
        <f t="array" aca="1" ref="DB49" ca="1">_xlfn.IFNA(MATCH(RAND(), _xlfn.POISSON.DIST({0,1,2,3,4,5,6,7,8,9},$P49, TRUE),1), 0)</f>
        <v>1</v>
      </c>
      <c r="DC49" s="9" cm="1">
        <f t="array" aca="1" ref="DC49" ca="1">_xlfn.IFNA(MATCH(RAND(), _xlfn.POISSON.DIST({0,1,2,3,4,5,6,7,8,9},$P49, TRUE),1), 0)</f>
        <v>1</v>
      </c>
      <c r="DD49" s="9" cm="1">
        <f t="array" aca="1" ref="DD49" ca="1">_xlfn.IFNA(MATCH(RAND(), _xlfn.POISSON.DIST({0,1,2,3,4,5,6,7,8,9},$P49, TRUE),1), 0)</f>
        <v>1</v>
      </c>
      <c r="DE49" s="9" cm="1">
        <f t="array" aca="1" ref="DE49" ca="1">_xlfn.IFNA(MATCH(RAND(), _xlfn.POISSON.DIST({0,1,2,3,4,5,6,7,8,9},$P49, TRUE),1), 0)</f>
        <v>2</v>
      </c>
      <c r="DF49" s="9" cm="1">
        <f t="array" aca="1" ref="DF49" ca="1">_xlfn.IFNA(MATCH(RAND(), _xlfn.POISSON.DIST({0,1,2,3,4,5,6,7,8,9},$P49, TRUE),1), 0)</f>
        <v>0</v>
      </c>
      <c r="DG49" s="9" cm="1">
        <f t="array" aca="1" ref="DG49" ca="1">_xlfn.IFNA(MATCH(RAND(), _xlfn.POISSON.DIST({0,1,2,3,4,5,6,7,8,9},$P49, TRUE),1), 0)</f>
        <v>1</v>
      </c>
      <c r="DH49" s="9" cm="1">
        <f t="array" aca="1" ref="DH49" ca="1">_xlfn.IFNA(MATCH(RAND(), _xlfn.POISSON.DIST({0,1,2,3,4,5,6,7,8,9},$P49, TRUE),1), 0)</f>
        <v>4</v>
      </c>
      <c r="DI49" s="9" cm="1">
        <f t="array" aca="1" ref="DI49" ca="1">_xlfn.IFNA(MATCH(RAND(), _xlfn.POISSON.DIST({0,1,2,3,4,5,6,7,8,9},$P49, TRUE),1), 0)</f>
        <v>0</v>
      </c>
      <c r="DJ49" s="9" cm="1">
        <f t="array" aca="1" ref="DJ49" ca="1">_xlfn.IFNA(MATCH(RAND(), _xlfn.POISSON.DIST({0,1,2,3,4,5,6,7,8,9},$P49, TRUE),1), 0)</f>
        <v>1</v>
      </c>
      <c r="DK49" s="9" cm="1">
        <f t="array" aca="1" ref="DK49" ca="1">_xlfn.IFNA(MATCH(RAND(), _xlfn.POISSON.DIST({0,1,2,3,4,5,6,7,8,9},$P49, TRUE),1), 0)</f>
        <v>0</v>
      </c>
      <c r="DL49" s="9" cm="1">
        <f t="array" aca="1" ref="DL49" ca="1">_xlfn.IFNA(MATCH(RAND(), _xlfn.POISSON.DIST({0,1,2,3,4,5,6,7,8,9},$P49, TRUE),1), 0)</f>
        <v>1</v>
      </c>
      <c r="DM49" s="9" cm="1">
        <f t="array" aca="1" ref="DM49" ca="1">_xlfn.IFNA(MATCH(RAND(), _xlfn.POISSON.DIST({0,1,2,3,4,5,6,7,8,9},$P49, TRUE),1), 0)</f>
        <v>0</v>
      </c>
    </row>
    <row r="50" spans="2:121">
      <c r="B50" s="39"/>
      <c r="C50" s="36" t="s">
        <v>39216</v>
      </c>
      <c r="D50" s="34" t="s">
        <v>331</v>
      </c>
      <c r="E50" s="37" t="s">
        <v>332</v>
      </c>
      <c r="F50" s="38">
        <f ca="1">(AVERAGE(Q50:BN50))*(1+INDEX('Prédictions des phases de group'!$C$4:$O$36, MATCH('Matchs de cette année'!E50,'Prédictions des phases de group'!$D$4:$D$36,0),3))</f>
        <v>1.22</v>
      </c>
      <c r="G50" s="5" t="s">
        <v>333</v>
      </c>
      <c r="H50" s="38">
        <f ca="1">(AVERAGE(BP50:DM50))*(1+INDEX('Prédictions des phases de group'!$C$4:$O$36, MATCH('Matchs de cette année'!G50,'Prédictions des phases de group'!$D$4:$D$36,0),3))</f>
        <v>1</v>
      </c>
      <c r="I50" s="37" t="str">
        <f t="shared" ca="1" si="0"/>
        <v>Angleterre</v>
      </c>
      <c r="J50" s="66"/>
      <c r="K50" s="67"/>
      <c r="L50" s="37">
        <f t="shared" ca="1" si="1"/>
        <v>1.22</v>
      </c>
      <c r="M50" s="7">
        <f t="shared" ca="1" si="2"/>
        <v>1</v>
      </c>
      <c r="N50" s="37" t="str">
        <f t="shared" ca="1" si="3"/>
        <v>Angleterre</v>
      </c>
      <c r="O50" s="7">
        <f ca="1">(OFFSET('Annexe 3 – Buts par groupe'!$B$13,(INDEX('Annexe 1 – Données des équipes'!$B$13:$R$114,MATCH(G50,'Annexe 1 – Données des équipes'!$B$13:$B$114,0),4)/10),(INDEX('Annexe 1 – Données des équipes'!$B$13:$R$114,MATCH(E50,'Annexe 1 – Données des équipes'!$B$13:$B$114,0),4)/10)))</f>
        <v>1.2384615384615385</v>
      </c>
      <c r="P50" s="7">
        <f t="array" aca="1" ref="P50" ca="1">OFFSET('Annexe 3 – Buts par groupe'!$B$13,(INDEX('Annexe 1 – Données des équipes'!$B$13:$R$114, MATCH(E50,'Annexe 1 – Données des équipes'!$B$13:$B$114,0),4)/10), (INDEX('Annexe 1 – Données des équipes'!$B$13:$R$114, MATCH(G50, 'Annexe 1 – Données des équipes'!$B$13:$B$114,0),4)/10))</f>
        <v>1.2384615384615385</v>
      </c>
      <c r="Q50" s="9" cm="1">
        <f t="array" aca="1" ref="Q50" ca="1">_xlfn.IFNA(MATCH(RAND(), _xlfn.POISSON.DIST({0,1,2,3,4,5,6,7,8,9},$O50, TRUE),1), 0)</f>
        <v>3</v>
      </c>
      <c r="R50" s="9" cm="1">
        <f t="array" aca="1" ref="R50" ca="1">_xlfn.IFNA(MATCH(RAND(), _xlfn.POISSON.DIST({0,1,2,3,4,5,6,7,8,9},$O50, TRUE),1), 0)</f>
        <v>1</v>
      </c>
      <c r="S50" s="9" cm="1">
        <f t="array" aca="1" ref="S50" ca="1">_xlfn.IFNA(MATCH(RAND(), _xlfn.POISSON.DIST({0,1,2,3,4,5,6,7,8,9},$O50, TRUE),1), 0)</f>
        <v>3</v>
      </c>
      <c r="T50" s="9" cm="1">
        <f t="array" aca="1" ref="T50" ca="1">_xlfn.IFNA(MATCH(RAND(), _xlfn.POISSON.DIST({0,1,2,3,4,5,6,7,8,9},$O50, TRUE),1), 0)</f>
        <v>1</v>
      </c>
      <c r="U50" s="9" cm="1">
        <f t="array" aca="1" ref="U50" ca="1">_xlfn.IFNA(MATCH(RAND(), _xlfn.POISSON.DIST({0,1,2,3,4,5,6,7,8,9},$O50, TRUE),1), 0)</f>
        <v>0</v>
      </c>
      <c r="V50" s="9" cm="1">
        <f t="array" aca="1" ref="V50" ca="1">_xlfn.IFNA(MATCH(RAND(), _xlfn.POISSON.DIST({0,1,2,3,4,5,6,7,8,9},$O50, TRUE),1), 0)</f>
        <v>4</v>
      </c>
      <c r="W50" s="9" cm="1">
        <f t="array" aca="1" ref="W50" ca="1">_xlfn.IFNA(MATCH(RAND(), _xlfn.POISSON.DIST({0,1,2,3,4,5,6,7,8,9},$O50, TRUE),1), 0)</f>
        <v>1</v>
      </c>
      <c r="X50" s="9" cm="1">
        <f t="array" aca="1" ref="X50" ca="1">_xlfn.IFNA(MATCH(RAND(), _xlfn.POISSON.DIST({0,1,2,3,4,5,6,7,8,9},$O50, TRUE),1), 0)</f>
        <v>3</v>
      </c>
      <c r="Y50" s="9" cm="1">
        <f t="array" aca="1" ref="Y50" ca="1">_xlfn.IFNA(MATCH(RAND(), _xlfn.POISSON.DIST({0,1,2,3,4,5,6,7,8,9},$O50, TRUE),1), 0)</f>
        <v>2</v>
      </c>
      <c r="Z50" s="9" cm="1">
        <f t="array" aca="1" ref="Z50" ca="1">_xlfn.IFNA(MATCH(RAND(), _xlfn.POISSON.DIST({0,1,2,3,4,5,6,7,8,9},$O50, TRUE),1), 0)</f>
        <v>3</v>
      </c>
      <c r="AA50" s="9" cm="1">
        <f t="array" aca="1" ref="AA50" ca="1">_xlfn.IFNA(MATCH(RAND(), _xlfn.POISSON.DIST({0,1,2,3,4,5,6,7,8,9},$O50, TRUE),1), 0)</f>
        <v>2</v>
      </c>
      <c r="AB50" s="9" cm="1">
        <f t="array" aca="1" ref="AB50" ca="1">_xlfn.IFNA(MATCH(RAND(), _xlfn.POISSON.DIST({0,1,2,3,4,5,6,7,8,9},$O50, TRUE),1), 0)</f>
        <v>0</v>
      </c>
      <c r="AC50" s="9" cm="1">
        <f t="array" aca="1" ref="AC50" ca="1">_xlfn.IFNA(MATCH(RAND(), _xlfn.POISSON.DIST({0,1,2,3,4,5,6,7,8,9},$O50, TRUE),1), 0)</f>
        <v>0</v>
      </c>
      <c r="AD50" s="9" cm="1">
        <f t="array" aca="1" ref="AD50" ca="1">_xlfn.IFNA(MATCH(RAND(), _xlfn.POISSON.DIST({0,1,2,3,4,5,6,7,8,9},$O50, TRUE),1), 0)</f>
        <v>1</v>
      </c>
      <c r="AE50" s="9" cm="1">
        <f t="array" aca="1" ref="AE50" ca="1">_xlfn.IFNA(MATCH(RAND(), _xlfn.POISSON.DIST({0,1,2,3,4,5,6,7,8,9},$O50, TRUE),1), 0)</f>
        <v>3</v>
      </c>
      <c r="AF50" s="9" cm="1">
        <f t="array" aca="1" ref="AF50" ca="1">_xlfn.IFNA(MATCH(RAND(), _xlfn.POISSON.DIST({0,1,2,3,4,5,6,7,8,9},$O50, TRUE),1), 0)</f>
        <v>1</v>
      </c>
      <c r="AG50" s="9" cm="1">
        <f t="array" aca="1" ref="AG50" ca="1">_xlfn.IFNA(MATCH(RAND(), _xlfn.POISSON.DIST({0,1,2,3,4,5,6,7,8,9},$O50, TRUE),1), 0)</f>
        <v>3</v>
      </c>
      <c r="AH50" s="9" cm="1">
        <f t="array" aca="1" ref="AH50" ca="1">_xlfn.IFNA(MATCH(RAND(), _xlfn.POISSON.DIST({0,1,2,3,4,5,6,7,8,9},$O50, TRUE),1), 0)</f>
        <v>0</v>
      </c>
      <c r="AI50" s="9" cm="1">
        <f t="array" aca="1" ref="AI50" ca="1">_xlfn.IFNA(MATCH(RAND(), _xlfn.POISSON.DIST({0,1,2,3,4,5,6,7,8,9},$O50, TRUE),1), 0)</f>
        <v>2</v>
      </c>
      <c r="AJ50" s="9" cm="1">
        <f t="array" aca="1" ref="AJ50" ca="1">_xlfn.IFNA(MATCH(RAND(), _xlfn.POISSON.DIST({0,1,2,3,4,5,6,7,8,9},$O50, TRUE),1), 0)</f>
        <v>1</v>
      </c>
      <c r="AK50" s="9" cm="1">
        <f t="array" aca="1" ref="AK50" ca="1">_xlfn.IFNA(MATCH(RAND(), _xlfn.POISSON.DIST({0,1,2,3,4,5,6,7,8,9},$O50, TRUE),1), 0)</f>
        <v>1</v>
      </c>
      <c r="AL50" s="9" cm="1">
        <f t="array" aca="1" ref="AL50" ca="1">_xlfn.IFNA(MATCH(RAND(), _xlfn.POISSON.DIST({0,1,2,3,4,5,6,7,8,9},$O50, TRUE),1), 0)</f>
        <v>1</v>
      </c>
      <c r="AM50" s="9" cm="1">
        <f t="array" aca="1" ref="AM50" ca="1">_xlfn.IFNA(MATCH(RAND(), _xlfn.POISSON.DIST({0,1,2,3,4,5,6,7,8,9},$O50, TRUE),1), 0)</f>
        <v>1</v>
      </c>
      <c r="AN50" s="9" cm="1">
        <f t="array" aca="1" ref="AN50" ca="1">_xlfn.IFNA(MATCH(RAND(), _xlfn.POISSON.DIST({0,1,2,3,4,5,6,7,8,9},$O50, TRUE),1), 0)</f>
        <v>0</v>
      </c>
      <c r="AO50" s="9" cm="1">
        <f t="array" aca="1" ref="AO50" ca="1">_xlfn.IFNA(MATCH(RAND(), _xlfn.POISSON.DIST({0,1,2,3,4,5,6,7,8,9},$O50, TRUE),1), 0)</f>
        <v>1</v>
      </c>
      <c r="AP50" s="9" cm="1">
        <f t="array" aca="1" ref="AP50" ca="1">_xlfn.IFNA(MATCH(RAND(), _xlfn.POISSON.DIST({0,1,2,3,4,5,6,7,8,9},$O50, TRUE),1), 0)</f>
        <v>0</v>
      </c>
      <c r="AQ50" s="9" cm="1">
        <f t="array" aca="1" ref="AQ50" ca="1">_xlfn.IFNA(MATCH(RAND(), _xlfn.POISSON.DIST({0,1,2,3,4,5,6,7,8,9},$O50, TRUE),1), 0)</f>
        <v>0</v>
      </c>
      <c r="AR50" s="9" cm="1">
        <f t="array" aca="1" ref="AR50" ca="1">_xlfn.IFNA(MATCH(RAND(), _xlfn.POISSON.DIST({0,1,2,3,4,5,6,7,8,9},$O50, TRUE),1), 0)</f>
        <v>1</v>
      </c>
      <c r="AS50" s="9" cm="1">
        <f t="array" aca="1" ref="AS50" ca="1">_xlfn.IFNA(MATCH(RAND(), _xlfn.POISSON.DIST({0,1,2,3,4,5,6,7,8,9},$O50, TRUE),1), 0)</f>
        <v>0</v>
      </c>
      <c r="AT50" s="9" cm="1">
        <f t="array" aca="1" ref="AT50" ca="1">_xlfn.IFNA(MATCH(RAND(), _xlfn.POISSON.DIST({0,1,2,3,4,5,6,7,8,9},$O50, TRUE),1), 0)</f>
        <v>0</v>
      </c>
      <c r="AU50" s="9" cm="1">
        <f t="array" aca="1" ref="AU50" ca="1">_xlfn.IFNA(MATCH(RAND(), _xlfn.POISSON.DIST({0,1,2,3,4,5,6,7,8,9},$O50, TRUE),1), 0)</f>
        <v>1</v>
      </c>
      <c r="AV50" s="9" cm="1">
        <f t="array" aca="1" ref="AV50" ca="1">_xlfn.IFNA(MATCH(RAND(), _xlfn.POISSON.DIST({0,1,2,3,4,5,6,7,8,9},$O50, TRUE),1), 0)</f>
        <v>2</v>
      </c>
      <c r="AW50" s="9" cm="1">
        <f t="array" aca="1" ref="AW50" ca="1">_xlfn.IFNA(MATCH(RAND(), _xlfn.POISSON.DIST({0,1,2,3,4,5,6,7,8,9},$O50, TRUE),1), 0)</f>
        <v>2</v>
      </c>
      <c r="AX50" s="9" cm="1">
        <f t="array" aca="1" ref="AX50" ca="1">_xlfn.IFNA(MATCH(RAND(), _xlfn.POISSON.DIST({0,1,2,3,4,5,6,7,8,9},$O50, TRUE),1), 0)</f>
        <v>1</v>
      </c>
      <c r="AY50" s="9" cm="1">
        <f t="array" aca="1" ref="AY50" ca="1">_xlfn.IFNA(MATCH(RAND(), _xlfn.POISSON.DIST({0,1,2,3,4,5,6,7,8,9},$O50, TRUE),1), 0)</f>
        <v>0</v>
      </c>
      <c r="AZ50" s="9" cm="1">
        <f t="array" aca="1" ref="AZ50" ca="1">_xlfn.IFNA(MATCH(RAND(), _xlfn.POISSON.DIST({0,1,2,3,4,5,6,7,8,9},$O50, TRUE),1), 0)</f>
        <v>1</v>
      </c>
      <c r="BA50" s="9" cm="1">
        <f t="array" aca="1" ref="BA50" ca="1">_xlfn.IFNA(MATCH(RAND(), _xlfn.POISSON.DIST({0,1,2,3,4,5,6,7,8,9},$O50, TRUE),1), 0)</f>
        <v>0</v>
      </c>
      <c r="BB50" s="9" cm="1">
        <f t="array" aca="1" ref="BB50" ca="1">_xlfn.IFNA(MATCH(RAND(), _xlfn.POISSON.DIST({0,1,2,3,4,5,6,7,8,9},$O50, TRUE),1), 0)</f>
        <v>1</v>
      </c>
      <c r="BC50" s="9" cm="1">
        <f t="array" aca="1" ref="BC50" ca="1">_xlfn.IFNA(MATCH(RAND(), _xlfn.POISSON.DIST({0,1,2,3,4,5,6,7,8,9},$O50, TRUE),1), 0)</f>
        <v>1</v>
      </c>
      <c r="BD50" s="9" cm="1">
        <f t="array" aca="1" ref="BD50" ca="1">_xlfn.IFNA(MATCH(RAND(), _xlfn.POISSON.DIST({0,1,2,3,4,5,6,7,8,9},$O50, TRUE),1), 0)</f>
        <v>2</v>
      </c>
      <c r="BE50" s="9" cm="1">
        <f t="array" aca="1" ref="BE50" ca="1">_xlfn.IFNA(MATCH(RAND(), _xlfn.POISSON.DIST({0,1,2,3,4,5,6,7,8,9},$O50, TRUE),1), 0)</f>
        <v>1</v>
      </c>
      <c r="BF50" s="9" cm="1">
        <f t="array" aca="1" ref="BF50" ca="1">_xlfn.IFNA(MATCH(RAND(), _xlfn.POISSON.DIST({0,1,2,3,4,5,6,7,8,9},$O50, TRUE),1), 0)</f>
        <v>2</v>
      </c>
      <c r="BG50" s="9" cm="1">
        <f t="array" aca="1" ref="BG50" ca="1">_xlfn.IFNA(MATCH(RAND(), _xlfn.POISSON.DIST({0,1,2,3,4,5,6,7,8,9},$O50, TRUE),1), 0)</f>
        <v>0</v>
      </c>
      <c r="BH50" s="9" cm="1">
        <f t="array" aca="1" ref="BH50" ca="1">_xlfn.IFNA(MATCH(RAND(), _xlfn.POISSON.DIST({0,1,2,3,4,5,6,7,8,9},$O50, TRUE),1), 0)</f>
        <v>0</v>
      </c>
      <c r="BI50" s="9" cm="1">
        <f t="array" aca="1" ref="BI50" ca="1">_xlfn.IFNA(MATCH(RAND(), _xlfn.POISSON.DIST({0,1,2,3,4,5,6,7,8,9},$O50, TRUE),1), 0)</f>
        <v>1</v>
      </c>
      <c r="BJ50" s="9" cm="1">
        <f t="array" aca="1" ref="BJ50" ca="1">_xlfn.IFNA(MATCH(RAND(), _xlfn.POISSON.DIST({0,1,2,3,4,5,6,7,8,9},$O50, TRUE),1), 0)</f>
        <v>3</v>
      </c>
      <c r="BK50" s="9" cm="1">
        <f t="array" aca="1" ref="BK50" ca="1">_xlfn.IFNA(MATCH(RAND(), _xlfn.POISSON.DIST({0,1,2,3,4,5,6,7,8,9},$O50, TRUE),1), 0)</f>
        <v>1</v>
      </c>
      <c r="BL50" s="9" cm="1">
        <f t="array" aca="1" ref="BL50" ca="1">_xlfn.IFNA(MATCH(RAND(), _xlfn.POISSON.DIST({0,1,2,3,4,5,6,7,8,9},$O50, TRUE),1), 0)</f>
        <v>1</v>
      </c>
      <c r="BM50" s="9" cm="1">
        <f t="array" aca="1" ref="BM50" ca="1">_xlfn.IFNA(MATCH(RAND(), _xlfn.POISSON.DIST({0,1,2,3,4,5,6,7,8,9},$O50, TRUE),1), 0)</f>
        <v>2</v>
      </c>
      <c r="BN50" s="9" cm="1">
        <f t="array" aca="1" ref="BN50" ca="1">_xlfn.IFNA(MATCH(RAND(), _xlfn.POISSON.DIST({0,1,2,3,4,5,6,7,8,9},$O50, TRUE),1), 0)</f>
        <v>0</v>
      </c>
      <c r="BO50" s="8"/>
      <c r="BP50" s="9" cm="1">
        <f t="array" aca="1" ref="BP50" ca="1">_xlfn.IFNA(MATCH(RAND(), _xlfn.POISSON.DIST({0,1,2,3,4,5,6,7,8,9},$P50, TRUE),1), 0)</f>
        <v>1</v>
      </c>
      <c r="BQ50" s="9" cm="1">
        <f t="array" aca="1" ref="BQ50" ca="1">_xlfn.IFNA(MATCH(RAND(), _xlfn.POISSON.DIST({0,1,2,3,4,5,6,7,8,9},$P50, TRUE),1), 0)</f>
        <v>0</v>
      </c>
      <c r="BR50" s="9" cm="1">
        <f t="array" aca="1" ref="BR50" ca="1">_xlfn.IFNA(MATCH(RAND(), _xlfn.POISSON.DIST({0,1,2,3,4,5,6,7,8,9},$P50, TRUE),1), 0)</f>
        <v>3</v>
      </c>
      <c r="BS50" s="9" cm="1">
        <f t="array" aca="1" ref="BS50" ca="1">_xlfn.IFNA(MATCH(RAND(), _xlfn.POISSON.DIST({0,1,2,3,4,5,6,7,8,9},$P50, TRUE),1), 0)</f>
        <v>0</v>
      </c>
      <c r="BT50" s="9" cm="1">
        <f t="array" aca="1" ref="BT50" ca="1">_xlfn.IFNA(MATCH(RAND(), _xlfn.POISSON.DIST({0,1,2,3,4,5,6,7,8,9},$P50, TRUE),1), 0)</f>
        <v>3</v>
      </c>
      <c r="BU50" s="9" cm="1">
        <f t="array" aca="1" ref="BU50" ca="1">_xlfn.IFNA(MATCH(RAND(), _xlfn.POISSON.DIST({0,1,2,3,4,5,6,7,8,9},$P50, TRUE),1), 0)</f>
        <v>0</v>
      </c>
      <c r="BV50" s="9" cm="1">
        <f t="array" aca="1" ref="BV50" ca="1">_xlfn.IFNA(MATCH(RAND(), _xlfn.POISSON.DIST({0,1,2,3,4,5,6,7,8,9},$P50, TRUE),1), 0)</f>
        <v>2</v>
      </c>
      <c r="BW50" s="9" cm="1">
        <f t="array" aca="1" ref="BW50" ca="1">_xlfn.IFNA(MATCH(RAND(), _xlfn.POISSON.DIST({0,1,2,3,4,5,6,7,8,9},$P50, TRUE),1), 0)</f>
        <v>0</v>
      </c>
      <c r="BX50" s="9" cm="1">
        <f t="array" aca="1" ref="BX50" ca="1">_xlfn.IFNA(MATCH(RAND(), _xlfn.POISSON.DIST({0,1,2,3,4,5,6,7,8,9},$P50, TRUE),1), 0)</f>
        <v>3</v>
      </c>
      <c r="BY50" s="9" cm="1">
        <f t="array" aca="1" ref="BY50" ca="1">_xlfn.IFNA(MATCH(RAND(), _xlfn.POISSON.DIST({0,1,2,3,4,5,6,7,8,9},$P50, TRUE),1), 0)</f>
        <v>0</v>
      </c>
      <c r="BZ50" s="9" cm="1">
        <f t="array" aca="1" ref="BZ50" ca="1">_xlfn.IFNA(MATCH(RAND(), _xlfn.POISSON.DIST({0,1,2,3,4,5,6,7,8,9},$P50, TRUE),1), 0)</f>
        <v>0</v>
      </c>
      <c r="CA50" s="9" cm="1">
        <f t="array" aca="1" ref="CA50" ca="1">_xlfn.IFNA(MATCH(RAND(), _xlfn.POISSON.DIST({0,1,2,3,4,5,6,7,8,9},$P50, TRUE),1), 0)</f>
        <v>0</v>
      </c>
      <c r="CB50" s="9" cm="1">
        <f t="array" aca="1" ref="CB50" ca="1">_xlfn.IFNA(MATCH(RAND(), _xlfn.POISSON.DIST({0,1,2,3,4,5,6,7,8,9},$P50, TRUE),1), 0)</f>
        <v>0</v>
      </c>
      <c r="CC50" s="9" cm="1">
        <f t="array" aca="1" ref="CC50" ca="1">_xlfn.IFNA(MATCH(RAND(), _xlfn.POISSON.DIST({0,1,2,3,4,5,6,7,8,9},$P50, TRUE),1), 0)</f>
        <v>0</v>
      </c>
      <c r="CD50" s="9" cm="1">
        <f t="array" aca="1" ref="CD50" ca="1">_xlfn.IFNA(MATCH(RAND(), _xlfn.POISSON.DIST({0,1,2,3,4,5,6,7,8,9},$P50, TRUE),1), 0)</f>
        <v>1</v>
      </c>
      <c r="CE50" s="9" cm="1">
        <f t="array" aca="1" ref="CE50" ca="1">_xlfn.IFNA(MATCH(RAND(), _xlfn.POISSON.DIST({0,1,2,3,4,5,6,7,8,9},$P50, TRUE),1), 0)</f>
        <v>1</v>
      </c>
      <c r="CF50" s="9" cm="1">
        <f t="array" aca="1" ref="CF50" ca="1">_xlfn.IFNA(MATCH(RAND(), _xlfn.POISSON.DIST({0,1,2,3,4,5,6,7,8,9},$P50, TRUE),1), 0)</f>
        <v>1</v>
      </c>
      <c r="CG50" s="9" cm="1">
        <f t="array" aca="1" ref="CG50" ca="1">_xlfn.IFNA(MATCH(RAND(), _xlfn.POISSON.DIST({0,1,2,3,4,5,6,7,8,9},$P50, TRUE),1), 0)</f>
        <v>1</v>
      </c>
      <c r="CH50" s="9" cm="1">
        <f t="array" aca="1" ref="CH50" ca="1">_xlfn.IFNA(MATCH(RAND(), _xlfn.POISSON.DIST({0,1,2,3,4,5,6,7,8,9},$P50, TRUE),1), 0)</f>
        <v>0</v>
      </c>
      <c r="CI50" s="9" cm="1">
        <f t="array" aca="1" ref="CI50" ca="1">_xlfn.IFNA(MATCH(RAND(), _xlfn.POISSON.DIST({0,1,2,3,4,5,6,7,8,9},$P50, TRUE),1), 0)</f>
        <v>0</v>
      </c>
      <c r="CJ50" s="9" cm="1">
        <f t="array" aca="1" ref="CJ50" ca="1">_xlfn.IFNA(MATCH(RAND(), _xlfn.POISSON.DIST({0,1,2,3,4,5,6,7,8,9},$P50, TRUE),1), 0)</f>
        <v>1</v>
      </c>
      <c r="CK50" s="9" cm="1">
        <f t="array" aca="1" ref="CK50" ca="1">_xlfn.IFNA(MATCH(RAND(), _xlfn.POISSON.DIST({0,1,2,3,4,5,6,7,8,9},$P50, TRUE),1), 0)</f>
        <v>1</v>
      </c>
      <c r="CL50" s="9" cm="1">
        <f t="array" aca="1" ref="CL50" ca="1">_xlfn.IFNA(MATCH(RAND(), _xlfn.POISSON.DIST({0,1,2,3,4,5,6,7,8,9},$P50, TRUE),1), 0)</f>
        <v>0</v>
      </c>
      <c r="CM50" s="9" cm="1">
        <f t="array" aca="1" ref="CM50" ca="1">_xlfn.IFNA(MATCH(RAND(), _xlfn.POISSON.DIST({0,1,2,3,4,5,6,7,8,9},$P50, TRUE),1), 0)</f>
        <v>2</v>
      </c>
      <c r="CN50" s="9" cm="1">
        <f t="array" aca="1" ref="CN50" ca="1">_xlfn.IFNA(MATCH(RAND(), _xlfn.POISSON.DIST({0,1,2,3,4,5,6,7,8,9},$P50, TRUE),1), 0)</f>
        <v>1</v>
      </c>
      <c r="CO50" s="9" cm="1">
        <f t="array" aca="1" ref="CO50" ca="1">_xlfn.IFNA(MATCH(RAND(), _xlfn.POISSON.DIST({0,1,2,3,4,5,6,7,8,9},$P50, TRUE),1), 0)</f>
        <v>2</v>
      </c>
      <c r="CP50" s="9" cm="1">
        <f t="array" aca="1" ref="CP50" ca="1">_xlfn.IFNA(MATCH(RAND(), _xlfn.POISSON.DIST({0,1,2,3,4,5,6,7,8,9},$P50, TRUE),1), 0)</f>
        <v>1</v>
      </c>
      <c r="CQ50" s="9" cm="1">
        <f t="array" aca="1" ref="CQ50" ca="1">_xlfn.IFNA(MATCH(RAND(), _xlfn.POISSON.DIST({0,1,2,3,4,5,6,7,8,9},$P50, TRUE),1), 0)</f>
        <v>0</v>
      </c>
      <c r="CR50" s="9" cm="1">
        <f t="array" aca="1" ref="CR50" ca="1">_xlfn.IFNA(MATCH(RAND(), _xlfn.POISSON.DIST({0,1,2,3,4,5,6,7,8,9},$P50, TRUE),1), 0)</f>
        <v>1</v>
      </c>
      <c r="CS50" s="9" cm="1">
        <f t="array" aca="1" ref="CS50" ca="1">_xlfn.IFNA(MATCH(RAND(), _xlfn.POISSON.DIST({0,1,2,3,4,5,6,7,8,9},$P50, TRUE),1), 0)</f>
        <v>2</v>
      </c>
      <c r="CT50" s="9" cm="1">
        <f t="array" aca="1" ref="CT50" ca="1">_xlfn.IFNA(MATCH(RAND(), _xlfn.POISSON.DIST({0,1,2,3,4,5,6,7,8,9},$P50, TRUE),1), 0)</f>
        <v>0</v>
      </c>
      <c r="CU50" s="9" cm="1">
        <f t="array" aca="1" ref="CU50" ca="1">_xlfn.IFNA(MATCH(RAND(), _xlfn.POISSON.DIST({0,1,2,3,4,5,6,7,8,9},$P50, TRUE),1), 0)</f>
        <v>0</v>
      </c>
      <c r="CV50" s="9" cm="1">
        <f t="array" aca="1" ref="CV50" ca="1">_xlfn.IFNA(MATCH(RAND(), _xlfn.POISSON.DIST({0,1,2,3,4,5,6,7,8,9},$P50, TRUE),1), 0)</f>
        <v>0</v>
      </c>
      <c r="CW50" s="9" cm="1">
        <f t="array" aca="1" ref="CW50" ca="1">_xlfn.IFNA(MATCH(RAND(), _xlfn.POISSON.DIST({0,1,2,3,4,5,6,7,8,9},$P50, TRUE),1), 0)</f>
        <v>0</v>
      </c>
      <c r="CX50" s="9" cm="1">
        <f t="array" aca="1" ref="CX50" ca="1">_xlfn.IFNA(MATCH(RAND(), _xlfn.POISSON.DIST({0,1,2,3,4,5,6,7,8,9},$P50, TRUE),1), 0)</f>
        <v>0</v>
      </c>
      <c r="CY50" s="9" cm="1">
        <f t="array" aca="1" ref="CY50" ca="1">_xlfn.IFNA(MATCH(RAND(), _xlfn.POISSON.DIST({0,1,2,3,4,5,6,7,8,9},$P50, TRUE),1), 0)</f>
        <v>0</v>
      </c>
      <c r="CZ50" s="9" cm="1">
        <f t="array" aca="1" ref="CZ50" ca="1">_xlfn.IFNA(MATCH(RAND(), _xlfn.POISSON.DIST({0,1,2,3,4,5,6,7,8,9},$P50, TRUE),1), 0)</f>
        <v>0</v>
      </c>
      <c r="DA50" s="9" cm="1">
        <f t="array" aca="1" ref="DA50" ca="1">_xlfn.IFNA(MATCH(RAND(), _xlfn.POISSON.DIST({0,1,2,3,4,5,6,7,8,9},$P50, TRUE),1), 0)</f>
        <v>1</v>
      </c>
      <c r="DB50" s="9" cm="1">
        <f t="array" aca="1" ref="DB50" ca="1">_xlfn.IFNA(MATCH(RAND(), _xlfn.POISSON.DIST({0,1,2,3,4,5,6,7,8,9},$P50, TRUE),1), 0)</f>
        <v>3</v>
      </c>
      <c r="DC50" s="9" cm="1">
        <f t="array" aca="1" ref="DC50" ca="1">_xlfn.IFNA(MATCH(RAND(), _xlfn.POISSON.DIST({0,1,2,3,4,5,6,7,8,9},$P50, TRUE),1), 0)</f>
        <v>1</v>
      </c>
      <c r="DD50" s="9" cm="1">
        <f t="array" aca="1" ref="DD50" ca="1">_xlfn.IFNA(MATCH(RAND(), _xlfn.POISSON.DIST({0,1,2,3,4,5,6,7,8,9},$P50, TRUE),1), 0)</f>
        <v>1</v>
      </c>
      <c r="DE50" s="9" cm="1">
        <f t="array" aca="1" ref="DE50" ca="1">_xlfn.IFNA(MATCH(RAND(), _xlfn.POISSON.DIST({0,1,2,3,4,5,6,7,8,9},$P50, TRUE),1), 0)</f>
        <v>1</v>
      </c>
      <c r="DF50" s="9" cm="1">
        <f t="array" aca="1" ref="DF50" ca="1">_xlfn.IFNA(MATCH(RAND(), _xlfn.POISSON.DIST({0,1,2,3,4,5,6,7,8,9},$P50, TRUE),1), 0)</f>
        <v>2</v>
      </c>
      <c r="DG50" s="9" cm="1">
        <f t="array" aca="1" ref="DG50" ca="1">_xlfn.IFNA(MATCH(RAND(), _xlfn.POISSON.DIST({0,1,2,3,4,5,6,7,8,9},$P50, TRUE),1), 0)</f>
        <v>3</v>
      </c>
      <c r="DH50" s="9" cm="1">
        <f t="array" aca="1" ref="DH50" ca="1">_xlfn.IFNA(MATCH(RAND(), _xlfn.POISSON.DIST({0,1,2,3,4,5,6,7,8,9},$P50, TRUE),1), 0)</f>
        <v>1</v>
      </c>
      <c r="DI50" s="9" cm="1">
        <f t="array" aca="1" ref="DI50" ca="1">_xlfn.IFNA(MATCH(RAND(), _xlfn.POISSON.DIST({0,1,2,3,4,5,6,7,8,9},$P50, TRUE),1), 0)</f>
        <v>0</v>
      </c>
      <c r="DJ50" s="9" cm="1">
        <f t="array" aca="1" ref="DJ50" ca="1">_xlfn.IFNA(MATCH(RAND(), _xlfn.POISSON.DIST({0,1,2,3,4,5,6,7,8,9},$P50, TRUE),1), 0)</f>
        <v>1</v>
      </c>
      <c r="DK50" s="9" cm="1">
        <f t="array" aca="1" ref="DK50" ca="1">_xlfn.IFNA(MATCH(RAND(), _xlfn.POISSON.DIST({0,1,2,3,4,5,6,7,8,9},$P50, TRUE),1), 0)</f>
        <v>1</v>
      </c>
      <c r="DL50" s="9" cm="1">
        <f t="array" aca="1" ref="DL50" ca="1">_xlfn.IFNA(MATCH(RAND(), _xlfn.POISSON.DIST({0,1,2,3,4,5,6,7,8,9},$P50, TRUE),1), 0)</f>
        <v>3</v>
      </c>
      <c r="DM50" s="9" cm="1">
        <f t="array" aca="1" ref="DM50" ca="1">_xlfn.IFNA(MATCH(RAND(), _xlfn.POISSON.DIST({0,1,2,3,4,5,6,7,8,9},$P50, TRUE),1), 0)</f>
        <v>5</v>
      </c>
    </row>
    <row r="51" spans="2:121">
      <c r="B51" s="39"/>
      <c r="C51" s="36" t="s">
        <v>39216</v>
      </c>
      <c r="D51" s="34" t="s">
        <v>334</v>
      </c>
      <c r="E51" s="37" t="s">
        <v>335</v>
      </c>
      <c r="F51" s="38">
        <f ca="1">(AVERAGE(Q51:BN51))*(1+INDEX('Prédictions des phases de group'!$C$4:$O$36, MATCH('Matchs de cette année'!E51,'Prédictions des phases de group'!$D$4:$D$36,0),3))</f>
        <v>1.1599999999999999</v>
      </c>
      <c r="G51" s="5" t="s">
        <v>336</v>
      </c>
      <c r="H51" s="38">
        <f ca="1">(AVERAGE(BP51:DM51))*(1+INDEX('Prédictions des phases de group'!$C$4:$O$36, MATCH('Matchs de cette année'!G51,'Prédictions des phases de group'!$D$4:$D$36,0),3))</f>
        <v>1.24</v>
      </c>
      <c r="I51" s="37" t="str">
        <f t="shared" ca="1" si="0"/>
        <v>Tunisie</v>
      </c>
      <c r="J51" s="66"/>
      <c r="K51" s="67"/>
      <c r="L51" s="37">
        <f t="shared" ca="1" si="1"/>
        <v>1.1599999999999999</v>
      </c>
      <c r="M51" s="7">
        <f t="shared" ca="1" si="2"/>
        <v>1.24</v>
      </c>
      <c r="N51" s="37" t="str">
        <f t="shared" ca="1" si="3"/>
        <v>Tunisie</v>
      </c>
      <c r="O51" s="7">
        <f ca="1">(OFFSET('Annexe 3 – Buts par groupe'!$B$13,(INDEX('Annexe 1 – Données des équipes'!$B$13:$R$114,MATCH(G51,'Annexe 1 – Données des équipes'!$B$13:$B$114,0),4)/10),(INDEX('Annexe 1 – Données des équipes'!$B$13:$R$114,MATCH(E51,'Annexe 1 – Données des équipes'!$B$13:$B$114,0),4)/10)))</f>
        <v>1.1509433962264151</v>
      </c>
      <c r="P51" s="7">
        <f t="array" aca="1" ref="P51" ca="1">OFFSET('Annexe 3 – Buts par groupe'!$B$13,(INDEX('Annexe 1 – Données des équipes'!$B$13:$R$114, MATCH(E51,'Annexe 1 – Données des équipes'!$B$13:$B$114,0),4)/10), (INDEX('Annexe 1 – Données des équipes'!$B$13:$R$114, MATCH(G51, 'Annexe 1 – Données des équipes'!$B$13:$B$114,0),4)/10))</f>
        <v>1.2216981132075471</v>
      </c>
      <c r="Q51" s="9" cm="1">
        <f t="array" aca="1" ref="Q51" ca="1">_xlfn.IFNA(MATCH(RAND(), _xlfn.POISSON.DIST({0,1,2,3,4,5,6,7,8,9},$O51, TRUE),1), 0)</f>
        <v>0</v>
      </c>
      <c r="R51" s="9" cm="1">
        <f t="array" aca="1" ref="R51" ca="1">_xlfn.IFNA(MATCH(RAND(), _xlfn.POISSON.DIST({0,1,2,3,4,5,6,7,8,9},$O51, TRUE),1), 0)</f>
        <v>1</v>
      </c>
      <c r="S51" s="9" cm="1">
        <f t="array" aca="1" ref="S51" ca="1">_xlfn.IFNA(MATCH(RAND(), _xlfn.POISSON.DIST({0,1,2,3,4,5,6,7,8,9},$O51, TRUE),1), 0)</f>
        <v>4</v>
      </c>
      <c r="T51" s="9" cm="1">
        <f t="array" aca="1" ref="T51" ca="1">_xlfn.IFNA(MATCH(RAND(), _xlfn.POISSON.DIST({0,1,2,3,4,5,6,7,8,9},$O51, TRUE),1), 0)</f>
        <v>0</v>
      </c>
      <c r="U51" s="9" cm="1">
        <f t="array" aca="1" ref="U51" ca="1">_xlfn.IFNA(MATCH(RAND(), _xlfn.POISSON.DIST({0,1,2,3,4,5,6,7,8,9},$O51, TRUE),1), 0)</f>
        <v>1</v>
      </c>
      <c r="V51" s="9" cm="1">
        <f t="array" aca="1" ref="V51" ca="1">_xlfn.IFNA(MATCH(RAND(), _xlfn.POISSON.DIST({0,1,2,3,4,5,6,7,8,9},$O51, TRUE),1), 0)</f>
        <v>1</v>
      </c>
      <c r="W51" s="9" cm="1">
        <f t="array" aca="1" ref="W51" ca="1">_xlfn.IFNA(MATCH(RAND(), _xlfn.POISSON.DIST({0,1,2,3,4,5,6,7,8,9},$O51, TRUE),1), 0)</f>
        <v>0</v>
      </c>
      <c r="X51" s="9" cm="1">
        <f t="array" aca="1" ref="X51" ca="1">_xlfn.IFNA(MATCH(RAND(), _xlfn.POISSON.DIST({0,1,2,3,4,5,6,7,8,9},$O51, TRUE),1), 0)</f>
        <v>0</v>
      </c>
      <c r="Y51" s="9" cm="1">
        <f t="array" aca="1" ref="Y51" ca="1">_xlfn.IFNA(MATCH(RAND(), _xlfn.POISSON.DIST({0,1,2,3,4,5,6,7,8,9},$O51, TRUE),1), 0)</f>
        <v>1</v>
      </c>
      <c r="Z51" s="9" cm="1">
        <f t="array" aca="1" ref="Z51" ca="1">_xlfn.IFNA(MATCH(RAND(), _xlfn.POISSON.DIST({0,1,2,3,4,5,6,7,8,9},$O51, TRUE),1), 0)</f>
        <v>1</v>
      </c>
      <c r="AA51" s="9" cm="1">
        <f t="array" aca="1" ref="AA51" ca="1">_xlfn.IFNA(MATCH(RAND(), _xlfn.POISSON.DIST({0,1,2,3,4,5,6,7,8,9},$O51, TRUE),1), 0)</f>
        <v>0</v>
      </c>
      <c r="AB51" s="9" cm="1">
        <f t="array" aca="1" ref="AB51" ca="1">_xlfn.IFNA(MATCH(RAND(), _xlfn.POISSON.DIST({0,1,2,3,4,5,6,7,8,9},$O51, TRUE),1), 0)</f>
        <v>1</v>
      </c>
      <c r="AC51" s="9" cm="1">
        <f t="array" aca="1" ref="AC51" ca="1">_xlfn.IFNA(MATCH(RAND(), _xlfn.POISSON.DIST({0,1,2,3,4,5,6,7,8,9},$O51, TRUE),1), 0)</f>
        <v>4</v>
      </c>
      <c r="AD51" s="9" cm="1">
        <f t="array" aca="1" ref="AD51" ca="1">_xlfn.IFNA(MATCH(RAND(), _xlfn.POISSON.DIST({0,1,2,3,4,5,6,7,8,9},$O51, TRUE),1), 0)</f>
        <v>1</v>
      </c>
      <c r="AE51" s="9" cm="1">
        <f t="array" aca="1" ref="AE51" ca="1">_xlfn.IFNA(MATCH(RAND(), _xlfn.POISSON.DIST({0,1,2,3,4,5,6,7,8,9},$O51, TRUE),1), 0)</f>
        <v>1</v>
      </c>
      <c r="AF51" s="9" cm="1">
        <f t="array" aca="1" ref="AF51" ca="1">_xlfn.IFNA(MATCH(RAND(), _xlfn.POISSON.DIST({0,1,2,3,4,5,6,7,8,9},$O51, TRUE),1), 0)</f>
        <v>1</v>
      </c>
      <c r="AG51" s="9" cm="1">
        <f t="array" aca="1" ref="AG51" ca="1">_xlfn.IFNA(MATCH(RAND(), _xlfn.POISSON.DIST({0,1,2,3,4,5,6,7,8,9},$O51, TRUE),1), 0)</f>
        <v>3</v>
      </c>
      <c r="AH51" s="9" cm="1">
        <f t="array" aca="1" ref="AH51" ca="1">_xlfn.IFNA(MATCH(RAND(), _xlfn.POISSON.DIST({0,1,2,3,4,5,6,7,8,9},$O51, TRUE),1), 0)</f>
        <v>0</v>
      </c>
      <c r="AI51" s="9" cm="1">
        <f t="array" aca="1" ref="AI51" ca="1">_xlfn.IFNA(MATCH(RAND(), _xlfn.POISSON.DIST({0,1,2,3,4,5,6,7,8,9},$O51, TRUE),1), 0)</f>
        <v>0</v>
      </c>
      <c r="AJ51" s="9" cm="1">
        <f t="array" aca="1" ref="AJ51" ca="1">_xlfn.IFNA(MATCH(RAND(), _xlfn.POISSON.DIST({0,1,2,3,4,5,6,7,8,9},$O51, TRUE),1), 0)</f>
        <v>0</v>
      </c>
      <c r="AK51" s="9" cm="1">
        <f t="array" aca="1" ref="AK51" ca="1">_xlfn.IFNA(MATCH(RAND(), _xlfn.POISSON.DIST({0,1,2,3,4,5,6,7,8,9},$O51, TRUE),1), 0)</f>
        <v>0</v>
      </c>
      <c r="AL51" s="9" cm="1">
        <f t="array" aca="1" ref="AL51" ca="1">_xlfn.IFNA(MATCH(RAND(), _xlfn.POISSON.DIST({0,1,2,3,4,5,6,7,8,9},$O51, TRUE),1), 0)</f>
        <v>0</v>
      </c>
      <c r="AM51" s="9" cm="1">
        <f t="array" aca="1" ref="AM51" ca="1">_xlfn.IFNA(MATCH(RAND(), _xlfn.POISSON.DIST({0,1,2,3,4,5,6,7,8,9},$O51, TRUE),1), 0)</f>
        <v>1</v>
      </c>
      <c r="AN51" s="9" cm="1">
        <f t="array" aca="1" ref="AN51" ca="1">_xlfn.IFNA(MATCH(RAND(), _xlfn.POISSON.DIST({0,1,2,3,4,5,6,7,8,9},$O51, TRUE),1), 0)</f>
        <v>1</v>
      </c>
      <c r="AO51" s="9" cm="1">
        <f t="array" aca="1" ref="AO51" ca="1">_xlfn.IFNA(MATCH(RAND(), _xlfn.POISSON.DIST({0,1,2,3,4,5,6,7,8,9},$O51, TRUE),1), 0)</f>
        <v>3</v>
      </c>
      <c r="AP51" s="9" cm="1">
        <f t="array" aca="1" ref="AP51" ca="1">_xlfn.IFNA(MATCH(RAND(), _xlfn.POISSON.DIST({0,1,2,3,4,5,6,7,8,9},$O51, TRUE),1), 0)</f>
        <v>2</v>
      </c>
      <c r="AQ51" s="9" cm="1">
        <f t="array" aca="1" ref="AQ51" ca="1">_xlfn.IFNA(MATCH(RAND(), _xlfn.POISSON.DIST({0,1,2,3,4,5,6,7,8,9},$O51, TRUE),1), 0)</f>
        <v>3</v>
      </c>
      <c r="AR51" s="9" cm="1">
        <f t="array" aca="1" ref="AR51" ca="1">_xlfn.IFNA(MATCH(RAND(), _xlfn.POISSON.DIST({0,1,2,3,4,5,6,7,8,9},$O51, TRUE),1), 0)</f>
        <v>1</v>
      </c>
      <c r="AS51" s="9" cm="1">
        <f t="array" aca="1" ref="AS51" ca="1">_xlfn.IFNA(MATCH(RAND(), _xlfn.POISSON.DIST({0,1,2,3,4,5,6,7,8,9},$O51, TRUE),1), 0)</f>
        <v>0</v>
      </c>
      <c r="AT51" s="9" cm="1">
        <f t="array" aca="1" ref="AT51" ca="1">_xlfn.IFNA(MATCH(RAND(), _xlfn.POISSON.DIST({0,1,2,3,4,5,6,7,8,9},$O51, TRUE),1), 0)</f>
        <v>0</v>
      </c>
      <c r="AU51" s="9" cm="1">
        <f t="array" aca="1" ref="AU51" ca="1">_xlfn.IFNA(MATCH(RAND(), _xlfn.POISSON.DIST({0,1,2,3,4,5,6,7,8,9},$O51, TRUE),1), 0)</f>
        <v>0</v>
      </c>
      <c r="AV51" s="9" cm="1">
        <f t="array" aca="1" ref="AV51" ca="1">_xlfn.IFNA(MATCH(RAND(), _xlfn.POISSON.DIST({0,1,2,3,4,5,6,7,8,9},$O51, TRUE),1), 0)</f>
        <v>3</v>
      </c>
      <c r="AW51" s="9" cm="1">
        <f t="array" aca="1" ref="AW51" ca="1">_xlfn.IFNA(MATCH(RAND(), _xlfn.POISSON.DIST({0,1,2,3,4,5,6,7,8,9},$O51, TRUE),1), 0)</f>
        <v>1</v>
      </c>
      <c r="AX51" s="9" cm="1">
        <f t="array" aca="1" ref="AX51" ca="1">_xlfn.IFNA(MATCH(RAND(), _xlfn.POISSON.DIST({0,1,2,3,4,5,6,7,8,9},$O51, TRUE),1), 0)</f>
        <v>1</v>
      </c>
      <c r="AY51" s="9" cm="1">
        <f t="array" aca="1" ref="AY51" ca="1">_xlfn.IFNA(MATCH(RAND(), _xlfn.POISSON.DIST({0,1,2,3,4,5,6,7,8,9},$O51, TRUE),1), 0)</f>
        <v>0</v>
      </c>
      <c r="AZ51" s="9" cm="1">
        <f t="array" aca="1" ref="AZ51" ca="1">_xlfn.IFNA(MATCH(RAND(), _xlfn.POISSON.DIST({0,1,2,3,4,5,6,7,8,9},$O51, TRUE),1), 0)</f>
        <v>1</v>
      </c>
      <c r="BA51" s="9" cm="1">
        <f t="array" aca="1" ref="BA51" ca="1">_xlfn.IFNA(MATCH(RAND(), _xlfn.POISSON.DIST({0,1,2,3,4,5,6,7,8,9},$O51, TRUE),1), 0)</f>
        <v>0</v>
      </c>
      <c r="BB51" s="9" cm="1">
        <f t="array" aca="1" ref="BB51" ca="1">_xlfn.IFNA(MATCH(RAND(), _xlfn.POISSON.DIST({0,1,2,3,4,5,6,7,8,9},$O51, TRUE),1), 0)</f>
        <v>0</v>
      </c>
      <c r="BC51" s="9" cm="1">
        <f t="array" aca="1" ref="BC51" ca="1">_xlfn.IFNA(MATCH(RAND(), _xlfn.POISSON.DIST({0,1,2,3,4,5,6,7,8,9},$O51, TRUE),1), 0)</f>
        <v>2</v>
      </c>
      <c r="BD51" s="9" cm="1">
        <f t="array" aca="1" ref="BD51" ca="1">_xlfn.IFNA(MATCH(RAND(), _xlfn.POISSON.DIST({0,1,2,3,4,5,6,7,8,9},$O51, TRUE),1), 0)</f>
        <v>4</v>
      </c>
      <c r="BE51" s="9" cm="1">
        <f t="array" aca="1" ref="BE51" ca="1">_xlfn.IFNA(MATCH(RAND(), _xlfn.POISSON.DIST({0,1,2,3,4,5,6,7,8,9},$O51, TRUE),1), 0)</f>
        <v>0</v>
      </c>
      <c r="BF51" s="9" cm="1">
        <f t="array" aca="1" ref="BF51" ca="1">_xlfn.IFNA(MATCH(RAND(), _xlfn.POISSON.DIST({0,1,2,3,4,5,6,7,8,9},$O51, TRUE),1), 0)</f>
        <v>1</v>
      </c>
      <c r="BG51" s="9" cm="1">
        <f t="array" aca="1" ref="BG51" ca="1">_xlfn.IFNA(MATCH(RAND(), _xlfn.POISSON.DIST({0,1,2,3,4,5,6,7,8,9},$O51, TRUE),1), 0)</f>
        <v>3</v>
      </c>
      <c r="BH51" s="9" cm="1">
        <f t="array" aca="1" ref="BH51" ca="1">_xlfn.IFNA(MATCH(RAND(), _xlfn.POISSON.DIST({0,1,2,3,4,5,6,7,8,9},$O51, TRUE),1), 0)</f>
        <v>5</v>
      </c>
      <c r="BI51" s="9" cm="1">
        <f t="array" aca="1" ref="BI51" ca="1">_xlfn.IFNA(MATCH(RAND(), _xlfn.POISSON.DIST({0,1,2,3,4,5,6,7,8,9},$O51, TRUE),1), 0)</f>
        <v>3</v>
      </c>
      <c r="BJ51" s="9" cm="1">
        <f t="array" aca="1" ref="BJ51" ca="1">_xlfn.IFNA(MATCH(RAND(), _xlfn.POISSON.DIST({0,1,2,3,4,5,6,7,8,9},$O51, TRUE),1), 0)</f>
        <v>0</v>
      </c>
      <c r="BK51" s="9" cm="1">
        <f t="array" aca="1" ref="BK51" ca="1">_xlfn.IFNA(MATCH(RAND(), _xlfn.POISSON.DIST({0,1,2,3,4,5,6,7,8,9},$O51, TRUE),1), 0)</f>
        <v>1</v>
      </c>
      <c r="BL51" s="9" cm="1">
        <f t="array" aca="1" ref="BL51" ca="1">_xlfn.IFNA(MATCH(RAND(), _xlfn.POISSON.DIST({0,1,2,3,4,5,6,7,8,9},$O51, TRUE),1), 0)</f>
        <v>0</v>
      </c>
      <c r="BM51" s="9" cm="1">
        <f t="array" aca="1" ref="BM51" ca="1">_xlfn.IFNA(MATCH(RAND(), _xlfn.POISSON.DIST({0,1,2,3,4,5,6,7,8,9},$O51, TRUE),1), 0)</f>
        <v>2</v>
      </c>
      <c r="BN51" s="9" cm="1">
        <f t="array" aca="1" ref="BN51" ca="1">_xlfn.IFNA(MATCH(RAND(), _xlfn.POISSON.DIST({0,1,2,3,4,5,6,7,8,9},$O51, TRUE),1), 0)</f>
        <v>0</v>
      </c>
      <c r="BO51" s="8"/>
      <c r="BP51" s="9" cm="1">
        <f t="array" aca="1" ref="BP51" ca="1">_xlfn.IFNA(MATCH(RAND(), _xlfn.POISSON.DIST({0,1,2,3,4,5,6,7,8,9},$P51, TRUE),1), 0)</f>
        <v>1</v>
      </c>
      <c r="BQ51" s="9" cm="1">
        <f t="array" aca="1" ref="BQ51" ca="1">_xlfn.IFNA(MATCH(RAND(), _xlfn.POISSON.DIST({0,1,2,3,4,5,6,7,8,9},$P51, TRUE),1), 0)</f>
        <v>2</v>
      </c>
      <c r="BR51" s="9" cm="1">
        <f t="array" aca="1" ref="BR51" ca="1">_xlfn.IFNA(MATCH(RAND(), _xlfn.POISSON.DIST({0,1,2,3,4,5,6,7,8,9},$P51, TRUE),1), 0)</f>
        <v>1</v>
      </c>
      <c r="BS51" s="9" cm="1">
        <f t="array" aca="1" ref="BS51" ca="1">_xlfn.IFNA(MATCH(RAND(), _xlfn.POISSON.DIST({0,1,2,3,4,5,6,7,8,9},$P51, TRUE),1), 0)</f>
        <v>1</v>
      </c>
      <c r="BT51" s="9" cm="1">
        <f t="array" aca="1" ref="BT51" ca="1">_xlfn.IFNA(MATCH(RAND(), _xlfn.POISSON.DIST({0,1,2,3,4,5,6,7,8,9},$P51, TRUE),1), 0)</f>
        <v>3</v>
      </c>
      <c r="BU51" s="9" cm="1">
        <f t="array" aca="1" ref="BU51" ca="1">_xlfn.IFNA(MATCH(RAND(), _xlfn.POISSON.DIST({0,1,2,3,4,5,6,7,8,9},$P51, TRUE),1), 0)</f>
        <v>0</v>
      </c>
      <c r="BV51" s="9" cm="1">
        <f t="array" aca="1" ref="BV51" ca="1">_xlfn.IFNA(MATCH(RAND(), _xlfn.POISSON.DIST({0,1,2,3,4,5,6,7,8,9},$P51, TRUE),1), 0)</f>
        <v>1</v>
      </c>
      <c r="BW51" s="9" cm="1">
        <f t="array" aca="1" ref="BW51" ca="1">_xlfn.IFNA(MATCH(RAND(), _xlfn.POISSON.DIST({0,1,2,3,4,5,6,7,8,9},$P51, TRUE),1), 0)</f>
        <v>1</v>
      </c>
      <c r="BX51" s="9" cm="1">
        <f t="array" aca="1" ref="BX51" ca="1">_xlfn.IFNA(MATCH(RAND(), _xlfn.POISSON.DIST({0,1,2,3,4,5,6,7,8,9},$P51, TRUE),1), 0)</f>
        <v>3</v>
      </c>
      <c r="BY51" s="9" cm="1">
        <f t="array" aca="1" ref="BY51" ca="1">_xlfn.IFNA(MATCH(RAND(), _xlfn.POISSON.DIST({0,1,2,3,4,5,6,7,8,9},$P51, TRUE),1), 0)</f>
        <v>2</v>
      </c>
      <c r="BZ51" s="9" cm="1">
        <f t="array" aca="1" ref="BZ51" ca="1">_xlfn.IFNA(MATCH(RAND(), _xlfn.POISSON.DIST({0,1,2,3,4,5,6,7,8,9},$P51, TRUE),1), 0)</f>
        <v>1</v>
      </c>
      <c r="CA51" s="9" cm="1">
        <f t="array" aca="1" ref="CA51" ca="1">_xlfn.IFNA(MATCH(RAND(), _xlfn.POISSON.DIST({0,1,2,3,4,5,6,7,8,9},$P51, TRUE),1), 0)</f>
        <v>0</v>
      </c>
      <c r="CB51" s="9" cm="1">
        <f t="array" aca="1" ref="CB51" ca="1">_xlfn.IFNA(MATCH(RAND(), _xlfn.POISSON.DIST({0,1,2,3,4,5,6,7,8,9},$P51, TRUE),1), 0)</f>
        <v>2</v>
      </c>
      <c r="CC51" s="9" cm="1">
        <f t="array" aca="1" ref="CC51" ca="1">_xlfn.IFNA(MATCH(RAND(), _xlfn.POISSON.DIST({0,1,2,3,4,5,6,7,8,9},$P51, TRUE),1), 0)</f>
        <v>2</v>
      </c>
      <c r="CD51" s="9" cm="1">
        <f t="array" aca="1" ref="CD51" ca="1">_xlfn.IFNA(MATCH(RAND(), _xlfn.POISSON.DIST({0,1,2,3,4,5,6,7,8,9},$P51, TRUE),1), 0)</f>
        <v>0</v>
      </c>
      <c r="CE51" s="9" cm="1">
        <f t="array" aca="1" ref="CE51" ca="1">_xlfn.IFNA(MATCH(RAND(), _xlfn.POISSON.DIST({0,1,2,3,4,5,6,7,8,9},$P51, TRUE),1), 0)</f>
        <v>1</v>
      </c>
      <c r="CF51" s="9" cm="1">
        <f t="array" aca="1" ref="CF51" ca="1">_xlfn.IFNA(MATCH(RAND(), _xlfn.POISSON.DIST({0,1,2,3,4,5,6,7,8,9},$P51, TRUE),1), 0)</f>
        <v>2</v>
      </c>
      <c r="CG51" s="9" cm="1">
        <f t="array" aca="1" ref="CG51" ca="1">_xlfn.IFNA(MATCH(RAND(), _xlfn.POISSON.DIST({0,1,2,3,4,5,6,7,8,9},$P51, TRUE),1), 0)</f>
        <v>0</v>
      </c>
      <c r="CH51" s="9" cm="1">
        <f t="array" aca="1" ref="CH51" ca="1">_xlfn.IFNA(MATCH(RAND(), _xlfn.POISSON.DIST({0,1,2,3,4,5,6,7,8,9},$P51, TRUE),1), 0)</f>
        <v>3</v>
      </c>
      <c r="CI51" s="9" cm="1">
        <f t="array" aca="1" ref="CI51" ca="1">_xlfn.IFNA(MATCH(RAND(), _xlfn.POISSON.DIST({0,1,2,3,4,5,6,7,8,9},$P51, TRUE),1), 0)</f>
        <v>2</v>
      </c>
      <c r="CJ51" s="9" cm="1">
        <f t="array" aca="1" ref="CJ51" ca="1">_xlfn.IFNA(MATCH(RAND(), _xlfn.POISSON.DIST({0,1,2,3,4,5,6,7,8,9},$P51, TRUE),1), 0)</f>
        <v>0</v>
      </c>
      <c r="CK51" s="9" cm="1">
        <f t="array" aca="1" ref="CK51" ca="1">_xlfn.IFNA(MATCH(RAND(), _xlfn.POISSON.DIST({0,1,2,3,4,5,6,7,8,9},$P51, TRUE),1), 0)</f>
        <v>1</v>
      </c>
      <c r="CL51" s="9" cm="1">
        <f t="array" aca="1" ref="CL51" ca="1">_xlfn.IFNA(MATCH(RAND(), _xlfn.POISSON.DIST({0,1,2,3,4,5,6,7,8,9},$P51, TRUE),1), 0)</f>
        <v>1</v>
      </c>
      <c r="CM51" s="9" cm="1">
        <f t="array" aca="1" ref="CM51" ca="1">_xlfn.IFNA(MATCH(RAND(), _xlfn.POISSON.DIST({0,1,2,3,4,5,6,7,8,9},$P51, TRUE),1), 0)</f>
        <v>1</v>
      </c>
      <c r="CN51" s="9" cm="1">
        <f t="array" aca="1" ref="CN51" ca="1">_xlfn.IFNA(MATCH(RAND(), _xlfn.POISSON.DIST({0,1,2,3,4,5,6,7,8,9},$P51, TRUE),1), 0)</f>
        <v>1</v>
      </c>
      <c r="CO51" s="9" cm="1">
        <f t="array" aca="1" ref="CO51" ca="1">_xlfn.IFNA(MATCH(RAND(), _xlfn.POISSON.DIST({0,1,2,3,4,5,6,7,8,9},$P51, TRUE),1), 0)</f>
        <v>1</v>
      </c>
      <c r="CP51" s="9" cm="1">
        <f t="array" aca="1" ref="CP51" ca="1">_xlfn.IFNA(MATCH(RAND(), _xlfn.POISSON.DIST({0,1,2,3,4,5,6,7,8,9},$P51, TRUE),1), 0)</f>
        <v>0</v>
      </c>
      <c r="CQ51" s="9" cm="1">
        <f t="array" aca="1" ref="CQ51" ca="1">_xlfn.IFNA(MATCH(RAND(), _xlfn.POISSON.DIST({0,1,2,3,4,5,6,7,8,9},$P51, TRUE),1), 0)</f>
        <v>0</v>
      </c>
      <c r="CR51" s="9" cm="1">
        <f t="array" aca="1" ref="CR51" ca="1">_xlfn.IFNA(MATCH(RAND(), _xlfn.POISSON.DIST({0,1,2,3,4,5,6,7,8,9},$P51, TRUE),1), 0)</f>
        <v>2</v>
      </c>
      <c r="CS51" s="9" cm="1">
        <f t="array" aca="1" ref="CS51" ca="1">_xlfn.IFNA(MATCH(RAND(), _xlfn.POISSON.DIST({0,1,2,3,4,5,6,7,8,9},$P51, TRUE),1), 0)</f>
        <v>1</v>
      </c>
      <c r="CT51" s="9" cm="1">
        <f t="array" aca="1" ref="CT51" ca="1">_xlfn.IFNA(MATCH(RAND(), _xlfn.POISSON.DIST({0,1,2,3,4,5,6,7,8,9},$P51, TRUE),1), 0)</f>
        <v>0</v>
      </c>
      <c r="CU51" s="9" cm="1">
        <f t="array" aca="1" ref="CU51" ca="1">_xlfn.IFNA(MATCH(RAND(), _xlfn.POISSON.DIST({0,1,2,3,4,5,6,7,8,9},$P51, TRUE),1), 0)</f>
        <v>1</v>
      </c>
      <c r="CV51" s="9" cm="1">
        <f t="array" aca="1" ref="CV51" ca="1">_xlfn.IFNA(MATCH(RAND(), _xlfn.POISSON.DIST({0,1,2,3,4,5,6,7,8,9},$P51, TRUE),1), 0)</f>
        <v>1</v>
      </c>
      <c r="CW51" s="9" cm="1">
        <f t="array" aca="1" ref="CW51" ca="1">_xlfn.IFNA(MATCH(RAND(), _xlfn.POISSON.DIST({0,1,2,3,4,5,6,7,8,9},$P51, TRUE),1), 0)</f>
        <v>1</v>
      </c>
      <c r="CX51" s="9" cm="1">
        <f t="array" aca="1" ref="CX51" ca="1">_xlfn.IFNA(MATCH(RAND(), _xlfn.POISSON.DIST({0,1,2,3,4,5,6,7,8,9},$P51, TRUE),1), 0)</f>
        <v>0</v>
      </c>
      <c r="CY51" s="9" cm="1">
        <f t="array" aca="1" ref="CY51" ca="1">_xlfn.IFNA(MATCH(RAND(), _xlfn.POISSON.DIST({0,1,2,3,4,5,6,7,8,9},$P51, TRUE),1), 0)</f>
        <v>3</v>
      </c>
      <c r="CZ51" s="9" cm="1">
        <f t="array" aca="1" ref="CZ51" ca="1">_xlfn.IFNA(MATCH(RAND(), _xlfn.POISSON.DIST({0,1,2,3,4,5,6,7,8,9},$P51, TRUE),1), 0)</f>
        <v>1</v>
      </c>
      <c r="DA51" s="9" cm="1">
        <f t="array" aca="1" ref="DA51" ca="1">_xlfn.IFNA(MATCH(RAND(), _xlfn.POISSON.DIST({0,1,2,3,4,5,6,7,8,9},$P51, TRUE),1), 0)</f>
        <v>1</v>
      </c>
      <c r="DB51" s="9" cm="1">
        <f t="array" aca="1" ref="DB51" ca="1">_xlfn.IFNA(MATCH(RAND(), _xlfn.POISSON.DIST({0,1,2,3,4,5,6,7,8,9},$P51, TRUE),1), 0)</f>
        <v>3</v>
      </c>
      <c r="DC51" s="9" cm="1">
        <f t="array" aca="1" ref="DC51" ca="1">_xlfn.IFNA(MATCH(RAND(), _xlfn.POISSON.DIST({0,1,2,3,4,5,6,7,8,9},$P51, TRUE),1), 0)</f>
        <v>0</v>
      </c>
      <c r="DD51" s="9" cm="1">
        <f t="array" aca="1" ref="DD51" ca="1">_xlfn.IFNA(MATCH(RAND(), _xlfn.POISSON.DIST({0,1,2,3,4,5,6,7,8,9},$P51, TRUE),1), 0)</f>
        <v>0</v>
      </c>
      <c r="DE51" s="9" cm="1">
        <f t="array" aca="1" ref="DE51" ca="1">_xlfn.IFNA(MATCH(RAND(), _xlfn.POISSON.DIST({0,1,2,3,4,5,6,7,8,9},$P51, TRUE),1), 0)</f>
        <v>1</v>
      </c>
      <c r="DF51" s="9" cm="1">
        <f t="array" aca="1" ref="DF51" ca="1">_xlfn.IFNA(MATCH(RAND(), _xlfn.POISSON.DIST({0,1,2,3,4,5,6,7,8,9},$P51, TRUE),1), 0)</f>
        <v>2</v>
      </c>
      <c r="DG51" s="9" cm="1">
        <f t="array" aca="1" ref="DG51" ca="1">_xlfn.IFNA(MATCH(RAND(), _xlfn.POISSON.DIST({0,1,2,3,4,5,6,7,8,9},$P51, TRUE),1), 0)</f>
        <v>2</v>
      </c>
      <c r="DH51" s="9" cm="1">
        <f t="array" aca="1" ref="DH51" ca="1">_xlfn.IFNA(MATCH(RAND(), _xlfn.POISSON.DIST({0,1,2,3,4,5,6,7,8,9},$P51, TRUE),1), 0)</f>
        <v>4</v>
      </c>
      <c r="DI51" s="9" cm="1">
        <f t="array" aca="1" ref="DI51" ca="1">_xlfn.IFNA(MATCH(RAND(), _xlfn.POISSON.DIST({0,1,2,3,4,5,6,7,8,9},$P51, TRUE),1), 0)</f>
        <v>2</v>
      </c>
      <c r="DJ51" s="9" cm="1">
        <f t="array" aca="1" ref="DJ51" ca="1">_xlfn.IFNA(MATCH(RAND(), _xlfn.POISSON.DIST({0,1,2,3,4,5,6,7,8,9},$P51, TRUE),1), 0)</f>
        <v>1</v>
      </c>
      <c r="DK51" s="9" cm="1">
        <f t="array" aca="1" ref="DK51" ca="1">_xlfn.IFNA(MATCH(RAND(), _xlfn.POISSON.DIST({0,1,2,3,4,5,6,7,8,9},$P51, TRUE),1), 0)</f>
        <v>2</v>
      </c>
      <c r="DL51" s="9" cm="1">
        <f t="array" aca="1" ref="DL51" ca="1">_xlfn.IFNA(MATCH(RAND(), _xlfn.POISSON.DIST({0,1,2,3,4,5,6,7,8,9},$P51, TRUE),1), 0)</f>
        <v>1</v>
      </c>
      <c r="DM51" s="9" cm="1">
        <f t="array" aca="1" ref="DM51" ca="1">_xlfn.IFNA(MATCH(RAND(), _xlfn.POISSON.DIST({0,1,2,3,4,5,6,7,8,9},$P51, TRUE),1), 0)</f>
        <v>0</v>
      </c>
    </row>
    <row r="52" spans="2:121">
      <c r="B52" s="39"/>
      <c r="C52" s="36" t="s">
        <v>39216</v>
      </c>
      <c r="D52" s="34" t="s">
        <v>337</v>
      </c>
      <c r="E52" s="37" t="s">
        <v>338</v>
      </c>
      <c r="F52" s="38">
        <f ca="1">(AVERAGE(Q52:BN52))*(1+INDEX('Prédictions des phases de group'!$C$4:$O$36, MATCH('Matchs de cette année'!E52,'Prédictions des phases de group'!$D$4:$D$36,0),3))</f>
        <v>1.22</v>
      </c>
      <c r="G52" s="5" t="s">
        <v>339</v>
      </c>
      <c r="H52" s="38">
        <f ca="1">(AVERAGE(BP52:DM52))*(1+INDEX('Prédictions des phases de group'!$C$4:$O$36, MATCH('Matchs de cette année'!G52,'Prédictions des phases de group'!$D$4:$D$36,0),3))</f>
        <v>1.28</v>
      </c>
      <c r="I52" s="37" t="str">
        <f t="shared" ca="1" si="0"/>
        <v>Pologne</v>
      </c>
      <c r="J52" s="66"/>
      <c r="K52" s="67"/>
      <c r="L52" s="37">
        <f t="shared" ca="1" si="1"/>
        <v>1.22</v>
      </c>
      <c r="M52" s="7">
        <f t="shared" ca="1" si="2"/>
        <v>1.28</v>
      </c>
      <c r="N52" s="37" t="str">
        <f t="shared" ca="1" si="3"/>
        <v>Pologne</v>
      </c>
      <c r="O52" s="7">
        <f ca="1">(OFFSET('Annexe 3 – Buts par groupe'!$B$13,(INDEX('Annexe 1 – Données des équipes'!$B$13:$R$114,MATCH(G52,'Annexe 1 – Données des équipes'!$B$13:$B$114,0),4)/10),(INDEX('Annexe 1 – Données des équipes'!$B$13:$R$114,MATCH(E52,'Annexe 1 – Données des équipes'!$B$13:$B$114,0),4)/10)))</f>
        <v>1.1467391304347827</v>
      </c>
      <c r="P52" s="7">
        <f t="array" aca="1" ref="P52" ca="1">OFFSET('Annexe 3 – Buts par groupe'!$B$13,(INDEX('Annexe 1 – Données des équipes'!$B$13:$R$114, MATCH(E52,'Annexe 1 – Données des équipes'!$B$13:$B$114,0),4)/10), (INDEX('Annexe 1 – Données des équipes'!$B$13:$R$114, MATCH(G52, 'Annexe 1 – Données des équipes'!$B$13:$B$114,0),4)/10))</f>
        <v>1.1956521739130435</v>
      </c>
      <c r="Q52" s="9" cm="1">
        <f t="array" aca="1" ref="Q52" ca="1">_xlfn.IFNA(MATCH(RAND(), _xlfn.POISSON.DIST({0,1,2,3,4,5,6,7,8,9},$O52, TRUE),1), 0)</f>
        <v>2</v>
      </c>
      <c r="R52" s="9" cm="1">
        <f t="array" aca="1" ref="R52" ca="1">_xlfn.IFNA(MATCH(RAND(), _xlfn.POISSON.DIST({0,1,2,3,4,5,6,7,8,9},$O52, TRUE),1), 0)</f>
        <v>1</v>
      </c>
      <c r="S52" s="9" cm="1">
        <f t="array" aca="1" ref="S52" ca="1">_xlfn.IFNA(MATCH(RAND(), _xlfn.POISSON.DIST({0,1,2,3,4,5,6,7,8,9},$O52, TRUE),1), 0)</f>
        <v>2</v>
      </c>
      <c r="T52" s="9" cm="1">
        <f t="array" aca="1" ref="T52" ca="1">_xlfn.IFNA(MATCH(RAND(), _xlfn.POISSON.DIST({0,1,2,3,4,5,6,7,8,9},$O52, TRUE),1), 0)</f>
        <v>0</v>
      </c>
      <c r="U52" s="9" cm="1">
        <f t="array" aca="1" ref="U52" ca="1">_xlfn.IFNA(MATCH(RAND(), _xlfn.POISSON.DIST({0,1,2,3,4,5,6,7,8,9},$O52, TRUE),1), 0)</f>
        <v>0</v>
      </c>
      <c r="V52" s="9" cm="1">
        <f t="array" aca="1" ref="V52" ca="1">_xlfn.IFNA(MATCH(RAND(), _xlfn.POISSON.DIST({0,1,2,3,4,5,6,7,8,9},$O52, TRUE),1), 0)</f>
        <v>2</v>
      </c>
      <c r="W52" s="9" cm="1">
        <f t="array" aca="1" ref="W52" ca="1">_xlfn.IFNA(MATCH(RAND(), _xlfn.POISSON.DIST({0,1,2,3,4,5,6,7,8,9},$O52, TRUE),1), 0)</f>
        <v>0</v>
      </c>
      <c r="X52" s="9" cm="1">
        <f t="array" aca="1" ref="X52" ca="1">_xlfn.IFNA(MATCH(RAND(), _xlfn.POISSON.DIST({0,1,2,3,4,5,6,7,8,9},$O52, TRUE),1), 0)</f>
        <v>1</v>
      </c>
      <c r="Y52" s="9" cm="1">
        <f t="array" aca="1" ref="Y52" ca="1">_xlfn.IFNA(MATCH(RAND(), _xlfn.POISSON.DIST({0,1,2,3,4,5,6,7,8,9},$O52, TRUE),1), 0)</f>
        <v>0</v>
      </c>
      <c r="Z52" s="9" cm="1">
        <f t="array" aca="1" ref="Z52" ca="1">_xlfn.IFNA(MATCH(RAND(), _xlfn.POISSON.DIST({0,1,2,3,4,5,6,7,8,9},$O52, TRUE),1), 0)</f>
        <v>3</v>
      </c>
      <c r="AA52" s="9" cm="1">
        <f t="array" aca="1" ref="AA52" ca="1">_xlfn.IFNA(MATCH(RAND(), _xlfn.POISSON.DIST({0,1,2,3,4,5,6,7,8,9},$O52, TRUE),1), 0)</f>
        <v>1</v>
      </c>
      <c r="AB52" s="9" cm="1">
        <f t="array" aca="1" ref="AB52" ca="1">_xlfn.IFNA(MATCH(RAND(), _xlfn.POISSON.DIST({0,1,2,3,4,5,6,7,8,9},$O52, TRUE),1), 0)</f>
        <v>0</v>
      </c>
      <c r="AC52" s="9" cm="1">
        <f t="array" aca="1" ref="AC52" ca="1">_xlfn.IFNA(MATCH(RAND(), _xlfn.POISSON.DIST({0,1,2,3,4,5,6,7,8,9},$O52, TRUE),1), 0)</f>
        <v>3</v>
      </c>
      <c r="AD52" s="9" cm="1">
        <f t="array" aca="1" ref="AD52" ca="1">_xlfn.IFNA(MATCH(RAND(), _xlfn.POISSON.DIST({0,1,2,3,4,5,6,7,8,9},$O52, TRUE),1), 0)</f>
        <v>0</v>
      </c>
      <c r="AE52" s="9" cm="1">
        <f t="array" aca="1" ref="AE52" ca="1">_xlfn.IFNA(MATCH(RAND(), _xlfn.POISSON.DIST({0,1,2,3,4,5,6,7,8,9},$O52, TRUE),1), 0)</f>
        <v>0</v>
      </c>
      <c r="AF52" s="9" cm="1">
        <f t="array" aca="1" ref="AF52" ca="1">_xlfn.IFNA(MATCH(RAND(), _xlfn.POISSON.DIST({0,1,2,3,4,5,6,7,8,9},$O52, TRUE),1), 0)</f>
        <v>2</v>
      </c>
      <c r="AG52" s="9" cm="1">
        <f t="array" aca="1" ref="AG52" ca="1">_xlfn.IFNA(MATCH(RAND(), _xlfn.POISSON.DIST({0,1,2,3,4,5,6,7,8,9},$O52, TRUE),1), 0)</f>
        <v>1</v>
      </c>
      <c r="AH52" s="9" cm="1">
        <f t="array" aca="1" ref="AH52" ca="1">_xlfn.IFNA(MATCH(RAND(), _xlfn.POISSON.DIST({0,1,2,3,4,5,6,7,8,9},$O52, TRUE),1), 0)</f>
        <v>1</v>
      </c>
      <c r="AI52" s="9" cm="1">
        <f t="array" aca="1" ref="AI52" ca="1">_xlfn.IFNA(MATCH(RAND(), _xlfn.POISSON.DIST({0,1,2,3,4,5,6,7,8,9},$O52, TRUE),1), 0)</f>
        <v>1</v>
      </c>
      <c r="AJ52" s="9" cm="1">
        <f t="array" aca="1" ref="AJ52" ca="1">_xlfn.IFNA(MATCH(RAND(), _xlfn.POISSON.DIST({0,1,2,3,4,5,6,7,8,9},$O52, TRUE),1), 0)</f>
        <v>0</v>
      </c>
      <c r="AK52" s="9" cm="1">
        <f t="array" aca="1" ref="AK52" ca="1">_xlfn.IFNA(MATCH(RAND(), _xlfn.POISSON.DIST({0,1,2,3,4,5,6,7,8,9},$O52, TRUE),1), 0)</f>
        <v>1</v>
      </c>
      <c r="AL52" s="9" cm="1">
        <f t="array" aca="1" ref="AL52" ca="1">_xlfn.IFNA(MATCH(RAND(), _xlfn.POISSON.DIST({0,1,2,3,4,5,6,7,8,9},$O52, TRUE),1), 0)</f>
        <v>0</v>
      </c>
      <c r="AM52" s="9" cm="1">
        <f t="array" aca="1" ref="AM52" ca="1">_xlfn.IFNA(MATCH(RAND(), _xlfn.POISSON.DIST({0,1,2,3,4,5,6,7,8,9},$O52, TRUE),1), 0)</f>
        <v>0</v>
      </c>
      <c r="AN52" s="9" cm="1">
        <f t="array" aca="1" ref="AN52" ca="1">_xlfn.IFNA(MATCH(RAND(), _xlfn.POISSON.DIST({0,1,2,3,4,5,6,7,8,9},$O52, TRUE),1), 0)</f>
        <v>1</v>
      </c>
      <c r="AO52" s="9" cm="1">
        <f t="array" aca="1" ref="AO52" ca="1">_xlfn.IFNA(MATCH(RAND(), _xlfn.POISSON.DIST({0,1,2,3,4,5,6,7,8,9},$O52, TRUE),1), 0)</f>
        <v>1</v>
      </c>
      <c r="AP52" s="9" cm="1">
        <f t="array" aca="1" ref="AP52" ca="1">_xlfn.IFNA(MATCH(RAND(), _xlfn.POISSON.DIST({0,1,2,3,4,5,6,7,8,9},$O52, TRUE),1), 0)</f>
        <v>1</v>
      </c>
      <c r="AQ52" s="9" cm="1">
        <f t="array" aca="1" ref="AQ52" ca="1">_xlfn.IFNA(MATCH(RAND(), _xlfn.POISSON.DIST({0,1,2,3,4,5,6,7,8,9},$O52, TRUE),1), 0)</f>
        <v>0</v>
      </c>
      <c r="AR52" s="9" cm="1">
        <f t="array" aca="1" ref="AR52" ca="1">_xlfn.IFNA(MATCH(RAND(), _xlfn.POISSON.DIST({0,1,2,3,4,5,6,7,8,9},$O52, TRUE),1), 0)</f>
        <v>1</v>
      </c>
      <c r="AS52" s="9" cm="1">
        <f t="array" aca="1" ref="AS52" ca="1">_xlfn.IFNA(MATCH(RAND(), _xlfn.POISSON.DIST({0,1,2,3,4,5,6,7,8,9},$O52, TRUE),1), 0)</f>
        <v>0</v>
      </c>
      <c r="AT52" s="9" cm="1">
        <f t="array" aca="1" ref="AT52" ca="1">_xlfn.IFNA(MATCH(RAND(), _xlfn.POISSON.DIST({0,1,2,3,4,5,6,7,8,9},$O52, TRUE),1), 0)</f>
        <v>1</v>
      </c>
      <c r="AU52" s="9" cm="1">
        <f t="array" aca="1" ref="AU52" ca="1">_xlfn.IFNA(MATCH(RAND(), _xlfn.POISSON.DIST({0,1,2,3,4,5,6,7,8,9},$O52, TRUE),1), 0)</f>
        <v>1</v>
      </c>
      <c r="AV52" s="9" cm="1">
        <f t="array" aca="1" ref="AV52" ca="1">_xlfn.IFNA(MATCH(RAND(), _xlfn.POISSON.DIST({0,1,2,3,4,5,6,7,8,9},$O52, TRUE),1), 0)</f>
        <v>0</v>
      </c>
      <c r="AW52" s="9" cm="1">
        <f t="array" aca="1" ref="AW52" ca="1">_xlfn.IFNA(MATCH(RAND(), _xlfn.POISSON.DIST({0,1,2,3,4,5,6,7,8,9},$O52, TRUE),1), 0)</f>
        <v>3</v>
      </c>
      <c r="AX52" s="9" cm="1">
        <f t="array" aca="1" ref="AX52" ca="1">_xlfn.IFNA(MATCH(RAND(), _xlfn.POISSON.DIST({0,1,2,3,4,5,6,7,8,9},$O52, TRUE),1), 0)</f>
        <v>1</v>
      </c>
      <c r="AY52" s="9" cm="1">
        <f t="array" aca="1" ref="AY52" ca="1">_xlfn.IFNA(MATCH(RAND(), _xlfn.POISSON.DIST({0,1,2,3,4,5,6,7,8,9},$O52, TRUE),1), 0)</f>
        <v>1</v>
      </c>
      <c r="AZ52" s="9" cm="1">
        <f t="array" aca="1" ref="AZ52" ca="1">_xlfn.IFNA(MATCH(RAND(), _xlfn.POISSON.DIST({0,1,2,3,4,5,6,7,8,9},$O52, TRUE),1), 0)</f>
        <v>3</v>
      </c>
      <c r="BA52" s="9" cm="1">
        <f t="array" aca="1" ref="BA52" ca="1">_xlfn.IFNA(MATCH(RAND(), _xlfn.POISSON.DIST({0,1,2,3,4,5,6,7,8,9},$O52, TRUE),1), 0)</f>
        <v>3</v>
      </c>
      <c r="BB52" s="9" cm="1">
        <f t="array" aca="1" ref="BB52" ca="1">_xlfn.IFNA(MATCH(RAND(), _xlfn.POISSON.DIST({0,1,2,3,4,5,6,7,8,9},$O52, TRUE),1), 0)</f>
        <v>3</v>
      </c>
      <c r="BC52" s="9" cm="1">
        <f t="array" aca="1" ref="BC52" ca="1">_xlfn.IFNA(MATCH(RAND(), _xlfn.POISSON.DIST({0,1,2,3,4,5,6,7,8,9},$O52, TRUE),1), 0)</f>
        <v>1</v>
      </c>
      <c r="BD52" s="9" cm="1">
        <f t="array" aca="1" ref="BD52" ca="1">_xlfn.IFNA(MATCH(RAND(), _xlfn.POISSON.DIST({0,1,2,3,4,5,6,7,8,9},$O52, TRUE),1), 0)</f>
        <v>2</v>
      </c>
      <c r="BE52" s="9" cm="1">
        <f t="array" aca="1" ref="BE52" ca="1">_xlfn.IFNA(MATCH(RAND(), _xlfn.POISSON.DIST({0,1,2,3,4,5,6,7,8,9},$O52, TRUE),1), 0)</f>
        <v>2</v>
      </c>
      <c r="BF52" s="9" cm="1">
        <f t="array" aca="1" ref="BF52" ca="1">_xlfn.IFNA(MATCH(RAND(), _xlfn.POISSON.DIST({0,1,2,3,4,5,6,7,8,9},$O52, TRUE),1), 0)</f>
        <v>0</v>
      </c>
      <c r="BG52" s="9" cm="1">
        <f t="array" aca="1" ref="BG52" ca="1">_xlfn.IFNA(MATCH(RAND(), _xlfn.POISSON.DIST({0,1,2,3,4,5,6,7,8,9},$O52, TRUE),1), 0)</f>
        <v>3</v>
      </c>
      <c r="BH52" s="9" cm="1">
        <f t="array" aca="1" ref="BH52" ca="1">_xlfn.IFNA(MATCH(RAND(), _xlfn.POISSON.DIST({0,1,2,3,4,5,6,7,8,9},$O52, TRUE),1), 0)</f>
        <v>1</v>
      </c>
      <c r="BI52" s="9" cm="1">
        <f t="array" aca="1" ref="BI52" ca="1">_xlfn.IFNA(MATCH(RAND(), _xlfn.POISSON.DIST({0,1,2,3,4,5,6,7,8,9},$O52, TRUE),1), 0)</f>
        <v>1</v>
      </c>
      <c r="BJ52" s="9" cm="1">
        <f t="array" aca="1" ref="BJ52" ca="1">_xlfn.IFNA(MATCH(RAND(), _xlfn.POISSON.DIST({0,1,2,3,4,5,6,7,8,9},$O52, TRUE),1), 0)</f>
        <v>2</v>
      </c>
      <c r="BK52" s="9" cm="1">
        <f t="array" aca="1" ref="BK52" ca="1">_xlfn.IFNA(MATCH(RAND(), _xlfn.POISSON.DIST({0,1,2,3,4,5,6,7,8,9},$O52, TRUE),1), 0)</f>
        <v>3</v>
      </c>
      <c r="BL52" s="9" cm="1">
        <f t="array" aca="1" ref="BL52" ca="1">_xlfn.IFNA(MATCH(RAND(), _xlfn.POISSON.DIST({0,1,2,3,4,5,6,7,8,9},$O52, TRUE),1), 0)</f>
        <v>1</v>
      </c>
      <c r="BM52" s="9" cm="1">
        <f t="array" aca="1" ref="BM52" ca="1">_xlfn.IFNA(MATCH(RAND(), _xlfn.POISSON.DIST({0,1,2,3,4,5,6,7,8,9},$O52, TRUE),1), 0)</f>
        <v>3</v>
      </c>
      <c r="BN52" s="9" cm="1">
        <f t="array" aca="1" ref="BN52" ca="1">_xlfn.IFNA(MATCH(RAND(), _xlfn.POISSON.DIST({0,1,2,3,4,5,6,7,8,9},$O52, TRUE),1), 0)</f>
        <v>1</v>
      </c>
      <c r="BO52" s="8"/>
      <c r="BP52" s="9" cm="1">
        <f t="array" aca="1" ref="BP52" ca="1">_xlfn.IFNA(MATCH(RAND(), _xlfn.POISSON.DIST({0,1,2,3,4,5,6,7,8,9},$P52, TRUE),1), 0)</f>
        <v>1</v>
      </c>
      <c r="BQ52" s="9" cm="1">
        <f t="array" aca="1" ref="BQ52" ca="1">_xlfn.IFNA(MATCH(RAND(), _xlfn.POISSON.DIST({0,1,2,3,4,5,6,7,8,9},$P52, TRUE),1), 0)</f>
        <v>3</v>
      </c>
      <c r="BR52" s="9" cm="1">
        <f t="array" aca="1" ref="BR52" ca="1">_xlfn.IFNA(MATCH(RAND(), _xlfn.POISSON.DIST({0,1,2,3,4,5,6,7,8,9},$P52, TRUE),1), 0)</f>
        <v>1</v>
      </c>
      <c r="BS52" s="9" cm="1">
        <f t="array" aca="1" ref="BS52" ca="1">_xlfn.IFNA(MATCH(RAND(), _xlfn.POISSON.DIST({0,1,2,3,4,5,6,7,8,9},$P52, TRUE),1), 0)</f>
        <v>1</v>
      </c>
      <c r="BT52" s="9" cm="1">
        <f t="array" aca="1" ref="BT52" ca="1">_xlfn.IFNA(MATCH(RAND(), _xlfn.POISSON.DIST({0,1,2,3,4,5,6,7,8,9},$P52, TRUE),1), 0)</f>
        <v>1</v>
      </c>
      <c r="BU52" s="9" cm="1">
        <f t="array" aca="1" ref="BU52" ca="1">_xlfn.IFNA(MATCH(RAND(), _xlfn.POISSON.DIST({0,1,2,3,4,5,6,7,8,9},$P52, TRUE),1), 0)</f>
        <v>0</v>
      </c>
      <c r="BV52" s="9" cm="1">
        <f t="array" aca="1" ref="BV52" ca="1">_xlfn.IFNA(MATCH(RAND(), _xlfn.POISSON.DIST({0,1,2,3,4,5,6,7,8,9},$P52, TRUE),1), 0)</f>
        <v>4</v>
      </c>
      <c r="BW52" s="9" cm="1">
        <f t="array" aca="1" ref="BW52" ca="1">_xlfn.IFNA(MATCH(RAND(), _xlfn.POISSON.DIST({0,1,2,3,4,5,6,7,8,9},$P52, TRUE),1), 0)</f>
        <v>0</v>
      </c>
      <c r="BX52" s="9" cm="1">
        <f t="array" aca="1" ref="BX52" ca="1">_xlfn.IFNA(MATCH(RAND(), _xlfn.POISSON.DIST({0,1,2,3,4,5,6,7,8,9},$P52, TRUE),1), 0)</f>
        <v>4</v>
      </c>
      <c r="BY52" s="9" cm="1">
        <f t="array" aca="1" ref="BY52" ca="1">_xlfn.IFNA(MATCH(RAND(), _xlfn.POISSON.DIST({0,1,2,3,4,5,6,7,8,9},$P52, TRUE),1), 0)</f>
        <v>1</v>
      </c>
      <c r="BZ52" s="9" cm="1">
        <f t="array" aca="1" ref="BZ52" ca="1">_xlfn.IFNA(MATCH(RAND(), _xlfn.POISSON.DIST({0,1,2,3,4,5,6,7,8,9},$P52, TRUE),1), 0)</f>
        <v>3</v>
      </c>
      <c r="CA52" s="9" cm="1">
        <f t="array" aca="1" ref="CA52" ca="1">_xlfn.IFNA(MATCH(RAND(), _xlfn.POISSON.DIST({0,1,2,3,4,5,6,7,8,9},$P52, TRUE),1), 0)</f>
        <v>0</v>
      </c>
      <c r="CB52" s="9" cm="1">
        <f t="array" aca="1" ref="CB52" ca="1">_xlfn.IFNA(MATCH(RAND(), _xlfn.POISSON.DIST({0,1,2,3,4,5,6,7,8,9},$P52, TRUE),1), 0)</f>
        <v>0</v>
      </c>
      <c r="CC52" s="9" cm="1">
        <f t="array" aca="1" ref="CC52" ca="1">_xlfn.IFNA(MATCH(RAND(), _xlfn.POISSON.DIST({0,1,2,3,4,5,6,7,8,9},$P52, TRUE),1), 0)</f>
        <v>1</v>
      </c>
      <c r="CD52" s="9" cm="1">
        <f t="array" aca="1" ref="CD52" ca="1">_xlfn.IFNA(MATCH(RAND(), _xlfn.POISSON.DIST({0,1,2,3,4,5,6,7,8,9},$P52, TRUE),1), 0)</f>
        <v>1</v>
      </c>
      <c r="CE52" s="9" cm="1">
        <f t="array" aca="1" ref="CE52" ca="1">_xlfn.IFNA(MATCH(RAND(), _xlfn.POISSON.DIST({0,1,2,3,4,5,6,7,8,9},$P52, TRUE),1), 0)</f>
        <v>1</v>
      </c>
      <c r="CF52" s="9" cm="1">
        <f t="array" aca="1" ref="CF52" ca="1">_xlfn.IFNA(MATCH(RAND(), _xlfn.POISSON.DIST({0,1,2,3,4,5,6,7,8,9},$P52, TRUE),1), 0)</f>
        <v>1</v>
      </c>
      <c r="CG52" s="9" cm="1">
        <f t="array" aca="1" ref="CG52" ca="1">_xlfn.IFNA(MATCH(RAND(), _xlfn.POISSON.DIST({0,1,2,3,4,5,6,7,8,9},$P52, TRUE),1), 0)</f>
        <v>0</v>
      </c>
      <c r="CH52" s="9" cm="1">
        <f t="array" aca="1" ref="CH52" ca="1">_xlfn.IFNA(MATCH(RAND(), _xlfn.POISSON.DIST({0,1,2,3,4,5,6,7,8,9},$P52, TRUE),1), 0)</f>
        <v>1</v>
      </c>
      <c r="CI52" s="9" cm="1">
        <f t="array" aca="1" ref="CI52" ca="1">_xlfn.IFNA(MATCH(RAND(), _xlfn.POISSON.DIST({0,1,2,3,4,5,6,7,8,9},$P52, TRUE),1), 0)</f>
        <v>1</v>
      </c>
      <c r="CJ52" s="9" cm="1">
        <f t="array" aca="1" ref="CJ52" ca="1">_xlfn.IFNA(MATCH(RAND(), _xlfn.POISSON.DIST({0,1,2,3,4,5,6,7,8,9},$P52, TRUE),1), 0)</f>
        <v>1</v>
      </c>
      <c r="CK52" s="9" cm="1">
        <f t="array" aca="1" ref="CK52" ca="1">_xlfn.IFNA(MATCH(RAND(), _xlfn.POISSON.DIST({0,1,2,3,4,5,6,7,8,9},$P52, TRUE),1), 0)</f>
        <v>1</v>
      </c>
      <c r="CL52" s="9" cm="1">
        <f t="array" aca="1" ref="CL52" ca="1">_xlfn.IFNA(MATCH(RAND(), _xlfn.POISSON.DIST({0,1,2,3,4,5,6,7,8,9},$P52, TRUE),1), 0)</f>
        <v>1</v>
      </c>
      <c r="CM52" s="9" cm="1">
        <f t="array" aca="1" ref="CM52" ca="1">_xlfn.IFNA(MATCH(RAND(), _xlfn.POISSON.DIST({0,1,2,3,4,5,6,7,8,9},$P52, TRUE),1), 0)</f>
        <v>3</v>
      </c>
      <c r="CN52" s="9" cm="1">
        <f t="array" aca="1" ref="CN52" ca="1">_xlfn.IFNA(MATCH(RAND(), _xlfn.POISSON.DIST({0,1,2,3,4,5,6,7,8,9},$P52, TRUE),1), 0)</f>
        <v>2</v>
      </c>
      <c r="CO52" s="9" cm="1">
        <f t="array" aca="1" ref="CO52" ca="1">_xlfn.IFNA(MATCH(RAND(), _xlfn.POISSON.DIST({0,1,2,3,4,5,6,7,8,9},$P52, TRUE),1), 0)</f>
        <v>1</v>
      </c>
      <c r="CP52" s="9" cm="1">
        <f t="array" aca="1" ref="CP52" ca="1">_xlfn.IFNA(MATCH(RAND(), _xlfn.POISSON.DIST({0,1,2,3,4,5,6,7,8,9},$P52, TRUE),1), 0)</f>
        <v>1</v>
      </c>
      <c r="CQ52" s="9" cm="1">
        <f t="array" aca="1" ref="CQ52" ca="1">_xlfn.IFNA(MATCH(RAND(), _xlfn.POISSON.DIST({0,1,2,3,4,5,6,7,8,9},$P52, TRUE),1), 0)</f>
        <v>1</v>
      </c>
      <c r="CR52" s="9" cm="1">
        <f t="array" aca="1" ref="CR52" ca="1">_xlfn.IFNA(MATCH(RAND(), _xlfn.POISSON.DIST({0,1,2,3,4,5,6,7,8,9},$P52, TRUE),1), 0)</f>
        <v>0</v>
      </c>
      <c r="CS52" s="9" cm="1">
        <f t="array" aca="1" ref="CS52" ca="1">_xlfn.IFNA(MATCH(RAND(), _xlfn.POISSON.DIST({0,1,2,3,4,5,6,7,8,9},$P52, TRUE),1), 0)</f>
        <v>2</v>
      </c>
      <c r="CT52" s="9" cm="1">
        <f t="array" aca="1" ref="CT52" ca="1">_xlfn.IFNA(MATCH(RAND(), _xlfn.POISSON.DIST({0,1,2,3,4,5,6,7,8,9},$P52, TRUE),1), 0)</f>
        <v>3</v>
      </c>
      <c r="CU52" s="9" cm="1">
        <f t="array" aca="1" ref="CU52" ca="1">_xlfn.IFNA(MATCH(RAND(), _xlfn.POISSON.DIST({0,1,2,3,4,5,6,7,8,9},$P52, TRUE),1), 0)</f>
        <v>1</v>
      </c>
      <c r="CV52" s="9" cm="1">
        <f t="array" aca="1" ref="CV52" ca="1">_xlfn.IFNA(MATCH(RAND(), _xlfn.POISSON.DIST({0,1,2,3,4,5,6,7,8,9},$P52, TRUE),1), 0)</f>
        <v>0</v>
      </c>
      <c r="CW52" s="9" cm="1">
        <f t="array" aca="1" ref="CW52" ca="1">_xlfn.IFNA(MATCH(RAND(), _xlfn.POISSON.DIST({0,1,2,3,4,5,6,7,8,9},$P52, TRUE),1), 0)</f>
        <v>0</v>
      </c>
      <c r="CX52" s="9" cm="1">
        <f t="array" aca="1" ref="CX52" ca="1">_xlfn.IFNA(MATCH(RAND(), _xlfn.POISSON.DIST({0,1,2,3,4,5,6,7,8,9},$P52, TRUE),1), 0)</f>
        <v>3</v>
      </c>
      <c r="CY52" s="9" cm="1">
        <f t="array" aca="1" ref="CY52" ca="1">_xlfn.IFNA(MATCH(RAND(), _xlfn.POISSON.DIST({0,1,2,3,4,5,6,7,8,9},$P52, TRUE),1), 0)</f>
        <v>2</v>
      </c>
      <c r="CZ52" s="9" cm="1">
        <f t="array" aca="1" ref="CZ52" ca="1">_xlfn.IFNA(MATCH(RAND(), _xlfn.POISSON.DIST({0,1,2,3,4,5,6,7,8,9},$P52, TRUE),1), 0)</f>
        <v>0</v>
      </c>
      <c r="DA52" s="9" cm="1">
        <f t="array" aca="1" ref="DA52" ca="1">_xlfn.IFNA(MATCH(RAND(), _xlfn.POISSON.DIST({0,1,2,3,4,5,6,7,8,9},$P52, TRUE),1), 0)</f>
        <v>3</v>
      </c>
      <c r="DB52" s="9" cm="1">
        <f t="array" aca="1" ref="DB52" ca="1">_xlfn.IFNA(MATCH(RAND(), _xlfn.POISSON.DIST({0,1,2,3,4,5,6,7,8,9},$P52, TRUE),1), 0)</f>
        <v>0</v>
      </c>
      <c r="DC52" s="9" cm="1">
        <f t="array" aca="1" ref="DC52" ca="1">_xlfn.IFNA(MATCH(RAND(), _xlfn.POISSON.DIST({0,1,2,3,4,5,6,7,8,9},$P52, TRUE),1), 0)</f>
        <v>2</v>
      </c>
      <c r="DD52" s="9" cm="1">
        <f t="array" aca="1" ref="DD52" ca="1">_xlfn.IFNA(MATCH(RAND(), _xlfn.POISSON.DIST({0,1,2,3,4,5,6,7,8,9},$P52, TRUE),1), 0)</f>
        <v>1</v>
      </c>
      <c r="DE52" s="9" cm="1">
        <f t="array" aca="1" ref="DE52" ca="1">_xlfn.IFNA(MATCH(RAND(), _xlfn.POISSON.DIST({0,1,2,3,4,5,6,7,8,9},$P52, TRUE),1), 0)</f>
        <v>1</v>
      </c>
      <c r="DF52" s="9" cm="1">
        <f t="array" aca="1" ref="DF52" ca="1">_xlfn.IFNA(MATCH(RAND(), _xlfn.POISSON.DIST({0,1,2,3,4,5,6,7,8,9},$P52, TRUE),1), 0)</f>
        <v>2</v>
      </c>
      <c r="DG52" s="9" cm="1">
        <f t="array" aca="1" ref="DG52" ca="1">_xlfn.IFNA(MATCH(RAND(), _xlfn.POISSON.DIST({0,1,2,3,4,5,6,7,8,9},$P52, TRUE),1), 0)</f>
        <v>1</v>
      </c>
      <c r="DH52" s="9" cm="1">
        <f t="array" aca="1" ref="DH52" ca="1">_xlfn.IFNA(MATCH(RAND(), _xlfn.POISSON.DIST({0,1,2,3,4,5,6,7,8,9},$P52, TRUE),1), 0)</f>
        <v>0</v>
      </c>
      <c r="DI52" s="9" cm="1">
        <f t="array" aca="1" ref="DI52" ca="1">_xlfn.IFNA(MATCH(RAND(), _xlfn.POISSON.DIST({0,1,2,3,4,5,6,7,8,9},$P52, TRUE),1), 0)</f>
        <v>1</v>
      </c>
      <c r="DJ52" s="9" cm="1">
        <f t="array" aca="1" ref="DJ52" ca="1">_xlfn.IFNA(MATCH(RAND(), _xlfn.POISSON.DIST({0,1,2,3,4,5,6,7,8,9},$P52, TRUE),1), 0)</f>
        <v>3</v>
      </c>
      <c r="DK52" s="9" cm="1">
        <f t="array" aca="1" ref="DK52" ca="1">_xlfn.IFNA(MATCH(RAND(), _xlfn.POISSON.DIST({0,1,2,3,4,5,6,7,8,9},$P52, TRUE),1), 0)</f>
        <v>2</v>
      </c>
      <c r="DL52" s="9" cm="1">
        <f t="array" aca="1" ref="DL52" ca="1">_xlfn.IFNA(MATCH(RAND(), _xlfn.POISSON.DIST({0,1,2,3,4,5,6,7,8,9},$P52, TRUE),1), 0)</f>
        <v>1</v>
      </c>
      <c r="DM52" s="9" cm="1">
        <f t="array" aca="1" ref="DM52" ca="1">_xlfn.IFNA(MATCH(RAND(), _xlfn.POISSON.DIST({0,1,2,3,4,5,6,7,8,9},$P52, TRUE),1), 0)</f>
        <v>0</v>
      </c>
    </row>
    <row r="53" spans="2:121">
      <c r="B53" s="39"/>
      <c r="C53" s="36" t="s">
        <v>39216</v>
      </c>
      <c r="D53" s="34" t="s">
        <v>340</v>
      </c>
      <c r="E53" s="37" t="s">
        <v>341</v>
      </c>
      <c r="F53" s="38">
        <f ca="1">(AVERAGE(Q53:BN53))*(1+INDEX('Prédictions des phases de group'!$C$4:$O$36, MATCH('Matchs de cette année'!E53,'Prédictions des phases de group'!$D$4:$D$36,0),3))</f>
        <v>0.82</v>
      </c>
      <c r="G53" s="5" t="s">
        <v>342</v>
      </c>
      <c r="H53" s="38">
        <f ca="1">(AVERAGE(BP53:DM53))*(1+INDEX('Prédictions des phases de group'!$C$4:$O$36, MATCH('Matchs de cette année'!G53,'Prédictions des phases de group'!$D$4:$D$36,0),3))</f>
        <v>1.66</v>
      </c>
      <c r="I53" s="37" t="str">
        <f t="shared" ca="1" si="0"/>
        <v>Colombie</v>
      </c>
      <c r="J53" s="66"/>
      <c r="K53" s="67"/>
      <c r="L53" s="37">
        <f t="shared" ca="1" si="1"/>
        <v>0.82</v>
      </c>
      <c r="M53" s="7">
        <f t="shared" ca="1" si="2"/>
        <v>1.66</v>
      </c>
      <c r="N53" s="37" t="str">
        <f t="shared" ca="1" si="3"/>
        <v>Colombie</v>
      </c>
      <c r="O53" s="7">
        <f ca="1">(OFFSET('Annexe 3 – Buts par groupe'!$B$13,(INDEX('Annexe 1 – Données des équipes'!$B$13:$R$114,MATCH(G53,'Annexe 1 – Données des équipes'!$B$13:$B$114,0),4)/10),(INDEX('Annexe 1 – Données des équipes'!$B$13:$R$114,MATCH(E53,'Annexe 1 – Données des équipes'!$B$13:$B$114,0),4)/10)))</f>
        <v>0.9575892857142857</v>
      </c>
      <c r="P53" s="7">
        <f t="array" aca="1" ref="P53" ca="1">OFFSET('Annexe 3 – Buts par groupe'!$B$13,(INDEX('Annexe 1 – Données des équipes'!$B$13:$R$114, MATCH(E53,'Annexe 1 – Données des équipes'!$B$13:$B$114,0),4)/10), (INDEX('Annexe 1 – Données des équipes'!$B$13:$R$114, MATCH(G53, 'Annexe 1 – Données des équipes'!$B$13:$B$114,0),4)/10))</f>
        <v>1.4642857142857142</v>
      </c>
      <c r="Q53" s="9" cm="1">
        <f t="array" aca="1" ref="Q53" ca="1">_xlfn.IFNA(MATCH(RAND(), _xlfn.POISSON.DIST({0,1,2,3,4,5,6,7,8,9},$O53, TRUE),1), 0)</f>
        <v>0</v>
      </c>
      <c r="R53" s="9" cm="1">
        <f t="array" aca="1" ref="R53" ca="1">_xlfn.IFNA(MATCH(RAND(), _xlfn.POISSON.DIST({0,1,2,3,4,5,6,7,8,9},$O53, TRUE),1), 0)</f>
        <v>2</v>
      </c>
      <c r="S53" s="9" cm="1">
        <f t="array" aca="1" ref="S53" ca="1">_xlfn.IFNA(MATCH(RAND(), _xlfn.POISSON.DIST({0,1,2,3,4,5,6,7,8,9},$O53, TRUE),1), 0)</f>
        <v>4</v>
      </c>
      <c r="T53" s="9" cm="1">
        <f t="array" aca="1" ref="T53" ca="1">_xlfn.IFNA(MATCH(RAND(), _xlfn.POISSON.DIST({0,1,2,3,4,5,6,7,8,9},$O53, TRUE),1), 0)</f>
        <v>1</v>
      </c>
      <c r="U53" s="9" cm="1">
        <f t="array" aca="1" ref="U53" ca="1">_xlfn.IFNA(MATCH(RAND(), _xlfn.POISSON.DIST({0,1,2,3,4,5,6,7,8,9},$O53, TRUE),1), 0)</f>
        <v>0</v>
      </c>
      <c r="V53" s="9" cm="1">
        <f t="array" aca="1" ref="V53" ca="1">_xlfn.IFNA(MATCH(RAND(), _xlfn.POISSON.DIST({0,1,2,3,4,5,6,7,8,9},$O53, TRUE),1), 0)</f>
        <v>1</v>
      </c>
      <c r="W53" s="9" cm="1">
        <f t="array" aca="1" ref="W53" ca="1">_xlfn.IFNA(MATCH(RAND(), _xlfn.POISSON.DIST({0,1,2,3,4,5,6,7,8,9},$O53, TRUE),1), 0)</f>
        <v>1</v>
      </c>
      <c r="X53" s="9" cm="1">
        <f t="array" aca="1" ref="X53" ca="1">_xlfn.IFNA(MATCH(RAND(), _xlfn.POISSON.DIST({0,1,2,3,4,5,6,7,8,9},$O53, TRUE),1), 0)</f>
        <v>3</v>
      </c>
      <c r="Y53" s="9" cm="1">
        <f t="array" aca="1" ref="Y53" ca="1">_xlfn.IFNA(MATCH(RAND(), _xlfn.POISSON.DIST({0,1,2,3,4,5,6,7,8,9},$O53, TRUE),1), 0)</f>
        <v>0</v>
      </c>
      <c r="Z53" s="9" cm="1">
        <f t="array" aca="1" ref="Z53" ca="1">_xlfn.IFNA(MATCH(RAND(), _xlfn.POISSON.DIST({0,1,2,3,4,5,6,7,8,9},$O53, TRUE),1), 0)</f>
        <v>0</v>
      </c>
      <c r="AA53" s="9" cm="1">
        <f t="array" aca="1" ref="AA53" ca="1">_xlfn.IFNA(MATCH(RAND(), _xlfn.POISSON.DIST({0,1,2,3,4,5,6,7,8,9},$O53, TRUE),1), 0)</f>
        <v>1</v>
      </c>
      <c r="AB53" s="9" cm="1">
        <f t="array" aca="1" ref="AB53" ca="1">_xlfn.IFNA(MATCH(RAND(), _xlfn.POISSON.DIST({0,1,2,3,4,5,6,7,8,9},$O53, TRUE),1), 0)</f>
        <v>2</v>
      </c>
      <c r="AC53" s="9" cm="1">
        <f t="array" aca="1" ref="AC53" ca="1">_xlfn.IFNA(MATCH(RAND(), _xlfn.POISSON.DIST({0,1,2,3,4,5,6,7,8,9},$O53, TRUE),1), 0)</f>
        <v>1</v>
      </c>
      <c r="AD53" s="9" cm="1">
        <f t="array" aca="1" ref="AD53" ca="1">_xlfn.IFNA(MATCH(RAND(), _xlfn.POISSON.DIST({0,1,2,3,4,5,6,7,8,9},$O53, TRUE),1), 0)</f>
        <v>0</v>
      </c>
      <c r="AE53" s="9" cm="1">
        <f t="array" aca="1" ref="AE53" ca="1">_xlfn.IFNA(MATCH(RAND(), _xlfn.POISSON.DIST({0,1,2,3,4,5,6,7,8,9},$O53, TRUE),1), 0)</f>
        <v>0</v>
      </c>
      <c r="AF53" s="9" cm="1">
        <f t="array" aca="1" ref="AF53" ca="1">_xlfn.IFNA(MATCH(RAND(), _xlfn.POISSON.DIST({0,1,2,3,4,5,6,7,8,9},$O53, TRUE),1), 0)</f>
        <v>2</v>
      </c>
      <c r="AG53" s="9" cm="1">
        <f t="array" aca="1" ref="AG53" ca="1">_xlfn.IFNA(MATCH(RAND(), _xlfn.POISSON.DIST({0,1,2,3,4,5,6,7,8,9},$O53, TRUE),1), 0)</f>
        <v>0</v>
      </c>
      <c r="AH53" s="9" cm="1">
        <f t="array" aca="1" ref="AH53" ca="1">_xlfn.IFNA(MATCH(RAND(), _xlfn.POISSON.DIST({0,1,2,3,4,5,6,7,8,9},$O53, TRUE),1), 0)</f>
        <v>1</v>
      </c>
      <c r="AI53" s="9" cm="1">
        <f t="array" aca="1" ref="AI53" ca="1">_xlfn.IFNA(MATCH(RAND(), _xlfn.POISSON.DIST({0,1,2,3,4,5,6,7,8,9},$O53, TRUE),1), 0)</f>
        <v>2</v>
      </c>
      <c r="AJ53" s="9" cm="1">
        <f t="array" aca="1" ref="AJ53" ca="1">_xlfn.IFNA(MATCH(RAND(), _xlfn.POISSON.DIST({0,1,2,3,4,5,6,7,8,9},$O53, TRUE),1), 0)</f>
        <v>1</v>
      </c>
      <c r="AK53" s="9" cm="1">
        <f t="array" aca="1" ref="AK53" ca="1">_xlfn.IFNA(MATCH(RAND(), _xlfn.POISSON.DIST({0,1,2,3,4,5,6,7,8,9},$O53, TRUE),1), 0)</f>
        <v>0</v>
      </c>
      <c r="AL53" s="9" cm="1">
        <f t="array" aca="1" ref="AL53" ca="1">_xlfn.IFNA(MATCH(RAND(), _xlfn.POISSON.DIST({0,1,2,3,4,5,6,7,8,9},$O53, TRUE),1), 0)</f>
        <v>0</v>
      </c>
      <c r="AM53" s="9" cm="1">
        <f t="array" aca="1" ref="AM53" ca="1">_xlfn.IFNA(MATCH(RAND(), _xlfn.POISSON.DIST({0,1,2,3,4,5,6,7,8,9},$O53, TRUE),1), 0)</f>
        <v>0</v>
      </c>
      <c r="AN53" s="9" cm="1">
        <f t="array" aca="1" ref="AN53" ca="1">_xlfn.IFNA(MATCH(RAND(), _xlfn.POISSON.DIST({0,1,2,3,4,5,6,7,8,9},$O53, TRUE),1), 0)</f>
        <v>0</v>
      </c>
      <c r="AO53" s="9" cm="1">
        <f t="array" aca="1" ref="AO53" ca="1">_xlfn.IFNA(MATCH(RAND(), _xlfn.POISSON.DIST({0,1,2,3,4,5,6,7,8,9},$O53, TRUE),1), 0)</f>
        <v>1</v>
      </c>
      <c r="AP53" s="9" cm="1">
        <f t="array" aca="1" ref="AP53" ca="1">_xlfn.IFNA(MATCH(RAND(), _xlfn.POISSON.DIST({0,1,2,3,4,5,6,7,8,9},$O53, TRUE),1), 0)</f>
        <v>0</v>
      </c>
      <c r="AQ53" s="9" cm="1">
        <f t="array" aca="1" ref="AQ53" ca="1">_xlfn.IFNA(MATCH(RAND(), _xlfn.POISSON.DIST({0,1,2,3,4,5,6,7,8,9},$O53, TRUE),1), 0)</f>
        <v>2</v>
      </c>
      <c r="AR53" s="9" cm="1">
        <f t="array" aca="1" ref="AR53" ca="1">_xlfn.IFNA(MATCH(RAND(), _xlfn.POISSON.DIST({0,1,2,3,4,5,6,7,8,9},$O53, TRUE),1), 0)</f>
        <v>0</v>
      </c>
      <c r="AS53" s="9" cm="1">
        <f t="array" aca="1" ref="AS53" ca="1">_xlfn.IFNA(MATCH(RAND(), _xlfn.POISSON.DIST({0,1,2,3,4,5,6,7,8,9},$O53, TRUE),1), 0)</f>
        <v>0</v>
      </c>
      <c r="AT53" s="9" cm="1">
        <f t="array" aca="1" ref="AT53" ca="1">_xlfn.IFNA(MATCH(RAND(), _xlfn.POISSON.DIST({0,1,2,3,4,5,6,7,8,9},$O53, TRUE),1), 0)</f>
        <v>1</v>
      </c>
      <c r="AU53" s="9" cm="1">
        <f t="array" aca="1" ref="AU53" ca="1">_xlfn.IFNA(MATCH(RAND(), _xlfn.POISSON.DIST({0,1,2,3,4,5,6,7,8,9},$O53, TRUE),1), 0)</f>
        <v>0</v>
      </c>
      <c r="AV53" s="9" cm="1">
        <f t="array" aca="1" ref="AV53" ca="1">_xlfn.IFNA(MATCH(RAND(), _xlfn.POISSON.DIST({0,1,2,3,4,5,6,7,8,9},$O53, TRUE),1), 0)</f>
        <v>0</v>
      </c>
      <c r="AW53" s="9" cm="1">
        <f t="array" aca="1" ref="AW53" ca="1">_xlfn.IFNA(MATCH(RAND(), _xlfn.POISSON.DIST({0,1,2,3,4,5,6,7,8,9},$O53, TRUE),1), 0)</f>
        <v>1</v>
      </c>
      <c r="AX53" s="9" cm="1">
        <f t="array" aca="1" ref="AX53" ca="1">_xlfn.IFNA(MATCH(RAND(), _xlfn.POISSON.DIST({0,1,2,3,4,5,6,7,8,9},$O53, TRUE),1), 0)</f>
        <v>0</v>
      </c>
      <c r="AY53" s="9" cm="1">
        <f t="array" aca="1" ref="AY53" ca="1">_xlfn.IFNA(MATCH(RAND(), _xlfn.POISSON.DIST({0,1,2,3,4,5,6,7,8,9},$O53, TRUE),1), 0)</f>
        <v>0</v>
      </c>
      <c r="AZ53" s="9" cm="1">
        <f t="array" aca="1" ref="AZ53" ca="1">_xlfn.IFNA(MATCH(RAND(), _xlfn.POISSON.DIST({0,1,2,3,4,5,6,7,8,9},$O53, TRUE),1), 0)</f>
        <v>0</v>
      </c>
      <c r="BA53" s="9" cm="1">
        <f t="array" aca="1" ref="BA53" ca="1">_xlfn.IFNA(MATCH(RAND(), _xlfn.POISSON.DIST({0,1,2,3,4,5,6,7,8,9},$O53, TRUE),1), 0)</f>
        <v>0</v>
      </c>
      <c r="BB53" s="9" cm="1">
        <f t="array" aca="1" ref="BB53" ca="1">_xlfn.IFNA(MATCH(RAND(), _xlfn.POISSON.DIST({0,1,2,3,4,5,6,7,8,9},$O53, TRUE),1), 0)</f>
        <v>1</v>
      </c>
      <c r="BC53" s="9" cm="1">
        <f t="array" aca="1" ref="BC53" ca="1">_xlfn.IFNA(MATCH(RAND(), _xlfn.POISSON.DIST({0,1,2,3,4,5,6,7,8,9},$O53, TRUE),1), 0)</f>
        <v>0</v>
      </c>
      <c r="BD53" s="9" cm="1">
        <f t="array" aca="1" ref="BD53" ca="1">_xlfn.IFNA(MATCH(RAND(), _xlfn.POISSON.DIST({0,1,2,3,4,5,6,7,8,9},$O53, TRUE),1), 0)</f>
        <v>0</v>
      </c>
      <c r="BE53" s="9" cm="1">
        <f t="array" aca="1" ref="BE53" ca="1">_xlfn.IFNA(MATCH(RAND(), _xlfn.POISSON.DIST({0,1,2,3,4,5,6,7,8,9},$O53, TRUE),1), 0)</f>
        <v>3</v>
      </c>
      <c r="BF53" s="9" cm="1">
        <f t="array" aca="1" ref="BF53" ca="1">_xlfn.IFNA(MATCH(RAND(), _xlfn.POISSON.DIST({0,1,2,3,4,5,6,7,8,9},$O53, TRUE),1), 0)</f>
        <v>0</v>
      </c>
      <c r="BG53" s="9" cm="1">
        <f t="array" aca="1" ref="BG53" ca="1">_xlfn.IFNA(MATCH(RAND(), _xlfn.POISSON.DIST({0,1,2,3,4,5,6,7,8,9},$O53, TRUE),1), 0)</f>
        <v>1</v>
      </c>
      <c r="BH53" s="9" cm="1">
        <f t="array" aca="1" ref="BH53" ca="1">_xlfn.IFNA(MATCH(RAND(), _xlfn.POISSON.DIST({0,1,2,3,4,5,6,7,8,9},$O53, TRUE),1), 0)</f>
        <v>2</v>
      </c>
      <c r="BI53" s="9" cm="1">
        <f t="array" aca="1" ref="BI53" ca="1">_xlfn.IFNA(MATCH(RAND(), _xlfn.POISSON.DIST({0,1,2,3,4,5,6,7,8,9},$O53, TRUE),1), 0)</f>
        <v>2</v>
      </c>
      <c r="BJ53" s="9" cm="1">
        <f t="array" aca="1" ref="BJ53" ca="1">_xlfn.IFNA(MATCH(RAND(), _xlfn.POISSON.DIST({0,1,2,3,4,5,6,7,8,9},$O53, TRUE),1), 0)</f>
        <v>1</v>
      </c>
      <c r="BK53" s="9" cm="1">
        <f t="array" aca="1" ref="BK53" ca="1">_xlfn.IFNA(MATCH(RAND(), _xlfn.POISSON.DIST({0,1,2,3,4,5,6,7,8,9},$O53, TRUE),1), 0)</f>
        <v>1</v>
      </c>
      <c r="BL53" s="9" cm="1">
        <f t="array" aca="1" ref="BL53" ca="1">_xlfn.IFNA(MATCH(RAND(), _xlfn.POISSON.DIST({0,1,2,3,4,5,6,7,8,9},$O53, TRUE),1), 0)</f>
        <v>2</v>
      </c>
      <c r="BM53" s="9" cm="1">
        <f t="array" aca="1" ref="BM53" ca="1">_xlfn.IFNA(MATCH(RAND(), _xlfn.POISSON.DIST({0,1,2,3,4,5,6,7,8,9},$O53, TRUE),1), 0)</f>
        <v>0</v>
      </c>
      <c r="BN53" s="9" cm="1">
        <f t="array" aca="1" ref="BN53" ca="1">_xlfn.IFNA(MATCH(RAND(), _xlfn.POISSON.DIST({0,1,2,3,4,5,6,7,8,9},$O53, TRUE),1), 0)</f>
        <v>1</v>
      </c>
      <c r="BO53" s="8"/>
      <c r="BP53" s="9" cm="1">
        <f t="array" aca="1" ref="BP53" ca="1">_xlfn.IFNA(MATCH(RAND(), _xlfn.POISSON.DIST({0,1,2,3,4,5,6,7,8,9},$P53, TRUE),1), 0)</f>
        <v>0</v>
      </c>
      <c r="BQ53" s="9" cm="1">
        <f t="array" aca="1" ref="BQ53" ca="1">_xlfn.IFNA(MATCH(RAND(), _xlfn.POISSON.DIST({0,1,2,3,4,5,6,7,8,9},$P53, TRUE),1), 0)</f>
        <v>3</v>
      </c>
      <c r="BR53" s="9" cm="1">
        <f t="array" aca="1" ref="BR53" ca="1">_xlfn.IFNA(MATCH(RAND(), _xlfn.POISSON.DIST({0,1,2,3,4,5,6,7,8,9},$P53, TRUE),1), 0)</f>
        <v>1</v>
      </c>
      <c r="BS53" s="9" cm="1">
        <f t="array" aca="1" ref="BS53" ca="1">_xlfn.IFNA(MATCH(RAND(), _xlfn.POISSON.DIST({0,1,2,3,4,5,6,7,8,9},$P53, TRUE),1), 0)</f>
        <v>5</v>
      </c>
      <c r="BT53" s="9" cm="1">
        <f t="array" aca="1" ref="BT53" ca="1">_xlfn.IFNA(MATCH(RAND(), _xlfn.POISSON.DIST({0,1,2,3,4,5,6,7,8,9},$P53, TRUE),1), 0)</f>
        <v>2</v>
      </c>
      <c r="BU53" s="9" cm="1">
        <f t="array" aca="1" ref="BU53" ca="1">_xlfn.IFNA(MATCH(RAND(), _xlfn.POISSON.DIST({0,1,2,3,4,5,6,7,8,9},$P53, TRUE),1), 0)</f>
        <v>1</v>
      </c>
      <c r="BV53" s="9" cm="1">
        <f t="array" aca="1" ref="BV53" ca="1">_xlfn.IFNA(MATCH(RAND(), _xlfn.POISSON.DIST({0,1,2,3,4,5,6,7,8,9},$P53, TRUE),1), 0)</f>
        <v>6</v>
      </c>
      <c r="BW53" s="9" cm="1">
        <f t="array" aca="1" ref="BW53" ca="1">_xlfn.IFNA(MATCH(RAND(), _xlfn.POISSON.DIST({0,1,2,3,4,5,6,7,8,9},$P53, TRUE),1), 0)</f>
        <v>2</v>
      </c>
      <c r="BX53" s="9" cm="1">
        <f t="array" aca="1" ref="BX53" ca="1">_xlfn.IFNA(MATCH(RAND(), _xlfn.POISSON.DIST({0,1,2,3,4,5,6,7,8,9},$P53, TRUE),1), 0)</f>
        <v>2</v>
      </c>
      <c r="BY53" s="9" cm="1">
        <f t="array" aca="1" ref="BY53" ca="1">_xlfn.IFNA(MATCH(RAND(), _xlfn.POISSON.DIST({0,1,2,3,4,5,6,7,8,9},$P53, TRUE),1), 0)</f>
        <v>1</v>
      </c>
      <c r="BZ53" s="9" cm="1">
        <f t="array" aca="1" ref="BZ53" ca="1">_xlfn.IFNA(MATCH(RAND(), _xlfn.POISSON.DIST({0,1,2,3,4,5,6,7,8,9},$P53, TRUE),1), 0)</f>
        <v>0</v>
      </c>
      <c r="CA53" s="9" cm="1">
        <f t="array" aca="1" ref="CA53" ca="1">_xlfn.IFNA(MATCH(RAND(), _xlfn.POISSON.DIST({0,1,2,3,4,5,6,7,8,9},$P53, TRUE),1), 0)</f>
        <v>4</v>
      </c>
      <c r="CB53" s="9" cm="1">
        <f t="array" aca="1" ref="CB53" ca="1">_xlfn.IFNA(MATCH(RAND(), _xlfn.POISSON.DIST({0,1,2,3,4,5,6,7,8,9},$P53, TRUE),1), 0)</f>
        <v>1</v>
      </c>
      <c r="CC53" s="9" cm="1">
        <f t="array" aca="1" ref="CC53" ca="1">_xlfn.IFNA(MATCH(RAND(), _xlfn.POISSON.DIST({0,1,2,3,4,5,6,7,8,9},$P53, TRUE),1), 0)</f>
        <v>1</v>
      </c>
      <c r="CD53" s="9" cm="1">
        <f t="array" aca="1" ref="CD53" ca="1">_xlfn.IFNA(MATCH(RAND(), _xlfn.POISSON.DIST({0,1,2,3,4,5,6,7,8,9},$P53, TRUE),1), 0)</f>
        <v>4</v>
      </c>
      <c r="CE53" s="9" cm="1">
        <f t="array" aca="1" ref="CE53" ca="1">_xlfn.IFNA(MATCH(RAND(), _xlfn.POISSON.DIST({0,1,2,3,4,5,6,7,8,9},$P53, TRUE),1), 0)</f>
        <v>0</v>
      </c>
      <c r="CF53" s="9" cm="1">
        <f t="array" aca="1" ref="CF53" ca="1">_xlfn.IFNA(MATCH(RAND(), _xlfn.POISSON.DIST({0,1,2,3,4,5,6,7,8,9},$P53, TRUE),1), 0)</f>
        <v>3</v>
      </c>
      <c r="CG53" s="9" cm="1">
        <f t="array" aca="1" ref="CG53" ca="1">_xlfn.IFNA(MATCH(RAND(), _xlfn.POISSON.DIST({0,1,2,3,4,5,6,7,8,9},$P53, TRUE),1), 0)</f>
        <v>1</v>
      </c>
      <c r="CH53" s="9" cm="1">
        <f t="array" aca="1" ref="CH53" ca="1">_xlfn.IFNA(MATCH(RAND(), _xlfn.POISSON.DIST({0,1,2,3,4,5,6,7,8,9},$P53, TRUE),1), 0)</f>
        <v>1</v>
      </c>
      <c r="CI53" s="9" cm="1">
        <f t="array" aca="1" ref="CI53" ca="1">_xlfn.IFNA(MATCH(RAND(), _xlfn.POISSON.DIST({0,1,2,3,4,5,6,7,8,9},$P53, TRUE),1), 0)</f>
        <v>0</v>
      </c>
      <c r="CJ53" s="9" cm="1">
        <f t="array" aca="1" ref="CJ53" ca="1">_xlfn.IFNA(MATCH(RAND(), _xlfn.POISSON.DIST({0,1,2,3,4,5,6,7,8,9},$P53, TRUE),1), 0)</f>
        <v>5</v>
      </c>
      <c r="CK53" s="9" cm="1">
        <f t="array" aca="1" ref="CK53" ca="1">_xlfn.IFNA(MATCH(RAND(), _xlfn.POISSON.DIST({0,1,2,3,4,5,6,7,8,9},$P53, TRUE),1), 0)</f>
        <v>1</v>
      </c>
      <c r="CL53" s="9" cm="1">
        <f t="array" aca="1" ref="CL53" ca="1">_xlfn.IFNA(MATCH(RAND(), _xlfn.POISSON.DIST({0,1,2,3,4,5,6,7,8,9},$P53, TRUE),1), 0)</f>
        <v>0</v>
      </c>
      <c r="CM53" s="9" cm="1">
        <f t="array" aca="1" ref="CM53" ca="1">_xlfn.IFNA(MATCH(RAND(), _xlfn.POISSON.DIST({0,1,2,3,4,5,6,7,8,9},$P53, TRUE),1), 0)</f>
        <v>0</v>
      </c>
      <c r="CN53" s="9" cm="1">
        <f t="array" aca="1" ref="CN53" ca="1">_xlfn.IFNA(MATCH(RAND(), _xlfn.POISSON.DIST({0,1,2,3,4,5,6,7,8,9},$P53, TRUE),1), 0)</f>
        <v>3</v>
      </c>
      <c r="CO53" s="9" cm="1">
        <f t="array" aca="1" ref="CO53" ca="1">_xlfn.IFNA(MATCH(RAND(), _xlfn.POISSON.DIST({0,1,2,3,4,5,6,7,8,9},$P53, TRUE),1), 0)</f>
        <v>3</v>
      </c>
      <c r="CP53" s="9" cm="1">
        <f t="array" aca="1" ref="CP53" ca="1">_xlfn.IFNA(MATCH(RAND(), _xlfn.POISSON.DIST({0,1,2,3,4,5,6,7,8,9},$P53, TRUE),1), 0)</f>
        <v>1</v>
      </c>
      <c r="CQ53" s="9" cm="1">
        <f t="array" aca="1" ref="CQ53" ca="1">_xlfn.IFNA(MATCH(RAND(), _xlfn.POISSON.DIST({0,1,2,3,4,5,6,7,8,9},$P53, TRUE),1), 0)</f>
        <v>1</v>
      </c>
      <c r="CR53" s="9" cm="1">
        <f t="array" aca="1" ref="CR53" ca="1">_xlfn.IFNA(MATCH(RAND(), _xlfn.POISSON.DIST({0,1,2,3,4,5,6,7,8,9},$P53, TRUE),1), 0)</f>
        <v>2</v>
      </c>
      <c r="CS53" s="9" cm="1">
        <f t="array" aca="1" ref="CS53" ca="1">_xlfn.IFNA(MATCH(RAND(), _xlfn.POISSON.DIST({0,1,2,3,4,5,6,7,8,9},$P53, TRUE),1), 0)</f>
        <v>1</v>
      </c>
      <c r="CT53" s="9" cm="1">
        <f t="array" aca="1" ref="CT53" ca="1">_xlfn.IFNA(MATCH(RAND(), _xlfn.POISSON.DIST({0,1,2,3,4,5,6,7,8,9},$P53, TRUE),1), 0)</f>
        <v>3</v>
      </c>
      <c r="CU53" s="9" cm="1">
        <f t="array" aca="1" ref="CU53" ca="1">_xlfn.IFNA(MATCH(RAND(), _xlfn.POISSON.DIST({0,1,2,3,4,5,6,7,8,9},$P53, TRUE),1), 0)</f>
        <v>1</v>
      </c>
      <c r="CV53" s="9" cm="1">
        <f t="array" aca="1" ref="CV53" ca="1">_xlfn.IFNA(MATCH(RAND(), _xlfn.POISSON.DIST({0,1,2,3,4,5,6,7,8,9},$P53, TRUE),1), 0)</f>
        <v>3</v>
      </c>
      <c r="CW53" s="9" cm="1">
        <f t="array" aca="1" ref="CW53" ca="1">_xlfn.IFNA(MATCH(RAND(), _xlfn.POISSON.DIST({0,1,2,3,4,5,6,7,8,9},$P53, TRUE),1), 0)</f>
        <v>1</v>
      </c>
      <c r="CX53" s="9" cm="1">
        <f t="array" aca="1" ref="CX53" ca="1">_xlfn.IFNA(MATCH(RAND(), _xlfn.POISSON.DIST({0,1,2,3,4,5,6,7,8,9},$P53, TRUE),1), 0)</f>
        <v>0</v>
      </c>
      <c r="CY53" s="9" cm="1">
        <f t="array" aca="1" ref="CY53" ca="1">_xlfn.IFNA(MATCH(RAND(), _xlfn.POISSON.DIST({0,1,2,3,4,5,6,7,8,9},$P53, TRUE),1), 0)</f>
        <v>2</v>
      </c>
      <c r="CZ53" s="9" cm="1">
        <f t="array" aca="1" ref="CZ53" ca="1">_xlfn.IFNA(MATCH(RAND(), _xlfn.POISSON.DIST({0,1,2,3,4,5,6,7,8,9},$P53, TRUE),1), 0)</f>
        <v>2</v>
      </c>
      <c r="DA53" s="9" cm="1">
        <f t="array" aca="1" ref="DA53" ca="1">_xlfn.IFNA(MATCH(RAND(), _xlfn.POISSON.DIST({0,1,2,3,4,5,6,7,8,9},$P53, TRUE),1), 0)</f>
        <v>0</v>
      </c>
      <c r="DB53" s="9" cm="1">
        <f t="array" aca="1" ref="DB53" ca="1">_xlfn.IFNA(MATCH(RAND(), _xlfn.POISSON.DIST({0,1,2,3,4,5,6,7,8,9},$P53, TRUE),1), 0)</f>
        <v>1</v>
      </c>
      <c r="DC53" s="9" cm="1">
        <f t="array" aca="1" ref="DC53" ca="1">_xlfn.IFNA(MATCH(RAND(), _xlfn.POISSON.DIST({0,1,2,3,4,5,6,7,8,9},$P53, TRUE),1), 0)</f>
        <v>3</v>
      </c>
      <c r="DD53" s="9" cm="1">
        <f t="array" aca="1" ref="DD53" ca="1">_xlfn.IFNA(MATCH(RAND(), _xlfn.POISSON.DIST({0,1,2,3,4,5,6,7,8,9},$P53, TRUE),1), 0)</f>
        <v>0</v>
      </c>
      <c r="DE53" s="9" cm="1">
        <f t="array" aca="1" ref="DE53" ca="1">_xlfn.IFNA(MATCH(RAND(), _xlfn.POISSON.DIST({0,1,2,3,4,5,6,7,8,9},$P53, TRUE),1), 0)</f>
        <v>0</v>
      </c>
      <c r="DF53" s="9" cm="1">
        <f t="array" aca="1" ref="DF53" ca="1">_xlfn.IFNA(MATCH(RAND(), _xlfn.POISSON.DIST({0,1,2,3,4,5,6,7,8,9},$P53, TRUE),1), 0)</f>
        <v>0</v>
      </c>
      <c r="DG53" s="9" cm="1">
        <f t="array" aca="1" ref="DG53" ca="1">_xlfn.IFNA(MATCH(RAND(), _xlfn.POISSON.DIST({0,1,2,3,4,5,6,7,8,9},$P53, TRUE),1), 0)</f>
        <v>3</v>
      </c>
      <c r="DH53" s="9" cm="1">
        <f t="array" aca="1" ref="DH53" ca="1">_xlfn.IFNA(MATCH(RAND(), _xlfn.POISSON.DIST({0,1,2,3,4,5,6,7,8,9},$P53, TRUE),1), 0)</f>
        <v>3</v>
      </c>
      <c r="DI53" s="9" cm="1">
        <f t="array" aca="1" ref="DI53" ca="1">_xlfn.IFNA(MATCH(RAND(), _xlfn.POISSON.DIST({0,1,2,3,4,5,6,7,8,9},$P53, TRUE),1), 0)</f>
        <v>1</v>
      </c>
      <c r="DJ53" s="9" cm="1">
        <f t="array" aca="1" ref="DJ53" ca="1">_xlfn.IFNA(MATCH(RAND(), _xlfn.POISSON.DIST({0,1,2,3,4,5,6,7,8,9},$P53, TRUE),1), 0)</f>
        <v>0</v>
      </c>
      <c r="DK53" s="9" cm="1">
        <f t="array" aca="1" ref="DK53" ca="1">_xlfn.IFNA(MATCH(RAND(), _xlfn.POISSON.DIST({0,1,2,3,4,5,6,7,8,9},$P53, TRUE),1), 0)</f>
        <v>0</v>
      </c>
      <c r="DL53" s="9" cm="1">
        <f t="array" aca="1" ref="DL53" ca="1">_xlfn.IFNA(MATCH(RAND(), _xlfn.POISSON.DIST({0,1,2,3,4,5,6,7,8,9},$P53, TRUE),1), 0)</f>
        <v>3</v>
      </c>
      <c r="DM53" s="9" cm="1">
        <f t="array" aca="1" ref="DM53" ca="1">_xlfn.IFNA(MATCH(RAND(), _xlfn.POISSON.DIST({0,1,2,3,4,5,6,7,8,9},$P53, TRUE),1), 0)</f>
        <v>2</v>
      </c>
    </row>
    <row r="54" spans="2:121" ht="31.5" customHeight="1">
      <c r="B54" s="39"/>
      <c r="Q54" s="10"/>
      <c r="R54" s="10"/>
      <c r="S54" s="10"/>
      <c r="T54" s="10"/>
      <c r="U54" s="10"/>
      <c r="V54" s="10"/>
    </row>
    <row r="55" spans="2:121">
      <c r="B55" s="94"/>
      <c r="C55" s="94"/>
      <c r="D55" s="94"/>
      <c r="E55" s="94"/>
      <c r="F55" s="95"/>
      <c r="G55" s="94"/>
      <c r="H55" s="95"/>
      <c r="I55" s="94"/>
      <c r="J55" s="94"/>
      <c r="K55" s="94"/>
      <c r="L55" s="94"/>
      <c r="M55" s="96"/>
      <c r="N55" s="96"/>
      <c r="O55" s="96"/>
      <c r="P55" s="96"/>
      <c r="Q55" s="90"/>
      <c r="R55" s="90"/>
      <c r="S55" s="90"/>
      <c r="T55" s="90"/>
      <c r="U55" s="90"/>
      <c r="V55" s="90"/>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94"/>
      <c r="CB55" s="94"/>
      <c r="CC55" s="94"/>
      <c r="CD55" s="94"/>
      <c r="CE55" s="94"/>
      <c r="CF55" s="94"/>
      <c r="CG55" s="94"/>
      <c r="CH55" s="94"/>
      <c r="CI55" s="94"/>
      <c r="CJ55" s="94"/>
      <c r="CK55" s="94"/>
      <c r="CL55" s="94"/>
      <c r="CM55" s="94"/>
      <c r="CN55" s="94"/>
      <c r="CO55" s="94"/>
      <c r="CP55" s="94"/>
      <c r="CQ55" s="94"/>
      <c r="CR55" s="94"/>
      <c r="CS55" s="94"/>
      <c r="CT55" s="94"/>
      <c r="CU55" s="94"/>
      <c r="CV55" s="94"/>
      <c r="CW55" s="94"/>
      <c r="CX55" s="94"/>
      <c r="CY55" s="94"/>
      <c r="CZ55" s="94"/>
      <c r="DA55" s="94"/>
      <c r="DB55" s="94"/>
      <c r="DC55" s="94"/>
      <c r="DD55" s="94"/>
      <c r="DE55" s="94"/>
      <c r="DF55" s="94"/>
      <c r="DG55" s="94"/>
      <c r="DH55" s="94"/>
      <c r="DI55" s="94"/>
      <c r="DJ55" s="94"/>
      <c r="DK55" s="94"/>
      <c r="DL55" s="94"/>
      <c r="DM55" s="94"/>
      <c r="DN55" s="94"/>
      <c r="DO55" s="94"/>
      <c r="DP55" s="94"/>
      <c r="DQ55" s="94"/>
    </row>
    <row r="56" spans="2:121" ht="15" customHeight="1">
      <c r="B56" s="94"/>
      <c r="C56" s="97"/>
      <c r="D56" s="97"/>
      <c r="E56" s="97"/>
      <c r="F56" s="97"/>
      <c r="G56" s="97"/>
      <c r="H56" s="97"/>
      <c r="I56" s="97"/>
      <c r="J56" s="97"/>
      <c r="K56" s="97"/>
      <c r="L56" s="97"/>
      <c r="M56" s="97"/>
      <c r="N56" s="97"/>
      <c r="O56" s="97"/>
      <c r="P56" s="97"/>
      <c r="Q56" s="90"/>
      <c r="R56" s="90"/>
      <c r="S56" s="90"/>
      <c r="T56" s="90"/>
      <c r="U56" s="90"/>
      <c r="V56" s="90"/>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A56" s="94"/>
      <c r="CB56" s="94"/>
      <c r="CC56" s="94"/>
      <c r="CD56" s="94"/>
      <c r="CE56" s="94"/>
      <c r="CF56" s="94"/>
      <c r="CG56" s="94"/>
      <c r="CH56" s="94"/>
      <c r="CI56" s="94"/>
      <c r="CJ56" s="94"/>
      <c r="CK56" s="94"/>
      <c r="CL56" s="94"/>
      <c r="CM56" s="94"/>
      <c r="CN56" s="94"/>
      <c r="CO56" s="94"/>
      <c r="CP56" s="94"/>
      <c r="CQ56" s="94"/>
      <c r="CR56" s="94"/>
      <c r="CS56" s="94"/>
      <c r="CT56" s="94"/>
      <c r="CU56" s="94"/>
      <c r="CV56" s="94"/>
      <c r="CW56" s="94"/>
      <c r="CX56" s="94"/>
      <c r="CY56" s="94"/>
      <c r="CZ56" s="94"/>
      <c r="DA56" s="94"/>
      <c r="DB56" s="94"/>
      <c r="DC56" s="94"/>
      <c r="DD56" s="94"/>
      <c r="DE56" s="94"/>
      <c r="DF56" s="94"/>
      <c r="DG56" s="94"/>
      <c r="DH56" s="94"/>
      <c r="DI56" s="94"/>
      <c r="DJ56" s="94"/>
      <c r="DK56" s="94"/>
      <c r="DL56" s="94"/>
      <c r="DM56" s="94"/>
      <c r="DN56" s="94"/>
      <c r="DO56" s="94"/>
      <c r="DP56" s="94"/>
      <c r="DQ56" s="94"/>
    </row>
    <row r="57" spans="2:121">
      <c r="B57" s="94"/>
      <c r="C57" s="97"/>
      <c r="D57" s="97"/>
      <c r="E57" s="97"/>
      <c r="F57" s="97"/>
      <c r="G57" s="97"/>
      <c r="H57" s="97"/>
      <c r="I57" s="97"/>
      <c r="J57" s="97"/>
      <c r="K57" s="97"/>
      <c r="L57" s="97"/>
      <c r="M57" s="97"/>
      <c r="N57" s="97"/>
      <c r="O57" s="97"/>
      <c r="P57" s="97"/>
      <c r="Q57" s="90"/>
      <c r="R57" s="90"/>
      <c r="S57" s="90"/>
      <c r="T57" s="90"/>
      <c r="U57" s="90"/>
      <c r="V57" s="90"/>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row>
    <row r="58" spans="2:121">
      <c r="B58" s="94"/>
      <c r="C58" s="97"/>
      <c r="D58" s="97"/>
      <c r="E58" s="97"/>
      <c r="F58" s="97"/>
      <c r="G58" s="97"/>
      <c r="H58" s="97"/>
      <c r="I58" s="97"/>
      <c r="J58" s="97"/>
      <c r="K58" s="97"/>
      <c r="L58" s="97"/>
      <c r="M58" s="97"/>
      <c r="N58" s="97"/>
      <c r="O58" s="97"/>
      <c r="P58" s="97"/>
      <c r="Q58" s="90"/>
      <c r="R58" s="90"/>
      <c r="S58" s="90"/>
      <c r="T58" s="90"/>
      <c r="U58" s="90"/>
      <c r="V58" s="90"/>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AZ58" s="94"/>
      <c r="BA58" s="94"/>
      <c r="BB58" s="94"/>
      <c r="BC58" s="94"/>
      <c r="BD58" s="94"/>
      <c r="BE58" s="94"/>
      <c r="BF58" s="94"/>
      <c r="BG58" s="94"/>
      <c r="BH58" s="94"/>
      <c r="BI58" s="94"/>
      <c r="BJ58" s="94"/>
      <c r="BK58" s="94"/>
      <c r="BL58" s="94"/>
      <c r="BM58" s="94"/>
      <c r="BN58" s="94"/>
      <c r="BO58" s="94"/>
      <c r="BP58" s="94"/>
      <c r="BQ58" s="94"/>
      <c r="BR58" s="94"/>
      <c r="BS58" s="94"/>
      <c r="BT58" s="94"/>
      <c r="BU58" s="94"/>
      <c r="BV58" s="94"/>
      <c r="BW58" s="94"/>
      <c r="BX58" s="94"/>
      <c r="BY58" s="94"/>
      <c r="BZ58" s="94"/>
      <c r="CA58" s="94"/>
      <c r="CB58" s="94"/>
      <c r="CC58" s="94"/>
      <c r="CD58" s="94"/>
      <c r="CE58" s="94"/>
      <c r="CF58" s="94"/>
      <c r="CG58" s="94"/>
      <c r="CH58" s="94"/>
      <c r="CI58" s="94"/>
      <c r="CJ58" s="94"/>
      <c r="CK58" s="94"/>
      <c r="CL58" s="94"/>
      <c r="CM58" s="94"/>
      <c r="CN58" s="94"/>
      <c r="CO58" s="94"/>
      <c r="CP58" s="94"/>
      <c r="CQ58" s="94"/>
      <c r="CR58" s="94"/>
      <c r="CS58" s="94"/>
      <c r="CT58" s="94"/>
      <c r="CU58" s="94"/>
      <c r="CV58" s="94"/>
      <c r="CW58" s="94"/>
      <c r="CX58" s="94"/>
      <c r="CY58" s="94"/>
      <c r="CZ58" s="94"/>
      <c r="DA58" s="94"/>
      <c r="DB58" s="94"/>
      <c r="DC58" s="94"/>
      <c r="DD58" s="94"/>
      <c r="DE58" s="94"/>
      <c r="DF58" s="94"/>
      <c r="DG58" s="94"/>
      <c r="DH58" s="94"/>
      <c r="DI58" s="94"/>
      <c r="DJ58" s="94"/>
      <c r="DK58" s="94"/>
      <c r="DL58" s="94"/>
      <c r="DM58" s="94"/>
      <c r="DN58" s="94"/>
      <c r="DO58" s="94"/>
      <c r="DP58" s="94"/>
      <c r="DQ58" s="94"/>
    </row>
    <row r="59" spans="2:121">
      <c r="B59" s="94"/>
      <c r="C59" s="97"/>
      <c r="D59" s="97"/>
      <c r="E59" s="97"/>
      <c r="F59" s="97"/>
      <c r="G59" s="97"/>
      <c r="H59" s="97"/>
      <c r="I59" s="97"/>
      <c r="J59" s="97"/>
      <c r="K59" s="97"/>
      <c r="L59" s="97"/>
      <c r="M59" s="97"/>
      <c r="N59" s="97"/>
      <c r="O59" s="97"/>
      <c r="P59" s="97"/>
      <c r="Q59" s="90"/>
      <c r="R59" s="90"/>
      <c r="S59" s="90"/>
      <c r="T59" s="90"/>
      <c r="U59" s="90"/>
      <c r="V59" s="90"/>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94"/>
      <c r="CD59" s="94"/>
      <c r="CE59" s="94"/>
      <c r="CF59" s="94"/>
      <c r="CG59" s="94"/>
      <c r="CH59" s="94"/>
      <c r="CI59" s="94"/>
      <c r="CJ59" s="94"/>
      <c r="CK59" s="94"/>
      <c r="CL59" s="94"/>
      <c r="CM59" s="94"/>
      <c r="CN59" s="94"/>
      <c r="CO59" s="94"/>
      <c r="CP59" s="94"/>
      <c r="CQ59" s="94"/>
      <c r="CR59" s="94"/>
      <c r="CS59" s="94"/>
      <c r="CT59" s="94"/>
      <c r="CU59" s="94"/>
      <c r="CV59" s="94"/>
      <c r="CW59" s="94"/>
      <c r="CX59" s="94"/>
      <c r="CY59" s="94"/>
      <c r="CZ59" s="94"/>
      <c r="DA59" s="94"/>
      <c r="DB59" s="94"/>
      <c r="DC59" s="94"/>
      <c r="DD59" s="94"/>
      <c r="DE59" s="94"/>
      <c r="DF59" s="94"/>
      <c r="DG59" s="94"/>
      <c r="DH59" s="94"/>
      <c r="DI59" s="94"/>
      <c r="DJ59" s="94"/>
      <c r="DK59" s="94"/>
      <c r="DL59" s="94"/>
      <c r="DM59" s="94"/>
      <c r="DN59" s="94"/>
      <c r="DO59" s="94"/>
      <c r="DP59" s="94"/>
      <c r="DQ59" s="94"/>
    </row>
    <row r="60" spans="2:121">
      <c r="B60" s="94"/>
      <c r="C60" s="97"/>
      <c r="D60" s="97"/>
      <c r="E60" s="97"/>
      <c r="F60" s="97"/>
      <c r="G60" s="97"/>
      <c r="H60" s="97"/>
      <c r="I60" s="97"/>
      <c r="J60" s="97"/>
      <c r="K60" s="97"/>
      <c r="L60" s="97"/>
      <c r="M60" s="97"/>
      <c r="N60" s="97"/>
      <c r="O60" s="97"/>
      <c r="P60" s="97"/>
      <c r="Q60" s="90"/>
      <c r="R60" s="90"/>
      <c r="S60" s="90"/>
      <c r="T60" s="90"/>
      <c r="U60" s="90"/>
      <c r="V60" s="90"/>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94"/>
      <c r="CB60" s="94"/>
      <c r="CC60" s="94"/>
      <c r="CD60" s="94"/>
      <c r="CE60" s="94"/>
      <c r="CF60" s="94"/>
      <c r="CG60" s="94"/>
      <c r="CH60" s="94"/>
      <c r="CI60" s="94"/>
      <c r="CJ60" s="94"/>
      <c r="CK60" s="94"/>
      <c r="CL60" s="94"/>
      <c r="CM60" s="94"/>
      <c r="CN60" s="94"/>
      <c r="CO60" s="94"/>
      <c r="CP60" s="94"/>
      <c r="CQ60" s="94"/>
      <c r="CR60" s="94"/>
      <c r="CS60" s="94"/>
      <c r="CT60" s="94"/>
      <c r="CU60" s="94"/>
      <c r="CV60" s="94"/>
      <c r="CW60" s="94"/>
      <c r="CX60" s="94"/>
      <c r="CY60" s="94"/>
      <c r="CZ60" s="94"/>
      <c r="DA60" s="94"/>
      <c r="DB60" s="94"/>
      <c r="DC60" s="94"/>
      <c r="DD60" s="94"/>
      <c r="DE60" s="94"/>
      <c r="DF60" s="94"/>
      <c r="DG60" s="94"/>
      <c r="DH60" s="94"/>
      <c r="DI60" s="94"/>
      <c r="DJ60" s="94"/>
      <c r="DK60" s="94"/>
      <c r="DL60" s="94"/>
      <c r="DM60" s="94"/>
      <c r="DN60" s="94"/>
      <c r="DO60" s="94"/>
      <c r="DP60" s="94"/>
      <c r="DQ60" s="94"/>
    </row>
    <row r="61" spans="2:121">
      <c r="B61" s="94"/>
      <c r="C61" s="97"/>
      <c r="D61" s="97"/>
      <c r="E61" s="97"/>
      <c r="F61" s="97"/>
      <c r="G61" s="97"/>
      <c r="H61" s="97"/>
      <c r="I61" s="97"/>
      <c r="J61" s="97"/>
      <c r="K61" s="97"/>
      <c r="L61" s="97"/>
      <c r="M61" s="97"/>
      <c r="N61" s="97"/>
      <c r="O61" s="97"/>
      <c r="P61" s="97"/>
      <c r="Q61" s="90"/>
      <c r="R61" s="90"/>
      <c r="S61" s="90"/>
      <c r="T61" s="90"/>
      <c r="U61" s="90"/>
      <c r="V61" s="90"/>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94"/>
      <c r="CD61" s="94"/>
      <c r="CE61" s="94"/>
      <c r="CF61" s="94"/>
      <c r="CG61" s="94"/>
      <c r="CH61" s="94"/>
      <c r="CI61" s="94"/>
      <c r="CJ61" s="94"/>
      <c r="CK61" s="94"/>
      <c r="CL61" s="94"/>
      <c r="CM61" s="94"/>
      <c r="CN61" s="94"/>
      <c r="CO61" s="94"/>
      <c r="CP61" s="94"/>
      <c r="CQ61" s="94"/>
      <c r="CR61" s="94"/>
      <c r="CS61" s="94"/>
      <c r="CT61" s="94"/>
      <c r="CU61" s="94"/>
      <c r="CV61" s="94"/>
      <c r="CW61" s="94"/>
      <c r="CX61" s="94"/>
      <c r="CY61" s="94"/>
      <c r="CZ61" s="94"/>
      <c r="DA61" s="94"/>
      <c r="DB61" s="94"/>
      <c r="DC61" s="94"/>
      <c r="DD61" s="94"/>
      <c r="DE61" s="94"/>
      <c r="DF61" s="94"/>
      <c r="DG61" s="94"/>
      <c r="DH61" s="94"/>
      <c r="DI61" s="94"/>
      <c r="DJ61" s="94"/>
      <c r="DK61" s="94"/>
      <c r="DL61" s="94"/>
      <c r="DM61" s="94"/>
      <c r="DN61" s="94"/>
      <c r="DO61" s="94"/>
      <c r="DP61" s="94"/>
      <c r="DQ61" s="94"/>
    </row>
    <row r="62" spans="2:121">
      <c r="B62" s="94"/>
      <c r="C62" s="97"/>
      <c r="D62" s="97"/>
      <c r="E62" s="97"/>
      <c r="F62" s="97"/>
      <c r="G62" s="97"/>
      <c r="H62" s="97"/>
      <c r="I62" s="97"/>
      <c r="J62" s="97"/>
      <c r="K62" s="97"/>
      <c r="L62" s="97"/>
      <c r="M62" s="97"/>
      <c r="N62" s="97"/>
      <c r="O62" s="97"/>
      <c r="P62" s="97"/>
      <c r="Q62" s="90"/>
      <c r="R62" s="90"/>
      <c r="S62" s="90"/>
      <c r="T62" s="90"/>
      <c r="U62" s="90"/>
      <c r="V62" s="90"/>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c r="BZ62" s="94"/>
      <c r="CA62" s="94"/>
      <c r="CB62" s="94"/>
      <c r="CC62" s="94"/>
      <c r="CD62" s="94"/>
      <c r="CE62" s="94"/>
      <c r="CF62" s="94"/>
      <c r="CG62" s="94"/>
      <c r="CH62" s="94"/>
      <c r="CI62" s="94"/>
      <c r="CJ62" s="94"/>
      <c r="CK62" s="94"/>
      <c r="CL62" s="94"/>
      <c r="CM62" s="94"/>
      <c r="CN62" s="94"/>
      <c r="CO62" s="94"/>
      <c r="CP62" s="94"/>
      <c r="CQ62" s="94"/>
      <c r="CR62" s="94"/>
      <c r="CS62" s="94"/>
      <c r="CT62" s="94"/>
      <c r="CU62" s="94"/>
      <c r="CV62" s="94"/>
      <c r="CW62" s="94"/>
      <c r="CX62" s="94"/>
      <c r="CY62" s="94"/>
      <c r="CZ62" s="94"/>
      <c r="DA62" s="94"/>
      <c r="DB62" s="94"/>
      <c r="DC62" s="94"/>
      <c r="DD62" s="94"/>
      <c r="DE62" s="94"/>
      <c r="DF62" s="94"/>
      <c r="DG62" s="94"/>
      <c r="DH62" s="94"/>
      <c r="DI62" s="94"/>
      <c r="DJ62" s="94"/>
      <c r="DK62" s="94"/>
      <c r="DL62" s="94"/>
      <c r="DM62" s="94"/>
      <c r="DN62" s="94"/>
      <c r="DO62" s="94"/>
      <c r="DP62" s="94"/>
      <c r="DQ62" s="94"/>
    </row>
    <row r="63" spans="2:121">
      <c r="B63" s="94"/>
      <c r="C63" s="97"/>
      <c r="D63" s="97"/>
      <c r="E63" s="97"/>
      <c r="F63" s="97"/>
      <c r="G63" s="97"/>
      <c r="H63" s="97"/>
      <c r="I63" s="97"/>
      <c r="J63" s="97"/>
      <c r="K63" s="97"/>
      <c r="L63" s="97"/>
      <c r="M63" s="97"/>
      <c r="N63" s="97"/>
      <c r="O63" s="97"/>
      <c r="P63" s="97"/>
      <c r="Q63" s="90"/>
      <c r="R63" s="90"/>
      <c r="S63" s="90"/>
      <c r="T63" s="90"/>
      <c r="U63" s="90"/>
      <c r="V63" s="90"/>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c r="DA63" s="94"/>
      <c r="DB63" s="94"/>
      <c r="DC63" s="94"/>
      <c r="DD63" s="94"/>
      <c r="DE63" s="94"/>
      <c r="DF63" s="94"/>
      <c r="DG63" s="94"/>
      <c r="DH63" s="94"/>
      <c r="DI63" s="94"/>
      <c r="DJ63" s="94"/>
      <c r="DK63" s="94"/>
      <c r="DL63" s="94"/>
      <c r="DM63" s="94"/>
      <c r="DN63" s="94"/>
      <c r="DO63" s="94"/>
      <c r="DP63" s="94"/>
      <c r="DQ63" s="94"/>
    </row>
    <row r="64" spans="2:121">
      <c r="B64" s="94"/>
      <c r="C64" s="97"/>
      <c r="D64" s="97"/>
      <c r="E64" s="97"/>
      <c r="F64" s="97"/>
      <c r="G64" s="97"/>
      <c r="H64" s="97"/>
      <c r="I64" s="97"/>
      <c r="J64" s="97"/>
      <c r="K64" s="97"/>
      <c r="L64" s="97"/>
      <c r="M64" s="97"/>
      <c r="N64" s="97"/>
      <c r="O64" s="97"/>
      <c r="P64" s="97"/>
      <c r="Q64" s="90"/>
      <c r="R64" s="90"/>
      <c r="S64" s="90"/>
      <c r="T64" s="90"/>
      <c r="U64" s="90"/>
      <c r="V64" s="90"/>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c r="DD64" s="94"/>
      <c r="DE64" s="94"/>
      <c r="DF64" s="94"/>
      <c r="DG64" s="94"/>
      <c r="DH64" s="94"/>
      <c r="DI64" s="94"/>
      <c r="DJ64" s="94"/>
      <c r="DK64" s="94"/>
      <c r="DL64" s="94"/>
      <c r="DM64" s="94"/>
      <c r="DN64" s="94"/>
      <c r="DO64" s="94"/>
      <c r="DP64" s="94"/>
      <c r="DQ64" s="94"/>
    </row>
    <row r="65" spans="2:121">
      <c r="B65" s="94"/>
      <c r="C65" s="97"/>
      <c r="D65" s="97"/>
      <c r="E65" s="97"/>
      <c r="F65" s="97"/>
      <c r="G65" s="97"/>
      <c r="H65" s="97"/>
      <c r="I65" s="97"/>
      <c r="J65" s="97"/>
      <c r="K65" s="97"/>
      <c r="L65" s="97"/>
      <c r="M65" s="97"/>
      <c r="N65" s="97"/>
      <c r="O65" s="97"/>
      <c r="P65" s="97"/>
      <c r="Q65" s="90"/>
      <c r="R65" s="90"/>
      <c r="S65" s="90"/>
      <c r="T65" s="90"/>
      <c r="U65" s="90"/>
      <c r="V65" s="90"/>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c r="BZ65" s="94"/>
      <c r="CA65" s="94"/>
      <c r="CB65" s="94"/>
      <c r="CC65" s="94"/>
      <c r="CD65" s="94"/>
      <c r="CE65" s="94"/>
      <c r="CF65" s="94"/>
      <c r="CG65" s="94"/>
      <c r="CH65" s="94"/>
      <c r="CI65" s="94"/>
      <c r="CJ65" s="94"/>
      <c r="CK65" s="94"/>
      <c r="CL65" s="94"/>
      <c r="CM65" s="94"/>
      <c r="CN65" s="94"/>
      <c r="CO65" s="94"/>
      <c r="CP65" s="94"/>
      <c r="CQ65" s="94"/>
      <c r="CR65" s="94"/>
      <c r="CS65" s="94"/>
      <c r="CT65" s="94"/>
      <c r="CU65" s="94"/>
      <c r="CV65" s="94"/>
      <c r="CW65" s="94"/>
      <c r="CX65" s="94"/>
      <c r="CY65" s="94"/>
      <c r="CZ65" s="94"/>
      <c r="DA65" s="94"/>
      <c r="DB65" s="94"/>
      <c r="DC65" s="94"/>
      <c r="DD65" s="94"/>
      <c r="DE65" s="94"/>
      <c r="DF65" s="94"/>
      <c r="DG65" s="94"/>
      <c r="DH65" s="94"/>
      <c r="DI65" s="94"/>
      <c r="DJ65" s="94"/>
      <c r="DK65" s="94"/>
      <c r="DL65" s="94"/>
      <c r="DM65" s="94"/>
      <c r="DN65" s="94"/>
      <c r="DO65" s="94"/>
      <c r="DP65" s="94"/>
      <c r="DQ65" s="94"/>
    </row>
    <row r="66" spans="2:121">
      <c r="B66" s="94"/>
      <c r="C66" s="97"/>
      <c r="D66" s="97"/>
      <c r="E66" s="97"/>
      <c r="F66" s="97"/>
      <c r="G66" s="97"/>
      <c r="H66" s="97"/>
      <c r="I66" s="97"/>
      <c r="J66" s="97"/>
      <c r="K66" s="97"/>
      <c r="L66" s="97"/>
      <c r="M66" s="97"/>
      <c r="N66" s="97"/>
      <c r="O66" s="97"/>
      <c r="P66" s="97"/>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c r="DA66" s="94"/>
      <c r="DB66" s="94"/>
      <c r="DC66" s="94"/>
      <c r="DD66" s="94"/>
      <c r="DE66" s="94"/>
      <c r="DF66" s="94"/>
      <c r="DG66" s="94"/>
      <c r="DH66" s="94"/>
      <c r="DI66" s="94"/>
      <c r="DJ66" s="94"/>
      <c r="DK66" s="94"/>
      <c r="DL66" s="94"/>
      <c r="DM66" s="94"/>
      <c r="DN66" s="94"/>
      <c r="DO66" s="94"/>
      <c r="DP66" s="94"/>
      <c r="DQ66" s="94"/>
    </row>
    <row r="67" spans="2:121">
      <c r="B67" s="94"/>
      <c r="C67" s="97"/>
      <c r="D67" s="97"/>
      <c r="E67" s="97"/>
      <c r="F67" s="97"/>
      <c r="G67" s="97"/>
      <c r="H67" s="97"/>
      <c r="I67" s="97"/>
      <c r="J67" s="97"/>
      <c r="K67" s="97"/>
      <c r="L67" s="97"/>
      <c r="M67" s="97"/>
      <c r="N67" s="97"/>
      <c r="O67" s="97"/>
      <c r="P67" s="97"/>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94"/>
      <c r="CD67" s="94"/>
      <c r="CE67" s="94"/>
      <c r="CF67" s="94"/>
      <c r="CG67" s="94"/>
      <c r="CH67" s="94"/>
      <c r="CI67" s="94"/>
      <c r="CJ67" s="94"/>
      <c r="CK67" s="94"/>
      <c r="CL67" s="94"/>
      <c r="CM67" s="94"/>
      <c r="CN67" s="94"/>
      <c r="CO67" s="94"/>
      <c r="CP67" s="94"/>
      <c r="CQ67" s="94"/>
      <c r="CR67" s="94"/>
      <c r="CS67" s="94"/>
      <c r="CT67" s="94"/>
      <c r="CU67" s="94"/>
      <c r="CV67" s="94"/>
      <c r="CW67" s="94"/>
      <c r="CX67" s="94"/>
      <c r="CY67" s="94"/>
      <c r="CZ67" s="94"/>
      <c r="DA67" s="94"/>
      <c r="DB67" s="94"/>
      <c r="DC67" s="94"/>
      <c r="DD67" s="94"/>
      <c r="DE67" s="94"/>
      <c r="DF67" s="94"/>
      <c r="DG67" s="94"/>
      <c r="DH67" s="94"/>
      <c r="DI67" s="94"/>
      <c r="DJ67" s="94"/>
      <c r="DK67" s="94"/>
      <c r="DL67" s="94"/>
      <c r="DM67" s="94"/>
      <c r="DN67" s="94"/>
      <c r="DO67" s="94"/>
      <c r="DP67" s="94"/>
      <c r="DQ67" s="94"/>
    </row>
    <row r="68" spans="2:121">
      <c r="B68" s="94"/>
      <c r="C68" s="97"/>
      <c r="D68" s="97"/>
      <c r="E68" s="97"/>
      <c r="F68" s="98"/>
      <c r="G68" s="97"/>
      <c r="H68" s="99"/>
      <c r="I68" s="97"/>
      <c r="J68" s="97"/>
      <c r="K68" s="97"/>
      <c r="L68" s="97"/>
      <c r="M68" s="97"/>
      <c r="N68" s="97"/>
      <c r="O68" s="97"/>
      <c r="P68" s="97"/>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row>
    <row r="69" spans="2:121">
      <c r="B69" s="94"/>
      <c r="C69" s="100"/>
      <c r="D69" s="100"/>
      <c r="E69" s="100"/>
      <c r="F69" s="98"/>
      <c r="G69" s="100"/>
      <c r="H69" s="99"/>
      <c r="I69" s="100"/>
      <c r="J69" s="100"/>
      <c r="K69" s="100"/>
      <c r="L69" s="100"/>
      <c r="M69" s="100"/>
      <c r="N69" s="100"/>
      <c r="O69" s="100"/>
      <c r="P69" s="100"/>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94"/>
      <c r="CR69" s="94"/>
      <c r="CS69" s="94"/>
      <c r="CT69" s="94"/>
      <c r="CU69" s="94"/>
      <c r="CV69" s="94"/>
      <c r="CW69" s="94"/>
      <c r="CX69" s="94"/>
      <c r="CY69" s="94"/>
      <c r="CZ69" s="94"/>
      <c r="DA69" s="94"/>
      <c r="DB69" s="94"/>
      <c r="DC69" s="94"/>
      <c r="DD69" s="94"/>
      <c r="DE69" s="94"/>
      <c r="DF69" s="94"/>
      <c r="DG69" s="94"/>
      <c r="DH69" s="94"/>
      <c r="DI69" s="94"/>
      <c r="DJ69" s="94"/>
      <c r="DK69" s="94"/>
      <c r="DL69" s="94"/>
      <c r="DM69" s="94"/>
      <c r="DN69" s="94"/>
      <c r="DO69" s="94"/>
      <c r="DP69" s="94"/>
      <c r="DQ69" s="94"/>
    </row>
    <row r="70" spans="2:121">
      <c r="B70" s="94"/>
      <c r="C70" s="100"/>
      <c r="D70" s="100"/>
      <c r="E70" s="100"/>
      <c r="F70" s="98"/>
      <c r="G70" s="100"/>
      <c r="H70" s="99"/>
      <c r="I70" s="100"/>
      <c r="J70" s="100"/>
      <c r="K70" s="100"/>
      <c r="L70" s="100"/>
      <c r="M70" s="100"/>
      <c r="N70" s="100"/>
      <c r="O70" s="100"/>
      <c r="P70" s="100"/>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c r="DA70" s="94"/>
      <c r="DB70" s="94"/>
      <c r="DC70" s="94"/>
      <c r="DD70" s="94"/>
      <c r="DE70" s="94"/>
      <c r="DF70" s="94"/>
      <c r="DG70" s="94"/>
      <c r="DH70" s="94"/>
      <c r="DI70" s="94"/>
      <c r="DJ70" s="94"/>
      <c r="DK70" s="94"/>
      <c r="DL70" s="94"/>
      <c r="DM70" s="94"/>
      <c r="DN70" s="94"/>
      <c r="DO70" s="94"/>
      <c r="DP70" s="94"/>
      <c r="DQ70" s="94"/>
    </row>
    <row r="71" spans="2:121">
      <c r="B71" s="94"/>
      <c r="C71" s="100"/>
      <c r="D71" s="100"/>
      <c r="E71" s="100"/>
      <c r="F71" s="98"/>
      <c r="G71" s="100"/>
      <c r="H71" s="99"/>
      <c r="I71" s="100"/>
      <c r="J71" s="100"/>
      <c r="K71" s="100"/>
      <c r="L71" s="100"/>
      <c r="M71" s="100"/>
      <c r="N71" s="100"/>
      <c r="O71" s="100"/>
      <c r="P71" s="100"/>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row>
    <row r="72" spans="2:121">
      <c r="B72" s="94"/>
      <c r="C72" s="100"/>
      <c r="D72" s="100"/>
      <c r="E72" s="100"/>
      <c r="F72" s="98"/>
      <c r="G72" s="100"/>
      <c r="H72" s="99"/>
      <c r="I72" s="100"/>
      <c r="J72" s="100"/>
      <c r="K72" s="100"/>
      <c r="L72" s="100"/>
      <c r="M72" s="100"/>
      <c r="N72" s="100"/>
      <c r="O72" s="100"/>
      <c r="P72" s="100"/>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c r="DD72" s="94"/>
      <c r="DE72" s="94"/>
      <c r="DF72" s="94"/>
      <c r="DG72" s="94"/>
      <c r="DH72" s="94"/>
      <c r="DI72" s="94"/>
      <c r="DJ72" s="94"/>
      <c r="DK72" s="94"/>
      <c r="DL72" s="94"/>
      <c r="DM72" s="94"/>
      <c r="DN72" s="94"/>
      <c r="DO72" s="94"/>
      <c r="DP72" s="94"/>
      <c r="DQ72" s="94"/>
    </row>
    <row r="73" spans="2:121">
      <c r="B73" s="94"/>
      <c r="C73" s="100"/>
      <c r="D73" s="100"/>
      <c r="E73" s="100"/>
      <c r="F73" s="98"/>
      <c r="G73" s="100"/>
      <c r="H73" s="99"/>
      <c r="I73" s="100"/>
      <c r="J73" s="100"/>
      <c r="K73" s="100"/>
      <c r="L73" s="100"/>
      <c r="M73" s="100"/>
      <c r="N73" s="100"/>
      <c r="O73" s="100"/>
      <c r="P73" s="100"/>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c r="DA73" s="94"/>
      <c r="DB73" s="94"/>
      <c r="DC73" s="94"/>
      <c r="DD73" s="94"/>
      <c r="DE73" s="94"/>
      <c r="DF73" s="94"/>
      <c r="DG73" s="94"/>
      <c r="DH73" s="94"/>
      <c r="DI73" s="94"/>
      <c r="DJ73" s="94"/>
      <c r="DK73" s="94"/>
      <c r="DL73" s="94"/>
      <c r="DM73" s="94"/>
      <c r="DN73" s="94"/>
      <c r="DO73" s="94"/>
      <c r="DP73" s="94"/>
      <c r="DQ73" s="94"/>
    </row>
    <row r="74" spans="2:121">
      <c r="B74" s="94"/>
      <c r="C74" s="100"/>
      <c r="D74" s="100"/>
      <c r="E74" s="100"/>
      <c r="F74" s="98"/>
      <c r="G74" s="100"/>
      <c r="H74" s="99"/>
      <c r="I74" s="100"/>
      <c r="J74" s="100"/>
      <c r="K74" s="100"/>
      <c r="L74" s="100"/>
      <c r="M74" s="100"/>
      <c r="N74" s="100"/>
      <c r="O74" s="100"/>
      <c r="P74" s="100"/>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row>
    <row r="75" spans="2:121">
      <c r="B75" s="94"/>
      <c r="C75" s="100"/>
      <c r="D75" s="100"/>
      <c r="E75" s="100"/>
      <c r="F75" s="98"/>
      <c r="G75" s="100"/>
      <c r="H75" s="99"/>
      <c r="I75" s="100"/>
      <c r="J75" s="100"/>
      <c r="K75" s="100"/>
      <c r="L75" s="100"/>
      <c r="M75" s="100"/>
      <c r="N75" s="100"/>
      <c r="O75" s="100"/>
      <c r="P75" s="100"/>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94"/>
      <c r="CD75" s="94"/>
      <c r="CE75" s="94"/>
      <c r="CF75" s="94"/>
      <c r="CG75" s="94"/>
      <c r="CH75" s="94"/>
      <c r="CI75" s="94"/>
      <c r="CJ75" s="94"/>
      <c r="CK75" s="94"/>
      <c r="CL75" s="94"/>
      <c r="CM75" s="94"/>
      <c r="CN75" s="94"/>
      <c r="CO75" s="94"/>
      <c r="CP75" s="94"/>
      <c r="CQ75" s="94"/>
      <c r="CR75" s="94"/>
      <c r="CS75" s="94"/>
      <c r="CT75" s="94"/>
      <c r="CU75" s="94"/>
      <c r="CV75" s="94"/>
      <c r="CW75" s="94"/>
      <c r="CX75" s="94"/>
      <c r="CY75" s="94"/>
      <c r="CZ75" s="94"/>
      <c r="DA75" s="94"/>
      <c r="DB75" s="94"/>
      <c r="DC75" s="94"/>
      <c r="DD75" s="94"/>
      <c r="DE75" s="94"/>
      <c r="DF75" s="94"/>
      <c r="DG75" s="94"/>
      <c r="DH75" s="94"/>
      <c r="DI75" s="94"/>
      <c r="DJ75" s="94"/>
      <c r="DK75" s="94"/>
      <c r="DL75" s="94"/>
      <c r="DM75" s="94"/>
      <c r="DN75" s="94"/>
      <c r="DO75" s="94"/>
      <c r="DP75" s="94"/>
      <c r="DQ75" s="94"/>
    </row>
    <row r="76" spans="2:121">
      <c r="B76" s="94"/>
      <c r="C76" s="100"/>
      <c r="D76" s="100"/>
      <c r="E76" s="100"/>
      <c r="F76" s="98"/>
      <c r="G76" s="100"/>
      <c r="H76" s="99"/>
      <c r="I76" s="100"/>
      <c r="J76" s="100"/>
      <c r="K76" s="100"/>
      <c r="L76" s="100"/>
      <c r="M76" s="100"/>
      <c r="N76" s="100"/>
      <c r="O76" s="100"/>
      <c r="P76" s="100"/>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94"/>
      <c r="CD76" s="94"/>
      <c r="CE76" s="94"/>
      <c r="CF76" s="94"/>
      <c r="CG76" s="94"/>
      <c r="CH76" s="94"/>
      <c r="CI76" s="94"/>
      <c r="CJ76" s="94"/>
      <c r="CK76" s="94"/>
      <c r="CL76" s="94"/>
      <c r="CM76" s="94"/>
      <c r="CN76" s="94"/>
      <c r="CO76" s="94"/>
      <c r="CP76" s="94"/>
      <c r="CQ76" s="94"/>
      <c r="CR76" s="94"/>
      <c r="CS76" s="94"/>
      <c r="CT76" s="94"/>
      <c r="CU76" s="94"/>
      <c r="CV76" s="94"/>
      <c r="CW76" s="94"/>
      <c r="CX76" s="94"/>
      <c r="CY76" s="94"/>
      <c r="CZ76" s="94"/>
      <c r="DA76" s="94"/>
      <c r="DB76" s="94"/>
      <c r="DC76" s="94"/>
      <c r="DD76" s="94"/>
      <c r="DE76" s="94"/>
      <c r="DF76" s="94"/>
      <c r="DG76" s="94"/>
      <c r="DH76" s="94"/>
      <c r="DI76" s="94"/>
      <c r="DJ76" s="94"/>
      <c r="DK76" s="94"/>
      <c r="DL76" s="94"/>
      <c r="DM76" s="94"/>
      <c r="DN76" s="94"/>
      <c r="DO76" s="94"/>
      <c r="DP76" s="94"/>
      <c r="DQ76" s="94"/>
    </row>
    <row r="77" spans="2:121">
      <c r="B77" s="94"/>
      <c r="C77" s="94"/>
      <c r="D77" s="94"/>
      <c r="E77" s="94"/>
      <c r="F77" s="95"/>
      <c r="G77" s="94"/>
      <c r="H77" s="95"/>
      <c r="I77" s="94"/>
      <c r="J77" s="94"/>
      <c r="K77" s="94"/>
      <c r="L77" s="94"/>
      <c r="M77" s="94"/>
      <c r="N77" s="94"/>
      <c r="O77" s="94"/>
      <c r="P77" s="94"/>
      <c r="Q77" s="90"/>
      <c r="R77" s="90"/>
      <c r="S77" s="90"/>
      <c r="T77" s="90"/>
      <c r="U77" s="90"/>
      <c r="V77" s="90"/>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c r="BC77" s="94"/>
      <c r="BD77" s="94"/>
      <c r="BE77" s="94"/>
      <c r="BF77" s="94"/>
      <c r="BG77" s="94"/>
      <c r="BH77" s="94"/>
      <c r="BI77" s="94"/>
      <c r="BJ77" s="94"/>
      <c r="BK77" s="94"/>
      <c r="BL77" s="94"/>
      <c r="BM77" s="94"/>
      <c r="BN77" s="94"/>
      <c r="BO77" s="94"/>
      <c r="BP77" s="94"/>
      <c r="BQ77" s="94"/>
      <c r="BR77" s="94"/>
      <c r="BS77" s="94"/>
      <c r="BT77" s="94"/>
      <c r="BU77" s="94"/>
      <c r="BV77" s="94"/>
      <c r="BW77" s="94"/>
      <c r="BX77" s="94"/>
      <c r="BY77" s="94"/>
      <c r="BZ77" s="94"/>
      <c r="CA77" s="94"/>
      <c r="CB77" s="94"/>
      <c r="CC77" s="94"/>
      <c r="CD77" s="94"/>
      <c r="CE77" s="94"/>
      <c r="CF77" s="94"/>
      <c r="CG77" s="94"/>
      <c r="CH77" s="94"/>
      <c r="CI77" s="94"/>
      <c r="CJ77" s="94"/>
      <c r="CK77" s="94"/>
      <c r="CL77" s="94"/>
      <c r="CM77" s="94"/>
      <c r="CN77" s="94"/>
      <c r="CO77" s="94"/>
      <c r="CP77" s="94"/>
      <c r="CQ77" s="94"/>
      <c r="CR77" s="94"/>
      <c r="CS77" s="94"/>
      <c r="CT77" s="94"/>
      <c r="CU77" s="94"/>
      <c r="CV77" s="94"/>
      <c r="CW77" s="94"/>
      <c r="CX77" s="94"/>
      <c r="CY77" s="94"/>
      <c r="CZ77" s="94"/>
      <c r="DA77" s="94"/>
      <c r="DB77" s="94"/>
      <c r="DC77" s="94"/>
      <c r="DD77" s="94"/>
      <c r="DE77" s="94"/>
      <c r="DF77" s="94"/>
      <c r="DG77" s="94"/>
      <c r="DH77" s="94"/>
      <c r="DI77" s="94"/>
      <c r="DJ77" s="94"/>
      <c r="DK77" s="94"/>
      <c r="DL77" s="94"/>
      <c r="DM77" s="94"/>
      <c r="DN77" s="94"/>
      <c r="DO77" s="94"/>
      <c r="DP77" s="94"/>
      <c r="DQ77" s="94"/>
    </row>
    <row r="78" spans="2:121">
      <c r="B78" s="94"/>
      <c r="C78" s="94"/>
      <c r="D78" s="94"/>
      <c r="E78" s="94"/>
      <c r="F78" s="95"/>
      <c r="G78" s="94"/>
      <c r="H78" s="95"/>
      <c r="I78" s="94"/>
      <c r="J78" s="94"/>
      <c r="K78" s="94"/>
      <c r="L78" s="94"/>
      <c r="M78" s="94"/>
      <c r="N78" s="94"/>
      <c r="O78" s="94"/>
      <c r="P78" s="94"/>
      <c r="Q78" s="90"/>
      <c r="R78" s="90"/>
      <c r="S78" s="90"/>
      <c r="T78" s="90"/>
      <c r="U78" s="90"/>
      <c r="V78" s="90"/>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4"/>
      <c r="CG78" s="94"/>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4"/>
      <c r="DH78" s="94"/>
      <c r="DI78" s="94"/>
      <c r="DJ78" s="94"/>
      <c r="DK78" s="94"/>
      <c r="DL78" s="94"/>
      <c r="DM78" s="94"/>
      <c r="DN78" s="94"/>
      <c r="DO78" s="94"/>
      <c r="DP78" s="94"/>
      <c r="DQ78" s="94"/>
    </row>
    <row r="79" spans="2:121">
      <c r="B79" s="94"/>
      <c r="C79" s="94"/>
      <c r="D79" s="94"/>
      <c r="E79" s="94"/>
      <c r="F79" s="95"/>
      <c r="G79" s="94"/>
      <c r="H79" s="95"/>
      <c r="I79" s="94"/>
      <c r="J79" s="94"/>
      <c r="K79" s="94"/>
      <c r="L79" s="94"/>
      <c r="M79" s="94"/>
      <c r="N79" s="94"/>
      <c r="O79" s="94"/>
      <c r="P79" s="94"/>
      <c r="Q79" s="90"/>
      <c r="R79" s="90"/>
      <c r="S79" s="90"/>
      <c r="T79" s="90"/>
      <c r="U79" s="90"/>
      <c r="V79" s="90"/>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94"/>
      <c r="CD79" s="94"/>
      <c r="CE79" s="94"/>
      <c r="CF79" s="94"/>
      <c r="CG79" s="94"/>
      <c r="CH79" s="94"/>
      <c r="CI79" s="94"/>
      <c r="CJ79" s="94"/>
      <c r="CK79" s="94"/>
      <c r="CL79" s="94"/>
      <c r="CM79" s="94"/>
      <c r="CN79" s="94"/>
      <c r="CO79" s="94"/>
      <c r="CP79" s="94"/>
      <c r="CQ79" s="94"/>
      <c r="CR79" s="94"/>
      <c r="CS79" s="94"/>
      <c r="CT79" s="94"/>
      <c r="CU79" s="94"/>
      <c r="CV79" s="94"/>
      <c r="CW79" s="94"/>
      <c r="CX79" s="94"/>
      <c r="CY79" s="94"/>
      <c r="CZ79" s="94"/>
      <c r="DA79" s="94"/>
      <c r="DB79" s="94"/>
      <c r="DC79" s="94"/>
      <c r="DD79" s="94"/>
      <c r="DE79" s="94"/>
      <c r="DF79" s="94"/>
      <c r="DG79" s="94"/>
      <c r="DH79" s="94"/>
      <c r="DI79" s="94"/>
      <c r="DJ79" s="94"/>
      <c r="DK79" s="94"/>
      <c r="DL79" s="94"/>
      <c r="DM79" s="94"/>
      <c r="DN79" s="94"/>
      <c r="DO79" s="94"/>
      <c r="DP79" s="94"/>
      <c r="DQ79" s="94"/>
    </row>
    <row r="80" spans="2:121">
      <c r="B80" s="94"/>
      <c r="C80" s="94"/>
      <c r="D80" s="94"/>
      <c r="E80" s="94"/>
      <c r="F80" s="95"/>
      <c r="G80" s="94"/>
      <c r="H80" s="95"/>
      <c r="I80" s="94"/>
      <c r="J80" s="94"/>
      <c r="K80" s="94"/>
      <c r="L80" s="94"/>
      <c r="M80" s="94"/>
      <c r="N80" s="94"/>
      <c r="O80" s="94"/>
      <c r="P80" s="94"/>
      <c r="Q80" s="90"/>
      <c r="R80" s="90"/>
      <c r="S80" s="90"/>
      <c r="T80" s="90"/>
      <c r="U80" s="90"/>
      <c r="V80" s="90"/>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94"/>
      <c r="CD80" s="94"/>
      <c r="CE80" s="94"/>
      <c r="CF80" s="94"/>
      <c r="CG80" s="94"/>
      <c r="CH80" s="94"/>
      <c r="CI80" s="94"/>
      <c r="CJ80" s="94"/>
      <c r="CK80" s="94"/>
      <c r="CL80" s="94"/>
      <c r="CM80" s="94"/>
      <c r="CN80" s="94"/>
      <c r="CO80" s="94"/>
      <c r="CP80" s="94"/>
      <c r="CQ80" s="94"/>
      <c r="CR80" s="94"/>
      <c r="CS80" s="94"/>
      <c r="CT80" s="94"/>
      <c r="CU80" s="94"/>
      <c r="CV80" s="94"/>
      <c r="CW80" s="94"/>
      <c r="CX80" s="94"/>
      <c r="CY80" s="94"/>
      <c r="CZ80" s="94"/>
      <c r="DA80" s="94"/>
      <c r="DB80" s="94"/>
      <c r="DC80" s="94"/>
      <c r="DD80" s="94"/>
      <c r="DE80" s="94"/>
      <c r="DF80" s="94"/>
      <c r="DG80" s="94"/>
      <c r="DH80" s="94"/>
      <c r="DI80" s="94"/>
      <c r="DJ80" s="94"/>
      <c r="DK80" s="94"/>
      <c r="DL80" s="94"/>
      <c r="DM80" s="94"/>
      <c r="DN80" s="94"/>
      <c r="DO80" s="94"/>
      <c r="DP80" s="94"/>
      <c r="DQ80" s="94"/>
    </row>
    <row r="81" spans="2:121">
      <c r="B81" s="94"/>
      <c r="C81" s="94"/>
      <c r="D81" s="94"/>
      <c r="E81" s="94"/>
      <c r="F81" s="95"/>
      <c r="G81" s="94"/>
      <c r="H81" s="95"/>
      <c r="I81" s="94"/>
      <c r="J81" s="94"/>
      <c r="K81" s="94"/>
      <c r="L81" s="94"/>
      <c r="M81" s="94"/>
      <c r="N81" s="94"/>
      <c r="O81" s="94"/>
      <c r="P81" s="94"/>
      <c r="Q81" s="90"/>
      <c r="R81" s="90"/>
      <c r="S81" s="90"/>
      <c r="T81" s="90"/>
      <c r="U81" s="90"/>
      <c r="V81" s="90"/>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94"/>
      <c r="CD81" s="94"/>
      <c r="CE81" s="94"/>
      <c r="CF81" s="94"/>
      <c r="CG81" s="94"/>
      <c r="CH81" s="94"/>
      <c r="CI81" s="94"/>
      <c r="CJ81" s="94"/>
      <c r="CK81" s="94"/>
      <c r="CL81" s="94"/>
      <c r="CM81" s="94"/>
      <c r="CN81" s="94"/>
      <c r="CO81" s="94"/>
      <c r="CP81" s="94"/>
      <c r="CQ81" s="94"/>
      <c r="CR81" s="94"/>
      <c r="CS81" s="94"/>
      <c r="CT81" s="94"/>
      <c r="CU81" s="94"/>
      <c r="CV81" s="94"/>
      <c r="CW81" s="94"/>
      <c r="CX81" s="94"/>
      <c r="CY81" s="94"/>
      <c r="CZ81" s="94"/>
      <c r="DA81" s="94"/>
      <c r="DB81" s="94"/>
      <c r="DC81" s="94"/>
      <c r="DD81" s="94"/>
      <c r="DE81" s="94"/>
      <c r="DF81" s="94"/>
      <c r="DG81" s="94"/>
      <c r="DH81" s="94"/>
      <c r="DI81" s="94"/>
      <c r="DJ81" s="94"/>
      <c r="DK81" s="94"/>
      <c r="DL81" s="94"/>
      <c r="DM81" s="94"/>
      <c r="DN81" s="94"/>
      <c r="DO81" s="94"/>
      <c r="DP81" s="94"/>
      <c r="DQ81" s="94"/>
    </row>
    <row r="82" spans="2:121">
      <c r="B82" s="94"/>
      <c r="C82" s="94"/>
      <c r="D82" s="94"/>
      <c r="E82" s="94"/>
      <c r="F82" s="95"/>
      <c r="G82" s="94"/>
      <c r="H82" s="95"/>
      <c r="I82" s="94"/>
      <c r="J82" s="94"/>
      <c r="K82" s="94"/>
      <c r="L82" s="94"/>
      <c r="M82" s="94"/>
      <c r="N82" s="94"/>
      <c r="O82" s="94"/>
      <c r="P82" s="94"/>
      <c r="Q82" s="90"/>
      <c r="R82" s="90"/>
      <c r="S82" s="90"/>
      <c r="T82" s="90"/>
      <c r="U82" s="90"/>
      <c r="V82" s="90"/>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94"/>
      <c r="CD82" s="94"/>
      <c r="CE82" s="94"/>
      <c r="CF82" s="94"/>
      <c r="CG82" s="94"/>
      <c r="CH82" s="94"/>
      <c r="CI82" s="94"/>
      <c r="CJ82" s="94"/>
      <c r="CK82" s="94"/>
      <c r="CL82" s="94"/>
      <c r="CM82" s="94"/>
      <c r="CN82" s="94"/>
      <c r="CO82" s="94"/>
      <c r="CP82" s="94"/>
      <c r="CQ82" s="94"/>
      <c r="CR82" s="94"/>
      <c r="CS82" s="94"/>
      <c r="CT82" s="94"/>
      <c r="CU82" s="94"/>
      <c r="CV82" s="94"/>
      <c r="CW82" s="94"/>
      <c r="CX82" s="94"/>
      <c r="CY82" s="94"/>
      <c r="CZ82" s="94"/>
      <c r="DA82" s="94"/>
      <c r="DB82" s="94"/>
      <c r="DC82" s="94"/>
      <c r="DD82" s="94"/>
      <c r="DE82" s="94"/>
      <c r="DF82" s="94"/>
      <c r="DG82" s="94"/>
      <c r="DH82" s="94"/>
      <c r="DI82" s="94"/>
      <c r="DJ82" s="94"/>
      <c r="DK82" s="94"/>
      <c r="DL82" s="94"/>
      <c r="DM82" s="94"/>
      <c r="DN82" s="94"/>
      <c r="DO82" s="94"/>
      <c r="DP82" s="94"/>
      <c r="DQ82" s="94"/>
    </row>
    <row r="83" spans="2:121">
      <c r="B83" s="94"/>
      <c r="C83" s="94"/>
      <c r="D83" s="94"/>
      <c r="E83" s="94"/>
      <c r="F83" s="95"/>
      <c r="G83" s="94"/>
      <c r="H83" s="95"/>
      <c r="I83" s="94"/>
      <c r="J83" s="94"/>
      <c r="K83" s="94"/>
      <c r="L83" s="94"/>
      <c r="M83" s="94"/>
      <c r="N83" s="94"/>
      <c r="O83" s="94"/>
      <c r="P83" s="94"/>
      <c r="Q83" s="90"/>
      <c r="R83" s="90"/>
      <c r="S83" s="90"/>
      <c r="T83" s="90"/>
      <c r="U83" s="90"/>
      <c r="V83" s="90"/>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94"/>
      <c r="CD83" s="94"/>
      <c r="CE83" s="94"/>
      <c r="CF83" s="94"/>
      <c r="CG83" s="94"/>
      <c r="CH83" s="94"/>
      <c r="CI83" s="94"/>
      <c r="CJ83" s="94"/>
      <c r="CK83" s="94"/>
      <c r="CL83" s="94"/>
      <c r="CM83" s="94"/>
      <c r="CN83" s="94"/>
      <c r="CO83" s="94"/>
      <c r="CP83" s="94"/>
      <c r="CQ83" s="94"/>
      <c r="CR83" s="94"/>
      <c r="CS83" s="94"/>
      <c r="CT83" s="94"/>
      <c r="CU83" s="94"/>
      <c r="CV83" s="94"/>
      <c r="CW83" s="94"/>
      <c r="CX83" s="94"/>
      <c r="CY83" s="94"/>
      <c r="CZ83" s="94"/>
      <c r="DA83" s="94"/>
      <c r="DB83" s="94"/>
      <c r="DC83" s="94"/>
      <c r="DD83" s="94"/>
      <c r="DE83" s="94"/>
      <c r="DF83" s="94"/>
      <c r="DG83" s="94"/>
      <c r="DH83" s="94"/>
      <c r="DI83" s="94"/>
      <c r="DJ83" s="94"/>
      <c r="DK83" s="94"/>
      <c r="DL83" s="94"/>
      <c r="DM83" s="94"/>
      <c r="DN83" s="94"/>
      <c r="DO83" s="94"/>
      <c r="DP83" s="94"/>
      <c r="DQ83" s="94"/>
    </row>
    <row r="84" spans="2:121">
      <c r="B84" s="94"/>
      <c r="C84" s="94"/>
      <c r="D84" s="94"/>
      <c r="E84" s="94"/>
      <c r="F84" s="95"/>
      <c r="G84" s="94"/>
      <c r="H84" s="95"/>
      <c r="I84" s="94"/>
      <c r="J84" s="94"/>
      <c r="K84" s="94"/>
      <c r="L84" s="94"/>
      <c r="M84" s="94"/>
      <c r="N84" s="94"/>
      <c r="O84" s="94"/>
      <c r="P84" s="94"/>
      <c r="Q84" s="90"/>
      <c r="R84" s="90"/>
      <c r="S84" s="90"/>
      <c r="T84" s="90"/>
      <c r="U84" s="90"/>
      <c r="V84" s="90"/>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4"/>
      <c r="BC84" s="94"/>
      <c r="BD84" s="94"/>
      <c r="BE84" s="94"/>
      <c r="BF84" s="94"/>
      <c r="BG84" s="94"/>
      <c r="BH84" s="94"/>
      <c r="BI84" s="94"/>
      <c r="BJ84" s="94"/>
      <c r="BK84" s="94"/>
      <c r="BL84" s="94"/>
      <c r="BM84" s="94"/>
      <c r="BN84" s="94"/>
      <c r="BO84" s="94"/>
      <c r="BP84" s="94"/>
      <c r="BQ84" s="94"/>
      <c r="BR84" s="94"/>
      <c r="BS84" s="94"/>
      <c r="BT84" s="94"/>
      <c r="BU84" s="94"/>
      <c r="BV84" s="94"/>
      <c r="BW84" s="94"/>
      <c r="BX84" s="94"/>
      <c r="BY84" s="94"/>
      <c r="BZ84" s="94"/>
      <c r="CA84" s="94"/>
      <c r="CB84" s="94"/>
      <c r="CC84" s="94"/>
      <c r="CD84" s="94"/>
      <c r="CE84" s="94"/>
      <c r="CF84" s="94"/>
      <c r="CG84" s="94"/>
      <c r="CH84" s="94"/>
      <c r="CI84" s="94"/>
      <c r="CJ84" s="94"/>
      <c r="CK84" s="94"/>
      <c r="CL84" s="94"/>
      <c r="CM84" s="94"/>
      <c r="CN84" s="94"/>
      <c r="CO84" s="94"/>
      <c r="CP84" s="94"/>
      <c r="CQ84" s="94"/>
      <c r="CR84" s="94"/>
      <c r="CS84" s="94"/>
      <c r="CT84" s="94"/>
      <c r="CU84" s="94"/>
      <c r="CV84" s="94"/>
      <c r="CW84" s="94"/>
      <c r="CX84" s="94"/>
      <c r="CY84" s="94"/>
      <c r="CZ84" s="94"/>
      <c r="DA84" s="94"/>
      <c r="DB84" s="94"/>
      <c r="DC84" s="94"/>
      <c r="DD84" s="94"/>
      <c r="DE84" s="94"/>
      <c r="DF84" s="94"/>
      <c r="DG84" s="94"/>
      <c r="DH84" s="94"/>
      <c r="DI84" s="94"/>
      <c r="DJ84" s="94"/>
      <c r="DK84" s="94"/>
      <c r="DL84" s="94"/>
      <c r="DM84" s="94"/>
      <c r="DN84" s="94"/>
      <c r="DO84" s="94"/>
      <c r="DP84" s="94"/>
      <c r="DQ84" s="94"/>
    </row>
    <row r="85" spans="2:121">
      <c r="B85" s="94"/>
      <c r="C85" s="94"/>
      <c r="D85" s="94"/>
      <c r="E85" s="94"/>
      <c r="F85" s="95"/>
      <c r="G85" s="94"/>
      <c r="H85" s="95"/>
      <c r="I85" s="94"/>
      <c r="J85" s="94"/>
      <c r="K85" s="94"/>
      <c r="L85" s="94"/>
      <c r="M85" s="94"/>
      <c r="N85" s="94"/>
      <c r="O85" s="94"/>
      <c r="P85" s="94"/>
      <c r="Q85" s="90"/>
      <c r="R85" s="90"/>
      <c r="S85" s="90"/>
      <c r="T85" s="90"/>
      <c r="U85" s="90"/>
      <c r="V85" s="90"/>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94"/>
      <c r="CB85" s="94"/>
      <c r="CC85" s="94"/>
      <c r="CD85" s="94"/>
      <c r="CE85" s="94"/>
      <c r="CF85" s="94"/>
      <c r="CG85" s="94"/>
      <c r="CH85" s="94"/>
      <c r="CI85" s="94"/>
      <c r="CJ85" s="94"/>
      <c r="CK85" s="94"/>
      <c r="CL85" s="94"/>
      <c r="CM85" s="94"/>
      <c r="CN85" s="94"/>
      <c r="CO85" s="94"/>
      <c r="CP85" s="94"/>
      <c r="CQ85" s="94"/>
      <c r="CR85" s="94"/>
      <c r="CS85" s="94"/>
      <c r="CT85" s="94"/>
      <c r="CU85" s="94"/>
      <c r="CV85" s="94"/>
      <c r="CW85" s="94"/>
      <c r="CX85" s="94"/>
      <c r="CY85" s="94"/>
      <c r="CZ85" s="94"/>
      <c r="DA85" s="94"/>
      <c r="DB85" s="94"/>
      <c r="DC85" s="94"/>
      <c r="DD85" s="94"/>
      <c r="DE85" s="94"/>
      <c r="DF85" s="94"/>
      <c r="DG85" s="94"/>
      <c r="DH85" s="94"/>
      <c r="DI85" s="94"/>
      <c r="DJ85" s="94"/>
      <c r="DK85" s="94"/>
      <c r="DL85" s="94"/>
      <c r="DM85" s="94"/>
      <c r="DN85" s="94"/>
      <c r="DO85" s="94"/>
      <c r="DP85" s="94"/>
      <c r="DQ85" s="94"/>
    </row>
    <row r="86" spans="2:121">
      <c r="B86" s="94"/>
      <c r="C86" s="94"/>
      <c r="D86" s="94"/>
      <c r="E86" s="94"/>
      <c r="F86" s="95"/>
      <c r="G86" s="94"/>
      <c r="H86" s="95"/>
      <c r="I86" s="94"/>
      <c r="J86" s="94"/>
      <c r="K86" s="94"/>
      <c r="L86" s="94"/>
      <c r="M86" s="94"/>
      <c r="N86" s="94"/>
      <c r="O86" s="94"/>
      <c r="P86" s="94"/>
      <c r="Q86" s="90"/>
      <c r="R86" s="90"/>
      <c r="S86" s="90"/>
      <c r="T86" s="90"/>
      <c r="U86" s="90"/>
      <c r="V86" s="90"/>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A86" s="94"/>
      <c r="CB86" s="94"/>
      <c r="CC86" s="94"/>
      <c r="CD86" s="94"/>
      <c r="CE86" s="94"/>
      <c r="CF86" s="94"/>
      <c r="CG86" s="94"/>
      <c r="CH86" s="94"/>
      <c r="CI86" s="94"/>
      <c r="CJ86" s="94"/>
      <c r="CK86" s="94"/>
      <c r="CL86" s="94"/>
      <c r="CM86" s="94"/>
      <c r="CN86" s="94"/>
      <c r="CO86" s="94"/>
      <c r="CP86" s="94"/>
      <c r="CQ86" s="94"/>
      <c r="CR86" s="94"/>
      <c r="CS86" s="94"/>
      <c r="CT86" s="94"/>
      <c r="CU86" s="94"/>
      <c r="CV86" s="94"/>
      <c r="CW86" s="94"/>
      <c r="CX86" s="94"/>
      <c r="CY86" s="94"/>
      <c r="CZ86" s="94"/>
      <c r="DA86" s="94"/>
      <c r="DB86" s="94"/>
      <c r="DC86" s="94"/>
      <c r="DD86" s="94"/>
      <c r="DE86" s="94"/>
      <c r="DF86" s="94"/>
      <c r="DG86" s="94"/>
      <c r="DH86" s="94"/>
      <c r="DI86" s="94"/>
      <c r="DJ86" s="94"/>
      <c r="DK86" s="94"/>
      <c r="DL86" s="94"/>
      <c r="DM86" s="94"/>
      <c r="DN86" s="94"/>
      <c r="DO86" s="94"/>
      <c r="DP86" s="94"/>
      <c r="DQ86" s="94"/>
    </row>
    <row r="87" spans="2:121">
      <c r="B87" s="94"/>
      <c r="C87" s="94"/>
      <c r="D87" s="94"/>
      <c r="E87" s="94"/>
      <c r="F87" s="95"/>
      <c r="G87" s="94"/>
      <c r="H87" s="95"/>
      <c r="I87" s="94"/>
      <c r="J87" s="94"/>
      <c r="K87" s="94"/>
      <c r="L87" s="94"/>
      <c r="M87" s="94"/>
      <c r="N87" s="94"/>
      <c r="O87" s="94"/>
      <c r="P87" s="94"/>
      <c r="Q87" s="90"/>
      <c r="R87" s="90"/>
      <c r="S87" s="90"/>
      <c r="T87" s="90"/>
      <c r="U87" s="90"/>
      <c r="V87" s="90"/>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94"/>
      <c r="CD87" s="94"/>
      <c r="CE87" s="94"/>
      <c r="CF87" s="94"/>
      <c r="CG87" s="94"/>
      <c r="CH87" s="94"/>
      <c r="CI87" s="94"/>
      <c r="CJ87" s="94"/>
      <c r="CK87" s="94"/>
      <c r="CL87" s="94"/>
      <c r="CM87" s="94"/>
      <c r="CN87" s="94"/>
      <c r="CO87" s="94"/>
      <c r="CP87" s="94"/>
      <c r="CQ87" s="94"/>
      <c r="CR87" s="94"/>
      <c r="CS87" s="94"/>
      <c r="CT87" s="94"/>
      <c r="CU87" s="94"/>
      <c r="CV87" s="94"/>
      <c r="CW87" s="94"/>
      <c r="CX87" s="94"/>
      <c r="CY87" s="94"/>
      <c r="CZ87" s="94"/>
      <c r="DA87" s="94"/>
      <c r="DB87" s="94"/>
      <c r="DC87" s="94"/>
      <c r="DD87" s="94"/>
      <c r="DE87" s="94"/>
      <c r="DF87" s="94"/>
      <c r="DG87" s="94"/>
      <c r="DH87" s="94"/>
      <c r="DI87" s="94"/>
      <c r="DJ87" s="94"/>
      <c r="DK87" s="94"/>
      <c r="DL87" s="94"/>
      <c r="DM87" s="94"/>
      <c r="DN87" s="94"/>
      <c r="DO87" s="94"/>
      <c r="DP87" s="94"/>
      <c r="DQ87" s="94"/>
    </row>
    <row r="88" spans="2:121">
      <c r="B88" s="94"/>
      <c r="C88" s="94"/>
      <c r="D88" s="94"/>
      <c r="E88" s="94"/>
      <c r="F88" s="95"/>
      <c r="G88" s="94"/>
      <c r="H88" s="95"/>
      <c r="I88" s="94"/>
      <c r="J88" s="94"/>
      <c r="K88" s="94"/>
      <c r="L88" s="94"/>
      <c r="M88" s="94"/>
      <c r="N88" s="94"/>
      <c r="O88" s="94"/>
      <c r="P88" s="94"/>
      <c r="Q88" s="90"/>
      <c r="R88" s="90"/>
      <c r="S88" s="90"/>
      <c r="T88" s="90"/>
      <c r="U88" s="90"/>
      <c r="V88" s="90"/>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94"/>
      <c r="CB88" s="94"/>
      <c r="CC88" s="94"/>
      <c r="CD88" s="94"/>
      <c r="CE88" s="94"/>
      <c r="CF88" s="94"/>
      <c r="CG88" s="94"/>
      <c r="CH88" s="94"/>
      <c r="CI88" s="94"/>
      <c r="CJ88" s="94"/>
      <c r="CK88" s="94"/>
      <c r="CL88" s="94"/>
      <c r="CM88" s="94"/>
      <c r="CN88" s="94"/>
      <c r="CO88" s="94"/>
      <c r="CP88" s="94"/>
      <c r="CQ88" s="94"/>
      <c r="CR88" s="94"/>
      <c r="CS88" s="94"/>
      <c r="CT88" s="94"/>
      <c r="CU88" s="94"/>
      <c r="CV88" s="94"/>
      <c r="CW88" s="94"/>
      <c r="CX88" s="94"/>
      <c r="CY88" s="94"/>
      <c r="CZ88" s="94"/>
      <c r="DA88" s="94"/>
      <c r="DB88" s="94"/>
      <c r="DC88" s="94"/>
      <c r="DD88" s="94"/>
      <c r="DE88" s="94"/>
      <c r="DF88" s="94"/>
      <c r="DG88" s="94"/>
      <c r="DH88" s="94"/>
      <c r="DI88" s="94"/>
      <c r="DJ88" s="94"/>
      <c r="DK88" s="94"/>
      <c r="DL88" s="94"/>
      <c r="DM88" s="94"/>
      <c r="DN88" s="94"/>
      <c r="DO88" s="94"/>
      <c r="DP88" s="94"/>
      <c r="DQ88" s="94"/>
    </row>
    <row r="89" spans="2:121">
      <c r="B89" s="94"/>
      <c r="C89" s="94"/>
      <c r="D89" s="94"/>
      <c r="E89" s="94"/>
      <c r="F89" s="95"/>
      <c r="G89" s="94"/>
      <c r="H89" s="95"/>
      <c r="I89" s="94"/>
      <c r="J89" s="94"/>
      <c r="K89" s="94"/>
      <c r="L89" s="94"/>
      <c r="M89" s="94"/>
      <c r="N89" s="94"/>
      <c r="O89" s="94"/>
      <c r="P89" s="94"/>
      <c r="Q89" s="90"/>
      <c r="R89" s="90"/>
      <c r="S89" s="90"/>
      <c r="T89" s="90"/>
      <c r="U89" s="90"/>
      <c r="V89" s="90"/>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A89" s="94"/>
      <c r="CB89" s="94"/>
      <c r="CC89" s="94"/>
      <c r="CD89" s="94"/>
      <c r="CE89" s="94"/>
      <c r="CF89" s="94"/>
      <c r="CG89" s="94"/>
      <c r="CH89" s="94"/>
      <c r="CI89" s="94"/>
      <c r="CJ89" s="94"/>
      <c r="CK89" s="94"/>
      <c r="CL89" s="94"/>
      <c r="CM89" s="94"/>
      <c r="CN89" s="94"/>
      <c r="CO89" s="94"/>
      <c r="CP89" s="94"/>
      <c r="CQ89" s="94"/>
      <c r="CR89" s="94"/>
      <c r="CS89" s="94"/>
      <c r="CT89" s="94"/>
      <c r="CU89" s="94"/>
      <c r="CV89" s="94"/>
      <c r="CW89" s="94"/>
      <c r="CX89" s="94"/>
      <c r="CY89" s="94"/>
      <c r="CZ89" s="94"/>
      <c r="DA89" s="94"/>
      <c r="DB89" s="94"/>
      <c r="DC89" s="94"/>
      <c r="DD89" s="94"/>
      <c r="DE89" s="94"/>
      <c r="DF89" s="94"/>
      <c r="DG89" s="94"/>
      <c r="DH89" s="94"/>
      <c r="DI89" s="94"/>
      <c r="DJ89" s="94"/>
      <c r="DK89" s="94"/>
      <c r="DL89" s="94"/>
      <c r="DM89" s="94"/>
      <c r="DN89" s="94"/>
      <c r="DO89" s="94"/>
      <c r="DP89" s="94"/>
      <c r="DQ89" s="94"/>
    </row>
    <row r="90" spans="2:121">
      <c r="B90" s="94"/>
      <c r="C90" s="94"/>
      <c r="D90" s="94"/>
      <c r="E90" s="94"/>
      <c r="F90" s="95"/>
      <c r="G90" s="94"/>
      <c r="H90" s="95"/>
      <c r="I90" s="94"/>
      <c r="J90" s="94"/>
      <c r="K90" s="94"/>
      <c r="L90" s="94"/>
      <c r="M90" s="94"/>
      <c r="N90" s="94"/>
      <c r="O90" s="94"/>
      <c r="P90" s="94"/>
      <c r="Q90" s="90"/>
      <c r="R90" s="90"/>
      <c r="S90" s="90"/>
      <c r="T90" s="90"/>
      <c r="U90" s="90"/>
      <c r="V90" s="90"/>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c r="BK90" s="94"/>
      <c r="BL90" s="94"/>
      <c r="BM90" s="94"/>
      <c r="BN90" s="94"/>
      <c r="BO90" s="94"/>
      <c r="BP90" s="94"/>
      <c r="BQ90" s="94"/>
      <c r="BR90" s="94"/>
      <c r="BS90" s="94"/>
      <c r="BT90" s="94"/>
      <c r="BU90" s="94"/>
      <c r="BV90" s="94"/>
      <c r="BW90" s="94"/>
      <c r="BX90" s="94"/>
      <c r="BY90" s="94"/>
      <c r="BZ90" s="94"/>
      <c r="CA90" s="94"/>
      <c r="CB90" s="94"/>
      <c r="CC90" s="94"/>
      <c r="CD90" s="94"/>
      <c r="CE90" s="94"/>
      <c r="CF90" s="94"/>
      <c r="CG90" s="94"/>
      <c r="CH90" s="94"/>
      <c r="CI90" s="94"/>
      <c r="CJ90" s="94"/>
      <c r="CK90" s="94"/>
      <c r="CL90" s="94"/>
      <c r="CM90" s="94"/>
      <c r="CN90" s="94"/>
      <c r="CO90" s="94"/>
      <c r="CP90" s="94"/>
      <c r="CQ90" s="94"/>
      <c r="CR90" s="94"/>
      <c r="CS90" s="94"/>
      <c r="CT90" s="94"/>
      <c r="CU90" s="94"/>
      <c r="CV90" s="94"/>
      <c r="CW90" s="94"/>
      <c r="CX90" s="94"/>
      <c r="CY90" s="94"/>
      <c r="CZ90" s="94"/>
      <c r="DA90" s="94"/>
      <c r="DB90" s="94"/>
      <c r="DC90" s="94"/>
      <c r="DD90" s="94"/>
      <c r="DE90" s="94"/>
      <c r="DF90" s="94"/>
      <c r="DG90" s="94"/>
      <c r="DH90" s="94"/>
      <c r="DI90" s="94"/>
      <c r="DJ90" s="94"/>
      <c r="DK90" s="94"/>
      <c r="DL90" s="94"/>
      <c r="DM90" s="94"/>
      <c r="DN90" s="94"/>
      <c r="DO90" s="94"/>
      <c r="DP90" s="94"/>
      <c r="DQ90" s="94"/>
    </row>
    <row r="91" spans="2:121">
      <c r="B91" s="94"/>
      <c r="C91" s="94"/>
      <c r="D91" s="94"/>
      <c r="E91" s="94"/>
      <c r="F91" s="95"/>
      <c r="G91" s="94"/>
      <c r="H91" s="95"/>
      <c r="I91" s="94"/>
      <c r="J91" s="94"/>
      <c r="K91" s="94"/>
      <c r="L91" s="94"/>
      <c r="M91" s="94"/>
      <c r="N91" s="94"/>
      <c r="O91" s="94"/>
      <c r="P91" s="94"/>
      <c r="Q91" s="90"/>
      <c r="R91" s="90"/>
      <c r="S91" s="90"/>
      <c r="T91" s="90"/>
      <c r="U91" s="90"/>
      <c r="V91" s="90"/>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94"/>
      <c r="CD91" s="94"/>
      <c r="CE91" s="94"/>
      <c r="CF91" s="94"/>
      <c r="CG91" s="94"/>
      <c r="CH91" s="94"/>
      <c r="CI91" s="94"/>
      <c r="CJ91" s="94"/>
      <c r="CK91" s="94"/>
      <c r="CL91" s="94"/>
      <c r="CM91" s="94"/>
      <c r="CN91" s="94"/>
      <c r="CO91" s="94"/>
      <c r="CP91" s="94"/>
      <c r="CQ91" s="94"/>
      <c r="CR91" s="94"/>
      <c r="CS91" s="94"/>
      <c r="CT91" s="94"/>
      <c r="CU91" s="94"/>
      <c r="CV91" s="94"/>
      <c r="CW91" s="94"/>
      <c r="CX91" s="94"/>
      <c r="CY91" s="94"/>
      <c r="CZ91" s="94"/>
      <c r="DA91" s="94"/>
      <c r="DB91" s="94"/>
      <c r="DC91" s="94"/>
      <c r="DD91" s="94"/>
      <c r="DE91" s="94"/>
      <c r="DF91" s="94"/>
      <c r="DG91" s="94"/>
      <c r="DH91" s="94"/>
      <c r="DI91" s="94"/>
      <c r="DJ91" s="94"/>
      <c r="DK91" s="94"/>
      <c r="DL91" s="94"/>
      <c r="DM91" s="94"/>
      <c r="DN91" s="94"/>
      <c r="DO91" s="94"/>
      <c r="DP91" s="94"/>
      <c r="DQ91" s="94"/>
    </row>
    <row r="92" spans="2:121">
      <c r="B92" s="94"/>
      <c r="C92" s="94"/>
      <c r="D92" s="94"/>
      <c r="E92" s="94"/>
      <c r="F92" s="95"/>
      <c r="G92" s="94"/>
      <c r="H92" s="95"/>
      <c r="I92" s="94"/>
      <c r="J92" s="94"/>
      <c r="K92" s="94"/>
      <c r="L92" s="94"/>
      <c r="M92" s="94"/>
      <c r="N92" s="94"/>
      <c r="O92" s="94"/>
      <c r="P92" s="94"/>
      <c r="Q92" s="90"/>
      <c r="R92" s="90"/>
      <c r="S92" s="90"/>
      <c r="T92" s="90"/>
      <c r="U92" s="90"/>
      <c r="V92" s="90"/>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94"/>
      <c r="CD92" s="94"/>
      <c r="CE92" s="94"/>
      <c r="CF92" s="94"/>
      <c r="CG92" s="94"/>
      <c r="CH92" s="94"/>
      <c r="CI92" s="94"/>
      <c r="CJ92" s="94"/>
      <c r="CK92" s="94"/>
      <c r="CL92" s="94"/>
      <c r="CM92" s="94"/>
      <c r="CN92" s="94"/>
      <c r="CO92" s="94"/>
      <c r="CP92" s="94"/>
      <c r="CQ92" s="94"/>
      <c r="CR92" s="94"/>
      <c r="CS92" s="94"/>
      <c r="CT92" s="94"/>
      <c r="CU92" s="94"/>
      <c r="CV92" s="94"/>
      <c r="CW92" s="94"/>
      <c r="CX92" s="94"/>
      <c r="CY92" s="94"/>
      <c r="CZ92" s="94"/>
      <c r="DA92" s="94"/>
      <c r="DB92" s="94"/>
      <c r="DC92" s="94"/>
      <c r="DD92" s="94"/>
      <c r="DE92" s="94"/>
      <c r="DF92" s="94"/>
      <c r="DG92" s="94"/>
      <c r="DH92" s="94"/>
      <c r="DI92" s="94"/>
      <c r="DJ92" s="94"/>
      <c r="DK92" s="94"/>
      <c r="DL92" s="94"/>
      <c r="DM92" s="94"/>
      <c r="DN92" s="94"/>
      <c r="DO92" s="94"/>
      <c r="DP92" s="94"/>
      <c r="DQ92" s="94"/>
    </row>
    <row r="93" spans="2:121">
      <c r="B93" s="94"/>
      <c r="C93" s="94"/>
      <c r="D93" s="94"/>
      <c r="E93" s="94"/>
      <c r="F93" s="95"/>
      <c r="G93" s="94"/>
      <c r="H93" s="95"/>
      <c r="I93" s="94"/>
      <c r="J93" s="94"/>
      <c r="K93" s="94"/>
      <c r="L93" s="94"/>
      <c r="M93" s="94"/>
      <c r="N93" s="94"/>
      <c r="O93" s="94"/>
      <c r="P93" s="94"/>
      <c r="Q93" s="90"/>
      <c r="R93" s="90"/>
      <c r="S93" s="90"/>
      <c r="T93" s="90"/>
      <c r="U93" s="90"/>
      <c r="V93" s="90"/>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94"/>
      <c r="CD93" s="94"/>
      <c r="CE93" s="94"/>
      <c r="CF93" s="94"/>
      <c r="CG93" s="94"/>
      <c r="CH93" s="94"/>
      <c r="CI93" s="94"/>
      <c r="CJ93" s="94"/>
      <c r="CK93" s="94"/>
      <c r="CL93" s="94"/>
      <c r="CM93" s="94"/>
      <c r="CN93" s="94"/>
      <c r="CO93" s="94"/>
      <c r="CP93" s="94"/>
      <c r="CQ93" s="94"/>
      <c r="CR93" s="94"/>
      <c r="CS93" s="94"/>
      <c r="CT93" s="94"/>
      <c r="CU93" s="94"/>
      <c r="CV93" s="94"/>
      <c r="CW93" s="94"/>
      <c r="CX93" s="94"/>
      <c r="CY93" s="94"/>
      <c r="CZ93" s="94"/>
      <c r="DA93" s="94"/>
      <c r="DB93" s="94"/>
      <c r="DC93" s="94"/>
      <c r="DD93" s="94"/>
      <c r="DE93" s="94"/>
      <c r="DF93" s="94"/>
      <c r="DG93" s="94"/>
      <c r="DH93" s="94"/>
      <c r="DI93" s="94"/>
      <c r="DJ93" s="94"/>
      <c r="DK93" s="94"/>
      <c r="DL93" s="94"/>
      <c r="DM93" s="94"/>
      <c r="DN93" s="94"/>
      <c r="DO93" s="94"/>
      <c r="DP93" s="94"/>
      <c r="DQ93" s="94"/>
    </row>
    <row r="94" spans="2:121">
      <c r="B94" s="94"/>
      <c r="C94" s="94"/>
      <c r="D94" s="94"/>
      <c r="E94" s="94"/>
      <c r="F94" s="95"/>
      <c r="G94" s="94"/>
      <c r="H94" s="95"/>
      <c r="I94" s="94"/>
      <c r="J94" s="94"/>
      <c r="K94" s="94"/>
      <c r="L94" s="94"/>
      <c r="M94" s="94"/>
      <c r="N94" s="94"/>
      <c r="O94" s="94"/>
      <c r="P94" s="94"/>
      <c r="Q94" s="90"/>
      <c r="R94" s="90"/>
      <c r="S94" s="90"/>
      <c r="T94" s="90"/>
      <c r="U94" s="90"/>
      <c r="V94" s="90"/>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94"/>
      <c r="CB94" s="94"/>
      <c r="CC94" s="94"/>
      <c r="CD94" s="94"/>
      <c r="CE94" s="94"/>
      <c r="CF94" s="94"/>
      <c r="CG94" s="94"/>
      <c r="CH94" s="94"/>
      <c r="CI94" s="94"/>
      <c r="CJ94" s="94"/>
      <c r="CK94" s="94"/>
      <c r="CL94" s="94"/>
      <c r="CM94" s="94"/>
      <c r="CN94" s="94"/>
      <c r="CO94" s="94"/>
      <c r="CP94" s="94"/>
      <c r="CQ94" s="94"/>
      <c r="CR94" s="94"/>
      <c r="CS94" s="94"/>
      <c r="CT94" s="94"/>
      <c r="CU94" s="94"/>
      <c r="CV94" s="94"/>
      <c r="CW94" s="94"/>
      <c r="CX94" s="94"/>
      <c r="CY94" s="94"/>
      <c r="CZ94" s="94"/>
      <c r="DA94" s="94"/>
      <c r="DB94" s="94"/>
      <c r="DC94" s="94"/>
      <c r="DD94" s="94"/>
      <c r="DE94" s="94"/>
      <c r="DF94" s="94"/>
      <c r="DG94" s="94"/>
      <c r="DH94" s="94"/>
      <c r="DI94" s="94"/>
      <c r="DJ94" s="94"/>
      <c r="DK94" s="94"/>
      <c r="DL94" s="94"/>
      <c r="DM94" s="94"/>
      <c r="DN94" s="94"/>
      <c r="DO94" s="94"/>
      <c r="DP94" s="94"/>
      <c r="DQ94" s="94"/>
    </row>
    <row r="95" spans="2:121">
      <c r="B95" s="94"/>
      <c r="C95" s="94"/>
      <c r="D95" s="94"/>
      <c r="E95" s="94"/>
      <c r="F95" s="95"/>
      <c r="G95" s="94"/>
      <c r="H95" s="95"/>
      <c r="I95" s="94"/>
      <c r="J95" s="94"/>
      <c r="K95" s="94"/>
      <c r="L95" s="94"/>
      <c r="M95" s="94"/>
      <c r="N95" s="94"/>
      <c r="O95" s="94"/>
      <c r="P95" s="94"/>
      <c r="Q95" s="90"/>
      <c r="R95" s="90"/>
      <c r="S95" s="90"/>
      <c r="T95" s="90"/>
      <c r="U95" s="90"/>
      <c r="V95" s="90"/>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A95" s="94"/>
      <c r="CB95" s="94"/>
      <c r="CC95" s="94"/>
      <c r="CD95" s="94"/>
      <c r="CE95" s="94"/>
      <c r="CF95" s="94"/>
      <c r="CG95" s="94"/>
      <c r="CH95" s="94"/>
      <c r="CI95" s="94"/>
      <c r="CJ95" s="94"/>
      <c r="CK95" s="94"/>
      <c r="CL95" s="94"/>
      <c r="CM95" s="94"/>
      <c r="CN95" s="94"/>
      <c r="CO95" s="94"/>
      <c r="CP95" s="94"/>
      <c r="CQ95" s="94"/>
      <c r="CR95" s="94"/>
      <c r="CS95" s="94"/>
      <c r="CT95" s="94"/>
      <c r="CU95" s="94"/>
      <c r="CV95" s="94"/>
      <c r="CW95" s="94"/>
      <c r="CX95" s="94"/>
      <c r="CY95" s="94"/>
      <c r="CZ95" s="94"/>
      <c r="DA95" s="94"/>
      <c r="DB95" s="94"/>
      <c r="DC95" s="94"/>
      <c r="DD95" s="94"/>
      <c r="DE95" s="94"/>
      <c r="DF95" s="94"/>
      <c r="DG95" s="94"/>
      <c r="DH95" s="94"/>
      <c r="DI95" s="94"/>
      <c r="DJ95" s="94"/>
      <c r="DK95" s="94"/>
      <c r="DL95" s="94"/>
      <c r="DM95" s="94"/>
      <c r="DN95" s="94"/>
      <c r="DO95" s="94"/>
      <c r="DP95" s="94"/>
      <c r="DQ95" s="94"/>
    </row>
    <row r="96" spans="2:121">
      <c r="B96" s="94"/>
      <c r="C96" s="94"/>
      <c r="D96" s="94"/>
      <c r="E96" s="94"/>
      <c r="F96" s="95"/>
      <c r="G96" s="94"/>
      <c r="H96" s="95"/>
      <c r="I96" s="94"/>
      <c r="J96" s="94"/>
      <c r="K96" s="94"/>
      <c r="L96" s="94"/>
      <c r="M96" s="94"/>
      <c r="N96" s="94"/>
      <c r="O96" s="94"/>
      <c r="P96" s="94"/>
      <c r="Q96" s="90"/>
      <c r="R96" s="90"/>
      <c r="S96" s="90"/>
      <c r="T96" s="90"/>
      <c r="U96" s="90"/>
      <c r="V96" s="90"/>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94"/>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row>
    <row r="97" spans="2:121">
      <c r="B97" s="94"/>
      <c r="C97" s="94"/>
      <c r="D97" s="94"/>
      <c r="E97" s="94"/>
      <c r="F97" s="95"/>
      <c r="G97" s="94"/>
      <c r="H97" s="95"/>
      <c r="I97" s="94"/>
      <c r="J97" s="94"/>
      <c r="K97" s="94"/>
      <c r="L97" s="94"/>
      <c r="M97" s="94"/>
      <c r="N97" s="94"/>
      <c r="O97" s="94"/>
      <c r="P97" s="94"/>
      <c r="Q97" s="90"/>
      <c r="R97" s="90"/>
      <c r="S97" s="90"/>
      <c r="T97" s="90"/>
      <c r="U97" s="90"/>
      <c r="V97" s="90"/>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94"/>
      <c r="CD97" s="94"/>
      <c r="CE97" s="94"/>
      <c r="CF97" s="94"/>
      <c r="CG97" s="94"/>
      <c r="CH97" s="94"/>
      <c r="CI97" s="94"/>
      <c r="CJ97" s="94"/>
      <c r="CK97" s="94"/>
      <c r="CL97" s="94"/>
      <c r="CM97" s="94"/>
      <c r="CN97" s="94"/>
      <c r="CO97" s="94"/>
      <c r="CP97" s="94"/>
      <c r="CQ97" s="94"/>
      <c r="CR97" s="94"/>
      <c r="CS97" s="94"/>
      <c r="CT97" s="94"/>
      <c r="CU97" s="94"/>
      <c r="CV97" s="94"/>
      <c r="CW97" s="94"/>
      <c r="CX97" s="94"/>
      <c r="CY97" s="94"/>
      <c r="CZ97" s="94"/>
      <c r="DA97" s="94"/>
      <c r="DB97" s="94"/>
      <c r="DC97" s="94"/>
      <c r="DD97" s="94"/>
      <c r="DE97" s="94"/>
      <c r="DF97" s="94"/>
      <c r="DG97" s="94"/>
      <c r="DH97" s="94"/>
      <c r="DI97" s="94"/>
      <c r="DJ97" s="94"/>
      <c r="DK97" s="94"/>
      <c r="DL97" s="94"/>
      <c r="DM97" s="94"/>
      <c r="DN97" s="94"/>
      <c r="DO97" s="94"/>
      <c r="DP97" s="94"/>
      <c r="DQ97" s="94"/>
    </row>
    <row r="98" spans="2:121">
      <c r="B98" s="94"/>
      <c r="C98" s="94"/>
      <c r="D98" s="94"/>
      <c r="E98" s="94"/>
      <c r="F98" s="95"/>
      <c r="G98" s="94"/>
      <c r="H98" s="95"/>
      <c r="I98" s="94"/>
      <c r="J98" s="94"/>
      <c r="K98" s="94"/>
      <c r="L98" s="94"/>
      <c r="M98" s="94"/>
      <c r="N98" s="94"/>
      <c r="O98" s="94"/>
      <c r="P98" s="94"/>
      <c r="Q98" s="90"/>
      <c r="R98" s="90"/>
      <c r="S98" s="90"/>
      <c r="T98" s="90"/>
      <c r="U98" s="90"/>
      <c r="V98" s="90"/>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A98" s="94"/>
      <c r="CB98" s="94"/>
      <c r="CC98" s="94"/>
      <c r="CD98" s="94"/>
      <c r="CE98" s="94"/>
      <c r="CF98" s="94"/>
      <c r="CG98" s="94"/>
      <c r="CH98" s="94"/>
      <c r="CI98" s="94"/>
      <c r="CJ98" s="94"/>
      <c r="CK98" s="94"/>
      <c r="CL98" s="94"/>
      <c r="CM98" s="94"/>
      <c r="CN98" s="94"/>
      <c r="CO98" s="94"/>
      <c r="CP98" s="94"/>
      <c r="CQ98" s="94"/>
      <c r="CR98" s="94"/>
      <c r="CS98" s="94"/>
      <c r="CT98" s="94"/>
      <c r="CU98" s="94"/>
      <c r="CV98" s="94"/>
      <c r="CW98" s="94"/>
      <c r="CX98" s="94"/>
      <c r="CY98" s="94"/>
      <c r="CZ98" s="94"/>
      <c r="DA98" s="94"/>
      <c r="DB98" s="94"/>
      <c r="DC98" s="94"/>
      <c r="DD98" s="94"/>
      <c r="DE98" s="94"/>
      <c r="DF98" s="94"/>
      <c r="DG98" s="94"/>
      <c r="DH98" s="94"/>
      <c r="DI98" s="94"/>
      <c r="DJ98" s="94"/>
      <c r="DK98" s="94"/>
      <c r="DL98" s="94"/>
      <c r="DM98" s="94"/>
      <c r="DN98" s="94"/>
      <c r="DO98" s="94"/>
      <c r="DP98" s="94"/>
      <c r="DQ98" s="94"/>
    </row>
    <row r="99" spans="2:121">
      <c r="B99" s="94"/>
      <c r="C99" s="94"/>
      <c r="D99" s="94"/>
      <c r="E99" s="94"/>
      <c r="F99" s="95"/>
      <c r="G99" s="94"/>
      <c r="H99" s="95"/>
      <c r="I99" s="94"/>
      <c r="J99" s="94"/>
      <c r="K99" s="94"/>
      <c r="L99" s="94"/>
      <c r="M99" s="94"/>
      <c r="N99" s="94"/>
      <c r="O99" s="94"/>
      <c r="P99" s="94"/>
      <c r="Q99" s="90"/>
      <c r="R99" s="90"/>
      <c r="S99" s="90"/>
      <c r="T99" s="90"/>
      <c r="U99" s="90"/>
      <c r="V99" s="90"/>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4"/>
      <c r="CA99" s="94"/>
      <c r="CB99" s="94"/>
      <c r="CC99" s="94"/>
      <c r="CD99" s="94"/>
      <c r="CE99" s="94"/>
      <c r="CF99" s="94"/>
      <c r="CG99" s="94"/>
      <c r="CH99" s="94"/>
      <c r="CI99" s="94"/>
      <c r="CJ99" s="94"/>
      <c r="CK99" s="94"/>
      <c r="CL99" s="94"/>
      <c r="CM99" s="94"/>
      <c r="CN99" s="94"/>
      <c r="CO99" s="94"/>
      <c r="CP99" s="94"/>
      <c r="CQ99" s="94"/>
      <c r="CR99" s="94"/>
      <c r="CS99" s="94"/>
      <c r="CT99" s="94"/>
      <c r="CU99" s="94"/>
      <c r="CV99" s="94"/>
      <c r="CW99" s="94"/>
      <c r="CX99" s="94"/>
      <c r="CY99" s="94"/>
      <c r="CZ99" s="94"/>
      <c r="DA99" s="94"/>
      <c r="DB99" s="94"/>
      <c r="DC99" s="94"/>
      <c r="DD99" s="94"/>
      <c r="DE99" s="94"/>
      <c r="DF99" s="94"/>
      <c r="DG99" s="94"/>
      <c r="DH99" s="94"/>
      <c r="DI99" s="94"/>
      <c r="DJ99" s="94"/>
      <c r="DK99" s="94"/>
      <c r="DL99" s="94"/>
      <c r="DM99" s="94"/>
      <c r="DN99" s="94"/>
      <c r="DO99" s="94"/>
      <c r="DP99" s="94"/>
      <c r="DQ99" s="94"/>
    </row>
    <row r="100" spans="2:121">
      <c r="B100" s="94"/>
      <c r="C100" s="94"/>
      <c r="D100" s="94"/>
      <c r="E100" s="94"/>
      <c r="F100" s="95"/>
      <c r="G100" s="94"/>
      <c r="H100" s="95"/>
      <c r="I100" s="94"/>
      <c r="J100" s="94"/>
      <c r="K100" s="94"/>
      <c r="L100" s="94"/>
      <c r="M100" s="94"/>
      <c r="N100" s="94"/>
      <c r="O100" s="94"/>
      <c r="P100" s="94"/>
      <c r="Q100" s="90"/>
      <c r="R100" s="90"/>
      <c r="S100" s="90"/>
      <c r="T100" s="90"/>
      <c r="U100" s="90"/>
      <c r="V100" s="90"/>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4"/>
      <c r="CA100" s="94"/>
      <c r="CB100" s="94"/>
      <c r="CC100" s="94"/>
      <c r="CD100" s="94"/>
      <c r="CE100" s="94"/>
      <c r="CF100" s="94"/>
      <c r="CG100" s="94"/>
      <c r="CH100" s="94"/>
      <c r="CI100" s="94"/>
      <c r="CJ100" s="94"/>
      <c r="CK100" s="94"/>
      <c r="CL100" s="94"/>
      <c r="CM100" s="94"/>
      <c r="CN100" s="94"/>
      <c r="CO100" s="94"/>
      <c r="CP100" s="94"/>
      <c r="CQ100" s="94"/>
      <c r="CR100" s="94"/>
      <c r="CS100" s="94"/>
      <c r="CT100" s="94"/>
      <c r="CU100" s="94"/>
      <c r="CV100" s="94"/>
      <c r="CW100" s="94"/>
      <c r="CX100" s="94"/>
      <c r="CY100" s="94"/>
      <c r="CZ100" s="94"/>
      <c r="DA100" s="94"/>
      <c r="DB100" s="94"/>
      <c r="DC100" s="94"/>
      <c r="DD100" s="94"/>
      <c r="DE100" s="94"/>
      <c r="DF100" s="94"/>
      <c r="DG100" s="94"/>
      <c r="DH100" s="94"/>
      <c r="DI100" s="94"/>
      <c r="DJ100" s="94"/>
      <c r="DK100" s="94"/>
      <c r="DL100" s="94"/>
      <c r="DM100" s="94"/>
      <c r="DN100" s="94"/>
      <c r="DO100" s="94"/>
      <c r="DP100" s="94"/>
      <c r="DQ100" s="94"/>
    </row>
    <row r="101" spans="2:121">
      <c r="B101" s="94"/>
      <c r="C101" s="94"/>
      <c r="D101" s="94"/>
      <c r="E101" s="94"/>
      <c r="F101" s="95"/>
      <c r="G101" s="94"/>
      <c r="H101" s="95"/>
      <c r="I101" s="94"/>
      <c r="J101" s="94"/>
      <c r="K101" s="94"/>
      <c r="L101" s="94"/>
      <c r="M101" s="94"/>
      <c r="N101" s="94"/>
      <c r="O101" s="94"/>
      <c r="P101" s="94"/>
      <c r="Q101" s="90"/>
      <c r="R101" s="90"/>
      <c r="S101" s="90"/>
      <c r="T101" s="90"/>
      <c r="U101" s="90"/>
      <c r="V101" s="90"/>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c r="BC101" s="94"/>
      <c r="BD101" s="94"/>
      <c r="BE101" s="94"/>
      <c r="BF101" s="94"/>
      <c r="BG101" s="94"/>
      <c r="BH101" s="94"/>
      <c r="BI101" s="94"/>
      <c r="BJ101" s="94"/>
      <c r="BK101" s="94"/>
      <c r="BL101" s="94"/>
      <c r="BM101" s="94"/>
      <c r="BN101" s="94"/>
      <c r="BO101" s="94"/>
      <c r="BP101" s="94"/>
      <c r="BQ101" s="94"/>
      <c r="BR101" s="94"/>
      <c r="BS101" s="94"/>
      <c r="BT101" s="94"/>
      <c r="BU101" s="94"/>
      <c r="BV101" s="94"/>
      <c r="BW101" s="94"/>
      <c r="BX101" s="94"/>
      <c r="BY101" s="94"/>
      <c r="BZ101" s="94"/>
      <c r="CA101" s="94"/>
      <c r="CB101" s="94"/>
      <c r="CC101" s="94"/>
      <c r="CD101" s="94"/>
      <c r="CE101" s="94"/>
      <c r="CF101" s="94"/>
      <c r="CG101" s="94"/>
      <c r="CH101" s="94"/>
      <c r="CI101" s="94"/>
      <c r="CJ101" s="94"/>
      <c r="CK101" s="94"/>
      <c r="CL101" s="94"/>
      <c r="CM101" s="94"/>
      <c r="CN101" s="94"/>
      <c r="CO101" s="94"/>
      <c r="CP101" s="94"/>
      <c r="CQ101" s="94"/>
      <c r="CR101" s="94"/>
      <c r="CS101" s="94"/>
      <c r="CT101" s="94"/>
      <c r="CU101" s="94"/>
      <c r="CV101" s="94"/>
      <c r="CW101" s="94"/>
      <c r="CX101" s="94"/>
      <c r="CY101" s="94"/>
      <c r="CZ101" s="94"/>
      <c r="DA101" s="94"/>
      <c r="DB101" s="94"/>
      <c r="DC101" s="94"/>
      <c r="DD101" s="94"/>
      <c r="DE101" s="94"/>
      <c r="DF101" s="94"/>
      <c r="DG101" s="94"/>
      <c r="DH101" s="94"/>
      <c r="DI101" s="94"/>
      <c r="DJ101" s="94"/>
      <c r="DK101" s="94"/>
      <c r="DL101" s="94"/>
      <c r="DM101" s="94"/>
      <c r="DN101" s="94"/>
      <c r="DO101" s="94"/>
      <c r="DP101" s="94"/>
      <c r="DQ101" s="94"/>
    </row>
    <row r="102" spans="2:121">
      <c r="B102" s="94"/>
      <c r="C102" s="94"/>
      <c r="D102" s="94"/>
      <c r="E102" s="94"/>
      <c r="F102" s="95"/>
      <c r="G102" s="94"/>
      <c r="H102" s="95"/>
      <c r="I102" s="94"/>
      <c r="J102" s="94"/>
      <c r="K102" s="94"/>
      <c r="L102" s="94"/>
      <c r="M102" s="94"/>
      <c r="N102" s="94"/>
      <c r="O102" s="94"/>
      <c r="P102" s="94"/>
      <c r="Q102" s="90"/>
      <c r="R102" s="90"/>
      <c r="S102" s="90"/>
      <c r="T102" s="90"/>
      <c r="U102" s="90"/>
      <c r="V102" s="90"/>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c r="CA102" s="94"/>
      <c r="CB102" s="94"/>
      <c r="CC102" s="94"/>
      <c r="CD102" s="94"/>
      <c r="CE102" s="94"/>
      <c r="CF102" s="94"/>
      <c r="CG102" s="94"/>
      <c r="CH102" s="94"/>
      <c r="CI102" s="94"/>
      <c r="CJ102" s="94"/>
      <c r="CK102" s="94"/>
      <c r="CL102" s="94"/>
      <c r="CM102" s="94"/>
      <c r="CN102" s="94"/>
      <c r="CO102" s="94"/>
      <c r="CP102" s="94"/>
      <c r="CQ102" s="94"/>
      <c r="CR102" s="94"/>
      <c r="CS102" s="94"/>
      <c r="CT102" s="94"/>
      <c r="CU102" s="94"/>
      <c r="CV102" s="94"/>
      <c r="CW102" s="94"/>
      <c r="CX102" s="94"/>
      <c r="CY102" s="94"/>
      <c r="CZ102" s="94"/>
      <c r="DA102" s="94"/>
      <c r="DB102" s="94"/>
      <c r="DC102" s="94"/>
      <c r="DD102" s="94"/>
      <c r="DE102" s="94"/>
      <c r="DF102" s="94"/>
      <c r="DG102" s="94"/>
      <c r="DH102" s="94"/>
      <c r="DI102" s="94"/>
      <c r="DJ102" s="94"/>
      <c r="DK102" s="94"/>
      <c r="DL102" s="94"/>
      <c r="DM102" s="94"/>
      <c r="DN102" s="94"/>
      <c r="DO102" s="94"/>
      <c r="DP102" s="94"/>
      <c r="DQ102" s="94"/>
    </row>
    <row r="103" spans="2:121">
      <c r="B103" s="94"/>
      <c r="C103" s="94"/>
      <c r="D103" s="94"/>
      <c r="E103" s="94"/>
      <c r="F103" s="95"/>
      <c r="G103" s="94"/>
      <c r="H103" s="95"/>
      <c r="I103" s="94"/>
      <c r="J103" s="94"/>
      <c r="K103" s="94"/>
      <c r="L103" s="94"/>
      <c r="M103" s="94"/>
      <c r="N103" s="94"/>
      <c r="O103" s="94"/>
      <c r="P103" s="94"/>
      <c r="Q103" s="90"/>
      <c r="R103" s="90"/>
      <c r="S103" s="90"/>
      <c r="T103" s="90"/>
      <c r="U103" s="90"/>
      <c r="V103" s="90"/>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4"/>
      <c r="BB103" s="94"/>
      <c r="BC103" s="94"/>
      <c r="BD103" s="94"/>
      <c r="BE103" s="94"/>
      <c r="BF103" s="94"/>
      <c r="BG103" s="94"/>
      <c r="BH103" s="94"/>
      <c r="BI103" s="94"/>
      <c r="BJ103" s="94"/>
      <c r="BK103" s="94"/>
      <c r="BL103" s="94"/>
      <c r="BM103" s="94"/>
      <c r="BN103" s="94"/>
      <c r="BO103" s="94"/>
      <c r="BP103" s="94"/>
      <c r="BQ103" s="94"/>
      <c r="BR103" s="94"/>
      <c r="BS103" s="94"/>
      <c r="BT103" s="94"/>
      <c r="BU103" s="94"/>
      <c r="BV103" s="94"/>
      <c r="BW103" s="94"/>
      <c r="BX103" s="94"/>
      <c r="BY103" s="94"/>
      <c r="BZ103" s="94"/>
      <c r="CA103" s="94"/>
      <c r="CB103" s="94"/>
      <c r="CC103" s="94"/>
      <c r="CD103" s="94"/>
      <c r="CE103" s="94"/>
      <c r="CF103" s="94"/>
      <c r="CG103" s="94"/>
      <c r="CH103" s="94"/>
      <c r="CI103" s="94"/>
      <c r="CJ103" s="94"/>
      <c r="CK103" s="94"/>
      <c r="CL103" s="94"/>
      <c r="CM103" s="94"/>
      <c r="CN103" s="94"/>
      <c r="CO103" s="94"/>
      <c r="CP103" s="94"/>
      <c r="CQ103" s="94"/>
      <c r="CR103" s="94"/>
      <c r="CS103" s="94"/>
      <c r="CT103" s="94"/>
      <c r="CU103" s="94"/>
      <c r="CV103" s="94"/>
      <c r="CW103" s="94"/>
      <c r="CX103" s="94"/>
      <c r="CY103" s="94"/>
      <c r="CZ103" s="94"/>
      <c r="DA103" s="94"/>
      <c r="DB103" s="94"/>
      <c r="DC103" s="94"/>
      <c r="DD103" s="94"/>
      <c r="DE103" s="94"/>
      <c r="DF103" s="94"/>
      <c r="DG103" s="94"/>
      <c r="DH103" s="94"/>
      <c r="DI103" s="94"/>
      <c r="DJ103" s="94"/>
      <c r="DK103" s="94"/>
      <c r="DL103" s="94"/>
      <c r="DM103" s="94"/>
      <c r="DN103" s="94"/>
      <c r="DO103" s="94"/>
      <c r="DP103" s="94"/>
      <c r="DQ103" s="94"/>
    </row>
    <row r="104" spans="2:121">
      <c r="B104" s="94"/>
      <c r="C104" s="94"/>
      <c r="D104" s="94"/>
      <c r="E104" s="94"/>
      <c r="F104" s="95"/>
      <c r="G104" s="94"/>
      <c r="H104" s="95"/>
      <c r="I104" s="94"/>
      <c r="J104" s="94"/>
      <c r="K104" s="94"/>
      <c r="L104" s="94"/>
      <c r="M104" s="94"/>
      <c r="N104" s="94"/>
      <c r="O104" s="94"/>
      <c r="P104" s="94"/>
      <c r="Q104" s="90"/>
      <c r="R104" s="90"/>
      <c r="S104" s="90"/>
      <c r="T104" s="90"/>
      <c r="U104" s="90"/>
      <c r="V104" s="90"/>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T104" s="94"/>
      <c r="BU104" s="94"/>
      <c r="BV104" s="94"/>
      <c r="BW104" s="94"/>
      <c r="BX104" s="94"/>
      <c r="BY104" s="94"/>
      <c r="BZ104" s="94"/>
      <c r="CA104" s="94"/>
      <c r="CB104" s="94"/>
      <c r="CC104" s="94"/>
      <c r="CD104" s="94"/>
      <c r="CE104" s="94"/>
      <c r="CF104" s="94"/>
      <c r="CG104" s="94"/>
      <c r="CH104" s="94"/>
      <c r="CI104" s="94"/>
      <c r="CJ104" s="94"/>
      <c r="CK104" s="94"/>
      <c r="CL104" s="94"/>
      <c r="CM104" s="94"/>
      <c r="CN104" s="94"/>
      <c r="CO104" s="94"/>
      <c r="CP104" s="94"/>
      <c r="CQ104" s="94"/>
      <c r="CR104" s="94"/>
      <c r="CS104" s="94"/>
      <c r="CT104" s="94"/>
      <c r="CU104" s="94"/>
      <c r="CV104" s="94"/>
      <c r="CW104" s="94"/>
      <c r="CX104" s="94"/>
      <c r="CY104" s="94"/>
      <c r="CZ104" s="94"/>
      <c r="DA104" s="94"/>
      <c r="DB104" s="94"/>
      <c r="DC104" s="94"/>
      <c r="DD104" s="94"/>
      <c r="DE104" s="94"/>
      <c r="DF104" s="94"/>
      <c r="DG104" s="94"/>
      <c r="DH104" s="94"/>
      <c r="DI104" s="94"/>
      <c r="DJ104" s="94"/>
      <c r="DK104" s="94"/>
      <c r="DL104" s="94"/>
      <c r="DM104" s="94"/>
      <c r="DN104" s="94"/>
      <c r="DO104" s="94"/>
      <c r="DP104" s="94"/>
      <c r="DQ104" s="94"/>
    </row>
    <row r="105" spans="2:121">
      <c r="B105" s="94"/>
      <c r="C105" s="94"/>
      <c r="D105" s="94"/>
      <c r="E105" s="94"/>
      <c r="F105" s="95"/>
      <c r="G105" s="94"/>
      <c r="H105" s="95"/>
      <c r="I105" s="94"/>
      <c r="J105" s="94"/>
      <c r="K105" s="94"/>
      <c r="L105" s="94"/>
      <c r="M105" s="94"/>
      <c r="N105" s="94"/>
      <c r="O105" s="94"/>
      <c r="P105" s="94"/>
      <c r="Q105" s="90"/>
      <c r="R105" s="90"/>
      <c r="S105" s="90"/>
      <c r="T105" s="90"/>
      <c r="U105" s="90"/>
      <c r="V105" s="90"/>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T105" s="94"/>
      <c r="BU105" s="94"/>
      <c r="BV105" s="94"/>
      <c r="BW105" s="94"/>
      <c r="BX105" s="94"/>
      <c r="BY105" s="94"/>
      <c r="BZ105" s="94"/>
      <c r="CA105" s="94"/>
      <c r="CB105" s="94"/>
      <c r="CC105" s="94"/>
      <c r="CD105" s="94"/>
      <c r="CE105" s="94"/>
      <c r="CF105" s="94"/>
      <c r="CG105" s="94"/>
      <c r="CH105" s="94"/>
      <c r="CI105" s="94"/>
      <c r="CJ105" s="94"/>
      <c r="CK105" s="94"/>
      <c r="CL105" s="94"/>
      <c r="CM105" s="94"/>
      <c r="CN105" s="94"/>
      <c r="CO105" s="94"/>
      <c r="CP105" s="94"/>
      <c r="CQ105" s="94"/>
      <c r="CR105" s="94"/>
      <c r="CS105" s="94"/>
      <c r="CT105" s="94"/>
      <c r="CU105" s="94"/>
      <c r="CV105" s="94"/>
      <c r="CW105" s="94"/>
      <c r="CX105" s="94"/>
      <c r="CY105" s="94"/>
      <c r="CZ105" s="94"/>
      <c r="DA105" s="94"/>
      <c r="DB105" s="94"/>
      <c r="DC105" s="94"/>
      <c r="DD105" s="94"/>
      <c r="DE105" s="94"/>
      <c r="DF105" s="94"/>
      <c r="DG105" s="94"/>
      <c r="DH105" s="94"/>
      <c r="DI105" s="94"/>
      <c r="DJ105" s="94"/>
      <c r="DK105" s="94"/>
      <c r="DL105" s="94"/>
      <c r="DM105" s="94"/>
      <c r="DN105" s="94"/>
      <c r="DO105" s="94"/>
      <c r="DP105" s="94"/>
      <c r="DQ105" s="94"/>
    </row>
    <row r="106" spans="2:121">
      <c r="B106" s="94"/>
      <c r="C106" s="94"/>
      <c r="D106" s="94"/>
      <c r="E106" s="94"/>
      <c r="F106" s="95"/>
      <c r="G106" s="94"/>
      <c r="H106" s="95"/>
      <c r="I106" s="94"/>
      <c r="J106" s="94"/>
      <c r="K106" s="94"/>
      <c r="L106" s="94"/>
      <c r="M106" s="94"/>
      <c r="N106" s="94"/>
      <c r="O106" s="94"/>
      <c r="P106" s="94"/>
      <c r="Q106" s="90"/>
      <c r="R106" s="90"/>
      <c r="S106" s="90"/>
      <c r="T106" s="90"/>
      <c r="U106" s="90"/>
      <c r="V106" s="90"/>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T106" s="94"/>
      <c r="BU106" s="94"/>
      <c r="BV106" s="94"/>
      <c r="BW106" s="94"/>
      <c r="BX106" s="94"/>
      <c r="BY106" s="94"/>
      <c r="BZ106" s="94"/>
      <c r="CA106" s="94"/>
      <c r="CB106" s="94"/>
      <c r="CC106" s="94"/>
      <c r="CD106" s="94"/>
      <c r="CE106" s="94"/>
      <c r="CF106" s="94"/>
      <c r="CG106" s="94"/>
      <c r="CH106" s="94"/>
      <c r="CI106" s="94"/>
      <c r="CJ106" s="94"/>
      <c r="CK106" s="94"/>
      <c r="CL106" s="94"/>
      <c r="CM106" s="94"/>
      <c r="CN106" s="94"/>
      <c r="CO106" s="94"/>
      <c r="CP106" s="94"/>
      <c r="CQ106" s="94"/>
      <c r="CR106" s="94"/>
      <c r="CS106" s="94"/>
      <c r="CT106" s="94"/>
      <c r="CU106" s="94"/>
      <c r="CV106" s="94"/>
      <c r="CW106" s="94"/>
      <c r="CX106" s="94"/>
      <c r="CY106" s="94"/>
      <c r="CZ106" s="94"/>
      <c r="DA106" s="94"/>
      <c r="DB106" s="94"/>
      <c r="DC106" s="94"/>
      <c r="DD106" s="94"/>
      <c r="DE106" s="94"/>
      <c r="DF106" s="94"/>
      <c r="DG106" s="94"/>
      <c r="DH106" s="94"/>
      <c r="DI106" s="94"/>
      <c r="DJ106" s="94"/>
      <c r="DK106" s="94"/>
      <c r="DL106" s="94"/>
      <c r="DM106" s="94"/>
      <c r="DN106" s="94"/>
      <c r="DO106" s="94"/>
      <c r="DP106" s="94"/>
      <c r="DQ106" s="94"/>
    </row>
    <row r="107" spans="2:121">
      <c r="B107" s="94"/>
      <c r="C107" s="94"/>
      <c r="D107" s="94"/>
      <c r="E107" s="94"/>
      <c r="F107" s="95"/>
      <c r="G107" s="94"/>
      <c r="H107" s="95"/>
      <c r="I107" s="94"/>
      <c r="J107" s="94"/>
      <c r="K107" s="94"/>
      <c r="L107" s="94"/>
      <c r="M107" s="94"/>
      <c r="N107" s="94"/>
      <c r="O107" s="94"/>
      <c r="P107" s="94"/>
      <c r="Q107" s="90"/>
      <c r="R107" s="90"/>
      <c r="S107" s="90"/>
      <c r="T107" s="90"/>
      <c r="U107" s="90"/>
      <c r="V107" s="90"/>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T107" s="94"/>
      <c r="BU107" s="94"/>
      <c r="BV107" s="94"/>
      <c r="BW107" s="94"/>
      <c r="BX107" s="94"/>
      <c r="BY107" s="94"/>
      <c r="BZ107" s="94"/>
      <c r="CA107" s="94"/>
      <c r="CB107" s="94"/>
      <c r="CC107" s="94"/>
      <c r="CD107" s="94"/>
      <c r="CE107" s="94"/>
      <c r="CF107" s="94"/>
      <c r="CG107" s="94"/>
      <c r="CH107" s="94"/>
      <c r="CI107" s="94"/>
      <c r="CJ107" s="94"/>
      <c r="CK107" s="94"/>
      <c r="CL107" s="94"/>
      <c r="CM107" s="94"/>
      <c r="CN107" s="94"/>
      <c r="CO107" s="94"/>
      <c r="CP107" s="94"/>
      <c r="CQ107" s="94"/>
      <c r="CR107" s="94"/>
      <c r="CS107" s="94"/>
      <c r="CT107" s="94"/>
      <c r="CU107" s="94"/>
      <c r="CV107" s="94"/>
      <c r="CW107" s="94"/>
      <c r="CX107" s="94"/>
      <c r="CY107" s="94"/>
      <c r="CZ107" s="94"/>
      <c r="DA107" s="94"/>
      <c r="DB107" s="94"/>
      <c r="DC107" s="94"/>
      <c r="DD107" s="94"/>
      <c r="DE107" s="94"/>
      <c r="DF107" s="94"/>
      <c r="DG107" s="94"/>
      <c r="DH107" s="94"/>
      <c r="DI107" s="94"/>
      <c r="DJ107" s="94"/>
      <c r="DK107" s="94"/>
      <c r="DL107" s="94"/>
      <c r="DM107" s="94"/>
      <c r="DN107" s="94"/>
      <c r="DO107" s="94"/>
      <c r="DP107" s="94"/>
      <c r="DQ107" s="94"/>
    </row>
    <row r="108" spans="2:121">
      <c r="B108" s="94"/>
      <c r="C108" s="94"/>
      <c r="D108" s="94"/>
      <c r="E108" s="94"/>
      <c r="F108" s="95"/>
      <c r="G108" s="94"/>
      <c r="H108" s="95"/>
      <c r="I108" s="94"/>
      <c r="J108" s="94"/>
      <c r="K108" s="94"/>
      <c r="L108" s="94"/>
      <c r="M108" s="94"/>
      <c r="N108" s="94"/>
      <c r="O108" s="94"/>
      <c r="P108" s="94"/>
      <c r="Q108" s="90"/>
      <c r="R108" s="90"/>
      <c r="S108" s="90"/>
      <c r="T108" s="90"/>
      <c r="U108" s="90"/>
      <c r="V108" s="90"/>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A108" s="94"/>
      <c r="CB108" s="94"/>
      <c r="CC108" s="94"/>
      <c r="CD108" s="94"/>
      <c r="CE108" s="94"/>
      <c r="CF108" s="94"/>
      <c r="CG108" s="94"/>
      <c r="CH108" s="94"/>
      <c r="CI108" s="94"/>
      <c r="CJ108" s="94"/>
      <c r="CK108" s="94"/>
      <c r="CL108" s="94"/>
      <c r="CM108" s="94"/>
      <c r="CN108" s="94"/>
      <c r="CO108" s="94"/>
      <c r="CP108" s="94"/>
      <c r="CQ108" s="94"/>
      <c r="CR108" s="94"/>
      <c r="CS108" s="94"/>
      <c r="CT108" s="94"/>
      <c r="CU108" s="94"/>
      <c r="CV108" s="94"/>
      <c r="CW108" s="94"/>
      <c r="CX108" s="94"/>
      <c r="CY108" s="94"/>
      <c r="CZ108" s="94"/>
      <c r="DA108" s="94"/>
      <c r="DB108" s="94"/>
      <c r="DC108" s="94"/>
      <c r="DD108" s="94"/>
      <c r="DE108" s="94"/>
      <c r="DF108" s="94"/>
      <c r="DG108" s="94"/>
      <c r="DH108" s="94"/>
      <c r="DI108" s="94"/>
      <c r="DJ108" s="94"/>
      <c r="DK108" s="94"/>
      <c r="DL108" s="94"/>
      <c r="DM108" s="94"/>
      <c r="DN108" s="94"/>
      <c r="DO108" s="94"/>
      <c r="DP108" s="94"/>
      <c r="DQ108" s="94"/>
    </row>
    <row r="109" spans="2:121">
      <c r="B109" s="94"/>
      <c r="C109" s="94"/>
      <c r="D109" s="94"/>
      <c r="E109" s="94"/>
      <c r="F109" s="95"/>
      <c r="G109" s="94"/>
      <c r="H109" s="95"/>
      <c r="I109" s="94"/>
      <c r="J109" s="94"/>
      <c r="K109" s="94"/>
      <c r="L109" s="94"/>
      <c r="M109" s="94"/>
      <c r="N109" s="94"/>
      <c r="O109" s="94"/>
      <c r="P109" s="94"/>
      <c r="Q109" s="90"/>
      <c r="R109" s="90"/>
      <c r="S109" s="90"/>
      <c r="T109" s="90"/>
      <c r="U109" s="90"/>
      <c r="V109" s="90"/>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T109" s="94"/>
      <c r="BU109" s="94"/>
      <c r="BV109" s="94"/>
      <c r="BW109" s="94"/>
      <c r="BX109" s="94"/>
      <c r="BY109" s="94"/>
      <c r="BZ109" s="94"/>
      <c r="CA109" s="94"/>
      <c r="CB109" s="94"/>
      <c r="CC109" s="94"/>
      <c r="CD109" s="94"/>
      <c r="CE109" s="94"/>
      <c r="CF109" s="94"/>
      <c r="CG109" s="94"/>
      <c r="CH109" s="94"/>
      <c r="CI109" s="94"/>
      <c r="CJ109" s="94"/>
      <c r="CK109" s="94"/>
      <c r="CL109" s="94"/>
      <c r="CM109" s="94"/>
      <c r="CN109" s="94"/>
      <c r="CO109" s="94"/>
      <c r="CP109" s="94"/>
      <c r="CQ109" s="94"/>
      <c r="CR109" s="94"/>
      <c r="CS109" s="94"/>
      <c r="CT109" s="94"/>
      <c r="CU109" s="94"/>
      <c r="CV109" s="94"/>
      <c r="CW109" s="94"/>
      <c r="CX109" s="94"/>
      <c r="CY109" s="94"/>
      <c r="CZ109" s="94"/>
      <c r="DA109" s="94"/>
      <c r="DB109" s="94"/>
      <c r="DC109" s="94"/>
      <c r="DD109" s="94"/>
      <c r="DE109" s="94"/>
      <c r="DF109" s="94"/>
      <c r="DG109" s="94"/>
      <c r="DH109" s="94"/>
      <c r="DI109" s="94"/>
      <c r="DJ109" s="94"/>
      <c r="DK109" s="94"/>
      <c r="DL109" s="94"/>
      <c r="DM109" s="94"/>
      <c r="DN109" s="94"/>
      <c r="DO109" s="94"/>
      <c r="DP109" s="94"/>
      <c r="DQ109" s="94"/>
    </row>
    <row r="110" spans="2:121">
      <c r="B110" s="94"/>
      <c r="C110" s="94"/>
      <c r="D110" s="94"/>
      <c r="E110" s="94"/>
      <c r="F110" s="95"/>
      <c r="G110" s="94"/>
      <c r="H110" s="95"/>
      <c r="I110" s="94"/>
      <c r="J110" s="94"/>
      <c r="K110" s="94"/>
      <c r="L110" s="94"/>
      <c r="M110" s="94"/>
      <c r="N110" s="94"/>
      <c r="O110" s="94"/>
      <c r="P110" s="94"/>
      <c r="Q110" s="90"/>
      <c r="R110" s="90"/>
      <c r="S110" s="90"/>
      <c r="T110" s="90"/>
      <c r="U110" s="90"/>
      <c r="V110" s="90"/>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A110" s="94"/>
      <c r="CB110" s="94"/>
      <c r="CC110" s="94"/>
      <c r="CD110" s="94"/>
      <c r="CE110" s="94"/>
      <c r="CF110" s="94"/>
      <c r="CG110" s="94"/>
      <c r="CH110" s="94"/>
      <c r="CI110" s="94"/>
      <c r="CJ110" s="94"/>
      <c r="CK110" s="94"/>
      <c r="CL110" s="94"/>
      <c r="CM110" s="94"/>
      <c r="CN110" s="94"/>
      <c r="CO110" s="94"/>
      <c r="CP110" s="94"/>
      <c r="CQ110" s="94"/>
      <c r="CR110" s="94"/>
      <c r="CS110" s="94"/>
      <c r="CT110" s="94"/>
      <c r="CU110" s="94"/>
      <c r="CV110" s="94"/>
      <c r="CW110" s="94"/>
      <c r="CX110" s="94"/>
      <c r="CY110" s="94"/>
      <c r="CZ110" s="94"/>
      <c r="DA110" s="94"/>
      <c r="DB110" s="94"/>
      <c r="DC110" s="94"/>
      <c r="DD110" s="94"/>
      <c r="DE110" s="94"/>
      <c r="DF110" s="94"/>
      <c r="DG110" s="94"/>
      <c r="DH110" s="94"/>
      <c r="DI110" s="94"/>
      <c r="DJ110" s="94"/>
      <c r="DK110" s="94"/>
      <c r="DL110" s="94"/>
      <c r="DM110" s="94"/>
      <c r="DN110" s="94"/>
      <c r="DO110" s="94"/>
      <c r="DP110" s="94"/>
      <c r="DQ110" s="94"/>
    </row>
    <row r="111" spans="2:121">
      <c r="B111" s="94"/>
      <c r="C111" s="94"/>
      <c r="D111" s="94"/>
      <c r="E111" s="94"/>
      <c r="F111" s="95"/>
      <c r="G111" s="94"/>
      <c r="H111" s="95"/>
      <c r="I111" s="94"/>
      <c r="J111" s="94"/>
      <c r="K111" s="94"/>
      <c r="L111" s="94"/>
      <c r="M111" s="94"/>
      <c r="N111" s="94"/>
      <c r="O111" s="94"/>
      <c r="P111" s="94"/>
      <c r="Q111" s="90"/>
      <c r="R111" s="90"/>
      <c r="S111" s="90"/>
      <c r="T111" s="90"/>
      <c r="U111" s="90"/>
      <c r="V111" s="90"/>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A111" s="94"/>
      <c r="CB111" s="94"/>
      <c r="CC111" s="94"/>
      <c r="CD111" s="94"/>
      <c r="CE111" s="94"/>
      <c r="CF111" s="94"/>
      <c r="CG111" s="94"/>
      <c r="CH111" s="94"/>
      <c r="CI111" s="94"/>
      <c r="CJ111" s="94"/>
      <c r="CK111" s="94"/>
      <c r="CL111" s="94"/>
      <c r="CM111" s="94"/>
      <c r="CN111" s="94"/>
      <c r="CO111" s="94"/>
      <c r="CP111" s="94"/>
      <c r="CQ111" s="94"/>
      <c r="CR111" s="94"/>
      <c r="CS111" s="94"/>
      <c r="CT111" s="94"/>
      <c r="CU111" s="94"/>
      <c r="CV111" s="94"/>
      <c r="CW111" s="94"/>
      <c r="CX111" s="94"/>
      <c r="CY111" s="94"/>
      <c r="CZ111" s="94"/>
      <c r="DA111" s="94"/>
      <c r="DB111" s="94"/>
      <c r="DC111" s="94"/>
      <c r="DD111" s="94"/>
      <c r="DE111" s="94"/>
      <c r="DF111" s="94"/>
      <c r="DG111" s="94"/>
      <c r="DH111" s="94"/>
      <c r="DI111" s="94"/>
      <c r="DJ111" s="94"/>
      <c r="DK111" s="94"/>
      <c r="DL111" s="94"/>
      <c r="DM111" s="94"/>
      <c r="DN111" s="94"/>
      <c r="DO111" s="94"/>
      <c r="DP111" s="94"/>
      <c r="DQ111" s="94"/>
    </row>
    <row r="112" spans="2:121">
      <c r="B112" s="94"/>
      <c r="C112" s="94"/>
      <c r="D112" s="94"/>
      <c r="E112" s="94"/>
      <c r="F112" s="95"/>
      <c r="G112" s="94"/>
      <c r="H112" s="95"/>
      <c r="I112" s="94"/>
      <c r="J112" s="94"/>
      <c r="K112" s="94"/>
      <c r="L112" s="94"/>
      <c r="M112" s="94"/>
      <c r="N112" s="94"/>
      <c r="O112" s="94"/>
      <c r="P112" s="94"/>
      <c r="Q112" s="90"/>
      <c r="R112" s="90"/>
      <c r="S112" s="90"/>
      <c r="T112" s="90"/>
      <c r="U112" s="90"/>
      <c r="V112" s="90"/>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c r="BG112" s="94"/>
      <c r="BH112" s="94"/>
      <c r="BI112" s="94"/>
      <c r="BJ112" s="94"/>
      <c r="BK112" s="94"/>
      <c r="BL112" s="94"/>
      <c r="BM112" s="94"/>
      <c r="BN112" s="94"/>
      <c r="BO112" s="94"/>
      <c r="BP112" s="94"/>
      <c r="BQ112" s="94"/>
      <c r="BR112" s="94"/>
      <c r="BS112" s="94"/>
      <c r="BT112" s="94"/>
      <c r="BU112" s="94"/>
      <c r="BV112" s="94"/>
      <c r="BW112" s="94"/>
      <c r="BX112" s="94"/>
      <c r="BY112" s="94"/>
      <c r="BZ112" s="94"/>
      <c r="CA112" s="94"/>
      <c r="CB112" s="94"/>
      <c r="CC112" s="94"/>
      <c r="CD112" s="94"/>
      <c r="CE112" s="94"/>
      <c r="CF112" s="94"/>
      <c r="CG112" s="94"/>
      <c r="CH112" s="94"/>
      <c r="CI112" s="94"/>
      <c r="CJ112" s="94"/>
      <c r="CK112" s="94"/>
      <c r="CL112" s="94"/>
      <c r="CM112" s="94"/>
      <c r="CN112" s="94"/>
      <c r="CO112" s="94"/>
      <c r="CP112" s="94"/>
      <c r="CQ112" s="94"/>
      <c r="CR112" s="94"/>
      <c r="CS112" s="94"/>
      <c r="CT112" s="94"/>
      <c r="CU112" s="94"/>
      <c r="CV112" s="94"/>
      <c r="CW112" s="94"/>
      <c r="CX112" s="94"/>
      <c r="CY112" s="94"/>
      <c r="CZ112" s="94"/>
      <c r="DA112" s="94"/>
      <c r="DB112" s="94"/>
      <c r="DC112" s="94"/>
      <c r="DD112" s="94"/>
      <c r="DE112" s="94"/>
      <c r="DF112" s="94"/>
      <c r="DG112" s="94"/>
      <c r="DH112" s="94"/>
      <c r="DI112" s="94"/>
      <c r="DJ112" s="94"/>
      <c r="DK112" s="94"/>
      <c r="DL112" s="94"/>
      <c r="DM112" s="94"/>
      <c r="DN112" s="94"/>
      <c r="DO112" s="94"/>
      <c r="DP112" s="94"/>
      <c r="DQ112" s="94"/>
    </row>
    <row r="113" spans="2:121">
      <c r="B113" s="94"/>
      <c r="C113" s="94"/>
      <c r="D113" s="94"/>
      <c r="E113" s="94"/>
      <c r="F113" s="95"/>
      <c r="G113" s="94"/>
      <c r="H113" s="95"/>
      <c r="I113" s="94"/>
      <c r="J113" s="94"/>
      <c r="K113" s="94"/>
      <c r="L113" s="94"/>
      <c r="M113" s="94"/>
      <c r="N113" s="94"/>
      <c r="O113" s="94"/>
      <c r="P113" s="94"/>
      <c r="Q113" s="90"/>
      <c r="R113" s="90"/>
      <c r="S113" s="90"/>
      <c r="T113" s="90"/>
      <c r="U113" s="90"/>
      <c r="V113" s="90"/>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row>
    <row r="114" spans="2:121">
      <c r="B114" s="94"/>
      <c r="C114" s="94"/>
      <c r="D114" s="94"/>
      <c r="E114" s="94"/>
      <c r="F114" s="95"/>
      <c r="G114" s="94"/>
      <c r="H114" s="95"/>
      <c r="I114" s="94"/>
      <c r="J114" s="94"/>
      <c r="K114" s="94"/>
      <c r="L114" s="94"/>
      <c r="M114" s="94"/>
      <c r="N114" s="94"/>
      <c r="O114" s="94"/>
      <c r="P114" s="94"/>
      <c r="Q114" s="90"/>
      <c r="R114" s="90"/>
      <c r="S114" s="90"/>
      <c r="T114" s="90"/>
      <c r="U114" s="90"/>
      <c r="V114" s="90"/>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c r="BC114" s="94"/>
      <c r="BD114" s="94"/>
      <c r="BE114" s="94"/>
      <c r="BF114" s="94"/>
      <c r="BG114" s="94"/>
      <c r="BH114" s="94"/>
      <c r="BI114" s="94"/>
      <c r="BJ114" s="94"/>
      <c r="BK114" s="94"/>
      <c r="BL114" s="94"/>
      <c r="BM114" s="94"/>
      <c r="BN114" s="94"/>
      <c r="BO114" s="94"/>
      <c r="BP114" s="94"/>
      <c r="BQ114" s="94"/>
      <c r="BR114" s="94"/>
      <c r="BS114" s="94"/>
      <c r="BT114" s="94"/>
      <c r="BU114" s="94"/>
      <c r="BV114" s="94"/>
      <c r="BW114" s="94"/>
      <c r="BX114" s="94"/>
      <c r="BY114" s="94"/>
      <c r="BZ114" s="94"/>
      <c r="CA114" s="94"/>
      <c r="CB114" s="94"/>
      <c r="CC114" s="94"/>
      <c r="CD114" s="94"/>
      <c r="CE114" s="94"/>
      <c r="CF114" s="94"/>
      <c r="CG114" s="94"/>
      <c r="CH114" s="94"/>
      <c r="CI114" s="94"/>
      <c r="CJ114" s="94"/>
      <c r="CK114" s="94"/>
      <c r="CL114" s="94"/>
      <c r="CM114" s="94"/>
      <c r="CN114" s="94"/>
      <c r="CO114" s="94"/>
      <c r="CP114" s="94"/>
      <c r="CQ114" s="94"/>
      <c r="CR114" s="94"/>
      <c r="CS114" s="94"/>
      <c r="CT114" s="94"/>
      <c r="CU114" s="94"/>
      <c r="CV114" s="94"/>
      <c r="CW114" s="94"/>
      <c r="CX114" s="94"/>
      <c r="CY114" s="94"/>
      <c r="CZ114" s="94"/>
      <c r="DA114" s="94"/>
      <c r="DB114" s="94"/>
      <c r="DC114" s="94"/>
      <c r="DD114" s="94"/>
      <c r="DE114" s="94"/>
      <c r="DF114" s="94"/>
      <c r="DG114" s="94"/>
      <c r="DH114" s="94"/>
      <c r="DI114" s="94"/>
      <c r="DJ114" s="94"/>
      <c r="DK114" s="94"/>
      <c r="DL114" s="94"/>
      <c r="DM114" s="94"/>
      <c r="DN114" s="94"/>
      <c r="DO114" s="94"/>
      <c r="DP114" s="94"/>
      <c r="DQ114" s="94"/>
    </row>
    <row r="115" spans="2:121">
      <c r="B115" s="94"/>
      <c r="C115" s="94"/>
      <c r="D115" s="94"/>
      <c r="E115" s="94"/>
      <c r="F115" s="95"/>
      <c r="G115" s="94"/>
      <c r="H115" s="95"/>
      <c r="I115" s="94"/>
      <c r="J115" s="94"/>
      <c r="K115" s="94"/>
      <c r="L115" s="94"/>
      <c r="M115" s="94"/>
      <c r="N115" s="94"/>
      <c r="O115" s="94"/>
      <c r="P115" s="94"/>
      <c r="Q115" s="90"/>
      <c r="R115" s="90"/>
      <c r="S115" s="90"/>
      <c r="T115" s="90"/>
      <c r="U115" s="90"/>
      <c r="V115" s="90"/>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A115" s="94"/>
      <c r="CB115" s="94"/>
      <c r="CC115" s="94"/>
      <c r="CD115" s="94"/>
      <c r="CE115" s="94"/>
      <c r="CF115" s="94"/>
      <c r="CG115" s="94"/>
      <c r="CH115" s="94"/>
      <c r="CI115" s="94"/>
      <c r="CJ115" s="94"/>
      <c r="CK115" s="94"/>
      <c r="CL115" s="94"/>
      <c r="CM115" s="94"/>
      <c r="CN115" s="94"/>
      <c r="CO115" s="94"/>
      <c r="CP115" s="94"/>
      <c r="CQ115" s="94"/>
      <c r="CR115" s="94"/>
      <c r="CS115" s="94"/>
      <c r="CT115" s="94"/>
      <c r="CU115" s="94"/>
      <c r="CV115" s="94"/>
      <c r="CW115" s="94"/>
      <c r="CX115" s="94"/>
      <c r="CY115" s="94"/>
      <c r="CZ115" s="94"/>
      <c r="DA115" s="94"/>
      <c r="DB115" s="94"/>
      <c r="DC115" s="94"/>
      <c r="DD115" s="94"/>
      <c r="DE115" s="94"/>
      <c r="DF115" s="94"/>
      <c r="DG115" s="94"/>
      <c r="DH115" s="94"/>
      <c r="DI115" s="94"/>
      <c r="DJ115" s="94"/>
      <c r="DK115" s="94"/>
      <c r="DL115" s="94"/>
      <c r="DM115" s="94"/>
      <c r="DN115" s="94"/>
      <c r="DO115" s="94"/>
      <c r="DP115" s="94"/>
      <c r="DQ115" s="94"/>
    </row>
    <row r="116" spans="2:121">
      <c r="B116" s="94"/>
      <c r="C116" s="94"/>
      <c r="D116" s="94"/>
      <c r="E116" s="94"/>
      <c r="F116" s="95"/>
      <c r="G116" s="94"/>
      <c r="H116" s="95"/>
      <c r="I116" s="94"/>
      <c r="J116" s="94"/>
      <c r="K116" s="94"/>
      <c r="L116" s="94"/>
      <c r="M116" s="94"/>
      <c r="N116" s="94"/>
      <c r="O116" s="94"/>
      <c r="P116" s="94"/>
      <c r="Q116" s="90"/>
      <c r="R116" s="90"/>
      <c r="S116" s="90"/>
      <c r="T116" s="90"/>
      <c r="U116" s="90"/>
      <c r="V116" s="90"/>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c r="BG116" s="94"/>
      <c r="BH116" s="94"/>
      <c r="BI116" s="94"/>
      <c r="BJ116" s="94"/>
      <c r="BK116" s="94"/>
      <c r="BL116" s="94"/>
      <c r="BM116" s="94"/>
      <c r="BN116" s="94"/>
      <c r="BO116" s="94"/>
      <c r="BP116" s="94"/>
      <c r="BQ116" s="94"/>
      <c r="BR116" s="94"/>
      <c r="BS116" s="94"/>
      <c r="BT116" s="94"/>
      <c r="BU116" s="94"/>
      <c r="BV116" s="94"/>
      <c r="BW116" s="94"/>
      <c r="BX116" s="94"/>
      <c r="BY116" s="94"/>
      <c r="BZ116" s="94"/>
      <c r="CA116" s="94"/>
      <c r="CB116" s="94"/>
      <c r="CC116" s="94"/>
      <c r="CD116" s="94"/>
      <c r="CE116" s="94"/>
      <c r="CF116" s="94"/>
      <c r="CG116" s="94"/>
      <c r="CH116" s="94"/>
      <c r="CI116" s="94"/>
      <c r="CJ116" s="94"/>
      <c r="CK116" s="94"/>
      <c r="CL116" s="94"/>
      <c r="CM116" s="94"/>
      <c r="CN116" s="94"/>
      <c r="CO116" s="94"/>
      <c r="CP116" s="94"/>
      <c r="CQ116" s="94"/>
      <c r="CR116" s="94"/>
      <c r="CS116" s="94"/>
      <c r="CT116" s="94"/>
      <c r="CU116" s="94"/>
      <c r="CV116" s="94"/>
      <c r="CW116" s="94"/>
      <c r="CX116" s="94"/>
      <c r="CY116" s="94"/>
      <c r="CZ116" s="94"/>
      <c r="DA116" s="94"/>
      <c r="DB116" s="94"/>
      <c r="DC116" s="94"/>
      <c r="DD116" s="94"/>
      <c r="DE116" s="94"/>
      <c r="DF116" s="94"/>
      <c r="DG116" s="94"/>
      <c r="DH116" s="94"/>
      <c r="DI116" s="94"/>
      <c r="DJ116" s="94"/>
      <c r="DK116" s="94"/>
      <c r="DL116" s="94"/>
      <c r="DM116" s="94"/>
      <c r="DN116" s="94"/>
      <c r="DO116" s="94"/>
      <c r="DP116" s="94"/>
      <c r="DQ116" s="94"/>
    </row>
    <row r="117" spans="2:121">
      <c r="B117" s="94"/>
      <c r="C117" s="94"/>
      <c r="D117" s="94"/>
      <c r="E117" s="94"/>
      <c r="F117" s="95"/>
      <c r="G117" s="94"/>
      <c r="H117" s="95"/>
      <c r="I117" s="94"/>
      <c r="J117" s="94"/>
      <c r="K117" s="94"/>
      <c r="L117" s="94"/>
      <c r="M117" s="94"/>
      <c r="N117" s="94"/>
      <c r="O117" s="94"/>
      <c r="P117" s="94"/>
      <c r="Q117" s="90"/>
      <c r="R117" s="90"/>
      <c r="S117" s="90"/>
      <c r="T117" s="90"/>
      <c r="U117" s="90"/>
      <c r="V117" s="90"/>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94"/>
      <c r="CD117" s="94"/>
      <c r="CE117" s="94"/>
      <c r="CF117" s="94"/>
      <c r="CG117" s="94"/>
      <c r="CH117" s="94"/>
      <c r="CI117" s="94"/>
      <c r="CJ117" s="94"/>
      <c r="CK117" s="94"/>
      <c r="CL117" s="94"/>
      <c r="CM117" s="94"/>
      <c r="CN117" s="94"/>
      <c r="CO117" s="94"/>
      <c r="CP117" s="94"/>
      <c r="CQ117" s="94"/>
      <c r="CR117" s="94"/>
      <c r="CS117" s="94"/>
      <c r="CT117" s="94"/>
      <c r="CU117" s="94"/>
      <c r="CV117" s="94"/>
      <c r="CW117" s="94"/>
      <c r="CX117" s="94"/>
      <c r="CY117" s="94"/>
      <c r="CZ117" s="94"/>
      <c r="DA117" s="94"/>
      <c r="DB117" s="94"/>
      <c r="DC117" s="94"/>
      <c r="DD117" s="94"/>
      <c r="DE117" s="94"/>
      <c r="DF117" s="94"/>
      <c r="DG117" s="94"/>
      <c r="DH117" s="94"/>
      <c r="DI117" s="94"/>
      <c r="DJ117" s="94"/>
      <c r="DK117" s="94"/>
      <c r="DL117" s="94"/>
      <c r="DM117" s="94"/>
      <c r="DN117" s="94"/>
      <c r="DO117" s="94"/>
      <c r="DP117" s="94"/>
      <c r="DQ117" s="94"/>
    </row>
    <row r="118" spans="2:121">
      <c r="B118" s="94"/>
      <c r="C118" s="94"/>
      <c r="D118" s="94"/>
      <c r="E118" s="94"/>
      <c r="F118" s="95"/>
      <c r="G118" s="94"/>
      <c r="H118" s="95"/>
      <c r="I118" s="94"/>
      <c r="J118" s="94"/>
      <c r="K118" s="94"/>
      <c r="L118" s="94"/>
      <c r="M118" s="94"/>
      <c r="N118" s="94"/>
      <c r="O118" s="94"/>
      <c r="P118" s="94"/>
      <c r="Q118" s="90"/>
      <c r="R118" s="90"/>
      <c r="S118" s="90"/>
      <c r="T118" s="90"/>
      <c r="U118" s="90"/>
      <c r="V118" s="90"/>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c r="BD118" s="94"/>
      <c r="BE118" s="94"/>
      <c r="BF118" s="94"/>
      <c r="BG118" s="94"/>
      <c r="BH118" s="94"/>
      <c r="BI118" s="94"/>
      <c r="BJ118" s="94"/>
      <c r="BK118" s="94"/>
      <c r="BL118" s="94"/>
      <c r="BM118" s="94"/>
      <c r="BN118" s="94"/>
      <c r="BO118" s="94"/>
      <c r="BP118" s="94"/>
      <c r="BQ118" s="94"/>
      <c r="BR118" s="94"/>
      <c r="BS118" s="94"/>
      <c r="BT118" s="94"/>
      <c r="BU118" s="94"/>
      <c r="BV118" s="94"/>
      <c r="BW118" s="94"/>
      <c r="BX118" s="94"/>
      <c r="BY118" s="94"/>
      <c r="BZ118" s="94"/>
      <c r="CA118" s="94"/>
      <c r="CB118" s="94"/>
      <c r="CC118" s="94"/>
      <c r="CD118" s="94"/>
      <c r="CE118" s="94"/>
      <c r="CF118" s="94"/>
      <c r="CG118" s="94"/>
      <c r="CH118" s="94"/>
      <c r="CI118" s="94"/>
      <c r="CJ118" s="94"/>
      <c r="CK118" s="94"/>
      <c r="CL118" s="94"/>
      <c r="CM118" s="94"/>
      <c r="CN118" s="94"/>
      <c r="CO118" s="94"/>
      <c r="CP118" s="94"/>
      <c r="CQ118" s="94"/>
      <c r="CR118" s="94"/>
      <c r="CS118" s="94"/>
      <c r="CT118" s="94"/>
      <c r="CU118" s="94"/>
      <c r="CV118" s="94"/>
      <c r="CW118" s="94"/>
      <c r="CX118" s="94"/>
      <c r="CY118" s="94"/>
      <c r="CZ118" s="94"/>
      <c r="DA118" s="94"/>
      <c r="DB118" s="94"/>
      <c r="DC118" s="94"/>
      <c r="DD118" s="94"/>
      <c r="DE118" s="94"/>
      <c r="DF118" s="94"/>
      <c r="DG118" s="94"/>
      <c r="DH118" s="94"/>
      <c r="DI118" s="94"/>
      <c r="DJ118" s="94"/>
      <c r="DK118" s="94"/>
      <c r="DL118" s="94"/>
      <c r="DM118" s="94"/>
      <c r="DN118" s="94"/>
      <c r="DO118" s="94"/>
      <c r="DP118" s="94"/>
      <c r="DQ118" s="94"/>
    </row>
    <row r="119" spans="2:121">
      <c r="B119" s="94"/>
      <c r="C119" s="94"/>
      <c r="D119" s="94"/>
      <c r="E119" s="94"/>
      <c r="F119" s="95"/>
      <c r="G119" s="94"/>
      <c r="H119" s="95"/>
      <c r="I119" s="94"/>
      <c r="J119" s="94"/>
      <c r="K119" s="94"/>
      <c r="L119" s="94"/>
      <c r="M119" s="94"/>
      <c r="N119" s="94"/>
      <c r="O119" s="94"/>
      <c r="P119" s="94"/>
      <c r="Q119" s="90"/>
      <c r="R119" s="90"/>
      <c r="S119" s="90"/>
      <c r="T119" s="90"/>
      <c r="U119" s="90"/>
      <c r="V119" s="90"/>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94"/>
      <c r="CB119" s="94"/>
      <c r="CC119" s="94"/>
      <c r="CD119" s="94"/>
      <c r="CE119" s="94"/>
      <c r="CF119" s="94"/>
      <c r="CG119" s="94"/>
      <c r="CH119" s="94"/>
      <c r="CI119" s="94"/>
      <c r="CJ119" s="94"/>
      <c r="CK119" s="94"/>
      <c r="CL119" s="94"/>
      <c r="CM119" s="94"/>
      <c r="CN119" s="94"/>
      <c r="CO119" s="94"/>
      <c r="CP119" s="94"/>
      <c r="CQ119" s="94"/>
      <c r="CR119" s="94"/>
      <c r="CS119" s="94"/>
      <c r="CT119" s="94"/>
      <c r="CU119" s="94"/>
      <c r="CV119" s="94"/>
      <c r="CW119" s="94"/>
      <c r="CX119" s="94"/>
      <c r="CY119" s="94"/>
      <c r="CZ119" s="94"/>
      <c r="DA119" s="94"/>
      <c r="DB119" s="94"/>
      <c r="DC119" s="94"/>
      <c r="DD119" s="94"/>
      <c r="DE119" s="94"/>
      <c r="DF119" s="94"/>
      <c r="DG119" s="94"/>
      <c r="DH119" s="94"/>
      <c r="DI119" s="94"/>
      <c r="DJ119" s="94"/>
      <c r="DK119" s="94"/>
      <c r="DL119" s="94"/>
      <c r="DM119" s="94"/>
      <c r="DN119" s="94"/>
      <c r="DO119" s="94"/>
      <c r="DP119" s="94"/>
      <c r="DQ119" s="94"/>
    </row>
    <row r="120" spans="2:121">
      <c r="B120" s="94"/>
      <c r="C120" s="94"/>
      <c r="D120" s="94"/>
      <c r="E120" s="94"/>
      <c r="F120" s="95"/>
      <c r="G120" s="94"/>
      <c r="H120" s="95"/>
      <c r="I120" s="94"/>
      <c r="J120" s="94"/>
      <c r="K120" s="94"/>
      <c r="L120" s="94"/>
      <c r="M120" s="94"/>
      <c r="N120" s="94"/>
      <c r="O120" s="94"/>
      <c r="P120" s="94"/>
      <c r="Q120" s="90"/>
      <c r="R120" s="90"/>
      <c r="S120" s="90"/>
      <c r="T120" s="90"/>
      <c r="U120" s="90"/>
      <c r="V120" s="90"/>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94"/>
      <c r="CD120" s="94"/>
      <c r="CE120" s="94"/>
      <c r="CF120" s="94"/>
      <c r="CG120" s="94"/>
      <c r="CH120" s="94"/>
      <c r="CI120" s="94"/>
      <c r="CJ120" s="94"/>
      <c r="CK120" s="94"/>
      <c r="CL120" s="94"/>
      <c r="CM120" s="94"/>
      <c r="CN120" s="94"/>
      <c r="CO120" s="94"/>
      <c r="CP120" s="94"/>
      <c r="CQ120" s="94"/>
      <c r="CR120" s="94"/>
      <c r="CS120" s="94"/>
      <c r="CT120" s="94"/>
      <c r="CU120" s="94"/>
      <c r="CV120" s="94"/>
      <c r="CW120" s="94"/>
      <c r="CX120" s="94"/>
      <c r="CY120" s="94"/>
      <c r="CZ120" s="94"/>
      <c r="DA120" s="94"/>
      <c r="DB120" s="94"/>
      <c r="DC120" s="94"/>
      <c r="DD120" s="94"/>
      <c r="DE120" s="94"/>
      <c r="DF120" s="94"/>
      <c r="DG120" s="94"/>
      <c r="DH120" s="94"/>
      <c r="DI120" s="94"/>
      <c r="DJ120" s="94"/>
      <c r="DK120" s="94"/>
      <c r="DL120" s="94"/>
      <c r="DM120" s="94"/>
      <c r="DN120" s="94"/>
      <c r="DO120" s="94"/>
      <c r="DP120" s="94"/>
      <c r="DQ120" s="94"/>
    </row>
    <row r="121" spans="2:121">
      <c r="B121" s="94"/>
      <c r="C121" s="94"/>
      <c r="D121" s="94"/>
      <c r="E121" s="94"/>
      <c r="F121" s="95"/>
      <c r="G121" s="94"/>
      <c r="H121" s="95"/>
      <c r="I121" s="94"/>
      <c r="J121" s="94"/>
      <c r="K121" s="94"/>
      <c r="L121" s="94"/>
      <c r="M121" s="94"/>
      <c r="N121" s="94"/>
      <c r="O121" s="94"/>
      <c r="P121" s="94"/>
      <c r="Q121" s="90"/>
      <c r="R121" s="90"/>
      <c r="S121" s="90"/>
      <c r="T121" s="90"/>
      <c r="U121" s="90"/>
      <c r="V121" s="90"/>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c r="CA121" s="94"/>
      <c r="CB121" s="94"/>
      <c r="CC121" s="94"/>
      <c r="CD121" s="94"/>
      <c r="CE121" s="94"/>
      <c r="CF121" s="94"/>
      <c r="CG121" s="94"/>
      <c r="CH121" s="94"/>
      <c r="CI121" s="94"/>
      <c r="CJ121" s="94"/>
      <c r="CK121" s="94"/>
      <c r="CL121" s="94"/>
      <c r="CM121" s="94"/>
      <c r="CN121" s="94"/>
      <c r="CO121" s="94"/>
      <c r="CP121" s="94"/>
      <c r="CQ121" s="94"/>
      <c r="CR121" s="94"/>
      <c r="CS121" s="94"/>
      <c r="CT121" s="94"/>
      <c r="CU121" s="94"/>
      <c r="CV121" s="94"/>
      <c r="CW121" s="94"/>
      <c r="CX121" s="94"/>
      <c r="CY121" s="94"/>
      <c r="CZ121" s="94"/>
      <c r="DA121" s="94"/>
      <c r="DB121" s="94"/>
      <c r="DC121" s="94"/>
      <c r="DD121" s="94"/>
      <c r="DE121" s="94"/>
      <c r="DF121" s="94"/>
      <c r="DG121" s="94"/>
      <c r="DH121" s="94"/>
      <c r="DI121" s="94"/>
      <c r="DJ121" s="94"/>
      <c r="DK121" s="94"/>
      <c r="DL121" s="94"/>
      <c r="DM121" s="94"/>
      <c r="DN121" s="94"/>
      <c r="DO121" s="94"/>
      <c r="DP121" s="94"/>
      <c r="DQ121" s="94"/>
    </row>
    <row r="122" spans="2:121">
      <c r="B122" s="94"/>
      <c r="C122" s="94"/>
      <c r="D122" s="94"/>
      <c r="E122" s="94"/>
      <c r="F122" s="95"/>
      <c r="G122" s="94"/>
      <c r="H122" s="95"/>
      <c r="I122" s="94"/>
      <c r="J122" s="94"/>
      <c r="K122" s="94"/>
      <c r="L122" s="94"/>
      <c r="M122" s="94"/>
      <c r="N122" s="94"/>
      <c r="O122" s="94"/>
      <c r="P122" s="94"/>
      <c r="Q122" s="90"/>
      <c r="R122" s="90"/>
      <c r="S122" s="90"/>
      <c r="T122" s="90"/>
      <c r="U122" s="90"/>
      <c r="V122" s="90"/>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A122" s="94"/>
      <c r="CB122" s="94"/>
      <c r="CC122" s="94"/>
      <c r="CD122" s="94"/>
      <c r="CE122" s="94"/>
      <c r="CF122" s="94"/>
      <c r="CG122" s="94"/>
      <c r="CH122" s="94"/>
      <c r="CI122" s="94"/>
      <c r="CJ122" s="94"/>
      <c r="CK122" s="94"/>
      <c r="CL122" s="94"/>
      <c r="CM122" s="94"/>
      <c r="CN122" s="94"/>
      <c r="CO122" s="94"/>
      <c r="CP122" s="94"/>
      <c r="CQ122" s="94"/>
      <c r="CR122" s="94"/>
      <c r="CS122" s="94"/>
      <c r="CT122" s="94"/>
      <c r="CU122" s="94"/>
      <c r="CV122" s="94"/>
      <c r="CW122" s="94"/>
      <c r="CX122" s="94"/>
      <c r="CY122" s="94"/>
      <c r="CZ122" s="94"/>
      <c r="DA122" s="94"/>
      <c r="DB122" s="94"/>
      <c r="DC122" s="94"/>
      <c r="DD122" s="94"/>
      <c r="DE122" s="94"/>
      <c r="DF122" s="94"/>
      <c r="DG122" s="94"/>
      <c r="DH122" s="94"/>
      <c r="DI122" s="94"/>
      <c r="DJ122" s="94"/>
      <c r="DK122" s="94"/>
      <c r="DL122" s="94"/>
      <c r="DM122" s="94"/>
      <c r="DN122" s="94"/>
      <c r="DO122" s="94"/>
      <c r="DP122" s="94"/>
      <c r="DQ122" s="94"/>
    </row>
    <row r="123" spans="2:121">
      <c r="B123" s="94"/>
      <c r="C123" s="94"/>
      <c r="D123" s="94"/>
      <c r="E123" s="94"/>
      <c r="F123" s="95"/>
      <c r="G123" s="94"/>
      <c r="H123" s="95"/>
      <c r="I123" s="94"/>
      <c r="J123" s="94"/>
      <c r="K123" s="94"/>
      <c r="L123" s="94"/>
      <c r="M123" s="94"/>
      <c r="N123" s="94"/>
      <c r="O123" s="94"/>
      <c r="P123" s="94"/>
      <c r="Q123" s="90"/>
      <c r="R123" s="90"/>
      <c r="S123" s="90"/>
      <c r="T123" s="90"/>
      <c r="U123" s="90"/>
      <c r="V123" s="90"/>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94"/>
      <c r="CB123" s="94"/>
      <c r="CC123" s="94"/>
      <c r="CD123" s="94"/>
      <c r="CE123" s="94"/>
      <c r="CF123" s="94"/>
      <c r="CG123" s="94"/>
      <c r="CH123" s="94"/>
      <c r="CI123" s="94"/>
      <c r="CJ123" s="94"/>
      <c r="CK123" s="94"/>
      <c r="CL123" s="94"/>
      <c r="CM123" s="94"/>
      <c r="CN123" s="94"/>
      <c r="CO123" s="94"/>
      <c r="CP123" s="94"/>
      <c r="CQ123" s="94"/>
      <c r="CR123" s="94"/>
      <c r="CS123" s="94"/>
      <c r="CT123" s="94"/>
      <c r="CU123" s="94"/>
      <c r="CV123" s="94"/>
      <c r="CW123" s="94"/>
      <c r="CX123" s="94"/>
      <c r="CY123" s="94"/>
      <c r="CZ123" s="94"/>
      <c r="DA123" s="94"/>
      <c r="DB123" s="94"/>
      <c r="DC123" s="94"/>
      <c r="DD123" s="94"/>
      <c r="DE123" s="94"/>
      <c r="DF123" s="94"/>
      <c r="DG123" s="94"/>
      <c r="DH123" s="94"/>
      <c r="DI123" s="94"/>
      <c r="DJ123" s="94"/>
      <c r="DK123" s="94"/>
      <c r="DL123" s="94"/>
      <c r="DM123" s="94"/>
      <c r="DN123" s="94"/>
      <c r="DO123" s="94"/>
      <c r="DP123" s="94"/>
      <c r="DQ123" s="94"/>
    </row>
    <row r="124" spans="2:121">
      <c r="B124" s="94"/>
      <c r="C124" s="94"/>
      <c r="D124" s="94"/>
      <c r="E124" s="94"/>
      <c r="F124" s="95"/>
      <c r="G124" s="94"/>
      <c r="H124" s="95"/>
      <c r="I124" s="94"/>
      <c r="J124" s="94"/>
      <c r="K124" s="94"/>
      <c r="L124" s="94"/>
      <c r="M124" s="94"/>
      <c r="N124" s="94"/>
      <c r="O124" s="94"/>
      <c r="P124" s="94"/>
      <c r="Q124" s="90"/>
      <c r="R124" s="90"/>
      <c r="S124" s="90"/>
      <c r="T124" s="90"/>
      <c r="U124" s="90"/>
      <c r="V124" s="90"/>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94"/>
      <c r="CB124" s="94"/>
      <c r="CC124" s="94"/>
      <c r="CD124" s="94"/>
      <c r="CE124" s="94"/>
      <c r="CF124" s="94"/>
      <c r="CG124" s="94"/>
      <c r="CH124" s="94"/>
      <c r="CI124" s="94"/>
      <c r="CJ124" s="94"/>
      <c r="CK124" s="94"/>
      <c r="CL124" s="94"/>
      <c r="CM124" s="94"/>
      <c r="CN124" s="94"/>
      <c r="CO124" s="94"/>
      <c r="CP124" s="94"/>
      <c r="CQ124" s="94"/>
      <c r="CR124" s="94"/>
      <c r="CS124" s="94"/>
      <c r="CT124" s="94"/>
      <c r="CU124" s="94"/>
      <c r="CV124" s="94"/>
      <c r="CW124" s="94"/>
      <c r="CX124" s="94"/>
      <c r="CY124" s="94"/>
      <c r="CZ124" s="94"/>
      <c r="DA124" s="94"/>
      <c r="DB124" s="94"/>
      <c r="DC124" s="94"/>
      <c r="DD124" s="94"/>
      <c r="DE124" s="94"/>
      <c r="DF124" s="94"/>
      <c r="DG124" s="94"/>
      <c r="DH124" s="94"/>
      <c r="DI124" s="94"/>
      <c r="DJ124" s="94"/>
      <c r="DK124" s="94"/>
      <c r="DL124" s="94"/>
      <c r="DM124" s="94"/>
      <c r="DN124" s="94"/>
      <c r="DO124" s="94"/>
      <c r="DP124" s="94"/>
      <c r="DQ124" s="94"/>
    </row>
    <row r="125" spans="2:121">
      <c r="B125" s="94"/>
      <c r="C125" s="94"/>
      <c r="D125" s="94"/>
      <c r="E125" s="94"/>
      <c r="F125" s="95"/>
      <c r="G125" s="94"/>
      <c r="H125" s="95"/>
      <c r="I125" s="94"/>
      <c r="J125" s="94"/>
      <c r="K125" s="94"/>
      <c r="L125" s="94"/>
      <c r="M125" s="94"/>
      <c r="N125" s="94"/>
      <c r="O125" s="94"/>
      <c r="P125" s="94"/>
      <c r="Q125" s="90"/>
      <c r="R125" s="90"/>
      <c r="S125" s="90"/>
      <c r="T125" s="90"/>
      <c r="U125" s="90"/>
      <c r="V125" s="90"/>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94"/>
      <c r="CD125" s="94"/>
      <c r="CE125" s="94"/>
      <c r="CF125" s="94"/>
      <c r="CG125" s="94"/>
      <c r="CH125" s="94"/>
      <c r="CI125" s="94"/>
      <c r="CJ125" s="94"/>
      <c r="CK125" s="94"/>
      <c r="CL125" s="94"/>
      <c r="CM125" s="94"/>
      <c r="CN125" s="94"/>
      <c r="CO125" s="94"/>
      <c r="CP125" s="94"/>
      <c r="CQ125" s="94"/>
      <c r="CR125" s="94"/>
      <c r="CS125" s="94"/>
      <c r="CT125" s="94"/>
      <c r="CU125" s="94"/>
      <c r="CV125" s="94"/>
      <c r="CW125" s="94"/>
      <c r="CX125" s="94"/>
      <c r="CY125" s="94"/>
      <c r="CZ125" s="94"/>
      <c r="DA125" s="94"/>
      <c r="DB125" s="94"/>
      <c r="DC125" s="94"/>
      <c r="DD125" s="94"/>
      <c r="DE125" s="94"/>
      <c r="DF125" s="94"/>
      <c r="DG125" s="94"/>
      <c r="DH125" s="94"/>
      <c r="DI125" s="94"/>
      <c r="DJ125" s="94"/>
      <c r="DK125" s="94"/>
      <c r="DL125" s="94"/>
      <c r="DM125" s="94"/>
      <c r="DN125" s="94"/>
      <c r="DO125" s="94"/>
      <c r="DP125" s="94"/>
      <c r="DQ125" s="94"/>
    </row>
    <row r="126" spans="2:121">
      <c r="B126" s="94"/>
      <c r="C126" s="94"/>
      <c r="D126" s="94"/>
      <c r="E126" s="94"/>
      <c r="F126" s="95"/>
      <c r="G126" s="94"/>
      <c r="H126" s="95"/>
      <c r="I126" s="94"/>
      <c r="J126" s="94"/>
      <c r="K126" s="94"/>
      <c r="L126" s="94"/>
      <c r="M126" s="94"/>
      <c r="N126" s="94"/>
      <c r="O126" s="94"/>
      <c r="P126" s="94"/>
      <c r="Q126" s="90"/>
      <c r="R126" s="90"/>
      <c r="S126" s="90"/>
      <c r="T126" s="90"/>
      <c r="U126" s="90"/>
      <c r="V126" s="90"/>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AZ126" s="94"/>
      <c r="BA126" s="94"/>
      <c r="BB126" s="94"/>
      <c r="BC126" s="94"/>
      <c r="BD126" s="94"/>
      <c r="BE126" s="94"/>
      <c r="BF126" s="94"/>
      <c r="BG126" s="94"/>
      <c r="BH126" s="94"/>
      <c r="BI126" s="94"/>
      <c r="BJ126" s="94"/>
      <c r="BK126" s="94"/>
      <c r="BL126" s="94"/>
      <c r="BM126" s="94"/>
      <c r="BN126" s="94"/>
      <c r="BO126" s="94"/>
      <c r="BP126" s="94"/>
      <c r="BQ126" s="94"/>
      <c r="BR126" s="94"/>
      <c r="BS126" s="94"/>
      <c r="BT126" s="94"/>
      <c r="BU126" s="94"/>
      <c r="BV126" s="94"/>
      <c r="BW126" s="94"/>
      <c r="BX126" s="94"/>
      <c r="BY126" s="94"/>
      <c r="BZ126" s="94"/>
      <c r="CA126" s="94"/>
      <c r="CB126" s="94"/>
      <c r="CC126" s="94"/>
      <c r="CD126" s="94"/>
      <c r="CE126" s="94"/>
      <c r="CF126" s="94"/>
      <c r="CG126" s="94"/>
      <c r="CH126" s="94"/>
      <c r="CI126" s="94"/>
      <c r="CJ126" s="94"/>
      <c r="CK126" s="94"/>
      <c r="CL126" s="94"/>
      <c r="CM126" s="94"/>
      <c r="CN126" s="94"/>
      <c r="CO126" s="94"/>
      <c r="CP126" s="94"/>
      <c r="CQ126" s="94"/>
      <c r="CR126" s="94"/>
      <c r="CS126" s="94"/>
      <c r="CT126" s="94"/>
      <c r="CU126" s="94"/>
      <c r="CV126" s="94"/>
      <c r="CW126" s="94"/>
      <c r="CX126" s="94"/>
      <c r="CY126" s="94"/>
      <c r="CZ126" s="94"/>
      <c r="DA126" s="94"/>
      <c r="DB126" s="94"/>
      <c r="DC126" s="94"/>
      <c r="DD126" s="94"/>
      <c r="DE126" s="94"/>
      <c r="DF126" s="94"/>
      <c r="DG126" s="94"/>
      <c r="DH126" s="94"/>
      <c r="DI126" s="94"/>
      <c r="DJ126" s="94"/>
      <c r="DK126" s="94"/>
      <c r="DL126" s="94"/>
      <c r="DM126" s="94"/>
      <c r="DN126" s="94"/>
      <c r="DO126" s="94"/>
      <c r="DP126" s="94"/>
      <c r="DQ126" s="94"/>
    </row>
    <row r="127" spans="2:121">
      <c r="B127" s="94"/>
      <c r="C127" s="94"/>
      <c r="D127" s="94"/>
      <c r="E127" s="94"/>
      <c r="F127" s="95"/>
      <c r="G127" s="94"/>
      <c r="H127" s="95"/>
      <c r="I127" s="94"/>
      <c r="J127" s="94"/>
      <c r="K127" s="94"/>
      <c r="L127" s="94"/>
      <c r="M127" s="94"/>
      <c r="N127" s="94"/>
      <c r="O127" s="94"/>
      <c r="P127" s="94"/>
      <c r="Q127" s="90"/>
      <c r="R127" s="90"/>
      <c r="S127" s="90"/>
      <c r="T127" s="90"/>
      <c r="U127" s="90"/>
      <c r="V127" s="90"/>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4"/>
      <c r="BB127" s="94"/>
      <c r="BC127" s="94"/>
      <c r="BD127" s="94"/>
      <c r="BE127" s="94"/>
      <c r="BF127" s="94"/>
      <c r="BG127" s="94"/>
      <c r="BH127" s="94"/>
      <c r="BI127" s="94"/>
      <c r="BJ127" s="94"/>
      <c r="BK127" s="94"/>
      <c r="BL127" s="94"/>
      <c r="BM127" s="94"/>
      <c r="BN127" s="94"/>
      <c r="BO127" s="94"/>
      <c r="BP127" s="94"/>
      <c r="BQ127" s="94"/>
      <c r="BR127" s="94"/>
      <c r="BS127" s="94"/>
      <c r="BT127" s="94"/>
      <c r="BU127" s="94"/>
      <c r="BV127" s="94"/>
      <c r="BW127" s="94"/>
      <c r="BX127" s="94"/>
      <c r="BY127" s="94"/>
      <c r="BZ127" s="94"/>
      <c r="CA127" s="94"/>
      <c r="CB127" s="94"/>
      <c r="CC127" s="94"/>
      <c r="CD127" s="94"/>
      <c r="CE127" s="94"/>
      <c r="CF127" s="94"/>
      <c r="CG127" s="94"/>
      <c r="CH127" s="94"/>
      <c r="CI127" s="94"/>
      <c r="CJ127" s="94"/>
      <c r="CK127" s="94"/>
      <c r="CL127" s="94"/>
      <c r="CM127" s="94"/>
      <c r="CN127" s="94"/>
      <c r="CO127" s="94"/>
      <c r="CP127" s="94"/>
      <c r="CQ127" s="94"/>
      <c r="CR127" s="94"/>
      <c r="CS127" s="94"/>
      <c r="CT127" s="94"/>
      <c r="CU127" s="94"/>
      <c r="CV127" s="94"/>
      <c r="CW127" s="94"/>
      <c r="CX127" s="94"/>
      <c r="CY127" s="94"/>
      <c r="CZ127" s="94"/>
      <c r="DA127" s="94"/>
      <c r="DB127" s="94"/>
      <c r="DC127" s="94"/>
      <c r="DD127" s="94"/>
      <c r="DE127" s="94"/>
      <c r="DF127" s="94"/>
      <c r="DG127" s="94"/>
      <c r="DH127" s="94"/>
      <c r="DI127" s="94"/>
      <c r="DJ127" s="94"/>
      <c r="DK127" s="94"/>
      <c r="DL127" s="94"/>
      <c r="DM127" s="94"/>
      <c r="DN127" s="94"/>
      <c r="DO127" s="94"/>
      <c r="DP127" s="94"/>
      <c r="DQ127" s="94"/>
    </row>
    <row r="128" spans="2:121">
      <c r="B128" s="94"/>
      <c r="C128" s="94"/>
      <c r="D128" s="94"/>
      <c r="E128" s="94"/>
      <c r="F128" s="95"/>
      <c r="G128" s="94"/>
      <c r="H128" s="95"/>
      <c r="I128" s="94"/>
      <c r="J128" s="94"/>
      <c r="K128" s="94"/>
      <c r="L128" s="94"/>
      <c r="M128" s="94"/>
      <c r="N128" s="94"/>
      <c r="O128" s="94"/>
      <c r="P128" s="94"/>
      <c r="Q128" s="90"/>
      <c r="R128" s="90"/>
      <c r="S128" s="90"/>
      <c r="T128" s="90"/>
      <c r="U128" s="90"/>
      <c r="V128" s="90"/>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c r="CA128" s="94"/>
      <c r="CB128" s="94"/>
      <c r="CC128" s="94"/>
      <c r="CD128" s="94"/>
      <c r="CE128" s="94"/>
      <c r="CF128" s="94"/>
      <c r="CG128" s="94"/>
      <c r="CH128" s="94"/>
      <c r="CI128" s="94"/>
      <c r="CJ128" s="94"/>
      <c r="CK128" s="94"/>
      <c r="CL128" s="94"/>
      <c r="CM128" s="94"/>
      <c r="CN128" s="94"/>
      <c r="CO128" s="94"/>
      <c r="CP128" s="94"/>
      <c r="CQ128" s="94"/>
      <c r="CR128" s="94"/>
      <c r="CS128" s="94"/>
      <c r="CT128" s="94"/>
      <c r="CU128" s="94"/>
      <c r="CV128" s="94"/>
      <c r="CW128" s="94"/>
      <c r="CX128" s="94"/>
      <c r="CY128" s="94"/>
      <c r="CZ128" s="94"/>
      <c r="DA128" s="94"/>
      <c r="DB128" s="94"/>
      <c r="DC128" s="94"/>
      <c r="DD128" s="94"/>
      <c r="DE128" s="94"/>
      <c r="DF128" s="94"/>
      <c r="DG128" s="94"/>
      <c r="DH128" s="94"/>
      <c r="DI128" s="94"/>
      <c r="DJ128" s="94"/>
      <c r="DK128" s="94"/>
      <c r="DL128" s="94"/>
      <c r="DM128" s="94"/>
      <c r="DN128" s="94"/>
      <c r="DO128" s="94"/>
      <c r="DP128" s="94"/>
      <c r="DQ128" s="94"/>
    </row>
    <row r="129" spans="2:121">
      <c r="B129" s="94"/>
      <c r="C129" s="94"/>
      <c r="D129" s="94"/>
      <c r="E129" s="94"/>
      <c r="F129" s="95"/>
      <c r="G129" s="94"/>
      <c r="H129" s="95"/>
      <c r="I129" s="94"/>
      <c r="J129" s="94"/>
      <c r="K129" s="94"/>
      <c r="L129" s="94"/>
      <c r="M129" s="94"/>
      <c r="N129" s="94"/>
      <c r="O129" s="94"/>
      <c r="P129" s="94"/>
      <c r="Q129" s="90"/>
      <c r="R129" s="90"/>
      <c r="S129" s="90"/>
      <c r="T129" s="90"/>
      <c r="U129" s="90"/>
      <c r="V129" s="90"/>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c r="BC129" s="94"/>
      <c r="BD129" s="94"/>
      <c r="BE129" s="94"/>
      <c r="BF129" s="94"/>
      <c r="BG129" s="94"/>
      <c r="BH129" s="94"/>
      <c r="BI129" s="94"/>
      <c r="BJ129" s="94"/>
      <c r="BK129" s="94"/>
      <c r="BL129" s="94"/>
      <c r="BM129" s="94"/>
      <c r="BN129" s="94"/>
      <c r="BO129" s="94"/>
      <c r="BP129" s="94"/>
      <c r="BQ129" s="94"/>
      <c r="BR129" s="94"/>
      <c r="BS129" s="94"/>
      <c r="BT129" s="94"/>
      <c r="BU129" s="94"/>
      <c r="BV129" s="94"/>
      <c r="BW129" s="94"/>
      <c r="BX129" s="94"/>
      <c r="BY129" s="94"/>
      <c r="BZ129" s="94"/>
      <c r="CA129" s="94"/>
      <c r="CB129" s="94"/>
      <c r="CC129" s="94"/>
      <c r="CD129" s="94"/>
      <c r="CE129" s="94"/>
      <c r="CF129" s="94"/>
      <c r="CG129" s="94"/>
      <c r="CH129" s="94"/>
      <c r="CI129" s="94"/>
      <c r="CJ129" s="94"/>
      <c r="CK129" s="94"/>
      <c r="CL129" s="94"/>
      <c r="CM129" s="94"/>
      <c r="CN129" s="94"/>
      <c r="CO129" s="94"/>
      <c r="CP129" s="94"/>
      <c r="CQ129" s="94"/>
      <c r="CR129" s="94"/>
      <c r="CS129" s="94"/>
      <c r="CT129" s="94"/>
      <c r="CU129" s="94"/>
      <c r="CV129" s="94"/>
      <c r="CW129" s="94"/>
      <c r="CX129" s="94"/>
      <c r="CY129" s="94"/>
      <c r="CZ129" s="94"/>
      <c r="DA129" s="94"/>
      <c r="DB129" s="94"/>
      <c r="DC129" s="94"/>
      <c r="DD129" s="94"/>
      <c r="DE129" s="94"/>
      <c r="DF129" s="94"/>
      <c r="DG129" s="94"/>
      <c r="DH129" s="94"/>
      <c r="DI129" s="94"/>
      <c r="DJ129" s="94"/>
      <c r="DK129" s="94"/>
      <c r="DL129" s="94"/>
      <c r="DM129" s="94"/>
      <c r="DN129" s="94"/>
      <c r="DO129" s="94"/>
      <c r="DP129" s="94"/>
      <c r="DQ129" s="94"/>
    </row>
    <row r="130" spans="2:121">
      <c r="B130" s="94"/>
      <c r="C130" s="94"/>
      <c r="D130" s="94"/>
      <c r="E130" s="94"/>
      <c r="F130" s="95"/>
      <c r="G130" s="94"/>
      <c r="H130" s="95"/>
      <c r="I130" s="94"/>
      <c r="J130" s="94"/>
      <c r="K130" s="94"/>
      <c r="L130" s="94"/>
      <c r="M130" s="94"/>
      <c r="N130" s="94"/>
      <c r="O130" s="94"/>
      <c r="P130" s="94"/>
      <c r="Q130" s="90"/>
      <c r="R130" s="90"/>
      <c r="S130" s="90"/>
      <c r="T130" s="90"/>
      <c r="U130" s="90"/>
      <c r="V130" s="90"/>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4"/>
      <c r="BB130" s="94"/>
      <c r="BC130" s="94"/>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94"/>
      <c r="CB130" s="94"/>
      <c r="CC130" s="94"/>
      <c r="CD130" s="94"/>
      <c r="CE130" s="94"/>
      <c r="CF130" s="94"/>
      <c r="CG130" s="94"/>
      <c r="CH130" s="94"/>
      <c r="CI130" s="94"/>
      <c r="CJ130" s="94"/>
      <c r="CK130" s="94"/>
      <c r="CL130" s="94"/>
      <c r="CM130" s="94"/>
      <c r="CN130" s="94"/>
      <c r="CO130" s="94"/>
      <c r="CP130" s="94"/>
      <c r="CQ130" s="94"/>
      <c r="CR130" s="94"/>
      <c r="CS130" s="94"/>
      <c r="CT130" s="94"/>
      <c r="CU130" s="94"/>
      <c r="CV130" s="94"/>
      <c r="CW130" s="94"/>
      <c r="CX130" s="94"/>
      <c r="CY130" s="94"/>
      <c r="CZ130" s="94"/>
      <c r="DA130" s="94"/>
      <c r="DB130" s="94"/>
      <c r="DC130" s="94"/>
      <c r="DD130" s="94"/>
      <c r="DE130" s="94"/>
      <c r="DF130" s="94"/>
      <c r="DG130" s="94"/>
      <c r="DH130" s="94"/>
      <c r="DI130" s="94"/>
      <c r="DJ130" s="94"/>
      <c r="DK130" s="94"/>
      <c r="DL130" s="94"/>
      <c r="DM130" s="94"/>
      <c r="DN130" s="94"/>
      <c r="DO130" s="94"/>
      <c r="DP130" s="94"/>
      <c r="DQ130" s="94"/>
    </row>
    <row r="131" spans="2:121">
      <c r="B131" s="94"/>
      <c r="C131" s="94"/>
      <c r="D131" s="94"/>
      <c r="E131" s="94"/>
      <c r="F131" s="95"/>
      <c r="G131" s="94"/>
      <c r="H131" s="95"/>
      <c r="I131" s="94"/>
      <c r="J131" s="94"/>
      <c r="K131" s="94"/>
      <c r="L131" s="94"/>
      <c r="M131" s="94"/>
      <c r="N131" s="94"/>
      <c r="O131" s="94"/>
      <c r="P131" s="94"/>
      <c r="Q131" s="90"/>
      <c r="R131" s="90"/>
      <c r="S131" s="90"/>
      <c r="T131" s="90"/>
      <c r="U131" s="90"/>
      <c r="V131" s="90"/>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94"/>
      <c r="CB131" s="94"/>
      <c r="CC131" s="94"/>
      <c r="CD131" s="94"/>
      <c r="CE131" s="94"/>
      <c r="CF131" s="94"/>
      <c r="CG131" s="94"/>
      <c r="CH131" s="94"/>
      <c r="CI131" s="94"/>
      <c r="CJ131" s="94"/>
      <c r="CK131" s="94"/>
      <c r="CL131" s="94"/>
      <c r="CM131" s="94"/>
      <c r="CN131" s="94"/>
      <c r="CO131" s="94"/>
      <c r="CP131" s="94"/>
      <c r="CQ131" s="94"/>
      <c r="CR131" s="94"/>
      <c r="CS131" s="94"/>
      <c r="CT131" s="94"/>
      <c r="CU131" s="94"/>
      <c r="CV131" s="94"/>
      <c r="CW131" s="94"/>
      <c r="CX131" s="94"/>
      <c r="CY131" s="94"/>
      <c r="CZ131" s="94"/>
      <c r="DA131" s="94"/>
      <c r="DB131" s="94"/>
      <c r="DC131" s="94"/>
      <c r="DD131" s="94"/>
      <c r="DE131" s="94"/>
      <c r="DF131" s="94"/>
      <c r="DG131" s="94"/>
      <c r="DH131" s="94"/>
      <c r="DI131" s="94"/>
      <c r="DJ131" s="94"/>
      <c r="DK131" s="94"/>
      <c r="DL131" s="94"/>
      <c r="DM131" s="94"/>
      <c r="DN131" s="94"/>
      <c r="DO131" s="94"/>
      <c r="DP131" s="94"/>
      <c r="DQ131" s="94"/>
    </row>
    <row r="132" spans="2:121">
      <c r="B132" s="94"/>
      <c r="C132" s="94"/>
      <c r="D132" s="94"/>
      <c r="E132" s="94"/>
      <c r="F132" s="95"/>
      <c r="G132" s="94"/>
      <c r="H132" s="95"/>
      <c r="I132" s="94"/>
      <c r="J132" s="94"/>
      <c r="K132" s="94"/>
      <c r="L132" s="94"/>
      <c r="M132" s="94"/>
      <c r="N132" s="94"/>
      <c r="O132" s="94"/>
      <c r="P132" s="94"/>
      <c r="Q132" s="90"/>
      <c r="R132" s="90"/>
      <c r="S132" s="90"/>
      <c r="T132" s="90"/>
      <c r="U132" s="90"/>
      <c r="V132" s="90"/>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94"/>
      <c r="CB132" s="94"/>
      <c r="CC132" s="94"/>
      <c r="CD132" s="94"/>
      <c r="CE132" s="94"/>
      <c r="CF132" s="94"/>
      <c r="CG132" s="94"/>
      <c r="CH132" s="94"/>
      <c r="CI132" s="94"/>
      <c r="CJ132" s="94"/>
      <c r="CK132" s="94"/>
      <c r="CL132" s="94"/>
      <c r="CM132" s="94"/>
      <c r="CN132" s="94"/>
      <c r="CO132" s="94"/>
      <c r="CP132" s="94"/>
      <c r="CQ132" s="94"/>
      <c r="CR132" s="94"/>
      <c r="CS132" s="94"/>
      <c r="CT132" s="94"/>
      <c r="CU132" s="94"/>
      <c r="CV132" s="94"/>
      <c r="CW132" s="94"/>
      <c r="CX132" s="94"/>
      <c r="CY132" s="94"/>
      <c r="CZ132" s="94"/>
      <c r="DA132" s="94"/>
      <c r="DB132" s="94"/>
      <c r="DC132" s="94"/>
      <c r="DD132" s="94"/>
      <c r="DE132" s="94"/>
      <c r="DF132" s="94"/>
      <c r="DG132" s="94"/>
      <c r="DH132" s="94"/>
      <c r="DI132" s="94"/>
      <c r="DJ132" s="94"/>
      <c r="DK132" s="94"/>
      <c r="DL132" s="94"/>
      <c r="DM132" s="94"/>
      <c r="DN132" s="94"/>
      <c r="DO132" s="94"/>
      <c r="DP132" s="94"/>
      <c r="DQ132" s="94"/>
    </row>
    <row r="133" spans="2:121">
      <c r="B133" s="94"/>
      <c r="C133" s="94"/>
      <c r="D133" s="94"/>
      <c r="E133" s="94"/>
      <c r="F133" s="95"/>
      <c r="G133" s="94"/>
      <c r="H133" s="95"/>
      <c r="I133" s="94"/>
      <c r="J133" s="94"/>
      <c r="K133" s="94"/>
      <c r="L133" s="94"/>
      <c r="M133" s="94"/>
      <c r="N133" s="94"/>
      <c r="O133" s="94"/>
      <c r="P133" s="94"/>
      <c r="Q133" s="90"/>
      <c r="R133" s="90"/>
      <c r="S133" s="90"/>
      <c r="T133" s="90"/>
      <c r="U133" s="90"/>
      <c r="V133" s="90"/>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c r="AZ133" s="94"/>
      <c r="BA133" s="94"/>
      <c r="BB133" s="94"/>
      <c r="BC133" s="94"/>
      <c r="BD133" s="94"/>
      <c r="BE133" s="94"/>
      <c r="BF133" s="94"/>
      <c r="BG133" s="94"/>
      <c r="BH133" s="94"/>
      <c r="BI133" s="94"/>
      <c r="BJ133" s="94"/>
      <c r="BK133" s="94"/>
      <c r="BL133" s="94"/>
      <c r="BM133" s="94"/>
      <c r="BN133" s="94"/>
      <c r="BO133" s="94"/>
      <c r="BP133" s="94"/>
      <c r="BQ133" s="94"/>
      <c r="BR133" s="94"/>
      <c r="BS133" s="94"/>
      <c r="BT133" s="94"/>
      <c r="BU133" s="94"/>
      <c r="BV133" s="94"/>
      <c r="BW133" s="94"/>
      <c r="BX133" s="94"/>
      <c r="BY133" s="94"/>
      <c r="BZ133" s="94"/>
      <c r="CA133" s="94"/>
      <c r="CB133" s="94"/>
      <c r="CC133" s="94"/>
      <c r="CD133" s="94"/>
      <c r="CE133" s="94"/>
      <c r="CF133" s="94"/>
      <c r="CG133" s="94"/>
      <c r="CH133" s="94"/>
      <c r="CI133" s="94"/>
      <c r="CJ133" s="94"/>
      <c r="CK133" s="94"/>
      <c r="CL133" s="94"/>
      <c r="CM133" s="94"/>
      <c r="CN133" s="94"/>
      <c r="CO133" s="94"/>
      <c r="CP133" s="94"/>
      <c r="CQ133" s="94"/>
      <c r="CR133" s="94"/>
      <c r="CS133" s="94"/>
      <c r="CT133" s="94"/>
      <c r="CU133" s="94"/>
      <c r="CV133" s="94"/>
      <c r="CW133" s="94"/>
      <c r="CX133" s="94"/>
      <c r="CY133" s="94"/>
      <c r="CZ133" s="94"/>
      <c r="DA133" s="94"/>
      <c r="DB133" s="94"/>
      <c r="DC133" s="94"/>
      <c r="DD133" s="94"/>
      <c r="DE133" s="94"/>
      <c r="DF133" s="94"/>
      <c r="DG133" s="94"/>
      <c r="DH133" s="94"/>
      <c r="DI133" s="94"/>
      <c r="DJ133" s="94"/>
      <c r="DK133" s="94"/>
      <c r="DL133" s="94"/>
      <c r="DM133" s="94"/>
      <c r="DN133" s="94"/>
      <c r="DO133" s="94"/>
      <c r="DP133" s="94"/>
      <c r="DQ133" s="94"/>
    </row>
    <row r="134" spans="2:121">
      <c r="B134" s="94"/>
      <c r="C134" s="94"/>
      <c r="D134" s="94"/>
      <c r="E134" s="94"/>
      <c r="F134" s="95"/>
      <c r="G134" s="94"/>
      <c r="H134" s="95"/>
      <c r="I134" s="94"/>
      <c r="J134" s="94"/>
      <c r="K134" s="94"/>
      <c r="L134" s="94"/>
      <c r="M134" s="94"/>
      <c r="N134" s="94"/>
      <c r="O134" s="94"/>
      <c r="P134" s="94"/>
      <c r="Q134" s="90"/>
      <c r="R134" s="90"/>
      <c r="S134" s="90"/>
      <c r="T134" s="90"/>
      <c r="U134" s="90"/>
      <c r="V134" s="90"/>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4"/>
      <c r="BB134" s="94"/>
      <c r="BC134" s="94"/>
      <c r="BD134" s="94"/>
      <c r="BE134" s="94"/>
      <c r="BF134" s="94"/>
      <c r="BG134" s="94"/>
      <c r="BH134" s="94"/>
      <c r="BI134" s="94"/>
      <c r="BJ134" s="94"/>
      <c r="BK134" s="94"/>
      <c r="BL134" s="94"/>
      <c r="BM134" s="94"/>
      <c r="BN134" s="94"/>
      <c r="BO134" s="94"/>
      <c r="BP134" s="94"/>
      <c r="BQ134" s="94"/>
      <c r="BR134" s="94"/>
      <c r="BS134" s="94"/>
      <c r="BT134" s="94"/>
      <c r="BU134" s="94"/>
      <c r="BV134" s="94"/>
      <c r="BW134" s="94"/>
      <c r="BX134" s="94"/>
      <c r="BY134" s="94"/>
      <c r="BZ134" s="94"/>
      <c r="CA134" s="94"/>
      <c r="CB134" s="94"/>
      <c r="CC134" s="94"/>
      <c r="CD134" s="94"/>
      <c r="CE134" s="94"/>
      <c r="CF134" s="94"/>
      <c r="CG134" s="94"/>
      <c r="CH134" s="94"/>
      <c r="CI134" s="94"/>
      <c r="CJ134" s="94"/>
      <c r="CK134" s="94"/>
      <c r="CL134" s="94"/>
      <c r="CM134" s="94"/>
      <c r="CN134" s="94"/>
      <c r="CO134" s="94"/>
      <c r="CP134" s="94"/>
      <c r="CQ134" s="94"/>
      <c r="CR134" s="94"/>
      <c r="CS134" s="94"/>
      <c r="CT134" s="94"/>
      <c r="CU134" s="94"/>
      <c r="CV134" s="94"/>
      <c r="CW134" s="94"/>
      <c r="CX134" s="94"/>
      <c r="CY134" s="94"/>
      <c r="CZ134" s="94"/>
      <c r="DA134" s="94"/>
      <c r="DB134" s="94"/>
      <c r="DC134" s="94"/>
      <c r="DD134" s="94"/>
      <c r="DE134" s="94"/>
      <c r="DF134" s="94"/>
      <c r="DG134" s="94"/>
      <c r="DH134" s="94"/>
      <c r="DI134" s="94"/>
      <c r="DJ134" s="94"/>
      <c r="DK134" s="94"/>
      <c r="DL134" s="94"/>
      <c r="DM134" s="94"/>
      <c r="DN134" s="94"/>
      <c r="DO134" s="94"/>
      <c r="DP134" s="94"/>
      <c r="DQ134" s="94"/>
    </row>
    <row r="135" spans="2:121">
      <c r="B135" s="94"/>
      <c r="C135" s="94"/>
      <c r="D135" s="94"/>
      <c r="E135" s="94"/>
      <c r="F135" s="95"/>
      <c r="G135" s="94"/>
      <c r="H135" s="95"/>
      <c r="I135" s="94"/>
      <c r="J135" s="94"/>
      <c r="K135" s="94"/>
      <c r="L135" s="94"/>
      <c r="M135" s="94"/>
      <c r="N135" s="94"/>
      <c r="O135" s="94"/>
      <c r="P135" s="94"/>
      <c r="Q135" s="90"/>
      <c r="R135" s="90"/>
      <c r="S135" s="90"/>
      <c r="T135" s="90"/>
      <c r="U135" s="90"/>
      <c r="V135" s="90"/>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94"/>
      <c r="CD135" s="94"/>
      <c r="CE135" s="94"/>
      <c r="CF135" s="94"/>
      <c r="CG135" s="94"/>
      <c r="CH135" s="94"/>
      <c r="CI135" s="94"/>
      <c r="CJ135" s="94"/>
      <c r="CK135" s="94"/>
      <c r="CL135" s="94"/>
      <c r="CM135" s="94"/>
      <c r="CN135" s="94"/>
      <c r="CO135" s="94"/>
      <c r="CP135" s="94"/>
      <c r="CQ135" s="94"/>
      <c r="CR135" s="94"/>
      <c r="CS135" s="94"/>
      <c r="CT135" s="94"/>
      <c r="CU135" s="94"/>
      <c r="CV135" s="94"/>
      <c r="CW135" s="94"/>
      <c r="CX135" s="94"/>
      <c r="CY135" s="94"/>
      <c r="CZ135" s="94"/>
      <c r="DA135" s="94"/>
      <c r="DB135" s="94"/>
      <c r="DC135" s="94"/>
      <c r="DD135" s="94"/>
      <c r="DE135" s="94"/>
      <c r="DF135" s="94"/>
      <c r="DG135" s="94"/>
      <c r="DH135" s="94"/>
      <c r="DI135" s="94"/>
      <c r="DJ135" s="94"/>
      <c r="DK135" s="94"/>
      <c r="DL135" s="94"/>
      <c r="DM135" s="94"/>
      <c r="DN135" s="94"/>
      <c r="DO135" s="94"/>
      <c r="DP135" s="94"/>
      <c r="DQ135" s="94"/>
    </row>
    <row r="136" spans="2:121">
      <c r="B136" s="94"/>
      <c r="C136" s="94"/>
      <c r="D136" s="94"/>
      <c r="E136" s="94"/>
      <c r="F136" s="95"/>
      <c r="G136" s="94"/>
      <c r="H136" s="95"/>
      <c r="I136" s="94"/>
      <c r="J136" s="94"/>
      <c r="K136" s="94"/>
      <c r="L136" s="94"/>
      <c r="M136" s="94"/>
      <c r="N136" s="94"/>
      <c r="O136" s="94"/>
      <c r="P136" s="94"/>
      <c r="Q136" s="90"/>
      <c r="R136" s="90"/>
      <c r="S136" s="90"/>
      <c r="T136" s="90"/>
      <c r="U136" s="90"/>
      <c r="V136" s="90"/>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94"/>
      <c r="CB136" s="94"/>
      <c r="CC136" s="94"/>
      <c r="CD136" s="94"/>
      <c r="CE136" s="94"/>
      <c r="CF136" s="94"/>
      <c r="CG136" s="94"/>
      <c r="CH136" s="94"/>
      <c r="CI136" s="94"/>
      <c r="CJ136" s="94"/>
      <c r="CK136" s="94"/>
      <c r="CL136" s="94"/>
      <c r="CM136" s="94"/>
      <c r="CN136" s="94"/>
      <c r="CO136" s="94"/>
      <c r="CP136" s="94"/>
      <c r="CQ136" s="94"/>
      <c r="CR136" s="94"/>
      <c r="CS136" s="94"/>
      <c r="CT136" s="94"/>
      <c r="CU136" s="94"/>
      <c r="CV136" s="94"/>
      <c r="CW136" s="94"/>
      <c r="CX136" s="94"/>
      <c r="CY136" s="94"/>
      <c r="CZ136" s="94"/>
      <c r="DA136" s="94"/>
      <c r="DB136" s="94"/>
      <c r="DC136" s="94"/>
      <c r="DD136" s="94"/>
      <c r="DE136" s="94"/>
      <c r="DF136" s="94"/>
      <c r="DG136" s="94"/>
      <c r="DH136" s="94"/>
      <c r="DI136" s="94"/>
      <c r="DJ136" s="94"/>
      <c r="DK136" s="94"/>
      <c r="DL136" s="94"/>
      <c r="DM136" s="94"/>
      <c r="DN136" s="94"/>
      <c r="DO136" s="94"/>
      <c r="DP136" s="94"/>
      <c r="DQ136" s="94"/>
    </row>
    <row r="137" spans="2:121">
      <c r="B137" s="94"/>
      <c r="C137" s="94"/>
      <c r="D137" s="94"/>
      <c r="E137" s="94"/>
      <c r="F137" s="95"/>
      <c r="G137" s="94"/>
      <c r="H137" s="95"/>
      <c r="I137" s="94"/>
      <c r="J137" s="94"/>
      <c r="K137" s="94"/>
      <c r="L137" s="94"/>
      <c r="M137" s="94"/>
      <c r="N137" s="94"/>
      <c r="O137" s="94"/>
      <c r="P137" s="94"/>
      <c r="Q137" s="90"/>
      <c r="R137" s="90"/>
      <c r="S137" s="90"/>
      <c r="T137" s="90"/>
      <c r="U137" s="90"/>
      <c r="V137" s="90"/>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94"/>
      <c r="CB137" s="94"/>
      <c r="CC137" s="94"/>
      <c r="CD137" s="94"/>
      <c r="CE137" s="94"/>
      <c r="CF137" s="94"/>
      <c r="CG137" s="94"/>
      <c r="CH137" s="94"/>
      <c r="CI137" s="94"/>
      <c r="CJ137" s="94"/>
      <c r="CK137" s="94"/>
      <c r="CL137" s="94"/>
      <c r="CM137" s="94"/>
      <c r="CN137" s="94"/>
      <c r="CO137" s="94"/>
      <c r="CP137" s="94"/>
      <c r="CQ137" s="94"/>
      <c r="CR137" s="94"/>
      <c r="CS137" s="94"/>
      <c r="CT137" s="94"/>
      <c r="CU137" s="94"/>
      <c r="CV137" s="94"/>
      <c r="CW137" s="94"/>
      <c r="CX137" s="94"/>
      <c r="CY137" s="94"/>
      <c r="CZ137" s="94"/>
      <c r="DA137" s="94"/>
      <c r="DB137" s="94"/>
      <c r="DC137" s="94"/>
      <c r="DD137" s="94"/>
      <c r="DE137" s="94"/>
      <c r="DF137" s="94"/>
      <c r="DG137" s="94"/>
      <c r="DH137" s="94"/>
      <c r="DI137" s="94"/>
      <c r="DJ137" s="94"/>
      <c r="DK137" s="94"/>
      <c r="DL137" s="94"/>
      <c r="DM137" s="94"/>
      <c r="DN137" s="94"/>
      <c r="DO137" s="94"/>
      <c r="DP137" s="94"/>
      <c r="DQ137" s="94"/>
    </row>
    <row r="138" spans="2:121">
      <c r="B138" s="94"/>
      <c r="C138" s="94"/>
      <c r="D138" s="94"/>
      <c r="E138" s="94"/>
      <c r="F138" s="95"/>
      <c r="G138" s="94"/>
      <c r="H138" s="95"/>
      <c r="I138" s="94"/>
      <c r="J138" s="94"/>
      <c r="K138" s="94"/>
      <c r="L138" s="94"/>
      <c r="M138" s="94"/>
      <c r="N138" s="94"/>
      <c r="O138" s="94"/>
      <c r="P138" s="94"/>
      <c r="Q138" s="90"/>
      <c r="R138" s="90"/>
      <c r="S138" s="90"/>
      <c r="T138" s="90"/>
      <c r="U138" s="90"/>
      <c r="V138" s="90"/>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94"/>
      <c r="CD138" s="94"/>
      <c r="CE138" s="94"/>
      <c r="CF138" s="94"/>
      <c r="CG138" s="94"/>
      <c r="CH138" s="94"/>
      <c r="CI138" s="94"/>
      <c r="CJ138" s="94"/>
      <c r="CK138" s="94"/>
      <c r="CL138" s="94"/>
      <c r="CM138" s="94"/>
      <c r="CN138" s="94"/>
      <c r="CO138" s="94"/>
      <c r="CP138" s="94"/>
      <c r="CQ138" s="94"/>
      <c r="CR138" s="94"/>
      <c r="CS138" s="94"/>
      <c r="CT138" s="94"/>
      <c r="CU138" s="94"/>
      <c r="CV138" s="94"/>
      <c r="CW138" s="94"/>
      <c r="CX138" s="94"/>
      <c r="CY138" s="94"/>
      <c r="CZ138" s="94"/>
      <c r="DA138" s="94"/>
      <c r="DB138" s="94"/>
      <c r="DC138" s="94"/>
      <c r="DD138" s="94"/>
      <c r="DE138" s="94"/>
      <c r="DF138" s="94"/>
      <c r="DG138" s="94"/>
      <c r="DH138" s="94"/>
      <c r="DI138" s="94"/>
      <c r="DJ138" s="94"/>
      <c r="DK138" s="94"/>
      <c r="DL138" s="94"/>
      <c r="DM138" s="94"/>
      <c r="DN138" s="94"/>
      <c r="DO138" s="94"/>
      <c r="DP138" s="94"/>
      <c r="DQ138" s="94"/>
    </row>
    <row r="139" spans="2:121">
      <c r="B139" s="94"/>
      <c r="C139" s="94"/>
      <c r="D139" s="94"/>
      <c r="E139" s="94"/>
      <c r="F139" s="95"/>
      <c r="G139" s="94"/>
      <c r="H139" s="95"/>
      <c r="I139" s="94"/>
      <c r="J139" s="94"/>
      <c r="K139" s="94"/>
      <c r="L139" s="94"/>
      <c r="M139" s="94"/>
      <c r="N139" s="94"/>
      <c r="O139" s="94"/>
      <c r="P139" s="94"/>
      <c r="Q139" s="90"/>
      <c r="R139" s="90"/>
      <c r="S139" s="90"/>
      <c r="T139" s="90"/>
      <c r="U139" s="90"/>
      <c r="V139" s="90"/>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94"/>
      <c r="CB139" s="94"/>
      <c r="CC139" s="94"/>
      <c r="CD139" s="94"/>
      <c r="CE139" s="94"/>
      <c r="CF139" s="94"/>
      <c r="CG139" s="94"/>
      <c r="CH139" s="94"/>
      <c r="CI139" s="94"/>
      <c r="CJ139" s="94"/>
      <c r="CK139" s="94"/>
      <c r="CL139" s="94"/>
      <c r="CM139" s="94"/>
      <c r="CN139" s="94"/>
      <c r="CO139" s="94"/>
      <c r="CP139" s="94"/>
      <c r="CQ139" s="94"/>
      <c r="CR139" s="94"/>
      <c r="CS139" s="94"/>
      <c r="CT139" s="94"/>
      <c r="CU139" s="94"/>
      <c r="CV139" s="94"/>
      <c r="CW139" s="94"/>
      <c r="CX139" s="94"/>
      <c r="CY139" s="94"/>
      <c r="CZ139" s="94"/>
      <c r="DA139" s="94"/>
      <c r="DB139" s="94"/>
      <c r="DC139" s="94"/>
      <c r="DD139" s="94"/>
      <c r="DE139" s="94"/>
      <c r="DF139" s="94"/>
      <c r="DG139" s="94"/>
      <c r="DH139" s="94"/>
      <c r="DI139" s="94"/>
      <c r="DJ139" s="94"/>
      <c r="DK139" s="94"/>
      <c r="DL139" s="94"/>
      <c r="DM139" s="94"/>
      <c r="DN139" s="94"/>
      <c r="DO139" s="94"/>
      <c r="DP139" s="94"/>
      <c r="DQ139" s="94"/>
    </row>
    <row r="140" spans="2:121">
      <c r="B140" s="94"/>
      <c r="C140" s="94"/>
      <c r="D140" s="94"/>
      <c r="E140" s="94"/>
      <c r="F140" s="95"/>
      <c r="G140" s="94"/>
      <c r="H140" s="95"/>
      <c r="I140" s="94"/>
      <c r="J140" s="94"/>
      <c r="K140" s="94"/>
      <c r="L140" s="94"/>
      <c r="M140" s="94"/>
      <c r="N140" s="94"/>
      <c r="O140" s="94"/>
      <c r="P140" s="94"/>
      <c r="Q140" s="90"/>
      <c r="R140" s="90"/>
      <c r="S140" s="90"/>
      <c r="T140" s="90"/>
      <c r="U140" s="90"/>
      <c r="V140" s="90"/>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AZ140" s="94"/>
      <c r="BA140" s="94"/>
      <c r="BB140" s="94"/>
      <c r="BC140" s="94"/>
      <c r="BD140" s="94"/>
      <c r="BE140" s="94"/>
      <c r="BF140" s="94"/>
      <c r="BG140" s="94"/>
      <c r="BH140" s="94"/>
      <c r="BI140" s="94"/>
      <c r="BJ140" s="94"/>
      <c r="BK140" s="94"/>
      <c r="BL140" s="94"/>
      <c r="BM140" s="94"/>
      <c r="BN140" s="94"/>
      <c r="BO140" s="94"/>
      <c r="BP140" s="94"/>
      <c r="BQ140" s="94"/>
      <c r="BR140" s="94"/>
      <c r="BS140" s="94"/>
      <c r="BT140" s="94"/>
      <c r="BU140" s="94"/>
      <c r="BV140" s="94"/>
      <c r="BW140" s="94"/>
      <c r="BX140" s="94"/>
      <c r="BY140" s="94"/>
      <c r="BZ140" s="94"/>
      <c r="CA140" s="94"/>
      <c r="CB140" s="94"/>
      <c r="CC140" s="94"/>
      <c r="CD140" s="94"/>
      <c r="CE140" s="94"/>
      <c r="CF140" s="94"/>
      <c r="CG140" s="94"/>
      <c r="CH140" s="94"/>
      <c r="CI140" s="94"/>
      <c r="CJ140" s="94"/>
      <c r="CK140" s="94"/>
      <c r="CL140" s="94"/>
      <c r="CM140" s="94"/>
      <c r="CN140" s="94"/>
      <c r="CO140" s="94"/>
      <c r="CP140" s="94"/>
      <c r="CQ140" s="94"/>
      <c r="CR140" s="94"/>
      <c r="CS140" s="94"/>
      <c r="CT140" s="94"/>
      <c r="CU140" s="94"/>
      <c r="CV140" s="94"/>
      <c r="CW140" s="94"/>
      <c r="CX140" s="94"/>
      <c r="CY140" s="94"/>
      <c r="CZ140" s="94"/>
      <c r="DA140" s="94"/>
      <c r="DB140" s="94"/>
      <c r="DC140" s="94"/>
      <c r="DD140" s="94"/>
      <c r="DE140" s="94"/>
      <c r="DF140" s="94"/>
      <c r="DG140" s="94"/>
      <c r="DH140" s="94"/>
      <c r="DI140" s="94"/>
      <c r="DJ140" s="94"/>
      <c r="DK140" s="94"/>
      <c r="DL140" s="94"/>
      <c r="DM140" s="94"/>
      <c r="DN140" s="94"/>
      <c r="DO140" s="94"/>
      <c r="DP140" s="94"/>
      <c r="DQ140" s="94"/>
    </row>
    <row r="141" spans="2:121">
      <c r="B141" s="94"/>
      <c r="C141" s="94"/>
      <c r="D141" s="94"/>
      <c r="E141" s="94"/>
      <c r="F141" s="95"/>
      <c r="G141" s="94"/>
      <c r="H141" s="95"/>
      <c r="I141" s="94"/>
      <c r="J141" s="94"/>
      <c r="K141" s="94"/>
      <c r="L141" s="94"/>
      <c r="M141" s="94"/>
      <c r="N141" s="94"/>
      <c r="O141" s="94"/>
      <c r="P141" s="94"/>
      <c r="Q141" s="90"/>
      <c r="R141" s="90"/>
      <c r="S141" s="90"/>
      <c r="T141" s="90"/>
      <c r="U141" s="90"/>
      <c r="V141" s="90"/>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94"/>
      <c r="BI141" s="94"/>
      <c r="BJ141" s="94"/>
      <c r="BK141" s="94"/>
      <c r="BL141" s="94"/>
      <c r="BM141" s="94"/>
      <c r="BN141" s="94"/>
      <c r="BO141" s="94"/>
      <c r="BP141" s="94"/>
      <c r="BQ141" s="94"/>
      <c r="BR141" s="94"/>
      <c r="BS141" s="94"/>
      <c r="BT141" s="94"/>
      <c r="BU141" s="94"/>
      <c r="BV141" s="94"/>
      <c r="BW141" s="94"/>
      <c r="BX141" s="94"/>
      <c r="BY141" s="94"/>
      <c r="BZ141" s="94"/>
      <c r="CA141" s="94"/>
      <c r="CB141" s="94"/>
      <c r="CC141" s="94"/>
      <c r="CD141" s="94"/>
      <c r="CE141" s="94"/>
      <c r="CF141" s="94"/>
      <c r="CG141" s="94"/>
      <c r="CH141" s="94"/>
      <c r="CI141" s="94"/>
      <c r="CJ141" s="94"/>
      <c r="CK141" s="94"/>
      <c r="CL141" s="94"/>
      <c r="CM141" s="94"/>
      <c r="CN141" s="94"/>
      <c r="CO141" s="94"/>
      <c r="CP141" s="94"/>
      <c r="CQ141" s="94"/>
      <c r="CR141" s="94"/>
      <c r="CS141" s="94"/>
      <c r="CT141" s="94"/>
      <c r="CU141" s="94"/>
      <c r="CV141" s="94"/>
      <c r="CW141" s="94"/>
      <c r="CX141" s="94"/>
      <c r="CY141" s="94"/>
      <c r="CZ141" s="94"/>
      <c r="DA141" s="94"/>
      <c r="DB141" s="94"/>
      <c r="DC141" s="94"/>
      <c r="DD141" s="94"/>
      <c r="DE141" s="94"/>
      <c r="DF141" s="94"/>
      <c r="DG141" s="94"/>
      <c r="DH141" s="94"/>
      <c r="DI141" s="94"/>
      <c r="DJ141" s="94"/>
      <c r="DK141" s="94"/>
      <c r="DL141" s="94"/>
      <c r="DM141" s="94"/>
      <c r="DN141" s="94"/>
      <c r="DO141" s="94"/>
      <c r="DP141" s="94"/>
      <c r="DQ141" s="94"/>
    </row>
    <row r="142" spans="2:121">
      <c r="B142" s="94"/>
      <c r="C142" s="94"/>
      <c r="D142" s="94"/>
      <c r="E142" s="94"/>
      <c r="F142" s="95"/>
      <c r="G142" s="94"/>
      <c r="H142" s="95"/>
      <c r="I142" s="94"/>
      <c r="J142" s="94"/>
      <c r="K142" s="94"/>
      <c r="L142" s="94"/>
      <c r="M142" s="94"/>
      <c r="N142" s="94"/>
      <c r="O142" s="94"/>
      <c r="P142" s="94"/>
      <c r="Q142" s="90"/>
      <c r="R142" s="90"/>
      <c r="S142" s="90"/>
      <c r="T142" s="90"/>
      <c r="U142" s="90"/>
      <c r="V142" s="90"/>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c r="BC142" s="94"/>
      <c r="BD142" s="94"/>
      <c r="BE142" s="94"/>
      <c r="BF142" s="94"/>
      <c r="BG142" s="94"/>
      <c r="BH142" s="94"/>
      <c r="BI142" s="94"/>
      <c r="BJ142" s="94"/>
      <c r="BK142" s="94"/>
      <c r="BL142" s="94"/>
      <c r="BM142" s="94"/>
      <c r="BN142" s="94"/>
      <c r="BO142" s="94"/>
      <c r="BP142" s="94"/>
      <c r="BQ142" s="94"/>
      <c r="BR142" s="94"/>
      <c r="BS142" s="94"/>
      <c r="BT142" s="94"/>
      <c r="BU142" s="94"/>
      <c r="BV142" s="94"/>
      <c r="BW142" s="94"/>
      <c r="BX142" s="94"/>
      <c r="BY142" s="94"/>
      <c r="BZ142" s="94"/>
      <c r="CA142" s="94"/>
      <c r="CB142" s="94"/>
      <c r="CC142" s="94"/>
      <c r="CD142" s="94"/>
      <c r="CE142" s="94"/>
      <c r="CF142" s="94"/>
      <c r="CG142" s="94"/>
      <c r="CH142" s="94"/>
      <c r="CI142" s="94"/>
      <c r="CJ142" s="94"/>
      <c r="CK142" s="94"/>
      <c r="CL142" s="94"/>
      <c r="CM142" s="94"/>
      <c r="CN142" s="94"/>
      <c r="CO142" s="94"/>
      <c r="CP142" s="94"/>
      <c r="CQ142" s="94"/>
      <c r="CR142" s="94"/>
      <c r="CS142" s="94"/>
      <c r="CT142" s="94"/>
      <c r="CU142" s="94"/>
      <c r="CV142" s="94"/>
      <c r="CW142" s="94"/>
      <c r="CX142" s="94"/>
      <c r="CY142" s="94"/>
      <c r="CZ142" s="94"/>
      <c r="DA142" s="94"/>
      <c r="DB142" s="94"/>
      <c r="DC142" s="94"/>
      <c r="DD142" s="94"/>
      <c r="DE142" s="94"/>
      <c r="DF142" s="94"/>
      <c r="DG142" s="94"/>
      <c r="DH142" s="94"/>
      <c r="DI142" s="94"/>
      <c r="DJ142" s="94"/>
      <c r="DK142" s="94"/>
      <c r="DL142" s="94"/>
      <c r="DM142" s="94"/>
      <c r="DN142" s="94"/>
      <c r="DO142" s="94"/>
      <c r="DP142" s="94"/>
      <c r="DQ142" s="94"/>
    </row>
    <row r="143" spans="2:121">
      <c r="B143" s="94"/>
      <c r="C143" s="94"/>
      <c r="D143" s="94"/>
      <c r="E143" s="94"/>
      <c r="F143" s="95"/>
      <c r="G143" s="94"/>
      <c r="H143" s="95"/>
      <c r="I143" s="94"/>
      <c r="J143" s="94"/>
      <c r="K143" s="94"/>
      <c r="L143" s="94"/>
      <c r="M143" s="94"/>
      <c r="N143" s="94"/>
      <c r="O143" s="94"/>
      <c r="P143" s="94"/>
      <c r="Q143" s="90"/>
      <c r="R143" s="90"/>
      <c r="S143" s="90"/>
      <c r="T143" s="90"/>
      <c r="U143" s="90"/>
      <c r="V143" s="90"/>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94"/>
      <c r="CD143" s="94"/>
      <c r="CE143" s="94"/>
      <c r="CF143" s="94"/>
      <c r="CG143" s="94"/>
      <c r="CH143" s="94"/>
      <c r="CI143" s="94"/>
      <c r="CJ143" s="94"/>
      <c r="CK143" s="94"/>
      <c r="CL143" s="94"/>
      <c r="CM143" s="94"/>
      <c r="CN143" s="94"/>
      <c r="CO143" s="94"/>
      <c r="CP143" s="94"/>
      <c r="CQ143" s="94"/>
      <c r="CR143" s="94"/>
      <c r="CS143" s="94"/>
      <c r="CT143" s="94"/>
      <c r="CU143" s="94"/>
      <c r="CV143" s="94"/>
      <c r="CW143" s="94"/>
      <c r="CX143" s="94"/>
      <c r="CY143" s="94"/>
      <c r="CZ143" s="94"/>
      <c r="DA143" s="94"/>
      <c r="DB143" s="94"/>
      <c r="DC143" s="94"/>
      <c r="DD143" s="94"/>
      <c r="DE143" s="94"/>
      <c r="DF143" s="94"/>
      <c r="DG143" s="94"/>
      <c r="DH143" s="94"/>
      <c r="DI143" s="94"/>
      <c r="DJ143" s="94"/>
      <c r="DK143" s="94"/>
      <c r="DL143" s="94"/>
      <c r="DM143" s="94"/>
      <c r="DN143" s="94"/>
      <c r="DO143" s="94"/>
      <c r="DP143" s="94"/>
      <c r="DQ143" s="94"/>
    </row>
    <row r="144" spans="2:121">
      <c r="B144" s="94"/>
      <c r="C144" s="94"/>
      <c r="D144" s="94"/>
      <c r="E144" s="94"/>
      <c r="F144" s="95"/>
      <c r="G144" s="94"/>
      <c r="H144" s="95"/>
      <c r="I144" s="94"/>
      <c r="J144" s="94"/>
      <c r="K144" s="94"/>
      <c r="L144" s="94"/>
      <c r="M144" s="94"/>
      <c r="N144" s="94"/>
      <c r="O144" s="94"/>
      <c r="P144" s="94"/>
      <c r="Q144" s="90"/>
      <c r="R144" s="90"/>
      <c r="S144" s="90"/>
      <c r="T144" s="90"/>
      <c r="U144" s="90"/>
      <c r="V144" s="90"/>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94"/>
      <c r="CD144" s="94"/>
      <c r="CE144" s="94"/>
      <c r="CF144" s="94"/>
      <c r="CG144" s="94"/>
      <c r="CH144" s="94"/>
      <c r="CI144" s="94"/>
      <c r="CJ144" s="94"/>
      <c r="CK144" s="94"/>
      <c r="CL144" s="94"/>
      <c r="CM144" s="94"/>
      <c r="CN144" s="94"/>
      <c r="CO144" s="94"/>
      <c r="CP144" s="94"/>
      <c r="CQ144" s="94"/>
      <c r="CR144" s="94"/>
      <c r="CS144" s="94"/>
      <c r="CT144" s="94"/>
      <c r="CU144" s="94"/>
      <c r="CV144" s="94"/>
      <c r="CW144" s="94"/>
      <c r="CX144" s="94"/>
      <c r="CY144" s="94"/>
      <c r="CZ144" s="94"/>
      <c r="DA144" s="94"/>
      <c r="DB144" s="94"/>
      <c r="DC144" s="94"/>
      <c r="DD144" s="94"/>
      <c r="DE144" s="94"/>
      <c r="DF144" s="94"/>
      <c r="DG144" s="94"/>
      <c r="DH144" s="94"/>
      <c r="DI144" s="94"/>
      <c r="DJ144" s="94"/>
      <c r="DK144" s="94"/>
      <c r="DL144" s="94"/>
      <c r="DM144" s="94"/>
      <c r="DN144" s="94"/>
      <c r="DO144" s="94"/>
      <c r="DP144" s="94"/>
      <c r="DQ144" s="94"/>
    </row>
    <row r="145" spans="2:121">
      <c r="B145" s="94"/>
      <c r="C145" s="94"/>
      <c r="D145" s="94"/>
      <c r="E145" s="94"/>
      <c r="F145" s="95"/>
      <c r="G145" s="94"/>
      <c r="H145" s="95"/>
      <c r="I145" s="94"/>
      <c r="J145" s="94"/>
      <c r="K145" s="94"/>
      <c r="L145" s="94"/>
      <c r="M145" s="94"/>
      <c r="N145" s="94"/>
      <c r="O145" s="94"/>
      <c r="P145" s="94"/>
      <c r="Q145" s="90"/>
      <c r="R145" s="90"/>
      <c r="S145" s="90"/>
      <c r="T145" s="90"/>
      <c r="U145" s="90"/>
      <c r="V145" s="90"/>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A145" s="94"/>
      <c r="CB145" s="94"/>
      <c r="CC145" s="94"/>
      <c r="CD145" s="94"/>
      <c r="CE145" s="94"/>
      <c r="CF145" s="94"/>
      <c r="CG145" s="94"/>
      <c r="CH145" s="94"/>
      <c r="CI145" s="94"/>
      <c r="CJ145" s="94"/>
      <c r="CK145" s="94"/>
      <c r="CL145" s="94"/>
      <c r="CM145" s="94"/>
      <c r="CN145" s="94"/>
      <c r="CO145" s="94"/>
      <c r="CP145" s="94"/>
      <c r="CQ145" s="94"/>
      <c r="CR145" s="94"/>
      <c r="CS145" s="94"/>
      <c r="CT145" s="94"/>
      <c r="CU145" s="94"/>
      <c r="CV145" s="94"/>
      <c r="CW145" s="94"/>
      <c r="CX145" s="94"/>
      <c r="CY145" s="94"/>
      <c r="CZ145" s="94"/>
      <c r="DA145" s="94"/>
      <c r="DB145" s="94"/>
      <c r="DC145" s="94"/>
      <c r="DD145" s="94"/>
      <c r="DE145" s="94"/>
      <c r="DF145" s="94"/>
      <c r="DG145" s="94"/>
      <c r="DH145" s="94"/>
      <c r="DI145" s="94"/>
      <c r="DJ145" s="94"/>
      <c r="DK145" s="94"/>
      <c r="DL145" s="94"/>
      <c r="DM145" s="94"/>
      <c r="DN145" s="94"/>
      <c r="DO145" s="94"/>
      <c r="DP145" s="94"/>
      <c r="DQ145" s="94"/>
    </row>
    <row r="146" spans="2:121">
      <c r="B146" s="94"/>
      <c r="C146" s="94"/>
      <c r="D146" s="94"/>
      <c r="E146" s="94"/>
      <c r="F146" s="95"/>
      <c r="G146" s="94"/>
      <c r="H146" s="95"/>
      <c r="I146" s="94"/>
      <c r="J146" s="94"/>
      <c r="K146" s="94"/>
      <c r="L146" s="94"/>
      <c r="M146" s="94"/>
      <c r="N146" s="94"/>
      <c r="O146" s="94"/>
      <c r="P146" s="94"/>
      <c r="Q146" s="90"/>
      <c r="R146" s="90"/>
      <c r="S146" s="90"/>
      <c r="T146" s="90"/>
      <c r="U146" s="90"/>
      <c r="V146" s="90"/>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94"/>
      <c r="CD146" s="94"/>
      <c r="CE146" s="94"/>
      <c r="CF146" s="94"/>
      <c r="CG146" s="94"/>
      <c r="CH146" s="94"/>
      <c r="CI146" s="94"/>
      <c r="CJ146" s="94"/>
      <c r="CK146" s="94"/>
      <c r="CL146" s="94"/>
      <c r="CM146" s="94"/>
      <c r="CN146" s="94"/>
      <c r="CO146" s="94"/>
      <c r="CP146" s="94"/>
      <c r="CQ146" s="94"/>
      <c r="CR146" s="94"/>
      <c r="CS146" s="94"/>
      <c r="CT146" s="94"/>
      <c r="CU146" s="94"/>
      <c r="CV146" s="94"/>
      <c r="CW146" s="94"/>
      <c r="CX146" s="94"/>
      <c r="CY146" s="94"/>
      <c r="CZ146" s="94"/>
      <c r="DA146" s="94"/>
      <c r="DB146" s="94"/>
      <c r="DC146" s="94"/>
      <c r="DD146" s="94"/>
      <c r="DE146" s="94"/>
      <c r="DF146" s="94"/>
      <c r="DG146" s="94"/>
      <c r="DH146" s="94"/>
      <c r="DI146" s="94"/>
      <c r="DJ146" s="94"/>
      <c r="DK146" s="94"/>
      <c r="DL146" s="94"/>
      <c r="DM146" s="94"/>
      <c r="DN146" s="94"/>
      <c r="DO146" s="94"/>
      <c r="DP146" s="94"/>
      <c r="DQ146" s="94"/>
    </row>
    <row r="147" spans="2:121">
      <c r="B147" s="94"/>
      <c r="C147" s="94"/>
      <c r="D147" s="94"/>
      <c r="E147" s="94"/>
      <c r="F147" s="95"/>
      <c r="G147" s="94"/>
      <c r="H147" s="95"/>
      <c r="I147" s="94"/>
      <c r="J147" s="94"/>
      <c r="K147" s="94"/>
      <c r="L147" s="94"/>
      <c r="M147" s="94"/>
      <c r="N147" s="94"/>
      <c r="O147" s="94"/>
      <c r="P147" s="94"/>
      <c r="Q147" s="90"/>
      <c r="R147" s="90"/>
      <c r="S147" s="90"/>
      <c r="T147" s="90"/>
      <c r="U147" s="90"/>
      <c r="V147" s="90"/>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c r="CC147" s="94"/>
      <c r="CD147" s="94"/>
      <c r="CE147" s="94"/>
      <c r="CF147" s="94"/>
      <c r="CG147" s="94"/>
      <c r="CH147" s="94"/>
      <c r="CI147" s="94"/>
      <c r="CJ147" s="94"/>
      <c r="CK147" s="94"/>
      <c r="CL147" s="94"/>
      <c r="CM147" s="94"/>
      <c r="CN147" s="94"/>
      <c r="CO147" s="94"/>
      <c r="CP147" s="94"/>
      <c r="CQ147" s="94"/>
      <c r="CR147" s="94"/>
      <c r="CS147" s="94"/>
      <c r="CT147" s="94"/>
      <c r="CU147" s="94"/>
      <c r="CV147" s="94"/>
      <c r="CW147" s="94"/>
      <c r="CX147" s="94"/>
      <c r="CY147" s="94"/>
      <c r="CZ147" s="94"/>
      <c r="DA147" s="94"/>
      <c r="DB147" s="94"/>
      <c r="DC147" s="94"/>
      <c r="DD147" s="94"/>
      <c r="DE147" s="94"/>
      <c r="DF147" s="94"/>
      <c r="DG147" s="94"/>
      <c r="DH147" s="94"/>
      <c r="DI147" s="94"/>
      <c r="DJ147" s="94"/>
      <c r="DK147" s="94"/>
      <c r="DL147" s="94"/>
      <c r="DM147" s="94"/>
      <c r="DN147" s="94"/>
      <c r="DO147" s="94"/>
      <c r="DP147" s="94"/>
      <c r="DQ147" s="94"/>
    </row>
    <row r="148" spans="2:121">
      <c r="B148" s="94"/>
      <c r="C148" s="94"/>
      <c r="D148" s="94"/>
      <c r="E148" s="94"/>
      <c r="F148" s="95"/>
      <c r="G148" s="94"/>
      <c r="H148" s="95"/>
      <c r="I148" s="94"/>
      <c r="J148" s="94"/>
      <c r="K148" s="94"/>
      <c r="L148" s="94"/>
      <c r="M148" s="94"/>
      <c r="N148" s="94"/>
      <c r="O148" s="94"/>
      <c r="P148" s="94"/>
      <c r="Q148" s="90"/>
      <c r="R148" s="90"/>
      <c r="S148" s="90"/>
      <c r="T148" s="90"/>
      <c r="U148" s="90"/>
      <c r="V148" s="90"/>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94"/>
      <c r="CB148" s="94"/>
      <c r="CC148" s="94"/>
      <c r="CD148" s="94"/>
      <c r="CE148" s="94"/>
      <c r="CF148" s="94"/>
      <c r="CG148" s="94"/>
      <c r="CH148" s="94"/>
      <c r="CI148" s="94"/>
      <c r="CJ148" s="94"/>
      <c r="CK148" s="94"/>
      <c r="CL148" s="94"/>
      <c r="CM148" s="94"/>
      <c r="CN148" s="94"/>
      <c r="CO148" s="94"/>
      <c r="CP148" s="94"/>
      <c r="CQ148" s="94"/>
      <c r="CR148" s="94"/>
      <c r="CS148" s="94"/>
      <c r="CT148" s="94"/>
      <c r="CU148" s="94"/>
      <c r="CV148" s="94"/>
      <c r="CW148" s="94"/>
      <c r="CX148" s="94"/>
      <c r="CY148" s="94"/>
      <c r="CZ148" s="94"/>
      <c r="DA148" s="94"/>
      <c r="DB148" s="94"/>
      <c r="DC148" s="94"/>
      <c r="DD148" s="94"/>
      <c r="DE148" s="94"/>
      <c r="DF148" s="94"/>
      <c r="DG148" s="94"/>
      <c r="DH148" s="94"/>
      <c r="DI148" s="94"/>
      <c r="DJ148" s="94"/>
      <c r="DK148" s="94"/>
      <c r="DL148" s="94"/>
      <c r="DM148" s="94"/>
      <c r="DN148" s="94"/>
      <c r="DO148" s="94"/>
      <c r="DP148" s="94"/>
      <c r="DQ148" s="94"/>
    </row>
    <row r="149" spans="2:121">
      <c r="B149" s="94"/>
      <c r="C149" s="94"/>
      <c r="D149" s="94"/>
      <c r="E149" s="94"/>
      <c r="F149" s="95"/>
      <c r="G149" s="94"/>
      <c r="H149" s="95"/>
      <c r="I149" s="94"/>
      <c r="J149" s="94"/>
      <c r="K149" s="94"/>
      <c r="L149" s="94"/>
      <c r="M149" s="94"/>
      <c r="N149" s="94"/>
      <c r="O149" s="94"/>
      <c r="P149" s="94"/>
      <c r="Q149" s="90"/>
      <c r="R149" s="90"/>
      <c r="S149" s="90"/>
      <c r="T149" s="90"/>
      <c r="U149" s="90"/>
      <c r="V149" s="90"/>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94"/>
      <c r="CD149" s="94"/>
      <c r="CE149" s="94"/>
      <c r="CF149" s="94"/>
      <c r="CG149" s="94"/>
      <c r="CH149" s="94"/>
      <c r="CI149" s="94"/>
      <c r="CJ149" s="94"/>
      <c r="CK149" s="94"/>
      <c r="CL149" s="94"/>
      <c r="CM149" s="94"/>
      <c r="CN149" s="94"/>
      <c r="CO149" s="94"/>
      <c r="CP149" s="94"/>
      <c r="CQ149" s="94"/>
      <c r="CR149" s="94"/>
      <c r="CS149" s="94"/>
      <c r="CT149" s="94"/>
      <c r="CU149" s="94"/>
      <c r="CV149" s="94"/>
      <c r="CW149" s="94"/>
      <c r="CX149" s="94"/>
      <c r="CY149" s="94"/>
      <c r="CZ149" s="94"/>
      <c r="DA149" s="94"/>
      <c r="DB149" s="94"/>
      <c r="DC149" s="94"/>
      <c r="DD149" s="94"/>
      <c r="DE149" s="94"/>
      <c r="DF149" s="94"/>
      <c r="DG149" s="94"/>
      <c r="DH149" s="94"/>
      <c r="DI149" s="94"/>
      <c r="DJ149" s="94"/>
      <c r="DK149" s="94"/>
      <c r="DL149" s="94"/>
      <c r="DM149" s="94"/>
      <c r="DN149" s="94"/>
      <c r="DO149" s="94"/>
      <c r="DP149" s="94"/>
      <c r="DQ149" s="94"/>
    </row>
    <row r="150" spans="2:121">
      <c r="B150" s="94"/>
      <c r="C150" s="94"/>
      <c r="D150" s="94"/>
      <c r="E150" s="94"/>
      <c r="F150" s="95"/>
      <c r="G150" s="94"/>
      <c r="H150" s="95"/>
      <c r="I150" s="94"/>
      <c r="J150" s="94"/>
      <c r="K150" s="94"/>
      <c r="L150" s="94"/>
      <c r="M150" s="94"/>
      <c r="N150" s="94"/>
      <c r="O150" s="94"/>
      <c r="P150" s="94"/>
      <c r="Q150" s="90"/>
      <c r="R150" s="90"/>
      <c r="S150" s="90"/>
      <c r="T150" s="90"/>
      <c r="U150" s="90"/>
      <c r="V150" s="90"/>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4"/>
      <c r="AX150" s="94"/>
      <c r="AY150" s="94"/>
      <c r="AZ150" s="94"/>
      <c r="BA150" s="94"/>
      <c r="BB150" s="94"/>
      <c r="BC150" s="94"/>
      <c r="BD150" s="94"/>
      <c r="BE150" s="94"/>
      <c r="BF150" s="94"/>
      <c r="BG150" s="94"/>
      <c r="BH150" s="94"/>
      <c r="BI150" s="94"/>
      <c r="BJ150" s="94"/>
      <c r="BK150" s="94"/>
      <c r="BL150" s="94"/>
      <c r="BM150" s="94"/>
      <c r="BN150" s="94"/>
      <c r="BO150" s="94"/>
      <c r="BP150" s="94"/>
      <c r="BQ150" s="94"/>
      <c r="BR150" s="94"/>
      <c r="BS150" s="94"/>
      <c r="BT150" s="94"/>
      <c r="BU150" s="94"/>
      <c r="BV150" s="94"/>
      <c r="BW150" s="94"/>
      <c r="BX150" s="94"/>
      <c r="BY150" s="94"/>
      <c r="BZ150" s="94"/>
      <c r="CA150" s="94"/>
      <c r="CB150" s="94"/>
      <c r="CC150" s="94"/>
      <c r="CD150" s="94"/>
      <c r="CE150" s="94"/>
      <c r="CF150" s="94"/>
      <c r="CG150" s="94"/>
      <c r="CH150" s="94"/>
      <c r="CI150" s="94"/>
      <c r="CJ150" s="94"/>
      <c r="CK150" s="94"/>
      <c r="CL150" s="94"/>
      <c r="CM150" s="94"/>
      <c r="CN150" s="94"/>
      <c r="CO150" s="94"/>
      <c r="CP150" s="94"/>
      <c r="CQ150" s="94"/>
      <c r="CR150" s="94"/>
      <c r="CS150" s="94"/>
      <c r="CT150" s="94"/>
      <c r="CU150" s="94"/>
      <c r="CV150" s="94"/>
      <c r="CW150" s="94"/>
      <c r="CX150" s="94"/>
      <c r="CY150" s="94"/>
      <c r="CZ150" s="94"/>
      <c r="DA150" s="94"/>
      <c r="DB150" s="94"/>
      <c r="DC150" s="94"/>
      <c r="DD150" s="94"/>
      <c r="DE150" s="94"/>
      <c r="DF150" s="94"/>
      <c r="DG150" s="94"/>
      <c r="DH150" s="94"/>
      <c r="DI150" s="94"/>
      <c r="DJ150" s="94"/>
      <c r="DK150" s="94"/>
      <c r="DL150" s="94"/>
      <c r="DM150" s="94"/>
      <c r="DN150" s="94"/>
      <c r="DO150" s="94"/>
      <c r="DP150" s="94"/>
      <c r="DQ150" s="94"/>
    </row>
    <row r="151" spans="2:121">
      <c r="B151" s="94"/>
      <c r="C151" s="94"/>
      <c r="D151" s="94"/>
      <c r="E151" s="94"/>
      <c r="F151" s="95"/>
      <c r="G151" s="94"/>
      <c r="H151" s="95"/>
      <c r="I151" s="94"/>
      <c r="J151" s="94"/>
      <c r="K151" s="94"/>
      <c r="L151" s="94"/>
      <c r="M151" s="94"/>
      <c r="N151" s="94"/>
      <c r="O151" s="94"/>
      <c r="P151" s="94"/>
      <c r="Q151" s="90"/>
      <c r="R151" s="90"/>
      <c r="S151" s="90"/>
      <c r="T151" s="90"/>
      <c r="U151" s="90"/>
      <c r="V151" s="90"/>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4"/>
      <c r="BB151" s="94"/>
      <c r="BC151" s="94"/>
      <c r="BD151" s="94"/>
      <c r="BE151" s="94"/>
      <c r="BF151" s="94"/>
      <c r="BG151" s="94"/>
      <c r="BH151" s="94"/>
      <c r="BI151" s="94"/>
      <c r="BJ151" s="94"/>
      <c r="BK151" s="94"/>
      <c r="BL151" s="94"/>
      <c r="BM151" s="94"/>
      <c r="BN151" s="94"/>
      <c r="BO151" s="94"/>
      <c r="BP151" s="94"/>
      <c r="BQ151" s="94"/>
      <c r="BR151" s="94"/>
      <c r="BS151" s="94"/>
      <c r="BT151" s="94"/>
      <c r="BU151" s="94"/>
      <c r="BV151" s="94"/>
      <c r="BW151" s="94"/>
      <c r="BX151" s="94"/>
      <c r="BY151" s="94"/>
      <c r="BZ151" s="94"/>
      <c r="CA151" s="94"/>
      <c r="CB151" s="94"/>
      <c r="CC151" s="94"/>
      <c r="CD151" s="94"/>
      <c r="CE151" s="94"/>
      <c r="CF151" s="94"/>
      <c r="CG151" s="94"/>
      <c r="CH151" s="94"/>
      <c r="CI151" s="94"/>
      <c r="CJ151" s="94"/>
      <c r="CK151" s="94"/>
      <c r="CL151" s="94"/>
      <c r="CM151" s="94"/>
      <c r="CN151" s="94"/>
      <c r="CO151" s="94"/>
      <c r="CP151" s="94"/>
      <c r="CQ151" s="94"/>
      <c r="CR151" s="94"/>
      <c r="CS151" s="94"/>
      <c r="CT151" s="94"/>
      <c r="CU151" s="94"/>
      <c r="CV151" s="94"/>
      <c r="CW151" s="94"/>
      <c r="CX151" s="94"/>
      <c r="CY151" s="94"/>
      <c r="CZ151" s="94"/>
      <c r="DA151" s="94"/>
      <c r="DB151" s="94"/>
      <c r="DC151" s="94"/>
      <c r="DD151" s="94"/>
      <c r="DE151" s="94"/>
      <c r="DF151" s="94"/>
      <c r="DG151" s="94"/>
      <c r="DH151" s="94"/>
      <c r="DI151" s="94"/>
      <c r="DJ151" s="94"/>
      <c r="DK151" s="94"/>
      <c r="DL151" s="94"/>
      <c r="DM151" s="94"/>
      <c r="DN151" s="94"/>
      <c r="DO151" s="94"/>
      <c r="DP151" s="94"/>
      <c r="DQ151" s="94"/>
    </row>
    <row r="152" spans="2:121">
      <c r="B152" s="94"/>
      <c r="C152" s="94"/>
      <c r="D152" s="94"/>
      <c r="E152" s="94"/>
      <c r="F152" s="95"/>
      <c r="G152" s="94"/>
      <c r="H152" s="95"/>
      <c r="I152" s="94"/>
      <c r="J152" s="94"/>
      <c r="K152" s="94"/>
      <c r="L152" s="94"/>
      <c r="M152" s="94"/>
      <c r="N152" s="94"/>
      <c r="O152" s="94"/>
      <c r="P152" s="94"/>
      <c r="Q152" s="90"/>
      <c r="R152" s="90"/>
      <c r="S152" s="90"/>
      <c r="T152" s="90"/>
      <c r="U152" s="90"/>
      <c r="V152" s="90"/>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row>
    <row r="153" spans="2:121">
      <c r="B153" s="94"/>
      <c r="C153" s="94"/>
      <c r="D153" s="94"/>
      <c r="E153" s="94"/>
      <c r="F153" s="95"/>
      <c r="G153" s="94"/>
      <c r="H153" s="95"/>
      <c r="I153" s="94"/>
      <c r="J153" s="94"/>
      <c r="K153" s="94"/>
      <c r="L153" s="94"/>
      <c r="M153" s="94"/>
      <c r="N153" s="94"/>
      <c r="O153" s="94"/>
      <c r="P153" s="94"/>
      <c r="Q153" s="90"/>
      <c r="R153" s="90"/>
      <c r="S153" s="90"/>
      <c r="T153" s="90"/>
      <c r="U153" s="90"/>
      <c r="V153" s="90"/>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94"/>
      <c r="CD153" s="94"/>
      <c r="CE153" s="94"/>
      <c r="CF153" s="94"/>
      <c r="CG153" s="94"/>
      <c r="CH153" s="94"/>
      <c r="CI153" s="94"/>
      <c r="CJ153" s="94"/>
      <c r="CK153" s="94"/>
      <c r="CL153" s="94"/>
      <c r="CM153" s="94"/>
      <c r="CN153" s="94"/>
      <c r="CO153" s="94"/>
      <c r="CP153" s="94"/>
      <c r="CQ153" s="94"/>
      <c r="CR153" s="94"/>
      <c r="CS153" s="94"/>
      <c r="CT153" s="94"/>
      <c r="CU153" s="94"/>
      <c r="CV153" s="94"/>
      <c r="CW153" s="94"/>
      <c r="CX153" s="94"/>
      <c r="CY153" s="94"/>
      <c r="CZ153" s="94"/>
      <c r="DA153" s="94"/>
      <c r="DB153" s="94"/>
      <c r="DC153" s="94"/>
      <c r="DD153" s="94"/>
      <c r="DE153" s="94"/>
      <c r="DF153" s="94"/>
      <c r="DG153" s="94"/>
      <c r="DH153" s="94"/>
      <c r="DI153" s="94"/>
      <c r="DJ153" s="94"/>
      <c r="DK153" s="94"/>
      <c r="DL153" s="94"/>
      <c r="DM153" s="94"/>
      <c r="DN153" s="94"/>
      <c r="DO153" s="94"/>
      <c r="DP153" s="94"/>
      <c r="DQ153" s="94"/>
    </row>
    <row r="154" spans="2:121">
      <c r="B154" s="94"/>
      <c r="C154" s="94"/>
      <c r="D154" s="94"/>
      <c r="E154" s="94"/>
      <c r="F154" s="95"/>
      <c r="G154" s="94"/>
      <c r="H154" s="95"/>
      <c r="I154" s="94"/>
      <c r="J154" s="94"/>
      <c r="K154" s="94"/>
      <c r="L154" s="94"/>
      <c r="M154" s="94"/>
      <c r="N154" s="94"/>
      <c r="O154" s="94"/>
      <c r="P154" s="94"/>
      <c r="Q154" s="90"/>
      <c r="R154" s="90"/>
      <c r="S154" s="90"/>
      <c r="T154" s="90"/>
      <c r="U154" s="90"/>
      <c r="V154" s="90"/>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4"/>
      <c r="BB154" s="94"/>
      <c r="BC154" s="94"/>
      <c r="BD154" s="94"/>
      <c r="BE154" s="94"/>
      <c r="BF154" s="94"/>
      <c r="BG154" s="94"/>
      <c r="BH154" s="94"/>
      <c r="BI154" s="94"/>
      <c r="BJ154" s="94"/>
      <c r="BK154" s="94"/>
      <c r="BL154" s="94"/>
      <c r="BM154" s="94"/>
      <c r="BN154" s="94"/>
      <c r="BO154" s="94"/>
      <c r="BP154" s="94"/>
      <c r="BQ154" s="94"/>
      <c r="BR154" s="94"/>
      <c r="BS154" s="94"/>
      <c r="BT154" s="94"/>
      <c r="BU154" s="94"/>
      <c r="BV154" s="94"/>
      <c r="BW154" s="94"/>
      <c r="BX154" s="94"/>
      <c r="BY154" s="94"/>
      <c r="BZ154" s="94"/>
      <c r="CA154" s="94"/>
      <c r="CB154" s="94"/>
      <c r="CC154" s="94"/>
      <c r="CD154" s="94"/>
      <c r="CE154" s="94"/>
      <c r="CF154" s="94"/>
      <c r="CG154" s="94"/>
      <c r="CH154" s="94"/>
      <c r="CI154" s="94"/>
      <c r="CJ154" s="94"/>
      <c r="CK154" s="94"/>
      <c r="CL154" s="94"/>
      <c r="CM154" s="94"/>
      <c r="CN154" s="94"/>
      <c r="CO154" s="94"/>
      <c r="CP154" s="94"/>
      <c r="CQ154" s="94"/>
      <c r="CR154" s="94"/>
      <c r="CS154" s="94"/>
      <c r="CT154" s="94"/>
      <c r="CU154" s="94"/>
      <c r="CV154" s="94"/>
      <c r="CW154" s="94"/>
      <c r="CX154" s="94"/>
      <c r="CY154" s="94"/>
      <c r="CZ154" s="94"/>
      <c r="DA154" s="94"/>
      <c r="DB154" s="94"/>
      <c r="DC154" s="94"/>
      <c r="DD154" s="94"/>
      <c r="DE154" s="94"/>
      <c r="DF154" s="94"/>
      <c r="DG154" s="94"/>
      <c r="DH154" s="94"/>
      <c r="DI154" s="94"/>
      <c r="DJ154" s="94"/>
      <c r="DK154" s="94"/>
      <c r="DL154" s="94"/>
      <c r="DM154" s="94"/>
      <c r="DN154" s="94"/>
      <c r="DO154" s="94"/>
      <c r="DP154" s="94"/>
      <c r="DQ154" s="94"/>
    </row>
    <row r="155" spans="2:121">
      <c r="B155" s="94"/>
      <c r="C155" s="94"/>
      <c r="D155" s="94"/>
      <c r="E155" s="94"/>
      <c r="F155" s="95"/>
      <c r="G155" s="94"/>
      <c r="H155" s="95"/>
      <c r="I155" s="94"/>
      <c r="J155" s="94"/>
      <c r="K155" s="94"/>
      <c r="L155" s="94"/>
      <c r="M155" s="94"/>
      <c r="N155" s="94"/>
      <c r="O155" s="94"/>
      <c r="P155" s="94"/>
      <c r="Q155" s="90"/>
      <c r="R155" s="90"/>
      <c r="S155" s="90"/>
      <c r="T155" s="90"/>
      <c r="U155" s="90"/>
      <c r="V155" s="90"/>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A155" s="94"/>
      <c r="CB155" s="94"/>
      <c r="CC155" s="94"/>
      <c r="CD155" s="94"/>
      <c r="CE155" s="94"/>
      <c r="CF155" s="94"/>
      <c r="CG155" s="94"/>
      <c r="CH155" s="94"/>
      <c r="CI155" s="94"/>
      <c r="CJ155" s="94"/>
      <c r="CK155" s="94"/>
      <c r="CL155" s="94"/>
      <c r="CM155" s="94"/>
      <c r="CN155" s="94"/>
      <c r="CO155" s="94"/>
      <c r="CP155" s="94"/>
      <c r="CQ155" s="94"/>
      <c r="CR155" s="94"/>
      <c r="CS155" s="94"/>
      <c r="CT155" s="94"/>
      <c r="CU155" s="94"/>
      <c r="CV155" s="94"/>
      <c r="CW155" s="94"/>
      <c r="CX155" s="94"/>
      <c r="CY155" s="94"/>
      <c r="CZ155" s="94"/>
      <c r="DA155" s="94"/>
      <c r="DB155" s="94"/>
      <c r="DC155" s="94"/>
      <c r="DD155" s="94"/>
      <c r="DE155" s="94"/>
      <c r="DF155" s="94"/>
      <c r="DG155" s="94"/>
      <c r="DH155" s="94"/>
      <c r="DI155" s="94"/>
      <c r="DJ155" s="94"/>
      <c r="DK155" s="94"/>
      <c r="DL155" s="94"/>
      <c r="DM155" s="94"/>
      <c r="DN155" s="94"/>
      <c r="DO155" s="94"/>
      <c r="DP155" s="94"/>
      <c r="DQ155" s="94"/>
    </row>
    <row r="156" spans="2:121">
      <c r="B156" s="94"/>
      <c r="C156" s="94"/>
      <c r="D156" s="94"/>
      <c r="E156" s="94"/>
      <c r="F156" s="95"/>
      <c r="G156" s="94"/>
      <c r="H156" s="95"/>
      <c r="I156" s="94"/>
      <c r="J156" s="94"/>
      <c r="K156" s="94"/>
      <c r="L156" s="94"/>
      <c r="M156" s="94"/>
      <c r="N156" s="94"/>
      <c r="O156" s="94"/>
      <c r="P156" s="94"/>
      <c r="Q156" s="90"/>
      <c r="R156" s="90"/>
      <c r="S156" s="90"/>
      <c r="T156" s="90"/>
      <c r="U156" s="90"/>
      <c r="V156" s="90"/>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94"/>
      <c r="CD156" s="94"/>
      <c r="CE156" s="94"/>
      <c r="CF156" s="94"/>
      <c r="CG156" s="94"/>
      <c r="CH156" s="94"/>
      <c r="CI156" s="94"/>
      <c r="CJ156" s="94"/>
      <c r="CK156" s="94"/>
      <c r="CL156" s="94"/>
      <c r="CM156" s="94"/>
      <c r="CN156" s="94"/>
      <c r="CO156" s="94"/>
      <c r="CP156" s="94"/>
      <c r="CQ156" s="94"/>
      <c r="CR156" s="94"/>
      <c r="CS156" s="94"/>
      <c r="CT156" s="94"/>
      <c r="CU156" s="94"/>
      <c r="CV156" s="94"/>
      <c r="CW156" s="94"/>
      <c r="CX156" s="94"/>
      <c r="CY156" s="94"/>
      <c r="CZ156" s="94"/>
      <c r="DA156" s="94"/>
      <c r="DB156" s="94"/>
      <c r="DC156" s="94"/>
      <c r="DD156" s="94"/>
      <c r="DE156" s="94"/>
      <c r="DF156" s="94"/>
      <c r="DG156" s="94"/>
      <c r="DH156" s="94"/>
      <c r="DI156" s="94"/>
      <c r="DJ156" s="94"/>
      <c r="DK156" s="94"/>
      <c r="DL156" s="94"/>
      <c r="DM156" s="94"/>
      <c r="DN156" s="94"/>
      <c r="DO156" s="94"/>
      <c r="DP156" s="94"/>
      <c r="DQ156" s="94"/>
    </row>
    <row r="157" spans="2:121">
      <c r="B157" s="94"/>
      <c r="C157" s="94"/>
      <c r="D157" s="94"/>
      <c r="E157" s="94"/>
      <c r="F157" s="95"/>
      <c r="G157" s="94"/>
      <c r="H157" s="95"/>
      <c r="I157" s="94"/>
      <c r="J157" s="94"/>
      <c r="K157" s="94"/>
      <c r="L157" s="94"/>
      <c r="M157" s="94"/>
      <c r="N157" s="94"/>
      <c r="O157" s="94"/>
      <c r="P157" s="94"/>
      <c r="Q157" s="90"/>
      <c r="R157" s="90"/>
      <c r="S157" s="90"/>
      <c r="T157" s="90"/>
      <c r="U157" s="90"/>
      <c r="V157" s="90"/>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4"/>
      <c r="AX157" s="94"/>
      <c r="AY157" s="94"/>
      <c r="AZ157" s="94"/>
      <c r="BA157" s="94"/>
      <c r="BB157" s="94"/>
      <c r="BC157" s="94"/>
      <c r="BD157" s="94"/>
      <c r="BE157" s="94"/>
      <c r="BF157" s="94"/>
      <c r="BG157" s="94"/>
      <c r="BH157" s="94"/>
      <c r="BI157" s="94"/>
      <c r="BJ157" s="94"/>
      <c r="BK157" s="94"/>
      <c r="BL157" s="94"/>
      <c r="BM157" s="94"/>
      <c r="BN157" s="94"/>
      <c r="BO157" s="94"/>
      <c r="BP157" s="94"/>
      <c r="BQ157" s="94"/>
      <c r="BR157" s="94"/>
      <c r="BS157" s="94"/>
      <c r="BT157" s="94"/>
      <c r="BU157" s="94"/>
      <c r="BV157" s="94"/>
      <c r="BW157" s="94"/>
      <c r="BX157" s="94"/>
      <c r="BY157" s="94"/>
      <c r="BZ157" s="94"/>
      <c r="CA157" s="94"/>
      <c r="CB157" s="94"/>
      <c r="CC157" s="94"/>
      <c r="CD157" s="94"/>
      <c r="CE157" s="94"/>
      <c r="CF157" s="94"/>
      <c r="CG157" s="94"/>
      <c r="CH157" s="94"/>
      <c r="CI157" s="94"/>
      <c r="CJ157" s="94"/>
      <c r="CK157" s="94"/>
      <c r="CL157" s="94"/>
      <c r="CM157" s="94"/>
      <c r="CN157" s="94"/>
      <c r="CO157" s="94"/>
      <c r="CP157" s="94"/>
      <c r="CQ157" s="94"/>
      <c r="CR157" s="94"/>
      <c r="CS157" s="94"/>
      <c r="CT157" s="94"/>
      <c r="CU157" s="94"/>
      <c r="CV157" s="94"/>
      <c r="CW157" s="94"/>
      <c r="CX157" s="94"/>
      <c r="CY157" s="94"/>
      <c r="CZ157" s="94"/>
      <c r="DA157" s="94"/>
      <c r="DB157" s="94"/>
      <c r="DC157" s="94"/>
      <c r="DD157" s="94"/>
      <c r="DE157" s="94"/>
      <c r="DF157" s="94"/>
      <c r="DG157" s="94"/>
      <c r="DH157" s="94"/>
      <c r="DI157" s="94"/>
      <c r="DJ157" s="94"/>
      <c r="DK157" s="94"/>
      <c r="DL157" s="94"/>
      <c r="DM157" s="94"/>
      <c r="DN157" s="94"/>
      <c r="DO157" s="94"/>
      <c r="DP157" s="94"/>
      <c r="DQ157" s="94"/>
    </row>
    <row r="158" spans="2:121">
      <c r="B158" s="94"/>
      <c r="C158" s="94"/>
      <c r="D158" s="94"/>
      <c r="E158" s="94"/>
      <c r="F158" s="95"/>
      <c r="G158" s="94"/>
      <c r="H158" s="95"/>
      <c r="I158" s="94"/>
      <c r="J158" s="94"/>
      <c r="K158" s="94"/>
      <c r="L158" s="94"/>
      <c r="M158" s="94"/>
      <c r="N158" s="94"/>
      <c r="O158" s="94"/>
      <c r="P158" s="94"/>
      <c r="Q158" s="90"/>
      <c r="R158" s="90"/>
      <c r="S158" s="90"/>
      <c r="T158" s="90"/>
      <c r="U158" s="90"/>
      <c r="V158" s="90"/>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row>
    <row r="159" spans="2:121">
      <c r="B159" s="94"/>
      <c r="C159" s="94"/>
      <c r="D159" s="94"/>
      <c r="E159" s="94"/>
      <c r="F159" s="95"/>
      <c r="G159" s="94"/>
      <c r="H159" s="95"/>
      <c r="I159" s="94"/>
      <c r="J159" s="94"/>
      <c r="K159" s="94"/>
      <c r="L159" s="94"/>
      <c r="M159" s="94"/>
      <c r="N159" s="94"/>
      <c r="O159" s="94"/>
      <c r="P159" s="94"/>
      <c r="Q159" s="90"/>
      <c r="R159" s="90"/>
      <c r="S159" s="90"/>
      <c r="T159" s="90"/>
      <c r="U159" s="90"/>
      <c r="V159" s="90"/>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row>
    <row r="160" spans="2:121">
      <c r="B160" s="94"/>
      <c r="C160" s="94"/>
      <c r="D160" s="94"/>
      <c r="E160" s="94"/>
      <c r="F160" s="95"/>
      <c r="G160" s="94"/>
      <c r="H160" s="95"/>
      <c r="I160" s="94"/>
      <c r="J160" s="94"/>
      <c r="K160" s="94"/>
      <c r="L160" s="94"/>
      <c r="M160" s="94"/>
      <c r="N160" s="94"/>
      <c r="O160" s="94"/>
      <c r="P160" s="94"/>
      <c r="Q160" s="90"/>
      <c r="R160" s="90"/>
      <c r="S160" s="90"/>
      <c r="T160" s="90"/>
      <c r="U160" s="90"/>
      <c r="V160" s="90"/>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row>
    <row r="161" spans="2:121">
      <c r="B161" s="94"/>
      <c r="C161" s="94"/>
      <c r="D161" s="94"/>
      <c r="E161" s="94"/>
      <c r="F161" s="95"/>
      <c r="G161" s="94"/>
      <c r="H161" s="95"/>
      <c r="I161" s="94"/>
      <c r="J161" s="94"/>
      <c r="K161" s="94"/>
      <c r="L161" s="94"/>
      <c r="M161" s="94"/>
      <c r="N161" s="94"/>
      <c r="O161" s="94"/>
      <c r="P161" s="94"/>
      <c r="Q161" s="90"/>
      <c r="R161" s="90"/>
      <c r="S161" s="90"/>
      <c r="T161" s="90"/>
      <c r="U161" s="90"/>
      <c r="V161" s="90"/>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row>
    <row r="162" spans="2:121">
      <c r="B162" s="94"/>
      <c r="C162" s="94"/>
      <c r="D162" s="94"/>
      <c r="E162" s="94"/>
      <c r="F162" s="95"/>
      <c r="G162" s="94"/>
      <c r="H162" s="95"/>
      <c r="I162" s="94"/>
      <c r="J162" s="94"/>
      <c r="K162" s="94"/>
      <c r="L162" s="94"/>
      <c r="M162" s="94"/>
      <c r="N162" s="94"/>
      <c r="O162" s="94"/>
      <c r="P162" s="94"/>
      <c r="Q162" s="90"/>
      <c r="R162" s="90"/>
      <c r="S162" s="90"/>
      <c r="T162" s="90"/>
      <c r="U162" s="90"/>
      <c r="V162" s="90"/>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row>
    <row r="163" spans="2:121">
      <c r="B163" s="94"/>
      <c r="C163" s="94"/>
      <c r="D163" s="94"/>
      <c r="E163" s="94"/>
      <c r="F163" s="95"/>
      <c r="G163" s="94"/>
      <c r="H163" s="95"/>
      <c r="I163" s="94"/>
      <c r="J163" s="94"/>
      <c r="K163" s="94"/>
      <c r="L163" s="94"/>
      <c r="M163" s="94"/>
      <c r="N163" s="94"/>
      <c r="O163" s="94"/>
      <c r="P163" s="94"/>
      <c r="Q163" s="90"/>
      <c r="R163" s="90"/>
      <c r="S163" s="90"/>
      <c r="T163" s="90"/>
      <c r="U163" s="90"/>
      <c r="V163" s="90"/>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row>
    <row r="164" spans="2:121">
      <c r="B164" s="94"/>
      <c r="C164" s="94"/>
      <c r="D164" s="94"/>
      <c r="E164" s="94"/>
      <c r="F164" s="95"/>
      <c r="G164" s="94"/>
      <c r="H164" s="95"/>
      <c r="I164" s="94"/>
      <c r="J164" s="94"/>
      <c r="K164" s="94"/>
      <c r="L164" s="94"/>
      <c r="M164" s="94"/>
      <c r="N164" s="94"/>
      <c r="O164" s="94"/>
      <c r="P164" s="94"/>
      <c r="Q164" s="90"/>
      <c r="R164" s="90"/>
      <c r="S164" s="90"/>
      <c r="T164" s="90"/>
      <c r="U164" s="90"/>
      <c r="V164" s="90"/>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row>
    <row r="165" spans="2:121">
      <c r="B165" s="94"/>
      <c r="C165" s="94"/>
      <c r="D165" s="94"/>
      <c r="E165" s="94"/>
      <c r="F165" s="95"/>
      <c r="G165" s="94"/>
      <c r="H165" s="95"/>
      <c r="I165" s="94"/>
      <c r="J165" s="94"/>
      <c r="K165" s="94"/>
      <c r="L165" s="94"/>
      <c r="M165" s="94"/>
      <c r="N165" s="94"/>
      <c r="O165" s="94"/>
      <c r="P165" s="94"/>
      <c r="Q165" s="90"/>
      <c r="R165" s="90"/>
      <c r="S165" s="90"/>
      <c r="T165" s="90"/>
      <c r="U165" s="90"/>
      <c r="V165" s="90"/>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4"/>
      <c r="BB165" s="94"/>
      <c r="BC165" s="94"/>
      <c r="BD165" s="94"/>
      <c r="BE165" s="94"/>
      <c r="BF165" s="94"/>
      <c r="BG165" s="94"/>
      <c r="BH165" s="94"/>
      <c r="BI165" s="94"/>
      <c r="BJ165" s="94"/>
      <c r="BK165" s="94"/>
      <c r="BL165" s="94"/>
      <c r="BM165" s="94"/>
      <c r="BN165" s="94"/>
      <c r="BO165" s="94"/>
      <c r="BP165" s="94"/>
      <c r="BQ165" s="94"/>
      <c r="BR165" s="94"/>
      <c r="BS165" s="94"/>
      <c r="BT165" s="94"/>
      <c r="BU165" s="94"/>
      <c r="BV165" s="94"/>
      <c r="BW165" s="94"/>
      <c r="BX165" s="94"/>
      <c r="BY165" s="94"/>
      <c r="BZ165" s="94"/>
      <c r="CA165" s="94"/>
      <c r="CB165" s="94"/>
      <c r="CC165" s="94"/>
      <c r="CD165" s="94"/>
      <c r="CE165" s="94"/>
      <c r="CF165" s="94"/>
      <c r="CG165" s="94"/>
      <c r="CH165" s="94"/>
      <c r="CI165" s="94"/>
      <c r="CJ165" s="94"/>
      <c r="CK165" s="94"/>
      <c r="CL165" s="94"/>
      <c r="CM165" s="94"/>
      <c r="CN165" s="94"/>
      <c r="CO165" s="94"/>
      <c r="CP165" s="94"/>
      <c r="CQ165" s="94"/>
      <c r="CR165" s="94"/>
      <c r="CS165" s="94"/>
      <c r="CT165" s="94"/>
      <c r="CU165" s="94"/>
      <c r="CV165" s="94"/>
      <c r="CW165" s="94"/>
      <c r="CX165" s="94"/>
      <c r="CY165" s="94"/>
      <c r="CZ165" s="94"/>
      <c r="DA165" s="94"/>
      <c r="DB165" s="94"/>
      <c r="DC165" s="94"/>
      <c r="DD165" s="94"/>
      <c r="DE165" s="94"/>
      <c r="DF165" s="94"/>
      <c r="DG165" s="94"/>
      <c r="DH165" s="94"/>
      <c r="DI165" s="94"/>
      <c r="DJ165" s="94"/>
      <c r="DK165" s="94"/>
      <c r="DL165" s="94"/>
      <c r="DM165" s="94"/>
      <c r="DN165" s="94"/>
      <c r="DO165" s="94"/>
      <c r="DP165" s="94"/>
      <c r="DQ165" s="94"/>
    </row>
    <row r="166" spans="2:121">
      <c r="B166" s="94"/>
      <c r="C166" s="94"/>
      <c r="D166" s="94"/>
      <c r="E166" s="94"/>
      <c r="F166" s="95"/>
      <c r="G166" s="94"/>
      <c r="H166" s="95"/>
      <c r="I166" s="94"/>
      <c r="J166" s="94"/>
      <c r="K166" s="94"/>
      <c r="L166" s="94"/>
      <c r="M166" s="94"/>
      <c r="N166" s="94"/>
      <c r="O166" s="94"/>
      <c r="P166" s="94"/>
      <c r="Q166" s="90"/>
      <c r="R166" s="90"/>
      <c r="S166" s="90"/>
      <c r="T166" s="90"/>
      <c r="U166" s="90"/>
      <c r="V166" s="90"/>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4"/>
      <c r="AX166" s="94"/>
      <c r="AY166" s="94"/>
      <c r="AZ166" s="94"/>
      <c r="BA166" s="94"/>
      <c r="BB166" s="94"/>
      <c r="BC166" s="94"/>
      <c r="BD166" s="94"/>
      <c r="BE166" s="94"/>
      <c r="BF166" s="94"/>
      <c r="BG166" s="94"/>
      <c r="BH166" s="94"/>
      <c r="BI166" s="94"/>
      <c r="BJ166" s="94"/>
      <c r="BK166" s="94"/>
      <c r="BL166" s="94"/>
      <c r="BM166" s="94"/>
      <c r="BN166" s="94"/>
      <c r="BO166" s="94"/>
      <c r="BP166" s="94"/>
      <c r="BQ166" s="94"/>
      <c r="BR166" s="94"/>
      <c r="BS166" s="94"/>
      <c r="BT166" s="94"/>
      <c r="BU166" s="94"/>
      <c r="BV166" s="94"/>
      <c r="BW166" s="94"/>
      <c r="BX166" s="94"/>
      <c r="BY166" s="94"/>
      <c r="BZ166" s="94"/>
      <c r="CA166" s="94"/>
      <c r="CB166" s="94"/>
      <c r="CC166" s="94"/>
      <c r="CD166" s="94"/>
      <c r="CE166" s="94"/>
      <c r="CF166" s="94"/>
      <c r="CG166" s="94"/>
      <c r="CH166" s="94"/>
      <c r="CI166" s="94"/>
      <c r="CJ166" s="94"/>
      <c r="CK166" s="94"/>
      <c r="CL166" s="94"/>
      <c r="CM166" s="94"/>
      <c r="CN166" s="94"/>
      <c r="CO166" s="94"/>
      <c r="CP166" s="94"/>
      <c r="CQ166" s="94"/>
      <c r="CR166" s="94"/>
      <c r="CS166" s="94"/>
      <c r="CT166" s="94"/>
      <c r="CU166" s="94"/>
      <c r="CV166" s="94"/>
      <c r="CW166" s="94"/>
      <c r="CX166" s="94"/>
      <c r="CY166" s="94"/>
      <c r="CZ166" s="94"/>
      <c r="DA166" s="94"/>
      <c r="DB166" s="94"/>
      <c r="DC166" s="94"/>
      <c r="DD166" s="94"/>
      <c r="DE166" s="94"/>
      <c r="DF166" s="94"/>
      <c r="DG166" s="94"/>
      <c r="DH166" s="94"/>
      <c r="DI166" s="94"/>
      <c r="DJ166" s="94"/>
      <c r="DK166" s="94"/>
      <c r="DL166" s="94"/>
      <c r="DM166" s="94"/>
      <c r="DN166" s="94"/>
      <c r="DO166" s="94"/>
      <c r="DP166" s="94"/>
      <c r="DQ166" s="94"/>
    </row>
    <row r="167" spans="2:121">
      <c r="B167" s="94"/>
      <c r="C167" s="94"/>
      <c r="D167" s="94"/>
      <c r="E167" s="94"/>
      <c r="F167" s="95"/>
      <c r="G167" s="94"/>
      <c r="H167" s="95"/>
      <c r="I167" s="94"/>
      <c r="J167" s="94"/>
      <c r="K167" s="94"/>
      <c r="L167" s="94"/>
      <c r="M167" s="94"/>
      <c r="N167" s="94"/>
      <c r="O167" s="94"/>
      <c r="P167" s="94"/>
      <c r="Q167" s="90"/>
      <c r="R167" s="90"/>
      <c r="S167" s="90"/>
      <c r="T167" s="90"/>
      <c r="U167" s="90"/>
      <c r="V167" s="90"/>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A167" s="94"/>
      <c r="CB167" s="94"/>
      <c r="CC167" s="94"/>
      <c r="CD167" s="94"/>
      <c r="CE167" s="94"/>
      <c r="CF167" s="94"/>
      <c r="CG167" s="94"/>
      <c r="CH167" s="94"/>
      <c r="CI167" s="94"/>
      <c r="CJ167" s="94"/>
      <c r="CK167" s="94"/>
      <c r="CL167" s="94"/>
      <c r="CM167" s="94"/>
      <c r="CN167" s="94"/>
      <c r="CO167" s="94"/>
      <c r="CP167" s="94"/>
      <c r="CQ167" s="94"/>
      <c r="CR167" s="94"/>
      <c r="CS167" s="94"/>
      <c r="CT167" s="94"/>
      <c r="CU167" s="94"/>
      <c r="CV167" s="94"/>
      <c r="CW167" s="94"/>
      <c r="CX167" s="94"/>
      <c r="CY167" s="94"/>
      <c r="CZ167" s="94"/>
      <c r="DA167" s="94"/>
      <c r="DB167" s="94"/>
      <c r="DC167" s="94"/>
      <c r="DD167" s="94"/>
      <c r="DE167" s="94"/>
      <c r="DF167" s="94"/>
      <c r="DG167" s="94"/>
      <c r="DH167" s="94"/>
      <c r="DI167" s="94"/>
      <c r="DJ167" s="94"/>
      <c r="DK167" s="94"/>
      <c r="DL167" s="94"/>
      <c r="DM167" s="94"/>
      <c r="DN167" s="94"/>
      <c r="DO167" s="94"/>
      <c r="DP167" s="94"/>
      <c r="DQ167" s="94"/>
    </row>
    <row r="168" spans="2:121">
      <c r="B168" s="94"/>
      <c r="C168" s="94"/>
      <c r="D168" s="94"/>
      <c r="E168" s="94"/>
      <c r="F168" s="95"/>
      <c r="G168" s="94"/>
      <c r="H168" s="95"/>
      <c r="I168" s="94"/>
      <c r="J168" s="94"/>
      <c r="K168" s="94"/>
      <c r="L168" s="94"/>
      <c r="M168" s="94"/>
      <c r="N168" s="94"/>
      <c r="O168" s="94"/>
      <c r="P168" s="94"/>
      <c r="Q168" s="90"/>
      <c r="R168" s="90"/>
      <c r="S168" s="90"/>
      <c r="T168" s="90"/>
      <c r="U168" s="90"/>
      <c r="V168" s="90"/>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c r="CA168" s="94"/>
      <c r="CB168" s="94"/>
      <c r="CC168" s="94"/>
      <c r="CD168" s="94"/>
      <c r="CE168" s="94"/>
      <c r="CF168" s="94"/>
      <c r="CG168" s="94"/>
      <c r="CH168" s="94"/>
      <c r="CI168" s="94"/>
      <c r="CJ168" s="94"/>
      <c r="CK168" s="94"/>
      <c r="CL168" s="94"/>
      <c r="CM168" s="94"/>
      <c r="CN168" s="94"/>
      <c r="CO168" s="94"/>
      <c r="CP168" s="94"/>
      <c r="CQ168" s="94"/>
      <c r="CR168" s="94"/>
      <c r="CS168" s="94"/>
      <c r="CT168" s="94"/>
      <c r="CU168" s="94"/>
      <c r="CV168" s="94"/>
      <c r="CW168" s="94"/>
      <c r="CX168" s="94"/>
      <c r="CY168" s="94"/>
      <c r="CZ168" s="94"/>
      <c r="DA168" s="94"/>
      <c r="DB168" s="94"/>
      <c r="DC168" s="94"/>
      <c r="DD168" s="94"/>
      <c r="DE168" s="94"/>
      <c r="DF168" s="94"/>
      <c r="DG168" s="94"/>
      <c r="DH168" s="94"/>
      <c r="DI168" s="94"/>
      <c r="DJ168" s="94"/>
      <c r="DK168" s="94"/>
      <c r="DL168" s="94"/>
      <c r="DM168" s="94"/>
      <c r="DN168" s="94"/>
      <c r="DO168" s="94"/>
      <c r="DP168" s="94"/>
      <c r="DQ168" s="94"/>
    </row>
    <row r="169" spans="2:121">
      <c r="B169" s="94"/>
      <c r="C169" s="94"/>
      <c r="D169" s="94"/>
      <c r="E169" s="94"/>
      <c r="F169" s="95"/>
      <c r="G169" s="94"/>
      <c r="H169" s="95"/>
      <c r="I169" s="94"/>
      <c r="J169" s="94"/>
      <c r="K169" s="94"/>
      <c r="L169" s="94"/>
      <c r="M169" s="94"/>
      <c r="N169" s="94"/>
      <c r="O169" s="94"/>
      <c r="P169" s="94"/>
      <c r="Q169" s="90"/>
      <c r="R169" s="90"/>
      <c r="S169" s="90"/>
      <c r="T169" s="90"/>
      <c r="U169" s="90"/>
      <c r="V169" s="90"/>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row>
    <row r="170" spans="2:121">
      <c r="B170" s="94"/>
      <c r="C170" s="94"/>
      <c r="D170" s="94"/>
      <c r="E170" s="94"/>
      <c r="F170" s="95"/>
      <c r="G170" s="94"/>
      <c r="H170" s="95"/>
      <c r="I170" s="94"/>
      <c r="J170" s="94"/>
      <c r="K170" s="94"/>
      <c r="L170" s="94"/>
      <c r="M170" s="94"/>
      <c r="N170" s="94"/>
      <c r="O170" s="94"/>
      <c r="P170" s="94"/>
      <c r="Q170" s="90"/>
      <c r="R170" s="90"/>
      <c r="S170" s="90"/>
      <c r="T170" s="90"/>
      <c r="U170" s="90"/>
      <c r="V170" s="90"/>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row>
    <row r="171" spans="2:121">
      <c r="B171" s="94"/>
      <c r="C171" s="94"/>
      <c r="D171" s="94"/>
      <c r="E171" s="94"/>
      <c r="F171" s="95"/>
      <c r="G171" s="94"/>
      <c r="H171" s="95"/>
      <c r="I171" s="94"/>
      <c r="J171" s="94"/>
      <c r="K171" s="94"/>
      <c r="L171" s="94"/>
      <c r="M171" s="94"/>
      <c r="N171" s="94"/>
      <c r="O171" s="94"/>
      <c r="P171" s="94"/>
      <c r="Q171" s="90"/>
      <c r="R171" s="90"/>
      <c r="S171" s="90"/>
      <c r="T171" s="90"/>
      <c r="U171" s="90"/>
      <c r="V171" s="90"/>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A171" s="94"/>
      <c r="CB171" s="94"/>
      <c r="CC171" s="94"/>
      <c r="CD171" s="94"/>
      <c r="CE171" s="94"/>
      <c r="CF171" s="94"/>
      <c r="CG171" s="94"/>
      <c r="CH171" s="94"/>
      <c r="CI171" s="94"/>
      <c r="CJ171" s="94"/>
      <c r="CK171" s="94"/>
      <c r="CL171" s="94"/>
      <c r="CM171" s="94"/>
      <c r="CN171" s="94"/>
      <c r="CO171" s="94"/>
      <c r="CP171" s="94"/>
      <c r="CQ171" s="94"/>
      <c r="CR171" s="94"/>
      <c r="CS171" s="94"/>
      <c r="CT171" s="94"/>
      <c r="CU171" s="94"/>
      <c r="CV171" s="94"/>
      <c r="CW171" s="94"/>
      <c r="CX171" s="94"/>
      <c r="CY171" s="94"/>
      <c r="CZ171" s="94"/>
      <c r="DA171" s="94"/>
      <c r="DB171" s="94"/>
      <c r="DC171" s="94"/>
      <c r="DD171" s="94"/>
      <c r="DE171" s="94"/>
      <c r="DF171" s="94"/>
      <c r="DG171" s="94"/>
      <c r="DH171" s="94"/>
      <c r="DI171" s="94"/>
      <c r="DJ171" s="94"/>
      <c r="DK171" s="94"/>
      <c r="DL171" s="94"/>
      <c r="DM171" s="94"/>
      <c r="DN171" s="94"/>
      <c r="DO171" s="94"/>
      <c r="DP171" s="94"/>
      <c r="DQ171" s="94"/>
    </row>
    <row r="172" spans="2:121">
      <c r="B172" s="94"/>
      <c r="C172" s="94"/>
      <c r="D172" s="94"/>
      <c r="E172" s="94"/>
      <c r="F172" s="95"/>
      <c r="G172" s="94"/>
      <c r="H172" s="95"/>
      <c r="I172" s="94"/>
      <c r="J172" s="94"/>
      <c r="K172" s="94"/>
      <c r="L172" s="94"/>
      <c r="M172" s="94"/>
      <c r="N172" s="94"/>
      <c r="O172" s="94"/>
      <c r="P172" s="94"/>
      <c r="Q172" s="90"/>
      <c r="R172" s="90"/>
      <c r="S172" s="90"/>
      <c r="T172" s="90"/>
      <c r="U172" s="90"/>
      <c r="V172" s="90"/>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row>
    <row r="173" spans="2:121">
      <c r="B173" s="94"/>
      <c r="C173" s="94"/>
      <c r="D173" s="94"/>
      <c r="E173" s="94"/>
      <c r="F173" s="95"/>
      <c r="G173" s="94"/>
      <c r="H173" s="95"/>
      <c r="I173" s="94"/>
      <c r="J173" s="94"/>
      <c r="K173" s="94"/>
      <c r="L173" s="94"/>
      <c r="M173" s="94"/>
      <c r="N173" s="94"/>
      <c r="O173" s="94"/>
      <c r="P173" s="94"/>
      <c r="Q173" s="90"/>
      <c r="R173" s="90"/>
      <c r="S173" s="90"/>
      <c r="T173" s="90"/>
      <c r="U173" s="90"/>
      <c r="V173" s="90"/>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row>
    <row r="174" spans="2:121">
      <c r="B174" s="94"/>
      <c r="C174" s="94"/>
      <c r="D174" s="94"/>
      <c r="E174" s="94"/>
      <c r="F174" s="95"/>
      <c r="G174" s="94"/>
      <c r="H174" s="95"/>
      <c r="I174" s="94"/>
      <c r="J174" s="94"/>
      <c r="K174" s="94"/>
      <c r="L174" s="94"/>
      <c r="M174" s="94"/>
      <c r="N174" s="94"/>
      <c r="O174" s="94"/>
      <c r="P174" s="94"/>
      <c r="Q174" s="90"/>
      <c r="R174" s="90"/>
      <c r="S174" s="90"/>
      <c r="T174" s="90"/>
      <c r="U174" s="90"/>
      <c r="V174" s="90"/>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c r="DD174" s="94"/>
      <c r="DE174" s="94"/>
      <c r="DF174" s="94"/>
      <c r="DG174" s="94"/>
      <c r="DH174" s="94"/>
      <c r="DI174" s="94"/>
      <c r="DJ174" s="94"/>
      <c r="DK174" s="94"/>
      <c r="DL174" s="94"/>
      <c r="DM174" s="94"/>
      <c r="DN174" s="94"/>
      <c r="DO174" s="94"/>
      <c r="DP174" s="94"/>
      <c r="DQ174" s="94"/>
    </row>
    <row r="175" spans="2:121">
      <c r="B175" s="94"/>
      <c r="C175" s="94"/>
      <c r="D175" s="94"/>
      <c r="E175" s="94"/>
      <c r="F175" s="95"/>
      <c r="G175" s="94"/>
      <c r="H175" s="95"/>
      <c r="I175" s="94"/>
      <c r="J175" s="94"/>
      <c r="K175" s="94"/>
      <c r="L175" s="94"/>
      <c r="M175" s="94"/>
      <c r="N175" s="94"/>
      <c r="O175" s="94"/>
      <c r="P175" s="94"/>
      <c r="Q175" s="90"/>
      <c r="R175" s="90"/>
      <c r="S175" s="90"/>
      <c r="T175" s="90"/>
      <c r="U175" s="90"/>
      <c r="V175" s="90"/>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row>
    <row r="176" spans="2:121">
      <c r="B176" s="94"/>
      <c r="C176" s="94"/>
      <c r="D176" s="94"/>
      <c r="E176" s="94"/>
      <c r="F176" s="95"/>
      <c r="G176" s="94"/>
      <c r="H176" s="95"/>
      <c r="I176" s="94"/>
      <c r="J176" s="94"/>
      <c r="K176" s="94"/>
      <c r="L176" s="94"/>
      <c r="M176" s="94"/>
      <c r="N176" s="94"/>
      <c r="O176" s="94"/>
      <c r="P176" s="94"/>
      <c r="Q176" s="90"/>
      <c r="R176" s="90"/>
      <c r="S176" s="90"/>
      <c r="T176" s="90"/>
      <c r="U176" s="90"/>
      <c r="V176" s="90"/>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94"/>
      <c r="CD176" s="94"/>
      <c r="CE176" s="94"/>
      <c r="CF176" s="94"/>
      <c r="CG176" s="94"/>
      <c r="CH176" s="94"/>
      <c r="CI176" s="94"/>
      <c r="CJ176" s="94"/>
      <c r="CK176" s="94"/>
      <c r="CL176" s="94"/>
      <c r="CM176" s="94"/>
      <c r="CN176" s="94"/>
      <c r="CO176" s="94"/>
      <c r="CP176" s="94"/>
      <c r="CQ176" s="94"/>
      <c r="CR176" s="94"/>
      <c r="CS176" s="94"/>
      <c r="CT176" s="94"/>
      <c r="CU176" s="94"/>
      <c r="CV176" s="94"/>
      <c r="CW176" s="94"/>
      <c r="CX176" s="94"/>
      <c r="CY176" s="94"/>
      <c r="CZ176" s="94"/>
      <c r="DA176" s="94"/>
      <c r="DB176" s="94"/>
      <c r="DC176" s="94"/>
      <c r="DD176" s="94"/>
      <c r="DE176" s="94"/>
      <c r="DF176" s="94"/>
      <c r="DG176" s="94"/>
      <c r="DH176" s="94"/>
      <c r="DI176" s="94"/>
      <c r="DJ176" s="94"/>
      <c r="DK176" s="94"/>
      <c r="DL176" s="94"/>
      <c r="DM176" s="94"/>
      <c r="DN176" s="94"/>
      <c r="DO176" s="94"/>
      <c r="DP176" s="94"/>
      <c r="DQ176" s="94"/>
    </row>
  </sheetData>
  <mergeCells count="5">
    <mergeCell ref="Q4:R4"/>
    <mergeCell ref="O4:P4"/>
    <mergeCell ref="C4:I4"/>
    <mergeCell ref="J4:K4"/>
    <mergeCell ref="C2:G2"/>
  </mergeCells>
  <conditionalFormatting sqref="C6:K53">
    <cfRule type="expression" dxfId="210" priority="3">
      <formula>MOD(ROW(),2)=0</formula>
    </cfRule>
  </conditionalFormatting>
  <conditionalFormatting sqref="M3:N5 M7:M48">
    <cfRule type="expression" dxfId="209" priority="2">
      <formula>MOD(ROW(),2)=0</formula>
    </cfRule>
  </conditionalFormatting>
  <conditionalFormatting sqref="L3:L53 M6:N6 N7:N53">
    <cfRule type="expression" dxfId="208" priority="1">
      <formula>MOD(ROW(),2)=0</formula>
    </cfRule>
  </conditionalFormatting>
  <pageMargins left="0.7" right="0.7" top="0.75" bottom="0.75" header="0.3" footer="0.3"/>
  <pageSetup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AI197"/>
  <sheetViews>
    <sheetView showGridLines="0" zoomScaleNormal="100" zoomScaleSheetLayoutView="90" workbookViewId="0">
      <selection activeCell="B1" sqref="B1"/>
    </sheetView>
  </sheetViews>
  <sheetFormatPr defaultColWidth="8.86328125" defaultRowHeight="14.25"/>
  <cols>
    <col min="1" max="1" width="7.1328125" style="51" customWidth="1"/>
    <col min="2" max="2" width="7.1328125" style="125" customWidth="1"/>
    <col min="3" max="3" width="17.1328125" style="26" customWidth="1"/>
    <col min="4" max="4" width="15.59765625" style="102" customWidth="1"/>
    <col min="5" max="5" width="7.265625" style="26" customWidth="1"/>
    <col min="6" max="6" width="18.3984375" style="102" customWidth="1"/>
    <col min="7" max="7" width="8.265625" style="21" customWidth="1"/>
    <col min="8" max="8" width="7.265625" style="21" customWidth="1"/>
    <col min="9" max="9" width="13.265625" style="21" customWidth="1"/>
    <col min="10" max="10" width="13.265625" style="26" customWidth="1"/>
    <col min="11" max="11" width="7.265625" style="21" customWidth="1"/>
    <col min="12" max="12" width="17.1328125" style="21" customWidth="1"/>
    <col min="13" max="13" width="13.265625" style="21" customWidth="1"/>
    <col min="14" max="14" width="10.73046875" style="21" customWidth="1"/>
    <col min="15" max="15" width="13.265625" style="21" customWidth="1"/>
    <col min="16" max="16" width="15.265625" style="21" customWidth="1"/>
    <col min="17" max="18" width="4" style="21" customWidth="1"/>
    <col min="19" max="19" width="7.265625" style="123" customWidth="1"/>
    <col min="20" max="20" width="9" style="123" bestFit="1" customWidth="1"/>
    <col min="21" max="21" width="8" style="123" customWidth="1"/>
    <col min="22" max="22" width="10.86328125" style="51" bestFit="1" customWidth="1"/>
    <col min="23" max="23" width="9.1328125" style="51" bestFit="1" customWidth="1"/>
    <col min="24" max="24" width="7.73046875" style="51" bestFit="1" customWidth="1"/>
    <col min="25" max="25" width="12.1328125" style="51" bestFit="1" customWidth="1"/>
    <col min="26" max="27" width="8.86328125" style="51"/>
    <col min="28" max="28" width="9.1328125" style="51" bestFit="1" customWidth="1"/>
    <col min="29" max="29" width="8.86328125" style="51"/>
    <col min="30" max="30" width="12.1328125" style="51" bestFit="1" customWidth="1"/>
    <col min="31" max="32" width="8.86328125" style="51"/>
    <col min="33" max="33" width="9" style="51" bestFit="1" customWidth="1"/>
    <col min="34" max="34" width="9.265625" style="51" customWidth="1"/>
    <col min="35" max="35" width="12" style="51" bestFit="1" customWidth="1"/>
    <col min="36" max="16384" width="8.86328125" style="21"/>
  </cols>
  <sheetData>
    <row r="1" spans="1:35" ht="43.35" customHeight="1">
      <c r="B1" s="119"/>
      <c r="C1" s="120"/>
      <c r="D1" s="121"/>
      <c r="E1" s="122"/>
      <c r="F1" s="121"/>
      <c r="G1" s="122"/>
      <c r="H1" s="119"/>
      <c r="I1" s="119"/>
      <c r="J1" s="119"/>
      <c r="K1" s="121"/>
      <c r="L1" s="119"/>
      <c r="M1" s="119"/>
      <c r="N1" s="119"/>
      <c r="O1" s="119"/>
      <c r="P1" s="119"/>
      <c r="Q1" s="119"/>
      <c r="R1" s="119"/>
      <c r="V1" s="124"/>
    </row>
    <row r="2" spans="1:35" ht="72" customHeight="1">
      <c r="C2" s="159" t="s">
        <v>343</v>
      </c>
      <c r="D2" s="160"/>
      <c r="E2" s="160"/>
      <c r="F2" s="160"/>
      <c r="G2" s="126"/>
      <c r="H2" s="126"/>
      <c r="I2" s="126"/>
    </row>
    <row r="3" spans="1:35" ht="99.6" customHeight="1">
      <c r="C3" s="127"/>
      <c r="D3" s="127"/>
      <c r="E3" s="127"/>
      <c r="F3" s="127"/>
      <c r="G3" s="126"/>
      <c r="H3" s="126"/>
      <c r="I3" s="126"/>
    </row>
    <row r="4" spans="1:35" s="130" customFormat="1" ht="27" customHeight="1">
      <c r="A4" s="128"/>
      <c r="B4" s="129"/>
      <c r="C4" s="161" t="s">
        <v>344</v>
      </c>
      <c r="D4" s="161"/>
      <c r="F4" s="162" t="s">
        <v>345</v>
      </c>
      <c r="G4" s="162"/>
      <c r="I4" s="163" t="s">
        <v>346</v>
      </c>
      <c r="J4" s="163"/>
      <c r="L4" s="164" t="s">
        <v>347</v>
      </c>
      <c r="M4" s="164"/>
      <c r="N4" s="164"/>
      <c r="O4" s="164"/>
      <c r="P4" s="164"/>
      <c r="S4" s="123"/>
      <c r="T4" s="123"/>
      <c r="U4" s="123"/>
      <c r="V4" s="128"/>
      <c r="W4" s="128"/>
      <c r="X4" s="128"/>
      <c r="Y4" s="128"/>
      <c r="Z4" s="128"/>
      <c r="AA4" s="128"/>
      <c r="AB4" s="128"/>
      <c r="AC4" s="128"/>
      <c r="AD4" s="128"/>
      <c r="AE4" s="128"/>
      <c r="AF4" s="128"/>
      <c r="AG4" s="128"/>
      <c r="AH4" s="128"/>
      <c r="AI4" s="128"/>
    </row>
    <row r="5" spans="1:35" s="130" customFormat="1" ht="15.75">
      <c r="A5" s="128"/>
      <c r="B5" s="129"/>
      <c r="C5" s="131"/>
      <c r="D5" s="131"/>
      <c r="F5" s="131"/>
      <c r="G5" s="131"/>
      <c r="I5" s="131"/>
      <c r="J5" s="131"/>
      <c r="L5" s="131"/>
      <c r="M5" s="131"/>
      <c r="S5" s="123"/>
      <c r="T5" s="123"/>
      <c r="U5" s="123"/>
      <c r="V5" s="128"/>
      <c r="W5" s="128"/>
      <c r="X5" s="128"/>
      <c r="Y5" s="128"/>
      <c r="Z5" s="128"/>
      <c r="AA5" s="128"/>
      <c r="AB5" s="128"/>
      <c r="AC5" s="128"/>
      <c r="AD5" s="128"/>
      <c r="AE5" s="128"/>
      <c r="AF5" s="128"/>
      <c r="AG5" s="128"/>
      <c r="AH5" s="128"/>
      <c r="AI5" s="128"/>
    </row>
    <row r="6" spans="1:35" ht="16.5" customHeight="1">
      <c r="C6" s="109" t="str">
        <f ca="1">INDEX('Prédictions des phases de group'!C5:N8, MATCH(1, 'Prédictions des phases de group'!O5:O8, 0),2)</f>
        <v>Russie</v>
      </c>
      <c r="D6" s="105">
        <f t="array" aca="1" ref="D6" ca="1">OFFSET('Annexe 4 – Chances'!$B$3,ROW(INDEX('Annexe 4 – Chances'!$B$3:$AH$35,MATCH(C6,'Annexe 4 – Chances'!$B$3:$B$35,0),1))-3,COLUMN(INDEX('Annexe 4 – Chances'!$B$3:$AH$35,,MATCH(C7,'Annexe 4 – Chances'!$B$3:$AH$3,0),1))-2)+INDEX('Prédictions des phases de group'!$C$4:$O$36,MATCH(C6, 'Prédictions des phases de group'!$D$4:$D$36,0),3)-INDEX('Prédictions des phases de group'!$C$4:$O$36,MATCH(C7, 'Prédictions des phases de group'!$D$4:$D$36,0),3)</f>
        <v>0.12820742196685586</v>
      </c>
      <c r="G6" s="22"/>
    </row>
    <row r="7" spans="1:35" ht="16.5" customHeight="1">
      <c r="C7" s="110" t="str">
        <f ca="1">INDEX('Prédictions des phases de group'!C9:N12, MATCH(2, 'Prédictions des phases de group'!O9:O12, 0), 2)</f>
        <v>Espagne</v>
      </c>
      <c r="D7" s="106">
        <f t="array" aca="1" ref="D7" ca="1">OFFSET('Annexe 4 – Chances'!$B$3,ROW(INDEX('Annexe 4 – Chances'!$B$3:$AH$35,MATCH(C7,'Annexe 4 – Chances'!$B$3:$B$35,0),1))-3,COLUMN(INDEX('Annexe 4 – Chances'!$B$3:$AH$35,,MATCH(C6,'Annexe 4 – Chances'!$B$3:$AH$3,0),1))-2)+INDEX('Prédictions des phases de group'!$C$4:$O$36,MATCH(C7, 'Prédictions des phases de group'!$D$4:$D$36,0),3)-INDEX('Prédictions des phases de group'!$C$4:$O$36,MATCH(C6, 'Prédictions des phases de group'!$D$4:$D$36,0),3)</f>
        <v>0.87179257803314403</v>
      </c>
      <c r="F7" s="21"/>
    </row>
    <row r="8" spans="1:35" ht="16.5" customHeight="1">
      <c r="C8" s="108"/>
      <c r="D8" s="108"/>
      <c r="F8" s="109" t="str">
        <f ca="1">IF(D6&gt;D7, C6, C7)</f>
        <v>Espagne</v>
      </c>
      <c r="G8" s="105">
        <f ca="1">OFFSET('Annexe 4 – Chances'!$B$3,ROW(INDEX('Annexe 4 – Chances'!$B$3:$AH$35,MATCH(F8,'Annexe 4 – Chances'!$B$3:$B$35,0),1))-3,COLUMN(INDEX('Annexe 4 – Chances'!$B$3:$AH$35,,MATCH(F9,'Annexe 4 – Chances'!$B$3:$AH$3,0),1))-2)+INDEX('Prédictions des phases de group'!$C$4:$O$36,MATCH(F8, 'Prédictions des phases de group'!$D$4:$D$36,0),3)-INDEX('Prédictions des phases de group'!$C$4:$O$36,MATCH(F9, 'Prédictions des phases de group'!$D$4:$D$36,0),3)</f>
        <v>0.56015014523190287</v>
      </c>
    </row>
    <row r="9" spans="1:35" ht="16.5" customHeight="1">
      <c r="C9" s="108"/>
      <c r="D9" s="108"/>
      <c r="F9" s="110" t="str">
        <f ca="1">IF(D10 &gt; D11, C10, C11)</f>
        <v>France</v>
      </c>
      <c r="G9" s="106">
        <f t="array" aca="1" ref="G9" ca="1">OFFSET('Annexe 4 – Chances'!$B$3,ROW(INDEX('Annexe 4 – Chances'!$B$3:$AH$35,MATCH(F9,'Annexe 4 – Chances'!$B$3:$B$35,0),1))-3,COLUMN(INDEX('Annexe 4 – Chances'!$B$3:$AH$35,,MATCH(F8,'Annexe 4 – Chances'!$B$3:$AH$3,0),1))-2)+INDEX('Prédictions des phases de group'!$C$4:$O$36,MATCH(F9, 'Prédictions des phases de group'!$D$4:$D$36,0),3)-INDEX('Prédictions des phases de group'!$C$4:$O$36,MATCH(F8, 'Prédictions des phases de group'!$D$4:$D$36,0),3)</f>
        <v>0.43984985476809713</v>
      </c>
      <c r="K9" s="132"/>
    </row>
    <row r="10" spans="1:35" ht="16.5" customHeight="1">
      <c r="C10" s="109" t="str">
        <f ca="1">INDEX('Prédictions des phases de group'!C13:N16, MATCH(1, 'Prédictions des phases de group'!O13:O16, 0), 2)</f>
        <v>France</v>
      </c>
      <c r="D10" s="105">
        <f t="array" aca="1" ref="D10" ca="1">OFFSET('Annexe 4 – Chances'!$B$3,ROW(INDEX('Annexe 4 – Chances'!$B$3:$AH$35,MATCH(C10,'Annexe 4 – Chances'!$B$3:$B$35,0),1))-3,COLUMN(INDEX('Annexe 4 – Chances'!$B$3:$AH$35,,MATCH(C11,'Annexe 4 – Chances'!$B$3:$AH$3,0),1))-2)+INDEX('Prédictions des phases de group'!$C$4:$O$36,MATCH(C10, 'Prédictions des phases de group'!$D$4:$D$36,0),3)-INDEX('Prédictions des phases de group'!$C$4:$O$36,MATCH(C11, 'Prédictions des phases de group'!$D$4:$D$36,0),3)</f>
        <v>0.73363370241380743</v>
      </c>
      <c r="F10" s="108"/>
      <c r="G10" s="115"/>
      <c r="H10" s="26"/>
      <c r="I10" s="113"/>
      <c r="K10" s="132"/>
    </row>
    <row r="11" spans="1:35" ht="16.5" customHeight="1">
      <c r="C11" s="110" t="str">
        <f ca="1">INDEX('Prédictions des phases de group'!C17:N20, MATCH(2, 'Prédictions des phases de group'!O17:O20, 0), 2)</f>
        <v>Islande</v>
      </c>
      <c r="D11" s="106">
        <f t="array" aca="1" ref="D11" ca="1">OFFSET('Annexe 4 – Chances'!$B$3,ROW(INDEX('Annexe 4 – Chances'!$B$3:$AH$35,MATCH(C11,'Annexe 4 – Chances'!$B$3:$B$35,0),1))-3,COLUMN(INDEX('Annexe 4 – Chances'!$B$3:$AH$35,,MATCH(C10,'Annexe 4 – Chances'!$B$3:$AH$3,0),1))-2)+INDEX('Prédictions des phases de group'!$C$4:$O$36,MATCH(C11, 'Prédictions des phases de group'!$D$4:$D$36,0),3)-INDEX('Prédictions des phases de group'!$C$4:$O$36,MATCH(C10, 'Prédictions des phases de group'!$D$4:$D$36,0),3)</f>
        <v>0.26636629758619262</v>
      </c>
      <c r="F11" s="116"/>
      <c r="G11" s="115"/>
      <c r="H11" s="26"/>
      <c r="K11" s="132"/>
    </row>
    <row r="12" spans="1:35" ht="16.5" customHeight="1">
      <c r="C12" s="108"/>
      <c r="D12" s="108"/>
      <c r="F12" s="116"/>
      <c r="G12" s="115"/>
      <c r="H12" s="26"/>
      <c r="I12" s="109" t="str">
        <f ca="1">IF(G8&gt;G9, F8, F9)</f>
        <v>Espagne</v>
      </c>
      <c r="J12" s="105">
        <f t="array" aca="1" ref="J12" ca="1">OFFSET('Annexe 4 – Chances'!$B$3,ROW(INDEX('Annexe 4 – Chances'!$B$3:$AH$35,MATCH(I12,'Annexe 4 – Chances'!$B$3:$B$35,0),1))-3,COLUMN(INDEX('Annexe 4 – Chances'!$B$3:$AH$35,,MATCH(I13,'Annexe 4 – Chances'!$B$3:$AH$3,0),1))-2)+INDEX('Prédictions des phases de group'!$C$4:$O$36,MATCH(I12, 'Prédictions des phases de group'!$D$4:$D$36,0),3)-INDEX('Prédictions des phases de group'!$C$4:$O$36,MATCH(I13, 'Prédictions des phases de group'!$D$4:$D$36,0),3)</f>
        <v>0.38413589574624402</v>
      </c>
      <c r="K12" s="132"/>
    </row>
    <row r="13" spans="1:35" ht="16.5" customHeight="1">
      <c r="C13" s="108"/>
      <c r="D13" s="108"/>
      <c r="F13" s="116"/>
      <c r="G13" s="115"/>
      <c r="H13" s="26"/>
      <c r="I13" s="110" t="str">
        <f ca="1">IF(G16 &gt; G17, F16, F17)</f>
        <v>Brésil</v>
      </c>
      <c r="J13" s="106">
        <f t="array" aca="1" ref="J13" ca="1">OFFSET('Annexe 4 – Chances'!$B$3,ROW(INDEX('Annexe 4 – Chances'!$B$3:$AH$35,MATCH(I13,'Annexe 4 – Chances'!$B$3:$B$35,0),1))-3,COLUMN(INDEX('Annexe 4 – Chances'!$B$3:$AH$35,,MATCH(I12,'Annexe 4 – Chances'!$B$3:$AH$3,0),1))-2)+INDEX('Prédictions des phases de group'!$C$4:$O$36,MATCH(I13, 'Prédictions des phases de group'!$D$4:$D$36,0),3)-INDEX('Prédictions des phases de group'!$C$4:$O$36,MATCH(I12, 'Prédictions des phases de group'!$D$4:$D$36,0),3)</f>
        <v>0.61586410425375604</v>
      </c>
      <c r="K13" s="132"/>
      <c r="P13" s="117"/>
    </row>
    <row r="14" spans="1:35" ht="16.5" customHeight="1">
      <c r="C14" s="109" t="str">
        <f ca="1">INDEX('Prédictions des phases de group'!C21:N24, MATCH(1, 'Prédictions des phases de group'!O21:O24, 0),2)</f>
        <v>Brésil</v>
      </c>
      <c r="D14" s="105">
        <f ca="1">OFFSET('Annexe 4 – Chances'!$B$3,ROW(INDEX('Annexe 4 – Chances'!$B$3:$AH$35,MATCH(C14,'Annexe 4 – Chances'!$B$3:$B$35,0),1))-3,COLUMN(INDEX('Annexe 4 – Chances'!$B$3:$AH$35,,MATCH(C15,'Annexe 4 – Chances'!$B$3:$AH$3,0),1))-2)+INDEX('Prédictions des phases de group'!$C$4:$O$36,MATCH(C14, 'Prédictions des phases de group'!$D$4:$D$36,0),3)-INDEX('Prédictions des phases de group'!$C$4:$O$36,MATCH(C15, 'Prédictions des phases de group'!$D$4:$D$36,0),3)</f>
        <v>0.84529381061799957</v>
      </c>
      <c r="F14" s="108"/>
      <c r="G14" s="115"/>
      <c r="H14" s="112"/>
      <c r="I14" s="108"/>
      <c r="J14" s="108"/>
      <c r="K14" s="112"/>
      <c r="P14" s="117"/>
    </row>
    <row r="15" spans="1:35" ht="16.5" customHeight="1">
      <c r="C15" s="110" t="str">
        <f ca="1">INDEX('Prédictions des phases de group'!C25:N28, MATCH(2, 'Prédictions des phases de group'!O25:O28, 0), 2)</f>
        <v>Suède</v>
      </c>
      <c r="D15" s="106">
        <f t="array" aca="1" ref="D15" ca="1">OFFSET('Annexe 4 – Chances'!$B$3,ROW(INDEX('Annexe 4 – Chances'!$B$3:$AH$35,MATCH(C15,'Annexe 4 – Chances'!$B$3:$B$35,0),1))-3,COLUMN(INDEX('Annexe 4 – Chances'!$B$3:$AH$35,,MATCH(C14,'Annexe 4 – Chances'!$B$3:$AH$3,0),1))-2)+INDEX('Prédictions des phases de group'!$C$4:$O$36,MATCH(C15, 'Prédictions des phases de group'!$D$4:$D$36,0),3)-INDEX('Prédictions des phases de group'!$C$4:$O$36,MATCH(C14, 'Prédictions des phases de group'!$D$4:$D$36,0),3)</f>
        <v>0.15470618938200037</v>
      </c>
      <c r="F15" s="116"/>
      <c r="G15" s="115"/>
      <c r="I15" s="108"/>
      <c r="J15" s="108"/>
      <c r="P15" s="117"/>
    </row>
    <row r="16" spans="1:35" ht="16.5" customHeight="1">
      <c r="C16" s="108"/>
      <c r="D16" s="108"/>
      <c r="F16" s="109" t="str">
        <f ca="1">IF(D14 &gt; D15, C14, C15)</f>
        <v>Brésil</v>
      </c>
      <c r="G16" s="105">
        <f t="array" aca="1" ref="G16" ca="1">OFFSET('Annexe 4 – Chances'!$B$3,ROW(INDEX('Annexe 4 – Chances'!$B$3:$AH$35,MATCH(F16,'Annexe 4 – Chances'!$B$3:$B$35,0),1))-3,COLUMN(INDEX('Annexe 4 – Chances'!$B$3:$AH$35,,MATCH(F17,'Annexe 4 – Chances'!$B$3:$AH$3,0),1))-2)+INDEX('Prédictions des phases de group'!$C$4:$O$36,MATCH(F16, 'Prédictions des phases de group'!$D$4:$D$36,0),3)-INDEX('Prédictions des phases de group'!$C$4:$O$36,MATCH(F17, 'Prédictions des phases de group'!$D$4:$D$36,0),3)</f>
        <v>0.73810903254041871</v>
      </c>
      <c r="I16" s="108"/>
      <c r="J16" s="108"/>
      <c r="P16" s="117"/>
    </row>
    <row r="17" spans="3:16" ht="16.5" customHeight="1">
      <c r="C17" s="108"/>
      <c r="D17" s="108"/>
      <c r="F17" s="110" t="str">
        <f ca="1">IF(D18 &gt; D19, C18, C19)</f>
        <v>Angleterre</v>
      </c>
      <c r="G17" s="106">
        <f t="array" aca="1" ref="G17" ca="1">OFFSET('Annexe 4 – Chances'!$B$3,ROW(INDEX('Annexe 4 – Chances'!$B$3:$AH$35,MATCH(F17,'Annexe 4 – Chances'!$B$3:$B$35,0),1))-3,COLUMN(INDEX('Annexe 4 – Chances'!$B$3:$AH$35,,MATCH(F16,'Annexe 4 – Chances'!$B$3:$AH$3,0),1))-2)+INDEX('Prédictions des phases de group'!$C$4:$O$36,MATCH(F17, 'Prédictions des phases de group'!$D$4:$D$36,0),3)-INDEX('Prédictions des phases de group'!$C$4:$O$36,MATCH(F16, 'Prédictions des phases de group'!$D$4:$D$36,0),3)</f>
        <v>0.26189096745958135</v>
      </c>
      <c r="I17" s="108"/>
      <c r="J17" s="108"/>
      <c r="K17" s="132"/>
      <c r="L17" s="107" t="s">
        <v>348</v>
      </c>
      <c r="O17" s="22"/>
      <c r="P17" s="117"/>
    </row>
    <row r="18" spans="3:16" ht="16.5" customHeight="1">
      <c r="C18" s="109" t="str">
        <f ca="1">INDEX('Prédictions des phases de group'!C29:N32, MATCH(1, 'Prédictions des phases de group'!O29:O32, 0), 2)</f>
        <v>Angleterre</v>
      </c>
      <c r="D18" s="105">
        <f t="array" aca="1" ref="D18" ca="1">OFFSET('Annexe 4 – Chances'!$B$3,ROW(INDEX('Annexe 4 – Chances'!$B$3:$AH$35,MATCH(C18,'Annexe 4 – Chances'!$B$3:$B$35,0),1))-3,COLUMN(INDEX('Annexe 4 – Chances'!$B$3:$AH$35,,MATCH(C19,'Annexe 4 – Chances'!$B$3:$AH$3,0),1))-2)+INDEX('Prédictions des phases de group'!$C$4:$O$36,MATCH(C18, 'Prédictions des phases de group'!$D$4:$D$36,0),3)-INDEX('Prédictions des phases de group'!$C$4:$O$36,MATCH(C19, 'Prédictions des phases de group'!$D$4:$D$36,0),3)</f>
        <v>0.62669908166673205</v>
      </c>
      <c r="F18" s="108"/>
      <c r="G18" s="115"/>
      <c r="H18" s="26"/>
      <c r="I18" s="114"/>
      <c r="J18" s="108"/>
      <c r="K18" s="132"/>
      <c r="L18" s="136" t="str">
        <f ca="1">IF(J12 &gt;J13, I12, I13)</f>
        <v>Brésil</v>
      </c>
      <c r="M18" s="104">
        <f t="array" aca="1" ref="M18" ca="1">OFFSET('Annexe 4 – Chances'!$B$3,ROW(INDEX('Annexe 4 – Chances'!$B$3:$AH$35,MATCH(L18,'Annexe 4 – Chances'!$B$3:$B$35,0),1))-3,COLUMN(INDEX('Annexe 4 – Chances'!$B$3:$AH$35,,MATCH(L19,'Annexe 4 – Chances'!$B$3:$AH$3,0),1))-2)+INDEX('Prédictions des phases de group'!$C$4:$O$36,MATCH(L18, 'Prédictions des phases de group'!$D$4:$D$36,0),3)-INDEX('Prédictions des phases de group'!$C$4:$O$36,MATCH(L19, 'Prédictions des phases de group'!$D$4:$D$36,0),3)</f>
        <v>0.50575620841114488</v>
      </c>
      <c r="P18" s="117"/>
    </row>
    <row r="19" spans="3:16" ht="16.5" customHeight="1">
      <c r="C19" s="110" t="str">
        <f ca="1">INDEX('Prédictions des phases de group'!C33:N36, MATCH(2,'Prédictions des phases de group'!O33:O36, 0), 2)</f>
        <v>Pologne</v>
      </c>
      <c r="D19" s="106">
        <f t="array" aca="1" ref="D19" ca="1">OFFSET('Annexe 4 – Chances'!$B$3,ROW(INDEX('Annexe 4 – Chances'!$B$3:$AH$35,MATCH(C19,'Annexe 4 – Chances'!$B$3:$B$35,0),1))-3,COLUMN(INDEX('Annexe 4 – Chances'!$B$3:$AH$35,,MATCH(C18,'Annexe 4 – Chances'!$B$3:$AH$3,0),1))-2)+INDEX('Prédictions des phases de group'!$C$4:$O$36,MATCH(C19, 'Prédictions des phases de group'!$D$4:$D$36,0),3)-INDEX('Prédictions des phases de group'!$C$4:$O$36,MATCH(C18, 'Prédictions des phases de group'!$D$4:$D$36,0),3)</f>
        <v>0.37330091833326789</v>
      </c>
      <c r="F19" s="116"/>
      <c r="G19" s="115"/>
      <c r="H19" s="26"/>
      <c r="I19" s="114"/>
      <c r="J19" s="108"/>
      <c r="K19" s="132"/>
      <c r="L19" s="135" t="str">
        <f ca="1">IF(J28&gt;J29, I28, I29)</f>
        <v>Allemagne</v>
      </c>
      <c r="M19" s="103">
        <f t="array" aca="1" ref="M19" ca="1">OFFSET('Annexe 4 – Chances'!$B$3,ROW(INDEX('Annexe 4 – Chances'!$B$3:$AH$35,MATCH(L19,'Annexe 4 – Chances'!$B$3:$B$35,0),1))-3,COLUMN(INDEX('Annexe 4 – Chances'!$B$3:$AH$35,,MATCH(L18,'Annexe 4 – Chances'!$B$3:$AH$3,0),1))-2)+INDEX('Prédictions des phases de group'!$C$4:$O$36,MATCH(L19, 'Prédictions des phases de group'!$D$4:$D$36,0),3)-INDEX('Prédictions des phases de group'!$C$4:$O$36,MATCH(L18, 'Prédictions des phases de group'!$D$4:$D$36,0),3)</f>
        <v>0.49424379158885506</v>
      </c>
      <c r="O19" s="137" t="s">
        <v>349</v>
      </c>
      <c r="P19" s="137" t="str">
        <f ca="1">IF(M18&gt;M19, L18, L19)</f>
        <v>Brésil</v>
      </c>
    </row>
    <row r="20" spans="3:16" ht="16.5" customHeight="1">
      <c r="C20" s="108"/>
      <c r="D20" s="108"/>
      <c r="F20" s="116"/>
      <c r="G20" s="115"/>
      <c r="H20" s="26"/>
      <c r="I20" s="114"/>
      <c r="J20" s="108"/>
      <c r="K20" s="132"/>
      <c r="O20" s="118" t="s">
        <v>350</v>
      </c>
      <c r="P20" s="118" t="str">
        <f ca="1">IF(M18&lt;M19, L18, L19)</f>
        <v>Allemagne</v>
      </c>
    </row>
    <row r="21" spans="3:16" ht="16.5" customHeight="1">
      <c r="C21" s="108"/>
      <c r="D21" s="108"/>
      <c r="F21" s="116"/>
      <c r="G21" s="115"/>
      <c r="H21" s="26"/>
      <c r="I21" s="114"/>
      <c r="J21" s="108"/>
      <c r="K21" s="132"/>
      <c r="L21" s="158" t="s">
        <v>351</v>
      </c>
      <c r="M21" s="158"/>
      <c r="O21" s="138" t="s">
        <v>352</v>
      </c>
      <c r="P21" s="138" t="str">
        <f ca="1">IF(M22&gt;M23, L22, L23)</f>
        <v>Espagne</v>
      </c>
    </row>
    <row r="22" spans="3:16" ht="16.5" customHeight="1">
      <c r="C22" s="109" t="str">
        <f ca="1">INDEX('Prédictions des phases de group'!C9:N12, MATCH(1, 'Prédictions des phases de group'!O9:O12, 0), 2)</f>
        <v>Portugal</v>
      </c>
      <c r="D22" s="105">
        <f t="array" aca="1" ref="D22" ca="1">OFFSET('Annexe 4 – Chances'!$B$3,ROW(INDEX('Annexe 4 – Chances'!$B$3:$AH$35,MATCH(C22,'Annexe 4 – Chances'!$B$3:$B$35,0),1))-3,COLUMN(INDEX('Annexe 4 – Chances'!$B$3:$AH$35,,MATCH(C23,'Annexe 4 – Chances'!$B$3:$AH$3,0),1))-2)+INDEX('Prédictions des phases de group'!$C$4:$O$36,MATCH(C22, 'Prédictions des phases de group'!$D$4:$D$36,0),3)-INDEX('Prédictions des phases de group'!$C$4:$O$36,MATCH(C23, 'Prédictions des phases de group'!$D$4:$D$36,0),3)</f>
        <v>0.67756058008510056</v>
      </c>
      <c r="F22" s="108"/>
      <c r="G22" s="115"/>
      <c r="H22" s="112"/>
      <c r="I22" s="108"/>
      <c r="J22" s="108"/>
      <c r="K22" s="112"/>
      <c r="L22" s="136" t="str">
        <f ca="1">IF(J12 &lt; J13, I12, I13)</f>
        <v>Espagne</v>
      </c>
      <c r="M22" s="104">
        <f t="array" aca="1" ref="M22" ca="1">OFFSET('Annexe 4 – Chances'!$B$3,ROW(INDEX('Annexe 4 – Chances'!$B$3:$AH$35,MATCH(L22,'Annexe 4 – Chances'!$B$3:$B$35,0),1))-3,COLUMN(INDEX('Annexe 4 – Chances'!$B$3:$AH$35,,MATCH(L23,'Annexe 4 – Chances'!$B$3:$AH$3,0),1))-2)+INDEX('Prédictions des phases de group'!$C$4:$O$36,MATCH(L22, 'Prédictions des phases de group'!$D$4:$D$36,0),3)-INDEX('Prédictions des phases de group'!$C$4:$O$36,MATCH(L23, 'Prédictions des phases de group'!$D$4:$D$36,0),3)</f>
        <v>0.55162354731096053</v>
      </c>
    </row>
    <row r="23" spans="3:16" ht="16.5" customHeight="1">
      <c r="C23" s="110" t="str">
        <f ca="1">INDEX('Prédictions des phases de group'!C5:N8, MATCH(2, 'Prédictions des phases de group'!O5:O8, 0),2)</f>
        <v>Uruguay</v>
      </c>
      <c r="D23" s="106">
        <f t="array" aca="1" ref="D23" ca="1">OFFSET('Annexe 4 – Chances'!$B$3,ROW(INDEX('Annexe 4 – Chances'!$B$3:$AH$35,MATCH(C23,'Annexe 4 – Chances'!$B$3:$B$35,0),1))-3,COLUMN(INDEX('Annexe 4 – Chances'!$B$3:$AH$35,,MATCH(C22,'Annexe 4 – Chances'!$B$3:$AH$3,0),1))-2)+INDEX('Prédictions des phases de group'!$C$4:$O$36,MATCH(C23, 'Prédictions des phases de group'!$D$4:$D$36,0),3)-INDEX('Prédictions des phases de group'!$C$4:$O$36,MATCH(C22, 'Prédictions des phases de group'!$D$4:$D$36,0),3)</f>
        <v>0.32243941991489938</v>
      </c>
      <c r="F23" s="116"/>
      <c r="G23" s="115"/>
      <c r="H23" s="26"/>
      <c r="I23" s="114"/>
      <c r="J23" s="108"/>
      <c r="K23" s="132"/>
      <c r="L23" s="135" t="str">
        <f ca="1">IF(J28 &lt; J29, I28, I29)</f>
        <v>Portugal</v>
      </c>
      <c r="M23" s="103">
        <f t="array" aca="1" ref="M23" ca="1">OFFSET('Annexe 4 – Chances'!$B$3,ROW(INDEX('Annexe 4 – Chances'!$B$3:$AH$35,MATCH(L23,'Annexe 4 – Chances'!$B$3:$B$35,0),1))-3,COLUMN(INDEX('Annexe 4 – Chances'!$B$3:$AH$35,,MATCH(L22,'Annexe 4 – Chances'!$B$3:$AH$3,0),1))-2)+INDEX('Prédictions des phases de group'!$C$4:$O$36,MATCH(L23, 'Prédictions des phases de group'!$D$4:$D$36,0),3)-INDEX('Prédictions des phases de group'!$C$4:$O$36,MATCH(L22, 'Prédictions des phases de group'!$D$4:$D$36,0),3)</f>
        <v>0.44837645268903947</v>
      </c>
      <c r="N23" s="102"/>
    </row>
    <row r="24" spans="3:16" ht="16.5" customHeight="1">
      <c r="C24" s="108"/>
      <c r="D24" s="108"/>
      <c r="F24" s="109" t="str">
        <f ca="1">IF(D22 &gt; D23, C22, C23)</f>
        <v>Portugal</v>
      </c>
      <c r="G24" s="105">
        <f t="array" aca="1" ref="G24" ca="1">OFFSET('Annexe 4 – Chances'!$B$3,ROW(INDEX('Annexe 4 – Chances'!$B$3:$AH$35,MATCH(F24,'Annexe 4 – Chances'!$B$3:$B$35,0),1))-3,COLUMN(INDEX('Annexe 4 – Chances'!$B$3:$AH$35,,MATCH(F25,'Annexe 4 – Chances'!$B$3:$AH$3,0),1))-2)+INDEX('Prédictions des phases de group'!$C$4:$O$36,MATCH(F24, 'Prédictions des phases de group'!$D$4:$D$36,0),3)-INDEX('Prédictions des phases de group'!$C$4:$O$36,MATCH(F25, 'Prédictions des phases de group'!$D$4:$D$36,0),3)</f>
        <v>0.51438718416599871</v>
      </c>
      <c r="H24" s="26"/>
      <c r="I24" s="114"/>
      <c r="J24" s="108"/>
      <c r="K24" s="132"/>
      <c r="P24" s="117"/>
    </row>
    <row r="25" spans="3:16" ht="16.5" customHeight="1">
      <c r="C25" s="108"/>
      <c r="D25" s="108"/>
      <c r="F25" s="110" t="str">
        <f ca="1">IF(D26 &gt; D27, C26,C27)</f>
        <v>Argentine</v>
      </c>
      <c r="G25" s="106">
        <f t="array" aca="1" ref="G25" ca="1">OFFSET('Annexe 4 – Chances'!$B$3,ROW(INDEX('Annexe 4 – Chances'!$B$3:$AH$35,MATCH(F25,'Annexe 4 – Chances'!$B$3:$B$35,0),1))-3,COLUMN(INDEX('Annexe 4 – Chances'!$B$3:$AH$35,,MATCH(F24,'Annexe 4 – Chances'!$B$3:$AH$3,0),1))-2)+INDEX('Prédictions des phases de group'!$C$4:$O$36,MATCH(F25, 'Prédictions des phases de group'!$D$4:$D$36,0),3)-INDEX('Prédictions des phases de group'!$C$4:$O$36,MATCH(F24, 'Prédictions des phases de group'!$D$4:$D$36,0),3)</f>
        <v>0.48561281583400134</v>
      </c>
      <c r="I25" s="108"/>
      <c r="J25" s="108"/>
      <c r="P25" s="117"/>
    </row>
    <row r="26" spans="3:16" ht="16.5" customHeight="1">
      <c r="C26" s="109" t="str">
        <f ca="1">INDEX('Prédictions des phases de group'!C17:N20, MATCH(1,'Prédictions des phases de group'!O17:O20, 0), 2)</f>
        <v>Argentine</v>
      </c>
      <c r="D26" s="105">
        <f t="array" aca="1" ref="D26" ca="1">OFFSET('Annexe 4 – Chances'!$B$3,ROW(INDEX('Annexe 4 – Chances'!$B$3:$AH$35,MATCH(C26,'Annexe 4 – Chances'!$B$3:$B$35,0),1))-3,COLUMN(INDEX('Annexe 4 – Chances'!$B$3:$AH$35,,MATCH(C27,'Annexe 4 – Chances'!$B$3:$AH$3,0),1))-2)+INDEX('Prédictions des phases de group'!$C$4:$O$36,MATCH(C26, 'Prédictions des phases de group'!$D$4:$D$36,0),3)-INDEX('Prédictions des phases de group'!$C$4:$O$36,MATCH(C27, 'Prédictions des phases de group'!$D$4:$D$36,0),3)</f>
        <v>0.6453524504393825</v>
      </c>
      <c r="F26" s="108"/>
      <c r="G26" s="115"/>
      <c r="I26" s="108"/>
      <c r="J26" s="108"/>
      <c r="K26" s="132"/>
      <c r="N26" s="117"/>
    </row>
    <row r="27" spans="3:16" ht="16.5" customHeight="1">
      <c r="C27" s="110" t="str">
        <f ca="1">INDEX('Prédictions des phases de group'!C13:N16, MATCH(2, 'Prédictions des phases de group'!O13:O16, 0), 2)</f>
        <v>Pérou</v>
      </c>
      <c r="D27" s="106">
        <f t="array" aca="1" ref="D27" ca="1">OFFSET('Annexe 4 – Chances'!$B$3,ROW(INDEX('Annexe 4 – Chances'!$B$3:$AH$35,MATCH(C27,'Annexe 4 – Chances'!$B$3:$B$35,0),1))-3,COLUMN(INDEX('Annexe 4 – Chances'!$B$3:$AH$35,,MATCH(C26,'Annexe 4 – Chances'!$B$3:$AH$3,0),1))-2)+INDEX('Prédictions des phases de group'!$C$4:$O$36,MATCH(C27, 'Prédictions des phases de group'!$D$4:$D$36,0),3)-INDEX('Prédictions des phases de group'!$C$4:$O$36,MATCH(C26, 'Prédictions des phases de group'!$D$4:$D$36,0),3)</f>
        <v>0.35464754956061756</v>
      </c>
      <c r="F27" s="116"/>
      <c r="G27" s="115"/>
      <c r="H27" s="26"/>
      <c r="I27" s="114"/>
      <c r="J27" s="108"/>
      <c r="K27" s="132"/>
      <c r="N27" s="117"/>
    </row>
    <row r="28" spans="3:16" ht="16.5" customHeight="1">
      <c r="C28" s="108"/>
      <c r="D28" s="108"/>
      <c r="F28" s="116"/>
      <c r="G28" s="115"/>
      <c r="H28" s="26"/>
      <c r="I28" s="109" t="str">
        <f ca="1">IF(G24&gt;G25, F24, F25)</f>
        <v>Portugal</v>
      </c>
      <c r="J28" s="105">
        <f t="array" aca="1" ref="J28" ca="1">OFFSET('Annexe 4 – Chances'!$B$3,ROW(INDEX('Annexe 4 – Chances'!$B$3:$AH$35,MATCH(I28,'Annexe 4 – Chances'!$B$3:$B$35,0),1))-3,COLUMN(INDEX('Annexe 4 – Chances'!$B$3:$AH$35,,MATCH(I29,'Annexe 4 – Chances'!$B$3:$AH$3,0),1))-2)+INDEX('Prédictions des phases de group'!$C$4:$O$36,MATCH(I28, 'Prédictions des phases de group'!$D$4:$D$36,0),3)-INDEX('Prédictions des phases de group'!$C$4:$O$36,MATCH(I29, 'Prédictions des phases de group'!$D$4:$D$36,0),3)</f>
        <v>0.34158547908308745</v>
      </c>
      <c r="K28" s="132"/>
    </row>
    <row r="29" spans="3:16" ht="16.5" customHeight="1">
      <c r="C29" s="108"/>
      <c r="D29" s="108"/>
      <c r="F29" s="116"/>
      <c r="G29" s="115"/>
      <c r="H29" s="26"/>
      <c r="I29" s="110" t="str">
        <f ca="1">IF(G32&gt;G33, F32, F33)</f>
        <v>Allemagne</v>
      </c>
      <c r="J29" s="106">
        <f t="array" aca="1" ref="J29" ca="1">OFFSET('Annexe 4 – Chances'!$B$3,ROW(INDEX('Annexe 4 – Chances'!$B$3:$AH$35,MATCH(I29,'Annexe 4 – Chances'!$B$3:$B$35,0),1))-3,COLUMN(INDEX('Annexe 4 – Chances'!$B$3:$AH$35,,MATCH(I28,'Annexe 4 – Chances'!$B$3:$AH$3,0),1))-2)+INDEX('Prédictions des phases de group'!$C$4:$O$36,MATCH(I29, 'Prédictions des phases de group'!$D$4:$D$36,0),3)-INDEX('Prédictions des phases de group'!$C$4:$O$36,MATCH(I28, 'Prédictions des phases de group'!$D$4:$D$36,0),3)</f>
        <v>0.65841452091691255</v>
      </c>
      <c r="K29" s="132"/>
    </row>
    <row r="30" spans="3:16" ht="16.5" customHeight="1">
      <c r="C30" s="109" t="str">
        <f ca="1">INDEX('Prédictions des phases de group'!C25:N28,MATCH(1,'Prédictions des phases de group'!O25:O28, 0), 2)</f>
        <v>Allemagne</v>
      </c>
      <c r="D30" s="105">
        <f t="array" aca="1" ref="D30" ca="1">OFFSET('Annexe 4 – Chances'!$B$3,ROW(INDEX('Annexe 4 – Chances'!$B$3:$AH$35,MATCH(C30,'Annexe 4 – Chances'!$B$3:$B$35,0),1))-3,COLUMN(INDEX('Annexe 4 – Chances'!$B$3:$AH$35,,MATCH(C31,'Annexe 4 – Chances'!$B$3:$AH$3,0),1))-2)+INDEX('Prédictions des phases de group'!$C$4:$O$36,MATCH(C30, 'Prédictions des phases de group'!$D$4:$D$36,0),3)-INDEX('Prédictions des phases de group'!$C$4:$O$36,MATCH(C31, 'Prédictions des phases de group'!$D$4:$D$36,0),3)</f>
        <v>0.80199664411443317</v>
      </c>
      <c r="F30" s="108"/>
      <c r="G30" s="115"/>
      <c r="H30" s="26"/>
      <c r="I30" s="113"/>
      <c r="K30" s="132"/>
    </row>
    <row r="31" spans="3:16" ht="16.5" customHeight="1">
      <c r="C31" s="110" t="str">
        <f ca="1">INDEX('Prédictions des phases de group'!C21:N24, MATCH(2,'Prédictions des phases de group'!O21:O24, 0), 2)</f>
        <v>Suisse</v>
      </c>
      <c r="D31" s="106">
        <f t="array" aca="1" ref="D31" ca="1">OFFSET('Annexe 4 – Chances'!$B$3,ROW(INDEX('Annexe 4 – Chances'!$B$3:$AH$35,MATCH(C31,'Annexe 4 – Chances'!$B$3:$B$35,0),1))-3,COLUMN(INDEX('Annexe 4 – Chances'!$B$3:$AH$35,,MATCH(C30,'Annexe 4 – Chances'!$B$3:$AH$3,0),1))-2)+INDEX('Prédictions des phases de group'!$C$4:$O$36,MATCH(C31, 'Prédictions des phases de group'!$D$4:$D$36,0),3)-INDEX('Prédictions des phases de group'!$C$4:$O$36,MATCH(C30, 'Prédictions des phases de group'!$D$4:$D$36,0),3)</f>
        <v>0.19800335588556686</v>
      </c>
      <c r="F31" s="116"/>
      <c r="G31" s="115"/>
      <c r="H31" s="112"/>
      <c r="I31" s="112"/>
      <c r="K31" s="112"/>
    </row>
    <row r="32" spans="3:16" ht="16.5" customHeight="1">
      <c r="C32" s="108"/>
      <c r="D32" s="108"/>
      <c r="F32" s="110" t="str">
        <f ca="1">IF(D30 &gt; D31, C30, C31)</f>
        <v>Allemagne</v>
      </c>
      <c r="G32" s="105">
        <f t="array" aca="1" ref="G32" ca="1">OFFSET('Annexe 4 – Chances'!$B$3,ROW(INDEX('Annexe 4 – Chances'!$B$3:$AH$35,MATCH(F32,'Annexe 4 – Chances'!$B$3:$B$35,0),1))-3,COLUMN(INDEX('Annexe 4 – Chances'!$B$3:$AH$35,,MATCH(F33,'Annexe 4 – Chances'!$B$3:$AH$3,0),1))-2)+INDEX('Prédictions des phases de group'!$C$4:$O$36,MATCH(F32, 'Prédictions des phases de group'!$D$4:$D$36,0),3)-INDEX('Prédictions des phases de group'!$C$4:$O$36,MATCH(F33, 'Prédictions des phases de group'!$D$4:$D$36,0),3)</f>
        <v>0.73922025414066794</v>
      </c>
      <c r="H32" s="112"/>
      <c r="I32" s="112"/>
      <c r="K32" s="112"/>
    </row>
    <row r="33" spans="3:21" ht="16.5" customHeight="1">
      <c r="C33" s="108"/>
      <c r="D33" s="108"/>
      <c r="F33" s="109" t="str">
        <f ca="1">IF(D34 &gt; D35, C34, C35)</f>
        <v>Belgique</v>
      </c>
      <c r="G33" s="106">
        <f t="array" aca="1" ref="G33" ca="1">OFFSET('Annexe 4 – Chances'!$B$3,ROW(INDEX('Annexe 4 – Chances'!$B$3:$AH$35,MATCH(F33,'Annexe 4 – Chances'!$B$3:$B$35,0),1))-3,COLUMN(INDEX('Annexe 4 – Chances'!$B$3:$AH$35,,MATCH(F32,'Annexe 4 – Chances'!$B$3:$AH$3,0),1))-2)+INDEX('Prédictions des phases de group'!$C$4:$O$36,MATCH(F33, 'Prédictions des phases de group'!$D$4:$D$36,0),3)-INDEX('Prédictions des phases de group'!$C$4:$O$36,MATCH(F32, 'Prédictions des phases de group'!$D$4:$D$36,0),3)</f>
        <v>0.26077974585933211</v>
      </c>
    </row>
    <row r="34" spans="3:21" ht="16.5" customHeight="1">
      <c r="C34" s="109" t="str">
        <f ca="1">INDEX('Prédictions des phases de group'!C33:N36, MATCH(1,'Prédictions des phases de group'!O33:O36, 0), 2)</f>
        <v>Colombie</v>
      </c>
      <c r="D34" s="105">
        <f t="array" aca="1" ref="D34" ca="1">OFFSET('Annexe 4 – Chances'!$B$3,ROW(INDEX('Annexe 4 – Chances'!$B$3:$AH$35,MATCH(C34,'Annexe 4 – Chances'!$B$3:$B$35,0),1))-3,COLUMN(INDEX('Annexe 4 – Chances'!$B$3:$AH$35,,MATCH(C35,'Annexe 4 – Chances'!$B$3:$AH$3,0),1))-2)+INDEX('Prédictions des phases de group'!$C$4:$O$36,MATCH(C34, 'Prédictions des phases de group'!$D$4:$D$36,0),3)-INDEX('Prédictions des phases de group'!$C$4:$O$36,MATCH(C35, 'Prédictions des phases de group'!$D$4:$D$36,0),3)</f>
        <v>0.4985608882908471</v>
      </c>
      <c r="G34" s="111"/>
    </row>
    <row r="35" spans="3:21" ht="16.5" customHeight="1">
      <c r="C35" s="110" t="str">
        <f ca="1">INDEX('Prédictions des phases de group'!C29:N32, MATCH(2, 'Prédictions des phases de group'!O29:O32, 0), 2)</f>
        <v>Belgique</v>
      </c>
      <c r="D35" s="106">
        <f t="array" aca="1" ref="D35" ca="1">OFFSET('Annexe 4 – Chances'!$B$3,ROW(INDEX('Annexe 4 – Chances'!$B$3:$AH$35,MATCH(C35,'Annexe 4 – Chances'!$B$3:$B$35,0),1))-3,COLUMN(INDEX('Annexe 4 – Chances'!$B$3:$AH$35,,MATCH(C34,'Annexe 4 – Chances'!$B$3:$AH$3,0),1))-2)+INDEX('Prédictions des phases de group'!$C$4:$O$36,MATCH(C35, 'Prédictions des phases de group'!$D$4:$D$36,0),3)-INDEX('Prédictions des phases de group'!$C$4:$O$36,MATCH(C34, 'Prédictions des phases de group'!$D$4:$D$36,0),3)</f>
        <v>0.5014391117091529</v>
      </c>
    </row>
    <row r="36" spans="3:21" ht="16.899999999999999">
      <c r="J36" s="141" t="s">
        <v>353</v>
      </c>
    </row>
    <row r="39" spans="3:21" s="51" customFormat="1">
      <c r="C39" s="133"/>
      <c r="D39" s="134"/>
      <c r="E39" s="133"/>
      <c r="F39" s="134"/>
      <c r="J39" s="133"/>
      <c r="S39" s="123"/>
      <c r="T39" s="123"/>
      <c r="U39" s="123"/>
    </row>
    <row r="40" spans="3:21" s="51" customFormat="1">
      <c r="C40" s="133"/>
      <c r="D40" s="134"/>
      <c r="E40" s="133"/>
      <c r="F40" s="134"/>
      <c r="J40" s="133"/>
      <c r="S40" s="123"/>
      <c r="T40" s="123"/>
      <c r="U40" s="123"/>
    </row>
    <row r="41" spans="3:21" s="51" customFormat="1">
      <c r="C41" s="133"/>
      <c r="D41" s="134"/>
      <c r="E41" s="133"/>
      <c r="F41" s="134"/>
      <c r="J41" s="133"/>
      <c r="S41" s="123"/>
      <c r="T41" s="123"/>
      <c r="U41" s="123"/>
    </row>
    <row r="42" spans="3:21" s="51" customFormat="1">
      <c r="C42" s="133"/>
      <c r="D42" s="134"/>
      <c r="E42" s="133"/>
      <c r="F42" s="134"/>
      <c r="J42" s="133"/>
      <c r="S42" s="123"/>
      <c r="T42" s="123"/>
      <c r="U42" s="123"/>
    </row>
    <row r="43" spans="3:21" s="51" customFormat="1">
      <c r="C43" s="133"/>
      <c r="D43" s="134"/>
      <c r="E43" s="133"/>
      <c r="F43" s="134"/>
      <c r="J43" s="133"/>
      <c r="S43" s="123"/>
      <c r="T43" s="123"/>
      <c r="U43" s="123"/>
    </row>
    <row r="44" spans="3:21" s="51" customFormat="1">
      <c r="C44" s="133"/>
      <c r="D44" s="134"/>
      <c r="E44" s="133"/>
      <c r="F44" s="134"/>
      <c r="J44" s="133"/>
      <c r="S44" s="123"/>
      <c r="T44" s="123"/>
      <c r="U44" s="123"/>
    </row>
    <row r="45" spans="3:21" s="51" customFormat="1">
      <c r="C45" s="133"/>
      <c r="D45" s="134"/>
      <c r="E45" s="133"/>
      <c r="F45" s="134"/>
      <c r="J45" s="133"/>
      <c r="S45" s="123"/>
      <c r="T45" s="123"/>
      <c r="U45" s="123"/>
    </row>
    <row r="46" spans="3:21" s="51" customFormat="1">
      <c r="C46" s="133"/>
      <c r="D46" s="134"/>
      <c r="E46" s="133"/>
      <c r="F46" s="134"/>
      <c r="J46" s="133"/>
      <c r="S46" s="123"/>
      <c r="T46" s="123"/>
      <c r="U46" s="123"/>
    </row>
    <row r="47" spans="3:21" s="51" customFormat="1">
      <c r="C47" s="133"/>
      <c r="D47" s="134"/>
      <c r="E47" s="133"/>
      <c r="F47" s="134"/>
      <c r="J47" s="133"/>
      <c r="S47" s="123"/>
      <c r="T47" s="123"/>
      <c r="U47" s="123"/>
    </row>
    <row r="48" spans="3:21" s="51" customFormat="1">
      <c r="C48" s="133"/>
      <c r="D48" s="134"/>
      <c r="E48" s="133"/>
      <c r="F48" s="134"/>
      <c r="J48" s="133"/>
      <c r="S48" s="123"/>
      <c r="T48" s="123"/>
      <c r="U48" s="123"/>
    </row>
    <row r="49" spans="3:21" s="51" customFormat="1">
      <c r="C49" s="133"/>
      <c r="D49" s="134"/>
      <c r="E49" s="133"/>
      <c r="F49" s="134"/>
      <c r="J49" s="133"/>
      <c r="S49" s="123"/>
      <c r="T49" s="123"/>
      <c r="U49" s="123"/>
    </row>
    <row r="50" spans="3:21" s="51" customFormat="1">
      <c r="C50" s="133"/>
      <c r="D50" s="134"/>
      <c r="E50" s="133"/>
      <c r="F50" s="134"/>
      <c r="J50" s="133"/>
      <c r="S50" s="123"/>
      <c r="T50" s="123"/>
      <c r="U50" s="123"/>
    </row>
    <row r="51" spans="3:21" s="51" customFormat="1">
      <c r="C51" s="133"/>
      <c r="D51" s="134"/>
      <c r="E51" s="133"/>
      <c r="F51" s="134"/>
      <c r="J51" s="133"/>
      <c r="S51" s="123"/>
      <c r="T51" s="123"/>
      <c r="U51" s="123"/>
    </row>
    <row r="52" spans="3:21" s="51" customFormat="1">
      <c r="C52" s="133"/>
      <c r="D52" s="134"/>
      <c r="E52" s="133"/>
      <c r="F52" s="134"/>
      <c r="J52" s="133"/>
      <c r="S52" s="123"/>
      <c r="T52" s="123"/>
      <c r="U52" s="123"/>
    </row>
    <row r="53" spans="3:21" s="51" customFormat="1">
      <c r="C53" s="133"/>
      <c r="D53" s="134"/>
      <c r="E53" s="133"/>
      <c r="F53" s="134"/>
      <c r="J53" s="133"/>
      <c r="S53" s="123"/>
      <c r="T53" s="123"/>
      <c r="U53" s="123"/>
    </row>
    <row r="54" spans="3:21" s="51" customFormat="1">
      <c r="C54" s="133"/>
      <c r="D54" s="134"/>
      <c r="E54" s="133"/>
      <c r="F54" s="134"/>
      <c r="J54" s="133"/>
      <c r="S54" s="123"/>
      <c r="T54" s="123"/>
      <c r="U54" s="123"/>
    </row>
    <row r="55" spans="3:21" s="51" customFormat="1">
      <c r="C55" s="133"/>
      <c r="D55" s="134"/>
      <c r="E55" s="133"/>
      <c r="F55" s="134"/>
      <c r="J55" s="133"/>
      <c r="S55" s="123"/>
      <c r="T55" s="123"/>
      <c r="U55" s="123"/>
    </row>
    <row r="56" spans="3:21" s="51" customFormat="1">
      <c r="C56" s="133"/>
      <c r="D56" s="134"/>
      <c r="E56" s="133"/>
      <c r="F56" s="134"/>
      <c r="J56" s="133"/>
      <c r="S56" s="123"/>
      <c r="T56" s="123"/>
      <c r="U56" s="123"/>
    </row>
    <row r="57" spans="3:21" s="51" customFormat="1">
      <c r="C57" s="133"/>
      <c r="D57" s="134"/>
      <c r="E57" s="133"/>
      <c r="F57" s="134"/>
      <c r="J57" s="133"/>
      <c r="S57" s="123"/>
      <c r="T57" s="123"/>
      <c r="U57" s="123"/>
    </row>
    <row r="58" spans="3:21" s="51" customFormat="1">
      <c r="C58" s="133"/>
      <c r="D58" s="134"/>
      <c r="E58" s="133"/>
      <c r="F58" s="134"/>
      <c r="J58" s="133"/>
      <c r="S58" s="123"/>
      <c r="T58" s="123"/>
      <c r="U58" s="123"/>
    </row>
    <row r="59" spans="3:21" s="51" customFormat="1">
      <c r="C59" s="133"/>
      <c r="D59" s="134"/>
      <c r="E59" s="133"/>
      <c r="F59" s="134"/>
      <c r="J59" s="133"/>
      <c r="S59" s="123"/>
      <c r="T59" s="123"/>
      <c r="U59" s="123"/>
    </row>
    <row r="60" spans="3:21" s="51" customFormat="1">
      <c r="C60" s="133"/>
      <c r="D60" s="134"/>
      <c r="E60" s="133"/>
      <c r="F60" s="134"/>
      <c r="J60" s="133"/>
      <c r="S60" s="123"/>
      <c r="T60" s="123"/>
      <c r="U60" s="123"/>
    </row>
    <row r="61" spans="3:21" s="51" customFormat="1">
      <c r="C61" s="133"/>
      <c r="D61" s="134"/>
      <c r="E61" s="133"/>
      <c r="F61" s="134"/>
      <c r="J61" s="133"/>
      <c r="S61" s="123"/>
      <c r="T61" s="123"/>
      <c r="U61" s="123"/>
    </row>
    <row r="62" spans="3:21" s="51" customFormat="1">
      <c r="C62" s="133"/>
      <c r="D62" s="134"/>
      <c r="E62" s="133"/>
      <c r="F62" s="134"/>
      <c r="J62" s="133"/>
      <c r="S62" s="123"/>
      <c r="T62" s="123"/>
      <c r="U62" s="123"/>
    </row>
    <row r="63" spans="3:21" s="51" customFormat="1">
      <c r="C63" s="133"/>
      <c r="D63" s="134"/>
      <c r="E63" s="133"/>
      <c r="F63" s="134"/>
      <c r="J63" s="133"/>
      <c r="S63" s="123"/>
      <c r="T63" s="123"/>
      <c r="U63" s="123"/>
    </row>
    <row r="64" spans="3:21" s="51" customFormat="1">
      <c r="C64" s="133"/>
      <c r="D64" s="134"/>
      <c r="E64" s="133"/>
      <c r="F64" s="134"/>
      <c r="J64" s="133"/>
      <c r="S64" s="123"/>
      <c r="T64" s="123"/>
      <c r="U64" s="123"/>
    </row>
    <row r="65" spans="3:21" s="51" customFormat="1">
      <c r="C65" s="133"/>
      <c r="D65" s="134"/>
      <c r="E65" s="133"/>
      <c r="F65" s="134"/>
      <c r="J65" s="133"/>
      <c r="S65" s="123"/>
      <c r="T65" s="123"/>
      <c r="U65" s="123"/>
    </row>
    <row r="66" spans="3:21" s="51" customFormat="1">
      <c r="C66" s="133"/>
      <c r="D66" s="134"/>
      <c r="E66" s="133"/>
      <c r="F66" s="134"/>
      <c r="J66" s="133"/>
      <c r="S66" s="123"/>
      <c r="T66" s="123"/>
      <c r="U66" s="123"/>
    </row>
    <row r="67" spans="3:21" s="51" customFormat="1">
      <c r="C67" s="133"/>
      <c r="D67" s="134"/>
      <c r="E67" s="133"/>
      <c r="F67" s="134"/>
      <c r="J67" s="133"/>
      <c r="S67" s="123"/>
      <c r="T67" s="123"/>
      <c r="U67" s="123"/>
    </row>
    <row r="68" spans="3:21" s="51" customFormat="1">
      <c r="C68" s="133"/>
      <c r="D68" s="134"/>
      <c r="E68" s="133"/>
      <c r="F68" s="134"/>
      <c r="J68" s="133"/>
      <c r="S68" s="123"/>
      <c r="T68" s="123"/>
      <c r="U68" s="123"/>
    </row>
    <row r="69" spans="3:21" s="51" customFormat="1">
      <c r="C69" s="133"/>
      <c r="D69" s="134"/>
      <c r="E69" s="133"/>
      <c r="F69" s="134"/>
      <c r="J69" s="133"/>
      <c r="S69" s="123"/>
      <c r="T69" s="123"/>
      <c r="U69" s="123"/>
    </row>
    <row r="70" spans="3:21" s="51" customFormat="1">
      <c r="C70" s="133"/>
      <c r="D70" s="134"/>
      <c r="E70" s="133"/>
      <c r="F70" s="134"/>
      <c r="J70" s="133"/>
      <c r="S70" s="123"/>
      <c r="T70" s="123"/>
      <c r="U70" s="123"/>
    </row>
    <row r="71" spans="3:21" s="51" customFormat="1">
      <c r="C71" s="133"/>
      <c r="D71" s="134"/>
      <c r="E71" s="133"/>
      <c r="F71" s="134"/>
      <c r="J71" s="133"/>
      <c r="S71" s="123"/>
      <c r="T71" s="123"/>
      <c r="U71" s="123"/>
    </row>
    <row r="72" spans="3:21" s="51" customFormat="1">
      <c r="C72" s="133"/>
      <c r="D72" s="134"/>
      <c r="E72" s="133"/>
      <c r="F72" s="134"/>
      <c r="J72" s="133"/>
      <c r="S72" s="123"/>
      <c r="T72" s="123"/>
      <c r="U72" s="123"/>
    </row>
    <row r="73" spans="3:21" s="51" customFormat="1">
      <c r="C73" s="133"/>
      <c r="D73" s="134"/>
      <c r="E73" s="133"/>
      <c r="F73" s="134"/>
      <c r="J73" s="133"/>
      <c r="S73" s="123"/>
      <c r="T73" s="123"/>
      <c r="U73" s="123"/>
    </row>
    <row r="74" spans="3:21" s="51" customFormat="1">
      <c r="C74" s="133"/>
      <c r="D74" s="134"/>
      <c r="E74" s="133"/>
      <c r="F74" s="134"/>
      <c r="J74" s="133"/>
      <c r="S74" s="123"/>
      <c r="T74" s="123"/>
      <c r="U74" s="123"/>
    </row>
    <row r="75" spans="3:21" s="51" customFormat="1">
      <c r="C75" s="133"/>
      <c r="D75" s="134"/>
      <c r="E75" s="133"/>
      <c r="F75" s="134"/>
      <c r="J75" s="133"/>
      <c r="S75" s="123"/>
      <c r="T75" s="123"/>
      <c r="U75" s="123"/>
    </row>
    <row r="76" spans="3:21" s="51" customFormat="1">
      <c r="C76" s="133"/>
      <c r="D76" s="134"/>
      <c r="E76" s="133"/>
      <c r="F76" s="134"/>
      <c r="J76" s="133"/>
      <c r="S76" s="123"/>
      <c r="T76" s="123"/>
      <c r="U76" s="123"/>
    </row>
    <row r="77" spans="3:21" s="51" customFormat="1">
      <c r="C77" s="133"/>
      <c r="D77" s="134"/>
      <c r="E77" s="133"/>
      <c r="F77" s="134"/>
      <c r="J77" s="133"/>
      <c r="S77" s="123"/>
      <c r="T77" s="123"/>
      <c r="U77" s="123"/>
    </row>
    <row r="78" spans="3:21" s="51" customFormat="1">
      <c r="C78" s="133"/>
      <c r="D78" s="134"/>
      <c r="E78" s="133"/>
      <c r="F78" s="134"/>
      <c r="J78" s="133"/>
      <c r="S78" s="123"/>
      <c r="T78" s="123"/>
      <c r="U78" s="123"/>
    </row>
    <row r="79" spans="3:21" s="51" customFormat="1">
      <c r="C79" s="133"/>
      <c r="D79" s="134"/>
      <c r="E79" s="133"/>
      <c r="F79" s="134"/>
      <c r="J79" s="133"/>
      <c r="S79" s="123"/>
      <c r="T79" s="123"/>
      <c r="U79" s="123"/>
    </row>
    <row r="80" spans="3:21" s="51" customFormat="1">
      <c r="C80" s="133"/>
      <c r="D80" s="134"/>
      <c r="E80" s="133"/>
      <c r="F80" s="134"/>
      <c r="J80" s="133"/>
      <c r="S80" s="123"/>
      <c r="T80" s="123"/>
      <c r="U80" s="123"/>
    </row>
    <row r="81" spans="3:21" s="51" customFormat="1">
      <c r="C81" s="133"/>
      <c r="D81" s="134"/>
      <c r="E81" s="133"/>
      <c r="F81" s="134"/>
      <c r="J81" s="133"/>
      <c r="S81" s="123"/>
      <c r="T81" s="123"/>
      <c r="U81" s="123"/>
    </row>
    <row r="82" spans="3:21" s="51" customFormat="1">
      <c r="C82" s="133"/>
      <c r="D82" s="134"/>
      <c r="E82" s="133"/>
      <c r="F82" s="134"/>
      <c r="J82" s="133"/>
      <c r="S82" s="123"/>
      <c r="T82" s="123"/>
      <c r="U82" s="123"/>
    </row>
    <row r="83" spans="3:21" s="51" customFormat="1">
      <c r="C83" s="133"/>
      <c r="D83" s="134"/>
      <c r="E83" s="133"/>
      <c r="F83" s="134"/>
      <c r="J83" s="133"/>
      <c r="S83" s="123"/>
      <c r="T83" s="123"/>
      <c r="U83" s="123"/>
    </row>
    <row r="84" spans="3:21" s="51" customFormat="1">
      <c r="C84" s="133"/>
      <c r="D84" s="134"/>
      <c r="E84" s="133"/>
      <c r="F84" s="134"/>
      <c r="J84" s="133"/>
      <c r="S84" s="123"/>
      <c r="T84" s="123"/>
      <c r="U84" s="123"/>
    </row>
    <row r="85" spans="3:21" s="51" customFormat="1">
      <c r="C85" s="133"/>
      <c r="D85" s="134"/>
      <c r="E85" s="133"/>
      <c r="F85" s="134"/>
      <c r="J85" s="133"/>
      <c r="S85" s="123"/>
      <c r="T85" s="123"/>
      <c r="U85" s="123"/>
    </row>
    <row r="86" spans="3:21" s="51" customFormat="1">
      <c r="C86" s="133"/>
      <c r="D86" s="134"/>
      <c r="E86" s="133"/>
      <c r="F86" s="134"/>
      <c r="J86" s="133"/>
      <c r="S86" s="123"/>
      <c r="T86" s="123"/>
      <c r="U86" s="123"/>
    </row>
    <row r="87" spans="3:21" s="51" customFormat="1">
      <c r="C87" s="133"/>
      <c r="D87" s="134"/>
      <c r="E87" s="133"/>
      <c r="F87" s="134"/>
      <c r="J87" s="133"/>
      <c r="S87" s="123"/>
      <c r="T87" s="123"/>
      <c r="U87" s="123"/>
    </row>
    <row r="88" spans="3:21" s="51" customFormat="1">
      <c r="C88" s="133"/>
      <c r="D88" s="134"/>
      <c r="E88" s="133"/>
      <c r="F88" s="134"/>
      <c r="J88" s="133"/>
      <c r="S88" s="123"/>
      <c r="T88" s="123"/>
      <c r="U88" s="123"/>
    </row>
    <row r="89" spans="3:21" s="51" customFormat="1">
      <c r="C89" s="133"/>
      <c r="D89" s="134"/>
      <c r="E89" s="133"/>
      <c r="F89" s="134"/>
      <c r="J89" s="133"/>
      <c r="S89" s="123"/>
      <c r="T89" s="123"/>
      <c r="U89" s="123"/>
    </row>
    <row r="90" spans="3:21" s="51" customFormat="1">
      <c r="C90" s="133"/>
      <c r="D90" s="134"/>
      <c r="E90" s="133"/>
      <c r="F90" s="134"/>
      <c r="J90" s="133"/>
      <c r="S90" s="123"/>
      <c r="T90" s="123"/>
      <c r="U90" s="123"/>
    </row>
    <row r="91" spans="3:21" s="51" customFormat="1">
      <c r="C91" s="133"/>
      <c r="D91" s="134"/>
      <c r="E91" s="133"/>
      <c r="F91" s="134"/>
      <c r="J91" s="133"/>
      <c r="S91" s="123"/>
      <c r="T91" s="123"/>
      <c r="U91" s="123"/>
    </row>
    <row r="92" spans="3:21" s="51" customFormat="1">
      <c r="C92" s="133"/>
      <c r="D92" s="134"/>
      <c r="E92" s="133"/>
      <c r="F92" s="134"/>
      <c r="J92" s="133"/>
      <c r="S92" s="123"/>
      <c r="T92" s="123"/>
      <c r="U92" s="123"/>
    </row>
    <row r="93" spans="3:21" s="51" customFormat="1">
      <c r="C93" s="133"/>
      <c r="D93" s="134"/>
      <c r="E93" s="133"/>
      <c r="F93" s="134"/>
      <c r="J93" s="133"/>
      <c r="S93" s="123"/>
      <c r="T93" s="123"/>
      <c r="U93" s="123"/>
    </row>
    <row r="94" spans="3:21" s="51" customFormat="1">
      <c r="C94" s="133"/>
      <c r="D94" s="134"/>
      <c r="E94" s="133"/>
      <c r="F94" s="134"/>
      <c r="J94" s="133"/>
      <c r="S94" s="123"/>
      <c r="T94" s="123"/>
      <c r="U94" s="123"/>
    </row>
    <row r="95" spans="3:21" s="51" customFormat="1">
      <c r="C95" s="133"/>
      <c r="D95" s="134"/>
      <c r="E95" s="133"/>
      <c r="F95" s="134"/>
      <c r="J95" s="133"/>
      <c r="S95" s="123"/>
      <c r="T95" s="123"/>
      <c r="U95" s="123"/>
    </row>
    <row r="96" spans="3:21" s="51" customFormat="1">
      <c r="C96" s="133"/>
      <c r="D96" s="134"/>
      <c r="E96" s="133"/>
      <c r="F96" s="134"/>
      <c r="J96" s="133"/>
      <c r="S96" s="123"/>
      <c r="T96" s="123"/>
      <c r="U96" s="123"/>
    </row>
    <row r="97" spans="3:21" s="51" customFormat="1">
      <c r="C97" s="133"/>
      <c r="D97" s="134"/>
      <c r="E97" s="133"/>
      <c r="F97" s="134"/>
      <c r="J97" s="133"/>
      <c r="S97" s="123"/>
      <c r="T97" s="123"/>
      <c r="U97" s="123"/>
    </row>
    <row r="98" spans="3:21" s="51" customFormat="1">
      <c r="C98" s="133"/>
      <c r="D98" s="134"/>
      <c r="E98" s="133"/>
      <c r="F98" s="134"/>
      <c r="J98" s="133"/>
      <c r="S98" s="123"/>
      <c r="T98" s="123"/>
      <c r="U98" s="123"/>
    </row>
    <row r="99" spans="3:21" s="51" customFormat="1">
      <c r="C99" s="133"/>
      <c r="D99" s="134"/>
      <c r="E99" s="133"/>
      <c r="F99" s="134"/>
      <c r="J99" s="133"/>
      <c r="S99" s="123"/>
      <c r="T99" s="123"/>
      <c r="U99" s="123"/>
    </row>
    <row r="100" spans="3:21" s="51" customFormat="1">
      <c r="C100" s="133"/>
      <c r="D100" s="134"/>
      <c r="E100" s="133"/>
      <c r="F100" s="134"/>
      <c r="J100" s="133"/>
      <c r="S100" s="123"/>
      <c r="T100" s="123"/>
      <c r="U100" s="123"/>
    </row>
    <row r="101" spans="3:21" s="51" customFormat="1">
      <c r="C101" s="133"/>
      <c r="D101" s="134"/>
      <c r="E101" s="133"/>
      <c r="F101" s="134"/>
      <c r="J101" s="133"/>
      <c r="S101" s="123"/>
      <c r="T101" s="123"/>
      <c r="U101" s="123"/>
    </row>
    <row r="102" spans="3:21" s="51" customFormat="1">
      <c r="C102" s="133"/>
      <c r="D102" s="134"/>
      <c r="E102" s="133"/>
      <c r="F102" s="134"/>
      <c r="J102" s="133"/>
      <c r="S102" s="123"/>
      <c r="T102" s="123"/>
      <c r="U102" s="123"/>
    </row>
    <row r="103" spans="3:21" s="51" customFormat="1">
      <c r="C103" s="133"/>
      <c r="D103" s="134"/>
      <c r="E103" s="133"/>
      <c r="F103" s="134"/>
      <c r="J103" s="133"/>
      <c r="S103" s="123"/>
      <c r="T103" s="123"/>
      <c r="U103" s="123"/>
    </row>
    <row r="104" spans="3:21" s="51" customFormat="1">
      <c r="C104" s="133"/>
      <c r="D104" s="134"/>
      <c r="E104" s="133"/>
      <c r="F104" s="134"/>
      <c r="J104" s="133"/>
      <c r="S104" s="123"/>
      <c r="T104" s="123"/>
      <c r="U104" s="123"/>
    </row>
    <row r="105" spans="3:21" s="51" customFormat="1">
      <c r="C105" s="133"/>
      <c r="D105" s="134"/>
      <c r="E105" s="133"/>
      <c r="F105" s="134"/>
      <c r="J105" s="133"/>
      <c r="S105" s="123"/>
      <c r="T105" s="123"/>
      <c r="U105" s="123"/>
    </row>
    <row r="106" spans="3:21" s="51" customFormat="1">
      <c r="C106" s="133"/>
      <c r="D106" s="134"/>
      <c r="E106" s="133"/>
      <c r="F106" s="134"/>
      <c r="J106" s="133"/>
      <c r="S106" s="123"/>
      <c r="T106" s="123"/>
      <c r="U106" s="123"/>
    </row>
    <row r="107" spans="3:21" s="51" customFormat="1">
      <c r="C107" s="133"/>
      <c r="D107" s="134"/>
      <c r="E107" s="133"/>
      <c r="F107" s="134"/>
      <c r="J107" s="133"/>
      <c r="S107" s="123"/>
      <c r="T107" s="123"/>
      <c r="U107" s="123"/>
    </row>
    <row r="108" spans="3:21" s="51" customFormat="1">
      <c r="C108" s="133"/>
      <c r="D108" s="134"/>
      <c r="E108" s="133"/>
      <c r="F108" s="134"/>
      <c r="J108" s="133"/>
      <c r="S108" s="123"/>
      <c r="T108" s="123"/>
      <c r="U108" s="123"/>
    </row>
    <row r="109" spans="3:21" s="51" customFormat="1">
      <c r="C109" s="133"/>
      <c r="D109" s="134"/>
      <c r="E109" s="133"/>
      <c r="F109" s="134"/>
      <c r="J109" s="133"/>
      <c r="S109" s="123"/>
      <c r="T109" s="123"/>
      <c r="U109" s="123"/>
    </row>
    <row r="110" spans="3:21" s="51" customFormat="1">
      <c r="C110" s="133"/>
      <c r="D110" s="134"/>
      <c r="E110" s="133"/>
      <c r="F110" s="134"/>
      <c r="J110" s="133"/>
      <c r="S110" s="123"/>
      <c r="T110" s="123"/>
      <c r="U110" s="123"/>
    </row>
    <row r="111" spans="3:21" s="51" customFormat="1">
      <c r="C111" s="133"/>
      <c r="D111" s="134"/>
      <c r="E111" s="133"/>
      <c r="F111" s="134"/>
      <c r="J111" s="133"/>
      <c r="S111" s="123"/>
      <c r="T111" s="123"/>
      <c r="U111" s="123"/>
    </row>
    <row r="112" spans="3:21" s="51" customFormat="1">
      <c r="C112" s="133"/>
      <c r="D112" s="134"/>
      <c r="E112" s="133"/>
      <c r="F112" s="134"/>
      <c r="J112" s="133"/>
      <c r="S112" s="123"/>
      <c r="T112" s="123"/>
      <c r="U112" s="123"/>
    </row>
    <row r="113" spans="3:21" s="51" customFormat="1">
      <c r="C113" s="133"/>
      <c r="D113" s="134"/>
      <c r="E113" s="133"/>
      <c r="F113" s="134"/>
      <c r="J113" s="133"/>
      <c r="S113" s="123"/>
      <c r="T113" s="123"/>
      <c r="U113" s="123"/>
    </row>
    <row r="114" spans="3:21" s="51" customFormat="1">
      <c r="C114" s="133"/>
      <c r="D114" s="134"/>
      <c r="E114" s="133"/>
      <c r="F114" s="134"/>
      <c r="J114" s="133"/>
      <c r="S114" s="123"/>
      <c r="T114" s="123"/>
      <c r="U114" s="123"/>
    </row>
    <row r="115" spans="3:21" s="51" customFormat="1">
      <c r="C115" s="133"/>
      <c r="D115" s="134"/>
      <c r="E115" s="133"/>
      <c r="F115" s="134"/>
      <c r="J115" s="133"/>
      <c r="S115" s="123"/>
      <c r="T115" s="123"/>
      <c r="U115" s="123"/>
    </row>
    <row r="116" spans="3:21" s="51" customFormat="1">
      <c r="C116" s="133"/>
      <c r="D116" s="134"/>
      <c r="E116" s="133"/>
      <c r="F116" s="134"/>
      <c r="J116" s="133"/>
      <c r="S116" s="123"/>
      <c r="T116" s="123"/>
      <c r="U116" s="123"/>
    </row>
    <row r="117" spans="3:21" s="51" customFormat="1">
      <c r="C117" s="133"/>
      <c r="D117" s="134"/>
      <c r="E117" s="133"/>
      <c r="F117" s="134"/>
      <c r="J117" s="133"/>
      <c r="S117" s="123"/>
      <c r="T117" s="123"/>
      <c r="U117" s="123"/>
    </row>
    <row r="118" spans="3:21" s="51" customFormat="1">
      <c r="C118" s="133"/>
      <c r="D118" s="134"/>
      <c r="E118" s="133"/>
      <c r="F118" s="134"/>
      <c r="J118" s="133"/>
      <c r="S118" s="123"/>
      <c r="T118" s="123"/>
      <c r="U118" s="123"/>
    </row>
    <row r="119" spans="3:21" s="51" customFormat="1">
      <c r="C119" s="133"/>
      <c r="D119" s="134"/>
      <c r="E119" s="133"/>
      <c r="F119" s="134"/>
      <c r="J119" s="133"/>
      <c r="S119" s="123"/>
      <c r="T119" s="123"/>
      <c r="U119" s="123"/>
    </row>
    <row r="120" spans="3:21" s="51" customFormat="1">
      <c r="C120" s="133"/>
      <c r="D120" s="134"/>
      <c r="E120" s="133"/>
      <c r="F120" s="134"/>
      <c r="J120" s="133"/>
      <c r="S120" s="123"/>
      <c r="T120" s="123"/>
      <c r="U120" s="123"/>
    </row>
    <row r="121" spans="3:21" s="51" customFormat="1">
      <c r="C121" s="133"/>
      <c r="D121" s="134"/>
      <c r="E121" s="133"/>
      <c r="F121" s="134"/>
      <c r="J121" s="133"/>
      <c r="S121" s="123"/>
      <c r="T121" s="123"/>
      <c r="U121" s="123"/>
    </row>
    <row r="122" spans="3:21" s="51" customFormat="1">
      <c r="C122" s="133"/>
      <c r="D122" s="134"/>
      <c r="E122" s="133"/>
      <c r="F122" s="134"/>
      <c r="J122" s="133"/>
      <c r="S122" s="123"/>
      <c r="T122" s="123"/>
      <c r="U122" s="123"/>
    </row>
    <row r="123" spans="3:21" s="51" customFormat="1">
      <c r="C123" s="133"/>
      <c r="D123" s="134"/>
      <c r="E123" s="133"/>
      <c r="F123" s="134"/>
      <c r="J123" s="133"/>
      <c r="S123" s="123"/>
      <c r="T123" s="123"/>
      <c r="U123" s="123"/>
    </row>
    <row r="124" spans="3:21" s="51" customFormat="1">
      <c r="C124" s="133"/>
      <c r="D124" s="134"/>
      <c r="E124" s="133"/>
      <c r="F124" s="134"/>
      <c r="J124" s="133"/>
      <c r="S124" s="123"/>
      <c r="T124" s="123"/>
      <c r="U124" s="123"/>
    </row>
    <row r="125" spans="3:21" s="51" customFormat="1">
      <c r="C125" s="133"/>
      <c r="D125" s="134"/>
      <c r="E125" s="133"/>
      <c r="F125" s="134"/>
      <c r="J125" s="133"/>
      <c r="S125" s="123"/>
      <c r="T125" s="123"/>
      <c r="U125" s="123"/>
    </row>
    <row r="126" spans="3:21" s="51" customFormat="1">
      <c r="C126" s="133"/>
      <c r="D126" s="134"/>
      <c r="E126" s="133"/>
      <c r="F126" s="134"/>
      <c r="J126" s="133"/>
      <c r="S126" s="123"/>
      <c r="T126" s="123"/>
      <c r="U126" s="123"/>
    </row>
    <row r="127" spans="3:21" s="51" customFormat="1">
      <c r="C127" s="133"/>
      <c r="D127" s="134"/>
      <c r="E127" s="133"/>
      <c r="F127" s="134"/>
      <c r="J127" s="133"/>
      <c r="S127" s="123"/>
      <c r="T127" s="123"/>
      <c r="U127" s="123"/>
    </row>
    <row r="128" spans="3:21" s="51" customFormat="1">
      <c r="C128" s="133"/>
      <c r="D128" s="134"/>
      <c r="E128" s="133"/>
      <c r="F128" s="134"/>
      <c r="J128" s="133"/>
      <c r="S128" s="123"/>
      <c r="T128" s="123"/>
      <c r="U128" s="123"/>
    </row>
    <row r="129" spans="3:21" s="51" customFormat="1">
      <c r="C129" s="133"/>
      <c r="D129" s="134"/>
      <c r="E129" s="133"/>
      <c r="F129" s="134"/>
      <c r="J129" s="133"/>
      <c r="S129" s="123"/>
      <c r="T129" s="123"/>
      <c r="U129" s="123"/>
    </row>
    <row r="130" spans="3:21" s="51" customFormat="1">
      <c r="C130" s="133"/>
      <c r="D130" s="134"/>
      <c r="E130" s="133"/>
      <c r="F130" s="134"/>
      <c r="J130" s="133"/>
      <c r="S130" s="123"/>
      <c r="T130" s="123"/>
      <c r="U130" s="123"/>
    </row>
    <row r="131" spans="3:21" s="51" customFormat="1">
      <c r="C131" s="133"/>
      <c r="D131" s="134"/>
      <c r="E131" s="133"/>
      <c r="F131" s="134"/>
      <c r="J131" s="133"/>
      <c r="S131" s="123"/>
      <c r="T131" s="123"/>
      <c r="U131" s="123"/>
    </row>
    <row r="132" spans="3:21" s="51" customFormat="1">
      <c r="C132" s="133"/>
      <c r="D132" s="134"/>
      <c r="E132" s="133"/>
      <c r="F132" s="134"/>
      <c r="J132" s="133"/>
      <c r="S132" s="123"/>
      <c r="T132" s="123"/>
      <c r="U132" s="123"/>
    </row>
    <row r="133" spans="3:21" s="51" customFormat="1">
      <c r="C133" s="133"/>
      <c r="D133" s="134"/>
      <c r="E133" s="133"/>
      <c r="F133" s="134"/>
      <c r="J133" s="133"/>
      <c r="S133" s="123"/>
      <c r="T133" s="123"/>
      <c r="U133" s="123"/>
    </row>
    <row r="134" spans="3:21" s="51" customFormat="1">
      <c r="C134" s="133"/>
      <c r="D134" s="134"/>
      <c r="E134" s="133"/>
      <c r="F134" s="134"/>
      <c r="J134" s="133"/>
      <c r="S134" s="123"/>
      <c r="T134" s="123"/>
      <c r="U134" s="123"/>
    </row>
    <row r="135" spans="3:21" s="51" customFormat="1">
      <c r="C135" s="133"/>
      <c r="D135" s="134"/>
      <c r="E135" s="133"/>
      <c r="F135" s="134"/>
      <c r="J135" s="133"/>
      <c r="S135" s="123"/>
      <c r="T135" s="123"/>
      <c r="U135" s="123"/>
    </row>
    <row r="136" spans="3:21" s="51" customFormat="1">
      <c r="C136" s="133"/>
      <c r="D136" s="134"/>
      <c r="E136" s="133"/>
      <c r="F136" s="134"/>
      <c r="J136" s="133"/>
      <c r="S136" s="123"/>
      <c r="T136" s="123"/>
      <c r="U136" s="123"/>
    </row>
    <row r="137" spans="3:21" s="51" customFormat="1">
      <c r="C137" s="133"/>
      <c r="D137" s="134"/>
      <c r="E137" s="133"/>
      <c r="F137" s="134"/>
      <c r="J137" s="133"/>
      <c r="S137" s="123"/>
      <c r="T137" s="123"/>
      <c r="U137" s="123"/>
    </row>
    <row r="138" spans="3:21" s="51" customFormat="1">
      <c r="C138" s="133"/>
      <c r="D138" s="134"/>
      <c r="E138" s="133"/>
      <c r="F138" s="134"/>
      <c r="J138" s="133"/>
      <c r="S138" s="123"/>
      <c r="T138" s="123"/>
      <c r="U138" s="123"/>
    </row>
    <row r="139" spans="3:21" s="51" customFormat="1">
      <c r="C139" s="133"/>
      <c r="D139" s="134"/>
      <c r="E139" s="133"/>
      <c r="F139" s="134"/>
      <c r="J139" s="133"/>
      <c r="S139" s="123"/>
      <c r="T139" s="123"/>
      <c r="U139" s="123"/>
    </row>
    <row r="140" spans="3:21" s="51" customFormat="1">
      <c r="C140" s="133"/>
      <c r="D140" s="134"/>
      <c r="E140" s="133"/>
      <c r="F140" s="134"/>
      <c r="J140" s="133"/>
      <c r="S140" s="123"/>
      <c r="T140" s="123"/>
      <c r="U140" s="123"/>
    </row>
    <row r="141" spans="3:21" s="51" customFormat="1">
      <c r="C141" s="133"/>
      <c r="D141" s="134"/>
      <c r="E141" s="133"/>
      <c r="F141" s="134"/>
      <c r="J141" s="133"/>
      <c r="S141" s="123"/>
      <c r="T141" s="123"/>
      <c r="U141" s="123"/>
    </row>
    <row r="142" spans="3:21" s="51" customFormat="1">
      <c r="C142" s="133"/>
      <c r="D142" s="134"/>
      <c r="E142" s="133"/>
      <c r="F142" s="134"/>
      <c r="J142" s="133"/>
      <c r="S142" s="123"/>
      <c r="T142" s="123"/>
      <c r="U142" s="123"/>
    </row>
    <row r="143" spans="3:21" s="51" customFormat="1">
      <c r="C143" s="133"/>
      <c r="D143" s="134"/>
      <c r="E143" s="133"/>
      <c r="F143" s="134"/>
      <c r="J143" s="133"/>
      <c r="S143" s="123"/>
      <c r="T143" s="123"/>
      <c r="U143" s="123"/>
    </row>
    <row r="144" spans="3:21" s="51" customFormat="1">
      <c r="C144" s="133"/>
      <c r="D144" s="134"/>
      <c r="E144" s="133"/>
      <c r="F144" s="134"/>
      <c r="J144" s="133"/>
      <c r="S144" s="123"/>
      <c r="T144" s="123"/>
      <c r="U144" s="123"/>
    </row>
    <row r="145" spans="3:21" s="51" customFormat="1">
      <c r="C145" s="133"/>
      <c r="D145" s="134"/>
      <c r="E145" s="133"/>
      <c r="F145" s="134"/>
      <c r="J145" s="133"/>
      <c r="S145" s="123"/>
      <c r="T145" s="123"/>
      <c r="U145" s="123"/>
    </row>
    <row r="146" spans="3:21" s="51" customFormat="1">
      <c r="C146" s="133"/>
      <c r="D146" s="134"/>
      <c r="E146" s="133"/>
      <c r="F146" s="134"/>
      <c r="J146" s="133"/>
      <c r="S146" s="123"/>
      <c r="T146" s="123"/>
      <c r="U146" s="123"/>
    </row>
    <row r="147" spans="3:21" s="51" customFormat="1">
      <c r="C147" s="133"/>
      <c r="D147" s="134"/>
      <c r="E147" s="133"/>
      <c r="F147" s="134"/>
      <c r="J147" s="133"/>
      <c r="S147" s="123"/>
      <c r="T147" s="123"/>
      <c r="U147" s="123"/>
    </row>
    <row r="148" spans="3:21" s="51" customFormat="1">
      <c r="C148" s="133"/>
      <c r="D148" s="134"/>
      <c r="E148" s="133"/>
      <c r="F148" s="134"/>
      <c r="J148" s="133"/>
      <c r="S148" s="123"/>
      <c r="T148" s="123"/>
      <c r="U148" s="123"/>
    </row>
    <row r="149" spans="3:21" s="51" customFormat="1">
      <c r="C149" s="133"/>
      <c r="D149" s="134"/>
      <c r="E149" s="133"/>
      <c r="F149" s="134"/>
      <c r="J149" s="133"/>
      <c r="S149" s="123"/>
      <c r="T149" s="123"/>
      <c r="U149" s="123"/>
    </row>
    <row r="150" spans="3:21" s="51" customFormat="1">
      <c r="C150" s="133"/>
      <c r="D150" s="134"/>
      <c r="E150" s="133"/>
      <c r="F150" s="134"/>
      <c r="J150" s="133"/>
      <c r="S150" s="123"/>
      <c r="T150" s="123"/>
      <c r="U150" s="123"/>
    </row>
    <row r="151" spans="3:21" s="51" customFormat="1">
      <c r="C151" s="133"/>
      <c r="D151" s="134"/>
      <c r="E151" s="133"/>
      <c r="F151" s="134"/>
      <c r="J151" s="133"/>
      <c r="S151" s="123"/>
      <c r="T151" s="123"/>
      <c r="U151" s="123"/>
    </row>
    <row r="152" spans="3:21" s="51" customFormat="1">
      <c r="C152" s="133"/>
      <c r="D152" s="134"/>
      <c r="E152" s="133"/>
      <c r="F152" s="134"/>
      <c r="J152" s="133"/>
      <c r="S152" s="123"/>
      <c r="T152" s="123"/>
      <c r="U152" s="123"/>
    </row>
    <row r="153" spans="3:21" s="51" customFormat="1">
      <c r="C153" s="133"/>
      <c r="D153" s="134"/>
      <c r="E153" s="133"/>
      <c r="F153" s="134"/>
      <c r="J153" s="133"/>
      <c r="S153" s="123"/>
      <c r="T153" s="123"/>
      <c r="U153" s="123"/>
    </row>
    <row r="154" spans="3:21" s="51" customFormat="1">
      <c r="C154" s="133"/>
      <c r="D154" s="134"/>
      <c r="E154" s="133"/>
      <c r="F154" s="134"/>
      <c r="J154" s="133"/>
      <c r="S154" s="123"/>
      <c r="T154" s="123"/>
      <c r="U154" s="123"/>
    </row>
    <row r="155" spans="3:21" s="51" customFormat="1">
      <c r="C155" s="133"/>
      <c r="D155" s="134"/>
      <c r="E155" s="133"/>
      <c r="F155" s="134"/>
      <c r="J155" s="133"/>
      <c r="S155" s="123"/>
      <c r="T155" s="123"/>
      <c r="U155" s="123"/>
    </row>
    <row r="156" spans="3:21" s="51" customFormat="1">
      <c r="C156" s="133"/>
      <c r="D156" s="134"/>
      <c r="E156" s="133"/>
      <c r="F156" s="134"/>
      <c r="J156" s="133"/>
      <c r="S156" s="123"/>
      <c r="T156" s="123"/>
      <c r="U156" s="123"/>
    </row>
    <row r="157" spans="3:21" s="51" customFormat="1">
      <c r="C157" s="133"/>
      <c r="D157" s="134"/>
      <c r="E157" s="133"/>
      <c r="F157" s="134"/>
      <c r="J157" s="133"/>
      <c r="S157" s="123"/>
      <c r="T157" s="123"/>
      <c r="U157" s="123"/>
    </row>
    <row r="158" spans="3:21" s="51" customFormat="1">
      <c r="C158" s="133"/>
      <c r="D158" s="134"/>
      <c r="E158" s="133"/>
      <c r="F158" s="134"/>
      <c r="J158" s="133"/>
      <c r="S158" s="123"/>
      <c r="T158" s="123"/>
      <c r="U158" s="123"/>
    </row>
    <row r="159" spans="3:21" s="51" customFormat="1">
      <c r="C159" s="133"/>
      <c r="D159" s="134"/>
      <c r="E159" s="133"/>
      <c r="F159" s="134"/>
      <c r="J159" s="133"/>
      <c r="S159" s="123"/>
      <c r="T159" s="123"/>
      <c r="U159" s="123"/>
    </row>
    <row r="160" spans="3:21" s="51" customFormat="1">
      <c r="C160" s="133"/>
      <c r="D160" s="134"/>
      <c r="E160" s="133"/>
      <c r="F160" s="134"/>
      <c r="J160" s="133"/>
      <c r="S160" s="123"/>
      <c r="T160" s="123"/>
      <c r="U160" s="123"/>
    </row>
    <row r="161" spans="3:21" s="51" customFormat="1">
      <c r="C161" s="133"/>
      <c r="D161" s="134"/>
      <c r="E161" s="133"/>
      <c r="F161" s="134"/>
      <c r="J161" s="133"/>
      <c r="S161" s="123"/>
      <c r="T161" s="123"/>
      <c r="U161" s="123"/>
    </row>
    <row r="162" spans="3:21" s="51" customFormat="1">
      <c r="C162" s="133"/>
      <c r="D162" s="134"/>
      <c r="E162" s="133"/>
      <c r="F162" s="134"/>
      <c r="J162" s="133"/>
      <c r="S162" s="123"/>
      <c r="T162" s="123"/>
      <c r="U162" s="123"/>
    </row>
    <row r="163" spans="3:21" s="51" customFormat="1">
      <c r="C163" s="133"/>
      <c r="D163" s="134"/>
      <c r="E163" s="133"/>
      <c r="F163" s="134"/>
      <c r="J163" s="133"/>
      <c r="S163" s="123"/>
      <c r="T163" s="123"/>
      <c r="U163" s="123"/>
    </row>
    <row r="164" spans="3:21" s="51" customFormat="1">
      <c r="C164" s="133"/>
      <c r="D164" s="134"/>
      <c r="E164" s="133"/>
      <c r="F164" s="134"/>
      <c r="J164" s="133"/>
      <c r="S164" s="123"/>
      <c r="T164" s="123"/>
      <c r="U164" s="123"/>
    </row>
    <row r="165" spans="3:21" s="51" customFormat="1">
      <c r="C165" s="133"/>
      <c r="D165" s="134"/>
      <c r="E165" s="133"/>
      <c r="F165" s="134"/>
      <c r="J165" s="133"/>
      <c r="S165" s="123"/>
      <c r="T165" s="123"/>
      <c r="U165" s="123"/>
    </row>
    <row r="166" spans="3:21" s="51" customFormat="1">
      <c r="C166" s="133"/>
      <c r="D166" s="134"/>
      <c r="E166" s="133"/>
      <c r="F166" s="134"/>
      <c r="J166" s="133"/>
      <c r="S166" s="123"/>
      <c r="T166" s="123"/>
      <c r="U166" s="123"/>
    </row>
    <row r="167" spans="3:21" s="51" customFormat="1">
      <c r="C167" s="133"/>
      <c r="D167" s="134"/>
      <c r="E167" s="133"/>
      <c r="F167" s="134"/>
      <c r="J167" s="133"/>
      <c r="S167" s="123"/>
      <c r="T167" s="123"/>
      <c r="U167" s="123"/>
    </row>
    <row r="168" spans="3:21" s="51" customFormat="1">
      <c r="C168" s="133"/>
      <c r="D168" s="134"/>
      <c r="E168" s="133"/>
      <c r="F168" s="134"/>
      <c r="J168" s="133"/>
      <c r="S168" s="123"/>
      <c r="T168" s="123"/>
      <c r="U168" s="123"/>
    </row>
    <row r="169" spans="3:21" s="51" customFormat="1">
      <c r="C169" s="133"/>
      <c r="D169" s="134"/>
      <c r="E169" s="133"/>
      <c r="F169" s="134"/>
      <c r="J169" s="133"/>
      <c r="S169" s="123"/>
      <c r="T169" s="123"/>
      <c r="U169" s="123"/>
    </row>
    <row r="170" spans="3:21" s="51" customFormat="1">
      <c r="C170" s="133"/>
      <c r="D170" s="134"/>
      <c r="E170" s="133"/>
      <c r="F170" s="134"/>
      <c r="J170" s="133"/>
      <c r="S170" s="123"/>
      <c r="T170" s="123"/>
      <c r="U170" s="123"/>
    </row>
    <row r="171" spans="3:21" s="51" customFormat="1">
      <c r="C171" s="133"/>
      <c r="D171" s="134"/>
      <c r="E171" s="133"/>
      <c r="F171" s="134"/>
      <c r="J171" s="133"/>
      <c r="S171" s="123"/>
      <c r="T171" s="123"/>
      <c r="U171" s="123"/>
    </row>
    <row r="172" spans="3:21" s="51" customFormat="1">
      <c r="C172" s="133"/>
      <c r="D172" s="134"/>
      <c r="E172" s="133"/>
      <c r="F172" s="134"/>
      <c r="J172" s="133"/>
      <c r="S172" s="123"/>
      <c r="T172" s="123"/>
      <c r="U172" s="123"/>
    </row>
    <row r="173" spans="3:21" s="51" customFormat="1">
      <c r="C173" s="133"/>
      <c r="D173" s="134"/>
      <c r="E173" s="133"/>
      <c r="F173" s="134"/>
      <c r="J173" s="133"/>
      <c r="S173" s="123"/>
      <c r="T173" s="123"/>
      <c r="U173" s="123"/>
    </row>
    <row r="174" spans="3:21" s="51" customFormat="1">
      <c r="C174" s="133"/>
      <c r="D174" s="134"/>
      <c r="E174" s="133"/>
      <c r="F174" s="134"/>
      <c r="J174" s="133"/>
      <c r="S174" s="123"/>
      <c r="T174" s="123"/>
      <c r="U174" s="123"/>
    </row>
    <row r="175" spans="3:21" s="51" customFormat="1">
      <c r="C175" s="133"/>
      <c r="D175" s="134"/>
      <c r="E175" s="133"/>
      <c r="F175" s="134"/>
      <c r="J175" s="133"/>
      <c r="S175" s="123"/>
      <c r="T175" s="123"/>
      <c r="U175" s="123"/>
    </row>
    <row r="176" spans="3:21" s="51" customFormat="1">
      <c r="C176" s="133"/>
      <c r="D176" s="134"/>
      <c r="E176" s="133"/>
      <c r="F176" s="134"/>
      <c r="J176" s="133"/>
      <c r="S176" s="123"/>
      <c r="T176" s="123"/>
      <c r="U176" s="123"/>
    </row>
    <row r="177" spans="3:21" s="51" customFormat="1">
      <c r="C177" s="133"/>
      <c r="D177" s="134"/>
      <c r="E177" s="133"/>
      <c r="F177" s="134"/>
      <c r="J177" s="133"/>
      <c r="S177" s="123"/>
      <c r="T177" s="123"/>
      <c r="U177" s="123"/>
    </row>
    <row r="178" spans="3:21" s="51" customFormat="1">
      <c r="C178" s="133"/>
      <c r="D178" s="134"/>
      <c r="E178" s="133"/>
      <c r="F178" s="134"/>
      <c r="J178" s="133"/>
      <c r="S178" s="123"/>
      <c r="T178" s="123"/>
      <c r="U178" s="123"/>
    </row>
    <row r="179" spans="3:21" s="51" customFormat="1">
      <c r="C179" s="133"/>
      <c r="D179" s="134"/>
      <c r="E179" s="133"/>
      <c r="F179" s="134"/>
      <c r="J179" s="133"/>
      <c r="S179" s="123"/>
      <c r="T179" s="123"/>
      <c r="U179" s="123"/>
    </row>
    <row r="180" spans="3:21" s="51" customFormat="1">
      <c r="C180" s="133"/>
      <c r="D180" s="134"/>
      <c r="E180" s="133"/>
      <c r="F180" s="134"/>
      <c r="J180" s="133"/>
      <c r="S180" s="123"/>
      <c r="T180" s="123"/>
      <c r="U180" s="123"/>
    </row>
    <row r="181" spans="3:21" s="51" customFormat="1">
      <c r="C181" s="133"/>
      <c r="D181" s="134"/>
      <c r="E181" s="133"/>
      <c r="F181" s="134"/>
      <c r="J181" s="133"/>
      <c r="S181" s="123"/>
      <c r="T181" s="123"/>
      <c r="U181" s="123"/>
    </row>
    <row r="182" spans="3:21" s="51" customFormat="1">
      <c r="C182" s="133"/>
      <c r="D182" s="134"/>
      <c r="E182" s="133"/>
      <c r="F182" s="134"/>
      <c r="J182" s="133"/>
      <c r="S182" s="123"/>
      <c r="T182" s="123"/>
      <c r="U182" s="123"/>
    </row>
    <row r="183" spans="3:21" s="51" customFormat="1">
      <c r="C183" s="133"/>
      <c r="D183" s="134"/>
      <c r="E183" s="133"/>
      <c r="F183" s="134"/>
      <c r="J183" s="133"/>
      <c r="S183" s="123"/>
      <c r="T183" s="123"/>
      <c r="U183" s="123"/>
    </row>
    <row r="184" spans="3:21" s="51" customFormat="1">
      <c r="C184" s="133"/>
      <c r="D184" s="134"/>
      <c r="E184" s="133"/>
      <c r="F184" s="134"/>
      <c r="J184" s="133"/>
      <c r="S184" s="123"/>
      <c r="T184" s="123"/>
      <c r="U184" s="123"/>
    </row>
    <row r="185" spans="3:21" s="51" customFormat="1">
      <c r="C185" s="133"/>
      <c r="D185" s="134"/>
      <c r="E185" s="133"/>
      <c r="F185" s="134"/>
      <c r="J185" s="133"/>
      <c r="S185" s="123"/>
      <c r="T185" s="123"/>
      <c r="U185" s="123"/>
    </row>
    <row r="186" spans="3:21" s="51" customFormat="1">
      <c r="C186" s="133"/>
      <c r="D186" s="134"/>
      <c r="E186" s="133"/>
      <c r="F186" s="134"/>
      <c r="J186" s="133"/>
      <c r="S186" s="123"/>
      <c r="T186" s="123"/>
      <c r="U186" s="123"/>
    </row>
    <row r="187" spans="3:21" s="51" customFormat="1">
      <c r="C187" s="133"/>
      <c r="D187" s="134"/>
      <c r="E187" s="133"/>
      <c r="F187" s="134"/>
      <c r="J187" s="133"/>
      <c r="S187" s="123"/>
      <c r="T187" s="123"/>
      <c r="U187" s="123"/>
    </row>
    <row r="188" spans="3:21" s="51" customFormat="1">
      <c r="C188" s="133"/>
      <c r="D188" s="134"/>
      <c r="E188" s="133"/>
      <c r="F188" s="134"/>
      <c r="J188" s="133"/>
      <c r="S188" s="123"/>
      <c r="T188" s="123"/>
      <c r="U188" s="123"/>
    </row>
    <row r="189" spans="3:21" s="51" customFormat="1">
      <c r="C189" s="133"/>
      <c r="D189" s="134"/>
      <c r="E189" s="133"/>
      <c r="F189" s="134"/>
      <c r="J189" s="133"/>
      <c r="S189" s="123"/>
      <c r="T189" s="123"/>
      <c r="U189" s="123"/>
    </row>
    <row r="190" spans="3:21" s="51" customFormat="1">
      <c r="C190" s="133"/>
      <c r="D190" s="134"/>
      <c r="E190" s="133"/>
      <c r="F190" s="134"/>
      <c r="J190" s="133"/>
      <c r="S190" s="123"/>
      <c r="T190" s="123"/>
      <c r="U190" s="123"/>
    </row>
    <row r="191" spans="3:21" s="51" customFormat="1">
      <c r="C191" s="133"/>
      <c r="D191" s="134"/>
      <c r="E191" s="133"/>
      <c r="F191" s="134"/>
      <c r="J191" s="133"/>
      <c r="S191" s="123"/>
      <c r="T191" s="123"/>
      <c r="U191" s="123"/>
    </row>
    <row r="192" spans="3:21" s="51" customFormat="1">
      <c r="C192" s="133"/>
      <c r="D192" s="134"/>
      <c r="E192" s="133"/>
      <c r="F192" s="134"/>
      <c r="J192" s="133"/>
      <c r="S192" s="123"/>
      <c r="T192" s="123"/>
      <c r="U192" s="123"/>
    </row>
    <row r="193" spans="3:21" s="51" customFormat="1">
      <c r="C193" s="133"/>
      <c r="D193" s="134"/>
      <c r="E193" s="133"/>
      <c r="F193" s="134"/>
      <c r="J193" s="133"/>
      <c r="S193" s="123"/>
      <c r="T193" s="123"/>
      <c r="U193" s="123"/>
    </row>
    <row r="194" spans="3:21" s="51" customFormat="1">
      <c r="C194" s="133"/>
      <c r="D194" s="134"/>
      <c r="E194" s="133"/>
      <c r="F194" s="134"/>
      <c r="J194" s="133"/>
      <c r="S194" s="123"/>
      <c r="T194" s="123"/>
      <c r="U194" s="123"/>
    </row>
    <row r="195" spans="3:21" s="51" customFormat="1">
      <c r="C195" s="133"/>
      <c r="D195" s="134"/>
      <c r="E195" s="133"/>
      <c r="F195" s="134"/>
      <c r="J195" s="133"/>
      <c r="S195" s="123"/>
      <c r="T195" s="123"/>
      <c r="U195" s="123"/>
    </row>
    <row r="196" spans="3:21" s="51" customFormat="1">
      <c r="C196" s="133"/>
      <c r="D196" s="134"/>
      <c r="E196" s="133"/>
      <c r="F196" s="134"/>
      <c r="J196" s="133"/>
      <c r="S196" s="123"/>
      <c r="T196" s="123"/>
      <c r="U196" s="123"/>
    </row>
    <row r="197" spans="3:21" s="51" customFormat="1">
      <c r="C197" s="133"/>
      <c r="D197" s="134"/>
      <c r="E197" s="133"/>
      <c r="F197" s="134"/>
      <c r="J197" s="133"/>
      <c r="S197" s="123"/>
      <c r="T197" s="123"/>
      <c r="U197" s="123"/>
    </row>
  </sheetData>
  <mergeCells count="6">
    <mergeCell ref="L21:M21"/>
    <mergeCell ref="C2:F2"/>
    <mergeCell ref="C4:D4"/>
    <mergeCell ref="F4:G4"/>
    <mergeCell ref="I4:J4"/>
    <mergeCell ref="L4:P4"/>
  </mergeCells>
  <conditionalFormatting sqref="C7">
    <cfRule type="expression" dxfId="194" priority="37">
      <formula>D7&gt;D6</formula>
    </cfRule>
  </conditionalFormatting>
  <conditionalFormatting sqref="C6">
    <cfRule type="expression" dxfId="193" priority="33">
      <formula>D6&gt;D7</formula>
    </cfRule>
  </conditionalFormatting>
  <conditionalFormatting sqref="C10">
    <cfRule type="expression" dxfId="192" priority="32">
      <formula>$D$10&gt;$D$11</formula>
    </cfRule>
  </conditionalFormatting>
  <conditionalFormatting sqref="C11">
    <cfRule type="expression" dxfId="191" priority="31">
      <formula>$D$11&gt;$D$10</formula>
    </cfRule>
  </conditionalFormatting>
  <conditionalFormatting sqref="F8">
    <cfRule type="expression" dxfId="190" priority="30">
      <formula>$G$8&gt;$G9</formula>
    </cfRule>
  </conditionalFormatting>
  <conditionalFormatting sqref="F9">
    <cfRule type="expression" dxfId="189" priority="29">
      <formula>$G$9&gt;$G$8</formula>
    </cfRule>
  </conditionalFormatting>
  <conditionalFormatting sqref="F16">
    <cfRule type="expression" dxfId="188" priority="28">
      <formula>$G$16&gt;$G$17</formula>
    </cfRule>
  </conditionalFormatting>
  <conditionalFormatting sqref="F17">
    <cfRule type="expression" dxfId="187" priority="27">
      <formula>$G$17&gt;$G$16</formula>
    </cfRule>
  </conditionalFormatting>
  <conditionalFormatting sqref="I12">
    <cfRule type="expression" dxfId="186" priority="26">
      <formula>$J$12&gt;$J$13</formula>
    </cfRule>
  </conditionalFormatting>
  <conditionalFormatting sqref="I13">
    <cfRule type="expression" dxfId="185" priority="25">
      <formula>$J$13&gt;$J$12</formula>
    </cfRule>
  </conditionalFormatting>
  <conditionalFormatting sqref="L18">
    <cfRule type="expression" dxfId="184" priority="24">
      <formula>$M$18&gt;$M$19</formula>
    </cfRule>
  </conditionalFormatting>
  <conditionalFormatting sqref="L19">
    <cfRule type="expression" dxfId="183" priority="23">
      <formula>$M$19&gt;$M$18</formula>
    </cfRule>
  </conditionalFormatting>
  <conditionalFormatting sqref="L22">
    <cfRule type="expression" dxfId="182" priority="22">
      <formula>$M$22&gt;$M$23</formula>
    </cfRule>
  </conditionalFormatting>
  <conditionalFormatting sqref="L23">
    <cfRule type="expression" dxfId="181" priority="21">
      <formula>$M$23&gt;$M$22</formula>
    </cfRule>
  </conditionalFormatting>
  <conditionalFormatting sqref="C14">
    <cfRule type="expression" dxfId="180" priority="20">
      <formula>$D$14&gt;$D$15</formula>
    </cfRule>
  </conditionalFormatting>
  <conditionalFormatting sqref="C15">
    <cfRule type="expression" dxfId="179" priority="19">
      <formula>$D$15&gt;$D$14</formula>
    </cfRule>
  </conditionalFormatting>
  <conditionalFormatting sqref="C22">
    <cfRule type="expression" dxfId="178" priority="18">
      <formula>$D$22&gt;$D$23</formula>
    </cfRule>
  </conditionalFormatting>
  <conditionalFormatting sqref="C23">
    <cfRule type="expression" dxfId="177" priority="17">
      <formula>$D$23&gt;$D$22</formula>
    </cfRule>
  </conditionalFormatting>
  <conditionalFormatting sqref="C18">
    <cfRule type="expression" dxfId="176" priority="16">
      <formula>$D$18&gt;$D$19</formula>
    </cfRule>
  </conditionalFormatting>
  <conditionalFormatting sqref="C19">
    <cfRule type="expression" dxfId="175" priority="15">
      <formula>$D$19&gt;$D$18</formula>
    </cfRule>
  </conditionalFormatting>
  <conditionalFormatting sqref="I28">
    <cfRule type="expression" dxfId="174" priority="14">
      <formula>$J$28&gt;$J$29</formula>
    </cfRule>
  </conditionalFormatting>
  <conditionalFormatting sqref="I29">
    <cfRule type="expression" dxfId="173" priority="13">
      <formula>$J$29&gt;$J$28</formula>
    </cfRule>
  </conditionalFormatting>
  <conditionalFormatting sqref="F24">
    <cfRule type="expression" dxfId="172" priority="12">
      <formula>$G$24&gt;$G$25</formula>
    </cfRule>
  </conditionalFormatting>
  <conditionalFormatting sqref="F25">
    <cfRule type="expression" dxfId="171" priority="11">
      <formula>$G$25&gt;$G$24</formula>
    </cfRule>
  </conditionalFormatting>
  <conditionalFormatting sqref="C26">
    <cfRule type="expression" dxfId="170" priority="10">
      <formula>$D$26&gt;$D$27</formula>
    </cfRule>
  </conditionalFormatting>
  <conditionalFormatting sqref="C27">
    <cfRule type="expression" dxfId="169" priority="9">
      <formula>$D$27&gt;$D$26</formula>
    </cfRule>
  </conditionalFormatting>
  <conditionalFormatting sqref="C30">
    <cfRule type="expression" dxfId="168" priority="8">
      <formula>$D$30&gt;$D$31</formula>
    </cfRule>
  </conditionalFormatting>
  <conditionalFormatting sqref="C31">
    <cfRule type="expression" dxfId="167" priority="7">
      <formula>$D$31&gt;$D$30</formula>
    </cfRule>
  </conditionalFormatting>
  <conditionalFormatting sqref="C34">
    <cfRule type="expression" dxfId="166" priority="6">
      <formula>$D$34&gt;$D$35</formula>
    </cfRule>
  </conditionalFormatting>
  <conditionalFormatting sqref="C35">
    <cfRule type="expression" dxfId="165" priority="5">
      <formula>$D$35&gt;$D$34</formula>
    </cfRule>
  </conditionalFormatting>
  <conditionalFormatting sqref="F32">
    <cfRule type="expression" dxfId="164" priority="2">
      <formula>$G$32&gt;$G$33</formula>
    </cfRule>
  </conditionalFormatting>
  <conditionalFormatting sqref="F33">
    <cfRule type="expression" dxfId="163" priority="1">
      <formula>$G$33&gt;$G$32</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M100"/>
  <sheetViews>
    <sheetView showGridLines="0" zoomScaleNormal="100" workbookViewId="0">
      <selection activeCell="B1" sqref="B1"/>
    </sheetView>
  </sheetViews>
  <sheetFormatPr defaultColWidth="8.86328125" defaultRowHeight="14.25"/>
  <cols>
    <col min="1" max="1" width="9" style="27"/>
    <col min="2" max="12" width="9.86328125" customWidth="1"/>
    <col min="13" max="13" width="11" customWidth="1"/>
    <col min="14" max="14" width="9.86328125" style="27" customWidth="1"/>
    <col min="15" max="39" width="9" style="27"/>
  </cols>
  <sheetData>
    <row r="1" spans="1:39" s="10" customFormat="1" ht="43.5" customHeight="1">
      <c r="A1" s="27"/>
      <c r="B1" s="63"/>
      <c r="C1" s="64"/>
      <c r="D1" s="65"/>
      <c r="E1" s="64"/>
      <c r="F1" s="65"/>
      <c r="G1" s="59"/>
      <c r="H1" s="59"/>
      <c r="I1" s="59"/>
      <c r="J1" s="64"/>
      <c r="K1" s="59"/>
      <c r="L1" s="59"/>
      <c r="M1" s="59"/>
      <c r="N1" s="27"/>
      <c r="O1" s="27"/>
      <c r="P1" s="27"/>
      <c r="Q1" s="27"/>
      <c r="R1" s="27"/>
      <c r="S1" s="27"/>
      <c r="T1" s="27"/>
      <c r="U1" s="68"/>
      <c r="V1" s="27"/>
      <c r="W1" s="27"/>
      <c r="X1" s="27"/>
      <c r="Y1" s="27"/>
      <c r="Z1" s="27"/>
      <c r="AA1" s="27"/>
      <c r="AB1" s="27"/>
      <c r="AC1" s="27"/>
      <c r="AD1" s="27"/>
      <c r="AE1" s="27"/>
      <c r="AF1" s="27"/>
      <c r="AG1" s="27"/>
      <c r="AH1" s="27"/>
      <c r="AI1" s="27"/>
      <c r="AJ1" s="27"/>
      <c r="AK1" s="27"/>
      <c r="AL1" s="27"/>
      <c r="AM1" s="27"/>
    </row>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N239"/>
  <sheetViews>
    <sheetView showGridLines="0" zoomScaleNormal="100" workbookViewId="0">
      <selection activeCell="B1" sqref="B1"/>
    </sheetView>
  </sheetViews>
  <sheetFormatPr defaultColWidth="8.86328125" defaultRowHeight="14.25"/>
  <cols>
    <col min="1" max="1" width="8.86328125" style="27"/>
    <col min="2" max="2" width="17.59765625" customWidth="1"/>
    <col min="3" max="3" width="8.1328125" style="11" customWidth="1"/>
    <col min="4" max="4" width="13.59765625" style="10" bestFit="1" customWidth="1"/>
    <col min="5" max="5" width="16.59765625" bestFit="1" customWidth="1"/>
    <col min="6" max="6" width="14.59765625" bestFit="1" customWidth="1"/>
    <col min="7" max="7" width="19.265625" bestFit="1" customWidth="1"/>
    <col min="8" max="8" width="9.265625" customWidth="1"/>
    <col min="9" max="9" width="12" customWidth="1"/>
    <col min="10" max="10" width="9.86328125" customWidth="1"/>
    <col min="11" max="11" width="10" customWidth="1"/>
    <col min="12" max="12" width="14.3984375" bestFit="1" customWidth="1"/>
    <col min="13" max="13" width="11.73046875" customWidth="1"/>
    <col min="14" max="14" width="9.86328125" customWidth="1"/>
    <col min="15" max="15" width="11.1328125" customWidth="1"/>
    <col min="16" max="16" width="13.86328125" bestFit="1" customWidth="1"/>
    <col min="17" max="17" width="11" customWidth="1"/>
    <col min="18" max="18" width="11.73046875" customWidth="1"/>
    <col min="19" max="19" width="7.265625" style="51" customWidth="1"/>
    <col min="20" max="20" width="10.73046875" style="27" customWidth="1"/>
    <col min="21" max="21" width="9.73046875" style="27" customWidth="1"/>
    <col min="22" max="24" width="8.86328125" style="27"/>
    <col min="25" max="25" width="11.265625" style="27" bestFit="1" customWidth="1"/>
    <col min="26" max="31" width="8.86328125" style="27"/>
    <col min="32" max="32" width="16.265625" style="27" customWidth="1"/>
    <col min="33" max="40" width="8.86328125" style="27"/>
  </cols>
  <sheetData>
    <row r="1" spans="1:40" s="10" customFormat="1" ht="43.35" customHeight="1">
      <c r="A1" s="27"/>
      <c r="B1" s="69"/>
      <c r="C1" s="70"/>
      <c r="D1" s="69"/>
      <c r="E1" s="69"/>
      <c r="F1" s="69"/>
      <c r="G1" s="69"/>
      <c r="H1" s="69"/>
      <c r="I1" s="69"/>
      <c r="J1" s="69"/>
      <c r="K1" s="69"/>
      <c r="L1" s="69"/>
      <c r="M1" s="69"/>
      <c r="N1" s="69"/>
      <c r="O1" s="69"/>
      <c r="P1" s="69"/>
      <c r="Q1" s="69"/>
      <c r="R1" s="69"/>
      <c r="S1" s="51"/>
      <c r="T1" s="27"/>
      <c r="U1" s="27"/>
      <c r="V1" s="27"/>
      <c r="W1" s="27"/>
      <c r="X1" s="27"/>
      <c r="Y1" s="27"/>
      <c r="Z1" s="27"/>
      <c r="AA1" s="27"/>
      <c r="AB1" s="27"/>
      <c r="AC1" s="27"/>
      <c r="AD1" s="27"/>
      <c r="AE1" s="27"/>
      <c r="AF1" s="27"/>
      <c r="AG1" s="27"/>
      <c r="AH1" s="27"/>
      <c r="AI1" s="27"/>
      <c r="AJ1" s="27"/>
      <c r="AK1" s="27"/>
      <c r="AL1" s="27"/>
      <c r="AM1" s="27"/>
      <c r="AN1" s="27"/>
    </row>
    <row r="2" spans="1:40" s="10" customFormat="1" ht="32.25">
      <c r="A2" s="27"/>
      <c r="C2" s="41"/>
      <c r="S2" s="51"/>
      <c r="T2" s="27"/>
      <c r="U2" s="27"/>
      <c r="V2" s="27"/>
      <c r="W2" s="27"/>
      <c r="X2" s="27"/>
      <c r="Y2" s="27"/>
      <c r="Z2" s="27"/>
      <c r="AA2" s="27"/>
      <c r="AB2" s="27"/>
      <c r="AC2" s="27"/>
      <c r="AD2" s="27"/>
      <c r="AE2" s="27"/>
      <c r="AF2" s="27"/>
      <c r="AG2" s="27"/>
      <c r="AH2" s="27"/>
      <c r="AI2" s="27"/>
      <c r="AJ2" s="27"/>
      <c r="AK2" s="27"/>
      <c r="AL2" s="27"/>
      <c r="AM2" s="27"/>
      <c r="AN2" s="27"/>
    </row>
    <row r="3" spans="1:40" s="10" customFormat="1">
      <c r="A3" s="27"/>
      <c r="C3" s="25"/>
      <c r="S3" s="51"/>
      <c r="T3" s="27"/>
      <c r="U3" s="27"/>
      <c r="V3" s="27"/>
      <c r="W3" s="27"/>
      <c r="X3" s="27"/>
      <c r="Y3" s="27"/>
      <c r="Z3" s="27"/>
      <c r="AA3" s="27"/>
      <c r="AB3" s="27"/>
      <c r="AC3" s="27"/>
      <c r="AD3" s="27"/>
      <c r="AE3" s="27"/>
      <c r="AF3" s="27"/>
      <c r="AG3" s="27"/>
      <c r="AH3" s="27"/>
      <c r="AI3" s="27"/>
      <c r="AJ3" s="27"/>
      <c r="AK3" s="27"/>
      <c r="AL3" s="27"/>
      <c r="AM3" s="27"/>
      <c r="AN3" s="27"/>
    </row>
    <row r="4" spans="1:40" s="10" customFormat="1">
      <c r="A4" s="27"/>
      <c r="C4" s="25"/>
      <c r="S4" s="51"/>
      <c r="T4" s="27"/>
      <c r="U4" s="27"/>
      <c r="V4" s="27"/>
      <c r="W4" s="27"/>
      <c r="X4" s="27"/>
      <c r="Y4" s="27"/>
      <c r="Z4" s="27"/>
      <c r="AA4" s="27"/>
      <c r="AB4" s="27"/>
      <c r="AC4" s="27"/>
      <c r="AD4" s="27"/>
      <c r="AE4" s="27"/>
      <c r="AF4" s="27"/>
      <c r="AG4" s="27"/>
      <c r="AH4" s="27"/>
      <c r="AI4" s="27"/>
      <c r="AJ4" s="27"/>
      <c r="AK4" s="27"/>
      <c r="AL4" s="27"/>
      <c r="AM4" s="27"/>
      <c r="AN4" s="27"/>
    </row>
    <row r="5" spans="1:40" s="10" customFormat="1">
      <c r="A5" s="27"/>
      <c r="C5" s="25"/>
      <c r="S5" s="51"/>
      <c r="T5" s="27"/>
      <c r="U5" s="27"/>
      <c r="V5" s="27"/>
      <c r="W5" s="27"/>
      <c r="X5" s="27"/>
      <c r="Y5" s="27"/>
      <c r="Z5" s="27"/>
      <c r="AA5" s="27"/>
      <c r="AB5" s="27"/>
      <c r="AC5" s="27"/>
      <c r="AD5" s="27"/>
      <c r="AE5" s="27"/>
      <c r="AF5" s="27"/>
      <c r="AG5" s="27"/>
      <c r="AH5" s="27"/>
      <c r="AI5" s="27"/>
      <c r="AJ5" s="27"/>
      <c r="AK5" s="27"/>
      <c r="AL5" s="27"/>
      <c r="AM5" s="27"/>
      <c r="AN5" s="27"/>
    </row>
    <row r="6" spans="1:40" s="10" customFormat="1">
      <c r="A6" s="27"/>
      <c r="C6" s="25"/>
      <c r="S6" s="51"/>
      <c r="T6" s="27"/>
      <c r="U6" s="27"/>
      <c r="V6" s="27"/>
      <c r="W6" s="27"/>
      <c r="X6" s="27"/>
      <c r="Y6" s="27"/>
      <c r="Z6" s="27"/>
      <c r="AA6" s="27"/>
      <c r="AB6" s="27"/>
      <c r="AC6" s="27"/>
      <c r="AD6" s="27"/>
      <c r="AE6" s="27"/>
      <c r="AF6" s="27"/>
      <c r="AG6" s="27"/>
      <c r="AH6" s="27"/>
      <c r="AI6" s="27"/>
      <c r="AJ6" s="27"/>
      <c r="AK6" s="27"/>
      <c r="AL6" s="27"/>
      <c r="AM6" s="27"/>
      <c r="AN6" s="27"/>
    </row>
    <row r="7" spans="1:40" s="10" customFormat="1">
      <c r="A7" s="27"/>
      <c r="C7" s="25"/>
      <c r="S7" s="51"/>
      <c r="T7" s="27"/>
      <c r="U7" s="27"/>
      <c r="V7" s="27"/>
      <c r="W7" s="27"/>
      <c r="X7" s="27"/>
      <c r="Y7" s="27"/>
      <c r="Z7" s="27"/>
      <c r="AA7" s="27"/>
      <c r="AB7" s="27"/>
      <c r="AC7" s="27"/>
      <c r="AD7" s="27"/>
      <c r="AE7" s="27"/>
      <c r="AF7" s="27"/>
      <c r="AG7" s="27"/>
      <c r="AH7" s="27"/>
      <c r="AI7" s="27"/>
      <c r="AJ7" s="27"/>
      <c r="AK7" s="27"/>
      <c r="AL7" s="27"/>
      <c r="AM7" s="27"/>
      <c r="AN7" s="27"/>
    </row>
    <row r="8" spans="1:40" s="10" customFormat="1">
      <c r="A8" s="27"/>
      <c r="C8" s="25"/>
      <c r="S8" s="51"/>
      <c r="T8" s="27"/>
      <c r="U8" s="27"/>
      <c r="V8" s="27"/>
      <c r="W8" s="27"/>
      <c r="X8" s="27"/>
      <c r="Y8" s="27"/>
      <c r="Z8" s="27"/>
      <c r="AA8" s="27"/>
      <c r="AB8" s="27"/>
      <c r="AC8" s="27"/>
      <c r="AD8" s="27"/>
      <c r="AE8" s="27"/>
      <c r="AF8" s="27"/>
      <c r="AG8" s="27"/>
      <c r="AH8" s="27"/>
      <c r="AI8" s="27"/>
      <c r="AJ8" s="27"/>
      <c r="AK8" s="27"/>
      <c r="AL8" s="27"/>
      <c r="AM8" s="27"/>
      <c r="AN8" s="27"/>
    </row>
    <row r="9" spans="1:40" s="10" customFormat="1">
      <c r="A9" s="27"/>
      <c r="C9" s="25"/>
      <c r="S9" s="51"/>
      <c r="T9" s="27"/>
      <c r="U9" s="27"/>
      <c r="V9" s="27"/>
      <c r="W9" s="27"/>
      <c r="X9" s="27"/>
      <c r="Y9" s="27"/>
      <c r="Z9" s="27"/>
      <c r="AA9" s="27"/>
      <c r="AB9" s="27"/>
      <c r="AC9" s="27"/>
      <c r="AD9" s="27"/>
      <c r="AE9" s="27"/>
      <c r="AF9" s="27"/>
      <c r="AG9" s="27"/>
      <c r="AH9" s="27"/>
      <c r="AI9" s="27"/>
      <c r="AJ9" s="27"/>
      <c r="AK9" s="27"/>
      <c r="AL9" s="27"/>
      <c r="AM9" s="27"/>
      <c r="AN9" s="27"/>
    </row>
    <row r="10" spans="1:40" s="10" customFormat="1" ht="17.25" customHeight="1">
      <c r="A10" s="27"/>
      <c r="B10" s="44"/>
      <c r="C10" s="25"/>
      <c r="S10" s="51"/>
      <c r="T10" s="27"/>
      <c r="U10" s="27"/>
      <c r="V10" s="27"/>
      <c r="W10" s="27"/>
      <c r="X10" s="27"/>
      <c r="Y10" s="27"/>
      <c r="Z10" s="27"/>
      <c r="AA10" s="27"/>
      <c r="AB10" s="27"/>
      <c r="AC10" s="27"/>
      <c r="AD10" s="27"/>
      <c r="AE10" s="27"/>
      <c r="AF10" s="27"/>
      <c r="AG10" s="27"/>
      <c r="AH10" s="27"/>
      <c r="AI10" s="27"/>
      <c r="AJ10" s="27"/>
      <c r="AK10" s="27"/>
      <c r="AL10" s="27"/>
      <c r="AM10" s="27"/>
      <c r="AN10" s="27"/>
    </row>
    <row r="11" spans="1:40" ht="35.1" customHeight="1">
      <c r="B11" s="145" t="s">
        <v>354</v>
      </c>
      <c r="C11" s="165" t="s">
        <v>355</v>
      </c>
      <c r="D11" s="165"/>
      <c r="E11" s="165"/>
      <c r="F11" s="166" t="s">
        <v>356</v>
      </c>
      <c r="G11" s="166"/>
      <c r="H11" s="165" t="s">
        <v>357</v>
      </c>
      <c r="I11" s="165"/>
      <c r="J11" s="167" t="s">
        <v>358</v>
      </c>
      <c r="K11" s="167"/>
      <c r="L11" s="167"/>
      <c r="M11" s="167"/>
      <c r="N11" s="167"/>
      <c r="O11" s="167"/>
      <c r="P11" s="167"/>
      <c r="Q11" s="165" t="s">
        <v>359</v>
      </c>
      <c r="R11" s="165"/>
    </row>
    <row r="12" spans="1:40" ht="35.1" customHeight="1">
      <c r="B12" s="71" t="s">
        <v>360</v>
      </c>
      <c r="C12" s="72" t="s">
        <v>361</v>
      </c>
      <c r="D12" s="71" t="s">
        <v>362</v>
      </c>
      <c r="E12" s="73" t="s">
        <v>363</v>
      </c>
      <c r="F12" s="55" t="s">
        <v>364</v>
      </c>
      <c r="G12" s="74" t="s">
        <v>365</v>
      </c>
      <c r="H12" s="71" t="s">
        <v>366</v>
      </c>
      <c r="I12" s="72" t="s">
        <v>367</v>
      </c>
      <c r="J12" s="71" t="s">
        <v>368</v>
      </c>
      <c r="K12" s="72" t="s">
        <v>369</v>
      </c>
      <c r="L12" s="71" t="s">
        <v>370</v>
      </c>
      <c r="M12" s="72" t="s">
        <v>371</v>
      </c>
      <c r="N12" s="71" t="s">
        <v>372</v>
      </c>
      <c r="O12" s="72" t="s">
        <v>373</v>
      </c>
      <c r="P12" s="71" t="s">
        <v>374</v>
      </c>
      <c r="Q12" s="72" t="s">
        <v>375</v>
      </c>
      <c r="R12" s="71" t="s">
        <v>376</v>
      </c>
      <c r="T12" s="28"/>
      <c r="U12" s="28"/>
      <c r="V12" s="28"/>
      <c r="W12" s="28"/>
      <c r="X12" s="28"/>
      <c r="Y12" s="28"/>
      <c r="Z12" s="28"/>
      <c r="AA12" s="28"/>
      <c r="AB12" s="28"/>
      <c r="AC12" s="28"/>
      <c r="AD12" s="28"/>
      <c r="AE12" s="28"/>
    </row>
    <row r="13" spans="1:40" ht="17.100000000000001" customHeight="1">
      <c r="B13" s="15" t="s">
        <v>377</v>
      </c>
      <c r="C13" s="18">
        <v>1</v>
      </c>
      <c r="D13" s="15">
        <v>2113</v>
      </c>
      <c r="E13" s="46">
        <v>90</v>
      </c>
      <c r="F13" s="15">
        <v>0</v>
      </c>
      <c r="G13" s="15">
        <v>22</v>
      </c>
      <c r="H13" s="15">
        <v>4</v>
      </c>
      <c r="I13" s="15">
        <v>1994</v>
      </c>
      <c r="J13" s="15">
        <v>960</v>
      </c>
      <c r="K13" s="15">
        <v>336</v>
      </c>
      <c r="L13" s="15">
        <v>312</v>
      </c>
      <c r="M13" s="15">
        <v>312</v>
      </c>
      <c r="N13" s="15">
        <v>607</v>
      </c>
      <c r="O13" s="15">
        <v>157</v>
      </c>
      <c r="P13" s="15">
        <v>196</v>
      </c>
      <c r="Q13" s="15">
        <v>2085</v>
      </c>
      <c r="R13" s="48">
        <v>880</v>
      </c>
      <c r="T13" s="28"/>
      <c r="U13" s="28"/>
      <c r="V13" s="28"/>
      <c r="W13" s="28"/>
      <c r="X13" s="28"/>
      <c r="Y13" s="28"/>
      <c r="Z13" s="28"/>
      <c r="AA13" s="28"/>
      <c r="AB13" s="28"/>
      <c r="AC13" s="28"/>
      <c r="AD13" s="28"/>
      <c r="AE13" s="28"/>
    </row>
    <row r="14" spans="1:40" ht="17.100000000000001" customHeight="1">
      <c r="B14" s="15" t="s">
        <v>378</v>
      </c>
      <c r="C14" s="18">
        <v>2</v>
      </c>
      <c r="D14" s="15">
        <v>2109</v>
      </c>
      <c r="E14" s="46">
        <v>90</v>
      </c>
      <c r="F14" s="15">
        <v>1</v>
      </c>
      <c r="G14" s="15">
        <v>71</v>
      </c>
      <c r="H14" s="15">
        <v>8</v>
      </c>
      <c r="I14" s="15">
        <v>1907</v>
      </c>
      <c r="J14" s="15">
        <v>938</v>
      </c>
      <c r="K14" s="15">
        <v>407</v>
      </c>
      <c r="L14" s="15">
        <v>380</v>
      </c>
      <c r="M14" s="15">
        <v>151</v>
      </c>
      <c r="N14" s="15">
        <v>548</v>
      </c>
      <c r="O14" s="15">
        <v>200</v>
      </c>
      <c r="P14" s="15">
        <v>190</v>
      </c>
      <c r="Q14" s="15">
        <v>2114</v>
      </c>
      <c r="R14" s="48">
        <v>1100</v>
      </c>
      <c r="T14" s="28"/>
      <c r="U14" s="28"/>
      <c r="V14" s="28"/>
      <c r="W14" s="28"/>
      <c r="X14" s="28"/>
      <c r="Y14" s="28"/>
      <c r="Z14" s="28"/>
      <c r="AA14" s="28"/>
      <c r="AB14" s="28"/>
      <c r="AC14" s="28"/>
      <c r="AD14" s="28"/>
      <c r="AE14" s="28"/>
    </row>
    <row r="15" spans="1:40" ht="17.100000000000001" customHeight="1">
      <c r="B15" s="15" t="s">
        <v>379</v>
      </c>
      <c r="C15" s="18">
        <v>3</v>
      </c>
      <c r="D15" s="15">
        <v>2031</v>
      </c>
      <c r="E15" s="46">
        <v>90</v>
      </c>
      <c r="F15" s="15">
        <v>3</v>
      </c>
      <c r="G15" s="15">
        <v>52</v>
      </c>
      <c r="H15" s="15">
        <v>7</v>
      </c>
      <c r="I15" s="15">
        <v>1936</v>
      </c>
      <c r="J15" s="15">
        <v>678</v>
      </c>
      <c r="K15" s="15">
        <v>297</v>
      </c>
      <c r="L15" s="15">
        <v>266</v>
      </c>
      <c r="M15" s="15">
        <v>115</v>
      </c>
      <c r="N15" s="15">
        <v>397</v>
      </c>
      <c r="O15" s="15">
        <v>129</v>
      </c>
      <c r="P15" s="15">
        <v>152</v>
      </c>
      <c r="Q15" s="15">
        <v>1347</v>
      </c>
      <c r="R15" s="48">
        <v>615</v>
      </c>
      <c r="T15" s="28"/>
      <c r="U15" s="28"/>
      <c r="V15" s="28"/>
      <c r="W15" s="28"/>
      <c r="X15" s="28"/>
      <c r="Y15" s="28"/>
      <c r="Z15" s="28"/>
      <c r="AA15" s="28"/>
      <c r="AB15" s="28"/>
      <c r="AC15" s="28"/>
      <c r="AD15" s="28"/>
      <c r="AE15" s="28"/>
    </row>
    <row r="16" spans="1:40" ht="17.100000000000001" customHeight="1">
      <c r="B16" s="15" t="s">
        <v>380</v>
      </c>
      <c r="C16" s="18">
        <v>4</v>
      </c>
      <c r="D16" s="15">
        <v>1995</v>
      </c>
      <c r="E16" s="46">
        <v>90</v>
      </c>
      <c r="F16" s="15">
        <v>4</v>
      </c>
      <c r="G16" s="15">
        <v>64</v>
      </c>
      <c r="H16" s="15">
        <v>19</v>
      </c>
      <c r="I16" s="15">
        <v>1779</v>
      </c>
      <c r="J16" s="15">
        <v>593</v>
      </c>
      <c r="K16" s="15">
        <v>277</v>
      </c>
      <c r="L16" s="15">
        <v>225</v>
      </c>
      <c r="M16" s="15">
        <v>91</v>
      </c>
      <c r="N16" s="15">
        <v>284</v>
      </c>
      <c r="O16" s="15">
        <v>173</v>
      </c>
      <c r="P16" s="15">
        <v>136</v>
      </c>
      <c r="Q16" s="15">
        <v>991</v>
      </c>
      <c r="R16" s="48">
        <v>696</v>
      </c>
      <c r="T16" s="28"/>
      <c r="U16" s="28"/>
      <c r="V16" s="28"/>
      <c r="W16" s="28"/>
      <c r="X16" s="28"/>
      <c r="Y16" s="28"/>
      <c r="Z16" s="28"/>
      <c r="AA16" s="28"/>
      <c r="AB16" s="28"/>
      <c r="AC16" s="28"/>
      <c r="AD16" s="28"/>
      <c r="AE16" s="28"/>
    </row>
    <row r="17" spans="2:31" ht="17.100000000000001" customHeight="1">
      <c r="B17" s="15" t="s">
        <v>381</v>
      </c>
      <c r="C17" s="18">
        <v>5</v>
      </c>
      <c r="D17" s="15">
        <v>1989</v>
      </c>
      <c r="E17" s="46">
        <v>90</v>
      </c>
      <c r="F17" s="15">
        <v>-1</v>
      </c>
      <c r="G17" s="15">
        <v>-20</v>
      </c>
      <c r="H17" s="15">
        <v>17</v>
      </c>
      <c r="I17" s="15">
        <v>1771</v>
      </c>
      <c r="J17" s="15">
        <v>823</v>
      </c>
      <c r="K17" s="15">
        <v>422</v>
      </c>
      <c r="L17" s="15">
        <v>308</v>
      </c>
      <c r="M17" s="15">
        <v>93</v>
      </c>
      <c r="N17" s="15">
        <v>399</v>
      </c>
      <c r="O17" s="15">
        <v>252</v>
      </c>
      <c r="P17" s="15">
        <v>172</v>
      </c>
      <c r="Q17" s="15">
        <v>1451</v>
      </c>
      <c r="R17" s="48">
        <v>1171</v>
      </c>
      <c r="T17" s="28"/>
      <c r="U17" s="28"/>
      <c r="V17" s="28"/>
      <c r="W17" s="28"/>
      <c r="X17" s="28"/>
      <c r="Y17" s="28"/>
      <c r="Z17" s="28"/>
      <c r="AA17" s="28"/>
      <c r="AB17" s="28"/>
      <c r="AC17" s="28"/>
      <c r="AD17" s="28"/>
      <c r="AE17" s="28"/>
    </row>
    <row r="18" spans="2:31" ht="17.100000000000001" customHeight="1">
      <c r="B18" s="15" t="s">
        <v>382</v>
      </c>
      <c r="C18" s="18">
        <v>6</v>
      </c>
      <c r="D18" s="15">
        <v>1985</v>
      </c>
      <c r="E18" s="46">
        <v>90</v>
      </c>
      <c r="F18" s="15">
        <v>-4</v>
      </c>
      <c r="G18" s="15">
        <v>-61</v>
      </c>
      <c r="H18" s="15">
        <v>5</v>
      </c>
      <c r="I18" s="15">
        <v>1984</v>
      </c>
      <c r="J18" s="15">
        <v>1001</v>
      </c>
      <c r="K18" s="15">
        <v>352</v>
      </c>
      <c r="L18" s="15">
        <v>391</v>
      </c>
      <c r="M18" s="15">
        <v>258</v>
      </c>
      <c r="N18" s="15">
        <v>535</v>
      </c>
      <c r="O18" s="15">
        <v>217</v>
      </c>
      <c r="P18" s="15">
        <v>249</v>
      </c>
      <c r="Q18" s="15">
        <v>1881</v>
      </c>
      <c r="R18" s="48">
        <v>1060</v>
      </c>
      <c r="T18" s="28"/>
      <c r="U18" s="28"/>
      <c r="V18" s="28"/>
      <c r="W18" s="28"/>
      <c r="X18" s="28"/>
      <c r="Y18" s="28"/>
      <c r="Z18" s="28"/>
      <c r="AA18" s="28"/>
      <c r="AB18" s="28"/>
      <c r="AC18" s="28"/>
      <c r="AD18" s="28"/>
      <c r="AE18" s="28"/>
    </row>
    <row r="19" spans="2:31" ht="17.100000000000001" customHeight="1">
      <c r="B19" s="15" t="s">
        <v>383</v>
      </c>
      <c r="C19" s="18">
        <v>7</v>
      </c>
      <c r="D19" s="15">
        <v>1933</v>
      </c>
      <c r="E19" s="46">
        <v>90</v>
      </c>
      <c r="F19" s="15">
        <v>2</v>
      </c>
      <c r="G19" s="15">
        <v>4</v>
      </c>
      <c r="H19" s="15">
        <v>4</v>
      </c>
      <c r="I19" s="15">
        <v>1982</v>
      </c>
      <c r="J19" s="15">
        <v>1033</v>
      </c>
      <c r="K19" s="15">
        <v>448</v>
      </c>
      <c r="L19" s="15">
        <v>482</v>
      </c>
      <c r="M19" s="15">
        <v>103</v>
      </c>
      <c r="N19" s="15">
        <v>603</v>
      </c>
      <c r="O19" s="15">
        <v>191</v>
      </c>
      <c r="P19" s="15">
        <v>239</v>
      </c>
      <c r="Q19" s="15">
        <v>2435</v>
      </c>
      <c r="R19" s="48">
        <v>1019</v>
      </c>
      <c r="T19" s="28"/>
      <c r="U19" s="28"/>
      <c r="V19" s="28"/>
      <c r="W19" s="28"/>
      <c r="X19" s="28"/>
      <c r="Y19" s="28"/>
      <c r="Z19" s="28"/>
      <c r="AA19" s="28"/>
      <c r="AB19" s="28"/>
      <c r="AC19" s="28"/>
      <c r="AD19" s="28"/>
      <c r="AE19" s="28"/>
    </row>
    <row r="20" spans="2:31" ht="17.100000000000001" customHeight="1">
      <c r="B20" s="15" t="s">
        <v>384</v>
      </c>
      <c r="C20" s="18">
        <v>8</v>
      </c>
      <c r="D20" s="15">
        <v>1928</v>
      </c>
      <c r="E20" s="46">
        <v>90</v>
      </c>
      <c r="F20" s="15">
        <v>5</v>
      </c>
      <c r="G20" s="15">
        <v>22</v>
      </c>
      <c r="H20" s="15">
        <v>24</v>
      </c>
      <c r="I20" s="15">
        <v>1735</v>
      </c>
      <c r="J20" s="15">
        <v>759</v>
      </c>
      <c r="K20" s="15">
        <v>367</v>
      </c>
      <c r="L20" s="15">
        <v>330</v>
      </c>
      <c r="M20" s="15">
        <v>62</v>
      </c>
      <c r="N20" s="15">
        <v>317</v>
      </c>
      <c r="O20" s="15">
        <v>279</v>
      </c>
      <c r="P20" s="15">
        <v>163</v>
      </c>
      <c r="Q20" s="15">
        <v>1319</v>
      </c>
      <c r="R20" s="48">
        <v>1244</v>
      </c>
      <c r="T20" s="28"/>
      <c r="U20" s="28"/>
      <c r="V20" s="28"/>
      <c r="W20" s="28"/>
      <c r="X20" s="28"/>
      <c r="Y20" s="28"/>
      <c r="Z20" s="28"/>
      <c r="AA20" s="28"/>
      <c r="AB20" s="28"/>
      <c r="AC20" s="28"/>
      <c r="AD20" s="28"/>
      <c r="AE20" s="28"/>
    </row>
    <row r="21" spans="2:31" ht="17.100000000000001" customHeight="1">
      <c r="B21" s="15" t="s">
        <v>385</v>
      </c>
      <c r="C21" s="18">
        <v>9</v>
      </c>
      <c r="D21" s="15">
        <v>1927</v>
      </c>
      <c r="E21" s="46">
        <v>90</v>
      </c>
      <c r="F21" s="15">
        <v>1</v>
      </c>
      <c r="G21" s="15">
        <v>1</v>
      </c>
      <c r="H21" s="15">
        <v>51</v>
      </c>
      <c r="I21" s="15">
        <v>1584</v>
      </c>
      <c r="J21" s="15">
        <v>553</v>
      </c>
      <c r="K21" s="15">
        <v>163</v>
      </c>
      <c r="L21" s="15">
        <v>201</v>
      </c>
      <c r="M21" s="15">
        <v>189</v>
      </c>
      <c r="N21" s="15">
        <v>215</v>
      </c>
      <c r="O21" s="15">
        <v>190</v>
      </c>
      <c r="P21" s="15">
        <v>148</v>
      </c>
      <c r="Q21" s="15">
        <v>695</v>
      </c>
      <c r="R21" s="48">
        <v>666</v>
      </c>
      <c r="T21" s="28"/>
      <c r="U21" s="28"/>
      <c r="V21" s="28"/>
      <c r="W21" s="28"/>
      <c r="X21" s="28"/>
      <c r="Y21" s="28"/>
      <c r="Z21" s="28"/>
      <c r="AA21" s="28"/>
      <c r="AB21" s="28"/>
      <c r="AC21" s="28"/>
      <c r="AD21" s="28"/>
      <c r="AE21" s="28"/>
    </row>
    <row r="22" spans="2:31" ht="17.100000000000001" customHeight="1">
      <c r="B22" s="16" t="s">
        <v>386</v>
      </c>
      <c r="C22" s="19">
        <v>10</v>
      </c>
      <c r="D22" s="16">
        <v>1906</v>
      </c>
      <c r="E22" s="47">
        <v>90</v>
      </c>
      <c r="F22" s="16">
        <v>-3</v>
      </c>
      <c r="G22" s="16">
        <v>-37</v>
      </c>
      <c r="H22" s="16">
        <v>8</v>
      </c>
      <c r="I22" s="16">
        <v>1912</v>
      </c>
      <c r="J22" s="16">
        <v>802</v>
      </c>
      <c r="K22" s="16">
        <v>359</v>
      </c>
      <c r="L22" s="16">
        <v>289</v>
      </c>
      <c r="M22" s="16">
        <v>154</v>
      </c>
      <c r="N22" s="16">
        <v>422</v>
      </c>
      <c r="O22" s="16">
        <v>160</v>
      </c>
      <c r="P22" s="16">
        <v>220</v>
      </c>
      <c r="Q22" s="16">
        <v>1383</v>
      </c>
      <c r="R22" s="49">
        <v>803</v>
      </c>
      <c r="T22" s="28"/>
      <c r="U22" s="28"/>
      <c r="V22" s="28"/>
      <c r="W22" s="28"/>
      <c r="X22" s="28"/>
      <c r="Y22" s="28"/>
      <c r="Z22" s="28"/>
      <c r="AA22" s="28"/>
      <c r="AB22" s="28"/>
      <c r="AC22" s="28"/>
      <c r="AD22" s="28"/>
      <c r="AE22" s="28"/>
    </row>
    <row r="23" spans="2:31" ht="17.100000000000001" customHeight="1">
      <c r="B23" s="16" t="s">
        <v>387</v>
      </c>
      <c r="C23" s="19">
        <v>11</v>
      </c>
      <c r="D23" s="16">
        <v>1896</v>
      </c>
      <c r="E23" s="47">
        <v>80</v>
      </c>
      <c r="F23" s="16">
        <v>3</v>
      </c>
      <c r="G23" s="16">
        <v>7</v>
      </c>
      <c r="H23" s="16">
        <v>16</v>
      </c>
      <c r="I23" s="16">
        <v>1834</v>
      </c>
      <c r="J23" s="16">
        <v>783</v>
      </c>
      <c r="K23" s="16">
        <v>365</v>
      </c>
      <c r="L23" s="16">
        <v>321</v>
      </c>
      <c r="M23" s="16">
        <v>97</v>
      </c>
      <c r="N23" s="16">
        <v>394</v>
      </c>
      <c r="O23" s="16">
        <v>217</v>
      </c>
      <c r="P23" s="16">
        <v>172</v>
      </c>
      <c r="Q23" s="16">
        <v>1605</v>
      </c>
      <c r="R23" s="49">
        <v>1012</v>
      </c>
      <c r="T23" s="28"/>
      <c r="U23" s="28"/>
      <c r="V23" s="28"/>
      <c r="W23" s="28"/>
      <c r="X23" s="28"/>
      <c r="Y23" s="28"/>
      <c r="Z23" s="28"/>
      <c r="AA23" s="28"/>
      <c r="AB23" s="28"/>
      <c r="AC23" s="28"/>
      <c r="AD23" s="28"/>
      <c r="AE23" s="28"/>
    </row>
    <row r="24" spans="2:31" ht="17.100000000000001" customHeight="1">
      <c r="B24" s="15" t="s">
        <v>388</v>
      </c>
      <c r="C24" s="18">
        <v>12</v>
      </c>
      <c r="D24" s="15">
        <v>1881</v>
      </c>
      <c r="E24" s="46">
        <v>80</v>
      </c>
      <c r="F24" s="15">
        <v>7</v>
      </c>
      <c r="G24" s="15">
        <v>48</v>
      </c>
      <c r="H24" s="15">
        <v>35</v>
      </c>
      <c r="I24" s="15">
        <v>1667</v>
      </c>
      <c r="J24" s="15">
        <v>613</v>
      </c>
      <c r="K24" s="15">
        <v>236</v>
      </c>
      <c r="L24" s="15">
        <v>221</v>
      </c>
      <c r="M24" s="15">
        <v>156</v>
      </c>
      <c r="N24" s="15">
        <v>197</v>
      </c>
      <c r="O24" s="15">
        <v>263</v>
      </c>
      <c r="P24" s="15">
        <v>153</v>
      </c>
      <c r="Q24" s="15">
        <v>769</v>
      </c>
      <c r="R24" s="48">
        <v>882</v>
      </c>
      <c r="T24" s="28"/>
      <c r="U24" s="28"/>
      <c r="V24" s="28"/>
      <c r="W24" s="28"/>
      <c r="X24" s="28"/>
      <c r="Y24" s="28"/>
      <c r="Z24" s="28"/>
      <c r="AA24" s="28"/>
      <c r="AB24" s="28"/>
      <c r="AC24" s="28"/>
      <c r="AD24" s="28"/>
      <c r="AE24" s="28"/>
    </row>
    <row r="25" spans="2:31" ht="17.100000000000001" customHeight="1">
      <c r="B25" s="15" t="s">
        <v>389</v>
      </c>
      <c r="C25" s="18">
        <v>13</v>
      </c>
      <c r="D25" s="15">
        <v>1866</v>
      </c>
      <c r="E25" s="46">
        <v>80</v>
      </c>
      <c r="F25" s="15">
        <v>-1</v>
      </c>
      <c r="G25" s="15">
        <v>-49</v>
      </c>
      <c r="H25" s="15">
        <v>12</v>
      </c>
      <c r="I25" s="15">
        <v>1875</v>
      </c>
      <c r="J25" s="15">
        <v>916</v>
      </c>
      <c r="K25" s="15">
        <v>308</v>
      </c>
      <c r="L25" s="15">
        <v>394</v>
      </c>
      <c r="M25" s="15">
        <v>214</v>
      </c>
      <c r="N25" s="15">
        <v>399</v>
      </c>
      <c r="O25" s="15">
        <v>295</v>
      </c>
      <c r="P25" s="15">
        <v>222</v>
      </c>
      <c r="Q25" s="15">
        <v>1457</v>
      </c>
      <c r="R25" s="48">
        <v>1155</v>
      </c>
      <c r="T25" s="28"/>
      <c r="U25" s="28"/>
      <c r="V25" s="28"/>
      <c r="W25" s="28"/>
      <c r="X25" s="28"/>
      <c r="Y25" s="28"/>
      <c r="Z25" s="28"/>
      <c r="AA25" s="28"/>
      <c r="AB25" s="28"/>
      <c r="AC25" s="28"/>
      <c r="AD25" s="28"/>
      <c r="AE25" s="28"/>
    </row>
    <row r="26" spans="2:31" ht="17.100000000000001" customHeight="1">
      <c r="B26" s="15" t="s">
        <v>390</v>
      </c>
      <c r="C26" s="18">
        <v>14</v>
      </c>
      <c r="D26" s="15">
        <v>1866</v>
      </c>
      <c r="E26" s="46">
        <v>80</v>
      </c>
      <c r="F26" s="15">
        <v>3</v>
      </c>
      <c r="G26" s="15">
        <v>9</v>
      </c>
      <c r="H26" s="15">
        <v>28</v>
      </c>
      <c r="I26" s="15">
        <v>1674</v>
      </c>
      <c r="J26" s="15">
        <v>784</v>
      </c>
      <c r="K26" s="15">
        <v>378</v>
      </c>
      <c r="L26" s="15">
        <v>349</v>
      </c>
      <c r="M26" s="15">
        <v>57</v>
      </c>
      <c r="N26" s="15">
        <v>273</v>
      </c>
      <c r="O26" s="15">
        <v>342</v>
      </c>
      <c r="P26" s="15">
        <v>169</v>
      </c>
      <c r="Q26" s="15">
        <v>1133</v>
      </c>
      <c r="R26" s="48">
        <v>1341</v>
      </c>
      <c r="T26" s="28"/>
      <c r="U26" s="45"/>
      <c r="V26" s="28"/>
      <c r="W26" s="28"/>
      <c r="X26" s="28"/>
      <c r="Y26" s="28"/>
      <c r="Z26" s="28"/>
      <c r="AA26" s="28"/>
      <c r="AB26" s="28"/>
      <c r="AC26" s="28"/>
      <c r="AD26" s="28"/>
      <c r="AE26" s="28"/>
    </row>
    <row r="27" spans="2:31" ht="17.100000000000001" customHeight="1">
      <c r="B27" s="15" t="s">
        <v>391</v>
      </c>
      <c r="C27" s="18">
        <v>15</v>
      </c>
      <c r="D27" s="15">
        <v>1860</v>
      </c>
      <c r="E27" s="46">
        <v>80</v>
      </c>
      <c r="F27" s="15">
        <v>-10</v>
      </c>
      <c r="G27" s="15">
        <v>-125</v>
      </c>
      <c r="H27" s="15">
        <v>28</v>
      </c>
      <c r="I27" s="15">
        <v>1672</v>
      </c>
      <c r="J27" s="15">
        <v>760</v>
      </c>
      <c r="K27" s="15">
        <v>298</v>
      </c>
      <c r="L27" s="15">
        <v>274</v>
      </c>
      <c r="M27" s="15">
        <v>188</v>
      </c>
      <c r="N27" s="15">
        <v>290</v>
      </c>
      <c r="O27" s="15">
        <v>307</v>
      </c>
      <c r="P27" s="15">
        <v>163</v>
      </c>
      <c r="Q27" s="15">
        <v>1088</v>
      </c>
      <c r="R27" s="48">
        <v>1095</v>
      </c>
    </row>
    <row r="28" spans="2:31" ht="17.100000000000001" customHeight="1">
      <c r="B28" s="15" t="s">
        <v>392</v>
      </c>
      <c r="C28" s="18">
        <v>16</v>
      </c>
      <c r="D28" s="15">
        <v>1857</v>
      </c>
      <c r="E28" s="46">
        <v>80</v>
      </c>
      <c r="F28" s="15">
        <v>-1</v>
      </c>
      <c r="G28" s="15">
        <v>-24</v>
      </c>
      <c r="H28" s="15">
        <v>12</v>
      </c>
      <c r="I28" s="15">
        <v>1874</v>
      </c>
      <c r="J28" s="15">
        <v>295</v>
      </c>
      <c r="K28" s="15">
        <v>121</v>
      </c>
      <c r="L28" s="15">
        <v>127</v>
      </c>
      <c r="M28" s="15">
        <v>47</v>
      </c>
      <c r="N28" s="15">
        <v>157</v>
      </c>
      <c r="O28" s="15">
        <v>58</v>
      </c>
      <c r="P28" s="15">
        <v>80</v>
      </c>
      <c r="Q28" s="15">
        <v>518</v>
      </c>
      <c r="R28" s="48">
        <v>282</v>
      </c>
    </row>
    <row r="29" spans="2:31" ht="17.100000000000001" customHeight="1">
      <c r="B29" s="15" t="s">
        <v>393</v>
      </c>
      <c r="C29" s="18">
        <v>17</v>
      </c>
      <c r="D29" s="15">
        <v>1856</v>
      </c>
      <c r="E29" s="46">
        <v>80</v>
      </c>
      <c r="F29" s="15">
        <v>-6</v>
      </c>
      <c r="G29" s="15">
        <v>-61</v>
      </c>
      <c r="H29" s="15">
        <v>20</v>
      </c>
      <c r="I29" s="15">
        <v>1775</v>
      </c>
      <c r="J29" s="15">
        <v>881</v>
      </c>
      <c r="K29" s="15">
        <v>268</v>
      </c>
      <c r="L29" s="15">
        <v>238</v>
      </c>
      <c r="M29" s="15">
        <v>375</v>
      </c>
      <c r="N29" s="15">
        <v>453</v>
      </c>
      <c r="O29" s="15">
        <v>222</v>
      </c>
      <c r="P29" s="15">
        <v>206</v>
      </c>
      <c r="Q29" s="15">
        <v>1596</v>
      </c>
      <c r="R29" s="48">
        <v>915</v>
      </c>
    </row>
    <row r="30" spans="2:31" ht="17.100000000000001" customHeight="1">
      <c r="B30" s="15" t="s">
        <v>394</v>
      </c>
      <c r="C30" s="18">
        <v>18</v>
      </c>
      <c r="D30" s="15">
        <v>1843</v>
      </c>
      <c r="E30" s="46">
        <v>80</v>
      </c>
      <c r="F30" s="15">
        <v>0</v>
      </c>
      <c r="G30" s="15">
        <v>-9</v>
      </c>
      <c r="H30" s="15">
        <v>29</v>
      </c>
      <c r="I30" s="15">
        <v>1709</v>
      </c>
      <c r="J30" s="15">
        <v>818</v>
      </c>
      <c r="K30" s="15">
        <v>345</v>
      </c>
      <c r="L30" s="15">
        <v>370</v>
      </c>
      <c r="M30" s="15">
        <v>103</v>
      </c>
      <c r="N30" s="15">
        <v>355</v>
      </c>
      <c r="O30" s="15">
        <v>260</v>
      </c>
      <c r="P30" s="15">
        <v>203</v>
      </c>
      <c r="Q30" s="15">
        <v>1401</v>
      </c>
      <c r="R30" s="48">
        <v>1107</v>
      </c>
    </row>
    <row r="31" spans="2:31" ht="17.100000000000001" customHeight="1">
      <c r="B31" s="15" t="s">
        <v>395</v>
      </c>
      <c r="C31" s="18">
        <v>19</v>
      </c>
      <c r="D31" s="15">
        <v>1842</v>
      </c>
      <c r="E31" s="46">
        <v>80</v>
      </c>
      <c r="F31" s="15">
        <v>15</v>
      </c>
      <c r="G31" s="15">
        <v>125</v>
      </c>
      <c r="H31" s="15">
        <v>20</v>
      </c>
      <c r="I31" s="15">
        <v>1793</v>
      </c>
      <c r="J31" s="15">
        <v>801</v>
      </c>
      <c r="K31" s="15">
        <v>363</v>
      </c>
      <c r="L31" s="15">
        <v>360</v>
      </c>
      <c r="M31" s="15">
        <v>78</v>
      </c>
      <c r="N31" s="15">
        <v>365</v>
      </c>
      <c r="O31" s="15">
        <v>275</v>
      </c>
      <c r="P31" s="15">
        <v>161</v>
      </c>
      <c r="Q31" s="15">
        <v>1470</v>
      </c>
      <c r="R31" s="48">
        <v>1128</v>
      </c>
    </row>
    <row r="32" spans="2:31" ht="17.100000000000001" customHeight="1">
      <c r="B32" s="15" t="s">
        <v>396</v>
      </c>
      <c r="C32" s="18">
        <v>20</v>
      </c>
      <c r="D32" s="15">
        <v>1818</v>
      </c>
      <c r="E32" s="46">
        <v>80</v>
      </c>
      <c r="F32" s="15">
        <v>8</v>
      </c>
      <c r="G32" s="15">
        <v>60</v>
      </c>
      <c r="H32" s="15">
        <v>16</v>
      </c>
      <c r="I32" s="15">
        <v>1796</v>
      </c>
      <c r="J32" s="15">
        <v>1018</v>
      </c>
      <c r="K32" s="15">
        <v>442</v>
      </c>
      <c r="L32" s="15">
        <v>463</v>
      </c>
      <c r="M32" s="15">
        <v>113</v>
      </c>
      <c r="N32" s="15">
        <v>500</v>
      </c>
      <c r="O32" s="15">
        <v>298</v>
      </c>
      <c r="P32" s="15">
        <v>220</v>
      </c>
      <c r="Q32" s="15">
        <v>2066</v>
      </c>
      <c r="R32" s="48">
        <v>1354</v>
      </c>
    </row>
    <row r="33" spans="2:18" ht="17.100000000000001" customHeight="1">
      <c r="B33" s="15" t="s">
        <v>397</v>
      </c>
      <c r="C33" s="18">
        <v>21</v>
      </c>
      <c r="D33" s="15">
        <v>1813</v>
      </c>
      <c r="E33" s="46">
        <v>70</v>
      </c>
      <c r="F33" s="15">
        <v>5</v>
      </c>
      <c r="G33" s="15">
        <v>47</v>
      </c>
      <c r="H33" s="15">
        <v>81</v>
      </c>
      <c r="I33" s="15">
        <v>1407</v>
      </c>
      <c r="J33" s="15">
        <v>426</v>
      </c>
      <c r="K33" s="15">
        <v>185</v>
      </c>
      <c r="L33" s="15">
        <v>207</v>
      </c>
      <c r="M33" s="15">
        <v>34</v>
      </c>
      <c r="N33" s="15">
        <v>134</v>
      </c>
      <c r="O33" s="15">
        <v>213</v>
      </c>
      <c r="P33" s="15">
        <v>79</v>
      </c>
      <c r="Q33" s="15">
        <v>512</v>
      </c>
      <c r="R33" s="48">
        <v>708</v>
      </c>
    </row>
    <row r="34" spans="2:18" ht="17.100000000000001" customHeight="1">
      <c r="B34" s="15" t="s">
        <v>398</v>
      </c>
      <c r="C34" s="18">
        <v>22</v>
      </c>
      <c r="D34" s="15">
        <v>1799</v>
      </c>
      <c r="E34" s="46">
        <v>70</v>
      </c>
      <c r="F34" s="15">
        <v>2</v>
      </c>
      <c r="G34" s="15">
        <v>26</v>
      </c>
      <c r="H34" s="15">
        <v>41</v>
      </c>
      <c r="I34" s="15">
        <v>1645</v>
      </c>
      <c r="J34" s="15">
        <v>580</v>
      </c>
      <c r="K34" s="15">
        <v>201</v>
      </c>
      <c r="L34" s="15">
        <v>165</v>
      </c>
      <c r="M34" s="15">
        <v>214</v>
      </c>
      <c r="N34" s="15">
        <v>321</v>
      </c>
      <c r="O34" s="15">
        <v>118</v>
      </c>
      <c r="P34" s="15">
        <v>141</v>
      </c>
      <c r="Q34" s="15">
        <v>1089</v>
      </c>
      <c r="R34" s="48">
        <v>460</v>
      </c>
    </row>
    <row r="35" spans="2:18" ht="17.100000000000001" customHeight="1">
      <c r="B35" s="15" t="s">
        <v>399</v>
      </c>
      <c r="C35" s="18">
        <v>23</v>
      </c>
      <c r="D35" s="15">
        <v>1770</v>
      </c>
      <c r="E35" s="46">
        <v>70</v>
      </c>
      <c r="F35" s="15">
        <v>10</v>
      </c>
      <c r="G35" s="15">
        <v>41</v>
      </c>
      <c r="H35" s="15">
        <v>20</v>
      </c>
      <c r="I35" s="15">
        <v>1784</v>
      </c>
      <c r="J35" s="15">
        <v>752</v>
      </c>
      <c r="K35" s="15">
        <v>265</v>
      </c>
      <c r="L35" s="15">
        <v>368</v>
      </c>
      <c r="M35" s="15">
        <v>119</v>
      </c>
      <c r="N35" s="15">
        <v>350</v>
      </c>
      <c r="O35" s="15">
        <v>238</v>
      </c>
      <c r="P35" s="15">
        <v>164</v>
      </c>
      <c r="Q35" s="15">
        <v>1408</v>
      </c>
      <c r="R35" s="48">
        <v>1042</v>
      </c>
    </row>
    <row r="36" spans="2:18" ht="17.100000000000001" customHeight="1">
      <c r="B36" s="17" t="s">
        <v>400</v>
      </c>
      <c r="C36" s="20">
        <v>24</v>
      </c>
      <c r="D36" s="17">
        <v>1763</v>
      </c>
      <c r="E36" s="47">
        <v>70</v>
      </c>
      <c r="F36" s="17">
        <v>3</v>
      </c>
      <c r="G36" s="17">
        <v>3</v>
      </c>
      <c r="H36" s="17">
        <v>22</v>
      </c>
      <c r="I36" s="17">
        <v>1663</v>
      </c>
      <c r="J36" s="17">
        <v>641</v>
      </c>
      <c r="K36" s="17">
        <v>300</v>
      </c>
      <c r="L36" s="17">
        <v>319</v>
      </c>
      <c r="M36" s="17">
        <v>22</v>
      </c>
      <c r="N36" s="17">
        <v>199</v>
      </c>
      <c r="O36" s="17">
        <v>302</v>
      </c>
      <c r="P36" s="17">
        <v>140</v>
      </c>
      <c r="Q36" s="17">
        <v>803</v>
      </c>
      <c r="R36" s="50">
        <v>1073</v>
      </c>
    </row>
    <row r="37" spans="2:18" ht="17.100000000000001" customHeight="1">
      <c r="B37" s="15" t="s">
        <v>401</v>
      </c>
      <c r="C37" s="18">
        <v>25</v>
      </c>
      <c r="D37" s="15">
        <v>1760</v>
      </c>
      <c r="E37" s="46">
        <v>70</v>
      </c>
      <c r="F37" s="15">
        <v>-4</v>
      </c>
      <c r="G37" s="15">
        <v>-31</v>
      </c>
      <c r="H37" s="15">
        <v>37</v>
      </c>
      <c r="I37" s="15">
        <v>1679</v>
      </c>
      <c r="J37" s="15">
        <v>939</v>
      </c>
      <c r="K37" s="15">
        <v>302</v>
      </c>
      <c r="L37" s="15">
        <v>229</v>
      </c>
      <c r="M37" s="15">
        <v>408</v>
      </c>
      <c r="N37" s="15">
        <v>511</v>
      </c>
      <c r="O37" s="15">
        <v>197</v>
      </c>
      <c r="P37" s="15">
        <v>231</v>
      </c>
      <c r="Q37" s="15">
        <v>1711</v>
      </c>
      <c r="R37" s="48">
        <v>862</v>
      </c>
    </row>
    <row r="38" spans="2:18" ht="17.100000000000001" customHeight="1">
      <c r="B38" s="17" t="s">
        <v>402</v>
      </c>
      <c r="C38" s="20">
        <v>26</v>
      </c>
      <c r="D38" s="17">
        <v>1753</v>
      </c>
      <c r="E38" s="47">
        <v>70</v>
      </c>
      <c r="F38" s="17">
        <v>11</v>
      </c>
      <c r="G38" s="17">
        <v>51</v>
      </c>
      <c r="H38" s="17">
        <v>23</v>
      </c>
      <c r="I38" s="17">
        <v>1756</v>
      </c>
      <c r="J38" s="17">
        <v>709</v>
      </c>
      <c r="K38" s="17">
        <v>193</v>
      </c>
      <c r="L38" s="17">
        <v>327</v>
      </c>
      <c r="M38" s="17">
        <v>189</v>
      </c>
      <c r="N38" s="17">
        <v>255</v>
      </c>
      <c r="O38" s="17">
        <v>271</v>
      </c>
      <c r="P38" s="17">
        <v>183</v>
      </c>
      <c r="Q38" s="17">
        <v>930</v>
      </c>
      <c r="R38" s="50">
        <v>1019</v>
      </c>
    </row>
    <row r="39" spans="2:18" ht="17.100000000000001" customHeight="1">
      <c r="B39" s="15" t="s">
        <v>403</v>
      </c>
      <c r="C39" s="18">
        <v>27</v>
      </c>
      <c r="D39" s="15">
        <v>1752</v>
      </c>
      <c r="E39" s="46">
        <v>70</v>
      </c>
      <c r="F39" s="15">
        <v>8</v>
      </c>
      <c r="G39" s="15">
        <v>39</v>
      </c>
      <c r="H39" s="15">
        <v>59</v>
      </c>
      <c r="I39" s="15">
        <v>1578</v>
      </c>
      <c r="J39" s="15">
        <v>567</v>
      </c>
      <c r="K39" s="15">
        <v>186</v>
      </c>
      <c r="L39" s="15">
        <v>217</v>
      </c>
      <c r="M39" s="15">
        <v>164</v>
      </c>
      <c r="N39" s="15">
        <v>241</v>
      </c>
      <c r="O39" s="15">
        <v>168</v>
      </c>
      <c r="P39" s="15">
        <v>158</v>
      </c>
      <c r="Q39" s="15">
        <v>749</v>
      </c>
      <c r="R39" s="48">
        <v>563</v>
      </c>
    </row>
    <row r="40" spans="2:18" ht="17.100000000000001" customHeight="1">
      <c r="B40" s="17" t="s">
        <v>404</v>
      </c>
      <c r="C40" s="20">
        <v>28</v>
      </c>
      <c r="D40" s="17">
        <v>1749</v>
      </c>
      <c r="E40" s="47">
        <v>70</v>
      </c>
      <c r="F40" s="17">
        <v>2</v>
      </c>
      <c r="G40" s="17">
        <v>-5</v>
      </c>
      <c r="H40" s="17">
        <v>38</v>
      </c>
      <c r="I40" s="17">
        <v>1681</v>
      </c>
      <c r="J40" s="17">
        <v>277</v>
      </c>
      <c r="K40" s="17">
        <v>117</v>
      </c>
      <c r="L40" s="17">
        <v>129</v>
      </c>
      <c r="M40" s="17">
        <v>31</v>
      </c>
      <c r="N40" s="17">
        <v>112</v>
      </c>
      <c r="O40" s="17">
        <v>100</v>
      </c>
      <c r="P40" s="17">
        <v>65</v>
      </c>
      <c r="Q40" s="17">
        <v>394</v>
      </c>
      <c r="R40" s="50">
        <v>354</v>
      </c>
    </row>
    <row r="41" spans="2:18" ht="17.100000000000001" customHeight="1">
      <c r="B41" s="17" t="s">
        <v>405</v>
      </c>
      <c r="C41" s="20">
        <v>29</v>
      </c>
      <c r="D41" s="17">
        <v>1748</v>
      </c>
      <c r="E41" s="47">
        <v>70</v>
      </c>
      <c r="F41" s="17">
        <v>3</v>
      </c>
      <c r="G41" s="17">
        <v>12</v>
      </c>
      <c r="H41" s="17">
        <v>40</v>
      </c>
      <c r="I41" s="17">
        <v>1637</v>
      </c>
      <c r="J41" s="17">
        <v>690</v>
      </c>
      <c r="K41" s="17">
        <v>392</v>
      </c>
      <c r="L41" s="17">
        <v>224</v>
      </c>
      <c r="M41" s="17">
        <v>74</v>
      </c>
      <c r="N41" s="17">
        <v>296</v>
      </c>
      <c r="O41" s="17">
        <v>246</v>
      </c>
      <c r="P41" s="17">
        <v>148</v>
      </c>
      <c r="Q41" s="17">
        <v>992</v>
      </c>
      <c r="R41" s="50">
        <v>925</v>
      </c>
    </row>
    <row r="42" spans="2:18" ht="17.100000000000001" customHeight="1">
      <c r="B42" s="17" t="s">
        <v>406</v>
      </c>
      <c r="C42" s="20">
        <v>30</v>
      </c>
      <c r="D42" s="17">
        <v>1747</v>
      </c>
      <c r="E42" s="47">
        <v>70</v>
      </c>
      <c r="F42" s="17">
        <v>-13</v>
      </c>
      <c r="G42" s="17">
        <v>-107</v>
      </c>
      <c r="H42" s="17">
        <v>67</v>
      </c>
      <c r="I42" s="17">
        <v>1494</v>
      </c>
      <c r="J42" s="17">
        <v>506</v>
      </c>
      <c r="K42" s="17">
        <v>162</v>
      </c>
      <c r="L42" s="17">
        <v>180</v>
      </c>
      <c r="M42" s="17">
        <v>164</v>
      </c>
      <c r="N42" s="17">
        <v>146</v>
      </c>
      <c r="O42" s="17">
        <v>232</v>
      </c>
      <c r="P42" s="17">
        <v>128</v>
      </c>
      <c r="Q42" s="17">
        <v>607</v>
      </c>
      <c r="R42" s="50">
        <v>819</v>
      </c>
    </row>
    <row r="43" spans="2:18" ht="17.100000000000001" customHeight="1">
      <c r="B43" s="15" t="s">
        <v>407</v>
      </c>
      <c r="C43" s="18">
        <v>31</v>
      </c>
      <c r="D43" s="15">
        <v>1745</v>
      </c>
      <c r="E43" s="46">
        <v>60</v>
      </c>
      <c r="F43" s="15">
        <v>-9</v>
      </c>
      <c r="G43" s="15">
        <v>-41</v>
      </c>
      <c r="H43" s="15">
        <v>34</v>
      </c>
      <c r="I43" s="15">
        <v>1695</v>
      </c>
      <c r="J43" s="15">
        <v>678</v>
      </c>
      <c r="K43" s="15">
        <v>230</v>
      </c>
      <c r="L43" s="15">
        <v>242</v>
      </c>
      <c r="M43" s="15">
        <v>206</v>
      </c>
      <c r="N43" s="15">
        <v>316</v>
      </c>
      <c r="O43" s="15">
        <v>200</v>
      </c>
      <c r="P43" s="15">
        <v>162</v>
      </c>
      <c r="Q43" s="15">
        <v>1221</v>
      </c>
      <c r="R43" s="48">
        <v>770</v>
      </c>
    </row>
    <row r="44" spans="2:18" ht="17.100000000000001" customHeight="1">
      <c r="B44" s="17" t="s">
        <v>408</v>
      </c>
      <c r="C44" s="20">
        <v>32</v>
      </c>
      <c r="D44" s="17">
        <v>1738</v>
      </c>
      <c r="E44" s="47">
        <v>60</v>
      </c>
      <c r="F44" s="17">
        <v>-7</v>
      </c>
      <c r="G44" s="17">
        <v>-31</v>
      </c>
      <c r="H44" s="17">
        <v>35</v>
      </c>
      <c r="I44" s="17">
        <v>1718</v>
      </c>
      <c r="J44" s="17">
        <v>245</v>
      </c>
      <c r="K44" s="17">
        <v>112</v>
      </c>
      <c r="L44" s="17">
        <v>102</v>
      </c>
      <c r="M44" s="17">
        <v>31</v>
      </c>
      <c r="N44" s="17">
        <v>110</v>
      </c>
      <c r="O44" s="17">
        <v>68</v>
      </c>
      <c r="P44" s="17">
        <v>67</v>
      </c>
      <c r="Q44" s="17">
        <v>336</v>
      </c>
      <c r="R44" s="50">
        <v>239</v>
      </c>
    </row>
    <row r="45" spans="2:18" ht="17.100000000000001" customHeight="1">
      <c r="B45" s="17" t="s">
        <v>409</v>
      </c>
      <c r="C45" s="20">
        <v>33</v>
      </c>
      <c r="D45" s="17">
        <v>1738</v>
      </c>
      <c r="E45" s="47">
        <v>60</v>
      </c>
      <c r="F45" s="17">
        <v>11</v>
      </c>
      <c r="G45" s="17">
        <v>55</v>
      </c>
      <c r="H45" s="17">
        <v>88</v>
      </c>
      <c r="I45" s="17">
        <v>1392</v>
      </c>
      <c r="J45" s="17">
        <v>397</v>
      </c>
      <c r="K45" s="17">
        <v>155</v>
      </c>
      <c r="L45" s="17">
        <v>151</v>
      </c>
      <c r="M45" s="17">
        <v>91</v>
      </c>
      <c r="N45" s="17">
        <v>99</v>
      </c>
      <c r="O45" s="17">
        <v>212</v>
      </c>
      <c r="P45" s="17">
        <v>86</v>
      </c>
      <c r="Q45" s="17">
        <v>425</v>
      </c>
      <c r="R45" s="50">
        <v>772</v>
      </c>
    </row>
    <row r="46" spans="2:18" ht="17.100000000000001" customHeight="1">
      <c r="B46" s="17" t="s">
        <v>410</v>
      </c>
      <c r="C46" s="20">
        <v>34</v>
      </c>
      <c r="D46" s="17">
        <v>1732</v>
      </c>
      <c r="E46" s="47">
        <v>60</v>
      </c>
      <c r="F46" s="17">
        <v>-14</v>
      </c>
      <c r="G46" s="17">
        <v>-70</v>
      </c>
      <c r="H46" s="17">
        <v>22</v>
      </c>
      <c r="I46" s="17">
        <v>1621</v>
      </c>
      <c r="J46" s="17">
        <v>648</v>
      </c>
      <c r="K46" s="17">
        <v>330</v>
      </c>
      <c r="L46" s="17">
        <v>265</v>
      </c>
      <c r="M46" s="17">
        <v>53</v>
      </c>
      <c r="N46" s="17">
        <v>231</v>
      </c>
      <c r="O46" s="17">
        <v>251</v>
      </c>
      <c r="P46" s="17">
        <v>166</v>
      </c>
      <c r="Q46" s="17">
        <v>870</v>
      </c>
      <c r="R46" s="50">
        <v>1054</v>
      </c>
    </row>
    <row r="47" spans="2:18" ht="17.100000000000001" customHeight="1">
      <c r="B47" s="15" t="s">
        <v>411</v>
      </c>
      <c r="C47" s="18">
        <v>35</v>
      </c>
      <c r="D47" s="15">
        <v>1728</v>
      </c>
      <c r="E47" s="46">
        <v>60</v>
      </c>
      <c r="F47" s="15">
        <v>1</v>
      </c>
      <c r="G47" s="15">
        <v>18</v>
      </c>
      <c r="H47" s="15">
        <v>36</v>
      </c>
      <c r="I47" s="15">
        <v>1650</v>
      </c>
      <c r="J47" s="15">
        <v>533</v>
      </c>
      <c r="K47" s="15">
        <v>231</v>
      </c>
      <c r="L47" s="15">
        <v>195</v>
      </c>
      <c r="M47" s="15">
        <v>107</v>
      </c>
      <c r="N47" s="15">
        <v>270</v>
      </c>
      <c r="O47" s="15">
        <v>149</v>
      </c>
      <c r="P47" s="15">
        <v>114</v>
      </c>
      <c r="Q47" s="15">
        <v>1077</v>
      </c>
      <c r="R47" s="48">
        <v>600</v>
      </c>
    </row>
    <row r="48" spans="2:18" ht="17.100000000000001" customHeight="1">
      <c r="B48" s="17" t="s">
        <v>412</v>
      </c>
      <c r="C48" s="20">
        <v>36</v>
      </c>
      <c r="D48" s="17">
        <v>1720</v>
      </c>
      <c r="E48" s="47">
        <v>60</v>
      </c>
      <c r="F48" s="17">
        <v>12</v>
      </c>
      <c r="G48" s="17">
        <v>50</v>
      </c>
      <c r="H48" s="17">
        <v>13</v>
      </c>
      <c r="I48" s="17">
        <v>1883</v>
      </c>
      <c r="J48" s="17">
        <v>762</v>
      </c>
      <c r="K48" s="17">
        <v>355</v>
      </c>
      <c r="L48" s="17">
        <v>363</v>
      </c>
      <c r="M48" s="17">
        <v>44</v>
      </c>
      <c r="N48" s="17">
        <v>361</v>
      </c>
      <c r="O48" s="17">
        <v>233</v>
      </c>
      <c r="P48" s="17">
        <v>168</v>
      </c>
      <c r="Q48" s="17">
        <v>1326</v>
      </c>
      <c r="R48" s="50">
        <v>933</v>
      </c>
    </row>
    <row r="49" spans="2:18" ht="17.100000000000001" customHeight="1">
      <c r="B49" s="17" t="s">
        <v>413</v>
      </c>
      <c r="C49" s="20">
        <v>37</v>
      </c>
      <c r="D49" s="17">
        <v>1720</v>
      </c>
      <c r="E49" s="47">
        <v>60</v>
      </c>
      <c r="F49" s="17">
        <v>-7</v>
      </c>
      <c r="G49" s="17">
        <v>-35</v>
      </c>
      <c r="H49" s="17">
        <v>52</v>
      </c>
      <c r="I49" s="17">
        <v>1630</v>
      </c>
      <c r="J49" s="17">
        <v>197</v>
      </c>
      <c r="K49" s="17">
        <v>77</v>
      </c>
      <c r="L49" s="17">
        <v>95</v>
      </c>
      <c r="M49" s="17">
        <v>25</v>
      </c>
      <c r="N49" s="17">
        <v>79</v>
      </c>
      <c r="O49" s="17">
        <v>76</v>
      </c>
      <c r="P49" s="17">
        <v>42</v>
      </c>
      <c r="Q49" s="17">
        <v>297</v>
      </c>
      <c r="R49" s="50">
        <v>269</v>
      </c>
    </row>
    <row r="50" spans="2:18" ht="17.100000000000001" customHeight="1">
      <c r="B50" s="17" t="s">
        <v>414</v>
      </c>
      <c r="C50" s="20">
        <v>38</v>
      </c>
      <c r="D50" s="17">
        <v>1713</v>
      </c>
      <c r="E50" s="47">
        <v>60</v>
      </c>
      <c r="F50" s="17">
        <v>0</v>
      </c>
      <c r="G50" s="17">
        <v>14</v>
      </c>
      <c r="H50" s="17">
        <v>12</v>
      </c>
      <c r="I50" s="17">
        <v>1863</v>
      </c>
      <c r="J50" s="17">
        <v>783</v>
      </c>
      <c r="K50" s="17">
        <v>318</v>
      </c>
      <c r="L50" s="17">
        <v>374</v>
      </c>
      <c r="M50" s="17">
        <v>91</v>
      </c>
      <c r="N50" s="17">
        <v>378</v>
      </c>
      <c r="O50" s="17">
        <v>229</v>
      </c>
      <c r="P50" s="17">
        <v>176</v>
      </c>
      <c r="Q50" s="17">
        <v>1453</v>
      </c>
      <c r="R50" s="50">
        <v>964</v>
      </c>
    </row>
    <row r="51" spans="2:18" ht="17.100000000000001" customHeight="1">
      <c r="B51" s="17" t="s">
        <v>415</v>
      </c>
      <c r="C51" s="20">
        <v>39</v>
      </c>
      <c r="D51" s="17">
        <v>1712</v>
      </c>
      <c r="E51" s="47">
        <v>60</v>
      </c>
      <c r="F51" s="17">
        <v>-17</v>
      </c>
      <c r="G51" s="17">
        <v>-74</v>
      </c>
      <c r="H51" s="17">
        <v>42</v>
      </c>
      <c r="I51" s="17">
        <v>1604</v>
      </c>
      <c r="J51" s="17">
        <v>564</v>
      </c>
      <c r="K51" s="17">
        <v>243</v>
      </c>
      <c r="L51" s="17">
        <v>255</v>
      </c>
      <c r="M51" s="17">
        <v>66</v>
      </c>
      <c r="N51" s="17">
        <v>214</v>
      </c>
      <c r="O51" s="17">
        <v>220</v>
      </c>
      <c r="P51" s="17">
        <v>130</v>
      </c>
      <c r="Q51" s="17">
        <v>758</v>
      </c>
      <c r="R51" s="50">
        <v>821</v>
      </c>
    </row>
    <row r="52" spans="2:18" ht="17.100000000000001" customHeight="1">
      <c r="B52" s="17" t="s">
        <v>416</v>
      </c>
      <c r="C52" s="20">
        <v>40</v>
      </c>
      <c r="D52" s="17">
        <v>1710</v>
      </c>
      <c r="E52" s="47">
        <v>60</v>
      </c>
      <c r="F52" s="17">
        <v>2</v>
      </c>
      <c r="G52" s="17">
        <v>24</v>
      </c>
      <c r="H52" s="17">
        <v>20</v>
      </c>
      <c r="I52" s="17">
        <v>1809</v>
      </c>
      <c r="J52" s="17"/>
      <c r="K52" s="17"/>
      <c r="L52" s="17">
        <v>341</v>
      </c>
      <c r="M52" s="17">
        <v>43</v>
      </c>
      <c r="N52" s="17">
        <v>314</v>
      </c>
      <c r="O52" s="17">
        <v>285</v>
      </c>
      <c r="P52" s="17">
        <v>168</v>
      </c>
      <c r="Q52" s="17">
        <v>1373</v>
      </c>
      <c r="R52" s="50">
        <v>1222</v>
      </c>
    </row>
    <row r="53" spans="2:18" ht="17.100000000000001" customHeight="1">
      <c r="B53" s="15" t="s">
        <v>417</v>
      </c>
      <c r="C53" s="18">
        <v>41</v>
      </c>
      <c r="D53" s="15">
        <v>1707</v>
      </c>
      <c r="E53" s="46">
        <v>50</v>
      </c>
      <c r="F53" s="15">
        <v>-11</v>
      </c>
      <c r="G53" s="15">
        <v>-47</v>
      </c>
      <c r="H53" s="15">
        <v>62</v>
      </c>
      <c r="I53" s="15">
        <v>1476</v>
      </c>
      <c r="J53" s="15">
        <v>705</v>
      </c>
      <c r="K53" s="15">
        <v>278</v>
      </c>
      <c r="L53" s="15">
        <v>176</v>
      </c>
      <c r="M53" s="15">
        <v>251</v>
      </c>
      <c r="N53" s="15">
        <v>329</v>
      </c>
      <c r="O53" s="15">
        <v>224</v>
      </c>
      <c r="P53" s="15">
        <v>152</v>
      </c>
      <c r="Q53" s="15">
        <v>1225</v>
      </c>
      <c r="R53" s="48">
        <v>848</v>
      </c>
    </row>
    <row r="54" spans="2:18" ht="17.100000000000001" customHeight="1">
      <c r="B54" s="17" t="s">
        <v>418</v>
      </c>
      <c r="C54" s="20">
        <v>42</v>
      </c>
      <c r="D54" s="17">
        <v>1706</v>
      </c>
      <c r="E54" s="47">
        <v>50</v>
      </c>
      <c r="F54" s="17">
        <v>12</v>
      </c>
      <c r="G54" s="17">
        <v>74</v>
      </c>
      <c r="H54" s="17">
        <v>59</v>
      </c>
      <c r="I54" s="17">
        <v>1498</v>
      </c>
      <c r="J54" s="17">
        <v>448</v>
      </c>
      <c r="K54" s="17">
        <v>163</v>
      </c>
      <c r="L54" s="17">
        <v>164</v>
      </c>
      <c r="M54" s="17">
        <v>121</v>
      </c>
      <c r="N54" s="17">
        <v>103</v>
      </c>
      <c r="O54" s="17">
        <v>237</v>
      </c>
      <c r="P54" s="17">
        <v>108</v>
      </c>
      <c r="Q54" s="17">
        <v>470</v>
      </c>
      <c r="R54" s="50">
        <v>883</v>
      </c>
    </row>
    <row r="55" spans="2:18" ht="17.100000000000001" customHeight="1">
      <c r="B55" s="15" t="s">
        <v>419</v>
      </c>
      <c r="C55" s="18">
        <v>43</v>
      </c>
      <c r="D55" s="15">
        <v>1698</v>
      </c>
      <c r="E55" s="46">
        <v>50</v>
      </c>
      <c r="F55" s="15">
        <v>-4</v>
      </c>
      <c r="G55" s="15">
        <v>7</v>
      </c>
      <c r="H55" s="15">
        <v>22</v>
      </c>
      <c r="I55" s="15">
        <v>1739</v>
      </c>
      <c r="J55" s="15">
        <v>694</v>
      </c>
      <c r="K55" s="15">
        <v>250</v>
      </c>
      <c r="L55" s="15">
        <v>327</v>
      </c>
      <c r="M55" s="15">
        <v>117</v>
      </c>
      <c r="N55" s="15">
        <v>361</v>
      </c>
      <c r="O55" s="15">
        <v>151</v>
      </c>
      <c r="P55" s="15">
        <v>182</v>
      </c>
      <c r="Q55" s="15">
        <v>1222</v>
      </c>
      <c r="R55" s="48">
        <v>680</v>
      </c>
    </row>
    <row r="56" spans="2:18" ht="17.100000000000001" customHeight="1">
      <c r="B56" s="15" t="s">
        <v>420</v>
      </c>
      <c r="C56" s="18">
        <v>44</v>
      </c>
      <c r="D56" s="15">
        <v>1696</v>
      </c>
      <c r="E56" s="46">
        <v>50</v>
      </c>
      <c r="F56" s="15">
        <v>5</v>
      </c>
      <c r="G56" s="15">
        <v>29</v>
      </c>
      <c r="H56" s="15">
        <v>40</v>
      </c>
      <c r="I56" s="15">
        <v>1666</v>
      </c>
      <c r="J56" s="15">
        <v>601</v>
      </c>
      <c r="K56" s="15">
        <v>211</v>
      </c>
      <c r="L56" s="15">
        <v>238</v>
      </c>
      <c r="M56" s="15">
        <v>152</v>
      </c>
      <c r="N56" s="15">
        <v>275</v>
      </c>
      <c r="O56" s="15">
        <v>152</v>
      </c>
      <c r="P56" s="15">
        <v>174</v>
      </c>
      <c r="Q56" s="15">
        <v>900</v>
      </c>
      <c r="R56" s="48">
        <v>614</v>
      </c>
    </row>
    <row r="57" spans="2:18" ht="17.100000000000001" customHeight="1">
      <c r="B57" s="15" t="s">
        <v>421</v>
      </c>
      <c r="C57" s="18">
        <v>45</v>
      </c>
      <c r="D57" s="15">
        <v>1691</v>
      </c>
      <c r="E57" s="46">
        <v>50</v>
      </c>
      <c r="F57" s="15">
        <v>15</v>
      </c>
      <c r="G57" s="15">
        <v>89</v>
      </c>
      <c r="H57" s="15">
        <v>44</v>
      </c>
      <c r="I57" s="15">
        <v>1652</v>
      </c>
      <c r="J57" s="15">
        <v>604</v>
      </c>
      <c r="K57" s="15">
        <v>257</v>
      </c>
      <c r="L57" s="15">
        <v>199</v>
      </c>
      <c r="M57" s="15">
        <v>148</v>
      </c>
      <c r="N57" s="15">
        <v>281</v>
      </c>
      <c r="O57" s="15">
        <v>146</v>
      </c>
      <c r="P57" s="15">
        <v>177</v>
      </c>
      <c r="Q57" s="15">
        <v>873</v>
      </c>
      <c r="R57" s="48">
        <v>528</v>
      </c>
    </row>
    <row r="58" spans="2:18" ht="17.100000000000001" customHeight="1">
      <c r="B58" s="17" t="s">
        <v>422</v>
      </c>
      <c r="C58" s="20">
        <v>46</v>
      </c>
      <c r="D58" s="17">
        <v>1688</v>
      </c>
      <c r="E58" s="47">
        <v>50</v>
      </c>
      <c r="F58" s="17">
        <v>-2</v>
      </c>
      <c r="G58" s="17">
        <v>6</v>
      </c>
      <c r="H58" s="17">
        <v>26</v>
      </c>
      <c r="I58" s="17">
        <v>1721</v>
      </c>
      <c r="J58" s="17">
        <v>701</v>
      </c>
      <c r="K58" s="17">
        <v>290</v>
      </c>
      <c r="L58" s="17">
        <v>333</v>
      </c>
      <c r="M58" s="17">
        <v>78</v>
      </c>
      <c r="N58" s="17">
        <v>312</v>
      </c>
      <c r="O58" s="17">
        <v>214</v>
      </c>
      <c r="P58" s="17">
        <v>175</v>
      </c>
      <c r="Q58" s="17">
        <v>1148</v>
      </c>
      <c r="R58" s="50">
        <v>894</v>
      </c>
    </row>
    <row r="59" spans="2:18" ht="17.100000000000001" customHeight="1">
      <c r="B59" s="17" t="s">
        <v>423</v>
      </c>
      <c r="C59" s="20">
        <v>47</v>
      </c>
      <c r="D59" s="17">
        <v>1674</v>
      </c>
      <c r="E59" s="47">
        <v>50</v>
      </c>
      <c r="F59" s="17">
        <v>6</v>
      </c>
      <c r="G59" s="17">
        <v>27</v>
      </c>
      <c r="H59" s="17">
        <v>39</v>
      </c>
      <c r="I59" s="17">
        <v>1653</v>
      </c>
      <c r="J59" s="17">
        <v>529</v>
      </c>
      <c r="K59" s="17">
        <v>240</v>
      </c>
      <c r="L59" s="17">
        <v>256</v>
      </c>
      <c r="M59" s="17">
        <v>33</v>
      </c>
      <c r="N59" s="17">
        <v>144</v>
      </c>
      <c r="O59" s="17">
        <v>252</v>
      </c>
      <c r="P59" s="17">
        <v>133</v>
      </c>
      <c r="Q59" s="17">
        <v>551</v>
      </c>
      <c r="R59" s="50">
        <v>818</v>
      </c>
    </row>
    <row r="60" spans="2:18" ht="17.100000000000001" customHeight="1">
      <c r="B60" s="15" t="s">
        <v>424</v>
      </c>
      <c r="C60" s="18">
        <v>48</v>
      </c>
      <c r="D60" s="15">
        <v>1671</v>
      </c>
      <c r="E60" s="46">
        <v>50</v>
      </c>
      <c r="F60" s="15">
        <v>-1</v>
      </c>
      <c r="G60" s="15">
        <v>0</v>
      </c>
      <c r="H60" s="15">
        <v>102</v>
      </c>
      <c r="I60" s="15">
        <v>1335</v>
      </c>
      <c r="J60" s="15">
        <v>473</v>
      </c>
      <c r="K60" s="15">
        <v>171</v>
      </c>
      <c r="L60" s="15">
        <v>177</v>
      </c>
      <c r="M60" s="15">
        <v>125</v>
      </c>
      <c r="N60" s="15">
        <v>148</v>
      </c>
      <c r="O60" s="15">
        <v>208</v>
      </c>
      <c r="P60" s="15">
        <v>117</v>
      </c>
      <c r="Q60" s="15">
        <v>570</v>
      </c>
      <c r="R60" s="48">
        <v>743</v>
      </c>
    </row>
    <row r="61" spans="2:18" ht="17.100000000000001" customHeight="1">
      <c r="B61" s="17" t="s">
        <v>425</v>
      </c>
      <c r="C61" s="20">
        <v>49</v>
      </c>
      <c r="D61" s="17">
        <v>1662</v>
      </c>
      <c r="E61" s="47">
        <v>50</v>
      </c>
      <c r="F61" s="17">
        <v>2</v>
      </c>
      <c r="G61" s="17">
        <v>8</v>
      </c>
      <c r="H61" s="17">
        <v>48</v>
      </c>
      <c r="I61" s="17">
        <v>1547</v>
      </c>
      <c r="J61" s="17">
        <v>563</v>
      </c>
      <c r="K61" s="17">
        <v>255</v>
      </c>
      <c r="L61" s="17">
        <v>252</v>
      </c>
      <c r="M61" s="17">
        <v>56</v>
      </c>
      <c r="N61" s="17">
        <v>207</v>
      </c>
      <c r="O61" s="17">
        <v>217</v>
      </c>
      <c r="P61" s="17">
        <v>139</v>
      </c>
      <c r="Q61" s="17">
        <v>703</v>
      </c>
      <c r="R61" s="50">
        <v>802</v>
      </c>
    </row>
    <row r="62" spans="2:18" ht="17.100000000000001" customHeight="1">
      <c r="B62" s="15" t="s">
        <v>426</v>
      </c>
      <c r="C62" s="18">
        <v>50</v>
      </c>
      <c r="D62" s="15">
        <v>1659</v>
      </c>
      <c r="E62" s="46">
        <v>50</v>
      </c>
      <c r="F62" s="15">
        <v>-6</v>
      </c>
      <c r="G62" s="15">
        <v>-23</v>
      </c>
      <c r="H62" s="15">
        <v>34</v>
      </c>
      <c r="I62" s="15">
        <v>1671</v>
      </c>
      <c r="J62" s="15">
        <v>750</v>
      </c>
      <c r="K62" s="15">
        <v>306</v>
      </c>
      <c r="L62" s="15">
        <v>246</v>
      </c>
      <c r="M62" s="15">
        <v>198</v>
      </c>
      <c r="N62" s="15">
        <v>381</v>
      </c>
      <c r="O62" s="15">
        <v>191</v>
      </c>
      <c r="P62" s="15">
        <v>178</v>
      </c>
      <c r="Q62" s="15">
        <v>1330</v>
      </c>
      <c r="R62" s="48">
        <v>802</v>
      </c>
    </row>
    <row r="63" spans="2:18" ht="17.100000000000001" customHeight="1">
      <c r="B63" s="17" t="s">
        <v>427</v>
      </c>
      <c r="C63" s="20">
        <v>51</v>
      </c>
      <c r="D63" s="17">
        <v>1647</v>
      </c>
      <c r="E63" s="47">
        <v>40</v>
      </c>
      <c r="F63" s="17">
        <v>-12</v>
      </c>
      <c r="G63" s="17">
        <v>-44</v>
      </c>
      <c r="H63" s="17">
        <v>51</v>
      </c>
      <c r="I63" s="17">
        <v>1608</v>
      </c>
      <c r="J63" s="17">
        <v>558</v>
      </c>
      <c r="K63" s="17">
        <v>152</v>
      </c>
      <c r="L63" s="17">
        <v>219</v>
      </c>
      <c r="M63" s="17">
        <v>187</v>
      </c>
      <c r="N63" s="17">
        <v>245</v>
      </c>
      <c r="O63" s="17">
        <v>147</v>
      </c>
      <c r="P63" s="17">
        <v>166</v>
      </c>
      <c r="Q63" s="17">
        <v>821</v>
      </c>
      <c r="R63" s="50">
        <v>623</v>
      </c>
    </row>
    <row r="64" spans="2:18" ht="17.100000000000001" customHeight="1">
      <c r="B64" s="17" t="s">
        <v>428</v>
      </c>
      <c r="C64" s="20">
        <v>52</v>
      </c>
      <c r="D64" s="17">
        <v>1640</v>
      </c>
      <c r="E64" s="47">
        <v>40</v>
      </c>
      <c r="F64" s="17">
        <v>-1</v>
      </c>
      <c r="G64" s="17">
        <v>-14</v>
      </c>
      <c r="H64" s="17">
        <v>55</v>
      </c>
      <c r="I64" s="17">
        <v>1616</v>
      </c>
      <c r="J64" s="17">
        <v>229</v>
      </c>
      <c r="K64" s="17">
        <v>101</v>
      </c>
      <c r="L64" s="17">
        <v>103</v>
      </c>
      <c r="M64" s="17">
        <v>25</v>
      </c>
      <c r="N64" s="17">
        <v>80</v>
      </c>
      <c r="O64" s="17">
        <v>94</v>
      </c>
      <c r="P64" s="17">
        <v>55</v>
      </c>
      <c r="Q64" s="17">
        <v>278</v>
      </c>
      <c r="R64" s="50">
        <v>283</v>
      </c>
    </row>
    <row r="65" spans="2:18" ht="17.100000000000001" customHeight="1">
      <c r="B65" s="17" t="s">
        <v>429</v>
      </c>
      <c r="C65" s="20">
        <v>53</v>
      </c>
      <c r="D65" s="17">
        <v>1624</v>
      </c>
      <c r="E65" s="47">
        <v>40</v>
      </c>
      <c r="F65" s="17">
        <v>16</v>
      </c>
      <c r="G65" s="17">
        <v>52</v>
      </c>
      <c r="H65" s="17">
        <v>53</v>
      </c>
      <c r="I65" s="17">
        <v>1602</v>
      </c>
      <c r="J65" s="17">
        <v>640</v>
      </c>
      <c r="K65" s="17">
        <v>291</v>
      </c>
      <c r="L65" s="17">
        <v>216</v>
      </c>
      <c r="M65" s="17">
        <v>133</v>
      </c>
      <c r="N65" s="17">
        <v>263</v>
      </c>
      <c r="O65" s="17">
        <v>194</v>
      </c>
      <c r="P65" s="17">
        <v>183</v>
      </c>
      <c r="Q65" s="17">
        <v>910</v>
      </c>
      <c r="R65" s="50">
        <v>710</v>
      </c>
    </row>
    <row r="66" spans="2:18" ht="17.100000000000001" customHeight="1">
      <c r="B66" s="17" t="s">
        <v>430</v>
      </c>
      <c r="C66" s="20">
        <v>54</v>
      </c>
      <c r="D66" s="17">
        <v>1621</v>
      </c>
      <c r="E66" s="47">
        <v>40</v>
      </c>
      <c r="F66" s="17">
        <v>10</v>
      </c>
      <c r="G66" s="17">
        <v>34</v>
      </c>
      <c r="H66" s="17">
        <v>37</v>
      </c>
      <c r="I66" s="17">
        <v>1637</v>
      </c>
      <c r="J66" s="17">
        <v>678</v>
      </c>
      <c r="K66" s="17">
        <v>256</v>
      </c>
      <c r="L66" s="17">
        <v>350</v>
      </c>
      <c r="M66" s="17">
        <v>72</v>
      </c>
      <c r="N66" s="17">
        <v>255</v>
      </c>
      <c r="O66" s="17">
        <v>259</v>
      </c>
      <c r="P66" s="17">
        <v>164</v>
      </c>
      <c r="Q66" s="17">
        <v>965</v>
      </c>
      <c r="R66" s="50">
        <v>1009</v>
      </c>
    </row>
    <row r="67" spans="2:18" ht="17.100000000000001" customHeight="1">
      <c r="B67" s="17" t="s">
        <v>431</v>
      </c>
      <c r="C67" s="20">
        <v>55</v>
      </c>
      <c r="D67" s="17">
        <v>1617</v>
      </c>
      <c r="E67" s="47">
        <v>40</v>
      </c>
      <c r="F67" s="17">
        <v>14</v>
      </c>
      <c r="G67" s="17">
        <v>45</v>
      </c>
      <c r="H67" s="17">
        <v>42</v>
      </c>
      <c r="I67" s="17">
        <v>1659</v>
      </c>
      <c r="J67" s="17">
        <v>656</v>
      </c>
      <c r="K67" s="17">
        <v>206</v>
      </c>
      <c r="L67" s="17">
        <v>257</v>
      </c>
      <c r="M67" s="17">
        <v>193</v>
      </c>
      <c r="N67" s="17">
        <v>323</v>
      </c>
      <c r="O67" s="17">
        <v>176</v>
      </c>
      <c r="P67" s="17">
        <v>157</v>
      </c>
      <c r="Q67" s="17">
        <v>1062</v>
      </c>
      <c r="R67" s="50">
        <v>667</v>
      </c>
    </row>
    <row r="68" spans="2:18" ht="17.100000000000001" customHeight="1">
      <c r="B68" s="17" t="s">
        <v>432</v>
      </c>
      <c r="C68" s="20">
        <v>56</v>
      </c>
      <c r="D68" s="17">
        <v>1613</v>
      </c>
      <c r="E68" s="47">
        <v>40</v>
      </c>
      <c r="F68" s="17">
        <v>6</v>
      </c>
      <c r="G68" s="17">
        <v>17</v>
      </c>
      <c r="H68" s="17">
        <v>51</v>
      </c>
      <c r="I68" s="17">
        <v>1642</v>
      </c>
      <c r="J68" s="17">
        <v>84</v>
      </c>
      <c r="K68" s="17">
        <v>42</v>
      </c>
      <c r="L68" s="17">
        <v>40</v>
      </c>
      <c r="M68" s="17">
        <v>2</v>
      </c>
      <c r="N68" s="17">
        <v>30</v>
      </c>
      <c r="O68" s="17">
        <v>32</v>
      </c>
      <c r="P68" s="17">
        <v>22</v>
      </c>
      <c r="Q68" s="17">
        <v>108</v>
      </c>
      <c r="R68" s="50">
        <v>106</v>
      </c>
    </row>
    <row r="69" spans="2:18" ht="17.100000000000001" customHeight="1">
      <c r="B69" s="17" t="s">
        <v>433</v>
      </c>
      <c r="C69" s="20">
        <v>57</v>
      </c>
      <c r="D69" s="17">
        <v>1612</v>
      </c>
      <c r="E69" s="47">
        <v>40</v>
      </c>
      <c r="F69" s="17">
        <v>-18</v>
      </c>
      <c r="G69" s="17">
        <v>-79</v>
      </c>
      <c r="H69" s="17">
        <v>19</v>
      </c>
      <c r="I69" s="17">
        <v>1843</v>
      </c>
      <c r="J69" s="17">
        <v>917</v>
      </c>
      <c r="K69" s="17">
        <v>416</v>
      </c>
      <c r="L69" s="17">
        <v>431</v>
      </c>
      <c r="M69" s="17">
        <v>70</v>
      </c>
      <c r="N69" s="17">
        <v>433</v>
      </c>
      <c r="O69" s="17">
        <v>285</v>
      </c>
      <c r="P69" s="17">
        <v>199</v>
      </c>
      <c r="Q69" s="17">
        <v>1874</v>
      </c>
      <c r="R69" s="50">
        <v>1367</v>
      </c>
    </row>
    <row r="70" spans="2:18" ht="17.100000000000001" customHeight="1">
      <c r="B70" s="17" t="s">
        <v>434</v>
      </c>
      <c r="C70" s="20">
        <v>58</v>
      </c>
      <c r="D70" s="17">
        <v>1610</v>
      </c>
      <c r="E70" s="47">
        <v>40</v>
      </c>
      <c r="F70" s="17">
        <v>-1</v>
      </c>
      <c r="G70" s="17">
        <v>2</v>
      </c>
      <c r="H70" s="17">
        <v>60</v>
      </c>
      <c r="I70" s="17">
        <v>1502</v>
      </c>
      <c r="J70" s="17">
        <v>574</v>
      </c>
      <c r="K70" s="17">
        <v>185</v>
      </c>
      <c r="L70" s="17">
        <v>185</v>
      </c>
      <c r="M70" s="17">
        <v>204</v>
      </c>
      <c r="N70" s="17">
        <v>233</v>
      </c>
      <c r="O70" s="17">
        <v>190</v>
      </c>
      <c r="P70" s="17">
        <v>151</v>
      </c>
      <c r="Q70" s="17">
        <v>853</v>
      </c>
      <c r="R70" s="50">
        <v>728</v>
      </c>
    </row>
    <row r="71" spans="2:18" ht="17.100000000000001" customHeight="1">
      <c r="B71" s="17" t="s">
        <v>435</v>
      </c>
      <c r="C71" s="20">
        <v>59</v>
      </c>
      <c r="D71" s="17">
        <v>1610</v>
      </c>
      <c r="E71" s="47">
        <v>40</v>
      </c>
      <c r="F71" s="17">
        <v>-2</v>
      </c>
      <c r="G71" s="17">
        <v>-12</v>
      </c>
      <c r="H71" s="17">
        <v>101</v>
      </c>
      <c r="I71" s="17">
        <v>1385</v>
      </c>
      <c r="J71" s="17">
        <v>387</v>
      </c>
      <c r="K71" s="17">
        <v>141</v>
      </c>
      <c r="L71" s="17">
        <v>155</v>
      </c>
      <c r="M71" s="17">
        <v>91</v>
      </c>
      <c r="N71" s="17">
        <v>125</v>
      </c>
      <c r="O71" s="17">
        <v>159</v>
      </c>
      <c r="P71" s="17">
        <v>103</v>
      </c>
      <c r="Q71" s="17">
        <v>464</v>
      </c>
      <c r="R71" s="50">
        <v>552</v>
      </c>
    </row>
    <row r="72" spans="2:18" ht="17.100000000000001" customHeight="1">
      <c r="B72" s="17" t="s">
        <v>436</v>
      </c>
      <c r="C72" s="20">
        <v>60</v>
      </c>
      <c r="D72" s="17">
        <v>1610</v>
      </c>
      <c r="E72" s="47">
        <v>40</v>
      </c>
      <c r="F72" s="17">
        <v>9</v>
      </c>
      <c r="G72" s="17">
        <v>29</v>
      </c>
      <c r="H72" s="17">
        <v>75</v>
      </c>
      <c r="I72" s="17">
        <v>1489</v>
      </c>
      <c r="J72" s="17">
        <v>321</v>
      </c>
      <c r="K72" s="17">
        <v>149</v>
      </c>
      <c r="L72" s="17">
        <v>151</v>
      </c>
      <c r="M72" s="17">
        <v>21</v>
      </c>
      <c r="N72" s="17">
        <v>81</v>
      </c>
      <c r="O72" s="17">
        <v>172</v>
      </c>
      <c r="P72" s="17">
        <v>68</v>
      </c>
      <c r="Q72" s="17">
        <v>289</v>
      </c>
      <c r="R72" s="50">
        <v>504</v>
      </c>
    </row>
    <row r="73" spans="2:18" ht="17.100000000000001" customHeight="1">
      <c r="B73" s="17" t="s">
        <v>437</v>
      </c>
      <c r="C73" s="20">
        <v>61</v>
      </c>
      <c r="D73" s="17">
        <v>1609</v>
      </c>
      <c r="E73" s="47">
        <v>30</v>
      </c>
      <c r="F73" s="17">
        <v>-11</v>
      </c>
      <c r="G73" s="17">
        <v>-53</v>
      </c>
      <c r="H73" s="17">
        <v>60</v>
      </c>
      <c r="I73" s="17">
        <v>1591</v>
      </c>
      <c r="J73" s="17">
        <v>266</v>
      </c>
      <c r="K73" s="17">
        <v>90</v>
      </c>
      <c r="L73" s="17">
        <v>106</v>
      </c>
      <c r="M73" s="17">
        <v>70</v>
      </c>
      <c r="N73" s="17">
        <v>126</v>
      </c>
      <c r="O73" s="17">
        <v>86</v>
      </c>
      <c r="P73" s="17">
        <v>54</v>
      </c>
      <c r="Q73" s="17">
        <v>473</v>
      </c>
      <c r="R73" s="50">
        <v>312</v>
      </c>
    </row>
    <row r="74" spans="2:18" ht="17.100000000000001" customHeight="1">
      <c r="B74" s="17" t="s">
        <v>438</v>
      </c>
      <c r="C74" s="20">
        <v>62</v>
      </c>
      <c r="D74" s="17">
        <v>1609</v>
      </c>
      <c r="E74" s="47">
        <v>30</v>
      </c>
      <c r="F74" s="17">
        <v>13</v>
      </c>
      <c r="G74" s="17">
        <v>65</v>
      </c>
      <c r="H74" s="17">
        <v>89</v>
      </c>
      <c r="I74" s="17">
        <v>1421</v>
      </c>
      <c r="J74" s="17">
        <v>483</v>
      </c>
      <c r="K74" s="17">
        <v>114</v>
      </c>
      <c r="L74" s="17">
        <v>181</v>
      </c>
      <c r="M74" s="17">
        <v>188</v>
      </c>
      <c r="N74" s="17">
        <v>184</v>
      </c>
      <c r="O74" s="17">
        <v>180</v>
      </c>
      <c r="P74" s="17">
        <v>119</v>
      </c>
      <c r="Q74" s="17">
        <v>714</v>
      </c>
      <c r="R74" s="50">
        <v>616</v>
      </c>
    </row>
    <row r="75" spans="2:18" ht="17.100000000000001" customHeight="1">
      <c r="B75" s="17" t="s">
        <v>439</v>
      </c>
      <c r="C75" s="20">
        <v>63</v>
      </c>
      <c r="D75" s="17">
        <v>1607</v>
      </c>
      <c r="E75" s="47">
        <v>30</v>
      </c>
      <c r="F75" s="17">
        <v>-2</v>
      </c>
      <c r="G75" s="17">
        <v>10</v>
      </c>
      <c r="H75" s="17">
        <v>60</v>
      </c>
      <c r="I75" s="17">
        <v>1564</v>
      </c>
      <c r="J75" s="17">
        <v>447</v>
      </c>
      <c r="K75" s="17">
        <v>139</v>
      </c>
      <c r="L75" s="17">
        <v>188</v>
      </c>
      <c r="M75" s="17">
        <v>120</v>
      </c>
      <c r="N75" s="17">
        <v>185</v>
      </c>
      <c r="O75" s="17">
        <v>145</v>
      </c>
      <c r="P75" s="17">
        <v>117</v>
      </c>
      <c r="Q75" s="17">
        <v>715</v>
      </c>
      <c r="R75" s="50">
        <v>556</v>
      </c>
    </row>
    <row r="76" spans="2:18" ht="17.100000000000001" customHeight="1">
      <c r="B76" s="17" t="s">
        <v>440</v>
      </c>
      <c r="C76" s="20">
        <v>64</v>
      </c>
      <c r="D76" s="17">
        <v>1605</v>
      </c>
      <c r="E76" s="47">
        <v>30</v>
      </c>
      <c r="F76" s="17">
        <v>-18</v>
      </c>
      <c r="G76" s="17">
        <v>-74</v>
      </c>
      <c r="H76" s="17">
        <v>44</v>
      </c>
      <c r="I76" s="17">
        <v>1649</v>
      </c>
      <c r="J76" s="17">
        <v>559</v>
      </c>
      <c r="K76" s="17">
        <v>190</v>
      </c>
      <c r="L76" s="17">
        <v>198</v>
      </c>
      <c r="M76" s="17">
        <v>171</v>
      </c>
      <c r="N76" s="17">
        <v>279</v>
      </c>
      <c r="O76" s="17">
        <v>135</v>
      </c>
      <c r="P76" s="17">
        <v>145</v>
      </c>
      <c r="Q76" s="17">
        <v>901</v>
      </c>
      <c r="R76" s="50">
        <v>565</v>
      </c>
    </row>
    <row r="77" spans="2:18" ht="17.100000000000001" customHeight="1">
      <c r="B77" s="17" t="s">
        <v>441</v>
      </c>
      <c r="C77" s="20">
        <v>65</v>
      </c>
      <c r="D77" s="17">
        <v>1603</v>
      </c>
      <c r="E77" s="47">
        <v>30</v>
      </c>
      <c r="F77" s="17">
        <v>7</v>
      </c>
      <c r="G77" s="17">
        <v>51</v>
      </c>
      <c r="H77" s="17">
        <v>62</v>
      </c>
      <c r="I77" s="17">
        <v>1489</v>
      </c>
      <c r="J77" s="17">
        <v>731</v>
      </c>
      <c r="K77" s="17">
        <v>300</v>
      </c>
      <c r="L77" s="17">
        <v>384</v>
      </c>
      <c r="M77" s="17">
        <v>47</v>
      </c>
      <c r="N77" s="17">
        <v>180</v>
      </c>
      <c r="O77" s="17">
        <v>396</v>
      </c>
      <c r="P77" s="17">
        <v>155</v>
      </c>
      <c r="Q77" s="17">
        <v>861</v>
      </c>
      <c r="R77" s="50">
        <v>1573</v>
      </c>
    </row>
    <row r="78" spans="2:18" ht="17.100000000000001" customHeight="1">
      <c r="B78" s="17" t="s">
        <v>442</v>
      </c>
      <c r="C78" s="20">
        <v>66</v>
      </c>
      <c r="D78" s="17">
        <v>1582</v>
      </c>
      <c r="E78" s="47">
        <v>30</v>
      </c>
      <c r="F78" s="17">
        <v>21</v>
      </c>
      <c r="G78" s="17">
        <v>111</v>
      </c>
      <c r="H78" s="17">
        <v>51</v>
      </c>
      <c r="I78" s="17">
        <v>1612</v>
      </c>
      <c r="J78" s="17">
        <v>640</v>
      </c>
      <c r="K78" s="17">
        <v>106</v>
      </c>
      <c r="L78" s="17">
        <v>201</v>
      </c>
      <c r="M78" s="17">
        <v>333</v>
      </c>
      <c r="N78" s="17">
        <v>304</v>
      </c>
      <c r="O78" s="17">
        <v>163</v>
      </c>
      <c r="P78" s="17">
        <v>173</v>
      </c>
      <c r="Q78" s="17">
        <v>1047</v>
      </c>
      <c r="R78" s="50">
        <v>594</v>
      </c>
    </row>
    <row r="79" spans="2:18" ht="17.100000000000001" customHeight="1">
      <c r="B79" s="17" t="s">
        <v>443</v>
      </c>
      <c r="C79" s="20">
        <v>67</v>
      </c>
      <c r="D79" s="17">
        <v>1581</v>
      </c>
      <c r="E79" s="47">
        <v>30</v>
      </c>
      <c r="F79" s="17">
        <v>1</v>
      </c>
      <c r="G79" s="17">
        <v>5</v>
      </c>
      <c r="H79" s="17">
        <v>38</v>
      </c>
      <c r="I79" s="17">
        <v>1611</v>
      </c>
      <c r="J79" s="17">
        <v>802</v>
      </c>
      <c r="K79" s="17">
        <v>380</v>
      </c>
      <c r="L79" s="17">
        <v>375</v>
      </c>
      <c r="M79" s="17">
        <v>47</v>
      </c>
      <c r="N79" s="17">
        <v>285</v>
      </c>
      <c r="O79" s="17">
        <v>338</v>
      </c>
      <c r="P79" s="17">
        <v>179</v>
      </c>
      <c r="Q79" s="17">
        <v>1194</v>
      </c>
      <c r="R79" s="50">
        <v>1361</v>
      </c>
    </row>
    <row r="80" spans="2:18" ht="17.100000000000001" customHeight="1">
      <c r="B80" s="17" t="s">
        <v>444</v>
      </c>
      <c r="C80" s="20">
        <v>68</v>
      </c>
      <c r="D80" s="17">
        <v>1570</v>
      </c>
      <c r="E80" s="47">
        <v>30</v>
      </c>
      <c r="F80" s="17">
        <v>7</v>
      </c>
      <c r="G80" s="17">
        <v>44</v>
      </c>
      <c r="H80" s="17">
        <v>83</v>
      </c>
      <c r="I80" s="17">
        <v>1394</v>
      </c>
      <c r="J80" s="17">
        <v>600</v>
      </c>
      <c r="K80" s="17">
        <v>239</v>
      </c>
      <c r="L80" s="17">
        <v>222</v>
      </c>
      <c r="M80" s="17">
        <v>139</v>
      </c>
      <c r="N80" s="17">
        <v>230</v>
      </c>
      <c r="O80" s="17">
        <v>234</v>
      </c>
      <c r="P80" s="17">
        <v>136</v>
      </c>
      <c r="Q80" s="17">
        <v>779</v>
      </c>
      <c r="R80" s="50">
        <v>798</v>
      </c>
    </row>
    <row r="81" spans="2:18" ht="17.100000000000001" customHeight="1">
      <c r="B81" s="15" t="s">
        <v>445</v>
      </c>
      <c r="C81" s="18">
        <v>69</v>
      </c>
      <c r="D81" s="15">
        <v>1567</v>
      </c>
      <c r="E81" s="46">
        <v>30</v>
      </c>
      <c r="F81" s="15">
        <v>-4</v>
      </c>
      <c r="G81" s="15">
        <v>-19</v>
      </c>
      <c r="H81" s="15">
        <v>77</v>
      </c>
      <c r="I81" s="15">
        <v>1490</v>
      </c>
      <c r="J81" s="15">
        <v>685</v>
      </c>
      <c r="K81" s="15">
        <v>278</v>
      </c>
      <c r="L81" s="15">
        <v>122</v>
      </c>
      <c r="M81" s="15">
        <v>285</v>
      </c>
      <c r="N81" s="15">
        <v>337</v>
      </c>
      <c r="O81" s="15">
        <v>192</v>
      </c>
      <c r="P81" s="15">
        <v>156</v>
      </c>
      <c r="Q81" s="15">
        <v>1107</v>
      </c>
      <c r="R81" s="48">
        <v>734</v>
      </c>
    </row>
    <row r="82" spans="2:18" ht="17.100000000000001" customHeight="1">
      <c r="B82" s="17" t="s">
        <v>446</v>
      </c>
      <c r="C82" s="20">
        <v>70</v>
      </c>
      <c r="D82" s="17">
        <v>1564</v>
      </c>
      <c r="E82" s="47">
        <v>30</v>
      </c>
      <c r="F82" s="17">
        <v>9</v>
      </c>
      <c r="G82" s="17">
        <v>47</v>
      </c>
      <c r="H82" s="17">
        <v>45</v>
      </c>
      <c r="I82" s="17">
        <v>1609</v>
      </c>
      <c r="J82" s="17">
        <v>636</v>
      </c>
      <c r="K82" s="17">
        <v>235</v>
      </c>
      <c r="L82" s="17">
        <v>206</v>
      </c>
      <c r="M82" s="17">
        <v>195</v>
      </c>
      <c r="N82" s="17">
        <v>322</v>
      </c>
      <c r="O82" s="17">
        <v>177</v>
      </c>
      <c r="P82" s="17">
        <v>137</v>
      </c>
      <c r="Q82" s="17">
        <v>1238</v>
      </c>
      <c r="R82" s="50">
        <v>666</v>
      </c>
    </row>
    <row r="83" spans="2:18" ht="17.100000000000001" customHeight="1">
      <c r="B83" s="17" t="s">
        <v>447</v>
      </c>
      <c r="C83" s="20">
        <v>71</v>
      </c>
      <c r="D83" s="17">
        <v>1562</v>
      </c>
      <c r="E83" s="47">
        <v>20</v>
      </c>
      <c r="F83" s="17">
        <v>-6</v>
      </c>
      <c r="G83" s="17">
        <v>-24</v>
      </c>
      <c r="H83" s="17">
        <v>100</v>
      </c>
      <c r="I83" s="17">
        <v>1378</v>
      </c>
      <c r="J83" s="17">
        <v>553</v>
      </c>
      <c r="K83" s="17">
        <v>232</v>
      </c>
      <c r="L83" s="17">
        <v>124</v>
      </c>
      <c r="M83" s="17">
        <v>197</v>
      </c>
      <c r="N83" s="17">
        <v>215</v>
      </c>
      <c r="O83" s="17">
        <v>197</v>
      </c>
      <c r="P83" s="17">
        <v>141</v>
      </c>
      <c r="Q83" s="17">
        <v>767</v>
      </c>
      <c r="R83" s="50">
        <v>700</v>
      </c>
    </row>
    <row r="84" spans="2:18" ht="17.100000000000001" customHeight="1">
      <c r="B84" s="17" t="s">
        <v>448</v>
      </c>
      <c r="C84" s="20">
        <v>72</v>
      </c>
      <c r="D84" s="17">
        <v>1541</v>
      </c>
      <c r="E84" s="47">
        <v>20</v>
      </c>
      <c r="F84" s="17">
        <v>-15</v>
      </c>
      <c r="G84" s="17">
        <v>-67</v>
      </c>
      <c r="H84" s="17">
        <v>26</v>
      </c>
      <c r="I84" s="17">
        <v>1733</v>
      </c>
      <c r="J84" s="17">
        <v>403</v>
      </c>
      <c r="K84" s="17">
        <v>200</v>
      </c>
      <c r="L84" s="17">
        <v>138</v>
      </c>
      <c r="M84" s="17">
        <v>65</v>
      </c>
      <c r="N84" s="17">
        <v>176</v>
      </c>
      <c r="O84" s="17">
        <v>117</v>
      </c>
      <c r="P84" s="17">
        <v>110</v>
      </c>
      <c r="Q84" s="17">
        <v>551</v>
      </c>
      <c r="R84" s="50">
        <v>433</v>
      </c>
    </row>
    <row r="85" spans="2:18" ht="17.100000000000001" customHeight="1">
      <c r="B85" s="17" t="s">
        <v>449</v>
      </c>
      <c r="C85" s="20">
        <v>73</v>
      </c>
      <c r="D85" s="17">
        <v>1537</v>
      </c>
      <c r="E85" s="47">
        <v>20</v>
      </c>
      <c r="F85" s="17">
        <v>-14</v>
      </c>
      <c r="G85" s="17">
        <v>-67</v>
      </c>
      <c r="H85" s="17">
        <v>51</v>
      </c>
      <c r="I85" s="17">
        <v>1627</v>
      </c>
      <c r="J85" s="17">
        <v>570</v>
      </c>
      <c r="K85" s="17">
        <v>217</v>
      </c>
      <c r="L85" s="17">
        <v>209</v>
      </c>
      <c r="M85" s="17">
        <v>144</v>
      </c>
      <c r="N85" s="17">
        <v>240</v>
      </c>
      <c r="O85" s="17">
        <v>177</v>
      </c>
      <c r="P85" s="17">
        <v>153</v>
      </c>
      <c r="Q85" s="17">
        <v>816</v>
      </c>
      <c r="R85" s="50">
        <v>602</v>
      </c>
    </row>
    <row r="86" spans="2:18" ht="17.100000000000001" customHeight="1">
      <c r="B86" s="17" t="s">
        <v>450</v>
      </c>
      <c r="C86" s="20">
        <v>74</v>
      </c>
      <c r="D86" s="17">
        <v>1535</v>
      </c>
      <c r="E86" s="47">
        <v>20</v>
      </c>
      <c r="F86" s="17">
        <v>-19</v>
      </c>
      <c r="G86" s="17">
        <v>-93</v>
      </c>
      <c r="H86" s="17">
        <v>47</v>
      </c>
      <c r="I86" s="17">
        <v>1623</v>
      </c>
      <c r="J86" s="17">
        <v>446</v>
      </c>
      <c r="K86" s="17">
        <v>223</v>
      </c>
      <c r="L86" s="17">
        <v>175</v>
      </c>
      <c r="M86" s="17">
        <v>48</v>
      </c>
      <c r="N86" s="17">
        <v>168</v>
      </c>
      <c r="O86" s="17">
        <v>174</v>
      </c>
      <c r="P86" s="17">
        <v>104</v>
      </c>
      <c r="Q86" s="17">
        <v>678</v>
      </c>
      <c r="R86" s="50">
        <v>630</v>
      </c>
    </row>
    <row r="87" spans="2:18" ht="17.100000000000001" customHeight="1">
      <c r="B87" s="17" t="s">
        <v>451</v>
      </c>
      <c r="C87" s="20">
        <v>75</v>
      </c>
      <c r="D87" s="17">
        <v>1531</v>
      </c>
      <c r="E87" s="47">
        <v>20</v>
      </c>
      <c r="F87" s="17">
        <v>14</v>
      </c>
      <c r="G87" s="17">
        <v>65</v>
      </c>
      <c r="H87" s="17">
        <v>134</v>
      </c>
      <c r="I87" s="17">
        <v>1162</v>
      </c>
      <c r="J87" s="17">
        <v>474</v>
      </c>
      <c r="K87" s="17">
        <v>195</v>
      </c>
      <c r="L87" s="17">
        <v>119</v>
      </c>
      <c r="M87" s="17">
        <v>160</v>
      </c>
      <c r="N87" s="17">
        <v>170</v>
      </c>
      <c r="O87" s="17">
        <v>187</v>
      </c>
      <c r="P87" s="17">
        <v>117</v>
      </c>
      <c r="Q87" s="17">
        <v>614</v>
      </c>
      <c r="R87" s="50">
        <v>674</v>
      </c>
    </row>
    <row r="88" spans="2:18" ht="17.100000000000001" customHeight="1">
      <c r="B88" s="17" t="s">
        <v>452</v>
      </c>
      <c r="C88" s="20">
        <v>76</v>
      </c>
      <c r="D88" s="17">
        <v>1525</v>
      </c>
      <c r="E88" s="47">
        <v>20</v>
      </c>
      <c r="F88" s="17">
        <v>-3</v>
      </c>
      <c r="G88" s="17">
        <v>-24</v>
      </c>
      <c r="H88" s="17">
        <v>62</v>
      </c>
      <c r="I88" s="17">
        <v>1502</v>
      </c>
      <c r="J88" s="17">
        <v>387</v>
      </c>
      <c r="K88" s="17">
        <v>124</v>
      </c>
      <c r="L88" s="17">
        <v>174</v>
      </c>
      <c r="M88" s="17">
        <v>89</v>
      </c>
      <c r="N88" s="17">
        <v>157</v>
      </c>
      <c r="O88" s="17">
        <v>158</v>
      </c>
      <c r="P88" s="17">
        <v>72</v>
      </c>
      <c r="Q88" s="17">
        <v>674</v>
      </c>
      <c r="R88" s="50">
        <v>595</v>
      </c>
    </row>
    <row r="89" spans="2:18" ht="17.100000000000001" customHeight="1">
      <c r="B89" s="17" t="s">
        <v>453</v>
      </c>
      <c r="C89" s="20">
        <v>77</v>
      </c>
      <c r="D89" s="17">
        <v>1524</v>
      </c>
      <c r="E89" s="47">
        <v>20</v>
      </c>
      <c r="F89" s="17">
        <v>-1</v>
      </c>
      <c r="G89" s="17">
        <v>0</v>
      </c>
      <c r="H89" s="17">
        <v>47</v>
      </c>
      <c r="I89" s="17">
        <v>1598</v>
      </c>
      <c r="J89" s="17">
        <v>386</v>
      </c>
      <c r="K89" s="17">
        <v>121</v>
      </c>
      <c r="L89" s="17">
        <v>175</v>
      </c>
      <c r="M89" s="17">
        <v>90</v>
      </c>
      <c r="N89" s="17">
        <v>135</v>
      </c>
      <c r="O89" s="17">
        <v>157</v>
      </c>
      <c r="P89" s="17">
        <v>94</v>
      </c>
      <c r="Q89" s="17">
        <v>426</v>
      </c>
      <c r="R89" s="50">
        <v>522</v>
      </c>
    </row>
    <row r="90" spans="2:18" ht="17.100000000000001" customHeight="1">
      <c r="B90" s="17" t="s">
        <v>454</v>
      </c>
      <c r="C90" s="20">
        <v>78</v>
      </c>
      <c r="D90" s="17">
        <v>1520</v>
      </c>
      <c r="E90" s="47">
        <v>20</v>
      </c>
      <c r="F90" s="17">
        <v>31</v>
      </c>
      <c r="G90" s="17">
        <v>117</v>
      </c>
      <c r="H90" s="17">
        <v>77</v>
      </c>
      <c r="I90" s="17">
        <v>1522</v>
      </c>
      <c r="J90" s="17">
        <v>219</v>
      </c>
      <c r="K90" s="17">
        <v>103</v>
      </c>
      <c r="L90" s="17">
        <v>96</v>
      </c>
      <c r="M90" s="17">
        <v>20</v>
      </c>
      <c r="N90" s="17">
        <v>61</v>
      </c>
      <c r="O90" s="17">
        <v>103</v>
      </c>
      <c r="P90" s="17">
        <v>55</v>
      </c>
      <c r="Q90" s="17">
        <v>245</v>
      </c>
      <c r="R90" s="50">
        <v>300</v>
      </c>
    </row>
    <row r="91" spans="2:18" ht="17.100000000000001" customHeight="1">
      <c r="B91" s="17" t="s">
        <v>455</v>
      </c>
      <c r="C91" s="20">
        <v>79</v>
      </c>
      <c r="D91" s="17">
        <v>1515</v>
      </c>
      <c r="E91" s="47">
        <v>20</v>
      </c>
      <c r="F91" s="17">
        <v>-3</v>
      </c>
      <c r="G91" s="17">
        <v>-9</v>
      </c>
      <c r="H91" s="17">
        <v>70</v>
      </c>
      <c r="I91" s="17">
        <v>1523</v>
      </c>
      <c r="J91" s="17">
        <v>514</v>
      </c>
      <c r="K91" s="17">
        <v>170</v>
      </c>
      <c r="L91" s="17">
        <v>195</v>
      </c>
      <c r="M91" s="17">
        <v>149</v>
      </c>
      <c r="N91" s="17">
        <v>205</v>
      </c>
      <c r="O91" s="17">
        <v>179</v>
      </c>
      <c r="P91" s="17">
        <v>130</v>
      </c>
      <c r="Q91" s="17">
        <v>677</v>
      </c>
      <c r="R91" s="50">
        <v>619</v>
      </c>
    </row>
    <row r="92" spans="2:18" ht="17.100000000000001" customHeight="1">
      <c r="B92" s="17" t="s">
        <v>456</v>
      </c>
      <c r="C92" s="20">
        <v>80</v>
      </c>
      <c r="D92" s="17">
        <v>1515</v>
      </c>
      <c r="E92" s="47">
        <v>20</v>
      </c>
      <c r="F92" s="17">
        <v>17</v>
      </c>
      <c r="G92" s="17">
        <v>76</v>
      </c>
      <c r="H92" s="17">
        <v>90</v>
      </c>
      <c r="I92" s="17">
        <v>1346</v>
      </c>
      <c r="J92" s="17">
        <v>444</v>
      </c>
      <c r="K92" s="17">
        <v>195</v>
      </c>
      <c r="L92" s="17">
        <v>206</v>
      </c>
      <c r="M92" s="17">
        <v>43</v>
      </c>
      <c r="N92" s="17">
        <v>114</v>
      </c>
      <c r="O92" s="17">
        <v>229</v>
      </c>
      <c r="P92" s="17">
        <v>101</v>
      </c>
      <c r="Q92" s="17">
        <v>455</v>
      </c>
      <c r="R92" s="50">
        <v>781</v>
      </c>
    </row>
    <row r="93" spans="2:18" ht="17.100000000000001" customHeight="1">
      <c r="B93" s="17" t="s">
        <v>457</v>
      </c>
      <c r="C93" s="20">
        <v>81</v>
      </c>
      <c r="D93" s="17">
        <v>1512</v>
      </c>
      <c r="E93" s="47">
        <v>10</v>
      </c>
      <c r="F93" s="17">
        <v>0</v>
      </c>
      <c r="G93" s="17">
        <v>0</v>
      </c>
      <c r="H93" s="17">
        <v>65</v>
      </c>
      <c r="I93" s="17">
        <v>1489</v>
      </c>
      <c r="J93" s="17">
        <v>530</v>
      </c>
      <c r="K93" s="17">
        <v>179</v>
      </c>
      <c r="L93" s="17">
        <v>158</v>
      </c>
      <c r="M93" s="17">
        <v>193</v>
      </c>
      <c r="N93" s="17">
        <v>186</v>
      </c>
      <c r="O93" s="17">
        <v>201</v>
      </c>
      <c r="P93" s="17">
        <v>143</v>
      </c>
      <c r="Q93" s="17">
        <v>733</v>
      </c>
      <c r="R93" s="50">
        <v>736</v>
      </c>
    </row>
    <row r="94" spans="2:18" ht="17.100000000000001" customHeight="1">
      <c r="B94" s="17" t="s">
        <v>458</v>
      </c>
      <c r="C94" s="20">
        <v>82</v>
      </c>
      <c r="D94" s="17">
        <v>1501</v>
      </c>
      <c r="E94" s="47">
        <v>10</v>
      </c>
      <c r="F94" s="17">
        <v>13</v>
      </c>
      <c r="G94" s="17">
        <v>60</v>
      </c>
      <c r="H94" s="17">
        <v>56</v>
      </c>
      <c r="I94" s="17">
        <v>1569</v>
      </c>
      <c r="J94" s="17">
        <v>724</v>
      </c>
      <c r="K94" s="17">
        <v>235</v>
      </c>
      <c r="L94" s="17">
        <v>298</v>
      </c>
      <c r="M94" s="17">
        <v>191</v>
      </c>
      <c r="N94" s="17">
        <v>333</v>
      </c>
      <c r="O94" s="17">
        <v>199</v>
      </c>
      <c r="P94" s="17">
        <v>192</v>
      </c>
      <c r="Q94" s="17">
        <v>1160</v>
      </c>
      <c r="R94" s="50">
        <v>730</v>
      </c>
    </row>
    <row r="95" spans="2:18" ht="17.100000000000001" customHeight="1">
      <c r="B95" s="17" t="s">
        <v>459</v>
      </c>
      <c r="C95" s="20">
        <v>83</v>
      </c>
      <c r="D95" s="17">
        <v>1498</v>
      </c>
      <c r="E95" s="47">
        <v>10</v>
      </c>
      <c r="F95" s="17">
        <v>-20</v>
      </c>
      <c r="G95" s="17">
        <v>-90</v>
      </c>
      <c r="H95" s="17">
        <v>77</v>
      </c>
      <c r="I95" s="17">
        <v>1521</v>
      </c>
      <c r="J95" s="17">
        <v>217</v>
      </c>
      <c r="K95" s="17">
        <v>82</v>
      </c>
      <c r="L95" s="17">
        <v>114</v>
      </c>
      <c r="M95" s="17">
        <v>21</v>
      </c>
      <c r="N95" s="17">
        <v>64</v>
      </c>
      <c r="O95" s="17">
        <v>96</v>
      </c>
      <c r="P95" s="17">
        <v>57</v>
      </c>
      <c r="Q95" s="17">
        <v>255</v>
      </c>
      <c r="R95" s="50">
        <v>310</v>
      </c>
    </row>
    <row r="96" spans="2:18" ht="17.100000000000001" customHeight="1">
      <c r="B96" s="17" t="s">
        <v>460</v>
      </c>
      <c r="C96" s="20">
        <v>84</v>
      </c>
      <c r="D96" s="17">
        <v>1495</v>
      </c>
      <c r="E96" s="47">
        <v>10</v>
      </c>
      <c r="F96" s="17">
        <v>-4</v>
      </c>
      <c r="G96" s="17">
        <v>-19</v>
      </c>
      <c r="H96" s="17">
        <v>80</v>
      </c>
      <c r="I96" s="17">
        <v>1401</v>
      </c>
      <c r="J96" s="17">
        <v>483</v>
      </c>
      <c r="K96" s="17">
        <v>168</v>
      </c>
      <c r="L96" s="17">
        <v>167</v>
      </c>
      <c r="M96" s="17">
        <v>148</v>
      </c>
      <c r="N96" s="17">
        <v>202</v>
      </c>
      <c r="O96" s="17">
        <v>175</v>
      </c>
      <c r="P96" s="17">
        <v>106</v>
      </c>
      <c r="Q96" s="17">
        <v>770</v>
      </c>
      <c r="R96" s="50">
        <v>665</v>
      </c>
    </row>
    <row r="97" spans="1:40" ht="17.100000000000001" customHeight="1">
      <c r="B97" s="17" t="s">
        <v>461</v>
      </c>
      <c r="C97" s="20">
        <v>85</v>
      </c>
      <c r="D97" s="17">
        <v>1484</v>
      </c>
      <c r="E97" s="47">
        <v>10</v>
      </c>
      <c r="F97" s="17">
        <v>2</v>
      </c>
      <c r="G97" s="17">
        <v>13</v>
      </c>
      <c r="H97" s="17">
        <v>71</v>
      </c>
      <c r="I97" s="17">
        <v>1548</v>
      </c>
      <c r="J97" s="17">
        <v>231</v>
      </c>
      <c r="K97" s="17">
        <v>96</v>
      </c>
      <c r="L97" s="17">
        <v>113</v>
      </c>
      <c r="M97" s="17">
        <v>22</v>
      </c>
      <c r="N97" s="17">
        <v>69</v>
      </c>
      <c r="O97" s="17">
        <v>113</v>
      </c>
      <c r="P97" s="17">
        <v>49</v>
      </c>
      <c r="Q97" s="17">
        <v>278</v>
      </c>
      <c r="R97" s="50">
        <v>333</v>
      </c>
    </row>
    <row r="98" spans="1:40" ht="17.100000000000001" customHeight="1">
      <c r="B98" s="17" t="s">
        <v>462</v>
      </c>
      <c r="C98" s="20">
        <v>86</v>
      </c>
      <c r="D98" s="17">
        <v>1481</v>
      </c>
      <c r="E98" s="47">
        <v>10</v>
      </c>
      <c r="F98" s="17">
        <v>-3</v>
      </c>
      <c r="G98" s="17">
        <v>-21</v>
      </c>
      <c r="H98" s="17">
        <v>104</v>
      </c>
      <c r="I98" s="17">
        <v>1410</v>
      </c>
      <c r="J98" s="17">
        <v>201</v>
      </c>
      <c r="K98" s="17">
        <v>77</v>
      </c>
      <c r="L98" s="17">
        <v>93</v>
      </c>
      <c r="M98" s="17">
        <v>31</v>
      </c>
      <c r="N98" s="17">
        <v>46</v>
      </c>
      <c r="O98" s="17">
        <v>116</v>
      </c>
      <c r="P98" s="17">
        <v>39</v>
      </c>
      <c r="Q98" s="17">
        <v>190</v>
      </c>
      <c r="R98" s="50">
        <v>372</v>
      </c>
    </row>
    <row r="99" spans="1:40" ht="17.100000000000001" customHeight="1">
      <c r="B99" s="17" t="s">
        <v>463</v>
      </c>
      <c r="C99" s="20">
        <v>87</v>
      </c>
      <c r="D99" s="17">
        <v>1476</v>
      </c>
      <c r="E99" s="47">
        <v>10</v>
      </c>
      <c r="F99" s="17">
        <v>3</v>
      </c>
      <c r="G99" s="17">
        <v>12</v>
      </c>
      <c r="H99" s="17">
        <v>78</v>
      </c>
      <c r="I99" s="17">
        <v>1484</v>
      </c>
      <c r="J99" s="17">
        <v>379</v>
      </c>
      <c r="K99" s="17">
        <v>140</v>
      </c>
      <c r="L99" s="17">
        <v>138</v>
      </c>
      <c r="M99" s="17">
        <v>101</v>
      </c>
      <c r="N99" s="17">
        <v>137</v>
      </c>
      <c r="O99" s="17">
        <v>152</v>
      </c>
      <c r="P99" s="17">
        <v>90</v>
      </c>
      <c r="Q99" s="17">
        <v>527</v>
      </c>
      <c r="R99" s="50">
        <v>508</v>
      </c>
    </row>
    <row r="100" spans="1:40" ht="17.100000000000001" customHeight="1">
      <c r="B100" s="17" t="s">
        <v>464</v>
      </c>
      <c r="C100" s="20">
        <v>88</v>
      </c>
      <c r="D100" s="17">
        <v>1473</v>
      </c>
      <c r="E100" s="47">
        <v>10</v>
      </c>
      <c r="F100" s="17">
        <v>-3</v>
      </c>
      <c r="G100" s="17">
        <v>-23</v>
      </c>
      <c r="H100" s="17">
        <v>68</v>
      </c>
      <c r="I100" s="17">
        <v>1534</v>
      </c>
      <c r="J100" s="17">
        <v>493</v>
      </c>
      <c r="K100" s="17">
        <v>138</v>
      </c>
      <c r="L100" s="17">
        <v>206</v>
      </c>
      <c r="M100" s="17">
        <v>149</v>
      </c>
      <c r="N100" s="17">
        <v>187</v>
      </c>
      <c r="O100" s="17">
        <v>161</v>
      </c>
      <c r="P100" s="17">
        <v>145</v>
      </c>
      <c r="Q100" s="17">
        <v>707</v>
      </c>
      <c r="R100" s="50">
        <v>606</v>
      </c>
    </row>
    <row r="101" spans="1:40" ht="17.100000000000001" customHeight="1">
      <c r="B101" s="17" t="s">
        <v>465</v>
      </c>
      <c r="C101" s="20">
        <v>89</v>
      </c>
      <c r="D101" s="17">
        <v>1471</v>
      </c>
      <c r="E101" s="47">
        <v>10</v>
      </c>
      <c r="F101" s="17">
        <v>17</v>
      </c>
      <c r="G101" s="17">
        <v>64</v>
      </c>
      <c r="H101" s="17">
        <v>78</v>
      </c>
      <c r="I101" s="17">
        <v>1470</v>
      </c>
      <c r="J101" s="17">
        <v>445</v>
      </c>
      <c r="K101" s="17">
        <v>171</v>
      </c>
      <c r="L101" s="17">
        <v>183</v>
      </c>
      <c r="M101" s="17">
        <v>91</v>
      </c>
      <c r="N101" s="17">
        <v>185</v>
      </c>
      <c r="O101" s="17">
        <v>144</v>
      </c>
      <c r="P101" s="17">
        <v>116</v>
      </c>
      <c r="Q101" s="17">
        <v>625</v>
      </c>
      <c r="R101" s="50">
        <v>518</v>
      </c>
    </row>
    <row r="102" spans="1:40" ht="17.100000000000001" customHeight="1">
      <c r="B102" s="17" t="s">
        <v>466</v>
      </c>
      <c r="C102" s="20">
        <v>90</v>
      </c>
      <c r="D102" s="17">
        <v>1470</v>
      </c>
      <c r="E102" s="47">
        <v>10</v>
      </c>
      <c r="F102" s="17">
        <v>-8</v>
      </c>
      <c r="G102" s="17">
        <v>-38</v>
      </c>
      <c r="H102" s="17">
        <v>117</v>
      </c>
      <c r="I102" s="17">
        <v>1288</v>
      </c>
      <c r="J102" s="17">
        <v>441</v>
      </c>
      <c r="K102" s="17">
        <v>161</v>
      </c>
      <c r="L102" s="17">
        <v>147</v>
      </c>
      <c r="M102" s="17">
        <v>133</v>
      </c>
      <c r="N102" s="17">
        <v>146</v>
      </c>
      <c r="O102" s="17">
        <v>172</v>
      </c>
      <c r="P102" s="17">
        <v>123</v>
      </c>
      <c r="Q102" s="17">
        <v>523</v>
      </c>
      <c r="R102" s="50">
        <v>543</v>
      </c>
    </row>
    <row r="103" spans="1:40" ht="17.100000000000001" customHeight="1">
      <c r="B103" s="17" t="s">
        <v>467</v>
      </c>
      <c r="C103" s="20">
        <v>91</v>
      </c>
      <c r="D103" s="17">
        <v>1461</v>
      </c>
      <c r="E103" s="47">
        <v>0</v>
      </c>
      <c r="F103" s="17">
        <v>1</v>
      </c>
      <c r="G103" s="17">
        <v>0</v>
      </c>
      <c r="H103" s="17">
        <v>71</v>
      </c>
      <c r="I103" s="17">
        <v>1490</v>
      </c>
      <c r="J103" s="17">
        <v>623</v>
      </c>
      <c r="K103" s="17">
        <v>215</v>
      </c>
      <c r="L103" s="17">
        <v>215</v>
      </c>
      <c r="M103" s="17">
        <v>193</v>
      </c>
      <c r="N103" s="17">
        <v>262</v>
      </c>
      <c r="O103" s="17">
        <v>196</v>
      </c>
      <c r="P103" s="17">
        <v>165</v>
      </c>
      <c r="Q103" s="17">
        <v>974</v>
      </c>
      <c r="R103" s="50">
        <v>766</v>
      </c>
    </row>
    <row r="104" spans="1:40" ht="17.100000000000001" customHeight="1">
      <c r="B104" s="17" t="s">
        <v>468</v>
      </c>
      <c r="C104" s="20">
        <v>92</v>
      </c>
      <c r="D104" s="17">
        <v>1458</v>
      </c>
      <c r="E104" s="47">
        <v>0</v>
      </c>
      <c r="F104" s="17">
        <v>-21</v>
      </c>
      <c r="G104" s="17">
        <v>-102</v>
      </c>
      <c r="H104" s="17">
        <v>98</v>
      </c>
      <c r="I104" s="17">
        <v>1387</v>
      </c>
      <c r="J104" s="17">
        <v>556</v>
      </c>
      <c r="K104" s="17">
        <v>259</v>
      </c>
      <c r="L104" s="17">
        <v>125</v>
      </c>
      <c r="M104" s="17">
        <v>172</v>
      </c>
      <c r="N104" s="17">
        <v>221</v>
      </c>
      <c r="O104" s="17">
        <v>187</v>
      </c>
      <c r="P104" s="17">
        <v>148</v>
      </c>
      <c r="Q104" s="17">
        <v>772</v>
      </c>
      <c r="R104" s="50">
        <v>650</v>
      </c>
    </row>
    <row r="105" spans="1:40" ht="17.100000000000001" customHeight="1">
      <c r="B105" s="17" t="s">
        <v>469</v>
      </c>
      <c r="C105" s="20">
        <v>93</v>
      </c>
      <c r="D105" s="17">
        <v>1457</v>
      </c>
      <c r="E105" s="47">
        <v>0</v>
      </c>
      <c r="F105" s="17">
        <v>6</v>
      </c>
      <c r="G105" s="17">
        <v>28</v>
      </c>
      <c r="H105" s="17">
        <v>68</v>
      </c>
      <c r="I105" s="17">
        <v>1476</v>
      </c>
      <c r="J105" s="17">
        <v>579</v>
      </c>
      <c r="K105" s="17">
        <v>178</v>
      </c>
      <c r="L105" s="17">
        <v>174</v>
      </c>
      <c r="M105" s="17">
        <v>227</v>
      </c>
      <c r="N105" s="17">
        <v>191</v>
      </c>
      <c r="O105" s="17">
        <v>260</v>
      </c>
      <c r="P105" s="17">
        <v>128</v>
      </c>
      <c r="Q105" s="17">
        <v>750</v>
      </c>
      <c r="R105" s="50">
        <v>891</v>
      </c>
    </row>
    <row r="106" spans="1:40" ht="17.100000000000001" customHeight="1">
      <c r="B106" s="17" t="s">
        <v>470</v>
      </c>
      <c r="C106" s="20">
        <v>94</v>
      </c>
      <c r="D106" s="17">
        <v>1456</v>
      </c>
      <c r="E106" s="47">
        <v>0</v>
      </c>
      <c r="F106" s="17">
        <v>23</v>
      </c>
      <c r="G106" s="17">
        <v>84</v>
      </c>
      <c r="H106" s="17">
        <v>111</v>
      </c>
      <c r="I106" s="17">
        <v>1303</v>
      </c>
      <c r="J106" s="17">
        <v>309</v>
      </c>
      <c r="K106" s="17">
        <v>126</v>
      </c>
      <c r="L106" s="17">
        <v>99</v>
      </c>
      <c r="M106" s="17">
        <v>84</v>
      </c>
      <c r="N106" s="17">
        <v>84</v>
      </c>
      <c r="O106" s="17">
        <v>139</v>
      </c>
      <c r="P106" s="17">
        <v>86</v>
      </c>
      <c r="Q106" s="17">
        <v>379</v>
      </c>
      <c r="R106" s="50">
        <v>495</v>
      </c>
    </row>
    <row r="107" spans="1:40" ht="17.100000000000001" customHeight="1">
      <c r="B107" s="17" t="s">
        <v>471</v>
      </c>
      <c r="C107" s="20">
        <v>95</v>
      </c>
      <c r="D107" s="17">
        <v>1455</v>
      </c>
      <c r="E107" s="47">
        <v>0</v>
      </c>
      <c r="F107" s="17">
        <v>-2</v>
      </c>
      <c r="G107" s="17">
        <v>0</v>
      </c>
      <c r="H107" s="17">
        <v>84</v>
      </c>
      <c r="I107" s="17">
        <v>1463</v>
      </c>
      <c r="J107" s="17">
        <v>16</v>
      </c>
      <c r="K107" s="17">
        <v>5</v>
      </c>
      <c r="L107" s="17">
        <v>3</v>
      </c>
      <c r="M107" s="17">
        <v>8</v>
      </c>
      <c r="N107" s="17">
        <v>8</v>
      </c>
      <c r="O107" s="17">
        <v>6</v>
      </c>
      <c r="P107" s="17">
        <v>2</v>
      </c>
      <c r="Q107" s="17">
        <v>27</v>
      </c>
      <c r="R107" s="50">
        <v>22</v>
      </c>
    </row>
    <row r="108" spans="1:40" ht="17.100000000000001" customHeight="1">
      <c r="B108" s="17" t="s">
        <v>472</v>
      </c>
      <c r="C108" s="20">
        <v>96</v>
      </c>
      <c r="D108" s="17">
        <v>1450</v>
      </c>
      <c r="E108" s="47">
        <v>0</v>
      </c>
      <c r="F108" s="17">
        <v>-18</v>
      </c>
      <c r="G108" s="17">
        <v>-73</v>
      </c>
      <c r="H108" s="17">
        <v>55</v>
      </c>
      <c r="I108" s="17">
        <v>1611</v>
      </c>
      <c r="J108" s="17">
        <v>381</v>
      </c>
      <c r="K108" s="17">
        <v>47</v>
      </c>
      <c r="L108" s="17">
        <v>131</v>
      </c>
      <c r="M108" s="17">
        <v>203</v>
      </c>
      <c r="N108" s="17">
        <v>165</v>
      </c>
      <c r="O108" s="17">
        <v>109</v>
      </c>
      <c r="P108" s="17">
        <v>107</v>
      </c>
      <c r="Q108" s="17">
        <v>606</v>
      </c>
      <c r="R108" s="50">
        <v>384</v>
      </c>
    </row>
    <row r="109" spans="1:40" ht="17.100000000000001" customHeight="1">
      <c r="B109" s="17" t="s">
        <v>473</v>
      </c>
      <c r="C109" s="20">
        <v>97</v>
      </c>
      <c r="D109" s="17">
        <v>1434</v>
      </c>
      <c r="E109" s="47">
        <v>0</v>
      </c>
      <c r="F109" s="17">
        <v>-11</v>
      </c>
      <c r="G109" s="17">
        <v>-42</v>
      </c>
      <c r="H109" s="17">
        <v>80</v>
      </c>
      <c r="I109" s="17">
        <v>1478</v>
      </c>
      <c r="J109" s="17">
        <v>636</v>
      </c>
      <c r="K109" s="17">
        <v>221</v>
      </c>
      <c r="L109" s="17">
        <v>151</v>
      </c>
      <c r="M109" s="17">
        <v>264</v>
      </c>
      <c r="N109" s="17">
        <v>274</v>
      </c>
      <c r="O109" s="17">
        <v>195</v>
      </c>
      <c r="P109" s="17">
        <v>167</v>
      </c>
      <c r="Q109" s="17">
        <v>1021</v>
      </c>
      <c r="R109" s="50">
        <v>701</v>
      </c>
    </row>
    <row r="110" spans="1:40" ht="17.100000000000001" customHeight="1">
      <c r="B110" s="150" t="s">
        <v>39217</v>
      </c>
      <c r="C110" s="20">
        <v>98</v>
      </c>
      <c r="D110" s="17">
        <v>1428</v>
      </c>
      <c r="E110" s="47">
        <v>0</v>
      </c>
      <c r="F110" s="17">
        <v>-1</v>
      </c>
      <c r="G110" s="17">
        <v>-4</v>
      </c>
      <c r="H110" s="17">
        <v>126</v>
      </c>
      <c r="I110" s="17">
        <v>1271</v>
      </c>
      <c r="J110" s="17">
        <v>168</v>
      </c>
      <c r="K110" s="17">
        <v>55</v>
      </c>
      <c r="L110" s="17">
        <v>62</v>
      </c>
      <c r="M110" s="17">
        <v>51</v>
      </c>
      <c r="N110" s="17">
        <v>58</v>
      </c>
      <c r="O110" s="17">
        <v>74</v>
      </c>
      <c r="P110" s="17">
        <v>36</v>
      </c>
      <c r="Q110" s="17">
        <v>169</v>
      </c>
      <c r="R110" s="50">
        <v>202</v>
      </c>
    </row>
    <row r="111" spans="1:40" ht="17.100000000000001" customHeight="1">
      <c r="B111" s="17" t="s">
        <v>474</v>
      </c>
      <c r="C111" s="20">
        <v>99</v>
      </c>
      <c r="D111" s="17">
        <v>1426</v>
      </c>
      <c r="E111" s="47">
        <v>0</v>
      </c>
      <c r="F111" s="17">
        <v>-16</v>
      </c>
      <c r="G111" s="17">
        <v>-76</v>
      </c>
      <c r="H111" s="17">
        <v>75</v>
      </c>
      <c r="I111" s="17">
        <v>1468</v>
      </c>
      <c r="J111" s="17">
        <v>316</v>
      </c>
      <c r="K111" s="17">
        <v>114</v>
      </c>
      <c r="L111" s="17">
        <v>108</v>
      </c>
      <c r="M111" s="17">
        <v>94</v>
      </c>
      <c r="N111" s="17">
        <v>147</v>
      </c>
      <c r="O111" s="17">
        <v>94</v>
      </c>
      <c r="P111" s="17">
        <v>75</v>
      </c>
      <c r="Q111" s="17">
        <v>600</v>
      </c>
      <c r="R111" s="50">
        <v>406</v>
      </c>
    </row>
    <row r="112" spans="1:40" s="10" customFormat="1" ht="17.100000000000001" customHeight="1">
      <c r="A112" s="27"/>
      <c r="B112" s="17" t="s">
        <v>475</v>
      </c>
      <c r="C112" s="20">
        <v>100</v>
      </c>
      <c r="D112" s="50">
        <v>1424</v>
      </c>
      <c r="E112" s="47">
        <v>0</v>
      </c>
      <c r="F112" s="148">
        <v>2</v>
      </c>
      <c r="G112" s="148">
        <v>0</v>
      </c>
      <c r="H112" s="17">
        <v>104</v>
      </c>
      <c r="I112" s="17">
        <v>1424</v>
      </c>
      <c r="J112" s="17">
        <v>4</v>
      </c>
      <c r="K112" s="17">
        <v>2</v>
      </c>
      <c r="L112" s="17">
        <v>0</v>
      </c>
      <c r="M112" s="17">
        <v>2</v>
      </c>
      <c r="N112" s="17">
        <v>3</v>
      </c>
      <c r="O112" s="17">
        <v>0</v>
      </c>
      <c r="P112" s="17">
        <v>1</v>
      </c>
      <c r="Q112" s="17">
        <v>12</v>
      </c>
      <c r="R112" s="50">
        <v>3</v>
      </c>
      <c r="S112" s="51"/>
      <c r="T112" s="27"/>
      <c r="U112" s="27"/>
      <c r="V112" s="27"/>
      <c r="W112" s="27"/>
      <c r="X112" s="27"/>
      <c r="Y112" s="27"/>
      <c r="Z112" s="27"/>
      <c r="AA112" s="27"/>
      <c r="AB112" s="27"/>
      <c r="AC112" s="27"/>
      <c r="AD112" s="27"/>
      <c r="AE112" s="27"/>
      <c r="AF112" s="27"/>
      <c r="AG112" s="27"/>
      <c r="AH112" s="27"/>
      <c r="AI112" s="27"/>
      <c r="AJ112" s="27"/>
      <c r="AK112" s="27"/>
      <c r="AL112" s="27"/>
      <c r="AM112" s="27"/>
      <c r="AN112" s="27"/>
    </row>
    <row r="113" spans="2:19" s="27" customFormat="1" hidden="1">
      <c r="B113" s="147" t="s">
        <v>476</v>
      </c>
      <c r="C113" s="20">
        <v>64</v>
      </c>
      <c r="D113" s="17">
        <v>1605</v>
      </c>
      <c r="E113" s="47">
        <v>30</v>
      </c>
      <c r="F113" s="17">
        <v>-18</v>
      </c>
      <c r="G113" s="17">
        <v>-74</v>
      </c>
      <c r="H113" s="17">
        <v>44</v>
      </c>
      <c r="I113" s="17">
        <v>1649</v>
      </c>
      <c r="J113" s="17">
        <v>559</v>
      </c>
      <c r="K113" s="17">
        <v>190</v>
      </c>
      <c r="L113" s="17">
        <v>198</v>
      </c>
      <c r="M113" s="17">
        <v>171</v>
      </c>
      <c r="N113" s="17">
        <v>279</v>
      </c>
      <c r="O113" s="17">
        <v>135</v>
      </c>
      <c r="P113" s="17">
        <v>145</v>
      </c>
      <c r="Q113" s="17">
        <v>901</v>
      </c>
      <c r="R113" s="50">
        <v>565</v>
      </c>
      <c r="S113" s="51"/>
    </row>
    <row r="114" spans="2:19" s="27" customFormat="1" hidden="1">
      <c r="B114" s="16" t="s">
        <v>39218</v>
      </c>
      <c r="C114" s="20">
        <v>98</v>
      </c>
      <c r="D114" s="17">
        <v>1428</v>
      </c>
      <c r="E114" s="47">
        <v>0</v>
      </c>
      <c r="F114" s="17">
        <v>-1</v>
      </c>
      <c r="G114" s="17">
        <v>-4</v>
      </c>
      <c r="H114" s="17">
        <v>126</v>
      </c>
      <c r="I114" s="17">
        <v>1271</v>
      </c>
      <c r="J114" s="17">
        <v>168</v>
      </c>
      <c r="K114" s="17">
        <v>55</v>
      </c>
      <c r="L114" s="17">
        <v>62</v>
      </c>
      <c r="M114" s="17">
        <v>51</v>
      </c>
      <c r="N114" s="17">
        <v>58</v>
      </c>
      <c r="O114" s="17">
        <v>74</v>
      </c>
      <c r="P114" s="17">
        <v>36</v>
      </c>
      <c r="Q114" s="17">
        <v>169</v>
      </c>
      <c r="R114" s="50">
        <v>202</v>
      </c>
      <c r="S114" s="51"/>
    </row>
    <row r="115" spans="2:19" s="27" customFormat="1">
      <c r="C115" s="40"/>
      <c r="S115" s="51"/>
    </row>
    <row r="116" spans="2:19" s="27" customFormat="1">
      <c r="C116" s="40"/>
      <c r="S116" s="51"/>
    </row>
    <row r="117" spans="2:19" s="27" customFormat="1">
      <c r="C117" s="40"/>
      <c r="S117" s="51"/>
    </row>
    <row r="118" spans="2:19" s="27" customFormat="1">
      <c r="C118" s="40"/>
      <c r="S118" s="51"/>
    </row>
    <row r="119" spans="2:19" s="27" customFormat="1">
      <c r="C119" s="40"/>
      <c r="S119" s="51"/>
    </row>
    <row r="120" spans="2:19" s="27" customFormat="1">
      <c r="C120" s="40"/>
      <c r="S120" s="51"/>
    </row>
    <row r="121" spans="2:19" s="27" customFormat="1">
      <c r="C121" s="40"/>
      <c r="S121" s="51"/>
    </row>
    <row r="122" spans="2:19" s="27" customFormat="1">
      <c r="C122" s="40"/>
      <c r="S122" s="51"/>
    </row>
    <row r="123" spans="2:19" s="27" customFormat="1">
      <c r="C123" s="40"/>
      <c r="S123" s="51"/>
    </row>
    <row r="124" spans="2:19" s="27" customFormat="1">
      <c r="C124" s="40"/>
      <c r="S124" s="51"/>
    </row>
    <row r="125" spans="2:19" s="27" customFormat="1">
      <c r="C125" s="40"/>
      <c r="S125" s="51"/>
    </row>
    <row r="126" spans="2:19" s="27" customFormat="1">
      <c r="C126" s="40"/>
      <c r="S126" s="51"/>
    </row>
    <row r="127" spans="2:19" s="27" customFormat="1">
      <c r="C127" s="40"/>
      <c r="S127" s="51"/>
    </row>
    <row r="128" spans="2:19" s="27" customFormat="1">
      <c r="C128" s="40"/>
      <c r="S128" s="51"/>
    </row>
    <row r="129" spans="3:19" s="27" customFormat="1">
      <c r="C129" s="40"/>
      <c r="S129" s="51"/>
    </row>
    <row r="130" spans="3:19" s="27" customFormat="1">
      <c r="C130" s="40"/>
      <c r="S130" s="51"/>
    </row>
    <row r="131" spans="3:19" s="27" customFormat="1">
      <c r="C131" s="40"/>
      <c r="S131" s="51"/>
    </row>
    <row r="132" spans="3:19" s="27" customFormat="1">
      <c r="C132" s="40"/>
      <c r="S132" s="51"/>
    </row>
    <row r="133" spans="3:19" s="27" customFormat="1">
      <c r="C133" s="40"/>
      <c r="S133" s="51"/>
    </row>
    <row r="134" spans="3:19" s="27" customFormat="1">
      <c r="C134" s="40"/>
      <c r="S134" s="51"/>
    </row>
    <row r="135" spans="3:19" s="27" customFormat="1">
      <c r="C135" s="40"/>
      <c r="S135" s="51"/>
    </row>
    <row r="136" spans="3:19" s="27" customFormat="1">
      <c r="C136" s="40"/>
      <c r="S136" s="51"/>
    </row>
    <row r="137" spans="3:19" s="27" customFormat="1">
      <c r="C137" s="40"/>
      <c r="S137" s="51"/>
    </row>
    <row r="138" spans="3:19" s="27" customFormat="1">
      <c r="C138" s="40"/>
      <c r="S138" s="51"/>
    </row>
    <row r="139" spans="3:19" s="27" customFormat="1">
      <c r="C139" s="40"/>
      <c r="S139" s="51"/>
    </row>
    <row r="140" spans="3:19" s="27" customFormat="1">
      <c r="C140" s="40"/>
      <c r="S140" s="51"/>
    </row>
    <row r="141" spans="3:19" s="27" customFormat="1">
      <c r="C141" s="40"/>
      <c r="S141" s="51"/>
    </row>
    <row r="142" spans="3:19" s="27" customFormat="1">
      <c r="C142" s="40"/>
      <c r="S142" s="51"/>
    </row>
    <row r="143" spans="3:19" s="27" customFormat="1">
      <c r="C143" s="40"/>
      <c r="S143" s="51"/>
    </row>
    <row r="144" spans="3:19" s="27" customFormat="1">
      <c r="C144" s="40"/>
      <c r="S144" s="51"/>
    </row>
    <row r="145" spans="3:19" s="27" customFormat="1">
      <c r="C145" s="40"/>
      <c r="S145" s="51"/>
    </row>
    <row r="146" spans="3:19" s="27" customFormat="1">
      <c r="C146" s="40"/>
      <c r="S146" s="51"/>
    </row>
    <row r="147" spans="3:19" s="27" customFormat="1">
      <c r="C147" s="40"/>
      <c r="S147" s="51"/>
    </row>
    <row r="148" spans="3:19" s="27" customFormat="1">
      <c r="C148" s="40"/>
      <c r="S148" s="51"/>
    </row>
    <row r="149" spans="3:19" s="27" customFormat="1">
      <c r="C149" s="40"/>
      <c r="S149" s="51"/>
    </row>
    <row r="150" spans="3:19" s="27" customFormat="1">
      <c r="C150" s="40"/>
      <c r="S150" s="51"/>
    </row>
    <row r="151" spans="3:19" s="27" customFormat="1">
      <c r="C151" s="40"/>
      <c r="S151" s="51"/>
    </row>
    <row r="152" spans="3:19" s="27" customFormat="1">
      <c r="C152" s="40"/>
      <c r="S152" s="51"/>
    </row>
    <row r="153" spans="3:19" s="27" customFormat="1">
      <c r="C153" s="40"/>
      <c r="S153" s="51"/>
    </row>
    <row r="154" spans="3:19" s="27" customFormat="1">
      <c r="C154" s="40"/>
      <c r="S154" s="51"/>
    </row>
    <row r="155" spans="3:19" s="27" customFormat="1">
      <c r="C155" s="40"/>
      <c r="S155" s="51"/>
    </row>
    <row r="156" spans="3:19" s="27" customFormat="1">
      <c r="C156" s="40"/>
      <c r="S156" s="51"/>
    </row>
    <row r="157" spans="3:19" s="27" customFormat="1">
      <c r="C157" s="40"/>
      <c r="S157" s="51"/>
    </row>
    <row r="158" spans="3:19" s="27" customFormat="1">
      <c r="C158" s="40"/>
      <c r="S158" s="51"/>
    </row>
    <row r="159" spans="3:19" s="27" customFormat="1">
      <c r="C159" s="40"/>
      <c r="S159" s="51"/>
    </row>
    <row r="160" spans="3:19" s="27" customFormat="1">
      <c r="C160" s="40"/>
      <c r="S160" s="51"/>
    </row>
    <row r="161" spans="3:19" s="27" customFormat="1">
      <c r="C161" s="40"/>
      <c r="S161" s="51"/>
    </row>
    <row r="162" spans="3:19" s="27" customFormat="1">
      <c r="C162" s="40"/>
      <c r="S162" s="51"/>
    </row>
    <row r="163" spans="3:19" s="27" customFormat="1">
      <c r="C163" s="40"/>
      <c r="S163" s="51"/>
    </row>
    <row r="164" spans="3:19" s="27" customFormat="1">
      <c r="C164" s="40"/>
      <c r="S164" s="51"/>
    </row>
    <row r="165" spans="3:19" s="27" customFormat="1">
      <c r="C165" s="40"/>
      <c r="S165" s="51"/>
    </row>
    <row r="166" spans="3:19" s="27" customFormat="1">
      <c r="C166" s="40"/>
      <c r="S166" s="51"/>
    </row>
    <row r="167" spans="3:19" s="27" customFormat="1">
      <c r="C167" s="40"/>
      <c r="S167" s="51"/>
    </row>
    <row r="168" spans="3:19" s="27" customFormat="1">
      <c r="C168" s="40"/>
      <c r="S168" s="51"/>
    </row>
    <row r="169" spans="3:19" s="27" customFormat="1">
      <c r="C169" s="40"/>
      <c r="S169" s="51"/>
    </row>
    <row r="170" spans="3:19" s="27" customFormat="1">
      <c r="C170" s="40"/>
      <c r="S170" s="51"/>
    </row>
    <row r="171" spans="3:19" s="27" customFormat="1">
      <c r="C171" s="40"/>
      <c r="S171" s="51"/>
    </row>
    <row r="172" spans="3:19" s="27" customFormat="1">
      <c r="C172" s="40"/>
      <c r="S172" s="51"/>
    </row>
    <row r="173" spans="3:19" s="27" customFormat="1">
      <c r="C173" s="40"/>
      <c r="S173" s="51"/>
    </row>
    <row r="174" spans="3:19" s="27" customFormat="1">
      <c r="C174" s="40"/>
      <c r="S174" s="51"/>
    </row>
    <row r="175" spans="3:19" s="27" customFormat="1">
      <c r="C175" s="40"/>
      <c r="S175" s="51"/>
    </row>
    <row r="176" spans="3:19" s="27" customFormat="1">
      <c r="C176" s="40"/>
      <c r="S176" s="51"/>
    </row>
    <row r="177" spans="3:19" s="27" customFormat="1">
      <c r="C177" s="40"/>
      <c r="S177" s="51"/>
    </row>
    <row r="178" spans="3:19" s="27" customFormat="1">
      <c r="C178" s="40"/>
      <c r="S178" s="51"/>
    </row>
    <row r="179" spans="3:19" s="27" customFormat="1">
      <c r="C179" s="40"/>
      <c r="S179" s="51"/>
    </row>
    <row r="180" spans="3:19" s="27" customFormat="1">
      <c r="C180" s="40"/>
      <c r="S180" s="51"/>
    </row>
    <row r="181" spans="3:19" s="27" customFormat="1">
      <c r="C181" s="40"/>
      <c r="S181" s="51"/>
    </row>
    <row r="182" spans="3:19" s="27" customFormat="1">
      <c r="C182" s="40"/>
      <c r="S182" s="51"/>
    </row>
    <row r="183" spans="3:19" s="27" customFormat="1">
      <c r="C183" s="40"/>
      <c r="S183" s="51"/>
    </row>
    <row r="184" spans="3:19" s="27" customFormat="1">
      <c r="C184" s="40"/>
      <c r="S184" s="51"/>
    </row>
    <row r="185" spans="3:19" s="27" customFormat="1">
      <c r="C185" s="40"/>
      <c r="S185" s="51"/>
    </row>
    <row r="186" spans="3:19" s="27" customFormat="1">
      <c r="C186" s="40"/>
      <c r="S186" s="51"/>
    </row>
    <row r="187" spans="3:19" s="27" customFormat="1">
      <c r="C187" s="40"/>
      <c r="S187" s="51"/>
    </row>
    <row r="188" spans="3:19" s="27" customFormat="1">
      <c r="C188" s="40"/>
      <c r="S188" s="51"/>
    </row>
    <row r="189" spans="3:19" s="27" customFormat="1">
      <c r="C189" s="40"/>
      <c r="S189" s="51"/>
    </row>
    <row r="190" spans="3:19" s="27" customFormat="1">
      <c r="C190" s="40"/>
      <c r="S190" s="51"/>
    </row>
    <row r="191" spans="3:19" s="27" customFormat="1">
      <c r="C191" s="40"/>
      <c r="S191" s="51"/>
    </row>
    <row r="192" spans="3:19" s="27" customFormat="1">
      <c r="C192" s="40"/>
      <c r="S192" s="51"/>
    </row>
    <row r="193" spans="3:19" s="27" customFormat="1">
      <c r="C193" s="40"/>
      <c r="S193" s="51"/>
    </row>
    <row r="194" spans="3:19" s="27" customFormat="1">
      <c r="C194" s="40"/>
      <c r="S194" s="51"/>
    </row>
    <row r="195" spans="3:19" s="27" customFormat="1">
      <c r="C195" s="40"/>
      <c r="S195" s="51"/>
    </row>
    <row r="196" spans="3:19" s="27" customFormat="1">
      <c r="C196" s="40"/>
      <c r="S196" s="51"/>
    </row>
    <row r="197" spans="3:19" s="27" customFormat="1">
      <c r="C197" s="40"/>
      <c r="S197" s="51"/>
    </row>
    <row r="198" spans="3:19" s="27" customFormat="1">
      <c r="C198" s="40"/>
      <c r="S198" s="51"/>
    </row>
    <row r="199" spans="3:19" s="27" customFormat="1">
      <c r="C199" s="40"/>
      <c r="S199" s="51"/>
    </row>
    <row r="200" spans="3:19" s="27" customFormat="1">
      <c r="C200" s="40"/>
      <c r="S200" s="51"/>
    </row>
    <row r="201" spans="3:19" s="27" customFormat="1">
      <c r="C201" s="40"/>
      <c r="S201" s="51"/>
    </row>
    <row r="202" spans="3:19" s="27" customFormat="1">
      <c r="C202" s="40"/>
      <c r="S202" s="51"/>
    </row>
    <row r="203" spans="3:19" s="27" customFormat="1">
      <c r="C203" s="40"/>
      <c r="S203" s="51"/>
    </row>
    <row r="204" spans="3:19" s="27" customFormat="1">
      <c r="C204" s="40"/>
      <c r="S204" s="51"/>
    </row>
    <row r="205" spans="3:19" s="27" customFormat="1">
      <c r="C205" s="40"/>
      <c r="S205" s="51"/>
    </row>
    <row r="206" spans="3:19" s="27" customFormat="1">
      <c r="C206" s="40"/>
      <c r="S206" s="51"/>
    </row>
    <row r="207" spans="3:19" s="27" customFormat="1">
      <c r="C207" s="40"/>
      <c r="S207" s="51"/>
    </row>
    <row r="208" spans="3:19" s="27" customFormat="1">
      <c r="C208" s="40"/>
      <c r="S208" s="51"/>
    </row>
    <row r="209" spans="3:19" s="27" customFormat="1">
      <c r="C209" s="40"/>
      <c r="S209" s="51"/>
    </row>
    <row r="210" spans="3:19" s="27" customFormat="1">
      <c r="C210" s="40"/>
      <c r="S210" s="51"/>
    </row>
    <row r="211" spans="3:19" s="27" customFormat="1">
      <c r="C211" s="40"/>
      <c r="S211" s="51"/>
    </row>
    <row r="212" spans="3:19" s="27" customFormat="1">
      <c r="C212" s="40"/>
      <c r="S212" s="51"/>
    </row>
    <row r="213" spans="3:19" s="27" customFormat="1">
      <c r="C213" s="40"/>
      <c r="S213" s="51"/>
    </row>
    <row r="214" spans="3:19" s="27" customFormat="1">
      <c r="C214" s="40"/>
      <c r="S214" s="51"/>
    </row>
    <row r="215" spans="3:19" s="27" customFormat="1">
      <c r="C215" s="40"/>
      <c r="S215" s="51"/>
    </row>
    <row r="216" spans="3:19" s="27" customFormat="1">
      <c r="C216" s="40"/>
      <c r="S216" s="51"/>
    </row>
    <row r="217" spans="3:19" s="27" customFormat="1">
      <c r="C217" s="40"/>
      <c r="S217" s="51"/>
    </row>
    <row r="218" spans="3:19" s="27" customFormat="1">
      <c r="C218" s="40"/>
      <c r="S218" s="51"/>
    </row>
    <row r="219" spans="3:19" s="27" customFormat="1">
      <c r="C219" s="40"/>
      <c r="S219" s="51"/>
    </row>
    <row r="220" spans="3:19" s="27" customFormat="1">
      <c r="C220" s="40"/>
      <c r="S220" s="51"/>
    </row>
    <row r="221" spans="3:19" s="27" customFormat="1">
      <c r="C221" s="40"/>
      <c r="S221" s="51"/>
    </row>
    <row r="222" spans="3:19" s="27" customFormat="1">
      <c r="C222" s="40"/>
      <c r="S222" s="51"/>
    </row>
    <row r="223" spans="3:19" s="27" customFormat="1">
      <c r="C223" s="40"/>
      <c r="S223" s="51"/>
    </row>
    <row r="224" spans="3:19" s="27" customFormat="1">
      <c r="C224" s="40"/>
      <c r="S224" s="51"/>
    </row>
    <row r="225" spans="3:19" s="27" customFormat="1">
      <c r="C225" s="40"/>
      <c r="S225" s="51"/>
    </row>
    <row r="226" spans="3:19" s="27" customFormat="1">
      <c r="C226" s="40"/>
      <c r="S226" s="51"/>
    </row>
    <row r="227" spans="3:19" s="27" customFormat="1">
      <c r="C227" s="40"/>
      <c r="S227" s="51"/>
    </row>
    <row r="228" spans="3:19" s="27" customFormat="1">
      <c r="C228" s="40"/>
      <c r="S228" s="51"/>
    </row>
    <row r="229" spans="3:19" s="27" customFormat="1">
      <c r="C229" s="40"/>
      <c r="S229" s="51"/>
    </row>
    <row r="230" spans="3:19" s="27" customFormat="1">
      <c r="C230" s="40"/>
      <c r="S230" s="51"/>
    </row>
    <row r="231" spans="3:19" s="27" customFormat="1">
      <c r="C231" s="40"/>
      <c r="S231" s="51"/>
    </row>
    <row r="232" spans="3:19" s="27" customFormat="1">
      <c r="C232" s="40"/>
      <c r="S232" s="51"/>
    </row>
    <row r="233" spans="3:19" s="27" customFormat="1">
      <c r="C233" s="40"/>
      <c r="S233" s="51"/>
    </row>
    <row r="234" spans="3:19" s="27" customFormat="1">
      <c r="C234" s="40"/>
      <c r="S234" s="51"/>
    </row>
    <row r="235" spans="3:19" s="27" customFormat="1">
      <c r="C235" s="40"/>
      <c r="S235" s="51"/>
    </row>
    <row r="236" spans="3:19" s="27" customFormat="1">
      <c r="C236" s="40"/>
      <c r="S236" s="51"/>
    </row>
    <row r="237" spans="3:19" s="27" customFormat="1">
      <c r="C237" s="40"/>
      <c r="S237" s="51"/>
    </row>
    <row r="238" spans="3:19" s="27" customFormat="1">
      <c r="C238" s="40"/>
      <c r="S238" s="51"/>
    </row>
    <row r="239" spans="3:19" s="27" customFormat="1">
      <c r="C239" s="40"/>
      <c r="S239" s="51"/>
    </row>
  </sheetData>
  <mergeCells count="5">
    <mergeCell ref="Q11:R11"/>
    <mergeCell ref="C11:E11"/>
    <mergeCell ref="H11:I11"/>
    <mergeCell ref="F11:G11"/>
    <mergeCell ref="J11:P11"/>
  </mergeCells>
  <hyperlinks>
    <hyperlink ref="B125" r:id="rId1" display="http://eloratings.net/Germany" xr:uid="{00000000-0004-0000-0500-000000000000}"/>
    <hyperlink ref="B141" r:id="rId2" display="http://eloratings.net/Germany" xr:uid="{00000000-0004-0000-0500-000001000000}"/>
    <hyperlink ref="B157" r:id="rId3" display="http://eloratings.net/Germany" xr:uid="{00000000-0004-0000-0500-000002000000}"/>
    <hyperlink ref="B173" r:id="rId4" display="http://eloratings.net/Germany" xr:uid="{00000000-0004-0000-0500-000003000000}"/>
    <hyperlink ref="B189" r:id="rId5" display="http://eloratings.net/Germany" xr:uid="{00000000-0004-0000-0500-000004000000}"/>
    <hyperlink ref="B205" r:id="rId6" display="http://eloratings.net/Germany" xr:uid="{00000000-0004-0000-0500-000005000000}"/>
    <hyperlink ref="B221" r:id="rId7" display="http://eloratings.net/Germany" xr:uid="{00000000-0004-0000-0500-000006000000}"/>
    <hyperlink ref="B237" r:id="rId8" display="http://eloratings.net/Germany" xr:uid="{00000000-0004-0000-0500-000007000000}"/>
    <hyperlink ref="B253" r:id="rId9" display="http://eloratings.net/Germany" xr:uid="{00000000-0004-0000-0500-000008000000}"/>
    <hyperlink ref="B269" r:id="rId10" display="http://eloratings.net/Germany" xr:uid="{00000000-0004-0000-0500-000009000000}"/>
    <hyperlink ref="B285" r:id="rId11" display="http://eloratings.net/Germany" xr:uid="{00000000-0004-0000-0500-00000A000000}"/>
    <hyperlink ref="B301" r:id="rId12" display="http://eloratings.net/Germany" xr:uid="{00000000-0004-0000-0500-00000B000000}"/>
    <hyperlink ref="B317" r:id="rId13" display="http://eloratings.net/Germany" xr:uid="{00000000-0004-0000-0500-00000C000000}"/>
    <hyperlink ref="B333" r:id="rId14" display="http://eloratings.net/Germany" xr:uid="{00000000-0004-0000-0500-00000D000000}"/>
    <hyperlink ref="B349" r:id="rId15" display="http://eloratings.net/Germany" xr:uid="{00000000-0004-0000-0500-00000E000000}"/>
    <hyperlink ref="B365" r:id="rId16" display="http://eloratings.net/Germany" xr:uid="{00000000-0004-0000-0500-00000F000000}"/>
    <hyperlink ref="B381" r:id="rId17" display="http://eloratings.net/Germany" xr:uid="{00000000-0004-0000-0500-000010000000}"/>
    <hyperlink ref="B397" r:id="rId18" display="http://eloratings.net/Germany" xr:uid="{00000000-0004-0000-0500-000011000000}"/>
  </hyperlinks>
  <pageMargins left="0.7" right="0.7" top="0.75" bottom="0.75" header="0.3" footer="0.3"/>
  <pageSetup orientation="portrait" r:id="rId19"/>
  <drawing r:id="rId20"/>
  <tableParts count="1">
    <tablePart r:id="rId2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N12906"/>
  <sheetViews>
    <sheetView showGridLines="0" zoomScaleNormal="100" workbookViewId="0">
      <selection activeCell="B1" sqref="B1"/>
    </sheetView>
  </sheetViews>
  <sheetFormatPr defaultColWidth="8.86328125" defaultRowHeight="14.25"/>
  <cols>
    <col min="1" max="1" width="8.86328125" style="27"/>
    <col min="2" max="2" width="15.1328125" customWidth="1"/>
    <col min="3" max="4" width="15.86328125" customWidth="1"/>
    <col min="5" max="5" width="12.3984375" style="25" bestFit="1" customWidth="1"/>
    <col min="6" max="6" width="12.265625" style="25" bestFit="1" customWidth="1"/>
    <col min="7" max="7" width="28.265625" customWidth="1"/>
    <col min="8" max="8" width="15.1328125" style="25" bestFit="1" customWidth="1"/>
    <col min="9" max="9" width="15" style="25" bestFit="1" customWidth="1"/>
    <col min="10" max="10" width="12.73046875" style="25" bestFit="1" customWidth="1"/>
    <col min="11" max="40" width="8.86328125" style="27"/>
  </cols>
  <sheetData>
    <row r="1" spans="1:40" s="10" customFormat="1" ht="43.35" customHeight="1">
      <c r="A1" s="27"/>
      <c r="B1" s="59"/>
      <c r="C1" s="59"/>
      <c r="D1" s="59"/>
      <c r="E1" s="65"/>
      <c r="F1" s="65"/>
      <c r="G1" s="59"/>
      <c r="H1" s="65"/>
      <c r="I1" s="65"/>
      <c r="J1" s="65"/>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row>
    <row r="2" spans="1:40" s="10" customFormat="1" ht="51.75" customHeight="1">
      <c r="A2" s="27"/>
      <c r="B2" s="44"/>
      <c r="E2" s="25"/>
      <c r="F2" s="25"/>
      <c r="H2" s="25"/>
      <c r="I2" s="25"/>
      <c r="J2" s="25"/>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row>
    <row r="3" spans="1:40" s="4" customFormat="1" ht="30.95" customHeight="1">
      <c r="A3" s="42"/>
      <c r="B3" s="75" t="s">
        <v>477</v>
      </c>
      <c r="C3" s="76" t="s">
        <v>478</v>
      </c>
      <c r="D3" s="75" t="s">
        <v>479</v>
      </c>
      <c r="E3" s="76" t="s">
        <v>480</v>
      </c>
      <c r="F3" s="75" t="s">
        <v>481</v>
      </c>
      <c r="G3" s="76" t="s">
        <v>482</v>
      </c>
      <c r="H3" s="75" t="s">
        <v>483</v>
      </c>
      <c r="I3" s="76" t="s">
        <v>484</v>
      </c>
      <c r="J3" s="75" t="s">
        <v>485</v>
      </c>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row>
    <row r="4" spans="1:40">
      <c r="B4" s="3">
        <v>28647</v>
      </c>
      <c r="C4" s="10" t="s">
        <v>486</v>
      </c>
      <c r="D4" s="10" t="s">
        <v>487</v>
      </c>
      <c r="E4" s="25">
        <v>6</v>
      </c>
      <c r="F4" s="25">
        <v>0</v>
      </c>
      <c r="G4" s="10" t="s">
        <v>488</v>
      </c>
      <c r="H4" s="25">
        <f>INDEX('Annexe 1 – Données des équipes'!$B$12:$R$114, MATCH(C4, 'Annexe 1 – Données des équipes'!$B$12:$B$114,0),4)</f>
        <v>90</v>
      </c>
      <c r="I4" s="25">
        <f>INDEX('Annexe 1 – Données des équipes'!$B$12:$R$114, MATCH(D4, 'Annexe 1 – Données des équipes'!$B$12:$B$114,0),4)</f>
        <v>80</v>
      </c>
      <c r="J4" s="25">
        <f t="shared" ref="J4:J17" si="0">ABS(F4-E4)</f>
        <v>6</v>
      </c>
    </row>
    <row r="5" spans="1:40" s="10" customFormat="1">
      <c r="A5" s="27"/>
      <c r="B5" s="3">
        <v>28662</v>
      </c>
      <c r="C5" s="10" t="s">
        <v>489</v>
      </c>
      <c r="D5" s="10" t="s">
        <v>490</v>
      </c>
      <c r="E5" s="25">
        <v>6</v>
      </c>
      <c r="F5" s="25">
        <v>0</v>
      </c>
      <c r="G5" s="10" t="s">
        <v>491</v>
      </c>
      <c r="H5" s="25">
        <f>INDEX('Annexe 1 – Données des équipes'!$B$12:$R$114, MATCH(C5, 'Annexe 1 – Données des équipes'!$B$12:$B$114,0),4)</f>
        <v>90</v>
      </c>
      <c r="I5" s="25">
        <f>INDEX('Annexe 1 – Données des équipes'!$B$12:$R$114, MATCH(D5, 'Annexe 1 – Données des équipes'!$B$12:$B$114,0),4)</f>
        <v>80</v>
      </c>
      <c r="J5" s="25">
        <f t="shared" si="0"/>
        <v>6</v>
      </c>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row>
    <row r="6" spans="1:40" s="10" customFormat="1">
      <c r="A6" s="27"/>
      <c r="B6" s="3">
        <v>28743</v>
      </c>
      <c r="C6" s="10" t="s">
        <v>492</v>
      </c>
      <c r="D6" s="10" t="s">
        <v>493</v>
      </c>
      <c r="E6" s="25">
        <v>1</v>
      </c>
      <c r="F6" s="25">
        <v>7</v>
      </c>
      <c r="G6" s="10" t="s">
        <v>494</v>
      </c>
      <c r="H6" s="25">
        <f>INDEX('Annexe 1 – Données des équipes'!$B$12:$R$114, MATCH(C6, 'Annexe 1 – Données des équipes'!$B$12:$B$114,0),4)</f>
        <v>0</v>
      </c>
      <c r="I6" s="25">
        <f>INDEX('Annexe 1 – Données des équipes'!$B$12:$R$114, MATCH(D6, 'Annexe 1 – Données des équipes'!$B$12:$B$114,0),4)</f>
        <v>80</v>
      </c>
      <c r="J6" s="25">
        <f t="shared" si="0"/>
        <v>6</v>
      </c>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row>
    <row r="7" spans="1:40" s="10" customFormat="1">
      <c r="A7" s="27"/>
      <c r="B7" s="3">
        <v>28992</v>
      </c>
      <c r="C7" s="10" t="s">
        <v>495</v>
      </c>
      <c r="D7" s="10" t="s">
        <v>496</v>
      </c>
      <c r="E7" s="25">
        <v>6</v>
      </c>
      <c r="F7" s="25">
        <v>0</v>
      </c>
      <c r="G7" s="10" t="s">
        <v>497</v>
      </c>
      <c r="H7" s="25">
        <f>INDEX('Annexe 1 – Données des équipes'!$B$12:$R$114, MATCH(C7, 'Annexe 1 – Données des équipes'!$B$12:$B$114,0),4)</f>
        <v>90</v>
      </c>
      <c r="I7" s="25">
        <f>INDEX('Annexe 1 – Données des équipes'!$B$12:$R$114, MATCH(D7, 'Annexe 1 – Données des équipes'!$B$12:$B$114,0),4)</f>
        <v>70</v>
      </c>
      <c r="J7" s="25">
        <f t="shared" si="0"/>
        <v>6</v>
      </c>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row>
    <row r="8" spans="1:40" s="10" customFormat="1">
      <c r="A8" s="27"/>
      <c r="B8" s="3">
        <v>29524</v>
      </c>
      <c r="C8" s="10" t="s">
        <v>498</v>
      </c>
      <c r="D8" s="10" t="s">
        <v>499</v>
      </c>
      <c r="E8" s="25">
        <v>6</v>
      </c>
      <c r="F8" s="25">
        <v>0</v>
      </c>
      <c r="G8" s="10" t="s">
        <v>500</v>
      </c>
      <c r="H8" s="25">
        <f>INDEX('Annexe 1 – Données des équipes'!$B$12:$R$114, MATCH(C8, 'Annexe 1 – Données des équipes'!$B$12:$B$114,0),4)</f>
        <v>90</v>
      </c>
      <c r="I8" s="25">
        <f>INDEX('Annexe 1 – Données des équipes'!$B$12:$R$114, MATCH(D8, 'Annexe 1 – Données des équipes'!$B$12:$B$114,0),4)</f>
        <v>70</v>
      </c>
      <c r="J8" s="25">
        <f t="shared" si="0"/>
        <v>6</v>
      </c>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row>
    <row r="9" spans="1:40" s="10" customFormat="1">
      <c r="A9" s="27"/>
      <c r="B9" s="3">
        <v>29563</v>
      </c>
      <c r="C9" s="10" t="s">
        <v>501</v>
      </c>
      <c r="D9" s="10" t="s">
        <v>502</v>
      </c>
      <c r="E9" s="25">
        <v>6</v>
      </c>
      <c r="F9" s="25">
        <v>0</v>
      </c>
      <c r="G9" s="10" t="s">
        <v>503</v>
      </c>
      <c r="H9" s="25">
        <f>INDEX('Annexe 1 – Données des équipes'!$B$12:$R$114, MATCH(C9, 'Annexe 1 – Données des équipes'!$B$12:$B$114,0),4)</f>
        <v>80</v>
      </c>
      <c r="I9" s="25">
        <f>INDEX('Annexe 1 – Données des équipes'!$B$12:$R$114, MATCH(D9, 'Annexe 1 – Données des équipes'!$B$12:$B$114,0),4)</f>
        <v>30</v>
      </c>
      <c r="J9" s="25">
        <f t="shared" si="0"/>
        <v>6</v>
      </c>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row>
    <row r="10" spans="1:40" s="10" customFormat="1">
      <c r="A10" s="27"/>
      <c r="B10" s="3">
        <v>29631</v>
      </c>
      <c r="C10" s="10" t="s">
        <v>504</v>
      </c>
      <c r="D10" s="10" t="s">
        <v>505</v>
      </c>
      <c r="E10" s="25">
        <v>0</v>
      </c>
      <c r="F10" s="25">
        <v>6</v>
      </c>
      <c r="G10" s="10" t="s">
        <v>506</v>
      </c>
      <c r="H10" s="25">
        <f>INDEX('Annexe 1 – Données des équipes'!$B$12:$R$114, MATCH(C10, 'Annexe 1 – Données des équipes'!$B$12:$B$114,0),4)</f>
        <v>70</v>
      </c>
      <c r="I10" s="25">
        <f>INDEX('Annexe 1 – Données des équipes'!$B$12:$R$114, MATCH(D10, 'Annexe 1 – Données des équipes'!$B$12:$B$114,0),4)</f>
        <v>90</v>
      </c>
      <c r="J10" s="25">
        <f t="shared" si="0"/>
        <v>6</v>
      </c>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row>
    <row r="11" spans="1:40">
      <c r="B11" s="3">
        <v>29852</v>
      </c>
      <c r="C11" s="10" t="s">
        <v>507</v>
      </c>
      <c r="D11" s="10" t="s">
        <v>508</v>
      </c>
      <c r="E11" s="25">
        <v>7</v>
      </c>
      <c r="F11" s="25">
        <v>1</v>
      </c>
      <c r="G11" s="10" t="s">
        <v>509</v>
      </c>
      <c r="H11" s="25">
        <f>INDEX('Annexe 1 – Données des équipes'!$B$12:$R$114, MATCH(C11, 'Annexe 1 – Données des équipes'!$B$12:$B$114,0),4)</f>
        <v>90</v>
      </c>
      <c r="I11" s="25">
        <f>INDEX('Annexe 1 – Données des équipes'!$B$12:$R$114, MATCH(D11, 'Annexe 1 – Données des équipes'!$B$12:$B$114,0),4)</f>
        <v>30</v>
      </c>
      <c r="J11" s="25">
        <f t="shared" si="0"/>
        <v>6</v>
      </c>
    </row>
    <row r="12" spans="1:40">
      <c r="B12" s="3">
        <v>30755</v>
      </c>
      <c r="C12" s="10" t="s">
        <v>510</v>
      </c>
      <c r="D12" s="10" t="s">
        <v>511</v>
      </c>
      <c r="E12" s="25">
        <v>6</v>
      </c>
      <c r="F12" s="25">
        <v>0</v>
      </c>
      <c r="G12" s="10" t="s">
        <v>512</v>
      </c>
      <c r="H12" s="25">
        <f>INDEX('Annexe 1 – Données des équipes'!$B$12:$R$114, MATCH(C12, 'Annexe 1 – Données des équipes'!$B$12:$B$114,0),4)</f>
        <v>80</v>
      </c>
      <c r="I12" s="25">
        <f>INDEX('Annexe 1 – Données des équipes'!$B$12:$R$114, MATCH(D12, 'Annexe 1 – Données des équipes'!$B$12:$B$114,0),4)</f>
        <v>80</v>
      </c>
      <c r="J12" s="25">
        <f t="shared" si="0"/>
        <v>6</v>
      </c>
    </row>
    <row r="13" spans="1:40">
      <c r="B13" s="3">
        <v>30776</v>
      </c>
      <c r="C13" s="10" t="s">
        <v>513</v>
      </c>
      <c r="D13" s="10" t="s">
        <v>514</v>
      </c>
      <c r="E13" s="25">
        <v>0</v>
      </c>
      <c r="F13" s="25">
        <v>6</v>
      </c>
      <c r="G13" s="10" t="s">
        <v>515</v>
      </c>
      <c r="H13" s="25">
        <f>INDEX('Annexe 1 – Données des équipes'!$B$12:$R$114, MATCH(C13, 'Annexe 1 – Données des équipes'!$B$12:$B$114,0),4)</f>
        <v>60</v>
      </c>
      <c r="I13" s="25">
        <f>INDEX('Annexe 1 – Données des équipes'!$B$12:$R$114, MATCH(D13, 'Annexe 1 – Données des équipes'!$B$12:$B$114,0),4)</f>
        <v>40</v>
      </c>
      <c r="J13" s="25">
        <f t="shared" si="0"/>
        <v>6</v>
      </c>
    </row>
    <row r="14" spans="1:40">
      <c r="B14" s="3">
        <v>30940</v>
      </c>
      <c r="C14" s="10" t="s">
        <v>516</v>
      </c>
      <c r="D14" s="10" t="s">
        <v>517</v>
      </c>
      <c r="E14" s="25">
        <v>6</v>
      </c>
      <c r="F14" s="25">
        <v>0</v>
      </c>
      <c r="G14" s="10" t="s">
        <v>518</v>
      </c>
      <c r="H14" s="25">
        <f>INDEX('Annexe 1 – Données des équipes'!$B$12:$R$114, MATCH(C14, 'Annexe 1 – Données des équipes'!$B$12:$B$114,0),4)</f>
        <v>30</v>
      </c>
      <c r="I14" s="25">
        <f>INDEX('Annexe 1 – Données des équipes'!$B$12:$R$114, MATCH(D14, 'Annexe 1 – Données des équipes'!$B$12:$B$114,0),4)</f>
        <v>10</v>
      </c>
      <c r="J14" s="25">
        <f t="shared" si="0"/>
        <v>6</v>
      </c>
    </row>
    <row r="15" spans="1:40">
      <c r="B15" s="3">
        <v>30981</v>
      </c>
      <c r="C15" s="10" t="s">
        <v>519</v>
      </c>
      <c r="D15" s="10" t="s">
        <v>520</v>
      </c>
      <c r="E15" s="25">
        <v>6</v>
      </c>
      <c r="F15" s="25">
        <v>0</v>
      </c>
      <c r="G15" s="10" t="s">
        <v>521</v>
      </c>
      <c r="H15" s="25">
        <f>INDEX('Annexe 1 – Données des équipes'!$B$12:$R$114, MATCH(C15, 'Annexe 1 – Données des équipes'!$B$12:$B$114,0),4)</f>
        <v>30</v>
      </c>
      <c r="I15" s="25">
        <f>INDEX('Annexe 1 – Données des équipes'!$B$12:$R$114, MATCH(D15, 'Annexe 1 – Données des équipes'!$B$12:$B$114,0),4)</f>
        <v>20</v>
      </c>
      <c r="J15" s="25">
        <f t="shared" si="0"/>
        <v>6</v>
      </c>
    </row>
    <row r="16" spans="1:40" ht="15" customHeight="1">
      <c r="B16" s="3">
        <v>31121</v>
      </c>
      <c r="C16" s="10" t="s">
        <v>522</v>
      </c>
      <c r="D16" s="10" t="s">
        <v>523</v>
      </c>
      <c r="E16" s="25">
        <v>6</v>
      </c>
      <c r="F16" s="25">
        <v>0</v>
      </c>
      <c r="G16" s="10" t="s">
        <v>524</v>
      </c>
      <c r="H16" s="25">
        <f>INDEX('Annexe 1 – Données des équipes'!$B$12:$R$114, MATCH(C16, 'Annexe 1 – Données des équipes'!$B$12:$B$114,0),4)</f>
        <v>30</v>
      </c>
      <c r="I16" s="25">
        <f>INDEX('Annexe 1 – Données des équipes'!$B$12:$R$114, MATCH(D16, 'Annexe 1 – Données des équipes'!$B$12:$B$114,0),4)</f>
        <v>0</v>
      </c>
      <c r="J16" s="25">
        <f t="shared" si="0"/>
        <v>6</v>
      </c>
    </row>
    <row r="17" spans="2:10">
      <c r="B17" s="3">
        <v>31124</v>
      </c>
      <c r="C17" s="10" t="s">
        <v>525</v>
      </c>
      <c r="D17" s="10" t="s">
        <v>526</v>
      </c>
      <c r="E17" s="25">
        <v>6</v>
      </c>
      <c r="F17" s="25">
        <v>0</v>
      </c>
      <c r="G17" s="10" t="s">
        <v>527</v>
      </c>
      <c r="H17" s="25">
        <f>INDEX('Annexe 1 – Données des équipes'!$B$12:$R$114, MATCH(C17, 'Annexe 1 – Données des équipes'!$B$12:$B$114,0),4)</f>
        <v>30</v>
      </c>
      <c r="I17" s="25">
        <f>INDEX('Annexe 1 – Données des équipes'!$B$12:$R$114, MATCH(D17, 'Annexe 1 – Données des équipes'!$B$12:$B$114,0),4)</f>
        <v>0</v>
      </c>
      <c r="J17" s="25">
        <f t="shared" si="0"/>
        <v>6</v>
      </c>
    </row>
    <row r="18" spans="2:10">
      <c r="B18" s="3">
        <v>29250</v>
      </c>
      <c r="C18" s="10" t="s">
        <v>528</v>
      </c>
      <c r="D18" s="10" t="s">
        <v>529</v>
      </c>
      <c r="E18" s="25">
        <v>1</v>
      </c>
      <c r="F18" s="25">
        <v>1</v>
      </c>
      <c r="G18" s="10" t="s">
        <v>530</v>
      </c>
      <c r="H18" s="25">
        <f>INDEX('Annexe 1 – Données des équipes'!$B$12:$R$114, MATCH(C18, 'Annexe 1 – Données des équipes'!$B$12:$B$114,0),4)</f>
        <v>30</v>
      </c>
      <c r="I18" s="25">
        <f>INDEX('Annexe 1 – Données des équipes'!$B$12:$R$114, MATCH(D18, 'Annexe 1 – Données des équipes'!$B$12:$B$114,0),4)</f>
        <v>40</v>
      </c>
      <c r="J18" s="25">
        <f t="shared" ref="J18:J81" si="1">ABS(F18-E18)</f>
        <v>0</v>
      </c>
    </row>
    <row r="19" spans="2:10">
      <c r="B19" s="3">
        <v>31565</v>
      </c>
      <c r="C19" s="10" t="s">
        <v>531</v>
      </c>
      <c r="D19" s="10" t="s">
        <v>532</v>
      </c>
      <c r="E19" s="25">
        <v>6</v>
      </c>
      <c r="F19" s="25">
        <v>0</v>
      </c>
      <c r="G19" s="10" t="s">
        <v>533</v>
      </c>
      <c r="H19" s="25">
        <f>INDEX('Annexe 1 – Données des équipes'!$B$12:$R$114, MATCH(C19, 'Annexe 1 – Données des équipes'!$B$12:$B$114,0),4)</f>
        <v>50</v>
      </c>
      <c r="I19" s="25">
        <f>INDEX('Annexe 1 – Données des équipes'!$B$12:$R$114, MATCH(D19, 'Annexe 1 – Données des équipes'!$B$12:$B$114,0),4)</f>
        <v>40</v>
      </c>
      <c r="J19" s="25">
        <f t="shared" si="1"/>
        <v>6</v>
      </c>
    </row>
    <row r="20" spans="2:10">
      <c r="B20" s="3">
        <v>32645</v>
      </c>
      <c r="C20" s="10" t="s">
        <v>534</v>
      </c>
      <c r="D20" s="10" t="s">
        <v>535</v>
      </c>
      <c r="E20" s="25">
        <v>7</v>
      </c>
      <c r="F20" s="25">
        <v>1</v>
      </c>
      <c r="G20" s="10" t="s">
        <v>536</v>
      </c>
      <c r="H20" s="25">
        <f>INDEX('Annexe 1 – Données des équipes'!$B$12:$R$114, MATCH(C20, 'Annexe 1 – Données des équipes'!$B$12:$B$114,0),4)</f>
        <v>80</v>
      </c>
      <c r="I20" s="25">
        <f>INDEX('Annexe 1 – Données des équipes'!$B$12:$R$114, MATCH(D20, 'Annexe 1 – Données des équipes'!$B$12:$B$114,0),4)</f>
        <v>50</v>
      </c>
      <c r="J20" s="25">
        <f t="shared" si="1"/>
        <v>6</v>
      </c>
    </row>
    <row r="21" spans="2:10">
      <c r="B21" s="3">
        <v>32673</v>
      </c>
      <c r="C21" s="10" t="s">
        <v>537</v>
      </c>
      <c r="D21" s="10" t="s">
        <v>538</v>
      </c>
      <c r="E21" s="25">
        <v>6</v>
      </c>
      <c r="F21" s="25">
        <v>0</v>
      </c>
      <c r="G21" s="10" t="s">
        <v>539</v>
      </c>
      <c r="H21" s="25">
        <f>INDEX('Annexe 1 – Données des équipes'!$B$12:$R$114, MATCH(C21, 'Annexe 1 – Données des équipes'!$B$12:$B$114,0),4)</f>
        <v>80</v>
      </c>
      <c r="I21" s="25">
        <f>INDEX('Annexe 1 – Données des équipes'!$B$12:$R$114, MATCH(D21, 'Annexe 1 – Données des équipes'!$B$12:$B$114,0),4)</f>
        <v>80</v>
      </c>
      <c r="J21" s="25">
        <f t="shared" si="1"/>
        <v>6</v>
      </c>
    </row>
    <row r="22" spans="2:10">
      <c r="B22" s="3">
        <v>32740</v>
      </c>
      <c r="C22" s="10" t="s">
        <v>540</v>
      </c>
      <c r="D22" s="10" t="s">
        <v>541</v>
      </c>
      <c r="E22" s="25">
        <v>6</v>
      </c>
      <c r="F22" s="25">
        <v>0</v>
      </c>
      <c r="G22" s="10" t="s">
        <v>542</v>
      </c>
      <c r="H22" s="25">
        <f>INDEX('Annexe 1 – Données des équipes'!$B$12:$R$114, MATCH(C22, 'Annexe 1 – Données des équipes'!$B$12:$B$114,0),4)</f>
        <v>90</v>
      </c>
      <c r="I22" s="25">
        <f>INDEX('Annexe 1 – Données des équipes'!$B$12:$R$114, MATCH(D22, 'Annexe 1 – Données des équipes'!$B$12:$B$114,0),4)</f>
        <v>60</v>
      </c>
      <c r="J22" s="25">
        <f t="shared" si="1"/>
        <v>6</v>
      </c>
    </row>
    <row r="23" spans="2:10">
      <c r="B23" s="3">
        <v>33020</v>
      </c>
      <c r="C23" s="10" t="s">
        <v>543</v>
      </c>
      <c r="D23" s="10" t="s">
        <v>544</v>
      </c>
      <c r="E23" s="25">
        <v>6</v>
      </c>
      <c r="F23" s="25">
        <v>0</v>
      </c>
      <c r="G23" s="10" t="s">
        <v>545</v>
      </c>
      <c r="H23" s="25">
        <f>INDEX('Annexe 1 – Données des équipes'!$B$12:$R$114, MATCH(C23, 'Annexe 1 – Données des équipes'!$B$12:$B$114,0),4)</f>
        <v>80</v>
      </c>
      <c r="I23" s="25">
        <f>INDEX('Annexe 1 – Données des équipes'!$B$12:$R$114, MATCH(D23, 'Annexe 1 – Données des équipes'!$B$12:$B$114,0),4)</f>
        <v>30</v>
      </c>
      <c r="J23" s="25">
        <f t="shared" si="1"/>
        <v>6</v>
      </c>
    </row>
    <row r="24" spans="2:10">
      <c r="B24" s="3">
        <v>33359</v>
      </c>
      <c r="C24" s="10" t="s">
        <v>546</v>
      </c>
      <c r="D24" s="10" t="s">
        <v>547</v>
      </c>
      <c r="E24" s="25">
        <v>6</v>
      </c>
      <c r="F24" s="25">
        <v>0</v>
      </c>
      <c r="G24" s="10" t="s">
        <v>548</v>
      </c>
      <c r="H24" s="25">
        <f>INDEX('Annexe 1 – Données des équipes'!$B$12:$R$114, MATCH(C24, 'Annexe 1 – Données des équipes'!$B$12:$B$114,0),4)</f>
        <v>80</v>
      </c>
      <c r="I24" s="25">
        <f>INDEX('Annexe 1 – Données des équipes'!$B$12:$R$114, MATCH(D24, 'Annexe 1 – Données des équipes'!$B$12:$B$114,0),4)</f>
        <v>60</v>
      </c>
      <c r="J24" s="25">
        <f t="shared" si="1"/>
        <v>6</v>
      </c>
    </row>
    <row r="25" spans="2:10">
      <c r="B25" s="3">
        <v>33387</v>
      </c>
      <c r="C25" s="10" t="s">
        <v>549</v>
      </c>
      <c r="D25" s="10" t="s">
        <v>550</v>
      </c>
      <c r="E25" s="25">
        <v>7</v>
      </c>
      <c r="F25" s="25">
        <v>1</v>
      </c>
      <c r="G25" s="10" t="s">
        <v>551</v>
      </c>
      <c r="H25" s="25">
        <f>INDEX('Annexe 1 – Données des équipes'!$B$12:$R$114, MATCH(C25, 'Annexe 1 – Données des équipes'!$B$12:$B$114,0),4)</f>
        <v>60</v>
      </c>
      <c r="I25" s="25">
        <f>INDEX('Annexe 1 – Données des équipes'!$B$12:$R$114, MATCH(D25, 'Annexe 1 – Données des équipes'!$B$12:$B$114,0),4)</f>
        <v>0</v>
      </c>
      <c r="J25" s="25">
        <f t="shared" si="1"/>
        <v>6</v>
      </c>
    </row>
    <row r="26" spans="2:10">
      <c r="B26" s="3">
        <v>33446</v>
      </c>
      <c r="C26" s="10" t="s">
        <v>552</v>
      </c>
      <c r="D26" s="10" t="s">
        <v>553</v>
      </c>
      <c r="E26" s="25">
        <v>7</v>
      </c>
      <c r="F26" s="25">
        <v>1</v>
      </c>
      <c r="G26" s="10" t="s">
        <v>554</v>
      </c>
      <c r="H26" s="25">
        <f>INDEX('Annexe 1 – Données des équipes'!$B$12:$R$114, MATCH(C26, 'Annexe 1 – Données des équipes'!$B$12:$B$114,0),4)</f>
        <v>50</v>
      </c>
      <c r="I26" s="25">
        <f>INDEX('Annexe 1 – Données des équipes'!$B$12:$R$114, MATCH(D26, 'Annexe 1 – Données des équipes'!$B$12:$B$114,0),4)</f>
        <v>40</v>
      </c>
      <c r="J26" s="25">
        <f t="shared" si="1"/>
        <v>6</v>
      </c>
    </row>
    <row r="27" spans="2:10">
      <c r="B27" s="3">
        <v>33832</v>
      </c>
      <c r="C27" s="10" t="s">
        <v>555</v>
      </c>
      <c r="D27" s="10" t="s">
        <v>556</v>
      </c>
      <c r="E27" s="25">
        <v>0</v>
      </c>
      <c r="F27" s="25">
        <v>6</v>
      </c>
      <c r="G27" s="10" t="s">
        <v>557</v>
      </c>
      <c r="H27" s="25">
        <f>INDEX('Annexe 1 – Données des équipes'!$B$12:$R$114, MATCH(C27, 'Annexe 1 – Données des équipes'!$B$12:$B$114,0),4)</f>
        <v>20</v>
      </c>
      <c r="I27" s="25">
        <f>INDEX('Annexe 1 – Données des équipes'!$B$12:$R$114, MATCH(D27, 'Annexe 1 – Données des équipes'!$B$12:$B$114,0),4)</f>
        <v>80</v>
      </c>
      <c r="J27" s="25">
        <f t="shared" si="1"/>
        <v>6</v>
      </c>
    </row>
    <row r="28" spans="2:10">
      <c r="B28" s="3">
        <v>34168</v>
      </c>
      <c r="C28" s="10" t="s">
        <v>558</v>
      </c>
      <c r="D28" s="10" t="s">
        <v>559</v>
      </c>
      <c r="E28" s="25">
        <v>1</v>
      </c>
      <c r="F28" s="25">
        <v>7</v>
      </c>
      <c r="G28" s="10" t="s">
        <v>560</v>
      </c>
      <c r="H28" s="25">
        <f>INDEX('Annexe 1 – Données des équipes'!$B$12:$R$114, MATCH(C28, 'Annexe 1 – Données des équipes'!$B$12:$B$114,0),4)</f>
        <v>60</v>
      </c>
      <c r="I28" s="25">
        <f>INDEX('Annexe 1 – Données des équipes'!$B$12:$R$114, MATCH(D28, 'Annexe 1 – Données des équipes'!$B$12:$B$114,0),4)</f>
        <v>50</v>
      </c>
      <c r="J28" s="25">
        <f t="shared" si="1"/>
        <v>6</v>
      </c>
    </row>
    <row r="29" spans="2:10">
      <c r="B29" s="3">
        <v>34210</v>
      </c>
      <c r="C29" s="10" t="s">
        <v>561</v>
      </c>
      <c r="D29" s="10" t="s">
        <v>562</v>
      </c>
      <c r="E29" s="25">
        <v>6</v>
      </c>
      <c r="F29" s="25">
        <v>0</v>
      </c>
      <c r="G29" s="10" t="s">
        <v>563</v>
      </c>
      <c r="H29" s="25">
        <f>INDEX('Annexe 1 – Données des équipes'!$B$12:$R$114, MATCH(C29, 'Annexe 1 – Données des équipes'!$B$12:$B$114,0),4)</f>
        <v>90</v>
      </c>
      <c r="I29" s="25">
        <f>INDEX('Annexe 1 – Données des équipes'!$B$12:$R$114, MATCH(D29, 'Annexe 1 – Données des équipes'!$B$12:$B$114,0),4)</f>
        <v>50</v>
      </c>
      <c r="J29" s="25">
        <f t="shared" si="1"/>
        <v>6</v>
      </c>
    </row>
    <row r="30" spans="2:10">
      <c r="B30" s="3">
        <v>34486</v>
      </c>
      <c r="C30" s="10" t="s">
        <v>564</v>
      </c>
      <c r="D30" s="10" t="s">
        <v>565</v>
      </c>
      <c r="E30" s="25">
        <v>7</v>
      </c>
      <c r="F30" s="25">
        <v>1</v>
      </c>
      <c r="G30" s="10" t="s">
        <v>566</v>
      </c>
      <c r="H30" s="25">
        <f>INDEX('Annexe 1 – Données des équipes'!$B$12:$R$114, MATCH(C30, 'Annexe 1 – Données des équipes'!$B$12:$B$114,0),4)</f>
        <v>80</v>
      </c>
      <c r="I30" s="25">
        <f>INDEX('Annexe 1 – Données des équipes'!$B$12:$R$114, MATCH(D30, 'Annexe 1 – Données des équipes'!$B$12:$B$114,0),4)</f>
        <v>40</v>
      </c>
      <c r="J30" s="25">
        <f t="shared" si="1"/>
        <v>6</v>
      </c>
    </row>
    <row r="31" spans="2:10">
      <c r="B31" s="3">
        <v>34493</v>
      </c>
      <c r="C31" s="10" t="s">
        <v>567</v>
      </c>
      <c r="D31" s="10" t="s">
        <v>568</v>
      </c>
      <c r="E31" s="25">
        <v>2</v>
      </c>
      <c r="F31" s="25">
        <v>8</v>
      </c>
      <c r="G31" s="10" t="s">
        <v>569</v>
      </c>
      <c r="H31" s="25">
        <f>INDEX('Annexe 1 – Données des équipes'!$B$12:$R$114, MATCH(C31, 'Annexe 1 – Données des équipes'!$B$12:$B$114,0),4)</f>
        <v>40</v>
      </c>
      <c r="I31" s="25">
        <f>INDEX('Annexe 1 – Données des équipes'!$B$12:$R$114, MATCH(D31, 'Annexe 1 – Données des équipes'!$B$12:$B$114,0),4)</f>
        <v>90</v>
      </c>
      <c r="J31" s="25">
        <f t="shared" si="1"/>
        <v>6</v>
      </c>
    </row>
    <row r="32" spans="2:10">
      <c r="B32" s="3">
        <v>34808</v>
      </c>
      <c r="C32" s="10" t="s">
        <v>570</v>
      </c>
      <c r="D32" s="10" t="s">
        <v>571</v>
      </c>
      <c r="E32" s="25">
        <v>6</v>
      </c>
      <c r="F32" s="25">
        <v>0</v>
      </c>
      <c r="G32" s="10" t="s">
        <v>572</v>
      </c>
      <c r="H32" s="25">
        <f>INDEX('Annexe 1 – Données des équipes'!$B$12:$R$114, MATCH(C32, 'Annexe 1 – Données des équipes'!$B$12:$B$114,0),4)</f>
        <v>80</v>
      </c>
      <c r="I32" s="25">
        <f>INDEX('Annexe 1 – Données des équipes'!$B$12:$R$114, MATCH(D32, 'Annexe 1 – Données des équipes'!$B$12:$B$114,0),4)</f>
        <v>80</v>
      </c>
      <c r="J32" s="25">
        <f t="shared" si="1"/>
        <v>6</v>
      </c>
    </row>
    <row r="33" spans="2:10">
      <c r="B33" s="3">
        <v>34910</v>
      </c>
      <c r="C33" s="10" t="s">
        <v>573</v>
      </c>
      <c r="D33" s="10" t="s">
        <v>574</v>
      </c>
      <c r="E33" s="25">
        <v>6</v>
      </c>
      <c r="F33" s="25">
        <v>0</v>
      </c>
      <c r="G33" s="10" t="s">
        <v>575</v>
      </c>
      <c r="H33" s="25">
        <f>INDEX('Annexe 1 – Données des équipes'!$B$12:$R$114, MATCH(C33, 'Annexe 1 – Données des équipes'!$B$12:$B$114,0),4)</f>
        <v>50</v>
      </c>
      <c r="I33" s="25">
        <f>INDEX('Annexe 1 – Données des équipes'!$B$12:$R$114, MATCH(D33, 'Annexe 1 – Données des équipes'!$B$12:$B$114,0),4)</f>
        <v>0</v>
      </c>
      <c r="J33" s="25">
        <f t="shared" si="1"/>
        <v>6</v>
      </c>
    </row>
    <row r="34" spans="2:10">
      <c r="B34" s="3">
        <v>34927</v>
      </c>
      <c r="C34" s="10" t="s">
        <v>576</v>
      </c>
      <c r="D34" s="10" t="s">
        <v>577</v>
      </c>
      <c r="E34" s="25">
        <v>0</v>
      </c>
      <c r="F34" s="25">
        <v>6</v>
      </c>
      <c r="G34" s="10" t="s">
        <v>578</v>
      </c>
      <c r="H34" s="25">
        <f>INDEX('Annexe 1 – Données des équipes'!$B$12:$R$114, MATCH(C34, 'Annexe 1 – Données des équipes'!$B$12:$B$114,0),4)</f>
        <v>30</v>
      </c>
      <c r="I34" s="25">
        <f>INDEX('Annexe 1 – Données des équipes'!$B$12:$R$114, MATCH(D34, 'Annexe 1 – Données des équipes'!$B$12:$B$114,0),4)</f>
        <v>50</v>
      </c>
      <c r="J34" s="25">
        <f t="shared" si="1"/>
        <v>6</v>
      </c>
    </row>
    <row r="35" spans="2:10">
      <c r="B35" s="3">
        <v>34945</v>
      </c>
      <c r="C35" s="10" t="s">
        <v>579</v>
      </c>
      <c r="D35" s="10" t="s">
        <v>580</v>
      </c>
      <c r="E35" s="25">
        <v>7</v>
      </c>
      <c r="F35" s="25">
        <v>1</v>
      </c>
      <c r="G35" s="10" t="s">
        <v>581</v>
      </c>
      <c r="H35" s="25">
        <f>INDEX('Annexe 1 – Données des équipes'!$B$12:$R$114, MATCH(C35, 'Annexe 1 – Données des équipes'!$B$12:$B$114,0),4)</f>
        <v>80</v>
      </c>
      <c r="I35" s="25">
        <f>INDEX('Annexe 1 – Données des équipes'!$B$12:$R$114, MATCH(D35, 'Annexe 1 – Données des équipes'!$B$12:$B$114,0),4)</f>
        <v>20</v>
      </c>
      <c r="J35" s="25">
        <f t="shared" si="1"/>
        <v>6</v>
      </c>
    </row>
    <row r="36" spans="2:10">
      <c r="B36" s="3">
        <v>35054</v>
      </c>
      <c r="C36" s="10" t="s">
        <v>582</v>
      </c>
      <c r="D36" s="10" t="s">
        <v>583</v>
      </c>
      <c r="E36" s="25">
        <v>6</v>
      </c>
      <c r="F36" s="25">
        <v>0</v>
      </c>
      <c r="G36" s="10" t="s">
        <v>584</v>
      </c>
      <c r="H36" s="25">
        <f>INDEX('Annexe 1 – Données des équipes'!$B$12:$R$114, MATCH(C36, 'Annexe 1 – Données des équipes'!$B$12:$B$114,0),4)</f>
        <v>90</v>
      </c>
      <c r="I36" s="25">
        <f>INDEX('Annexe 1 – Données des équipes'!$B$12:$R$114, MATCH(D36, 'Annexe 1 – Données des équipes'!$B$12:$B$114,0),4)</f>
        <v>60</v>
      </c>
      <c r="J36" s="25">
        <f t="shared" si="1"/>
        <v>6</v>
      </c>
    </row>
    <row r="37" spans="2:10">
      <c r="B37" s="3">
        <v>35081</v>
      </c>
      <c r="C37" s="10" t="s">
        <v>585</v>
      </c>
      <c r="D37" s="10" t="s">
        <v>586</v>
      </c>
      <c r="E37" s="25">
        <v>0</v>
      </c>
      <c r="F37" s="25">
        <v>6</v>
      </c>
      <c r="G37" s="10" t="s">
        <v>587</v>
      </c>
      <c r="H37" s="25">
        <f>INDEX('Annexe 1 – Données des équipes'!$B$12:$R$114, MATCH(C37, 'Annexe 1 – Données des équipes'!$B$12:$B$114,0),4)</f>
        <v>10</v>
      </c>
      <c r="I37" s="25">
        <f>INDEX('Annexe 1 – Données des équipes'!$B$12:$R$114, MATCH(D37, 'Annexe 1 – Données des équipes'!$B$12:$B$114,0),4)</f>
        <v>50</v>
      </c>
      <c r="J37" s="25">
        <f t="shared" si="1"/>
        <v>6</v>
      </c>
    </row>
    <row r="38" spans="2:10">
      <c r="B38" s="3">
        <v>35102</v>
      </c>
      <c r="C38" s="10" t="s">
        <v>588</v>
      </c>
      <c r="D38" s="10" t="s">
        <v>589</v>
      </c>
      <c r="E38" s="25">
        <v>1</v>
      </c>
      <c r="F38" s="25">
        <v>7</v>
      </c>
      <c r="G38" s="10" t="s">
        <v>590</v>
      </c>
      <c r="H38" s="25">
        <f>INDEX('Annexe 1 – Données des équipes'!$B$12:$R$114, MATCH(C38, 'Annexe 1 – Données des équipes'!$B$12:$B$114,0),4)</f>
        <v>70</v>
      </c>
      <c r="I38" s="25">
        <f>INDEX('Annexe 1 – Données des équipes'!$B$12:$R$114, MATCH(D38, 'Annexe 1 – Données des équipes'!$B$12:$B$114,0),4)</f>
        <v>40</v>
      </c>
      <c r="J38" s="25">
        <f t="shared" si="1"/>
        <v>6</v>
      </c>
    </row>
    <row r="39" spans="2:10">
      <c r="B39" s="3">
        <v>35151</v>
      </c>
      <c r="C39" s="10" t="s">
        <v>591</v>
      </c>
      <c r="D39" s="10" t="s">
        <v>592</v>
      </c>
      <c r="E39" s="25">
        <v>8</v>
      </c>
      <c r="F39" s="25">
        <v>2</v>
      </c>
      <c r="G39" s="10" t="s">
        <v>593</v>
      </c>
      <c r="H39" s="25">
        <f>INDEX('Annexe 1 – Données des équipes'!$B$12:$R$114, MATCH(C39, 'Annexe 1 – Données des équipes'!$B$12:$B$114,0),4)</f>
        <v>90</v>
      </c>
      <c r="I39" s="25">
        <f>INDEX('Annexe 1 – Données des équipes'!$B$12:$R$114, MATCH(D39, 'Annexe 1 – Données des équipes'!$B$12:$B$114,0),4)</f>
        <v>40</v>
      </c>
      <c r="J39" s="25">
        <f t="shared" si="1"/>
        <v>6</v>
      </c>
    </row>
    <row r="40" spans="2:10">
      <c r="B40" s="3">
        <v>35378</v>
      </c>
      <c r="C40" s="10" t="s">
        <v>594</v>
      </c>
      <c r="D40" s="10" t="s">
        <v>595</v>
      </c>
      <c r="E40" s="25">
        <v>7</v>
      </c>
      <c r="F40" s="25">
        <v>1</v>
      </c>
      <c r="G40" s="10" t="s">
        <v>596</v>
      </c>
      <c r="H40" s="25">
        <f>INDEX('Annexe 1 – Données des équipes'!$B$12:$R$114, MATCH(C40, 'Annexe 1 – Données des équipes'!$B$12:$B$114,0),4)</f>
        <v>80</v>
      </c>
      <c r="I40" s="25">
        <f>INDEX('Annexe 1 – Données des équipes'!$B$12:$R$114, MATCH(D40, 'Annexe 1 – Données des équipes'!$B$12:$B$114,0),4)</f>
        <v>70</v>
      </c>
      <c r="J40" s="25">
        <f t="shared" si="1"/>
        <v>6</v>
      </c>
    </row>
    <row r="41" spans="2:10">
      <c r="B41" s="3">
        <v>35512</v>
      </c>
      <c r="C41" s="10" t="s">
        <v>597</v>
      </c>
      <c r="D41" s="10" t="s">
        <v>598</v>
      </c>
      <c r="E41" s="25">
        <v>6</v>
      </c>
      <c r="F41" s="25">
        <v>0</v>
      </c>
      <c r="G41" s="10" t="s">
        <v>599</v>
      </c>
      <c r="H41" s="25">
        <f>INDEX('Annexe 1 – Données des équipes'!$B$12:$R$114, MATCH(C41, 'Annexe 1 – Données des équipes'!$B$12:$B$114,0),4)</f>
        <v>50</v>
      </c>
      <c r="I41" s="25">
        <f>INDEX('Annexe 1 – Données des équipes'!$B$12:$R$114, MATCH(D41, 'Annexe 1 – Données des équipes'!$B$12:$B$114,0),4)</f>
        <v>30</v>
      </c>
      <c r="J41" s="25">
        <f t="shared" si="1"/>
        <v>6</v>
      </c>
    </row>
    <row r="42" spans="2:10">
      <c r="B42" s="3">
        <v>35533</v>
      </c>
      <c r="C42" s="10" t="s">
        <v>600</v>
      </c>
      <c r="D42" s="10" t="s">
        <v>601</v>
      </c>
      <c r="E42" s="25">
        <v>6</v>
      </c>
      <c r="F42" s="25">
        <v>0</v>
      </c>
      <c r="G42" s="10" t="s">
        <v>602</v>
      </c>
      <c r="H42" s="25">
        <f>INDEX('Annexe 1 – Données des équipes'!$B$12:$R$114, MATCH(C42, 'Annexe 1 – Données des équipes'!$B$12:$B$114,0),4)</f>
        <v>80</v>
      </c>
      <c r="I42" s="25">
        <f>INDEX('Annexe 1 – Données des équipes'!$B$12:$R$114, MATCH(D42, 'Annexe 1 – Données des équipes'!$B$12:$B$114,0),4)</f>
        <v>30</v>
      </c>
      <c r="J42" s="25">
        <f t="shared" si="1"/>
        <v>6</v>
      </c>
    </row>
    <row r="43" spans="2:10">
      <c r="B43" s="3">
        <v>35549</v>
      </c>
      <c r="C43" s="10" t="s">
        <v>603</v>
      </c>
      <c r="D43" s="10" t="s">
        <v>604</v>
      </c>
      <c r="E43" s="25">
        <v>6</v>
      </c>
      <c r="F43" s="25">
        <v>0</v>
      </c>
      <c r="G43" s="10" t="s">
        <v>605</v>
      </c>
      <c r="H43" s="25">
        <f>INDEX('Annexe 1 – Données des équipes'!$B$12:$R$114, MATCH(C43, 'Annexe 1 – Données des équipes'!$B$12:$B$114,0),4)</f>
        <v>80</v>
      </c>
      <c r="I43" s="25">
        <f>INDEX('Annexe 1 – Données des équipes'!$B$12:$R$114, MATCH(D43, 'Annexe 1 – Données des équipes'!$B$12:$B$114,0),4)</f>
        <v>60</v>
      </c>
      <c r="J43" s="25">
        <f t="shared" si="1"/>
        <v>6</v>
      </c>
    </row>
    <row r="44" spans="2:10">
      <c r="B44" s="3">
        <v>35732</v>
      </c>
      <c r="C44" s="10" t="s">
        <v>606</v>
      </c>
      <c r="D44" s="10" t="s">
        <v>607</v>
      </c>
      <c r="E44" s="25">
        <v>1</v>
      </c>
      <c r="F44" s="25">
        <v>7</v>
      </c>
      <c r="G44" s="10" t="s">
        <v>608</v>
      </c>
      <c r="H44" s="25">
        <f>INDEX('Annexe 1 – Données des équipes'!$B$12:$R$114, MATCH(C44, 'Annexe 1 – Données des équipes'!$B$12:$B$114,0),4)</f>
        <v>40</v>
      </c>
      <c r="I44" s="25">
        <f>INDEX('Annexe 1 – Données des équipes'!$B$12:$R$114, MATCH(D44, 'Annexe 1 – Données des équipes'!$B$12:$B$114,0),4)</f>
        <v>70</v>
      </c>
      <c r="J44" s="25">
        <f t="shared" si="1"/>
        <v>6</v>
      </c>
    </row>
    <row r="45" spans="2:10">
      <c r="B45" s="3">
        <v>35785</v>
      </c>
      <c r="C45" s="10" t="s">
        <v>609</v>
      </c>
      <c r="D45" s="10" t="s">
        <v>610</v>
      </c>
      <c r="E45" s="25">
        <v>6</v>
      </c>
      <c r="F45" s="25">
        <v>0</v>
      </c>
      <c r="G45" s="10" t="s">
        <v>611</v>
      </c>
      <c r="H45" s="25">
        <f>INDEX('Annexe 1 – Données des équipes'!$B$12:$R$114, MATCH(C45, 'Annexe 1 – Données des équipes'!$B$12:$B$114,0),4)</f>
        <v>90</v>
      </c>
      <c r="I45" s="25">
        <f>INDEX('Annexe 1 – Données des équipes'!$B$12:$R$114, MATCH(D45, 'Annexe 1 – Données des équipes'!$B$12:$B$114,0),4)</f>
        <v>60</v>
      </c>
      <c r="J45" s="25">
        <f t="shared" si="1"/>
        <v>6</v>
      </c>
    </row>
    <row r="46" spans="2:10">
      <c r="B46" s="3">
        <v>35924</v>
      </c>
      <c r="C46" s="10" t="s">
        <v>612</v>
      </c>
      <c r="D46" s="10" t="s">
        <v>613</v>
      </c>
      <c r="E46" s="25">
        <v>0</v>
      </c>
      <c r="F46" s="25">
        <v>6</v>
      </c>
      <c r="G46" s="10" t="s">
        <v>614</v>
      </c>
      <c r="H46" s="25">
        <f>INDEX('Annexe 1 – Données des équipes'!$B$12:$R$114, MATCH(C46, 'Annexe 1 – Données des équipes'!$B$12:$B$114,0),4)</f>
        <v>20</v>
      </c>
      <c r="I46" s="25">
        <f>INDEX('Annexe 1 – Données des équipes'!$B$12:$R$114, MATCH(D46, 'Annexe 1 – Données des équipes'!$B$12:$B$114,0),4)</f>
        <v>80</v>
      </c>
      <c r="J46" s="25">
        <f t="shared" si="1"/>
        <v>6</v>
      </c>
    </row>
    <row r="47" spans="2:10">
      <c r="B47" s="3">
        <v>35942</v>
      </c>
      <c r="C47" s="10" t="s">
        <v>615</v>
      </c>
      <c r="D47" s="10" t="s">
        <v>616</v>
      </c>
      <c r="E47" s="25">
        <v>6</v>
      </c>
      <c r="F47" s="25">
        <v>0</v>
      </c>
      <c r="G47" s="10" t="s">
        <v>617</v>
      </c>
      <c r="H47" s="25">
        <f>INDEX('Annexe 1 – Données des équipes'!$B$12:$R$114, MATCH(C47, 'Annexe 1 – Données des équipes'!$B$12:$B$114,0),4)</f>
        <v>30</v>
      </c>
      <c r="I47" s="25">
        <f>INDEX('Annexe 1 – Données des équipes'!$B$12:$R$114, MATCH(D47, 'Annexe 1 – Données des équipes'!$B$12:$B$114,0),4)</f>
        <v>30</v>
      </c>
      <c r="J47" s="25">
        <f t="shared" si="1"/>
        <v>6</v>
      </c>
    </row>
    <row r="48" spans="2:10">
      <c r="B48" s="3">
        <v>36300</v>
      </c>
      <c r="C48" s="10" t="s">
        <v>618</v>
      </c>
      <c r="D48" s="10" t="s">
        <v>619</v>
      </c>
      <c r="E48" s="25">
        <v>6</v>
      </c>
      <c r="F48" s="25">
        <v>0</v>
      </c>
      <c r="G48" s="10" t="s">
        <v>620</v>
      </c>
      <c r="H48" s="25">
        <f>INDEX('Annexe 1 – Données des équipes'!$B$12:$R$114, MATCH(C48, 'Annexe 1 – Données des équipes'!$B$12:$B$114,0),4)</f>
        <v>30</v>
      </c>
      <c r="I48" s="25">
        <f>INDEX('Annexe 1 – Données des équipes'!$B$12:$R$114, MATCH(D48, 'Annexe 1 – Données des équipes'!$B$12:$B$114,0),4)</f>
        <v>30</v>
      </c>
      <c r="J48" s="25">
        <f t="shared" si="1"/>
        <v>6</v>
      </c>
    </row>
    <row r="49" spans="2:10">
      <c r="B49" s="3">
        <v>36373</v>
      </c>
      <c r="C49" s="10" t="s">
        <v>621</v>
      </c>
      <c r="D49" s="10" t="s">
        <v>622</v>
      </c>
      <c r="E49" s="25">
        <v>8</v>
      </c>
      <c r="F49" s="25">
        <v>2</v>
      </c>
      <c r="G49" s="10" t="s">
        <v>623</v>
      </c>
      <c r="H49" s="25">
        <f>INDEX('Annexe 1 – Données des équipes'!$B$12:$R$114, MATCH(C49, 'Annexe 1 – Données des équipes'!$B$12:$B$114,0),4)</f>
        <v>90</v>
      </c>
      <c r="I49" s="25">
        <f>INDEX('Annexe 1 – Données des équipes'!$B$12:$R$114, MATCH(D49, 'Annexe 1 – Données des équipes'!$B$12:$B$114,0),4)</f>
        <v>30</v>
      </c>
      <c r="J49" s="25">
        <f t="shared" si="1"/>
        <v>6</v>
      </c>
    </row>
    <row r="50" spans="2:10">
      <c r="B50" s="3">
        <v>36510</v>
      </c>
      <c r="C50" s="10" t="s">
        <v>624</v>
      </c>
      <c r="D50" s="10" t="s">
        <v>625</v>
      </c>
      <c r="E50" s="25">
        <v>7</v>
      </c>
      <c r="F50" s="25">
        <v>1</v>
      </c>
      <c r="G50" s="10" t="s">
        <v>626</v>
      </c>
      <c r="H50" s="25">
        <f>INDEX('Annexe 1 – Données des équipes'!$B$12:$R$114, MATCH(C50, 'Annexe 1 – Données des équipes'!$B$12:$B$114,0),4)</f>
        <v>40</v>
      </c>
      <c r="I50" s="25">
        <f>INDEX('Annexe 1 – Données des équipes'!$B$12:$R$114, MATCH(D50, 'Annexe 1 – Données des équipes'!$B$12:$B$114,0),4)</f>
        <v>10</v>
      </c>
      <c r="J50" s="25">
        <f t="shared" si="1"/>
        <v>6</v>
      </c>
    </row>
    <row r="51" spans="2:10">
      <c r="B51" s="3">
        <v>36772</v>
      </c>
      <c r="C51" s="10" t="s">
        <v>627</v>
      </c>
      <c r="D51" s="10" t="s">
        <v>628</v>
      </c>
      <c r="E51" s="25">
        <v>7</v>
      </c>
      <c r="F51" s="25">
        <v>1</v>
      </c>
      <c r="G51" s="10" t="s">
        <v>629</v>
      </c>
      <c r="H51" s="25">
        <f>INDEX('Annexe 1 – Données des équipes'!$B$12:$R$114, MATCH(C51, 'Annexe 1 – Données des équipes'!$B$12:$B$114,0),4)</f>
        <v>80</v>
      </c>
      <c r="I51" s="25">
        <f>INDEX('Annexe 1 – Données des équipes'!$B$12:$R$114, MATCH(D51, 'Annexe 1 – Données des équipes'!$B$12:$B$114,0),4)</f>
        <v>50</v>
      </c>
      <c r="J51" s="25">
        <f t="shared" si="1"/>
        <v>6</v>
      </c>
    </row>
    <row r="52" spans="2:10">
      <c r="B52" s="3">
        <v>36807</v>
      </c>
      <c r="C52" s="10" t="s">
        <v>630</v>
      </c>
      <c r="D52" s="10" t="s">
        <v>631</v>
      </c>
      <c r="E52" s="25">
        <v>0</v>
      </c>
      <c r="F52" s="25">
        <v>6</v>
      </c>
      <c r="G52" s="10" t="s">
        <v>632</v>
      </c>
      <c r="H52" s="25">
        <f>INDEX('Annexe 1 – Données des équipes'!$B$12:$R$114, MATCH(C52, 'Annexe 1 – Données des équipes'!$B$12:$B$114,0),4)</f>
        <v>60</v>
      </c>
      <c r="I52" s="25">
        <f>INDEX('Annexe 1 – Données des équipes'!$B$12:$R$114, MATCH(D52, 'Annexe 1 – Données des équipes'!$B$12:$B$114,0),4)</f>
        <v>90</v>
      </c>
      <c r="J52" s="25">
        <f t="shared" si="1"/>
        <v>6</v>
      </c>
    </row>
    <row r="53" spans="2:10">
      <c r="B53" s="3">
        <v>37170</v>
      </c>
      <c r="C53" s="10" t="s">
        <v>633</v>
      </c>
      <c r="D53" s="10" t="s">
        <v>634</v>
      </c>
      <c r="E53" s="25">
        <v>6</v>
      </c>
      <c r="F53" s="25">
        <v>0</v>
      </c>
      <c r="G53" s="10" t="s">
        <v>635</v>
      </c>
      <c r="H53" s="25">
        <f>INDEX('Annexe 1 – Données des équipes'!$B$12:$R$114, MATCH(C53, 'Annexe 1 – Données des équipes'!$B$12:$B$114,0),4)</f>
        <v>80</v>
      </c>
      <c r="I53" s="25">
        <f>INDEX('Annexe 1 – Données des équipes'!$B$12:$R$114, MATCH(D53, 'Annexe 1 – Données des équipes'!$B$12:$B$114,0),4)</f>
        <v>70</v>
      </c>
      <c r="J53" s="25">
        <f t="shared" si="1"/>
        <v>6</v>
      </c>
    </row>
    <row r="54" spans="2:10">
      <c r="B54" s="3">
        <v>37287</v>
      </c>
      <c r="C54" s="10" t="s">
        <v>636</v>
      </c>
      <c r="D54" s="10" t="s">
        <v>637</v>
      </c>
      <c r="E54" s="25">
        <v>6</v>
      </c>
      <c r="F54" s="25">
        <v>0</v>
      </c>
      <c r="G54" s="10" t="s">
        <v>638</v>
      </c>
      <c r="H54" s="25">
        <f>INDEX('Annexe 1 – Données des équipes'!$B$12:$R$114, MATCH(C54, 'Annexe 1 – Données des équipes'!$B$12:$B$114,0),4)</f>
        <v>90</v>
      </c>
      <c r="I54" s="25">
        <f>INDEX('Annexe 1 – Données des équipes'!$B$12:$R$114, MATCH(D54, 'Annexe 1 – Données des équipes'!$B$12:$B$114,0),4)</f>
        <v>50</v>
      </c>
      <c r="J54" s="25">
        <f t="shared" si="1"/>
        <v>6</v>
      </c>
    </row>
    <row r="55" spans="2:10">
      <c r="B55" s="3">
        <v>37300</v>
      </c>
      <c r="C55" s="10" t="s">
        <v>639</v>
      </c>
      <c r="D55" s="10" t="s">
        <v>640</v>
      </c>
      <c r="E55" s="25">
        <v>7</v>
      </c>
      <c r="F55" s="25">
        <v>1</v>
      </c>
      <c r="G55" s="10" t="s">
        <v>641</v>
      </c>
      <c r="H55" s="25">
        <f>INDEX('Annexe 1 – Données des équipes'!$B$12:$R$114, MATCH(C55, 'Annexe 1 – Données des équipes'!$B$12:$B$114,0),4)</f>
        <v>90</v>
      </c>
      <c r="I55" s="25">
        <f>INDEX('Annexe 1 – Données des équipes'!$B$12:$R$114, MATCH(D55, 'Annexe 1 – Données des équipes'!$B$12:$B$114,0),4)</f>
        <v>20</v>
      </c>
      <c r="J55" s="25">
        <f t="shared" si="1"/>
        <v>6</v>
      </c>
    </row>
    <row r="56" spans="2:10">
      <c r="B56" s="3">
        <v>37699</v>
      </c>
      <c r="C56" s="10" t="s">
        <v>642</v>
      </c>
      <c r="D56" s="10" t="s">
        <v>643</v>
      </c>
      <c r="E56" s="25">
        <v>6</v>
      </c>
      <c r="F56" s="25">
        <v>0</v>
      </c>
      <c r="G56" s="10" t="s">
        <v>644</v>
      </c>
      <c r="H56" s="25">
        <f>INDEX('Annexe 1 – Données des équipes'!$B$12:$R$114, MATCH(C56, 'Annexe 1 – Données des équipes'!$B$12:$B$114,0),4)</f>
        <v>50</v>
      </c>
      <c r="I56" s="25">
        <f>INDEX('Annexe 1 – Données des équipes'!$B$12:$R$114, MATCH(D56, 'Annexe 1 – Données des équipes'!$B$12:$B$114,0),4)</f>
        <v>0</v>
      </c>
      <c r="J56" s="25">
        <f t="shared" si="1"/>
        <v>6</v>
      </c>
    </row>
    <row r="57" spans="2:10">
      <c r="B57" s="3">
        <v>37944</v>
      </c>
      <c r="C57" s="10" t="s">
        <v>645</v>
      </c>
      <c r="D57" s="10" t="s">
        <v>646</v>
      </c>
      <c r="E57" s="25">
        <v>6</v>
      </c>
      <c r="F57" s="25">
        <v>0</v>
      </c>
      <c r="G57" s="10" t="s">
        <v>647</v>
      </c>
      <c r="H57" s="25">
        <f>INDEX('Annexe 1 – Données des équipes'!$B$12:$R$114, MATCH(C57, 'Annexe 1 – Données des équipes'!$B$12:$B$114,0),4)</f>
        <v>80</v>
      </c>
      <c r="I57" s="25">
        <f>INDEX('Annexe 1 – Données des équipes'!$B$12:$R$114, MATCH(D57, 'Annexe 1 – Données des équipes'!$B$12:$B$114,0),4)</f>
        <v>60</v>
      </c>
      <c r="J57" s="25">
        <f t="shared" si="1"/>
        <v>6</v>
      </c>
    </row>
    <row r="58" spans="2:10">
      <c r="B58" s="3">
        <v>38159</v>
      </c>
      <c r="C58" s="10" t="s">
        <v>648</v>
      </c>
      <c r="D58" s="10" t="s">
        <v>649</v>
      </c>
      <c r="E58" s="25">
        <v>7</v>
      </c>
      <c r="F58" s="25">
        <v>1</v>
      </c>
      <c r="G58" s="10" t="s">
        <v>650</v>
      </c>
      <c r="H58" s="25">
        <f>INDEX('Annexe 1 – Données des équipes'!$B$12:$R$114, MATCH(C58, 'Annexe 1 – Données des équipes'!$B$12:$B$114,0),4)</f>
        <v>70</v>
      </c>
      <c r="I58" s="25">
        <f>INDEX('Annexe 1 – Données des équipes'!$B$12:$R$114, MATCH(D58, 'Annexe 1 – Données des équipes'!$B$12:$B$114,0),4)</f>
        <v>30</v>
      </c>
      <c r="J58" s="25">
        <f t="shared" si="1"/>
        <v>6</v>
      </c>
    </row>
    <row r="59" spans="2:10">
      <c r="B59" s="3">
        <v>38171</v>
      </c>
      <c r="C59" s="10" t="s">
        <v>651</v>
      </c>
      <c r="D59" s="10" t="s">
        <v>652</v>
      </c>
      <c r="E59" s="25">
        <v>6</v>
      </c>
      <c r="F59" s="25">
        <v>0</v>
      </c>
      <c r="G59" s="10" t="s">
        <v>653</v>
      </c>
      <c r="H59" s="25">
        <f>INDEX('Annexe 1 – Données des équipes'!$B$12:$R$114, MATCH(C59, 'Annexe 1 – Données des équipes'!$B$12:$B$114,0),4)</f>
        <v>30</v>
      </c>
      <c r="I59" s="25">
        <f>INDEX('Annexe 1 – Données des équipes'!$B$12:$R$114, MATCH(D59, 'Annexe 1 – Données des équipes'!$B$12:$B$114,0),4)</f>
        <v>0</v>
      </c>
      <c r="J59" s="25">
        <f t="shared" si="1"/>
        <v>6</v>
      </c>
    </row>
    <row r="60" spans="2:10">
      <c r="B60" s="3">
        <v>38217</v>
      </c>
      <c r="C60" s="10" t="s">
        <v>654</v>
      </c>
      <c r="D60" s="10" t="s">
        <v>655</v>
      </c>
      <c r="E60" s="25">
        <v>0</v>
      </c>
      <c r="F60" s="25">
        <v>6</v>
      </c>
      <c r="G60" s="10" t="s">
        <v>656</v>
      </c>
      <c r="H60" s="25">
        <f>INDEX('Annexe 1 – Données des équipes'!$B$12:$R$114, MATCH(C60, 'Annexe 1 – Données des équipes'!$B$12:$B$114,0),4)</f>
        <v>10</v>
      </c>
      <c r="I60" s="25">
        <f>INDEX('Annexe 1 – Données des équipes'!$B$12:$R$114, MATCH(D60, 'Annexe 1 – Données des équipes'!$B$12:$B$114,0),4)</f>
        <v>90</v>
      </c>
      <c r="J60" s="25">
        <f t="shared" si="1"/>
        <v>6</v>
      </c>
    </row>
    <row r="61" spans="2:10">
      <c r="B61" s="3">
        <v>38273</v>
      </c>
      <c r="C61" s="10" t="s">
        <v>657</v>
      </c>
      <c r="D61" s="10" t="s">
        <v>658</v>
      </c>
      <c r="E61" s="25">
        <v>7</v>
      </c>
      <c r="F61" s="25">
        <v>1</v>
      </c>
      <c r="G61" s="10" t="s">
        <v>659</v>
      </c>
      <c r="H61" s="25">
        <f>INDEX('Annexe 1 – Données des équipes'!$B$12:$R$114, MATCH(C61, 'Annexe 1 – Données des équipes'!$B$12:$B$114,0),4)</f>
        <v>90</v>
      </c>
      <c r="I61" s="25">
        <f>INDEX('Annexe 1 – Données des équipes'!$B$12:$R$114, MATCH(D61, 'Annexe 1 – Données des équipes'!$B$12:$B$114,0),4)</f>
        <v>50</v>
      </c>
      <c r="J61" s="25">
        <f t="shared" si="1"/>
        <v>6</v>
      </c>
    </row>
    <row r="62" spans="2:10">
      <c r="B62" s="3">
        <v>38871</v>
      </c>
      <c r="C62" s="10" t="s">
        <v>660</v>
      </c>
      <c r="D62" s="10" t="s">
        <v>661</v>
      </c>
      <c r="E62" s="25">
        <v>6</v>
      </c>
      <c r="F62" s="25">
        <v>0</v>
      </c>
      <c r="G62" s="10" t="s">
        <v>662</v>
      </c>
      <c r="H62" s="25">
        <f>INDEX('Annexe 1 – Données des équipes'!$B$12:$R$114, MATCH(C62, 'Annexe 1 – Données des équipes'!$B$12:$B$114,0),4)</f>
        <v>90</v>
      </c>
      <c r="I62" s="25">
        <f>INDEX('Annexe 1 – Données des équipes'!$B$12:$R$114, MATCH(D62, 'Annexe 1 – Données des équipes'!$B$12:$B$114,0),4)</f>
        <v>30</v>
      </c>
      <c r="J62" s="25">
        <f t="shared" si="1"/>
        <v>6</v>
      </c>
    </row>
    <row r="63" spans="2:10">
      <c r="B63" s="3">
        <v>38884</v>
      </c>
      <c r="C63" s="10" t="s">
        <v>663</v>
      </c>
      <c r="D63" s="10" t="s">
        <v>664</v>
      </c>
      <c r="E63" s="25">
        <v>6</v>
      </c>
      <c r="F63" s="25">
        <v>0</v>
      </c>
      <c r="G63" s="10" t="s">
        <v>665</v>
      </c>
      <c r="H63" s="25">
        <f>INDEX('Annexe 1 – Données des équipes'!$B$12:$R$114, MATCH(C63, 'Annexe 1 – Données des équipes'!$B$12:$B$114,0),4)</f>
        <v>90</v>
      </c>
      <c r="I63" s="25">
        <f>INDEX('Annexe 1 – Données des équipes'!$B$12:$R$114, MATCH(D63, 'Annexe 1 – Données des équipes'!$B$12:$B$114,0),4)</f>
        <v>70</v>
      </c>
      <c r="J63" s="25">
        <f t="shared" si="1"/>
        <v>6</v>
      </c>
    </row>
    <row r="64" spans="2:10">
      <c r="B64" s="3">
        <v>39271</v>
      </c>
      <c r="C64" s="10" t="s">
        <v>666</v>
      </c>
      <c r="D64" s="10" t="s">
        <v>667</v>
      </c>
      <c r="E64" s="25">
        <v>6</v>
      </c>
      <c r="F64" s="25">
        <v>0</v>
      </c>
      <c r="G64" s="10" t="s">
        <v>668</v>
      </c>
      <c r="H64" s="25">
        <f>INDEX('Annexe 1 – Données des équipes'!$B$12:$R$114, MATCH(C64, 'Annexe 1 – Données des équipes'!$B$12:$B$114,0),4)</f>
        <v>80</v>
      </c>
      <c r="I64" s="25">
        <f>INDEX('Annexe 1 – Données des équipes'!$B$12:$R$114, MATCH(D64, 'Annexe 1 – Données des équipes'!$B$12:$B$114,0),4)</f>
        <v>70</v>
      </c>
      <c r="J64" s="25">
        <f t="shared" si="1"/>
        <v>6</v>
      </c>
    </row>
    <row r="65" spans="2:10">
      <c r="B65" s="3">
        <v>39616</v>
      </c>
      <c r="C65" s="10" t="s">
        <v>669</v>
      </c>
      <c r="D65" s="10" t="s">
        <v>670</v>
      </c>
      <c r="E65" s="25">
        <v>6</v>
      </c>
      <c r="F65" s="25">
        <v>0</v>
      </c>
      <c r="G65" s="10" t="s">
        <v>671</v>
      </c>
      <c r="H65" s="25">
        <f>INDEX('Annexe 1 – Données des équipes'!$B$12:$R$114, MATCH(C65, 'Annexe 1 – Données des équipes'!$B$12:$B$114,0),4)</f>
        <v>80</v>
      </c>
      <c r="I65" s="25">
        <f>INDEX('Annexe 1 – Données des équipes'!$B$12:$R$114, MATCH(D65, 'Annexe 1 – Données des équipes'!$B$12:$B$114,0),4)</f>
        <v>80</v>
      </c>
      <c r="J65" s="25">
        <f t="shared" si="1"/>
        <v>6</v>
      </c>
    </row>
    <row r="66" spans="2:10">
      <c r="B66" s="3">
        <v>40180</v>
      </c>
      <c r="C66" s="10" t="s">
        <v>672</v>
      </c>
      <c r="D66" s="10" t="s">
        <v>673</v>
      </c>
      <c r="E66" s="25">
        <v>6</v>
      </c>
      <c r="F66" s="25">
        <v>0</v>
      </c>
      <c r="G66" s="10" t="s">
        <v>674</v>
      </c>
      <c r="H66" s="25">
        <f>INDEX('Annexe 1 – Données des équipes'!$B$12:$R$114, MATCH(C66, 'Annexe 1 – Données des équipes'!$B$12:$B$114,0),4)</f>
        <v>30</v>
      </c>
      <c r="I66" s="25">
        <f>INDEX('Annexe 1 – Données des équipes'!$B$12:$R$114, MATCH(D66, 'Annexe 1 – Données des équipes'!$B$12:$B$114,0),4)</f>
        <v>10</v>
      </c>
      <c r="J66" s="25">
        <f t="shared" si="1"/>
        <v>6</v>
      </c>
    </row>
    <row r="67" spans="2:10">
      <c r="B67" s="3">
        <v>40337</v>
      </c>
      <c r="C67" s="10" t="s">
        <v>675</v>
      </c>
      <c r="D67" s="10" t="s">
        <v>676</v>
      </c>
      <c r="E67" s="25">
        <v>6</v>
      </c>
      <c r="F67" s="25">
        <v>0</v>
      </c>
      <c r="G67" s="10" t="s">
        <v>677</v>
      </c>
      <c r="H67" s="25">
        <f>INDEX('Annexe 1 – Données des équipes'!$B$12:$R$114, MATCH(C67, 'Annexe 1 – Données des équipes'!$B$12:$B$114,0),4)</f>
        <v>90</v>
      </c>
      <c r="I67" s="25">
        <f>INDEX('Annexe 1 – Données des équipes'!$B$12:$R$114, MATCH(D67, 'Annexe 1 – Données des équipes'!$B$12:$B$114,0),4)</f>
        <v>80</v>
      </c>
      <c r="J67" s="25">
        <f t="shared" si="1"/>
        <v>6</v>
      </c>
    </row>
    <row r="68" spans="2:10">
      <c r="B68" s="3">
        <v>40568</v>
      </c>
      <c r="C68" s="10" t="s">
        <v>678</v>
      </c>
      <c r="D68" s="10" t="s">
        <v>679</v>
      </c>
      <c r="E68" s="25">
        <v>0</v>
      </c>
      <c r="F68" s="25">
        <v>6</v>
      </c>
      <c r="G68" s="10" t="s">
        <v>680</v>
      </c>
      <c r="H68" s="25">
        <f>INDEX('Annexe 1 – Données des équipes'!$B$12:$R$114, MATCH(C68, 'Annexe 1 – Données des équipes'!$B$12:$B$114,0),4)</f>
        <v>30</v>
      </c>
      <c r="I68" s="25">
        <f>INDEX('Annexe 1 – Données des équipes'!$B$12:$R$114, MATCH(D68, 'Annexe 1 – Données des équipes'!$B$12:$B$114,0),4)</f>
        <v>60</v>
      </c>
      <c r="J68" s="25">
        <f t="shared" si="1"/>
        <v>6</v>
      </c>
    </row>
    <row r="69" spans="2:10">
      <c r="B69" s="3">
        <v>40726</v>
      </c>
      <c r="C69" s="10" t="s">
        <v>681</v>
      </c>
      <c r="D69" s="10" t="s">
        <v>682</v>
      </c>
      <c r="E69" s="25">
        <v>0</v>
      </c>
      <c r="F69" s="25">
        <v>6</v>
      </c>
      <c r="G69" s="10" t="s">
        <v>683</v>
      </c>
      <c r="H69" s="25">
        <f>INDEX('Annexe 1 – Données des équipes'!$B$12:$R$114, MATCH(C69, 'Annexe 1 – Données des équipes'!$B$12:$B$114,0),4)</f>
        <v>0</v>
      </c>
      <c r="I69" s="25">
        <f>INDEX('Annexe 1 – Données des équipes'!$B$12:$R$114, MATCH(D69, 'Annexe 1 – Données des équipes'!$B$12:$B$114,0),4)</f>
        <v>0</v>
      </c>
      <c r="J69" s="25">
        <f t="shared" si="1"/>
        <v>6</v>
      </c>
    </row>
    <row r="70" spans="2:10">
      <c r="B70" s="3">
        <v>40788</v>
      </c>
      <c r="C70" s="10" t="s">
        <v>684</v>
      </c>
      <c r="D70" s="10" t="s">
        <v>685</v>
      </c>
      <c r="E70" s="25">
        <v>6</v>
      </c>
      <c r="F70" s="25">
        <v>0</v>
      </c>
      <c r="G70" s="10" t="s">
        <v>686</v>
      </c>
      <c r="H70" s="25">
        <f>INDEX('Annexe 1 – Données des équipes'!$B$12:$R$114, MATCH(C70, 'Annexe 1 – Données des équipes'!$B$12:$B$114,0),4)</f>
        <v>70</v>
      </c>
      <c r="I70" s="25">
        <f>INDEX('Annexe 1 – Données des équipes'!$B$12:$R$114, MATCH(D70, 'Annexe 1 – Données des équipes'!$B$12:$B$114,0),4)</f>
        <v>0</v>
      </c>
      <c r="J70" s="25">
        <f t="shared" si="1"/>
        <v>6</v>
      </c>
    </row>
    <row r="71" spans="2:10">
      <c r="B71" s="3">
        <v>41062</v>
      </c>
      <c r="C71" s="10" t="s">
        <v>687</v>
      </c>
      <c r="D71" s="10" t="s">
        <v>688</v>
      </c>
      <c r="E71" s="25">
        <v>6</v>
      </c>
      <c r="F71" s="25">
        <v>0</v>
      </c>
      <c r="G71" s="10" t="s">
        <v>689</v>
      </c>
      <c r="H71" s="25">
        <f>INDEX('Annexe 1 – Données des équipes'!$B$12:$R$114, MATCH(C71, 'Annexe 1 – Données des équipes'!$B$12:$B$114,0),4)</f>
        <v>80</v>
      </c>
      <c r="I71" s="25">
        <f>INDEX('Annexe 1 – Données des équipes'!$B$12:$R$114, MATCH(D71, 'Annexe 1 – Données des équipes'!$B$12:$B$114,0),4)</f>
        <v>50</v>
      </c>
      <c r="J71" s="25">
        <f t="shared" si="1"/>
        <v>6</v>
      </c>
    </row>
    <row r="72" spans="2:10">
      <c r="B72" s="3">
        <v>41068</v>
      </c>
      <c r="C72" s="10" t="s">
        <v>690</v>
      </c>
      <c r="D72" s="10" t="s">
        <v>691</v>
      </c>
      <c r="E72" s="25">
        <v>6</v>
      </c>
      <c r="F72" s="25">
        <v>0</v>
      </c>
      <c r="G72" s="10" t="s">
        <v>692</v>
      </c>
      <c r="H72" s="25">
        <f>INDEX('Annexe 1 – Données des équipes'!$B$12:$R$114, MATCH(C72, 'Annexe 1 – Données des équipes'!$B$12:$B$114,0),4)</f>
        <v>50</v>
      </c>
      <c r="I72" s="25">
        <f>INDEX('Annexe 1 – Données des équipes'!$B$12:$R$114, MATCH(D72, 'Annexe 1 – Données des équipes'!$B$12:$B$114,0),4)</f>
        <v>10</v>
      </c>
      <c r="J72" s="25">
        <f t="shared" si="1"/>
        <v>6</v>
      </c>
    </row>
    <row r="73" spans="2:10">
      <c r="B73" s="3">
        <v>41193</v>
      </c>
      <c r="C73" s="10" t="s">
        <v>693</v>
      </c>
      <c r="D73" s="10" t="s">
        <v>694</v>
      </c>
      <c r="E73" s="25">
        <v>6</v>
      </c>
      <c r="F73" s="25">
        <v>0</v>
      </c>
      <c r="G73" s="10" t="s">
        <v>695</v>
      </c>
      <c r="H73" s="25">
        <f>INDEX('Annexe 1 – Données des équipes'!$B$12:$R$114, MATCH(C73, 'Annexe 1 – Données des équipes'!$B$12:$B$114,0),4)</f>
        <v>90</v>
      </c>
      <c r="I73" s="25">
        <f>INDEX('Annexe 1 – Données des équipes'!$B$12:$R$114, MATCH(D73, 'Annexe 1 – Données des équipes'!$B$12:$B$114,0),4)</f>
        <v>30</v>
      </c>
      <c r="J73" s="25">
        <f t="shared" si="1"/>
        <v>6</v>
      </c>
    </row>
    <row r="74" spans="2:10">
      <c r="B74" s="3">
        <v>41500</v>
      </c>
      <c r="C74" s="10" t="s">
        <v>696</v>
      </c>
      <c r="D74" s="10" t="s">
        <v>697</v>
      </c>
      <c r="E74" s="25">
        <v>6</v>
      </c>
      <c r="F74" s="25">
        <v>0</v>
      </c>
      <c r="G74" s="10" t="s">
        <v>698</v>
      </c>
      <c r="H74" s="25">
        <f>INDEX('Annexe 1 – Données des équipes'!$B$12:$R$114, MATCH(C74, 'Annexe 1 – Données des équipes'!$B$12:$B$114,0),4)</f>
        <v>80</v>
      </c>
      <c r="I74" s="25">
        <f>INDEX('Annexe 1 – Données des équipes'!$B$12:$R$114, MATCH(D74, 'Annexe 1 – Données des équipes'!$B$12:$B$114,0),4)</f>
        <v>30</v>
      </c>
      <c r="J74" s="25">
        <f t="shared" si="1"/>
        <v>6</v>
      </c>
    </row>
    <row r="75" spans="2:10">
      <c r="B75" s="3">
        <v>41524</v>
      </c>
      <c r="C75" s="10" t="s">
        <v>699</v>
      </c>
      <c r="D75" s="10" t="s">
        <v>700</v>
      </c>
      <c r="E75" s="25">
        <v>6</v>
      </c>
      <c r="F75" s="25">
        <v>0</v>
      </c>
      <c r="G75" s="10" t="s">
        <v>701</v>
      </c>
      <c r="H75" s="25">
        <f>INDEX('Annexe 1 – Données des équipes'!$B$12:$R$114, MATCH(C75, 'Annexe 1 – Données des équipes'!$B$12:$B$114,0),4)</f>
        <v>90</v>
      </c>
      <c r="I75" s="25">
        <f>INDEX('Annexe 1 – Données des équipes'!$B$12:$R$114, MATCH(D75, 'Annexe 1 – Données des équipes'!$B$12:$B$114,0),4)</f>
        <v>60</v>
      </c>
      <c r="J75" s="25">
        <f t="shared" si="1"/>
        <v>6</v>
      </c>
    </row>
    <row r="76" spans="2:10">
      <c r="B76" s="3">
        <v>41558</v>
      </c>
      <c r="C76" s="10" t="s">
        <v>702</v>
      </c>
      <c r="D76" s="10" t="s">
        <v>703</v>
      </c>
      <c r="E76" s="25">
        <v>6</v>
      </c>
      <c r="F76" s="25">
        <v>0</v>
      </c>
      <c r="G76" s="10" t="s">
        <v>704</v>
      </c>
      <c r="H76" s="25">
        <f>INDEX('Annexe 1 – Données des équipes'!$B$12:$R$114, MATCH(C76, 'Annexe 1 – Données des équipes'!$B$12:$B$114,0),4)</f>
        <v>90</v>
      </c>
      <c r="I76" s="25">
        <f>INDEX('Annexe 1 – Données des équipes'!$B$12:$R$114, MATCH(D76, 'Annexe 1 – Données des équipes'!$B$12:$B$114,0),4)</f>
        <v>60</v>
      </c>
      <c r="J76" s="25">
        <f t="shared" si="1"/>
        <v>6</v>
      </c>
    </row>
    <row r="77" spans="2:10">
      <c r="B77" s="3">
        <v>41828</v>
      </c>
      <c r="C77" s="10" t="s">
        <v>705</v>
      </c>
      <c r="D77" s="10" t="s">
        <v>706</v>
      </c>
      <c r="E77" s="25">
        <v>1</v>
      </c>
      <c r="F77" s="25">
        <v>7</v>
      </c>
      <c r="G77" s="10" t="s">
        <v>707</v>
      </c>
      <c r="H77" s="25">
        <f>INDEX('Annexe 1 – Données des équipes'!$B$12:$R$114, MATCH(C77, 'Annexe 1 – Données des équipes'!$B$12:$B$114,0),4)</f>
        <v>90</v>
      </c>
      <c r="I77" s="25">
        <f>INDEX('Annexe 1 – Données des équipes'!$B$12:$R$114, MATCH(D77, 'Annexe 1 – Données des équipes'!$B$12:$B$114,0),4)</f>
        <v>90</v>
      </c>
      <c r="J77" s="25">
        <f t="shared" si="1"/>
        <v>6</v>
      </c>
    </row>
    <row r="78" spans="2:10">
      <c r="B78" s="3">
        <v>41957</v>
      </c>
      <c r="C78" s="10" t="s">
        <v>708</v>
      </c>
      <c r="D78" s="10" t="s">
        <v>709</v>
      </c>
      <c r="E78" s="25">
        <v>6</v>
      </c>
      <c r="F78" s="25">
        <v>0</v>
      </c>
      <c r="G78" s="10" t="s">
        <v>710</v>
      </c>
      <c r="H78" s="25">
        <f>INDEX('Annexe 1 – Données des équipes'!$B$12:$R$114, MATCH(C78, 'Annexe 1 – Données des équipes'!$B$12:$B$114,0),4)</f>
        <v>50</v>
      </c>
      <c r="I78" s="25">
        <f>INDEX('Annexe 1 – Données des équipes'!$B$12:$R$114, MATCH(D78, 'Annexe 1 – Données des équipes'!$B$12:$B$114,0),4)</f>
        <v>40</v>
      </c>
      <c r="J78" s="25">
        <f t="shared" si="1"/>
        <v>6</v>
      </c>
    </row>
    <row r="79" spans="2:10">
      <c r="B79" s="3">
        <v>42518</v>
      </c>
      <c r="C79" s="10" t="s">
        <v>711</v>
      </c>
      <c r="D79" s="10" t="s">
        <v>712</v>
      </c>
      <c r="E79" s="25">
        <v>1</v>
      </c>
      <c r="F79" s="25">
        <v>7</v>
      </c>
      <c r="G79" s="10" t="s">
        <v>713</v>
      </c>
      <c r="H79" s="25">
        <f>INDEX('Annexe 1 – Données des équipes'!$B$12:$R$114, MATCH(C79, 'Annexe 1 – Données des équipes'!$B$12:$B$114,0),4)</f>
        <v>10</v>
      </c>
      <c r="I79" s="25">
        <f>INDEX('Annexe 1 – Données des équipes'!$B$12:$R$114, MATCH(D79, 'Annexe 1 – Données des équipes'!$B$12:$B$114,0),4)</f>
        <v>10</v>
      </c>
      <c r="J79" s="25">
        <f t="shared" si="1"/>
        <v>6</v>
      </c>
    </row>
    <row r="80" spans="2:10">
      <c r="B80" s="3">
        <v>42529</v>
      </c>
      <c r="C80" s="10" t="s">
        <v>714</v>
      </c>
      <c r="D80" s="10" t="s">
        <v>715</v>
      </c>
      <c r="E80" s="25">
        <v>7</v>
      </c>
      <c r="F80" s="25">
        <v>1</v>
      </c>
      <c r="G80" s="10" t="s">
        <v>716</v>
      </c>
      <c r="H80" s="25">
        <f>INDEX('Annexe 1 – Données des équipes'!$B$12:$R$114, MATCH(C80, 'Annexe 1 – Données des équipes'!$B$12:$B$114,0),4)</f>
        <v>90</v>
      </c>
      <c r="I80" s="25">
        <f>INDEX('Annexe 1 – Données des équipes'!$B$12:$R$114, MATCH(D80, 'Annexe 1 – Données des équipes'!$B$12:$B$114,0),4)</f>
        <v>10</v>
      </c>
      <c r="J80" s="25">
        <f t="shared" si="1"/>
        <v>6</v>
      </c>
    </row>
    <row r="81" spans="2:10">
      <c r="B81" s="3">
        <v>42979</v>
      </c>
      <c r="C81" s="10" t="s">
        <v>717</v>
      </c>
      <c r="D81" s="10" t="s">
        <v>718</v>
      </c>
      <c r="E81" s="25">
        <v>6</v>
      </c>
      <c r="F81" s="25">
        <v>0</v>
      </c>
      <c r="G81" s="10" t="s">
        <v>719</v>
      </c>
      <c r="H81" s="25">
        <f>INDEX('Annexe 1 – Données des équipes'!$B$12:$R$114, MATCH(C81, 'Annexe 1 – Données des équipes'!$B$12:$B$114,0),4)</f>
        <v>50</v>
      </c>
      <c r="I81" s="25">
        <f>INDEX('Annexe 1 – Données des équipes'!$B$12:$R$114, MATCH(D81, 'Annexe 1 – Données des équipes'!$B$12:$B$114,0),4)</f>
        <v>20</v>
      </c>
      <c r="J81" s="25">
        <f t="shared" si="1"/>
        <v>6</v>
      </c>
    </row>
    <row r="82" spans="2:10">
      <c r="B82" s="3">
        <v>42982</v>
      </c>
      <c r="C82" s="10" t="s">
        <v>720</v>
      </c>
      <c r="D82" s="10" t="s">
        <v>721</v>
      </c>
      <c r="E82" s="25">
        <v>6</v>
      </c>
      <c r="F82" s="25">
        <v>0</v>
      </c>
      <c r="G82" s="10" t="s">
        <v>722</v>
      </c>
      <c r="H82" s="25">
        <f>INDEX('Annexe 1 – Données des équipes'!$B$12:$R$114, MATCH(C82, 'Annexe 1 – Données des équipes'!$B$12:$B$114,0),4)</f>
        <v>90</v>
      </c>
      <c r="I82" s="25">
        <f>INDEX('Annexe 1 – Données des équipes'!$B$12:$R$114, MATCH(D82, 'Annexe 1 – Données des équipes'!$B$12:$B$114,0),4)</f>
        <v>30</v>
      </c>
      <c r="J82" s="25">
        <f t="shared" ref="J82:J145" si="2">ABS(F82-E82)</f>
        <v>6</v>
      </c>
    </row>
    <row r="83" spans="2:10">
      <c r="B83" s="3">
        <v>29086</v>
      </c>
      <c r="C83" s="10" t="s">
        <v>723</v>
      </c>
      <c r="D83" s="10" t="s">
        <v>724</v>
      </c>
      <c r="E83" s="25">
        <v>5</v>
      </c>
      <c r="F83" s="25">
        <v>0</v>
      </c>
      <c r="G83" s="10" t="s">
        <v>725</v>
      </c>
      <c r="H83" s="25">
        <f>INDEX('Annexe 1 – Données des équipes'!$B$12:$R$114, MATCH(C83, 'Annexe 1 – Données des équipes'!$B$12:$B$114,0),4)</f>
        <v>80</v>
      </c>
      <c r="I83" s="25">
        <f>INDEX('Annexe 1 – Données des équipes'!$B$12:$R$114, MATCH(D83, 'Annexe 1 – Données des équipes'!$B$12:$B$114,0),4)</f>
        <v>10</v>
      </c>
      <c r="J83" s="25">
        <f t="shared" si="2"/>
        <v>5</v>
      </c>
    </row>
    <row r="84" spans="2:10">
      <c r="B84" s="3">
        <v>29319</v>
      </c>
      <c r="C84" s="10" t="s">
        <v>726</v>
      </c>
      <c r="D84" s="10" t="s">
        <v>727</v>
      </c>
      <c r="E84" s="25">
        <v>5</v>
      </c>
      <c r="F84" s="25">
        <v>0</v>
      </c>
      <c r="G84" s="10" t="s">
        <v>728</v>
      </c>
      <c r="H84" s="25">
        <f>INDEX('Annexe 1 – Données des équipes'!$B$12:$R$114, MATCH(C84, 'Annexe 1 – Données des équipes'!$B$12:$B$114,0),4)</f>
        <v>80</v>
      </c>
      <c r="I84" s="25">
        <f>INDEX('Annexe 1 – Données des équipes'!$B$12:$R$114, MATCH(D84, 'Annexe 1 – Données des équipes'!$B$12:$B$114,0),4)</f>
        <v>40</v>
      </c>
      <c r="J84" s="25">
        <f t="shared" si="2"/>
        <v>5</v>
      </c>
    </row>
    <row r="85" spans="2:10">
      <c r="B85" s="3">
        <v>29454</v>
      </c>
      <c r="C85" s="10" t="s">
        <v>729</v>
      </c>
      <c r="D85" s="10" t="s">
        <v>730</v>
      </c>
      <c r="E85" s="25">
        <v>6</v>
      </c>
      <c r="F85" s="25">
        <v>1</v>
      </c>
      <c r="G85" s="10" t="s">
        <v>731</v>
      </c>
      <c r="H85" s="25">
        <f>INDEX('Annexe 1 – Données des équipes'!$B$12:$R$114, MATCH(C85, 'Annexe 1 – Données des équipes'!$B$12:$B$114,0),4)</f>
        <v>30</v>
      </c>
      <c r="I85" s="25">
        <f>INDEX('Annexe 1 – Données des équipes'!$B$12:$R$114, MATCH(D85, 'Annexe 1 – Données des équipes'!$B$12:$B$114,0),4)</f>
        <v>30</v>
      </c>
      <c r="J85" s="25">
        <f t="shared" si="2"/>
        <v>5</v>
      </c>
    </row>
    <row r="86" spans="2:10">
      <c r="B86" s="3">
        <v>29492</v>
      </c>
      <c r="C86" s="10" t="s">
        <v>732</v>
      </c>
      <c r="D86" s="10" t="s">
        <v>733</v>
      </c>
      <c r="E86" s="25">
        <v>5</v>
      </c>
      <c r="F86" s="25">
        <v>0</v>
      </c>
      <c r="G86" s="10" t="s">
        <v>734</v>
      </c>
      <c r="H86" s="25">
        <f>INDEX('Annexe 1 – Données des équipes'!$B$12:$R$114, MATCH(C86, 'Annexe 1 – Données des équipes'!$B$12:$B$114,0),4)</f>
        <v>60</v>
      </c>
      <c r="I86" s="25">
        <f>INDEX('Annexe 1 – Données des équipes'!$B$12:$R$114, MATCH(D86, 'Annexe 1 – Données des équipes'!$B$12:$B$114,0),4)</f>
        <v>0</v>
      </c>
      <c r="J86" s="25">
        <f t="shared" si="2"/>
        <v>5</v>
      </c>
    </row>
    <row r="87" spans="2:10">
      <c r="B87" s="3">
        <v>29509</v>
      </c>
      <c r="C87" s="10" t="s">
        <v>735</v>
      </c>
      <c r="D87" s="10" t="s">
        <v>736</v>
      </c>
      <c r="E87" s="25">
        <v>5</v>
      </c>
      <c r="F87" s="25">
        <v>0</v>
      </c>
      <c r="G87" s="10" t="s">
        <v>737</v>
      </c>
      <c r="H87" s="25">
        <f>INDEX('Annexe 1 – Données des équipes'!$B$12:$R$114, MATCH(C87, 'Annexe 1 – Données des équipes'!$B$12:$B$114,0),4)</f>
        <v>50</v>
      </c>
      <c r="I87" s="25">
        <f>INDEX('Annexe 1 – Données des équipes'!$B$12:$R$114, MATCH(D87, 'Annexe 1 – Données des équipes'!$B$12:$B$114,0),4)</f>
        <v>70</v>
      </c>
      <c r="J87" s="25">
        <f t="shared" si="2"/>
        <v>5</v>
      </c>
    </row>
    <row r="88" spans="2:10">
      <c r="B88" s="3">
        <v>29540</v>
      </c>
      <c r="C88" s="10" t="s">
        <v>738</v>
      </c>
      <c r="D88" s="10" t="s">
        <v>739</v>
      </c>
      <c r="E88" s="25">
        <v>5</v>
      </c>
      <c r="F88" s="25">
        <v>0</v>
      </c>
      <c r="G88" s="10" t="s">
        <v>740</v>
      </c>
      <c r="H88" s="25">
        <f>INDEX('Annexe 1 – Données des équipes'!$B$12:$R$114, MATCH(C88, 'Annexe 1 – Données des équipes'!$B$12:$B$114,0),4)</f>
        <v>60</v>
      </c>
      <c r="I88" s="25">
        <f>INDEX('Annexe 1 – Données des équipes'!$B$12:$R$114, MATCH(D88, 'Annexe 1 – Données des équipes'!$B$12:$B$114,0),4)</f>
        <v>40</v>
      </c>
      <c r="J88" s="25">
        <f t="shared" si="2"/>
        <v>5</v>
      </c>
    </row>
    <row r="89" spans="2:10">
      <c r="B89" s="3">
        <v>29541</v>
      </c>
      <c r="C89" s="10" t="s">
        <v>741</v>
      </c>
      <c r="D89" s="10" t="s">
        <v>742</v>
      </c>
      <c r="E89" s="25">
        <v>5</v>
      </c>
      <c r="F89" s="25">
        <v>0</v>
      </c>
      <c r="G89" s="10" t="s">
        <v>743</v>
      </c>
      <c r="H89" s="25">
        <f>INDEX('Annexe 1 – Données des équipes'!$B$12:$R$114, MATCH(C89, 'Annexe 1 – Données des équipes'!$B$12:$B$114,0),4)</f>
        <v>10</v>
      </c>
      <c r="I89" s="25">
        <f>INDEX('Annexe 1 – Données des équipes'!$B$12:$R$114, MATCH(D89, 'Annexe 1 – Données des équipes'!$B$12:$B$114,0),4)</f>
        <v>50</v>
      </c>
      <c r="J89" s="25">
        <f t="shared" si="2"/>
        <v>5</v>
      </c>
    </row>
    <row r="90" spans="2:10">
      <c r="B90" s="3">
        <v>29566</v>
      </c>
      <c r="C90" s="10" t="s">
        <v>744</v>
      </c>
      <c r="D90" s="10" t="s">
        <v>745</v>
      </c>
      <c r="E90" s="25">
        <v>5</v>
      </c>
      <c r="F90" s="25">
        <v>0</v>
      </c>
      <c r="G90" s="10" t="s">
        <v>746</v>
      </c>
      <c r="H90" s="25">
        <f>INDEX('Annexe 1 – Données des équipes'!$B$12:$R$114, MATCH(C90, 'Annexe 1 – Données des équipes'!$B$12:$B$114,0),4)</f>
        <v>80</v>
      </c>
      <c r="I90" s="25">
        <f>INDEX('Annexe 1 – Données des équipes'!$B$12:$R$114, MATCH(D90, 'Annexe 1 – Données des équipes'!$B$12:$B$114,0),4)</f>
        <v>50</v>
      </c>
      <c r="J90" s="25">
        <f t="shared" si="2"/>
        <v>5</v>
      </c>
    </row>
    <row r="91" spans="2:10">
      <c r="B91" s="3">
        <v>29569</v>
      </c>
      <c r="C91" s="10" t="s">
        <v>747</v>
      </c>
      <c r="D91" s="10" t="s">
        <v>748</v>
      </c>
      <c r="E91" s="25">
        <v>5</v>
      </c>
      <c r="F91" s="25">
        <v>0</v>
      </c>
      <c r="G91" s="10" t="s">
        <v>749</v>
      </c>
      <c r="H91" s="25">
        <f>INDEX('Annexe 1 – Données des équipes'!$B$12:$R$114, MATCH(C91, 'Annexe 1 – Données des équipes'!$B$12:$B$114,0),4)</f>
        <v>40</v>
      </c>
      <c r="I91" s="25">
        <f>INDEX('Annexe 1 – Données des équipes'!$B$12:$R$114, MATCH(D91, 'Annexe 1 – Données des équipes'!$B$12:$B$114,0),4)</f>
        <v>50</v>
      </c>
      <c r="J91" s="25">
        <f t="shared" si="2"/>
        <v>5</v>
      </c>
    </row>
    <row r="92" spans="2:10">
      <c r="B92" s="3">
        <v>29571</v>
      </c>
      <c r="C92" s="10" t="s">
        <v>750</v>
      </c>
      <c r="D92" s="10" t="s">
        <v>751</v>
      </c>
      <c r="E92" s="25">
        <v>5</v>
      </c>
      <c r="F92" s="25">
        <v>0</v>
      </c>
      <c r="G92" s="10" t="s">
        <v>752</v>
      </c>
      <c r="H92" s="25">
        <f>INDEX('Annexe 1 – Données des équipes'!$B$12:$R$114, MATCH(C92, 'Annexe 1 – Données des équipes'!$B$12:$B$114,0),4)</f>
        <v>90</v>
      </c>
      <c r="I92" s="25">
        <f>INDEX('Annexe 1 – Données des équipes'!$B$12:$R$114, MATCH(D92, 'Annexe 1 – Données des équipes'!$B$12:$B$114,0),4)</f>
        <v>80</v>
      </c>
      <c r="J92" s="25">
        <f t="shared" si="2"/>
        <v>5</v>
      </c>
    </row>
    <row r="93" spans="2:10">
      <c r="B93" s="3">
        <v>29674</v>
      </c>
      <c r="C93" s="10" t="s">
        <v>753</v>
      </c>
      <c r="D93" s="10" t="s">
        <v>754</v>
      </c>
      <c r="E93" s="25">
        <v>5</v>
      </c>
      <c r="F93" s="25">
        <v>0</v>
      </c>
      <c r="G93" s="10" t="s">
        <v>755</v>
      </c>
      <c r="H93" s="25">
        <f>INDEX('Annexe 1 – Données des équipes'!$B$12:$R$114, MATCH(C93, 'Annexe 1 – Données des équipes'!$B$12:$B$114,0),4)</f>
        <v>90</v>
      </c>
      <c r="I93" s="25">
        <f>INDEX('Annexe 1 – Données des équipes'!$B$12:$R$114, MATCH(D93, 'Annexe 1 – Données des équipes'!$B$12:$B$114,0),4)</f>
        <v>60</v>
      </c>
      <c r="J93" s="25">
        <f t="shared" si="2"/>
        <v>5</v>
      </c>
    </row>
    <row r="94" spans="2:10">
      <c r="B94" s="3">
        <v>29939</v>
      </c>
      <c r="C94" s="10" t="s">
        <v>756</v>
      </c>
      <c r="D94" s="10" t="s">
        <v>757</v>
      </c>
      <c r="E94" s="25">
        <v>0</v>
      </c>
      <c r="F94" s="25">
        <v>5</v>
      </c>
      <c r="G94" s="10" t="s">
        <v>758</v>
      </c>
      <c r="H94" s="25">
        <f>INDEX('Annexe 1 – Données des équipes'!$B$12:$R$114, MATCH(C94, 'Annexe 1 – Données des équipes'!$B$12:$B$114,0),4)</f>
        <v>30</v>
      </c>
      <c r="I94" s="25">
        <f>INDEX('Annexe 1 – Données des équipes'!$B$12:$R$114, MATCH(D94, 'Annexe 1 – Données des équipes'!$B$12:$B$114,0),4)</f>
        <v>20</v>
      </c>
      <c r="J94" s="25">
        <f t="shared" si="2"/>
        <v>5</v>
      </c>
    </row>
    <row r="95" spans="2:10">
      <c r="B95" s="3">
        <v>30216</v>
      </c>
      <c r="C95" s="10" t="s">
        <v>759</v>
      </c>
      <c r="D95" s="10" t="s">
        <v>760</v>
      </c>
      <c r="E95" s="25">
        <v>5</v>
      </c>
      <c r="F95" s="25">
        <v>0</v>
      </c>
      <c r="G95" s="10" t="s">
        <v>761</v>
      </c>
      <c r="H95" s="25">
        <f>INDEX('Annexe 1 – Données des équipes'!$B$12:$R$114, MATCH(C95, 'Annexe 1 – Données des équipes'!$B$12:$B$114,0),4)</f>
        <v>60</v>
      </c>
      <c r="I95" s="25">
        <f>INDEX('Annexe 1 – Données des équipes'!$B$12:$R$114, MATCH(D95, 'Annexe 1 – Données des équipes'!$B$12:$B$114,0),4)</f>
        <v>40</v>
      </c>
      <c r="J95" s="25">
        <f t="shared" si="2"/>
        <v>5</v>
      </c>
    </row>
    <row r="96" spans="2:10">
      <c r="B96" s="3">
        <v>30216</v>
      </c>
      <c r="C96" s="10" t="s">
        <v>762</v>
      </c>
      <c r="D96" s="10" t="s">
        <v>763</v>
      </c>
      <c r="E96" s="25">
        <v>5</v>
      </c>
      <c r="F96" s="25">
        <v>0</v>
      </c>
      <c r="G96" s="10" t="s">
        <v>764</v>
      </c>
      <c r="H96" s="25">
        <f>INDEX('Annexe 1 – Données des équipes'!$B$12:$R$114, MATCH(C96, 'Annexe 1 – Données des équipes'!$B$12:$B$114,0),4)</f>
        <v>40</v>
      </c>
      <c r="I96" s="25">
        <f>INDEX('Annexe 1 – Données des équipes'!$B$12:$R$114, MATCH(D96, 'Annexe 1 – Données des équipes'!$B$12:$B$114,0),4)</f>
        <v>60</v>
      </c>
      <c r="J96" s="25">
        <f t="shared" si="2"/>
        <v>5</v>
      </c>
    </row>
    <row r="97" spans="2:10">
      <c r="B97" s="3">
        <v>30433</v>
      </c>
      <c r="C97" s="10" t="s">
        <v>765</v>
      </c>
      <c r="D97" s="10" t="s">
        <v>766</v>
      </c>
      <c r="E97" s="25">
        <v>5</v>
      </c>
      <c r="F97" s="25">
        <v>0</v>
      </c>
      <c r="G97" s="10" t="s">
        <v>767</v>
      </c>
      <c r="H97" s="25">
        <f>INDEX('Annexe 1 – Données des équipes'!$B$12:$R$114, MATCH(C97, 'Annexe 1 – Données des équipes'!$B$12:$B$114,0),4)</f>
        <v>50</v>
      </c>
      <c r="I97" s="25">
        <f>INDEX('Annexe 1 – Données des équipes'!$B$12:$R$114, MATCH(D97, 'Annexe 1 – Données des équipes'!$B$12:$B$114,0),4)</f>
        <v>90</v>
      </c>
      <c r="J97" s="25">
        <f t="shared" si="2"/>
        <v>5</v>
      </c>
    </row>
    <row r="98" spans="2:10">
      <c r="B98" s="3">
        <v>30560</v>
      </c>
      <c r="C98" s="10" t="s">
        <v>768</v>
      </c>
      <c r="D98" s="10" t="s">
        <v>769</v>
      </c>
      <c r="E98" s="25">
        <v>5</v>
      </c>
      <c r="F98" s="25">
        <v>0</v>
      </c>
      <c r="G98" s="10" t="s">
        <v>770</v>
      </c>
      <c r="H98" s="25">
        <f>INDEX('Annexe 1 – Données des équipes'!$B$12:$R$114, MATCH(C98, 'Annexe 1 – Données des équipes'!$B$12:$B$114,0),4)</f>
        <v>90</v>
      </c>
      <c r="I98" s="25">
        <f>INDEX('Annexe 1 – Données des équipes'!$B$12:$R$114, MATCH(D98, 'Annexe 1 – Données des équipes'!$B$12:$B$114,0),4)</f>
        <v>70</v>
      </c>
      <c r="J98" s="25">
        <f t="shared" si="2"/>
        <v>5</v>
      </c>
    </row>
    <row r="99" spans="2:10">
      <c r="B99" s="3">
        <v>30567</v>
      </c>
      <c r="C99" s="10" t="s">
        <v>771</v>
      </c>
      <c r="D99" s="10" t="s">
        <v>772</v>
      </c>
      <c r="E99" s="25">
        <v>5</v>
      </c>
      <c r="F99" s="25">
        <v>0</v>
      </c>
      <c r="G99" s="10" t="s">
        <v>773</v>
      </c>
      <c r="H99" s="25">
        <f>INDEX('Annexe 1 – Données des équipes'!$B$12:$R$114, MATCH(C99, 'Annexe 1 – Données des équipes'!$B$12:$B$114,0),4)</f>
        <v>80</v>
      </c>
      <c r="I99" s="25">
        <f>INDEX('Annexe 1 – Données des équipes'!$B$12:$R$114, MATCH(D99, 'Annexe 1 – Données des équipes'!$B$12:$B$114,0),4)</f>
        <v>60</v>
      </c>
      <c r="J99" s="25">
        <f t="shared" si="2"/>
        <v>5</v>
      </c>
    </row>
    <row r="100" spans="2:10">
      <c r="B100" s="3">
        <v>30580</v>
      </c>
      <c r="C100" s="10" t="s">
        <v>774</v>
      </c>
      <c r="D100" s="10" t="s">
        <v>775</v>
      </c>
      <c r="E100" s="25">
        <v>5</v>
      </c>
      <c r="F100" s="25">
        <v>0</v>
      </c>
      <c r="G100" s="10" t="s">
        <v>776</v>
      </c>
      <c r="H100" s="25">
        <f>INDEX('Annexe 1 – Données des équipes'!$B$12:$R$114, MATCH(C100, 'Annexe 1 – Données des équipes'!$B$12:$B$114,0),4)</f>
        <v>90</v>
      </c>
      <c r="I100" s="25">
        <f>INDEX('Annexe 1 – Données des équipes'!$B$12:$R$114, MATCH(D100, 'Annexe 1 – Données des équipes'!$B$12:$B$114,0),4)</f>
        <v>30</v>
      </c>
      <c r="J100" s="25">
        <f t="shared" si="2"/>
        <v>5</v>
      </c>
    </row>
    <row r="101" spans="2:10">
      <c r="B101" s="3">
        <v>30601</v>
      </c>
      <c r="C101" s="10" t="s">
        <v>777</v>
      </c>
      <c r="D101" s="10" t="s">
        <v>778</v>
      </c>
      <c r="E101" s="25">
        <v>5</v>
      </c>
      <c r="F101" s="25">
        <v>0</v>
      </c>
      <c r="G101" s="10" t="s">
        <v>779</v>
      </c>
      <c r="H101" s="25">
        <f>INDEX('Annexe 1 – Données des équipes'!$B$12:$R$114, MATCH(C101, 'Annexe 1 – Données des équipes'!$B$12:$B$114,0),4)</f>
        <v>70</v>
      </c>
      <c r="I101" s="25">
        <f>INDEX('Annexe 1 – Données des équipes'!$B$12:$R$114, MATCH(D101, 'Annexe 1 – Données des équipes'!$B$12:$B$114,0),4)</f>
        <v>50</v>
      </c>
      <c r="J101" s="25">
        <f t="shared" si="2"/>
        <v>5</v>
      </c>
    </row>
    <row r="102" spans="2:10">
      <c r="B102" s="3">
        <v>30614</v>
      </c>
      <c r="C102" s="10" t="s">
        <v>780</v>
      </c>
      <c r="D102" s="10" t="s">
        <v>781</v>
      </c>
      <c r="E102" s="25">
        <v>0</v>
      </c>
      <c r="F102" s="25">
        <v>5</v>
      </c>
      <c r="G102" s="10" t="s">
        <v>782</v>
      </c>
      <c r="H102" s="25">
        <f>INDEX('Annexe 1 – Données des équipes'!$B$12:$R$114, MATCH(C102, 'Annexe 1 – Données des équipes'!$B$12:$B$114,0),4)</f>
        <v>0</v>
      </c>
      <c r="I102" s="25">
        <f>INDEX('Annexe 1 – Données des équipes'!$B$12:$R$114, MATCH(D102, 'Annexe 1 – Données des équipes'!$B$12:$B$114,0),4)</f>
        <v>80</v>
      </c>
      <c r="J102" s="25">
        <f t="shared" si="2"/>
        <v>5</v>
      </c>
    </row>
    <row r="103" spans="2:10">
      <c r="B103" s="3">
        <v>30656</v>
      </c>
      <c r="C103" s="10" t="s">
        <v>783</v>
      </c>
      <c r="D103" s="10" t="s">
        <v>784</v>
      </c>
      <c r="E103" s="25">
        <v>5</v>
      </c>
      <c r="F103" s="25">
        <v>0</v>
      </c>
      <c r="G103" s="10" t="s">
        <v>785</v>
      </c>
      <c r="H103" s="25">
        <f>INDEX('Annexe 1 – Données des équipes'!$B$12:$R$114, MATCH(C103, 'Annexe 1 – Données des équipes'!$B$12:$B$114,0),4)</f>
        <v>80</v>
      </c>
      <c r="I103" s="25">
        <f>INDEX('Annexe 1 – Données des équipes'!$B$12:$R$114, MATCH(D103, 'Annexe 1 – Données des équipes'!$B$12:$B$114,0),4)</f>
        <v>20</v>
      </c>
      <c r="J103" s="25">
        <f t="shared" si="2"/>
        <v>5</v>
      </c>
    </row>
    <row r="104" spans="2:10">
      <c r="B104" s="3">
        <v>30716</v>
      </c>
      <c r="C104" s="10" t="s">
        <v>786</v>
      </c>
      <c r="D104" s="10" t="s">
        <v>787</v>
      </c>
      <c r="E104" s="25">
        <v>5</v>
      </c>
      <c r="F104" s="25">
        <v>0</v>
      </c>
      <c r="G104" s="10" t="s">
        <v>788</v>
      </c>
      <c r="H104" s="25">
        <f>INDEX('Annexe 1 – Données des équipes'!$B$12:$R$114, MATCH(C104, 'Annexe 1 – Données des équipes'!$B$12:$B$114,0),4)</f>
        <v>90</v>
      </c>
      <c r="I104" s="25">
        <f>INDEX('Annexe 1 – Données des équipes'!$B$12:$R$114, MATCH(D104, 'Annexe 1 – Données des équipes'!$B$12:$B$114,0),4)</f>
        <v>80</v>
      </c>
      <c r="J104" s="25">
        <f t="shared" si="2"/>
        <v>5</v>
      </c>
    </row>
    <row r="105" spans="2:10">
      <c r="B105" s="3">
        <v>30849</v>
      </c>
      <c r="C105" s="10" t="s">
        <v>789</v>
      </c>
      <c r="D105" s="10" t="s">
        <v>790</v>
      </c>
      <c r="E105" s="25">
        <v>5</v>
      </c>
      <c r="F105" s="25">
        <v>0</v>
      </c>
      <c r="G105" s="10" t="s">
        <v>791</v>
      </c>
      <c r="H105" s="25">
        <f>INDEX('Annexe 1 – Données des équipes'!$B$12:$R$114, MATCH(C105, 'Annexe 1 – Données des équipes'!$B$12:$B$114,0),4)</f>
        <v>90</v>
      </c>
      <c r="I105" s="25">
        <f>INDEX('Annexe 1 – Données des équipes'!$B$12:$R$114, MATCH(D105, 'Annexe 1 – Données des équipes'!$B$12:$B$114,0),4)</f>
        <v>90</v>
      </c>
      <c r="J105" s="25">
        <f t="shared" si="2"/>
        <v>5</v>
      </c>
    </row>
    <row r="106" spans="2:10">
      <c r="B106" s="3">
        <v>30951</v>
      </c>
      <c r="C106" s="10" t="s">
        <v>792</v>
      </c>
      <c r="D106" s="10" t="s">
        <v>793</v>
      </c>
      <c r="E106" s="25">
        <v>5</v>
      </c>
      <c r="F106" s="25">
        <v>0</v>
      </c>
      <c r="G106" s="10" t="s">
        <v>794</v>
      </c>
      <c r="H106" s="25">
        <f>INDEX('Annexe 1 – Données des équipes'!$B$12:$R$114, MATCH(C106, 'Annexe 1 – Données des équipes'!$B$12:$B$114,0),4)</f>
        <v>40</v>
      </c>
      <c r="I106" s="25">
        <f>INDEX('Annexe 1 – Données des équipes'!$B$12:$R$114, MATCH(D106, 'Annexe 1 – Données des équipes'!$B$12:$B$114,0),4)</f>
        <v>50</v>
      </c>
      <c r="J106" s="25">
        <f t="shared" si="2"/>
        <v>5</v>
      </c>
    </row>
    <row r="107" spans="2:10">
      <c r="B107" s="3">
        <v>30959</v>
      </c>
      <c r="C107" s="10" t="s">
        <v>795</v>
      </c>
      <c r="D107" s="10" t="s">
        <v>796</v>
      </c>
      <c r="E107" s="25">
        <v>5</v>
      </c>
      <c r="F107" s="25">
        <v>0</v>
      </c>
      <c r="G107" s="10" t="s">
        <v>797</v>
      </c>
      <c r="H107" s="25">
        <f>INDEX('Annexe 1 – Données des équipes'!$B$12:$R$114, MATCH(C107, 'Annexe 1 – Données des équipes'!$B$12:$B$114,0),4)</f>
        <v>70</v>
      </c>
      <c r="I107" s="25">
        <f>INDEX('Annexe 1 – Données des équipes'!$B$12:$R$114, MATCH(D107, 'Annexe 1 – Données des équipes'!$B$12:$B$114,0),4)</f>
        <v>40</v>
      </c>
      <c r="J107" s="25">
        <f t="shared" si="2"/>
        <v>5</v>
      </c>
    </row>
    <row r="108" spans="2:10">
      <c r="B108" s="3">
        <v>30972</v>
      </c>
      <c r="C108" s="10" t="s">
        <v>798</v>
      </c>
      <c r="D108" s="10" t="s">
        <v>799</v>
      </c>
      <c r="E108" s="25">
        <v>5</v>
      </c>
      <c r="F108" s="25">
        <v>0</v>
      </c>
      <c r="G108" s="10" t="s">
        <v>800</v>
      </c>
      <c r="H108" s="25">
        <f>INDEX('Annexe 1 – Données des équipes'!$B$12:$R$114, MATCH(C108, 'Annexe 1 – Données des équipes'!$B$12:$B$114,0),4)</f>
        <v>90</v>
      </c>
      <c r="I108" s="25">
        <f>INDEX('Annexe 1 – Données des équipes'!$B$12:$R$114, MATCH(D108, 'Annexe 1 – Données des équipes'!$B$12:$B$114,0),4)</f>
        <v>30</v>
      </c>
      <c r="J108" s="25">
        <f t="shared" si="2"/>
        <v>5</v>
      </c>
    </row>
    <row r="109" spans="2:10">
      <c r="B109" s="3">
        <v>31027</v>
      </c>
      <c r="C109" s="10" t="s">
        <v>801</v>
      </c>
      <c r="D109" s="10" t="s">
        <v>802</v>
      </c>
      <c r="E109" s="25">
        <v>5</v>
      </c>
      <c r="F109" s="25">
        <v>0</v>
      </c>
      <c r="G109" s="10" t="s">
        <v>803</v>
      </c>
      <c r="H109" s="25">
        <f>INDEX('Annexe 1 – Données des équipes'!$B$12:$R$114, MATCH(C109, 'Annexe 1 – Données des équipes'!$B$12:$B$114,0),4)</f>
        <v>30</v>
      </c>
      <c r="I109" s="25">
        <f>INDEX('Annexe 1 – Données des équipes'!$B$12:$R$114, MATCH(D109, 'Annexe 1 – Données des équipes'!$B$12:$B$114,0),4)</f>
        <v>20</v>
      </c>
      <c r="J109" s="25">
        <f t="shared" si="2"/>
        <v>5</v>
      </c>
    </row>
    <row r="110" spans="2:10">
      <c r="B110" s="3">
        <v>31083</v>
      </c>
      <c r="C110" s="10" t="s">
        <v>804</v>
      </c>
      <c r="D110" s="10" t="s">
        <v>805</v>
      </c>
      <c r="E110" s="25">
        <v>5</v>
      </c>
      <c r="F110" s="25">
        <v>0</v>
      </c>
      <c r="G110" s="10" t="s">
        <v>806</v>
      </c>
      <c r="H110" s="25">
        <f>INDEX('Annexe 1 – Données des équipes'!$B$12:$R$114, MATCH(C110, 'Annexe 1 – Données des équipes'!$B$12:$B$114,0),4)</f>
        <v>80</v>
      </c>
      <c r="I110" s="25">
        <f>INDEX('Annexe 1 – Données des équipes'!$B$12:$R$114, MATCH(D110, 'Annexe 1 – Données des équipes'!$B$12:$B$114,0),4)</f>
        <v>80</v>
      </c>
      <c r="J110" s="25">
        <f t="shared" si="2"/>
        <v>5</v>
      </c>
    </row>
    <row r="111" spans="2:10">
      <c r="B111" s="3">
        <v>31207</v>
      </c>
      <c r="C111" s="10" t="s">
        <v>807</v>
      </c>
      <c r="D111" s="10" t="s">
        <v>808</v>
      </c>
      <c r="E111" s="25">
        <v>1</v>
      </c>
      <c r="F111" s="25">
        <v>6</v>
      </c>
      <c r="G111" s="10" t="s">
        <v>809</v>
      </c>
      <c r="H111" s="25">
        <f>INDEX('Annexe 1 – Données des équipes'!$B$12:$R$114, MATCH(C111, 'Annexe 1 – Données des équipes'!$B$12:$B$114,0),4)</f>
        <v>20</v>
      </c>
      <c r="I111" s="25">
        <f>INDEX('Annexe 1 – Données des équipes'!$B$12:$R$114, MATCH(D111, 'Annexe 1 – Données des équipes'!$B$12:$B$114,0),4)</f>
        <v>30</v>
      </c>
      <c r="J111" s="25">
        <f t="shared" si="2"/>
        <v>5</v>
      </c>
    </row>
    <row r="112" spans="2:10">
      <c r="B112" s="3">
        <v>31336</v>
      </c>
      <c r="C112" s="10" t="s">
        <v>810</v>
      </c>
      <c r="D112" s="10" t="s">
        <v>811</v>
      </c>
      <c r="E112" s="25">
        <v>5</v>
      </c>
      <c r="F112" s="25">
        <v>0</v>
      </c>
      <c r="G112" s="10" t="s">
        <v>812</v>
      </c>
      <c r="H112" s="25">
        <f>INDEX('Annexe 1 – Données des équipes'!$B$12:$R$114, MATCH(C112, 'Annexe 1 – Données des équipes'!$B$12:$B$114,0),4)</f>
        <v>90</v>
      </c>
      <c r="I112" s="25">
        <f>INDEX('Annexe 1 – Données des équipes'!$B$12:$R$114, MATCH(D112, 'Annexe 1 – Données des équipes'!$B$12:$B$114,0),4)</f>
        <v>60</v>
      </c>
      <c r="J112" s="25">
        <f t="shared" si="2"/>
        <v>5</v>
      </c>
    </row>
    <row r="113" spans="2:10">
      <c r="B113" s="3">
        <v>31571</v>
      </c>
      <c r="C113" s="10" t="s">
        <v>813</v>
      </c>
      <c r="D113" s="10" t="s">
        <v>814</v>
      </c>
      <c r="E113" s="25">
        <v>6</v>
      </c>
      <c r="F113" s="25">
        <v>1</v>
      </c>
      <c r="G113" s="10" t="s">
        <v>815</v>
      </c>
      <c r="H113" s="25">
        <f>INDEX('Annexe 1 – Données des équipes'!$B$12:$R$114, MATCH(C113, 'Annexe 1 – Données des équipes'!$B$12:$B$114,0),4)</f>
        <v>80</v>
      </c>
      <c r="I113" s="25">
        <f>INDEX('Annexe 1 – Données des équipes'!$B$12:$R$114, MATCH(D113, 'Annexe 1 – Données des équipes'!$B$12:$B$114,0),4)</f>
        <v>80</v>
      </c>
      <c r="J113" s="25">
        <f t="shared" si="2"/>
        <v>5</v>
      </c>
    </row>
    <row r="114" spans="2:10">
      <c r="B114" s="3">
        <v>31956</v>
      </c>
      <c r="C114" s="10" t="s">
        <v>816</v>
      </c>
      <c r="D114" s="10" t="s">
        <v>817</v>
      </c>
      <c r="E114" s="25">
        <v>5</v>
      </c>
      <c r="F114" s="25">
        <v>0</v>
      </c>
      <c r="G114" s="10" t="s">
        <v>818</v>
      </c>
      <c r="H114" s="25">
        <f>INDEX('Annexe 1 – Données des équipes'!$B$12:$R$114, MATCH(C114, 'Annexe 1 – Données des équipes'!$B$12:$B$114,0),4)</f>
        <v>90</v>
      </c>
      <c r="I114" s="25">
        <f>INDEX('Annexe 1 – Données des équipes'!$B$12:$R$114, MATCH(D114, 'Annexe 1 – Données des équipes'!$B$12:$B$114,0),4)</f>
        <v>60</v>
      </c>
      <c r="J114" s="25">
        <f t="shared" si="2"/>
        <v>5</v>
      </c>
    </row>
    <row r="115" spans="2:10">
      <c r="B115" s="3">
        <v>32091</v>
      </c>
      <c r="C115" s="10" t="s">
        <v>819</v>
      </c>
      <c r="D115" s="10" t="s">
        <v>820</v>
      </c>
      <c r="E115" s="25">
        <v>5</v>
      </c>
      <c r="F115" s="25">
        <v>0</v>
      </c>
      <c r="G115" s="10" t="s">
        <v>821</v>
      </c>
      <c r="H115" s="25">
        <f>INDEX('Annexe 1 – Données des équipes'!$B$12:$R$114, MATCH(C115, 'Annexe 1 – Données des équipes'!$B$12:$B$114,0),4)</f>
        <v>60</v>
      </c>
      <c r="I115" s="25">
        <f>INDEX('Annexe 1 – Données des équipes'!$B$12:$R$114, MATCH(D115, 'Annexe 1 – Données des équipes'!$B$12:$B$114,0),4)</f>
        <v>20</v>
      </c>
      <c r="J115" s="25">
        <f t="shared" si="2"/>
        <v>5</v>
      </c>
    </row>
    <row r="116" spans="2:10">
      <c r="B116" s="3">
        <v>32099</v>
      </c>
      <c r="C116" s="10" t="s">
        <v>822</v>
      </c>
      <c r="D116" s="10" t="s">
        <v>823</v>
      </c>
      <c r="E116" s="25">
        <v>5</v>
      </c>
      <c r="F116" s="25">
        <v>0</v>
      </c>
      <c r="G116" s="10" t="s">
        <v>824</v>
      </c>
      <c r="H116" s="25">
        <f>INDEX('Annexe 1 – Données des équipes'!$B$12:$R$114, MATCH(C116, 'Annexe 1 – Données des équipes'!$B$12:$B$114,0),4)</f>
        <v>90</v>
      </c>
      <c r="I116" s="25">
        <f>INDEX('Annexe 1 – Données des équipes'!$B$12:$R$114, MATCH(D116, 'Annexe 1 – Données des équipes'!$B$12:$B$114,0),4)</f>
        <v>40</v>
      </c>
      <c r="J116" s="25">
        <f t="shared" si="2"/>
        <v>5</v>
      </c>
    </row>
    <row r="117" spans="2:10">
      <c r="B117" s="3">
        <v>32360</v>
      </c>
      <c r="C117" s="10" t="s">
        <v>825</v>
      </c>
      <c r="D117" s="10" t="s">
        <v>826</v>
      </c>
      <c r="E117" s="25">
        <v>5</v>
      </c>
      <c r="F117" s="25">
        <v>0</v>
      </c>
      <c r="G117" s="10" t="s">
        <v>827</v>
      </c>
      <c r="H117" s="25">
        <f>INDEX('Annexe 1 – Données des équipes'!$B$12:$R$114, MATCH(C117, 'Annexe 1 – Données des équipes'!$B$12:$B$114,0),4)</f>
        <v>40</v>
      </c>
      <c r="I117" s="25">
        <f>INDEX('Annexe 1 – Données des équipes'!$B$12:$R$114, MATCH(D117, 'Annexe 1 – Données des équipes'!$B$12:$B$114,0),4)</f>
        <v>10</v>
      </c>
      <c r="J117" s="25">
        <f t="shared" si="2"/>
        <v>5</v>
      </c>
    </row>
    <row r="118" spans="2:10">
      <c r="B118" s="3">
        <v>32624</v>
      </c>
      <c r="C118" s="10" t="s">
        <v>828</v>
      </c>
      <c r="D118" s="10" t="s">
        <v>829</v>
      </c>
      <c r="E118" s="25">
        <v>5</v>
      </c>
      <c r="F118" s="25">
        <v>0</v>
      </c>
      <c r="G118" s="10" t="s">
        <v>830</v>
      </c>
      <c r="H118" s="25">
        <f>INDEX('Annexe 1 – Données des équipes'!$B$12:$R$114, MATCH(C118, 'Annexe 1 – Données des équipes'!$B$12:$B$114,0),4)</f>
        <v>90</v>
      </c>
      <c r="I118" s="25">
        <f>INDEX('Annexe 1 – Données des équipes'!$B$12:$R$114, MATCH(D118, 'Annexe 1 – Données des équipes'!$B$12:$B$114,0),4)</f>
        <v>40</v>
      </c>
      <c r="J118" s="25">
        <f t="shared" si="2"/>
        <v>5</v>
      </c>
    </row>
    <row r="119" spans="2:10">
      <c r="B119" s="3">
        <v>32697</v>
      </c>
      <c r="C119" s="10" t="s">
        <v>831</v>
      </c>
      <c r="D119" s="10" t="s">
        <v>832</v>
      </c>
      <c r="E119" s="25">
        <v>0</v>
      </c>
      <c r="F119" s="25">
        <v>5</v>
      </c>
      <c r="G119" s="10" t="s">
        <v>833</v>
      </c>
      <c r="H119" s="25">
        <f>INDEX('Annexe 1 – Données des équipes'!$B$12:$R$114, MATCH(C119, 'Annexe 1 – Données des équipes'!$B$12:$B$114,0),4)</f>
        <v>50</v>
      </c>
      <c r="I119" s="25">
        <f>INDEX('Annexe 1 – Données des équipes'!$B$12:$R$114, MATCH(D119, 'Annexe 1 – Données des équipes'!$B$12:$B$114,0),4)</f>
        <v>80</v>
      </c>
      <c r="J119" s="25">
        <f t="shared" si="2"/>
        <v>5</v>
      </c>
    </row>
    <row r="120" spans="2:10">
      <c r="B120" s="3">
        <v>29263</v>
      </c>
      <c r="C120" s="10" t="s">
        <v>834</v>
      </c>
      <c r="D120" s="10" t="s">
        <v>835</v>
      </c>
      <c r="E120" s="25">
        <v>4</v>
      </c>
      <c r="F120" s="25">
        <v>4</v>
      </c>
      <c r="G120" s="10" t="s">
        <v>836</v>
      </c>
      <c r="H120" s="25">
        <f>INDEX('Annexe 1 – Données des équipes'!$B$12:$R$114, MATCH(C120, 'Annexe 1 – Données des équipes'!$B$12:$B$114,0),4)</f>
        <v>30</v>
      </c>
      <c r="I120" s="25">
        <f>INDEX('Annexe 1 – Données des équipes'!$B$12:$R$114, MATCH(D120, 'Annexe 1 – Données des équipes'!$B$12:$B$114,0),4)</f>
        <v>50</v>
      </c>
      <c r="J120" s="25">
        <f t="shared" si="2"/>
        <v>0</v>
      </c>
    </row>
    <row r="121" spans="2:10">
      <c r="B121" s="3">
        <v>32747</v>
      </c>
      <c r="C121" s="10" t="s">
        <v>837</v>
      </c>
      <c r="D121" s="10" t="s">
        <v>838</v>
      </c>
      <c r="E121" s="25">
        <v>5</v>
      </c>
      <c r="F121" s="25">
        <v>0</v>
      </c>
      <c r="G121" s="10" t="s">
        <v>839</v>
      </c>
      <c r="H121" s="25">
        <f>INDEX('Annexe 1 – Données des équipes'!$B$12:$R$114, MATCH(C121, 'Annexe 1 – Données des équipes'!$B$12:$B$114,0),4)</f>
        <v>80</v>
      </c>
      <c r="I121" s="25">
        <f>INDEX('Annexe 1 – Données des équipes'!$B$12:$R$114, MATCH(D121, 'Annexe 1 – Données des équipes'!$B$12:$B$114,0),4)</f>
        <v>60</v>
      </c>
      <c r="J121" s="25">
        <f t="shared" si="2"/>
        <v>5</v>
      </c>
    </row>
    <row r="122" spans="2:10">
      <c r="B122" s="3">
        <v>32785</v>
      </c>
      <c r="C122" s="10" t="s">
        <v>840</v>
      </c>
      <c r="D122" s="10" t="s">
        <v>841</v>
      </c>
      <c r="E122" s="25">
        <v>6</v>
      </c>
      <c r="F122" s="25">
        <v>1</v>
      </c>
      <c r="G122" s="10" t="s">
        <v>842</v>
      </c>
      <c r="H122" s="25">
        <f>INDEX('Annexe 1 – Données des équipes'!$B$12:$R$114, MATCH(C122, 'Annexe 1 – Données des équipes'!$B$12:$B$114,0),4)</f>
        <v>90</v>
      </c>
      <c r="I122" s="25">
        <f>INDEX('Annexe 1 – Données des équipes'!$B$12:$R$114, MATCH(D122, 'Annexe 1 – Données des équipes'!$B$12:$B$114,0),4)</f>
        <v>30</v>
      </c>
      <c r="J122" s="25">
        <f t="shared" si="2"/>
        <v>5</v>
      </c>
    </row>
    <row r="123" spans="2:10">
      <c r="B123" s="3">
        <v>32811</v>
      </c>
      <c r="C123" s="10" t="s">
        <v>843</v>
      </c>
      <c r="D123" s="10" t="s">
        <v>844</v>
      </c>
      <c r="E123" s="25">
        <v>5</v>
      </c>
      <c r="F123" s="25">
        <v>0</v>
      </c>
      <c r="G123" s="10" t="s">
        <v>845</v>
      </c>
      <c r="H123" s="25">
        <f>INDEX('Annexe 1 – Données des équipes'!$B$12:$R$114, MATCH(C123, 'Annexe 1 – Données des équipes'!$B$12:$B$114,0),4)</f>
        <v>0</v>
      </c>
      <c r="I123" s="25">
        <f>INDEX('Annexe 1 – Données des équipes'!$B$12:$R$114, MATCH(D123, 'Annexe 1 – Données des équipes'!$B$12:$B$114,0),4)</f>
        <v>0</v>
      </c>
      <c r="J123" s="25">
        <f t="shared" si="2"/>
        <v>5</v>
      </c>
    </row>
    <row r="124" spans="2:10">
      <c r="B124" s="3">
        <v>32885</v>
      </c>
      <c r="C124" s="10" t="s">
        <v>846</v>
      </c>
      <c r="D124" s="10" t="s">
        <v>847</v>
      </c>
      <c r="E124" s="25">
        <v>5</v>
      </c>
      <c r="F124" s="25">
        <v>0</v>
      </c>
      <c r="G124" s="10" t="s">
        <v>848</v>
      </c>
      <c r="H124" s="25">
        <f>INDEX('Annexe 1 – Données des équipes'!$B$12:$R$114, MATCH(C124, 'Annexe 1 – Données des équipes'!$B$12:$B$114,0),4)</f>
        <v>20</v>
      </c>
      <c r="I124" s="25">
        <f>INDEX('Annexe 1 – Données des équipes'!$B$12:$R$114, MATCH(D124, 'Annexe 1 – Données des équipes'!$B$12:$B$114,0),4)</f>
        <v>20</v>
      </c>
      <c r="J124" s="25">
        <f t="shared" si="2"/>
        <v>5</v>
      </c>
    </row>
    <row r="125" spans="2:10">
      <c r="B125" s="3">
        <v>32941</v>
      </c>
      <c r="C125" s="10" t="s">
        <v>849</v>
      </c>
      <c r="D125" s="10" t="s">
        <v>850</v>
      </c>
      <c r="E125" s="25">
        <v>1</v>
      </c>
      <c r="F125" s="25">
        <v>6</v>
      </c>
      <c r="G125" s="10" t="s">
        <v>851</v>
      </c>
      <c r="H125" s="25">
        <f>INDEX('Annexe 1 – Données des équipes'!$B$12:$R$114, MATCH(C125, 'Annexe 1 – Données des équipes'!$B$12:$B$114,0),4)</f>
        <v>20</v>
      </c>
      <c r="I125" s="25">
        <f>INDEX('Annexe 1 – Données des équipes'!$B$12:$R$114, MATCH(D125, 'Annexe 1 – Données des équipes'!$B$12:$B$114,0),4)</f>
        <v>0</v>
      </c>
      <c r="J125" s="25">
        <f t="shared" si="2"/>
        <v>5</v>
      </c>
    </row>
    <row r="126" spans="2:10">
      <c r="B126" s="3">
        <v>33156</v>
      </c>
      <c r="C126" s="10" t="s">
        <v>852</v>
      </c>
      <c r="D126" s="10" t="s">
        <v>853</v>
      </c>
      <c r="E126" s="25">
        <v>6</v>
      </c>
      <c r="F126" s="25">
        <v>1</v>
      </c>
      <c r="G126" s="10" t="s">
        <v>854</v>
      </c>
      <c r="H126" s="25">
        <f>INDEX('Annexe 1 – Données des équipes'!$B$12:$R$114, MATCH(C126, 'Annexe 1 – Données des équipes'!$B$12:$B$114,0),4)</f>
        <v>50</v>
      </c>
      <c r="I126" s="25">
        <f>INDEX('Annexe 1 – Données des équipes'!$B$12:$R$114, MATCH(D126, 'Annexe 1 – Données des équipes'!$B$12:$B$114,0),4)</f>
        <v>50</v>
      </c>
      <c r="J126" s="25">
        <f t="shared" si="2"/>
        <v>5</v>
      </c>
    </row>
    <row r="127" spans="2:10">
      <c r="B127" s="3">
        <v>33163</v>
      </c>
      <c r="C127" s="10" t="s">
        <v>855</v>
      </c>
      <c r="D127" s="10" t="s">
        <v>856</v>
      </c>
      <c r="E127" s="25">
        <v>5</v>
      </c>
      <c r="F127" s="25">
        <v>0</v>
      </c>
      <c r="G127" s="10" t="s">
        <v>857</v>
      </c>
      <c r="H127" s="25">
        <f>INDEX('Annexe 1 – Données des équipes'!$B$12:$R$114, MATCH(C127, 'Annexe 1 – Données des équipes'!$B$12:$B$114,0),4)</f>
        <v>60</v>
      </c>
      <c r="I127" s="25">
        <f>INDEX('Annexe 1 – Données des équipes'!$B$12:$R$114, MATCH(D127, 'Annexe 1 – Données des équipes'!$B$12:$B$114,0),4)</f>
        <v>60</v>
      </c>
      <c r="J127" s="25">
        <f t="shared" si="2"/>
        <v>5</v>
      </c>
    </row>
    <row r="128" spans="2:10">
      <c r="B128" s="3">
        <v>33177</v>
      </c>
      <c r="C128" s="10" t="s">
        <v>858</v>
      </c>
      <c r="D128" s="10" t="s">
        <v>859</v>
      </c>
      <c r="E128" s="25">
        <v>6</v>
      </c>
      <c r="F128" s="25">
        <v>1</v>
      </c>
      <c r="G128" s="10" t="s">
        <v>860</v>
      </c>
      <c r="H128" s="25">
        <f>INDEX('Annexe 1 – Données des équipes'!$B$12:$R$114, MATCH(C128, 'Annexe 1 – Données des équipes'!$B$12:$B$114,0),4)</f>
        <v>30</v>
      </c>
      <c r="I128" s="25">
        <f>INDEX('Annexe 1 – Données des équipes'!$B$12:$R$114, MATCH(D128, 'Annexe 1 – Données des équipes'!$B$12:$B$114,0),4)</f>
        <v>40</v>
      </c>
      <c r="J128" s="25">
        <f t="shared" si="2"/>
        <v>5</v>
      </c>
    </row>
    <row r="129" spans="2:10">
      <c r="B129" s="3">
        <v>33327</v>
      </c>
      <c r="C129" s="10" t="s">
        <v>861</v>
      </c>
      <c r="D129" s="10" t="s">
        <v>862</v>
      </c>
      <c r="E129" s="25">
        <v>5</v>
      </c>
      <c r="F129" s="25">
        <v>0</v>
      </c>
      <c r="G129" s="10" t="s">
        <v>863</v>
      </c>
      <c r="H129" s="25">
        <f>INDEX('Annexe 1 – Données des équipes'!$B$12:$R$114, MATCH(C129, 'Annexe 1 – Données des équipes'!$B$12:$B$114,0),4)</f>
        <v>90</v>
      </c>
      <c r="I129" s="25">
        <f>INDEX('Annexe 1 – Données des équipes'!$B$12:$R$114, MATCH(D129, 'Annexe 1 – Données des équipes'!$B$12:$B$114,0),4)</f>
        <v>40</v>
      </c>
      <c r="J129" s="25">
        <f t="shared" si="2"/>
        <v>5</v>
      </c>
    </row>
    <row r="130" spans="2:10">
      <c r="B130" s="3">
        <v>33419</v>
      </c>
      <c r="C130" s="10" t="s">
        <v>864</v>
      </c>
      <c r="D130" s="10" t="s">
        <v>865</v>
      </c>
      <c r="E130" s="25">
        <v>0</v>
      </c>
      <c r="F130" s="25">
        <v>5</v>
      </c>
      <c r="G130" s="10" t="s">
        <v>866</v>
      </c>
      <c r="H130" s="25">
        <f>INDEX('Annexe 1 – Données des équipes'!$B$12:$R$114, MATCH(C130, 'Annexe 1 – Données des équipes'!$B$12:$B$114,0),4)</f>
        <v>30</v>
      </c>
      <c r="I130" s="25">
        <f>INDEX('Annexe 1 – Données des équipes'!$B$12:$R$114, MATCH(D130, 'Annexe 1 – Données des équipes'!$B$12:$B$114,0),4)</f>
        <v>40</v>
      </c>
      <c r="J130" s="25">
        <f t="shared" si="2"/>
        <v>5</v>
      </c>
    </row>
    <row r="131" spans="2:10">
      <c r="B131" s="3">
        <v>33429</v>
      </c>
      <c r="C131" s="10" t="s">
        <v>867</v>
      </c>
      <c r="D131" s="10" t="s">
        <v>868</v>
      </c>
      <c r="E131" s="25">
        <v>5</v>
      </c>
      <c r="F131" s="25">
        <v>0</v>
      </c>
      <c r="G131" s="10" t="s">
        <v>869</v>
      </c>
      <c r="H131" s="25">
        <f>INDEX('Annexe 1 – Données des équipes'!$B$12:$R$114, MATCH(C131, 'Annexe 1 – Données des équipes'!$B$12:$B$114,0),4)</f>
        <v>70</v>
      </c>
      <c r="I131" s="25">
        <f>INDEX('Annexe 1 – Données des équipes'!$B$12:$R$114, MATCH(D131, 'Annexe 1 – Données des équipes'!$B$12:$B$114,0),4)</f>
        <v>60</v>
      </c>
      <c r="J131" s="25">
        <f t="shared" si="2"/>
        <v>5</v>
      </c>
    </row>
    <row r="132" spans="2:10">
      <c r="B132" s="3">
        <v>33731</v>
      </c>
      <c r="C132" s="10" t="s">
        <v>870</v>
      </c>
      <c r="D132" s="10" t="s">
        <v>871</v>
      </c>
      <c r="E132" s="25">
        <v>5</v>
      </c>
      <c r="F132" s="25">
        <v>0</v>
      </c>
      <c r="G132" s="10" t="s">
        <v>872</v>
      </c>
      <c r="H132" s="25">
        <f>INDEX('Annexe 1 – Données des équipes'!$B$12:$R$114, MATCH(C132, 'Annexe 1 – Données des équipes'!$B$12:$B$114,0),4)</f>
        <v>80</v>
      </c>
      <c r="I132" s="25">
        <f>INDEX('Annexe 1 – Données des équipes'!$B$12:$R$114, MATCH(D132, 'Annexe 1 – Données des équipes'!$B$12:$B$114,0),4)</f>
        <v>80</v>
      </c>
      <c r="J132" s="25">
        <f t="shared" si="2"/>
        <v>5</v>
      </c>
    </row>
    <row r="133" spans="2:10">
      <c r="B133" s="3">
        <v>33816</v>
      </c>
      <c r="C133" s="10" t="s">
        <v>873</v>
      </c>
      <c r="D133" s="10" t="s">
        <v>874</v>
      </c>
      <c r="E133" s="25">
        <v>5</v>
      </c>
      <c r="F133" s="25">
        <v>0</v>
      </c>
      <c r="G133" s="10" t="s">
        <v>875</v>
      </c>
      <c r="H133" s="25">
        <f>INDEX('Annexe 1 – Données des équipes'!$B$12:$R$114, MATCH(C133, 'Annexe 1 – Données des équipes'!$B$12:$B$114,0),4)</f>
        <v>90</v>
      </c>
      <c r="I133" s="25">
        <f>INDEX('Annexe 1 – Données des équipes'!$B$12:$R$114, MATCH(D133, 'Annexe 1 – Données des équipes'!$B$12:$B$114,0),4)</f>
        <v>80</v>
      </c>
      <c r="J133" s="25">
        <f t="shared" si="2"/>
        <v>5</v>
      </c>
    </row>
    <row r="134" spans="2:10">
      <c r="B134" s="3">
        <v>34058</v>
      </c>
      <c r="C134" s="10" t="s">
        <v>876</v>
      </c>
      <c r="D134" s="10" t="s">
        <v>877</v>
      </c>
      <c r="E134" s="25">
        <v>1</v>
      </c>
      <c r="F134" s="25">
        <v>6</v>
      </c>
      <c r="G134" s="10" t="s">
        <v>878</v>
      </c>
      <c r="H134" s="25">
        <f>INDEX('Annexe 1 – Données des équipes'!$B$12:$R$114, MATCH(C134, 'Annexe 1 – Données des équipes'!$B$12:$B$114,0),4)</f>
        <v>0</v>
      </c>
      <c r="I134" s="25">
        <f>INDEX('Annexe 1 – Données des équipes'!$B$12:$R$114, MATCH(D134, 'Annexe 1 – Données des équipes'!$B$12:$B$114,0),4)</f>
        <v>30</v>
      </c>
      <c r="J134" s="25">
        <f t="shared" si="2"/>
        <v>5</v>
      </c>
    </row>
    <row r="135" spans="2:10">
      <c r="B135" s="3">
        <v>34073</v>
      </c>
      <c r="C135" s="10" t="s">
        <v>879</v>
      </c>
      <c r="D135" s="10" t="s">
        <v>880</v>
      </c>
      <c r="E135" s="25">
        <v>6</v>
      </c>
      <c r="F135" s="25">
        <v>1</v>
      </c>
      <c r="G135" s="10" t="s">
        <v>881</v>
      </c>
      <c r="H135" s="25">
        <f>INDEX('Annexe 1 – Données des équipes'!$B$12:$R$114, MATCH(C135, 'Annexe 1 – Données des équipes'!$B$12:$B$114,0),4)</f>
        <v>90</v>
      </c>
      <c r="I135" s="25">
        <f>INDEX('Annexe 1 – Données des équipes'!$B$12:$R$114, MATCH(D135, 'Annexe 1 – Données des équipes'!$B$12:$B$114,0),4)</f>
        <v>40</v>
      </c>
      <c r="J135" s="25">
        <f t="shared" si="2"/>
        <v>5</v>
      </c>
    </row>
    <row r="136" spans="2:10">
      <c r="B136" s="3">
        <v>34087</v>
      </c>
      <c r="C136" s="10" t="s">
        <v>882</v>
      </c>
      <c r="D136" s="10" t="s">
        <v>883</v>
      </c>
      <c r="E136" s="25">
        <v>5</v>
      </c>
      <c r="F136" s="25">
        <v>0</v>
      </c>
      <c r="G136" s="10" t="s">
        <v>884</v>
      </c>
      <c r="H136" s="25">
        <f>INDEX('Annexe 1 – Données des équipes'!$B$12:$R$114, MATCH(C136, 'Annexe 1 – Données des équipes'!$B$12:$B$114,0),4)</f>
        <v>90</v>
      </c>
      <c r="I136" s="25">
        <f>INDEX('Annexe 1 – Données des équipes'!$B$12:$R$114, MATCH(D136, 'Annexe 1 – Données des équipes'!$B$12:$B$114,0),4)</f>
        <v>60</v>
      </c>
      <c r="J136" s="25">
        <f t="shared" si="2"/>
        <v>5</v>
      </c>
    </row>
    <row r="137" spans="2:10">
      <c r="B137" s="3">
        <v>34122</v>
      </c>
      <c r="C137" s="10" t="s">
        <v>885</v>
      </c>
      <c r="D137" s="10" t="s">
        <v>886</v>
      </c>
      <c r="E137" s="25">
        <v>5</v>
      </c>
      <c r="F137" s="25">
        <v>0</v>
      </c>
      <c r="G137" s="10" t="s">
        <v>887</v>
      </c>
      <c r="H137" s="25">
        <f>INDEX('Annexe 1 – Données des équipes'!$B$12:$R$114, MATCH(C137, 'Annexe 1 – Données des équipes'!$B$12:$B$114,0),4)</f>
        <v>80</v>
      </c>
      <c r="I137" s="25">
        <f>INDEX('Annexe 1 – Données des équipes'!$B$12:$R$114, MATCH(D137, 'Annexe 1 – Données des équipes'!$B$12:$B$114,0),4)</f>
        <v>20</v>
      </c>
      <c r="J137" s="25">
        <f t="shared" si="2"/>
        <v>5</v>
      </c>
    </row>
    <row r="138" spans="2:10">
      <c r="B138" s="3">
        <v>34135</v>
      </c>
      <c r="C138" s="10" t="s">
        <v>888</v>
      </c>
      <c r="D138" s="10" t="s">
        <v>889</v>
      </c>
      <c r="E138" s="25">
        <v>6</v>
      </c>
      <c r="F138" s="25">
        <v>1</v>
      </c>
      <c r="G138" s="10" t="s">
        <v>890</v>
      </c>
      <c r="H138" s="25">
        <f>INDEX('Annexe 1 – Données des équipes'!$B$12:$R$114, MATCH(C138, 'Annexe 1 – Données des équipes'!$B$12:$B$114,0),4)</f>
        <v>70</v>
      </c>
      <c r="I138" s="25">
        <f>INDEX('Annexe 1 – Données des équipes'!$B$12:$R$114, MATCH(D138, 'Annexe 1 – Données des équipes'!$B$12:$B$114,0),4)</f>
        <v>60</v>
      </c>
      <c r="J138" s="25">
        <f t="shared" si="2"/>
        <v>5</v>
      </c>
    </row>
    <row r="139" spans="2:10">
      <c r="B139" s="3">
        <v>34172</v>
      </c>
      <c r="C139" s="10" t="s">
        <v>891</v>
      </c>
      <c r="D139" s="10" t="s">
        <v>892</v>
      </c>
      <c r="E139" s="25">
        <v>6</v>
      </c>
      <c r="F139" s="25">
        <v>1</v>
      </c>
      <c r="G139" s="10" t="s">
        <v>893</v>
      </c>
      <c r="H139" s="25">
        <f>INDEX('Annexe 1 – Données des équipes'!$B$12:$R$114, MATCH(C139, 'Annexe 1 – Données des équipes'!$B$12:$B$114,0),4)</f>
        <v>80</v>
      </c>
      <c r="I139" s="25">
        <f>INDEX('Annexe 1 – Données des équipes'!$B$12:$R$114, MATCH(D139, 'Annexe 1 – Données des équipes'!$B$12:$B$114,0),4)</f>
        <v>30</v>
      </c>
      <c r="J139" s="25">
        <f t="shared" si="2"/>
        <v>5</v>
      </c>
    </row>
    <row r="140" spans="2:10">
      <c r="B140" s="3">
        <v>34189</v>
      </c>
      <c r="C140" s="10" t="s">
        <v>894</v>
      </c>
      <c r="D140" s="10" t="s">
        <v>895</v>
      </c>
      <c r="E140" s="25">
        <v>5</v>
      </c>
      <c r="F140" s="25">
        <v>0</v>
      </c>
      <c r="G140" s="10" t="s">
        <v>896</v>
      </c>
      <c r="H140" s="25">
        <f>INDEX('Annexe 1 – Données des équipes'!$B$12:$R$114, MATCH(C140, 'Annexe 1 – Données des équipes'!$B$12:$B$114,0),4)</f>
        <v>70</v>
      </c>
      <c r="I140" s="25">
        <f>INDEX('Annexe 1 – Données des équipes'!$B$12:$R$114, MATCH(D140, 'Annexe 1 – Données des équipes'!$B$12:$B$114,0),4)</f>
        <v>60</v>
      </c>
      <c r="J140" s="25">
        <f t="shared" si="2"/>
        <v>5</v>
      </c>
    </row>
    <row r="141" spans="2:10">
      <c r="B141" s="3">
        <v>34217</v>
      </c>
      <c r="C141" s="10" t="s">
        <v>897</v>
      </c>
      <c r="D141" s="10" t="s">
        <v>898</v>
      </c>
      <c r="E141" s="25">
        <v>0</v>
      </c>
      <c r="F141" s="25">
        <v>5</v>
      </c>
      <c r="G141" s="10" t="s">
        <v>899</v>
      </c>
      <c r="H141" s="25">
        <f>INDEX('Annexe 1 – Données des équipes'!$B$12:$R$114, MATCH(C141, 'Annexe 1 – Données des équipes'!$B$12:$B$114,0),4)</f>
        <v>90</v>
      </c>
      <c r="I141" s="25">
        <f>INDEX('Annexe 1 – Données des équipes'!$B$12:$R$114, MATCH(D141, 'Annexe 1 – Données des équipes'!$B$12:$B$114,0),4)</f>
        <v>90</v>
      </c>
      <c r="J141" s="25">
        <f t="shared" si="2"/>
        <v>5</v>
      </c>
    </row>
    <row r="142" spans="2:10">
      <c r="B142" s="3">
        <v>34255</v>
      </c>
      <c r="C142" s="10" t="s">
        <v>900</v>
      </c>
      <c r="D142" s="10" t="s">
        <v>901</v>
      </c>
      <c r="E142" s="25">
        <v>5</v>
      </c>
      <c r="F142" s="25">
        <v>0</v>
      </c>
      <c r="G142" s="10" t="s">
        <v>902</v>
      </c>
      <c r="H142" s="25">
        <f>INDEX('Annexe 1 – Données des équipes'!$B$12:$R$114, MATCH(C142, 'Annexe 1 – Données des équipes'!$B$12:$B$114,0),4)</f>
        <v>90</v>
      </c>
      <c r="I142" s="25">
        <f>INDEX('Annexe 1 – Données des équipes'!$B$12:$R$114, MATCH(D142, 'Annexe 1 – Données des équipes'!$B$12:$B$114,0),4)</f>
        <v>80</v>
      </c>
      <c r="J142" s="25">
        <f t="shared" si="2"/>
        <v>5</v>
      </c>
    </row>
    <row r="143" spans="2:10">
      <c r="B143" s="3">
        <v>34471</v>
      </c>
      <c r="C143" s="10" t="s">
        <v>903</v>
      </c>
      <c r="D143" s="10" t="s">
        <v>904</v>
      </c>
      <c r="E143" s="25">
        <v>5</v>
      </c>
      <c r="F143" s="25">
        <v>0</v>
      </c>
      <c r="G143" s="10" t="s">
        <v>905</v>
      </c>
      <c r="H143" s="25">
        <f>INDEX('Annexe 1 – Données des équipes'!$B$12:$R$114, MATCH(C143, 'Annexe 1 – Données des équipes'!$B$12:$B$114,0),4)</f>
        <v>90</v>
      </c>
      <c r="I143" s="25">
        <f>INDEX('Annexe 1 – Données des équipes'!$B$12:$R$114, MATCH(D143, 'Annexe 1 – Données des équipes'!$B$12:$B$114,0),4)</f>
        <v>50</v>
      </c>
      <c r="J143" s="25">
        <f t="shared" si="2"/>
        <v>5</v>
      </c>
    </row>
    <row r="144" spans="2:10">
      <c r="B144" s="3">
        <v>34513</v>
      </c>
      <c r="C144" s="10" t="s">
        <v>906</v>
      </c>
      <c r="D144" s="10" t="s">
        <v>907</v>
      </c>
      <c r="E144" s="25">
        <v>6</v>
      </c>
      <c r="F144" s="25">
        <v>1</v>
      </c>
      <c r="G144" s="10" t="s">
        <v>908</v>
      </c>
      <c r="H144" s="25">
        <f>INDEX('Annexe 1 – Données des équipes'!$B$12:$R$114, MATCH(C144, 'Annexe 1 – Données des équipes'!$B$12:$B$114,0),4)</f>
        <v>50</v>
      </c>
      <c r="I144" s="25">
        <f>INDEX('Annexe 1 – Données des équipes'!$B$12:$R$114, MATCH(D144, 'Annexe 1 – Données des équipes'!$B$12:$B$114,0),4)</f>
        <v>40</v>
      </c>
      <c r="J144" s="25">
        <f t="shared" si="2"/>
        <v>5</v>
      </c>
    </row>
    <row r="145" spans="2:10">
      <c r="B145" s="3">
        <v>34619</v>
      </c>
      <c r="C145" s="10" t="s">
        <v>909</v>
      </c>
      <c r="D145" s="10" t="s">
        <v>910</v>
      </c>
      <c r="E145" s="25">
        <v>5</v>
      </c>
      <c r="F145" s="25">
        <v>0</v>
      </c>
      <c r="G145" s="10" t="s">
        <v>911</v>
      </c>
      <c r="H145" s="25">
        <f>INDEX('Annexe 1 – Données des équipes'!$B$12:$R$114, MATCH(C145, 'Annexe 1 – Données des équipes'!$B$12:$B$114,0),4)</f>
        <v>60</v>
      </c>
      <c r="I145" s="25">
        <f>INDEX('Annexe 1 – Données des équipes'!$B$12:$R$114, MATCH(D145, 'Annexe 1 – Données des équipes'!$B$12:$B$114,0),4)</f>
        <v>70</v>
      </c>
      <c r="J145" s="25">
        <f t="shared" si="2"/>
        <v>5</v>
      </c>
    </row>
    <row r="146" spans="2:10">
      <c r="B146" s="3">
        <v>34654</v>
      </c>
      <c r="C146" s="10" t="s">
        <v>912</v>
      </c>
      <c r="D146" s="10" t="s">
        <v>913</v>
      </c>
      <c r="E146" s="25">
        <v>5</v>
      </c>
      <c r="F146" s="25">
        <v>0</v>
      </c>
      <c r="G146" s="10" t="s">
        <v>914</v>
      </c>
      <c r="H146" s="25">
        <f>INDEX('Annexe 1 – Données des équipes'!$B$12:$R$114, MATCH(C146, 'Annexe 1 – Données des équipes'!$B$12:$B$114,0),4)</f>
        <v>10</v>
      </c>
      <c r="I146" s="25">
        <f>INDEX('Annexe 1 – Données des équipes'!$B$12:$R$114, MATCH(D146, 'Annexe 1 – Données des équipes'!$B$12:$B$114,0),4)</f>
        <v>70</v>
      </c>
      <c r="J146" s="25">
        <f t="shared" ref="J146:J209" si="3">ABS(F146-E146)</f>
        <v>5</v>
      </c>
    </row>
    <row r="147" spans="2:10">
      <c r="B147" s="3">
        <v>34752</v>
      </c>
      <c r="C147" s="10" t="s">
        <v>915</v>
      </c>
      <c r="D147" s="10" t="s">
        <v>916</v>
      </c>
      <c r="E147" s="25">
        <v>5</v>
      </c>
      <c r="F147" s="25">
        <v>0</v>
      </c>
      <c r="G147" s="10" t="s">
        <v>917</v>
      </c>
      <c r="H147" s="25">
        <f>INDEX('Annexe 1 – Données des équipes'!$B$12:$R$114, MATCH(C147, 'Annexe 1 – Données des équipes'!$B$12:$B$114,0),4)</f>
        <v>90</v>
      </c>
      <c r="I147" s="25">
        <f>INDEX('Annexe 1 – Données des équipes'!$B$12:$R$114, MATCH(D147, 'Annexe 1 – Données des équipes'!$B$12:$B$114,0),4)</f>
        <v>70</v>
      </c>
      <c r="J147" s="25">
        <f t="shared" si="3"/>
        <v>5</v>
      </c>
    </row>
    <row r="148" spans="2:10">
      <c r="B148" s="3">
        <v>34857</v>
      </c>
      <c r="C148" s="10" t="s">
        <v>918</v>
      </c>
      <c r="D148" s="10" t="s">
        <v>919</v>
      </c>
      <c r="E148" s="25">
        <v>0</v>
      </c>
      <c r="F148" s="25">
        <v>5</v>
      </c>
      <c r="G148" s="10" t="s">
        <v>920</v>
      </c>
      <c r="H148" s="25">
        <f>INDEX('Annexe 1 – Données des équipes'!$B$12:$R$114, MATCH(C148, 'Annexe 1 – Données des équipes'!$B$12:$B$114,0),4)</f>
        <v>20</v>
      </c>
      <c r="I148" s="25">
        <f>INDEX('Annexe 1 – Données des équipes'!$B$12:$R$114, MATCH(D148, 'Annexe 1 – Données des équipes'!$B$12:$B$114,0),4)</f>
        <v>90</v>
      </c>
      <c r="J148" s="25">
        <f t="shared" si="3"/>
        <v>5</v>
      </c>
    </row>
    <row r="149" spans="2:10">
      <c r="B149" s="3">
        <v>35078</v>
      </c>
      <c r="C149" s="10" t="s">
        <v>921</v>
      </c>
      <c r="D149" s="10" t="s">
        <v>922</v>
      </c>
      <c r="E149" s="25">
        <v>0</v>
      </c>
      <c r="F149" s="25">
        <v>5</v>
      </c>
      <c r="G149" s="10" t="s">
        <v>923</v>
      </c>
      <c r="H149" s="25">
        <f>INDEX('Annexe 1 – Données des équipes'!$B$12:$R$114, MATCH(C149, 'Annexe 1 – Données des équipes'!$B$12:$B$114,0),4)</f>
        <v>40</v>
      </c>
      <c r="I149" s="25">
        <f>INDEX('Annexe 1 – Données des équipes'!$B$12:$R$114, MATCH(D149, 'Annexe 1 – Données des équipes'!$B$12:$B$114,0),4)</f>
        <v>90</v>
      </c>
      <c r="J149" s="25">
        <f t="shared" si="3"/>
        <v>5</v>
      </c>
    </row>
    <row r="150" spans="2:10">
      <c r="B150" s="3">
        <v>35114</v>
      </c>
      <c r="C150" s="10" t="s">
        <v>924</v>
      </c>
      <c r="D150" s="10" t="s">
        <v>925</v>
      </c>
      <c r="E150" s="25">
        <v>5</v>
      </c>
      <c r="F150" s="25">
        <v>0</v>
      </c>
      <c r="G150" s="10" t="s">
        <v>926</v>
      </c>
      <c r="H150" s="25">
        <f>INDEX('Annexe 1 – Données des équipes'!$B$12:$R$114, MATCH(C150, 'Annexe 1 – Données des équipes'!$B$12:$B$114,0),4)</f>
        <v>50</v>
      </c>
      <c r="I150" s="25">
        <f>INDEX('Annexe 1 – Données des équipes'!$B$12:$R$114, MATCH(D150, 'Annexe 1 – Données des équipes'!$B$12:$B$114,0),4)</f>
        <v>80</v>
      </c>
      <c r="J150" s="25">
        <f t="shared" si="3"/>
        <v>5</v>
      </c>
    </row>
    <row r="151" spans="2:10">
      <c r="B151" s="3">
        <v>35179</v>
      </c>
      <c r="C151" s="10" t="s">
        <v>927</v>
      </c>
      <c r="D151" s="10" t="s">
        <v>928</v>
      </c>
      <c r="E151" s="25">
        <v>5</v>
      </c>
      <c r="F151" s="25">
        <v>0</v>
      </c>
      <c r="G151" s="10" t="s">
        <v>929</v>
      </c>
      <c r="H151" s="25">
        <f>INDEX('Annexe 1 – Données des équipes'!$B$12:$R$114, MATCH(C151, 'Annexe 1 – Données des équipes'!$B$12:$B$114,0),4)</f>
        <v>50</v>
      </c>
      <c r="I151" s="25">
        <f>INDEX('Annexe 1 – Données des équipes'!$B$12:$R$114, MATCH(D151, 'Annexe 1 – Données des équipes'!$B$12:$B$114,0),4)</f>
        <v>10</v>
      </c>
      <c r="J151" s="25">
        <f t="shared" si="3"/>
        <v>5</v>
      </c>
    </row>
    <row r="152" spans="2:10">
      <c r="B152" s="3">
        <v>35253</v>
      </c>
      <c r="C152" s="10" t="s">
        <v>930</v>
      </c>
      <c r="D152" s="10" t="s">
        <v>931</v>
      </c>
      <c r="E152" s="25">
        <v>6</v>
      </c>
      <c r="F152" s="25">
        <v>1</v>
      </c>
      <c r="G152" s="10" t="s">
        <v>932</v>
      </c>
      <c r="H152" s="25">
        <f>INDEX('Annexe 1 – Données des équipes'!$B$12:$R$114, MATCH(C152, 'Annexe 1 – Données des équipes'!$B$12:$B$114,0),4)</f>
        <v>50</v>
      </c>
      <c r="I152" s="25">
        <f>INDEX('Annexe 1 – Données des équipes'!$B$12:$R$114, MATCH(D152, 'Annexe 1 – Données des équipes'!$B$12:$B$114,0),4)</f>
        <v>60</v>
      </c>
      <c r="J152" s="25">
        <f t="shared" si="3"/>
        <v>5</v>
      </c>
    </row>
    <row r="153" spans="2:10">
      <c r="B153" s="3">
        <v>35498</v>
      </c>
      <c r="C153" s="10" t="s">
        <v>933</v>
      </c>
      <c r="D153" s="10" t="s">
        <v>934</v>
      </c>
      <c r="E153" s="25">
        <v>5</v>
      </c>
      <c r="F153" s="25">
        <v>0</v>
      </c>
      <c r="G153" s="10" t="s">
        <v>935</v>
      </c>
      <c r="H153" s="25">
        <f>INDEX('Annexe 1 – Données des équipes'!$B$12:$R$114, MATCH(C153, 'Annexe 1 – Données des équipes'!$B$12:$B$114,0),4)</f>
        <v>60</v>
      </c>
      <c r="I153" s="25">
        <f>INDEX('Annexe 1 – Données des équipes'!$B$12:$R$114, MATCH(D153, 'Annexe 1 – Données des équipes'!$B$12:$B$114,0),4)</f>
        <v>40</v>
      </c>
      <c r="J153" s="25">
        <f t="shared" si="3"/>
        <v>5</v>
      </c>
    </row>
    <row r="154" spans="2:10">
      <c r="B154" s="3">
        <v>35536</v>
      </c>
      <c r="C154" s="10" t="s">
        <v>936</v>
      </c>
      <c r="D154" s="10" t="s">
        <v>937</v>
      </c>
      <c r="E154" s="25">
        <v>5</v>
      </c>
      <c r="F154" s="25">
        <v>0</v>
      </c>
      <c r="G154" s="10" t="s">
        <v>938</v>
      </c>
      <c r="H154" s="25">
        <f>INDEX('Annexe 1 – Données des équipes'!$B$12:$R$114, MATCH(C154, 'Annexe 1 – Données des équipes'!$B$12:$B$114,0),4)</f>
        <v>40</v>
      </c>
      <c r="I154" s="25">
        <f>INDEX('Annexe 1 – Données des équipes'!$B$12:$R$114, MATCH(D154, 'Annexe 1 – Données des équipes'!$B$12:$B$114,0),4)</f>
        <v>50</v>
      </c>
      <c r="J154" s="25">
        <f t="shared" si="3"/>
        <v>5</v>
      </c>
    </row>
    <row r="155" spans="2:10">
      <c r="B155" s="3">
        <v>35594</v>
      </c>
      <c r="C155" s="10" t="s">
        <v>939</v>
      </c>
      <c r="D155" s="10" t="s">
        <v>940</v>
      </c>
      <c r="E155" s="25">
        <v>5</v>
      </c>
      <c r="F155" s="25">
        <v>0</v>
      </c>
      <c r="G155" s="10" t="s">
        <v>941</v>
      </c>
      <c r="H155" s="25">
        <f>INDEX('Annexe 1 – Données des équipes'!$B$12:$R$114, MATCH(C155, 'Annexe 1 – Données des équipes'!$B$12:$B$114,0),4)</f>
        <v>90</v>
      </c>
      <c r="I155" s="25">
        <f>INDEX('Annexe 1 – Données des équipes'!$B$12:$R$114, MATCH(D155, 'Annexe 1 – Données des équipes'!$B$12:$B$114,0),4)</f>
        <v>60</v>
      </c>
      <c r="J155" s="25">
        <f t="shared" si="3"/>
        <v>5</v>
      </c>
    </row>
    <row r="156" spans="2:10">
      <c r="B156" s="3">
        <v>35683</v>
      </c>
      <c r="C156" s="10" t="s">
        <v>942</v>
      </c>
      <c r="D156" s="10" t="s">
        <v>943</v>
      </c>
      <c r="E156" s="25">
        <v>5</v>
      </c>
      <c r="F156" s="25">
        <v>0</v>
      </c>
      <c r="G156" s="10" t="s">
        <v>944</v>
      </c>
      <c r="H156" s="25">
        <f>INDEX('Annexe 1 – Données des équipes'!$B$12:$R$114, MATCH(C156, 'Annexe 1 – Données des équipes'!$B$12:$B$114,0),4)</f>
        <v>30</v>
      </c>
      <c r="I156" s="25">
        <f>INDEX('Annexe 1 – Données des équipes'!$B$12:$R$114, MATCH(D156, 'Annexe 1 – Données des équipes'!$B$12:$B$114,0),4)</f>
        <v>80</v>
      </c>
      <c r="J156" s="25">
        <f t="shared" si="3"/>
        <v>5</v>
      </c>
    </row>
    <row r="157" spans="2:10">
      <c r="B157" s="3">
        <v>35708</v>
      </c>
      <c r="C157" s="10" t="s">
        <v>945</v>
      </c>
      <c r="D157" s="10" t="s">
        <v>946</v>
      </c>
      <c r="E157" s="25">
        <v>5</v>
      </c>
      <c r="F157" s="25">
        <v>0</v>
      </c>
      <c r="G157" s="10" t="s">
        <v>947</v>
      </c>
      <c r="H157" s="25">
        <f>INDEX('Annexe 1 – Données des équipes'!$B$12:$R$114, MATCH(C157, 'Annexe 1 – Données des équipes'!$B$12:$B$114,0),4)</f>
        <v>80</v>
      </c>
      <c r="I157" s="25">
        <f>INDEX('Annexe 1 – Données des équipes'!$B$12:$R$114, MATCH(D157, 'Annexe 1 – Données des équipes'!$B$12:$B$114,0),4)</f>
        <v>0</v>
      </c>
      <c r="J157" s="25">
        <f t="shared" si="3"/>
        <v>5</v>
      </c>
    </row>
    <row r="158" spans="2:10">
      <c r="B158" s="3">
        <v>35749</v>
      </c>
      <c r="C158" s="10" t="s">
        <v>948</v>
      </c>
      <c r="D158" s="10" t="s">
        <v>949</v>
      </c>
      <c r="E158" s="25">
        <v>5</v>
      </c>
      <c r="F158" s="25">
        <v>0</v>
      </c>
      <c r="G158" s="10" t="s">
        <v>950</v>
      </c>
      <c r="H158" s="25">
        <f>INDEX('Annexe 1 – Données des équipes'!$B$12:$R$114, MATCH(C158, 'Annexe 1 – Données des équipes'!$B$12:$B$114,0),4)</f>
        <v>70</v>
      </c>
      <c r="I158" s="25">
        <f>INDEX('Annexe 1 – Données des équipes'!$B$12:$R$114, MATCH(D158, 'Annexe 1 – Données des équipes'!$B$12:$B$114,0),4)</f>
        <v>40</v>
      </c>
      <c r="J158" s="25">
        <f t="shared" si="3"/>
        <v>5</v>
      </c>
    </row>
    <row r="159" spans="2:10">
      <c r="B159" s="3">
        <v>35778</v>
      </c>
      <c r="C159" s="10" t="s">
        <v>951</v>
      </c>
      <c r="D159" s="10" t="s">
        <v>952</v>
      </c>
      <c r="E159" s="25">
        <v>0</v>
      </c>
      <c r="F159" s="25">
        <v>5</v>
      </c>
      <c r="G159" s="10" t="s">
        <v>953</v>
      </c>
      <c r="H159" s="25">
        <f>INDEX('Annexe 1 – Données des équipes'!$B$12:$R$114, MATCH(C159, 'Annexe 1 – Données des équipes'!$B$12:$B$114,0),4)</f>
        <v>30</v>
      </c>
      <c r="I159" s="25">
        <f>INDEX('Annexe 1 – Données des équipes'!$B$12:$R$114, MATCH(D159, 'Annexe 1 – Données des équipes'!$B$12:$B$114,0),4)</f>
        <v>80</v>
      </c>
      <c r="J159" s="25">
        <f t="shared" si="3"/>
        <v>5</v>
      </c>
    </row>
    <row r="160" spans="2:10">
      <c r="B160" s="3">
        <v>35966</v>
      </c>
      <c r="C160" s="10" t="s">
        <v>954</v>
      </c>
      <c r="D160" s="10" t="s">
        <v>955</v>
      </c>
      <c r="E160" s="25">
        <v>5</v>
      </c>
      <c r="F160" s="25">
        <v>0</v>
      </c>
      <c r="G160" s="10" t="s">
        <v>956</v>
      </c>
      <c r="H160" s="25">
        <f>INDEX('Annexe 1 – Données des équipes'!$B$12:$R$114, MATCH(C160, 'Annexe 1 – Données des équipes'!$B$12:$B$114,0),4)</f>
        <v>80</v>
      </c>
      <c r="I160" s="25">
        <f>INDEX('Annexe 1 – Données des équipes'!$B$12:$R$114, MATCH(D160, 'Annexe 1 – Données des équipes'!$B$12:$B$114,0),4)</f>
        <v>70</v>
      </c>
      <c r="J160" s="25">
        <f t="shared" si="3"/>
        <v>5</v>
      </c>
    </row>
    <row r="161" spans="2:10">
      <c r="B161" s="3">
        <v>35967</v>
      </c>
      <c r="C161" s="10" t="s">
        <v>957</v>
      </c>
      <c r="D161" s="10" t="s">
        <v>958</v>
      </c>
      <c r="E161" s="25">
        <v>5</v>
      </c>
      <c r="F161" s="25">
        <v>0</v>
      </c>
      <c r="G161" s="10" t="s">
        <v>959</v>
      </c>
      <c r="H161" s="25">
        <f>INDEX('Annexe 1 – Données des équipes'!$B$12:$R$114, MATCH(C161, 'Annexe 1 – Données des équipes'!$B$12:$B$114,0),4)</f>
        <v>90</v>
      </c>
      <c r="I161" s="25">
        <f>INDEX('Annexe 1 – Données des équipes'!$B$12:$R$114, MATCH(D161, 'Annexe 1 – Données des équipes'!$B$12:$B$114,0),4)</f>
        <v>30</v>
      </c>
      <c r="J161" s="25">
        <f t="shared" si="3"/>
        <v>5</v>
      </c>
    </row>
    <row r="162" spans="2:10">
      <c r="B162" s="3">
        <v>35970</v>
      </c>
      <c r="C162" s="10" t="s">
        <v>960</v>
      </c>
      <c r="D162" s="10" t="s">
        <v>961</v>
      </c>
      <c r="E162" s="25">
        <v>6</v>
      </c>
      <c r="F162" s="25">
        <v>1</v>
      </c>
      <c r="G162" s="10" t="s">
        <v>962</v>
      </c>
      <c r="H162" s="25">
        <f>INDEX('Annexe 1 – Données des équipes'!$B$12:$R$114, MATCH(C162, 'Annexe 1 – Données des équipes'!$B$12:$B$114,0),4)</f>
        <v>90</v>
      </c>
      <c r="I162" s="25">
        <f>INDEX('Annexe 1 – Données des équipes'!$B$12:$R$114, MATCH(D162, 'Annexe 1 – Données des équipes'!$B$12:$B$114,0),4)</f>
        <v>40</v>
      </c>
      <c r="J162" s="25">
        <f t="shared" si="3"/>
        <v>5</v>
      </c>
    </row>
    <row r="163" spans="2:10">
      <c r="B163" s="3">
        <v>36108</v>
      </c>
      <c r="C163" s="10" t="s">
        <v>963</v>
      </c>
      <c r="D163" s="10" t="s">
        <v>964</v>
      </c>
      <c r="E163" s="25">
        <v>0</v>
      </c>
      <c r="F163" s="25">
        <v>5</v>
      </c>
      <c r="G163" s="10" t="s">
        <v>965</v>
      </c>
      <c r="H163" s="25">
        <f>INDEX('Annexe 1 – Données des équipes'!$B$12:$R$114, MATCH(C163, 'Annexe 1 – Données des équipes'!$B$12:$B$114,0),4)</f>
        <v>20</v>
      </c>
      <c r="I163" s="25">
        <f>INDEX('Annexe 1 – Données des équipes'!$B$12:$R$114, MATCH(D163, 'Annexe 1 – Données des équipes'!$B$12:$B$114,0),4)</f>
        <v>0</v>
      </c>
      <c r="J163" s="25">
        <f t="shared" si="3"/>
        <v>5</v>
      </c>
    </row>
    <row r="164" spans="2:10">
      <c r="B164" s="3">
        <v>36317</v>
      </c>
      <c r="C164" s="10" t="s">
        <v>966</v>
      </c>
      <c r="D164" s="10" t="s">
        <v>967</v>
      </c>
      <c r="E164" s="25">
        <v>5</v>
      </c>
      <c r="F164" s="25">
        <v>0</v>
      </c>
      <c r="G164" s="10" t="s">
        <v>968</v>
      </c>
      <c r="H164" s="25">
        <f>INDEX('Annexe 1 – Données des équipes'!$B$12:$R$114, MATCH(C164, 'Annexe 1 – Données des équipes'!$B$12:$B$114,0),4)</f>
        <v>20</v>
      </c>
      <c r="I164" s="25">
        <f>INDEX('Annexe 1 – Données des équipes'!$B$12:$R$114, MATCH(D164, 'Annexe 1 – Données des équipes'!$B$12:$B$114,0),4)</f>
        <v>60</v>
      </c>
      <c r="J164" s="25">
        <f t="shared" si="3"/>
        <v>5</v>
      </c>
    </row>
    <row r="165" spans="2:10">
      <c r="B165" s="3">
        <v>36477</v>
      </c>
      <c r="C165" s="10" t="s">
        <v>969</v>
      </c>
      <c r="D165" s="10" t="s">
        <v>970</v>
      </c>
      <c r="E165" s="25">
        <v>0</v>
      </c>
      <c r="F165" s="25">
        <v>5</v>
      </c>
      <c r="G165" s="10" t="s">
        <v>971</v>
      </c>
      <c r="H165" s="25">
        <f>INDEX('Annexe 1 – Données des équipes'!$B$12:$R$114, MATCH(C165, 'Annexe 1 – Données des équipes'!$B$12:$B$114,0),4)</f>
        <v>20</v>
      </c>
      <c r="I165" s="25">
        <f>INDEX('Annexe 1 – Données des équipes'!$B$12:$R$114, MATCH(D165, 'Annexe 1 – Données des équipes'!$B$12:$B$114,0),4)</f>
        <v>80</v>
      </c>
      <c r="J165" s="25">
        <f t="shared" si="3"/>
        <v>5</v>
      </c>
    </row>
    <row r="166" spans="2:10">
      <c r="B166" s="3">
        <v>36702</v>
      </c>
      <c r="C166" s="10" t="s">
        <v>972</v>
      </c>
      <c r="D166" s="10" t="s">
        <v>973</v>
      </c>
      <c r="E166" s="25">
        <v>5</v>
      </c>
      <c r="F166" s="25">
        <v>0</v>
      </c>
      <c r="G166" s="10" t="s">
        <v>974</v>
      </c>
      <c r="H166" s="25">
        <f>INDEX('Annexe 1 – Données des équipes'!$B$12:$R$114, MATCH(C166, 'Annexe 1 – Données des équipes'!$B$12:$B$114,0),4)</f>
        <v>70</v>
      </c>
      <c r="I166" s="25">
        <f>INDEX('Annexe 1 – Données des équipes'!$B$12:$R$114, MATCH(D166, 'Annexe 1 – Données des équipes'!$B$12:$B$114,0),4)</f>
        <v>50</v>
      </c>
      <c r="J166" s="25">
        <f t="shared" si="3"/>
        <v>5</v>
      </c>
    </row>
    <row r="167" spans="2:10">
      <c r="B167" s="3">
        <v>36702</v>
      </c>
      <c r="C167" s="10" t="s">
        <v>975</v>
      </c>
      <c r="D167" s="10" t="s">
        <v>976</v>
      </c>
      <c r="E167" s="25">
        <v>6</v>
      </c>
      <c r="F167" s="25">
        <v>1</v>
      </c>
      <c r="G167" s="10" t="s">
        <v>977</v>
      </c>
      <c r="H167" s="25">
        <f>INDEX('Annexe 1 – Données des équipes'!$B$12:$R$114, MATCH(C167, 'Annexe 1 – Données des équipes'!$B$12:$B$114,0),4)</f>
        <v>80</v>
      </c>
      <c r="I167" s="25">
        <f>INDEX('Annexe 1 – Données des équipes'!$B$12:$R$114, MATCH(D167, 'Annexe 1 – Données des équipes'!$B$12:$B$114,0),4)</f>
        <v>70</v>
      </c>
      <c r="J167" s="25">
        <f t="shared" si="3"/>
        <v>5</v>
      </c>
    </row>
    <row r="168" spans="2:10">
      <c r="B168" s="3">
        <v>36771</v>
      </c>
      <c r="C168" s="10" t="s">
        <v>978</v>
      </c>
      <c r="D168" s="10" t="s">
        <v>979</v>
      </c>
      <c r="E168" s="25">
        <v>5</v>
      </c>
      <c r="F168" s="25">
        <v>0</v>
      </c>
      <c r="G168" s="10" t="s">
        <v>980</v>
      </c>
      <c r="H168" s="25">
        <f>INDEX('Annexe 1 – Données des équipes'!$B$12:$R$114, MATCH(C168, 'Annexe 1 – Données des équipes'!$B$12:$B$114,0),4)</f>
        <v>40</v>
      </c>
      <c r="I168" s="25">
        <f>INDEX('Annexe 1 – Données des équipes'!$B$12:$R$114, MATCH(D168, 'Annexe 1 – Données des équipes'!$B$12:$B$114,0),4)</f>
        <v>0</v>
      </c>
      <c r="J168" s="25">
        <f t="shared" si="3"/>
        <v>5</v>
      </c>
    </row>
    <row r="169" spans="2:10">
      <c r="B169" s="3">
        <v>36772</v>
      </c>
      <c r="C169" s="10" t="s">
        <v>981</v>
      </c>
      <c r="D169" s="10" t="s">
        <v>982</v>
      </c>
      <c r="E169" s="25">
        <v>5</v>
      </c>
      <c r="F169" s="25">
        <v>0</v>
      </c>
      <c r="G169" s="10" t="s">
        <v>983</v>
      </c>
      <c r="H169" s="25">
        <f>INDEX('Annexe 1 – Données des équipes'!$B$12:$R$114, MATCH(C169, 'Annexe 1 – Données des équipes'!$B$12:$B$114,0),4)</f>
        <v>90</v>
      </c>
      <c r="I169" s="25">
        <f>INDEX('Annexe 1 – Données des équipes'!$B$12:$R$114, MATCH(D169, 'Annexe 1 – Données des équipes'!$B$12:$B$114,0),4)</f>
        <v>50</v>
      </c>
      <c r="J169" s="25">
        <f t="shared" si="3"/>
        <v>5</v>
      </c>
    </row>
    <row r="170" spans="2:10">
      <c r="B170" s="3">
        <v>36797</v>
      </c>
      <c r="C170" s="10" t="s">
        <v>984</v>
      </c>
      <c r="D170" s="10" t="s">
        <v>985</v>
      </c>
      <c r="E170" s="25">
        <v>6</v>
      </c>
      <c r="F170" s="25">
        <v>1</v>
      </c>
      <c r="G170" s="10" t="s">
        <v>986</v>
      </c>
      <c r="H170" s="25">
        <f>INDEX('Annexe 1 – Données des équipes'!$B$12:$R$114, MATCH(C170, 'Annexe 1 – Données des équipes'!$B$12:$B$114,0),4)</f>
        <v>30</v>
      </c>
      <c r="I170" s="25">
        <f>INDEX('Annexe 1 – Données des équipes'!$B$12:$R$114, MATCH(D170, 'Annexe 1 – Données des équipes'!$B$12:$B$114,0),4)</f>
        <v>20</v>
      </c>
      <c r="J170" s="25">
        <f t="shared" si="3"/>
        <v>5</v>
      </c>
    </row>
    <row r="171" spans="2:10">
      <c r="B171" s="3">
        <v>36819</v>
      </c>
      <c r="C171" s="10" t="s">
        <v>987</v>
      </c>
      <c r="D171" s="10" t="s">
        <v>988</v>
      </c>
      <c r="E171" s="25">
        <v>5</v>
      </c>
      <c r="F171" s="25">
        <v>0</v>
      </c>
      <c r="G171" s="10" t="s">
        <v>989</v>
      </c>
      <c r="H171" s="25">
        <f>INDEX('Annexe 1 – Données des équipes'!$B$12:$R$114, MATCH(C171, 'Annexe 1 – Données des équipes'!$B$12:$B$114,0),4)</f>
        <v>30</v>
      </c>
      <c r="I171" s="25">
        <f>INDEX('Annexe 1 – Données des équipes'!$B$12:$R$114, MATCH(D171, 'Annexe 1 – Données des équipes'!$B$12:$B$114,0),4)</f>
        <v>30</v>
      </c>
      <c r="J171" s="25">
        <f t="shared" si="3"/>
        <v>5</v>
      </c>
    </row>
    <row r="172" spans="2:10">
      <c r="B172" s="3">
        <v>36974</v>
      </c>
      <c r="C172" s="10" t="s">
        <v>990</v>
      </c>
      <c r="D172" s="10" t="s">
        <v>991</v>
      </c>
      <c r="E172" s="25">
        <v>5</v>
      </c>
      <c r="F172" s="25">
        <v>0</v>
      </c>
      <c r="G172" s="10" t="s">
        <v>992</v>
      </c>
      <c r="H172" s="25">
        <f>INDEX('Annexe 1 – Données des équipes'!$B$12:$R$114, MATCH(C172, 'Annexe 1 – Données des équipes'!$B$12:$B$114,0),4)</f>
        <v>90</v>
      </c>
      <c r="I172" s="25">
        <f>INDEX('Annexe 1 – Données des équipes'!$B$12:$R$114, MATCH(D172, 'Annexe 1 – Données des équipes'!$B$12:$B$114,0),4)</f>
        <v>50</v>
      </c>
      <c r="J172" s="25">
        <f t="shared" si="3"/>
        <v>5</v>
      </c>
    </row>
    <row r="173" spans="2:10">
      <c r="B173" s="3">
        <v>36978</v>
      </c>
      <c r="C173" s="10" t="s">
        <v>993</v>
      </c>
      <c r="D173" s="10" t="s">
        <v>994</v>
      </c>
      <c r="E173" s="25">
        <v>5</v>
      </c>
      <c r="F173" s="25">
        <v>0</v>
      </c>
      <c r="G173" s="10" t="s">
        <v>995</v>
      </c>
      <c r="H173" s="25">
        <f>INDEX('Annexe 1 – Données des équipes'!$B$12:$R$114, MATCH(C173, 'Annexe 1 – Données des équipes'!$B$12:$B$114,0),4)</f>
        <v>90</v>
      </c>
      <c r="I173" s="25">
        <f>INDEX('Annexe 1 – Données des équipes'!$B$12:$R$114, MATCH(D173, 'Annexe 1 – Données des équipes'!$B$12:$B$114,0),4)</f>
        <v>60</v>
      </c>
      <c r="J173" s="25">
        <f t="shared" si="3"/>
        <v>5</v>
      </c>
    </row>
    <row r="174" spans="2:10">
      <c r="B174" s="3">
        <v>37033</v>
      </c>
      <c r="C174" s="10" t="s">
        <v>996</v>
      </c>
      <c r="D174" s="10" t="s">
        <v>997</v>
      </c>
      <c r="E174" s="25">
        <v>5</v>
      </c>
      <c r="F174" s="25">
        <v>0</v>
      </c>
      <c r="G174" s="10" t="s">
        <v>998</v>
      </c>
      <c r="H174" s="25">
        <f>INDEX('Annexe 1 – Données des équipes'!$B$12:$R$114, MATCH(C174, 'Annexe 1 – Données des équipes'!$B$12:$B$114,0),4)</f>
        <v>10</v>
      </c>
      <c r="I174" s="25">
        <f>INDEX('Annexe 1 – Données des équipes'!$B$12:$R$114, MATCH(D174, 'Annexe 1 – Données des équipes'!$B$12:$B$114,0),4)</f>
        <v>0</v>
      </c>
      <c r="J174" s="25">
        <f t="shared" si="3"/>
        <v>5</v>
      </c>
    </row>
    <row r="175" spans="2:10">
      <c r="B175" s="3">
        <v>37041</v>
      </c>
      <c r="C175" s="10" t="s">
        <v>999</v>
      </c>
      <c r="D175" s="10" t="s">
        <v>1000</v>
      </c>
      <c r="E175" s="25">
        <v>5</v>
      </c>
      <c r="F175" s="25">
        <v>0</v>
      </c>
      <c r="G175" s="10" t="s">
        <v>1001</v>
      </c>
      <c r="H175" s="25">
        <f>INDEX('Annexe 1 – Données des équipes'!$B$12:$R$114, MATCH(C175, 'Annexe 1 – Données des équipes'!$B$12:$B$114,0),4)</f>
        <v>90</v>
      </c>
      <c r="I175" s="25">
        <f>INDEX('Annexe 1 – Données des équipes'!$B$12:$R$114, MATCH(D175, 'Annexe 1 – Données des équipes'!$B$12:$B$114,0),4)</f>
        <v>70</v>
      </c>
      <c r="J175" s="25">
        <f t="shared" si="3"/>
        <v>5</v>
      </c>
    </row>
    <row r="176" spans="2:10">
      <c r="B176" s="3">
        <v>37045</v>
      </c>
      <c r="C176" s="10" t="s">
        <v>1002</v>
      </c>
      <c r="D176" s="10" t="s">
        <v>1003</v>
      </c>
      <c r="E176" s="25">
        <v>5</v>
      </c>
      <c r="F176" s="25">
        <v>0</v>
      </c>
      <c r="G176" s="10" t="s">
        <v>1004</v>
      </c>
      <c r="H176" s="25">
        <f>INDEX('Annexe 1 – Données des équipes'!$B$12:$R$114, MATCH(C176, 'Annexe 1 – Données des équipes'!$B$12:$B$114,0),4)</f>
        <v>50</v>
      </c>
      <c r="I176" s="25">
        <f>INDEX('Annexe 1 – Données des équipes'!$B$12:$R$114, MATCH(D176, 'Annexe 1 – Données des équipes'!$B$12:$B$114,0),4)</f>
        <v>60</v>
      </c>
      <c r="J176" s="25">
        <f t="shared" si="3"/>
        <v>5</v>
      </c>
    </row>
    <row r="177" spans="2:10">
      <c r="B177" s="3">
        <v>37112</v>
      </c>
      <c r="C177" s="10" t="s">
        <v>1005</v>
      </c>
      <c r="D177" s="10" t="s">
        <v>1006</v>
      </c>
      <c r="E177" s="25">
        <v>5</v>
      </c>
      <c r="F177" s="25">
        <v>0</v>
      </c>
      <c r="G177" s="10" t="s">
        <v>1007</v>
      </c>
      <c r="H177" s="25">
        <f>INDEX('Annexe 1 – Données des équipes'!$B$12:$R$114, MATCH(C177, 'Annexe 1 – Données des équipes'!$B$12:$B$114,0),4)</f>
        <v>90</v>
      </c>
      <c r="I177" s="25">
        <f>INDEX('Annexe 1 – Données des équipes'!$B$12:$R$114, MATCH(D177, 'Annexe 1 – Données des équipes'!$B$12:$B$114,0),4)</f>
        <v>50</v>
      </c>
      <c r="J177" s="25">
        <f t="shared" si="3"/>
        <v>5</v>
      </c>
    </row>
    <row r="178" spans="2:10">
      <c r="B178" s="3">
        <v>37139</v>
      </c>
      <c r="C178" s="10" t="s">
        <v>1008</v>
      </c>
      <c r="D178" s="10" t="s">
        <v>1009</v>
      </c>
      <c r="E178" s="25">
        <v>5</v>
      </c>
      <c r="F178" s="25">
        <v>0</v>
      </c>
      <c r="G178" s="10" t="s">
        <v>1010</v>
      </c>
      <c r="H178" s="25">
        <f>INDEX('Annexe 1 – Données des équipes'!$B$12:$R$114, MATCH(C178, 'Annexe 1 – Données des équipes'!$B$12:$B$114,0),4)</f>
        <v>80</v>
      </c>
      <c r="I178" s="25">
        <f>INDEX('Annexe 1 – Données des équipes'!$B$12:$R$114, MATCH(D178, 'Annexe 1 – Données des équipes'!$B$12:$B$114,0),4)</f>
        <v>20</v>
      </c>
      <c r="J178" s="25">
        <f t="shared" si="3"/>
        <v>5</v>
      </c>
    </row>
    <row r="179" spans="2:10">
      <c r="B179" s="3">
        <v>37142</v>
      </c>
      <c r="C179" s="10" t="s">
        <v>1011</v>
      </c>
      <c r="D179" s="10" t="s">
        <v>1012</v>
      </c>
      <c r="E179" s="25">
        <v>5</v>
      </c>
      <c r="F179" s="25">
        <v>0</v>
      </c>
      <c r="G179" s="10" t="s">
        <v>1013</v>
      </c>
      <c r="H179" s="25">
        <f>INDEX('Annexe 1 – Données des équipes'!$B$12:$R$114, MATCH(C179, 'Annexe 1 – Données des équipes'!$B$12:$B$114,0),4)</f>
        <v>30</v>
      </c>
      <c r="I179" s="25">
        <f>INDEX('Annexe 1 – Données des équipes'!$B$12:$R$114, MATCH(D179, 'Annexe 1 – Données des équipes'!$B$12:$B$114,0),4)</f>
        <v>20</v>
      </c>
      <c r="J179" s="25">
        <f t="shared" si="3"/>
        <v>5</v>
      </c>
    </row>
    <row r="180" spans="2:10">
      <c r="B180" s="3">
        <v>37170</v>
      </c>
      <c r="C180" s="10" t="s">
        <v>1014</v>
      </c>
      <c r="D180" s="10" t="s">
        <v>1015</v>
      </c>
      <c r="E180" s="25">
        <v>5</v>
      </c>
      <c r="F180" s="25">
        <v>0</v>
      </c>
      <c r="G180" s="10" t="s">
        <v>1016</v>
      </c>
      <c r="H180" s="25">
        <f>INDEX('Annexe 1 – Données des équipes'!$B$12:$R$114, MATCH(C180, 'Annexe 1 – Données des équipes'!$B$12:$B$114,0),4)</f>
        <v>90</v>
      </c>
      <c r="I180" s="25">
        <f>INDEX('Annexe 1 – Données des équipes'!$B$12:$R$114, MATCH(D180, 'Annexe 1 – Données des équipes'!$B$12:$B$114,0),4)</f>
        <v>20</v>
      </c>
      <c r="J180" s="25">
        <f t="shared" si="3"/>
        <v>5</v>
      </c>
    </row>
    <row r="181" spans="2:10">
      <c r="B181" s="3">
        <v>37171</v>
      </c>
      <c r="C181" s="10" t="s">
        <v>1017</v>
      </c>
      <c r="D181" s="10" t="s">
        <v>1018</v>
      </c>
      <c r="E181" s="25">
        <v>0</v>
      </c>
      <c r="F181" s="25">
        <v>5</v>
      </c>
      <c r="G181" s="10" t="s">
        <v>1019</v>
      </c>
      <c r="H181" s="25">
        <f>INDEX('Annexe 1 – Données des équipes'!$B$12:$R$114, MATCH(C181, 'Annexe 1 – Données des équipes'!$B$12:$B$114,0),4)</f>
        <v>20</v>
      </c>
      <c r="I181" s="25">
        <f>INDEX('Annexe 1 – Données des équipes'!$B$12:$R$114, MATCH(D181, 'Annexe 1 – Données des équipes'!$B$12:$B$114,0),4)</f>
        <v>70</v>
      </c>
      <c r="J181" s="25">
        <f t="shared" si="3"/>
        <v>5</v>
      </c>
    </row>
    <row r="182" spans="2:10">
      <c r="B182" s="3">
        <v>37209</v>
      </c>
      <c r="C182" s="10" t="s">
        <v>1020</v>
      </c>
      <c r="D182" s="10" t="s">
        <v>1021</v>
      </c>
      <c r="E182" s="25">
        <v>5</v>
      </c>
      <c r="F182" s="25">
        <v>0</v>
      </c>
      <c r="G182" s="10" t="s">
        <v>1022</v>
      </c>
      <c r="H182" s="25">
        <f>INDEX('Annexe 1 – Données des équipes'!$B$12:$R$114, MATCH(C182, 'Annexe 1 – Données des équipes'!$B$12:$B$114,0),4)</f>
        <v>40</v>
      </c>
      <c r="I182" s="25">
        <f>INDEX('Annexe 1 – Données des équipes'!$B$12:$R$114, MATCH(D182, 'Annexe 1 – Données des équipes'!$B$12:$B$114,0),4)</f>
        <v>20</v>
      </c>
      <c r="J182" s="25">
        <f t="shared" si="3"/>
        <v>5</v>
      </c>
    </row>
    <row r="183" spans="2:10">
      <c r="B183" s="3">
        <v>37209</v>
      </c>
      <c r="C183" s="10" t="s">
        <v>1023</v>
      </c>
      <c r="D183" s="10" t="s">
        <v>1024</v>
      </c>
      <c r="E183" s="25">
        <v>5</v>
      </c>
      <c r="F183" s="25">
        <v>0</v>
      </c>
      <c r="G183" s="10" t="s">
        <v>1025</v>
      </c>
      <c r="H183" s="25">
        <f>INDEX('Annexe 1 – Données des équipes'!$B$12:$R$114, MATCH(C183, 'Annexe 1 – Données des équipes'!$B$12:$B$114,0),4)</f>
        <v>60</v>
      </c>
      <c r="I183" s="25">
        <f>INDEX('Annexe 1 – Données des équipes'!$B$12:$R$114, MATCH(D183, 'Annexe 1 – Données des équipes'!$B$12:$B$114,0),4)</f>
        <v>60</v>
      </c>
      <c r="J183" s="25">
        <f t="shared" si="3"/>
        <v>5</v>
      </c>
    </row>
    <row r="184" spans="2:10">
      <c r="B184" s="3">
        <v>37322</v>
      </c>
      <c r="C184" s="10" t="s">
        <v>1026</v>
      </c>
      <c r="D184" s="10" t="s">
        <v>1027</v>
      </c>
      <c r="E184" s="25">
        <v>6</v>
      </c>
      <c r="F184" s="25">
        <v>1</v>
      </c>
      <c r="G184" s="10" t="s">
        <v>1028</v>
      </c>
      <c r="H184" s="25">
        <f>INDEX('Annexe 1 – Données des équipes'!$B$12:$R$114, MATCH(C184, 'Annexe 1 – Données des équipes'!$B$12:$B$114,0),4)</f>
        <v>90</v>
      </c>
      <c r="I184" s="25">
        <f>INDEX('Annexe 1 – Données des équipes'!$B$12:$R$114, MATCH(D184, 'Annexe 1 – Données des équipes'!$B$12:$B$114,0),4)</f>
        <v>70</v>
      </c>
      <c r="J184" s="25">
        <f t="shared" si="3"/>
        <v>5</v>
      </c>
    </row>
    <row r="185" spans="2:10">
      <c r="B185" s="3">
        <v>37342</v>
      </c>
      <c r="C185" s="10" t="s">
        <v>1029</v>
      </c>
      <c r="D185" s="10" t="s">
        <v>1030</v>
      </c>
      <c r="E185" s="25">
        <v>5</v>
      </c>
      <c r="F185" s="25">
        <v>0</v>
      </c>
      <c r="G185" s="10" t="s">
        <v>1031</v>
      </c>
      <c r="H185" s="25">
        <f>INDEX('Annexe 1 – Données des équipes'!$B$12:$R$114, MATCH(C185, 'Annexe 1 – Données des équipes'!$B$12:$B$114,0),4)</f>
        <v>90</v>
      </c>
      <c r="I185" s="25">
        <f>INDEX('Annexe 1 – Données des équipes'!$B$12:$R$114, MATCH(D185, 'Annexe 1 – Données des équipes'!$B$12:$B$114,0),4)</f>
        <v>60</v>
      </c>
      <c r="J185" s="25">
        <f t="shared" si="3"/>
        <v>5</v>
      </c>
    </row>
    <row r="186" spans="2:10">
      <c r="B186" s="3">
        <v>37363</v>
      </c>
      <c r="C186" s="10" t="s">
        <v>1032</v>
      </c>
      <c r="D186" s="10" t="s">
        <v>1033</v>
      </c>
      <c r="E186" s="25">
        <v>0</v>
      </c>
      <c r="F186" s="25">
        <v>5</v>
      </c>
      <c r="G186" s="10" t="s">
        <v>1034</v>
      </c>
      <c r="H186" s="25">
        <f>INDEX('Annexe 1 – Données des équipes'!$B$12:$R$114, MATCH(C186, 'Annexe 1 – Données des équipes'!$B$12:$B$114,0),4)</f>
        <v>50</v>
      </c>
      <c r="I186" s="25">
        <f>INDEX('Annexe 1 – Données des équipes'!$B$12:$R$114, MATCH(D186, 'Annexe 1 – Données des équipes'!$B$12:$B$114,0),4)</f>
        <v>90</v>
      </c>
      <c r="J186" s="25">
        <f t="shared" si="3"/>
        <v>5</v>
      </c>
    </row>
    <row r="187" spans="2:10">
      <c r="B187" s="3">
        <v>37541</v>
      </c>
      <c r="C187" s="10" t="s">
        <v>1035</v>
      </c>
      <c r="D187" s="10" t="s">
        <v>1036</v>
      </c>
      <c r="E187" s="25">
        <v>5</v>
      </c>
      <c r="F187" s="25">
        <v>0</v>
      </c>
      <c r="G187" s="10" t="s">
        <v>1037</v>
      </c>
      <c r="H187" s="25">
        <f>INDEX('Annexe 1 – Données des équipes'!$B$12:$R$114, MATCH(C187, 'Annexe 1 – Données des équipes'!$B$12:$B$114,0),4)</f>
        <v>90</v>
      </c>
      <c r="I187" s="25">
        <f>INDEX('Annexe 1 – Données des équipes'!$B$12:$R$114, MATCH(D187, 'Annexe 1 – Données des équipes'!$B$12:$B$114,0),4)</f>
        <v>40</v>
      </c>
      <c r="J187" s="25">
        <f t="shared" si="3"/>
        <v>5</v>
      </c>
    </row>
    <row r="188" spans="2:10">
      <c r="B188" s="3">
        <v>37741</v>
      </c>
      <c r="C188" s="10" t="s">
        <v>1038</v>
      </c>
      <c r="D188" s="10" t="s">
        <v>1039</v>
      </c>
      <c r="E188" s="25">
        <v>5</v>
      </c>
      <c r="F188" s="25">
        <v>0</v>
      </c>
      <c r="G188" s="10" t="s">
        <v>1040</v>
      </c>
      <c r="H188" s="25">
        <f>INDEX('Annexe 1 – Données des équipes'!$B$12:$R$114, MATCH(C188, 'Annexe 1 – Données des équipes'!$B$12:$B$114,0),4)</f>
        <v>90</v>
      </c>
      <c r="I188" s="25">
        <f>INDEX('Annexe 1 – Données des équipes'!$B$12:$R$114, MATCH(D188, 'Annexe 1 – Données des équipes'!$B$12:$B$114,0),4)</f>
        <v>50</v>
      </c>
      <c r="J188" s="25">
        <f t="shared" si="3"/>
        <v>5</v>
      </c>
    </row>
    <row r="189" spans="2:10">
      <c r="B189" s="3">
        <v>37783</v>
      </c>
      <c r="C189" s="10" t="s">
        <v>1041</v>
      </c>
      <c r="D189" s="10" t="s">
        <v>1042</v>
      </c>
      <c r="E189" s="25">
        <v>5</v>
      </c>
      <c r="F189" s="25">
        <v>0</v>
      </c>
      <c r="G189" s="10" t="s">
        <v>1043</v>
      </c>
      <c r="H189" s="25">
        <f>INDEX('Annexe 1 – Données des équipes'!$B$12:$R$114, MATCH(C189, 'Annexe 1 – Données des équipes'!$B$12:$B$114,0),4)</f>
        <v>60</v>
      </c>
      <c r="I189" s="25">
        <f>INDEX('Annexe 1 – Données des équipes'!$B$12:$R$114, MATCH(D189, 'Annexe 1 – Données des équipes'!$B$12:$B$114,0),4)</f>
        <v>10</v>
      </c>
      <c r="J189" s="25">
        <f t="shared" si="3"/>
        <v>5</v>
      </c>
    </row>
    <row r="190" spans="2:10">
      <c r="B190" s="3">
        <v>37794</v>
      </c>
      <c r="C190" s="10" t="s">
        <v>1044</v>
      </c>
      <c r="D190" s="10" t="s">
        <v>1045</v>
      </c>
      <c r="E190" s="25">
        <v>5</v>
      </c>
      <c r="F190" s="25">
        <v>0</v>
      </c>
      <c r="G190" s="10" t="s">
        <v>1046</v>
      </c>
      <c r="H190" s="25">
        <f>INDEX('Annexe 1 – Données des équipes'!$B$12:$R$114, MATCH(C190, 'Annexe 1 – Données des équipes'!$B$12:$B$114,0),4)</f>
        <v>90</v>
      </c>
      <c r="I190" s="25">
        <f>INDEX('Annexe 1 – Données des équipes'!$B$12:$R$114, MATCH(D190, 'Annexe 1 – Données des équipes'!$B$12:$B$114,0),4)</f>
        <v>20</v>
      </c>
      <c r="J190" s="25">
        <f t="shared" si="3"/>
        <v>5</v>
      </c>
    </row>
    <row r="191" spans="2:10">
      <c r="B191" s="3">
        <v>37822</v>
      </c>
      <c r="C191" s="10" t="s">
        <v>1047</v>
      </c>
      <c r="D191" s="10" t="s">
        <v>1048</v>
      </c>
      <c r="E191" s="25">
        <v>5</v>
      </c>
      <c r="F191" s="25">
        <v>0</v>
      </c>
      <c r="G191" s="10" t="s">
        <v>1049</v>
      </c>
      <c r="H191" s="25">
        <f>INDEX('Annexe 1 – Données des équipes'!$B$12:$R$114, MATCH(C191, 'Annexe 1 – Données des équipes'!$B$12:$B$114,0),4)</f>
        <v>80</v>
      </c>
      <c r="I191" s="25">
        <f>INDEX('Annexe 1 – Données des équipes'!$B$12:$R$114, MATCH(D191, 'Annexe 1 – Données des équipes'!$B$12:$B$114,0),4)</f>
        <v>30</v>
      </c>
      <c r="J191" s="25">
        <f t="shared" si="3"/>
        <v>5</v>
      </c>
    </row>
    <row r="192" spans="2:10">
      <c r="B192" s="3">
        <v>37871</v>
      </c>
      <c r="C192" s="10" t="s">
        <v>1050</v>
      </c>
      <c r="D192" s="10" t="s">
        <v>1051</v>
      </c>
      <c r="E192" s="25">
        <v>5</v>
      </c>
      <c r="F192" s="25">
        <v>0</v>
      </c>
      <c r="G192" s="10" t="s">
        <v>1052</v>
      </c>
      <c r="H192" s="25">
        <f>INDEX('Annexe 1 – Données des équipes'!$B$12:$R$114, MATCH(C192, 'Annexe 1 – Données des équipes'!$B$12:$B$114,0),4)</f>
        <v>80</v>
      </c>
      <c r="I192" s="25">
        <f>INDEX('Annexe 1 – Données des équipes'!$B$12:$R$114, MATCH(D192, 'Annexe 1 – Données des équipes'!$B$12:$B$114,0),4)</f>
        <v>50</v>
      </c>
      <c r="J192" s="25">
        <f t="shared" si="3"/>
        <v>5</v>
      </c>
    </row>
    <row r="193" spans="2:10">
      <c r="B193" s="3">
        <v>38031</v>
      </c>
      <c r="C193" s="10" t="s">
        <v>1053</v>
      </c>
      <c r="D193" s="10" t="s">
        <v>1054</v>
      </c>
      <c r="E193" s="25">
        <v>5</v>
      </c>
      <c r="F193" s="25">
        <v>0</v>
      </c>
      <c r="G193" s="10" t="s">
        <v>1055</v>
      </c>
      <c r="H193" s="25">
        <f>INDEX('Annexe 1 – Données des équipes'!$B$12:$R$114, MATCH(C193, 'Annexe 1 – Données des équipes'!$B$12:$B$114,0),4)</f>
        <v>70</v>
      </c>
      <c r="I193" s="25">
        <f>INDEX('Annexe 1 – Données des équipes'!$B$12:$R$114, MATCH(D193, 'Annexe 1 – Données des équipes'!$B$12:$B$114,0),4)</f>
        <v>20</v>
      </c>
      <c r="J193" s="25">
        <f t="shared" si="3"/>
        <v>5</v>
      </c>
    </row>
    <row r="194" spans="2:10">
      <c r="B194" s="3">
        <v>38143</v>
      </c>
      <c r="C194" s="10" t="s">
        <v>1056</v>
      </c>
      <c r="D194" s="10" t="s">
        <v>1057</v>
      </c>
      <c r="E194" s="25">
        <v>6</v>
      </c>
      <c r="F194" s="25">
        <v>1</v>
      </c>
      <c r="G194" s="10" t="s">
        <v>1058</v>
      </c>
      <c r="H194" s="25">
        <f>INDEX('Annexe 1 – Données des équipes'!$B$12:$R$114, MATCH(C194, 'Annexe 1 – Données des équipes'!$B$12:$B$114,0),4)</f>
        <v>90</v>
      </c>
      <c r="I194" s="25">
        <f>INDEX('Annexe 1 – Données des équipes'!$B$12:$R$114, MATCH(D194, 'Annexe 1 – Données des équipes'!$B$12:$B$114,0),4)</f>
        <v>70</v>
      </c>
      <c r="J194" s="25">
        <f t="shared" si="3"/>
        <v>5</v>
      </c>
    </row>
    <row r="195" spans="2:10">
      <c r="B195" s="3">
        <v>38144</v>
      </c>
      <c r="C195" s="10" t="s">
        <v>1059</v>
      </c>
      <c r="D195" s="10" t="s">
        <v>1060</v>
      </c>
      <c r="E195" s="25">
        <v>5</v>
      </c>
      <c r="F195" s="25">
        <v>0</v>
      </c>
      <c r="G195" s="10" t="s">
        <v>1061</v>
      </c>
      <c r="H195" s="25">
        <f>INDEX('Annexe 1 – Données des équipes'!$B$12:$R$114, MATCH(C195, 'Annexe 1 – Données des équipes'!$B$12:$B$114,0),4)</f>
        <v>90</v>
      </c>
      <c r="I195" s="25">
        <f>INDEX('Annexe 1 – Données des équipes'!$B$12:$R$114, MATCH(D195, 'Annexe 1 – Données des équipes'!$B$12:$B$114,0),4)</f>
        <v>80</v>
      </c>
      <c r="J195" s="25">
        <f t="shared" si="3"/>
        <v>5</v>
      </c>
    </row>
    <row r="196" spans="2:10">
      <c r="B196" s="3">
        <v>38152</v>
      </c>
      <c r="C196" s="10" t="s">
        <v>1062</v>
      </c>
      <c r="D196" s="10" t="s">
        <v>1063</v>
      </c>
      <c r="E196" s="25">
        <v>5</v>
      </c>
      <c r="F196" s="25">
        <v>0</v>
      </c>
      <c r="G196" s="10" t="s">
        <v>1064</v>
      </c>
      <c r="H196" s="25">
        <f>INDEX('Annexe 1 – Données des équipes'!$B$12:$R$114, MATCH(C196, 'Annexe 1 – Données des équipes'!$B$12:$B$114,0),4)</f>
        <v>80</v>
      </c>
      <c r="I196" s="25">
        <f>INDEX('Annexe 1 – Données des équipes'!$B$12:$R$114, MATCH(D196, 'Annexe 1 – Données des équipes'!$B$12:$B$114,0),4)</f>
        <v>40</v>
      </c>
      <c r="J196" s="25">
        <f t="shared" si="3"/>
        <v>5</v>
      </c>
    </row>
    <row r="197" spans="2:10">
      <c r="B197" s="3">
        <v>38175</v>
      </c>
      <c r="C197" s="10" t="s">
        <v>1065</v>
      </c>
      <c r="D197" s="10" t="s">
        <v>1066</v>
      </c>
      <c r="E197" s="25">
        <v>6</v>
      </c>
      <c r="F197" s="25">
        <v>1</v>
      </c>
      <c r="G197" s="10" t="s">
        <v>1067</v>
      </c>
      <c r="H197" s="25">
        <f>INDEX('Annexe 1 – Données des équipes'!$B$12:$R$114, MATCH(C197, 'Annexe 1 – Données des équipes'!$B$12:$B$114,0),4)</f>
        <v>90</v>
      </c>
      <c r="I197" s="25">
        <f>INDEX('Annexe 1 – Données des équipes'!$B$12:$R$114, MATCH(D197, 'Annexe 1 – Données des équipes'!$B$12:$B$114,0),4)</f>
        <v>70</v>
      </c>
      <c r="J197" s="25">
        <f t="shared" si="3"/>
        <v>5</v>
      </c>
    </row>
    <row r="198" spans="2:10">
      <c r="B198" s="3">
        <v>38269</v>
      </c>
      <c r="C198" s="10" t="s">
        <v>1068</v>
      </c>
      <c r="D198" s="10" t="s">
        <v>1069</v>
      </c>
      <c r="E198" s="25">
        <v>5</v>
      </c>
      <c r="F198" s="25">
        <v>0</v>
      </c>
      <c r="G198" s="10" t="s">
        <v>1070</v>
      </c>
      <c r="H198" s="25">
        <f>INDEX('Annexe 1 – Données des équipes'!$B$12:$R$114, MATCH(C198, 'Annexe 1 – Données des équipes'!$B$12:$B$114,0),4)</f>
        <v>60</v>
      </c>
      <c r="I198" s="25">
        <f>INDEX('Annexe 1 – Données des équipes'!$B$12:$R$114, MATCH(D198, 'Annexe 1 – Données des équipes'!$B$12:$B$114,0),4)</f>
        <v>10</v>
      </c>
      <c r="J198" s="25">
        <f t="shared" si="3"/>
        <v>5</v>
      </c>
    </row>
    <row r="199" spans="2:10">
      <c r="B199" s="3">
        <v>38323</v>
      </c>
      <c r="C199" s="10" t="s">
        <v>1071</v>
      </c>
      <c r="D199" s="10" t="s">
        <v>1072</v>
      </c>
      <c r="E199" s="25">
        <v>5</v>
      </c>
      <c r="F199" s="25">
        <v>0</v>
      </c>
      <c r="G199" s="10" t="s">
        <v>1073</v>
      </c>
      <c r="H199" s="25">
        <f>INDEX('Annexe 1 – Données des équipes'!$B$12:$R$114, MATCH(C199, 'Annexe 1 – Données des équipes'!$B$12:$B$114,0),4)</f>
        <v>40</v>
      </c>
      <c r="I199" s="25">
        <f>INDEX('Annexe 1 – Données des équipes'!$B$12:$R$114, MATCH(D199, 'Annexe 1 – Données des équipes'!$B$12:$B$114,0),4)</f>
        <v>20</v>
      </c>
      <c r="J199" s="25">
        <f t="shared" si="3"/>
        <v>5</v>
      </c>
    </row>
    <row r="200" spans="2:10">
      <c r="B200" s="3">
        <v>38507</v>
      </c>
      <c r="C200" s="10" t="s">
        <v>1074</v>
      </c>
      <c r="D200" s="10" t="s">
        <v>1075</v>
      </c>
      <c r="E200" s="25">
        <v>5</v>
      </c>
      <c r="F200" s="25">
        <v>0</v>
      </c>
      <c r="G200" s="10" t="s">
        <v>1076</v>
      </c>
      <c r="H200" s="25">
        <f>INDEX('Annexe 1 – Données des équipes'!$B$12:$R$114, MATCH(C200, 'Annexe 1 – Données des équipes'!$B$12:$B$114,0),4)</f>
        <v>90</v>
      </c>
      <c r="I200" s="25">
        <f>INDEX('Annexe 1 – Données des équipes'!$B$12:$R$114, MATCH(D200, 'Annexe 1 – Données des équipes'!$B$12:$B$114,0),4)</f>
        <v>80</v>
      </c>
      <c r="J200" s="25">
        <f t="shared" si="3"/>
        <v>5</v>
      </c>
    </row>
    <row r="201" spans="2:10">
      <c r="B201" s="3">
        <v>38599</v>
      </c>
      <c r="C201" s="10" t="s">
        <v>1077</v>
      </c>
      <c r="D201" s="10" t="s">
        <v>1078</v>
      </c>
      <c r="E201" s="25">
        <v>5</v>
      </c>
      <c r="F201" s="25">
        <v>0</v>
      </c>
      <c r="G201" s="10" t="s">
        <v>1079</v>
      </c>
      <c r="H201" s="25">
        <f>INDEX('Annexe 1 – Données des équipes'!$B$12:$R$114, MATCH(C201, 'Annexe 1 – Données des équipes'!$B$12:$B$114,0),4)</f>
        <v>90</v>
      </c>
      <c r="I201" s="25">
        <f>INDEX('Annexe 1 – Données des équipes'!$B$12:$R$114, MATCH(D201, 'Annexe 1 – Données des équipes'!$B$12:$B$114,0),4)</f>
        <v>80</v>
      </c>
      <c r="J201" s="25">
        <f t="shared" si="3"/>
        <v>5</v>
      </c>
    </row>
    <row r="202" spans="2:10">
      <c r="B202" s="3">
        <v>38602</v>
      </c>
      <c r="C202" s="10" t="s">
        <v>1080</v>
      </c>
      <c r="D202" s="10" t="s">
        <v>1081</v>
      </c>
      <c r="E202" s="25">
        <v>6</v>
      </c>
      <c r="F202" s="25">
        <v>1</v>
      </c>
      <c r="G202" s="10" t="s">
        <v>1082</v>
      </c>
      <c r="H202" s="25">
        <f>INDEX('Annexe 1 – Données des équipes'!$B$12:$R$114, MATCH(C202, 'Annexe 1 – Données des équipes'!$B$12:$B$114,0),4)</f>
        <v>80</v>
      </c>
      <c r="I202" s="25">
        <f>INDEX('Annexe 1 – Données des équipes'!$B$12:$R$114, MATCH(D202, 'Annexe 1 – Données des équipes'!$B$12:$B$114,0),4)</f>
        <v>10</v>
      </c>
      <c r="J202" s="25">
        <f t="shared" si="3"/>
        <v>5</v>
      </c>
    </row>
    <row r="203" spans="2:10">
      <c r="B203" s="3">
        <v>38602</v>
      </c>
      <c r="C203" s="10" t="s">
        <v>1083</v>
      </c>
      <c r="D203" s="10" t="s">
        <v>1084</v>
      </c>
      <c r="E203" s="25">
        <v>5</v>
      </c>
      <c r="F203" s="25">
        <v>0</v>
      </c>
      <c r="G203" s="10" t="s">
        <v>1085</v>
      </c>
      <c r="H203" s="25">
        <f>INDEX('Annexe 1 – Données des équipes'!$B$12:$R$114, MATCH(C203, 'Annexe 1 – Données des équipes'!$B$12:$B$114,0),4)</f>
        <v>80</v>
      </c>
      <c r="I203" s="25">
        <f>INDEX('Annexe 1 – Données des équipes'!$B$12:$R$114, MATCH(D203, 'Annexe 1 – Données des équipes'!$B$12:$B$114,0),4)</f>
        <v>50</v>
      </c>
      <c r="J203" s="25">
        <f t="shared" si="3"/>
        <v>5</v>
      </c>
    </row>
    <row r="204" spans="2:10">
      <c r="B204" s="3">
        <v>38634</v>
      </c>
      <c r="C204" s="10" t="s">
        <v>1086</v>
      </c>
      <c r="D204" s="10" t="s">
        <v>1087</v>
      </c>
      <c r="E204" s="25">
        <v>5</v>
      </c>
      <c r="F204" s="25">
        <v>0</v>
      </c>
      <c r="G204" s="10" t="s">
        <v>1088</v>
      </c>
      <c r="H204" s="25">
        <f>INDEX('Annexe 1 – Données des équipes'!$B$12:$R$114, MATCH(C204, 'Annexe 1 – Données des équipes'!$B$12:$B$114,0),4)</f>
        <v>60</v>
      </c>
      <c r="I204" s="25">
        <f>INDEX('Annexe 1 – Données des équipes'!$B$12:$R$114, MATCH(D204, 'Annexe 1 – Données des équipes'!$B$12:$B$114,0),4)</f>
        <v>30</v>
      </c>
      <c r="J204" s="25">
        <f t="shared" si="3"/>
        <v>5</v>
      </c>
    </row>
    <row r="205" spans="2:10">
      <c r="B205" s="3">
        <v>39169</v>
      </c>
      <c r="C205" s="10" t="s">
        <v>1089</v>
      </c>
      <c r="D205" s="10" t="s">
        <v>1090</v>
      </c>
      <c r="E205" s="25">
        <v>5</v>
      </c>
      <c r="F205" s="25">
        <v>0</v>
      </c>
      <c r="G205" s="10" t="s">
        <v>1091</v>
      </c>
      <c r="H205" s="25">
        <f>INDEX('Annexe 1 – Données des équipes'!$B$12:$R$114, MATCH(C205, 'Annexe 1 – Données des équipes'!$B$12:$B$114,0),4)</f>
        <v>60</v>
      </c>
      <c r="I205" s="25">
        <f>INDEX('Annexe 1 – Données des équipes'!$B$12:$R$114, MATCH(D205, 'Annexe 1 – Données des équipes'!$B$12:$B$114,0),4)</f>
        <v>20</v>
      </c>
      <c r="J205" s="25">
        <f t="shared" si="3"/>
        <v>5</v>
      </c>
    </row>
    <row r="206" spans="2:10">
      <c r="B206" s="3">
        <v>39239</v>
      </c>
      <c r="C206" s="10" t="s">
        <v>1092</v>
      </c>
      <c r="D206" s="10" t="s">
        <v>1093</v>
      </c>
      <c r="E206" s="25">
        <v>5</v>
      </c>
      <c r="F206" s="25">
        <v>0</v>
      </c>
      <c r="G206" s="10" t="s">
        <v>1094</v>
      </c>
      <c r="H206" s="25">
        <f>INDEX('Annexe 1 – Données des équipes'!$B$12:$R$114, MATCH(C206, 'Annexe 1 – Données des équipes'!$B$12:$B$114,0),4)</f>
        <v>80</v>
      </c>
      <c r="I206" s="25">
        <f>INDEX('Annexe 1 – Données des équipes'!$B$12:$R$114, MATCH(D206, 'Annexe 1 – Données des équipes'!$B$12:$B$114,0),4)</f>
        <v>70</v>
      </c>
      <c r="J206" s="25">
        <f t="shared" si="3"/>
        <v>5</v>
      </c>
    </row>
    <row r="207" spans="2:10">
      <c r="B207" s="3">
        <v>39261</v>
      </c>
      <c r="C207" s="10" t="s">
        <v>1095</v>
      </c>
      <c r="D207" s="10" t="s">
        <v>1096</v>
      </c>
      <c r="E207" s="25">
        <v>5</v>
      </c>
      <c r="F207" s="25">
        <v>0</v>
      </c>
      <c r="G207" s="10" t="s">
        <v>1097</v>
      </c>
      <c r="H207" s="25">
        <f>INDEX('Annexe 1 – Données des équipes'!$B$12:$R$114, MATCH(C207, 'Annexe 1 – Données des équipes'!$B$12:$B$114,0),4)</f>
        <v>70</v>
      </c>
      <c r="I207" s="25">
        <f>INDEX('Annexe 1 – Données des équipes'!$B$12:$R$114, MATCH(D207, 'Annexe 1 – Données des équipes'!$B$12:$B$114,0),4)</f>
        <v>90</v>
      </c>
      <c r="J207" s="25">
        <f t="shared" si="3"/>
        <v>5</v>
      </c>
    </row>
    <row r="208" spans="2:10">
      <c r="B208" s="3">
        <v>39270</v>
      </c>
      <c r="C208" s="10" t="s">
        <v>1098</v>
      </c>
      <c r="D208" s="10" t="s">
        <v>1099</v>
      </c>
      <c r="E208" s="25">
        <v>1</v>
      </c>
      <c r="F208" s="25">
        <v>6</v>
      </c>
      <c r="G208" s="10" t="s">
        <v>1100</v>
      </c>
      <c r="H208" s="25">
        <f>INDEX('Annexe 1 – Données des équipes'!$B$12:$R$114, MATCH(C208, 'Annexe 1 – Données des équipes'!$B$12:$B$114,0),4)</f>
        <v>80</v>
      </c>
      <c r="I208" s="25">
        <f>INDEX('Annexe 1 – Données des équipes'!$B$12:$R$114, MATCH(D208, 'Annexe 1 – Données des équipes'!$B$12:$B$114,0),4)</f>
        <v>90</v>
      </c>
      <c r="J208" s="25">
        <f t="shared" si="3"/>
        <v>5</v>
      </c>
    </row>
    <row r="209" spans="2:10">
      <c r="B209" s="3">
        <v>39336</v>
      </c>
      <c r="C209" s="10" t="s">
        <v>1101</v>
      </c>
      <c r="D209" s="10" t="s">
        <v>1102</v>
      </c>
      <c r="E209" s="25">
        <v>5</v>
      </c>
      <c r="F209" s="25">
        <v>0</v>
      </c>
      <c r="G209" s="10" t="s">
        <v>1103</v>
      </c>
      <c r="H209" s="25">
        <f>INDEX('Annexe 1 – Données des équipes'!$B$12:$R$114, MATCH(C209, 'Annexe 1 – Données des équipes'!$B$12:$B$114,0),4)</f>
        <v>30</v>
      </c>
      <c r="I209" s="25">
        <f>INDEX('Annexe 1 – Données des équipes'!$B$12:$R$114, MATCH(D209, 'Annexe 1 – Données des équipes'!$B$12:$B$114,0),4)</f>
        <v>40</v>
      </c>
      <c r="J209" s="25">
        <f t="shared" si="3"/>
        <v>5</v>
      </c>
    </row>
    <row r="210" spans="2:10">
      <c r="B210" s="3">
        <v>39368</v>
      </c>
      <c r="C210" s="10" t="s">
        <v>1104</v>
      </c>
      <c r="D210" s="10" t="s">
        <v>1105</v>
      </c>
      <c r="E210" s="25">
        <v>5</v>
      </c>
      <c r="F210" s="25">
        <v>0</v>
      </c>
      <c r="G210" s="10" t="s">
        <v>1106</v>
      </c>
      <c r="H210" s="25">
        <f>INDEX('Annexe 1 – Données des équipes'!$B$12:$R$114, MATCH(C210, 'Annexe 1 – Données des équipes'!$B$12:$B$114,0),4)</f>
        <v>80</v>
      </c>
      <c r="I210" s="25">
        <f>INDEX('Annexe 1 – Données des équipes'!$B$12:$R$114, MATCH(D210, 'Annexe 1 – Données des équipes'!$B$12:$B$114,0),4)</f>
        <v>50</v>
      </c>
      <c r="J210" s="25">
        <f t="shared" ref="J210:J273" si="4">ABS(F210-E210)</f>
        <v>5</v>
      </c>
    </row>
    <row r="211" spans="2:10">
      <c r="B211" s="3">
        <v>39372</v>
      </c>
      <c r="C211" s="10" t="s">
        <v>1107</v>
      </c>
      <c r="D211" s="10" t="s">
        <v>1108</v>
      </c>
      <c r="E211" s="25">
        <v>5</v>
      </c>
      <c r="F211" s="25">
        <v>0</v>
      </c>
      <c r="G211" s="10" t="s">
        <v>1109</v>
      </c>
      <c r="H211" s="25">
        <f>INDEX('Annexe 1 – Données des équipes'!$B$12:$R$114, MATCH(C211, 'Annexe 1 – Données des équipes'!$B$12:$B$114,0),4)</f>
        <v>90</v>
      </c>
      <c r="I211" s="25">
        <f>INDEX('Annexe 1 – Données des équipes'!$B$12:$R$114, MATCH(D211, 'Annexe 1 – Données des équipes'!$B$12:$B$114,0),4)</f>
        <v>70</v>
      </c>
      <c r="J211" s="25">
        <f t="shared" si="4"/>
        <v>5</v>
      </c>
    </row>
    <row r="212" spans="2:10">
      <c r="B212" s="3">
        <v>28540</v>
      </c>
      <c r="C212" s="10" t="s">
        <v>1110</v>
      </c>
      <c r="D212" s="10" t="s">
        <v>1111</v>
      </c>
      <c r="E212" s="25">
        <v>3</v>
      </c>
      <c r="F212" s="25">
        <v>1</v>
      </c>
      <c r="G212" s="10" t="s">
        <v>1112</v>
      </c>
      <c r="H212" s="25">
        <f>INDEX('Annexe 1 – Données des équipes'!$B$12:$R$114, MATCH(C212, 'Annexe 1 – Données des équipes'!$B$12:$B$114,0),4)</f>
        <v>40</v>
      </c>
      <c r="I212" s="25">
        <f>INDEX('Annexe 1 – Données des équipes'!$B$12:$R$114, MATCH(D212, 'Annexe 1 – Données des équipes'!$B$12:$B$114,0),4)</f>
        <v>30</v>
      </c>
      <c r="J212" s="25">
        <f t="shared" si="4"/>
        <v>2</v>
      </c>
    </row>
    <row r="213" spans="2:10">
      <c r="B213" s="3">
        <v>39407</v>
      </c>
      <c r="C213" s="10" t="s">
        <v>1113</v>
      </c>
      <c r="D213" s="10" t="s">
        <v>1114</v>
      </c>
      <c r="E213" s="25">
        <v>6</v>
      </c>
      <c r="F213" s="25">
        <v>1</v>
      </c>
      <c r="G213" s="10" t="s">
        <v>1115</v>
      </c>
      <c r="H213" s="25">
        <f>INDEX('Annexe 1 – Données des équipes'!$B$12:$R$114, MATCH(C213, 'Annexe 1 – Données des équipes'!$B$12:$B$114,0),4)</f>
        <v>50</v>
      </c>
      <c r="I213" s="25">
        <f>INDEX('Annexe 1 – Données des équipes'!$B$12:$R$114, MATCH(D213, 'Annexe 1 – Données des équipes'!$B$12:$B$114,0),4)</f>
        <v>40</v>
      </c>
      <c r="J213" s="25">
        <f t="shared" si="4"/>
        <v>5</v>
      </c>
    </row>
    <row r="214" spans="2:10">
      <c r="B214" s="3">
        <v>30004</v>
      </c>
      <c r="C214" s="10" t="s">
        <v>1116</v>
      </c>
      <c r="D214" s="10" t="s">
        <v>1117</v>
      </c>
      <c r="E214" s="25">
        <v>1</v>
      </c>
      <c r="F214" s="25">
        <v>1</v>
      </c>
      <c r="G214" s="10" t="s">
        <v>1118</v>
      </c>
      <c r="H214" s="25">
        <f>INDEX('Annexe 1 – Données des équipes'!$B$12:$R$114, MATCH(C214, 'Annexe 1 – Données des équipes'!$B$12:$B$114,0),4)</f>
        <v>30</v>
      </c>
      <c r="I214" s="25">
        <f>INDEX('Annexe 1 – Données des équipes'!$B$12:$R$114, MATCH(D214, 'Annexe 1 – Données des équipes'!$B$12:$B$114,0),4)</f>
        <v>40</v>
      </c>
      <c r="J214" s="25">
        <f t="shared" si="4"/>
        <v>0</v>
      </c>
    </row>
    <row r="215" spans="2:10">
      <c r="B215" s="3">
        <v>39671</v>
      </c>
      <c r="C215" s="10" t="s">
        <v>1119</v>
      </c>
      <c r="D215" s="10" t="s">
        <v>1120</v>
      </c>
      <c r="E215" s="25">
        <v>1</v>
      </c>
      <c r="F215" s="25">
        <v>6</v>
      </c>
      <c r="G215" s="10" t="s">
        <v>1121</v>
      </c>
      <c r="H215" s="25">
        <f>INDEX('Annexe 1 – Données des équipes'!$B$12:$R$114, MATCH(C215, 'Annexe 1 – Données des équipes'!$B$12:$B$114,0),4)</f>
        <v>0</v>
      </c>
      <c r="I215" s="25">
        <f>INDEX('Annexe 1 – Données des équipes'!$B$12:$R$114, MATCH(D215, 'Annexe 1 – Données des équipes'!$B$12:$B$114,0),4)</f>
        <v>70</v>
      </c>
      <c r="J215" s="25">
        <f t="shared" si="4"/>
        <v>5</v>
      </c>
    </row>
    <row r="216" spans="2:10">
      <c r="B216" s="3">
        <v>39771</v>
      </c>
      <c r="C216" s="10" t="s">
        <v>1122</v>
      </c>
      <c r="D216" s="10" t="s">
        <v>1123</v>
      </c>
      <c r="E216" s="25">
        <v>6</v>
      </c>
      <c r="F216" s="25">
        <v>1</v>
      </c>
      <c r="G216" s="10" t="s">
        <v>1124</v>
      </c>
      <c r="H216" s="25">
        <f>INDEX('Annexe 1 – Données des équipes'!$B$12:$R$114, MATCH(C216, 'Annexe 1 – Données des équipes'!$B$12:$B$114,0),4)</f>
        <v>70</v>
      </c>
      <c r="I216" s="25">
        <f>INDEX('Annexe 1 – Données des équipes'!$B$12:$R$114, MATCH(D216, 'Annexe 1 – Données des équipes'!$B$12:$B$114,0),4)</f>
        <v>40</v>
      </c>
      <c r="J216" s="25">
        <f t="shared" si="4"/>
        <v>5</v>
      </c>
    </row>
    <row r="217" spans="2:10">
      <c r="B217" s="3">
        <v>39966</v>
      </c>
      <c r="C217" s="10" t="s">
        <v>1125</v>
      </c>
      <c r="D217" s="10" t="s">
        <v>1126</v>
      </c>
      <c r="E217" s="25">
        <v>2</v>
      </c>
      <c r="F217" s="25">
        <v>7</v>
      </c>
      <c r="G217" s="10" t="s">
        <v>1127</v>
      </c>
      <c r="H217" s="25">
        <f>INDEX('Annexe 1 – Données des équipes'!$B$12:$R$114, MATCH(C217, 'Annexe 1 – Données des équipes'!$B$12:$B$114,0),4)</f>
        <v>20</v>
      </c>
      <c r="I217" s="25">
        <f>INDEX('Annexe 1 – Données des équipes'!$B$12:$R$114, MATCH(D217, 'Annexe 1 – Données des équipes'!$B$12:$B$114,0),4)</f>
        <v>90</v>
      </c>
      <c r="J217" s="25">
        <f t="shared" si="4"/>
        <v>5</v>
      </c>
    </row>
    <row r="218" spans="2:10">
      <c r="B218" s="3">
        <v>39978</v>
      </c>
      <c r="C218" s="10" t="s">
        <v>1128</v>
      </c>
      <c r="D218" s="10" t="s">
        <v>1129</v>
      </c>
      <c r="E218" s="25">
        <v>0</v>
      </c>
      <c r="F218" s="25">
        <v>5</v>
      </c>
      <c r="G218" s="10" t="s">
        <v>1130</v>
      </c>
      <c r="H218" s="25">
        <f>INDEX('Annexe 1 – Données des équipes'!$B$12:$R$114, MATCH(C218, 'Annexe 1 – Données des équipes'!$B$12:$B$114,0),4)</f>
        <v>20</v>
      </c>
      <c r="I218" s="25">
        <f>INDEX('Annexe 1 – Données des équipes'!$B$12:$R$114, MATCH(D218, 'Annexe 1 – Données des équipes'!$B$12:$B$114,0),4)</f>
        <v>90</v>
      </c>
      <c r="J218" s="25">
        <f t="shared" si="4"/>
        <v>5</v>
      </c>
    </row>
    <row r="219" spans="2:10">
      <c r="B219" s="3">
        <v>30325</v>
      </c>
      <c r="C219" s="10" t="s">
        <v>1131</v>
      </c>
      <c r="D219" s="10" t="s">
        <v>1132</v>
      </c>
      <c r="E219" s="25">
        <v>0</v>
      </c>
      <c r="F219" s="25">
        <v>1</v>
      </c>
      <c r="G219" s="10" t="s">
        <v>1133</v>
      </c>
      <c r="H219" s="25">
        <f>INDEX('Annexe 1 – Données des équipes'!$B$12:$R$114, MATCH(C219, 'Annexe 1 – Données des équipes'!$B$12:$B$114,0),4)</f>
        <v>30</v>
      </c>
      <c r="I219" s="25">
        <f>INDEX('Annexe 1 – Données des équipes'!$B$12:$R$114, MATCH(D219, 'Annexe 1 – Données des équipes'!$B$12:$B$114,0),4)</f>
        <v>20</v>
      </c>
      <c r="J219" s="25">
        <f t="shared" si="4"/>
        <v>1</v>
      </c>
    </row>
    <row r="220" spans="2:10">
      <c r="B220" s="3">
        <v>40061</v>
      </c>
      <c r="C220" s="10" t="s">
        <v>1134</v>
      </c>
      <c r="D220" s="10" t="s">
        <v>1135</v>
      </c>
      <c r="E220" s="25">
        <v>5</v>
      </c>
      <c r="F220" s="25">
        <v>0</v>
      </c>
      <c r="G220" s="10" t="s">
        <v>1136</v>
      </c>
      <c r="H220" s="25">
        <f>INDEX('Annexe 1 – Données des équipes'!$B$12:$R$114, MATCH(C220, 'Annexe 1 – Données des équipes'!$B$12:$B$114,0),4)</f>
        <v>90</v>
      </c>
      <c r="I220" s="25">
        <f>INDEX('Annexe 1 – Données des équipes'!$B$12:$R$114, MATCH(D220, 'Annexe 1 – Données des équipes'!$B$12:$B$114,0),4)</f>
        <v>90</v>
      </c>
      <c r="J220" s="25">
        <f t="shared" si="4"/>
        <v>5</v>
      </c>
    </row>
    <row r="221" spans="2:10">
      <c r="B221" s="3">
        <v>40096</v>
      </c>
      <c r="C221" s="10" t="s">
        <v>1137</v>
      </c>
      <c r="D221" s="10" t="s">
        <v>1138</v>
      </c>
      <c r="E221" s="25">
        <v>5</v>
      </c>
      <c r="F221" s="25">
        <v>0</v>
      </c>
      <c r="G221" s="10" t="s">
        <v>1139</v>
      </c>
      <c r="H221" s="25">
        <f>INDEX('Annexe 1 – Données des équipes'!$B$12:$R$114, MATCH(C221, 'Annexe 1 – Données des équipes'!$B$12:$B$114,0),4)</f>
        <v>70</v>
      </c>
      <c r="I221" s="25">
        <f>INDEX('Annexe 1 – Données des équipes'!$B$12:$R$114, MATCH(D221, 'Annexe 1 – Données des équipes'!$B$12:$B$114,0),4)</f>
        <v>50</v>
      </c>
      <c r="J221" s="25">
        <f t="shared" si="4"/>
        <v>5</v>
      </c>
    </row>
    <row r="222" spans="2:10">
      <c r="B222" s="3">
        <v>40233</v>
      </c>
      <c r="C222" s="10" t="s">
        <v>1140</v>
      </c>
      <c r="D222" s="10" t="s">
        <v>1141</v>
      </c>
      <c r="E222" s="25">
        <v>5</v>
      </c>
      <c r="F222" s="25">
        <v>0</v>
      </c>
      <c r="G222" s="10" t="s">
        <v>1142</v>
      </c>
      <c r="H222" s="25">
        <f>INDEX('Annexe 1 – Données des équipes'!$B$12:$R$114, MATCH(C222, 'Annexe 1 – Données des équipes'!$B$12:$B$114,0),4)</f>
        <v>80</v>
      </c>
      <c r="I222" s="25">
        <f>INDEX('Annexe 1 – Données des équipes'!$B$12:$R$114, MATCH(D222, 'Annexe 1 – Données des équipes'!$B$12:$B$114,0),4)</f>
        <v>50</v>
      </c>
      <c r="J222" s="25">
        <f t="shared" si="4"/>
        <v>5</v>
      </c>
    </row>
    <row r="223" spans="2:10">
      <c r="B223" s="3">
        <v>40322</v>
      </c>
      <c r="C223" s="10" t="s">
        <v>1143</v>
      </c>
      <c r="D223" s="10" t="s">
        <v>1144</v>
      </c>
      <c r="E223" s="25">
        <v>5</v>
      </c>
      <c r="F223" s="25">
        <v>0</v>
      </c>
      <c r="G223" s="10" t="s">
        <v>1145</v>
      </c>
      <c r="H223" s="25">
        <f>INDEX('Annexe 1 – Données des équipes'!$B$12:$R$114, MATCH(C223, 'Annexe 1 – Données des équipes'!$B$12:$B$114,0),4)</f>
        <v>90</v>
      </c>
      <c r="I223" s="25">
        <f>INDEX('Annexe 1 – Données des équipes'!$B$12:$R$114, MATCH(D223, 'Annexe 1 – Données des équipes'!$B$12:$B$114,0),4)</f>
        <v>20</v>
      </c>
      <c r="J223" s="25">
        <f t="shared" si="4"/>
        <v>5</v>
      </c>
    </row>
    <row r="224" spans="2:10">
      <c r="B224" s="3">
        <v>40329</v>
      </c>
      <c r="C224" s="10" t="s">
        <v>1146</v>
      </c>
      <c r="D224" s="10" t="s">
        <v>1147</v>
      </c>
      <c r="E224" s="25">
        <v>5</v>
      </c>
      <c r="F224" s="25">
        <v>0</v>
      </c>
      <c r="G224" s="10" t="s">
        <v>1148</v>
      </c>
      <c r="H224" s="25">
        <f>INDEX('Annexe 1 – Données des équipes'!$B$12:$R$114, MATCH(C224, 'Annexe 1 – Données des équipes'!$B$12:$B$114,0),4)</f>
        <v>20</v>
      </c>
      <c r="I224" s="25">
        <f>INDEX('Annexe 1 – Données des équipes'!$B$12:$R$114, MATCH(D224, 'Annexe 1 – Données des équipes'!$B$12:$B$114,0),4)</f>
        <v>10</v>
      </c>
      <c r="J224" s="25">
        <f t="shared" si="4"/>
        <v>5</v>
      </c>
    </row>
    <row r="225" spans="2:10">
      <c r="B225" s="3">
        <v>40334</v>
      </c>
      <c r="C225" s="10" t="s">
        <v>1149</v>
      </c>
      <c r="D225" s="10" t="s">
        <v>1150</v>
      </c>
      <c r="E225" s="25">
        <v>6</v>
      </c>
      <c r="F225" s="25">
        <v>1</v>
      </c>
      <c r="G225" s="10" t="s">
        <v>1151</v>
      </c>
      <c r="H225" s="25">
        <f>INDEX('Annexe 1 – Données des équipes'!$B$12:$R$114, MATCH(C225, 'Annexe 1 – Données des équipes'!$B$12:$B$114,0),4)</f>
        <v>80</v>
      </c>
      <c r="I225" s="25">
        <f>INDEX('Annexe 1 – Données des équipes'!$B$12:$R$114, MATCH(D225, 'Annexe 1 – Données des équipes'!$B$12:$B$114,0),4)</f>
        <v>40</v>
      </c>
      <c r="J225" s="25">
        <f t="shared" si="4"/>
        <v>5</v>
      </c>
    </row>
    <row r="226" spans="2:10">
      <c r="B226" s="3">
        <v>40560</v>
      </c>
      <c r="C226" s="10" t="s">
        <v>1152</v>
      </c>
      <c r="D226" s="10" t="s">
        <v>1153</v>
      </c>
      <c r="E226" s="25">
        <v>0</v>
      </c>
      <c r="F226" s="25">
        <v>5</v>
      </c>
      <c r="G226" s="10" t="s">
        <v>1154</v>
      </c>
      <c r="H226" s="25">
        <f>INDEX('Annexe 1 – Données des équipes'!$B$12:$R$114, MATCH(C226, 'Annexe 1 – Données des équipes'!$B$12:$B$114,0),4)</f>
        <v>30</v>
      </c>
      <c r="I226" s="25">
        <f>INDEX('Annexe 1 – Données des équipes'!$B$12:$R$114, MATCH(D226, 'Annexe 1 – Données des équipes'!$B$12:$B$114,0),4)</f>
        <v>50</v>
      </c>
      <c r="J226" s="25">
        <f t="shared" si="4"/>
        <v>5</v>
      </c>
    </row>
    <row r="227" spans="2:10">
      <c r="B227" s="3">
        <v>40687</v>
      </c>
      <c r="C227" s="10" t="s">
        <v>1155</v>
      </c>
      <c r="D227" s="10" t="s">
        <v>1156</v>
      </c>
      <c r="E227" s="25">
        <v>5</v>
      </c>
      <c r="F227" s="25">
        <v>0</v>
      </c>
      <c r="G227" s="10" t="s">
        <v>1157</v>
      </c>
      <c r="H227" s="25">
        <f>INDEX('Annexe 1 – Données des équipes'!$B$12:$R$114, MATCH(C227, 'Annexe 1 – Données des équipes'!$B$12:$B$114,0),4)</f>
        <v>60</v>
      </c>
      <c r="I227" s="25">
        <f>INDEX('Annexe 1 – Données des équipes'!$B$12:$R$114, MATCH(D227, 'Annexe 1 – Données des équipes'!$B$12:$B$114,0),4)</f>
        <v>50</v>
      </c>
      <c r="J227" s="25">
        <f t="shared" si="4"/>
        <v>5</v>
      </c>
    </row>
    <row r="228" spans="2:10">
      <c r="B228" s="3">
        <v>40699</v>
      </c>
      <c r="C228" s="10" t="s">
        <v>1158</v>
      </c>
      <c r="D228" s="10" t="s">
        <v>1159</v>
      </c>
      <c r="E228" s="25">
        <v>5</v>
      </c>
      <c r="F228" s="25">
        <v>0</v>
      </c>
      <c r="G228" s="10" t="s">
        <v>1160</v>
      </c>
      <c r="H228" s="25">
        <f>INDEX('Annexe 1 – Données des équipes'!$B$12:$R$114, MATCH(C228, 'Annexe 1 – Données des équipes'!$B$12:$B$114,0),4)</f>
        <v>80</v>
      </c>
      <c r="I228" s="25">
        <f>INDEX('Annexe 1 – Données des équipes'!$B$12:$R$114, MATCH(D228, 'Annexe 1 – Données des équipes'!$B$12:$B$114,0),4)</f>
        <v>0</v>
      </c>
      <c r="J228" s="25">
        <f t="shared" si="4"/>
        <v>5</v>
      </c>
    </row>
    <row r="229" spans="2:10">
      <c r="B229" s="3">
        <v>40701</v>
      </c>
      <c r="C229" s="10" t="s">
        <v>1161</v>
      </c>
      <c r="D229" s="10" t="s">
        <v>1162</v>
      </c>
      <c r="E229" s="25">
        <v>5</v>
      </c>
      <c r="F229" s="25">
        <v>0</v>
      </c>
      <c r="G229" s="10" t="s">
        <v>1163</v>
      </c>
      <c r="H229" s="25">
        <f>INDEX('Annexe 1 – Données des équipes'!$B$12:$R$114, MATCH(C229, 'Annexe 1 – Données des équipes'!$B$12:$B$114,0),4)</f>
        <v>80</v>
      </c>
      <c r="I229" s="25">
        <f>INDEX('Annexe 1 – Données des équipes'!$B$12:$R$114, MATCH(D229, 'Annexe 1 – Données des équipes'!$B$12:$B$114,0),4)</f>
        <v>30</v>
      </c>
      <c r="J229" s="25">
        <f t="shared" si="4"/>
        <v>5</v>
      </c>
    </row>
    <row r="230" spans="2:10">
      <c r="B230" s="3">
        <v>40968</v>
      </c>
      <c r="C230" s="10" t="s">
        <v>1164</v>
      </c>
      <c r="D230" s="10" t="s">
        <v>1165</v>
      </c>
      <c r="E230" s="25">
        <v>5</v>
      </c>
      <c r="F230" s="25">
        <v>0</v>
      </c>
      <c r="G230" s="10" t="s">
        <v>1166</v>
      </c>
      <c r="H230" s="25">
        <f>INDEX('Annexe 1 – Données des équipes'!$B$12:$R$114, MATCH(C230, 'Annexe 1 – Données des équipes'!$B$12:$B$114,0),4)</f>
        <v>90</v>
      </c>
      <c r="I230" s="25">
        <f>INDEX('Annexe 1 – Données des équipes'!$B$12:$R$114, MATCH(D230, 'Annexe 1 – Données des équipes'!$B$12:$B$114,0),4)</f>
        <v>60</v>
      </c>
      <c r="J230" s="25">
        <f t="shared" si="4"/>
        <v>5</v>
      </c>
    </row>
    <row r="231" spans="2:10">
      <c r="B231" s="3">
        <v>41159</v>
      </c>
      <c r="C231" s="10" t="s">
        <v>1167</v>
      </c>
      <c r="D231" s="10" t="s">
        <v>1168</v>
      </c>
      <c r="E231" s="25">
        <v>5</v>
      </c>
      <c r="F231" s="25">
        <v>0</v>
      </c>
      <c r="G231" s="10" t="s">
        <v>1169</v>
      </c>
      <c r="H231" s="25">
        <f>INDEX('Annexe 1 – Données des équipes'!$B$12:$R$114, MATCH(C231, 'Annexe 1 – Données des équipes'!$B$12:$B$114,0),4)</f>
        <v>90</v>
      </c>
      <c r="I231" s="25">
        <f>INDEX('Annexe 1 – Données des équipes'!$B$12:$R$114, MATCH(D231, 'Annexe 1 – Données des équipes'!$B$12:$B$114,0),4)</f>
        <v>30</v>
      </c>
      <c r="J231" s="25">
        <f t="shared" si="4"/>
        <v>5</v>
      </c>
    </row>
    <row r="232" spans="2:10">
      <c r="B232" s="3">
        <v>41163</v>
      </c>
      <c r="C232" s="10" t="s">
        <v>1170</v>
      </c>
      <c r="D232" s="10" t="s">
        <v>1171</v>
      </c>
      <c r="E232" s="25">
        <v>6</v>
      </c>
      <c r="F232" s="25">
        <v>1</v>
      </c>
      <c r="G232" s="10" t="s">
        <v>1172</v>
      </c>
      <c r="H232" s="25">
        <f>INDEX('Annexe 1 – Données des équipes'!$B$12:$R$114, MATCH(C232, 'Annexe 1 – Données des équipes'!$B$12:$B$114,0),4)</f>
        <v>70</v>
      </c>
      <c r="I232" s="25">
        <f>INDEX('Annexe 1 – Données des équipes'!$B$12:$R$114, MATCH(D232, 'Annexe 1 – Données des équipes'!$B$12:$B$114,0),4)</f>
        <v>70</v>
      </c>
      <c r="J232" s="25">
        <f t="shared" si="4"/>
        <v>5</v>
      </c>
    </row>
    <row r="233" spans="2:10">
      <c r="B233" s="3">
        <v>41194</v>
      </c>
      <c r="C233" s="10" t="s">
        <v>1173</v>
      </c>
      <c r="D233" s="10" t="s">
        <v>1174</v>
      </c>
      <c r="E233" s="25">
        <v>1</v>
      </c>
      <c r="F233" s="25">
        <v>6</v>
      </c>
      <c r="G233" s="10" t="s">
        <v>1175</v>
      </c>
      <c r="H233" s="25">
        <f>INDEX('Annexe 1 – Données des équipes'!$B$12:$R$114, MATCH(C233, 'Annexe 1 – Données des équipes'!$B$12:$B$114,0),4)</f>
        <v>60</v>
      </c>
      <c r="I233" s="25">
        <f>INDEX('Annexe 1 – Données des équipes'!$B$12:$R$114, MATCH(D233, 'Annexe 1 – Données des équipes'!$B$12:$B$114,0),4)</f>
        <v>90</v>
      </c>
      <c r="J233" s="25">
        <f t="shared" si="4"/>
        <v>5</v>
      </c>
    </row>
    <row r="234" spans="2:10">
      <c r="B234" s="3">
        <v>41311</v>
      </c>
      <c r="C234" s="10" t="s">
        <v>1176</v>
      </c>
      <c r="D234" s="10" t="s">
        <v>1177</v>
      </c>
      <c r="E234" s="25">
        <v>5</v>
      </c>
      <c r="F234" s="25">
        <v>0</v>
      </c>
      <c r="G234" s="10" t="s">
        <v>1178</v>
      </c>
      <c r="H234" s="25">
        <f>INDEX('Annexe 1 – Données des équipes'!$B$12:$R$114, MATCH(C234, 'Annexe 1 – Données des équipes'!$B$12:$B$114,0),4)</f>
        <v>70</v>
      </c>
      <c r="I234" s="25">
        <f>INDEX('Annexe 1 – Données des équipes'!$B$12:$R$114, MATCH(D234, 'Annexe 1 – Données des équipes'!$B$12:$B$114,0),4)</f>
        <v>0</v>
      </c>
      <c r="J234" s="25">
        <f t="shared" si="4"/>
        <v>5</v>
      </c>
    </row>
    <row r="235" spans="2:10">
      <c r="B235" s="3">
        <v>41354</v>
      </c>
      <c r="C235" s="10" t="s">
        <v>1179</v>
      </c>
      <c r="D235" s="10" t="s">
        <v>1180</v>
      </c>
      <c r="E235" s="25">
        <v>5</v>
      </c>
      <c r="F235" s="25">
        <v>0</v>
      </c>
      <c r="G235" s="10" t="s">
        <v>1181</v>
      </c>
      <c r="H235" s="25">
        <f>INDEX('Annexe 1 – Données des équipes'!$B$12:$R$114, MATCH(C235, 'Annexe 1 – Données des équipes'!$B$12:$B$114,0),4)</f>
        <v>70</v>
      </c>
      <c r="I235" s="25">
        <f>INDEX('Annexe 1 – Données des équipes'!$B$12:$R$114, MATCH(D235, 'Annexe 1 – Données des équipes'!$B$12:$B$114,0),4)</f>
        <v>0</v>
      </c>
      <c r="J235" s="25">
        <f t="shared" si="4"/>
        <v>5</v>
      </c>
    </row>
    <row r="236" spans="2:10">
      <c r="B236" s="3">
        <v>41355</v>
      </c>
      <c r="C236" s="10" t="s">
        <v>1182</v>
      </c>
      <c r="D236" s="10" t="s">
        <v>1183</v>
      </c>
      <c r="E236" s="25">
        <v>5</v>
      </c>
      <c r="F236" s="25">
        <v>0</v>
      </c>
      <c r="G236" s="10" t="s">
        <v>1184</v>
      </c>
      <c r="H236" s="25">
        <f>INDEX('Annexe 1 – Données des équipes'!$B$12:$R$114, MATCH(C236, 'Annexe 1 – Données des équipes'!$B$12:$B$114,0),4)</f>
        <v>90</v>
      </c>
      <c r="I236" s="25">
        <f>INDEX('Annexe 1 – Données des équipes'!$B$12:$R$114, MATCH(D236, 'Annexe 1 – Données des équipes'!$B$12:$B$114,0),4)</f>
        <v>50</v>
      </c>
      <c r="J236" s="25">
        <f t="shared" si="4"/>
        <v>5</v>
      </c>
    </row>
    <row r="237" spans="2:10">
      <c r="B237" s="3">
        <v>41562</v>
      </c>
      <c r="C237" s="10" t="s">
        <v>1185</v>
      </c>
      <c r="D237" s="10" t="s">
        <v>1186</v>
      </c>
      <c r="E237" s="25">
        <v>6</v>
      </c>
      <c r="F237" s="25">
        <v>1</v>
      </c>
      <c r="G237" s="10" t="s">
        <v>1187</v>
      </c>
      <c r="H237" s="25">
        <f>INDEX('Annexe 1 – Données des équipes'!$B$12:$R$114, MATCH(C237, 'Annexe 1 – Données des équipes'!$B$12:$B$114,0),4)</f>
        <v>40</v>
      </c>
      <c r="I237" s="25">
        <f>INDEX('Annexe 1 – Données des équipes'!$B$12:$R$114, MATCH(D237, 'Annexe 1 – Données des équipes'!$B$12:$B$114,0),4)</f>
        <v>50</v>
      </c>
      <c r="J237" s="25">
        <f t="shared" si="4"/>
        <v>5</v>
      </c>
    </row>
    <row r="238" spans="2:10">
      <c r="B238" s="3">
        <v>41591</v>
      </c>
      <c r="C238" s="10" t="s">
        <v>1188</v>
      </c>
      <c r="D238" s="10" t="s">
        <v>1189</v>
      </c>
      <c r="E238" s="25">
        <v>0</v>
      </c>
      <c r="F238" s="25">
        <v>5</v>
      </c>
      <c r="G238" s="10" t="s">
        <v>1190</v>
      </c>
      <c r="H238" s="25">
        <f>INDEX('Annexe 1 – Données des équipes'!$B$12:$R$114, MATCH(C238, 'Annexe 1 – Données des équipes'!$B$12:$B$114,0),4)</f>
        <v>10</v>
      </c>
      <c r="I238" s="25">
        <f>INDEX('Annexe 1 – Données des équipes'!$B$12:$R$114, MATCH(D238, 'Annexe 1 – Données des équipes'!$B$12:$B$114,0),4)</f>
        <v>80</v>
      </c>
      <c r="J238" s="25">
        <f t="shared" si="4"/>
        <v>5</v>
      </c>
    </row>
    <row r="239" spans="2:10">
      <c r="B239" s="3">
        <v>41594</v>
      </c>
      <c r="C239" s="10" t="s">
        <v>1191</v>
      </c>
      <c r="D239" s="10" t="s">
        <v>1192</v>
      </c>
      <c r="E239" s="25">
        <v>0</v>
      </c>
      <c r="F239" s="25">
        <v>5</v>
      </c>
      <c r="G239" s="10" t="s">
        <v>1193</v>
      </c>
      <c r="H239" s="25">
        <f>INDEX('Annexe 1 – Données des équipes'!$B$12:$R$114, MATCH(C239, 'Annexe 1 – Données des équipes'!$B$12:$B$114,0),4)</f>
        <v>40</v>
      </c>
      <c r="I239" s="25">
        <f>INDEX('Annexe 1 – Données des équipes'!$B$12:$R$114, MATCH(D239, 'Annexe 1 – Données des équipes'!$B$12:$B$114,0),4)</f>
        <v>90</v>
      </c>
      <c r="J239" s="25">
        <f t="shared" si="4"/>
        <v>5</v>
      </c>
    </row>
    <row r="240" spans="2:10">
      <c r="B240" s="3">
        <v>41703</v>
      </c>
      <c r="C240" s="10" t="s">
        <v>1194</v>
      </c>
      <c r="D240" s="10" t="s">
        <v>1195</v>
      </c>
      <c r="E240" s="25">
        <v>0</v>
      </c>
      <c r="F240" s="25">
        <v>5</v>
      </c>
      <c r="G240" s="10" t="s">
        <v>1196</v>
      </c>
      <c r="H240" s="25">
        <f>INDEX('Annexe 1 – Données des équipes'!$B$12:$R$114, MATCH(C240, 'Annexe 1 – Données des équipes'!$B$12:$B$114,0),4)</f>
        <v>20</v>
      </c>
      <c r="I240" s="25">
        <f>INDEX('Annexe 1 – Données des équipes'!$B$12:$R$114, MATCH(D240, 'Annexe 1 – Données des équipes'!$B$12:$B$114,0),4)</f>
        <v>90</v>
      </c>
      <c r="J240" s="25">
        <f t="shared" si="4"/>
        <v>5</v>
      </c>
    </row>
    <row r="241" spans="2:10">
      <c r="B241" s="3">
        <v>41796</v>
      </c>
      <c r="C241" s="10" t="s">
        <v>1197</v>
      </c>
      <c r="D241" s="10" t="s">
        <v>1198</v>
      </c>
      <c r="E241" s="25">
        <v>6</v>
      </c>
      <c r="F241" s="25">
        <v>1</v>
      </c>
      <c r="G241" s="10" t="s">
        <v>1199</v>
      </c>
      <c r="H241" s="25">
        <f>INDEX('Annexe 1 – Données des équipes'!$B$12:$R$114, MATCH(C241, 'Annexe 1 – Données des équipes'!$B$12:$B$114,0),4)</f>
        <v>90</v>
      </c>
      <c r="I241" s="25">
        <f>INDEX('Annexe 1 – Données des équipes'!$B$12:$R$114, MATCH(D241, 'Annexe 1 – Données des équipes'!$B$12:$B$114,0),4)</f>
        <v>10</v>
      </c>
      <c r="J241" s="25">
        <f t="shared" si="4"/>
        <v>5</v>
      </c>
    </row>
    <row r="242" spans="2:10">
      <c r="B242" s="3">
        <v>41921</v>
      </c>
      <c r="C242" s="10" t="s">
        <v>1200</v>
      </c>
      <c r="D242" s="10" t="s">
        <v>1201</v>
      </c>
      <c r="E242" s="25">
        <v>5</v>
      </c>
      <c r="F242" s="25">
        <v>0</v>
      </c>
      <c r="G242" s="10" t="s">
        <v>1202</v>
      </c>
      <c r="H242" s="25">
        <f>INDEX('Annexe 1 – Données des équipes'!$B$12:$R$114, MATCH(C242, 'Annexe 1 – Données des équipes'!$B$12:$B$114,0),4)</f>
        <v>0</v>
      </c>
      <c r="I242" s="25">
        <f>INDEX('Annexe 1 – Données des équipes'!$B$12:$R$114, MATCH(D242, 'Annexe 1 – Données des équipes'!$B$12:$B$114,0),4)</f>
        <v>0</v>
      </c>
      <c r="J242" s="25">
        <f t="shared" si="4"/>
        <v>5</v>
      </c>
    </row>
    <row r="243" spans="2:10">
      <c r="B243" s="3">
        <v>41963</v>
      </c>
      <c r="C243" s="10" t="s">
        <v>1203</v>
      </c>
      <c r="D243" s="10" t="s">
        <v>1204</v>
      </c>
      <c r="E243" s="25">
        <v>0</v>
      </c>
      <c r="F243" s="25">
        <v>5</v>
      </c>
      <c r="G243" s="10" t="s">
        <v>1205</v>
      </c>
      <c r="H243" s="25">
        <f>INDEX('Annexe 1 – Données des équipes'!$B$12:$R$114, MATCH(C243, 'Annexe 1 – Données des équipes'!$B$12:$B$114,0),4)</f>
        <v>0</v>
      </c>
      <c r="I243" s="25">
        <f>INDEX('Annexe 1 – Données des équipes'!$B$12:$R$114, MATCH(D243, 'Annexe 1 – Données des équipes'!$B$12:$B$114,0),4)</f>
        <v>20</v>
      </c>
      <c r="J243" s="25">
        <f t="shared" si="4"/>
        <v>5</v>
      </c>
    </row>
    <row r="244" spans="2:10">
      <c r="B244" s="3">
        <v>42174</v>
      </c>
      <c r="C244" s="10" t="s">
        <v>1206</v>
      </c>
      <c r="D244" s="10" t="s">
        <v>1207</v>
      </c>
      <c r="E244" s="25">
        <v>5</v>
      </c>
      <c r="F244" s="25">
        <v>0</v>
      </c>
      <c r="G244" s="10" t="s">
        <v>1208</v>
      </c>
      <c r="H244" s="25">
        <f>INDEX('Annexe 1 – Données des équipes'!$B$12:$R$114, MATCH(C244, 'Annexe 1 – Données des équipes'!$B$12:$B$114,0),4)</f>
        <v>80</v>
      </c>
      <c r="I244" s="25">
        <f>INDEX('Annexe 1 – Données des équipes'!$B$12:$R$114, MATCH(D244, 'Annexe 1 – Données des équipes'!$B$12:$B$114,0),4)</f>
        <v>50</v>
      </c>
      <c r="J244" s="25">
        <f t="shared" si="4"/>
        <v>5</v>
      </c>
    </row>
    <row r="245" spans="2:10">
      <c r="B245" s="3">
        <v>42185</v>
      </c>
      <c r="C245" s="10" t="s">
        <v>1209</v>
      </c>
      <c r="D245" s="10" t="s">
        <v>1210</v>
      </c>
      <c r="E245" s="25">
        <v>6</v>
      </c>
      <c r="F245" s="25">
        <v>1</v>
      </c>
      <c r="G245" s="10" t="s">
        <v>1211</v>
      </c>
      <c r="H245" s="25">
        <f>INDEX('Annexe 1 – Données des équipes'!$B$12:$R$114, MATCH(C245, 'Annexe 1 – Données des équipes'!$B$12:$B$114,0),4)</f>
        <v>90</v>
      </c>
      <c r="I245" s="25">
        <f>INDEX('Annexe 1 – Données des équipes'!$B$12:$R$114, MATCH(D245, 'Annexe 1 – Données des équipes'!$B$12:$B$114,0),4)</f>
        <v>70</v>
      </c>
      <c r="J245" s="25">
        <f t="shared" si="4"/>
        <v>5</v>
      </c>
    </row>
    <row r="246" spans="2:10">
      <c r="B246" s="3">
        <v>42455</v>
      </c>
      <c r="C246" s="10" t="s">
        <v>1212</v>
      </c>
      <c r="D246" s="10" t="s">
        <v>1213</v>
      </c>
      <c r="E246" s="25">
        <v>5</v>
      </c>
      <c r="F246" s="25">
        <v>0</v>
      </c>
      <c r="G246" s="10" t="s">
        <v>1214</v>
      </c>
      <c r="H246" s="25">
        <f>INDEX('Annexe 1 – Données des équipes'!$B$12:$R$114, MATCH(C246, 'Annexe 1 – Données des équipes'!$B$12:$B$114,0),4)</f>
        <v>80</v>
      </c>
      <c r="I246" s="25">
        <f>INDEX('Annexe 1 – Données des équipes'!$B$12:$R$114, MATCH(D246, 'Annexe 1 – Données des équipes'!$B$12:$B$114,0),4)</f>
        <v>30</v>
      </c>
      <c r="J246" s="25">
        <f t="shared" si="4"/>
        <v>5</v>
      </c>
    </row>
    <row r="247" spans="2:10">
      <c r="B247" s="3">
        <v>42458</v>
      </c>
      <c r="C247" s="10" t="s">
        <v>1215</v>
      </c>
      <c r="D247" s="10" t="s">
        <v>1216</v>
      </c>
      <c r="E247" s="25">
        <v>5</v>
      </c>
      <c r="F247" s="25">
        <v>0</v>
      </c>
      <c r="G247" s="10" t="s">
        <v>1217</v>
      </c>
      <c r="H247" s="25">
        <f>INDEX('Annexe 1 – Données des équipes'!$B$12:$R$114, MATCH(C247, 'Annexe 1 – Données des équipes'!$B$12:$B$114,0),4)</f>
        <v>50</v>
      </c>
      <c r="I247" s="25">
        <f>INDEX('Annexe 1 – Données des équipes'!$B$12:$R$114, MATCH(D247, 'Annexe 1 – Données des équipes'!$B$12:$B$114,0),4)</f>
        <v>30</v>
      </c>
      <c r="J247" s="25">
        <f t="shared" si="4"/>
        <v>5</v>
      </c>
    </row>
    <row r="248" spans="2:10">
      <c r="B248" s="3">
        <v>42522</v>
      </c>
      <c r="C248" s="10" t="s">
        <v>1218</v>
      </c>
      <c r="D248" s="10" t="s">
        <v>1219</v>
      </c>
      <c r="E248" s="25">
        <v>6</v>
      </c>
      <c r="F248" s="25">
        <v>1</v>
      </c>
      <c r="G248" s="10" t="s">
        <v>1220</v>
      </c>
      <c r="H248" s="25">
        <f>INDEX('Annexe 1 – Données des équipes'!$B$12:$R$114, MATCH(C248, 'Annexe 1 – Données des équipes'!$B$12:$B$114,0),4)</f>
        <v>90</v>
      </c>
      <c r="I248" s="25">
        <f>INDEX('Annexe 1 – Données des équipes'!$B$12:$R$114, MATCH(D248, 'Annexe 1 – Données des équipes'!$B$12:$B$114,0),4)</f>
        <v>70</v>
      </c>
      <c r="J248" s="25">
        <f t="shared" si="4"/>
        <v>5</v>
      </c>
    </row>
    <row r="249" spans="2:10">
      <c r="B249" s="3">
        <v>42524</v>
      </c>
      <c r="C249" s="10" t="s">
        <v>1221</v>
      </c>
      <c r="D249" s="10" t="s">
        <v>1222</v>
      </c>
      <c r="E249" s="25">
        <v>7</v>
      </c>
      <c r="F249" s="25">
        <v>2</v>
      </c>
      <c r="G249" s="10" t="s">
        <v>1223</v>
      </c>
      <c r="H249" s="25">
        <f>INDEX('Annexe 1 – Données des équipes'!$B$12:$R$114, MATCH(C249, 'Annexe 1 – Données des équipes'!$B$12:$B$114,0),4)</f>
        <v>50</v>
      </c>
      <c r="I249" s="25">
        <f>INDEX('Annexe 1 – Données des équipes'!$B$12:$R$114, MATCH(D249, 'Annexe 1 – Données des équipes'!$B$12:$B$114,0),4)</f>
        <v>40</v>
      </c>
      <c r="J249" s="25">
        <f t="shared" si="4"/>
        <v>5</v>
      </c>
    </row>
    <row r="250" spans="2:10">
      <c r="B250" s="3">
        <v>42531</v>
      </c>
      <c r="C250" s="10" t="s">
        <v>1224</v>
      </c>
      <c r="D250" s="10" t="s">
        <v>1225</v>
      </c>
      <c r="E250" s="25">
        <v>5</v>
      </c>
      <c r="F250" s="25">
        <v>0</v>
      </c>
      <c r="G250" s="10" t="s">
        <v>1226</v>
      </c>
      <c r="H250" s="25">
        <f>INDEX('Annexe 1 – Données des équipes'!$B$12:$R$114, MATCH(C250, 'Annexe 1 – Données des équipes'!$B$12:$B$114,0),4)</f>
        <v>90</v>
      </c>
      <c r="I250" s="25">
        <f>INDEX('Annexe 1 – Données des équipes'!$B$12:$R$114, MATCH(D250, 'Annexe 1 – Données des équipes'!$B$12:$B$114,0),4)</f>
        <v>50</v>
      </c>
      <c r="J250" s="25">
        <f t="shared" si="4"/>
        <v>5</v>
      </c>
    </row>
    <row r="251" spans="2:10">
      <c r="B251" s="3">
        <v>42651</v>
      </c>
      <c r="C251" s="10" t="s">
        <v>1227</v>
      </c>
      <c r="D251" s="10" t="s">
        <v>1228</v>
      </c>
      <c r="E251" s="25">
        <v>0</v>
      </c>
      <c r="F251" s="25">
        <v>5</v>
      </c>
      <c r="G251" s="10" t="s">
        <v>1229</v>
      </c>
      <c r="H251" s="25">
        <f>INDEX('Annexe 1 – Données des équipes'!$B$12:$R$114, MATCH(C251, 'Annexe 1 – Données des équipes'!$B$12:$B$114,0),4)</f>
        <v>10</v>
      </c>
      <c r="I251" s="25">
        <f>INDEX('Annexe 1 – Données des équipes'!$B$12:$R$114, MATCH(D251, 'Annexe 1 – Données des équipes'!$B$12:$B$114,0),4)</f>
        <v>50</v>
      </c>
      <c r="J251" s="25">
        <f t="shared" si="4"/>
        <v>5</v>
      </c>
    </row>
    <row r="252" spans="2:10">
      <c r="B252" s="3">
        <v>42888</v>
      </c>
      <c r="C252" s="10" t="s">
        <v>1230</v>
      </c>
      <c r="D252" s="10" t="s">
        <v>1231</v>
      </c>
      <c r="E252" s="25">
        <v>5</v>
      </c>
      <c r="F252" s="25">
        <v>0</v>
      </c>
      <c r="G252" s="10" t="s">
        <v>1232</v>
      </c>
      <c r="H252" s="25">
        <f>INDEX('Annexe 1 – Données des équipes'!$B$12:$R$114, MATCH(C252, 'Annexe 1 – Données des équipes'!$B$12:$B$114,0),4)</f>
        <v>90</v>
      </c>
      <c r="I252" s="25">
        <f>INDEX('Annexe 1 – Données des équipes'!$B$12:$R$114, MATCH(D252, 'Annexe 1 – Données des équipes'!$B$12:$B$114,0),4)</f>
        <v>70</v>
      </c>
      <c r="J252" s="25">
        <f t="shared" si="4"/>
        <v>5</v>
      </c>
    </row>
    <row r="253" spans="2:10">
      <c r="B253" s="3">
        <v>29247</v>
      </c>
      <c r="C253" s="10" t="s">
        <v>1233</v>
      </c>
      <c r="D253" s="10" t="s">
        <v>1234</v>
      </c>
      <c r="E253" s="25">
        <v>1</v>
      </c>
      <c r="F253" s="25">
        <v>1</v>
      </c>
      <c r="G253" s="10" t="s">
        <v>1235</v>
      </c>
      <c r="H253" s="25">
        <f>INDEX('Annexe 1 – Données des équipes'!$B$12:$R$114, MATCH(C253, 'Annexe 1 – Données des équipes'!$B$12:$B$114,0),4)</f>
        <v>40</v>
      </c>
      <c r="I253" s="25">
        <f>INDEX('Annexe 1 – Données des équipes'!$B$12:$R$114, MATCH(D253, 'Annexe 1 – Données des équipes'!$B$12:$B$114,0),4)</f>
        <v>30</v>
      </c>
      <c r="J253" s="25">
        <f t="shared" si="4"/>
        <v>0</v>
      </c>
    </row>
    <row r="254" spans="2:10">
      <c r="B254" s="3">
        <v>43013</v>
      </c>
      <c r="C254" s="10" t="s">
        <v>1236</v>
      </c>
      <c r="D254" s="10" t="s">
        <v>1237</v>
      </c>
      <c r="E254" s="25">
        <v>1</v>
      </c>
      <c r="F254" s="25">
        <v>6</v>
      </c>
      <c r="G254" s="10" t="s">
        <v>1238</v>
      </c>
      <c r="H254" s="25">
        <f>INDEX('Annexe 1 – Données des équipes'!$B$12:$R$114, MATCH(C254, 'Annexe 1 – Données des équipes'!$B$12:$B$114,0),4)</f>
        <v>10</v>
      </c>
      <c r="I254" s="25">
        <f>INDEX('Annexe 1 – Données des équipes'!$B$12:$R$114, MATCH(D254, 'Annexe 1 – Données des équipes'!$B$12:$B$114,0),4)</f>
        <v>80</v>
      </c>
      <c r="J254" s="25">
        <f t="shared" si="4"/>
        <v>5</v>
      </c>
    </row>
    <row r="255" spans="2:10">
      <c r="B255" s="3">
        <v>43050</v>
      </c>
      <c r="C255" s="10" t="s">
        <v>1239</v>
      </c>
      <c r="D255" s="10" t="s">
        <v>1240</v>
      </c>
      <c r="E255" s="25">
        <v>5</v>
      </c>
      <c r="F255" s="25">
        <v>0</v>
      </c>
      <c r="G255" s="10" t="s">
        <v>1241</v>
      </c>
      <c r="H255" s="25">
        <f>INDEX('Annexe 1 – Données des équipes'!$B$12:$R$114, MATCH(C255, 'Annexe 1 – Données des équipes'!$B$12:$B$114,0),4)</f>
        <v>90</v>
      </c>
      <c r="I255" s="25">
        <f>INDEX('Annexe 1 – Données des équipes'!$B$12:$R$114, MATCH(D255, 'Annexe 1 – Données des équipes'!$B$12:$B$114,0),4)</f>
        <v>60</v>
      </c>
      <c r="J255" s="25">
        <f t="shared" si="4"/>
        <v>5</v>
      </c>
    </row>
    <row r="256" spans="2:10">
      <c r="B256" s="3">
        <v>28536</v>
      </c>
      <c r="C256" s="10" t="s">
        <v>1242</v>
      </c>
      <c r="D256" s="10" t="s">
        <v>1243</v>
      </c>
      <c r="E256" s="25">
        <v>1</v>
      </c>
      <c r="F256" s="25">
        <v>5</v>
      </c>
      <c r="G256" s="10" t="s">
        <v>1244</v>
      </c>
      <c r="H256" s="25">
        <f>INDEX('Annexe 1 – Données des équipes'!$B$12:$R$114, MATCH(C256, 'Annexe 1 – Données des équipes'!$B$12:$B$114,0),4)</f>
        <v>0</v>
      </c>
      <c r="I256" s="25">
        <f>INDEX('Annexe 1 – Données des équipes'!$B$12:$R$114, MATCH(D256, 'Annexe 1 – Données des équipes'!$B$12:$B$114,0),4)</f>
        <v>80</v>
      </c>
      <c r="J256" s="25">
        <f t="shared" si="4"/>
        <v>4</v>
      </c>
    </row>
    <row r="257" spans="2:10">
      <c r="B257" s="3">
        <v>28585</v>
      </c>
      <c r="C257" s="10" t="s">
        <v>1245</v>
      </c>
      <c r="D257" s="10" t="s">
        <v>1246</v>
      </c>
      <c r="E257" s="25">
        <v>0</v>
      </c>
      <c r="F257" s="25">
        <v>4</v>
      </c>
      <c r="G257" s="10" t="s">
        <v>1247</v>
      </c>
      <c r="H257" s="25">
        <f>INDEX('Annexe 1 – Données des équipes'!$B$12:$R$114, MATCH(C257, 'Annexe 1 – Données des équipes'!$B$12:$B$114,0),4)</f>
        <v>40</v>
      </c>
      <c r="I257" s="25">
        <f>INDEX('Annexe 1 – Données des équipes'!$B$12:$R$114, MATCH(D257, 'Annexe 1 – Données des équipes'!$B$12:$B$114,0),4)</f>
        <v>80</v>
      </c>
      <c r="J257" s="25">
        <f t="shared" si="4"/>
        <v>4</v>
      </c>
    </row>
    <row r="258" spans="2:10">
      <c r="B258" s="3">
        <v>28655</v>
      </c>
      <c r="C258" s="10" t="s">
        <v>1248</v>
      </c>
      <c r="D258" s="10" t="s">
        <v>1249</v>
      </c>
      <c r="E258" s="25">
        <v>1</v>
      </c>
      <c r="F258" s="25">
        <v>5</v>
      </c>
      <c r="G258" s="10" t="s">
        <v>1250</v>
      </c>
      <c r="H258" s="25">
        <f>INDEX('Annexe 1 – Données des équipes'!$B$12:$R$114, MATCH(C258, 'Annexe 1 – Données des équipes'!$B$12:$B$114,0),4)</f>
        <v>60</v>
      </c>
      <c r="I258" s="25">
        <f>INDEX('Annexe 1 – Données des équipes'!$B$12:$R$114, MATCH(D258, 'Annexe 1 – Données des équipes'!$B$12:$B$114,0),4)</f>
        <v>80</v>
      </c>
      <c r="J258" s="25">
        <f t="shared" si="4"/>
        <v>4</v>
      </c>
    </row>
    <row r="259" spans="2:10">
      <c r="B259" s="3">
        <v>28690</v>
      </c>
      <c r="C259" s="10" t="s">
        <v>1251</v>
      </c>
      <c r="D259" s="10" t="s">
        <v>1252</v>
      </c>
      <c r="E259" s="25">
        <v>0</v>
      </c>
      <c r="F259" s="25">
        <v>4</v>
      </c>
      <c r="G259" s="10" t="s">
        <v>1253</v>
      </c>
      <c r="H259" s="25">
        <f>INDEX('Annexe 1 – Données des équipes'!$B$12:$R$114, MATCH(C259, 'Annexe 1 – Données des équipes'!$B$12:$B$114,0),4)</f>
        <v>50</v>
      </c>
      <c r="I259" s="25">
        <f>INDEX('Annexe 1 – Données des équipes'!$B$12:$R$114, MATCH(D259, 'Annexe 1 – Données des équipes'!$B$12:$B$114,0),4)</f>
        <v>70</v>
      </c>
      <c r="J259" s="25">
        <f t="shared" si="4"/>
        <v>4</v>
      </c>
    </row>
    <row r="260" spans="2:10">
      <c r="B260" s="3">
        <v>28811</v>
      </c>
      <c r="C260" s="10" t="s">
        <v>1254</v>
      </c>
      <c r="D260" s="10" t="s">
        <v>1255</v>
      </c>
      <c r="E260" s="25">
        <v>0</v>
      </c>
      <c r="F260" s="25">
        <v>4</v>
      </c>
      <c r="G260" s="10" t="s">
        <v>1256</v>
      </c>
      <c r="H260" s="25">
        <f>INDEX('Annexe 1 – Données des équipes'!$B$12:$R$114, MATCH(C260, 'Annexe 1 – Données des équipes'!$B$12:$B$114,0),4)</f>
        <v>0</v>
      </c>
      <c r="I260" s="25">
        <f>INDEX('Annexe 1 – Données des équipes'!$B$12:$R$114, MATCH(D260, 'Annexe 1 – Données des équipes'!$B$12:$B$114,0),4)</f>
        <v>10</v>
      </c>
      <c r="J260" s="25">
        <f t="shared" si="4"/>
        <v>4</v>
      </c>
    </row>
    <row r="261" spans="2:10">
      <c r="B261" s="3">
        <v>28893</v>
      </c>
      <c r="C261" s="10" t="s">
        <v>1257</v>
      </c>
      <c r="D261" s="10" t="s">
        <v>1258</v>
      </c>
      <c r="E261" s="25">
        <v>4</v>
      </c>
      <c r="F261" s="25">
        <v>0</v>
      </c>
      <c r="G261" s="10" t="s">
        <v>1259</v>
      </c>
      <c r="H261" s="25">
        <f>INDEX('Annexe 1 – Données des équipes'!$B$12:$R$114, MATCH(C261, 'Annexe 1 – Données des équipes'!$B$12:$B$114,0),4)</f>
        <v>90</v>
      </c>
      <c r="I261" s="25">
        <f>INDEX('Annexe 1 – Données des équipes'!$B$12:$R$114, MATCH(D261, 'Annexe 1 – Données des équipes'!$B$12:$B$114,0),4)</f>
        <v>50</v>
      </c>
      <c r="J261" s="25">
        <f t="shared" si="4"/>
        <v>4</v>
      </c>
    </row>
    <row r="262" spans="2:10">
      <c r="B262" s="3">
        <v>28954</v>
      </c>
      <c r="C262" s="10" t="s">
        <v>1260</v>
      </c>
      <c r="D262" s="10" t="s">
        <v>1261</v>
      </c>
      <c r="E262" s="25">
        <v>0</v>
      </c>
      <c r="F262" s="25">
        <v>4</v>
      </c>
      <c r="G262" s="10" t="s">
        <v>1262</v>
      </c>
      <c r="H262" s="25">
        <f>INDEX('Annexe 1 – Données des équipes'!$B$12:$R$114, MATCH(C262, 'Annexe 1 – Données des équipes'!$B$12:$B$114,0),4)</f>
        <v>20</v>
      </c>
      <c r="I262" s="25">
        <f>INDEX('Annexe 1 – Données des équipes'!$B$12:$R$114, MATCH(D262, 'Annexe 1 – Données des équipes'!$B$12:$B$114,0),4)</f>
        <v>20</v>
      </c>
      <c r="J262" s="25">
        <f t="shared" si="4"/>
        <v>4</v>
      </c>
    </row>
    <row r="263" spans="2:10">
      <c r="B263" s="3">
        <v>29006</v>
      </c>
      <c r="C263" s="10" t="s">
        <v>1263</v>
      </c>
      <c r="D263" s="10" t="s">
        <v>1264</v>
      </c>
      <c r="E263" s="25">
        <v>5</v>
      </c>
      <c r="F263" s="25">
        <v>1</v>
      </c>
      <c r="G263" s="10" t="s">
        <v>1265</v>
      </c>
      <c r="H263" s="25">
        <f>INDEX('Annexe 1 – Données des équipes'!$B$12:$R$114, MATCH(C263, 'Annexe 1 – Données des équipes'!$B$12:$B$114,0),4)</f>
        <v>90</v>
      </c>
      <c r="I263" s="25">
        <f>INDEX('Annexe 1 – Données des équipes'!$B$12:$R$114, MATCH(D263, 'Annexe 1 – Données des équipes'!$B$12:$B$114,0),4)</f>
        <v>80</v>
      </c>
      <c r="J263" s="25">
        <f t="shared" si="4"/>
        <v>4</v>
      </c>
    </row>
    <row r="264" spans="2:10">
      <c r="B264" s="3">
        <v>29012</v>
      </c>
      <c r="C264" s="10" t="s">
        <v>1266</v>
      </c>
      <c r="D264" s="10" t="s">
        <v>1267</v>
      </c>
      <c r="E264" s="25">
        <v>4</v>
      </c>
      <c r="F264" s="25">
        <v>0</v>
      </c>
      <c r="G264" s="10" t="s">
        <v>1268</v>
      </c>
      <c r="H264" s="25">
        <f>INDEX('Annexe 1 – Données des équipes'!$B$12:$R$114, MATCH(C264, 'Annexe 1 – Données des équipes'!$B$12:$B$114,0),4)</f>
        <v>80</v>
      </c>
      <c r="I264" s="25">
        <f>INDEX('Annexe 1 – Données des équipes'!$B$12:$R$114, MATCH(D264, 'Annexe 1 – Données des équipes'!$B$12:$B$114,0),4)</f>
        <v>50</v>
      </c>
      <c r="J264" s="25">
        <f t="shared" si="4"/>
        <v>4</v>
      </c>
    </row>
    <row r="265" spans="2:10">
      <c r="B265" s="3">
        <v>29013</v>
      </c>
      <c r="C265" s="10" t="s">
        <v>1269</v>
      </c>
      <c r="D265" s="10" t="s">
        <v>1270</v>
      </c>
      <c r="E265" s="25">
        <v>0</v>
      </c>
      <c r="F265" s="25">
        <v>4</v>
      </c>
      <c r="G265" s="10" t="s">
        <v>1271</v>
      </c>
      <c r="H265" s="25">
        <f>INDEX('Annexe 1 – Données des équipes'!$B$12:$R$114, MATCH(C265, 'Annexe 1 – Données des équipes'!$B$12:$B$114,0),4)</f>
        <v>30</v>
      </c>
      <c r="I265" s="25">
        <f>INDEX('Annexe 1 – Données des équipes'!$B$12:$R$114, MATCH(D265, 'Annexe 1 – Données des équipes'!$B$12:$B$114,0),4)</f>
        <v>60</v>
      </c>
      <c r="J265" s="25">
        <f t="shared" si="4"/>
        <v>4</v>
      </c>
    </row>
    <row r="266" spans="2:10">
      <c r="B266" s="3">
        <v>29089</v>
      </c>
      <c r="C266" s="10" t="s">
        <v>1272</v>
      </c>
      <c r="D266" s="10" t="s">
        <v>1273</v>
      </c>
      <c r="E266" s="25">
        <v>4</v>
      </c>
      <c r="F266" s="25">
        <v>0</v>
      </c>
      <c r="G266" s="10" t="s">
        <v>1274</v>
      </c>
      <c r="H266" s="25">
        <f>INDEX('Annexe 1 – Données des équipes'!$B$12:$R$114, MATCH(C266, 'Annexe 1 – Données des équipes'!$B$12:$B$114,0),4)</f>
        <v>90</v>
      </c>
      <c r="I266" s="25">
        <f>INDEX('Annexe 1 – Données des équipes'!$B$12:$R$114, MATCH(D266, 'Annexe 1 – Données des équipes'!$B$12:$B$114,0),4)</f>
        <v>60</v>
      </c>
      <c r="J266" s="25">
        <f t="shared" si="4"/>
        <v>4</v>
      </c>
    </row>
    <row r="267" spans="2:10">
      <c r="B267" s="3">
        <v>29096</v>
      </c>
      <c r="C267" s="10" t="s">
        <v>1275</v>
      </c>
      <c r="D267" s="10" t="s">
        <v>1276</v>
      </c>
      <c r="E267" s="25">
        <v>4</v>
      </c>
      <c r="F267" s="25">
        <v>0</v>
      </c>
      <c r="G267" s="10" t="s">
        <v>1277</v>
      </c>
      <c r="H267" s="25">
        <f>INDEX('Annexe 1 – Données des équipes'!$B$12:$R$114, MATCH(C267, 'Annexe 1 – Données des équipes'!$B$12:$B$114,0),4)</f>
        <v>60</v>
      </c>
      <c r="I267" s="25">
        <f>INDEX('Annexe 1 – Données des équipes'!$B$12:$R$114, MATCH(D267, 'Annexe 1 – Données des équipes'!$B$12:$B$114,0),4)</f>
        <v>30</v>
      </c>
      <c r="J267" s="25">
        <f t="shared" si="4"/>
        <v>4</v>
      </c>
    </row>
    <row r="268" spans="2:10">
      <c r="B268" s="3">
        <v>29103</v>
      </c>
      <c r="C268" s="10" t="s">
        <v>1278</v>
      </c>
      <c r="D268" s="10" t="s">
        <v>1279</v>
      </c>
      <c r="E268" s="25">
        <v>0</v>
      </c>
      <c r="F268" s="25">
        <v>4</v>
      </c>
      <c r="G268" s="10" t="s">
        <v>1280</v>
      </c>
      <c r="H268" s="25">
        <f>INDEX('Annexe 1 – Données des équipes'!$B$12:$R$114, MATCH(C268, 'Annexe 1 – Données des équipes'!$B$12:$B$114,0),4)</f>
        <v>70</v>
      </c>
      <c r="I268" s="25">
        <f>INDEX('Annexe 1 – Données des équipes'!$B$12:$R$114, MATCH(D268, 'Annexe 1 – Données des équipes'!$B$12:$B$114,0),4)</f>
        <v>80</v>
      </c>
      <c r="J268" s="25">
        <f t="shared" si="4"/>
        <v>4</v>
      </c>
    </row>
    <row r="269" spans="2:10">
      <c r="B269" s="3">
        <v>29145</v>
      </c>
      <c r="C269" s="10" t="s">
        <v>1281</v>
      </c>
      <c r="D269" s="10" t="s">
        <v>1282</v>
      </c>
      <c r="E269" s="25">
        <v>5</v>
      </c>
      <c r="F269" s="25">
        <v>1</v>
      </c>
      <c r="G269" s="10" t="s">
        <v>1283</v>
      </c>
      <c r="H269" s="25">
        <f>INDEX('Annexe 1 – Données des équipes'!$B$12:$R$114, MATCH(C269, 'Annexe 1 – Données des équipes'!$B$12:$B$114,0),4)</f>
        <v>90</v>
      </c>
      <c r="I269" s="25">
        <f>INDEX('Annexe 1 – Données des équipes'!$B$12:$R$114, MATCH(D269, 'Annexe 1 – Données des équipes'!$B$12:$B$114,0),4)</f>
        <v>70</v>
      </c>
      <c r="J269" s="25">
        <f t="shared" si="4"/>
        <v>4</v>
      </c>
    </row>
    <row r="270" spans="2:10">
      <c r="B270" s="3">
        <v>29145</v>
      </c>
      <c r="C270" s="10" t="s">
        <v>1284</v>
      </c>
      <c r="D270" s="10" t="s">
        <v>1285</v>
      </c>
      <c r="E270" s="25">
        <v>1</v>
      </c>
      <c r="F270" s="25">
        <v>5</v>
      </c>
      <c r="G270" s="10" t="s">
        <v>1286</v>
      </c>
      <c r="H270" s="25">
        <f>INDEX('Annexe 1 – Données des équipes'!$B$12:$R$114, MATCH(C270, 'Annexe 1 – Données des équipes'!$B$12:$B$114,0),4)</f>
        <v>50</v>
      </c>
      <c r="I270" s="25">
        <f>INDEX('Annexe 1 – Données des équipes'!$B$12:$R$114, MATCH(D270, 'Annexe 1 – Données des équipes'!$B$12:$B$114,0),4)</f>
        <v>90</v>
      </c>
      <c r="J270" s="25">
        <f t="shared" si="4"/>
        <v>4</v>
      </c>
    </row>
    <row r="271" spans="2:10">
      <c r="B271" s="3">
        <v>29161</v>
      </c>
      <c r="C271" s="10" t="s">
        <v>1287</v>
      </c>
      <c r="D271" s="10" t="s">
        <v>1288</v>
      </c>
      <c r="E271" s="25">
        <v>0</v>
      </c>
      <c r="F271" s="25">
        <v>4</v>
      </c>
      <c r="G271" s="10" t="s">
        <v>1289</v>
      </c>
      <c r="H271" s="25">
        <f>INDEX('Annexe 1 – Données des équipes'!$B$12:$R$114, MATCH(C271, 'Annexe 1 – Données des équipes'!$B$12:$B$114,0),4)</f>
        <v>30</v>
      </c>
      <c r="I271" s="25">
        <f>INDEX('Annexe 1 – Données des équipes'!$B$12:$R$114, MATCH(D271, 'Annexe 1 – Données des équipes'!$B$12:$B$114,0),4)</f>
        <v>10</v>
      </c>
      <c r="J271" s="25">
        <f t="shared" si="4"/>
        <v>4</v>
      </c>
    </row>
    <row r="272" spans="2:10">
      <c r="B272" s="3">
        <v>29278</v>
      </c>
      <c r="C272" s="10" t="s">
        <v>1290</v>
      </c>
      <c r="D272" s="10" t="s">
        <v>1291</v>
      </c>
      <c r="E272" s="25">
        <v>5</v>
      </c>
      <c r="F272" s="25">
        <v>1</v>
      </c>
      <c r="G272" s="10" t="s">
        <v>1292</v>
      </c>
      <c r="H272" s="25">
        <f>INDEX('Annexe 1 – Données des équipes'!$B$12:$R$114, MATCH(C272, 'Annexe 1 – Données des équipes'!$B$12:$B$114,0),4)</f>
        <v>90</v>
      </c>
      <c r="I272" s="25">
        <f>INDEX('Annexe 1 – Données des équipes'!$B$12:$R$114, MATCH(D272, 'Annexe 1 – Données des équipes'!$B$12:$B$114,0),4)</f>
        <v>50</v>
      </c>
      <c r="J272" s="25">
        <f t="shared" si="4"/>
        <v>4</v>
      </c>
    </row>
    <row r="273" spans="2:10">
      <c r="B273" s="3">
        <v>29340</v>
      </c>
      <c r="C273" s="10" t="s">
        <v>1293</v>
      </c>
      <c r="D273" s="10" t="s">
        <v>1294</v>
      </c>
      <c r="E273" s="25">
        <v>1</v>
      </c>
      <c r="F273" s="25">
        <v>5</v>
      </c>
      <c r="G273" s="10" t="s">
        <v>1295</v>
      </c>
      <c r="H273" s="25">
        <f>INDEX('Annexe 1 – Données des équipes'!$B$12:$R$114, MATCH(C273, 'Annexe 1 – Données des équipes'!$B$12:$B$114,0),4)</f>
        <v>80</v>
      </c>
      <c r="I273" s="25">
        <f>INDEX('Annexe 1 – Données des équipes'!$B$12:$R$114, MATCH(D273, 'Annexe 1 – Données des équipes'!$B$12:$B$114,0),4)</f>
        <v>50</v>
      </c>
      <c r="J273" s="25">
        <f t="shared" si="4"/>
        <v>4</v>
      </c>
    </row>
    <row r="274" spans="2:10">
      <c r="B274" s="3">
        <v>29362</v>
      </c>
      <c r="C274" s="10" t="s">
        <v>1296</v>
      </c>
      <c r="D274" s="10" t="s">
        <v>1297</v>
      </c>
      <c r="E274" s="25">
        <v>1</v>
      </c>
      <c r="F274" s="25">
        <v>5</v>
      </c>
      <c r="G274" s="10" t="s">
        <v>1298</v>
      </c>
      <c r="H274" s="25">
        <f>INDEX('Annexe 1 – Données des équipes'!$B$12:$R$114, MATCH(C274, 'Annexe 1 – Données des équipes'!$B$12:$B$114,0),4)</f>
        <v>60</v>
      </c>
      <c r="I274" s="25">
        <f>INDEX('Annexe 1 – Données des équipes'!$B$12:$R$114, MATCH(D274, 'Annexe 1 – Données des équipes'!$B$12:$B$114,0),4)</f>
        <v>90</v>
      </c>
      <c r="J274" s="25">
        <f t="shared" ref="J274:J337" si="5">ABS(F274-E274)</f>
        <v>4</v>
      </c>
    </row>
    <row r="275" spans="2:10">
      <c r="B275" s="3">
        <v>29374</v>
      </c>
      <c r="C275" s="10" t="s">
        <v>1299</v>
      </c>
      <c r="D275" s="10" t="s">
        <v>1300</v>
      </c>
      <c r="E275" s="25">
        <v>0</v>
      </c>
      <c r="F275" s="25">
        <v>4</v>
      </c>
      <c r="G275" s="10" t="s">
        <v>1301</v>
      </c>
      <c r="H275" s="25">
        <f>INDEX('Annexe 1 – Données des équipes'!$B$12:$R$114, MATCH(C275, 'Annexe 1 – Données des équipes'!$B$12:$B$114,0),4)</f>
        <v>70</v>
      </c>
      <c r="I275" s="25">
        <f>INDEX('Annexe 1 – Données des équipes'!$B$12:$R$114, MATCH(D275, 'Annexe 1 – Données des équipes'!$B$12:$B$114,0),4)</f>
        <v>70</v>
      </c>
      <c r="J275" s="25">
        <f t="shared" si="5"/>
        <v>4</v>
      </c>
    </row>
    <row r="276" spans="2:10">
      <c r="B276" s="3">
        <v>29453</v>
      </c>
      <c r="C276" s="10" t="s">
        <v>1302</v>
      </c>
      <c r="D276" s="10" t="s">
        <v>1303</v>
      </c>
      <c r="E276" s="25">
        <v>4</v>
      </c>
      <c r="F276" s="25">
        <v>0</v>
      </c>
      <c r="G276" s="10" t="s">
        <v>1304</v>
      </c>
      <c r="H276" s="25">
        <f>INDEX('Annexe 1 – Données des équipes'!$B$12:$R$114, MATCH(C276, 'Annexe 1 – Données des équipes'!$B$12:$B$114,0),4)</f>
        <v>20</v>
      </c>
      <c r="I276" s="25">
        <f>INDEX('Annexe 1 – Données des équipes'!$B$12:$R$114, MATCH(D276, 'Annexe 1 – Données des équipes'!$B$12:$B$114,0),4)</f>
        <v>80</v>
      </c>
      <c r="J276" s="25">
        <f t="shared" si="5"/>
        <v>4</v>
      </c>
    </row>
    <row r="277" spans="2:10">
      <c r="B277" s="3">
        <v>29474</v>
      </c>
      <c r="C277" s="10" t="s">
        <v>1305</v>
      </c>
      <c r="D277" s="10" t="s">
        <v>1306</v>
      </c>
      <c r="E277" s="25">
        <v>4</v>
      </c>
      <c r="F277" s="25">
        <v>0</v>
      </c>
      <c r="G277" s="10" t="s">
        <v>1307</v>
      </c>
      <c r="H277" s="25">
        <f>INDEX('Annexe 1 – Données des équipes'!$B$12:$R$114, MATCH(C277, 'Annexe 1 – Données des équipes'!$B$12:$B$114,0),4)</f>
        <v>90</v>
      </c>
      <c r="I277" s="25">
        <f>INDEX('Annexe 1 – Données des équipes'!$B$12:$R$114, MATCH(D277, 'Annexe 1 – Données des équipes'!$B$12:$B$114,0),4)</f>
        <v>30</v>
      </c>
      <c r="J277" s="25">
        <f t="shared" si="5"/>
        <v>4</v>
      </c>
    </row>
    <row r="278" spans="2:10">
      <c r="B278" s="3">
        <v>29479</v>
      </c>
      <c r="C278" s="10" t="s">
        <v>1308</v>
      </c>
      <c r="D278" s="10" t="s">
        <v>1309</v>
      </c>
      <c r="E278" s="25">
        <v>4</v>
      </c>
      <c r="F278" s="25">
        <v>0</v>
      </c>
      <c r="G278" s="10" t="s">
        <v>1310</v>
      </c>
      <c r="H278" s="25">
        <f>INDEX('Annexe 1 – Données des équipes'!$B$12:$R$114, MATCH(C278, 'Annexe 1 – Données des équipes'!$B$12:$B$114,0),4)</f>
        <v>20</v>
      </c>
      <c r="I278" s="25">
        <f>INDEX('Annexe 1 – Données des équipes'!$B$12:$R$114, MATCH(D278, 'Annexe 1 – Données des équipes'!$B$12:$B$114,0),4)</f>
        <v>20</v>
      </c>
      <c r="J278" s="25">
        <f t="shared" si="5"/>
        <v>4</v>
      </c>
    </row>
    <row r="279" spans="2:10">
      <c r="B279" s="3">
        <v>29489</v>
      </c>
      <c r="C279" s="10" t="s">
        <v>1311</v>
      </c>
      <c r="D279" s="10" t="s">
        <v>1312</v>
      </c>
      <c r="E279" s="25">
        <v>4</v>
      </c>
      <c r="F279" s="25">
        <v>0</v>
      </c>
      <c r="G279" s="10" t="s">
        <v>1313</v>
      </c>
      <c r="H279" s="25">
        <f>INDEX('Annexe 1 – Données des équipes'!$B$12:$R$114, MATCH(C279, 'Annexe 1 – Données des équipes'!$B$12:$B$114,0),4)</f>
        <v>0</v>
      </c>
      <c r="I279" s="25">
        <f>INDEX('Annexe 1 – Données des équipes'!$B$12:$R$114, MATCH(D279, 'Annexe 1 – Données des équipes'!$B$12:$B$114,0),4)</f>
        <v>0</v>
      </c>
      <c r="J279" s="25">
        <f t="shared" si="5"/>
        <v>4</v>
      </c>
    </row>
    <row r="280" spans="2:10">
      <c r="B280" s="3">
        <v>29509</v>
      </c>
      <c r="C280" s="10" t="s">
        <v>1314</v>
      </c>
      <c r="D280" s="10" t="s">
        <v>1315</v>
      </c>
      <c r="E280" s="25">
        <v>4</v>
      </c>
      <c r="F280" s="25">
        <v>0</v>
      </c>
      <c r="G280" s="10" t="s">
        <v>1316</v>
      </c>
      <c r="H280" s="25">
        <f>INDEX('Annexe 1 – Données des équipes'!$B$12:$R$114, MATCH(C280, 'Annexe 1 – Données des équipes'!$B$12:$B$114,0),4)</f>
        <v>70</v>
      </c>
      <c r="I280" s="25">
        <f>INDEX('Annexe 1 – Données des équipes'!$B$12:$R$114, MATCH(D280, 'Annexe 1 – Données des équipes'!$B$12:$B$114,0),4)</f>
        <v>60</v>
      </c>
      <c r="J280" s="25">
        <f t="shared" si="5"/>
        <v>4</v>
      </c>
    </row>
    <row r="281" spans="2:10">
      <c r="B281" s="3">
        <v>29544</v>
      </c>
      <c r="C281" s="10" t="s">
        <v>1317</v>
      </c>
      <c r="D281" s="10" t="s">
        <v>1318</v>
      </c>
      <c r="E281" s="25">
        <v>5</v>
      </c>
      <c r="F281" s="25">
        <v>1</v>
      </c>
      <c r="G281" s="10" t="s">
        <v>1319</v>
      </c>
      <c r="H281" s="25">
        <f>INDEX('Annexe 1 – Données des équipes'!$B$12:$R$114, MATCH(C281, 'Annexe 1 – Données des équipes'!$B$12:$B$114,0),4)</f>
        <v>80</v>
      </c>
      <c r="I281" s="25">
        <f>INDEX('Annexe 1 – Données des équipes'!$B$12:$R$114, MATCH(D281, 'Annexe 1 – Données des équipes'!$B$12:$B$114,0),4)</f>
        <v>20</v>
      </c>
      <c r="J281" s="25">
        <f t="shared" si="5"/>
        <v>4</v>
      </c>
    </row>
    <row r="282" spans="2:10">
      <c r="B282" s="3">
        <v>29573</v>
      </c>
      <c r="C282" s="10" t="s">
        <v>1320</v>
      </c>
      <c r="D282" s="10" t="s">
        <v>1321</v>
      </c>
      <c r="E282" s="25">
        <v>4</v>
      </c>
      <c r="F282" s="25">
        <v>0</v>
      </c>
      <c r="G282" s="10" t="s">
        <v>1322</v>
      </c>
      <c r="H282" s="25">
        <f>INDEX('Annexe 1 – Données des équipes'!$B$12:$R$114, MATCH(C282, 'Annexe 1 – Données des équipes'!$B$12:$B$114,0),4)</f>
        <v>80</v>
      </c>
      <c r="I282" s="25">
        <f>INDEX('Annexe 1 – Données des équipes'!$B$12:$R$114, MATCH(D282, 'Annexe 1 – Données des équipes'!$B$12:$B$114,0),4)</f>
        <v>80</v>
      </c>
      <c r="J282" s="25">
        <f t="shared" si="5"/>
        <v>4</v>
      </c>
    </row>
    <row r="283" spans="2:10">
      <c r="B283" s="3">
        <v>29597</v>
      </c>
      <c r="C283" s="10" t="s">
        <v>1323</v>
      </c>
      <c r="D283" s="10" t="s">
        <v>1324</v>
      </c>
      <c r="E283" s="25">
        <v>4</v>
      </c>
      <c r="F283" s="25">
        <v>0</v>
      </c>
      <c r="G283" s="10" t="s">
        <v>1325</v>
      </c>
      <c r="H283" s="25">
        <f>INDEX('Annexe 1 – Données des équipes'!$B$12:$R$114, MATCH(C283, 'Annexe 1 – Données des équipes'!$B$12:$B$114,0),4)</f>
        <v>40</v>
      </c>
      <c r="I283" s="25">
        <f>INDEX('Annexe 1 – Données des équipes'!$B$12:$R$114, MATCH(D283, 'Annexe 1 – Données des équipes'!$B$12:$B$114,0),4)</f>
        <v>0</v>
      </c>
      <c r="J283" s="25">
        <f t="shared" si="5"/>
        <v>4</v>
      </c>
    </row>
    <row r="284" spans="2:10">
      <c r="B284" s="3">
        <v>29628</v>
      </c>
      <c r="C284" s="10" t="s">
        <v>1326</v>
      </c>
      <c r="D284" s="10" t="s">
        <v>1327</v>
      </c>
      <c r="E284" s="25">
        <v>4</v>
      </c>
      <c r="F284" s="25">
        <v>0</v>
      </c>
      <c r="G284" s="10" t="s">
        <v>1328</v>
      </c>
      <c r="H284" s="25">
        <f>INDEX('Annexe 1 – Données des équipes'!$B$12:$R$114, MATCH(C284, 'Annexe 1 – Données des équipes'!$B$12:$B$114,0),4)</f>
        <v>80</v>
      </c>
      <c r="I284" s="25">
        <f>INDEX('Annexe 1 – Données des équipes'!$B$12:$R$114, MATCH(D284, 'Annexe 1 – Données des équipes'!$B$12:$B$114,0),4)</f>
        <v>70</v>
      </c>
      <c r="J284" s="25">
        <f t="shared" si="5"/>
        <v>4</v>
      </c>
    </row>
    <row r="285" spans="2:10">
      <c r="B285" s="3">
        <v>28864</v>
      </c>
      <c r="C285" s="10" t="s">
        <v>1329</v>
      </c>
      <c r="D285" s="10" t="s">
        <v>1330</v>
      </c>
      <c r="E285" s="25">
        <v>0</v>
      </c>
      <c r="F285" s="25">
        <v>1</v>
      </c>
      <c r="G285" s="10" t="s">
        <v>1331</v>
      </c>
      <c r="H285" s="25">
        <f>INDEX('Annexe 1 – Données des équipes'!$B$12:$R$114, MATCH(C285, 'Annexe 1 – Données des équipes'!$B$12:$B$114,0),4)</f>
        <v>0</v>
      </c>
      <c r="I285" s="25">
        <f>INDEX('Annexe 1 – Données des équipes'!$B$12:$R$114, MATCH(D285, 'Annexe 1 – Données des équipes'!$B$12:$B$114,0),4)</f>
        <v>70</v>
      </c>
      <c r="J285" s="25">
        <f t="shared" si="5"/>
        <v>1</v>
      </c>
    </row>
    <row r="286" spans="2:10">
      <c r="B286" s="3">
        <v>29686</v>
      </c>
      <c r="C286" s="10" t="s">
        <v>1332</v>
      </c>
      <c r="D286" s="10" t="s">
        <v>1333</v>
      </c>
      <c r="E286" s="25">
        <v>5</v>
      </c>
      <c r="F286" s="25">
        <v>1</v>
      </c>
      <c r="G286" s="10" t="s">
        <v>1334</v>
      </c>
      <c r="H286" s="25">
        <f>INDEX('Annexe 1 – Données des équipes'!$B$12:$R$114, MATCH(C286, 'Annexe 1 – Données des équipes'!$B$12:$B$114,0),4)</f>
        <v>20</v>
      </c>
      <c r="I286" s="25">
        <f>INDEX('Annexe 1 – Données des équipes'!$B$12:$R$114, MATCH(D286, 'Annexe 1 – Données des équipes'!$B$12:$B$114,0),4)</f>
        <v>20</v>
      </c>
      <c r="J286" s="25">
        <f t="shared" si="5"/>
        <v>4</v>
      </c>
    </row>
    <row r="287" spans="2:10">
      <c r="B287" s="3">
        <v>29719</v>
      </c>
      <c r="C287" s="10" t="s">
        <v>1335</v>
      </c>
      <c r="D287" s="10" t="s">
        <v>1336</v>
      </c>
      <c r="E287" s="25">
        <v>4</v>
      </c>
      <c r="F287" s="25">
        <v>0</v>
      </c>
      <c r="G287" s="10" t="s">
        <v>1337</v>
      </c>
      <c r="H287" s="25">
        <f>INDEX('Annexe 1 – Données des équipes'!$B$12:$R$114, MATCH(C287, 'Annexe 1 – Données des équipes'!$B$12:$B$114,0),4)</f>
        <v>40</v>
      </c>
      <c r="I287" s="25">
        <f>INDEX('Annexe 1 – Données des équipes'!$B$12:$R$114, MATCH(D287, 'Annexe 1 – Données des équipes'!$B$12:$B$114,0),4)</f>
        <v>30</v>
      </c>
      <c r="J287" s="25">
        <f t="shared" si="5"/>
        <v>4</v>
      </c>
    </row>
    <row r="288" spans="2:10">
      <c r="B288" s="3">
        <v>29730</v>
      </c>
      <c r="C288" s="10" t="s">
        <v>1338</v>
      </c>
      <c r="D288" s="10" t="s">
        <v>1339</v>
      </c>
      <c r="E288" s="25">
        <v>0</v>
      </c>
      <c r="F288" s="25">
        <v>4</v>
      </c>
      <c r="G288" s="10" t="s">
        <v>1340</v>
      </c>
      <c r="H288" s="25">
        <f>INDEX('Annexe 1 – Données des équipes'!$B$12:$R$114, MATCH(C288, 'Annexe 1 – Données des équipes'!$B$12:$B$114,0),4)</f>
        <v>30</v>
      </c>
      <c r="I288" s="25">
        <f>INDEX('Annexe 1 – Données des équipes'!$B$12:$R$114, MATCH(D288, 'Annexe 1 – Données des équipes'!$B$12:$B$114,0),4)</f>
        <v>90</v>
      </c>
      <c r="J288" s="25">
        <f t="shared" si="5"/>
        <v>4</v>
      </c>
    </row>
    <row r="289" spans="2:10">
      <c r="B289" s="3">
        <v>29754</v>
      </c>
      <c r="C289" s="10" t="s">
        <v>1341</v>
      </c>
      <c r="D289" s="10" t="s">
        <v>1342</v>
      </c>
      <c r="E289" s="25">
        <v>5</v>
      </c>
      <c r="F289" s="25">
        <v>1</v>
      </c>
      <c r="G289" s="10" t="s">
        <v>1343</v>
      </c>
      <c r="H289" s="25">
        <f>INDEX('Annexe 1 – Données des équipes'!$B$12:$R$114, MATCH(C289, 'Annexe 1 – Données des équipes'!$B$12:$B$114,0),4)</f>
        <v>60</v>
      </c>
      <c r="I289" s="25">
        <f>INDEX('Annexe 1 – Données des équipes'!$B$12:$R$114, MATCH(D289, 'Annexe 1 – Données des équipes'!$B$12:$B$114,0),4)</f>
        <v>30</v>
      </c>
      <c r="J289" s="25">
        <f t="shared" si="5"/>
        <v>4</v>
      </c>
    </row>
    <row r="290" spans="2:10">
      <c r="B290" s="3">
        <v>29793</v>
      </c>
      <c r="C290" s="10" t="s">
        <v>1344</v>
      </c>
      <c r="D290" s="10" t="s">
        <v>1345</v>
      </c>
      <c r="E290" s="25">
        <v>4</v>
      </c>
      <c r="F290" s="25">
        <v>0</v>
      </c>
      <c r="G290" s="10" t="s">
        <v>1346</v>
      </c>
      <c r="H290" s="25">
        <f>INDEX('Annexe 1 – Données des équipes'!$B$12:$R$114, MATCH(C290, 'Annexe 1 – Données des équipes'!$B$12:$B$114,0),4)</f>
        <v>0</v>
      </c>
      <c r="I290" s="25">
        <f>INDEX('Annexe 1 – Données des équipes'!$B$12:$R$114, MATCH(D290, 'Annexe 1 – Données des équipes'!$B$12:$B$114,0),4)</f>
        <v>10</v>
      </c>
      <c r="J290" s="25">
        <f t="shared" si="5"/>
        <v>4</v>
      </c>
    </row>
    <row r="291" spans="2:10">
      <c r="B291" s="3">
        <v>29820</v>
      </c>
      <c r="C291" s="10" t="s">
        <v>1347</v>
      </c>
      <c r="D291" s="10" t="s">
        <v>1348</v>
      </c>
      <c r="E291" s="25">
        <v>4</v>
      </c>
      <c r="F291" s="25">
        <v>0</v>
      </c>
      <c r="G291" s="10" t="s">
        <v>1349</v>
      </c>
      <c r="H291" s="25">
        <f>INDEX('Annexe 1 – Données des équipes'!$B$12:$R$114, MATCH(C291, 'Annexe 1 – Données des équipes'!$B$12:$B$114,0),4)</f>
        <v>30</v>
      </c>
      <c r="I291" s="25">
        <f>INDEX('Annexe 1 – Données des équipes'!$B$12:$R$114, MATCH(D291, 'Annexe 1 – Données des équipes'!$B$12:$B$114,0),4)</f>
        <v>40</v>
      </c>
      <c r="J291" s="25">
        <f t="shared" si="5"/>
        <v>4</v>
      </c>
    </row>
    <row r="292" spans="2:10">
      <c r="B292" s="3">
        <v>29852</v>
      </c>
      <c r="C292" s="10" t="s">
        <v>1350</v>
      </c>
      <c r="D292" s="10" t="s">
        <v>1351</v>
      </c>
      <c r="E292" s="25">
        <v>4</v>
      </c>
      <c r="F292" s="25">
        <v>0</v>
      </c>
      <c r="G292" s="10" t="s">
        <v>1352</v>
      </c>
      <c r="H292" s="25">
        <f>INDEX('Annexe 1 – Données des équipes'!$B$12:$R$114, MATCH(C292, 'Annexe 1 – Données des équipes'!$B$12:$B$114,0),4)</f>
        <v>50</v>
      </c>
      <c r="I292" s="25">
        <f>INDEX('Annexe 1 – Données des équipes'!$B$12:$R$114, MATCH(D292, 'Annexe 1 – Données des équipes'!$B$12:$B$114,0),4)</f>
        <v>60</v>
      </c>
      <c r="J292" s="25">
        <f t="shared" si="5"/>
        <v>4</v>
      </c>
    </row>
    <row r="293" spans="2:10">
      <c r="B293" s="3">
        <v>29893</v>
      </c>
      <c r="C293" s="10" t="s">
        <v>1353</v>
      </c>
      <c r="D293" s="10" t="s">
        <v>1354</v>
      </c>
      <c r="E293" s="25">
        <v>4</v>
      </c>
      <c r="F293" s="25">
        <v>0</v>
      </c>
      <c r="G293" s="10" t="s">
        <v>1355</v>
      </c>
      <c r="H293" s="25">
        <f>INDEX('Annexe 1 – Données des équipes'!$B$12:$R$114, MATCH(C293, 'Annexe 1 – Données des équipes'!$B$12:$B$114,0),4)</f>
        <v>40</v>
      </c>
      <c r="I293" s="25">
        <f>INDEX('Annexe 1 – Données des équipes'!$B$12:$R$114, MATCH(D293, 'Annexe 1 – Données des équipes'!$B$12:$B$114,0),4)</f>
        <v>10</v>
      </c>
      <c r="J293" s="25">
        <f t="shared" si="5"/>
        <v>4</v>
      </c>
    </row>
    <row r="294" spans="2:10">
      <c r="B294" s="3">
        <v>29912</v>
      </c>
      <c r="C294" s="10" t="s">
        <v>1356</v>
      </c>
      <c r="D294" s="10" t="s">
        <v>1357</v>
      </c>
      <c r="E294" s="25">
        <v>4</v>
      </c>
      <c r="F294" s="25">
        <v>0</v>
      </c>
      <c r="G294" s="10" t="s">
        <v>1358</v>
      </c>
      <c r="H294" s="25">
        <f>INDEX('Annexe 1 – Données des équipes'!$B$12:$R$114, MATCH(C294, 'Annexe 1 – Données des équipes'!$B$12:$B$114,0),4)</f>
        <v>90</v>
      </c>
      <c r="I294" s="25">
        <f>INDEX('Annexe 1 – Données des équipes'!$B$12:$R$114, MATCH(D294, 'Annexe 1 – Données des équipes'!$B$12:$B$114,0),4)</f>
        <v>40</v>
      </c>
      <c r="J294" s="25">
        <f t="shared" si="5"/>
        <v>4</v>
      </c>
    </row>
    <row r="295" spans="2:10">
      <c r="B295" s="3">
        <v>30005</v>
      </c>
      <c r="C295" s="10" t="s">
        <v>1359</v>
      </c>
      <c r="D295" s="10" t="s">
        <v>1360</v>
      </c>
      <c r="E295" s="25">
        <v>4</v>
      </c>
      <c r="F295" s="25">
        <v>0</v>
      </c>
      <c r="G295" s="10" t="s">
        <v>1361</v>
      </c>
      <c r="H295" s="25">
        <f>INDEX('Annexe 1 – Données des équipes'!$B$12:$R$114, MATCH(C295, 'Annexe 1 – Données des équipes'!$B$12:$B$114,0),4)</f>
        <v>90</v>
      </c>
      <c r="I295" s="25">
        <f>INDEX('Annexe 1 – Données des équipes'!$B$12:$R$114, MATCH(D295, 'Annexe 1 – Données des équipes'!$B$12:$B$114,0),4)</f>
        <v>50</v>
      </c>
      <c r="J295" s="25">
        <f t="shared" si="5"/>
        <v>4</v>
      </c>
    </row>
    <row r="296" spans="2:10">
      <c r="B296" s="3">
        <v>30030</v>
      </c>
      <c r="C296" s="10" t="s">
        <v>1362</v>
      </c>
      <c r="D296" s="10" t="s">
        <v>1363</v>
      </c>
      <c r="E296" s="25">
        <v>4</v>
      </c>
      <c r="F296" s="25">
        <v>0</v>
      </c>
      <c r="G296" s="10" t="s">
        <v>1364</v>
      </c>
      <c r="H296" s="25">
        <f>INDEX('Annexe 1 – Données des équipes'!$B$12:$R$114, MATCH(C296, 'Annexe 1 – Données des équipes'!$B$12:$B$114,0),4)</f>
        <v>30</v>
      </c>
      <c r="I296" s="25">
        <f>INDEX('Annexe 1 – Données des équipes'!$B$12:$R$114, MATCH(D296, 'Annexe 1 – Données des équipes'!$B$12:$B$114,0),4)</f>
        <v>20</v>
      </c>
      <c r="J296" s="25">
        <f t="shared" si="5"/>
        <v>4</v>
      </c>
    </row>
    <row r="297" spans="2:10">
      <c r="B297" s="3">
        <v>30034</v>
      </c>
      <c r="C297" s="10" t="s">
        <v>1365</v>
      </c>
      <c r="D297" s="10" t="s">
        <v>1366</v>
      </c>
      <c r="E297" s="25">
        <v>4</v>
      </c>
      <c r="F297" s="25">
        <v>0</v>
      </c>
      <c r="G297" s="10" t="s">
        <v>1367</v>
      </c>
      <c r="H297" s="25">
        <f>INDEX('Annexe 1 – Données des équipes'!$B$12:$R$114, MATCH(C297, 'Annexe 1 – Données des équipes'!$B$12:$B$114,0),4)</f>
        <v>90</v>
      </c>
      <c r="I297" s="25">
        <f>INDEX('Annexe 1 – Données des équipes'!$B$12:$R$114, MATCH(D297, 'Annexe 1 – Données des équipes'!$B$12:$B$114,0),4)</f>
        <v>50</v>
      </c>
      <c r="J297" s="25">
        <f t="shared" si="5"/>
        <v>4</v>
      </c>
    </row>
    <row r="298" spans="2:10">
      <c r="B298" s="3">
        <v>30124</v>
      </c>
      <c r="C298" s="10" t="s">
        <v>1368</v>
      </c>
      <c r="D298" s="10" t="s">
        <v>1369</v>
      </c>
      <c r="E298" s="25">
        <v>5</v>
      </c>
      <c r="F298" s="25">
        <v>1</v>
      </c>
      <c r="G298" s="10" t="s">
        <v>1370</v>
      </c>
      <c r="H298" s="25">
        <f>INDEX('Annexe 1 – Données des équipes'!$B$12:$R$114, MATCH(C298, 'Annexe 1 – Données des équipes'!$B$12:$B$114,0),4)</f>
        <v>80</v>
      </c>
      <c r="I298" s="25">
        <f>INDEX('Annexe 1 – Données des équipes'!$B$12:$R$114, MATCH(D298, 'Annexe 1 – Données des équipes'!$B$12:$B$114,0),4)</f>
        <v>80</v>
      </c>
      <c r="J298" s="25">
        <f t="shared" si="5"/>
        <v>4</v>
      </c>
    </row>
    <row r="299" spans="2:10">
      <c r="B299" s="3">
        <v>30125</v>
      </c>
      <c r="C299" s="10" t="s">
        <v>1371</v>
      </c>
      <c r="D299" s="10" t="s">
        <v>1372</v>
      </c>
      <c r="E299" s="25">
        <v>4</v>
      </c>
      <c r="F299" s="25">
        <v>0</v>
      </c>
      <c r="G299" s="10" t="s">
        <v>1373</v>
      </c>
      <c r="H299" s="25">
        <f>INDEX('Annexe 1 – Données des équipes'!$B$12:$R$114, MATCH(C299, 'Annexe 1 – Données des équipes'!$B$12:$B$114,0),4)</f>
        <v>90</v>
      </c>
      <c r="I299" s="25">
        <f>INDEX('Annexe 1 – Données des équipes'!$B$12:$R$114, MATCH(D299, 'Annexe 1 – Données des équipes'!$B$12:$B$114,0),4)</f>
        <v>20</v>
      </c>
      <c r="J299" s="25">
        <f t="shared" si="5"/>
        <v>4</v>
      </c>
    </row>
    <row r="300" spans="2:10">
      <c r="B300" s="3">
        <v>30194</v>
      </c>
      <c r="C300" s="10" t="s">
        <v>1374</v>
      </c>
      <c r="D300" s="10" t="s">
        <v>1375</v>
      </c>
      <c r="E300" s="25">
        <v>0</v>
      </c>
      <c r="F300" s="25">
        <v>4</v>
      </c>
      <c r="G300" s="10" t="s">
        <v>1376</v>
      </c>
      <c r="H300" s="25">
        <f>INDEX('Annexe 1 – Données des équipes'!$B$12:$R$114, MATCH(C300, 'Annexe 1 – Données des équipes'!$B$12:$B$114,0),4)</f>
        <v>90</v>
      </c>
      <c r="I300" s="25">
        <f>INDEX('Annexe 1 – Données des équipes'!$B$12:$R$114, MATCH(D300, 'Annexe 1 – Données des équipes'!$B$12:$B$114,0),4)</f>
        <v>80</v>
      </c>
      <c r="J300" s="25">
        <f t="shared" si="5"/>
        <v>4</v>
      </c>
    </row>
    <row r="301" spans="2:10">
      <c r="B301" s="3">
        <v>30272</v>
      </c>
      <c r="C301" s="10" t="s">
        <v>1377</v>
      </c>
      <c r="D301" s="10" t="s">
        <v>1378</v>
      </c>
      <c r="E301" s="25">
        <v>4</v>
      </c>
      <c r="F301" s="25">
        <v>0</v>
      </c>
      <c r="G301" s="10" t="s">
        <v>1379</v>
      </c>
      <c r="H301" s="25">
        <f>INDEX('Annexe 1 – Données des équipes'!$B$12:$R$114, MATCH(C301, 'Annexe 1 – Données des équipes'!$B$12:$B$114,0),4)</f>
        <v>60</v>
      </c>
      <c r="I301" s="25">
        <f>INDEX('Annexe 1 – Données des équipes'!$B$12:$R$114, MATCH(D301, 'Annexe 1 – Données des équipes'!$B$12:$B$114,0),4)</f>
        <v>60</v>
      </c>
      <c r="J301" s="25">
        <f t="shared" si="5"/>
        <v>4</v>
      </c>
    </row>
    <row r="302" spans="2:10">
      <c r="B302" s="3">
        <v>30416</v>
      </c>
      <c r="C302" s="10" t="s">
        <v>1380</v>
      </c>
      <c r="D302" s="10" t="s">
        <v>1381</v>
      </c>
      <c r="E302" s="25">
        <v>4</v>
      </c>
      <c r="F302" s="25">
        <v>0</v>
      </c>
      <c r="G302" s="10" t="s">
        <v>1382</v>
      </c>
      <c r="H302" s="25">
        <f>INDEX('Annexe 1 – Données des équipes'!$B$12:$R$114, MATCH(C302, 'Annexe 1 – Données des équipes'!$B$12:$B$114,0),4)</f>
        <v>50</v>
      </c>
      <c r="I302" s="25">
        <f>INDEX('Annexe 1 – Données des équipes'!$B$12:$R$114, MATCH(D302, 'Annexe 1 – Données des équipes'!$B$12:$B$114,0),4)</f>
        <v>20</v>
      </c>
      <c r="J302" s="25">
        <f t="shared" si="5"/>
        <v>4</v>
      </c>
    </row>
    <row r="303" spans="2:10">
      <c r="B303" s="3">
        <v>30465</v>
      </c>
      <c r="C303" s="10" t="s">
        <v>1383</v>
      </c>
      <c r="D303" s="10" t="s">
        <v>1384</v>
      </c>
      <c r="E303" s="25">
        <v>4</v>
      </c>
      <c r="F303" s="25">
        <v>0</v>
      </c>
      <c r="G303" s="10" t="s">
        <v>1385</v>
      </c>
      <c r="H303" s="25">
        <f>INDEX('Annexe 1 – Données des équipes'!$B$12:$R$114, MATCH(C303, 'Annexe 1 – Données des équipes'!$B$12:$B$114,0),4)</f>
        <v>50</v>
      </c>
      <c r="I303" s="25">
        <f>INDEX('Annexe 1 – Données des équipes'!$B$12:$R$114, MATCH(D303, 'Annexe 1 – Données des équipes'!$B$12:$B$114,0),4)</f>
        <v>40</v>
      </c>
      <c r="J303" s="25">
        <f t="shared" si="5"/>
        <v>4</v>
      </c>
    </row>
    <row r="304" spans="2:10">
      <c r="B304" s="3">
        <v>30475</v>
      </c>
      <c r="C304" s="10" t="s">
        <v>1386</v>
      </c>
      <c r="D304" s="10" t="s">
        <v>1387</v>
      </c>
      <c r="E304" s="25">
        <v>0</v>
      </c>
      <c r="F304" s="25">
        <v>4</v>
      </c>
      <c r="G304" s="10" t="s">
        <v>1388</v>
      </c>
      <c r="H304" s="25">
        <f>INDEX('Annexe 1 – Données des équipes'!$B$12:$R$114, MATCH(C304, 'Annexe 1 – Données des équipes'!$B$12:$B$114,0),4)</f>
        <v>90</v>
      </c>
      <c r="I304" s="25">
        <f>INDEX('Annexe 1 – Données des équipes'!$B$12:$R$114, MATCH(D304, 'Annexe 1 – Données des équipes'!$B$12:$B$114,0),4)</f>
        <v>90</v>
      </c>
      <c r="J304" s="25">
        <f t="shared" si="5"/>
        <v>4</v>
      </c>
    </row>
    <row r="305" spans="2:10">
      <c r="B305" s="3">
        <v>30545</v>
      </c>
      <c r="C305" s="10" t="s">
        <v>1389</v>
      </c>
      <c r="D305" s="10" t="s">
        <v>1390</v>
      </c>
      <c r="E305" s="25">
        <v>0</v>
      </c>
      <c r="F305" s="25">
        <v>4</v>
      </c>
      <c r="G305" s="10" t="s">
        <v>1391</v>
      </c>
      <c r="H305" s="25">
        <f>INDEX('Annexe 1 – Données des équipes'!$B$12:$R$114, MATCH(C305, 'Annexe 1 – Données des équipes'!$B$12:$B$114,0),4)</f>
        <v>70</v>
      </c>
      <c r="I305" s="25">
        <f>INDEX('Annexe 1 – Données des équipes'!$B$12:$R$114, MATCH(D305, 'Annexe 1 – Données des équipes'!$B$12:$B$114,0),4)</f>
        <v>80</v>
      </c>
      <c r="J305" s="25">
        <f t="shared" si="5"/>
        <v>4</v>
      </c>
    </row>
    <row r="306" spans="2:10">
      <c r="B306" s="3">
        <v>30615</v>
      </c>
      <c r="C306" s="10" t="s">
        <v>1392</v>
      </c>
      <c r="D306" s="10" t="s">
        <v>1393</v>
      </c>
      <c r="E306" s="25">
        <v>5</v>
      </c>
      <c r="F306" s="25">
        <v>1</v>
      </c>
      <c r="G306" s="10" t="s">
        <v>1394</v>
      </c>
      <c r="H306" s="25">
        <f>INDEX('Annexe 1 – Données des équipes'!$B$12:$R$114, MATCH(C306, 'Annexe 1 – Données des équipes'!$B$12:$B$114,0),4)</f>
        <v>90</v>
      </c>
      <c r="I306" s="25">
        <f>INDEX('Annexe 1 – Données des équipes'!$B$12:$R$114, MATCH(D306, 'Annexe 1 – Données des équipes'!$B$12:$B$114,0),4)</f>
        <v>60</v>
      </c>
      <c r="J306" s="25">
        <f t="shared" si="5"/>
        <v>4</v>
      </c>
    </row>
    <row r="307" spans="2:10">
      <c r="B307" s="3">
        <v>30758</v>
      </c>
      <c r="C307" s="10" t="s">
        <v>1395</v>
      </c>
      <c r="D307" s="10" t="s">
        <v>1396</v>
      </c>
      <c r="E307" s="25">
        <v>4</v>
      </c>
      <c r="F307" s="25">
        <v>0</v>
      </c>
      <c r="G307" s="10" t="s">
        <v>1397</v>
      </c>
      <c r="H307" s="25">
        <f>INDEX('Annexe 1 – Données des équipes'!$B$12:$R$114, MATCH(C307, 'Annexe 1 – Données des équipes'!$B$12:$B$114,0),4)</f>
        <v>30</v>
      </c>
      <c r="I307" s="25">
        <f>INDEX('Annexe 1 – Données des équipes'!$B$12:$R$114, MATCH(D307, 'Annexe 1 – Données des équipes'!$B$12:$B$114,0),4)</f>
        <v>30</v>
      </c>
      <c r="J307" s="25">
        <f t="shared" si="5"/>
        <v>4</v>
      </c>
    </row>
    <row r="308" spans="2:10">
      <c r="B308" s="3">
        <v>30828</v>
      </c>
      <c r="C308" s="10" t="s">
        <v>1398</v>
      </c>
      <c r="D308" s="10" t="s">
        <v>1399</v>
      </c>
      <c r="E308" s="25">
        <v>0</v>
      </c>
      <c r="F308" s="25">
        <v>4</v>
      </c>
      <c r="G308" s="10" t="s">
        <v>1400</v>
      </c>
      <c r="H308" s="25">
        <f>INDEX('Annexe 1 – Données des équipes'!$B$12:$R$114, MATCH(C308, 'Annexe 1 – Données des équipes'!$B$12:$B$114,0),4)</f>
        <v>80</v>
      </c>
      <c r="I308" s="25">
        <f>INDEX('Annexe 1 – Données des équipes'!$B$12:$R$114, MATCH(D308, 'Annexe 1 – Données des équipes'!$B$12:$B$114,0),4)</f>
        <v>90</v>
      </c>
      <c r="J308" s="25">
        <f t="shared" si="5"/>
        <v>4</v>
      </c>
    </row>
    <row r="309" spans="2:10">
      <c r="B309" s="3">
        <v>31123</v>
      </c>
      <c r="C309" s="10" t="s">
        <v>1401</v>
      </c>
      <c r="D309" s="10" t="s">
        <v>1402</v>
      </c>
      <c r="E309" s="25">
        <v>6</v>
      </c>
      <c r="F309" s="25">
        <v>2</v>
      </c>
      <c r="G309" s="10" t="s">
        <v>1403</v>
      </c>
      <c r="H309" s="25">
        <f>INDEX('Annexe 1 – Données des équipes'!$B$12:$R$114, MATCH(C309, 'Annexe 1 – Données des équipes'!$B$12:$B$114,0),4)</f>
        <v>80</v>
      </c>
      <c r="I309" s="25">
        <f>INDEX('Annexe 1 – Données des équipes'!$B$12:$R$114, MATCH(D309, 'Annexe 1 – Données des équipes'!$B$12:$B$114,0),4)</f>
        <v>70</v>
      </c>
      <c r="J309" s="25">
        <f t="shared" si="5"/>
        <v>4</v>
      </c>
    </row>
    <row r="310" spans="2:10">
      <c r="B310" s="3">
        <v>31144</v>
      </c>
      <c r="C310" s="10" t="s">
        <v>1404</v>
      </c>
      <c r="D310" s="10" t="s">
        <v>1405</v>
      </c>
      <c r="E310" s="25">
        <v>0</v>
      </c>
      <c r="F310" s="25">
        <v>4</v>
      </c>
      <c r="G310" s="10" t="s">
        <v>1406</v>
      </c>
      <c r="H310" s="25">
        <f>INDEX('Annexe 1 – Données des équipes'!$B$12:$R$114, MATCH(C310, 'Annexe 1 – Données des équipes'!$B$12:$B$114,0),4)</f>
        <v>30</v>
      </c>
      <c r="I310" s="25">
        <f>INDEX('Annexe 1 – Données des équipes'!$B$12:$R$114, MATCH(D310, 'Annexe 1 – Données des équipes'!$B$12:$B$114,0),4)</f>
        <v>20</v>
      </c>
      <c r="J310" s="25">
        <f t="shared" si="5"/>
        <v>4</v>
      </c>
    </row>
    <row r="311" spans="2:10">
      <c r="B311" s="3">
        <v>31158</v>
      </c>
      <c r="C311" s="10" t="s">
        <v>1407</v>
      </c>
      <c r="D311" s="10" t="s">
        <v>1408</v>
      </c>
      <c r="E311" s="25">
        <v>4</v>
      </c>
      <c r="F311" s="25">
        <v>0</v>
      </c>
      <c r="G311" s="10" t="s">
        <v>1409</v>
      </c>
      <c r="H311" s="25">
        <f>INDEX('Annexe 1 – Données des équipes'!$B$12:$R$114, MATCH(C311, 'Annexe 1 – Données des équipes'!$B$12:$B$114,0),4)</f>
        <v>50</v>
      </c>
      <c r="I311" s="25">
        <f>INDEX('Annexe 1 – Données des équipes'!$B$12:$R$114, MATCH(D311, 'Annexe 1 – Données des équipes'!$B$12:$B$114,0),4)</f>
        <v>60</v>
      </c>
      <c r="J311" s="25">
        <f t="shared" si="5"/>
        <v>4</v>
      </c>
    </row>
    <row r="312" spans="2:10">
      <c r="B312" s="3">
        <v>31169</v>
      </c>
      <c r="C312" s="10" t="s">
        <v>1410</v>
      </c>
      <c r="D312" s="10" t="s">
        <v>1411</v>
      </c>
      <c r="E312" s="25">
        <v>4</v>
      </c>
      <c r="F312" s="25">
        <v>0</v>
      </c>
      <c r="G312" s="10" t="s">
        <v>1412</v>
      </c>
      <c r="H312" s="25">
        <f>INDEX('Annexe 1 – Données des équipes'!$B$12:$R$114, MATCH(C312, 'Annexe 1 – Données des équipes'!$B$12:$B$114,0),4)</f>
        <v>50</v>
      </c>
      <c r="I312" s="25">
        <f>INDEX('Annexe 1 – Données des équipes'!$B$12:$R$114, MATCH(D312, 'Annexe 1 – Données des équipes'!$B$12:$B$114,0),4)</f>
        <v>80</v>
      </c>
      <c r="J312" s="25">
        <f t="shared" si="5"/>
        <v>4</v>
      </c>
    </row>
    <row r="313" spans="2:10">
      <c r="B313" s="3">
        <v>31182</v>
      </c>
      <c r="C313" s="10" t="s">
        <v>1413</v>
      </c>
      <c r="D313" s="10" t="s">
        <v>1414</v>
      </c>
      <c r="E313" s="25">
        <v>4</v>
      </c>
      <c r="F313" s="25">
        <v>0</v>
      </c>
      <c r="G313" s="10" t="s">
        <v>1415</v>
      </c>
      <c r="H313" s="25">
        <f>INDEX('Annexe 1 – Données des équipes'!$B$12:$R$114, MATCH(C313, 'Annexe 1 – Données des équipes'!$B$12:$B$114,0),4)</f>
        <v>10</v>
      </c>
      <c r="I313" s="25">
        <f>INDEX('Annexe 1 – Données des équipes'!$B$12:$R$114, MATCH(D313, 'Annexe 1 – Données des équipes'!$B$12:$B$114,0),4)</f>
        <v>10</v>
      </c>
      <c r="J313" s="25">
        <f t="shared" si="5"/>
        <v>4</v>
      </c>
    </row>
    <row r="314" spans="2:10">
      <c r="B314" s="3">
        <v>31231</v>
      </c>
      <c r="C314" s="10" t="s">
        <v>1416</v>
      </c>
      <c r="D314" s="10" t="s">
        <v>1417</v>
      </c>
      <c r="E314" s="25">
        <v>4</v>
      </c>
      <c r="F314" s="25">
        <v>0</v>
      </c>
      <c r="G314" s="10" t="s">
        <v>1418</v>
      </c>
      <c r="H314" s="25">
        <f>INDEX('Annexe 1 – Données des équipes'!$B$12:$R$114, MATCH(C314, 'Annexe 1 – Données des équipes'!$B$12:$B$114,0),4)</f>
        <v>30</v>
      </c>
      <c r="I314" s="25">
        <f>INDEX('Annexe 1 – Données des équipes'!$B$12:$R$114, MATCH(D314, 'Annexe 1 – Données des équipes'!$B$12:$B$114,0),4)</f>
        <v>10</v>
      </c>
      <c r="J314" s="25">
        <f t="shared" si="5"/>
        <v>4</v>
      </c>
    </row>
    <row r="315" spans="2:10">
      <c r="B315" s="3">
        <v>31336</v>
      </c>
      <c r="C315" s="10" t="s">
        <v>1419</v>
      </c>
      <c r="D315" s="10" t="s">
        <v>1420</v>
      </c>
      <c r="E315" s="25">
        <v>1</v>
      </c>
      <c r="F315" s="25">
        <v>5</v>
      </c>
      <c r="G315" s="10" t="s">
        <v>1421</v>
      </c>
      <c r="H315" s="25">
        <f>INDEX('Annexe 1 – Données des équipes'!$B$12:$R$114, MATCH(C315, 'Annexe 1 – Données des équipes'!$B$12:$B$114,0),4)</f>
        <v>30</v>
      </c>
      <c r="I315" s="25">
        <f>INDEX('Annexe 1 – Données des équipes'!$B$12:$R$114, MATCH(D315, 'Annexe 1 – Données des équipes'!$B$12:$B$114,0),4)</f>
        <v>80</v>
      </c>
      <c r="J315" s="25">
        <f t="shared" si="5"/>
        <v>4</v>
      </c>
    </row>
    <row r="316" spans="2:10">
      <c r="B316" s="3">
        <v>31441</v>
      </c>
      <c r="C316" s="10" t="s">
        <v>1422</v>
      </c>
      <c r="D316" s="10" t="s">
        <v>1423</v>
      </c>
      <c r="E316" s="25">
        <v>0</v>
      </c>
      <c r="F316" s="25">
        <v>4</v>
      </c>
      <c r="G316" s="10" t="s">
        <v>1424</v>
      </c>
      <c r="H316" s="25">
        <f>INDEX('Annexe 1 – Données des équipes'!$B$12:$R$114, MATCH(C316, 'Annexe 1 – Données des équipes'!$B$12:$B$114,0),4)</f>
        <v>50</v>
      </c>
      <c r="I316" s="25">
        <f>INDEX('Annexe 1 – Données des équipes'!$B$12:$R$114, MATCH(D316, 'Annexe 1 – Données des équipes'!$B$12:$B$114,0),4)</f>
        <v>90</v>
      </c>
      <c r="J316" s="25">
        <f t="shared" si="5"/>
        <v>4</v>
      </c>
    </row>
    <row r="317" spans="2:10">
      <c r="B317" s="3">
        <v>31503</v>
      </c>
      <c r="C317" s="10" t="s">
        <v>1425</v>
      </c>
      <c r="D317" s="10" t="s">
        <v>1426</v>
      </c>
      <c r="E317" s="25">
        <v>4</v>
      </c>
      <c r="F317" s="25">
        <v>0</v>
      </c>
      <c r="G317" s="10" t="s">
        <v>1427</v>
      </c>
      <c r="H317" s="25">
        <f>INDEX('Annexe 1 – Données des équipes'!$B$12:$R$114, MATCH(C317, 'Annexe 1 – Données des équipes'!$B$12:$B$114,0),4)</f>
        <v>90</v>
      </c>
      <c r="I317" s="25">
        <f>INDEX('Annexe 1 – Données des équipes'!$B$12:$R$114, MATCH(D317, 'Annexe 1 – Données des équipes'!$B$12:$B$114,0),4)</f>
        <v>80</v>
      </c>
      <c r="J317" s="25">
        <f t="shared" si="5"/>
        <v>4</v>
      </c>
    </row>
    <row r="318" spans="2:10">
      <c r="B318" s="3">
        <v>31579</v>
      </c>
      <c r="C318" s="10" t="s">
        <v>1428</v>
      </c>
      <c r="D318" s="10" t="s">
        <v>1429</v>
      </c>
      <c r="E318" s="25">
        <v>4</v>
      </c>
      <c r="F318" s="25">
        <v>0</v>
      </c>
      <c r="G318" s="10" t="s">
        <v>1430</v>
      </c>
      <c r="H318" s="25">
        <f>INDEX('Annexe 1 – Données des équipes'!$B$12:$R$114, MATCH(C318, 'Annexe 1 – Données des équipes'!$B$12:$B$114,0),4)</f>
        <v>90</v>
      </c>
      <c r="I318" s="25">
        <f>INDEX('Annexe 1 – Données des équipes'!$B$12:$R$114, MATCH(D318, 'Annexe 1 – Données des équipes'!$B$12:$B$114,0),4)</f>
        <v>80</v>
      </c>
      <c r="J318" s="25">
        <f t="shared" si="5"/>
        <v>4</v>
      </c>
    </row>
    <row r="319" spans="2:10">
      <c r="B319" s="3">
        <v>31581</v>
      </c>
      <c r="C319" s="10" t="s">
        <v>1431</v>
      </c>
      <c r="D319" s="10" t="s">
        <v>1432</v>
      </c>
      <c r="E319" s="25">
        <v>1</v>
      </c>
      <c r="F319" s="25">
        <v>5</v>
      </c>
      <c r="G319" s="10" t="s">
        <v>1433</v>
      </c>
      <c r="H319" s="25">
        <f>INDEX('Annexe 1 – Données des équipes'!$B$12:$R$114, MATCH(C319, 'Annexe 1 – Données des équipes'!$B$12:$B$114,0),4)</f>
        <v>80</v>
      </c>
      <c r="I319" s="25">
        <f>INDEX('Annexe 1 – Données des équipes'!$B$12:$R$114, MATCH(D319, 'Annexe 1 – Données des équipes'!$B$12:$B$114,0),4)</f>
        <v>90</v>
      </c>
      <c r="J319" s="25">
        <f t="shared" si="5"/>
        <v>4</v>
      </c>
    </row>
    <row r="320" spans="2:10">
      <c r="B320" s="3">
        <v>31665</v>
      </c>
      <c r="C320" s="10" t="s">
        <v>1434</v>
      </c>
      <c r="D320" s="10" t="s">
        <v>1435</v>
      </c>
      <c r="E320" s="25">
        <v>4</v>
      </c>
      <c r="F320" s="25">
        <v>0</v>
      </c>
      <c r="G320" s="10" t="s">
        <v>1436</v>
      </c>
      <c r="H320" s="25">
        <f>INDEX('Annexe 1 – Données des équipes'!$B$12:$R$114, MATCH(C320, 'Annexe 1 – Données des équipes'!$B$12:$B$114,0),4)</f>
        <v>50</v>
      </c>
      <c r="I320" s="25">
        <f>INDEX('Annexe 1 – Données des équipes'!$B$12:$R$114, MATCH(D320, 'Annexe 1 – Données des équipes'!$B$12:$B$114,0),4)</f>
        <v>60</v>
      </c>
      <c r="J320" s="25">
        <f t="shared" si="5"/>
        <v>4</v>
      </c>
    </row>
    <row r="321" spans="2:10">
      <c r="B321" s="3">
        <v>31714</v>
      </c>
      <c r="C321" s="10" t="s">
        <v>1437</v>
      </c>
      <c r="D321" s="10" t="s">
        <v>1438</v>
      </c>
      <c r="E321" s="25">
        <v>4</v>
      </c>
      <c r="F321" s="25">
        <v>0</v>
      </c>
      <c r="G321" s="10" t="s">
        <v>1439</v>
      </c>
      <c r="H321" s="25">
        <f>INDEX('Annexe 1 – Données des équipes'!$B$12:$R$114, MATCH(C321, 'Annexe 1 – Données des équipes'!$B$12:$B$114,0),4)</f>
        <v>50</v>
      </c>
      <c r="I321" s="25">
        <f>INDEX('Annexe 1 – Données des équipes'!$B$12:$R$114, MATCH(D321, 'Annexe 1 – Données des équipes'!$B$12:$B$114,0),4)</f>
        <v>30</v>
      </c>
      <c r="J321" s="25">
        <f t="shared" si="5"/>
        <v>4</v>
      </c>
    </row>
    <row r="322" spans="2:10">
      <c r="B322" s="3">
        <v>31861</v>
      </c>
      <c r="C322" s="10" t="s">
        <v>1440</v>
      </c>
      <c r="D322" s="10" t="s">
        <v>1441</v>
      </c>
      <c r="E322" s="25">
        <v>5</v>
      </c>
      <c r="F322" s="25">
        <v>1</v>
      </c>
      <c r="G322" s="10" t="s">
        <v>1442</v>
      </c>
      <c r="H322" s="25">
        <f>INDEX('Annexe 1 – Données des équipes'!$B$12:$R$114, MATCH(C322, 'Annexe 1 – Données des équipes'!$B$12:$B$114,0),4)</f>
        <v>50</v>
      </c>
      <c r="I322" s="25">
        <f>INDEX('Annexe 1 – Données des équipes'!$B$12:$R$114, MATCH(D322, 'Annexe 1 – Données des équipes'!$B$12:$B$114,0),4)</f>
        <v>40</v>
      </c>
      <c r="J322" s="25">
        <f t="shared" si="5"/>
        <v>4</v>
      </c>
    </row>
    <row r="323" spans="2:10">
      <c r="B323" s="3">
        <v>31865</v>
      </c>
      <c r="C323" s="10" t="s">
        <v>1443</v>
      </c>
      <c r="D323" s="10" t="s">
        <v>1444</v>
      </c>
      <c r="E323" s="25">
        <v>5</v>
      </c>
      <c r="F323" s="25">
        <v>1</v>
      </c>
      <c r="G323" s="10" t="s">
        <v>1445</v>
      </c>
      <c r="H323" s="25">
        <f>INDEX('Annexe 1 – Données des équipes'!$B$12:$R$114, MATCH(C323, 'Annexe 1 – Données des équipes'!$B$12:$B$114,0),4)</f>
        <v>40</v>
      </c>
      <c r="I323" s="25">
        <f>INDEX('Annexe 1 – Données des équipes'!$B$12:$R$114, MATCH(D323, 'Annexe 1 – Données des équipes'!$B$12:$B$114,0),4)</f>
        <v>0</v>
      </c>
      <c r="J323" s="25">
        <f t="shared" si="5"/>
        <v>4</v>
      </c>
    </row>
    <row r="324" spans="2:10">
      <c r="B324" s="3">
        <v>31865</v>
      </c>
      <c r="C324" s="10" t="s">
        <v>1446</v>
      </c>
      <c r="D324" s="10" t="s">
        <v>1447</v>
      </c>
      <c r="E324" s="25">
        <v>4</v>
      </c>
      <c r="F324" s="25">
        <v>0</v>
      </c>
      <c r="G324" s="10" t="s">
        <v>1448</v>
      </c>
      <c r="H324" s="25">
        <f>INDEX('Annexe 1 – Données des équipes'!$B$12:$R$114, MATCH(C324, 'Annexe 1 – Données des équipes'!$B$12:$B$114,0),4)</f>
        <v>70</v>
      </c>
      <c r="I324" s="25">
        <f>INDEX('Annexe 1 – Données des équipes'!$B$12:$R$114, MATCH(D324, 'Annexe 1 – Données des équipes'!$B$12:$B$114,0),4)</f>
        <v>10</v>
      </c>
      <c r="J324" s="25">
        <f t="shared" si="5"/>
        <v>4</v>
      </c>
    </row>
    <row r="325" spans="2:10">
      <c r="B325" s="3">
        <v>31868</v>
      </c>
      <c r="C325" s="10" t="s">
        <v>1449</v>
      </c>
      <c r="D325" s="10" t="s">
        <v>1450</v>
      </c>
      <c r="E325" s="25">
        <v>4</v>
      </c>
      <c r="F325" s="25">
        <v>0</v>
      </c>
      <c r="G325" s="10" t="s">
        <v>1451</v>
      </c>
      <c r="H325" s="25">
        <f>INDEX('Annexe 1 – Données des équipes'!$B$12:$R$114, MATCH(C325, 'Annexe 1 – Données des équipes'!$B$12:$B$114,0),4)</f>
        <v>70</v>
      </c>
      <c r="I325" s="25">
        <f>INDEX('Annexe 1 – Données des équipes'!$B$12:$R$114, MATCH(D325, 'Annexe 1 – Données des équipes'!$B$12:$B$114,0),4)</f>
        <v>30</v>
      </c>
      <c r="J325" s="25">
        <f t="shared" si="5"/>
        <v>4</v>
      </c>
    </row>
    <row r="326" spans="2:10">
      <c r="B326" s="3">
        <v>31929</v>
      </c>
      <c r="C326" s="10" t="s">
        <v>1452</v>
      </c>
      <c r="D326" s="10" t="s">
        <v>1453</v>
      </c>
      <c r="E326" s="25">
        <v>0</v>
      </c>
      <c r="F326" s="25">
        <v>4</v>
      </c>
      <c r="G326" s="10" t="s">
        <v>1454</v>
      </c>
      <c r="H326" s="25">
        <f>INDEX('Annexe 1 – Données des équipes'!$B$12:$R$114, MATCH(C326, 'Annexe 1 – Données des équipes'!$B$12:$B$114,0),4)</f>
        <v>20</v>
      </c>
      <c r="I326" s="25">
        <f>INDEX('Annexe 1 – Données des équipes'!$B$12:$R$114, MATCH(D326, 'Annexe 1 – Données des équipes'!$B$12:$B$114,0),4)</f>
        <v>90</v>
      </c>
      <c r="J326" s="25">
        <f t="shared" si="5"/>
        <v>4</v>
      </c>
    </row>
    <row r="327" spans="2:10">
      <c r="B327" s="3">
        <v>31961</v>
      </c>
      <c r="C327" s="10" t="s">
        <v>1455</v>
      </c>
      <c r="D327" s="10" t="s">
        <v>1456</v>
      </c>
      <c r="E327" s="25">
        <v>4</v>
      </c>
      <c r="F327" s="25">
        <v>0</v>
      </c>
      <c r="G327" s="10" t="s">
        <v>1457</v>
      </c>
      <c r="H327" s="25">
        <f>INDEX('Annexe 1 – Données des équipes'!$B$12:$R$114, MATCH(C327, 'Annexe 1 – Données des équipes'!$B$12:$B$114,0),4)</f>
        <v>80</v>
      </c>
      <c r="I327" s="25">
        <f>INDEX('Annexe 1 – Données des équipes'!$B$12:$R$114, MATCH(D327, 'Annexe 1 – Données des équipes'!$B$12:$B$114,0),4)</f>
        <v>90</v>
      </c>
      <c r="J327" s="25">
        <f t="shared" si="5"/>
        <v>4</v>
      </c>
    </row>
    <row r="328" spans="2:10">
      <c r="B328" s="3">
        <v>32056</v>
      </c>
      <c r="C328" s="10" t="s">
        <v>1458</v>
      </c>
      <c r="D328" s="10" t="s">
        <v>1459</v>
      </c>
      <c r="E328" s="25">
        <v>4</v>
      </c>
      <c r="F328" s="25">
        <v>0</v>
      </c>
      <c r="G328" s="10" t="s">
        <v>1460</v>
      </c>
      <c r="H328" s="25">
        <f>INDEX('Annexe 1 – Données des équipes'!$B$12:$R$114, MATCH(C328, 'Annexe 1 – Données des équipes'!$B$12:$B$114,0),4)</f>
        <v>80</v>
      </c>
      <c r="I328" s="25">
        <f>INDEX('Annexe 1 – Données des équipes'!$B$12:$R$114, MATCH(D328, 'Annexe 1 – Données des équipes'!$B$12:$B$114,0),4)</f>
        <v>20</v>
      </c>
      <c r="J328" s="25">
        <f t="shared" si="5"/>
        <v>4</v>
      </c>
    </row>
    <row r="329" spans="2:10">
      <c r="B329" s="3">
        <v>32125</v>
      </c>
      <c r="C329" s="10" t="s">
        <v>1461</v>
      </c>
      <c r="D329" s="10" t="s">
        <v>1462</v>
      </c>
      <c r="E329" s="25">
        <v>4</v>
      </c>
      <c r="F329" s="25">
        <v>0</v>
      </c>
      <c r="G329" s="10" t="s">
        <v>1463</v>
      </c>
      <c r="H329" s="25">
        <f>INDEX('Annexe 1 – Données des équipes'!$B$12:$R$114, MATCH(C329, 'Annexe 1 – Données des équipes'!$B$12:$B$114,0),4)</f>
        <v>0</v>
      </c>
      <c r="I329" s="25">
        <f>INDEX('Annexe 1 – Données des équipes'!$B$12:$R$114, MATCH(D329, 'Annexe 1 – Données des équipes'!$B$12:$B$114,0),4)</f>
        <v>10</v>
      </c>
      <c r="J329" s="25">
        <f t="shared" si="5"/>
        <v>4</v>
      </c>
    </row>
    <row r="330" spans="2:10">
      <c r="B330" s="3">
        <v>32225</v>
      </c>
      <c r="C330" s="10" t="s">
        <v>1464</v>
      </c>
      <c r="D330" s="10" t="s">
        <v>1465</v>
      </c>
      <c r="E330" s="25">
        <v>0</v>
      </c>
      <c r="F330" s="25">
        <v>4</v>
      </c>
      <c r="G330" s="10" t="s">
        <v>1466</v>
      </c>
      <c r="H330" s="25">
        <f>INDEX('Annexe 1 – Données des équipes'!$B$12:$R$114, MATCH(C330, 'Annexe 1 – Données des équipes'!$B$12:$B$114,0),4)</f>
        <v>50</v>
      </c>
      <c r="I330" s="25">
        <f>INDEX('Annexe 1 – Données des équipes'!$B$12:$R$114, MATCH(D330, 'Annexe 1 – Données des équipes'!$B$12:$B$114,0),4)</f>
        <v>50</v>
      </c>
      <c r="J330" s="25">
        <f t="shared" si="5"/>
        <v>4</v>
      </c>
    </row>
    <row r="331" spans="2:10">
      <c r="B331" s="3">
        <v>32238</v>
      </c>
      <c r="C331" s="10" t="s">
        <v>1467</v>
      </c>
      <c r="D331" s="10" t="s">
        <v>1468</v>
      </c>
      <c r="E331" s="25">
        <v>0</v>
      </c>
      <c r="F331" s="25">
        <v>4</v>
      </c>
      <c r="G331" s="10" t="s">
        <v>1469</v>
      </c>
      <c r="H331" s="25">
        <f>INDEX('Annexe 1 – Données des équipes'!$B$12:$R$114, MATCH(C331, 'Annexe 1 – Données des équipes'!$B$12:$B$114,0),4)</f>
        <v>30</v>
      </c>
      <c r="I331" s="25">
        <f>INDEX('Annexe 1 – Données des équipes'!$B$12:$R$114, MATCH(D331, 'Annexe 1 – Données des équipes'!$B$12:$B$114,0),4)</f>
        <v>20</v>
      </c>
      <c r="J331" s="25">
        <f t="shared" si="5"/>
        <v>4</v>
      </c>
    </row>
    <row r="332" spans="2:10">
      <c r="B332" s="3">
        <v>32280</v>
      </c>
      <c r="C332" s="10" t="s">
        <v>1470</v>
      </c>
      <c r="D332" s="10" t="s">
        <v>1471</v>
      </c>
      <c r="E332" s="25">
        <v>0</v>
      </c>
      <c r="F332" s="25">
        <v>4</v>
      </c>
      <c r="G332" s="10" t="s">
        <v>1472</v>
      </c>
      <c r="H332" s="25">
        <f>INDEX('Annexe 1 – Données des équipes'!$B$12:$R$114, MATCH(C332, 'Annexe 1 – Données des équipes'!$B$12:$B$114,0),4)</f>
        <v>40</v>
      </c>
      <c r="I332" s="25">
        <f>INDEX('Annexe 1 – Données des équipes'!$B$12:$R$114, MATCH(D332, 'Annexe 1 – Données des équipes'!$B$12:$B$114,0),4)</f>
        <v>60</v>
      </c>
      <c r="J332" s="25">
        <f t="shared" si="5"/>
        <v>4</v>
      </c>
    </row>
    <row r="333" spans="2:10">
      <c r="B333" s="3">
        <v>32313</v>
      </c>
      <c r="C333" s="10" t="s">
        <v>1473</v>
      </c>
      <c r="D333" s="10" t="s">
        <v>1474</v>
      </c>
      <c r="E333" s="25">
        <v>4</v>
      </c>
      <c r="F333" s="25">
        <v>0</v>
      </c>
      <c r="G333" s="10" t="s">
        <v>1475</v>
      </c>
      <c r="H333" s="25">
        <f>INDEX('Annexe 1 – Données des équipes'!$B$12:$R$114, MATCH(C333, 'Annexe 1 – Données des équipes'!$B$12:$B$114,0),4)</f>
        <v>70</v>
      </c>
      <c r="I333" s="25">
        <f>INDEX('Annexe 1 – Données des équipes'!$B$12:$R$114, MATCH(D333, 'Annexe 1 – Données des équipes'!$B$12:$B$114,0),4)</f>
        <v>10</v>
      </c>
      <c r="J333" s="25">
        <f t="shared" si="5"/>
        <v>4</v>
      </c>
    </row>
    <row r="334" spans="2:10">
      <c r="B334" s="3">
        <v>32386</v>
      </c>
      <c r="C334" s="10" t="s">
        <v>1476</v>
      </c>
      <c r="D334" s="10" t="s">
        <v>1477</v>
      </c>
      <c r="E334" s="25">
        <v>0</v>
      </c>
      <c r="F334" s="25">
        <v>4</v>
      </c>
      <c r="G334" s="10" t="s">
        <v>1478</v>
      </c>
      <c r="H334" s="25">
        <f>INDEX('Annexe 1 – Données des équipes'!$B$12:$R$114, MATCH(C334, 'Annexe 1 – Données des équipes'!$B$12:$B$114,0),4)</f>
        <v>30</v>
      </c>
      <c r="I334" s="25">
        <f>INDEX('Annexe 1 – Données des équipes'!$B$12:$R$114, MATCH(D334, 'Annexe 1 – Données des équipes'!$B$12:$B$114,0),4)</f>
        <v>90</v>
      </c>
      <c r="J334" s="25">
        <f t="shared" si="5"/>
        <v>4</v>
      </c>
    </row>
    <row r="335" spans="2:10">
      <c r="B335" s="3">
        <v>32393</v>
      </c>
      <c r="C335" s="10" t="s">
        <v>1479</v>
      </c>
      <c r="D335" s="10" t="s">
        <v>1480</v>
      </c>
      <c r="E335" s="25">
        <v>1</v>
      </c>
      <c r="F335" s="25">
        <v>5</v>
      </c>
      <c r="G335" s="10" t="s">
        <v>1481</v>
      </c>
      <c r="H335" s="25">
        <f>INDEX('Annexe 1 – Données des équipes'!$B$12:$R$114, MATCH(C335, 'Annexe 1 – Données des équipes'!$B$12:$B$114,0),4)</f>
        <v>70</v>
      </c>
      <c r="I335" s="25">
        <f>INDEX('Annexe 1 – Données des équipes'!$B$12:$R$114, MATCH(D335, 'Annexe 1 – Données des équipes'!$B$12:$B$114,0),4)</f>
        <v>70</v>
      </c>
      <c r="J335" s="25">
        <f t="shared" si="5"/>
        <v>4</v>
      </c>
    </row>
    <row r="336" spans="2:10">
      <c r="B336" s="3">
        <v>32435</v>
      </c>
      <c r="C336" s="10" t="s">
        <v>1482</v>
      </c>
      <c r="D336" s="10" t="s">
        <v>1483</v>
      </c>
      <c r="E336" s="25">
        <v>4</v>
      </c>
      <c r="F336" s="25">
        <v>0</v>
      </c>
      <c r="G336" s="10" t="s">
        <v>1484</v>
      </c>
      <c r="H336" s="25">
        <f>INDEX('Annexe 1 – Données des équipes'!$B$12:$R$114, MATCH(C336, 'Annexe 1 – Données des équipes'!$B$12:$B$114,0),4)</f>
        <v>60</v>
      </c>
      <c r="I336" s="25">
        <f>INDEX('Annexe 1 – Données des équipes'!$B$12:$R$114, MATCH(D336, 'Annexe 1 – Données des équipes'!$B$12:$B$114,0),4)</f>
        <v>40</v>
      </c>
      <c r="J336" s="25">
        <f t="shared" si="5"/>
        <v>4</v>
      </c>
    </row>
    <row r="337" spans="2:10">
      <c r="B337" s="3">
        <v>32498</v>
      </c>
      <c r="C337" s="10" t="s">
        <v>1485</v>
      </c>
      <c r="D337" s="10" t="s">
        <v>1486</v>
      </c>
      <c r="E337" s="25">
        <v>4</v>
      </c>
      <c r="F337" s="25">
        <v>0</v>
      </c>
      <c r="G337" s="10" t="s">
        <v>1487</v>
      </c>
      <c r="H337" s="25">
        <f>INDEX('Annexe 1 – Données des équipes'!$B$12:$R$114, MATCH(C337, 'Annexe 1 – Données des équipes'!$B$12:$B$114,0),4)</f>
        <v>90</v>
      </c>
      <c r="I337" s="25">
        <f>INDEX('Annexe 1 – Données des équipes'!$B$12:$R$114, MATCH(D337, 'Annexe 1 – Données des équipes'!$B$12:$B$114,0),4)</f>
        <v>50</v>
      </c>
      <c r="J337" s="25">
        <f t="shared" si="5"/>
        <v>4</v>
      </c>
    </row>
    <row r="338" spans="2:10">
      <c r="B338" s="3">
        <v>32542</v>
      </c>
      <c r="C338" s="10" t="s">
        <v>1488</v>
      </c>
      <c r="D338" s="10" t="s">
        <v>1489</v>
      </c>
      <c r="E338" s="25">
        <v>4</v>
      </c>
      <c r="F338" s="25">
        <v>0</v>
      </c>
      <c r="G338" s="10" t="s">
        <v>1490</v>
      </c>
      <c r="H338" s="25">
        <f>INDEX('Annexe 1 – Données des équipes'!$B$12:$R$114, MATCH(C338, 'Annexe 1 – Données des équipes'!$B$12:$B$114,0),4)</f>
        <v>30</v>
      </c>
      <c r="I338" s="25">
        <f>INDEX('Annexe 1 – Données des équipes'!$B$12:$R$114, MATCH(D338, 'Annexe 1 – Données des équipes'!$B$12:$B$114,0),4)</f>
        <v>10</v>
      </c>
      <c r="J338" s="25">
        <f t="shared" ref="J338:J401" si="6">ABS(F338-E338)</f>
        <v>4</v>
      </c>
    </row>
    <row r="339" spans="2:10">
      <c r="B339" s="3">
        <v>32624</v>
      </c>
      <c r="C339" s="10" t="s">
        <v>1491</v>
      </c>
      <c r="D339" s="10" t="s">
        <v>1492</v>
      </c>
      <c r="E339" s="25">
        <v>4</v>
      </c>
      <c r="F339" s="25">
        <v>0</v>
      </c>
      <c r="G339" s="10" t="s">
        <v>1493</v>
      </c>
      <c r="H339" s="25">
        <f>INDEX('Annexe 1 – Données des équipes'!$B$12:$R$114, MATCH(C339, 'Annexe 1 – Données des équipes'!$B$12:$B$114,0),4)</f>
        <v>90</v>
      </c>
      <c r="I339" s="25">
        <f>INDEX('Annexe 1 – Données des équipes'!$B$12:$R$114, MATCH(D339, 'Annexe 1 – Données des équipes'!$B$12:$B$114,0),4)</f>
        <v>40</v>
      </c>
      <c r="J339" s="25">
        <f t="shared" si="6"/>
        <v>4</v>
      </c>
    </row>
    <row r="340" spans="2:10">
      <c r="B340" s="3">
        <v>32667</v>
      </c>
      <c r="C340" s="10" t="s">
        <v>1494</v>
      </c>
      <c r="D340" s="10" t="s">
        <v>1495</v>
      </c>
      <c r="E340" s="25">
        <v>4</v>
      </c>
      <c r="F340" s="25">
        <v>0</v>
      </c>
      <c r="G340" s="10" t="s">
        <v>1496</v>
      </c>
      <c r="H340" s="25">
        <f>INDEX('Annexe 1 – Données des équipes'!$B$12:$R$114, MATCH(C340, 'Annexe 1 – Données des équipes'!$B$12:$B$114,0),4)</f>
        <v>90</v>
      </c>
      <c r="I340" s="25">
        <f>INDEX('Annexe 1 – Données des équipes'!$B$12:$R$114, MATCH(D340, 'Annexe 1 – Données des équipes'!$B$12:$B$114,0),4)</f>
        <v>90</v>
      </c>
      <c r="J340" s="25">
        <f t="shared" si="6"/>
        <v>4</v>
      </c>
    </row>
    <row r="341" spans="2:10">
      <c r="B341" s="3">
        <v>32677</v>
      </c>
      <c r="C341" s="10" t="s">
        <v>1497</v>
      </c>
      <c r="D341" s="10" t="s">
        <v>1498</v>
      </c>
      <c r="E341" s="25">
        <v>4</v>
      </c>
      <c r="F341" s="25">
        <v>0</v>
      </c>
      <c r="G341" s="10" t="s">
        <v>1499</v>
      </c>
      <c r="H341" s="25">
        <f>INDEX('Annexe 1 – Données des équipes'!$B$12:$R$114, MATCH(C341, 'Annexe 1 – Données des équipes'!$B$12:$B$114,0),4)</f>
        <v>80</v>
      </c>
      <c r="I341" s="25">
        <f>INDEX('Annexe 1 – Données des équipes'!$B$12:$R$114, MATCH(D341, 'Annexe 1 – Données des équipes'!$B$12:$B$114,0),4)</f>
        <v>90</v>
      </c>
      <c r="J341" s="25">
        <f t="shared" si="6"/>
        <v>4</v>
      </c>
    </row>
    <row r="342" spans="2:10">
      <c r="B342" s="3">
        <v>32686</v>
      </c>
      <c r="C342" s="10" t="s">
        <v>1500</v>
      </c>
      <c r="D342" s="10" t="s">
        <v>1501</v>
      </c>
      <c r="E342" s="25">
        <v>0</v>
      </c>
      <c r="F342" s="25">
        <v>4</v>
      </c>
      <c r="G342" s="10" t="s">
        <v>1502</v>
      </c>
      <c r="H342" s="25">
        <f>INDEX('Annexe 1 – Données des équipes'!$B$12:$R$114, MATCH(C342, 'Annexe 1 – Données des équipes'!$B$12:$B$114,0),4)</f>
        <v>10</v>
      </c>
      <c r="I342" s="25">
        <f>INDEX('Annexe 1 – Données des équipes'!$B$12:$R$114, MATCH(D342, 'Annexe 1 – Données des équipes'!$B$12:$B$114,0),4)</f>
        <v>90</v>
      </c>
      <c r="J342" s="25">
        <f t="shared" si="6"/>
        <v>4</v>
      </c>
    </row>
    <row r="343" spans="2:10">
      <c r="B343" s="3">
        <v>32719</v>
      </c>
      <c r="C343" s="10" t="s">
        <v>1503</v>
      </c>
      <c r="D343" s="10" t="s">
        <v>1504</v>
      </c>
      <c r="E343" s="25">
        <v>0</v>
      </c>
      <c r="F343" s="25">
        <v>4</v>
      </c>
      <c r="G343" s="10" t="s">
        <v>1505</v>
      </c>
      <c r="H343" s="25">
        <f>INDEX('Annexe 1 – Données des équipes'!$B$12:$R$114, MATCH(C343, 'Annexe 1 – Données des équipes'!$B$12:$B$114,0),4)</f>
        <v>60</v>
      </c>
      <c r="I343" s="25">
        <f>INDEX('Annexe 1 – Données des équipes'!$B$12:$R$114, MATCH(D343, 'Annexe 1 – Données des équipes'!$B$12:$B$114,0),4)</f>
        <v>90</v>
      </c>
      <c r="J343" s="25">
        <f t="shared" si="6"/>
        <v>4</v>
      </c>
    </row>
    <row r="344" spans="2:10">
      <c r="B344" s="3">
        <v>32771</v>
      </c>
      <c r="C344" s="10" t="s">
        <v>1506</v>
      </c>
      <c r="D344" s="10" t="s">
        <v>1507</v>
      </c>
      <c r="E344" s="25">
        <v>4</v>
      </c>
      <c r="F344" s="25">
        <v>0</v>
      </c>
      <c r="G344" s="10" t="s">
        <v>1508</v>
      </c>
      <c r="H344" s="25">
        <f>INDEX('Annexe 1 – Données des équipes'!$B$12:$R$114, MATCH(C344, 'Annexe 1 – Données des équipes'!$B$12:$B$114,0),4)</f>
        <v>90</v>
      </c>
      <c r="I344" s="25">
        <f>INDEX('Annexe 1 – Données des équipes'!$B$12:$R$114, MATCH(D344, 'Annexe 1 – Données des équipes'!$B$12:$B$114,0),4)</f>
        <v>40</v>
      </c>
      <c r="J344" s="25">
        <f t="shared" si="6"/>
        <v>4</v>
      </c>
    </row>
    <row r="345" spans="2:10">
      <c r="B345" s="3">
        <v>32792</v>
      </c>
      <c r="C345" s="10" t="s">
        <v>1509</v>
      </c>
      <c r="D345" s="10" t="s">
        <v>1510</v>
      </c>
      <c r="E345" s="25">
        <v>4</v>
      </c>
      <c r="F345" s="25">
        <v>0</v>
      </c>
      <c r="G345" s="10" t="s">
        <v>1511</v>
      </c>
      <c r="H345" s="25">
        <f>INDEX('Annexe 1 – Données des équipes'!$B$12:$R$114, MATCH(C345, 'Annexe 1 – Données des équipes'!$B$12:$B$114,0),4)</f>
        <v>40</v>
      </c>
      <c r="I345" s="25">
        <f>INDEX('Annexe 1 – Données des équipes'!$B$12:$R$114, MATCH(D345, 'Annexe 1 – Données des équipes'!$B$12:$B$114,0),4)</f>
        <v>50</v>
      </c>
      <c r="J345" s="25">
        <f t="shared" si="6"/>
        <v>4</v>
      </c>
    </row>
    <row r="346" spans="2:10">
      <c r="B346" s="3">
        <v>32827</v>
      </c>
      <c r="C346" s="10" t="s">
        <v>1512</v>
      </c>
      <c r="D346" s="10" t="s">
        <v>1513</v>
      </c>
      <c r="E346" s="25">
        <v>4</v>
      </c>
      <c r="F346" s="25">
        <v>0</v>
      </c>
      <c r="G346" s="10" t="s">
        <v>1514</v>
      </c>
      <c r="H346" s="25">
        <f>INDEX('Annexe 1 – Données des équipes'!$B$12:$R$114, MATCH(C346, 'Annexe 1 – Données des équipes'!$B$12:$B$114,0),4)</f>
        <v>90</v>
      </c>
      <c r="I346" s="25">
        <f>INDEX('Annexe 1 – Données des équipes'!$B$12:$R$114, MATCH(D346, 'Annexe 1 – Données des équipes'!$B$12:$B$114,0),4)</f>
        <v>40</v>
      </c>
      <c r="J346" s="25">
        <f t="shared" si="6"/>
        <v>4</v>
      </c>
    </row>
    <row r="347" spans="2:10">
      <c r="B347" s="3">
        <v>32934</v>
      </c>
      <c r="C347" s="10" t="s">
        <v>1515</v>
      </c>
      <c r="D347" s="10" t="s">
        <v>1516</v>
      </c>
      <c r="E347" s="25">
        <v>5</v>
      </c>
      <c r="F347" s="25">
        <v>1</v>
      </c>
      <c r="G347" s="10" t="s">
        <v>1517</v>
      </c>
      <c r="H347" s="25">
        <f>INDEX('Annexe 1 – Données des équipes'!$B$12:$R$114, MATCH(C347, 'Annexe 1 – Données des équipes'!$B$12:$B$114,0),4)</f>
        <v>20</v>
      </c>
      <c r="I347" s="25">
        <f>INDEX('Annexe 1 – Données des équipes'!$B$12:$R$114, MATCH(D347, 'Annexe 1 – Données des équipes'!$B$12:$B$114,0),4)</f>
        <v>50</v>
      </c>
      <c r="J347" s="25">
        <f t="shared" si="6"/>
        <v>4</v>
      </c>
    </row>
    <row r="348" spans="2:10">
      <c r="B348" s="3">
        <v>33014</v>
      </c>
      <c r="C348" s="10" t="s">
        <v>1518</v>
      </c>
      <c r="D348" s="10" t="s">
        <v>1519</v>
      </c>
      <c r="E348" s="25">
        <v>4</v>
      </c>
      <c r="F348" s="25">
        <v>0</v>
      </c>
      <c r="G348" s="10" t="s">
        <v>1520</v>
      </c>
      <c r="H348" s="25">
        <f>INDEX('Annexe 1 – Données des équipes'!$B$12:$R$114, MATCH(C348, 'Annexe 1 – Données des équipes'!$B$12:$B$114,0),4)</f>
        <v>80</v>
      </c>
      <c r="I348" s="25">
        <f>INDEX('Annexe 1 – Données des équipes'!$B$12:$R$114, MATCH(D348, 'Annexe 1 – Données des équipes'!$B$12:$B$114,0),4)</f>
        <v>20</v>
      </c>
      <c r="J348" s="25">
        <f t="shared" si="6"/>
        <v>4</v>
      </c>
    </row>
    <row r="349" spans="2:10">
      <c r="B349" s="3">
        <v>33039</v>
      </c>
      <c r="C349" s="10" t="s">
        <v>1521</v>
      </c>
      <c r="D349" s="10" t="s">
        <v>1522</v>
      </c>
      <c r="E349" s="25">
        <v>5</v>
      </c>
      <c r="F349" s="25">
        <v>1</v>
      </c>
      <c r="G349" s="10" t="s">
        <v>1523</v>
      </c>
      <c r="H349" s="25">
        <f>INDEX('Annexe 1 – Données des équipes'!$B$12:$R$114, MATCH(C349, 'Annexe 1 – Données des équipes'!$B$12:$B$114,0),4)</f>
        <v>90</v>
      </c>
      <c r="I349" s="25">
        <f>INDEX('Annexe 1 – Données des équipes'!$B$12:$R$114, MATCH(D349, 'Annexe 1 – Données des équipes'!$B$12:$B$114,0),4)</f>
        <v>20</v>
      </c>
      <c r="J349" s="25">
        <f t="shared" si="6"/>
        <v>4</v>
      </c>
    </row>
    <row r="350" spans="2:10">
      <c r="B350" s="3">
        <v>33042</v>
      </c>
      <c r="C350" s="10" t="s">
        <v>1524</v>
      </c>
      <c r="D350" s="10" t="s">
        <v>1525</v>
      </c>
      <c r="E350" s="25">
        <v>0</v>
      </c>
      <c r="F350" s="25">
        <v>4</v>
      </c>
      <c r="G350" s="10" t="s">
        <v>1526</v>
      </c>
      <c r="H350" s="25">
        <f>INDEX('Annexe 1 – Données des équipes'!$B$12:$R$114, MATCH(C350, 'Annexe 1 – Données des équipes'!$B$12:$B$114,0),4)</f>
        <v>40</v>
      </c>
      <c r="I350" s="25">
        <f>INDEX('Annexe 1 – Données des équipes'!$B$12:$R$114, MATCH(D350, 'Annexe 1 – Données des équipes'!$B$12:$B$114,0),4)</f>
        <v>50</v>
      </c>
      <c r="J350" s="25">
        <f t="shared" si="6"/>
        <v>4</v>
      </c>
    </row>
    <row r="351" spans="2:10">
      <c r="B351" s="3">
        <v>33226</v>
      </c>
      <c r="C351" s="10" t="s">
        <v>1527</v>
      </c>
      <c r="D351" s="10" t="s">
        <v>1528</v>
      </c>
      <c r="E351" s="25">
        <v>4</v>
      </c>
      <c r="F351" s="25">
        <v>0</v>
      </c>
      <c r="G351" s="10" t="s">
        <v>1529</v>
      </c>
      <c r="H351" s="25">
        <f>INDEX('Annexe 1 – Données des équipes'!$B$12:$R$114, MATCH(C351, 'Annexe 1 – Données des équipes'!$B$12:$B$114,0),4)</f>
        <v>90</v>
      </c>
      <c r="I351" s="25">
        <f>INDEX('Annexe 1 – Données des équipes'!$B$12:$R$114, MATCH(D351, 'Annexe 1 – Données des équipes'!$B$12:$B$114,0),4)</f>
        <v>80</v>
      </c>
      <c r="J351" s="25">
        <f t="shared" si="6"/>
        <v>4</v>
      </c>
    </row>
    <row r="352" spans="2:10">
      <c r="B352" s="3">
        <v>33249</v>
      </c>
      <c r="C352" s="10" t="s">
        <v>1530</v>
      </c>
      <c r="D352" s="10" t="s">
        <v>1531</v>
      </c>
      <c r="E352" s="25">
        <v>4</v>
      </c>
      <c r="F352" s="25">
        <v>0</v>
      </c>
      <c r="G352" s="10" t="s">
        <v>1532</v>
      </c>
      <c r="H352" s="25">
        <f>INDEX('Annexe 1 – Données des équipes'!$B$12:$R$114, MATCH(C352, 'Annexe 1 – Données des équipes'!$B$12:$B$114,0),4)</f>
        <v>50</v>
      </c>
      <c r="I352" s="25">
        <f>INDEX('Annexe 1 – Données des équipes'!$B$12:$R$114, MATCH(D352, 'Annexe 1 – Données des équipes'!$B$12:$B$114,0),4)</f>
        <v>10</v>
      </c>
      <c r="J352" s="25">
        <f t="shared" si="6"/>
        <v>4</v>
      </c>
    </row>
    <row r="353" spans="2:10">
      <c r="B353" s="3">
        <v>33335</v>
      </c>
      <c r="C353" s="10" t="s">
        <v>1533</v>
      </c>
      <c r="D353" s="10" t="s">
        <v>1534</v>
      </c>
      <c r="E353" s="25">
        <v>5</v>
      </c>
      <c r="F353" s="25">
        <v>1</v>
      </c>
      <c r="G353" s="10" t="s">
        <v>1535</v>
      </c>
      <c r="H353" s="25">
        <f>INDEX('Annexe 1 – Données des équipes'!$B$12:$R$114, MATCH(C353, 'Annexe 1 – Données des équipes'!$B$12:$B$114,0),4)</f>
        <v>20</v>
      </c>
      <c r="I353" s="25">
        <f>INDEX('Annexe 1 – Données des équipes'!$B$12:$R$114, MATCH(D353, 'Annexe 1 – Données des équipes'!$B$12:$B$114,0),4)</f>
        <v>40</v>
      </c>
      <c r="J353" s="25">
        <f t="shared" si="6"/>
        <v>4</v>
      </c>
    </row>
    <row r="354" spans="2:10">
      <c r="B354" s="3">
        <v>33404</v>
      </c>
      <c r="C354" s="10" t="s">
        <v>1536</v>
      </c>
      <c r="D354" s="10" t="s">
        <v>1537</v>
      </c>
      <c r="E354" s="25">
        <v>4</v>
      </c>
      <c r="F354" s="25">
        <v>0</v>
      </c>
      <c r="G354" s="10" t="s">
        <v>1538</v>
      </c>
      <c r="H354" s="25">
        <f>INDEX('Annexe 1 – Données des équipes'!$B$12:$R$114, MATCH(C354, 'Annexe 1 – Données des équipes'!$B$12:$B$114,0),4)</f>
        <v>80</v>
      </c>
      <c r="I354" s="25">
        <f>INDEX('Annexe 1 – Données des équipes'!$B$12:$R$114, MATCH(D354, 'Annexe 1 – Données des équipes'!$B$12:$B$114,0),4)</f>
        <v>80</v>
      </c>
      <c r="J354" s="25">
        <f t="shared" si="6"/>
        <v>4</v>
      </c>
    </row>
    <row r="355" spans="2:10">
      <c r="B355" s="3">
        <v>33431</v>
      </c>
      <c r="C355" s="10" t="s">
        <v>1539</v>
      </c>
      <c r="D355" s="10" t="s">
        <v>1540</v>
      </c>
      <c r="E355" s="25">
        <v>5</v>
      </c>
      <c r="F355" s="25">
        <v>1</v>
      </c>
      <c r="G355" s="10" t="s">
        <v>1541</v>
      </c>
      <c r="H355" s="25">
        <f>INDEX('Annexe 1 – Données des équipes'!$B$12:$R$114, MATCH(C355, 'Annexe 1 – Données des équipes'!$B$12:$B$114,0),4)</f>
        <v>80</v>
      </c>
      <c r="I355" s="25">
        <f>INDEX('Annexe 1 – Données des équipes'!$B$12:$R$114, MATCH(D355, 'Annexe 1 – Données des équipes'!$B$12:$B$114,0),4)</f>
        <v>60</v>
      </c>
      <c r="J355" s="25">
        <f t="shared" si="6"/>
        <v>4</v>
      </c>
    </row>
    <row r="356" spans="2:10">
      <c r="B356" s="3">
        <v>33432</v>
      </c>
      <c r="C356" s="10" t="s">
        <v>1542</v>
      </c>
      <c r="D356" s="10" t="s">
        <v>1543</v>
      </c>
      <c r="E356" s="25">
        <v>0</v>
      </c>
      <c r="F356" s="25">
        <v>4</v>
      </c>
      <c r="G356" s="10" t="s">
        <v>1544</v>
      </c>
      <c r="H356" s="25">
        <f>INDEX('Annexe 1 – Données des équipes'!$B$12:$R$114, MATCH(C356, 'Annexe 1 – Données des équipes'!$B$12:$B$114,0),4)</f>
        <v>50</v>
      </c>
      <c r="I356" s="25">
        <f>INDEX('Annexe 1 – Données des équipes'!$B$12:$R$114, MATCH(D356, 'Annexe 1 – Données des équipes'!$B$12:$B$114,0),4)</f>
        <v>70</v>
      </c>
      <c r="J356" s="25">
        <f t="shared" si="6"/>
        <v>4</v>
      </c>
    </row>
    <row r="357" spans="2:10">
      <c r="B357" s="3">
        <v>33433</v>
      </c>
      <c r="C357" s="10" t="s">
        <v>1545</v>
      </c>
      <c r="D357" s="10" t="s">
        <v>1546</v>
      </c>
      <c r="E357" s="25">
        <v>4</v>
      </c>
      <c r="F357" s="25">
        <v>0</v>
      </c>
      <c r="G357" s="10" t="s">
        <v>1547</v>
      </c>
      <c r="H357" s="25">
        <f>INDEX('Annexe 1 – Données des équipes'!$B$12:$R$114, MATCH(C357, 'Annexe 1 – Données des équipes'!$B$12:$B$114,0),4)</f>
        <v>80</v>
      </c>
      <c r="I357" s="25">
        <f>INDEX('Annexe 1 – Données des équipes'!$B$12:$R$114, MATCH(D357, 'Annexe 1 – Données des équipes'!$B$12:$B$114,0),4)</f>
        <v>70</v>
      </c>
      <c r="J357" s="25">
        <f t="shared" si="6"/>
        <v>4</v>
      </c>
    </row>
    <row r="358" spans="2:10">
      <c r="B358" s="3">
        <v>33436</v>
      </c>
      <c r="C358" s="10" t="s">
        <v>1548</v>
      </c>
      <c r="D358" s="10" t="s">
        <v>1549</v>
      </c>
      <c r="E358" s="25">
        <v>5</v>
      </c>
      <c r="F358" s="25">
        <v>1</v>
      </c>
      <c r="G358" s="10" t="s">
        <v>1550</v>
      </c>
      <c r="H358" s="25">
        <f>INDEX('Annexe 1 – Données des équipes'!$B$12:$R$114, MATCH(C358, 'Annexe 1 – Données des équipes'!$B$12:$B$114,0),4)</f>
        <v>70</v>
      </c>
      <c r="I358" s="25">
        <f>INDEX('Annexe 1 – Données des équipes'!$B$12:$R$114, MATCH(D358, 'Annexe 1 – Données des équipes'!$B$12:$B$114,0),4)</f>
        <v>60</v>
      </c>
      <c r="J358" s="25">
        <f t="shared" si="6"/>
        <v>4</v>
      </c>
    </row>
    <row r="359" spans="2:10">
      <c r="B359" s="3">
        <v>33464</v>
      </c>
      <c r="C359" s="10" t="s">
        <v>1551</v>
      </c>
      <c r="D359" s="10" t="s">
        <v>1552</v>
      </c>
      <c r="E359" s="25">
        <v>1</v>
      </c>
      <c r="F359" s="25">
        <v>5</v>
      </c>
      <c r="G359" s="10" t="s">
        <v>1553</v>
      </c>
      <c r="H359" s="25">
        <f>INDEX('Annexe 1 – Données des équipes'!$B$12:$R$114, MATCH(C359, 'Annexe 1 – Données des équipes'!$B$12:$B$114,0),4)</f>
        <v>80</v>
      </c>
      <c r="I359" s="25">
        <f>INDEX('Annexe 1 – Données des équipes'!$B$12:$R$114, MATCH(D359, 'Annexe 1 – Données des équipes'!$B$12:$B$114,0),4)</f>
        <v>90</v>
      </c>
      <c r="J359" s="25">
        <f t="shared" si="6"/>
        <v>4</v>
      </c>
    </row>
    <row r="360" spans="2:10">
      <c r="B360" s="3">
        <v>33575</v>
      </c>
      <c r="C360" s="10" t="s">
        <v>1554</v>
      </c>
      <c r="D360" s="10" t="s">
        <v>1555</v>
      </c>
      <c r="E360" s="25">
        <v>4</v>
      </c>
      <c r="F360" s="25">
        <v>0</v>
      </c>
      <c r="G360" s="10" t="s">
        <v>1556</v>
      </c>
      <c r="H360" s="25">
        <f>INDEX('Annexe 1 – Données des équipes'!$B$12:$R$114, MATCH(C360, 'Annexe 1 – Données des équipes'!$B$12:$B$114,0),4)</f>
        <v>50</v>
      </c>
      <c r="I360" s="25">
        <f>INDEX('Annexe 1 – Données des équipes'!$B$12:$R$114, MATCH(D360, 'Annexe 1 – Données des équipes'!$B$12:$B$114,0),4)</f>
        <v>80</v>
      </c>
      <c r="J360" s="25">
        <f t="shared" si="6"/>
        <v>4</v>
      </c>
    </row>
    <row r="361" spans="2:10">
      <c r="B361" s="3">
        <v>33671</v>
      </c>
      <c r="C361" s="10" t="s">
        <v>1557</v>
      </c>
      <c r="D361" s="10" t="s">
        <v>1558</v>
      </c>
      <c r="E361" s="25">
        <v>4</v>
      </c>
      <c r="F361" s="25">
        <v>0</v>
      </c>
      <c r="G361" s="10" t="s">
        <v>1559</v>
      </c>
      <c r="H361" s="25">
        <f>INDEX('Annexe 1 – Données des équipes'!$B$12:$R$114, MATCH(C361, 'Annexe 1 – Données des équipes'!$B$12:$B$114,0),4)</f>
        <v>80</v>
      </c>
      <c r="I361" s="25">
        <f>INDEX('Annexe 1 – Données des équipes'!$B$12:$R$114, MATCH(D361, 'Annexe 1 – Données des équipes'!$B$12:$B$114,0),4)</f>
        <v>50</v>
      </c>
      <c r="J361" s="25">
        <f t="shared" si="6"/>
        <v>4</v>
      </c>
    </row>
    <row r="362" spans="2:10">
      <c r="B362" s="3">
        <v>33744</v>
      </c>
      <c r="C362" s="10" t="s">
        <v>1560</v>
      </c>
      <c r="D362" s="10" t="s">
        <v>1561</v>
      </c>
      <c r="E362" s="25">
        <v>5</v>
      </c>
      <c r="F362" s="25">
        <v>1</v>
      </c>
      <c r="G362" s="10" t="s">
        <v>1562</v>
      </c>
      <c r="H362" s="25">
        <f>INDEX('Annexe 1 – Données des équipes'!$B$12:$R$114, MATCH(C362, 'Annexe 1 – Données des équipes'!$B$12:$B$114,0),4)</f>
        <v>50</v>
      </c>
      <c r="I362" s="25">
        <f>INDEX('Annexe 1 – Données des équipes'!$B$12:$R$114, MATCH(D362, 'Annexe 1 – Données des équipes'!$B$12:$B$114,0),4)</f>
        <v>70</v>
      </c>
      <c r="J362" s="25">
        <f t="shared" si="6"/>
        <v>4</v>
      </c>
    </row>
    <row r="363" spans="2:10">
      <c r="B363" s="3">
        <v>33754</v>
      </c>
      <c r="C363" s="10" t="s">
        <v>1563</v>
      </c>
      <c r="D363" s="10" t="s">
        <v>1564</v>
      </c>
      <c r="E363" s="25">
        <v>4</v>
      </c>
      <c r="F363" s="25">
        <v>0</v>
      </c>
      <c r="G363" s="10" t="s">
        <v>1565</v>
      </c>
      <c r="H363" s="25">
        <f>INDEX('Annexe 1 – Données des équipes'!$B$12:$R$114, MATCH(C363, 'Annexe 1 – Données des équipes'!$B$12:$B$114,0),4)</f>
        <v>80</v>
      </c>
      <c r="I363" s="25">
        <f>INDEX('Annexe 1 – Données des équipes'!$B$12:$R$114, MATCH(D363, 'Annexe 1 – Données des équipes'!$B$12:$B$114,0),4)</f>
        <v>70</v>
      </c>
      <c r="J363" s="25">
        <f t="shared" si="6"/>
        <v>4</v>
      </c>
    </row>
    <row r="364" spans="2:10">
      <c r="B364" s="3">
        <v>33755</v>
      </c>
      <c r="C364" s="10" t="s">
        <v>1566</v>
      </c>
      <c r="D364" s="10" t="s">
        <v>1567</v>
      </c>
      <c r="E364" s="25">
        <v>4</v>
      </c>
      <c r="F364" s="25">
        <v>0</v>
      </c>
      <c r="G364" s="10" t="s">
        <v>1568</v>
      </c>
      <c r="H364" s="25">
        <f>INDEX('Annexe 1 – Données des équipes'!$B$12:$R$114, MATCH(C364, 'Annexe 1 – Données des équipes'!$B$12:$B$114,0),4)</f>
        <v>0</v>
      </c>
      <c r="I364" s="25">
        <f>INDEX('Annexe 1 – Données des équipes'!$B$12:$R$114, MATCH(D364, 'Annexe 1 – Données des équipes'!$B$12:$B$114,0),4)</f>
        <v>20</v>
      </c>
      <c r="J364" s="25">
        <f t="shared" si="6"/>
        <v>4</v>
      </c>
    </row>
    <row r="365" spans="2:10">
      <c r="B365" s="3">
        <v>33783</v>
      </c>
      <c r="C365" s="10" t="s">
        <v>1569</v>
      </c>
      <c r="D365" s="10" t="s">
        <v>1570</v>
      </c>
      <c r="E365" s="25">
        <v>4</v>
      </c>
      <c r="F365" s="25">
        <v>0</v>
      </c>
      <c r="G365" s="10" t="s">
        <v>1571</v>
      </c>
      <c r="H365" s="25">
        <f>INDEX('Annexe 1 – Données des équipes'!$B$12:$R$114, MATCH(C365, 'Annexe 1 – Données des équipes'!$B$12:$B$114,0),4)</f>
        <v>40</v>
      </c>
      <c r="I365" s="25">
        <f>INDEX('Annexe 1 – Données des équipes'!$B$12:$R$114, MATCH(D365, 'Annexe 1 – Données des équipes'!$B$12:$B$114,0),4)</f>
        <v>50</v>
      </c>
      <c r="J365" s="25">
        <f t="shared" si="6"/>
        <v>4</v>
      </c>
    </row>
    <row r="366" spans="2:10">
      <c r="B366" s="3">
        <v>33785</v>
      </c>
      <c r="C366" s="10" t="s">
        <v>1572</v>
      </c>
      <c r="D366" s="10" t="s">
        <v>1573</v>
      </c>
      <c r="E366" s="25">
        <v>4</v>
      </c>
      <c r="F366" s="25">
        <v>0</v>
      </c>
      <c r="G366" s="10" t="s">
        <v>1574</v>
      </c>
      <c r="H366" s="25">
        <f>INDEX('Annexe 1 – Données des équipes'!$B$12:$R$114, MATCH(C366, 'Annexe 1 – Données des équipes'!$B$12:$B$114,0),4)</f>
        <v>40</v>
      </c>
      <c r="I366" s="25">
        <f>INDEX('Annexe 1 – Données des équipes'!$B$12:$R$114, MATCH(D366, 'Annexe 1 – Données des équipes'!$B$12:$B$114,0),4)</f>
        <v>50</v>
      </c>
      <c r="J366" s="25">
        <f t="shared" si="6"/>
        <v>4</v>
      </c>
    </row>
    <row r="367" spans="2:10">
      <c r="B367" s="3">
        <v>33839</v>
      </c>
      <c r="C367" s="10" t="s">
        <v>1575</v>
      </c>
      <c r="D367" s="10" t="s">
        <v>1576</v>
      </c>
      <c r="E367" s="25">
        <v>5</v>
      </c>
      <c r="F367" s="25">
        <v>1</v>
      </c>
      <c r="G367" s="10" t="s">
        <v>1577</v>
      </c>
      <c r="H367" s="25">
        <f>INDEX('Annexe 1 – Données des équipes'!$B$12:$R$114, MATCH(C367, 'Annexe 1 – Données des équipes'!$B$12:$B$114,0),4)</f>
        <v>60</v>
      </c>
      <c r="I367" s="25">
        <f>INDEX('Annexe 1 – Données des équipes'!$B$12:$R$114, MATCH(D367, 'Annexe 1 – Données des équipes'!$B$12:$B$114,0),4)</f>
        <v>50</v>
      </c>
      <c r="J367" s="25">
        <f t="shared" si="6"/>
        <v>4</v>
      </c>
    </row>
    <row r="368" spans="2:10">
      <c r="B368" s="3">
        <v>33869</v>
      </c>
      <c r="C368" s="10" t="s">
        <v>1578</v>
      </c>
      <c r="D368" s="10" t="s">
        <v>1579</v>
      </c>
      <c r="E368" s="25">
        <v>5</v>
      </c>
      <c r="F368" s="25">
        <v>1</v>
      </c>
      <c r="G368" s="10" t="s">
        <v>1580</v>
      </c>
      <c r="H368" s="25">
        <f>INDEX('Annexe 1 – Données des équipes'!$B$12:$R$114, MATCH(C368, 'Annexe 1 – Données des équipes'!$B$12:$B$114,0),4)</f>
        <v>40</v>
      </c>
      <c r="I368" s="25">
        <f>INDEX('Annexe 1 – Données des équipes'!$B$12:$R$114, MATCH(D368, 'Annexe 1 – Données des équipes'!$B$12:$B$114,0),4)</f>
        <v>30</v>
      </c>
      <c r="J368" s="25">
        <f t="shared" si="6"/>
        <v>4</v>
      </c>
    </row>
    <row r="369" spans="2:10">
      <c r="B369" s="3">
        <v>33887</v>
      </c>
      <c r="C369" s="10" t="s">
        <v>1581</v>
      </c>
      <c r="D369" s="10" t="s">
        <v>1582</v>
      </c>
      <c r="E369" s="25">
        <v>4</v>
      </c>
      <c r="F369" s="25">
        <v>0</v>
      </c>
      <c r="G369" s="10" t="s">
        <v>1583</v>
      </c>
      <c r="H369" s="25">
        <f>INDEX('Annexe 1 – Données des équipes'!$B$12:$R$114, MATCH(C369, 'Annexe 1 – Données des équipes'!$B$12:$B$114,0),4)</f>
        <v>50</v>
      </c>
      <c r="I369" s="25">
        <f>INDEX('Annexe 1 – Données des équipes'!$B$12:$R$114, MATCH(D369, 'Annexe 1 – Données des équipes'!$B$12:$B$114,0),4)</f>
        <v>20</v>
      </c>
      <c r="J369" s="25">
        <f t="shared" si="6"/>
        <v>4</v>
      </c>
    </row>
    <row r="370" spans="2:10">
      <c r="B370" s="3">
        <v>29288</v>
      </c>
      <c r="C370" s="10" t="s">
        <v>1584</v>
      </c>
      <c r="D370" s="10" t="s">
        <v>1585</v>
      </c>
      <c r="E370" s="25">
        <v>2</v>
      </c>
      <c r="F370" s="25">
        <v>1</v>
      </c>
      <c r="G370" s="10" t="s">
        <v>1586</v>
      </c>
      <c r="H370" s="25">
        <f>INDEX('Annexe 1 – Données des équipes'!$B$12:$R$114, MATCH(C370, 'Annexe 1 – Données des équipes'!$B$12:$B$114,0),4)</f>
        <v>50</v>
      </c>
      <c r="I370" s="25">
        <f>INDEX('Annexe 1 – Données des équipes'!$B$12:$R$114, MATCH(D370, 'Annexe 1 – Données des équipes'!$B$12:$B$114,0),4)</f>
        <v>30</v>
      </c>
      <c r="J370" s="25">
        <f t="shared" si="6"/>
        <v>1</v>
      </c>
    </row>
    <row r="371" spans="2:10">
      <c r="B371" s="3">
        <v>33899</v>
      </c>
      <c r="C371" s="10" t="s">
        <v>1587</v>
      </c>
      <c r="D371" s="10" t="s">
        <v>1588</v>
      </c>
      <c r="E371" s="25">
        <v>4</v>
      </c>
      <c r="F371" s="25">
        <v>0</v>
      </c>
      <c r="G371" s="10" t="s">
        <v>1589</v>
      </c>
      <c r="H371" s="25">
        <f>INDEX('Annexe 1 – Données des équipes'!$B$12:$R$114, MATCH(C371, 'Annexe 1 – Données des équipes'!$B$12:$B$114,0),4)</f>
        <v>0</v>
      </c>
      <c r="I371" s="25">
        <f>INDEX('Annexe 1 – Données des équipes'!$B$12:$R$114, MATCH(D371, 'Annexe 1 – Données des équipes'!$B$12:$B$114,0),4)</f>
        <v>20</v>
      </c>
      <c r="J371" s="25">
        <f t="shared" si="6"/>
        <v>4</v>
      </c>
    </row>
    <row r="372" spans="2:10">
      <c r="B372" s="3">
        <v>33926</v>
      </c>
      <c r="C372" s="10" t="s">
        <v>1590</v>
      </c>
      <c r="D372" s="10" t="s">
        <v>1591</v>
      </c>
      <c r="E372" s="25">
        <v>4</v>
      </c>
      <c r="F372" s="25">
        <v>0</v>
      </c>
      <c r="G372" s="10" t="s">
        <v>1592</v>
      </c>
      <c r="H372" s="25">
        <f>INDEX('Annexe 1 – Données des équipes'!$B$12:$R$114, MATCH(C372, 'Annexe 1 – Données des équipes'!$B$12:$B$114,0),4)</f>
        <v>90</v>
      </c>
      <c r="I372" s="25">
        <f>INDEX('Annexe 1 – Données des équipes'!$B$12:$R$114, MATCH(D372, 'Annexe 1 – Données des équipes'!$B$12:$B$114,0),4)</f>
        <v>60</v>
      </c>
      <c r="J372" s="25">
        <f t="shared" si="6"/>
        <v>4</v>
      </c>
    </row>
    <row r="373" spans="2:10">
      <c r="B373" s="3">
        <v>33930</v>
      </c>
      <c r="C373" s="10" t="s">
        <v>1593</v>
      </c>
      <c r="D373" s="10" t="s">
        <v>1594</v>
      </c>
      <c r="E373" s="25">
        <v>4</v>
      </c>
      <c r="F373" s="25">
        <v>0</v>
      </c>
      <c r="G373" s="10" t="s">
        <v>1595</v>
      </c>
      <c r="H373" s="25">
        <f>INDEX('Annexe 1 – Données des équipes'!$B$12:$R$114, MATCH(C373, 'Annexe 1 – Données des équipes'!$B$12:$B$114,0),4)</f>
        <v>80</v>
      </c>
      <c r="I373" s="25">
        <f>INDEX('Annexe 1 – Données des équipes'!$B$12:$R$114, MATCH(D373, 'Annexe 1 – Données des équipes'!$B$12:$B$114,0),4)</f>
        <v>60</v>
      </c>
      <c r="J373" s="25">
        <f t="shared" si="6"/>
        <v>4</v>
      </c>
    </row>
    <row r="374" spans="2:10">
      <c r="B374" s="3">
        <v>33941</v>
      </c>
      <c r="C374" s="10" t="s">
        <v>1596</v>
      </c>
      <c r="D374" s="10" t="s">
        <v>1597</v>
      </c>
      <c r="E374" s="25">
        <v>4</v>
      </c>
      <c r="F374" s="25">
        <v>0</v>
      </c>
      <c r="G374" s="10" t="s">
        <v>1598</v>
      </c>
      <c r="H374" s="25">
        <f>INDEX('Annexe 1 – Données des équipes'!$B$12:$R$114, MATCH(C374, 'Annexe 1 – Données des équipes'!$B$12:$B$114,0),4)</f>
        <v>0</v>
      </c>
      <c r="I374" s="25">
        <f>INDEX('Annexe 1 – Données des équipes'!$B$12:$R$114, MATCH(D374, 'Annexe 1 – Données des équipes'!$B$12:$B$114,0),4)</f>
        <v>0</v>
      </c>
      <c r="J374" s="25">
        <f t="shared" si="6"/>
        <v>4</v>
      </c>
    </row>
    <row r="375" spans="2:10">
      <c r="B375" s="3">
        <v>34017</v>
      </c>
      <c r="C375" s="10" t="s">
        <v>1599</v>
      </c>
      <c r="D375" s="10" t="s">
        <v>1600</v>
      </c>
      <c r="E375" s="25">
        <v>0</v>
      </c>
      <c r="F375" s="25">
        <v>4</v>
      </c>
      <c r="G375" s="10" t="s">
        <v>1601</v>
      </c>
      <c r="H375" s="25">
        <f>INDEX('Annexe 1 – Données des équipes'!$B$12:$R$114, MATCH(C375, 'Annexe 1 – Données des équipes'!$B$12:$B$114,0),4)</f>
        <v>20</v>
      </c>
      <c r="I375" s="25">
        <f>INDEX('Annexe 1 – Données des équipes'!$B$12:$R$114, MATCH(D375, 'Annexe 1 – Données des équipes'!$B$12:$B$114,0),4)</f>
        <v>90</v>
      </c>
      <c r="J375" s="25">
        <f t="shared" si="6"/>
        <v>4</v>
      </c>
    </row>
    <row r="376" spans="2:10">
      <c r="B376" s="3">
        <v>34084</v>
      </c>
      <c r="C376" s="10" t="s">
        <v>1602</v>
      </c>
      <c r="D376" s="10" t="s">
        <v>1603</v>
      </c>
      <c r="E376" s="25">
        <v>4</v>
      </c>
      <c r="F376" s="25">
        <v>0</v>
      </c>
      <c r="G376" s="10" t="s">
        <v>1604</v>
      </c>
      <c r="H376" s="25">
        <f>INDEX('Annexe 1 – Données des équipes'!$B$12:$R$114, MATCH(C376, 'Annexe 1 – Données des équipes'!$B$12:$B$114,0),4)</f>
        <v>80</v>
      </c>
      <c r="I376" s="25">
        <f>INDEX('Annexe 1 – Données des équipes'!$B$12:$R$114, MATCH(D376, 'Annexe 1 – Données des équipes'!$B$12:$B$114,0),4)</f>
        <v>20</v>
      </c>
      <c r="J376" s="25">
        <f t="shared" si="6"/>
        <v>4</v>
      </c>
    </row>
    <row r="377" spans="2:10">
      <c r="B377" s="3">
        <v>34122</v>
      </c>
      <c r="C377" s="10" t="s">
        <v>1605</v>
      </c>
      <c r="D377" s="10" t="s">
        <v>1606</v>
      </c>
      <c r="E377" s="25">
        <v>4</v>
      </c>
      <c r="F377" s="25">
        <v>0</v>
      </c>
      <c r="G377" s="10" t="s">
        <v>1607</v>
      </c>
      <c r="H377" s="25">
        <f>INDEX('Annexe 1 – Données des équipes'!$B$12:$R$114, MATCH(C377, 'Annexe 1 – Données des équipes'!$B$12:$B$114,0),4)</f>
        <v>80</v>
      </c>
      <c r="I377" s="25">
        <f>INDEX('Annexe 1 – Données des équipes'!$B$12:$R$114, MATCH(D377, 'Annexe 1 – Données des équipes'!$B$12:$B$114,0),4)</f>
        <v>40</v>
      </c>
      <c r="J377" s="25">
        <f t="shared" si="6"/>
        <v>4</v>
      </c>
    </row>
    <row r="378" spans="2:10">
      <c r="B378" s="3">
        <v>34134</v>
      </c>
      <c r="C378" s="10" t="s">
        <v>1608</v>
      </c>
      <c r="D378" s="10" t="s">
        <v>1609</v>
      </c>
      <c r="E378" s="25">
        <v>4</v>
      </c>
      <c r="F378" s="25">
        <v>0</v>
      </c>
      <c r="G378" s="10" t="s">
        <v>1610</v>
      </c>
      <c r="H378" s="25">
        <f>INDEX('Annexe 1 – Données des équipes'!$B$12:$R$114, MATCH(C378, 'Annexe 1 – Données des équipes'!$B$12:$B$114,0),4)</f>
        <v>30</v>
      </c>
      <c r="I378" s="25">
        <f>INDEX('Annexe 1 – Données des équipes'!$B$12:$R$114, MATCH(D378, 'Annexe 1 – Données des équipes'!$B$12:$B$114,0),4)</f>
        <v>10</v>
      </c>
      <c r="J378" s="25">
        <f t="shared" si="6"/>
        <v>4</v>
      </c>
    </row>
    <row r="379" spans="2:10">
      <c r="B379" s="3">
        <v>34160</v>
      </c>
      <c r="C379" s="10" t="s">
        <v>1611</v>
      </c>
      <c r="D379" s="10" t="s">
        <v>1612</v>
      </c>
      <c r="E379" s="25">
        <v>5</v>
      </c>
      <c r="F379" s="25">
        <v>1</v>
      </c>
      <c r="G379" s="10" t="s">
        <v>1613</v>
      </c>
      <c r="H379" s="25">
        <f>INDEX('Annexe 1 – Données des équipes'!$B$12:$R$114, MATCH(C379, 'Annexe 1 – Données des équipes'!$B$12:$B$114,0),4)</f>
        <v>40</v>
      </c>
      <c r="I379" s="25">
        <f>INDEX('Annexe 1 – Données des équipes'!$B$12:$R$114, MATCH(D379, 'Annexe 1 – Données des équipes'!$B$12:$B$114,0),4)</f>
        <v>50</v>
      </c>
      <c r="J379" s="25">
        <f t="shared" si="6"/>
        <v>4</v>
      </c>
    </row>
    <row r="380" spans="2:10">
      <c r="B380" s="3">
        <v>34175</v>
      </c>
      <c r="C380" s="10" t="s">
        <v>1614</v>
      </c>
      <c r="D380" s="10" t="s">
        <v>1615</v>
      </c>
      <c r="E380" s="25">
        <v>4</v>
      </c>
      <c r="F380" s="25">
        <v>0</v>
      </c>
      <c r="G380" s="10" t="s">
        <v>1616</v>
      </c>
      <c r="H380" s="25">
        <f>INDEX('Annexe 1 – Données des équipes'!$B$12:$R$114, MATCH(C380, 'Annexe 1 – Données des équipes'!$B$12:$B$114,0),4)</f>
        <v>20</v>
      </c>
      <c r="I380" s="25">
        <f>INDEX('Annexe 1 – Données des équipes'!$B$12:$R$114, MATCH(D380, 'Annexe 1 – Données des équipes'!$B$12:$B$114,0),4)</f>
        <v>70</v>
      </c>
      <c r="J380" s="25">
        <f t="shared" si="6"/>
        <v>4</v>
      </c>
    </row>
    <row r="381" spans="2:10">
      <c r="B381" s="3">
        <v>34182</v>
      </c>
      <c r="C381" s="10" t="s">
        <v>1617</v>
      </c>
      <c r="D381" s="10" t="s">
        <v>1618</v>
      </c>
      <c r="E381" s="25">
        <v>1</v>
      </c>
      <c r="F381" s="25">
        <v>5</v>
      </c>
      <c r="G381" s="10" t="s">
        <v>1619</v>
      </c>
      <c r="H381" s="25">
        <f>INDEX('Annexe 1 – Données des équipes'!$B$12:$R$114, MATCH(C381, 'Annexe 1 – Données des équipes'!$B$12:$B$114,0),4)</f>
        <v>60</v>
      </c>
      <c r="I381" s="25">
        <f>INDEX('Annexe 1 – Données des équipes'!$B$12:$R$114, MATCH(D381, 'Annexe 1 – Données des équipes'!$B$12:$B$114,0),4)</f>
        <v>90</v>
      </c>
      <c r="J381" s="25">
        <f t="shared" si="6"/>
        <v>4</v>
      </c>
    </row>
    <row r="382" spans="2:10">
      <c r="B382" s="3">
        <v>34210</v>
      </c>
      <c r="C382" s="10" t="s">
        <v>1620</v>
      </c>
      <c r="D382" s="10" t="s">
        <v>1621</v>
      </c>
      <c r="E382" s="25">
        <v>4</v>
      </c>
      <c r="F382" s="25">
        <v>0</v>
      </c>
      <c r="G382" s="10" t="s">
        <v>1622</v>
      </c>
      <c r="H382" s="25">
        <f>INDEX('Annexe 1 – Données des équipes'!$B$12:$R$114, MATCH(C382, 'Annexe 1 – Données des équipes'!$B$12:$B$114,0),4)</f>
        <v>90</v>
      </c>
      <c r="I382" s="25">
        <f>INDEX('Annexe 1 – Données des équipes'!$B$12:$R$114, MATCH(D382, 'Annexe 1 – Données des équipes'!$B$12:$B$114,0),4)</f>
        <v>80</v>
      </c>
      <c r="J382" s="25">
        <f t="shared" si="6"/>
        <v>4</v>
      </c>
    </row>
    <row r="383" spans="2:10">
      <c r="B383" s="3">
        <v>34210</v>
      </c>
      <c r="C383" s="10" t="s">
        <v>1623</v>
      </c>
      <c r="D383" s="10" t="s">
        <v>1624</v>
      </c>
      <c r="E383" s="25">
        <v>4</v>
      </c>
      <c r="F383" s="25">
        <v>0</v>
      </c>
      <c r="G383" s="10" t="s">
        <v>1625</v>
      </c>
      <c r="H383" s="25">
        <f>INDEX('Annexe 1 – Données des équipes'!$B$12:$R$114, MATCH(C383, 'Annexe 1 – Données des équipes'!$B$12:$B$114,0),4)</f>
        <v>80</v>
      </c>
      <c r="I383" s="25">
        <f>INDEX('Annexe 1 – Données des équipes'!$B$12:$R$114, MATCH(D383, 'Annexe 1 – Données des équipes'!$B$12:$B$114,0),4)</f>
        <v>60</v>
      </c>
      <c r="J383" s="25">
        <f t="shared" si="6"/>
        <v>4</v>
      </c>
    </row>
    <row r="384" spans="2:10">
      <c r="B384" s="3">
        <v>34217</v>
      </c>
      <c r="C384" s="10" t="s">
        <v>1626</v>
      </c>
      <c r="D384" s="10" t="s">
        <v>1627</v>
      </c>
      <c r="E384" s="25">
        <v>4</v>
      </c>
      <c r="F384" s="25">
        <v>0</v>
      </c>
      <c r="G384" s="10" t="s">
        <v>1628</v>
      </c>
      <c r="H384" s="25">
        <f>INDEX('Annexe 1 – Données des équipes'!$B$12:$R$114, MATCH(C384, 'Annexe 1 – Données des équipes'!$B$12:$B$114,0),4)</f>
        <v>90</v>
      </c>
      <c r="I384" s="25">
        <f>INDEX('Annexe 1 – Données des équipes'!$B$12:$R$114, MATCH(D384, 'Annexe 1 – Données des équipes'!$B$12:$B$114,0),4)</f>
        <v>60</v>
      </c>
      <c r="J384" s="25">
        <f t="shared" si="6"/>
        <v>4</v>
      </c>
    </row>
    <row r="385" spans="2:10">
      <c r="B385" s="3">
        <v>34234</v>
      </c>
      <c r="C385" s="10" t="s">
        <v>1629</v>
      </c>
      <c r="D385" s="10" t="s">
        <v>1630</v>
      </c>
      <c r="E385" s="25">
        <v>1</v>
      </c>
      <c r="F385" s="25">
        <v>5</v>
      </c>
      <c r="G385" s="10" t="s">
        <v>1631</v>
      </c>
      <c r="H385" s="25">
        <f>INDEX('Annexe 1 – Données des équipes'!$B$12:$R$114, MATCH(C385, 'Annexe 1 – Données des équipes'!$B$12:$B$114,0),4)</f>
        <v>40</v>
      </c>
      <c r="I385" s="25">
        <f>INDEX('Annexe 1 – Données des équipes'!$B$12:$R$114, MATCH(D385, 'Annexe 1 – Données des équipes'!$B$12:$B$114,0),4)</f>
        <v>90</v>
      </c>
      <c r="J385" s="25">
        <f t="shared" si="6"/>
        <v>4</v>
      </c>
    </row>
    <row r="386" spans="2:10">
      <c r="B386" s="3">
        <v>34238</v>
      </c>
      <c r="C386" s="10" t="s">
        <v>1632</v>
      </c>
      <c r="D386" s="10" t="s">
        <v>1633</v>
      </c>
      <c r="E386" s="25">
        <v>4</v>
      </c>
      <c r="F386" s="25">
        <v>0</v>
      </c>
      <c r="G386" s="10" t="s">
        <v>1634</v>
      </c>
      <c r="H386" s="25">
        <f>INDEX('Annexe 1 – Données des équipes'!$B$12:$R$114, MATCH(C386, 'Annexe 1 – Données des équipes'!$B$12:$B$114,0),4)</f>
        <v>10</v>
      </c>
      <c r="I386" s="25">
        <f>INDEX('Annexe 1 – Données des équipes'!$B$12:$R$114, MATCH(D386, 'Annexe 1 – Données des équipes'!$B$12:$B$114,0),4)</f>
        <v>70</v>
      </c>
      <c r="J386" s="25">
        <f t="shared" si="6"/>
        <v>4</v>
      </c>
    </row>
    <row r="387" spans="2:10">
      <c r="B387" s="3">
        <v>34248</v>
      </c>
      <c r="C387" s="10" t="s">
        <v>1635</v>
      </c>
      <c r="D387" s="10" t="s">
        <v>1636</v>
      </c>
      <c r="E387" s="25">
        <v>4</v>
      </c>
      <c r="F387" s="25">
        <v>0</v>
      </c>
      <c r="G387" s="10" t="s">
        <v>1637</v>
      </c>
      <c r="H387" s="25">
        <f>INDEX('Annexe 1 – Données des équipes'!$B$12:$R$114, MATCH(C387, 'Annexe 1 – Données des équipes'!$B$12:$B$114,0),4)</f>
        <v>80</v>
      </c>
      <c r="I387" s="25">
        <f>INDEX('Annexe 1 – Données des équipes'!$B$12:$R$114, MATCH(D387, 'Annexe 1 – Données des équipes'!$B$12:$B$114,0),4)</f>
        <v>20</v>
      </c>
      <c r="J387" s="25">
        <f t="shared" si="6"/>
        <v>4</v>
      </c>
    </row>
    <row r="388" spans="2:10">
      <c r="B388" s="3">
        <v>34290</v>
      </c>
      <c r="C388" s="10" t="s">
        <v>1638</v>
      </c>
      <c r="D388" s="10" t="s">
        <v>1639</v>
      </c>
      <c r="E388" s="25">
        <v>4</v>
      </c>
      <c r="F388" s="25">
        <v>0</v>
      </c>
      <c r="G388" s="10" t="s">
        <v>1640</v>
      </c>
      <c r="H388" s="25">
        <f>INDEX('Annexe 1 – Données des équipes'!$B$12:$R$114, MATCH(C388, 'Annexe 1 – Données des équipes'!$B$12:$B$114,0),4)</f>
        <v>80</v>
      </c>
      <c r="I388" s="25">
        <f>INDEX('Annexe 1 – Données des équipes'!$B$12:$R$114, MATCH(D388, 'Annexe 1 – Données des équipes'!$B$12:$B$114,0),4)</f>
        <v>20</v>
      </c>
      <c r="J388" s="25">
        <f t="shared" si="6"/>
        <v>4</v>
      </c>
    </row>
    <row r="389" spans="2:10">
      <c r="B389" s="3">
        <v>34360</v>
      </c>
      <c r="C389" s="10" t="s">
        <v>1641</v>
      </c>
      <c r="D389" s="10" t="s">
        <v>1642</v>
      </c>
      <c r="E389" s="25">
        <v>1</v>
      </c>
      <c r="F389" s="25">
        <v>5</v>
      </c>
      <c r="G389" s="10" t="s">
        <v>1643</v>
      </c>
      <c r="H389" s="25">
        <f>INDEX('Annexe 1 – Données des équipes'!$B$12:$R$114, MATCH(C389, 'Annexe 1 – Données des équipes'!$B$12:$B$114,0),4)</f>
        <v>80</v>
      </c>
      <c r="I389" s="25">
        <f>INDEX('Annexe 1 – Données des équipes'!$B$12:$R$114, MATCH(D389, 'Annexe 1 – Données des équipes'!$B$12:$B$114,0),4)</f>
        <v>80</v>
      </c>
      <c r="J389" s="25">
        <f t="shared" si="6"/>
        <v>4</v>
      </c>
    </row>
    <row r="390" spans="2:10">
      <c r="B390" s="3">
        <v>34430</v>
      </c>
      <c r="C390" s="10" t="s">
        <v>1644</v>
      </c>
      <c r="D390" s="10" t="s">
        <v>1645</v>
      </c>
      <c r="E390" s="25">
        <v>4</v>
      </c>
      <c r="F390" s="25">
        <v>0</v>
      </c>
      <c r="G390" s="10" t="s">
        <v>1646</v>
      </c>
      <c r="H390" s="25">
        <f>INDEX('Annexe 1 – Données des équipes'!$B$12:$R$114, MATCH(C390, 'Annexe 1 – Données des équipes'!$B$12:$B$114,0),4)</f>
        <v>10</v>
      </c>
      <c r="I390" s="25">
        <f>INDEX('Annexe 1 – Données des équipes'!$B$12:$R$114, MATCH(D390, 'Annexe 1 – Données des équipes'!$B$12:$B$114,0),4)</f>
        <v>20</v>
      </c>
      <c r="J390" s="25">
        <f t="shared" si="6"/>
        <v>4</v>
      </c>
    </row>
    <row r="391" spans="2:10">
      <c r="B391" s="3">
        <v>34451</v>
      </c>
      <c r="C391" s="10" t="s">
        <v>1647</v>
      </c>
      <c r="D391" s="10" t="s">
        <v>1648</v>
      </c>
      <c r="E391" s="25">
        <v>5</v>
      </c>
      <c r="F391" s="25">
        <v>1</v>
      </c>
      <c r="G391" s="10" t="s">
        <v>1649</v>
      </c>
      <c r="H391" s="25">
        <f>INDEX('Annexe 1 – Données des équipes'!$B$12:$R$114, MATCH(C391, 'Annexe 1 – Données des équipes'!$B$12:$B$114,0),4)</f>
        <v>50</v>
      </c>
      <c r="I391" s="25">
        <f>INDEX('Annexe 1 – Données des équipes'!$B$12:$R$114, MATCH(D391, 'Annexe 1 – Données des équipes'!$B$12:$B$114,0),4)</f>
        <v>30</v>
      </c>
      <c r="J391" s="25">
        <f t="shared" si="6"/>
        <v>4</v>
      </c>
    </row>
    <row r="392" spans="2:10">
      <c r="B392" s="3">
        <v>34468</v>
      </c>
      <c r="C392" s="10" t="s">
        <v>1650</v>
      </c>
      <c r="D392" s="10" t="s">
        <v>1651</v>
      </c>
      <c r="E392" s="25">
        <v>5</v>
      </c>
      <c r="F392" s="25">
        <v>1</v>
      </c>
      <c r="G392" s="10" t="s">
        <v>1652</v>
      </c>
      <c r="H392" s="25">
        <f>INDEX('Annexe 1 – Données des équipes'!$B$12:$R$114, MATCH(C392, 'Annexe 1 – Données des équipes'!$B$12:$B$114,0),4)</f>
        <v>20</v>
      </c>
      <c r="I392" s="25">
        <f>INDEX('Annexe 1 – Données des équipes'!$B$12:$R$114, MATCH(D392, 'Annexe 1 – Données des équipes'!$B$12:$B$114,0),4)</f>
        <v>40</v>
      </c>
      <c r="J392" s="25">
        <f t="shared" si="6"/>
        <v>4</v>
      </c>
    </row>
    <row r="393" spans="2:10">
      <c r="B393" s="3">
        <v>34487</v>
      </c>
      <c r="C393" s="10" t="s">
        <v>1653</v>
      </c>
      <c r="D393" s="10" t="s">
        <v>1654</v>
      </c>
      <c r="E393" s="25">
        <v>1</v>
      </c>
      <c r="F393" s="25">
        <v>5</v>
      </c>
      <c r="G393" s="10" t="s">
        <v>1655</v>
      </c>
      <c r="H393" s="25">
        <f>INDEX('Annexe 1 – Données des équipes'!$B$12:$R$114, MATCH(C393, 'Annexe 1 – Données des équipes'!$B$12:$B$114,0),4)</f>
        <v>60</v>
      </c>
      <c r="I393" s="25">
        <f>INDEX('Annexe 1 – Données des équipes'!$B$12:$R$114, MATCH(D393, 'Annexe 1 – Données des équipes'!$B$12:$B$114,0),4)</f>
        <v>90</v>
      </c>
      <c r="J393" s="25">
        <f t="shared" si="6"/>
        <v>4</v>
      </c>
    </row>
    <row r="394" spans="2:10">
      <c r="B394" s="3">
        <v>34496</v>
      </c>
      <c r="C394" s="10" t="s">
        <v>1656</v>
      </c>
      <c r="D394" s="10" t="s">
        <v>1657</v>
      </c>
      <c r="E394" s="25">
        <v>5</v>
      </c>
      <c r="F394" s="25">
        <v>1</v>
      </c>
      <c r="G394" s="10" t="s">
        <v>1658</v>
      </c>
      <c r="H394" s="25">
        <f>INDEX('Annexe 1 – Données des équipes'!$B$12:$R$114, MATCH(C394, 'Annexe 1 – Données des équipes'!$B$12:$B$114,0),4)</f>
        <v>50</v>
      </c>
      <c r="I394" s="25">
        <f>INDEX('Annexe 1 – Données des équipes'!$B$12:$R$114, MATCH(D394, 'Annexe 1 – Données des équipes'!$B$12:$B$114,0),4)</f>
        <v>10</v>
      </c>
      <c r="J394" s="25">
        <f t="shared" si="6"/>
        <v>4</v>
      </c>
    </row>
    <row r="395" spans="2:10">
      <c r="B395" s="3">
        <v>34497</v>
      </c>
      <c r="C395" s="10" t="s">
        <v>1659</v>
      </c>
      <c r="D395" s="10" t="s">
        <v>1660</v>
      </c>
      <c r="E395" s="25">
        <v>0</v>
      </c>
      <c r="F395" s="25">
        <v>4</v>
      </c>
      <c r="G395" s="10" t="s">
        <v>1661</v>
      </c>
      <c r="H395" s="25">
        <f>INDEX('Annexe 1 – Données des équipes'!$B$12:$R$114, MATCH(C395, 'Annexe 1 – Données des équipes'!$B$12:$B$114,0),4)</f>
        <v>0</v>
      </c>
      <c r="I395" s="25">
        <f>INDEX('Annexe 1 – Données des équipes'!$B$12:$R$114, MATCH(D395, 'Annexe 1 – Données des équipes'!$B$12:$B$114,0),4)</f>
        <v>90</v>
      </c>
      <c r="J395" s="25">
        <f t="shared" si="6"/>
        <v>4</v>
      </c>
    </row>
    <row r="396" spans="2:10">
      <c r="B396" s="3">
        <v>34506</v>
      </c>
      <c r="C396" s="10" t="s">
        <v>1662</v>
      </c>
      <c r="D396" s="10" t="s">
        <v>1663</v>
      </c>
      <c r="E396" s="25">
        <v>4</v>
      </c>
      <c r="F396" s="25">
        <v>0</v>
      </c>
      <c r="G396" s="10" t="s">
        <v>1664</v>
      </c>
      <c r="H396" s="25">
        <f>INDEX('Annexe 1 – Données des équipes'!$B$12:$R$114, MATCH(C396, 'Annexe 1 – Données des équipes'!$B$12:$B$114,0),4)</f>
        <v>90</v>
      </c>
      <c r="I396" s="25">
        <f>INDEX('Annexe 1 – Données des équipes'!$B$12:$R$114, MATCH(D396, 'Annexe 1 – Données des équipes'!$B$12:$B$114,0),4)</f>
        <v>50</v>
      </c>
      <c r="J396" s="25">
        <f t="shared" si="6"/>
        <v>4</v>
      </c>
    </row>
    <row r="397" spans="2:10">
      <c r="B397" s="3">
        <v>34511</v>
      </c>
      <c r="C397" s="10" t="s">
        <v>1665</v>
      </c>
      <c r="D397" s="10" t="s">
        <v>1666</v>
      </c>
      <c r="E397" s="25">
        <v>4</v>
      </c>
      <c r="F397" s="25">
        <v>0</v>
      </c>
      <c r="G397" s="10" t="s">
        <v>1667</v>
      </c>
      <c r="H397" s="25">
        <f>INDEX('Annexe 1 – Données des équipes'!$B$12:$R$114, MATCH(C397, 'Annexe 1 – Données des équipes'!$B$12:$B$114,0),4)</f>
        <v>40</v>
      </c>
      <c r="I397" s="25">
        <f>INDEX('Annexe 1 – Données des équipes'!$B$12:$R$114, MATCH(D397, 'Annexe 1 – Données des équipes'!$B$12:$B$114,0),4)</f>
        <v>50</v>
      </c>
      <c r="J397" s="25">
        <f t="shared" si="6"/>
        <v>4</v>
      </c>
    </row>
    <row r="398" spans="2:10">
      <c r="B398" s="3">
        <v>34531</v>
      </c>
      <c r="C398" s="10" t="s">
        <v>1668</v>
      </c>
      <c r="D398" s="10" t="s">
        <v>1669</v>
      </c>
      <c r="E398" s="25">
        <v>4</v>
      </c>
      <c r="F398" s="25">
        <v>0</v>
      </c>
      <c r="G398" s="10" t="s">
        <v>1670</v>
      </c>
      <c r="H398" s="25">
        <f>INDEX('Annexe 1 – Données des équipes'!$B$12:$R$114, MATCH(C398, 'Annexe 1 – Données des équipes'!$B$12:$B$114,0),4)</f>
        <v>80</v>
      </c>
      <c r="I398" s="25">
        <f>INDEX('Annexe 1 – Données des équipes'!$B$12:$R$114, MATCH(D398, 'Annexe 1 – Données des équipes'!$B$12:$B$114,0),4)</f>
        <v>40</v>
      </c>
      <c r="J398" s="25">
        <f t="shared" si="6"/>
        <v>4</v>
      </c>
    </row>
    <row r="399" spans="2:10">
      <c r="B399" s="3">
        <v>34562</v>
      </c>
      <c r="C399" s="10" t="s">
        <v>1671</v>
      </c>
      <c r="D399" s="10" t="s">
        <v>1672</v>
      </c>
      <c r="E399" s="25">
        <v>4</v>
      </c>
      <c r="F399" s="25">
        <v>0</v>
      </c>
      <c r="G399" s="10" t="s">
        <v>1673</v>
      </c>
      <c r="H399" s="25">
        <f>INDEX('Annexe 1 – Données des équipes'!$B$12:$R$114, MATCH(C399, 'Annexe 1 – Données des équipes'!$B$12:$B$114,0),4)</f>
        <v>70</v>
      </c>
      <c r="I399" s="25">
        <f>INDEX('Annexe 1 – Données des équipes'!$B$12:$R$114, MATCH(D399, 'Annexe 1 – Données des équipes'!$B$12:$B$114,0),4)</f>
        <v>20</v>
      </c>
      <c r="J399" s="25">
        <f t="shared" si="6"/>
        <v>4</v>
      </c>
    </row>
    <row r="400" spans="2:10">
      <c r="B400" s="3">
        <v>34563</v>
      </c>
      <c r="C400" s="10" t="s">
        <v>1674</v>
      </c>
      <c r="D400" s="10" t="s">
        <v>1675</v>
      </c>
      <c r="E400" s="25">
        <v>0</v>
      </c>
      <c r="F400" s="25">
        <v>4</v>
      </c>
      <c r="G400" s="10" t="s">
        <v>1676</v>
      </c>
      <c r="H400" s="25">
        <f>INDEX('Annexe 1 – Données des équipes'!$B$12:$R$114, MATCH(C400, 'Annexe 1 – Données des équipes'!$B$12:$B$114,0),4)</f>
        <v>20</v>
      </c>
      <c r="I400" s="25">
        <f>INDEX('Annexe 1 – Données des équipes'!$B$12:$R$114, MATCH(D400, 'Annexe 1 – Données des équipes'!$B$12:$B$114,0),4)</f>
        <v>80</v>
      </c>
      <c r="J400" s="25">
        <f t="shared" si="6"/>
        <v>4</v>
      </c>
    </row>
    <row r="401" spans="2:10">
      <c r="B401" s="3">
        <v>34573</v>
      </c>
      <c r="C401" s="10" t="s">
        <v>1677</v>
      </c>
      <c r="D401" s="10" t="s">
        <v>1678</v>
      </c>
      <c r="E401" s="25">
        <v>0</v>
      </c>
      <c r="F401" s="25">
        <v>4</v>
      </c>
      <c r="G401" s="10" t="s">
        <v>1679</v>
      </c>
      <c r="H401" s="25">
        <f>INDEX('Annexe 1 – Données des équipes'!$B$12:$R$114, MATCH(C401, 'Annexe 1 – Données des équipes'!$B$12:$B$114,0),4)</f>
        <v>50</v>
      </c>
      <c r="I401" s="25">
        <f>INDEX('Annexe 1 – Données des équipes'!$B$12:$R$114, MATCH(D401, 'Annexe 1 – Données des équipes'!$B$12:$B$114,0),4)</f>
        <v>10</v>
      </c>
      <c r="J401" s="25">
        <f t="shared" si="6"/>
        <v>4</v>
      </c>
    </row>
    <row r="402" spans="2:10">
      <c r="B402" s="3">
        <v>34619</v>
      </c>
      <c r="C402" s="10" t="s">
        <v>1680</v>
      </c>
      <c r="D402" s="10" t="s">
        <v>1681</v>
      </c>
      <c r="E402" s="25">
        <v>4</v>
      </c>
      <c r="F402" s="25">
        <v>0</v>
      </c>
      <c r="G402" s="10" t="s">
        <v>1682</v>
      </c>
      <c r="H402" s="25">
        <f>INDEX('Annexe 1 – Données des équipes'!$B$12:$R$114, MATCH(C402, 'Annexe 1 – Données des équipes'!$B$12:$B$114,0),4)</f>
        <v>50</v>
      </c>
      <c r="I402" s="25">
        <f>INDEX('Annexe 1 – Données des équipes'!$B$12:$R$114, MATCH(D402, 'Annexe 1 – Données des équipes'!$B$12:$B$114,0),4)</f>
        <v>30</v>
      </c>
      <c r="J402" s="25">
        <f t="shared" ref="J402:J465" si="7">ABS(F402-E402)</f>
        <v>4</v>
      </c>
    </row>
    <row r="403" spans="2:10">
      <c r="B403" s="3">
        <v>34654</v>
      </c>
      <c r="C403" s="10" t="s">
        <v>1683</v>
      </c>
      <c r="D403" s="10" t="s">
        <v>1684</v>
      </c>
      <c r="E403" s="25">
        <v>0</v>
      </c>
      <c r="F403" s="25">
        <v>4</v>
      </c>
      <c r="G403" s="10" t="s">
        <v>1685</v>
      </c>
      <c r="H403" s="25">
        <f>INDEX('Annexe 1 – Données des équipes'!$B$12:$R$114, MATCH(C403, 'Annexe 1 – Données des équipes'!$B$12:$B$114,0),4)</f>
        <v>10</v>
      </c>
      <c r="I403" s="25">
        <f>INDEX('Annexe 1 – Données des équipes'!$B$12:$R$114, MATCH(D403, 'Annexe 1 – Données des équipes'!$B$12:$B$114,0),4)</f>
        <v>30</v>
      </c>
      <c r="J403" s="25">
        <f t="shared" si="7"/>
        <v>4</v>
      </c>
    </row>
    <row r="404" spans="2:10">
      <c r="B404" s="3">
        <v>34654</v>
      </c>
      <c r="C404" s="10" t="s">
        <v>1686</v>
      </c>
      <c r="D404" s="10" t="s">
        <v>1687</v>
      </c>
      <c r="E404" s="25">
        <v>0</v>
      </c>
      <c r="F404" s="25">
        <v>4</v>
      </c>
      <c r="G404" s="10" t="s">
        <v>1688</v>
      </c>
      <c r="H404" s="25">
        <f>INDEX('Annexe 1 – Données des équipes'!$B$12:$R$114, MATCH(C404, 'Annexe 1 – Données des équipes'!$B$12:$B$114,0),4)</f>
        <v>50</v>
      </c>
      <c r="I404" s="25">
        <f>INDEX('Annexe 1 – Données des équipes'!$B$12:$R$114, MATCH(D404, 'Annexe 1 – Données des équipes'!$B$12:$B$114,0),4)</f>
        <v>60</v>
      </c>
      <c r="J404" s="25">
        <f t="shared" si="7"/>
        <v>4</v>
      </c>
    </row>
    <row r="405" spans="2:10">
      <c r="B405" s="3">
        <v>34682</v>
      </c>
      <c r="C405" s="10" t="s">
        <v>1689</v>
      </c>
      <c r="D405" s="10" t="s">
        <v>1690</v>
      </c>
      <c r="E405" s="25">
        <v>5</v>
      </c>
      <c r="F405" s="25">
        <v>1</v>
      </c>
      <c r="G405" s="10" t="s">
        <v>1691</v>
      </c>
      <c r="H405" s="25">
        <f>INDEX('Annexe 1 – Données des équipes'!$B$12:$R$114, MATCH(C405, 'Annexe 1 – Données des équipes'!$B$12:$B$114,0),4)</f>
        <v>80</v>
      </c>
      <c r="I405" s="25">
        <f>INDEX('Annexe 1 – Données des équipes'!$B$12:$R$114, MATCH(D405, 'Annexe 1 – Données des équipes'!$B$12:$B$114,0),4)</f>
        <v>40</v>
      </c>
      <c r="J405" s="25">
        <f t="shared" si="7"/>
        <v>4</v>
      </c>
    </row>
    <row r="406" spans="2:10">
      <c r="B406" s="3">
        <v>34707</v>
      </c>
      <c r="C406" s="10" t="s">
        <v>1692</v>
      </c>
      <c r="D406" s="10" t="s">
        <v>1693</v>
      </c>
      <c r="E406" s="25">
        <v>1</v>
      </c>
      <c r="F406" s="25">
        <v>5</v>
      </c>
      <c r="G406" s="10" t="s">
        <v>1694</v>
      </c>
      <c r="H406" s="25">
        <f>INDEX('Annexe 1 – Données des équipes'!$B$12:$R$114, MATCH(C406, 'Annexe 1 – Données des équipes'!$B$12:$B$114,0),4)</f>
        <v>50</v>
      </c>
      <c r="I406" s="25">
        <f>INDEX('Annexe 1 – Données des équipes'!$B$12:$R$114, MATCH(D406, 'Annexe 1 – Données des équipes'!$B$12:$B$114,0),4)</f>
        <v>90</v>
      </c>
      <c r="J406" s="25">
        <f t="shared" si="7"/>
        <v>4</v>
      </c>
    </row>
    <row r="407" spans="2:10">
      <c r="B407" s="3">
        <v>34783</v>
      </c>
      <c r="C407" s="10" t="s">
        <v>1695</v>
      </c>
      <c r="D407" s="10" t="s">
        <v>1696</v>
      </c>
      <c r="E407" s="25">
        <v>4</v>
      </c>
      <c r="F407" s="25">
        <v>0</v>
      </c>
      <c r="G407" s="10" t="s">
        <v>1697</v>
      </c>
      <c r="H407" s="25">
        <f>INDEX('Annexe 1 – Données des équipes'!$B$12:$R$114, MATCH(C407, 'Annexe 1 – Données des équipes'!$B$12:$B$114,0),4)</f>
        <v>80</v>
      </c>
      <c r="I407" s="25">
        <f>INDEX('Annexe 1 – Données des équipes'!$B$12:$R$114, MATCH(D407, 'Annexe 1 – Données des équipes'!$B$12:$B$114,0),4)</f>
        <v>60</v>
      </c>
      <c r="J407" s="25">
        <f t="shared" si="7"/>
        <v>4</v>
      </c>
    </row>
    <row r="408" spans="2:10">
      <c r="B408" s="3">
        <v>34815</v>
      </c>
      <c r="C408" s="10" t="s">
        <v>1698</v>
      </c>
      <c r="D408" s="10" t="s">
        <v>1699</v>
      </c>
      <c r="E408" s="25">
        <v>4</v>
      </c>
      <c r="F408" s="25">
        <v>0</v>
      </c>
      <c r="G408" s="10" t="s">
        <v>1700</v>
      </c>
      <c r="H408" s="25">
        <f>INDEX('Annexe 1 – Données des équipes'!$B$12:$R$114, MATCH(C408, 'Annexe 1 – Données des équipes'!$B$12:$B$114,0),4)</f>
        <v>90</v>
      </c>
      <c r="I408" s="25">
        <f>INDEX('Annexe 1 – Données des équipes'!$B$12:$R$114, MATCH(D408, 'Annexe 1 – Données des équipes'!$B$12:$B$114,0),4)</f>
        <v>70</v>
      </c>
      <c r="J408" s="25">
        <f t="shared" si="7"/>
        <v>4</v>
      </c>
    </row>
    <row r="409" spans="2:10">
      <c r="B409" s="3">
        <v>34891</v>
      </c>
      <c r="C409" s="10" t="s">
        <v>1701</v>
      </c>
      <c r="D409" s="10" t="s">
        <v>1702</v>
      </c>
      <c r="E409" s="25">
        <v>4</v>
      </c>
      <c r="F409" s="25">
        <v>0</v>
      </c>
      <c r="G409" s="10" t="s">
        <v>1703</v>
      </c>
      <c r="H409" s="25">
        <f>INDEX('Annexe 1 – Données des équipes'!$B$12:$R$114, MATCH(C409, 'Annexe 1 – Données des équipes'!$B$12:$B$114,0),4)</f>
        <v>90</v>
      </c>
      <c r="I409" s="25">
        <f>INDEX('Annexe 1 – Données des équipes'!$B$12:$R$114, MATCH(D409, 'Annexe 1 – Données des équipes'!$B$12:$B$114,0),4)</f>
        <v>80</v>
      </c>
      <c r="J409" s="25">
        <f t="shared" si="7"/>
        <v>4</v>
      </c>
    </row>
    <row r="410" spans="2:10">
      <c r="B410" s="3">
        <v>34895</v>
      </c>
      <c r="C410" s="10" t="s">
        <v>1704</v>
      </c>
      <c r="D410" s="10" t="s">
        <v>1705</v>
      </c>
      <c r="E410" s="25">
        <v>4</v>
      </c>
      <c r="F410" s="25">
        <v>0</v>
      </c>
      <c r="G410" s="10" t="s">
        <v>1706</v>
      </c>
      <c r="H410" s="25">
        <f>INDEX('Annexe 1 – Données des équipes'!$B$12:$R$114, MATCH(C410, 'Annexe 1 – Données des équipes'!$B$12:$B$114,0),4)</f>
        <v>40</v>
      </c>
      <c r="I410" s="25">
        <f>INDEX('Annexe 1 – Données des équipes'!$B$12:$R$114, MATCH(D410, 'Annexe 1 – Données des équipes'!$B$12:$B$114,0),4)</f>
        <v>70</v>
      </c>
      <c r="J410" s="25">
        <f t="shared" si="7"/>
        <v>4</v>
      </c>
    </row>
    <row r="411" spans="2:10">
      <c r="B411" s="3">
        <v>34920</v>
      </c>
      <c r="C411" s="10" t="s">
        <v>1707</v>
      </c>
      <c r="D411" s="10" t="s">
        <v>1708</v>
      </c>
      <c r="E411" s="25">
        <v>1</v>
      </c>
      <c r="F411" s="25">
        <v>5</v>
      </c>
      <c r="G411" s="10" t="s">
        <v>1709</v>
      </c>
      <c r="H411" s="25">
        <f>INDEX('Annexe 1 – Données des équipes'!$B$12:$R$114, MATCH(C411, 'Annexe 1 – Données des équipes'!$B$12:$B$114,0),4)</f>
        <v>50</v>
      </c>
      <c r="I411" s="25">
        <f>INDEX('Annexe 1 – Données des équipes'!$B$12:$R$114, MATCH(D411, 'Annexe 1 – Données des équipes'!$B$12:$B$114,0),4)</f>
        <v>90</v>
      </c>
      <c r="J411" s="25">
        <f t="shared" si="7"/>
        <v>4</v>
      </c>
    </row>
    <row r="412" spans="2:10">
      <c r="B412" s="3">
        <v>35031</v>
      </c>
      <c r="C412" s="10" t="s">
        <v>1710</v>
      </c>
      <c r="D412" s="10" t="s">
        <v>1711</v>
      </c>
      <c r="E412" s="25">
        <v>4</v>
      </c>
      <c r="F412" s="25">
        <v>0</v>
      </c>
      <c r="G412" s="10" t="s">
        <v>1712</v>
      </c>
      <c r="H412" s="25">
        <f>INDEX('Annexe 1 – Données des équipes'!$B$12:$R$114, MATCH(C412, 'Annexe 1 – Données des équipes'!$B$12:$B$114,0),4)</f>
        <v>20</v>
      </c>
      <c r="I412" s="25">
        <f>INDEX('Annexe 1 – Données des équipes'!$B$12:$R$114, MATCH(D412, 'Annexe 1 – Données des équipes'!$B$12:$B$114,0),4)</f>
        <v>40</v>
      </c>
      <c r="J412" s="25">
        <f t="shared" si="7"/>
        <v>4</v>
      </c>
    </row>
    <row r="413" spans="2:10">
      <c r="B413" s="3">
        <v>35084</v>
      </c>
      <c r="C413" s="10" t="s">
        <v>1713</v>
      </c>
      <c r="D413" s="10" t="s">
        <v>1714</v>
      </c>
      <c r="E413" s="25">
        <v>1</v>
      </c>
      <c r="F413" s="25">
        <v>5</v>
      </c>
      <c r="G413" s="10" t="s">
        <v>1715</v>
      </c>
      <c r="H413" s="25">
        <f>INDEX('Annexe 1 – Données des équipes'!$B$12:$R$114, MATCH(C413, 'Annexe 1 – Données des équipes'!$B$12:$B$114,0),4)</f>
        <v>40</v>
      </c>
      <c r="I413" s="25">
        <f>INDEX('Annexe 1 – Données des équipes'!$B$12:$R$114, MATCH(D413, 'Annexe 1 – Données des équipes'!$B$12:$B$114,0),4)</f>
        <v>10</v>
      </c>
      <c r="J413" s="25">
        <f t="shared" si="7"/>
        <v>4</v>
      </c>
    </row>
    <row r="414" spans="2:10">
      <c r="B414" s="3">
        <v>35109</v>
      </c>
      <c r="C414" s="10" t="s">
        <v>1716</v>
      </c>
      <c r="D414" s="10" t="s">
        <v>1717</v>
      </c>
      <c r="E414" s="25">
        <v>4</v>
      </c>
      <c r="F414" s="25">
        <v>0</v>
      </c>
      <c r="G414" s="10" t="s">
        <v>1718</v>
      </c>
      <c r="H414" s="25">
        <f>INDEX('Annexe 1 – Données des équipes'!$B$12:$R$114, MATCH(C414, 'Annexe 1 – Données des équipes'!$B$12:$B$114,0),4)</f>
        <v>80</v>
      </c>
      <c r="I414" s="25">
        <f>INDEX('Annexe 1 – Données des équipes'!$B$12:$R$114, MATCH(D414, 'Annexe 1 – Données des équipes'!$B$12:$B$114,0),4)</f>
        <v>80</v>
      </c>
      <c r="J414" s="25">
        <f t="shared" si="7"/>
        <v>4</v>
      </c>
    </row>
    <row r="415" spans="2:10">
      <c r="B415" s="3">
        <v>35151</v>
      </c>
      <c r="C415" s="10" t="s">
        <v>1719</v>
      </c>
      <c r="D415" s="10" t="s">
        <v>1720</v>
      </c>
      <c r="E415" s="25">
        <v>4</v>
      </c>
      <c r="F415" s="25">
        <v>0</v>
      </c>
      <c r="G415" s="10" t="s">
        <v>1721</v>
      </c>
      <c r="H415" s="25">
        <f>INDEX('Annexe 1 – Données des équipes'!$B$12:$R$114, MATCH(C415, 'Annexe 1 – Données des équipes'!$B$12:$B$114,0),4)</f>
        <v>70</v>
      </c>
      <c r="I415" s="25">
        <f>INDEX('Annexe 1 – Données des équipes'!$B$12:$R$114, MATCH(D415, 'Annexe 1 – Données des équipes'!$B$12:$B$114,0),4)</f>
        <v>10</v>
      </c>
      <c r="J415" s="25">
        <f t="shared" si="7"/>
        <v>4</v>
      </c>
    </row>
    <row r="416" spans="2:10">
      <c r="B416" s="3">
        <v>35217</v>
      </c>
      <c r="C416" s="10" t="s">
        <v>1722</v>
      </c>
      <c r="D416" s="10" t="s">
        <v>1723</v>
      </c>
      <c r="E416" s="25">
        <v>5</v>
      </c>
      <c r="F416" s="25">
        <v>1</v>
      </c>
      <c r="G416" s="10" t="s">
        <v>1724</v>
      </c>
      <c r="H416" s="25">
        <f>INDEX('Annexe 1 – Données des équipes'!$B$12:$R$114, MATCH(C416, 'Annexe 1 – Données des équipes'!$B$12:$B$114,0),4)</f>
        <v>80</v>
      </c>
      <c r="I416" s="25">
        <f>INDEX('Annexe 1 – Données des équipes'!$B$12:$R$114, MATCH(D416, 'Annexe 1 – Données des équipes'!$B$12:$B$114,0),4)</f>
        <v>10</v>
      </c>
      <c r="J416" s="25">
        <f t="shared" si="7"/>
        <v>4</v>
      </c>
    </row>
    <row r="417" spans="2:10">
      <c r="B417" s="3">
        <v>35236</v>
      </c>
      <c r="C417" s="10" t="s">
        <v>1725</v>
      </c>
      <c r="D417" s="10" t="s">
        <v>1726</v>
      </c>
      <c r="E417" s="25">
        <v>4</v>
      </c>
      <c r="F417" s="25">
        <v>0</v>
      </c>
      <c r="G417" s="10" t="s">
        <v>1727</v>
      </c>
      <c r="H417" s="25">
        <f>INDEX('Annexe 1 – Données des équipes'!$B$12:$R$114, MATCH(C417, 'Annexe 1 – Données des équipes'!$B$12:$B$114,0),4)</f>
        <v>80</v>
      </c>
      <c r="I417" s="25">
        <f>INDEX('Annexe 1 – Données des équipes'!$B$12:$R$114, MATCH(D417, 'Annexe 1 – Données des équipes'!$B$12:$B$114,0),4)</f>
        <v>10</v>
      </c>
      <c r="J417" s="25">
        <f t="shared" si="7"/>
        <v>4</v>
      </c>
    </row>
    <row r="418" spans="2:10">
      <c r="B418" s="3">
        <v>35347</v>
      </c>
      <c r="C418" s="10" t="s">
        <v>1728</v>
      </c>
      <c r="D418" s="10" t="s">
        <v>1729</v>
      </c>
      <c r="E418" s="25">
        <v>1</v>
      </c>
      <c r="F418" s="25">
        <v>5</v>
      </c>
      <c r="G418" s="10" t="s">
        <v>1730</v>
      </c>
      <c r="H418" s="25">
        <f>INDEX('Annexe 1 – Données des équipes'!$B$12:$R$114, MATCH(C418, 'Annexe 1 – Données des équipes'!$B$12:$B$114,0),4)</f>
        <v>10</v>
      </c>
      <c r="I418" s="25">
        <f>INDEX('Annexe 1 – Données des équipes'!$B$12:$R$114, MATCH(D418, 'Annexe 1 – Données des équipes'!$B$12:$B$114,0),4)</f>
        <v>90</v>
      </c>
      <c r="J418" s="25">
        <f t="shared" si="7"/>
        <v>4</v>
      </c>
    </row>
    <row r="419" spans="2:10">
      <c r="B419" s="3">
        <v>35347</v>
      </c>
      <c r="C419" s="10" t="s">
        <v>1731</v>
      </c>
      <c r="D419" s="10" t="s">
        <v>1732</v>
      </c>
      <c r="E419" s="25">
        <v>4</v>
      </c>
      <c r="F419" s="25">
        <v>0</v>
      </c>
      <c r="G419" s="10" t="s">
        <v>1733</v>
      </c>
      <c r="H419" s="25">
        <f>INDEX('Annexe 1 – Données des équipes'!$B$12:$R$114, MATCH(C419, 'Annexe 1 – Données des équipes'!$B$12:$B$114,0),4)</f>
        <v>90</v>
      </c>
      <c r="I419" s="25">
        <f>INDEX('Annexe 1 – Données des équipes'!$B$12:$R$114, MATCH(D419, 'Annexe 1 – Données des équipes'!$B$12:$B$114,0),4)</f>
        <v>60</v>
      </c>
      <c r="J419" s="25">
        <f t="shared" si="7"/>
        <v>4</v>
      </c>
    </row>
    <row r="420" spans="2:10">
      <c r="B420" s="3">
        <v>35347</v>
      </c>
      <c r="C420" s="10" t="s">
        <v>1734</v>
      </c>
      <c r="D420" s="10" t="s">
        <v>1735</v>
      </c>
      <c r="E420" s="25">
        <v>0</v>
      </c>
      <c r="F420" s="25">
        <v>4</v>
      </c>
      <c r="G420" s="10" t="s">
        <v>1736</v>
      </c>
      <c r="H420" s="25">
        <f>INDEX('Annexe 1 – Données des équipes'!$B$12:$R$114, MATCH(C420, 'Annexe 1 – Données des équipes'!$B$12:$B$114,0),4)</f>
        <v>70</v>
      </c>
      <c r="I420" s="25">
        <f>INDEX('Annexe 1 – Données des équipes'!$B$12:$R$114, MATCH(D420, 'Annexe 1 – Données des équipes'!$B$12:$B$114,0),4)</f>
        <v>50</v>
      </c>
      <c r="J420" s="25">
        <f t="shared" si="7"/>
        <v>4</v>
      </c>
    </row>
    <row r="421" spans="2:10">
      <c r="B421" s="3">
        <v>35408</v>
      </c>
      <c r="C421" s="10" t="s">
        <v>1737</v>
      </c>
      <c r="D421" s="10" t="s">
        <v>1738</v>
      </c>
      <c r="E421" s="25">
        <v>4</v>
      </c>
      <c r="F421" s="25">
        <v>0</v>
      </c>
      <c r="G421" s="10" t="s">
        <v>1739</v>
      </c>
      <c r="H421" s="25">
        <f>INDEX('Annexe 1 – Données des équipes'!$B$12:$R$114, MATCH(C421, 'Annexe 1 – Données des équipes'!$B$12:$B$114,0),4)</f>
        <v>50</v>
      </c>
      <c r="I421" s="25">
        <f>INDEX('Annexe 1 – Données des équipes'!$B$12:$R$114, MATCH(D421, 'Annexe 1 – Données des équipes'!$B$12:$B$114,0),4)</f>
        <v>30</v>
      </c>
      <c r="J421" s="25">
        <f t="shared" si="7"/>
        <v>4</v>
      </c>
    </row>
    <row r="422" spans="2:10">
      <c r="B422" s="3">
        <v>35415</v>
      </c>
      <c r="C422" s="10" t="s">
        <v>1740</v>
      </c>
      <c r="D422" s="10" t="s">
        <v>1741</v>
      </c>
      <c r="E422" s="25">
        <v>2</v>
      </c>
      <c r="F422" s="25">
        <v>6</v>
      </c>
      <c r="G422" s="10" t="s">
        <v>1742</v>
      </c>
      <c r="H422" s="25">
        <f>INDEX('Annexe 1 – Données des équipes'!$B$12:$R$114, MATCH(C422, 'Annexe 1 – Données des équipes'!$B$12:$B$114,0),4)</f>
        <v>70</v>
      </c>
      <c r="I422" s="25">
        <f>INDEX('Annexe 1 – Données des équipes'!$B$12:$R$114, MATCH(D422, 'Annexe 1 – Données des équipes'!$B$12:$B$114,0),4)</f>
        <v>70</v>
      </c>
      <c r="J422" s="25">
        <f t="shared" si="7"/>
        <v>4</v>
      </c>
    </row>
    <row r="423" spans="2:10">
      <c r="B423" s="3">
        <v>35473</v>
      </c>
      <c r="C423" s="10" t="s">
        <v>1743</v>
      </c>
      <c r="D423" s="10" t="s">
        <v>1744</v>
      </c>
      <c r="E423" s="25">
        <v>4</v>
      </c>
      <c r="F423" s="25">
        <v>0</v>
      </c>
      <c r="G423" s="10" t="s">
        <v>1745</v>
      </c>
      <c r="H423" s="25">
        <f>INDEX('Annexe 1 – Données des équipes'!$B$12:$R$114, MATCH(C423, 'Annexe 1 – Données des équipes'!$B$12:$B$114,0),4)</f>
        <v>70</v>
      </c>
      <c r="I423" s="25">
        <f>INDEX('Annexe 1 – Données des équipes'!$B$12:$R$114, MATCH(D423, 'Annexe 1 – Données des équipes'!$B$12:$B$114,0),4)</f>
        <v>80</v>
      </c>
      <c r="J423" s="25">
        <f t="shared" si="7"/>
        <v>4</v>
      </c>
    </row>
    <row r="424" spans="2:10">
      <c r="B424" s="3">
        <v>35491</v>
      </c>
      <c r="C424" s="10" t="s">
        <v>1746</v>
      </c>
      <c r="D424" s="10" t="s">
        <v>1747</v>
      </c>
      <c r="E424" s="25">
        <v>4</v>
      </c>
      <c r="F424" s="25">
        <v>0</v>
      </c>
      <c r="G424" s="10" t="s">
        <v>1748</v>
      </c>
      <c r="H424" s="25">
        <f>INDEX('Annexe 1 – Données des équipes'!$B$12:$R$114, MATCH(C424, 'Annexe 1 – Données des équipes'!$B$12:$B$114,0),4)</f>
        <v>80</v>
      </c>
      <c r="I424" s="25">
        <f>INDEX('Annexe 1 – Données des équipes'!$B$12:$R$114, MATCH(D424, 'Annexe 1 – Données des équipes'!$B$12:$B$114,0),4)</f>
        <v>20</v>
      </c>
      <c r="J424" s="25">
        <f t="shared" si="7"/>
        <v>4</v>
      </c>
    </row>
    <row r="425" spans="2:10">
      <c r="B425" s="3">
        <v>35522</v>
      </c>
      <c r="C425" s="10" t="s">
        <v>1749</v>
      </c>
      <c r="D425" s="10" t="s">
        <v>1750</v>
      </c>
      <c r="E425" s="25">
        <v>4</v>
      </c>
      <c r="F425" s="25">
        <v>0</v>
      </c>
      <c r="G425" s="10" t="s">
        <v>1751</v>
      </c>
      <c r="H425" s="25">
        <f>INDEX('Annexe 1 – Données des équipes'!$B$12:$R$114, MATCH(C425, 'Annexe 1 – Données des équipes'!$B$12:$B$114,0),4)</f>
        <v>90</v>
      </c>
      <c r="I425" s="25">
        <f>INDEX('Annexe 1 – Données des équipes'!$B$12:$R$114, MATCH(D425, 'Annexe 1 – Données des équipes'!$B$12:$B$114,0),4)</f>
        <v>80</v>
      </c>
      <c r="J425" s="25">
        <f t="shared" si="7"/>
        <v>4</v>
      </c>
    </row>
    <row r="426" spans="2:10">
      <c r="B426" s="3">
        <v>35543</v>
      </c>
      <c r="C426" s="10" t="s">
        <v>1752</v>
      </c>
      <c r="D426" s="10" t="s">
        <v>1753</v>
      </c>
      <c r="E426" s="25">
        <v>0</v>
      </c>
      <c r="F426" s="25">
        <v>4</v>
      </c>
      <c r="G426" s="10" t="s">
        <v>1754</v>
      </c>
      <c r="H426" s="25">
        <f>INDEX('Annexe 1 – Données des équipes'!$B$12:$R$114, MATCH(C426, 'Annexe 1 – Données des équipes'!$B$12:$B$114,0),4)</f>
        <v>40</v>
      </c>
      <c r="I426" s="25">
        <f>INDEX('Annexe 1 – Données des équipes'!$B$12:$R$114, MATCH(D426, 'Annexe 1 – Données des équipes'!$B$12:$B$114,0),4)</f>
        <v>60</v>
      </c>
      <c r="J426" s="25">
        <f t="shared" si="7"/>
        <v>4</v>
      </c>
    </row>
    <row r="427" spans="2:10">
      <c r="B427" s="3">
        <v>35550</v>
      </c>
      <c r="C427" s="10" t="s">
        <v>1755</v>
      </c>
      <c r="D427" s="10" t="s">
        <v>1756</v>
      </c>
      <c r="E427" s="25">
        <v>4</v>
      </c>
      <c r="F427" s="25">
        <v>0</v>
      </c>
      <c r="G427" s="10" t="s">
        <v>1757</v>
      </c>
      <c r="H427" s="25">
        <f>INDEX('Annexe 1 – Données des équipes'!$B$12:$R$114, MATCH(C427, 'Annexe 1 – Données des équipes'!$B$12:$B$114,0),4)</f>
        <v>90</v>
      </c>
      <c r="I427" s="25">
        <f>INDEX('Annexe 1 – Données des équipes'!$B$12:$R$114, MATCH(D427, 'Annexe 1 – Données des équipes'!$B$12:$B$114,0),4)</f>
        <v>80</v>
      </c>
      <c r="J427" s="25">
        <f t="shared" si="7"/>
        <v>4</v>
      </c>
    </row>
    <row r="428" spans="2:10">
      <c r="B428" s="3">
        <v>35550</v>
      </c>
      <c r="C428" s="10" t="s">
        <v>1758</v>
      </c>
      <c r="D428" s="10" t="s">
        <v>1759</v>
      </c>
      <c r="E428" s="25">
        <v>4</v>
      </c>
      <c r="F428" s="25">
        <v>0</v>
      </c>
      <c r="G428" s="10" t="s">
        <v>1760</v>
      </c>
      <c r="H428" s="25">
        <f>INDEX('Annexe 1 – Données des équipes'!$B$12:$R$114, MATCH(C428, 'Annexe 1 – Données des équipes'!$B$12:$B$114,0),4)</f>
        <v>80</v>
      </c>
      <c r="I428" s="25">
        <f>INDEX('Annexe 1 – Données des équipes'!$B$12:$R$114, MATCH(D428, 'Annexe 1 – Données des équipes'!$B$12:$B$114,0),4)</f>
        <v>40</v>
      </c>
      <c r="J428" s="25">
        <f t="shared" si="7"/>
        <v>4</v>
      </c>
    </row>
    <row r="429" spans="2:10">
      <c r="B429" s="3">
        <v>35662</v>
      </c>
      <c r="C429" s="10" t="s">
        <v>1761</v>
      </c>
      <c r="D429" s="10" t="s">
        <v>1762</v>
      </c>
      <c r="E429" s="25">
        <v>0</v>
      </c>
      <c r="F429" s="25">
        <v>4</v>
      </c>
      <c r="G429" s="10" t="s">
        <v>1763</v>
      </c>
      <c r="H429" s="25">
        <f>INDEX('Annexe 1 – Données des équipes'!$B$12:$R$114, MATCH(C429, 'Annexe 1 – Données des équipes'!$B$12:$B$114,0),4)</f>
        <v>30</v>
      </c>
      <c r="I429" s="25">
        <f>INDEX('Annexe 1 – Données des équipes'!$B$12:$R$114, MATCH(D429, 'Annexe 1 – Données des équipes'!$B$12:$B$114,0),4)</f>
        <v>30</v>
      </c>
      <c r="J429" s="25">
        <f t="shared" si="7"/>
        <v>4</v>
      </c>
    </row>
    <row r="430" spans="2:10">
      <c r="B430" s="3">
        <v>35683</v>
      </c>
      <c r="C430" s="10" t="s">
        <v>1764</v>
      </c>
      <c r="D430" s="10" t="s">
        <v>1765</v>
      </c>
      <c r="E430" s="25">
        <v>4</v>
      </c>
      <c r="F430" s="25">
        <v>0</v>
      </c>
      <c r="G430" s="10" t="s">
        <v>1766</v>
      </c>
      <c r="H430" s="25">
        <f>INDEX('Annexe 1 – Données des équipes'!$B$12:$R$114, MATCH(C430, 'Annexe 1 – Données des équipes'!$B$12:$B$114,0),4)</f>
        <v>90</v>
      </c>
      <c r="I430" s="25">
        <f>INDEX('Annexe 1 – Données des équipes'!$B$12:$R$114, MATCH(D430, 'Annexe 1 – Données des équipes'!$B$12:$B$114,0),4)</f>
        <v>10</v>
      </c>
      <c r="J430" s="25">
        <f t="shared" si="7"/>
        <v>4</v>
      </c>
    </row>
    <row r="431" spans="2:10">
      <c r="B431" s="3">
        <v>35683</v>
      </c>
      <c r="C431" s="10" t="s">
        <v>1767</v>
      </c>
      <c r="D431" s="10" t="s">
        <v>1768</v>
      </c>
      <c r="E431" s="25">
        <v>4</v>
      </c>
      <c r="F431" s="25">
        <v>0</v>
      </c>
      <c r="G431" s="10" t="s">
        <v>1769</v>
      </c>
      <c r="H431" s="25">
        <f>INDEX('Annexe 1 – Données des équipes'!$B$12:$R$114, MATCH(C431, 'Annexe 1 – Données des équipes'!$B$12:$B$114,0),4)</f>
        <v>50</v>
      </c>
      <c r="I431" s="25">
        <f>INDEX('Annexe 1 – Données des équipes'!$B$12:$R$114, MATCH(D431, 'Annexe 1 – Données des équipes'!$B$12:$B$114,0),4)</f>
        <v>70</v>
      </c>
      <c r="J431" s="25">
        <f t="shared" si="7"/>
        <v>4</v>
      </c>
    </row>
    <row r="432" spans="2:10">
      <c r="B432" s="3">
        <v>35698</v>
      </c>
      <c r="C432" s="10" t="s">
        <v>1770</v>
      </c>
      <c r="D432" s="10" t="s">
        <v>1771</v>
      </c>
      <c r="E432" s="25">
        <v>5</v>
      </c>
      <c r="F432" s="25">
        <v>1</v>
      </c>
      <c r="G432" s="10" t="s">
        <v>1772</v>
      </c>
      <c r="H432" s="25">
        <f>INDEX('Annexe 1 – Données des équipes'!$B$12:$R$114, MATCH(C432, 'Annexe 1 – Données des équipes'!$B$12:$B$114,0),4)</f>
        <v>30</v>
      </c>
      <c r="I432" s="25">
        <f>INDEX('Annexe 1 – Données des équipes'!$B$12:$R$114, MATCH(D432, 'Annexe 1 – Données des équipes'!$B$12:$B$114,0),4)</f>
        <v>20</v>
      </c>
      <c r="J432" s="25">
        <f t="shared" si="7"/>
        <v>4</v>
      </c>
    </row>
    <row r="433" spans="2:10">
      <c r="B433" s="3">
        <v>35714</v>
      </c>
      <c r="C433" s="10" t="s">
        <v>1773</v>
      </c>
      <c r="D433" s="10" t="s">
        <v>1774</v>
      </c>
      <c r="E433" s="25">
        <v>4</v>
      </c>
      <c r="F433" s="25">
        <v>0</v>
      </c>
      <c r="G433" s="10" t="s">
        <v>1775</v>
      </c>
      <c r="H433" s="25">
        <f>INDEX('Annexe 1 – Données des équipes'!$B$12:$R$114, MATCH(C433, 'Annexe 1 – Données des équipes'!$B$12:$B$114,0),4)</f>
        <v>60</v>
      </c>
      <c r="I433" s="25">
        <f>INDEX('Annexe 1 – Données des équipes'!$B$12:$R$114, MATCH(D433, 'Annexe 1 – Données des équipes'!$B$12:$B$114,0),4)</f>
        <v>10</v>
      </c>
      <c r="J433" s="25">
        <f t="shared" si="7"/>
        <v>4</v>
      </c>
    </row>
    <row r="434" spans="2:10">
      <c r="B434" s="3">
        <v>35715</v>
      </c>
      <c r="C434" s="10" t="s">
        <v>1776</v>
      </c>
      <c r="D434" s="10" t="s">
        <v>1777</v>
      </c>
      <c r="E434" s="25">
        <v>4</v>
      </c>
      <c r="F434" s="25">
        <v>0</v>
      </c>
      <c r="G434" s="10" t="s">
        <v>1778</v>
      </c>
      <c r="H434" s="25">
        <f>INDEX('Annexe 1 – Données des équipes'!$B$12:$R$114, MATCH(C434, 'Annexe 1 – Données des équipes'!$B$12:$B$114,0),4)</f>
        <v>80</v>
      </c>
      <c r="I434" s="25">
        <f>INDEX('Annexe 1 – Données des équipes'!$B$12:$R$114, MATCH(D434, 'Annexe 1 – Données des équipes'!$B$12:$B$114,0),4)</f>
        <v>80</v>
      </c>
      <c r="J434" s="25">
        <f t="shared" si="7"/>
        <v>4</v>
      </c>
    </row>
    <row r="435" spans="2:10">
      <c r="B435" s="3">
        <v>35721</v>
      </c>
      <c r="C435" s="10" t="s">
        <v>1779</v>
      </c>
      <c r="D435" s="10" t="s">
        <v>1780</v>
      </c>
      <c r="E435" s="25">
        <v>1</v>
      </c>
      <c r="F435" s="25">
        <v>5</v>
      </c>
      <c r="G435" s="10" t="s">
        <v>1781</v>
      </c>
      <c r="H435" s="25">
        <f>INDEX('Annexe 1 – Données des équipes'!$B$12:$R$114, MATCH(C435, 'Annexe 1 – Données des équipes'!$B$12:$B$114,0),4)</f>
        <v>30</v>
      </c>
      <c r="I435" s="25">
        <f>INDEX('Annexe 1 – Données des équipes'!$B$12:$R$114, MATCH(D435, 'Annexe 1 – Données des équipes'!$B$12:$B$114,0),4)</f>
        <v>70</v>
      </c>
      <c r="J435" s="25">
        <f t="shared" si="7"/>
        <v>4</v>
      </c>
    </row>
    <row r="436" spans="2:10">
      <c r="B436" s="3">
        <v>35834</v>
      </c>
      <c r="C436" s="10" t="s">
        <v>1782</v>
      </c>
      <c r="D436" s="10" t="s">
        <v>1783</v>
      </c>
      <c r="E436" s="25">
        <v>0</v>
      </c>
      <c r="F436" s="25">
        <v>4</v>
      </c>
      <c r="G436" s="10" t="s">
        <v>1784</v>
      </c>
      <c r="H436" s="25">
        <f>INDEX('Annexe 1 – Données des équipes'!$B$12:$R$114, MATCH(C436, 'Annexe 1 – Données des équipes'!$B$12:$B$114,0),4)</f>
        <v>0</v>
      </c>
      <c r="I436" s="25">
        <f>INDEX('Annexe 1 – Données des équipes'!$B$12:$R$114, MATCH(D436, 'Annexe 1 – Données des équipes'!$B$12:$B$114,0),4)</f>
        <v>90</v>
      </c>
      <c r="J436" s="25">
        <f t="shared" si="7"/>
        <v>4</v>
      </c>
    </row>
    <row r="437" spans="2:10">
      <c r="B437" s="3">
        <v>35834</v>
      </c>
      <c r="C437" s="10" t="s">
        <v>1785</v>
      </c>
      <c r="D437" s="10" t="s">
        <v>1786</v>
      </c>
      <c r="E437" s="25">
        <v>4</v>
      </c>
      <c r="F437" s="25">
        <v>0</v>
      </c>
      <c r="G437" s="10" t="s">
        <v>1787</v>
      </c>
      <c r="H437" s="25">
        <f>INDEX('Annexe 1 – Données des équipes'!$B$12:$R$114, MATCH(C437, 'Annexe 1 – Données des équipes'!$B$12:$B$114,0),4)</f>
        <v>70</v>
      </c>
      <c r="I437" s="25">
        <f>INDEX('Annexe 1 – Données des équipes'!$B$12:$R$114, MATCH(D437, 'Annexe 1 – Données des équipes'!$B$12:$B$114,0),4)</f>
        <v>80</v>
      </c>
      <c r="J437" s="25">
        <f t="shared" si="7"/>
        <v>4</v>
      </c>
    </row>
    <row r="438" spans="2:10">
      <c r="B438" s="3">
        <v>35839</v>
      </c>
      <c r="C438" s="10" t="s">
        <v>1788</v>
      </c>
      <c r="D438" s="10" t="s">
        <v>1789</v>
      </c>
      <c r="E438" s="25">
        <v>0</v>
      </c>
      <c r="F438" s="25">
        <v>4</v>
      </c>
      <c r="G438" s="10" t="s">
        <v>1790</v>
      </c>
      <c r="H438" s="25">
        <f>INDEX('Annexe 1 – Données des équipes'!$B$12:$R$114, MATCH(C438, 'Annexe 1 – Données des équipes'!$B$12:$B$114,0),4)</f>
        <v>10</v>
      </c>
      <c r="I438" s="25">
        <f>INDEX('Annexe 1 – Données des équipes'!$B$12:$R$114, MATCH(D438, 'Annexe 1 – Données des équipes'!$B$12:$B$114,0),4)</f>
        <v>50</v>
      </c>
      <c r="J438" s="25">
        <f t="shared" si="7"/>
        <v>4</v>
      </c>
    </row>
    <row r="439" spans="2:10">
      <c r="B439" s="3">
        <v>35844</v>
      </c>
      <c r="C439" s="10" t="s">
        <v>1791</v>
      </c>
      <c r="D439" s="10" t="s">
        <v>1792</v>
      </c>
      <c r="E439" s="25">
        <v>4</v>
      </c>
      <c r="F439" s="25">
        <v>0</v>
      </c>
      <c r="G439" s="10" t="s">
        <v>1793</v>
      </c>
      <c r="H439" s="25">
        <f>INDEX('Annexe 1 – Données des équipes'!$B$12:$R$114, MATCH(C439, 'Annexe 1 – Données des équipes'!$B$12:$B$114,0),4)</f>
        <v>20</v>
      </c>
      <c r="I439" s="25">
        <f>INDEX('Annexe 1 – Données des équipes'!$B$12:$R$114, MATCH(D439, 'Annexe 1 – Données des équipes'!$B$12:$B$114,0),4)</f>
        <v>60</v>
      </c>
      <c r="J439" s="25">
        <f t="shared" si="7"/>
        <v>4</v>
      </c>
    </row>
    <row r="440" spans="2:10">
      <c r="B440" s="3">
        <v>35879</v>
      </c>
      <c r="C440" s="10" t="s">
        <v>1794</v>
      </c>
      <c r="D440" s="10" t="s">
        <v>1795</v>
      </c>
      <c r="E440" s="25">
        <v>4</v>
      </c>
      <c r="F440" s="25">
        <v>0</v>
      </c>
      <c r="G440" s="10" t="s">
        <v>1796</v>
      </c>
      <c r="H440" s="25">
        <f>INDEX('Annexe 1 – Données des équipes'!$B$12:$R$114, MATCH(C440, 'Annexe 1 – Données des équipes'!$B$12:$B$114,0),4)</f>
        <v>90</v>
      </c>
      <c r="I440" s="25">
        <f>INDEX('Annexe 1 – Données des équipes'!$B$12:$R$114, MATCH(D440, 'Annexe 1 – Données des équipes'!$B$12:$B$114,0),4)</f>
        <v>80</v>
      </c>
      <c r="J440" s="25">
        <f t="shared" si="7"/>
        <v>4</v>
      </c>
    </row>
    <row r="441" spans="2:10">
      <c r="B441" s="3">
        <v>35947</v>
      </c>
      <c r="C441" s="10" t="s">
        <v>1797</v>
      </c>
      <c r="D441" s="10" t="s">
        <v>1798</v>
      </c>
      <c r="E441" s="25">
        <v>5</v>
      </c>
      <c r="F441" s="25">
        <v>1</v>
      </c>
      <c r="G441" s="10" t="s">
        <v>1799</v>
      </c>
      <c r="H441" s="25">
        <f>INDEX('Annexe 1 – Données des équipes'!$B$12:$R$114, MATCH(C441, 'Annexe 1 – Données des équipes'!$B$12:$B$114,0),4)</f>
        <v>80</v>
      </c>
      <c r="I441" s="25">
        <f>INDEX('Annexe 1 – Données des équipes'!$B$12:$R$114, MATCH(D441, 'Annexe 1 – Données des équipes'!$B$12:$B$114,0),4)</f>
        <v>70</v>
      </c>
      <c r="J441" s="25">
        <f t="shared" si="7"/>
        <v>4</v>
      </c>
    </row>
    <row r="442" spans="2:10">
      <c r="B442" s="3">
        <v>35951</v>
      </c>
      <c r="C442" s="10" t="s">
        <v>1800</v>
      </c>
      <c r="D442" s="10" t="s">
        <v>1801</v>
      </c>
      <c r="E442" s="25">
        <v>5</v>
      </c>
      <c r="F442" s="25">
        <v>1</v>
      </c>
      <c r="G442" s="10" t="s">
        <v>1802</v>
      </c>
      <c r="H442" s="25">
        <f>INDEX('Annexe 1 – Données des équipes'!$B$12:$R$114, MATCH(C442, 'Annexe 1 – Données des équipes'!$B$12:$B$114,0),4)</f>
        <v>80</v>
      </c>
      <c r="I442" s="25">
        <f>INDEX('Annexe 1 – Données des équipes'!$B$12:$R$114, MATCH(D442, 'Annexe 1 – Données des équipes'!$B$12:$B$114,0),4)</f>
        <v>50</v>
      </c>
      <c r="J442" s="25">
        <f t="shared" si="7"/>
        <v>4</v>
      </c>
    </row>
    <row r="443" spans="2:10">
      <c r="B443" s="3">
        <v>35952</v>
      </c>
      <c r="C443" s="10" t="s">
        <v>1803</v>
      </c>
      <c r="D443" s="10" t="s">
        <v>1804</v>
      </c>
      <c r="E443" s="25">
        <v>4</v>
      </c>
      <c r="F443" s="25">
        <v>0</v>
      </c>
      <c r="G443" s="10" t="s">
        <v>1805</v>
      </c>
      <c r="H443" s="25">
        <f>INDEX('Annexe 1 – Données des équipes'!$B$12:$R$114, MATCH(C443, 'Annexe 1 – Données des équipes'!$B$12:$B$114,0),4)</f>
        <v>40</v>
      </c>
      <c r="I443" s="25">
        <f>INDEX('Annexe 1 – Données des équipes'!$B$12:$R$114, MATCH(D443, 'Annexe 1 – Données des équipes'!$B$12:$B$114,0),4)</f>
        <v>70</v>
      </c>
      <c r="J443" s="25">
        <f t="shared" si="7"/>
        <v>4</v>
      </c>
    </row>
    <row r="444" spans="2:10">
      <c r="B444" s="3">
        <v>35964</v>
      </c>
      <c r="C444" s="10" t="s">
        <v>1806</v>
      </c>
      <c r="D444" s="10" t="s">
        <v>1807</v>
      </c>
      <c r="E444" s="25">
        <v>4</v>
      </c>
      <c r="F444" s="25">
        <v>0</v>
      </c>
      <c r="G444" s="10" t="s">
        <v>1808</v>
      </c>
      <c r="H444" s="25">
        <f>INDEX('Annexe 1 – Données des équipes'!$B$12:$R$114, MATCH(C444, 'Annexe 1 – Données des équipes'!$B$12:$B$114,0),4)</f>
        <v>90</v>
      </c>
      <c r="I444" s="25">
        <f>INDEX('Annexe 1 – Données des équipes'!$B$12:$R$114, MATCH(D444, 'Annexe 1 – Données des équipes'!$B$12:$B$114,0),4)</f>
        <v>30</v>
      </c>
      <c r="J444" s="25">
        <f t="shared" si="7"/>
        <v>4</v>
      </c>
    </row>
    <row r="445" spans="2:10">
      <c r="B445" s="3">
        <v>36026</v>
      </c>
      <c r="C445" s="10" t="s">
        <v>1809</v>
      </c>
      <c r="D445" s="10" t="s">
        <v>1810</v>
      </c>
      <c r="E445" s="25">
        <v>4</v>
      </c>
      <c r="F445" s="25">
        <v>0</v>
      </c>
      <c r="G445" s="10" t="s">
        <v>1811</v>
      </c>
      <c r="H445" s="25">
        <f>INDEX('Annexe 1 – Données des équipes'!$B$12:$R$114, MATCH(C445, 'Annexe 1 – Données des équipes'!$B$12:$B$114,0),4)</f>
        <v>60</v>
      </c>
      <c r="I445" s="25">
        <f>INDEX('Annexe 1 – Données des équipes'!$B$12:$R$114, MATCH(D445, 'Annexe 1 – Données des équipes'!$B$12:$B$114,0),4)</f>
        <v>10</v>
      </c>
      <c r="J445" s="25">
        <f t="shared" si="7"/>
        <v>4</v>
      </c>
    </row>
    <row r="446" spans="2:10">
      <c r="B446" s="3">
        <v>36054</v>
      </c>
      <c r="C446" s="10" t="s">
        <v>1812</v>
      </c>
      <c r="D446" s="10" t="s">
        <v>1813</v>
      </c>
      <c r="E446" s="25">
        <v>5</v>
      </c>
      <c r="F446" s="25">
        <v>1</v>
      </c>
      <c r="G446" s="10" t="s">
        <v>1814</v>
      </c>
      <c r="H446" s="25">
        <f>INDEX('Annexe 1 – Données des équipes'!$B$12:$R$114, MATCH(C446, 'Annexe 1 – Données des équipes'!$B$12:$B$114,0),4)</f>
        <v>20</v>
      </c>
      <c r="I446" s="25">
        <f>INDEX('Annexe 1 – Données des équipes'!$B$12:$R$114, MATCH(D446, 'Annexe 1 – Données des équipes'!$B$12:$B$114,0),4)</f>
        <v>10</v>
      </c>
      <c r="J446" s="25">
        <f t="shared" si="7"/>
        <v>4</v>
      </c>
    </row>
    <row r="447" spans="2:10">
      <c r="B447" s="3">
        <v>36064</v>
      </c>
      <c r="C447" s="10" t="s">
        <v>1815</v>
      </c>
      <c r="D447" s="10" t="s">
        <v>1816</v>
      </c>
      <c r="E447" s="25">
        <v>4</v>
      </c>
      <c r="F447" s="25">
        <v>0</v>
      </c>
      <c r="G447" s="10" t="s">
        <v>1817</v>
      </c>
      <c r="H447" s="25">
        <f>INDEX('Annexe 1 – Données des équipes'!$B$12:$R$114, MATCH(C447, 'Annexe 1 – Données des équipes'!$B$12:$B$114,0),4)</f>
        <v>0</v>
      </c>
      <c r="I447" s="25">
        <f>INDEX('Annexe 1 – Données des équipes'!$B$12:$R$114, MATCH(D447, 'Annexe 1 – Données des équipes'!$B$12:$B$114,0),4)</f>
        <v>30</v>
      </c>
      <c r="J447" s="25">
        <f t="shared" si="7"/>
        <v>4</v>
      </c>
    </row>
    <row r="448" spans="2:10">
      <c r="B448" s="3">
        <v>36082</v>
      </c>
      <c r="C448" s="10" t="s">
        <v>1818</v>
      </c>
      <c r="D448" s="10" t="s">
        <v>1819</v>
      </c>
      <c r="E448" s="25">
        <v>5</v>
      </c>
      <c r="F448" s="25">
        <v>1</v>
      </c>
      <c r="G448" s="10" t="s">
        <v>1820</v>
      </c>
      <c r="H448" s="25">
        <f>INDEX('Annexe 1 – Données des équipes'!$B$12:$R$114, MATCH(C448, 'Annexe 1 – Données des équipes'!$B$12:$B$114,0),4)</f>
        <v>90</v>
      </c>
      <c r="I448" s="25">
        <f>INDEX('Annexe 1 – Données des équipes'!$B$12:$R$114, MATCH(D448, 'Annexe 1 – Données des équipes'!$B$12:$B$114,0),4)</f>
        <v>70</v>
      </c>
      <c r="J448" s="25">
        <f t="shared" si="7"/>
        <v>4</v>
      </c>
    </row>
    <row r="449" spans="2:10">
      <c r="B449" s="3">
        <v>36101</v>
      </c>
      <c r="C449" s="10" t="s">
        <v>1821</v>
      </c>
      <c r="D449" s="10" t="s">
        <v>1822</v>
      </c>
      <c r="E449" s="25">
        <v>6</v>
      </c>
      <c r="F449" s="25">
        <v>2</v>
      </c>
      <c r="G449" s="10" t="s">
        <v>1823</v>
      </c>
      <c r="H449" s="25">
        <f>INDEX('Annexe 1 – Données des équipes'!$B$12:$R$114, MATCH(C449, 'Annexe 1 – Données des équipes'!$B$12:$B$114,0),4)</f>
        <v>0</v>
      </c>
      <c r="I449" s="25">
        <f>INDEX('Annexe 1 – Données des équipes'!$B$12:$R$114, MATCH(D449, 'Annexe 1 – Données des équipes'!$B$12:$B$114,0),4)</f>
        <v>0</v>
      </c>
      <c r="J449" s="25">
        <f t="shared" si="7"/>
        <v>4</v>
      </c>
    </row>
    <row r="450" spans="2:10">
      <c r="B450" s="3">
        <v>36117</v>
      </c>
      <c r="C450" s="10" t="s">
        <v>1824</v>
      </c>
      <c r="D450" s="10" t="s">
        <v>1825</v>
      </c>
      <c r="E450" s="25">
        <v>5</v>
      </c>
      <c r="F450" s="25">
        <v>1</v>
      </c>
      <c r="G450" s="10" t="s">
        <v>1826</v>
      </c>
      <c r="H450" s="25">
        <f>INDEX('Annexe 1 – Données des équipes'!$B$12:$R$114, MATCH(C450, 'Annexe 1 – Données des équipes'!$B$12:$B$114,0),4)</f>
        <v>90</v>
      </c>
      <c r="I450" s="25">
        <f>INDEX('Annexe 1 – Données des équipes'!$B$12:$R$114, MATCH(D450, 'Annexe 1 – Données des équipes'!$B$12:$B$114,0),4)</f>
        <v>50</v>
      </c>
      <c r="J450" s="25">
        <f t="shared" si="7"/>
        <v>4</v>
      </c>
    </row>
    <row r="451" spans="2:10">
      <c r="B451" s="3">
        <v>36247</v>
      </c>
      <c r="C451" s="10" t="s">
        <v>1827</v>
      </c>
      <c r="D451" s="10" t="s">
        <v>1828</v>
      </c>
      <c r="E451" s="25">
        <v>4</v>
      </c>
      <c r="F451" s="25">
        <v>0</v>
      </c>
      <c r="G451" s="10" t="s">
        <v>1829</v>
      </c>
      <c r="H451" s="25">
        <f>INDEX('Annexe 1 – Données des équipes'!$B$12:$R$114, MATCH(C451, 'Annexe 1 – Données des équipes'!$B$12:$B$114,0),4)</f>
        <v>60</v>
      </c>
      <c r="I451" s="25">
        <f>INDEX('Annexe 1 – Données des équipes'!$B$12:$R$114, MATCH(D451, 'Annexe 1 – Données des équipes'!$B$12:$B$114,0),4)</f>
        <v>0</v>
      </c>
      <c r="J451" s="25">
        <f t="shared" si="7"/>
        <v>4</v>
      </c>
    </row>
    <row r="452" spans="2:10">
      <c r="B452" s="3">
        <v>36316</v>
      </c>
      <c r="C452" s="10" t="s">
        <v>1830</v>
      </c>
      <c r="D452" s="10" t="s">
        <v>1831</v>
      </c>
      <c r="E452" s="25">
        <v>4</v>
      </c>
      <c r="F452" s="25">
        <v>0</v>
      </c>
      <c r="G452" s="10" t="s">
        <v>1832</v>
      </c>
      <c r="H452" s="25">
        <f>INDEX('Annexe 1 – Données des équipes'!$B$12:$R$114, MATCH(C452, 'Annexe 1 – Données des équipes'!$B$12:$B$114,0),4)</f>
        <v>90</v>
      </c>
      <c r="I452" s="25">
        <f>INDEX('Annexe 1 – Données des équipes'!$B$12:$R$114, MATCH(D452, 'Annexe 1 – Données des équipes'!$B$12:$B$114,0),4)</f>
        <v>70</v>
      </c>
      <c r="J452" s="25">
        <f t="shared" si="7"/>
        <v>4</v>
      </c>
    </row>
    <row r="453" spans="2:10">
      <c r="B453" s="3">
        <v>36343</v>
      </c>
      <c r="C453" s="10" t="s">
        <v>1833</v>
      </c>
      <c r="D453" s="10" t="s">
        <v>1834</v>
      </c>
      <c r="E453" s="25">
        <v>4</v>
      </c>
      <c r="F453" s="25">
        <v>0</v>
      </c>
      <c r="G453" s="10" t="s">
        <v>1835</v>
      </c>
      <c r="H453" s="25">
        <f>INDEX('Annexe 1 – Données des équipes'!$B$12:$R$114, MATCH(C453, 'Annexe 1 – Données des équipes'!$B$12:$B$114,0),4)</f>
        <v>70</v>
      </c>
      <c r="I453" s="25">
        <f>INDEX('Annexe 1 – Données des équipes'!$B$12:$R$114, MATCH(D453, 'Annexe 1 – Données des équipes'!$B$12:$B$114,0),4)</f>
        <v>50</v>
      </c>
      <c r="J453" s="25">
        <f t="shared" si="7"/>
        <v>4</v>
      </c>
    </row>
    <row r="454" spans="2:10">
      <c r="B454" s="3">
        <v>36356</v>
      </c>
      <c r="C454" s="10" t="s">
        <v>1836</v>
      </c>
      <c r="D454" s="10" t="s">
        <v>1837</v>
      </c>
      <c r="E454" s="25">
        <v>0</v>
      </c>
      <c r="F454" s="25">
        <v>4</v>
      </c>
      <c r="G454" s="10" t="s">
        <v>1838</v>
      </c>
      <c r="H454" s="25">
        <f>INDEX('Annexe 1 – Données des équipes'!$B$12:$R$114, MATCH(C454, 'Annexe 1 – Données des équipes'!$B$12:$B$114,0),4)</f>
        <v>30</v>
      </c>
      <c r="I454" s="25">
        <f>INDEX('Annexe 1 – Données des équipes'!$B$12:$R$114, MATCH(D454, 'Annexe 1 – Données des équipes'!$B$12:$B$114,0),4)</f>
        <v>30</v>
      </c>
      <c r="J454" s="25">
        <f t="shared" si="7"/>
        <v>4</v>
      </c>
    </row>
    <row r="455" spans="2:10">
      <c r="B455" s="3">
        <v>36359</v>
      </c>
      <c r="C455" s="10" t="s">
        <v>1839</v>
      </c>
      <c r="D455" s="10" t="s">
        <v>1840</v>
      </c>
      <c r="E455" s="25">
        <v>4</v>
      </c>
      <c r="F455" s="25">
        <v>0</v>
      </c>
      <c r="G455" s="10" t="s">
        <v>1841</v>
      </c>
      <c r="H455" s="25">
        <f>INDEX('Annexe 1 – Données des équipes'!$B$12:$R$114, MATCH(C455, 'Annexe 1 – Données des équipes'!$B$12:$B$114,0),4)</f>
        <v>10</v>
      </c>
      <c r="I455" s="25">
        <f>INDEX('Annexe 1 – Données des équipes'!$B$12:$R$114, MATCH(D455, 'Annexe 1 – Données des équipes'!$B$12:$B$114,0),4)</f>
        <v>30</v>
      </c>
      <c r="J455" s="25">
        <f t="shared" si="7"/>
        <v>4</v>
      </c>
    </row>
    <row r="456" spans="2:10">
      <c r="B456" s="3">
        <v>36365</v>
      </c>
      <c r="C456" s="10" t="s">
        <v>1842</v>
      </c>
      <c r="D456" s="10" t="s">
        <v>1843</v>
      </c>
      <c r="E456" s="25">
        <v>4</v>
      </c>
      <c r="F456" s="25">
        <v>0</v>
      </c>
      <c r="G456" s="10" t="s">
        <v>1844</v>
      </c>
      <c r="H456" s="25">
        <f>INDEX('Annexe 1 – Données des équipes'!$B$12:$R$114, MATCH(C456, 'Annexe 1 – Données des équipes'!$B$12:$B$114,0),4)</f>
        <v>90</v>
      </c>
      <c r="I456" s="25">
        <f>INDEX('Annexe 1 – Données des équipes'!$B$12:$R$114, MATCH(D456, 'Annexe 1 – Données des équipes'!$B$12:$B$114,0),4)</f>
        <v>90</v>
      </c>
      <c r="J456" s="25">
        <f t="shared" si="7"/>
        <v>4</v>
      </c>
    </row>
    <row r="457" spans="2:10">
      <c r="B457" s="3">
        <v>36366</v>
      </c>
      <c r="C457" s="10" t="s">
        <v>1845</v>
      </c>
      <c r="D457" s="10" t="s">
        <v>1846</v>
      </c>
      <c r="E457" s="25">
        <v>5</v>
      </c>
      <c r="F457" s="25">
        <v>1</v>
      </c>
      <c r="G457" s="10" t="s">
        <v>1847</v>
      </c>
      <c r="H457" s="25">
        <f>INDEX('Annexe 1 – Données des équipes'!$B$12:$R$114, MATCH(C457, 'Annexe 1 – Données des équipes'!$B$12:$B$114,0),4)</f>
        <v>80</v>
      </c>
      <c r="I457" s="25">
        <f>INDEX('Annexe 1 – Données des équipes'!$B$12:$R$114, MATCH(D457, 'Annexe 1 – Données des équipes'!$B$12:$B$114,0),4)</f>
        <v>30</v>
      </c>
      <c r="J457" s="25">
        <f t="shared" si="7"/>
        <v>4</v>
      </c>
    </row>
    <row r="458" spans="2:10">
      <c r="B458" s="3">
        <v>36370</v>
      </c>
      <c r="C458" s="10" t="s">
        <v>1848</v>
      </c>
      <c r="D458" s="10" t="s">
        <v>1849</v>
      </c>
      <c r="E458" s="25">
        <v>1</v>
      </c>
      <c r="F458" s="25">
        <v>5</v>
      </c>
      <c r="G458" s="10" t="s">
        <v>1850</v>
      </c>
      <c r="H458" s="25">
        <f>INDEX('Annexe 1 – Données des équipes'!$B$12:$R$114, MATCH(C458, 'Annexe 1 – Données des équipes'!$B$12:$B$114,0),4)</f>
        <v>50</v>
      </c>
      <c r="I458" s="25">
        <f>INDEX('Annexe 1 – Données des équipes'!$B$12:$R$114, MATCH(D458, 'Annexe 1 – Données des équipes'!$B$12:$B$114,0),4)</f>
        <v>30</v>
      </c>
      <c r="J458" s="25">
        <f t="shared" si="7"/>
        <v>4</v>
      </c>
    </row>
    <row r="459" spans="2:10">
      <c r="B459" s="3">
        <v>36407</v>
      </c>
      <c r="C459" s="10" t="s">
        <v>1851</v>
      </c>
      <c r="D459" s="10" t="s">
        <v>1852</v>
      </c>
      <c r="E459" s="25">
        <v>1</v>
      </c>
      <c r="F459" s="25">
        <v>5</v>
      </c>
      <c r="G459" s="10" t="s">
        <v>1853</v>
      </c>
      <c r="H459" s="25">
        <f>INDEX('Annexe 1 – Données des équipes'!$B$12:$R$114, MATCH(C459, 'Annexe 1 – Données des équipes'!$B$12:$B$114,0),4)</f>
        <v>70</v>
      </c>
      <c r="I459" s="25">
        <f>INDEX('Annexe 1 – Données des équipes'!$B$12:$R$114, MATCH(D459, 'Annexe 1 – Données des équipes'!$B$12:$B$114,0),4)</f>
        <v>50</v>
      </c>
      <c r="J459" s="25">
        <f t="shared" si="7"/>
        <v>4</v>
      </c>
    </row>
    <row r="460" spans="2:10">
      <c r="B460" s="3">
        <v>36410</v>
      </c>
      <c r="C460" s="10" t="s">
        <v>1854</v>
      </c>
      <c r="D460" s="10" t="s">
        <v>1855</v>
      </c>
      <c r="E460" s="25">
        <v>4</v>
      </c>
      <c r="F460" s="25">
        <v>0</v>
      </c>
      <c r="G460" s="10" t="s">
        <v>1856</v>
      </c>
      <c r="H460" s="25">
        <f>INDEX('Annexe 1 – Données des équipes'!$B$12:$R$114, MATCH(C460, 'Annexe 1 – Données des équipes'!$B$12:$B$114,0),4)</f>
        <v>90</v>
      </c>
      <c r="I460" s="25">
        <f>INDEX('Annexe 1 – Données des équipes'!$B$12:$R$114, MATCH(D460, 'Annexe 1 – Données des équipes'!$B$12:$B$114,0),4)</f>
        <v>50</v>
      </c>
      <c r="J460" s="25">
        <f t="shared" si="7"/>
        <v>4</v>
      </c>
    </row>
    <row r="461" spans="2:10">
      <c r="B461" s="3">
        <v>36411</v>
      </c>
      <c r="C461" s="10" t="s">
        <v>1857</v>
      </c>
      <c r="D461" s="10" t="s">
        <v>1858</v>
      </c>
      <c r="E461" s="25">
        <v>4</v>
      </c>
      <c r="F461" s="25">
        <v>0</v>
      </c>
      <c r="G461" s="10" t="s">
        <v>1859</v>
      </c>
      <c r="H461" s="25">
        <f>INDEX('Annexe 1 – Données des équipes'!$B$12:$R$114, MATCH(C461, 'Annexe 1 – Données des équipes'!$B$12:$B$114,0),4)</f>
        <v>90</v>
      </c>
      <c r="I461" s="25">
        <f>INDEX('Annexe 1 – Données des équipes'!$B$12:$R$114, MATCH(D461, 'Annexe 1 – Données des équipes'!$B$12:$B$114,0),4)</f>
        <v>50</v>
      </c>
      <c r="J461" s="25">
        <f t="shared" si="7"/>
        <v>4</v>
      </c>
    </row>
    <row r="462" spans="2:10">
      <c r="B462" s="3">
        <v>36411</v>
      </c>
      <c r="C462" s="10" t="s">
        <v>1860</v>
      </c>
      <c r="D462" s="10" t="s">
        <v>1861</v>
      </c>
      <c r="E462" s="25">
        <v>4</v>
      </c>
      <c r="F462" s="25">
        <v>0</v>
      </c>
      <c r="G462" s="10" t="s">
        <v>1862</v>
      </c>
      <c r="H462" s="25">
        <f>INDEX('Annexe 1 – Données des équipes'!$B$12:$R$114, MATCH(C462, 'Annexe 1 – Données des équipes'!$B$12:$B$114,0),4)</f>
        <v>30</v>
      </c>
      <c r="I462" s="25">
        <f>INDEX('Annexe 1 – Données des équipes'!$B$12:$R$114, MATCH(D462, 'Annexe 1 – Données des équipes'!$B$12:$B$114,0),4)</f>
        <v>40</v>
      </c>
      <c r="J462" s="25">
        <f t="shared" si="7"/>
        <v>4</v>
      </c>
    </row>
    <row r="463" spans="2:10">
      <c r="B463" s="3">
        <v>36489</v>
      </c>
      <c r="C463" s="10" t="s">
        <v>1863</v>
      </c>
      <c r="D463" s="10" t="s">
        <v>1864</v>
      </c>
      <c r="E463" s="25">
        <v>4</v>
      </c>
      <c r="F463" s="25">
        <v>0</v>
      </c>
      <c r="G463" s="10" t="s">
        <v>1865</v>
      </c>
      <c r="H463" s="25">
        <f>INDEX('Annexe 1 – Données des équipes'!$B$12:$R$114, MATCH(C463, 'Annexe 1 – Données des équipes'!$B$12:$B$114,0),4)</f>
        <v>60</v>
      </c>
      <c r="I463" s="25">
        <f>INDEX('Annexe 1 – Données des équipes'!$B$12:$R$114, MATCH(D463, 'Annexe 1 – Données des équipes'!$B$12:$B$114,0),4)</f>
        <v>70</v>
      </c>
      <c r="J463" s="25">
        <f t="shared" si="7"/>
        <v>4</v>
      </c>
    </row>
    <row r="464" spans="2:10">
      <c r="B464" s="3">
        <v>36556</v>
      </c>
      <c r="C464" s="10" t="s">
        <v>1866</v>
      </c>
      <c r="D464" s="10" t="s">
        <v>1867</v>
      </c>
      <c r="E464" s="25">
        <v>4</v>
      </c>
      <c r="F464" s="25">
        <v>0</v>
      </c>
      <c r="G464" s="10" t="s">
        <v>1868</v>
      </c>
      <c r="H464" s="25">
        <f>INDEX('Annexe 1 – Données des équipes'!$B$12:$R$114, MATCH(C464, 'Annexe 1 – Données des équipes'!$B$12:$B$114,0),4)</f>
        <v>0</v>
      </c>
      <c r="I464" s="25">
        <f>INDEX('Annexe 1 – Données des équipes'!$B$12:$R$114, MATCH(D464, 'Annexe 1 – Données des équipes'!$B$12:$B$114,0),4)</f>
        <v>30</v>
      </c>
      <c r="J464" s="25">
        <f t="shared" si="7"/>
        <v>4</v>
      </c>
    </row>
    <row r="465" spans="2:10">
      <c r="B465" s="3">
        <v>36565</v>
      </c>
      <c r="C465" s="10" t="s">
        <v>1869</v>
      </c>
      <c r="D465" s="10" t="s">
        <v>1870</v>
      </c>
      <c r="E465" s="25">
        <v>5</v>
      </c>
      <c r="F465" s="25">
        <v>1</v>
      </c>
      <c r="G465" s="10" t="s">
        <v>1871</v>
      </c>
      <c r="H465" s="25">
        <f>INDEX('Annexe 1 – Données des équipes'!$B$12:$R$114, MATCH(C465, 'Annexe 1 – Données des équipes'!$B$12:$B$114,0),4)</f>
        <v>40</v>
      </c>
      <c r="I465" s="25">
        <f>INDEX('Annexe 1 – Données des équipes'!$B$12:$R$114, MATCH(D465, 'Annexe 1 – Données des équipes'!$B$12:$B$114,0),4)</f>
        <v>0</v>
      </c>
      <c r="J465" s="25">
        <f t="shared" si="7"/>
        <v>4</v>
      </c>
    </row>
    <row r="466" spans="2:10">
      <c r="B466" s="3">
        <v>36579</v>
      </c>
      <c r="C466" s="10" t="s">
        <v>1872</v>
      </c>
      <c r="D466" s="10" t="s">
        <v>1873</v>
      </c>
      <c r="E466" s="25">
        <v>0</v>
      </c>
      <c r="F466" s="25">
        <v>4</v>
      </c>
      <c r="G466" s="10" t="s">
        <v>1874</v>
      </c>
      <c r="H466" s="25">
        <f>INDEX('Annexe 1 – Données des équipes'!$B$12:$R$114, MATCH(C466, 'Annexe 1 – Données des équipes'!$B$12:$B$114,0),4)</f>
        <v>20</v>
      </c>
      <c r="I466" s="25">
        <f>INDEX('Annexe 1 – Données des équipes'!$B$12:$R$114, MATCH(D466, 'Annexe 1 – Données des équipes'!$B$12:$B$114,0),4)</f>
        <v>40</v>
      </c>
      <c r="J466" s="25">
        <f t="shared" ref="J466:J529" si="8">ABS(F466-E466)</f>
        <v>4</v>
      </c>
    </row>
    <row r="467" spans="2:10">
      <c r="B467" s="3">
        <v>36642</v>
      </c>
      <c r="C467" s="10" t="s">
        <v>1875</v>
      </c>
      <c r="D467" s="10" t="s">
        <v>1876</v>
      </c>
      <c r="E467" s="25">
        <v>0</v>
      </c>
      <c r="F467" s="25">
        <v>4</v>
      </c>
      <c r="G467" s="10" t="s">
        <v>1877</v>
      </c>
      <c r="H467" s="25">
        <f>INDEX('Annexe 1 – Données des équipes'!$B$12:$R$114, MATCH(C467, 'Annexe 1 – Données des équipes'!$B$12:$B$114,0),4)</f>
        <v>60</v>
      </c>
      <c r="I467" s="25">
        <f>INDEX('Annexe 1 – Données des équipes'!$B$12:$R$114, MATCH(D467, 'Annexe 1 – Données des équipes'!$B$12:$B$114,0),4)</f>
        <v>90</v>
      </c>
      <c r="J467" s="25">
        <f t="shared" si="8"/>
        <v>4</v>
      </c>
    </row>
    <row r="468" spans="2:10">
      <c r="B468" s="3">
        <v>36680</v>
      </c>
      <c r="C468" s="10" t="s">
        <v>1878</v>
      </c>
      <c r="D468" s="10" t="s">
        <v>1879</v>
      </c>
      <c r="E468" s="25">
        <v>4</v>
      </c>
      <c r="F468" s="25">
        <v>0</v>
      </c>
      <c r="G468" s="10" t="s">
        <v>1880</v>
      </c>
      <c r="H468" s="25">
        <f>INDEX('Annexe 1 – Données des équipes'!$B$12:$R$114, MATCH(C468, 'Annexe 1 – Données des équipes'!$B$12:$B$114,0),4)</f>
        <v>20</v>
      </c>
      <c r="I468" s="25">
        <f>INDEX('Annexe 1 – Données des équipes'!$B$12:$R$114, MATCH(D468, 'Annexe 1 – Données des équipes'!$B$12:$B$114,0),4)</f>
        <v>10</v>
      </c>
      <c r="J468" s="25">
        <f t="shared" si="8"/>
        <v>4</v>
      </c>
    </row>
    <row r="469" spans="2:10">
      <c r="B469" s="3">
        <v>36680</v>
      </c>
      <c r="C469" s="10" t="s">
        <v>1881</v>
      </c>
      <c r="D469" s="10" t="s">
        <v>1882</v>
      </c>
      <c r="E469" s="25">
        <v>4</v>
      </c>
      <c r="F469" s="25">
        <v>0</v>
      </c>
      <c r="G469" s="10" t="s">
        <v>1883</v>
      </c>
      <c r="H469" s="25">
        <f>INDEX('Annexe 1 – Données des équipes'!$B$12:$R$114, MATCH(C469, 'Annexe 1 – Données des équipes'!$B$12:$B$114,0),4)</f>
        <v>40</v>
      </c>
      <c r="I469" s="25">
        <f>INDEX('Annexe 1 – Données des équipes'!$B$12:$R$114, MATCH(D469, 'Annexe 1 – Données des équipes'!$B$12:$B$114,0),4)</f>
        <v>10</v>
      </c>
      <c r="J469" s="25">
        <f t="shared" si="8"/>
        <v>4</v>
      </c>
    </row>
    <row r="470" spans="2:10">
      <c r="B470" s="3">
        <v>36683</v>
      </c>
      <c r="C470" s="10" t="s">
        <v>1884</v>
      </c>
      <c r="D470" s="10" t="s">
        <v>1885</v>
      </c>
      <c r="E470" s="25">
        <v>0</v>
      </c>
      <c r="F470" s="25">
        <v>4</v>
      </c>
      <c r="G470" s="10" t="s">
        <v>1886</v>
      </c>
      <c r="H470" s="25">
        <f>INDEX('Annexe 1 – Données des équipes'!$B$12:$R$114, MATCH(C470, 'Annexe 1 – Données des équipes'!$B$12:$B$114,0),4)</f>
        <v>30</v>
      </c>
      <c r="I470" s="25">
        <f>INDEX('Annexe 1 – Données des équipes'!$B$12:$R$114, MATCH(D470, 'Annexe 1 – Données des équipes'!$B$12:$B$114,0),4)</f>
        <v>50</v>
      </c>
      <c r="J470" s="25">
        <f t="shared" si="8"/>
        <v>4</v>
      </c>
    </row>
    <row r="471" spans="2:10">
      <c r="B471" s="3">
        <v>36683</v>
      </c>
      <c r="C471" s="10" t="s">
        <v>1887</v>
      </c>
      <c r="D471" s="10" t="s">
        <v>1888</v>
      </c>
      <c r="E471" s="25">
        <v>1</v>
      </c>
      <c r="F471" s="25">
        <v>5</v>
      </c>
      <c r="G471" s="10" t="s">
        <v>1889</v>
      </c>
      <c r="H471" s="25">
        <f>INDEX('Annexe 1 – Données des équipes'!$B$12:$R$114, MATCH(C471, 'Annexe 1 – Données des équipes'!$B$12:$B$114,0),4)</f>
        <v>50</v>
      </c>
      <c r="I471" s="25">
        <f>INDEX('Annexe 1 – Données des équipes'!$B$12:$R$114, MATCH(D471, 'Annexe 1 – Données des équipes'!$B$12:$B$114,0),4)</f>
        <v>90</v>
      </c>
      <c r="J471" s="25">
        <f t="shared" si="8"/>
        <v>4</v>
      </c>
    </row>
    <row r="472" spans="2:10">
      <c r="B472" s="3">
        <v>36708</v>
      </c>
      <c r="C472" s="10" t="s">
        <v>1890</v>
      </c>
      <c r="D472" s="10" t="s">
        <v>1891</v>
      </c>
      <c r="E472" s="25">
        <v>5</v>
      </c>
      <c r="F472" s="25">
        <v>1</v>
      </c>
      <c r="G472" s="10" t="s">
        <v>1892</v>
      </c>
      <c r="H472" s="25">
        <f>INDEX('Annexe 1 – Données des équipes'!$B$12:$R$114, MATCH(C472, 'Annexe 1 – Données des équipes'!$B$12:$B$114,0),4)</f>
        <v>60</v>
      </c>
      <c r="I472" s="25">
        <f>INDEX('Annexe 1 – Données des équipes'!$B$12:$R$114, MATCH(D472, 'Annexe 1 – Données des équipes'!$B$12:$B$114,0),4)</f>
        <v>50</v>
      </c>
      <c r="J472" s="25">
        <f t="shared" si="8"/>
        <v>4</v>
      </c>
    </row>
    <row r="473" spans="2:10">
      <c r="B473" s="3">
        <v>36748</v>
      </c>
      <c r="C473" s="10" t="s">
        <v>1893</v>
      </c>
      <c r="D473" s="10" t="s">
        <v>1894</v>
      </c>
      <c r="E473" s="25">
        <v>1</v>
      </c>
      <c r="F473" s="25">
        <v>5</v>
      </c>
      <c r="G473" s="10" t="s">
        <v>1895</v>
      </c>
      <c r="H473" s="25">
        <f>INDEX('Annexe 1 – Données des équipes'!$B$12:$R$114, MATCH(C473, 'Annexe 1 – Données des équipes'!$B$12:$B$114,0),4)</f>
        <v>60</v>
      </c>
      <c r="I473" s="25">
        <f>INDEX('Annexe 1 – Données des équipes'!$B$12:$R$114, MATCH(D473, 'Annexe 1 – Données des équipes'!$B$12:$B$114,0),4)</f>
        <v>60</v>
      </c>
      <c r="J473" s="25">
        <f t="shared" si="8"/>
        <v>4</v>
      </c>
    </row>
    <row r="474" spans="2:10">
      <c r="B474" s="3">
        <v>36758</v>
      </c>
      <c r="C474" s="10" t="s">
        <v>1896</v>
      </c>
      <c r="D474" s="10" t="s">
        <v>1897</v>
      </c>
      <c r="E474" s="25">
        <v>0</v>
      </c>
      <c r="F474" s="25">
        <v>4</v>
      </c>
      <c r="G474" s="10" t="s">
        <v>1898</v>
      </c>
      <c r="H474" s="25">
        <f>INDEX('Annexe 1 – Données des équipes'!$B$12:$R$114, MATCH(C474, 'Annexe 1 – Données des équipes'!$B$12:$B$114,0),4)</f>
        <v>10</v>
      </c>
      <c r="I474" s="25">
        <f>INDEX('Annexe 1 – Données des équipes'!$B$12:$R$114, MATCH(D474, 'Annexe 1 – Données des équipes'!$B$12:$B$114,0),4)</f>
        <v>40</v>
      </c>
      <c r="J474" s="25">
        <f t="shared" si="8"/>
        <v>4</v>
      </c>
    </row>
    <row r="475" spans="2:10">
      <c r="B475" s="3">
        <v>36770</v>
      </c>
      <c r="C475" s="10" t="s">
        <v>1899</v>
      </c>
      <c r="D475" s="10" t="s">
        <v>1900</v>
      </c>
      <c r="E475" s="25">
        <v>5</v>
      </c>
      <c r="F475" s="25">
        <v>1</v>
      </c>
      <c r="G475" s="10" t="s">
        <v>1901</v>
      </c>
      <c r="H475" s="25">
        <f>INDEX('Annexe 1 – Données des équipes'!$B$12:$R$114, MATCH(C475, 'Annexe 1 – Données des équipes'!$B$12:$B$114,0),4)</f>
        <v>60</v>
      </c>
      <c r="I475" s="25">
        <f>INDEX('Annexe 1 – Données des équipes'!$B$12:$R$114, MATCH(D475, 'Annexe 1 – Données des équipes'!$B$12:$B$114,0),4)</f>
        <v>70</v>
      </c>
      <c r="J475" s="25">
        <f t="shared" si="8"/>
        <v>4</v>
      </c>
    </row>
    <row r="476" spans="2:10">
      <c r="B476" s="3">
        <v>36772</v>
      </c>
      <c r="C476" s="10" t="s">
        <v>1902</v>
      </c>
      <c r="D476" s="10" t="s">
        <v>1903</v>
      </c>
      <c r="E476" s="25">
        <v>4</v>
      </c>
      <c r="F476" s="25">
        <v>0</v>
      </c>
      <c r="G476" s="10" t="s">
        <v>1904</v>
      </c>
      <c r="H476" s="25">
        <f>INDEX('Annexe 1 – Données des équipes'!$B$12:$R$114, MATCH(C476, 'Annexe 1 – Données des équipes'!$B$12:$B$114,0),4)</f>
        <v>80</v>
      </c>
      <c r="I476" s="25">
        <f>INDEX('Annexe 1 – Données des équipes'!$B$12:$R$114, MATCH(D476, 'Annexe 1 – Données des équipes'!$B$12:$B$114,0),4)</f>
        <v>70</v>
      </c>
      <c r="J476" s="25">
        <f t="shared" si="8"/>
        <v>4</v>
      </c>
    </row>
    <row r="477" spans="2:10">
      <c r="B477" s="3">
        <v>36811</v>
      </c>
      <c r="C477" s="10" t="s">
        <v>1905</v>
      </c>
      <c r="D477" s="10" t="s">
        <v>1906</v>
      </c>
      <c r="E477" s="25">
        <v>0</v>
      </c>
      <c r="F477" s="25">
        <v>4</v>
      </c>
      <c r="G477" s="10" t="s">
        <v>1907</v>
      </c>
      <c r="H477" s="25">
        <f>INDEX('Annexe 1 – Données des équipes'!$B$12:$R$114, MATCH(C477, 'Annexe 1 – Données des équipes'!$B$12:$B$114,0),4)</f>
        <v>0</v>
      </c>
      <c r="I477" s="25">
        <f>INDEX('Annexe 1 – Données des équipes'!$B$12:$R$114, MATCH(D477, 'Annexe 1 – Données des équipes'!$B$12:$B$114,0),4)</f>
        <v>70</v>
      </c>
      <c r="J477" s="25">
        <f t="shared" si="8"/>
        <v>4</v>
      </c>
    </row>
    <row r="478" spans="2:10">
      <c r="B478" s="3">
        <v>36845</v>
      </c>
      <c r="C478" s="10" t="s">
        <v>1908</v>
      </c>
      <c r="D478" s="10" t="s">
        <v>1909</v>
      </c>
      <c r="E478" s="25">
        <v>5</v>
      </c>
      <c r="F478" s="25">
        <v>1</v>
      </c>
      <c r="G478" s="10" t="s">
        <v>1910</v>
      </c>
      <c r="H478" s="25">
        <f>INDEX('Annexe 1 – Données des équipes'!$B$12:$R$114, MATCH(C478, 'Annexe 1 – Données des équipes'!$B$12:$B$114,0),4)</f>
        <v>70</v>
      </c>
      <c r="I478" s="25">
        <f>INDEX('Annexe 1 – Données des équipes'!$B$12:$R$114, MATCH(D478, 'Annexe 1 – Données des équipes'!$B$12:$B$114,0),4)</f>
        <v>80</v>
      </c>
      <c r="J478" s="25">
        <f t="shared" si="8"/>
        <v>4</v>
      </c>
    </row>
    <row r="479" spans="2:10">
      <c r="B479" s="3">
        <v>36845</v>
      </c>
      <c r="C479" s="10" t="s">
        <v>1911</v>
      </c>
      <c r="D479" s="10" t="s">
        <v>1912</v>
      </c>
      <c r="E479" s="25">
        <v>0</v>
      </c>
      <c r="F479" s="25">
        <v>4</v>
      </c>
      <c r="G479" s="10" t="s">
        <v>1913</v>
      </c>
      <c r="H479" s="25">
        <f>INDEX('Annexe 1 – Données des équipes'!$B$12:$R$114, MATCH(C479, 'Annexe 1 – Données des équipes'!$B$12:$B$114,0),4)</f>
        <v>60</v>
      </c>
      <c r="I479" s="25">
        <f>INDEX('Annexe 1 – Données des équipes'!$B$12:$R$114, MATCH(D479, 'Annexe 1 – Données des équipes'!$B$12:$B$114,0),4)</f>
        <v>90</v>
      </c>
      <c r="J479" s="25">
        <f t="shared" si="8"/>
        <v>4</v>
      </c>
    </row>
    <row r="480" spans="2:10">
      <c r="B480" s="3">
        <v>36905</v>
      </c>
      <c r="C480" s="10" t="s">
        <v>1914</v>
      </c>
      <c r="D480" s="10" t="s">
        <v>1915</v>
      </c>
      <c r="E480" s="25">
        <v>4</v>
      </c>
      <c r="F480" s="25">
        <v>0</v>
      </c>
      <c r="G480" s="10" t="s">
        <v>1916</v>
      </c>
      <c r="H480" s="25">
        <f>INDEX('Annexe 1 – Données des équipes'!$B$12:$R$114, MATCH(C480, 'Annexe 1 – Données des équipes'!$B$12:$B$114,0),4)</f>
        <v>50</v>
      </c>
      <c r="I480" s="25">
        <f>INDEX('Annexe 1 – Données des équipes'!$B$12:$R$114, MATCH(D480, 'Annexe 1 – Données des équipes'!$B$12:$B$114,0),4)</f>
        <v>10</v>
      </c>
      <c r="J480" s="25">
        <f t="shared" si="8"/>
        <v>4</v>
      </c>
    </row>
    <row r="481" spans="2:10">
      <c r="B481" s="3">
        <v>36910</v>
      </c>
      <c r="C481" s="10" t="s">
        <v>1917</v>
      </c>
      <c r="D481" s="10" t="s">
        <v>1918</v>
      </c>
      <c r="E481" s="25">
        <v>4</v>
      </c>
      <c r="F481" s="25">
        <v>0</v>
      </c>
      <c r="G481" s="10" t="s">
        <v>1919</v>
      </c>
      <c r="H481" s="25">
        <f>INDEX('Annexe 1 – Données des équipes'!$B$12:$R$114, MATCH(C481, 'Annexe 1 – Données des équipes'!$B$12:$B$114,0),4)</f>
        <v>70</v>
      </c>
      <c r="I481" s="25">
        <f>INDEX('Annexe 1 – Données des équipes'!$B$12:$R$114, MATCH(D481, 'Annexe 1 – Données des équipes'!$B$12:$B$114,0),4)</f>
        <v>30</v>
      </c>
      <c r="J481" s="25">
        <f t="shared" si="8"/>
        <v>4</v>
      </c>
    </row>
    <row r="482" spans="2:10">
      <c r="B482" s="3">
        <v>36950</v>
      </c>
      <c r="C482" s="10" t="s">
        <v>1920</v>
      </c>
      <c r="D482" s="10" t="s">
        <v>1921</v>
      </c>
      <c r="E482" s="25">
        <v>0</v>
      </c>
      <c r="F482" s="25">
        <v>4</v>
      </c>
      <c r="G482" s="10" t="s">
        <v>1922</v>
      </c>
      <c r="H482" s="25">
        <f>INDEX('Annexe 1 – Données des équipes'!$B$12:$R$114, MATCH(C482, 'Annexe 1 – Données des équipes'!$B$12:$B$114,0),4)</f>
        <v>50</v>
      </c>
      <c r="I482" s="25">
        <f>INDEX('Annexe 1 – Données des équipes'!$B$12:$R$114, MATCH(D482, 'Annexe 1 – Données des équipes'!$B$12:$B$114,0),4)</f>
        <v>30</v>
      </c>
      <c r="J482" s="25">
        <f t="shared" si="8"/>
        <v>4</v>
      </c>
    </row>
    <row r="483" spans="2:10">
      <c r="B483" s="3">
        <v>36950</v>
      </c>
      <c r="C483" s="10" t="s">
        <v>1923</v>
      </c>
      <c r="D483" s="10" t="s">
        <v>1924</v>
      </c>
      <c r="E483" s="25">
        <v>0</v>
      </c>
      <c r="F483" s="25">
        <v>4</v>
      </c>
      <c r="G483" s="10" t="s">
        <v>1925</v>
      </c>
      <c r="H483" s="25">
        <f>INDEX('Annexe 1 – Données des équipes'!$B$12:$R$114, MATCH(C483, 'Annexe 1 – Données des équipes'!$B$12:$B$114,0),4)</f>
        <v>80</v>
      </c>
      <c r="I483" s="25">
        <f>INDEX('Annexe 1 – Données des équipes'!$B$12:$R$114, MATCH(D483, 'Annexe 1 – Données des équipes'!$B$12:$B$114,0),4)</f>
        <v>80</v>
      </c>
      <c r="J483" s="25">
        <f t="shared" si="8"/>
        <v>4</v>
      </c>
    </row>
    <row r="484" spans="2:10">
      <c r="B484" s="3">
        <v>36975</v>
      </c>
      <c r="C484" s="10" t="s">
        <v>1926</v>
      </c>
      <c r="D484" s="10" t="s">
        <v>1927</v>
      </c>
      <c r="E484" s="25">
        <v>4</v>
      </c>
      <c r="F484" s="25">
        <v>0</v>
      </c>
      <c r="G484" s="10" t="s">
        <v>1928</v>
      </c>
      <c r="H484" s="25">
        <f>INDEX('Annexe 1 – Données des équipes'!$B$12:$R$114, MATCH(C484, 'Annexe 1 – Données des équipes'!$B$12:$B$114,0),4)</f>
        <v>80</v>
      </c>
      <c r="I484" s="25">
        <f>INDEX('Annexe 1 – Données des équipes'!$B$12:$R$114, MATCH(D484, 'Annexe 1 – Données des équipes'!$B$12:$B$114,0),4)</f>
        <v>30</v>
      </c>
      <c r="J484" s="25">
        <f t="shared" si="8"/>
        <v>4</v>
      </c>
    </row>
    <row r="485" spans="2:10">
      <c r="B485" s="3">
        <v>36978</v>
      </c>
      <c r="C485" s="10" t="s">
        <v>1929</v>
      </c>
      <c r="D485" s="10" t="s">
        <v>1930</v>
      </c>
      <c r="E485" s="25">
        <v>4</v>
      </c>
      <c r="F485" s="25">
        <v>0</v>
      </c>
      <c r="G485" s="10" t="s">
        <v>1931</v>
      </c>
      <c r="H485" s="25">
        <f>INDEX('Annexe 1 – Données des équipes'!$B$12:$R$114, MATCH(C485, 'Annexe 1 – Données des équipes'!$B$12:$B$114,0),4)</f>
        <v>80</v>
      </c>
      <c r="I485" s="25">
        <f>INDEX('Annexe 1 – Données des équipes'!$B$12:$R$114, MATCH(D485, 'Annexe 1 – Données des équipes'!$B$12:$B$114,0),4)</f>
        <v>10</v>
      </c>
      <c r="J485" s="25">
        <f t="shared" si="8"/>
        <v>4</v>
      </c>
    </row>
    <row r="486" spans="2:10">
      <c r="B486" s="3">
        <v>37006</v>
      </c>
      <c r="C486" s="10" t="s">
        <v>1932</v>
      </c>
      <c r="D486" s="10" t="s">
        <v>1933</v>
      </c>
      <c r="E486" s="25">
        <v>4</v>
      </c>
      <c r="F486" s="25">
        <v>0</v>
      </c>
      <c r="G486" s="10" t="s">
        <v>1934</v>
      </c>
      <c r="H486" s="25">
        <f>INDEX('Annexe 1 – Données des équipes'!$B$12:$R$114, MATCH(C486, 'Annexe 1 – Données des équipes'!$B$12:$B$114,0),4)</f>
        <v>90</v>
      </c>
      <c r="I486" s="25">
        <f>INDEX('Annexe 1 – Données des équipes'!$B$12:$R$114, MATCH(D486, 'Annexe 1 – Données des équipes'!$B$12:$B$114,0),4)</f>
        <v>90</v>
      </c>
      <c r="J486" s="25">
        <f t="shared" si="8"/>
        <v>4</v>
      </c>
    </row>
    <row r="487" spans="2:10">
      <c r="B487" s="3">
        <v>37036</v>
      </c>
      <c r="C487" s="10" t="s">
        <v>1935</v>
      </c>
      <c r="D487" s="10" t="s">
        <v>1936</v>
      </c>
      <c r="E487" s="25">
        <v>4</v>
      </c>
      <c r="F487" s="25">
        <v>0</v>
      </c>
      <c r="G487" s="10" t="s">
        <v>1937</v>
      </c>
      <c r="H487" s="25">
        <f>INDEX('Annexe 1 – Données des équipes'!$B$12:$R$114, MATCH(C487, 'Annexe 1 – Données des équipes'!$B$12:$B$114,0),4)</f>
        <v>90</v>
      </c>
      <c r="I487" s="25">
        <f>INDEX('Annexe 1 – Données des équipes'!$B$12:$R$114, MATCH(D487, 'Annexe 1 – Données des équipes'!$B$12:$B$114,0),4)</f>
        <v>80</v>
      </c>
      <c r="J487" s="25">
        <f t="shared" si="8"/>
        <v>4</v>
      </c>
    </row>
    <row r="488" spans="2:10">
      <c r="B488" s="3">
        <v>37045</v>
      </c>
      <c r="C488" s="10" t="s">
        <v>1938</v>
      </c>
      <c r="D488" s="10" t="s">
        <v>1939</v>
      </c>
      <c r="E488" s="25">
        <v>4</v>
      </c>
      <c r="F488" s="25">
        <v>0</v>
      </c>
      <c r="G488" s="10" t="s">
        <v>1940</v>
      </c>
      <c r="H488" s="25">
        <f>INDEX('Annexe 1 – Données des équipes'!$B$12:$R$114, MATCH(C488, 'Annexe 1 – Données des équipes'!$B$12:$B$114,0),4)</f>
        <v>90</v>
      </c>
      <c r="I488" s="25">
        <f>INDEX('Annexe 1 – Données des équipes'!$B$12:$R$114, MATCH(D488, 'Annexe 1 – Données des équipes'!$B$12:$B$114,0),4)</f>
        <v>80</v>
      </c>
      <c r="J488" s="25">
        <f t="shared" si="8"/>
        <v>4</v>
      </c>
    </row>
    <row r="489" spans="2:10">
      <c r="B489" s="3">
        <v>37089</v>
      </c>
      <c r="C489" s="10" t="s">
        <v>1941</v>
      </c>
      <c r="D489" s="10" t="s">
        <v>1942</v>
      </c>
      <c r="E489" s="25">
        <v>4</v>
      </c>
      <c r="F489" s="25">
        <v>0</v>
      </c>
      <c r="G489" s="10" t="s">
        <v>1943</v>
      </c>
      <c r="H489" s="25">
        <f>INDEX('Annexe 1 – Données des équipes'!$B$12:$R$114, MATCH(C489, 'Annexe 1 – Données des équipes'!$B$12:$B$114,0),4)</f>
        <v>70</v>
      </c>
      <c r="I489" s="25">
        <f>INDEX('Annexe 1 – Données des équipes'!$B$12:$R$114, MATCH(D489, 'Annexe 1 – Données des équipes'!$B$12:$B$114,0),4)</f>
        <v>60</v>
      </c>
      <c r="J489" s="25">
        <f t="shared" si="8"/>
        <v>4</v>
      </c>
    </row>
    <row r="490" spans="2:10">
      <c r="B490" s="3">
        <v>37091</v>
      </c>
      <c r="C490" s="10" t="s">
        <v>1944</v>
      </c>
      <c r="D490" s="10" t="s">
        <v>1945</v>
      </c>
      <c r="E490" s="25">
        <v>0</v>
      </c>
      <c r="F490" s="25">
        <v>4</v>
      </c>
      <c r="G490" s="10" t="s">
        <v>1946</v>
      </c>
      <c r="H490" s="25">
        <f>INDEX('Annexe 1 – Données des équipes'!$B$12:$R$114, MATCH(C490, 'Annexe 1 – Données des équipes'!$B$12:$B$114,0),4)</f>
        <v>50</v>
      </c>
      <c r="I490" s="25">
        <f>INDEX('Annexe 1 – Données des équipes'!$B$12:$R$114, MATCH(D490, 'Annexe 1 – Données des équipes'!$B$12:$B$114,0),4)</f>
        <v>60</v>
      </c>
      <c r="J490" s="25">
        <f t="shared" si="8"/>
        <v>4</v>
      </c>
    </row>
    <row r="491" spans="2:10">
      <c r="B491" s="3">
        <v>37135</v>
      </c>
      <c r="C491" s="10" t="s">
        <v>1947</v>
      </c>
      <c r="D491" s="10" t="s">
        <v>1948</v>
      </c>
      <c r="E491" s="25">
        <v>1</v>
      </c>
      <c r="F491" s="25">
        <v>5</v>
      </c>
      <c r="G491" s="10" t="s">
        <v>1949</v>
      </c>
      <c r="H491" s="25">
        <f>INDEX('Annexe 1 – Données des équipes'!$B$12:$R$114, MATCH(C491, 'Annexe 1 – Données des équipes'!$B$12:$B$114,0),4)</f>
        <v>90</v>
      </c>
      <c r="I491" s="25">
        <f>INDEX('Annexe 1 – Données des équipes'!$B$12:$R$114, MATCH(D491, 'Annexe 1 – Données des équipes'!$B$12:$B$114,0),4)</f>
        <v>90</v>
      </c>
      <c r="J491" s="25">
        <f t="shared" si="8"/>
        <v>4</v>
      </c>
    </row>
    <row r="492" spans="2:10">
      <c r="B492" s="3">
        <v>37135</v>
      </c>
      <c r="C492" s="10" t="s">
        <v>1950</v>
      </c>
      <c r="D492" s="10" t="s">
        <v>1951</v>
      </c>
      <c r="E492" s="25">
        <v>4</v>
      </c>
      <c r="F492" s="25">
        <v>0</v>
      </c>
      <c r="G492" s="10" t="s">
        <v>1952</v>
      </c>
      <c r="H492" s="25">
        <f>INDEX('Annexe 1 – Données des équipes'!$B$12:$R$114, MATCH(C492, 'Annexe 1 – Données des équipes'!$B$12:$B$114,0),4)</f>
        <v>90</v>
      </c>
      <c r="I492" s="25">
        <f>INDEX('Annexe 1 – Données des équipes'!$B$12:$R$114, MATCH(D492, 'Annexe 1 – Données des équipes'!$B$12:$B$114,0),4)</f>
        <v>60</v>
      </c>
      <c r="J492" s="25">
        <f t="shared" si="8"/>
        <v>4</v>
      </c>
    </row>
    <row r="493" spans="2:10">
      <c r="B493" s="3">
        <v>37139</v>
      </c>
      <c r="C493" s="10" t="s">
        <v>1953</v>
      </c>
      <c r="D493" s="10" t="s">
        <v>1954</v>
      </c>
      <c r="E493" s="25">
        <v>5</v>
      </c>
      <c r="F493" s="25">
        <v>1</v>
      </c>
      <c r="G493" s="10" t="s">
        <v>1955</v>
      </c>
      <c r="H493" s="25">
        <f>INDEX('Annexe 1 – Données des équipes'!$B$12:$R$114, MATCH(C493, 'Annexe 1 – Données des équipes'!$B$12:$B$114,0),4)</f>
        <v>30</v>
      </c>
      <c r="I493" s="25">
        <f>INDEX('Annexe 1 – Données des équipes'!$B$12:$R$114, MATCH(D493, 'Annexe 1 – Données des équipes'!$B$12:$B$114,0),4)</f>
        <v>50</v>
      </c>
      <c r="J493" s="25">
        <f t="shared" si="8"/>
        <v>4</v>
      </c>
    </row>
    <row r="494" spans="2:10">
      <c r="B494" s="3">
        <v>37139</v>
      </c>
      <c r="C494" s="10" t="s">
        <v>1956</v>
      </c>
      <c r="D494" s="10" t="s">
        <v>1957</v>
      </c>
      <c r="E494" s="25">
        <v>5</v>
      </c>
      <c r="F494" s="25">
        <v>1</v>
      </c>
      <c r="G494" s="10" t="s">
        <v>1958</v>
      </c>
      <c r="H494" s="25">
        <f>INDEX('Annexe 1 – Données des équipes'!$B$12:$R$114, MATCH(C494, 'Annexe 1 – Données des équipes'!$B$12:$B$114,0),4)</f>
        <v>70</v>
      </c>
      <c r="I494" s="25">
        <f>INDEX('Annexe 1 – Données des équipes'!$B$12:$R$114, MATCH(D494, 'Annexe 1 – Données des équipes'!$B$12:$B$114,0),4)</f>
        <v>50</v>
      </c>
      <c r="J494" s="25">
        <f t="shared" si="8"/>
        <v>4</v>
      </c>
    </row>
    <row r="495" spans="2:10">
      <c r="B495" s="3">
        <v>37170</v>
      </c>
      <c r="C495" s="10" t="s">
        <v>1959</v>
      </c>
      <c r="D495" s="10" t="s">
        <v>1960</v>
      </c>
      <c r="E495" s="25">
        <v>1</v>
      </c>
      <c r="F495" s="25">
        <v>5</v>
      </c>
      <c r="G495" s="10" t="s">
        <v>1961</v>
      </c>
      <c r="H495" s="25">
        <f>INDEX('Annexe 1 – Données des équipes'!$B$12:$R$114, MATCH(C495, 'Annexe 1 – Données des équipes'!$B$12:$B$114,0),4)</f>
        <v>50</v>
      </c>
      <c r="I495" s="25">
        <f>INDEX('Annexe 1 – Données des équipes'!$B$12:$R$114, MATCH(D495, 'Annexe 1 – Données des équipes'!$B$12:$B$114,0),4)</f>
        <v>70</v>
      </c>
      <c r="J495" s="25">
        <f t="shared" si="8"/>
        <v>4</v>
      </c>
    </row>
    <row r="496" spans="2:10">
      <c r="B496" s="3">
        <v>37170</v>
      </c>
      <c r="C496" s="10" t="s">
        <v>1962</v>
      </c>
      <c r="D496" s="10" t="s">
        <v>1963</v>
      </c>
      <c r="E496" s="25">
        <v>4</v>
      </c>
      <c r="F496" s="25">
        <v>0</v>
      </c>
      <c r="G496" s="10" t="s">
        <v>1964</v>
      </c>
      <c r="H496" s="25">
        <f>INDEX('Annexe 1 – Données des équipes'!$B$12:$R$114, MATCH(C496, 'Annexe 1 – Données des équipes'!$B$12:$B$114,0),4)</f>
        <v>50</v>
      </c>
      <c r="I496" s="25">
        <f>INDEX('Annexe 1 – Données des équipes'!$B$12:$R$114, MATCH(D496, 'Annexe 1 – Données des équipes'!$B$12:$B$114,0),4)</f>
        <v>80</v>
      </c>
      <c r="J496" s="25">
        <f t="shared" si="8"/>
        <v>4</v>
      </c>
    </row>
    <row r="497" spans="2:10">
      <c r="B497" s="3">
        <v>37209</v>
      </c>
      <c r="C497" s="10" t="s">
        <v>1965</v>
      </c>
      <c r="D497" s="10" t="s">
        <v>1966</v>
      </c>
      <c r="E497" s="25">
        <v>0</v>
      </c>
      <c r="F497" s="25">
        <v>4</v>
      </c>
      <c r="G497" s="10" t="s">
        <v>1967</v>
      </c>
      <c r="H497" s="25">
        <f>INDEX('Annexe 1 – Données des équipes'!$B$12:$R$114, MATCH(C497, 'Annexe 1 – Données des équipes'!$B$12:$B$114,0),4)</f>
        <v>70</v>
      </c>
      <c r="I497" s="25">
        <f>INDEX('Annexe 1 – Données des équipes'!$B$12:$R$114, MATCH(D497, 'Annexe 1 – Données des équipes'!$B$12:$B$114,0),4)</f>
        <v>90</v>
      </c>
      <c r="J497" s="25">
        <f t="shared" si="8"/>
        <v>4</v>
      </c>
    </row>
    <row r="498" spans="2:10">
      <c r="B498" s="3">
        <v>37299</v>
      </c>
      <c r="C498" s="10" t="s">
        <v>1968</v>
      </c>
      <c r="D498" s="10" t="s">
        <v>1969</v>
      </c>
      <c r="E498" s="25">
        <v>1</v>
      </c>
      <c r="F498" s="25">
        <v>5</v>
      </c>
      <c r="G498" s="10" t="s">
        <v>1970</v>
      </c>
      <c r="H498" s="25">
        <f>INDEX('Annexe 1 – Données des équipes'!$B$12:$R$114, MATCH(C498, 'Annexe 1 – Données des équipes'!$B$12:$B$114,0),4)</f>
        <v>40</v>
      </c>
      <c r="I498" s="25">
        <f>INDEX('Annexe 1 – Données des équipes'!$B$12:$R$114, MATCH(D498, 'Annexe 1 – Données des équipes'!$B$12:$B$114,0),4)</f>
        <v>40</v>
      </c>
      <c r="J498" s="25">
        <f t="shared" si="8"/>
        <v>4</v>
      </c>
    </row>
    <row r="499" spans="2:10">
      <c r="B499" s="3">
        <v>37328</v>
      </c>
      <c r="C499" s="10" t="s">
        <v>1971</v>
      </c>
      <c r="D499" s="10" t="s">
        <v>1972</v>
      </c>
      <c r="E499" s="25">
        <v>4</v>
      </c>
      <c r="F499" s="25">
        <v>0</v>
      </c>
      <c r="G499" s="10" t="s">
        <v>1973</v>
      </c>
      <c r="H499" s="25">
        <f>INDEX('Annexe 1 – Données des équipes'!$B$12:$R$114, MATCH(C499, 'Annexe 1 – Données des équipes'!$B$12:$B$114,0),4)</f>
        <v>80</v>
      </c>
      <c r="I499" s="25">
        <f>INDEX('Annexe 1 – Données des équipes'!$B$12:$R$114, MATCH(D499, 'Annexe 1 – Données des équipes'!$B$12:$B$114,0),4)</f>
        <v>40</v>
      </c>
      <c r="J499" s="25">
        <f t="shared" si="8"/>
        <v>4</v>
      </c>
    </row>
    <row r="500" spans="2:10">
      <c r="B500" s="3">
        <v>37363</v>
      </c>
      <c r="C500" s="10" t="s">
        <v>1974</v>
      </c>
      <c r="D500" s="10" t="s">
        <v>1975</v>
      </c>
      <c r="E500" s="25">
        <v>4</v>
      </c>
      <c r="F500" s="25">
        <v>0</v>
      </c>
      <c r="G500" s="10" t="s">
        <v>1976</v>
      </c>
      <c r="H500" s="25">
        <f>INDEX('Annexe 1 – Données des équipes'!$B$12:$R$114, MATCH(C500, 'Annexe 1 – Données des équipes'!$B$12:$B$114,0),4)</f>
        <v>90</v>
      </c>
      <c r="I500" s="25">
        <f>INDEX('Annexe 1 – Données des équipes'!$B$12:$R$114, MATCH(D500, 'Annexe 1 – Données des équipes'!$B$12:$B$114,0),4)</f>
        <v>70</v>
      </c>
      <c r="J500" s="25">
        <f t="shared" si="8"/>
        <v>4</v>
      </c>
    </row>
    <row r="501" spans="2:10">
      <c r="B501" s="3">
        <v>37394</v>
      </c>
      <c r="C501" s="10" t="s">
        <v>1977</v>
      </c>
      <c r="D501" s="10" t="s">
        <v>1978</v>
      </c>
      <c r="E501" s="25">
        <v>6</v>
      </c>
      <c r="F501" s="25">
        <v>2</v>
      </c>
      <c r="G501" s="10" t="s">
        <v>1979</v>
      </c>
      <c r="H501" s="25">
        <f>INDEX('Annexe 1 – Données des équipes'!$B$12:$R$114, MATCH(C501, 'Annexe 1 – Données des équipes'!$B$12:$B$114,0),4)</f>
        <v>90</v>
      </c>
      <c r="I501" s="25">
        <f>INDEX('Annexe 1 – Données des équipes'!$B$12:$R$114, MATCH(D501, 'Annexe 1 – Données des équipes'!$B$12:$B$114,0),4)</f>
        <v>60</v>
      </c>
      <c r="J501" s="25">
        <f t="shared" si="8"/>
        <v>4</v>
      </c>
    </row>
    <row r="502" spans="2:10">
      <c r="B502" s="3">
        <v>37415</v>
      </c>
      <c r="C502" s="10" t="s">
        <v>1980</v>
      </c>
      <c r="D502" s="10" t="s">
        <v>1981</v>
      </c>
      <c r="E502" s="25">
        <v>4</v>
      </c>
      <c r="F502" s="25">
        <v>0</v>
      </c>
      <c r="G502" s="10" t="s">
        <v>1982</v>
      </c>
      <c r="H502" s="25">
        <f>INDEX('Annexe 1 – Données des équipes'!$B$12:$R$114, MATCH(C502, 'Annexe 1 – Données des équipes'!$B$12:$B$114,0),4)</f>
        <v>90</v>
      </c>
      <c r="I502" s="25">
        <f>INDEX('Annexe 1 – Données des équipes'!$B$12:$R$114, MATCH(D502, 'Annexe 1 – Données des équipes'!$B$12:$B$114,0),4)</f>
        <v>30</v>
      </c>
      <c r="J502" s="25">
        <f t="shared" si="8"/>
        <v>4</v>
      </c>
    </row>
    <row r="503" spans="2:10">
      <c r="B503" s="3">
        <v>37417</v>
      </c>
      <c r="C503" s="10" t="s">
        <v>1983</v>
      </c>
      <c r="D503" s="10" t="s">
        <v>1984</v>
      </c>
      <c r="E503" s="25">
        <v>4</v>
      </c>
      <c r="F503" s="25">
        <v>0</v>
      </c>
      <c r="G503" s="10" t="s">
        <v>1985</v>
      </c>
      <c r="H503" s="25">
        <f>INDEX('Annexe 1 – Données des équipes'!$B$12:$R$114, MATCH(C503, 'Annexe 1 – Données des équipes'!$B$12:$B$114,0),4)</f>
        <v>90</v>
      </c>
      <c r="I503" s="25">
        <f>INDEX('Annexe 1 – Données des équipes'!$B$12:$R$114, MATCH(D503, 'Annexe 1 – Données des équipes'!$B$12:$B$114,0),4)</f>
        <v>80</v>
      </c>
      <c r="J503" s="25">
        <f t="shared" si="8"/>
        <v>4</v>
      </c>
    </row>
    <row r="504" spans="2:10">
      <c r="B504" s="3">
        <v>37664</v>
      </c>
      <c r="C504" s="10" t="s">
        <v>1986</v>
      </c>
      <c r="D504" s="10" t="s">
        <v>1987</v>
      </c>
      <c r="E504" s="25">
        <v>1</v>
      </c>
      <c r="F504" s="25">
        <v>5</v>
      </c>
      <c r="G504" s="10" t="s">
        <v>1988</v>
      </c>
      <c r="H504" s="25">
        <f>INDEX('Annexe 1 – Données des équipes'!$B$12:$R$114, MATCH(C504, 'Annexe 1 – Données des équipes'!$B$12:$B$114,0),4)</f>
        <v>40</v>
      </c>
      <c r="I504" s="25">
        <f>INDEX('Annexe 1 – Données des équipes'!$B$12:$R$114, MATCH(D504, 'Annexe 1 – Données des équipes'!$B$12:$B$114,0),4)</f>
        <v>80</v>
      </c>
      <c r="J504" s="25">
        <f t="shared" si="8"/>
        <v>4</v>
      </c>
    </row>
    <row r="505" spans="2:10">
      <c r="B505" s="3">
        <v>37675</v>
      </c>
      <c r="C505" s="10" t="s">
        <v>1989</v>
      </c>
      <c r="D505" s="10" t="s">
        <v>1990</v>
      </c>
      <c r="E505" s="25">
        <v>5</v>
      </c>
      <c r="F505" s="25">
        <v>1</v>
      </c>
      <c r="G505" s="10" t="s">
        <v>1991</v>
      </c>
      <c r="H505" s="25">
        <f>INDEX('Annexe 1 – Données des équipes'!$B$12:$R$114, MATCH(C505, 'Annexe 1 – Données des équipes'!$B$12:$B$114,0),4)</f>
        <v>80</v>
      </c>
      <c r="I505" s="25">
        <f>INDEX('Annexe 1 – Données des équipes'!$B$12:$R$114, MATCH(D505, 'Annexe 1 – Données des équipes'!$B$12:$B$114,0),4)</f>
        <v>10</v>
      </c>
      <c r="J505" s="25">
        <f t="shared" si="8"/>
        <v>4</v>
      </c>
    </row>
    <row r="506" spans="2:10">
      <c r="B506" s="3">
        <v>37709</v>
      </c>
      <c r="C506" s="10" t="s">
        <v>1992</v>
      </c>
      <c r="D506" s="10" t="s">
        <v>1993</v>
      </c>
      <c r="E506" s="25">
        <v>4</v>
      </c>
      <c r="F506" s="25">
        <v>0</v>
      </c>
      <c r="G506" s="10" t="s">
        <v>1994</v>
      </c>
      <c r="H506" s="25">
        <f>INDEX('Annexe 1 – Données des équipes'!$B$12:$R$114, MATCH(C506, 'Annexe 1 – Données des équipes'!$B$12:$B$114,0),4)</f>
        <v>80</v>
      </c>
      <c r="I506" s="25">
        <f>INDEX('Annexe 1 – Données des équipes'!$B$12:$R$114, MATCH(D506, 'Annexe 1 – Données des équipes'!$B$12:$B$114,0),4)</f>
        <v>90</v>
      </c>
      <c r="J506" s="25">
        <f t="shared" si="8"/>
        <v>4</v>
      </c>
    </row>
    <row r="507" spans="2:10">
      <c r="B507" s="3">
        <v>37741</v>
      </c>
      <c r="C507" s="10" t="s">
        <v>1995</v>
      </c>
      <c r="D507" s="10" t="s">
        <v>1996</v>
      </c>
      <c r="E507" s="25">
        <v>4</v>
      </c>
      <c r="F507" s="25">
        <v>0</v>
      </c>
      <c r="G507" s="10" t="s">
        <v>1997</v>
      </c>
      <c r="H507" s="25">
        <f>INDEX('Annexe 1 – Données des équipes'!$B$12:$R$114, MATCH(C507, 'Annexe 1 – Données des équipes'!$B$12:$B$114,0),4)</f>
        <v>90</v>
      </c>
      <c r="I507" s="25">
        <f>INDEX('Annexe 1 – Données des équipes'!$B$12:$R$114, MATCH(D507, 'Annexe 1 – Données des équipes'!$B$12:$B$114,0),4)</f>
        <v>70</v>
      </c>
      <c r="J507" s="25">
        <f t="shared" si="8"/>
        <v>4</v>
      </c>
    </row>
    <row r="508" spans="2:10">
      <c r="B508" s="3">
        <v>37782</v>
      </c>
      <c r="C508" s="10" t="s">
        <v>1998</v>
      </c>
      <c r="D508" s="10" t="s">
        <v>1999</v>
      </c>
      <c r="E508" s="25">
        <v>4</v>
      </c>
      <c r="F508" s="25">
        <v>0</v>
      </c>
      <c r="G508" s="10" t="s">
        <v>2000</v>
      </c>
      <c r="H508" s="25">
        <f>INDEX('Annexe 1 – Données des équipes'!$B$12:$R$114, MATCH(C508, 'Annexe 1 – Données des équipes'!$B$12:$B$114,0),4)</f>
        <v>90</v>
      </c>
      <c r="I508" s="25">
        <f>INDEX('Annexe 1 – Données des équipes'!$B$12:$R$114, MATCH(D508, 'Annexe 1 – Données des équipes'!$B$12:$B$114,0),4)</f>
        <v>50</v>
      </c>
      <c r="J508" s="25">
        <f t="shared" si="8"/>
        <v>4</v>
      </c>
    </row>
    <row r="509" spans="2:10">
      <c r="B509" s="3">
        <v>37870</v>
      </c>
      <c r="C509" s="10" t="s">
        <v>2001</v>
      </c>
      <c r="D509" s="10" t="s">
        <v>2002</v>
      </c>
      <c r="E509" s="25">
        <v>4</v>
      </c>
      <c r="F509" s="25">
        <v>0</v>
      </c>
      <c r="G509" s="10" t="s">
        <v>2003</v>
      </c>
      <c r="H509" s="25">
        <f>INDEX('Annexe 1 – Données des équipes'!$B$12:$R$114, MATCH(C509, 'Annexe 1 – Données des équipes'!$B$12:$B$114,0),4)</f>
        <v>90</v>
      </c>
      <c r="I509" s="25">
        <f>INDEX('Annexe 1 – Données des équipes'!$B$12:$R$114, MATCH(D509, 'Annexe 1 – Données des équipes'!$B$12:$B$114,0),4)</f>
        <v>70</v>
      </c>
      <c r="J509" s="25">
        <f t="shared" si="8"/>
        <v>4</v>
      </c>
    </row>
    <row r="510" spans="2:10">
      <c r="B510" s="3">
        <v>37874</v>
      </c>
      <c r="C510" s="10" t="s">
        <v>2004</v>
      </c>
      <c r="D510" s="10" t="s">
        <v>2005</v>
      </c>
      <c r="E510" s="25">
        <v>4</v>
      </c>
      <c r="F510" s="25">
        <v>0</v>
      </c>
      <c r="G510" s="10" t="s">
        <v>2006</v>
      </c>
      <c r="H510" s="25">
        <f>INDEX('Annexe 1 – Données des équipes'!$B$12:$R$114, MATCH(C510, 'Annexe 1 – Données des équipes'!$B$12:$B$114,0),4)</f>
        <v>50</v>
      </c>
      <c r="I510" s="25">
        <f>INDEX('Annexe 1 – Données des équipes'!$B$12:$R$114, MATCH(D510, 'Annexe 1 – Données des équipes'!$B$12:$B$114,0),4)</f>
        <v>90</v>
      </c>
      <c r="J510" s="25">
        <f t="shared" si="8"/>
        <v>4</v>
      </c>
    </row>
    <row r="511" spans="2:10">
      <c r="B511" s="3">
        <v>37905</v>
      </c>
      <c r="C511" s="10" t="s">
        <v>2007</v>
      </c>
      <c r="D511" s="10" t="s">
        <v>2008</v>
      </c>
      <c r="E511" s="25">
        <v>0</v>
      </c>
      <c r="F511" s="25">
        <v>4</v>
      </c>
      <c r="G511" s="10" t="s">
        <v>2009</v>
      </c>
      <c r="H511" s="25">
        <f>INDEX('Annexe 1 – Données des équipes'!$B$12:$R$114, MATCH(C511, 'Annexe 1 – Données des équipes'!$B$12:$B$114,0),4)</f>
        <v>10</v>
      </c>
      <c r="I511" s="25">
        <f>INDEX('Annexe 1 – Données des équipes'!$B$12:$R$114, MATCH(D511, 'Annexe 1 – Données des équipes'!$B$12:$B$114,0),4)</f>
        <v>90</v>
      </c>
      <c r="J511" s="25">
        <f t="shared" si="8"/>
        <v>4</v>
      </c>
    </row>
    <row r="512" spans="2:10">
      <c r="B512" s="3">
        <v>38017</v>
      </c>
      <c r="C512" s="10" t="s">
        <v>2010</v>
      </c>
      <c r="D512" s="10" t="s">
        <v>2011</v>
      </c>
      <c r="E512" s="25">
        <v>4</v>
      </c>
      <c r="F512" s="25">
        <v>0</v>
      </c>
      <c r="G512" s="10" t="s">
        <v>2012</v>
      </c>
      <c r="H512" s="25">
        <f>INDEX('Annexe 1 – Données des équipes'!$B$12:$R$114, MATCH(C512, 'Annexe 1 – Données des équipes'!$B$12:$B$114,0),4)</f>
        <v>50</v>
      </c>
      <c r="I512" s="25">
        <f>INDEX('Annexe 1 – Données des équipes'!$B$12:$R$114, MATCH(D512, 'Annexe 1 – Données des équipes'!$B$12:$B$114,0),4)</f>
        <v>20</v>
      </c>
      <c r="J512" s="25">
        <f t="shared" si="8"/>
        <v>4</v>
      </c>
    </row>
    <row r="513" spans="2:10">
      <c r="B513" s="3">
        <v>38028</v>
      </c>
      <c r="C513" s="10" t="s">
        <v>2013</v>
      </c>
      <c r="D513" s="10" t="s">
        <v>2014</v>
      </c>
      <c r="E513" s="25">
        <v>4</v>
      </c>
      <c r="F513" s="25">
        <v>0</v>
      </c>
      <c r="G513" s="10" t="s">
        <v>2015</v>
      </c>
      <c r="H513" s="25">
        <f>INDEX('Annexe 1 – Données des équipes'!$B$12:$R$114, MATCH(C513, 'Annexe 1 – Données des équipes'!$B$12:$B$114,0),4)</f>
        <v>50</v>
      </c>
      <c r="I513" s="25">
        <f>INDEX('Annexe 1 – Données des équipes'!$B$12:$R$114, MATCH(D513, 'Annexe 1 – Données des équipes'!$B$12:$B$114,0),4)</f>
        <v>20</v>
      </c>
      <c r="J513" s="25">
        <f t="shared" si="8"/>
        <v>4</v>
      </c>
    </row>
    <row r="514" spans="2:10">
      <c r="B514" s="3">
        <v>38035</v>
      </c>
      <c r="C514" s="10" t="s">
        <v>2016</v>
      </c>
      <c r="D514" s="10" t="s">
        <v>2017</v>
      </c>
      <c r="E514" s="25">
        <v>4</v>
      </c>
      <c r="F514" s="25">
        <v>0</v>
      </c>
      <c r="G514" s="10" t="s">
        <v>2018</v>
      </c>
      <c r="H514" s="25">
        <f>INDEX('Annexe 1 – Données des équipes'!$B$12:$R$114, MATCH(C514, 'Annexe 1 – Données des équipes'!$B$12:$B$114,0),4)</f>
        <v>70</v>
      </c>
      <c r="I514" s="25">
        <f>INDEX('Annexe 1 – Données des équipes'!$B$12:$R$114, MATCH(D514, 'Annexe 1 – Données des équipes'!$B$12:$B$114,0),4)</f>
        <v>60</v>
      </c>
      <c r="J514" s="25">
        <f t="shared" si="8"/>
        <v>4</v>
      </c>
    </row>
    <row r="515" spans="2:10">
      <c r="B515" s="3">
        <v>38105</v>
      </c>
      <c r="C515" s="10" t="s">
        <v>2019</v>
      </c>
      <c r="D515" s="10" t="s">
        <v>2020</v>
      </c>
      <c r="E515" s="25">
        <v>4</v>
      </c>
      <c r="F515" s="25">
        <v>0</v>
      </c>
      <c r="G515" s="10" t="s">
        <v>2021</v>
      </c>
      <c r="H515" s="25">
        <f>INDEX('Annexe 1 – Données des équipes'!$B$12:$R$114, MATCH(C515, 'Annexe 1 – Données des équipes'!$B$12:$B$114,0),4)</f>
        <v>80</v>
      </c>
      <c r="I515" s="25">
        <f>INDEX('Annexe 1 – Données des équipes'!$B$12:$R$114, MATCH(D515, 'Annexe 1 – Données des équipes'!$B$12:$B$114,0),4)</f>
        <v>50</v>
      </c>
      <c r="J515" s="25">
        <f t="shared" si="8"/>
        <v>4</v>
      </c>
    </row>
    <row r="516" spans="2:10">
      <c r="B516" s="3">
        <v>38105</v>
      </c>
      <c r="C516" s="10" t="s">
        <v>2022</v>
      </c>
      <c r="D516" s="10" t="s">
        <v>2023</v>
      </c>
      <c r="E516" s="25">
        <v>5</v>
      </c>
      <c r="F516" s="25">
        <v>1</v>
      </c>
      <c r="G516" s="10" t="s">
        <v>2024</v>
      </c>
      <c r="H516" s="25">
        <f>INDEX('Annexe 1 – Données des équipes'!$B$12:$R$114, MATCH(C516, 'Annexe 1 – Données des équipes'!$B$12:$B$114,0),4)</f>
        <v>50</v>
      </c>
      <c r="I516" s="25">
        <f>INDEX('Annexe 1 – Données des équipes'!$B$12:$R$114, MATCH(D516, 'Annexe 1 – Données des équipes'!$B$12:$B$114,0),4)</f>
        <v>90</v>
      </c>
      <c r="J516" s="25">
        <f t="shared" si="8"/>
        <v>4</v>
      </c>
    </row>
    <row r="517" spans="2:10">
      <c r="B517" s="3">
        <v>38137</v>
      </c>
      <c r="C517" s="10" t="s">
        <v>2025</v>
      </c>
      <c r="D517" s="10" t="s">
        <v>2026</v>
      </c>
      <c r="E517" s="25">
        <v>0</v>
      </c>
      <c r="F517" s="25">
        <v>4</v>
      </c>
      <c r="G517" s="10" t="s">
        <v>2027</v>
      </c>
      <c r="H517" s="25">
        <f>INDEX('Annexe 1 – Données des équipes'!$B$12:$R$114, MATCH(C517, 'Annexe 1 – Données des équipes'!$B$12:$B$114,0),4)</f>
        <v>40</v>
      </c>
      <c r="I517" s="25">
        <f>INDEX('Annexe 1 – Données des équipes'!$B$12:$R$114, MATCH(D517, 'Annexe 1 – Données des équipes'!$B$12:$B$114,0),4)</f>
        <v>90</v>
      </c>
      <c r="J517" s="25">
        <f t="shared" si="8"/>
        <v>4</v>
      </c>
    </row>
    <row r="518" spans="2:10">
      <c r="B518" s="3">
        <v>38155</v>
      </c>
      <c r="C518" s="10" t="s">
        <v>2028</v>
      </c>
      <c r="D518" s="10" t="s">
        <v>2029</v>
      </c>
      <c r="E518" s="25">
        <v>4</v>
      </c>
      <c r="F518" s="25">
        <v>0</v>
      </c>
      <c r="G518" s="10" t="s">
        <v>2030</v>
      </c>
      <c r="H518" s="25">
        <f>INDEX('Annexe 1 – Données des équipes'!$B$12:$R$114, MATCH(C518, 'Annexe 1 – Données des équipes'!$B$12:$B$114,0),4)</f>
        <v>70</v>
      </c>
      <c r="I518" s="25">
        <f>INDEX('Annexe 1 – Données des équipes'!$B$12:$R$114, MATCH(D518, 'Annexe 1 – Données des équipes'!$B$12:$B$114,0),4)</f>
        <v>0</v>
      </c>
      <c r="J518" s="25">
        <f t="shared" si="8"/>
        <v>4</v>
      </c>
    </row>
    <row r="519" spans="2:10">
      <c r="B519" s="3">
        <v>38186</v>
      </c>
      <c r="C519" s="10" t="s">
        <v>2031</v>
      </c>
      <c r="D519" s="10" t="s">
        <v>2032</v>
      </c>
      <c r="E519" s="25">
        <v>0</v>
      </c>
      <c r="F519" s="25">
        <v>4</v>
      </c>
      <c r="G519" s="10" t="s">
        <v>2033</v>
      </c>
      <c r="H519" s="25">
        <f>INDEX('Annexe 1 – Données des équipes'!$B$12:$R$114, MATCH(C519, 'Annexe 1 – Données des équipes'!$B$12:$B$114,0),4)</f>
        <v>80</v>
      </c>
      <c r="I519" s="25">
        <f>INDEX('Annexe 1 – Données des équipes'!$B$12:$R$114, MATCH(D519, 'Annexe 1 – Données des équipes'!$B$12:$B$114,0),4)</f>
        <v>90</v>
      </c>
      <c r="J519" s="25">
        <f t="shared" si="8"/>
        <v>4</v>
      </c>
    </row>
    <row r="520" spans="2:10">
      <c r="B520" s="3">
        <v>38195</v>
      </c>
      <c r="C520" s="10" t="s">
        <v>2034</v>
      </c>
      <c r="D520" s="10" t="s">
        <v>2035</v>
      </c>
      <c r="E520" s="25">
        <v>4</v>
      </c>
      <c r="F520" s="25">
        <v>0</v>
      </c>
      <c r="G520" s="10" t="s">
        <v>2036</v>
      </c>
      <c r="H520" s="25">
        <f>INDEX('Annexe 1 – Données des équipes'!$B$12:$R$114, MATCH(C520, 'Annexe 1 – Données des équipes'!$B$12:$B$114,0),4)</f>
        <v>70</v>
      </c>
      <c r="I520" s="25">
        <f>INDEX('Annexe 1 – Données des équipes'!$B$12:$R$114, MATCH(D520, 'Annexe 1 – Données des équipes'!$B$12:$B$114,0),4)</f>
        <v>0</v>
      </c>
      <c r="J520" s="25">
        <f t="shared" si="8"/>
        <v>4</v>
      </c>
    </row>
    <row r="521" spans="2:10">
      <c r="B521" s="3">
        <v>38202</v>
      </c>
      <c r="C521" s="10" t="s">
        <v>2037</v>
      </c>
      <c r="D521" s="10" t="s">
        <v>2038</v>
      </c>
      <c r="E521" s="25">
        <v>0</v>
      </c>
      <c r="F521" s="25">
        <v>4</v>
      </c>
      <c r="G521" s="10" t="s">
        <v>2039</v>
      </c>
      <c r="H521" s="25">
        <f>INDEX('Annexe 1 – Données des équipes'!$B$12:$R$114, MATCH(C521, 'Annexe 1 – Données des équipes'!$B$12:$B$114,0),4)</f>
        <v>0</v>
      </c>
      <c r="I521" s="25">
        <f>INDEX('Annexe 1 – Données des équipes'!$B$12:$R$114, MATCH(D521, 'Annexe 1 – Données des équipes'!$B$12:$B$114,0),4)</f>
        <v>40</v>
      </c>
      <c r="J521" s="25">
        <f t="shared" si="8"/>
        <v>4</v>
      </c>
    </row>
    <row r="522" spans="2:10">
      <c r="B522" s="3">
        <v>38217</v>
      </c>
      <c r="C522" s="10" t="s">
        <v>2040</v>
      </c>
      <c r="D522" s="10" t="s">
        <v>2041</v>
      </c>
      <c r="E522" s="25">
        <v>1</v>
      </c>
      <c r="F522" s="25">
        <v>5</v>
      </c>
      <c r="G522" s="10" t="s">
        <v>2042</v>
      </c>
      <c r="H522" s="25">
        <f>INDEX('Annexe 1 – Données des équipes'!$B$12:$R$114, MATCH(C522, 'Annexe 1 – Données des équipes'!$B$12:$B$114,0),4)</f>
        <v>80</v>
      </c>
      <c r="I522" s="25">
        <f>INDEX('Annexe 1 – Données des équipes'!$B$12:$R$114, MATCH(D522, 'Annexe 1 – Données des équipes'!$B$12:$B$114,0),4)</f>
        <v>80</v>
      </c>
      <c r="J522" s="25">
        <f t="shared" si="8"/>
        <v>4</v>
      </c>
    </row>
    <row r="523" spans="2:10">
      <c r="B523" s="3">
        <v>38238</v>
      </c>
      <c r="C523" s="10" t="s">
        <v>2043</v>
      </c>
      <c r="D523" s="10" t="s">
        <v>2044</v>
      </c>
      <c r="E523" s="25">
        <v>4</v>
      </c>
      <c r="F523" s="25">
        <v>0</v>
      </c>
      <c r="G523" s="10" t="s">
        <v>2045</v>
      </c>
      <c r="H523" s="25">
        <f>INDEX('Annexe 1 – Données des équipes'!$B$12:$R$114, MATCH(C523, 'Annexe 1 – Données des équipes'!$B$12:$B$114,0),4)</f>
        <v>90</v>
      </c>
      <c r="I523" s="25">
        <f>INDEX('Annexe 1 – Données des équipes'!$B$12:$R$114, MATCH(D523, 'Annexe 1 – Données des équipes'!$B$12:$B$114,0),4)</f>
        <v>20</v>
      </c>
      <c r="J523" s="25">
        <f t="shared" si="8"/>
        <v>4</v>
      </c>
    </row>
    <row r="524" spans="2:10">
      <c r="B524" s="3">
        <v>38302</v>
      </c>
      <c r="C524" s="10" t="s">
        <v>2046</v>
      </c>
      <c r="D524" s="10" t="s">
        <v>2047</v>
      </c>
      <c r="E524" s="25">
        <v>4</v>
      </c>
      <c r="F524" s="25">
        <v>0</v>
      </c>
      <c r="G524" s="10" t="s">
        <v>2048</v>
      </c>
      <c r="H524" s="25">
        <f>INDEX('Annexe 1 – Données des équipes'!$B$12:$R$114, MATCH(C524, 'Annexe 1 – Données des équipes'!$B$12:$B$114,0),4)</f>
        <v>20</v>
      </c>
      <c r="I524" s="25">
        <f>INDEX('Annexe 1 – Données des équipes'!$B$12:$R$114, MATCH(D524, 'Annexe 1 – Données des équipes'!$B$12:$B$114,0),4)</f>
        <v>10</v>
      </c>
      <c r="J524" s="25">
        <f t="shared" si="8"/>
        <v>4</v>
      </c>
    </row>
    <row r="525" spans="2:10">
      <c r="B525" s="3">
        <v>38308</v>
      </c>
      <c r="C525" s="10" t="s">
        <v>2049</v>
      </c>
      <c r="D525" s="10" t="s">
        <v>2050</v>
      </c>
      <c r="E525" s="25">
        <v>4</v>
      </c>
      <c r="F525" s="25">
        <v>0</v>
      </c>
      <c r="G525" s="10" t="s">
        <v>2051</v>
      </c>
      <c r="H525" s="25">
        <f>INDEX('Annexe 1 – Données des équipes'!$B$12:$R$114, MATCH(C525, 'Annexe 1 – Données des équipes'!$B$12:$B$114,0),4)</f>
        <v>50</v>
      </c>
      <c r="I525" s="25">
        <f>INDEX('Annexe 1 – Données des équipes'!$B$12:$R$114, MATCH(D525, 'Annexe 1 – Données des équipes'!$B$12:$B$114,0),4)</f>
        <v>40</v>
      </c>
      <c r="J525" s="25">
        <f t="shared" si="8"/>
        <v>4</v>
      </c>
    </row>
    <row r="526" spans="2:10">
      <c r="B526" s="3">
        <v>38308</v>
      </c>
      <c r="C526" s="10" t="s">
        <v>2052</v>
      </c>
      <c r="D526" s="10" t="s">
        <v>2053</v>
      </c>
      <c r="E526" s="25">
        <v>4</v>
      </c>
      <c r="F526" s="25">
        <v>0</v>
      </c>
      <c r="G526" s="10" t="s">
        <v>2054</v>
      </c>
      <c r="H526" s="25">
        <f>INDEX('Annexe 1 – Données des équipes'!$B$12:$R$114, MATCH(C526, 'Annexe 1 – Données des équipes'!$B$12:$B$114,0),4)</f>
        <v>50</v>
      </c>
      <c r="I526" s="25">
        <f>INDEX('Annexe 1 – Données des équipes'!$B$12:$R$114, MATCH(D526, 'Annexe 1 – Données des équipes'!$B$12:$B$114,0),4)</f>
        <v>20</v>
      </c>
      <c r="J526" s="25">
        <f t="shared" si="8"/>
        <v>4</v>
      </c>
    </row>
    <row r="527" spans="2:10">
      <c r="B527" s="3">
        <v>38392</v>
      </c>
      <c r="C527" s="10" t="s">
        <v>2055</v>
      </c>
      <c r="D527" s="10" t="s">
        <v>2056</v>
      </c>
      <c r="E527" s="25">
        <v>4</v>
      </c>
      <c r="F527" s="25">
        <v>0</v>
      </c>
      <c r="G527" s="10" t="s">
        <v>2057</v>
      </c>
      <c r="H527" s="25">
        <f>INDEX('Annexe 1 – Données des équipes'!$B$12:$R$114, MATCH(C527, 'Annexe 1 – Données des équipes'!$B$12:$B$114,0),4)</f>
        <v>50</v>
      </c>
      <c r="I527" s="25">
        <f>INDEX('Annexe 1 – Données des équipes'!$B$12:$R$114, MATCH(D527, 'Annexe 1 – Données des équipes'!$B$12:$B$114,0),4)</f>
        <v>90</v>
      </c>
      <c r="J527" s="25">
        <f t="shared" si="8"/>
        <v>4</v>
      </c>
    </row>
    <row r="528" spans="2:10">
      <c r="B528" s="3">
        <v>38408</v>
      </c>
      <c r="C528" s="10" t="s">
        <v>2058</v>
      </c>
      <c r="D528" s="10" t="s">
        <v>2059</v>
      </c>
      <c r="E528" s="25">
        <v>0</v>
      </c>
      <c r="F528" s="25">
        <v>4</v>
      </c>
      <c r="G528" s="10" t="s">
        <v>2060</v>
      </c>
      <c r="H528" s="25">
        <f>INDEX('Annexe 1 – Données des équipes'!$B$12:$R$114, MATCH(C528, 'Annexe 1 – Données des équipes'!$B$12:$B$114,0),4)</f>
        <v>10</v>
      </c>
      <c r="I528" s="25">
        <f>INDEX('Annexe 1 – Données des équipes'!$B$12:$R$114, MATCH(D528, 'Annexe 1 – Données des équipes'!$B$12:$B$114,0),4)</f>
        <v>60</v>
      </c>
      <c r="J528" s="25">
        <f t="shared" si="8"/>
        <v>4</v>
      </c>
    </row>
    <row r="529" spans="2:10">
      <c r="B529" s="3">
        <v>38437</v>
      </c>
      <c r="C529" s="10" t="s">
        <v>2061</v>
      </c>
      <c r="D529" s="10" t="s">
        <v>2062</v>
      </c>
      <c r="E529" s="25">
        <v>4</v>
      </c>
      <c r="F529" s="25">
        <v>0</v>
      </c>
      <c r="G529" s="10" t="s">
        <v>2063</v>
      </c>
      <c r="H529" s="25">
        <f>INDEX('Annexe 1 – Données des équipes'!$B$12:$R$114, MATCH(C529, 'Annexe 1 – Données des équipes'!$B$12:$B$114,0),4)</f>
        <v>80</v>
      </c>
      <c r="I529" s="25">
        <f>INDEX('Annexe 1 – Données des équipes'!$B$12:$R$114, MATCH(D529, 'Annexe 1 – Données des équipes'!$B$12:$B$114,0),4)</f>
        <v>70</v>
      </c>
      <c r="J529" s="25">
        <f t="shared" si="8"/>
        <v>4</v>
      </c>
    </row>
    <row r="530" spans="2:10">
      <c r="B530" s="3">
        <v>38437</v>
      </c>
      <c r="C530" s="10" t="s">
        <v>2064</v>
      </c>
      <c r="D530" s="10" t="s">
        <v>2065</v>
      </c>
      <c r="E530" s="25">
        <v>4</v>
      </c>
      <c r="F530" s="25">
        <v>0</v>
      </c>
      <c r="G530" s="10" t="s">
        <v>2066</v>
      </c>
      <c r="H530" s="25">
        <f>INDEX('Annexe 1 – Données des équipes'!$B$12:$R$114, MATCH(C530, 'Annexe 1 – Données des équipes'!$B$12:$B$114,0),4)</f>
        <v>90</v>
      </c>
      <c r="I530" s="25">
        <f>INDEX('Annexe 1 – Données des équipes'!$B$12:$R$114, MATCH(D530, 'Annexe 1 – Données des équipes'!$B$12:$B$114,0),4)</f>
        <v>50</v>
      </c>
      <c r="J530" s="25">
        <f t="shared" ref="J530:J593" si="9">ABS(F530-E530)</f>
        <v>4</v>
      </c>
    </row>
    <row r="531" spans="2:10">
      <c r="B531" s="3">
        <v>38511</v>
      </c>
      <c r="C531" s="10" t="s">
        <v>2067</v>
      </c>
      <c r="D531" s="10" t="s">
        <v>2068</v>
      </c>
      <c r="E531" s="25">
        <v>0</v>
      </c>
      <c r="F531" s="25">
        <v>4</v>
      </c>
      <c r="G531" s="10" t="s">
        <v>2069</v>
      </c>
      <c r="H531" s="25">
        <f>INDEX('Annexe 1 – Données des équipes'!$B$12:$R$114, MATCH(C531, 'Annexe 1 – Données des équipes'!$B$12:$B$114,0),4)</f>
        <v>30</v>
      </c>
      <c r="I531" s="25">
        <f>INDEX('Annexe 1 – Données des équipes'!$B$12:$R$114, MATCH(D531, 'Annexe 1 – Données des équipes'!$B$12:$B$114,0),4)</f>
        <v>80</v>
      </c>
      <c r="J531" s="25">
        <f t="shared" si="9"/>
        <v>4</v>
      </c>
    </row>
    <row r="532" spans="2:10">
      <c r="B532" s="3">
        <v>38511</v>
      </c>
      <c r="C532" s="10" t="s">
        <v>2070</v>
      </c>
      <c r="D532" s="10" t="s">
        <v>2071</v>
      </c>
      <c r="E532" s="25">
        <v>0</v>
      </c>
      <c r="F532" s="25">
        <v>4</v>
      </c>
      <c r="G532" s="10" t="s">
        <v>2072</v>
      </c>
      <c r="H532" s="25">
        <f>INDEX('Annexe 1 – Données des équipes'!$B$12:$R$114, MATCH(C532, 'Annexe 1 – Données des équipes'!$B$12:$B$114,0),4)</f>
        <v>0</v>
      </c>
      <c r="I532" s="25">
        <f>INDEX('Annexe 1 – Données des équipes'!$B$12:$R$114, MATCH(D532, 'Annexe 1 – Données des équipes'!$B$12:$B$114,0),4)</f>
        <v>70</v>
      </c>
      <c r="J532" s="25">
        <f t="shared" si="9"/>
        <v>4</v>
      </c>
    </row>
    <row r="533" spans="2:10">
      <c r="B533" s="3">
        <v>38543</v>
      </c>
      <c r="C533" s="10" t="s">
        <v>2073</v>
      </c>
      <c r="D533" s="10" t="s">
        <v>2074</v>
      </c>
      <c r="E533" s="25">
        <v>4</v>
      </c>
      <c r="F533" s="25">
        <v>0</v>
      </c>
      <c r="G533" s="10" t="s">
        <v>2075</v>
      </c>
      <c r="H533" s="25">
        <f>INDEX('Annexe 1 – Données des équipes'!$B$12:$R$114, MATCH(C533, 'Annexe 1 – Données des équipes'!$B$12:$B$114,0),4)</f>
        <v>80</v>
      </c>
      <c r="I533" s="25">
        <f>INDEX('Annexe 1 – Données des équipes'!$B$12:$R$114, MATCH(D533, 'Annexe 1 – Données des équipes'!$B$12:$B$114,0),4)</f>
        <v>10</v>
      </c>
      <c r="J533" s="25">
        <f t="shared" si="9"/>
        <v>4</v>
      </c>
    </row>
    <row r="534" spans="2:10">
      <c r="B534" s="3">
        <v>38588</v>
      </c>
      <c r="C534" s="10" t="s">
        <v>2076</v>
      </c>
      <c r="D534" s="10" t="s">
        <v>2077</v>
      </c>
      <c r="E534" s="25">
        <v>4</v>
      </c>
      <c r="F534" s="25">
        <v>0</v>
      </c>
      <c r="G534" s="10" t="s">
        <v>2078</v>
      </c>
      <c r="H534" s="25">
        <f>INDEX('Annexe 1 – Données des équipes'!$B$12:$R$114, MATCH(C534, 'Annexe 1 – Données des équipes'!$B$12:$B$114,0),4)</f>
        <v>70</v>
      </c>
      <c r="I534" s="25">
        <f>INDEX('Annexe 1 – Données des équipes'!$B$12:$R$114, MATCH(D534, 'Annexe 1 – Données des équipes'!$B$12:$B$114,0),4)</f>
        <v>10</v>
      </c>
      <c r="J534" s="25">
        <f t="shared" si="9"/>
        <v>4</v>
      </c>
    </row>
    <row r="535" spans="2:10">
      <c r="B535" s="3">
        <v>38602</v>
      </c>
      <c r="C535" s="10" t="s">
        <v>2079</v>
      </c>
      <c r="D535" s="10" t="s">
        <v>2080</v>
      </c>
      <c r="E535" s="25">
        <v>5</v>
      </c>
      <c r="F535" s="25">
        <v>1</v>
      </c>
      <c r="G535" s="10" t="s">
        <v>2081</v>
      </c>
      <c r="H535" s="25">
        <f>INDEX('Annexe 1 – Données des équipes'!$B$12:$R$114, MATCH(C535, 'Annexe 1 – Données des équipes'!$B$12:$B$114,0),4)</f>
        <v>30</v>
      </c>
      <c r="I535" s="25">
        <f>INDEX('Annexe 1 – Données des équipes'!$B$12:$R$114, MATCH(D535, 'Annexe 1 – Données des équipes'!$B$12:$B$114,0),4)</f>
        <v>20</v>
      </c>
      <c r="J535" s="25">
        <f t="shared" si="9"/>
        <v>4</v>
      </c>
    </row>
    <row r="536" spans="2:10">
      <c r="B536" s="3">
        <v>29620</v>
      </c>
      <c r="C536" s="10" t="s">
        <v>2082</v>
      </c>
      <c r="D536" s="10" t="s">
        <v>2083</v>
      </c>
      <c r="E536" s="25">
        <v>0</v>
      </c>
      <c r="F536" s="25">
        <v>1</v>
      </c>
      <c r="G536" s="10" t="s">
        <v>2084</v>
      </c>
      <c r="H536" s="25">
        <f>INDEX('Annexe 1 – Données des équipes'!$B$12:$R$114, MATCH(C536, 'Annexe 1 – Données des équipes'!$B$12:$B$114,0),4)</f>
        <v>0</v>
      </c>
      <c r="I536" s="25">
        <f>INDEX('Annexe 1 – Données des équipes'!$B$12:$R$114, MATCH(D536, 'Annexe 1 – Données des équipes'!$B$12:$B$114,0),4)</f>
        <v>70</v>
      </c>
      <c r="J536" s="25">
        <f t="shared" si="9"/>
        <v>1</v>
      </c>
    </row>
    <row r="537" spans="2:10">
      <c r="B537" s="3">
        <v>38633</v>
      </c>
      <c r="C537" s="10" t="s">
        <v>2085</v>
      </c>
      <c r="D537" s="10" t="s">
        <v>2086</v>
      </c>
      <c r="E537" s="25">
        <v>5</v>
      </c>
      <c r="F537" s="25">
        <v>1</v>
      </c>
      <c r="G537" s="10" t="s">
        <v>2087</v>
      </c>
      <c r="H537" s="25">
        <f>INDEX('Annexe 1 – Données des équipes'!$B$12:$R$114, MATCH(C537, 'Annexe 1 – Données des équipes'!$B$12:$B$114,0),4)</f>
        <v>50</v>
      </c>
      <c r="I537" s="25">
        <f>INDEX('Annexe 1 – Données des équipes'!$B$12:$R$114, MATCH(D537, 'Annexe 1 – Données des équipes'!$B$12:$B$114,0),4)</f>
        <v>10</v>
      </c>
      <c r="J537" s="25">
        <f t="shared" si="9"/>
        <v>4</v>
      </c>
    </row>
    <row r="538" spans="2:10">
      <c r="B538" s="3">
        <v>38668</v>
      </c>
      <c r="C538" s="10" t="s">
        <v>2088</v>
      </c>
      <c r="D538" s="10" t="s">
        <v>2089</v>
      </c>
      <c r="E538" s="25">
        <v>6</v>
      </c>
      <c r="F538" s="25">
        <v>2</v>
      </c>
      <c r="G538" s="10" t="s">
        <v>2090</v>
      </c>
      <c r="H538" s="25">
        <f>INDEX('Annexe 1 – Données des équipes'!$B$12:$R$114, MATCH(C538, 'Annexe 1 – Données des équipes'!$B$12:$B$114,0),4)</f>
        <v>40</v>
      </c>
      <c r="I538" s="25">
        <f>INDEX('Annexe 1 – Données des équipes'!$B$12:$R$114, MATCH(D538, 'Annexe 1 – Données des équipes'!$B$12:$B$114,0),4)</f>
        <v>10</v>
      </c>
      <c r="J538" s="25">
        <f t="shared" si="9"/>
        <v>4</v>
      </c>
    </row>
    <row r="539" spans="2:10">
      <c r="B539" s="3">
        <v>38668</v>
      </c>
      <c r="C539" s="10" t="s">
        <v>2091</v>
      </c>
      <c r="D539" s="10" t="s">
        <v>2092</v>
      </c>
      <c r="E539" s="25">
        <v>5</v>
      </c>
      <c r="F539" s="25">
        <v>1</v>
      </c>
      <c r="G539" s="10" t="s">
        <v>2093</v>
      </c>
      <c r="H539" s="25">
        <f>INDEX('Annexe 1 – Données des équipes'!$B$12:$R$114, MATCH(C539, 'Annexe 1 – Données des équipes'!$B$12:$B$114,0),4)</f>
        <v>90</v>
      </c>
      <c r="I539" s="25">
        <f>INDEX('Annexe 1 – Données des équipes'!$B$12:$R$114, MATCH(D539, 'Annexe 1 – Données des équipes'!$B$12:$B$114,0),4)</f>
        <v>70</v>
      </c>
      <c r="J539" s="25">
        <f t="shared" si="9"/>
        <v>4</v>
      </c>
    </row>
    <row r="540" spans="2:10">
      <c r="B540" s="3">
        <v>38691</v>
      </c>
      <c r="C540" s="10" t="s">
        <v>2094</v>
      </c>
      <c r="D540" s="10" t="s">
        <v>2095</v>
      </c>
      <c r="E540" s="25">
        <v>5</v>
      </c>
      <c r="F540" s="25">
        <v>1</v>
      </c>
      <c r="G540" s="10" t="s">
        <v>2096</v>
      </c>
      <c r="H540" s="25">
        <f>INDEX('Annexe 1 – Données des équipes'!$B$12:$R$114, MATCH(C540, 'Annexe 1 – Données des équipes'!$B$12:$B$114,0),4)</f>
        <v>30</v>
      </c>
      <c r="I540" s="25">
        <f>INDEX('Annexe 1 – Données des équipes'!$B$12:$R$114, MATCH(D540, 'Annexe 1 – Données des équipes'!$B$12:$B$114,0),4)</f>
        <v>30</v>
      </c>
      <c r="J540" s="25">
        <f t="shared" si="9"/>
        <v>4</v>
      </c>
    </row>
    <row r="541" spans="2:10">
      <c r="B541" s="3">
        <v>38848</v>
      </c>
      <c r="C541" s="10" t="s">
        <v>2097</v>
      </c>
      <c r="D541" s="10" t="s">
        <v>2098</v>
      </c>
      <c r="E541" s="25">
        <v>1</v>
      </c>
      <c r="F541" s="25">
        <v>5</v>
      </c>
      <c r="G541" s="10" t="s">
        <v>2099</v>
      </c>
      <c r="H541" s="25">
        <f>INDEX('Annexe 1 – Données des équipes'!$B$12:$R$114, MATCH(C541, 'Annexe 1 – Données des équipes'!$B$12:$B$114,0),4)</f>
        <v>40</v>
      </c>
      <c r="I541" s="25">
        <f>INDEX('Annexe 1 – Données des équipes'!$B$12:$R$114, MATCH(D541, 'Annexe 1 – Données des équipes'!$B$12:$B$114,0),4)</f>
        <v>60</v>
      </c>
      <c r="J541" s="25">
        <f t="shared" si="9"/>
        <v>4</v>
      </c>
    </row>
    <row r="542" spans="2:10">
      <c r="B542" s="3">
        <v>38865</v>
      </c>
      <c r="C542" s="10" t="s">
        <v>2100</v>
      </c>
      <c r="D542" s="10" t="s">
        <v>2101</v>
      </c>
      <c r="E542" s="25">
        <v>4</v>
      </c>
      <c r="F542" s="25">
        <v>0</v>
      </c>
      <c r="G542" s="10" t="s">
        <v>2102</v>
      </c>
      <c r="H542" s="25">
        <f>INDEX('Annexe 1 – Données des équipes'!$B$12:$R$114, MATCH(C542, 'Annexe 1 – Données des équipes'!$B$12:$B$114,0),4)</f>
        <v>60</v>
      </c>
      <c r="I542" s="25">
        <f>INDEX('Annexe 1 – Données des équipes'!$B$12:$R$114, MATCH(D542, 'Annexe 1 – Données des équipes'!$B$12:$B$114,0),4)</f>
        <v>60</v>
      </c>
      <c r="J542" s="25">
        <f t="shared" si="9"/>
        <v>4</v>
      </c>
    </row>
    <row r="543" spans="2:10">
      <c r="B543" s="3">
        <v>38872</v>
      </c>
      <c r="C543" s="10" t="s">
        <v>2103</v>
      </c>
      <c r="D543" s="10" t="s">
        <v>2104</v>
      </c>
      <c r="E543" s="25">
        <v>4</v>
      </c>
      <c r="F543" s="25">
        <v>0</v>
      </c>
      <c r="G543" s="10" t="s">
        <v>2105</v>
      </c>
      <c r="H543" s="25">
        <f>INDEX('Annexe 1 – Données des équipes'!$B$12:$R$114, MATCH(C543, 'Annexe 1 – Données des équipes'!$B$12:$B$114,0),4)</f>
        <v>90</v>
      </c>
      <c r="I543" s="25">
        <f>INDEX('Annexe 1 – Données des équipes'!$B$12:$R$114, MATCH(D543, 'Annexe 1 – Données des équipes'!$B$12:$B$114,0),4)</f>
        <v>20</v>
      </c>
      <c r="J543" s="25">
        <f t="shared" si="9"/>
        <v>4</v>
      </c>
    </row>
    <row r="544" spans="2:10">
      <c r="B544" s="3">
        <v>38882</v>
      </c>
      <c r="C544" s="10" t="s">
        <v>2106</v>
      </c>
      <c r="D544" s="10" t="s">
        <v>2107</v>
      </c>
      <c r="E544" s="25">
        <v>4</v>
      </c>
      <c r="F544" s="25">
        <v>0</v>
      </c>
      <c r="G544" s="10" t="s">
        <v>2108</v>
      </c>
      <c r="H544" s="25">
        <f>INDEX('Annexe 1 – Données des équipes'!$B$12:$R$114, MATCH(C544, 'Annexe 1 – Données des équipes'!$B$12:$B$114,0),4)</f>
        <v>90</v>
      </c>
      <c r="I544" s="25">
        <f>INDEX('Annexe 1 – Données des équipes'!$B$12:$R$114, MATCH(D544, 'Annexe 1 – Données des équipes'!$B$12:$B$114,0),4)</f>
        <v>60</v>
      </c>
      <c r="J544" s="25">
        <f t="shared" si="9"/>
        <v>4</v>
      </c>
    </row>
    <row r="545" spans="2:10">
      <c r="B545" s="3">
        <v>38887</v>
      </c>
      <c r="C545" s="10" t="s">
        <v>2109</v>
      </c>
      <c r="D545" s="10" t="s">
        <v>2110</v>
      </c>
      <c r="E545" s="25">
        <v>0</v>
      </c>
      <c r="F545" s="25">
        <v>4</v>
      </c>
      <c r="G545" s="10" t="s">
        <v>2111</v>
      </c>
      <c r="H545" s="25">
        <f>INDEX('Annexe 1 – Données des équipes'!$B$12:$R$114, MATCH(C545, 'Annexe 1 – Données des équipes'!$B$12:$B$114,0),4)</f>
        <v>30</v>
      </c>
      <c r="I545" s="25">
        <f>INDEX('Annexe 1 – Données des équipes'!$B$12:$R$114, MATCH(D545, 'Annexe 1 – Données des équipes'!$B$12:$B$114,0),4)</f>
        <v>60</v>
      </c>
      <c r="J545" s="25">
        <f t="shared" si="9"/>
        <v>4</v>
      </c>
    </row>
    <row r="546" spans="2:10">
      <c r="B546" s="3">
        <v>38945</v>
      </c>
      <c r="C546" s="10" t="s">
        <v>2112</v>
      </c>
      <c r="D546" s="10" t="s">
        <v>2113</v>
      </c>
      <c r="E546" s="25">
        <v>4</v>
      </c>
      <c r="F546" s="25">
        <v>0</v>
      </c>
      <c r="G546" s="10" t="s">
        <v>2114</v>
      </c>
      <c r="H546" s="25">
        <f>INDEX('Annexe 1 – Données des équipes'!$B$12:$R$114, MATCH(C546, 'Annexe 1 – Données des équipes'!$B$12:$B$114,0),4)</f>
        <v>90</v>
      </c>
      <c r="I546" s="25">
        <f>INDEX('Annexe 1 – Données des équipes'!$B$12:$R$114, MATCH(D546, 'Annexe 1 – Données des équipes'!$B$12:$B$114,0),4)</f>
        <v>50</v>
      </c>
      <c r="J546" s="25">
        <f t="shared" si="9"/>
        <v>4</v>
      </c>
    </row>
    <row r="547" spans="2:10">
      <c r="B547" s="3">
        <v>38945</v>
      </c>
      <c r="C547" s="10" t="s">
        <v>2115</v>
      </c>
      <c r="D547" s="10" t="s">
        <v>2116</v>
      </c>
      <c r="E547" s="25">
        <v>0</v>
      </c>
      <c r="F547" s="25">
        <v>4</v>
      </c>
      <c r="G547" s="10" t="s">
        <v>2117</v>
      </c>
      <c r="H547" s="25">
        <f>INDEX('Annexe 1 – Données des équipes'!$B$12:$R$114, MATCH(C547, 'Annexe 1 – Données des équipes'!$B$12:$B$114,0),4)</f>
        <v>60</v>
      </c>
      <c r="I547" s="25">
        <f>INDEX('Annexe 1 – Données des équipes'!$B$12:$R$114, MATCH(D547, 'Annexe 1 – Données des équipes'!$B$12:$B$114,0),4)</f>
        <v>80</v>
      </c>
      <c r="J547" s="25">
        <f t="shared" si="9"/>
        <v>4</v>
      </c>
    </row>
    <row r="548" spans="2:10">
      <c r="B548" s="3">
        <v>38997</v>
      </c>
      <c r="C548" s="10" t="s">
        <v>2118</v>
      </c>
      <c r="D548" s="10" t="s">
        <v>2119</v>
      </c>
      <c r="E548" s="25">
        <v>1</v>
      </c>
      <c r="F548" s="25">
        <v>5</v>
      </c>
      <c r="G548" s="10" t="s">
        <v>2120</v>
      </c>
      <c r="H548" s="25">
        <f>INDEX('Annexe 1 – Données des équipes'!$B$12:$R$114, MATCH(C548, 'Annexe 1 – Données des équipes'!$B$12:$B$114,0),4)</f>
        <v>70</v>
      </c>
      <c r="I548" s="25">
        <f>INDEX('Annexe 1 – Données des équipes'!$B$12:$R$114, MATCH(D548, 'Annexe 1 – Données des équipes'!$B$12:$B$114,0),4)</f>
        <v>70</v>
      </c>
      <c r="J548" s="25">
        <f t="shared" si="9"/>
        <v>4</v>
      </c>
    </row>
    <row r="549" spans="2:10">
      <c r="B549" s="3">
        <v>39008</v>
      </c>
      <c r="C549" s="10" t="s">
        <v>2121</v>
      </c>
      <c r="D549" s="10" t="s">
        <v>2122</v>
      </c>
      <c r="E549" s="25">
        <v>4</v>
      </c>
      <c r="F549" s="25">
        <v>0</v>
      </c>
      <c r="G549" s="10" t="s">
        <v>2123</v>
      </c>
      <c r="H549" s="25">
        <f>INDEX('Annexe 1 – Données des équipes'!$B$12:$R$114, MATCH(C549, 'Annexe 1 – Données des équipes'!$B$12:$B$114,0),4)</f>
        <v>80</v>
      </c>
      <c r="I549" s="25">
        <f>INDEX('Annexe 1 – Données des équipes'!$B$12:$R$114, MATCH(D549, 'Annexe 1 – Données des équipes'!$B$12:$B$114,0),4)</f>
        <v>60</v>
      </c>
      <c r="J549" s="25">
        <f t="shared" si="9"/>
        <v>4</v>
      </c>
    </row>
    <row r="550" spans="2:10">
      <c r="B550" s="3">
        <v>39116</v>
      </c>
      <c r="C550" s="10" t="s">
        <v>2124</v>
      </c>
      <c r="D550" s="10" t="s">
        <v>2125</v>
      </c>
      <c r="E550" s="25">
        <v>4</v>
      </c>
      <c r="F550" s="25">
        <v>0</v>
      </c>
      <c r="G550" s="10" t="s">
        <v>2126</v>
      </c>
      <c r="H550" s="25">
        <f>INDEX('Annexe 1 – Données des équipes'!$B$12:$R$114, MATCH(C550, 'Annexe 1 – Données des équipes'!$B$12:$B$114,0),4)</f>
        <v>80</v>
      </c>
      <c r="I550" s="25">
        <f>INDEX('Annexe 1 – Données des équipes'!$B$12:$R$114, MATCH(D550, 'Annexe 1 – Données des équipes'!$B$12:$B$114,0),4)</f>
        <v>20</v>
      </c>
      <c r="J550" s="25">
        <f t="shared" si="9"/>
        <v>4</v>
      </c>
    </row>
    <row r="551" spans="2:10">
      <c r="B551" s="3">
        <v>39165</v>
      </c>
      <c r="C551" s="10" t="s">
        <v>2127</v>
      </c>
      <c r="D551" s="10" t="s">
        <v>2128</v>
      </c>
      <c r="E551" s="25">
        <v>4</v>
      </c>
      <c r="F551" s="25">
        <v>0</v>
      </c>
      <c r="G551" s="10" t="s">
        <v>2129</v>
      </c>
      <c r="H551" s="25">
        <f>INDEX('Annexe 1 – Données des équipes'!$B$12:$R$114, MATCH(C551, 'Annexe 1 – Données des équipes'!$B$12:$B$114,0),4)</f>
        <v>90</v>
      </c>
      <c r="I551" s="25">
        <f>INDEX('Annexe 1 – Données des équipes'!$B$12:$R$114, MATCH(D551, 'Annexe 1 – Données des équipes'!$B$12:$B$114,0),4)</f>
        <v>80</v>
      </c>
      <c r="J551" s="25">
        <f t="shared" si="9"/>
        <v>4</v>
      </c>
    </row>
    <row r="552" spans="2:10">
      <c r="B552" s="3">
        <v>39165</v>
      </c>
      <c r="C552" s="10" t="s">
        <v>2130</v>
      </c>
      <c r="D552" s="10" t="s">
        <v>2131</v>
      </c>
      <c r="E552" s="25">
        <v>4</v>
      </c>
      <c r="F552" s="25">
        <v>0</v>
      </c>
      <c r="G552" s="10" t="s">
        <v>2132</v>
      </c>
      <c r="H552" s="25">
        <f>INDEX('Annexe 1 – Données des équipes'!$B$12:$R$114, MATCH(C552, 'Annexe 1 – Données des équipes'!$B$12:$B$114,0),4)</f>
        <v>60</v>
      </c>
      <c r="I552" s="25">
        <f>INDEX('Annexe 1 – Données des équipes'!$B$12:$R$114, MATCH(D552, 'Annexe 1 – Données des équipes'!$B$12:$B$114,0),4)</f>
        <v>20</v>
      </c>
      <c r="J552" s="25">
        <f t="shared" si="9"/>
        <v>4</v>
      </c>
    </row>
    <row r="553" spans="2:10">
      <c r="B553" s="3">
        <v>39165</v>
      </c>
      <c r="C553" s="10" t="s">
        <v>2133</v>
      </c>
      <c r="D553" s="10" t="s">
        <v>2134</v>
      </c>
      <c r="E553" s="25">
        <v>4</v>
      </c>
      <c r="F553" s="25">
        <v>0</v>
      </c>
      <c r="G553" s="10" t="s">
        <v>2135</v>
      </c>
      <c r="H553" s="25">
        <f>INDEX('Annexe 1 – Données des équipes'!$B$12:$R$114, MATCH(C553, 'Annexe 1 – Données des équipes'!$B$12:$B$114,0),4)</f>
        <v>90</v>
      </c>
      <c r="I553" s="25">
        <f>INDEX('Annexe 1 – Données des équipes'!$B$12:$R$114, MATCH(D553, 'Annexe 1 – Données des équipes'!$B$12:$B$114,0),4)</f>
        <v>90</v>
      </c>
      <c r="J553" s="25">
        <f t="shared" si="9"/>
        <v>4</v>
      </c>
    </row>
    <row r="554" spans="2:10">
      <c r="B554" s="3">
        <v>39169</v>
      </c>
      <c r="C554" s="10" t="s">
        <v>2136</v>
      </c>
      <c r="D554" s="10" t="s">
        <v>2137</v>
      </c>
      <c r="E554" s="25">
        <v>4</v>
      </c>
      <c r="F554" s="25">
        <v>0</v>
      </c>
      <c r="G554" s="10" t="s">
        <v>2138</v>
      </c>
      <c r="H554" s="25">
        <f>INDEX('Annexe 1 – Données des équipes'!$B$12:$R$114, MATCH(C554, 'Annexe 1 – Données des équipes'!$B$12:$B$114,0),4)</f>
        <v>20</v>
      </c>
      <c r="I554" s="25">
        <f>INDEX('Annexe 1 – Données des équipes'!$B$12:$R$114, MATCH(D554, 'Annexe 1 – Données des équipes'!$B$12:$B$114,0),4)</f>
        <v>20</v>
      </c>
      <c r="J554" s="25">
        <f t="shared" si="9"/>
        <v>4</v>
      </c>
    </row>
    <row r="555" spans="2:10">
      <c r="B555" s="3">
        <v>39211</v>
      </c>
      <c r="C555" s="10" t="s">
        <v>2139</v>
      </c>
      <c r="D555" s="10" t="s">
        <v>2140</v>
      </c>
      <c r="E555" s="25">
        <v>0</v>
      </c>
      <c r="F555" s="25">
        <v>4</v>
      </c>
      <c r="G555" s="10" t="s">
        <v>2141</v>
      </c>
      <c r="H555" s="25">
        <f>INDEX('Annexe 1 – Données des équipes'!$B$12:$R$114, MATCH(C555, 'Annexe 1 – Données des équipes'!$B$12:$B$114,0),4)</f>
        <v>50</v>
      </c>
      <c r="I555" s="25">
        <f>INDEX('Annexe 1 – Données des équipes'!$B$12:$R$114, MATCH(D555, 'Annexe 1 – Données des équipes'!$B$12:$B$114,0),4)</f>
        <v>90</v>
      </c>
      <c r="J555" s="25">
        <f t="shared" si="9"/>
        <v>4</v>
      </c>
    </row>
    <row r="556" spans="2:10">
      <c r="B556" s="3">
        <v>39235</v>
      </c>
      <c r="C556" s="10" t="s">
        <v>2142</v>
      </c>
      <c r="D556" s="10" t="s">
        <v>2143</v>
      </c>
      <c r="E556" s="25">
        <v>4</v>
      </c>
      <c r="F556" s="25">
        <v>0</v>
      </c>
      <c r="G556" s="10" t="s">
        <v>2144</v>
      </c>
      <c r="H556" s="25">
        <f>INDEX('Annexe 1 – Données des équipes'!$B$12:$R$114, MATCH(C556, 'Annexe 1 – Données des équipes'!$B$12:$B$114,0),4)</f>
        <v>80</v>
      </c>
      <c r="I556" s="25">
        <f>INDEX('Annexe 1 – Données des équipes'!$B$12:$R$114, MATCH(D556, 'Annexe 1 – Données des équipes'!$B$12:$B$114,0),4)</f>
        <v>70</v>
      </c>
      <c r="J556" s="25">
        <f t="shared" si="9"/>
        <v>4</v>
      </c>
    </row>
    <row r="557" spans="2:10">
      <c r="B557" s="3">
        <v>39239</v>
      </c>
      <c r="C557" s="10" t="s">
        <v>2145</v>
      </c>
      <c r="D557" s="10" t="s">
        <v>2146</v>
      </c>
      <c r="E557" s="25">
        <v>4</v>
      </c>
      <c r="F557" s="25">
        <v>0</v>
      </c>
      <c r="G557" s="10" t="s">
        <v>2147</v>
      </c>
      <c r="H557" s="25">
        <f>INDEX('Annexe 1 – Données des équipes'!$B$12:$R$114, MATCH(C557, 'Annexe 1 – Données des équipes'!$B$12:$B$114,0),4)</f>
        <v>30</v>
      </c>
      <c r="I557" s="25">
        <f>INDEX('Annexe 1 – Données des équipes'!$B$12:$R$114, MATCH(D557, 'Annexe 1 – Données des équipes'!$B$12:$B$114,0),4)</f>
        <v>40</v>
      </c>
      <c r="J557" s="25">
        <f t="shared" si="9"/>
        <v>4</v>
      </c>
    </row>
    <row r="558" spans="2:10">
      <c r="B558" s="3">
        <v>39271</v>
      </c>
      <c r="C558" s="10" t="s">
        <v>2148</v>
      </c>
      <c r="D558" s="10" t="s">
        <v>2149</v>
      </c>
      <c r="E558" s="25">
        <v>4</v>
      </c>
      <c r="F558" s="25">
        <v>0</v>
      </c>
      <c r="G558" s="10" t="s">
        <v>2150</v>
      </c>
      <c r="H558" s="25">
        <f>INDEX('Annexe 1 – Données des équipes'!$B$12:$R$114, MATCH(C558, 'Annexe 1 – Données des équipes'!$B$12:$B$114,0),4)</f>
        <v>90</v>
      </c>
      <c r="I558" s="25">
        <f>INDEX('Annexe 1 – Données des équipes'!$B$12:$R$114, MATCH(D558, 'Annexe 1 – Données des équipes'!$B$12:$B$114,0),4)</f>
        <v>80</v>
      </c>
      <c r="J558" s="25">
        <f t="shared" si="9"/>
        <v>4</v>
      </c>
    </row>
    <row r="559" spans="2:10">
      <c r="B559" s="3">
        <v>39316</v>
      </c>
      <c r="C559" s="10" t="s">
        <v>2151</v>
      </c>
      <c r="D559" s="10" t="s">
        <v>2152</v>
      </c>
      <c r="E559" s="25">
        <v>0</v>
      </c>
      <c r="F559" s="25">
        <v>4</v>
      </c>
      <c r="G559" s="10" t="s">
        <v>2153</v>
      </c>
      <c r="H559" s="25">
        <f>INDEX('Annexe 1 – Données des équipes'!$B$12:$R$114, MATCH(C559, 'Annexe 1 – Données des équipes'!$B$12:$B$114,0),4)</f>
        <v>80</v>
      </c>
      <c r="I559" s="25">
        <f>INDEX('Annexe 1 – Données des équipes'!$B$12:$R$114, MATCH(D559, 'Annexe 1 – Données des équipes'!$B$12:$B$114,0),4)</f>
        <v>60</v>
      </c>
      <c r="J559" s="25">
        <f t="shared" si="9"/>
        <v>4</v>
      </c>
    </row>
    <row r="560" spans="2:10">
      <c r="B560" s="3">
        <v>39333</v>
      </c>
      <c r="C560" s="10" t="s">
        <v>2154</v>
      </c>
      <c r="D560" s="10" t="s">
        <v>2155</v>
      </c>
      <c r="E560" s="25">
        <v>5</v>
      </c>
      <c r="F560" s="25">
        <v>1</v>
      </c>
      <c r="G560" s="10" t="s">
        <v>2156</v>
      </c>
      <c r="H560" s="25">
        <f>INDEX('Annexe 1 – Données des équipes'!$B$12:$R$114, MATCH(C560, 'Annexe 1 – Données des équipes'!$B$12:$B$114,0),4)</f>
        <v>70</v>
      </c>
      <c r="I560" s="25">
        <f>INDEX('Annexe 1 – Données des équipes'!$B$12:$R$114, MATCH(D560, 'Annexe 1 – Données des équipes'!$B$12:$B$114,0),4)</f>
        <v>0</v>
      </c>
      <c r="J560" s="25">
        <f t="shared" si="9"/>
        <v>4</v>
      </c>
    </row>
    <row r="561" spans="2:10">
      <c r="B561" s="3">
        <v>39333</v>
      </c>
      <c r="C561" s="10" t="s">
        <v>2157</v>
      </c>
      <c r="D561" s="10" t="s">
        <v>2158</v>
      </c>
      <c r="E561" s="25">
        <v>5</v>
      </c>
      <c r="F561" s="25">
        <v>1</v>
      </c>
      <c r="G561" s="10" t="s">
        <v>2159</v>
      </c>
      <c r="H561" s="25">
        <f>INDEX('Annexe 1 – Données des équipes'!$B$12:$R$114, MATCH(C561, 'Annexe 1 – Données des équipes'!$B$12:$B$114,0),4)</f>
        <v>70</v>
      </c>
      <c r="I561" s="25">
        <f>INDEX('Annexe 1 – Données des équipes'!$B$12:$R$114, MATCH(D561, 'Annexe 1 – Données des équipes'!$B$12:$B$114,0),4)</f>
        <v>40</v>
      </c>
      <c r="J561" s="25">
        <f t="shared" si="9"/>
        <v>4</v>
      </c>
    </row>
    <row r="562" spans="2:10">
      <c r="B562" s="3">
        <v>29626</v>
      </c>
      <c r="C562" s="10" t="s">
        <v>2160</v>
      </c>
      <c r="D562" s="10" t="s">
        <v>2161</v>
      </c>
      <c r="E562" s="25">
        <v>2</v>
      </c>
      <c r="F562" s="25">
        <v>0</v>
      </c>
      <c r="G562" s="10" t="s">
        <v>2162</v>
      </c>
      <c r="H562" s="25">
        <f>INDEX('Annexe 1 – Données des équipes'!$B$12:$R$114, MATCH(C562, 'Annexe 1 – Données des équipes'!$B$12:$B$114,0),4)</f>
        <v>20</v>
      </c>
      <c r="I562" s="25">
        <f>INDEX('Annexe 1 – Données des équipes'!$B$12:$R$114, MATCH(D562, 'Annexe 1 – Données des équipes'!$B$12:$B$114,0),4)</f>
        <v>0</v>
      </c>
      <c r="J562" s="25">
        <f t="shared" si="9"/>
        <v>2</v>
      </c>
    </row>
    <row r="563" spans="2:10">
      <c r="B563" s="3">
        <v>39403</v>
      </c>
      <c r="C563" s="10" t="s">
        <v>2163</v>
      </c>
      <c r="D563" s="10" t="s">
        <v>2164</v>
      </c>
      <c r="E563" s="25">
        <v>5</v>
      </c>
      <c r="F563" s="25">
        <v>1</v>
      </c>
      <c r="G563" s="10" t="s">
        <v>2165</v>
      </c>
      <c r="H563" s="25">
        <f>INDEX('Annexe 1 – Données des équipes'!$B$12:$R$114, MATCH(C563, 'Annexe 1 – Données des équipes'!$B$12:$B$114,0),4)</f>
        <v>70</v>
      </c>
      <c r="I563" s="25">
        <f>INDEX('Annexe 1 – Données des équipes'!$B$12:$R$114, MATCH(D563, 'Annexe 1 – Données des équipes'!$B$12:$B$114,0),4)</f>
        <v>70</v>
      </c>
      <c r="J563" s="25">
        <f t="shared" si="9"/>
        <v>4</v>
      </c>
    </row>
    <row r="564" spans="2:10">
      <c r="B564" s="3">
        <v>39407</v>
      </c>
      <c r="C564" s="10" t="s">
        <v>2166</v>
      </c>
      <c r="D564" s="10" t="s">
        <v>2167</v>
      </c>
      <c r="E564" s="25">
        <v>5</v>
      </c>
      <c r="F564" s="25">
        <v>1</v>
      </c>
      <c r="G564" s="10" t="s">
        <v>2168</v>
      </c>
      <c r="H564" s="25">
        <f>INDEX('Annexe 1 – Données des équipes'!$B$12:$R$114, MATCH(C564, 'Annexe 1 – Données des équipes'!$B$12:$B$114,0),4)</f>
        <v>70</v>
      </c>
      <c r="I564" s="25">
        <f>INDEX('Annexe 1 – Données des équipes'!$B$12:$R$114, MATCH(D564, 'Annexe 1 – Données des équipes'!$B$12:$B$114,0),4)</f>
        <v>80</v>
      </c>
      <c r="J564" s="25">
        <f t="shared" si="9"/>
        <v>4</v>
      </c>
    </row>
    <row r="565" spans="2:10">
      <c r="B565" s="3">
        <v>39473</v>
      </c>
      <c r="C565" s="10" t="s">
        <v>2169</v>
      </c>
      <c r="D565" s="10" t="s">
        <v>2170</v>
      </c>
      <c r="E565" s="25">
        <v>5</v>
      </c>
      <c r="F565" s="25">
        <v>1</v>
      </c>
      <c r="G565" s="10" t="s">
        <v>2171</v>
      </c>
      <c r="H565" s="25">
        <f>INDEX('Annexe 1 – Données des équipes'!$B$12:$R$114, MATCH(C565, 'Annexe 1 – Données des équipes'!$B$12:$B$114,0),4)</f>
        <v>40</v>
      </c>
      <c r="I565" s="25">
        <f>INDEX('Annexe 1 – Données des équipes'!$B$12:$R$114, MATCH(D565, 'Annexe 1 – Données des équipes'!$B$12:$B$114,0),4)</f>
        <v>10</v>
      </c>
      <c r="J565" s="25">
        <f t="shared" si="9"/>
        <v>4</v>
      </c>
    </row>
    <row r="566" spans="2:10">
      <c r="B566" s="3">
        <v>39533</v>
      </c>
      <c r="C566" s="10" t="s">
        <v>2172</v>
      </c>
      <c r="D566" s="10" t="s">
        <v>2173</v>
      </c>
      <c r="E566" s="25">
        <v>0</v>
      </c>
      <c r="F566" s="25">
        <v>4</v>
      </c>
      <c r="G566" s="10" t="s">
        <v>2174</v>
      </c>
      <c r="H566" s="25">
        <f>INDEX('Annexe 1 – Données des équipes'!$B$12:$R$114, MATCH(C566, 'Annexe 1 – Données des équipes'!$B$12:$B$114,0),4)</f>
        <v>80</v>
      </c>
      <c r="I566" s="25">
        <f>INDEX('Annexe 1 – Données des équipes'!$B$12:$R$114, MATCH(D566, 'Annexe 1 – Données des équipes'!$B$12:$B$114,0),4)</f>
        <v>90</v>
      </c>
      <c r="J566" s="25">
        <f t="shared" si="9"/>
        <v>4</v>
      </c>
    </row>
    <row r="567" spans="2:10">
      <c r="B567" s="3">
        <v>39599</v>
      </c>
      <c r="C567" s="10" t="s">
        <v>2175</v>
      </c>
      <c r="D567" s="10" t="s">
        <v>2176</v>
      </c>
      <c r="E567" s="25">
        <v>4</v>
      </c>
      <c r="F567" s="25">
        <v>0</v>
      </c>
      <c r="G567" s="10" t="s">
        <v>2177</v>
      </c>
      <c r="H567" s="25">
        <f>INDEX('Annexe 1 – Données des équipes'!$B$12:$R$114, MATCH(C567, 'Annexe 1 – Données des équipes'!$B$12:$B$114,0),4)</f>
        <v>50</v>
      </c>
      <c r="I567" s="25">
        <f>INDEX('Annexe 1 – Données des équipes'!$B$12:$R$114, MATCH(D567, 'Annexe 1 – Données des équipes'!$B$12:$B$114,0),4)</f>
        <v>40</v>
      </c>
      <c r="J567" s="25">
        <f t="shared" si="9"/>
        <v>4</v>
      </c>
    </row>
    <row r="568" spans="2:10">
      <c r="B568" s="3">
        <v>39607</v>
      </c>
      <c r="C568" s="10" t="s">
        <v>2178</v>
      </c>
      <c r="D568" s="10" t="s">
        <v>2179</v>
      </c>
      <c r="E568" s="25">
        <v>4</v>
      </c>
      <c r="F568" s="25">
        <v>0</v>
      </c>
      <c r="G568" s="10" t="s">
        <v>2180</v>
      </c>
      <c r="H568" s="25">
        <f>INDEX('Annexe 1 – Données des équipes'!$B$12:$R$114, MATCH(C568, 'Annexe 1 – Données des équipes'!$B$12:$B$114,0),4)</f>
        <v>80</v>
      </c>
      <c r="I568" s="25">
        <f>INDEX('Annexe 1 – Données des équipes'!$B$12:$R$114, MATCH(D568, 'Annexe 1 – Données des équipes'!$B$12:$B$114,0),4)</f>
        <v>80</v>
      </c>
      <c r="J568" s="25">
        <f t="shared" si="9"/>
        <v>4</v>
      </c>
    </row>
    <row r="569" spans="2:10">
      <c r="B569" s="3">
        <v>39621</v>
      </c>
      <c r="C569" s="10" t="s">
        <v>2181</v>
      </c>
      <c r="D569" s="10" t="s">
        <v>2182</v>
      </c>
      <c r="E569" s="25">
        <v>4</v>
      </c>
      <c r="F569" s="25">
        <v>0</v>
      </c>
      <c r="G569" s="10" t="s">
        <v>2183</v>
      </c>
      <c r="H569" s="25">
        <f>INDEX('Annexe 1 – Données des équipes'!$B$12:$R$114, MATCH(C569, 'Annexe 1 – Données des équipes'!$B$12:$B$114,0),4)</f>
        <v>30</v>
      </c>
      <c r="I569" s="25">
        <f>INDEX('Annexe 1 – Données des équipes'!$B$12:$R$114, MATCH(D569, 'Annexe 1 – Données des équipes'!$B$12:$B$114,0),4)</f>
        <v>30</v>
      </c>
      <c r="J569" s="25">
        <f t="shared" si="9"/>
        <v>4</v>
      </c>
    </row>
    <row r="570" spans="2:10">
      <c r="B570" s="3">
        <v>39701</v>
      </c>
      <c r="C570" s="10" t="s">
        <v>2184</v>
      </c>
      <c r="D570" s="10" t="s">
        <v>2185</v>
      </c>
      <c r="E570" s="25">
        <v>4</v>
      </c>
      <c r="F570" s="25">
        <v>0</v>
      </c>
      <c r="G570" s="10" t="s">
        <v>2186</v>
      </c>
      <c r="H570" s="25">
        <f>INDEX('Annexe 1 – Données des équipes'!$B$12:$R$114, MATCH(C570, 'Annexe 1 – Données des équipes'!$B$12:$B$114,0),4)</f>
        <v>80</v>
      </c>
      <c r="I570" s="25">
        <f>INDEX('Annexe 1 – Données des équipes'!$B$12:$R$114, MATCH(D570, 'Annexe 1 – Données des équipes'!$B$12:$B$114,0),4)</f>
        <v>90</v>
      </c>
      <c r="J570" s="25">
        <f t="shared" si="9"/>
        <v>4</v>
      </c>
    </row>
    <row r="571" spans="2:10">
      <c r="B571" s="3">
        <v>39701</v>
      </c>
      <c r="C571" s="10" t="s">
        <v>2187</v>
      </c>
      <c r="D571" s="10" t="s">
        <v>2188</v>
      </c>
      <c r="E571" s="25">
        <v>4</v>
      </c>
      <c r="F571" s="25">
        <v>0</v>
      </c>
      <c r="G571" s="10" t="s">
        <v>2189</v>
      </c>
      <c r="H571" s="25">
        <f>INDEX('Annexe 1 – Données des équipes'!$B$12:$R$114, MATCH(C571, 'Annexe 1 – Données des équipes'!$B$12:$B$114,0),4)</f>
        <v>90</v>
      </c>
      <c r="I571" s="25">
        <f>INDEX('Annexe 1 – Données des équipes'!$B$12:$R$114, MATCH(D571, 'Annexe 1 – Données des équipes'!$B$12:$B$114,0),4)</f>
        <v>10</v>
      </c>
      <c r="J571" s="25">
        <f t="shared" si="9"/>
        <v>4</v>
      </c>
    </row>
    <row r="572" spans="2:10">
      <c r="B572" s="3">
        <v>39733</v>
      </c>
      <c r="C572" s="10" t="s">
        <v>2190</v>
      </c>
      <c r="D572" s="10" t="s">
        <v>2191</v>
      </c>
      <c r="E572" s="25">
        <v>0</v>
      </c>
      <c r="F572" s="25">
        <v>4</v>
      </c>
      <c r="G572" s="10" t="s">
        <v>2192</v>
      </c>
      <c r="H572" s="25">
        <f>INDEX('Annexe 1 – Données des équipes'!$B$12:$R$114, MATCH(C572, 'Annexe 1 – Données des équipes'!$B$12:$B$114,0),4)</f>
        <v>60</v>
      </c>
      <c r="I572" s="25">
        <f>INDEX('Annexe 1 – Données des équipes'!$B$12:$R$114, MATCH(D572, 'Annexe 1 – Données des équipes'!$B$12:$B$114,0),4)</f>
        <v>90</v>
      </c>
      <c r="J572" s="25">
        <f t="shared" si="9"/>
        <v>4</v>
      </c>
    </row>
    <row r="573" spans="2:10">
      <c r="B573" s="3">
        <v>39736</v>
      </c>
      <c r="C573" s="10" t="s">
        <v>2193</v>
      </c>
      <c r="D573" s="10" t="s">
        <v>2194</v>
      </c>
      <c r="E573" s="25">
        <v>4</v>
      </c>
      <c r="F573" s="25">
        <v>0</v>
      </c>
      <c r="G573" s="10" t="s">
        <v>2195</v>
      </c>
      <c r="H573" s="25">
        <f>INDEX('Annexe 1 – Données des équipes'!$B$12:$R$114, MATCH(C573, 'Annexe 1 – Données des équipes'!$B$12:$B$114,0),4)</f>
        <v>60</v>
      </c>
      <c r="I573" s="25">
        <f>INDEX('Annexe 1 – Données des équipes'!$B$12:$R$114, MATCH(D573, 'Annexe 1 – Données des équipes'!$B$12:$B$114,0),4)</f>
        <v>0</v>
      </c>
      <c r="J573" s="25">
        <f t="shared" si="9"/>
        <v>4</v>
      </c>
    </row>
    <row r="574" spans="2:10">
      <c r="B574" s="3">
        <v>39771</v>
      </c>
      <c r="C574" s="10" t="s">
        <v>2196</v>
      </c>
      <c r="D574" s="10" t="s">
        <v>2197</v>
      </c>
      <c r="E574" s="25">
        <v>6</v>
      </c>
      <c r="F574" s="25">
        <v>2</v>
      </c>
      <c r="G574" s="10" t="s">
        <v>2198</v>
      </c>
      <c r="H574" s="25">
        <f>INDEX('Annexe 1 – Données des équipes'!$B$12:$R$114, MATCH(C574, 'Annexe 1 – Données des équipes'!$B$12:$B$114,0),4)</f>
        <v>90</v>
      </c>
      <c r="I574" s="25">
        <f>INDEX('Annexe 1 – Données des équipes'!$B$12:$R$114, MATCH(D574, 'Annexe 1 – Données des équipes'!$B$12:$B$114,0),4)</f>
        <v>90</v>
      </c>
      <c r="J574" s="25">
        <f t="shared" si="9"/>
        <v>4</v>
      </c>
    </row>
    <row r="575" spans="2:10">
      <c r="B575" s="3">
        <v>39820</v>
      </c>
      <c r="C575" s="10" t="s">
        <v>2199</v>
      </c>
      <c r="D575" s="10" t="s">
        <v>2200</v>
      </c>
      <c r="E575" s="25">
        <v>0</v>
      </c>
      <c r="F575" s="25">
        <v>4</v>
      </c>
      <c r="G575" s="10" t="s">
        <v>2201</v>
      </c>
      <c r="H575" s="25">
        <f>INDEX('Annexe 1 – Données des équipes'!$B$12:$R$114, MATCH(C575, 'Annexe 1 – Données des équipes'!$B$12:$B$114,0),4)</f>
        <v>30</v>
      </c>
      <c r="I575" s="25">
        <f>INDEX('Annexe 1 – Données des équipes'!$B$12:$R$114, MATCH(D575, 'Annexe 1 – Données des équipes'!$B$12:$B$114,0),4)</f>
        <v>20</v>
      </c>
      <c r="J575" s="25">
        <f t="shared" si="9"/>
        <v>4</v>
      </c>
    </row>
    <row r="576" spans="2:10">
      <c r="B576" s="3">
        <v>39848</v>
      </c>
      <c r="C576" s="10" t="s">
        <v>2202</v>
      </c>
      <c r="D576" s="10" t="s">
        <v>2203</v>
      </c>
      <c r="E576" s="25">
        <v>5</v>
      </c>
      <c r="F576" s="25">
        <v>1</v>
      </c>
      <c r="G576" s="10" t="s">
        <v>2204</v>
      </c>
      <c r="H576" s="25">
        <f>INDEX('Annexe 1 – Données des équipes'!$B$12:$R$114, MATCH(C576, 'Annexe 1 – Données des équipes'!$B$12:$B$114,0),4)</f>
        <v>50</v>
      </c>
      <c r="I576" s="25">
        <f>INDEX('Annexe 1 – Données des équipes'!$B$12:$R$114, MATCH(D576, 'Annexe 1 – Données des équipes'!$B$12:$B$114,0),4)</f>
        <v>30</v>
      </c>
      <c r="J576" s="25">
        <f t="shared" si="9"/>
        <v>4</v>
      </c>
    </row>
    <row r="577" spans="2:10">
      <c r="B577" s="3">
        <v>39883</v>
      </c>
      <c r="C577" s="10" t="s">
        <v>2205</v>
      </c>
      <c r="D577" s="10" t="s">
        <v>2206</v>
      </c>
      <c r="E577" s="25">
        <v>5</v>
      </c>
      <c r="F577" s="25">
        <v>1</v>
      </c>
      <c r="G577" s="10" t="s">
        <v>2207</v>
      </c>
      <c r="H577" s="25">
        <f>INDEX('Annexe 1 – Données des équipes'!$B$12:$R$114, MATCH(C577, 'Annexe 1 – Données des équipes'!$B$12:$B$114,0),4)</f>
        <v>80</v>
      </c>
      <c r="I577" s="25">
        <f>INDEX('Annexe 1 – Données des équipes'!$B$12:$R$114, MATCH(D577, 'Annexe 1 – Données des équipes'!$B$12:$B$114,0),4)</f>
        <v>50</v>
      </c>
      <c r="J577" s="25">
        <f t="shared" si="9"/>
        <v>4</v>
      </c>
    </row>
    <row r="578" spans="2:10">
      <c r="B578" s="3">
        <v>39900</v>
      </c>
      <c r="C578" s="10" t="s">
        <v>2208</v>
      </c>
      <c r="D578" s="10" t="s">
        <v>2209</v>
      </c>
      <c r="E578" s="25">
        <v>4</v>
      </c>
      <c r="F578" s="25">
        <v>0</v>
      </c>
      <c r="G578" s="10" t="s">
        <v>2210</v>
      </c>
      <c r="H578" s="25">
        <f>INDEX('Annexe 1 – Données des équipes'!$B$12:$R$114, MATCH(C578, 'Annexe 1 – Données des équipes'!$B$12:$B$114,0),4)</f>
        <v>90</v>
      </c>
      <c r="I578" s="25">
        <f>INDEX('Annexe 1 – Données des équipes'!$B$12:$R$114, MATCH(D578, 'Annexe 1 – Données des équipes'!$B$12:$B$114,0),4)</f>
        <v>60</v>
      </c>
      <c r="J578" s="25">
        <f t="shared" si="9"/>
        <v>4</v>
      </c>
    </row>
    <row r="579" spans="2:10">
      <c r="B579" s="3">
        <v>39900</v>
      </c>
      <c r="C579" s="10" t="s">
        <v>2211</v>
      </c>
      <c r="D579" s="10" t="s">
        <v>2212</v>
      </c>
      <c r="E579" s="25">
        <v>4</v>
      </c>
      <c r="F579" s="25">
        <v>0</v>
      </c>
      <c r="G579" s="10" t="s">
        <v>2213</v>
      </c>
      <c r="H579" s="25">
        <f>INDEX('Annexe 1 – Données des équipes'!$B$12:$R$114, MATCH(C579, 'Annexe 1 – Données des équipes'!$B$12:$B$114,0),4)</f>
        <v>90</v>
      </c>
      <c r="I579" s="25">
        <f>INDEX('Annexe 1 – Données des équipes'!$B$12:$R$114, MATCH(D579, 'Annexe 1 – Données des équipes'!$B$12:$B$114,0),4)</f>
        <v>70</v>
      </c>
      <c r="J579" s="25">
        <f t="shared" si="9"/>
        <v>4</v>
      </c>
    </row>
    <row r="580" spans="2:10">
      <c r="B580" s="3">
        <v>39900</v>
      </c>
      <c r="C580" s="10" t="s">
        <v>2214</v>
      </c>
      <c r="D580" s="10" t="s">
        <v>2215</v>
      </c>
      <c r="E580" s="25">
        <v>4</v>
      </c>
      <c r="F580" s="25">
        <v>0</v>
      </c>
      <c r="G580" s="10" t="s">
        <v>2216</v>
      </c>
      <c r="H580" s="25">
        <f>INDEX('Annexe 1 – Données des équipes'!$B$12:$R$114, MATCH(C580, 'Annexe 1 – Données des équipes'!$B$12:$B$114,0),4)</f>
        <v>30</v>
      </c>
      <c r="I580" s="25">
        <f>INDEX('Annexe 1 – Données des équipes'!$B$12:$R$114, MATCH(D580, 'Annexe 1 – Données des équipes'!$B$12:$B$114,0),4)</f>
        <v>0</v>
      </c>
      <c r="J580" s="25">
        <f t="shared" si="9"/>
        <v>4</v>
      </c>
    </row>
    <row r="581" spans="2:10">
      <c r="B581" s="3">
        <v>39903</v>
      </c>
      <c r="C581" s="10" t="s">
        <v>2217</v>
      </c>
      <c r="D581" s="10" t="s">
        <v>2218</v>
      </c>
      <c r="E581" s="25">
        <v>4</v>
      </c>
      <c r="F581" s="25">
        <v>0</v>
      </c>
      <c r="G581" s="10" t="s">
        <v>2219</v>
      </c>
      <c r="H581" s="25">
        <f>INDEX('Annexe 1 – Données des équipes'!$B$12:$R$114, MATCH(C581, 'Annexe 1 – Données des équipes'!$B$12:$B$114,0),4)</f>
        <v>50</v>
      </c>
      <c r="I581" s="25">
        <f>INDEX('Annexe 1 – Données des équipes'!$B$12:$R$114, MATCH(D581, 'Annexe 1 – Données des équipes'!$B$12:$B$114,0),4)</f>
        <v>10</v>
      </c>
      <c r="J581" s="25">
        <f t="shared" si="9"/>
        <v>4</v>
      </c>
    </row>
    <row r="582" spans="2:10">
      <c r="B582" s="3">
        <v>39904</v>
      </c>
      <c r="C582" s="10" t="s">
        <v>2220</v>
      </c>
      <c r="D582" s="10" t="s">
        <v>2221</v>
      </c>
      <c r="E582" s="25">
        <v>4</v>
      </c>
      <c r="F582" s="25">
        <v>0</v>
      </c>
      <c r="G582" s="10" t="s">
        <v>2222</v>
      </c>
      <c r="H582" s="25">
        <f>INDEX('Annexe 1 – Données des équipes'!$B$12:$R$114, MATCH(C582, 'Annexe 1 – Données des équipes'!$B$12:$B$114,0),4)</f>
        <v>80</v>
      </c>
      <c r="I582" s="25">
        <f>INDEX('Annexe 1 – Données des équipes'!$B$12:$R$114, MATCH(D582, 'Annexe 1 – Données des équipes'!$B$12:$B$114,0),4)</f>
        <v>20</v>
      </c>
      <c r="J582" s="25">
        <f t="shared" si="9"/>
        <v>4</v>
      </c>
    </row>
    <row r="583" spans="2:10">
      <c r="B583" s="3">
        <v>39960</v>
      </c>
      <c r="C583" s="10" t="s">
        <v>2223</v>
      </c>
      <c r="D583" s="10" t="s">
        <v>2224</v>
      </c>
      <c r="E583" s="25">
        <v>4</v>
      </c>
      <c r="F583" s="25">
        <v>0</v>
      </c>
      <c r="G583" s="10" t="s">
        <v>2225</v>
      </c>
      <c r="H583" s="25">
        <f>INDEX('Annexe 1 – Données des équipes'!$B$12:$R$114, MATCH(C583, 'Annexe 1 – Données des équipes'!$B$12:$B$114,0),4)</f>
        <v>50</v>
      </c>
      <c r="I583" s="25">
        <f>INDEX('Annexe 1 – Données des équipes'!$B$12:$R$114, MATCH(D583, 'Annexe 1 – Données des équipes'!$B$12:$B$114,0),4)</f>
        <v>80</v>
      </c>
      <c r="J583" s="25">
        <f t="shared" si="9"/>
        <v>4</v>
      </c>
    </row>
    <row r="584" spans="2:10">
      <c r="B584" s="3">
        <v>39964</v>
      </c>
      <c r="C584" s="10" t="s">
        <v>2226</v>
      </c>
      <c r="D584" s="10" t="s">
        <v>2227</v>
      </c>
      <c r="E584" s="25">
        <v>4</v>
      </c>
      <c r="F584" s="25">
        <v>0</v>
      </c>
      <c r="G584" s="10" t="s">
        <v>2228</v>
      </c>
      <c r="H584" s="25">
        <f>INDEX('Annexe 1 – Données des équipes'!$B$12:$R$114, MATCH(C584, 'Annexe 1 – Données des équipes'!$B$12:$B$114,0),4)</f>
        <v>50</v>
      </c>
      <c r="I584" s="25">
        <f>INDEX('Annexe 1 – Données des équipes'!$B$12:$R$114, MATCH(D584, 'Annexe 1 – Données des équipes'!$B$12:$B$114,0),4)</f>
        <v>90</v>
      </c>
      <c r="J584" s="25">
        <f t="shared" si="9"/>
        <v>4</v>
      </c>
    </row>
    <row r="585" spans="2:10">
      <c r="B585" s="3">
        <v>39970</v>
      </c>
      <c r="C585" s="10" t="s">
        <v>2229</v>
      </c>
      <c r="D585" s="10" t="s">
        <v>2230</v>
      </c>
      <c r="E585" s="25">
        <v>0</v>
      </c>
      <c r="F585" s="25">
        <v>4</v>
      </c>
      <c r="G585" s="10" t="s">
        <v>2231</v>
      </c>
      <c r="H585" s="25">
        <f>INDEX('Annexe 1 – Données des équipes'!$B$12:$R$114, MATCH(C585, 'Annexe 1 – Données des équipes'!$B$12:$B$114,0),4)</f>
        <v>80</v>
      </c>
      <c r="I585" s="25">
        <f>INDEX('Annexe 1 – Données des équipes'!$B$12:$R$114, MATCH(D585, 'Annexe 1 – Données des équipes'!$B$12:$B$114,0),4)</f>
        <v>90</v>
      </c>
      <c r="J585" s="25">
        <f t="shared" si="9"/>
        <v>4</v>
      </c>
    </row>
    <row r="586" spans="2:10">
      <c r="B586" s="3">
        <v>39974</v>
      </c>
      <c r="C586" s="10" t="s">
        <v>2232</v>
      </c>
      <c r="D586" s="10" t="s">
        <v>2233</v>
      </c>
      <c r="E586" s="25">
        <v>4</v>
      </c>
      <c r="F586" s="25">
        <v>0</v>
      </c>
      <c r="G586" s="10" t="s">
        <v>2234</v>
      </c>
      <c r="H586" s="25">
        <f>INDEX('Annexe 1 – Données des équipes'!$B$12:$R$114, MATCH(C586, 'Annexe 1 – Données des équipes'!$B$12:$B$114,0),4)</f>
        <v>80</v>
      </c>
      <c r="I586" s="25">
        <f>INDEX('Annexe 1 – Données des équipes'!$B$12:$R$114, MATCH(D586, 'Annexe 1 – Données des équipes'!$B$12:$B$114,0),4)</f>
        <v>50</v>
      </c>
      <c r="J586" s="25">
        <f t="shared" si="9"/>
        <v>4</v>
      </c>
    </row>
    <row r="587" spans="2:10">
      <c r="B587" s="3">
        <v>39988</v>
      </c>
      <c r="C587" s="10" t="s">
        <v>2235</v>
      </c>
      <c r="D587" s="10" t="s">
        <v>2236</v>
      </c>
      <c r="E587" s="25">
        <v>4</v>
      </c>
      <c r="F587" s="25">
        <v>0</v>
      </c>
      <c r="G587" s="10" t="s">
        <v>2237</v>
      </c>
      <c r="H587" s="25">
        <f>INDEX('Annexe 1 – Données des équipes'!$B$12:$R$114, MATCH(C587, 'Annexe 1 – Données des équipes'!$B$12:$B$114,0),4)</f>
        <v>80</v>
      </c>
      <c r="I587" s="25">
        <f>INDEX('Annexe 1 – Données des équipes'!$B$12:$R$114, MATCH(D587, 'Annexe 1 – Données des équipes'!$B$12:$B$114,0),4)</f>
        <v>60</v>
      </c>
      <c r="J587" s="25">
        <f t="shared" si="9"/>
        <v>4</v>
      </c>
    </row>
    <row r="588" spans="2:10">
      <c r="B588" s="3">
        <v>40013</v>
      </c>
      <c r="C588" s="10" t="s">
        <v>2238</v>
      </c>
      <c r="D588" s="10" t="s">
        <v>2239</v>
      </c>
      <c r="E588" s="25">
        <v>4</v>
      </c>
      <c r="F588" s="25">
        <v>0</v>
      </c>
      <c r="G588" s="10" t="s">
        <v>2240</v>
      </c>
      <c r="H588" s="25">
        <f>INDEX('Annexe 1 – Données des équipes'!$B$12:$R$114, MATCH(C588, 'Annexe 1 – Données des équipes'!$B$12:$B$114,0),4)</f>
        <v>80</v>
      </c>
      <c r="I588" s="25">
        <f>INDEX('Annexe 1 – Données des équipes'!$B$12:$R$114, MATCH(D588, 'Annexe 1 – Données des équipes'!$B$12:$B$114,0),4)</f>
        <v>10</v>
      </c>
      <c r="J588" s="25">
        <f t="shared" si="9"/>
        <v>4</v>
      </c>
    </row>
    <row r="589" spans="2:10">
      <c r="B589" s="3">
        <v>40037</v>
      </c>
      <c r="C589" s="10" t="s">
        <v>2241</v>
      </c>
      <c r="D589" s="10" t="s">
        <v>2242</v>
      </c>
      <c r="E589" s="25">
        <v>4</v>
      </c>
      <c r="F589" s="25">
        <v>0</v>
      </c>
      <c r="G589" s="10" t="s">
        <v>2243</v>
      </c>
      <c r="H589" s="25">
        <f>INDEX('Annexe 1 – Données des équipes'!$B$12:$R$114, MATCH(C589, 'Annexe 1 – Données des équipes'!$B$12:$B$114,0),4)</f>
        <v>40</v>
      </c>
      <c r="I589" s="25">
        <f>INDEX('Annexe 1 – Données des équipes'!$B$12:$R$114, MATCH(D589, 'Annexe 1 – Données des équipes'!$B$12:$B$114,0),4)</f>
        <v>60</v>
      </c>
      <c r="J589" s="25">
        <f t="shared" si="9"/>
        <v>4</v>
      </c>
    </row>
    <row r="590" spans="2:10">
      <c r="B590" s="3">
        <v>40037</v>
      </c>
      <c r="C590" s="10" t="s">
        <v>2244</v>
      </c>
      <c r="D590" s="10" t="s">
        <v>2245</v>
      </c>
      <c r="E590" s="25">
        <v>4</v>
      </c>
      <c r="F590" s="25">
        <v>0</v>
      </c>
      <c r="G590" s="10" t="s">
        <v>2246</v>
      </c>
      <c r="H590" s="25">
        <f>INDEX('Annexe 1 – Données des équipes'!$B$12:$R$114, MATCH(C590, 'Annexe 1 – Données des équipes'!$B$12:$B$114,0),4)</f>
        <v>30</v>
      </c>
      <c r="I590" s="25">
        <f>INDEX('Annexe 1 – Données des équipes'!$B$12:$R$114, MATCH(D590, 'Annexe 1 – Données des équipes'!$B$12:$B$114,0),4)</f>
        <v>60</v>
      </c>
      <c r="J590" s="25">
        <f t="shared" si="9"/>
        <v>4</v>
      </c>
    </row>
    <row r="591" spans="2:10">
      <c r="B591" s="3">
        <v>40065</v>
      </c>
      <c r="C591" s="10" t="s">
        <v>2247</v>
      </c>
      <c r="D591" s="10" t="s">
        <v>2248</v>
      </c>
      <c r="E591" s="25">
        <v>5</v>
      </c>
      <c r="F591" s="25">
        <v>1</v>
      </c>
      <c r="G591" s="10" t="s">
        <v>2249</v>
      </c>
      <c r="H591" s="25">
        <f>INDEX('Annexe 1 – Données des équipes'!$B$12:$R$114, MATCH(C591, 'Annexe 1 – Données des équipes'!$B$12:$B$114,0),4)</f>
        <v>90</v>
      </c>
      <c r="I591" s="25">
        <f>INDEX('Annexe 1 – Données des équipes'!$B$12:$R$114, MATCH(D591, 'Annexe 1 – Données des équipes'!$B$12:$B$114,0),4)</f>
        <v>80</v>
      </c>
      <c r="J591" s="25">
        <f t="shared" si="9"/>
        <v>4</v>
      </c>
    </row>
    <row r="592" spans="2:10">
      <c r="B592" s="3">
        <v>40100</v>
      </c>
      <c r="C592" s="10" t="s">
        <v>2250</v>
      </c>
      <c r="D592" s="10" t="s">
        <v>2251</v>
      </c>
      <c r="E592" s="25">
        <v>6</v>
      </c>
      <c r="F592" s="25">
        <v>2</v>
      </c>
      <c r="G592" s="10" t="s">
        <v>2252</v>
      </c>
      <c r="H592" s="25">
        <f>INDEX('Annexe 1 – Données des équipes'!$B$12:$R$114, MATCH(C592, 'Annexe 1 – Données des équipes'!$B$12:$B$114,0),4)</f>
        <v>40</v>
      </c>
      <c r="I592" s="25">
        <f>INDEX('Annexe 1 – Données des équipes'!$B$12:$R$114, MATCH(D592, 'Annexe 1 – Données des équipes'!$B$12:$B$114,0),4)</f>
        <v>10</v>
      </c>
      <c r="J592" s="25">
        <f t="shared" si="9"/>
        <v>4</v>
      </c>
    </row>
    <row r="593" spans="2:10">
      <c r="B593" s="3">
        <v>40135</v>
      </c>
      <c r="C593" s="10" t="s">
        <v>2253</v>
      </c>
      <c r="D593" s="10" t="s">
        <v>2254</v>
      </c>
      <c r="E593" s="25">
        <v>1</v>
      </c>
      <c r="F593" s="25">
        <v>5</v>
      </c>
      <c r="G593" s="10" t="s">
        <v>2255</v>
      </c>
      <c r="H593" s="25">
        <f>INDEX('Annexe 1 – Données des équipes'!$B$12:$R$114, MATCH(C593, 'Annexe 1 – Données des équipes'!$B$12:$B$114,0),4)</f>
        <v>60</v>
      </c>
      <c r="I593" s="25">
        <f>INDEX('Annexe 1 – Données des équipes'!$B$12:$R$114, MATCH(D593, 'Annexe 1 – Données des équipes'!$B$12:$B$114,0),4)</f>
        <v>90</v>
      </c>
      <c r="J593" s="25">
        <f t="shared" si="9"/>
        <v>4</v>
      </c>
    </row>
    <row r="594" spans="2:10">
      <c r="B594" s="3">
        <v>40206</v>
      </c>
      <c r="C594" s="10" t="s">
        <v>2256</v>
      </c>
      <c r="D594" s="10" t="s">
        <v>2257</v>
      </c>
      <c r="E594" s="25">
        <v>0</v>
      </c>
      <c r="F594" s="25">
        <v>4</v>
      </c>
      <c r="G594" s="10" t="s">
        <v>2258</v>
      </c>
      <c r="H594" s="25">
        <f>INDEX('Annexe 1 – Données des équipes'!$B$12:$R$114, MATCH(C594, 'Annexe 1 – Données des équipes'!$B$12:$B$114,0),4)</f>
        <v>20</v>
      </c>
      <c r="I594" s="25">
        <f>INDEX('Annexe 1 – Données des équipes'!$B$12:$R$114, MATCH(D594, 'Annexe 1 – Données des équipes'!$B$12:$B$114,0),4)</f>
        <v>50</v>
      </c>
      <c r="J594" s="25">
        <f t="shared" ref="J594:J657" si="10">ABS(F594-E594)</f>
        <v>4</v>
      </c>
    </row>
    <row r="595" spans="2:10">
      <c r="B595" s="3">
        <v>40240</v>
      </c>
      <c r="C595" s="10" t="s">
        <v>2259</v>
      </c>
      <c r="D595" s="10" t="s">
        <v>2260</v>
      </c>
      <c r="E595" s="25">
        <v>4</v>
      </c>
      <c r="F595" s="25">
        <v>0</v>
      </c>
      <c r="G595" s="10" t="s">
        <v>2261</v>
      </c>
      <c r="H595" s="25">
        <f>INDEX('Annexe 1 – Données des équipes'!$B$12:$R$114, MATCH(C595, 'Annexe 1 – Données des équipes'!$B$12:$B$114,0),4)</f>
        <v>30</v>
      </c>
      <c r="I595" s="25">
        <f>INDEX('Annexe 1 – Données des équipes'!$B$12:$R$114, MATCH(D595, 'Annexe 1 – Données des équipes'!$B$12:$B$114,0),4)</f>
        <v>0</v>
      </c>
      <c r="J595" s="25">
        <f t="shared" si="10"/>
        <v>4</v>
      </c>
    </row>
    <row r="596" spans="2:10">
      <c r="B596" s="3">
        <v>40303</v>
      </c>
      <c r="C596" s="10" t="s">
        <v>2262</v>
      </c>
      <c r="D596" s="10" t="s">
        <v>2263</v>
      </c>
      <c r="E596" s="25">
        <v>4</v>
      </c>
      <c r="F596" s="25">
        <v>0</v>
      </c>
      <c r="G596" s="10" t="s">
        <v>2264</v>
      </c>
      <c r="H596" s="25">
        <f>INDEX('Annexe 1 – Données des équipes'!$B$12:$R$114, MATCH(C596, 'Annexe 1 – Données des équipes'!$B$12:$B$114,0),4)</f>
        <v>90</v>
      </c>
      <c r="I596" s="25">
        <f>INDEX('Annexe 1 – Données des équipes'!$B$12:$R$114, MATCH(D596, 'Annexe 1 – Données des équipes'!$B$12:$B$114,0),4)</f>
        <v>10</v>
      </c>
      <c r="J596" s="25">
        <f t="shared" si="10"/>
        <v>4</v>
      </c>
    </row>
    <row r="597" spans="2:10">
      <c r="B597" s="3">
        <v>40342</v>
      </c>
      <c r="C597" s="10" t="s">
        <v>2265</v>
      </c>
      <c r="D597" s="10" t="s">
        <v>2266</v>
      </c>
      <c r="E597" s="25">
        <v>4</v>
      </c>
      <c r="F597" s="25">
        <v>0</v>
      </c>
      <c r="G597" s="10" t="s">
        <v>2267</v>
      </c>
      <c r="H597" s="25">
        <f>INDEX('Annexe 1 – Données des équipes'!$B$12:$R$114, MATCH(C597, 'Annexe 1 – Données des équipes'!$B$12:$B$114,0),4)</f>
        <v>90</v>
      </c>
      <c r="I597" s="25">
        <f>INDEX('Annexe 1 – Données des équipes'!$B$12:$R$114, MATCH(D597, 'Annexe 1 – Données des équipes'!$B$12:$B$114,0),4)</f>
        <v>60</v>
      </c>
      <c r="J597" s="25">
        <f t="shared" si="10"/>
        <v>4</v>
      </c>
    </row>
    <row r="598" spans="2:10">
      <c r="B598" s="3">
        <v>40362</v>
      </c>
      <c r="C598" s="10" t="s">
        <v>2268</v>
      </c>
      <c r="D598" s="10" t="s">
        <v>2269</v>
      </c>
      <c r="E598" s="25">
        <v>0</v>
      </c>
      <c r="F598" s="25">
        <v>4</v>
      </c>
      <c r="G598" s="10" t="s">
        <v>2270</v>
      </c>
      <c r="H598" s="25">
        <f>INDEX('Annexe 1 – Données des équipes'!$B$12:$R$114, MATCH(C598, 'Annexe 1 – Données des équipes'!$B$12:$B$114,0),4)</f>
        <v>90</v>
      </c>
      <c r="I598" s="25">
        <f>INDEX('Annexe 1 – Données des équipes'!$B$12:$R$114, MATCH(D598, 'Annexe 1 – Données des équipes'!$B$12:$B$114,0),4)</f>
        <v>90</v>
      </c>
      <c r="J598" s="25">
        <f t="shared" si="10"/>
        <v>4</v>
      </c>
    </row>
    <row r="599" spans="2:10">
      <c r="B599" s="3">
        <v>40424</v>
      </c>
      <c r="C599" s="10" t="s">
        <v>2271</v>
      </c>
      <c r="D599" s="10" t="s">
        <v>2272</v>
      </c>
      <c r="E599" s="25">
        <v>4</v>
      </c>
      <c r="F599" s="25">
        <v>0</v>
      </c>
      <c r="G599" s="10" t="s">
        <v>2273</v>
      </c>
      <c r="H599" s="25">
        <f>INDEX('Annexe 1 – Données des équipes'!$B$12:$R$114, MATCH(C599, 'Annexe 1 – Données des équipes'!$B$12:$B$114,0),4)</f>
        <v>90</v>
      </c>
      <c r="I599" s="25">
        <f>INDEX('Annexe 1 – Données des équipes'!$B$12:$R$114, MATCH(D599, 'Annexe 1 – Données des équipes'!$B$12:$B$114,0),4)</f>
        <v>40</v>
      </c>
      <c r="J599" s="25">
        <f t="shared" si="10"/>
        <v>4</v>
      </c>
    </row>
    <row r="600" spans="2:10">
      <c r="B600" s="3">
        <v>40460</v>
      </c>
      <c r="C600" s="10" t="s">
        <v>2274</v>
      </c>
      <c r="D600" s="10" t="s">
        <v>2275</v>
      </c>
      <c r="E600" s="25">
        <v>4</v>
      </c>
      <c r="F600" s="25">
        <v>0</v>
      </c>
      <c r="G600" s="10" t="s">
        <v>2276</v>
      </c>
      <c r="H600" s="25">
        <f>INDEX('Annexe 1 – Données des équipes'!$B$12:$R$114, MATCH(C600, 'Annexe 1 – Données des équipes'!$B$12:$B$114,0),4)</f>
        <v>30</v>
      </c>
      <c r="I600" s="25">
        <f>INDEX('Annexe 1 – Données des équipes'!$B$12:$R$114, MATCH(D600, 'Annexe 1 – Données des équipes'!$B$12:$B$114,0),4)</f>
        <v>30</v>
      </c>
      <c r="J600" s="25">
        <f t="shared" si="10"/>
        <v>4</v>
      </c>
    </row>
    <row r="601" spans="2:10">
      <c r="B601" s="3">
        <v>40463</v>
      </c>
      <c r="C601" s="10" t="s">
        <v>2277</v>
      </c>
      <c r="D601" s="10" t="s">
        <v>2278</v>
      </c>
      <c r="E601" s="25">
        <v>0</v>
      </c>
      <c r="F601" s="25">
        <v>4</v>
      </c>
      <c r="G601" s="10" t="s">
        <v>2279</v>
      </c>
      <c r="H601" s="25">
        <f>INDEX('Annexe 1 – Données des équipes'!$B$12:$R$114, MATCH(C601, 'Annexe 1 – Données des équipes'!$B$12:$B$114,0),4)</f>
        <v>30</v>
      </c>
      <c r="I601" s="25">
        <f>INDEX('Annexe 1 – Données des équipes'!$B$12:$R$114, MATCH(D601, 'Annexe 1 – Données des équipes'!$B$12:$B$114,0),4)</f>
        <v>80</v>
      </c>
      <c r="J601" s="25">
        <f t="shared" si="10"/>
        <v>4</v>
      </c>
    </row>
    <row r="602" spans="2:10">
      <c r="B602" s="3">
        <v>40499</v>
      </c>
      <c r="C602" s="10" t="s">
        <v>2280</v>
      </c>
      <c r="D602" s="10" t="s">
        <v>2281</v>
      </c>
      <c r="E602" s="25">
        <v>0</v>
      </c>
      <c r="F602" s="25">
        <v>4</v>
      </c>
      <c r="G602" s="10" t="s">
        <v>2282</v>
      </c>
      <c r="H602" s="25">
        <f>INDEX('Annexe 1 – Données des équipes'!$B$12:$R$114, MATCH(C602, 'Annexe 1 – Données des équipes'!$B$12:$B$114,0),4)</f>
        <v>20</v>
      </c>
      <c r="I602" s="25">
        <f>INDEX('Annexe 1 – Données des équipes'!$B$12:$R$114, MATCH(D602, 'Annexe 1 – Données des équipes'!$B$12:$B$114,0),4)</f>
        <v>10</v>
      </c>
      <c r="J602" s="25">
        <f t="shared" si="10"/>
        <v>4</v>
      </c>
    </row>
    <row r="603" spans="2:10">
      <c r="B603" s="3">
        <v>40499</v>
      </c>
      <c r="C603" s="10" t="s">
        <v>2283</v>
      </c>
      <c r="D603" s="10" t="s">
        <v>2284</v>
      </c>
      <c r="E603" s="25">
        <v>4</v>
      </c>
      <c r="F603" s="25">
        <v>0</v>
      </c>
      <c r="G603" s="10" t="s">
        <v>2285</v>
      </c>
      <c r="H603" s="25">
        <f>INDEX('Annexe 1 – Données des équipes'!$B$12:$R$114, MATCH(C603, 'Annexe 1 – Données des équipes'!$B$12:$B$114,0),4)</f>
        <v>90</v>
      </c>
      <c r="I603" s="25">
        <f>INDEX('Annexe 1 – Données des équipes'!$B$12:$R$114, MATCH(D603, 'Annexe 1 – Données des équipes'!$B$12:$B$114,0),4)</f>
        <v>90</v>
      </c>
      <c r="J603" s="25">
        <f t="shared" si="10"/>
        <v>4</v>
      </c>
    </row>
    <row r="604" spans="2:10">
      <c r="B604" s="3">
        <v>40543</v>
      </c>
      <c r="C604" s="10" t="s">
        <v>2286</v>
      </c>
      <c r="D604" s="10" t="s">
        <v>2287</v>
      </c>
      <c r="E604" s="25">
        <v>4</v>
      </c>
      <c r="F604" s="25">
        <v>0</v>
      </c>
      <c r="G604" s="10" t="s">
        <v>2288</v>
      </c>
      <c r="H604" s="25">
        <f>INDEX('Annexe 1 – Données des équipes'!$B$12:$R$114, MATCH(C604, 'Annexe 1 – Données des équipes'!$B$12:$B$114,0),4)</f>
        <v>0</v>
      </c>
      <c r="I604" s="25">
        <f>INDEX('Annexe 1 – Données des équipes'!$B$12:$R$114, MATCH(D604, 'Annexe 1 – Données des équipes'!$B$12:$B$114,0),4)</f>
        <v>10</v>
      </c>
      <c r="J604" s="25">
        <f t="shared" si="10"/>
        <v>4</v>
      </c>
    </row>
    <row r="605" spans="2:10">
      <c r="B605" s="3">
        <v>40583</v>
      </c>
      <c r="C605" s="10" t="s">
        <v>2289</v>
      </c>
      <c r="D605" s="10" t="s">
        <v>2290</v>
      </c>
      <c r="E605" s="25">
        <v>4</v>
      </c>
      <c r="F605" s="25">
        <v>0</v>
      </c>
      <c r="G605" s="10" t="s">
        <v>2291</v>
      </c>
      <c r="H605" s="25">
        <f>INDEX('Annexe 1 – Données des équipes'!$B$12:$R$114, MATCH(C605, 'Annexe 1 – Données des équipes'!$B$12:$B$114,0),4)</f>
        <v>70</v>
      </c>
      <c r="I605" s="25">
        <f>INDEX('Annexe 1 – Données des équipes'!$B$12:$R$114, MATCH(D605, 'Annexe 1 – Données des équipes'!$B$12:$B$114,0),4)</f>
        <v>10</v>
      </c>
      <c r="J605" s="25">
        <f t="shared" si="10"/>
        <v>4</v>
      </c>
    </row>
    <row r="606" spans="2:10">
      <c r="B606" s="3">
        <v>40627</v>
      </c>
      <c r="C606" s="10" t="s">
        <v>2292</v>
      </c>
      <c r="D606" s="10" t="s">
        <v>2293</v>
      </c>
      <c r="E606" s="25">
        <v>0</v>
      </c>
      <c r="F606" s="25">
        <v>4</v>
      </c>
      <c r="G606" s="10" t="s">
        <v>2294</v>
      </c>
      <c r="H606" s="25">
        <f>INDEX('Annexe 1 – Données des équipes'!$B$12:$R$114, MATCH(C606, 'Annexe 1 – Données des équipes'!$B$12:$B$114,0),4)</f>
        <v>40</v>
      </c>
      <c r="I606" s="25">
        <f>INDEX('Annexe 1 – Données des équipes'!$B$12:$R$114, MATCH(D606, 'Annexe 1 – Données des équipes'!$B$12:$B$114,0),4)</f>
        <v>80</v>
      </c>
      <c r="J606" s="25">
        <f t="shared" si="10"/>
        <v>4</v>
      </c>
    </row>
    <row r="607" spans="2:10">
      <c r="B607" s="3">
        <v>40627</v>
      </c>
      <c r="C607" s="10" t="s">
        <v>2295</v>
      </c>
      <c r="D607" s="10" t="s">
        <v>2296</v>
      </c>
      <c r="E607" s="25">
        <v>4</v>
      </c>
      <c r="F607" s="25">
        <v>0</v>
      </c>
      <c r="G607" s="10" t="s">
        <v>2297</v>
      </c>
      <c r="H607" s="25">
        <f>INDEX('Annexe 1 – Données des équipes'!$B$12:$R$114, MATCH(C607, 'Annexe 1 – Données des équipes'!$B$12:$B$114,0),4)</f>
        <v>70</v>
      </c>
      <c r="I607" s="25">
        <f>INDEX('Annexe 1 – Données des équipes'!$B$12:$R$114, MATCH(D607, 'Annexe 1 – Données des équipes'!$B$12:$B$114,0),4)</f>
        <v>40</v>
      </c>
      <c r="J607" s="25">
        <f t="shared" si="10"/>
        <v>4</v>
      </c>
    </row>
    <row r="608" spans="2:10">
      <c r="B608" s="3">
        <v>40698</v>
      </c>
      <c r="C608" s="10" t="s">
        <v>2298</v>
      </c>
      <c r="D608" s="10" t="s">
        <v>2299</v>
      </c>
      <c r="E608" s="25">
        <v>4</v>
      </c>
      <c r="F608" s="25">
        <v>0</v>
      </c>
      <c r="G608" s="10" t="s">
        <v>2300</v>
      </c>
      <c r="H608" s="25">
        <f>INDEX('Annexe 1 – Données des équipes'!$B$12:$R$114, MATCH(C608, 'Annexe 1 – Données des équipes'!$B$12:$B$114,0),4)</f>
        <v>50</v>
      </c>
      <c r="I608" s="25">
        <f>INDEX('Annexe 1 – Données des équipes'!$B$12:$R$114, MATCH(D608, 'Annexe 1 – Données des équipes'!$B$12:$B$114,0),4)</f>
        <v>20</v>
      </c>
      <c r="J608" s="25">
        <f t="shared" si="10"/>
        <v>4</v>
      </c>
    </row>
    <row r="609" spans="2:10">
      <c r="B609" s="3">
        <v>40714</v>
      </c>
      <c r="C609" s="10" t="s">
        <v>2301</v>
      </c>
      <c r="D609" s="10" t="s">
        <v>2302</v>
      </c>
      <c r="E609" s="25">
        <v>4</v>
      </c>
      <c r="F609" s="25">
        <v>0</v>
      </c>
      <c r="G609" s="10" t="s">
        <v>2303</v>
      </c>
      <c r="H609" s="25">
        <f>INDEX('Annexe 1 – Données des équipes'!$B$12:$R$114, MATCH(C609, 'Annexe 1 – Données des équipes'!$B$12:$B$114,0),4)</f>
        <v>90</v>
      </c>
      <c r="I609" s="25">
        <f>INDEX('Annexe 1 – Données des équipes'!$B$12:$R$114, MATCH(D609, 'Annexe 1 – Données des équipes'!$B$12:$B$114,0),4)</f>
        <v>40</v>
      </c>
      <c r="J609" s="25">
        <f t="shared" si="10"/>
        <v>4</v>
      </c>
    </row>
    <row r="610" spans="2:10">
      <c r="B610" s="3">
        <v>40741</v>
      </c>
      <c r="C610" s="10" t="s">
        <v>2304</v>
      </c>
      <c r="D610" s="10" t="s">
        <v>2305</v>
      </c>
      <c r="E610" s="25">
        <v>6</v>
      </c>
      <c r="F610" s="25">
        <v>2</v>
      </c>
      <c r="G610" s="10" t="s">
        <v>2306</v>
      </c>
      <c r="H610" s="25">
        <f>INDEX('Annexe 1 – Données des équipes'!$B$12:$R$114, MATCH(C610, 'Annexe 1 – Données des équipes'!$B$12:$B$114,0),4)</f>
        <v>20</v>
      </c>
      <c r="I610" s="25">
        <f>INDEX('Annexe 1 – Données des équipes'!$B$12:$R$114, MATCH(D610, 'Annexe 1 – Données des équipes'!$B$12:$B$114,0),4)</f>
        <v>0</v>
      </c>
      <c r="J610" s="25">
        <f t="shared" si="10"/>
        <v>4</v>
      </c>
    </row>
    <row r="611" spans="2:10">
      <c r="B611" s="3">
        <v>40765</v>
      </c>
      <c r="C611" s="10" t="s">
        <v>2307</v>
      </c>
      <c r="D611" s="10" t="s">
        <v>2308</v>
      </c>
      <c r="E611" s="25">
        <v>4</v>
      </c>
      <c r="F611" s="25">
        <v>0</v>
      </c>
      <c r="G611" s="10" t="s">
        <v>2309</v>
      </c>
      <c r="H611" s="25">
        <f>INDEX('Annexe 1 – Données des équipes'!$B$12:$R$114, MATCH(C611, 'Annexe 1 – Données des équipes'!$B$12:$B$114,0),4)</f>
        <v>40</v>
      </c>
      <c r="I611" s="25">
        <f>INDEX('Annexe 1 – Données des équipes'!$B$12:$R$114, MATCH(D611, 'Annexe 1 – Données des équipes'!$B$12:$B$114,0),4)</f>
        <v>70</v>
      </c>
      <c r="J611" s="25">
        <f t="shared" si="10"/>
        <v>4</v>
      </c>
    </row>
    <row r="612" spans="2:10">
      <c r="B612" s="3">
        <v>40788</v>
      </c>
      <c r="C612" s="10" t="s">
        <v>2310</v>
      </c>
      <c r="D612" s="10" t="s">
        <v>2311</v>
      </c>
      <c r="E612" s="25">
        <v>6</v>
      </c>
      <c r="F612" s="25">
        <v>2</v>
      </c>
      <c r="G612" s="10" t="s">
        <v>2312</v>
      </c>
      <c r="H612" s="25">
        <f>INDEX('Annexe 1 – Données des équipes'!$B$12:$R$114, MATCH(C612, 'Annexe 1 – Données des équipes'!$B$12:$B$114,0),4)</f>
        <v>90</v>
      </c>
      <c r="I612" s="25">
        <f>INDEX('Annexe 1 – Données des équipes'!$B$12:$R$114, MATCH(D612, 'Annexe 1 – Données des équipes'!$B$12:$B$114,0),4)</f>
        <v>60</v>
      </c>
      <c r="J612" s="25">
        <f t="shared" si="10"/>
        <v>4</v>
      </c>
    </row>
    <row r="613" spans="2:10">
      <c r="B613" s="3">
        <v>40792</v>
      </c>
      <c r="C613" s="10" t="s">
        <v>2313</v>
      </c>
      <c r="D613" s="10" t="s">
        <v>2314</v>
      </c>
      <c r="E613" s="25">
        <v>4</v>
      </c>
      <c r="F613" s="25">
        <v>0</v>
      </c>
      <c r="G613" s="10" t="s">
        <v>2315</v>
      </c>
      <c r="H613" s="25">
        <f>INDEX('Annexe 1 – Données des équipes'!$B$12:$R$114, MATCH(C613, 'Annexe 1 – Données des équipes'!$B$12:$B$114,0),4)</f>
        <v>70</v>
      </c>
      <c r="I613" s="25">
        <f>INDEX('Annexe 1 – Données des équipes'!$B$12:$R$114, MATCH(D613, 'Annexe 1 – Données des équipes'!$B$12:$B$114,0),4)</f>
        <v>60</v>
      </c>
      <c r="J613" s="25">
        <f t="shared" si="10"/>
        <v>4</v>
      </c>
    </row>
    <row r="614" spans="2:10">
      <c r="B614" s="3">
        <v>40792</v>
      </c>
      <c r="C614" s="10" t="s">
        <v>2316</v>
      </c>
      <c r="D614" s="10" t="s">
        <v>2317</v>
      </c>
      <c r="E614" s="25">
        <v>0</v>
      </c>
      <c r="F614" s="25">
        <v>4</v>
      </c>
      <c r="G614" s="10" t="s">
        <v>2318</v>
      </c>
      <c r="H614" s="25">
        <f>INDEX('Annexe 1 – Données des équipes'!$B$12:$R$114, MATCH(C614, 'Annexe 1 – Données des équipes'!$B$12:$B$114,0),4)</f>
        <v>70</v>
      </c>
      <c r="I614" s="25">
        <f>INDEX('Annexe 1 – Données des équipes'!$B$12:$R$114, MATCH(D614, 'Annexe 1 – Données des équipes'!$B$12:$B$114,0),4)</f>
        <v>10</v>
      </c>
      <c r="J614" s="25">
        <f t="shared" si="10"/>
        <v>4</v>
      </c>
    </row>
    <row r="615" spans="2:10">
      <c r="B615" s="3">
        <v>40858</v>
      </c>
      <c r="C615" s="10" t="s">
        <v>2319</v>
      </c>
      <c r="D615" s="10" t="s">
        <v>2320</v>
      </c>
      <c r="E615" s="25">
        <v>0</v>
      </c>
      <c r="F615" s="25">
        <v>4</v>
      </c>
      <c r="G615" s="10" t="s">
        <v>2321</v>
      </c>
      <c r="H615" s="25">
        <f>INDEX('Annexe 1 – Données des équipes'!$B$12:$R$114, MATCH(C615, 'Annexe 1 – Données des équipes'!$B$12:$B$114,0),4)</f>
        <v>20</v>
      </c>
      <c r="I615" s="25">
        <f>INDEX('Annexe 1 – Données des équipes'!$B$12:$R$114, MATCH(D615, 'Annexe 1 – Données des équipes'!$B$12:$B$114,0),4)</f>
        <v>60</v>
      </c>
      <c r="J615" s="25">
        <f t="shared" si="10"/>
        <v>4</v>
      </c>
    </row>
    <row r="616" spans="2:10">
      <c r="B616" s="3">
        <v>40858</v>
      </c>
      <c r="C616" s="10" t="s">
        <v>2322</v>
      </c>
      <c r="D616" s="10" t="s">
        <v>2323</v>
      </c>
      <c r="E616" s="25">
        <v>4</v>
      </c>
      <c r="F616" s="25">
        <v>0</v>
      </c>
      <c r="G616" s="10" t="s">
        <v>2324</v>
      </c>
      <c r="H616" s="25">
        <f>INDEX('Annexe 1 – Données des équipes'!$B$12:$R$114, MATCH(C616, 'Annexe 1 – Données des équipes'!$B$12:$B$114,0),4)</f>
        <v>80</v>
      </c>
      <c r="I616" s="25">
        <f>INDEX('Annexe 1 – Données des équipes'!$B$12:$R$114, MATCH(D616, 'Annexe 1 – Données des équipes'!$B$12:$B$114,0),4)</f>
        <v>80</v>
      </c>
      <c r="J616" s="25">
        <f t="shared" si="10"/>
        <v>4</v>
      </c>
    </row>
    <row r="617" spans="2:10">
      <c r="B617" s="3">
        <v>41057</v>
      </c>
      <c r="C617" s="10" t="s">
        <v>2325</v>
      </c>
      <c r="D617" s="10" t="s">
        <v>2326</v>
      </c>
      <c r="E617" s="25">
        <v>4</v>
      </c>
      <c r="F617" s="25">
        <v>0</v>
      </c>
      <c r="G617" s="10" t="s">
        <v>2327</v>
      </c>
      <c r="H617" s="25">
        <f>INDEX('Annexe 1 – Données des équipes'!$B$12:$R$114, MATCH(C617, 'Annexe 1 – Données des équipes'!$B$12:$B$114,0),4)</f>
        <v>60</v>
      </c>
      <c r="I617" s="25">
        <f>INDEX('Annexe 1 – Données des équipes'!$B$12:$R$114, MATCH(D617, 'Annexe 1 – Données des équipes'!$B$12:$B$114,0),4)</f>
        <v>20</v>
      </c>
      <c r="J617" s="25">
        <f t="shared" si="10"/>
        <v>4</v>
      </c>
    </row>
    <row r="618" spans="2:10">
      <c r="B618" s="3">
        <v>41062</v>
      </c>
      <c r="C618" s="10" t="s">
        <v>2328</v>
      </c>
      <c r="D618" s="10" t="s">
        <v>2329</v>
      </c>
      <c r="E618" s="25">
        <v>4</v>
      </c>
      <c r="F618" s="25">
        <v>0</v>
      </c>
      <c r="G618" s="10" t="s">
        <v>2330</v>
      </c>
      <c r="H618" s="25">
        <f>INDEX('Annexe 1 – Données des équipes'!$B$12:$R$114, MATCH(C618, 'Annexe 1 – Données des équipes'!$B$12:$B$114,0),4)</f>
        <v>90</v>
      </c>
      <c r="I618" s="25">
        <f>INDEX('Annexe 1 – Données des équipes'!$B$12:$R$114, MATCH(D618, 'Annexe 1 – Données des équipes'!$B$12:$B$114,0),4)</f>
        <v>70</v>
      </c>
      <c r="J618" s="25">
        <f t="shared" si="10"/>
        <v>4</v>
      </c>
    </row>
    <row r="619" spans="2:10">
      <c r="B619" s="3">
        <v>41065</v>
      </c>
      <c r="C619" s="10" t="s">
        <v>2331</v>
      </c>
      <c r="D619" s="10" t="s">
        <v>2332</v>
      </c>
      <c r="E619" s="25">
        <v>4</v>
      </c>
      <c r="F619" s="25">
        <v>0</v>
      </c>
      <c r="G619" s="10" t="s">
        <v>2333</v>
      </c>
      <c r="H619" s="25">
        <f>INDEX('Annexe 1 – Données des équipes'!$B$12:$R$114, MATCH(C619, 'Annexe 1 – Données des équipes'!$B$12:$B$114,0),4)</f>
        <v>90</v>
      </c>
      <c r="I619" s="25">
        <f>INDEX('Annexe 1 – Données des équipes'!$B$12:$R$114, MATCH(D619, 'Annexe 1 – Données des équipes'!$B$12:$B$114,0),4)</f>
        <v>20</v>
      </c>
      <c r="J619" s="25">
        <f t="shared" si="10"/>
        <v>4</v>
      </c>
    </row>
    <row r="620" spans="2:10">
      <c r="B620" s="3">
        <v>41074</v>
      </c>
      <c r="C620" s="10" t="s">
        <v>2334</v>
      </c>
      <c r="D620" s="10" t="s">
        <v>2335</v>
      </c>
      <c r="E620" s="25">
        <v>4</v>
      </c>
      <c r="F620" s="25">
        <v>0</v>
      </c>
      <c r="G620" s="10" t="s">
        <v>2336</v>
      </c>
      <c r="H620" s="25">
        <f>INDEX('Annexe 1 – Données des équipes'!$B$12:$R$114, MATCH(C620, 'Annexe 1 – Données des équipes'!$B$12:$B$114,0),4)</f>
        <v>90</v>
      </c>
      <c r="I620" s="25">
        <f>INDEX('Annexe 1 – Données des équipes'!$B$12:$R$114, MATCH(D620, 'Annexe 1 – Données des équipes'!$B$12:$B$114,0),4)</f>
        <v>60</v>
      </c>
      <c r="J620" s="25">
        <f t="shared" si="10"/>
        <v>4</v>
      </c>
    </row>
    <row r="621" spans="2:10">
      <c r="B621" s="3">
        <v>41078</v>
      </c>
      <c r="C621" s="10" t="s">
        <v>2337</v>
      </c>
      <c r="D621" s="10" t="s">
        <v>2338</v>
      </c>
      <c r="E621" s="25">
        <v>4</v>
      </c>
      <c r="F621" s="25">
        <v>0</v>
      </c>
      <c r="G621" s="10" t="s">
        <v>2339</v>
      </c>
      <c r="H621" s="25">
        <f>INDEX('Annexe 1 – Données des équipes'!$B$12:$R$114, MATCH(C621, 'Annexe 1 – Données des équipes'!$B$12:$B$114,0),4)</f>
        <v>30</v>
      </c>
      <c r="I621" s="25">
        <f>INDEX('Annexe 1 – Données des équipes'!$B$12:$R$114, MATCH(D621, 'Annexe 1 – Données des équipes'!$B$12:$B$114,0),4)</f>
        <v>50</v>
      </c>
      <c r="J621" s="25">
        <f t="shared" si="10"/>
        <v>4</v>
      </c>
    </row>
    <row r="622" spans="2:10">
      <c r="B622" s="3">
        <v>41082</v>
      </c>
      <c r="C622" s="10" t="s">
        <v>2340</v>
      </c>
      <c r="D622" s="10" t="s">
        <v>2341</v>
      </c>
      <c r="E622" s="25">
        <v>4</v>
      </c>
      <c r="F622" s="25">
        <v>0</v>
      </c>
      <c r="G622" s="10" t="s">
        <v>2342</v>
      </c>
      <c r="H622" s="25">
        <f>INDEX('Annexe 1 – Données des équipes'!$B$12:$R$114, MATCH(C622, 'Annexe 1 – Données des équipes'!$B$12:$B$114,0),4)</f>
        <v>30</v>
      </c>
      <c r="I622" s="25">
        <f>INDEX('Annexe 1 – Données des équipes'!$B$12:$R$114, MATCH(D622, 'Annexe 1 – Données des équipes'!$B$12:$B$114,0),4)</f>
        <v>0</v>
      </c>
      <c r="J622" s="25">
        <f t="shared" si="10"/>
        <v>4</v>
      </c>
    </row>
    <row r="623" spans="2:10">
      <c r="B623" s="3">
        <v>41091</v>
      </c>
      <c r="C623" s="10" t="s">
        <v>2343</v>
      </c>
      <c r="D623" s="10" t="s">
        <v>2344</v>
      </c>
      <c r="E623" s="25">
        <v>4</v>
      </c>
      <c r="F623" s="25">
        <v>0</v>
      </c>
      <c r="G623" s="10" t="s">
        <v>2345</v>
      </c>
      <c r="H623" s="25">
        <f>INDEX('Annexe 1 – Données des équipes'!$B$12:$R$114, MATCH(C623, 'Annexe 1 – Données des équipes'!$B$12:$B$114,0),4)</f>
        <v>90</v>
      </c>
      <c r="I623" s="25">
        <f>INDEX('Annexe 1 – Données des équipes'!$B$12:$R$114, MATCH(D623, 'Annexe 1 – Données des équipes'!$B$12:$B$114,0),4)</f>
        <v>90</v>
      </c>
      <c r="J623" s="25">
        <f t="shared" si="10"/>
        <v>4</v>
      </c>
    </row>
    <row r="624" spans="2:10">
      <c r="B624" s="3">
        <v>41159</v>
      </c>
      <c r="C624" s="10" t="s">
        <v>2346</v>
      </c>
      <c r="D624" s="10" t="s">
        <v>2347</v>
      </c>
      <c r="E624" s="25">
        <v>4</v>
      </c>
      <c r="F624" s="25">
        <v>0</v>
      </c>
      <c r="G624" s="10" t="s">
        <v>2348</v>
      </c>
      <c r="H624" s="25">
        <f>INDEX('Annexe 1 – Données des équipes'!$B$12:$R$114, MATCH(C624, 'Annexe 1 – Données des équipes'!$B$12:$B$114,0),4)</f>
        <v>90</v>
      </c>
      <c r="I624" s="25">
        <f>INDEX('Annexe 1 – Données des équipes'!$B$12:$R$114, MATCH(D624, 'Annexe 1 – Données des équipes'!$B$12:$B$114,0),4)</f>
        <v>80</v>
      </c>
      <c r="J624" s="25">
        <f t="shared" si="10"/>
        <v>4</v>
      </c>
    </row>
    <row r="625" spans="2:10">
      <c r="B625" s="3">
        <v>41163</v>
      </c>
      <c r="C625" s="10" t="s">
        <v>2349</v>
      </c>
      <c r="D625" s="10" t="s">
        <v>2350</v>
      </c>
      <c r="E625" s="25">
        <v>0</v>
      </c>
      <c r="F625" s="25">
        <v>4</v>
      </c>
      <c r="G625" s="10" t="s">
        <v>2351</v>
      </c>
      <c r="H625" s="25">
        <f>INDEX('Annexe 1 – Données des équipes'!$B$12:$R$114, MATCH(C625, 'Annexe 1 – Données des équipes'!$B$12:$B$114,0),4)</f>
        <v>20</v>
      </c>
      <c r="I625" s="25">
        <f>INDEX('Annexe 1 – Données des équipes'!$B$12:$R$114, MATCH(D625, 'Annexe 1 – Données des équipes'!$B$12:$B$114,0),4)</f>
        <v>50</v>
      </c>
      <c r="J625" s="25">
        <f t="shared" si="10"/>
        <v>4</v>
      </c>
    </row>
    <row r="626" spans="2:10">
      <c r="B626" s="3">
        <v>41194</v>
      </c>
      <c r="C626" s="10" t="s">
        <v>2352</v>
      </c>
      <c r="D626" s="10" t="s">
        <v>2353</v>
      </c>
      <c r="E626" s="25">
        <v>0</v>
      </c>
      <c r="F626" s="25">
        <v>4</v>
      </c>
      <c r="G626" s="10" t="s">
        <v>2354</v>
      </c>
      <c r="H626" s="25">
        <f>INDEX('Annexe 1 – Données des équipes'!$B$12:$R$114, MATCH(C626, 'Annexe 1 – Données des équipes'!$B$12:$B$114,0),4)</f>
        <v>10</v>
      </c>
      <c r="I626" s="25">
        <f>INDEX('Annexe 1 – Données des équipes'!$B$12:$R$114, MATCH(D626, 'Annexe 1 – Données des équipes'!$B$12:$B$114,0),4)</f>
        <v>90</v>
      </c>
      <c r="J626" s="25">
        <f t="shared" si="10"/>
        <v>4</v>
      </c>
    </row>
    <row r="627" spans="2:10">
      <c r="B627" s="3">
        <v>41198</v>
      </c>
      <c r="C627" s="10" t="s">
        <v>2355</v>
      </c>
      <c r="D627" s="10" t="s">
        <v>2356</v>
      </c>
      <c r="E627" s="25">
        <v>0</v>
      </c>
      <c r="F627" s="25">
        <v>4</v>
      </c>
      <c r="G627" s="10" t="s">
        <v>2357</v>
      </c>
      <c r="H627" s="25">
        <f>INDEX('Annexe 1 – Données des équipes'!$B$12:$R$114, MATCH(C627, 'Annexe 1 – Données des équipes'!$B$12:$B$114,0),4)</f>
        <v>50</v>
      </c>
      <c r="I627" s="25">
        <f>INDEX('Annexe 1 – Données des équipes'!$B$12:$R$114, MATCH(D627, 'Annexe 1 – Données des équipes'!$B$12:$B$114,0),4)</f>
        <v>90</v>
      </c>
      <c r="J627" s="25">
        <f t="shared" si="10"/>
        <v>4</v>
      </c>
    </row>
    <row r="628" spans="2:10">
      <c r="B628" s="3">
        <v>41227</v>
      </c>
      <c r="C628" s="10" t="s">
        <v>2358</v>
      </c>
      <c r="D628" s="10" t="s">
        <v>2359</v>
      </c>
      <c r="E628" s="25">
        <v>1</v>
      </c>
      <c r="F628" s="25">
        <v>5</v>
      </c>
      <c r="G628" s="10" t="s">
        <v>2360</v>
      </c>
      <c r="H628" s="25">
        <f>INDEX('Annexe 1 – Données des équipes'!$B$12:$R$114, MATCH(C628, 'Annexe 1 – Données des équipes'!$B$12:$B$114,0),4)</f>
        <v>50</v>
      </c>
      <c r="I628" s="25">
        <f>INDEX('Annexe 1 – Données des équipes'!$B$12:$R$114, MATCH(D628, 'Annexe 1 – Données des équipes'!$B$12:$B$114,0),4)</f>
        <v>90</v>
      </c>
      <c r="J628" s="25">
        <f t="shared" si="10"/>
        <v>4</v>
      </c>
    </row>
    <row r="629" spans="2:10">
      <c r="B629" s="3">
        <v>41311</v>
      </c>
      <c r="C629" s="10" t="s">
        <v>2361</v>
      </c>
      <c r="D629" s="10" t="s">
        <v>2362</v>
      </c>
      <c r="E629" s="25">
        <v>4</v>
      </c>
      <c r="F629" s="25">
        <v>0</v>
      </c>
      <c r="G629" s="10" t="s">
        <v>2363</v>
      </c>
      <c r="H629" s="25">
        <f>INDEX('Annexe 1 – Données des équipes'!$B$12:$R$114, MATCH(C629, 'Annexe 1 – Données des équipes'!$B$12:$B$114,0),4)</f>
        <v>80</v>
      </c>
      <c r="I629" s="25">
        <f>INDEX('Annexe 1 – Données des équipes'!$B$12:$R$114, MATCH(D629, 'Annexe 1 – Données des équipes'!$B$12:$B$114,0),4)</f>
        <v>70</v>
      </c>
      <c r="J629" s="25">
        <f t="shared" si="10"/>
        <v>4</v>
      </c>
    </row>
    <row r="630" spans="2:10">
      <c r="B630" s="3">
        <v>41349</v>
      </c>
      <c r="C630" s="10" t="s">
        <v>2364</v>
      </c>
      <c r="D630" s="10" t="s">
        <v>2365</v>
      </c>
      <c r="E630" s="25">
        <v>0</v>
      </c>
      <c r="F630" s="25">
        <v>4</v>
      </c>
      <c r="G630" s="10" t="s">
        <v>2366</v>
      </c>
      <c r="H630" s="25">
        <f>INDEX('Annexe 1 – Données des équipes'!$B$12:$R$114, MATCH(C630, 'Annexe 1 – Données des équipes'!$B$12:$B$114,0),4)</f>
        <v>70</v>
      </c>
      <c r="I630" s="25">
        <f>INDEX('Annexe 1 – Données des équipes'!$B$12:$R$114, MATCH(D630, 'Annexe 1 – Données des équipes'!$B$12:$B$114,0),4)</f>
        <v>10</v>
      </c>
      <c r="J630" s="25">
        <f t="shared" si="10"/>
        <v>4</v>
      </c>
    </row>
    <row r="631" spans="2:10">
      <c r="B631" s="3">
        <v>41359</v>
      </c>
      <c r="C631" s="10" t="s">
        <v>2367</v>
      </c>
      <c r="D631" s="10" t="s">
        <v>2368</v>
      </c>
      <c r="E631" s="25">
        <v>4</v>
      </c>
      <c r="F631" s="25">
        <v>0</v>
      </c>
      <c r="G631" s="10" t="s">
        <v>2369</v>
      </c>
      <c r="H631" s="25">
        <f>INDEX('Annexe 1 – Données des équipes'!$B$12:$R$114, MATCH(C631, 'Annexe 1 – Données des équipes'!$B$12:$B$114,0),4)</f>
        <v>80</v>
      </c>
      <c r="I631" s="25">
        <f>INDEX('Annexe 1 – Données des équipes'!$B$12:$R$114, MATCH(D631, 'Annexe 1 – Données des équipes'!$B$12:$B$114,0),4)</f>
        <v>50</v>
      </c>
      <c r="J631" s="25">
        <f t="shared" si="10"/>
        <v>4</v>
      </c>
    </row>
    <row r="632" spans="2:10">
      <c r="B632" s="3">
        <v>41370</v>
      </c>
      <c r="C632" s="10" t="s">
        <v>2370</v>
      </c>
      <c r="D632" s="10" t="s">
        <v>2371</v>
      </c>
      <c r="E632" s="25">
        <v>0</v>
      </c>
      <c r="F632" s="25">
        <v>4</v>
      </c>
      <c r="G632" s="10" t="s">
        <v>2372</v>
      </c>
      <c r="H632" s="25">
        <f>INDEX('Annexe 1 – Données des équipes'!$B$12:$R$114, MATCH(C632, 'Annexe 1 – Données des équipes'!$B$12:$B$114,0),4)</f>
        <v>50</v>
      </c>
      <c r="I632" s="25">
        <f>INDEX('Annexe 1 – Données des équipes'!$B$12:$R$114, MATCH(D632, 'Annexe 1 – Données des équipes'!$B$12:$B$114,0),4)</f>
        <v>90</v>
      </c>
      <c r="J632" s="25">
        <f t="shared" si="10"/>
        <v>4</v>
      </c>
    </row>
    <row r="633" spans="2:10">
      <c r="B633" s="3">
        <v>41427</v>
      </c>
      <c r="C633" s="10" t="s">
        <v>2373</v>
      </c>
      <c r="D633" s="10" t="s">
        <v>2374</v>
      </c>
      <c r="E633" s="25">
        <v>4</v>
      </c>
      <c r="F633" s="25">
        <v>0</v>
      </c>
      <c r="G633" s="10" t="s">
        <v>2375</v>
      </c>
      <c r="H633" s="25">
        <f>INDEX('Annexe 1 – Données des équipes'!$B$12:$R$114, MATCH(C633, 'Annexe 1 – Données des équipes'!$B$12:$B$114,0),4)</f>
        <v>60</v>
      </c>
      <c r="I633" s="25">
        <f>INDEX('Annexe 1 – Données des équipes'!$B$12:$R$114, MATCH(D633, 'Annexe 1 – Données des équipes'!$B$12:$B$114,0),4)</f>
        <v>10</v>
      </c>
      <c r="J633" s="25">
        <f t="shared" si="10"/>
        <v>4</v>
      </c>
    </row>
    <row r="634" spans="2:10">
      <c r="B634" s="3">
        <v>41432</v>
      </c>
      <c r="C634" s="10" t="s">
        <v>2376</v>
      </c>
      <c r="D634" s="10" t="s">
        <v>2377</v>
      </c>
      <c r="E634" s="25">
        <v>0</v>
      </c>
      <c r="F634" s="25">
        <v>4</v>
      </c>
      <c r="G634" s="10" t="s">
        <v>2378</v>
      </c>
      <c r="H634" s="25">
        <f>INDEX('Annexe 1 – Données des équipes'!$B$12:$R$114, MATCH(C634, 'Annexe 1 – Données des équipes'!$B$12:$B$114,0),4)</f>
        <v>40</v>
      </c>
      <c r="I634" s="25">
        <f>INDEX('Annexe 1 – Données des équipes'!$B$12:$R$114, MATCH(D634, 'Annexe 1 – Données des équipes'!$B$12:$B$114,0),4)</f>
        <v>60</v>
      </c>
      <c r="J634" s="25">
        <f t="shared" si="10"/>
        <v>4</v>
      </c>
    </row>
    <row r="635" spans="2:10">
      <c r="B635" s="3">
        <v>41436</v>
      </c>
      <c r="C635" s="10" t="s">
        <v>2379</v>
      </c>
      <c r="D635" s="10" t="s">
        <v>2380</v>
      </c>
      <c r="E635" s="25">
        <v>4</v>
      </c>
      <c r="F635" s="25">
        <v>0</v>
      </c>
      <c r="G635" s="10" t="s">
        <v>2381</v>
      </c>
      <c r="H635" s="25">
        <f>INDEX('Annexe 1 – Données des équipes'!$B$12:$R$114, MATCH(C635, 'Annexe 1 – Données des équipes'!$B$12:$B$114,0),4)</f>
        <v>60</v>
      </c>
      <c r="I635" s="25">
        <f>INDEX('Annexe 1 – Données des équipes'!$B$12:$R$114, MATCH(D635, 'Annexe 1 – Données des équipes'!$B$12:$B$114,0),4)</f>
        <v>10</v>
      </c>
      <c r="J635" s="25">
        <f t="shared" si="10"/>
        <v>4</v>
      </c>
    </row>
    <row r="636" spans="2:10">
      <c r="B636" s="3">
        <v>41436</v>
      </c>
      <c r="C636" s="10" t="s">
        <v>2382</v>
      </c>
      <c r="D636" s="10" t="s">
        <v>2383</v>
      </c>
      <c r="E636" s="25">
        <v>0</v>
      </c>
      <c r="F636" s="25">
        <v>4</v>
      </c>
      <c r="G636" s="10" t="s">
        <v>2384</v>
      </c>
      <c r="H636" s="25">
        <f>INDEX('Annexe 1 – Données des équipes'!$B$12:$R$114, MATCH(C636, 'Annexe 1 – Données des équipes'!$B$12:$B$114,0),4)</f>
        <v>80</v>
      </c>
      <c r="I636" s="25">
        <f>INDEX('Annexe 1 – Données des équipes'!$B$12:$R$114, MATCH(D636, 'Annexe 1 – Données des équipes'!$B$12:$B$114,0),4)</f>
        <v>10</v>
      </c>
      <c r="J636" s="25">
        <f t="shared" si="10"/>
        <v>4</v>
      </c>
    </row>
    <row r="637" spans="2:10">
      <c r="B637" s="3">
        <v>41436</v>
      </c>
      <c r="C637" s="10" t="s">
        <v>2385</v>
      </c>
      <c r="D637" s="10" t="s">
        <v>2386</v>
      </c>
      <c r="E637" s="25">
        <v>4</v>
      </c>
      <c r="F637" s="25">
        <v>0</v>
      </c>
      <c r="G637" s="10" t="s">
        <v>2387</v>
      </c>
      <c r="H637" s="25">
        <f>INDEX('Annexe 1 – Données des équipes'!$B$12:$R$114, MATCH(C637, 'Annexe 1 – Données des équipes'!$B$12:$B$114,0),4)</f>
        <v>70</v>
      </c>
      <c r="I637" s="25">
        <f>INDEX('Annexe 1 – Données des équipes'!$B$12:$R$114, MATCH(D637, 'Annexe 1 – Données des équipes'!$B$12:$B$114,0),4)</f>
        <v>0</v>
      </c>
      <c r="J637" s="25">
        <f t="shared" si="10"/>
        <v>4</v>
      </c>
    </row>
    <row r="638" spans="2:10">
      <c r="B638" s="3">
        <v>41439</v>
      </c>
      <c r="C638" s="10" t="s">
        <v>2388</v>
      </c>
      <c r="D638" s="10" t="s">
        <v>2389</v>
      </c>
      <c r="E638" s="25">
        <v>0</v>
      </c>
      <c r="F638" s="25">
        <v>4</v>
      </c>
      <c r="G638" s="10" t="s">
        <v>2390</v>
      </c>
      <c r="H638" s="25">
        <f>INDEX('Annexe 1 – Données des équipes'!$B$12:$R$114, MATCH(C638, 'Annexe 1 – Données des équipes'!$B$12:$B$114,0),4)</f>
        <v>10</v>
      </c>
      <c r="I638" s="25">
        <f>INDEX('Annexe 1 – Données des équipes'!$B$12:$R$114, MATCH(D638, 'Annexe 1 – Données des équipes'!$B$12:$B$114,0),4)</f>
        <v>90</v>
      </c>
      <c r="J638" s="25">
        <f t="shared" si="10"/>
        <v>4</v>
      </c>
    </row>
    <row r="639" spans="2:10">
      <c r="B639" s="3">
        <v>41443</v>
      </c>
      <c r="C639" s="10" t="s">
        <v>2391</v>
      </c>
      <c r="D639" s="10" t="s">
        <v>2392</v>
      </c>
      <c r="E639" s="25">
        <v>5</v>
      </c>
      <c r="F639" s="25">
        <v>1</v>
      </c>
      <c r="G639" s="10" t="s">
        <v>2393</v>
      </c>
      <c r="H639" s="25">
        <f>INDEX('Annexe 1 – Données des équipes'!$B$12:$R$114, MATCH(C639, 'Annexe 1 – Données des équipes'!$B$12:$B$114,0),4)</f>
        <v>30</v>
      </c>
      <c r="I639" s="25">
        <f>INDEX('Annexe 1 – Données des équipes'!$B$12:$R$114, MATCH(D639, 'Annexe 1 – Données des équipes'!$B$12:$B$114,0),4)</f>
        <v>0</v>
      </c>
      <c r="J639" s="25">
        <f t="shared" si="10"/>
        <v>4</v>
      </c>
    </row>
    <row r="640" spans="2:10">
      <c r="B640" s="3">
        <v>41523</v>
      </c>
      <c r="C640" s="10" t="s">
        <v>2394</v>
      </c>
      <c r="D640" s="10" t="s">
        <v>2395</v>
      </c>
      <c r="E640" s="25">
        <v>4</v>
      </c>
      <c r="F640" s="25">
        <v>0</v>
      </c>
      <c r="G640" s="10" t="s">
        <v>2396</v>
      </c>
      <c r="H640" s="25">
        <f>INDEX('Annexe 1 – Données des équipes'!$B$12:$R$114, MATCH(C640, 'Annexe 1 – Données des équipes'!$B$12:$B$114,0),4)</f>
        <v>70</v>
      </c>
      <c r="I640" s="25">
        <f>INDEX('Annexe 1 – Données des équipes'!$B$12:$R$114, MATCH(D640, 'Annexe 1 – Données des équipes'!$B$12:$B$114,0),4)</f>
        <v>50</v>
      </c>
      <c r="J640" s="25">
        <f t="shared" si="10"/>
        <v>4</v>
      </c>
    </row>
    <row r="641" spans="2:10">
      <c r="B641" s="3">
        <v>41527</v>
      </c>
      <c r="C641" s="10" t="s">
        <v>2397</v>
      </c>
      <c r="D641" s="10" t="s">
        <v>2398</v>
      </c>
      <c r="E641" s="25">
        <v>5</v>
      </c>
      <c r="F641" s="25">
        <v>1</v>
      </c>
      <c r="G641" s="10" t="s">
        <v>2399</v>
      </c>
      <c r="H641" s="25">
        <f>INDEX('Annexe 1 – Données des équipes'!$B$12:$R$114, MATCH(C641, 'Annexe 1 – Données des équipes'!$B$12:$B$114,0),4)</f>
        <v>40</v>
      </c>
      <c r="I641" s="25">
        <f>INDEX('Annexe 1 – Données des équipes'!$B$12:$R$114, MATCH(D641, 'Annexe 1 – Données des équipes'!$B$12:$B$114,0),4)</f>
        <v>20</v>
      </c>
      <c r="J641" s="25">
        <f t="shared" si="10"/>
        <v>4</v>
      </c>
    </row>
    <row r="642" spans="2:10">
      <c r="B642" s="3">
        <v>41562</v>
      </c>
      <c r="C642" s="10" t="s">
        <v>2400</v>
      </c>
      <c r="D642" s="10" t="s">
        <v>2401</v>
      </c>
      <c r="E642" s="25">
        <v>5</v>
      </c>
      <c r="F642" s="25">
        <v>1</v>
      </c>
      <c r="G642" s="10" t="s">
        <v>2402</v>
      </c>
      <c r="H642" s="25">
        <f>INDEX('Annexe 1 – Données des équipes'!$B$12:$R$114, MATCH(C642, 'Annexe 1 – Données des équipes'!$B$12:$B$114,0),4)</f>
        <v>70</v>
      </c>
      <c r="I642" s="25">
        <f>INDEX('Annexe 1 – Données des équipes'!$B$12:$R$114, MATCH(D642, 'Annexe 1 – Données des équipes'!$B$12:$B$114,0),4)</f>
        <v>20</v>
      </c>
      <c r="J642" s="25">
        <f t="shared" si="10"/>
        <v>4</v>
      </c>
    </row>
    <row r="643" spans="2:10">
      <c r="B643" s="3">
        <v>41661</v>
      </c>
      <c r="C643" s="10" t="s">
        <v>2403</v>
      </c>
      <c r="D643" s="10" t="s">
        <v>2404</v>
      </c>
      <c r="E643" s="25">
        <v>4</v>
      </c>
      <c r="F643" s="25">
        <v>0</v>
      </c>
      <c r="G643" s="10" t="s">
        <v>2405</v>
      </c>
      <c r="H643" s="25">
        <f>INDEX('Annexe 1 – Données des équipes'!$B$12:$R$114, MATCH(C643, 'Annexe 1 – Données des équipes'!$B$12:$B$114,0),4)</f>
        <v>80</v>
      </c>
      <c r="I643" s="25">
        <f>INDEX('Annexe 1 – Données des équipes'!$B$12:$R$114, MATCH(D643, 'Annexe 1 – Données des équipes'!$B$12:$B$114,0),4)</f>
        <v>60</v>
      </c>
      <c r="J643" s="25">
        <f t="shared" si="10"/>
        <v>4</v>
      </c>
    </row>
    <row r="644" spans="2:10">
      <c r="B644" s="3">
        <v>41668</v>
      </c>
      <c r="C644" s="10" t="s">
        <v>2406</v>
      </c>
      <c r="D644" s="10" t="s">
        <v>2407</v>
      </c>
      <c r="E644" s="25">
        <v>4</v>
      </c>
      <c r="F644" s="25">
        <v>0</v>
      </c>
      <c r="G644" s="10" t="s">
        <v>2408</v>
      </c>
      <c r="H644" s="25">
        <f>INDEX('Annexe 1 – Données des équipes'!$B$12:$R$114, MATCH(C644, 'Annexe 1 – Données des équipes'!$B$12:$B$114,0),4)</f>
        <v>80</v>
      </c>
      <c r="I644" s="25">
        <f>INDEX('Annexe 1 – Données des équipes'!$B$12:$R$114, MATCH(D644, 'Annexe 1 – Données des équipes'!$B$12:$B$114,0),4)</f>
        <v>70</v>
      </c>
      <c r="J644" s="25">
        <f t="shared" si="10"/>
        <v>4</v>
      </c>
    </row>
    <row r="645" spans="2:10">
      <c r="B645" s="3">
        <v>41703</v>
      </c>
      <c r="C645" s="10" t="s">
        <v>2409</v>
      </c>
      <c r="D645" s="10" t="s">
        <v>2410</v>
      </c>
      <c r="E645" s="25">
        <v>5</v>
      </c>
      <c r="F645" s="25">
        <v>1</v>
      </c>
      <c r="G645" s="10" t="s">
        <v>2411</v>
      </c>
      <c r="H645" s="25">
        <f>INDEX('Annexe 1 – Données des équipes'!$B$12:$R$114, MATCH(C645, 'Annexe 1 – Données des équipes'!$B$12:$B$114,0),4)</f>
        <v>90</v>
      </c>
      <c r="I645" s="25">
        <f>INDEX('Annexe 1 – Données des équipes'!$B$12:$R$114, MATCH(D645, 'Annexe 1 – Données des équipes'!$B$12:$B$114,0),4)</f>
        <v>40</v>
      </c>
      <c r="J645" s="25">
        <f t="shared" si="10"/>
        <v>4</v>
      </c>
    </row>
    <row r="646" spans="2:10">
      <c r="B646" s="3">
        <v>41786</v>
      </c>
      <c r="C646" s="10" t="s">
        <v>2412</v>
      </c>
      <c r="D646" s="10" t="s">
        <v>2413</v>
      </c>
      <c r="E646" s="25">
        <v>4</v>
      </c>
      <c r="F646" s="25">
        <v>0</v>
      </c>
      <c r="G646" s="10" t="s">
        <v>2414</v>
      </c>
      <c r="H646" s="25">
        <f>INDEX('Annexe 1 – Données des équipes'!$B$12:$R$114, MATCH(C646, 'Annexe 1 – Données des équipes'!$B$12:$B$114,0),4)</f>
        <v>90</v>
      </c>
      <c r="I646" s="25">
        <f>INDEX('Annexe 1 – Données des équipes'!$B$12:$R$114, MATCH(D646, 'Annexe 1 – Données des équipes'!$B$12:$B$114,0),4)</f>
        <v>30</v>
      </c>
      <c r="J646" s="25">
        <f t="shared" si="10"/>
        <v>4</v>
      </c>
    </row>
    <row r="647" spans="2:10">
      <c r="B647" s="3">
        <v>41793</v>
      </c>
      <c r="C647" s="10" t="s">
        <v>2415</v>
      </c>
      <c r="D647" s="10" t="s">
        <v>2416</v>
      </c>
      <c r="E647" s="25">
        <v>4</v>
      </c>
      <c r="F647" s="25">
        <v>0</v>
      </c>
      <c r="G647" s="10" t="s">
        <v>2417</v>
      </c>
      <c r="H647" s="25">
        <f>INDEX('Annexe 1 – Données des équipes'!$B$12:$R$114, MATCH(C647, 'Annexe 1 – Données des équipes'!$B$12:$B$114,0),4)</f>
        <v>90</v>
      </c>
      <c r="I647" s="25">
        <f>INDEX('Annexe 1 – Données des équipes'!$B$12:$R$114, MATCH(D647, 'Annexe 1 – Données des équipes'!$B$12:$B$114,0),4)</f>
        <v>50</v>
      </c>
      <c r="J647" s="25">
        <f t="shared" si="10"/>
        <v>4</v>
      </c>
    </row>
    <row r="648" spans="2:10">
      <c r="B648" s="3">
        <v>41799</v>
      </c>
      <c r="C648" s="10" t="s">
        <v>2418</v>
      </c>
      <c r="D648" s="10" t="s">
        <v>2419</v>
      </c>
      <c r="E648" s="25">
        <v>4</v>
      </c>
      <c r="F648" s="25">
        <v>0</v>
      </c>
      <c r="G648" s="10" t="s">
        <v>2420</v>
      </c>
      <c r="H648" s="25">
        <f>INDEX('Annexe 1 – Données des équipes'!$B$12:$R$114, MATCH(C648, 'Annexe 1 – Données des équipes'!$B$12:$B$114,0),4)</f>
        <v>40</v>
      </c>
      <c r="I648" s="25">
        <f>INDEX('Annexe 1 – Données des équipes'!$B$12:$R$114, MATCH(D648, 'Annexe 1 – Données des équipes'!$B$12:$B$114,0),4)</f>
        <v>70</v>
      </c>
      <c r="J648" s="25">
        <f t="shared" si="10"/>
        <v>4</v>
      </c>
    </row>
    <row r="649" spans="2:10">
      <c r="B649" s="3">
        <v>41800</v>
      </c>
      <c r="C649" s="10" t="s">
        <v>2421</v>
      </c>
      <c r="D649" s="10" t="s">
        <v>2422</v>
      </c>
      <c r="E649" s="25">
        <v>1</v>
      </c>
      <c r="F649" s="25">
        <v>5</v>
      </c>
      <c r="G649" s="10" t="s">
        <v>2423</v>
      </c>
      <c r="H649" s="25">
        <f>INDEX('Annexe 1 – Données des équipes'!$B$12:$R$114, MATCH(C649, 'Annexe 1 – Données des équipes'!$B$12:$B$114,0),4)</f>
        <v>60</v>
      </c>
      <c r="I649" s="25">
        <f>INDEX('Annexe 1 – Données des équipes'!$B$12:$R$114, MATCH(D649, 'Annexe 1 – Données des équipes'!$B$12:$B$114,0),4)</f>
        <v>90</v>
      </c>
      <c r="J649" s="25">
        <f t="shared" si="10"/>
        <v>4</v>
      </c>
    </row>
    <row r="650" spans="2:10">
      <c r="B650" s="3">
        <v>41803</v>
      </c>
      <c r="C650" s="10" t="s">
        <v>2424</v>
      </c>
      <c r="D650" s="10" t="s">
        <v>2425</v>
      </c>
      <c r="E650" s="25">
        <v>1</v>
      </c>
      <c r="F650" s="25">
        <v>5</v>
      </c>
      <c r="G650" s="10" t="s">
        <v>2426</v>
      </c>
      <c r="H650" s="25">
        <f>INDEX('Annexe 1 – Données des équipes'!$B$12:$R$114, MATCH(C650, 'Annexe 1 – Données des équipes'!$B$12:$B$114,0),4)</f>
        <v>90</v>
      </c>
      <c r="I650" s="25">
        <f>INDEX('Annexe 1 – Données des équipes'!$B$12:$R$114, MATCH(D650, 'Annexe 1 – Données des équipes'!$B$12:$B$114,0),4)</f>
        <v>80</v>
      </c>
      <c r="J650" s="25">
        <f t="shared" si="10"/>
        <v>4</v>
      </c>
    </row>
    <row r="651" spans="2:10">
      <c r="B651" s="3">
        <v>41806</v>
      </c>
      <c r="C651" s="10" t="s">
        <v>2427</v>
      </c>
      <c r="D651" s="10" t="s">
        <v>2428</v>
      </c>
      <c r="E651" s="25">
        <v>4</v>
      </c>
      <c r="F651" s="25">
        <v>0</v>
      </c>
      <c r="G651" s="10" t="s">
        <v>2429</v>
      </c>
      <c r="H651" s="25">
        <f>INDEX('Annexe 1 – Données des équipes'!$B$12:$R$114, MATCH(C651, 'Annexe 1 – Données des équipes'!$B$12:$B$114,0),4)</f>
        <v>90</v>
      </c>
      <c r="I651" s="25">
        <f>INDEX('Annexe 1 – Données des équipes'!$B$12:$R$114, MATCH(D651, 'Annexe 1 – Données des équipes'!$B$12:$B$114,0),4)</f>
        <v>90</v>
      </c>
      <c r="J651" s="25">
        <f t="shared" si="10"/>
        <v>4</v>
      </c>
    </row>
    <row r="652" spans="2:10">
      <c r="B652" s="3">
        <v>41808</v>
      </c>
      <c r="C652" s="10" t="s">
        <v>2430</v>
      </c>
      <c r="D652" s="10" t="s">
        <v>2431</v>
      </c>
      <c r="E652" s="25">
        <v>0</v>
      </c>
      <c r="F652" s="25">
        <v>4</v>
      </c>
      <c r="G652" s="10" t="s">
        <v>2432</v>
      </c>
      <c r="H652" s="25">
        <f>INDEX('Annexe 1 – Données des équipes'!$B$12:$R$114, MATCH(C652, 'Annexe 1 – Données des équipes'!$B$12:$B$114,0),4)</f>
        <v>40</v>
      </c>
      <c r="I652" s="25">
        <f>INDEX('Annexe 1 – Données des équipes'!$B$12:$R$114, MATCH(D652, 'Annexe 1 – Données des équipes'!$B$12:$B$114,0),4)</f>
        <v>80</v>
      </c>
      <c r="J652" s="25">
        <f t="shared" si="10"/>
        <v>4</v>
      </c>
    </row>
    <row r="653" spans="2:10">
      <c r="B653" s="3">
        <v>41890</v>
      </c>
      <c r="C653" s="10" t="s">
        <v>2433</v>
      </c>
      <c r="D653" s="10" t="s">
        <v>2434</v>
      </c>
      <c r="E653" s="25">
        <v>5</v>
      </c>
      <c r="F653" s="25">
        <v>1</v>
      </c>
      <c r="G653" s="10" t="s">
        <v>2435</v>
      </c>
      <c r="H653" s="25">
        <f>INDEX('Annexe 1 – Données des équipes'!$B$12:$R$114, MATCH(C653, 'Annexe 1 – Données des équipes'!$B$12:$B$114,0),4)</f>
        <v>90</v>
      </c>
      <c r="I653" s="25">
        <f>INDEX('Annexe 1 – Données des équipes'!$B$12:$R$114, MATCH(D653, 'Annexe 1 – Données des équipes'!$B$12:$B$114,0),4)</f>
        <v>20</v>
      </c>
      <c r="J653" s="25">
        <f t="shared" si="10"/>
        <v>4</v>
      </c>
    </row>
    <row r="654" spans="2:10">
      <c r="B654" s="3">
        <v>41926</v>
      </c>
      <c r="C654" s="10" t="s">
        <v>2436</v>
      </c>
      <c r="D654" s="10" t="s">
        <v>2437</v>
      </c>
      <c r="E654" s="25">
        <v>0</v>
      </c>
      <c r="F654" s="25">
        <v>4</v>
      </c>
      <c r="G654" s="10" t="s">
        <v>2438</v>
      </c>
      <c r="H654" s="25">
        <f>INDEX('Annexe 1 – Données des équipes'!$B$12:$R$114, MATCH(C654, 'Annexe 1 – Données des équipes'!$B$12:$B$114,0),4)</f>
        <v>50</v>
      </c>
      <c r="I654" s="25">
        <f>INDEX('Annexe 1 – Données des équipes'!$B$12:$R$114, MATCH(D654, 'Annexe 1 – Données des équipes'!$B$12:$B$114,0),4)</f>
        <v>90</v>
      </c>
      <c r="J654" s="25">
        <f t="shared" si="10"/>
        <v>4</v>
      </c>
    </row>
    <row r="655" spans="2:10">
      <c r="B655" s="3">
        <v>41926</v>
      </c>
      <c r="C655" s="10" t="s">
        <v>2439</v>
      </c>
      <c r="D655" s="10" t="s">
        <v>2440</v>
      </c>
      <c r="E655" s="25">
        <v>0</v>
      </c>
      <c r="F655" s="25">
        <v>4</v>
      </c>
      <c r="G655" s="10" t="s">
        <v>2441</v>
      </c>
      <c r="H655" s="25">
        <f>INDEX('Annexe 1 – Données des équipes'!$B$12:$R$114, MATCH(C655, 'Annexe 1 – Données des équipes'!$B$12:$B$114,0),4)</f>
        <v>20</v>
      </c>
      <c r="I655" s="25">
        <f>INDEX('Annexe 1 – Données des équipes'!$B$12:$R$114, MATCH(D655, 'Annexe 1 – Données des équipes'!$B$12:$B$114,0),4)</f>
        <v>30</v>
      </c>
      <c r="J655" s="25">
        <f t="shared" si="10"/>
        <v>4</v>
      </c>
    </row>
    <row r="656" spans="2:10">
      <c r="B656" s="3">
        <v>41955</v>
      </c>
      <c r="C656" s="10" t="s">
        <v>2442</v>
      </c>
      <c r="D656" s="10" t="s">
        <v>2443</v>
      </c>
      <c r="E656" s="25">
        <v>0</v>
      </c>
      <c r="F656" s="25">
        <v>4</v>
      </c>
      <c r="G656" s="10" t="s">
        <v>2444</v>
      </c>
      <c r="H656" s="25">
        <f>INDEX('Annexe 1 – Données des équipes'!$B$12:$R$114, MATCH(C656, 'Annexe 1 – Données des équipes'!$B$12:$B$114,0),4)</f>
        <v>60</v>
      </c>
      <c r="I656" s="25">
        <f>INDEX('Annexe 1 – Données des équipes'!$B$12:$R$114, MATCH(D656, 'Annexe 1 – Données des équipes'!$B$12:$B$114,0),4)</f>
        <v>90</v>
      </c>
      <c r="J656" s="25">
        <f t="shared" si="10"/>
        <v>4</v>
      </c>
    </row>
    <row r="657" spans="2:10">
      <c r="B657" s="3">
        <v>41957</v>
      </c>
      <c r="C657" s="10" t="s">
        <v>2445</v>
      </c>
      <c r="D657" s="10" t="s">
        <v>2446</v>
      </c>
      <c r="E657" s="25">
        <v>0</v>
      </c>
      <c r="F657" s="25">
        <v>4</v>
      </c>
      <c r="G657" s="10" t="s">
        <v>2447</v>
      </c>
      <c r="H657" s="25">
        <f>INDEX('Annexe 1 – Données des équipes'!$B$12:$R$114, MATCH(C657, 'Annexe 1 – Données des équipes'!$B$12:$B$114,0),4)</f>
        <v>10</v>
      </c>
      <c r="I657" s="25">
        <f>INDEX('Annexe 1 – Données des équipes'!$B$12:$R$114, MATCH(D657, 'Annexe 1 – Données des équipes'!$B$12:$B$114,0),4)</f>
        <v>80</v>
      </c>
      <c r="J657" s="25">
        <f t="shared" si="10"/>
        <v>4</v>
      </c>
    </row>
    <row r="658" spans="2:10">
      <c r="B658" s="3">
        <v>42017</v>
      </c>
      <c r="C658" s="10" t="s">
        <v>2448</v>
      </c>
      <c r="D658" s="10" t="s">
        <v>2449</v>
      </c>
      <c r="E658" s="25">
        <v>0</v>
      </c>
      <c r="F658" s="25">
        <v>4</v>
      </c>
      <c r="G658" s="10" t="s">
        <v>2450</v>
      </c>
      <c r="H658" s="25">
        <f>INDEX('Annexe 1 – Données des équipes'!$B$12:$R$114, MATCH(C658, 'Annexe 1 – Données des équipes'!$B$12:$B$114,0),4)</f>
        <v>20</v>
      </c>
      <c r="I658" s="25">
        <f>INDEX('Annexe 1 – Données des équipes'!$B$12:$R$114, MATCH(D658, 'Annexe 1 – Données des équipes'!$B$12:$B$114,0),4)</f>
        <v>60</v>
      </c>
      <c r="J658" s="25">
        <f t="shared" ref="J658:J721" si="11">ABS(F658-E658)</f>
        <v>4</v>
      </c>
    </row>
    <row r="659" spans="2:10">
      <c r="B659" s="3">
        <v>42091</v>
      </c>
      <c r="C659" s="10" t="s">
        <v>2451</v>
      </c>
      <c r="D659" s="10" t="s">
        <v>2452</v>
      </c>
      <c r="E659" s="25">
        <v>5</v>
      </c>
      <c r="F659" s="25">
        <v>1</v>
      </c>
      <c r="G659" s="10" t="s">
        <v>2453</v>
      </c>
      <c r="H659" s="25">
        <f>INDEX('Annexe 1 – Données des équipes'!$B$12:$R$114, MATCH(C659, 'Annexe 1 – Données des équipes'!$B$12:$B$114,0),4)</f>
        <v>80</v>
      </c>
      <c r="I659" s="25">
        <f>INDEX('Annexe 1 – Données des équipes'!$B$12:$R$114, MATCH(D659, 'Annexe 1 – Données des équipes'!$B$12:$B$114,0),4)</f>
        <v>30</v>
      </c>
      <c r="J659" s="25">
        <f t="shared" si="11"/>
        <v>4</v>
      </c>
    </row>
    <row r="660" spans="2:10">
      <c r="B660" s="3">
        <v>42094</v>
      </c>
      <c r="C660" s="10" t="s">
        <v>2454</v>
      </c>
      <c r="D660" s="10" t="s">
        <v>2455</v>
      </c>
      <c r="E660" s="25">
        <v>5</v>
      </c>
      <c r="F660" s="25">
        <v>1</v>
      </c>
      <c r="G660" s="10" t="s">
        <v>2456</v>
      </c>
      <c r="H660" s="25">
        <f>INDEX('Annexe 1 – Données des équipes'!$B$12:$R$114, MATCH(C660, 'Annexe 1 – Données des équipes'!$B$12:$B$114,0),4)</f>
        <v>50</v>
      </c>
      <c r="I660" s="25">
        <f>INDEX('Annexe 1 – Données des équipes'!$B$12:$R$114, MATCH(D660, 'Annexe 1 – Données des équipes'!$B$12:$B$114,0),4)</f>
        <v>30</v>
      </c>
      <c r="J660" s="25">
        <f t="shared" si="11"/>
        <v>4</v>
      </c>
    </row>
    <row r="661" spans="2:10">
      <c r="B661" s="3">
        <v>42161</v>
      </c>
      <c r="C661" s="10" t="s">
        <v>2457</v>
      </c>
      <c r="D661" s="10" t="s">
        <v>2458</v>
      </c>
      <c r="E661" s="25">
        <v>4</v>
      </c>
      <c r="F661" s="25">
        <v>0</v>
      </c>
      <c r="G661" s="10" t="s">
        <v>2459</v>
      </c>
      <c r="H661" s="25">
        <f>INDEX('Annexe 1 – Données des équipes'!$B$12:$R$114, MATCH(C661, 'Annexe 1 – Données des équipes'!$B$12:$B$114,0),4)</f>
        <v>70</v>
      </c>
      <c r="I661" s="25">
        <f>INDEX('Annexe 1 – Données des équipes'!$B$12:$R$114, MATCH(D661, 'Annexe 1 – Données des équipes'!$B$12:$B$114,0),4)</f>
        <v>50</v>
      </c>
      <c r="J661" s="25">
        <f t="shared" si="11"/>
        <v>4</v>
      </c>
    </row>
    <row r="662" spans="2:10">
      <c r="B662" s="3">
        <v>42161</v>
      </c>
      <c r="C662" s="10" t="s">
        <v>2460</v>
      </c>
      <c r="D662" s="10" t="s">
        <v>2461</v>
      </c>
      <c r="E662" s="25">
        <v>5</v>
      </c>
      <c r="F662" s="25">
        <v>1</v>
      </c>
      <c r="G662" s="10" t="s">
        <v>2462</v>
      </c>
      <c r="H662" s="25">
        <f>INDEX('Annexe 1 – Données des équipes'!$B$12:$R$114, MATCH(C662, 'Annexe 1 – Données des équipes'!$B$12:$B$114,0),4)</f>
        <v>80</v>
      </c>
      <c r="I662" s="25">
        <f>INDEX('Annexe 1 – Données des équipes'!$B$12:$R$114, MATCH(D662, 'Annexe 1 – Données des équipes'!$B$12:$B$114,0),4)</f>
        <v>10</v>
      </c>
      <c r="J662" s="25">
        <f t="shared" si="11"/>
        <v>4</v>
      </c>
    </row>
    <row r="663" spans="2:10">
      <c r="B663" s="3">
        <v>42163</v>
      </c>
      <c r="C663" s="10" t="s">
        <v>2463</v>
      </c>
      <c r="D663" s="10" t="s">
        <v>2464</v>
      </c>
      <c r="E663" s="25">
        <v>4</v>
      </c>
      <c r="F663" s="25">
        <v>0</v>
      </c>
      <c r="G663" s="10" t="s">
        <v>2465</v>
      </c>
      <c r="H663" s="25">
        <f>INDEX('Annexe 1 – Données des équipes'!$B$12:$R$114, MATCH(C663, 'Annexe 1 – Données des équipes'!$B$12:$B$114,0),4)</f>
        <v>60</v>
      </c>
      <c r="I663" s="25">
        <f>INDEX('Annexe 1 – Données des équipes'!$B$12:$R$114, MATCH(D663, 'Annexe 1 – Données des équipes'!$B$12:$B$114,0),4)</f>
        <v>40</v>
      </c>
      <c r="J663" s="25">
        <f t="shared" si="11"/>
        <v>4</v>
      </c>
    </row>
    <row r="664" spans="2:10">
      <c r="B664" s="3">
        <v>42166</v>
      </c>
      <c r="C664" s="10" t="s">
        <v>2466</v>
      </c>
      <c r="D664" s="10" t="s">
        <v>2467</v>
      </c>
      <c r="E664" s="25">
        <v>4</v>
      </c>
      <c r="F664" s="25">
        <v>0</v>
      </c>
      <c r="G664" s="10" t="s">
        <v>2468</v>
      </c>
      <c r="H664" s="25">
        <f>INDEX('Annexe 1 – Données des équipes'!$B$12:$R$114, MATCH(C664, 'Annexe 1 – Données des équipes'!$B$12:$B$114,0),4)</f>
        <v>50</v>
      </c>
      <c r="I664" s="25">
        <f>INDEX('Annexe 1 – Données des équipes'!$B$12:$R$114, MATCH(D664, 'Annexe 1 – Données des équipes'!$B$12:$B$114,0),4)</f>
        <v>30</v>
      </c>
      <c r="J664" s="25">
        <f t="shared" si="11"/>
        <v>4</v>
      </c>
    </row>
    <row r="665" spans="2:10">
      <c r="B665" s="3">
        <v>42168</v>
      </c>
      <c r="C665" s="10" t="s">
        <v>2469</v>
      </c>
      <c r="D665" s="10" t="s">
        <v>2470</v>
      </c>
      <c r="E665" s="25">
        <v>4</v>
      </c>
      <c r="F665" s="25">
        <v>0</v>
      </c>
      <c r="G665" s="10" t="s">
        <v>2471</v>
      </c>
      <c r="H665" s="25">
        <f>INDEX('Annexe 1 – Données des équipes'!$B$12:$R$114, MATCH(C665, 'Annexe 1 – Données des équipes'!$B$12:$B$114,0),4)</f>
        <v>80</v>
      </c>
      <c r="I665" s="25">
        <f>INDEX('Annexe 1 – Données des équipes'!$B$12:$R$114, MATCH(D665, 'Annexe 1 – Données des équipes'!$B$12:$B$114,0),4)</f>
        <v>10</v>
      </c>
      <c r="J665" s="25">
        <f t="shared" si="11"/>
        <v>4</v>
      </c>
    </row>
    <row r="666" spans="2:10">
      <c r="B666" s="3">
        <v>42285</v>
      </c>
      <c r="C666" s="10" t="s">
        <v>2472</v>
      </c>
      <c r="D666" s="10" t="s">
        <v>2473</v>
      </c>
      <c r="E666" s="25">
        <v>4</v>
      </c>
      <c r="F666" s="25">
        <v>0</v>
      </c>
      <c r="G666" s="10" t="s">
        <v>2474</v>
      </c>
      <c r="H666" s="25">
        <f>INDEX('Annexe 1 – Données des équipes'!$B$12:$R$114, MATCH(C666, 'Annexe 1 – Données des équipes'!$B$12:$B$114,0),4)</f>
        <v>90</v>
      </c>
      <c r="I666" s="25">
        <f>INDEX('Annexe 1 – Données des équipes'!$B$12:$R$114, MATCH(D666, 'Annexe 1 – Données des équipes'!$B$12:$B$114,0),4)</f>
        <v>10</v>
      </c>
      <c r="J666" s="25">
        <f t="shared" si="11"/>
        <v>4</v>
      </c>
    </row>
    <row r="667" spans="2:10">
      <c r="B667" s="3">
        <v>42299</v>
      </c>
      <c r="C667" s="10" t="s">
        <v>2475</v>
      </c>
      <c r="D667" s="10" t="s">
        <v>2476</v>
      </c>
      <c r="E667" s="25">
        <v>0</v>
      </c>
      <c r="F667" s="25">
        <v>4</v>
      </c>
      <c r="G667" s="10" t="s">
        <v>2477</v>
      </c>
      <c r="H667" s="25">
        <f>INDEX('Annexe 1 – Données des équipes'!$B$12:$R$114, MATCH(C667, 'Annexe 1 – Données des équipes'!$B$12:$B$114,0),4)</f>
        <v>10</v>
      </c>
      <c r="I667" s="25">
        <f>INDEX('Annexe 1 – Données des équipes'!$B$12:$R$114, MATCH(D667, 'Annexe 1 – Données des équipes'!$B$12:$B$114,0),4)</f>
        <v>50</v>
      </c>
      <c r="J667" s="25">
        <f t="shared" si="11"/>
        <v>4</v>
      </c>
    </row>
    <row r="668" spans="2:10">
      <c r="B668" s="3">
        <v>42458</v>
      </c>
      <c r="C668" s="10" t="s">
        <v>2478</v>
      </c>
      <c r="D668" s="10" t="s">
        <v>2479</v>
      </c>
      <c r="E668" s="25">
        <v>5</v>
      </c>
      <c r="F668" s="25">
        <v>1</v>
      </c>
      <c r="G668" s="10" t="s">
        <v>2480</v>
      </c>
      <c r="H668" s="25">
        <f>INDEX('Annexe 1 – Données des équipes'!$B$12:$R$114, MATCH(C668, 'Annexe 1 – Données des équipes'!$B$12:$B$114,0),4)</f>
        <v>60</v>
      </c>
      <c r="I668" s="25">
        <f>INDEX('Annexe 1 – Données des équipes'!$B$12:$R$114, MATCH(D668, 'Annexe 1 – Données des équipes'!$B$12:$B$114,0),4)</f>
        <v>10</v>
      </c>
      <c r="J668" s="25">
        <f t="shared" si="11"/>
        <v>4</v>
      </c>
    </row>
    <row r="669" spans="2:10">
      <c r="B669" s="3">
        <v>42522</v>
      </c>
      <c r="C669" s="10" t="s">
        <v>2481</v>
      </c>
      <c r="D669" s="10" t="s">
        <v>2482</v>
      </c>
      <c r="E669" s="25">
        <v>0</v>
      </c>
      <c r="F669" s="25">
        <v>4</v>
      </c>
      <c r="G669" s="10" t="s">
        <v>2483</v>
      </c>
      <c r="H669" s="25">
        <f>INDEX('Annexe 1 – Données des équipes'!$B$12:$R$114, MATCH(C669, 'Annexe 1 – Données des équipes'!$B$12:$B$114,0),4)</f>
        <v>0</v>
      </c>
      <c r="I669" s="25">
        <f>INDEX('Annexe 1 – Données des équipes'!$B$12:$R$114, MATCH(D669, 'Annexe 1 – Données des équipes'!$B$12:$B$114,0),4)</f>
        <v>10</v>
      </c>
      <c r="J669" s="25">
        <f t="shared" si="11"/>
        <v>4</v>
      </c>
    </row>
    <row r="670" spans="2:10">
      <c r="B670" s="3">
        <v>42524</v>
      </c>
      <c r="C670" s="10" t="s">
        <v>2484</v>
      </c>
      <c r="D670" s="10" t="s">
        <v>2485</v>
      </c>
      <c r="E670" s="25">
        <v>5</v>
      </c>
      <c r="F670" s="25">
        <v>1</v>
      </c>
      <c r="G670" s="10" t="s">
        <v>2486</v>
      </c>
      <c r="H670" s="25">
        <f>INDEX('Annexe 1 – Données des équipes'!$B$12:$R$114, MATCH(C670, 'Annexe 1 – Données des équipes'!$B$12:$B$114,0),4)</f>
        <v>50</v>
      </c>
      <c r="I670" s="25">
        <f>INDEX('Annexe 1 – Données des équipes'!$B$12:$R$114, MATCH(D670, 'Annexe 1 – Données des équipes'!$B$12:$B$114,0),4)</f>
        <v>10</v>
      </c>
      <c r="J670" s="25">
        <f t="shared" si="11"/>
        <v>4</v>
      </c>
    </row>
    <row r="671" spans="2:10">
      <c r="B671" s="3">
        <v>42528</v>
      </c>
      <c r="C671" s="10" t="s">
        <v>2487</v>
      </c>
      <c r="D671" s="10" t="s">
        <v>2488</v>
      </c>
      <c r="E671" s="25">
        <v>0</v>
      </c>
      <c r="F671" s="25">
        <v>4</v>
      </c>
      <c r="G671" s="10" t="s">
        <v>2489</v>
      </c>
      <c r="H671" s="25">
        <f>INDEX('Annexe 1 – Données des équipes'!$B$12:$R$114, MATCH(C671, 'Annexe 1 – Données des équipes'!$B$12:$B$114,0),4)</f>
        <v>40</v>
      </c>
      <c r="I671" s="25">
        <f>INDEX('Annexe 1 – Données des équipes'!$B$12:$R$114, MATCH(D671, 'Annexe 1 – Données des équipes'!$B$12:$B$114,0),4)</f>
        <v>80</v>
      </c>
      <c r="J671" s="25">
        <f t="shared" si="11"/>
        <v>4</v>
      </c>
    </row>
    <row r="672" spans="2:10">
      <c r="B672" s="3">
        <v>42533</v>
      </c>
      <c r="C672" s="10" t="s">
        <v>2490</v>
      </c>
      <c r="D672" s="10" t="s">
        <v>2491</v>
      </c>
      <c r="E672" s="25">
        <v>4</v>
      </c>
      <c r="F672" s="25">
        <v>0</v>
      </c>
      <c r="G672" s="10" t="s">
        <v>2492</v>
      </c>
      <c r="H672" s="25">
        <f>INDEX('Annexe 1 – Données des équipes'!$B$12:$R$114, MATCH(C672, 'Annexe 1 – Données des équipes'!$B$12:$B$114,0),4)</f>
        <v>70</v>
      </c>
      <c r="I672" s="25">
        <f>INDEX('Annexe 1 – Données des équipes'!$B$12:$R$114, MATCH(D672, 'Annexe 1 – Données des équipes'!$B$12:$B$114,0),4)</f>
        <v>10</v>
      </c>
      <c r="J672" s="25">
        <f t="shared" si="11"/>
        <v>4</v>
      </c>
    </row>
    <row r="673" spans="2:10">
      <c r="B673" s="3">
        <v>42547</v>
      </c>
      <c r="C673" s="10" t="s">
        <v>2493</v>
      </c>
      <c r="D673" s="10" t="s">
        <v>2494</v>
      </c>
      <c r="E673" s="25">
        <v>0</v>
      </c>
      <c r="F673" s="25">
        <v>4</v>
      </c>
      <c r="G673" s="10" t="s">
        <v>2495</v>
      </c>
      <c r="H673" s="25">
        <f>INDEX('Annexe 1 – Données des équipes'!$B$12:$R$114, MATCH(C673, 'Annexe 1 – Données des équipes'!$B$12:$B$114,0),4)</f>
        <v>40</v>
      </c>
      <c r="I673" s="25">
        <f>INDEX('Annexe 1 – Données des équipes'!$B$12:$R$114, MATCH(D673, 'Annexe 1 – Données des équipes'!$B$12:$B$114,0),4)</f>
        <v>90</v>
      </c>
      <c r="J673" s="25">
        <f t="shared" si="11"/>
        <v>4</v>
      </c>
    </row>
    <row r="674" spans="2:10">
      <c r="B674" s="3">
        <v>42613</v>
      </c>
      <c r="C674" s="10" t="s">
        <v>2496</v>
      </c>
      <c r="D674" s="10" t="s">
        <v>2497</v>
      </c>
      <c r="E674" s="25">
        <v>4</v>
      </c>
      <c r="F674" s="25">
        <v>0</v>
      </c>
      <c r="G674" s="10" t="s">
        <v>2498</v>
      </c>
      <c r="H674" s="25">
        <f>INDEX('Annexe 1 – Données des équipes'!$B$12:$R$114, MATCH(C674, 'Annexe 1 – Données des équipes'!$B$12:$B$114,0),4)</f>
        <v>60</v>
      </c>
      <c r="I674" s="25">
        <f>INDEX('Annexe 1 – Données des équipes'!$B$12:$R$114, MATCH(D674, 'Annexe 1 – Données des équipes'!$B$12:$B$114,0),4)</f>
        <v>20</v>
      </c>
      <c r="J674" s="25">
        <f t="shared" si="11"/>
        <v>4</v>
      </c>
    </row>
    <row r="675" spans="2:10">
      <c r="B675" s="3">
        <v>42619</v>
      </c>
      <c r="C675" s="10" t="s">
        <v>2499</v>
      </c>
      <c r="D675" s="10" t="s">
        <v>2500</v>
      </c>
      <c r="E675" s="25">
        <v>4</v>
      </c>
      <c r="F675" s="25">
        <v>0</v>
      </c>
      <c r="G675" s="10" t="s">
        <v>2501</v>
      </c>
      <c r="H675" s="25">
        <f>INDEX('Annexe 1 – Données des équipes'!$B$12:$R$114, MATCH(C675, 'Annexe 1 – Données des équipes'!$B$12:$B$114,0),4)</f>
        <v>80</v>
      </c>
      <c r="I675" s="25">
        <f>INDEX('Annexe 1 – Données des équipes'!$B$12:$R$114, MATCH(D675, 'Annexe 1 – Données des équipes'!$B$12:$B$114,0),4)</f>
        <v>70</v>
      </c>
      <c r="J675" s="25">
        <f t="shared" si="11"/>
        <v>4</v>
      </c>
    </row>
    <row r="676" spans="2:10">
      <c r="B676" s="3">
        <v>42654</v>
      </c>
      <c r="C676" s="10" t="s">
        <v>2502</v>
      </c>
      <c r="D676" s="10" t="s">
        <v>2503</v>
      </c>
      <c r="E676" s="25">
        <v>4</v>
      </c>
      <c r="F676" s="25">
        <v>0</v>
      </c>
      <c r="G676" s="10" t="s">
        <v>2504</v>
      </c>
      <c r="H676" s="25">
        <f>INDEX('Annexe 1 – Données des équipes'!$B$12:$R$114, MATCH(C676, 'Annexe 1 – Données des équipes'!$B$12:$B$114,0),4)</f>
        <v>50</v>
      </c>
      <c r="I676" s="25">
        <f>INDEX('Annexe 1 – Données des équipes'!$B$12:$R$114, MATCH(D676, 'Annexe 1 – Données des équipes'!$B$12:$B$114,0),4)</f>
        <v>20</v>
      </c>
      <c r="J676" s="25">
        <f t="shared" si="11"/>
        <v>4</v>
      </c>
    </row>
    <row r="677" spans="2:10">
      <c r="B677" s="3">
        <v>42685</v>
      </c>
      <c r="C677" s="10" t="s">
        <v>2505</v>
      </c>
      <c r="D677" s="10" t="s">
        <v>2506</v>
      </c>
      <c r="E677" s="25">
        <v>4</v>
      </c>
      <c r="F677" s="25">
        <v>0</v>
      </c>
      <c r="G677" s="10" t="s">
        <v>2507</v>
      </c>
      <c r="H677" s="25">
        <f>INDEX('Annexe 1 – Données des équipes'!$B$12:$R$114, MATCH(C677, 'Annexe 1 – Données des équipes'!$B$12:$B$114,0),4)</f>
        <v>50</v>
      </c>
      <c r="I677" s="25">
        <f>INDEX('Annexe 1 – Données des équipes'!$B$12:$R$114, MATCH(D677, 'Annexe 1 – Données des équipes'!$B$12:$B$114,0),4)</f>
        <v>20</v>
      </c>
      <c r="J677" s="25">
        <f t="shared" si="11"/>
        <v>4</v>
      </c>
    </row>
    <row r="678" spans="2:10">
      <c r="B678" s="3">
        <v>42686</v>
      </c>
      <c r="C678" s="10" t="s">
        <v>2508</v>
      </c>
      <c r="D678" s="10" t="s">
        <v>2509</v>
      </c>
      <c r="E678" s="25">
        <v>4</v>
      </c>
      <c r="F678" s="25">
        <v>0</v>
      </c>
      <c r="G678" s="10" t="s">
        <v>2510</v>
      </c>
      <c r="H678" s="25">
        <f>INDEX('Annexe 1 – Données des équipes'!$B$12:$R$114, MATCH(C678, 'Annexe 1 – Données des équipes'!$B$12:$B$114,0),4)</f>
        <v>90</v>
      </c>
      <c r="I678" s="25">
        <f>INDEX('Annexe 1 – Données des équipes'!$B$12:$R$114, MATCH(D678, 'Annexe 1 – Données des équipes'!$B$12:$B$114,0),4)</f>
        <v>20</v>
      </c>
      <c r="J678" s="25">
        <f t="shared" si="11"/>
        <v>4</v>
      </c>
    </row>
    <row r="679" spans="2:10">
      <c r="B679" s="3">
        <v>42819</v>
      </c>
      <c r="C679" s="10" t="s">
        <v>2511</v>
      </c>
      <c r="D679" s="10" t="s">
        <v>2512</v>
      </c>
      <c r="E679" s="25">
        <v>4</v>
      </c>
      <c r="F679" s="25">
        <v>0</v>
      </c>
      <c r="G679" s="10" t="s">
        <v>2513</v>
      </c>
      <c r="H679" s="25">
        <f>INDEX('Annexe 1 – Données des équipes'!$B$12:$R$114, MATCH(C679, 'Annexe 1 – Données des équipes'!$B$12:$B$114,0),4)</f>
        <v>80</v>
      </c>
      <c r="I679" s="25">
        <f>INDEX('Annexe 1 – Données des équipes'!$B$12:$R$114, MATCH(D679, 'Annexe 1 – Données des équipes'!$B$12:$B$114,0),4)</f>
        <v>10</v>
      </c>
      <c r="J679" s="25">
        <f t="shared" si="11"/>
        <v>4</v>
      </c>
    </row>
    <row r="680" spans="2:10">
      <c r="B680" s="3">
        <v>42899</v>
      </c>
      <c r="C680" s="10" t="s">
        <v>2514</v>
      </c>
      <c r="D680" s="10" t="s">
        <v>2515</v>
      </c>
      <c r="E680" s="25">
        <v>0</v>
      </c>
      <c r="F680" s="25">
        <v>4</v>
      </c>
      <c r="G680" s="10" t="s">
        <v>2516</v>
      </c>
      <c r="H680" s="25">
        <f>INDEX('Annexe 1 – Données des équipes'!$B$12:$R$114, MATCH(C680, 'Annexe 1 – Données des équipes'!$B$12:$B$114,0),4)</f>
        <v>60</v>
      </c>
      <c r="I680" s="25">
        <f>INDEX('Annexe 1 – Données des équipes'!$B$12:$R$114, MATCH(D680, 'Annexe 1 – Données des équipes'!$B$12:$B$114,0),4)</f>
        <v>90</v>
      </c>
      <c r="J680" s="25">
        <f t="shared" si="11"/>
        <v>4</v>
      </c>
    </row>
    <row r="681" spans="2:10">
      <c r="B681" s="3">
        <v>42899</v>
      </c>
      <c r="C681" s="10" t="s">
        <v>2517</v>
      </c>
      <c r="D681" s="10" t="s">
        <v>2518</v>
      </c>
      <c r="E681" s="25">
        <v>0</v>
      </c>
      <c r="F681" s="25">
        <v>4</v>
      </c>
      <c r="G681" s="10" t="s">
        <v>2519</v>
      </c>
      <c r="H681" s="25">
        <f>INDEX('Annexe 1 – Données des équipes'!$B$12:$R$114, MATCH(C681, 'Annexe 1 – Données des équipes'!$B$12:$B$114,0),4)</f>
        <v>40</v>
      </c>
      <c r="I681" s="25">
        <f>INDEX('Annexe 1 – Données des équipes'!$B$12:$R$114, MATCH(D681, 'Annexe 1 – Données des équipes'!$B$12:$B$114,0),4)</f>
        <v>90</v>
      </c>
      <c r="J681" s="25">
        <f t="shared" si="11"/>
        <v>4</v>
      </c>
    </row>
    <row r="682" spans="2:10">
      <c r="B682" s="3">
        <v>42910</v>
      </c>
      <c r="C682" s="10" t="s">
        <v>2520</v>
      </c>
      <c r="D682" s="10" t="s">
        <v>2521</v>
      </c>
      <c r="E682" s="25">
        <v>0</v>
      </c>
      <c r="F682" s="25">
        <v>4</v>
      </c>
      <c r="G682" s="10" t="s">
        <v>2522</v>
      </c>
      <c r="H682" s="25">
        <f>INDEX('Annexe 1 – Données des équipes'!$B$12:$R$114, MATCH(C682, 'Annexe 1 – Données des équipes'!$B$12:$B$114,0),4)</f>
        <v>20</v>
      </c>
      <c r="I682" s="25">
        <f>INDEX('Annexe 1 – Données des équipes'!$B$12:$R$114, MATCH(D682, 'Annexe 1 – Données des équipes'!$B$12:$B$114,0),4)</f>
        <v>90</v>
      </c>
      <c r="J682" s="25">
        <f t="shared" si="11"/>
        <v>4</v>
      </c>
    </row>
    <row r="683" spans="2:10">
      <c r="B683" s="3">
        <v>42978</v>
      </c>
      <c r="C683" s="10" t="s">
        <v>2523</v>
      </c>
      <c r="D683" s="10" t="s">
        <v>2524</v>
      </c>
      <c r="E683" s="25">
        <v>4</v>
      </c>
      <c r="F683" s="25">
        <v>0</v>
      </c>
      <c r="G683" s="10" t="s">
        <v>2525</v>
      </c>
      <c r="H683" s="25">
        <f>INDEX('Annexe 1 – Données des équipes'!$B$12:$R$114, MATCH(C683, 'Annexe 1 – Données des équipes'!$B$12:$B$114,0),4)</f>
        <v>90</v>
      </c>
      <c r="I683" s="25">
        <f>INDEX('Annexe 1 – Données des équipes'!$B$12:$R$114, MATCH(D683, 'Annexe 1 – Données des équipes'!$B$12:$B$114,0),4)</f>
        <v>80</v>
      </c>
      <c r="J683" s="25">
        <f t="shared" si="11"/>
        <v>4</v>
      </c>
    </row>
    <row r="684" spans="2:10">
      <c r="B684" s="3">
        <v>42979</v>
      </c>
      <c r="C684" s="10" t="s">
        <v>2526</v>
      </c>
      <c r="D684" s="10" t="s">
        <v>2527</v>
      </c>
      <c r="E684" s="25">
        <v>4</v>
      </c>
      <c r="F684" s="25">
        <v>0</v>
      </c>
      <c r="G684" s="10" t="s">
        <v>2528</v>
      </c>
      <c r="H684" s="25">
        <f>INDEX('Annexe 1 – Données des équipes'!$B$12:$R$114, MATCH(C684, 'Annexe 1 – Données des équipes'!$B$12:$B$114,0),4)</f>
        <v>50</v>
      </c>
      <c r="I684" s="25">
        <f>INDEX('Annexe 1 – Données des équipes'!$B$12:$R$114, MATCH(D684, 'Annexe 1 – Données des équipes'!$B$12:$B$114,0),4)</f>
        <v>40</v>
      </c>
      <c r="J684" s="25">
        <f t="shared" si="11"/>
        <v>4</v>
      </c>
    </row>
    <row r="685" spans="2:10">
      <c r="B685" s="3">
        <v>42979</v>
      </c>
      <c r="C685" s="10" t="s">
        <v>2529</v>
      </c>
      <c r="D685" s="10" t="s">
        <v>2530</v>
      </c>
      <c r="E685" s="25">
        <v>4</v>
      </c>
      <c r="F685" s="25">
        <v>0</v>
      </c>
      <c r="G685" s="10" t="s">
        <v>2531</v>
      </c>
      <c r="H685" s="25">
        <f>INDEX('Annexe 1 – Données des équipes'!$B$12:$R$114, MATCH(C685, 'Annexe 1 – Données des équipes'!$B$12:$B$114,0),4)</f>
        <v>80</v>
      </c>
      <c r="I685" s="25">
        <f>INDEX('Annexe 1 – Données des équipes'!$B$12:$R$114, MATCH(D685, 'Annexe 1 – Données des équipes'!$B$12:$B$114,0),4)</f>
        <v>80</v>
      </c>
      <c r="J685" s="25">
        <f t="shared" si="11"/>
        <v>4</v>
      </c>
    </row>
    <row r="686" spans="2:10">
      <c r="B686" s="3">
        <v>42981</v>
      </c>
      <c r="C686" s="10" t="s">
        <v>2532</v>
      </c>
      <c r="D686" s="10" t="s">
        <v>2533</v>
      </c>
      <c r="E686" s="25">
        <v>0</v>
      </c>
      <c r="F686" s="25">
        <v>4</v>
      </c>
      <c r="G686" s="10" t="s">
        <v>2534</v>
      </c>
      <c r="H686" s="25">
        <f>INDEX('Annexe 1 – Données des équipes'!$B$12:$R$114, MATCH(C686, 'Annexe 1 – Données des équipes'!$B$12:$B$114,0),4)</f>
        <v>10</v>
      </c>
      <c r="I686" s="25">
        <f>INDEX('Annexe 1 – Données des équipes'!$B$12:$R$114, MATCH(D686, 'Annexe 1 – Données des équipes'!$B$12:$B$114,0),4)</f>
        <v>80</v>
      </c>
      <c r="J686" s="25">
        <f t="shared" si="11"/>
        <v>4</v>
      </c>
    </row>
    <row r="687" spans="2:10">
      <c r="B687" s="3">
        <v>32653</v>
      </c>
      <c r="C687" s="10" t="s">
        <v>2535</v>
      </c>
      <c r="D687" s="10" t="s">
        <v>2536</v>
      </c>
      <c r="E687" s="25">
        <v>1</v>
      </c>
      <c r="F687" s="25">
        <v>1</v>
      </c>
      <c r="G687" s="10" t="s">
        <v>2537</v>
      </c>
      <c r="H687" s="25">
        <f>INDEX('Annexe 1 – Données des équipes'!$B$12:$R$114, MATCH(C687, 'Annexe 1 – Données des équipes'!$B$12:$B$114,0),4)</f>
        <v>20</v>
      </c>
      <c r="I687" s="25">
        <f>INDEX('Annexe 1 – Données des équipes'!$B$12:$R$114, MATCH(D687, 'Annexe 1 – Données des équipes'!$B$12:$B$114,0),4)</f>
        <v>0</v>
      </c>
      <c r="J687" s="25">
        <f t="shared" si="11"/>
        <v>0</v>
      </c>
    </row>
    <row r="688" spans="2:10">
      <c r="B688" s="3">
        <v>43053</v>
      </c>
      <c r="C688" s="10" t="s">
        <v>2538</v>
      </c>
      <c r="D688" s="10" t="s">
        <v>2539</v>
      </c>
      <c r="E688" s="25">
        <v>1</v>
      </c>
      <c r="F688" s="25">
        <v>5</v>
      </c>
      <c r="G688" s="10" t="s">
        <v>2540</v>
      </c>
      <c r="H688" s="25">
        <f>INDEX('Annexe 1 – Données des équipes'!$B$12:$R$114, MATCH(C688, 'Annexe 1 – Données des équipes'!$B$12:$B$114,0),4)</f>
        <v>60</v>
      </c>
      <c r="I688" s="25">
        <f>INDEX('Annexe 1 – Données des équipes'!$B$12:$R$114, MATCH(D688, 'Annexe 1 – Données des équipes'!$B$12:$B$114,0),4)</f>
        <v>80</v>
      </c>
      <c r="J688" s="25">
        <f t="shared" si="11"/>
        <v>4</v>
      </c>
    </row>
    <row r="689" spans="2:10">
      <c r="B689" s="3">
        <v>43053</v>
      </c>
      <c r="C689" s="10" t="s">
        <v>2541</v>
      </c>
      <c r="D689" s="10" t="s">
        <v>2542</v>
      </c>
      <c r="E689" s="25">
        <v>0</v>
      </c>
      <c r="F689" s="25">
        <v>4</v>
      </c>
      <c r="G689" s="10" t="s">
        <v>2543</v>
      </c>
      <c r="H689" s="25">
        <f>INDEX('Annexe 1 – Données des équipes'!$B$12:$R$114, MATCH(C689, 'Annexe 1 – Données des équipes'!$B$12:$B$114,0),4)</f>
        <v>30</v>
      </c>
      <c r="I689" s="25">
        <f>INDEX('Annexe 1 – Données des équipes'!$B$12:$R$114, MATCH(D689, 'Annexe 1 – Données des équipes'!$B$12:$B$114,0),4)</f>
        <v>90</v>
      </c>
      <c r="J689" s="25">
        <f t="shared" si="11"/>
        <v>4</v>
      </c>
    </row>
    <row r="690" spans="2:10">
      <c r="B690" s="3">
        <v>28542</v>
      </c>
      <c r="C690" s="10" t="s">
        <v>2544</v>
      </c>
      <c r="D690" s="10" t="s">
        <v>2545</v>
      </c>
      <c r="E690" s="25">
        <v>3</v>
      </c>
      <c r="F690" s="25">
        <v>0</v>
      </c>
      <c r="G690" s="10" t="s">
        <v>2546</v>
      </c>
      <c r="H690" s="25">
        <f>INDEX('Annexe 1 – Données des équipes'!$B$12:$R$114, MATCH(C690, 'Annexe 1 – Données des équipes'!$B$12:$B$114,0),4)</f>
        <v>30</v>
      </c>
      <c r="I690" s="25">
        <f>INDEX('Annexe 1 – Données des équipes'!$B$12:$R$114, MATCH(D690, 'Annexe 1 – Données des équipes'!$B$12:$B$114,0),4)</f>
        <v>20</v>
      </c>
      <c r="J690" s="25">
        <f t="shared" si="11"/>
        <v>3</v>
      </c>
    </row>
    <row r="691" spans="2:10">
      <c r="B691" s="3">
        <v>28559</v>
      </c>
      <c r="C691" s="10" t="s">
        <v>2547</v>
      </c>
      <c r="D691" s="10" t="s">
        <v>2548</v>
      </c>
      <c r="E691" s="25">
        <v>3</v>
      </c>
      <c r="F691" s="25">
        <v>0</v>
      </c>
      <c r="G691" s="10" t="s">
        <v>2549</v>
      </c>
      <c r="H691" s="25">
        <f>INDEX('Annexe 1 – Données des équipes'!$B$12:$R$114, MATCH(C691, 'Annexe 1 – Données des équipes'!$B$12:$B$114,0),4)</f>
        <v>40</v>
      </c>
      <c r="I691" s="25">
        <f>INDEX('Annexe 1 – Données des équipes'!$B$12:$R$114, MATCH(D691, 'Annexe 1 – Données des équipes'!$B$12:$B$114,0),4)</f>
        <v>40</v>
      </c>
      <c r="J691" s="25">
        <f t="shared" si="11"/>
        <v>3</v>
      </c>
    </row>
    <row r="692" spans="2:10">
      <c r="B692" s="3">
        <v>28560</v>
      </c>
      <c r="C692" s="10" t="s">
        <v>2550</v>
      </c>
      <c r="D692" s="10" t="s">
        <v>2551</v>
      </c>
      <c r="E692" s="25">
        <v>0</v>
      </c>
      <c r="F692" s="25">
        <v>3</v>
      </c>
      <c r="G692" s="10" t="s">
        <v>2552</v>
      </c>
      <c r="H692" s="25">
        <f>INDEX('Annexe 1 – Données des équipes'!$B$12:$R$114, MATCH(C692, 'Annexe 1 – Données des équipes'!$B$12:$B$114,0),4)</f>
        <v>50</v>
      </c>
      <c r="I692" s="25">
        <f>INDEX('Annexe 1 – Données des équipes'!$B$12:$R$114, MATCH(D692, 'Annexe 1 – Données des équipes'!$B$12:$B$114,0),4)</f>
        <v>0</v>
      </c>
      <c r="J692" s="25">
        <f t="shared" si="11"/>
        <v>3</v>
      </c>
    </row>
    <row r="693" spans="2:10">
      <c r="B693" s="3">
        <v>28578</v>
      </c>
      <c r="C693" s="10" t="s">
        <v>2553</v>
      </c>
      <c r="D693" s="10" t="s">
        <v>2554</v>
      </c>
      <c r="E693" s="25">
        <v>3</v>
      </c>
      <c r="F693" s="25">
        <v>0</v>
      </c>
      <c r="G693" s="10" t="s">
        <v>2555</v>
      </c>
      <c r="H693" s="25">
        <f>INDEX('Annexe 1 – Données des équipes'!$B$12:$R$114, MATCH(C693, 'Annexe 1 – Données des équipes'!$B$12:$B$114,0),4)</f>
        <v>90</v>
      </c>
      <c r="I693" s="25">
        <f>INDEX('Annexe 1 – Données des équipes'!$B$12:$R$114, MATCH(D693, 'Annexe 1 – Données des équipes'!$B$12:$B$114,0),4)</f>
        <v>30</v>
      </c>
      <c r="J693" s="25">
        <f t="shared" si="11"/>
        <v>3</v>
      </c>
    </row>
    <row r="694" spans="2:10">
      <c r="B694" s="3">
        <v>28585</v>
      </c>
      <c r="C694" s="10" t="s">
        <v>2556</v>
      </c>
      <c r="D694" s="10" t="s">
        <v>2557</v>
      </c>
      <c r="E694" s="25">
        <v>5</v>
      </c>
      <c r="F694" s="25">
        <v>2</v>
      </c>
      <c r="G694" s="10" t="s">
        <v>2558</v>
      </c>
      <c r="H694" s="25">
        <f>INDEX('Annexe 1 – Données des équipes'!$B$12:$R$114, MATCH(C694, 'Annexe 1 – Données des équipes'!$B$12:$B$114,0),4)</f>
        <v>80</v>
      </c>
      <c r="I694" s="25">
        <f>INDEX('Annexe 1 – Données des équipes'!$B$12:$R$114, MATCH(D694, 'Annexe 1 – Données des équipes'!$B$12:$B$114,0),4)</f>
        <v>50</v>
      </c>
      <c r="J694" s="25">
        <f t="shared" si="11"/>
        <v>3</v>
      </c>
    </row>
    <row r="695" spans="2:10">
      <c r="B695" s="3">
        <v>28592</v>
      </c>
      <c r="C695" s="10" t="s">
        <v>2559</v>
      </c>
      <c r="D695" s="10" t="s">
        <v>2560</v>
      </c>
      <c r="E695" s="25">
        <v>3</v>
      </c>
      <c r="F695" s="25">
        <v>0</v>
      </c>
      <c r="G695" s="10" t="s">
        <v>2561</v>
      </c>
      <c r="H695" s="25">
        <f>INDEX('Annexe 1 – Données des équipes'!$B$12:$R$114, MATCH(C695, 'Annexe 1 – Données des équipes'!$B$12:$B$114,0),4)</f>
        <v>80</v>
      </c>
      <c r="I695" s="25">
        <f>INDEX('Annexe 1 – Données des équipes'!$B$12:$R$114, MATCH(D695, 'Annexe 1 – Données des équipes'!$B$12:$B$114,0),4)</f>
        <v>60</v>
      </c>
      <c r="J695" s="25">
        <f t="shared" si="11"/>
        <v>3</v>
      </c>
    </row>
    <row r="696" spans="2:10">
      <c r="B696" s="3">
        <v>28611</v>
      </c>
      <c r="C696" s="10" t="s">
        <v>2562</v>
      </c>
      <c r="D696" s="10" t="s">
        <v>2563</v>
      </c>
      <c r="E696" s="25">
        <v>3</v>
      </c>
      <c r="F696" s="25">
        <v>0</v>
      </c>
      <c r="G696" s="10" t="s">
        <v>2564</v>
      </c>
      <c r="H696" s="25">
        <f>INDEX('Annexe 1 – Données des équipes'!$B$12:$R$114, MATCH(C696, 'Annexe 1 – Données des équipes'!$B$12:$B$114,0),4)</f>
        <v>90</v>
      </c>
      <c r="I696" s="25">
        <f>INDEX('Annexe 1 – Données des équipes'!$B$12:$R$114, MATCH(D696, 'Annexe 1 – Données des équipes'!$B$12:$B$114,0),4)</f>
        <v>80</v>
      </c>
      <c r="J696" s="25">
        <f t="shared" si="11"/>
        <v>3</v>
      </c>
    </row>
    <row r="697" spans="2:10">
      <c r="B697" s="3">
        <v>28613</v>
      </c>
      <c r="C697" s="10" t="s">
        <v>2565</v>
      </c>
      <c r="D697" s="10" t="s">
        <v>2566</v>
      </c>
      <c r="E697" s="25">
        <v>3</v>
      </c>
      <c r="F697" s="25">
        <v>0</v>
      </c>
      <c r="G697" s="10" t="s">
        <v>2567</v>
      </c>
      <c r="H697" s="25">
        <f>INDEX('Annexe 1 – Données des équipes'!$B$12:$R$114, MATCH(C697, 'Annexe 1 – Données des équipes'!$B$12:$B$114,0),4)</f>
        <v>90</v>
      </c>
      <c r="I697" s="25">
        <f>INDEX('Annexe 1 – Données des équipes'!$B$12:$R$114, MATCH(D697, 'Annexe 1 – Données des équipes'!$B$12:$B$114,0),4)</f>
        <v>80</v>
      </c>
      <c r="J697" s="25">
        <f t="shared" si="11"/>
        <v>3</v>
      </c>
    </row>
    <row r="698" spans="2:10">
      <c r="B698" s="3">
        <v>28629</v>
      </c>
      <c r="C698" s="10" t="s">
        <v>2568</v>
      </c>
      <c r="D698" s="10" t="s">
        <v>2569</v>
      </c>
      <c r="E698" s="25">
        <v>3</v>
      </c>
      <c r="F698" s="25">
        <v>0</v>
      </c>
      <c r="G698" s="10" t="s">
        <v>2570</v>
      </c>
      <c r="H698" s="25">
        <f>INDEX('Annexe 1 – Données des équipes'!$B$12:$R$114, MATCH(C698, 'Annexe 1 – Données des équipes'!$B$12:$B$114,0),4)</f>
        <v>70</v>
      </c>
      <c r="I698" s="25">
        <f>INDEX('Annexe 1 – Données des équipes'!$B$12:$R$114, MATCH(D698, 'Annexe 1 – Données des équipes'!$B$12:$B$114,0),4)</f>
        <v>40</v>
      </c>
      <c r="J698" s="25">
        <f t="shared" si="11"/>
        <v>3</v>
      </c>
    </row>
    <row r="699" spans="2:10">
      <c r="B699" s="3">
        <v>28634</v>
      </c>
      <c r="C699" s="10" t="s">
        <v>2571</v>
      </c>
      <c r="D699" s="10" t="s">
        <v>2572</v>
      </c>
      <c r="E699" s="25">
        <v>4</v>
      </c>
      <c r="F699" s="25">
        <v>1</v>
      </c>
      <c r="G699" s="10" t="s">
        <v>2573</v>
      </c>
      <c r="H699" s="25">
        <f>INDEX('Annexe 1 – Données des équipes'!$B$12:$R$114, MATCH(C699, 'Annexe 1 – Données des équipes'!$B$12:$B$114,0),4)</f>
        <v>90</v>
      </c>
      <c r="I699" s="25">
        <f>INDEX('Annexe 1 – Données des équipes'!$B$12:$R$114, MATCH(D699, 'Annexe 1 – Données des équipes'!$B$12:$B$114,0),4)</f>
        <v>40</v>
      </c>
      <c r="J699" s="25">
        <f t="shared" si="11"/>
        <v>3</v>
      </c>
    </row>
    <row r="700" spans="2:10">
      <c r="B700" s="3">
        <v>28634</v>
      </c>
      <c r="C700" s="10" t="s">
        <v>2574</v>
      </c>
      <c r="D700" s="10" t="s">
        <v>2575</v>
      </c>
      <c r="E700" s="25">
        <v>3</v>
      </c>
      <c r="F700" s="25">
        <v>0</v>
      </c>
      <c r="G700" s="10" t="s">
        <v>2576</v>
      </c>
      <c r="H700" s="25">
        <f>INDEX('Annexe 1 – Données des équipes'!$B$12:$R$114, MATCH(C700, 'Annexe 1 – Données des équipes'!$B$12:$B$114,0),4)</f>
        <v>30</v>
      </c>
      <c r="I700" s="25">
        <f>INDEX('Annexe 1 – Données des équipes'!$B$12:$R$114, MATCH(D700, 'Annexe 1 – Données des équipes'!$B$12:$B$114,0),4)</f>
        <v>50</v>
      </c>
      <c r="J700" s="25">
        <f t="shared" si="11"/>
        <v>3</v>
      </c>
    </row>
    <row r="701" spans="2:10">
      <c r="B701" s="3">
        <v>28644</v>
      </c>
      <c r="C701" s="10" t="s">
        <v>2577</v>
      </c>
      <c r="D701" s="10" t="s">
        <v>2578</v>
      </c>
      <c r="E701" s="25">
        <v>0</v>
      </c>
      <c r="F701" s="25">
        <v>3</v>
      </c>
      <c r="G701" s="10" t="s">
        <v>2579</v>
      </c>
      <c r="H701" s="25">
        <f>INDEX('Annexe 1 – Données des équipes'!$B$12:$R$114, MATCH(C701, 'Annexe 1 – Données des équipes'!$B$12:$B$114,0),4)</f>
        <v>70</v>
      </c>
      <c r="I701" s="25">
        <f>INDEX('Annexe 1 – Données des équipes'!$B$12:$R$114, MATCH(D701, 'Annexe 1 – Données des équipes'!$B$12:$B$114,0),4)</f>
        <v>80</v>
      </c>
      <c r="J701" s="25">
        <f t="shared" si="11"/>
        <v>3</v>
      </c>
    </row>
    <row r="702" spans="2:10">
      <c r="B702" s="3">
        <v>28652</v>
      </c>
      <c r="C702" s="10" t="s">
        <v>2580</v>
      </c>
      <c r="D702" s="10" t="s">
        <v>2581</v>
      </c>
      <c r="E702" s="25">
        <v>1</v>
      </c>
      <c r="F702" s="25">
        <v>4</v>
      </c>
      <c r="G702" s="10" t="s">
        <v>2582</v>
      </c>
      <c r="H702" s="25">
        <f>INDEX('Annexe 1 – Données des équipes'!$B$12:$R$114, MATCH(C702, 'Annexe 1 – Données des équipes'!$B$12:$B$114,0),4)</f>
        <v>70</v>
      </c>
      <c r="I702" s="25">
        <f>INDEX('Annexe 1 – Données des équipes'!$B$12:$R$114, MATCH(D702, 'Annexe 1 – Données des équipes'!$B$12:$B$114,0),4)</f>
        <v>80</v>
      </c>
      <c r="J702" s="25">
        <f t="shared" si="11"/>
        <v>3</v>
      </c>
    </row>
    <row r="703" spans="2:10">
      <c r="B703" s="3">
        <v>28655</v>
      </c>
      <c r="C703" s="10" t="s">
        <v>2583</v>
      </c>
      <c r="D703" s="10" t="s">
        <v>2584</v>
      </c>
      <c r="E703" s="25">
        <v>3</v>
      </c>
      <c r="F703" s="25">
        <v>0</v>
      </c>
      <c r="G703" s="10" t="s">
        <v>2585</v>
      </c>
      <c r="H703" s="25">
        <f>INDEX('Annexe 1 – Données des équipes'!$B$12:$R$114, MATCH(C703, 'Annexe 1 – Données des équipes'!$B$12:$B$114,0),4)</f>
        <v>90</v>
      </c>
      <c r="I703" s="25">
        <f>INDEX('Annexe 1 – Données des équipes'!$B$12:$R$114, MATCH(D703, 'Annexe 1 – Données des équipes'!$B$12:$B$114,0),4)</f>
        <v>80</v>
      </c>
      <c r="J703" s="25">
        <f t="shared" si="11"/>
        <v>3</v>
      </c>
    </row>
    <row r="704" spans="2:10">
      <c r="B704" s="3">
        <v>28753</v>
      </c>
      <c r="C704" s="10" t="s">
        <v>2586</v>
      </c>
      <c r="D704" s="10" t="s">
        <v>2587</v>
      </c>
      <c r="E704" s="25">
        <v>3</v>
      </c>
      <c r="F704" s="25">
        <v>0</v>
      </c>
      <c r="G704" s="10" t="s">
        <v>2588</v>
      </c>
      <c r="H704" s="25">
        <f>INDEX('Annexe 1 – Données des équipes'!$B$12:$R$114, MATCH(C704, 'Annexe 1 – Données des équipes'!$B$12:$B$114,0),4)</f>
        <v>80</v>
      </c>
      <c r="I704" s="25">
        <f>INDEX('Annexe 1 – Données des équipes'!$B$12:$R$114, MATCH(D704, 'Annexe 1 – Données des équipes'!$B$12:$B$114,0),4)</f>
        <v>70</v>
      </c>
      <c r="J704" s="25">
        <f t="shared" si="11"/>
        <v>3</v>
      </c>
    </row>
    <row r="705" spans="2:10">
      <c r="B705" s="3">
        <v>28791</v>
      </c>
      <c r="C705" s="10" t="s">
        <v>2589</v>
      </c>
      <c r="D705" s="10" t="s">
        <v>2590</v>
      </c>
      <c r="E705" s="25">
        <v>0</v>
      </c>
      <c r="F705" s="25">
        <v>3</v>
      </c>
      <c r="G705" s="10" t="s">
        <v>2591</v>
      </c>
      <c r="H705" s="25">
        <f>INDEX('Annexe 1 – Données des équipes'!$B$12:$R$114, MATCH(C705, 'Annexe 1 – Données des équipes'!$B$12:$B$114,0),4)</f>
        <v>10</v>
      </c>
      <c r="I705" s="25">
        <f>INDEX('Annexe 1 – Données des équipes'!$B$12:$R$114, MATCH(D705, 'Annexe 1 – Données des équipes'!$B$12:$B$114,0),4)</f>
        <v>20</v>
      </c>
      <c r="J705" s="25">
        <f t="shared" si="11"/>
        <v>3</v>
      </c>
    </row>
    <row r="706" spans="2:10">
      <c r="B706" s="3">
        <v>28792</v>
      </c>
      <c r="C706" s="10" t="s">
        <v>2592</v>
      </c>
      <c r="D706" s="10" t="s">
        <v>2593</v>
      </c>
      <c r="E706" s="25">
        <v>4</v>
      </c>
      <c r="F706" s="25">
        <v>1</v>
      </c>
      <c r="G706" s="10" t="s">
        <v>2594</v>
      </c>
      <c r="H706" s="25">
        <f>INDEX('Annexe 1 – Données des équipes'!$B$12:$R$114, MATCH(C706, 'Annexe 1 – Données des équipes'!$B$12:$B$114,0),4)</f>
        <v>50</v>
      </c>
      <c r="I706" s="25">
        <f>INDEX('Annexe 1 – Données des équipes'!$B$12:$R$114, MATCH(D706, 'Annexe 1 – Données des équipes'!$B$12:$B$114,0),4)</f>
        <v>40</v>
      </c>
      <c r="J706" s="25">
        <f t="shared" si="11"/>
        <v>3</v>
      </c>
    </row>
    <row r="707" spans="2:10">
      <c r="B707" s="3">
        <v>28813</v>
      </c>
      <c r="C707" s="10" t="s">
        <v>2595</v>
      </c>
      <c r="D707" s="10" t="s">
        <v>2596</v>
      </c>
      <c r="E707" s="25">
        <v>1</v>
      </c>
      <c r="F707" s="25">
        <v>4</v>
      </c>
      <c r="G707" s="10" t="s">
        <v>2597</v>
      </c>
      <c r="H707" s="25">
        <f>INDEX('Annexe 1 – Données des équipes'!$B$12:$R$114, MATCH(C707, 'Annexe 1 – Données des équipes'!$B$12:$B$114,0),4)</f>
        <v>50</v>
      </c>
      <c r="I707" s="25">
        <f>INDEX('Annexe 1 – Données des équipes'!$B$12:$R$114, MATCH(D707, 'Annexe 1 – Données des équipes'!$B$12:$B$114,0),4)</f>
        <v>50</v>
      </c>
      <c r="J707" s="25">
        <f t="shared" si="11"/>
        <v>3</v>
      </c>
    </row>
    <row r="708" spans="2:10">
      <c r="B708" s="3">
        <v>28817</v>
      </c>
      <c r="C708" s="10" t="s">
        <v>2598</v>
      </c>
      <c r="D708" s="10" t="s">
        <v>2599</v>
      </c>
      <c r="E708" s="25">
        <v>1</v>
      </c>
      <c r="F708" s="25">
        <v>4</v>
      </c>
      <c r="G708" s="10" t="s">
        <v>2600</v>
      </c>
      <c r="H708" s="25">
        <f>INDEX('Annexe 1 – Données des équipes'!$B$12:$R$114, MATCH(C708, 'Annexe 1 – Données des équipes'!$B$12:$B$114,0),4)</f>
        <v>50</v>
      </c>
      <c r="I708" s="25">
        <f>INDEX('Annexe 1 – Données des équipes'!$B$12:$R$114, MATCH(D708, 'Annexe 1 – Données des équipes'!$B$12:$B$114,0),4)</f>
        <v>50</v>
      </c>
      <c r="J708" s="25">
        <f t="shared" si="11"/>
        <v>3</v>
      </c>
    </row>
    <row r="709" spans="2:10">
      <c r="B709" s="3">
        <v>28820</v>
      </c>
      <c r="C709" s="10" t="s">
        <v>2601</v>
      </c>
      <c r="D709" s="10" t="s">
        <v>2602</v>
      </c>
      <c r="E709" s="25">
        <v>0</v>
      </c>
      <c r="F709" s="25">
        <v>3</v>
      </c>
      <c r="G709" s="10" t="s">
        <v>2603</v>
      </c>
      <c r="H709" s="25">
        <f>INDEX('Annexe 1 – Données des équipes'!$B$12:$R$114, MATCH(C709, 'Annexe 1 – Données des équipes'!$B$12:$B$114,0),4)</f>
        <v>50</v>
      </c>
      <c r="I709" s="25">
        <f>INDEX('Annexe 1 – Données des équipes'!$B$12:$R$114, MATCH(D709, 'Annexe 1 – Données des équipes'!$B$12:$B$114,0),4)</f>
        <v>50</v>
      </c>
      <c r="J709" s="25">
        <f t="shared" si="11"/>
        <v>3</v>
      </c>
    </row>
    <row r="710" spans="2:10">
      <c r="B710" s="3">
        <v>28900</v>
      </c>
      <c r="C710" s="10" t="s">
        <v>2604</v>
      </c>
      <c r="D710" s="10" t="s">
        <v>2605</v>
      </c>
      <c r="E710" s="25">
        <v>4</v>
      </c>
      <c r="F710" s="25">
        <v>1</v>
      </c>
      <c r="G710" s="10" t="s">
        <v>2606</v>
      </c>
      <c r="H710" s="25">
        <f>INDEX('Annexe 1 – Données des équipes'!$B$12:$R$114, MATCH(C710, 'Annexe 1 – Données des équipes'!$B$12:$B$114,0),4)</f>
        <v>20</v>
      </c>
      <c r="I710" s="25">
        <f>INDEX('Annexe 1 – Données des équipes'!$B$12:$R$114, MATCH(D710, 'Annexe 1 – Données des équipes'!$B$12:$B$114,0),4)</f>
        <v>50</v>
      </c>
      <c r="J710" s="25">
        <f t="shared" si="11"/>
        <v>3</v>
      </c>
    </row>
    <row r="711" spans="2:10">
      <c r="B711" s="3">
        <v>28910</v>
      </c>
      <c r="C711" s="10" t="s">
        <v>2607</v>
      </c>
      <c r="D711" s="10" t="s">
        <v>2608</v>
      </c>
      <c r="E711" s="25">
        <v>3</v>
      </c>
      <c r="F711" s="25">
        <v>0</v>
      </c>
      <c r="G711" s="10" t="s">
        <v>2609</v>
      </c>
      <c r="H711" s="25">
        <f>INDEX('Annexe 1 – Données des équipes'!$B$12:$R$114, MATCH(C711, 'Annexe 1 – Données des équipes'!$B$12:$B$114,0),4)</f>
        <v>90</v>
      </c>
      <c r="I711" s="25">
        <f>INDEX('Annexe 1 – Données des équipes'!$B$12:$R$114, MATCH(D711, 'Annexe 1 – Données des équipes'!$B$12:$B$114,0),4)</f>
        <v>80</v>
      </c>
      <c r="J711" s="25">
        <f t="shared" si="11"/>
        <v>3</v>
      </c>
    </row>
    <row r="712" spans="2:10">
      <c r="B712" s="3">
        <v>28935</v>
      </c>
      <c r="C712" s="10" t="s">
        <v>2610</v>
      </c>
      <c r="D712" s="10" t="s">
        <v>2611</v>
      </c>
      <c r="E712" s="25">
        <v>3</v>
      </c>
      <c r="F712" s="25">
        <v>0</v>
      </c>
      <c r="G712" s="10" t="s">
        <v>2612</v>
      </c>
      <c r="H712" s="25">
        <f>INDEX('Annexe 1 – Données des équipes'!$B$12:$R$114, MATCH(C712, 'Annexe 1 – Données des équipes'!$B$12:$B$114,0),4)</f>
        <v>50</v>
      </c>
      <c r="I712" s="25">
        <f>INDEX('Annexe 1 – Données des équipes'!$B$12:$R$114, MATCH(D712, 'Annexe 1 – Données des équipes'!$B$12:$B$114,0),4)</f>
        <v>50</v>
      </c>
      <c r="J712" s="25">
        <f t="shared" si="11"/>
        <v>3</v>
      </c>
    </row>
    <row r="713" spans="2:10">
      <c r="B713" s="3">
        <v>28942</v>
      </c>
      <c r="C713" s="10" t="s">
        <v>2613</v>
      </c>
      <c r="D713" s="10" t="s">
        <v>2614</v>
      </c>
      <c r="E713" s="25">
        <v>3</v>
      </c>
      <c r="F713" s="25">
        <v>0</v>
      </c>
      <c r="G713" s="10" t="s">
        <v>2615</v>
      </c>
      <c r="H713" s="25">
        <f>INDEX('Annexe 1 – Données des équipes'!$B$12:$R$114, MATCH(C713, 'Annexe 1 – Données des équipes'!$B$12:$B$114,0),4)</f>
        <v>80</v>
      </c>
      <c r="I713" s="25">
        <f>INDEX('Annexe 1 – Données des équipes'!$B$12:$R$114, MATCH(D713, 'Annexe 1 – Données des équipes'!$B$12:$B$114,0),4)</f>
        <v>80</v>
      </c>
      <c r="J713" s="25">
        <f t="shared" si="11"/>
        <v>3</v>
      </c>
    </row>
    <row r="714" spans="2:10">
      <c r="B714" s="3">
        <v>28994</v>
      </c>
      <c r="C714" s="10" t="s">
        <v>2616</v>
      </c>
      <c r="D714" s="10" t="s">
        <v>2617</v>
      </c>
      <c r="E714" s="25">
        <v>3</v>
      </c>
      <c r="F714" s="25">
        <v>0</v>
      </c>
      <c r="G714" s="10" t="s">
        <v>2618</v>
      </c>
      <c r="H714" s="25">
        <f>INDEX('Annexe 1 – Données des équipes'!$B$12:$R$114, MATCH(C714, 'Annexe 1 – Données des équipes'!$B$12:$B$114,0),4)</f>
        <v>70</v>
      </c>
      <c r="I714" s="25">
        <f>INDEX('Annexe 1 – Données des équipes'!$B$12:$R$114, MATCH(D714, 'Annexe 1 – Données des équipes'!$B$12:$B$114,0),4)</f>
        <v>60</v>
      </c>
      <c r="J714" s="25">
        <f t="shared" si="11"/>
        <v>3</v>
      </c>
    </row>
    <row r="715" spans="2:10">
      <c r="B715" s="3">
        <v>29012</v>
      </c>
      <c r="C715" s="10" t="s">
        <v>2619</v>
      </c>
      <c r="D715" s="10" t="s">
        <v>2620</v>
      </c>
      <c r="E715" s="25">
        <v>0</v>
      </c>
      <c r="F715" s="25">
        <v>3</v>
      </c>
      <c r="G715" s="10" t="s">
        <v>2621</v>
      </c>
      <c r="H715" s="25">
        <f>INDEX('Annexe 1 – Données des équipes'!$B$12:$R$114, MATCH(C715, 'Annexe 1 – Données des équipes'!$B$12:$B$114,0),4)</f>
        <v>40</v>
      </c>
      <c r="I715" s="25">
        <f>INDEX('Annexe 1 – Données des équipes'!$B$12:$R$114, MATCH(D715, 'Annexe 1 – Données des équipes'!$B$12:$B$114,0),4)</f>
        <v>90</v>
      </c>
      <c r="J715" s="25">
        <f t="shared" si="11"/>
        <v>3</v>
      </c>
    </row>
    <row r="716" spans="2:10">
      <c r="B716" s="3">
        <v>29022</v>
      </c>
      <c r="C716" s="10" t="s">
        <v>2622</v>
      </c>
      <c r="D716" s="10" t="s">
        <v>2623</v>
      </c>
      <c r="E716" s="25">
        <v>4</v>
      </c>
      <c r="F716" s="25">
        <v>1</v>
      </c>
      <c r="G716" s="10" t="s">
        <v>2624</v>
      </c>
      <c r="H716" s="25">
        <f>INDEX('Annexe 1 – Données des équipes'!$B$12:$R$114, MATCH(C716, 'Annexe 1 – Données des équipes'!$B$12:$B$114,0),4)</f>
        <v>70</v>
      </c>
      <c r="I716" s="25">
        <f>INDEX('Annexe 1 – Données des équipes'!$B$12:$R$114, MATCH(D716, 'Annexe 1 – Données des équipes'!$B$12:$B$114,0),4)</f>
        <v>50</v>
      </c>
      <c r="J716" s="25">
        <f t="shared" si="11"/>
        <v>3</v>
      </c>
    </row>
    <row r="717" spans="2:10">
      <c r="B717" s="3">
        <v>29057</v>
      </c>
      <c r="C717" s="10" t="s">
        <v>2625</v>
      </c>
      <c r="D717" s="10" t="s">
        <v>2626</v>
      </c>
      <c r="E717" s="25">
        <v>3</v>
      </c>
      <c r="F717" s="25">
        <v>0</v>
      </c>
      <c r="G717" s="10" t="s">
        <v>2627</v>
      </c>
      <c r="H717" s="25">
        <f>INDEX('Annexe 1 – Données des équipes'!$B$12:$R$114, MATCH(C717, 'Annexe 1 – Données des équipes'!$B$12:$B$114,0),4)</f>
        <v>10</v>
      </c>
      <c r="I717" s="25">
        <f>INDEX('Annexe 1 – Données des équipes'!$B$12:$R$114, MATCH(D717, 'Annexe 1 – Données des équipes'!$B$12:$B$114,0),4)</f>
        <v>10</v>
      </c>
      <c r="J717" s="25">
        <f t="shared" si="11"/>
        <v>3</v>
      </c>
    </row>
    <row r="718" spans="2:10">
      <c r="B718" s="3">
        <v>29075</v>
      </c>
      <c r="C718" s="10" t="s">
        <v>2628</v>
      </c>
      <c r="D718" s="10" t="s">
        <v>2629</v>
      </c>
      <c r="E718" s="25">
        <v>3</v>
      </c>
      <c r="F718" s="25">
        <v>0</v>
      </c>
      <c r="G718" s="10" t="s">
        <v>2630</v>
      </c>
      <c r="H718" s="25">
        <f>INDEX('Annexe 1 – Données des équipes'!$B$12:$R$114, MATCH(C718, 'Annexe 1 – Données des équipes'!$B$12:$B$114,0),4)</f>
        <v>90</v>
      </c>
      <c r="I718" s="25">
        <f>INDEX('Annexe 1 – Données des équipes'!$B$12:$R$114, MATCH(D718, 'Annexe 1 – Données des équipes'!$B$12:$B$114,0),4)</f>
        <v>50</v>
      </c>
      <c r="J718" s="25">
        <f t="shared" si="11"/>
        <v>3</v>
      </c>
    </row>
    <row r="719" spans="2:10">
      <c r="B719" s="3">
        <v>29096</v>
      </c>
      <c r="C719" s="10" t="s">
        <v>2631</v>
      </c>
      <c r="D719" s="10" t="s">
        <v>2632</v>
      </c>
      <c r="E719" s="25">
        <v>3</v>
      </c>
      <c r="F719" s="25">
        <v>0</v>
      </c>
      <c r="G719" s="10" t="s">
        <v>2633</v>
      </c>
      <c r="H719" s="25">
        <f>INDEX('Annexe 1 – Données des équipes'!$B$12:$R$114, MATCH(C719, 'Annexe 1 – Données des équipes'!$B$12:$B$114,0),4)</f>
        <v>80</v>
      </c>
      <c r="I719" s="25">
        <f>INDEX('Annexe 1 – Données des équipes'!$B$12:$R$114, MATCH(D719, 'Annexe 1 – Données des équipes'!$B$12:$B$114,0),4)</f>
        <v>50</v>
      </c>
      <c r="J719" s="25">
        <f t="shared" si="11"/>
        <v>3</v>
      </c>
    </row>
    <row r="720" spans="2:10">
      <c r="B720" s="3">
        <v>29145</v>
      </c>
      <c r="C720" s="10" t="s">
        <v>2634</v>
      </c>
      <c r="D720" s="10" t="s">
        <v>2635</v>
      </c>
      <c r="E720" s="25">
        <v>3</v>
      </c>
      <c r="F720" s="25">
        <v>0</v>
      </c>
      <c r="G720" s="10" t="s">
        <v>2636</v>
      </c>
      <c r="H720" s="25">
        <f>INDEX('Annexe 1 – Données des équipes'!$B$12:$R$114, MATCH(C720, 'Annexe 1 – Données des équipes'!$B$12:$B$114,0),4)</f>
        <v>60</v>
      </c>
      <c r="I720" s="25">
        <f>INDEX('Annexe 1 – Données des équipes'!$B$12:$R$114, MATCH(D720, 'Annexe 1 – Données des équipes'!$B$12:$B$114,0),4)</f>
        <v>40</v>
      </c>
      <c r="J720" s="25">
        <f t="shared" si="11"/>
        <v>3</v>
      </c>
    </row>
    <row r="721" spans="2:10">
      <c r="B721" s="3">
        <v>29156</v>
      </c>
      <c r="C721" s="10" t="s">
        <v>2637</v>
      </c>
      <c r="D721" s="10" t="s">
        <v>2638</v>
      </c>
      <c r="E721" s="25">
        <v>3</v>
      </c>
      <c r="F721" s="25">
        <v>0</v>
      </c>
      <c r="G721" s="10" t="s">
        <v>2639</v>
      </c>
      <c r="H721" s="25">
        <f>INDEX('Annexe 1 – Données des équipes'!$B$12:$R$114, MATCH(C721, 'Annexe 1 – Données des équipes'!$B$12:$B$114,0),4)</f>
        <v>10</v>
      </c>
      <c r="I721" s="25">
        <f>INDEX('Annexe 1 – Données des équipes'!$B$12:$R$114, MATCH(D721, 'Annexe 1 – Données des équipes'!$B$12:$B$114,0),4)</f>
        <v>30</v>
      </c>
      <c r="J721" s="25">
        <f t="shared" si="11"/>
        <v>3</v>
      </c>
    </row>
    <row r="722" spans="2:10">
      <c r="B722" s="3">
        <v>29159</v>
      </c>
      <c r="C722" s="10" t="s">
        <v>2640</v>
      </c>
      <c r="D722" s="10" t="s">
        <v>2641</v>
      </c>
      <c r="E722" s="25">
        <v>3</v>
      </c>
      <c r="F722" s="25">
        <v>0</v>
      </c>
      <c r="G722" s="10" t="s">
        <v>2642</v>
      </c>
      <c r="H722" s="25">
        <f>INDEX('Annexe 1 – Données des équipes'!$B$12:$R$114, MATCH(C722, 'Annexe 1 – Données des équipes'!$B$12:$B$114,0),4)</f>
        <v>40</v>
      </c>
      <c r="I722" s="25">
        <f>INDEX('Annexe 1 – Données des équipes'!$B$12:$R$114, MATCH(D722, 'Annexe 1 – Données des équipes'!$B$12:$B$114,0),4)</f>
        <v>80</v>
      </c>
      <c r="J722" s="25">
        <f t="shared" ref="J722:J785" si="12">ABS(F722-E722)</f>
        <v>3</v>
      </c>
    </row>
    <row r="723" spans="2:10">
      <c r="B723" s="3">
        <v>29187</v>
      </c>
      <c r="C723" s="10" t="s">
        <v>2643</v>
      </c>
      <c r="D723" s="10" t="s">
        <v>2644</v>
      </c>
      <c r="E723" s="25">
        <v>3</v>
      </c>
      <c r="F723" s="25">
        <v>0</v>
      </c>
      <c r="G723" s="10" t="s">
        <v>2645</v>
      </c>
      <c r="H723" s="25">
        <f>INDEX('Annexe 1 – Données des équipes'!$B$12:$R$114, MATCH(C723, 'Annexe 1 – Données des équipes'!$B$12:$B$114,0),4)</f>
        <v>70</v>
      </c>
      <c r="I723" s="25">
        <f>INDEX('Annexe 1 – Données des équipes'!$B$12:$R$114, MATCH(D723, 'Annexe 1 – Données des équipes'!$B$12:$B$114,0),4)</f>
        <v>80</v>
      </c>
      <c r="J723" s="25">
        <f t="shared" si="12"/>
        <v>3</v>
      </c>
    </row>
    <row r="724" spans="2:10">
      <c r="B724" s="3">
        <v>29247</v>
      </c>
      <c r="C724" s="10" t="s">
        <v>2646</v>
      </c>
      <c r="D724" s="10" t="s">
        <v>2647</v>
      </c>
      <c r="E724" s="25">
        <v>4</v>
      </c>
      <c r="F724" s="25">
        <v>1</v>
      </c>
      <c r="G724" s="10" t="s">
        <v>2648</v>
      </c>
      <c r="H724" s="25">
        <f>INDEX('Annexe 1 – Données des équipes'!$B$12:$R$114, MATCH(C724, 'Annexe 1 – Données des équipes'!$B$12:$B$114,0),4)</f>
        <v>40</v>
      </c>
      <c r="I724" s="25">
        <f>INDEX('Annexe 1 – Données des équipes'!$B$12:$R$114, MATCH(D724, 'Annexe 1 – Données des équipes'!$B$12:$B$114,0),4)</f>
        <v>40</v>
      </c>
      <c r="J724" s="25">
        <f t="shared" si="12"/>
        <v>3</v>
      </c>
    </row>
    <row r="725" spans="2:10">
      <c r="B725" s="3">
        <v>29302</v>
      </c>
      <c r="C725" s="10" t="s">
        <v>2649</v>
      </c>
      <c r="D725" s="10" t="s">
        <v>2650</v>
      </c>
      <c r="E725" s="25">
        <v>3</v>
      </c>
      <c r="F725" s="25">
        <v>0</v>
      </c>
      <c r="G725" s="10" t="s">
        <v>2651</v>
      </c>
      <c r="H725" s="25">
        <f>INDEX('Annexe 1 – Données des équipes'!$B$12:$R$114, MATCH(C725, 'Annexe 1 – Données des équipes'!$B$12:$B$114,0),4)</f>
        <v>50</v>
      </c>
      <c r="I725" s="25">
        <f>INDEX('Annexe 1 – Données des équipes'!$B$12:$R$114, MATCH(D725, 'Annexe 1 – Données des équipes'!$B$12:$B$114,0),4)</f>
        <v>20</v>
      </c>
      <c r="J725" s="25">
        <f t="shared" si="12"/>
        <v>3</v>
      </c>
    </row>
    <row r="726" spans="2:10">
      <c r="B726" s="3">
        <v>29306</v>
      </c>
      <c r="C726" s="10" t="s">
        <v>2652</v>
      </c>
      <c r="D726" s="10" t="s">
        <v>2653</v>
      </c>
      <c r="E726" s="25">
        <v>4</v>
      </c>
      <c r="F726" s="25">
        <v>1</v>
      </c>
      <c r="G726" s="10" t="s">
        <v>2654</v>
      </c>
      <c r="H726" s="25">
        <f>INDEX('Annexe 1 – Données des équipes'!$B$12:$R$114, MATCH(C726, 'Annexe 1 – Données des équipes'!$B$12:$B$114,0),4)</f>
        <v>60</v>
      </c>
      <c r="I726" s="25">
        <f>INDEX('Annexe 1 – Données des équipes'!$B$12:$R$114, MATCH(D726, 'Annexe 1 – Données des équipes'!$B$12:$B$114,0),4)</f>
        <v>90</v>
      </c>
      <c r="J726" s="25">
        <f t="shared" si="12"/>
        <v>3</v>
      </c>
    </row>
    <row r="727" spans="2:10">
      <c r="B727" s="3">
        <v>29358</v>
      </c>
      <c r="C727" s="10" t="s">
        <v>2655</v>
      </c>
      <c r="D727" s="10" t="s">
        <v>2656</v>
      </c>
      <c r="E727" s="25">
        <v>4</v>
      </c>
      <c r="F727" s="25">
        <v>1</v>
      </c>
      <c r="G727" s="10" t="s">
        <v>2657</v>
      </c>
      <c r="H727" s="25">
        <f>INDEX('Annexe 1 – Données des équipes'!$B$12:$R$114, MATCH(C727, 'Annexe 1 – Données des équipes'!$B$12:$B$114,0),4)</f>
        <v>70</v>
      </c>
      <c r="I727" s="25">
        <f>INDEX('Annexe 1 – Données des équipes'!$B$12:$R$114, MATCH(D727, 'Annexe 1 – Données des équipes'!$B$12:$B$114,0),4)</f>
        <v>90</v>
      </c>
      <c r="J727" s="25">
        <f t="shared" si="12"/>
        <v>3</v>
      </c>
    </row>
    <row r="728" spans="2:10">
      <c r="B728" s="3">
        <v>29376</v>
      </c>
      <c r="C728" s="10" t="s">
        <v>2658</v>
      </c>
      <c r="D728" s="10" t="s">
        <v>2659</v>
      </c>
      <c r="E728" s="25">
        <v>3</v>
      </c>
      <c r="F728" s="25">
        <v>0</v>
      </c>
      <c r="G728" s="10" t="s">
        <v>2660</v>
      </c>
      <c r="H728" s="25">
        <f>INDEX('Annexe 1 – Données des équipes'!$B$12:$R$114, MATCH(C728, 'Annexe 1 – Données des équipes'!$B$12:$B$114,0),4)</f>
        <v>0</v>
      </c>
      <c r="I728" s="25">
        <f>INDEX('Annexe 1 – Données des équipes'!$B$12:$R$114, MATCH(D728, 'Annexe 1 – Données des équipes'!$B$12:$B$114,0),4)</f>
        <v>10</v>
      </c>
      <c r="J728" s="25">
        <f t="shared" si="12"/>
        <v>3</v>
      </c>
    </row>
    <row r="729" spans="2:10">
      <c r="B729" s="3">
        <v>29394</v>
      </c>
      <c r="C729" s="10" t="s">
        <v>2661</v>
      </c>
      <c r="D729" s="10" t="s">
        <v>2662</v>
      </c>
      <c r="E729" s="25">
        <v>3</v>
      </c>
      <c r="F729" s="25">
        <v>0</v>
      </c>
      <c r="G729" s="10" t="s">
        <v>2663</v>
      </c>
      <c r="H729" s="25">
        <f>INDEX('Annexe 1 – Données des équipes'!$B$12:$R$114, MATCH(C729, 'Annexe 1 – Données des équipes'!$B$12:$B$114,0),4)</f>
        <v>80</v>
      </c>
      <c r="I729" s="25">
        <f>INDEX('Annexe 1 – Données des équipes'!$B$12:$R$114, MATCH(D729, 'Annexe 1 – Données des équipes'!$B$12:$B$114,0),4)</f>
        <v>30</v>
      </c>
      <c r="J729" s="25">
        <f t="shared" si="12"/>
        <v>3</v>
      </c>
    </row>
    <row r="730" spans="2:10">
      <c r="B730" s="3">
        <v>29411</v>
      </c>
      <c r="C730" s="10" t="s">
        <v>2664</v>
      </c>
      <c r="D730" s="10" t="s">
        <v>2665</v>
      </c>
      <c r="E730" s="25">
        <v>1</v>
      </c>
      <c r="F730" s="25">
        <v>4</v>
      </c>
      <c r="G730" s="10" t="s">
        <v>2666</v>
      </c>
      <c r="H730" s="25">
        <f>INDEX('Annexe 1 – Données des équipes'!$B$12:$R$114, MATCH(C730, 'Annexe 1 – Données des équipes'!$B$12:$B$114,0),4)</f>
        <v>90</v>
      </c>
      <c r="I730" s="25">
        <f>INDEX('Annexe 1 – Données des équipes'!$B$12:$R$114, MATCH(D730, 'Annexe 1 – Données des équipes'!$B$12:$B$114,0),4)</f>
        <v>80</v>
      </c>
      <c r="J730" s="25">
        <f t="shared" si="12"/>
        <v>3</v>
      </c>
    </row>
    <row r="731" spans="2:10">
      <c r="B731" s="3">
        <v>29440</v>
      </c>
      <c r="C731" s="10" t="s">
        <v>2667</v>
      </c>
      <c r="D731" s="10" t="s">
        <v>2668</v>
      </c>
      <c r="E731" s="25">
        <v>0</v>
      </c>
      <c r="F731" s="25">
        <v>3</v>
      </c>
      <c r="G731" s="10" t="s">
        <v>2669</v>
      </c>
      <c r="H731" s="25">
        <f>INDEX('Annexe 1 – Données des équipes'!$B$12:$R$114, MATCH(C731, 'Annexe 1 – Données des équipes'!$B$12:$B$114,0),4)</f>
        <v>20</v>
      </c>
      <c r="I731" s="25">
        <f>INDEX('Annexe 1 – Données des équipes'!$B$12:$R$114, MATCH(D731, 'Annexe 1 – Données des équipes'!$B$12:$B$114,0),4)</f>
        <v>70</v>
      </c>
      <c r="J731" s="25">
        <f t="shared" si="12"/>
        <v>3</v>
      </c>
    </row>
    <row r="732" spans="2:10">
      <c r="B732" s="3">
        <v>29460</v>
      </c>
      <c r="C732" s="10" t="s">
        <v>2670</v>
      </c>
      <c r="D732" s="10" t="s">
        <v>2671</v>
      </c>
      <c r="E732" s="25">
        <v>1</v>
      </c>
      <c r="F732" s="25">
        <v>4</v>
      </c>
      <c r="G732" s="10" t="s">
        <v>2672</v>
      </c>
      <c r="H732" s="25">
        <f>INDEX('Annexe 1 – Données des équipes'!$B$12:$R$114, MATCH(C732, 'Annexe 1 – Données des équipes'!$B$12:$B$114,0),4)</f>
        <v>40</v>
      </c>
      <c r="I732" s="25">
        <f>INDEX('Annexe 1 – Données des équipes'!$B$12:$R$114, MATCH(D732, 'Annexe 1 – Données des équipes'!$B$12:$B$114,0),4)</f>
        <v>50</v>
      </c>
      <c r="J732" s="25">
        <f t="shared" si="12"/>
        <v>3</v>
      </c>
    </row>
    <row r="733" spans="2:10">
      <c r="B733" s="3">
        <v>29481</v>
      </c>
      <c r="C733" s="10" t="s">
        <v>2673</v>
      </c>
      <c r="D733" s="10" t="s">
        <v>2674</v>
      </c>
      <c r="E733" s="25">
        <v>3</v>
      </c>
      <c r="F733" s="25">
        <v>0</v>
      </c>
      <c r="G733" s="10" t="s">
        <v>2675</v>
      </c>
      <c r="H733" s="25">
        <f>INDEX('Annexe 1 – Données des équipes'!$B$12:$R$114, MATCH(C733, 'Annexe 1 – Données des équipes'!$B$12:$B$114,0),4)</f>
        <v>20</v>
      </c>
      <c r="I733" s="25">
        <f>INDEX('Annexe 1 – Données des équipes'!$B$12:$R$114, MATCH(D733, 'Annexe 1 – Données des équipes'!$B$12:$B$114,0),4)</f>
        <v>20</v>
      </c>
      <c r="J733" s="25">
        <f t="shared" si="12"/>
        <v>3</v>
      </c>
    </row>
    <row r="734" spans="2:10">
      <c r="B734" s="3">
        <v>29485</v>
      </c>
      <c r="C734" s="10" t="s">
        <v>2676</v>
      </c>
      <c r="D734" s="10" t="s">
        <v>2677</v>
      </c>
      <c r="E734" s="25">
        <v>3</v>
      </c>
      <c r="F734" s="25">
        <v>0</v>
      </c>
      <c r="G734" s="10" t="s">
        <v>2678</v>
      </c>
      <c r="H734" s="25">
        <f>INDEX('Annexe 1 – Données des équipes'!$B$12:$R$114, MATCH(C734, 'Annexe 1 – Données des équipes'!$B$12:$B$114,0),4)</f>
        <v>70</v>
      </c>
      <c r="I734" s="25">
        <f>INDEX('Annexe 1 – Données des équipes'!$B$12:$R$114, MATCH(D734, 'Annexe 1 – Données des équipes'!$B$12:$B$114,0),4)</f>
        <v>0</v>
      </c>
      <c r="J734" s="25">
        <f t="shared" si="12"/>
        <v>3</v>
      </c>
    </row>
    <row r="735" spans="2:10">
      <c r="B735" s="3">
        <v>29488</v>
      </c>
      <c r="C735" s="10" t="s">
        <v>2679</v>
      </c>
      <c r="D735" s="10" t="s">
        <v>2680</v>
      </c>
      <c r="E735" s="25">
        <v>4</v>
      </c>
      <c r="F735" s="25">
        <v>1</v>
      </c>
      <c r="G735" s="10" t="s">
        <v>2681</v>
      </c>
      <c r="H735" s="25">
        <f>INDEX('Annexe 1 – Données des équipes'!$B$12:$R$114, MATCH(C735, 'Annexe 1 – Données des équipes'!$B$12:$B$114,0),4)</f>
        <v>70</v>
      </c>
      <c r="I735" s="25">
        <f>INDEX('Annexe 1 – Données des équipes'!$B$12:$R$114, MATCH(D735, 'Annexe 1 – Données des équipes'!$B$12:$B$114,0),4)</f>
        <v>20</v>
      </c>
      <c r="J735" s="25">
        <f t="shared" si="12"/>
        <v>3</v>
      </c>
    </row>
    <row r="736" spans="2:10">
      <c r="B736" s="3">
        <v>29494</v>
      </c>
      <c r="C736" s="10" t="s">
        <v>2682</v>
      </c>
      <c r="D736" s="10" t="s">
        <v>2683</v>
      </c>
      <c r="E736" s="25">
        <v>3</v>
      </c>
      <c r="F736" s="25">
        <v>0</v>
      </c>
      <c r="G736" s="10" t="s">
        <v>2684</v>
      </c>
      <c r="H736" s="25">
        <f>INDEX('Annexe 1 – Données des équipes'!$B$12:$R$114, MATCH(C736, 'Annexe 1 – Données des équipes'!$B$12:$B$114,0),4)</f>
        <v>0</v>
      </c>
      <c r="I736" s="25">
        <f>INDEX('Annexe 1 – Données des équipes'!$B$12:$R$114, MATCH(D736, 'Annexe 1 – Données des équipes'!$B$12:$B$114,0),4)</f>
        <v>70</v>
      </c>
      <c r="J736" s="25">
        <f t="shared" si="12"/>
        <v>3</v>
      </c>
    </row>
    <row r="737" spans="2:10">
      <c r="B737" s="3">
        <v>29497</v>
      </c>
      <c r="C737" s="10" t="s">
        <v>2685</v>
      </c>
      <c r="D737" s="10" t="s">
        <v>2686</v>
      </c>
      <c r="E737" s="25">
        <v>3</v>
      </c>
      <c r="F737" s="25">
        <v>0</v>
      </c>
      <c r="G737" s="10" t="s">
        <v>2687</v>
      </c>
      <c r="H737" s="25">
        <f>INDEX('Annexe 1 – Données des équipes'!$B$12:$R$114, MATCH(C737, 'Annexe 1 – Données des équipes'!$B$12:$B$114,0),4)</f>
        <v>60</v>
      </c>
      <c r="I737" s="25">
        <f>INDEX('Annexe 1 – Données des équipes'!$B$12:$R$114, MATCH(D737, 'Annexe 1 – Données des équipes'!$B$12:$B$114,0),4)</f>
        <v>30</v>
      </c>
      <c r="J737" s="25">
        <f t="shared" si="12"/>
        <v>3</v>
      </c>
    </row>
    <row r="738" spans="2:10">
      <c r="B738" s="3">
        <v>29499</v>
      </c>
      <c r="C738" s="10" t="s">
        <v>2688</v>
      </c>
      <c r="D738" s="10" t="s">
        <v>2689</v>
      </c>
      <c r="E738" s="25">
        <v>4</v>
      </c>
      <c r="F738" s="25">
        <v>1</v>
      </c>
      <c r="G738" s="10" t="s">
        <v>2690</v>
      </c>
      <c r="H738" s="25">
        <f>INDEX('Annexe 1 – Données des équipes'!$B$12:$R$114, MATCH(C738, 'Annexe 1 – Données des équipes'!$B$12:$B$114,0),4)</f>
        <v>0</v>
      </c>
      <c r="I738" s="25">
        <f>INDEX('Annexe 1 – Données des équipes'!$B$12:$R$114, MATCH(D738, 'Annexe 1 – Données des équipes'!$B$12:$B$114,0),4)</f>
        <v>50</v>
      </c>
      <c r="J738" s="25">
        <f t="shared" si="12"/>
        <v>3</v>
      </c>
    </row>
    <row r="739" spans="2:10">
      <c r="B739" s="3">
        <v>29509</v>
      </c>
      <c r="C739" s="10" t="s">
        <v>2691</v>
      </c>
      <c r="D739" s="10" t="s">
        <v>2692</v>
      </c>
      <c r="E739" s="25">
        <v>3</v>
      </c>
      <c r="F739" s="25">
        <v>0</v>
      </c>
      <c r="G739" s="10" t="s">
        <v>2693</v>
      </c>
      <c r="H739" s="25">
        <f>INDEX('Annexe 1 – Données des équipes'!$B$12:$R$114, MATCH(C739, 'Annexe 1 – Données des équipes'!$B$12:$B$114,0),4)</f>
        <v>50</v>
      </c>
      <c r="I739" s="25">
        <f>INDEX('Annexe 1 – Données des équipes'!$B$12:$R$114, MATCH(D739, 'Annexe 1 – Données des équipes'!$B$12:$B$114,0),4)</f>
        <v>80</v>
      </c>
      <c r="J739" s="25">
        <f t="shared" si="12"/>
        <v>3</v>
      </c>
    </row>
    <row r="740" spans="2:10">
      <c r="B740" s="3">
        <v>29520</v>
      </c>
      <c r="C740" s="10" t="s">
        <v>2694</v>
      </c>
      <c r="D740" s="10" t="s">
        <v>2695</v>
      </c>
      <c r="E740" s="25">
        <v>3</v>
      </c>
      <c r="F740" s="25">
        <v>0</v>
      </c>
      <c r="G740" s="10" t="s">
        <v>2696</v>
      </c>
      <c r="H740" s="25">
        <f>INDEX('Annexe 1 – Données des équipes'!$B$12:$R$114, MATCH(C740, 'Annexe 1 – Données des équipes'!$B$12:$B$114,0),4)</f>
        <v>50</v>
      </c>
      <c r="I740" s="25">
        <f>INDEX('Annexe 1 – Données des équipes'!$B$12:$R$114, MATCH(D740, 'Annexe 1 – Données des équipes'!$B$12:$B$114,0),4)</f>
        <v>20</v>
      </c>
      <c r="J740" s="25">
        <f t="shared" si="12"/>
        <v>3</v>
      </c>
    </row>
    <row r="741" spans="2:10">
      <c r="B741" s="3">
        <v>29544</v>
      </c>
      <c r="C741" s="10" t="s">
        <v>2697</v>
      </c>
      <c r="D741" s="10" t="s">
        <v>2698</v>
      </c>
      <c r="E741" s="25">
        <v>4</v>
      </c>
      <c r="F741" s="25">
        <v>1</v>
      </c>
      <c r="G741" s="10" t="s">
        <v>2699</v>
      </c>
      <c r="H741" s="25">
        <f>INDEX('Annexe 1 – Données des équipes'!$B$12:$R$114, MATCH(C741, 'Annexe 1 – Données des équipes'!$B$12:$B$114,0),4)</f>
        <v>90</v>
      </c>
      <c r="I741" s="25">
        <f>INDEX('Annexe 1 – Données des équipes'!$B$12:$R$114, MATCH(D741, 'Annexe 1 – Données des équipes'!$B$12:$B$114,0),4)</f>
        <v>90</v>
      </c>
      <c r="J741" s="25">
        <f t="shared" si="12"/>
        <v>3</v>
      </c>
    </row>
    <row r="742" spans="2:10">
      <c r="B742" s="3">
        <v>29551</v>
      </c>
      <c r="C742" s="10" t="s">
        <v>2700</v>
      </c>
      <c r="D742" s="10" t="s">
        <v>2701</v>
      </c>
      <c r="E742" s="25">
        <v>0</v>
      </c>
      <c r="F742" s="25">
        <v>3</v>
      </c>
      <c r="G742" s="10" t="s">
        <v>2702</v>
      </c>
      <c r="H742" s="25">
        <f>INDEX('Annexe 1 – Données des équipes'!$B$12:$R$114, MATCH(C742, 'Annexe 1 – Données des équipes'!$B$12:$B$114,0),4)</f>
        <v>60</v>
      </c>
      <c r="I742" s="25">
        <f>INDEX('Annexe 1 – Données des équipes'!$B$12:$R$114, MATCH(D742, 'Annexe 1 – Données des équipes'!$B$12:$B$114,0),4)</f>
        <v>10</v>
      </c>
      <c r="J742" s="25">
        <f t="shared" si="12"/>
        <v>3</v>
      </c>
    </row>
    <row r="743" spans="2:10">
      <c r="B743" s="3">
        <v>29555</v>
      </c>
      <c r="C743" s="10" t="s">
        <v>2703</v>
      </c>
      <c r="D743" s="10" t="s">
        <v>2704</v>
      </c>
      <c r="E743" s="25">
        <v>3</v>
      </c>
      <c r="F743" s="25">
        <v>0</v>
      </c>
      <c r="G743" s="10" t="s">
        <v>2705</v>
      </c>
      <c r="H743" s="25">
        <f>INDEX('Annexe 1 – Données des équipes'!$B$12:$R$114, MATCH(C743, 'Annexe 1 – Données des équipes'!$B$12:$B$114,0),4)</f>
        <v>50</v>
      </c>
      <c r="I743" s="25">
        <f>INDEX('Annexe 1 – Données des équipes'!$B$12:$R$114, MATCH(D743, 'Annexe 1 – Données des équipes'!$B$12:$B$114,0),4)</f>
        <v>30</v>
      </c>
      <c r="J743" s="25">
        <f t="shared" si="12"/>
        <v>3</v>
      </c>
    </row>
    <row r="744" spans="2:10">
      <c r="B744" s="3">
        <v>29572</v>
      </c>
      <c r="C744" s="10" t="s">
        <v>2706</v>
      </c>
      <c r="D744" s="10" t="s">
        <v>2707</v>
      </c>
      <c r="E744" s="25">
        <v>3</v>
      </c>
      <c r="F744" s="25">
        <v>0</v>
      </c>
      <c r="G744" s="10" t="s">
        <v>2708</v>
      </c>
      <c r="H744" s="25">
        <f>INDEX('Annexe 1 – Données des équipes'!$B$12:$R$114, MATCH(C744, 'Annexe 1 – Données des équipes'!$B$12:$B$114,0),4)</f>
        <v>90</v>
      </c>
      <c r="I744" s="25">
        <f>INDEX('Annexe 1 – Données des équipes'!$B$12:$R$114, MATCH(D744, 'Annexe 1 – Données des équipes'!$B$12:$B$114,0),4)</f>
        <v>20</v>
      </c>
      <c r="J744" s="25">
        <f t="shared" si="12"/>
        <v>3</v>
      </c>
    </row>
    <row r="745" spans="2:10">
      <c r="B745" s="3">
        <v>29593</v>
      </c>
      <c r="C745" s="10" t="s">
        <v>2709</v>
      </c>
      <c r="D745" s="10" t="s">
        <v>2710</v>
      </c>
      <c r="E745" s="25">
        <v>4</v>
      </c>
      <c r="F745" s="25">
        <v>1</v>
      </c>
      <c r="G745" s="10" t="s">
        <v>2711</v>
      </c>
      <c r="H745" s="25">
        <f>INDEX('Annexe 1 – Données des équipes'!$B$12:$R$114, MATCH(C745, 'Annexe 1 – Données des équipes'!$B$12:$B$114,0),4)</f>
        <v>90</v>
      </c>
      <c r="I745" s="25">
        <f>INDEX('Annexe 1 – Données des équipes'!$B$12:$R$114, MATCH(D745, 'Annexe 1 – Données des équipes'!$B$12:$B$114,0),4)</f>
        <v>90</v>
      </c>
      <c r="J745" s="25">
        <f t="shared" si="12"/>
        <v>3</v>
      </c>
    </row>
    <row r="746" spans="2:10">
      <c r="B746" s="3">
        <v>29616</v>
      </c>
      <c r="C746" s="10" t="s">
        <v>2712</v>
      </c>
      <c r="D746" s="10" t="s">
        <v>2713</v>
      </c>
      <c r="E746" s="25">
        <v>1</v>
      </c>
      <c r="F746" s="25">
        <v>4</v>
      </c>
      <c r="G746" s="10" t="s">
        <v>2714</v>
      </c>
      <c r="H746" s="25">
        <f>INDEX('Annexe 1 – Données des équipes'!$B$12:$R$114, MATCH(C746, 'Annexe 1 – Données des équipes'!$B$12:$B$114,0),4)</f>
        <v>50</v>
      </c>
      <c r="I746" s="25">
        <f>INDEX('Annexe 1 – Données des équipes'!$B$12:$R$114, MATCH(D746, 'Annexe 1 – Données des équipes'!$B$12:$B$114,0),4)</f>
        <v>80</v>
      </c>
      <c r="J746" s="25">
        <f t="shared" si="12"/>
        <v>3</v>
      </c>
    </row>
    <row r="747" spans="2:10">
      <c r="B747" s="3">
        <v>29618</v>
      </c>
      <c r="C747" s="10" t="s">
        <v>2715</v>
      </c>
      <c r="D747" s="10" t="s">
        <v>2716</v>
      </c>
      <c r="E747" s="25">
        <v>0</v>
      </c>
      <c r="F747" s="25">
        <v>3</v>
      </c>
      <c r="G747" s="10" t="s">
        <v>2717</v>
      </c>
      <c r="H747" s="25">
        <f>INDEX('Annexe 1 – Données des équipes'!$B$12:$R$114, MATCH(C747, 'Annexe 1 – Données des équipes'!$B$12:$B$114,0),4)</f>
        <v>50</v>
      </c>
      <c r="I747" s="25">
        <f>INDEX('Annexe 1 – Données des équipes'!$B$12:$R$114, MATCH(D747, 'Annexe 1 – Données des équipes'!$B$12:$B$114,0),4)</f>
        <v>80</v>
      </c>
      <c r="J747" s="25">
        <f t="shared" si="12"/>
        <v>3</v>
      </c>
    </row>
    <row r="748" spans="2:10">
      <c r="B748" s="3">
        <v>29632</v>
      </c>
      <c r="C748" s="10" t="s">
        <v>2718</v>
      </c>
      <c r="D748" s="10" t="s">
        <v>2719</v>
      </c>
      <c r="E748" s="25">
        <v>3</v>
      </c>
      <c r="F748" s="25">
        <v>0</v>
      </c>
      <c r="G748" s="10" t="s">
        <v>2720</v>
      </c>
      <c r="H748" s="25">
        <f>INDEX('Annexe 1 – Données des équipes'!$B$12:$R$114, MATCH(C748, 'Annexe 1 – Données des équipes'!$B$12:$B$114,0),4)</f>
        <v>50</v>
      </c>
      <c r="I748" s="25">
        <f>INDEX('Annexe 1 – Données des équipes'!$B$12:$R$114, MATCH(D748, 'Annexe 1 – Données des équipes'!$B$12:$B$114,0),4)</f>
        <v>60</v>
      </c>
      <c r="J748" s="25">
        <f t="shared" si="12"/>
        <v>3</v>
      </c>
    </row>
    <row r="749" spans="2:10">
      <c r="B749" s="3">
        <v>29632</v>
      </c>
      <c r="C749" s="10" t="s">
        <v>2721</v>
      </c>
      <c r="D749" s="10" t="s">
        <v>2722</v>
      </c>
      <c r="E749" s="25">
        <v>3</v>
      </c>
      <c r="F749" s="25">
        <v>0</v>
      </c>
      <c r="G749" s="10" t="s">
        <v>2723</v>
      </c>
      <c r="H749" s="25">
        <f>INDEX('Annexe 1 – Données des équipes'!$B$12:$R$114, MATCH(C749, 'Annexe 1 – Données des équipes'!$B$12:$B$114,0),4)</f>
        <v>50</v>
      </c>
      <c r="I749" s="25">
        <f>INDEX('Annexe 1 – Données des équipes'!$B$12:$R$114, MATCH(D749, 'Annexe 1 – Données des équipes'!$B$12:$B$114,0),4)</f>
        <v>30</v>
      </c>
      <c r="J749" s="25">
        <f t="shared" si="12"/>
        <v>3</v>
      </c>
    </row>
    <row r="750" spans="2:10">
      <c r="B750" s="3">
        <v>29691</v>
      </c>
      <c r="C750" s="10" t="s">
        <v>2724</v>
      </c>
      <c r="D750" s="10" t="s">
        <v>2725</v>
      </c>
      <c r="E750" s="25">
        <v>0</v>
      </c>
      <c r="F750" s="25">
        <v>3</v>
      </c>
      <c r="G750" s="10" t="s">
        <v>2726</v>
      </c>
      <c r="H750" s="25">
        <f>INDEX('Annexe 1 – Données des équipes'!$B$12:$R$114, MATCH(C750, 'Annexe 1 – Données des équipes'!$B$12:$B$114,0),4)</f>
        <v>90</v>
      </c>
      <c r="I750" s="25">
        <f>INDEX('Annexe 1 – Données des équipes'!$B$12:$R$114, MATCH(D750, 'Annexe 1 – Données des équipes'!$B$12:$B$114,0),4)</f>
        <v>40</v>
      </c>
      <c r="J750" s="25">
        <f t="shared" si="12"/>
        <v>3</v>
      </c>
    </row>
    <row r="751" spans="2:10">
      <c r="B751" s="3">
        <v>29695</v>
      </c>
      <c r="C751" s="10" t="s">
        <v>2727</v>
      </c>
      <c r="D751" s="10" t="s">
        <v>2728</v>
      </c>
      <c r="E751" s="25">
        <v>3</v>
      </c>
      <c r="F751" s="25">
        <v>0</v>
      </c>
      <c r="G751" s="10" t="s">
        <v>2729</v>
      </c>
      <c r="H751" s="25">
        <f>INDEX('Annexe 1 – Données des équipes'!$B$12:$R$114, MATCH(C751, 'Annexe 1 – Données des équipes'!$B$12:$B$114,0),4)</f>
        <v>80</v>
      </c>
      <c r="I751" s="25">
        <f>INDEX('Annexe 1 – Données des équipes'!$B$12:$R$114, MATCH(D751, 'Annexe 1 – Données des équipes'!$B$12:$B$114,0),4)</f>
        <v>80</v>
      </c>
      <c r="J751" s="25">
        <f t="shared" si="12"/>
        <v>3</v>
      </c>
    </row>
    <row r="752" spans="2:10">
      <c r="B752" s="3">
        <v>29695</v>
      </c>
      <c r="C752" s="10" t="s">
        <v>2730</v>
      </c>
      <c r="D752" s="10" t="s">
        <v>2731</v>
      </c>
      <c r="E752" s="25">
        <v>3</v>
      </c>
      <c r="F752" s="25">
        <v>0</v>
      </c>
      <c r="G752" s="10" t="s">
        <v>2732</v>
      </c>
      <c r="H752" s="25">
        <f>INDEX('Annexe 1 – Données des équipes'!$B$12:$R$114, MATCH(C752, 'Annexe 1 – Données des équipes'!$B$12:$B$114,0),4)</f>
        <v>20</v>
      </c>
      <c r="I752" s="25">
        <f>INDEX('Annexe 1 – Données des équipes'!$B$12:$R$114, MATCH(D752, 'Annexe 1 – Données des équipes'!$B$12:$B$114,0),4)</f>
        <v>20</v>
      </c>
      <c r="J752" s="25">
        <f t="shared" si="12"/>
        <v>3</v>
      </c>
    </row>
    <row r="753" spans="2:10">
      <c r="B753" s="3">
        <v>29729</v>
      </c>
      <c r="C753" s="10" t="s">
        <v>2733</v>
      </c>
      <c r="D753" s="10" t="s">
        <v>2734</v>
      </c>
      <c r="E753" s="25">
        <v>3</v>
      </c>
      <c r="F753" s="25">
        <v>0</v>
      </c>
      <c r="G753" s="10" t="s">
        <v>2735</v>
      </c>
      <c r="H753" s="25">
        <f>INDEX('Annexe 1 – Données des équipes'!$B$12:$R$114, MATCH(C753, 'Annexe 1 – Données des équipes'!$B$12:$B$114,0),4)</f>
        <v>80</v>
      </c>
      <c r="I753" s="25">
        <f>INDEX('Annexe 1 – Données des équipes'!$B$12:$R$114, MATCH(D753, 'Annexe 1 – Données des équipes'!$B$12:$B$114,0),4)</f>
        <v>60</v>
      </c>
      <c r="J753" s="25">
        <f t="shared" si="12"/>
        <v>3</v>
      </c>
    </row>
    <row r="754" spans="2:10">
      <c r="B754" s="3">
        <v>29758</v>
      </c>
      <c r="C754" s="10" t="s">
        <v>2736</v>
      </c>
      <c r="D754" s="10" t="s">
        <v>2737</v>
      </c>
      <c r="E754" s="25">
        <v>3</v>
      </c>
      <c r="F754" s="25">
        <v>0</v>
      </c>
      <c r="G754" s="10" t="s">
        <v>2738</v>
      </c>
      <c r="H754" s="25">
        <f>INDEX('Annexe 1 – Données des équipes'!$B$12:$R$114, MATCH(C754, 'Annexe 1 – Données des équipes'!$B$12:$B$114,0),4)</f>
        <v>80</v>
      </c>
      <c r="I754" s="25">
        <f>INDEX('Annexe 1 – Données des équipes'!$B$12:$R$114, MATCH(D754, 'Annexe 1 – Données des équipes'!$B$12:$B$114,0),4)</f>
        <v>70</v>
      </c>
      <c r="J754" s="25">
        <f t="shared" si="12"/>
        <v>3</v>
      </c>
    </row>
    <row r="755" spans="2:10">
      <c r="B755" s="3">
        <v>29761</v>
      </c>
      <c r="C755" s="10" t="s">
        <v>2739</v>
      </c>
      <c r="D755" s="10" t="s">
        <v>2740</v>
      </c>
      <c r="E755" s="25">
        <v>3</v>
      </c>
      <c r="F755" s="25">
        <v>0</v>
      </c>
      <c r="G755" s="10" t="s">
        <v>2741</v>
      </c>
      <c r="H755" s="25">
        <f>INDEX('Annexe 1 – Données des équipes'!$B$12:$R$114, MATCH(C755, 'Annexe 1 – Données des équipes'!$B$12:$B$114,0),4)</f>
        <v>80</v>
      </c>
      <c r="I755" s="25">
        <f>INDEX('Annexe 1 – Données des équipes'!$B$12:$R$114, MATCH(D755, 'Annexe 1 – Données des équipes'!$B$12:$B$114,0),4)</f>
        <v>90</v>
      </c>
      <c r="J755" s="25">
        <f t="shared" si="12"/>
        <v>3</v>
      </c>
    </row>
    <row r="756" spans="2:10">
      <c r="B756" s="3">
        <v>29820</v>
      </c>
      <c r="C756" s="10" t="s">
        <v>2742</v>
      </c>
      <c r="D756" s="10" t="s">
        <v>2743</v>
      </c>
      <c r="E756" s="25">
        <v>3</v>
      </c>
      <c r="F756" s="25">
        <v>0</v>
      </c>
      <c r="G756" s="10" t="s">
        <v>2744</v>
      </c>
      <c r="H756" s="25">
        <f>INDEX('Annexe 1 – Données des équipes'!$B$12:$R$114, MATCH(C756, 'Annexe 1 – Données des équipes'!$B$12:$B$114,0),4)</f>
        <v>70</v>
      </c>
      <c r="I756" s="25">
        <f>INDEX('Annexe 1 – Données des équipes'!$B$12:$R$114, MATCH(D756, 'Annexe 1 – Données des équipes'!$B$12:$B$114,0),4)</f>
        <v>50</v>
      </c>
      <c r="J756" s="25">
        <f t="shared" si="12"/>
        <v>3</v>
      </c>
    </row>
    <row r="757" spans="2:10">
      <c r="B757" s="3">
        <v>29824</v>
      </c>
      <c r="C757" s="10" t="s">
        <v>2745</v>
      </c>
      <c r="D757" s="10" t="s">
        <v>2746</v>
      </c>
      <c r="E757" s="25">
        <v>3</v>
      </c>
      <c r="F757" s="25">
        <v>0</v>
      </c>
      <c r="G757" s="10" t="s">
        <v>2747</v>
      </c>
      <c r="H757" s="25">
        <f>INDEX('Annexe 1 – Données des équipes'!$B$12:$R$114, MATCH(C757, 'Annexe 1 – Données des équipes'!$B$12:$B$114,0),4)</f>
        <v>80</v>
      </c>
      <c r="I757" s="25">
        <f>INDEX('Annexe 1 – Données des équipes'!$B$12:$R$114, MATCH(D757, 'Annexe 1 – Données des équipes'!$B$12:$B$114,0),4)</f>
        <v>70</v>
      </c>
      <c r="J757" s="25">
        <f t="shared" si="12"/>
        <v>3</v>
      </c>
    </row>
    <row r="758" spans="2:10">
      <c r="B758" s="3">
        <v>29866</v>
      </c>
      <c r="C758" s="10" t="s">
        <v>2748</v>
      </c>
      <c r="D758" s="10" t="s">
        <v>2749</v>
      </c>
      <c r="E758" s="25">
        <v>0</v>
      </c>
      <c r="F758" s="25">
        <v>3</v>
      </c>
      <c r="G758" s="10" t="s">
        <v>2750</v>
      </c>
      <c r="H758" s="25">
        <f>INDEX('Annexe 1 – Données des équipes'!$B$12:$R$114, MATCH(C758, 'Annexe 1 – Données des équipes'!$B$12:$B$114,0),4)</f>
        <v>60</v>
      </c>
      <c r="I758" s="25">
        <f>INDEX('Annexe 1 – Données des équipes'!$B$12:$R$114, MATCH(D758, 'Annexe 1 – Données des équipes'!$B$12:$B$114,0),4)</f>
        <v>50</v>
      </c>
      <c r="J758" s="25">
        <f t="shared" si="12"/>
        <v>3</v>
      </c>
    </row>
    <row r="759" spans="2:10">
      <c r="B759" s="3">
        <v>29873</v>
      </c>
      <c r="C759" s="10" t="s">
        <v>2751</v>
      </c>
      <c r="D759" s="10" t="s">
        <v>2752</v>
      </c>
      <c r="E759" s="25">
        <v>3</v>
      </c>
      <c r="F759" s="25">
        <v>0</v>
      </c>
      <c r="G759" s="10" t="s">
        <v>2753</v>
      </c>
      <c r="H759" s="25">
        <f>INDEX('Annexe 1 – Données des équipes'!$B$12:$R$114, MATCH(C759, 'Annexe 1 – Données des équipes'!$B$12:$B$114,0),4)</f>
        <v>40</v>
      </c>
      <c r="I759" s="25">
        <f>INDEX('Annexe 1 – Données des équipes'!$B$12:$R$114, MATCH(D759, 'Annexe 1 – Données des équipes'!$B$12:$B$114,0),4)</f>
        <v>80</v>
      </c>
      <c r="J759" s="25">
        <f t="shared" si="12"/>
        <v>3</v>
      </c>
    </row>
    <row r="760" spans="2:10">
      <c r="B760" s="3">
        <v>29873</v>
      </c>
      <c r="C760" s="10" t="s">
        <v>2754</v>
      </c>
      <c r="D760" s="10" t="s">
        <v>2755</v>
      </c>
      <c r="E760" s="25">
        <v>3</v>
      </c>
      <c r="F760" s="25">
        <v>0</v>
      </c>
      <c r="G760" s="10" t="s">
        <v>2756</v>
      </c>
      <c r="H760" s="25">
        <f>INDEX('Annexe 1 – Données des équipes'!$B$12:$R$114, MATCH(C760, 'Annexe 1 – Données des équipes'!$B$12:$B$114,0),4)</f>
        <v>80</v>
      </c>
      <c r="I760" s="25">
        <f>INDEX('Annexe 1 – Données des équipes'!$B$12:$R$114, MATCH(D760, 'Annexe 1 – Données des équipes'!$B$12:$B$114,0),4)</f>
        <v>90</v>
      </c>
      <c r="J760" s="25">
        <f t="shared" si="12"/>
        <v>3</v>
      </c>
    </row>
    <row r="761" spans="2:10">
      <c r="B761" s="3">
        <v>29877</v>
      </c>
      <c r="C761" s="10" t="s">
        <v>2757</v>
      </c>
      <c r="D761" s="10" t="s">
        <v>2758</v>
      </c>
      <c r="E761" s="25">
        <v>3</v>
      </c>
      <c r="F761" s="25">
        <v>0</v>
      </c>
      <c r="G761" s="10" t="s">
        <v>2759</v>
      </c>
      <c r="H761" s="25">
        <f>INDEX('Annexe 1 – Données des équipes'!$B$12:$R$114, MATCH(C761, 'Annexe 1 – Données des équipes'!$B$12:$B$114,0),4)</f>
        <v>30</v>
      </c>
      <c r="I761" s="25">
        <f>INDEX('Annexe 1 – Données des équipes'!$B$12:$R$114, MATCH(D761, 'Annexe 1 – Données des équipes'!$B$12:$B$114,0),4)</f>
        <v>0</v>
      </c>
      <c r="J761" s="25">
        <f t="shared" si="12"/>
        <v>3</v>
      </c>
    </row>
    <row r="762" spans="2:10">
      <c r="B762" s="3">
        <v>29887</v>
      </c>
      <c r="C762" s="10" t="s">
        <v>2760</v>
      </c>
      <c r="D762" s="10" t="s">
        <v>2761</v>
      </c>
      <c r="E762" s="25">
        <v>3</v>
      </c>
      <c r="F762" s="25">
        <v>0</v>
      </c>
      <c r="G762" s="10" t="s">
        <v>2762</v>
      </c>
      <c r="H762" s="25">
        <f>INDEX('Annexe 1 – Données des équipes'!$B$12:$R$114, MATCH(C762, 'Annexe 1 – Données des équipes'!$B$12:$B$114,0),4)</f>
        <v>90</v>
      </c>
      <c r="I762" s="25">
        <f>INDEX('Annexe 1 – Données des équipes'!$B$12:$R$114, MATCH(D762, 'Annexe 1 – Données des équipes'!$B$12:$B$114,0),4)</f>
        <v>40</v>
      </c>
      <c r="J762" s="25">
        <f t="shared" si="12"/>
        <v>3</v>
      </c>
    </row>
    <row r="763" spans="2:10">
      <c r="B763" s="3">
        <v>29887</v>
      </c>
      <c r="C763" s="10" t="s">
        <v>2763</v>
      </c>
      <c r="D763" s="10" t="s">
        <v>2764</v>
      </c>
      <c r="E763" s="25">
        <v>4</v>
      </c>
      <c r="F763" s="25">
        <v>1</v>
      </c>
      <c r="G763" s="10" t="s">
        <v>2765</v>
      </c>
      <c r="H763" s="25">
        <f>INDEX('Annexe 1 – Données des équipes'!$B$12:$R$114, MATCH(C763, 'Annexe 1 – Données des équipes'!$B$12:$B$114,0),4)</f>
        <v>20</v>
      </c>
      <c r="I763" s="25">
        <f>INDEX('Annexe 1 – Données des équipes'!$B$12:$R$114, MATCH(D763, 'Annexe 1 – Données des équipes'!$B$12:$B$114,0),4)</f>
        <v>90</v>
      </c>
      <c r="J763" s="25">
        <f t="shared" si="12"/>
        <v>3</v>
      </c>
    </row>
    <row r="764" spans="2:10">
      <c r="B764" s="3">
        <v>29890</v>
      </c>
      <c r="C764" s="10" t="s">
        <v>2766</v>
      </c>
      <c r="D764" s="10" t="s">
        <v>2767</v>
      </c>
      <c r="E764" s="25">
        <v>4</v>
      </c>
      <c r="F764" s="25">
        <v>1</v>
      </c>
      <c r="G764" s="10" t="s">
        <v>2768</v>
      </c>
      <c r="H764" s="25">
        <f>INDEX('Annexe 1 – Données des équipes'!$B$12:$R$114, MATCH(C764, 'Annexe 1 – Données des équipes'!$B$12:$B$114,0),4)</f>
        <v>40</v>
      </c>
      <c r="I764" s="25">
        <f>INDEX('Annexe 1 – Données des équipes'!$B$12:$R$114, MATCH(D764, 'Annexe 1 – Données des équipes'!$B$12:$B$114,0),4)</f>
        <v>30</v>
      </c>
      <c r="J764" s="25">
        <f t="shared" si="12"/>
        <v>3</v>
      </c>
    </row>
    <row r="765" spans="2:10">
      <c r="B765" s="3">
        <v>29908</v>
      </c>
      <c r="C765" s="10" t="s">
        <v>2769</v>
      </c>
      <c r="D765" s="10" t="s">
        <v>2770</v>
      </c>
      <c r="E765" s="25">
        <v>3</v>
      </c>
      <c r="F765" s="25">
        <v>0</v>
      </c>
      <c r="G765" s="10" t="s">
        <v>2771</v>
      </c>
      <c r="H765" s="25">
        <f>INDEX('Annexe 1 – Données des équipes'!$B$12:$R$114, MATCH(C765, 'Annexe 1 – Données des équipes'!$B$12:$B$114,0),4)</f>
        <v>50</v>
      </c>
      <c r="I765" s="25">
        <f>INDEX('Annexe 1 – Données des équipes'!$B$12:$R$114, MATCH(D765, 'Annexe 1 – Données des équipes'!$B$12:$B$114,0),4)</f>
        <v>70</v>
      </c>
      <c r="J765" s="25">
        <f t="shared" si="12"/>
        <v>3</v>
      </c>
    </row>
    <row r="766" spans="2:10">
      <c r="B766" s="3">
        <v>29936</v>
      </c>
      <c r="C766" s="10" t="s">
        <v>2772</v>
      </c>
      <c r="D766" s="10" t="s">
        <v>2773</v>
      </c>
      <c r="E766" s="25">
        <v>5</v>
      </c>
      <c r="F766" s="25">
        <v>2</v>
      </c>
      <c r="G766" s="10" t="s">
        <v>2774</v>
      </c>
      <c r="H766" s="25">
        <f>INDEX('Annexe 1 – Données des équipes'!$B$12:$R$114, MATCH(C766, 'Annexe 1 – Données des équipes'!$B$12:$B$114,0),4)</f>
        <v>40</v>
      </c>
      <c r="I766" s="25">
        <f>INDEX('Annexe 1 – Données des équipes'!$B$12:$R$114, MATCH(D766, 'Annexe 1 – Données des équipes'!$B$12:$B$114,0),4)</f>
        <v>90</v>
      </c>
      <c r="J766" s="25">
        <f t="shared" si="12"/>
        <v>3</v>
      </c>
    </row>
    <row r="767" spans="2:10">
      <c r="B767" s="3">
        <v>29949</v>
      </c>
      <c r="C767" s="10" t="s">
        <v>2775</v>
      </c>
      <c r="D767" s="10" t="s">
        <v>2776</v>
      </c>
      <c r="E767" s="25">
        <v>1</v>
      </c>
      <c r="F767" s="25">
        <v>4</v>
      </c>
      <c r="G767" s="10" t="s">
        <v>2777</v>
      </c>
      <c r="H767" s="25">
        <f>INDEX('Annexe 1 – Données des équipes'!$B$12:$R$114, MATCH(C767, 'Annexe 1 – Données des équipes'!$B$12:$B$114,0),4)</f>
        <v>20</v>
      </c>
      <c r="I767" s="25">
        <f>INDEX('Annexe 1 – Données des équipes'!$B$12:$R$114, MATCH(D767, 'Annexe 1 – Données des équipes'!$B$12:$B$114,0),4)</f>
        <v>40</v>
      </c>
      <c r="J767" s="25">
        <f t="shared" si="12"/>
        <v>3</v>
      </c>
    </row>
    <row r="768" spans="2:10">
      <c r="B768" s="3">
        <v>29987</v>
      </c>
      <c r="C768" s="10" t="s">
        <v>2778</v>
      </c>
      <c r="D768" s="10" t="s">
        <v>2779</v>
      </c>
      <c r="E768" s="25">
        <v>3</v>
      </c>
      <c r="F768" s="25">
        <v>0</v>
      </c>
      <c r="G768" s="10" t="s">
        <v>2780</v>
      </c>
      <c r="H768" s="25">
        <f>INDEX('Annexe 1 – Données des équipes'!$B$12:$R$114, MATCH(C768, 'Annexe 1 – Données des équipes'!$B$12:$B$114,0),4)</f>
        <v>10</v>
      </c>
      <c r="I768" s="25">
        <f>INDEX('Annexe 1 – Données des équipes'!$B$12:$R$114, MATCH(D768, 'Annexe 1 – Données des équipes'!$B$12:$B$114,0),4)</f>
        <v>10</v>
      </c>
      <c r="J768" s="25">
        <f t="shared" si="12"/>
        <v>3</v>
      </c>
    </row>
    <row r="769" spans="2:10">
      <c r="B769" s="3">
        <v>30001</v>
      </c>
      <c r="C769" s="10" t="s">
        <v>2781</v>
      </c>
      <c r="D769" s="10" t="s">
        <v>2782</v>
      </c>
      <c r="E769" s="25">
        <v>3</v>
      </c>
      <c r="F769" s="25">
        <v>0</v>
      </c>
      <c r="G769" s="10" t="s">
        <v>2783</v>
      </c>
      <c r="H769" s="25">
        <f>INDEX('Annexe 1 – Données des équipes'!$B$12:$R$114, MATCH(C769, 'Annexe 1 – Données des équipes'!$B$12:$B$114,0),4)</f>
        <v>10</v>
      </c>
      <c r="I769" s="25">
        <f>INDEX('Annexe 1 – Données des équipes'!$B$12:$R$114, MATCH(D769, 'Annexe 1 – Données des équipes'!$B$12:$B$114,0),4)</f>
        <v>70</v>
      </c>
      <c r="J769" s="25">
        <f t="shared" si="12"/>
        <v>3</v>
      </c>
    </row>
    <row r="770" spans="2:10">
      <c r="B770" s="3">
        <v>30006</v>
      </c>
      <c r="C770" s="10" t="s">
        <v>2784</v>
      </c>
      <c r="D770" s="10" t="s">
        <v>2785</v>
      </c>
      <c r="E770" s="25">
        <v>3</v>
      </c>
      <c r="F770" s="25">
        <v>0</v>
      </c>
      <c r="G770" s="10" t="s">
        <v>2786</v>
      </c>
      <c r="H770" s="25">
        <f>INDEX('Annexe 1 – Données des équipes'!$B$12:$R$114, MATCH(C770, 'Annexe 1 – Données des équipes'!$B$12:$B$114,0),4)</f>
        <v>90</v>
      </c>
      <c r="I770" s="25">
        <f>INDEX('Annexe 1 – Données des équipes'!$B$12:$R$114, MATCH(D770, 'Annexe 1 – Données des équipes'!$B$12:$B$114,0),4)</f>
        <v>60</v>
      </c>
      <c r="J770" s="25">
        <f t="shared" si="12"/>
        <v>3</v>
      </c>
    </row>
    <row r="771" spans="2:10">
      <c r="B771" s="3">
        <v>30017</v>
      </c>
      <c r="C771" s="10" t="s">
        <v>2787</v>
      </c>
      <c r="D771" s="10" t="s">
        <v>2788</v>
      </c>
      <c r="E771" s="25">
        <v>3</v>
      </c>
      <c r="F771" s="25">
        <v>0</v>
      </c>
      <c r="G771" s="10" t="s">
        <v>2789</v>
      </c>
      <c r="H771" s="25">
        <f>INDEX('Annexe 1 – Données des équipes'!$B$12:$R$114, MATCH(C771, 'Annexe 1 – Données des équipes'!$B$12:$B$114,0),4)</f>
        <v>30</v>
      </c>
      <c r="I771" s="25">
        <f>INDEX('Annexe 1 – Données des équipes'!$B$12:$R$114, MATCH(D771, 'Annexe 1 – Données des équipes'!$B$12:$B$114,0),4)</f>
        <v>70</v>
      </c>
      <c r="J771" s="25">
        <f t="shared" si="12"/>
        <v>3</v>
      </c>
    </row>
    <row r="772" spans="2:10">
      <c r="B772" s="3">
        <v>30023</v>
      </c>
      <c r="C772" s="10" t="s">
        <v>2790</v>
      </c>
      <c r="D772" s="10" t="s">
        <v>2791</v>
      </c>
      <c r="E772" s="25">
        <v>0</v>
      </c>
      <c r="F772" s="25">
        <v>3</v>
      </c>
      <c r="G772" s="10" t="s">
        <v>2792</v>
      </c>
      <c r="H772" s="25">
        <f>INDEX('Annexe 1 – Données des équipes'!$B$12:$R$114, MATCH(C772, 'Annexe 1 – Données des équipes'!$B$12:$B$114,0),4)</f>
        <v>50</v>
      </c>
      <c r="I772" s="25">
        <f>INDEX('Annexe 1 – Données des équipes'!$B$12:$R$114, MATCH(D772, 'Annexe 1 – Données des équipes'!$B$12:$B$114,0),4)</f>
        <v>10</v>
      </c>
      <c r="J772" s="25">
        <f t="shared" si="12"/>
        <v>3</v>
      </c>
    </row>
    <row r="773" spans="2:10">
      <c r="B773" s="3">
        <v>30031</v>
      </c>
      <c r="C773" s="10" t="s">
        <v>2793</v>
      </c>
      <c r="D773" s="10" t="s">
        <v>2794</v>
      </c>
      <c r="E773" s="25">
        <v>3</v>
      </c>
      <c r="F773" s="25">
        <v>0</v>
      </c>
      <c r="G773" s="10" t="s">
        <v>2795</v>
      </c>
      <c r="H773" s="25">
        <f>INDEX('Annexe 1 – Données des équipes'!$B$12:$R$114, MATCH(C773, 'Annexe 1 – Données des équipes'!$B$12:$B$114,0),4)</f>
        <v>70</v>
      </c>
      <c r="I773" s="25">
        <f>INDEX('Annexe 1 – Données des équipes'!$B$12:$R$114, MATCH(D773, 'Annexe 1 – Données des équipes'!$B$12:$B$114,0),4)</f>
        <v>50</v>
      </c>
      <c r="J773" s="25">
        <f t="shared" si="12"/>
        <v>3</v>
      </c>
    </row>
    <row r="774" spans="2:10">
      <c r="B774" s="3">
        <v>30032</v>
      </c>
      <c r="C774" s="10" t="s">
        <v>2796</v>
      </c>
      <c r="D774" s="10" t="s">
        <v>2797</v>
      </c>
      <c r="E774" s="25">
        <v>0</v>
      </c>
      <c r="F774" s="25">
        <v>3</v>
      </c>
      <c r="G774" s="10" t="s">
        <v>2798</v>
      </c>
      <c r="H774" s="25">
        <f>INDEX('Annexe 1 – Données des équipes'!$B$12:$R$114, MATCH(C774, 'Annexe 1 – Données des équipes'!$B$12:$B$114,0),4)</f>
        <v>20</v>
      </c>
      <c r="I774" s="25">
        <f>INDEX('Annexe 1 – Données des équipes'!$B$12:$R$114, MATCH(D774, 'Annexe 1 – Données des équipes'!$B$12:$B$114,0),4)</f>
        <v>0</v>
      </c>
      <c r="J774" s="25">
        <f t="shared" si="12"/>
        <v>3</v>
      </c>
    </row>
    <row r="775" spans="2:10">
      <c r="B775" s="3">
        <v>30034</v>
      </c>
      <c r="C775" s="10" t="s">
        <v>2799</v>
      </c>
      <c r="D775" s="10" t="s">
        <v>2800</v>
      </c>
      <c r="E775" s="25">
        <v>4</v>
      </c>
      <c r="F775" s="25">
        <v>1</v>
      </c>
      <c r="G775" s="10" t="s">
        <v>2801</v>
      </c>
      <c r="H775" s="25">
        <f>INDEX('Annexe 1 – Données des équipes'!$B$12:$R$114, MATCH(C775, 'Annexe 1 – Données des équipes'!$B$12:$B$114,0),4)</f>
        <v>90</v>
      </c>
      <c r="I775" s="25">
        <f>INDEX('Annexe 1 – Données des équipes'!$B$12:$R$114, MATCH(D775, 'Annexe 1 – Données des équipes'!$B$12:$B$114,0),4)</f>
        <v>50</v>
      </c>
      <c r="J775" s="25">
        <f t="shared" si="12"/>
        <v>3</v>
      </c>
    </row>
    <row r="776" spans="2:10">
      <c r="B776" s="3">
        <v>30041</v>
      </c>
      <c r="C776" s="10" t="s">
        <v>2802</v>
      </c>
      <c r="D776" s="10" t="s">
        <v>2803</v>
      </c>
      <c r="E776" s="25">
        <v>3</v>
      </c>
      <c r="F776" s="25">
        <v>0</v>
      </c>
      <c r="G776" s="10" t="s">
        <v>2804</v>
      </c>
      <c r="H776" s="25">
        <f>INDEX('Annexe 1 – Données des équipes'!$B$12:$R$114, MATCH(C776, 'Annexe 1 – Données des équipes'!$B$12:$B$114,0),4)</f>
        <v>30</v>
      </c>
      <c r="I776" s="25">
        <f>INDEX('Annexe 1 – Données des équipes'!$B$12:$R$114, MATCH(D776, 'Annexe 1 – Données des équipes'!$B$12:$B$114,0),4)</f>
        <v>20</v>
      </c>
      <c r="J776" s="25">
        <f t="shared" si="12"/>
        <v>3</v>
      </c>
    </row>
    <row r="777" spans="2:10">
      <c r="B777" s="3">
        <v>30098</v>
      </c>
      <c r="C777" s="10" t="s">
        <v>2805</v>
      </c>
      <c r="D777" s="10" t="s">
        <v>2806</v>
      </c>
      <c r="E777" s="25">
        <v>3</v>
      </c>
      <c r="F777" s="25">
        <v>0</v>
      </c>
      <c r="G777" s="10" t="s">
        <v>2807</v>
      </c>
      <c r="H777" s="25">
        <f>INDEX('Annexe 1 – Données des équipes'!$B$12:$R$114, MATCH(C777, 'Annexe 1 – Données des équipes'!$B$12:$B$114,0),4)</f>
        <v>70</v>
      </c>
      <c r="I777" s="25">
        <f>INDEX('Annexe 1 – Données des équipes'!$B$12:$R$114, MATCH(D777, 'Annexe 1 – Données des équipes'!$B$12:$B$114,0),4)</f>
        <v>50</v>
      </c>
      <c r="J777" s="25">
        <f t="shared" si="12"/>
        <v>3</v>
      </c>
    </row>
    <row r="778" spans="2:10">
      <c r="B778" s="3">
        <v>30105</v>
      </c>
      <c r="C778" s="10" t="s">
        <v>2808</v>
      </c>
      <c r="D778" s="10" t="s">
        <v>2809</v>
      </c>
      <c r="E778" s="25">
        <v>1</v>
      </c>
      <c r="F778" s="25">
        <v>4</v>
      </c>
      <c r="G778" s="10" t="s">
        <v>2810</v>
      </c>
      <c r="H778" s="25">
        <f>INDEX('Annexe 1 – Données des équipes'!$B$12:$R$114, MATCH(C778, 'Annexe 1 – Données des équipes'!$B$12:$B$114,0),4)</f>
        <v>30</v>
      </c>
      <c r="I778" s="25">
        <f>INDEX('Annexe 1 – Données des équipes'!$B$12:$R$114, MATCH(D778, 'Annexe 1 – Données des équipes'!$B$12:$B$114,0),4)</f>
        <v>90</v>
      </c>
      <c r="J778" s="25">
        <f t="shared" si="12"/>
        <v>3</v>
      </c>
    </row>
    <row r="779" spans="2:10">
      <c r="B779" s="3">
        <v>30117</v>
      </c>
      <c r="C779" s="10" t="s">
        <v>2811</v>
      </c>
      <c r="D779" s="10" t="s">
        <v>2812</v>
      </c>
      <c r="E779" s="25">
        <v>5</v>
      </c>
      <c r="F779" s="25">
        <v>2</v>
      </c>
      <c r="G779" s="10" t="s">
        <v>2813</v>
      </c>
      <c r="H779" s="25">
        <f>INDEX('Annexe 1 – Données des équipes'!$B$12:$R$114, MATCH(C779, 'Annexe 1 – Données des équipes'!$B$12:$B$114,0),4)</f>
        <v>60</v>
      </c>
      <c r="I779" s="25">
        <f>INDEX('Annexe 1 – Données des équipes'!$B$12:$R$114, MATCH(D779, 'Annexe 1 – Données des équipes'!$B$12:$B$114,0),4)</f>
        <v>20</v>
      </c>
      <c r="J779" s="25">
        <f t="shared" si="12"/>
        <v>3</v>
      </c>
    </row>
    <row r="780" spans="2:10">
      <c r="B780" s="3">
        <v>30120</v>
      </c>
      <c r="C780" s="10" t="s">
        <v>2814</v>
      </c>
      <c r="D780" s="10" t="s">
        <v>2815</v>
      </c>
      <c r="E780" s="25">
        <v>4</v>
      </c>
      <c r="F780" s="25">
        <v>1</v>
      </c>
      <c r="G780" s="10" t="s">
        <v>2816</v>
      </c>
      <c r="H780" s="25">
        <f>INDEX('Annexe 1 – Données des équipes'!$B$12:$R$114, MATCH(C780, 'Annexe 1 – Données des équipes'!$B$12:$B$114,0),4)</f>
        <v>90</v>
      </c>
      <c r="I780" s="25">
        <f>INDEX('Annexe 1 – Données des équipes'!$B$12:$R$114, MATCH(D780, 'Annexe 1 – Données des équipes'!$B$12:$B$114,0),4)</f>
        <v>40</v>
      </c>
      <c r="J780" s="25">
        <f t="shared" si="12"/>
        <v>3</v>
      </c>
    </row>
    <row r="781" spans="2:10">
      <c r="B781" s="3">
        <v>30120</v>
      </c>
      <c r="C781" s="10" t="s">
        <v>2817</v>
      </c>
      <c r="D781" s="10" t="s">
        <v>2818</v>
      </c>
      <c r="E781" s="25">
        <v>4</v>
      </c>
      <c r="F781" s="25">
        <v>1</v>
      </c>
      <c r="G781" s="10" t="s">
        <v>2819</v>
      </c>
      <c r="H781" s="25">
        <f>INDEX('Annexe 1 – Données des équipes'!$B$12:$R$114, MATCH(C781, 'Annexe 1 – Données des équipes'!$B$12:$B$114,0),4)</f>
        <v>90</v>
      </c>
      <c r="I781" s="25">
        <f>INDEX('Annexe 1 – Données des équipes'!$B$12:$R$114, MATCH(D781, 'Annexe 1 – Données des équipes'!$B$12:$B$114,0),4)</f>
        <v>60</v>
      </c>
      <c r="J781" s="25">
        <f t="shared" si="12"/>
        <v>3</v>
      </c>
    </row>
    <row r="782" spans="2:10">
      <c r="B782" s="3">
        <v>30121</v>
      </c>
      <c r="C782" s="10" t="s">
        <v>2820</v>
      </c>
      <c r="D782" s="10" t="s">
        <v>2821</v>
      </c>
      <c r="E782" s="25">
        <v>3</v>
      </c>
      <c r="F782" s="25">
        <v>0</v>
      </c>
      <c r="G782" s="10" t="s">
        <v>2822</v>
      </c>
      <c r="H782" s="25">
        <f>INDEX('Annexe 1 – Données des équipes'!$B$12:$R$114, MATCH(C782, 'Annexe 1 – Données des équipes'!$B$12:$B$114,0),4)</f>
        <v>50</v>
      </c>
      <c r="I782" s="25">
        <f>INDEX('Annexe 1 – Données des équipes'!$B$12:$R$114, MATCH(D782, 'Annexe 1 – Données des équipes'!$B$12:$B$114,0),4)</f>
        <v>20</v>
      </c>
      <c r="J782" s="25">
        <f t="shared" si="12"/>
        <v>3</v>
      </c>
    </row>
    <row r="783" spans="2:10">
      <c r="B783" s="3">
        <v>30122</v>
      </c>
      <c r="C783" s="10" t="s">
        <v>2823</v>
      </c>
      <c r="D783" s="10" t="s">
        <v>2824</v>
      </c>
      <c r="E783" s="25">
        <v>4</v>
      </c>
      <c r="F783" s="25">
        <v>1</v>
      </c>
      <c r="G783" s="10" t="s">
        <v>2825</v>
      </c>
      <c r="H783" s="25">
        <f>INDEX('Annexe 1 – Données des équipes'!$B$12:$R$114, MATCH(C783, 'Annexe 1 – Données des équipes'!$B$12:$B$114,0),4)</f>
        <v>90</v>
      </c>
      <c r="I783" s="25">
        <f>INDEX('Annexe 1 – Données des équipes'!$B$12:$R$114, MATCH(D783, 'Annexe 1 – Données des équipes'!$B$12:$B$114,0),4)</f>
        <v>80</v>
      </c>
      <c r="J783" s="25">
        <f t="shared" si="12"/>
        <v>3</v>
      </c>
    </row>
    <row r="784" spans="2:10">
      <c r="B784" s="3">
        <v>30123</v>
      </c>
      <c r="C784" s="10" t="s">
        <v>2826</v>
      </c>
      <c r="D784" s="10" t="s">
        <v>2827</v>
      </c>
      <c r="E784" s="25">
        <v>4</v>
      </c>
      <c r="F784" s="25">
        <v>1</v>
      </c>
      <c r="G784" s="10" t="s">
        <v>2828</v>
      </c>
      <c r="H784" s="25">
        <f>INDEX('Annexe 1 – Données des équipes'!$B$12:$R$114, MATCH(C784, 'Annexe 1 – Données des équipes'!$B$12:$B$114,0),4)</f>
        <v>90</v>
      </c>
      <c r="I784" s="25">
        <f>INDEX('Annexe 1 – Données des équipes'!$B$12:$R$114, MATCH(D784, 'Annexe 1 – Données des équipes'!$B$12:$B$114,0),4)</f>
        <v>0</v>
      </c>
      <c r="J784" s="25">
        <f t="shared" si="12"/>
        <v>3</v>
      </c>
    </row>
    <row r="785" spans="2:10">
      <c r="B785" s="3">
        <v>30130</v>
      </c>
      <c r="C785" s="10" t="s">
        <v>2829</v>
      </c>
      <c r="D785" s="10" t="s">
        <v>2830</v>
      </c>
      <c r="E785" s="25">
        <v>3</v>
      </c>
      <c r="F785" s="25">
        <v>0</v>
      </c>
      <c r="G785" s="10" t="s">
        <v>2831</v>
      </c>
      <c r="H785" s="25">
        <f>INDEX('Annexe 1 – Données des équipes'!$B$12:$R$114, MATCH(C785, 'Annexe 1 – Données des équipes'!$B$12:$B$114,0),4)</f>
        <v>80</v>
      </c>
      <c r="I785" s="25">
        <f>INDEX('Annexe 1 – Données des équipes'!$B$12:$R$114, MATCH(D785, 'Annexe 1 – Données des équipes'!$B$12:$B$114,0),4)</f>
        <v>90</v>
      </c>
      <c r="J785" s="25">
        <f t="shared" si="12"/>
        <v>3</v>
      </c>
    </row>
    <row r="786" spans="2:10">
      <c r="B786" s="3">
        <v>30136</v>
      </c>
      <c r="C786" s="10" t="s">
        <v>2832</v>
      </c>
      <c r="D786" s="10" t="s">
        <v>2833</v>
      </c>
      <c r="E786" s="25">
        <v>4</v>
      </c>
      <c r="F786" s="25">
        <v>1</v>
      </c>
      <c r="G786" s="10" t="s">
        <v>2834</v>
      </c>
      <c r="H786" s="25">
        <f>INDEX('Annexe 1 – Données des équipes'!$B$12:$R$114, MATCH(C786, 'Annexe 1 – Données des équipes'!$B$12:$B$114,0),4)</f>
        <v>90</v>
      </c>
      <c r="I786" s="25">
        <f>INDEX('Annexe 1 – Données des équipes'!$B$12:$R$114, MATCH(D786, 'Annexe 1 – Données des équipes'!$B$12:$B$114,0),4)</f>
        <v>50</v>
      </c>
      <c r="J786" s="25">
        <f t="shared" ref="J786:J849" si="13">ABS(F786-E786)</f>
        <v>3</v>
      </c>
    </row>
    <row r="787" spans="2:10">
      <c r="B787" s="3">
        <v>30230</v>
      </c>
      <c r="C787" s="10" t="s">
        <v>2835</v>
      </c>
      <c r="D787" s="10" t="s">
        <v>2836</v>
      </c>
      <c r="E787" s="25">
        <v>3</v>
      </c>
      <c r="F787" s="25">
        <v>0</v>
      </c>
      <c r="G787" s="10" t="s">
        <v>2837</v>
      </c>
      <c r="H787" s="25">
        <f>INDEX('Annexe 1 – Données des équipes'!$B$12:$R$114, MATCH(C787, 'Annexe 1 – Données des équipes'!$B$12:$B$114,0),4)</f>
        <v>90</v>
      </c>
      <c r="I787" s="25">
        <f>INDEX('Annexe 1 – Données des équipes'!$B$12:$R$114, MATCH(D787, 'Annexe 1 – Données des équipes'!$B$12:$B$114,0),4)</f>
        <v>80</v>
      </c>
      <c r="J787" s="25">
        <f t="shared" si="13"/>
        <v>3</v>
      </c>
    </row>
    <row r="788" spans="2:10">
      <c r="B788" s="3">
        <v>30272</v>
      </c>
      <c r="C788" s="10" t="s">
        <v>2838</v>
      </c>
      <c r="D788" s="10" t="s">
        <v>2839</v>
      </c>
      <c r="E788" s="25">
        <v>0</v>
      </c>
      <c r="F788" s="25">
        <v>3</v>
      </c>
      <c r="G788" s="10" t="s">
        <v>2840</v>
      </c>
      <c r="H788" s="25">
        <f>INDEX('Annexe 1 – Données des équipes'!$B$12:$R$114, MATCH(C788, 'Annexe 1 – Données des équipes'!$B$12:$B$114,0),4)</f>
        <v>50</v>
      </c>
      <c r="I788" s="25">
        <f>INDEX('Annexe 1 – Données des équipes'!$B$12:$R$114, MATCH(D788, 'Annexe 1 – Données des équipes'!$B$12:$B$114,0),4)</f>
        <v>90</v>
      </c>
      <c r="J788" s="25">
        <f t="shared" si="13"/>
        <v>3</v>
      </c>
    </row>
    <row r="789" spans="2:10">
      <c r="B789" s="3">
        <v>30363</v>
      </c>
      <c r="C789" s="10" t="s">
        <v>2841</v>
      </c>
      <c r="D789" s="10" t="s">
        <v>2842</v>
      </c>
      <c r="E789" s="25">
        <v>0</v>
      </c>
      <c r="F789" s="25">
        <v>3</v>
      </c>
      <c r="G789" s="10" t="s">
        <v>2843</v>
      </c>
      <c r="H789" s="25">
        <f>INDEX('Annexe 1 – Données des équipes'!$B$12:$R$114, MATCH(C789, 'Annexe 1 – Données des équipes'!$B$12:$B$114,0),4)</f>
        <v>90</v>
      </c>
      <c r="I789" s="25">
        <f>INDEX('Annexe 1 – Données des équipes'!$B$12:$R$114, MATCH(D789, 'Annexe 1 – Données des équipes'!$B$12:$B$114,0),4)</f>
        <v>90</v>
      </c>
      <c r="J789" s="25">
        <f t="shared" si="13"/>
        <v>3</v>
      </c>
    </row>
    <row r="790" spans="2:10">
      <c r="B790" s="3">
        <v>30429</v>
      </c>
      <c r="C790" s="10" t="s">
        <v>2844</v>
      </c>
      <c r="D790" s="10" t="s">
        <v>2845</v>
      </c>
      <c r="E790" s="25">
        <v>0</v>
      </c>
      <c r="F790" s="25">
        <v>3</v>
      </c>
      <c r="G790" s="10" t="s">
        <v>2846</v>
      </c>
      <c r="H790" s="25">
        <f>INDEX('Annexe 1 – Données des équipes'!$B$12:$R$114, MATCH(C790, 'Annexe 1 – Données des équipes'!$B$12:$B$114,0),4)</f>
        <v>60</v>
      </c>
      <c r="I790" s="25">
        <f>INDEX('Annexe 1 – Données des équipes'!$B$12:$R$114, MATCH(D790, 'Annexe 1 – Données des équipes'!$B$12:$B$114,0),4)</f>
        <v>90</v>
      </c>
      <c r="J790" s="25">
        <f t="shared" si="13"/>
        <v>3</v>
      </c>
    </row>
    <row r="791" spans="2:10">
      <c r="B791" s="3">
        <v>30433</v>
      </c>
      <c r="C791" s="10" t="s">
        <v>2847</v>
      </c>
      <c r="D791" s="10" t="s">
        <v>2848</v>
      </c>
      <c r="E791" s="25">
        <v>0</v>
      </c>
      <c r="F791" s="25">
        <v>3</v>
      </c>
      <c r="G791" s="10" t="s">
        <v>2849</v>
      </c>
      <c r="H791" s="25">
        <f>INDEX('Annexe 1 – Données des équipes'!$B$12:$R$114, MATCH(C791, 'Annexe 1 – Données des équipes'!$B$12:$B$114,0),4)</f>
        <v>80</v>
      </c>
      <c r="I791" s="25">
        <f>INDEX('Annexe 1 – Données des équipes'!$B$12:$R$114, MATCH(D791, 'Annexe 1 – Données des équipes'!$B$12:$B$114,0),4)</f>
        <v>80</v>
      </c>
      <c r="J791" s="25">
        <f t="shared" si="13"/>
        <v>3</v>
      </c>
    </row>
    <row r="792" spans="2:10">
      <c r="B792" s="3">
        <v>30476</v>
      </c>
      <c r="C792" s="10" t="s">
        <v>2850</v>
      </c>
      <c r="D792" s="10" t="s">
        <v>2851</v>
      </c>
      <c r="E792" s="25">
        <v>3</v>
      </c>
      <c r="F792" s="25">
        <v>0</v>
      </c>
      <c r="G792" s="10" t="s">
        <v>2852</v>
      </c>
      <c r="H792" s="25">
        <f>INDEX('Annexe 1 – Données des équipes'!$B$12:$R$114, MATCH(C792, 'Annexe 1 – Données des équipes'!$B$12:$B$114,0),4)</f>
        <v>80</v>
      </c>
      <c r="I792" s="25">
        <f>INDEX('Annexe 1 – Données des équipes'!$B$12:$R$114, MATCH(D792, 'Annexe 1 – Données des équipes'!$B$12:$B$114,0),4)</f>
        <v>70</v>
      </c>
      <c r="J792" s="25">
        <f t="shared" si="13"/>
        <v>3</v>
      </c>
    </row>
    <row r="793" spans="2:10">
      <c r="B793" s="3">
        <v>30483</v>
      </c>
      <c r="C793" s="10" t="s">
        <v>2853</v>
      </c>
      <c r="D793" s="10" t="s">
        <v>2854</v>
      </c>
      <c r="E793" s="25">
        <v>0</v>
      </c>
      <c r="F793" s="25">
        <v>3</v>
      </c>
      <c r="G793" s="10" t="s">
        <v>2855</v>
      </c>
      <c r="H793" s="25">
        <f>INDEX('Annexe 1 – Données des équipes'!$B$12:$R$114, MATCH(C793, 'Annexe 1 – Données des équipes'!$B$12:$B$114,0),4)</f>
        <v>20</v>
      </c>
      <c r="I793" s="25">
        <f>INDEX('Annexe 1 – Données des équipes'!$B$12:$R$114, MATCH(D793, 'Annexe 1 – Données des équipes'!$B$12:$B$114,0),4)</f>
        <v>60</v>
      </c>
      <c r="J793" s="25">
        <f t="shared" si="13"/>
        <v>3</v>
      </c>
    </row>
    <row r="794" spans="2:10">
      <c r="B794" s="3">
        <v>29292</v>
      </c>
      <c r="C794" s="10" t="s">
        <v>2856</v>
      </c>
      <c r="D794" s="10" t="s">
        <v>2857</v>
      </c>
      <c r="E794" s="25">
        <v>0</v>
      </c>
      <c r="F794" s="25">
        <v>0</v>
      </c>
      <c r="G794" s="10" t="s">
        <v>2858</v>
      </c>
      <c r="H794" s="25">
        <f>INDEX('Annexe 1 – Données des équipes'!$B$12:$R$114, MATCH(C794, 'Annexe 1 – Données des équipes'!$B$12:$B$114,0),4)</f>
        <v>50</v>
      </c>
      <c r="I794" s="25">
        <f>INDEX('Annexe 1 – Données des équipes'!$B$12:$R$114, MATCH(D794, 'Annexe 1 – Données des équipes'!$B$12:$B$114,0),4)</f>
        <v>30</v>
      </c>
      <c r="J794" s="25">
        <f t="shared" si="13"/>
        <v>0</v>
      </c>
    </row>
    <row r="795" spans="2:10">
      <c r="B795" s="3">
        <v>30563</v>
      </c>
      <c r="C795" s="10" t="s">
        <v>2859</v>
      </c>
      <c r="D795" s="10" t="s">
        <v>2860</v>
      </c>
      <c r="E795" s="25">
        <v>3</v>
      </c>
      <c r="F795" s="25">
        <v>0</v>
      </c>
      <c r="G795" s="10" t="s">
        <v>2861</v>
      </c>
      <c r="H795" s="25">
        <f>INDEX('Annexe 1 – Données des équipes'!$B$12:$R$114, MATCH(C795, 'Annexe 1 – Données des équipes'!$B$12:$B$114,0),4)</f>
        <v>80</v>
      </c>
      <c r="I795" s="25">
        <f>INDEX('Annexe 1 – Données des équipes'!$B$12:$R$114, MATCH(D795, 'Annexe 1 – Données des équipes'!$B$12:$B$114,0),4)</f>
        <v>60</v>
      </c>
      <c r="J795" s="25">
        <f t="shared" si="13"/>
        <v>3</v>
      </c>
    </row>
    <row r="796" spans="2:10">
      <c r="B796" s="3">
        <v>30566</v>
      </c>
      <c r="C796" s="10" t="s">
        <v>2862</v>
      </c>
      <c r="D796" s="10" t="s">
        <v>2863</v>
      </c>
      <c r="E796" s="25">
        <v>0</v>
      </c>
      <c r="F796" s="25">
        <v>3</v>
      </c>
      <c r="G796" s="10" t="s">
        <v>2864</v>
      </c>
      <c r="H796" s="25">
        <f>INDEX('Annexe 1 – Données des équipes'!$B$12:$R$114, MATCH(C796, 'Annexe 1 – Données des équipes'!$B$12:$B$114,0),4)</f>
        <v>30</v>
      </c>
      <c r="I796" s="25">
        <f>INDEX('Annexe 1 – Données des équipes'!$B$12:$R$114, MATCH(D796, 'Annexe 1 – Données des équipes'!$B$12:$B$114,0),4)</f>
        <v>80</v>
      </c>
      <c r="J796" s="25">
        <f t="shared" si="13"/>
        <v>3</v>
      </c>
    </row>
    <row r="797" spans="2:10">
      <c r="B797" s="3">
        <v>30566</v>
      </c>
      <c r="C797" s="10" t="s">
        <v>2865</v>
      </c>
      <c r="D797" s="10" t="s">
        <v>2866</v>
      </c>
      <c r="E797" s="25">
        <v>3</v>
      </c>
      <c r="F797" s="25">
        <v>0</v>
      </c>
      <c r="G797" s="10" t="s">
        <v>2867</v>
      </c>
      <c r="H797" s="25">
        <f>INDEX('Annexe 1 – Données des équipes'!$B$12:$R$114, MATCH(C797, 'Annexe 1 – Données des équipes'!$B$12:$B$114,0),4)</f>
        <v>80</v>
      </c>
      <c r="I797" s="25">
        <f>INDEX('Annexe 1 – Données des équipes'!$B$12:$R$114, MATCH(D797, 'Annexe 1 – Données des équipes'!$B$12:$B$114,0),4)</f>
        <v>70</v>
      </c>
      <c r="J797" s="25">
        <f t="shared" si="13"/>
        <v>3</v>
      </c>
    </row>
    <row r="798" spans="2:10">
      <c r="B798" s="3">
        <v>30580</v>
      </c>
      <c r="C798" s="10" t="s">
        <v>2868</v>
      </c>
      <c r="D798" s="10" t="s">
        <v>2869</v>
      </c>
      <c r="E798" s="25">
        <v>0</v>
      </c>
      <c r="F798" s="25">
        <v>3</v>
      </c>
      <c r="G798" s="10" t="s">
        <v>2870</v>
      </c>
      <c r="H798" s="25">
        <f>INDEX('Annexe 1 – Données des équipes'!$B$12:$R$114, MATCH(C798, 'Annexe 1 – Données des équipes'!$B$12:$B$114,0),4)</f>
        <v>70</v>
      </c>
      <c r="I798" s="25">
        <f>INDEX('Annexe 1 – Données des équipes'!$B$12:$R$114, MATCH(D798, 'Annexe 1 – Données des équipes'!$B$12:$B$114,0),4)</f>
        <v>60</v>
      </c>
      <c r="J798" s="25">
        <f t="shared" si="13"/>
        <v>3</v>
      </c>
    </row>
    <row r="799" spans="2:10">
      <c r="B799" s="3">
        <v>30594</v>
      </c>
      <c r="C799" s="10" t="s">
        <v>2871</v>
      </c>
      <c r="D799" s="10" t="s">
        <v>2872</v>
      </c>
      <c r="E799" s="25">
        <v>3</v>
      </c>
      <c r="F799" s="25">
        <v>0</v>
      </c>
      <c r="G799" s="10" t="s">
        <v>2873</v>
      </c>
      <c r="H799" s="25">
        <f>INDEX('Annexe 1 – Données des équipes'!$B$12:$R$114, MATCH(C799, 'Annexe 1 – Données des équipes'!$B$12:$B$114,0),4)</f>
        <v>90</v>
      </c>
      <c r="I799" s="25">
        <f>INDEX('Annexe 1 – Données des équipes'!$B$12:$R$114, MATCH(D799, 'Annexe 1 – Données des équipes'!$B$12:$B$114,0),4)</f>
        <v>60</v>
      </c>
      <c r="J799" s="25">
        <f t="shared" si="13"/>
        <v>3</v>
      </c>
    </row>
    <row r="800" spans="2:10">
      <c r="B800" s="3">
        <v>30594</v>
      </c>
      <c r="C800" s="10" t="s">
        <v>2874</v>
      </c>
      <c r="D800" s="10" t="s">
        <v>2875</v>
      </c>
      <c r="E800" s="25">
        <v>3</v>
      </c>
      <c r="F800" s="25">
        <v>0</v>
      </c>
      <c r="G800" s="10" t="s">
        <v>2876</v>
      </c>
      <c r="H800" s="25">
        <f>INDEX('Annexe 1 – Données des équipes'!$B$12:$R$114, MATCH(C800, 'Annexe 1 – Données des équipes'!$B$12:$B$114,0),4)</f>
        <v>90</v>
      </c>
      <c r="I800" s="25">
        <f>INDEX('Annexe 1 – Données des équipes'!$B$12:$R$114, MATCH(D800, 'Annexe 1 – Données des équipes'!$B$12:$B$114,0),4)</f>
        <v>50</v>
      </c>
      <c r="J800" s="25">
        <f t="shared" si="13"/>
        <v>3</v>
      </c>
    </row>
    <row r="801" spans="2:10">
      <c r="B801" s="3">
        <v>30596</v>
      </c>
      <c r="C801" s="10" t="s">
        <v>2877</v>
      </c>
      <c r="D801" s="10" t="s">
        <v>2878</v>
      </c>
      <c r="E801" s="25">
        <v>4</v>
      </c>
      <c r="F801" s="25">
        <v>1</v>
      </c>
      <c r="G801" s="10" t="s">
        <v>2879</v>
      </c>
      <c r="H801" s="25">
        <f>INDEX('Annexe 1 – Données des équipes'!$B$12:$R$114, MATCH(C801, 'Annexe 1 – Données des équipes'!$B$12:$B$114,0),4)</f>
        <v>70</v>
      </c>
      <c r="I801" s="25">
        <f>INDEX('Annexe 1 – Données des équipes'!$B$12:$R$114, MATCH(D801, 'Annexe 1 – Données des équipes'!$B$12:$B$114,0),4)</f>
        <v>80</v>
      </c>
      <c r="J801" s="25">
        <f t="shared" si="13"/>
        <v>3</v>
      </c>
    </row>
    <row r="802" spans="2:10">
      <c r="B802" s="3">
        <v>30601</v>
      </c>
      <c r="C802" s="10" t="s">
        <v>2880</v>
      </c>
      <c r="D802" s="10" t="s">
        <v>2881</v>
      </c>
      <c r="E802" s="25">
        <v>0</v>
      </c>
      <c r="F802" s="25">
        <v>3</v>
      </c>
      <c r="G802" s="10" t="s">
        <v>2882</v>
      </c>
      <c r="H802" s="25">
        <f>INDEX('Annexe 1 – Données des équipes'!$B$12:$R$114, MATCH(C802, 'Annexe 1 – Données des équipes'!$B$12:$B$114,0),4)</f>
        <v>40</v>
      </c>
      <c r="I802" s="25">
        <f>INDEX('Annexe 1 – Données des équipes'!$B$12:$R$114, MATCH(D802, 'Annexe 1 – Données des équipes'!$B$12:$B$114,0),4)</f>
        <v>90</v>
      </c>
      <c r="J802" s="25">
        <f t="shared" si="13"/>
        <v>3</v>
      </c>
    </row>
    <row r="803" spans="2:10">
      <c r="B803" s="3">
        <v>30604</v>
      </c>
      <c r="C803" s="10" t="s">
        <v>2883</v>
      </c>
      <c r="D803" s="10" t="s">
        <v>2884</v>
      </c>
      <c r="E803" s="25">
        <v>0</v>
      </c>
      <c r="F803" s="25">
        <v>3</v>
      </c>
      <c r="G803" s="10" t="s">
        <v>2885</v>
      </c>
      <c r="H803" s="25">
        <f>INDEX('Annexe 1 – Données des équipes'!$B$12:$R$114, MATCH(C803, 'Annexe 1 – Données des équipes'!$B$12:$B$114,0),4)</f>
        <v>90</v>
      </c>
      <c r="I803" s="25">
        <f>INDEX('Annexe 1 – Données des équipes'!$B$12:$R$114, MATCH(D803, 'Annexe 1 – Données des équipes'!$B$12:$B$114,0),4)</f>
        <v>80</v>
      </c>
      <c r="J803" s="25">
        <f t="shared" si="13"/>
        <v>3</v>
      </c>
    </row>
    <row r="804" spans="2:10">
      <c r="B804" s="3">
        <v>30370</v>
      </c>
      <c r="C804" s="10" t="s">
        <v>2886</v>
      </c>
      <c r="D804" s="10" t="s">
        <v>2887</v>
      </c>
      <c r="E804" s="25">
        <v>3</v>
      </c>
      <c r="F804" s="25">
        <v>2</v>
      </c>
      <c r="G804" s="10" t="s">
        <v>2888</v>
      </c>
      <c r="H804" s="25">
        <f>INDEX('Annexe 1 – Données des équipes'!$B$12:$R$114, MATCH(C804, 'Annexe 1 – Données des équipes'!$B$12:$B$114,0),4)</f>
        <v>30</v>
      </c>
      <c r="I804" s="25">
        <f>INDEX('Annexe 1 – Données des équipes'!$B$12:$R$114, MATCH(D804, 'Annexe 1 – Données des équipes'!$B$12:$B$114,0),4)</f>
        <v>10</v>
      </c>
      <c r="J804" s="25">
        <f t="shared" si="13"/>
        <v>1</v>
      </c>
    </row>
    <row r="805" spans="2:10">
      <c r="B805" s="3">
        <v>30589</v>
      </c>
      <c r="C805" s="10" t="s">
        <v>2889</v>
      </c>
      <c r="D805" s="10" t="s">
        <v>2890</v>
      </c>
      <c r="E805" s="25">
        <v>0</v>
      </c>
      <c r="F805" s="25">
        <v>2</v>
      </c>
      <c r="G805" s="10" t="s">
        <v>2891</v>
      </c>
      <c r="H805" s="25">
        <f>INDEX('Annexe 1 – Données des équipes'!$B$12:$R$114, MATCH(C805, 'Annexe 1 – Données des équipes'!$B$12:$B$114,0),4)</f>
        <v>30</v>
      </c>
      <c r="I805" s="25">
        <f>INDEX('Annexe 1 – Données des équipes'!$B$12:$R$114, MATCH(D805, 'Annexe 1 – Données des équipes'!$B$12:$B$114,0),4)</f>
        <v>40</v>
      </c>
      <c r="J805" s="25">
        <f t="shared" si="13"/>
        <v>2</v>
      </c>
    </row>
    <row r="806" spans="2:10">
      <c r="B806" s="3">
        <v>30776</v>
      </c>
      <c r="C806" s="10" t="s">
        <v>2892</v>
      </c>
      <c r="D806" s="10" t="s">
        <v>2893</v>
      </c>
      <c r="E806" s="25">
        <v>3</v>
      </c>
      <c r="F806" s="25">
        <v>0</v>
      </c>
      <c r="G806" s="10" t="s">
        <v>2894</v>
      </c>
      <c r="H806" s="25">
        <f>INDEX('Annexe 1 – Données des équipes'!$B$12:$R$114, MATCH(C806, 'Annexe 1 – Données des équipes'!$B$12:$B$114,0),4)</f>
        <v>20</v>
      </c>
      <c r="I806" s="25">
        <f>INDEX('Annexe 1 – Données des équipes'!$B$12:$R$114, MATCH(D806, 'Annexe 1 – Données des équipes'!$B$12:$B$114,0),4)</f>
        <v>60</v>
      </c>
      <c r="J806" s="25">
        <f t="shared" si="13"/>
        <v>3</v>
      </c>
    </row>
    <row r="807" spans="2:10">
      <c r="B807" s="3">
        <v>30848</v>
      </c>
      <c r="C807" s="10" t="s">
        <v>2895</v>
      </c>
      <c r="D807" s="10" t="s">
        <v>2896</v>
      </c>
      <c r="E807" s="25">
        <v>0</v>
      </c>
      <c r="F807" s="25">
        <v>3</v>
      </c>
      <c r="G807" s="10" t="s">
        <v>2897</v>
      </c>
      <c r="H807" s="25">
        <f>INDEX('Annexe 1 – Données des équipes'!$B$12:$R$114, MATCH(C807, 'Annexe 1 – Données des équipes'!$B$12:$B$114,0),4)</f>
        <v>50</v>
      </c>
      <c r="I807" s="25">
        <f>INDEX('Annexe 1 – Données des équipes'!$B$12:$R$114, MATCH(D807, 'Annexe 1 – Données des équipes'!$B$12:$B$114,0),4)</f>
        <v>40</v>
      </c>
      <c r="J807" s="25">
        <f t="shared" si="13"/>
        <v>3</v>
      </c>
    </row>
    <row r="808" spans="2:10">
      <c r="B808" s="3">
        <v>30892</v>
      </c>
      <c r="C808" s="10" t="s">
        <v>2898</v>
      </c>
      <c r="D808" s="10" t="s">
        <v>2899</v>
      </c>
      <c r="E808" s="25">
        <v>3</v>
      </c>
      <c r="F808" s="25">
        <v>0</v>
      </c>
      <c r="G808" s="10" t="s">
        <v>2900</v>
      </c>
      <c r="H808" s="25">
        <f>INDEX('Annexe 1 – Données des équipes'!$B$12:$R$114, MATCH(C808, 'Annexe 1 – Données des équipes'!$B$12:$B$114,0),4)</f>
        <v>10</v>
      </c>
      <c r="I808" s="25">
        <f>INDEX('Annexe 1 – Données des équipes'!$B$12:$R$114, MATCH(D808, 'Annexe 1 – Données des équipes'!$B$12:$B$114,0),4)</f>
        <v>0</v>
      </c>
      <c r="J808" s="25">
        <f t="shared" si="13"/>
        <v>3</v>
      </c>
    </row>
    <row r="809" spans="2:10">
      <c r="B809" s="3">
        <v>30910</v>
      </c>
      <c r="C809" s="10" t="s">
        <v>2901</v>
      </c>
      <c r="D809" s="10" t="s">
        <v>2902</v>
      </c>
      <c r="E809" s="25">
        <v>0</v>
      </c>
      <c r="F809" s="25">
        <v>3</v>
      </c>
      <c r="G809" s="10" t="s">
        <v>2903</v>
      </c>
      <c r="H809" s="25">
        <f>INDEX('Annexe 1 – Données des équipes'!$B$12:$R$114, MATCH(C809, 'Annexe 1 – Données des équipes'!$B$12:$B$114,0),4)</f>
        <v>30</v>
      </c>
      <c r="I809" s="25">
        <f>INDEX('Annexe 1 – Données des équipes'!$B$12:$R$114, MATCH(D809, 'Annexe 1 – Données des équipes'!$B$12:$B$114,0),4)</f>
        <v>80</v>
      </c>
      <c r="J809" s="25">
        <f t="shared" si="13"/>
        <v>3</v>
      </c>
    </row>
    <row r="810" spans="2:10">
      <c r="B810" s="3">
        <v>30913</v>
      </c>
      <c r="C810" s="10" t="s">
        <v>2904</v>
      </c>
      <c r="D810" s="10" t="s">
        <v>2905</v>
      </c>
      <c r="E810" s="25">
        <v>3</v>
      </c>
      <c r="F810" s="25">
        <v>0</v>
      </c>
      <c r="G810" s="10" t="s">
        <v>2906</v>
      </c>
      <c r="H810" s="25">
        <f>INDEX('Annexe 1 – Données des équipes'!$B$12:$R$114, MATCH(C810, 'Annexe 1 – Données des équipes'!$B$12:$B$114,0),4)</f>
        <v>50</v>
      </c>
      <c r="I810" s="25">
        <f>INDEX('Annexe 1 – Données des équipes'!$B$12:$R$114, MATCH(D810, 'Annexe 1 – Données des équipes'!$B$12:$B$114,0),4)</f>
        <v>80</v>
      </c>
      <c r="J810" s="25">
        <f t="shared" si="13"/>
        <v>3</v>
      </c>
    </row>
    <row r="811" spans="2:10">
      <c r="B811" s="3">
        <v>30916</v>
      </c>
      <c r="C811" s="10" t="s">
        <v>2907</v>
      </c>
      <c r="D811" s="10" t="s">
        <v>2908</v>
      </c>
      <c r="E811" s="25">
        <v>3</v>
      </c>
      <c r="F811" s="25">
        <v>0</v>
      </c>
      <c r="G811" s="10" t="s">
        <v>2909</v>
      </c>
      <c r="H811" s="25">
        <f>INDEX('Annexe 1 – Données des équipes'!$B$12:$R$114, MATCH(C811, 'Annexe 1 – Données des équipes'!$B$12:$B$114,0),4)</f>
        <v>40</v>
      </c>
      <c r="I811" s="25">
        <f>INDEX('Annexe 1 – Données des équipes'!$B$12:$R$114, MATCH(D811, 'Annexe 1 – Données des équipes'!$B$12:$B$114,0),4)</f>
        <v>80</v>
      </c>
      <c r="J811" s="25">
        <f t="shared" si="13"/>
        <v>3</v>
      </c>
    </row>
    <row r="812" spans="2:10">
      <c r="B812" s="3">
        <v>30971</v>
      </c>
      <c r="C812" s="10" t="s">
        <v>2910</v>
      </c>
      <c r="D812" s="10" t="s">
        <v>2911</v>
      </c>
      <c r="E812" s="25">
        <v>3</v>
      </c>
      <c r="F812" s="25">
        <v>0</v>
      </c>
      <c r="G812" s="10" t="s">
        <v>2912</v>
      </c>
      <c r="H812" s="25">
        <f>INDEX('Annexe 1 – Données des équipes'!$B$12:$R$114, MATCH(C812, 'Annexe 1 – Données des équipes'!$B$12:$B$114,0),4)</f>
        <v>50</v>
      </c>
      <c r="I812" s="25">
        <f>INDEX('Annexe 1 – Données des équipes'!$B$12:$R$114, MATCH(D812, 'Annexe 1 – Données des équipes'!$B$12:$B$114,0),4)</f>
        <v>20</v>
      </c>
      <c r="J812" s="25">
        <f t="shared" si="13"/>
        <v>3</v>
      </c>
    </row>
    <row r="813" spans="2:10">
      <c r="B813" s="3">
        <v>30972</v>
      </c>
      <c r="C813" s="10" t="s">
        <v>2913</v>
      </c>
      <c r="D813" s="10" t="s">
        <v>2914</v>
      </c>
      <c r="E813" s="25">
        <v>3</v>
      </c>
      <c r="F813" s="25">
        <v>0</v>
      </c>
      <c r="G813" s="10" t="s">
        <v>2915</v>
      </c>
      <c r="H813" s="25">
        <f>INDEX('Annexe 1 – Données des équipes'!$B$12:$R$114, MATCH(C813, 'Annexe 1 – Données des équipes'!$B$12:$B$114,0),4)</f>
        <v>60</v>
      </c>
      <c r="I813" s="25">
        <f>INDEX('Annexe 1 – Données des équipes'!$B$12:$R$114, MATCH(D813, 'Annexe 1 – Données des équipes'!$B$12:$B$114,0),4)</f>
        <v>70</v>
      </c>
      <c r="J813" s="25">
        <f t="shared" si="13"/>
        <v>3</v>
      </c>
    </row>
    <row r="814" spans="2:10">
      <c r="B814" s="3">
        <v>30972</v>
      </c>
      <c r="C814" s="10" t="s">
        <v>2916</v>
      </c>
      <c r="D814" s="10" t="s">
        <v>2917</v>
      </c>
      <c r="E814" s="25">
        <v>3</v>
      </c>
      <c r="F814" s="25">
        <v>0</v>
      </c>
      <c r="G814" s="10" t="s">
        <v>2918</v>
      </c>
      <c r="H814" s="25">
        <f>INDEX('Annexe 1 – Données des équipes'!$B$12:$R$114, MATCH(C814, 'Annexe 1 – Données des équipes'!$B$12:$B$114,0),4)</f>
        <v>90</v>
      </c>
      <c r="I814" s="25">
        <f>INDEX('Annexe 1 – Données des équipes'!$B$12:$R$114, MATCH(D814, 'Annexe 1 – Données des équipes'!$B$12:$B$114,0),4)</f>
        <v>70</v>
      </c>
      <c r="J814" s="25">
        <f t="shared" si="13"/>
        <v>3</v>
      </c>
    </row>
    <row r="815" spans="2:10">
      <c r="B815" s="3">
        <v>31000</v>
      </c>
      <c r="C815" s="10" t="s">
        <v>2919</v>
      </c>
      <c r="D815" s="10" t="s">
        <v>2920</v>
      </c>
      <c r="E815" s="25">
        <v>3</v>
      </c>
      <c r="F815" s="25">
        <v>0</v>
      </c>
      <c r="G815" s="10" t="s">
        <v>2921</v>
      </c>
      <c r="H815" s="25">
        <f>INDEX('Annexe 1 – Données des équipes'!$B$12:$R$114, MATCH(C815, 'Annexe 1 – Données des équipes'!$B$12:$B$114,0),4)</f>
        <v>80</v>
      </c>
      <c r="I815" s="25">
        <f>INDEX('Annexe 1 – Données des équipes'!$B$12:$R$114, MATCH(D815, 'Annexe 1 – Données des équipes'!$B$12:$B$114,0),4)</f>
        <v>60</v>
      </c>
      <c r="J815" s="25">
        <f t="shared" si="13"/>
        <v>3</v>
      </c>
    </row>
    <row r="816" spans="2:10">
      <c r="B816" s="3">
        <v>31017</v>
      </c>
      <c r="C816" s="10" t="s">
        <v>2922</v>
      </c>
      <c r="D816" s="10" t="s">
        <v>2923</v>
      </c>
      <c r="E816" s="25">
        <v>3</v>
      </c>
      <c r="F816" s="25">
        <v>0</v>
      </c>
      <c r="G816" s="10" t="s">
        <v>2924</v>
      </c>
      <c r="H816" s="25">
        <f>INDEX('Annexe 1 – Données des équipes'!$B$12:$R$114, MATCH(C816, 'Annexe 1 – Données des équipes'!$B$12:$B$114,0),4)</f>
        <v>70</v>
      </c>
      <c r="I816" s="25">
        <f>INDEX('Annexe 1 – Données des équipes'!$B$12:$R$114, MATCH(D816, 'Annexe 1 – Données des équipes'!$B$12:$B$114,0),4)</f>
        <v>20</v>
      </c>
      <c r="J816" s="25">
        <f t="shared" si="13"/>
        <v>3</v>
      </c>
    </row>
    <row r="817" spans="2:10">
      <c r="B817" s="3">
        <v>31020</v>
      </c>
      <c r="C817" s="10" t="s">
        <v>2925</v>
      </c>
      <c r="D817" s="10" t="s">
        <v>2926</v>
      </c>
      <c r="E817" s="25">
        <v>4</v>
      </c>
      <c r="F817" s="25">
        <v>1</v>
      </c>
      <c r="G817" s="10" t="s">
        <v>2927</v>
      </c>
      <c r="H817" s="25">
        <f>INDEX('Annexe 1 – Données des équipes'!$B$12:$R$114, MATCH(C817, 'Annexe 1 – Données des équipes'!$B$12:$B$114,0),4)</f>
        <v>0</v>
      </c>
      <c r="I817" s="25">
        <f>INDEX('Annexe 1 – Données des équipes'!$B$12:$R$114, MATCH(D817, 'Annexe 1 – Données des équipes'!$B$12:$B$114,0),4)</f>
        <v>10</v>
      </c>
      <c r="J817" s="25">
        <f t="shared" si="13"/>
        <v>3</v>
      </c>
    </row>
    <row r="818" spans="2:10">
      <c r="B818" s="3">
        <v>31095</v>
      </c>
      <c r="C818" s="10" t="s">
        <v>2928</v>
      </c>
      <c r="D818" s="10" t="s">
        <v>2929</v>
      </c>
      <c r="E818" s="25">
        <v>3</v>
      </c>
      <c r="F818" s="25">
        <v>0</v>
      </c>
      <c r="G818" s="10" t="s">
        <v>2930</v>
      </c>
      <c r="H818" s="25">
        <f>INDEX('Annexe 1 – Données des équipes'!$B$12:$R$114, MATCH(C818, 'Annexe 1 – Données des équipes'!$B$12:$B$114,0),4)</f>
        <v>80</v>
      </c>
      <c r="I818" s="25">
        <f>INDEX('Annexe 1 – Données des équipes'!$B$12:$R$114, MATCH(D818, 'Annexe 1 – Données des équipes'!$B$12:$B$114,0),4)</f>
        <v>50</v>
      </c>
      <c r="J818" s="25">
        <f t="shared" si="13"/>
        <v>3</v>
      </c>
    </row>
    <row r="819" spans="2:10">
      <c r="B819" s="3">
        <v>31099</v>
      </c>
      <c r="C819" s="10" t="s">
        <v>2931</v>
      </c>
      <c r="D819" s="10" t="s">
        <v>2932</v>
      </c>
      <c r="E819" s="25">
        <v>3</v>
      </c>
      <c r="F819" s="25">
        <v>0</v>
      </c>
      <c r="G819" s="10" t="s">
        <v>2933</v>
      </c>
      <c r="H819" s="25">
        <f>INDEX('Annexe 1 – Données des équipes'!$B$12:$R$114, MATCH(C819, 'Annexe 1 – Données des équipes'!$B$12:$B$114,0),4)</f>
        <v>70</v>
      </c>
      <c r="I819" s="25">
        <f>INDEX('Annexe 1 – Données des équipes'!$B$12:$R$114, MATCH(D819, 'Annexe 1 – Données des équipes'!$B$12:$B$114,0),4)</f>
        <v>50</v>
      </c>
      <c r="J819" s="25">
        <f t="shared" si="13"/>
        <v>3</v>
      </c>
    </row>
    <row r="820" spans="2:10">
      <c r="B820" s="3">
        <v>31102</v>
      </c>
      <c r="C820" s="10" t="s">
        <v>2934</v>
      </c>
      <c r="D820" s="10" t="s">
        <v>2935</v>
      </c>
      <c r="E820" s="25">
        <v>3</v>
      </c>
      <c r="F820" s="25">
        <v>0</v>
      </c>
      <c r="G820" s="10" t="s">
        <v>2936</v>
      </c>
      <c r="H820" s="25">
        <f>INDEX('Annexe 1 – Données des équipes'!$B$12:$R$114, MATCH(C820, 'Annexe 1 – Données des équipes'!$B$12:$B$114,0),4)</f>
        <v>80</v>
      </c>
      <c r="I820" s="25">
        <f>INDEX('Annexe 1 – Données des équipes'!$B$12:$R$114, MATCH(D820, 'Annexe 1 – Données des équipes'!$B$12:$B$114,0),4)</f>
        <v>90</v>
      </c>
      <c r="J820" s="25">
        <f t="shared" si="13"/>
        <v>3</v>
      </c>
    </row>
    <row r="821" spans="2:10">
      <c r="B821" s="3">
        <v>31106</v>
      </c>
      <c r="C821" s="10" t="s">
        <v>2937</v>
      </c>
      <c r="D821" s="10" t="s">
        <v>2938</v>
      </c>
      <c r="E821" s="25">
        <v>0</v>
      </c>
      <c r="F821" s="25">
        <v>3</v>
      </c>
      <c r="G821" s="10" t="s">
        <v>2939</v>
      </c>
      <c r="H821" s="25">
        <f>INDEX('Annexe 1 – Données des équipes'!$B$12:$R$114, MATCH(C821, 'Annexe 1 – Données des équipes'!$B$12:$B$114,0),4)</f>
        <v>70</v>
      </c>
      <c r="I821" s="25">
        <f>INDEX('Annexe 1 – Données des équipes'!$B$12:$R$114, MATCH(D821, 'Annexe 1 – Données des équipes'!$B$12:$B$114,0),4)</f>
        <v>90</v>
      </c>
      <c r="J821" s="25">
        <f t="shared" si="13"/>
        <v>3</v>
      </c>
    </row>
    <row r="822" spans="2:10">
      <c r="B822" s="3">
        <v>31140</v>
      </c>
      <c r="C822" s="10" t="s">
        <v>2940</v>
      </c>
      <c r="D822" s="10" t="s">
        <v>2941</v>
      </c>
      <c r="E822" s="25">
        <v>3</v>
      </c>
      <c r="F822" s="25">
        <v>0</v>
      </c>
      <c r="G822" s="10" t="s">
        <v>2942</v>
      </c>
      <c r="H822" s="25">
        <f>INDEX('Annexe 1 – Données des équipes'!$B$12:$R$114, MATCH(C822, 'Annexe 1 – Données des équipes'!$B$12:$B$114,0),4)</f>
        <v>50</v>
      </c>
      <c r="I822" s="25">
        <f>INDEX('Annexe 1 – Données des équipes'!$B$12:$R$114, MATCH(D822, 'Annexe 1 – Données des équipes'!$B$12:$B$114,0),4)</f>
        <v>60</v>
      </c>
      <c r="J822" s="25">
        <f t="shared" si="13"/>
        <v>3</v>
      </c>
    </row>
    <row r="823" spans="2:10">
      <c r="B823" s="3">
        <v>31142</v>
      </c>
      <c r="C823" s="10" t="s">
        <v>2943</v>
      </c>
      <c r="D823" s="10" t="s">
        <v>2944</v>
      </c>
      <c r="E823" s="25">
        <v>3</v>
      </c>
      <c r="F823" s="25">
        <v>0</v>
      </c>
      <c r="G823" s="10" t="s">
        <v>2945</v>
      </c>
      <c r="H823" s="25">
        <f>INDEX('Annexe 1 – Données des équipes'!$B$12:$R$114, MATCH(C823, 'Annexe 1 – Données des équipes'!$B$12:$B$114,0),4)</f>
        <v>0</v>
      </c>
      <c r="I823" s="25">
        <f>INDEX('Annexe 1 – Données des équipes'!$B$12:$R$114, MATCH(D823, 'Annexe 1 – Données des équipes'!$B$12:$B$114,0),4)</f>
        <v>30</v>
      </c>
      <c r="J823" s="25">
        <f t="shared" si="13"/>
        <v>3</v>
      </c>
    </row>
    <row r="824" spans="2:10">
      <c r="B824" s="3">
        <v>31144</v>
      </c>
      <c r="C824" s="10" t="s">
        <v>2946</v>
      </c>
      <c r="D824" s="10" t="s">
        <v>2947</v>
      </c>
      <c r="E824" s="25">
        <v>4</v>
      </c>
      <c r="F824" s="25">
        <v>1</v>
      </c>
      <c r="G824" s="10" t="s">
        <v>2948</v>
      </c>
      <c r="H824" s="25">
        <f>INDEX('Annexe 1 – Données des équipes'!$B$12:$R$114, MATCH(C824, 'Annexe 1 – Données des équipes'!$B$12:$B$114,0),4)</f>
        <v>10</v>
      </c>
      <c r="I824" s="25">
        <f>INDEX('Annexe 1 – Données des équipes'!$B$12:$R$114, MATCH(D824, 'Annexe 1 – Données des équipes'!$B$12:$B$114,0),4)</f>
        <v>40</v>
      </c>
      <c r="J824" s="25">
        <f t="shared" si="13"/>
        <v>3</v>
      </c>
    </row>
    <row r="825" spans="2:10">
      <c r="B825" s="3">
        <v>31151</v>
      </c>
      <c r="C825" s="10" t="s">
        <v>2949</v>
      </c>
      <c r="D825" s="10" t="s">
        <v>2950</v>
      </c>
      <c r="E825" s="25">
        <v>1</v>
      </c>
      <c r="F825" s="25">
        <v>4</v>
      </c>
      <c r="G825" s="10" t="s">
        <v>2951</v>
      </c>
      <c r="H825" s="25">
        <f>INDEX('Annexe 1 – Données des équipes'!$B$12:$R$114, MATCH(C825, 'Annexe 1 – Données des équipes'!$B$12:$B$114,0),4)</f>
        <v>10</v>
      </c>
      <c r="I825" s="25">
        <f>INDEX('Annexe 1 – Données des équipes'!$B$12:$R$114, MATCH(D825, 'Annexe 1 – Données des équipes'!$B$12:$B$114,0),4)</f>
        <v>40</v>
      </c>
      <c r="J825" s="25">
        <f t="shared" si="13"/>
        <v>3</v>
      </c>
    </row>
    <row r="826" spans="2:10">
      <c r="B826" s="3">
        <v>31154</v>
      </c>
      <c r="C826" s="10" t="s">
        <v>2952</v>
      </c>
      <c r="D826" s="10" t="s">
        <v>2953</v>
      </c>
      <c r="E826" s="25">
        <v>0</v>
      </c>
      <c r="F826" s="25">
        <v>3</v>
      </c>
      <c r="G826" s="10" t="s">
        <v>2954</v>
      </c>
      <c r="H826" s="25">
        <f>INDEX('Annexe 1 – Données des équipes'!$B$12:$R$114, MATCH(C826, 'Annexe 1 – Données des équipes'!$B$12:$B$114,0),4)</f>
        <v>60</v>
      </c>
      <c r="I826" s="25">
        <f>INDEX('Annexe 1 – Données des équipes'!$B$12:$R$114, MATCH(D826, 'Annexe 1 – Données des équipes'!$B$12:$B$114,0),4)</f>
        <v>40</v>
      </c>
      <c r="J826" s="25">
        <f t="shared" si="13"/>
        <v>3</v>
      </c>
    </row>
    <row r="827" spans="2:10">
      <c r="B827" s="3">
        <v>31154</v>
      </c>
      <c r="C827" s="10" t="s">
        <v>2955</v>
      </c>
      <c r="D827" s="10" t="s">
        <v>2956</v>
      </c>
      <c r="E827" s="25">
        <v>4</v>
      </c>
      <c r="F827" s="25">
        <v>1</v>
      </c>
      <c r="G827" s="10" t="s">
        <v>2957</v>
      </c>
      <c r="H827" s="25">
        <f>INDEX('Annexe 1 – Données des équipes'!$B$12:$R$114, MATCH(C827, 'Annexe 1 – Données des équipes'!$B$12:$B$114,0),4)</f>
        <v>90</v>
      </c>
      <c r="I827" s="25">
        <f>INDEX('Annexe 1 – Données des équipes'!$B$12:$R$114, MATCH(D827, 'Annexe 1 – Données des équipes'!$B$12:$B$114,0),4)</f>
        <v>40</v>
      </c>
      <c r="J827" s="25">
        <f t="shared" si="13"/>
        <v>3</v>
      </c>
    </row>
    <row r="828" spans="2:10">
      <c r="B828" s="3">
        <v>31167</v>
      </c>
      <c r="C828" s="10" t="s">
        <v>2958</v>
      </c>
      <c r="D828" s="10" t="s">
        <v>2959</v>
      </c>
      <c r="E828" s="25">
        <v>3</v>
      </c>
      <c r="F828" s="25">
        <v>0</v>
      </c>
      <c r="G828" s="10" t="s">
        <v>2960</v>
      </c>
      <c r="H828" s="25">
        <f>INDEX('Annexe 1 – Données des équipes'!$B$12:$R$114, MATCH(C828, 'Annexe 1 – Données des équipes'!$B$12:$B$114,0),4)</f>
        <v>70</v>
      </c>
      <c r="I828" s="25">
        <f>INDEX('Annexe 1 – Données des équipes'!$B$12:$R$114, MATCH(D828, 'Annexe 1 – Données des équipes'!$B$12:$B$114,0),4)</f>
        <v>90</v>
      </c>
      <c r="J828" s="25">
        <f t="shared" si="13"/>
        <v>3</v>
      </c>
    </row>
    <row r="829" spans="2:10">
      <c r="B829" s="3">
        <v>31186</v>
      </c>
      <c r="C829" s="10" t="s">
        <v>2961</v>
      </c>
      <c r="D829" s="10" t="s">
        <v>2962</v>
      </c>
      <c r="E829" s="25">
        <v>1</v>
      </c>
      <c r="F829" s="25">
        <v>4</v>
      </c>
      <c r="G829" s="10" t="s">
        <v>2963</v>
      </c>
      <c r="H829" s="25">
        <f>INDEX('Annexe 1 – Données des équipes'!$B$12:$R$114, MATCH(C829, 'Annexe 1 – Données des équipes'!$B$12:$B$114,0),4)</f>
        <v>50</v>
      </c>
      <c r="I829" s="25">
        <f>INDEX('Annexe 1 – Données des équipes'!$B$12:$R$114, MATCH(D829, 'Annexe 1 – Données des équipes'!$B$12:$B$114,0),4)</f>
        <v>80</v>
      </c>
      <c r="J829" s="25">
        <f t="shared" si="13"/>
        <v>3</v>
      </c>
    </row>
    <row r="830" spans="2:10">
      <c r="B830" s="3">
        <v>31200</v>
      </c>
      <c r="C830" s="10" t="s">
        <v>2964</v>
      </c>
      <c r="D830" s="10" t="s">
        <v>2965</v>
      </c>
      <c r="E830" s="25">
        <v>3</v>
      </c>
      <c r="F830" s="25">
        <v>0</v>
      </c>
      <c r="G830" s="10" t="s">
        <v>2966</v>
      </c>
      <c r="H830" s="25">
        <f>INDEX('Annexe 1 – Données des équipes'!$B$12:$R$114, MATCH(C830, 'Annexe 1 – Données des équipes'!$B$12:$B$114,0),4)</f>
        <v>60</v>
      </c>
      <c r="I830" s="25">
        <f>INDEX('Annexe 1 – Données des équipes'!$B$12:$R$114, MATCH(D830, 'Annexe 1 – Données des équipes'!$B$12:$B$114,0),4)</f>
        <v>80</v>
      </c>
      <c r="J830" s="25">
        <f t="shared" si="13"/>
        <v>3</v>
      </c>
    </row>
    <row r="831" spans="2:10">
      <c r="B831" s="3">
        <v>31207</v>
      </c>
      <c r="C831" s="10" t="s">
        <v>2967</v>
      </c>
      <c r="D831" s="10" t="s">
        <v>2968</v>
      </c>
      <c r="E831" s="25">
        <v>3</v>
      </c>
      <c r="F831" s="25">
        <v>0</v>
      </c>
      <c r="G831" s="10" t="s">
        <v>2969</v>
      </c>
      <c r="H831" s="25">
        <f>INDEX('Annexe 1 – Données des équipes'!$B$12:$R$114, MATCH(C831, 'Annexe 1 – Données des équipes'!$B$12:$B$114,0),4)</f>
        <v>90</v>
      </c>
      <c r="I831" s="25">
        <f>INDEX('Annexe 1 – Données des équipes'!$B$12:$R$114, MATCH(D831, 'Annexe 1 – Données des équipes'!$B$12:$B$114,0),4)</f>
        <v>60</v>
      </c>
      <c r="J831" s="25">
        <f t="shared" si="13"/>
        <v>3</v>
      </c>
    </row>
    <row r="832" spans="2:10">
      <c r="B832" s="3">
        <v>31207</v>
      </c>
      <c r="C832" s="10" t="s">
        <v>2970</v>
      </c>
      <c r="D832" s="10" t="s">
        <v>2971</v>
      </c>
      <c r="E832" s="25">
        <v>3</v>
      </c>
      <c r="F832" s="25">
        <v>0</v>
      </c>
      <c r="G832" s="10" t="s">
        <v>2972</v>
      </c>
      <c r="H832" s="25">
        <f>INDEX('Annexe 1 – Données des équipes'!$B$12:$R$114, MATCH(C832, 'Annexe 1 – Données des équipes'!$B$12:$B$114,0),4)</f>
        <v>70</v>
      </c>
      <c r="I832" s="25">
        <f>INDEX('Annexe 1 – Données des équipes'!$B$12:$R$114, MATCH(D832, 'Annexe 1 – Données des équipes'!$B$12:$B$114,0),4)</f>
        <v>50</v>
      </c>
      <c r="J832" s="25">
        <f t="shared" si="13"/>
        <v>3</v>
      </c>
    </row>
    <row r="833" spans="2:10">
      <c r="B833" s="3">
        <v>31210</v>
      </c>
      <c r="C833" s="10" t="s">
        <v>2973</v>
      </c>
      <c r="D833" s="10" t="s">
        <v>2974</v>
      </c>
      <c r="E833" s="25">
        <v>3</v>
      </c>
      <c r="F833" s="25">
        <v>0</v>
      </c>
      <c r="G833" s="10" t="s">
        <v>2975</v>
      </c>
      <c r="H833" s="25">
        <f>INDEX('Annexe 1 – Données des équipes'!$B$12:$R$114, MATCH(C833, 'Annexe 1 – Données des équipes'!$B$12:$B$114,0),4)</f>
        <v>90</v>
      </c>
      <c r="I833" s="25">
        <f>INDEX('Annexe 1 – Données des équipes'!$B$12:$R$114, MATCH(D833, 'Annexe 1 – Données des équipes'!$B$12:$B$114,0),4)</f>
        <v>90</v>
      </c>
      <c r="J833" s="25">
        <f t="shared" si="13"/>
        <v>3</v>
      </c>
    </row>
    <row r="834" spans="2:10">
      <c r="B834" s="3">
        <v>31214</v>
      </c>
      <c r="C834" s="10" t="s">
        <v>2976</v>
      </c>
      <c r="D834" s="10" t="s">
        <v>2977</v>
      </c>
      <c r="E834" s="25">
        <v>4</v>
      </c>
      <c r="F834" s="25">
        <v>1</v>
      </c>
      <c r="G834" s="10" t="s">
        <v>2978</v>
      </c>
      <c r="H834" s="25">
        <f>INDEX('Annexe 1 – Données des équipes'!$B$12:$R$114, MATCH(C834, 'Annexe 1 – Données des équipes'!$B$12:$B$114,0),4)</f>
        <v>80</v>
      </c>
      <c r="I834" s="25">
        <f>INDEX('Annexe 1 – Données des équipes'!$B$12:$R$114, MATCH(D834, 'Annexe 1 – Données des équipes'!$B$12:$B$114,0),4)</f>
        <v>60</v>
      </c>
      <c r="J834" s="25">
        <f t="shared" si="13"/>
        <v>3</v>
      </c>
    </row>
    <row r="835" spans="2:10">
      <c r="B835" s="3">
        <v>31291</v>
      </c>
      <c r="C835" s="10" t="s">
        <v>2979</v>
      </c>
      <c r="D835" s="10" t="s">
        <v>2980</v>
      </c>
      <c r="E835" s="25">
        <v>3</v>
      </c>
      <c r="F835" s="25">
        <v>0</v>
      </c>
      <c r="G835" s="10" t="s">
        <v>2981</v>
      </c>
      <c r="H835" s="25">
        <f>INDEX('Annexe 1 – Données des équipes'!$B$12:$R$114, MATCH(C835, 'Annexe 1 – Données des équipes'!$B$12:$B$114,0),4)</f>
        <v>70</v>
      </c>
      <c r="I835" s="25">
        <f>INDEX('Annexe 1 – Données des équipes'!$B$12:$R$114, MATCH(D835, 'Annexe 1 – Données des équipes'!$B$12:$B$114,0),4)</f>
        <v>10</v>
      </c>
      <c r="J835" s="25">
        <f t="shared" si="13"/>
        <v>3</v>
      </c>
    </row>
    <row r="836" spans="2:10">
      <c r="B836" s="3">
        <v>31300</v>
      </c>
      <c r="C836" s="10" t="s">
        <v>2982</v>
      </c>
      <c r="D836" s="10" t="s">
        <v>2983</v>
      </c>
      <c r="E836" s="25">
        <v>3</v>
      </c>
      <c r="F836" s="25">
        <v>0</v>
      </c>
      <c r="G836" s="10" t="s">
        <v>2984</v>
      </c>
      <c r="H836" s="25">
        <f>INDEX('Annexe 1 – Données des équipes'!$B$12:$R$114, MATCH(C836, 'Annexe 1 – Données des équipes'!$B$12:$B$114,0),4)</f>
        <v>30</v>
      </c>
      <c r="I836" s="25">
        <f>INDEX('Annexe 1 – Données des équipes'!$B$12:$R$114, MATCH(D836, 'Annexe 1 – Données des équipes'!$B$12:$B$114,0),4)</f>
        <v>50</v>
      </c>
      <c r="J836" s="25">
        <f t="shared" si="13"/>
        <v>3</v>
      </c>
    </row>
    <row r="837" spans="2:10">
      <c r="B837" s="3">
        <v>31301</v>
      </c>
      <c r="C837" s="10" t="s">
        <v>2985</v>
      </c>
      <c r="D837" s="10" t="s">
        <v>2986</v>
      </c>
      <c r="E837" s="25">
        <v>0</v>
      </c>
      <c r="F837" s="25">
        <v>3</v>
      </c>
      <c r="G837" s="10" t="s">
        <v>2987</v>
      </c>
      <c r="H837" s="25">
        <f>INDEX('Annexe 1 – Données des équipes'!$B$12:$R$114, MATCH(C837, 'Annexe 1 – Données des équipes'!$B$12:$B$114,0),4)</f>
        <v>80</v>
      </c>
      <c r="I837" s="25">
        <f>INDEX('Annexe 1 – Données des équipes'!$B$12:$R$114, MATCH(D837, 'Annexe 1 – Données des équipes'!$B$12:$B$114,0),4)</f>
        <v>80</v>
      </c>
      <c r="J837" s="25">
        <f t="shared" si="13"/>
        <v>3</v>
      </c>
    </row>
    <row r="838" spans="2:10">
      <c r="B838" s="3">
        <v>31305</v>
      </c>
      <c r="C838" s="10" t="s">
        <v>2988</v>
      </c>
      <c r="D838" s="10" t="s">
        <v>2989</v>
      </c>
      <c r="E838" s="25">
        <v>4</v>
      </c>
      <c r="F838" s="25">
        <v>1</v>
      </c>
      <c r="G838" s="10" t="s">
        <v>2990</v>
      </c>
      <c r="H838" s="25">
        <f>INDEX('Annexe 1 – Données des équipes'!$B$12:$R$114, MATCH(C838, 'Annexe 1 – Données des équipes'!$B$12:$B$114,0),4)</f>
        <v>40</v>
      </c>
      <c r="I838" s="25">
        <f>INDEX('Annexe 1 – Données des équipes'!$B$12:$R$114, MATCH(D838, 'Annexe 1 – Données des équipes'!$B$12:$B$114,0),4)</f>
        <v>30</v>
      </c>
      <c r="J838" s="25">
        <f t="shared" si="13"/>
        <v>3</v>
      </c>
    </row>
    <row r="839" spans="2:10">
      <c r="B839" s="3">
        <v>31317</v>
      </c>
      <c r="C839" s="10" t="s">
        <v>2991</v>
      </c>
      <c r="D839" s="10" t="s">
        <v>2992</v>
      </c>
      <c r="E839" s="25">
        <v>3</v>
      </c>
      <c r="F839" s="25">
        <v>0</v>
      </c>
      <c r="G839" s="10" t="s">
        <v>2993</v>
      </c>
      <c r="H839" s="25">
        <f>INDEX('Annexe 1 – Données des équipes'!$B$12:$R$114, MATCH(C839, 'Annexe 1 – Données des équipes'!$B$12:$B$114,0),4)</f>
        <v>60</v>
      </c>
      <c r="I839" s="25">
        <f>INDEX('Annexe 1 – Données des équipes'!$B$12:$R$114, MATCH(D839, 'Annexe 1 – Données des équipes'!$B$12:$B$114,0),4)</f>
        <v>30</v>
      </c>
      <c r="J839" s="25">
        <f t="shared" si="13"/>
        <v>3</v>
      </c>
    </row>
    <row r="840" spans="2:10">
      <c r="B840" s="3">
        <v>31326</v>
      </c>
      <c r="C840" s="10" t="s">
        <v>2994</v>
      </c>
      <c r="D840" s="10" t="s">
        <v>2995</v>
      </c>
      <c r="E840" s="25">
        <v>3</v>
      </c>
      <c r="F840" s="25">
        <v>0</v>
      </c>
      <c r="G840" s="10" t="s">
        <v>2996</v>
      </c>
      <c r="H840" s="25">
        <f>INDEX('Annexe 1 – Données des équipes'!$B$12:$R$114, MATCH(C840, 'Annexe 1 – Données des équipes'!$B$12:$B$114,0),4)</f>
        <v>50</v>
      </c>
      <c r="I840" s="25">
        <f>INDEX('Annexe 1 – Données des équipes'!$B$12:$R$114, MATCH(D840, 'Annexe 1 – Données des équipes'!$B$12:$B$114,0),4)</f>
        <v>10</v>
      </c>
      <c r="J840" s="25">
        <f t="shared" si="13"/>
        <v>3</v>
      </c>
    </row>
    <row r="841" spans="2:10">
      <c r="B841" s="3">
        <v>31326</v>
      </c>
      <c r="C841" s="10" t="s">
        <v>2997</v>
      </c>
      <c r="D841" s="10" t="s">
        <v>2998</v>
      </c>
      <c r="E841" s="25">
        <v>1</v>
      </c>
      <c r="F841" s="25">
        <v>4</v>
      </c>
      <c r="G841" s="10" t="s">
        <v>2999</v>
      </c>
      <c r="H841" s="25">
        <f>INDEX('Annexe 1 – Données des équipes'!$B$12:$R$114, MATCH(C841, 'Annexe 1 – Données des équipes'!$B$12:$B$114,0),4)</f>
        <v>40</v>
      </c>
      <c r="I841" s="25">
        <f>INDEX('Annexe 1 – Données des équipes'!$B$12:$R$114, MATCH(D841, 'Annexe 1 – Données des équipes'!$B$12:$B$114,0),4)</f>
        <v>20</v>
      </c>
      <c r="J841" s="25">
        <f t="shared" si="13"/>
        <v>3</v>
      </c>
    </row>
    <row r="842" spans="2:10">
      <c r="B842" s="3">
        <v>31328</v>
      </c>
      <c r="C842" s="10" t="s">
        <v>3000</v>
      </c>
      <c r="D842" s="10" t="s">
        <v>3001</v>
      </c>
      <c r="E842" s="25">
        <v>3</v>
      </c>
      <c r="F842" s="25">
        <v>0</v>
      </c>
      <c r="G842" s="10" t="s">
        <v>3002</v>
      </c>
      <c r="H842" s="25">
        <f>INDEX('Annexe 1 – Données des équipes'!$B$12:$R$114, MATCH(C842, 'Annexe 1 – Données des équipes'!$B$12:$B$114,0),4)</f>
        <v>0</v>
      </c>
      <c r="I842" s="25">
        <f>INDEX('Annexe 1 – Données des équipes'!$B$12:$R$114, MATCH(D842, 'Annexe 1 – Données des équipes'!$B$12:$B$114,0),4)</f>
        <v>10</v>
      </c>
      <c r="J842" s="25">
        <f t="shared" si="13"/>
        <v>3</v>
      </c>
    </row>
    <row r="843" spans="2:10">
      <c r="B843" s="3">
        <v>31336</v>
      </c>
      <c r="C843" s="10" t="s">
        <v>3003</v>
      </c>
      <c r="D843" s="10" t="s">
        <v>3004</v>
      </c>
      <c r="E843" s="25">
        <v>0</v>
      </c>
      <c r="F843" s="25">
        <v>3</v>
      </c>
      <c r="G843" s="10" t="s">
        <v>3005</v>
      </c>
      <c r="H843" s="25">
        <f>INDEX('Annexe 1 – Données des équipes'!$B$12:$R$114, MATCH(C843, 'Annexe 1 – Données des équipes'!$B$12:$B$114,0),4)</f>
        <v>70</v>
      </c>
      <c r="I843" s="25">
        <f>INDEX('Annexe 1 – Données des équipes'!$B$12:$R$114, MATCH(D843, 'Annexe 1 – Données des équipes'!$B$12:$B$114,0),4)</f>
        <v>40</v>
      </c>
      <c r="J843" s="25">
        <f t="shared" si="13"/>
        <v>3</v>
      </c>
    </row>
    <row r="844" spans="2:10">
      <c r="B844" s="3">
        <v>31338</v>
      </c>
      <c r="C844" s="10" t="s">
        <v>3006</v>
      </c>
      <c r="D844" s="10" t="s">
        <v>3007</v>
      </c>
      <c r="E844" s="25">
        <v>3</v>
      </c>
      <c r="F844" s="25">
        <v>0</v>
      </c>
      <c r="G844" s="10" t="s">
        <v>3008</v>
      </c>
      <c r="H844" s="25">
        <f>INDEX('Annexe 1 – Données des équipes'!$B$12:$R$114, MATCH(C844, 'Annexe 1 – Données des équipes'!$B$12:$B$114,0),4)</f>
        <v>20</v>
      </c>
      <c r="I844" s="25">
        <f>INDEX('Annexe 1 – Données des équipes'!$B$12:$R$114, MATCH(D844, 'Annexe 1 – Données des équipes'!$B$12:$B$114,0),4)</f>
        <v>40</v>
      </c>
      <c r="J844" s="25">
        <f t="shared" si="13"/>
        <v>3</v>
      </c>
    </row>
    <row r="845" spans="2:10">
      <c r="B845" s="3">
        <v>31347</v>
      </c>
      <c r="C845" s="10" t="s">
        <v>3009</v>
      </c>
      <c r="D845" s="10" t="s">
        <v>3010</v>
      </c>
      <c r="E845" s="25">
        <v>3</v>
      </c>
      <c r="F845" s="25">
        <v>0</v>
      </c>
      <c r="G845" s="10" t="s">
        <v>3011</v>
      </c>
      <c r="H845" s="25">
        <f>INDEX('Annexe 1 – Données des équipes'!$B$12:$R$114, MATCH(C845, 'Annexe 1 – Données des équipes'!$B$12:$B$114,0),4)</f>
        <v>70</v>
      </c>
      <c r="I845" s="25">
        <f>INDEX('Annexe 1 – Données des équipes'!$B$12:$R$114, MATCH(D845, 'Annexe 1 – Données des équipes'!$B$12:$B$114,0),4)</f>
        <v>90</v>
      </c>
      <c r="J845" s="25">
        <f t="shared" si="13"/>
        <v>3</v>
      </c>
    </row>
    <row r="846" spans="2:10">
      <c r="B846" s="3">
        <v>31361</v>
      </c>
      <c r="C846" s="10" t="s">
        <v>3012</v>
      </c>
      <c r="D846" s="10" t="s">
        <v>3013</v>
      </c>
      <c r="E846" s="25">
        <v>3</v>
      </c>
      <c r="F846" s="25">
        <v>0</v>
      </c>
      <c r="G846" s="10" t="s">
        <v>3014</v>
      </c>
      <c r="H846" s="25">
        <f>INDEX('Annexe 1 – Données des équipes'!$B$12:$R$114, MATCH(C846, 'Annexe 1 – Données des équipes'!$B$12:$B$114,0),4)</f>
        <v>20</v>
      </c>
      <c r="I846" s="25">
        <f>INDEX('Annexe 1 – Données des équipes'!$B$12:$R$114, MATCH(D846, 'Annexe 1 – Données des équipes'!$B$12:$B$114,0),4)</f>
        <v>20</v>
      </c>
      <c r="J846" s="25">
        <f t="shared" si="13"/>
        <v>3</v>
      </c>
    </row>
    <row r="847" spans="2:10">
      <c r="B847" s="3">
        <v>31361</v>
      </c>
      <c r="C847" s="10" t="s">
        <v>3015</v>
      </c>
      <c r="D847" s="10" t="s">
        <v>3016</v>
      </c>
      <c r="E847" s="25">
        <v>3</v>
      </c>
      <c r="F847" s="25">
        <v>0</v>
      </c>
      <c r="G847" s="10" t="s">
        <v>3017</v>
      </c>
      <c r="H847" s="25">
        <f>INDEX('Annexe 1 – Données des équipes'!$B$12:$R$114, MATCH(C847, 'Annexe 1 – Données des équipes'!$B$12:$B$114,0),4)</f>
        <v>70</v>
      </c>
      <c r="I847" s="25">
        <f>INDEX('Annexe 1 – Données des équipes'!$B$12:$R$114, MATCH(D847, 'Annexe 1 – Données des équipes'!$B$12:$B$114,0),4)</f>
        <v>80</v>
      </c>
      <c r="J847" s="25">
        <f t="shared" si="13"/>
        <v>3</v>
      </c>
    </row>
    <row r="848" spans="2:10">
      <c r="B848" s="3">
        <v>31364</v>
      </c>
      <c r="C848" s="10" t="s">
        <v>3018</v>
      </c>
      <c r="D848" s="10" t="s">
        <v>3019</v>
      </c>
      <c r="E848" s="25">
        <v>1</v>
      </c>
      <c r="F848" s="25">
        <v>4</v>
      </c>
      <c r="G848" s="10" t="s">
        <v>3020</v>
      </c>
      <c r="H848" s="25">
        <f>INDEX('Annexe 1 – Données des équipes'!$B$12:$R$114, MATCH(C848, 'Annexe 1 – Données des équipes'!$B$12:$B$114,0),4)</f>
        <v>60</v>
      </c>
      <c r="I848" s="25">
        <f>INDEX('Annexe 1 – Données des équipes'!$B$12:$R$114, MATCH(D848, 'Annexe 1 – Données des équipes'!$B$12:$B$114,0),4)</f>
        <v>80</v>
      </c>
      <c r="J848" s="25">
        <f t="shared" si="13"/>
        <v>3</v>
      </c>
    </row>
    <row r="849" spans="2:10">
      <c r="B849" s="3">
        <v>31445</v>
      </c>
      <c r="C849" s="10" t="s">
        <v>3021</v>
      </c>
      <c r="D849" s="10" t="s">
        <v>3022</v>
      </c>
      <c r="E849" s="25">
        <v>0</v>
      </c>
      <c r="F849" s="25">
        <v>3</v>
      </c>
      <c r="G849" s="10" t="s">
        <v>3023</v>
      </c>
      <c r="H849" s="25">
        <f>INDEX('Annexe 1 – Données des équipes'!$B$12:$R$114, MATCH(C849, 'Annexe 1 – Données des équipes'!$B$12:$B$114,0),4)</f>
        <v>0</v>
      </c>
      <c r="I849" s="25">
        <f>INDEX('Annexe 1 – Données des équipes'!$B$12:$R$114, MATCH(D849, 'Annexe 1 – Données des équipes'!$B$12:$B$114,0),4)</f>
        <v>40</v>
      </c>
      <c r="J849" s="25">
        <f t="shared" si="13"/>
        <v>3</v>
      </c>
    </row>
    <row r="850" spans="2:10">
      <c r="B850" s="3">
        <v>31448</v>
      </c>
      <c r="C850" s="10" t="s">
        <v>3024</v>
      </c>
      <c r="D850" s="10" t="s">
        <v>3025</v>
      </c>
      <c r="E850" s="25">
        <v>1</v>
      </c>
      <c r="F850" s="25">
        <v>4</v>
      </c>
      <c r="G850" s="10" t="s">
        <v>3026</v>
      </c>
      <c r="H850" s="25">
        <f>INDEX('Annexe 1 – Données des équipes'!$B$12:$R$114, MATCH(C850, 'Annexe 1 – Données des équipes'!$B$12:$B$114,0),4)</f>
        <v>30</v>
      </c>
      <c r="I850" s="25">
        <f>INDEX('Annexe 1 – Données des équipes'!$B$12:$R$114, MATCH(D850, 'Annexe 1 – Données des équipes'!$B$12:$B$114,0),4)</f>
        <v>70</v>
      </c>
      <c r="J850" s="25">
        <f t="shared" ref="J850:J913" si="14">ABS(F850-E850)</f>
        <v>3</v>
      </c>
    </row>
    <row r="851" spans="2:10">
      <c r="B851" s="3">
        <v>31462</v>
      </c>
      <c r="C851" s="10" t="s">
        <v>3027</v>
      </c>
      <c r="D851" s="10" t="s">
        <v>3028</v>
      </c>
      <c r="E851" s="25">
        <v>3</v>
      </c>
      <c r="F851" s="25">
        <v>0</v>
      </c>
      <c r="G851" s="10" t="s">
        <v>3029</v>
      </c>
      <c r="H851" s="25">
        <f>INDEX('Annexe 1 – Données des équipes'!$B$12:$R$114, MATCH(C851, 'Annexe 1 – Données des équipes'!$B$12:$B$114,0),4)</f>
        <v>90</v>
      </c>
      <c r="I851" s="25">
        <f>INDEX('Annexe 1 – Données des équipes'!$B$12:$R$114, MATCH(D851, 'Annexe 1 – Données des équipes'!$B$12:$B$114,0),4)</f>
        <v>90</v>
      </c>
      <c r="J851" s="25">
        <f t="shared" si="14"/>
        <v>3</v>
      </c>
    </row>
    <row r="852" spans="2:10">
      <c r="B852" s="3">
        <v>31472</v>
      </c>
      <c r="C852" s="10" t="s">
        <v>3030</v>
      </c>
      <c r="D852" s="10" t="s">
        <v>3031</v>
      </c>
      <c r="E852" s="25">
        <v>0</v>
      </c>
      <c r="F852" s="25">
        <v>3</v>
      </c>
      <c r="G852" s="10" t="s">
        <v>3032</v>
      </c>
      <c r="H852" s="25">
        <f>INDEX('Annexe 1 – Données des équipes'!$B$12:$R$114, MATCH(C852, 'Annexe 1 – Données des équipes'!$B$12:$B$114,0),4)</f>
        <v>0</v>
      </c>
      <c r="I852" s="25">
        <f>INDEX('Annexe 1 – Données des équipes'!$B$12:$R$114, MATCH(D852, 'Annexe 1 – Données des équipes'!$B$12:$B$114,0),4)</f>
        <v>70</v>
      </c>
      <c r="J852" s="25">
        <f t="shared" si="14"/>
        <v>3</v>
      </c>
    </row>
    <row r="853" spans="2:10">
      <c r="B853" s="3">
        <v>31487</v>
      </c>
      <c r="C853" s="10" t="s">
        <v>3033</v>
      </c>
      <c r="D853" s="10" t="s">
        <v>3034</v>
      </c>
      <c r="E853" s="25">
        <v>3</v>
      </c>
      <c r="F853" s="25">
        <v>0</v>
      </c>
      <c r="G853" s="10" t="s">
        <v>3035</v>
      </c>
      <c r="H853" s="25">
        <f>INDEX('Annexe 1 – Données des équipes'!$B$12:$R$114, MATCH(C853, 'Annexe 1 – Données des équipes'!$B$12:$B$114,0),4)</f>
        <v>40</v>
      </c>
      <c r="I853" s="25">
        <f>INDEX('Annexe 1 – Données des équipes'!$B$12:$R$114, MATCH(D853, 'Annexe 1 – Données des équipes'!$B$12:$B$114,0),4)</f>
        <v>90</v>
      </c>
      <c r="J853" s="25">
        <f t="shared" si="14"/>
        <v>3</v>
      </c>
    </row>
    <row r="854" spans="2:10">
      <c r="B854" s="3">
        <v>31497</v>
      </c>
      <c r="C854" s="10" t="s">
        <v>3036</v>
      </c>
      <c r="D854" s="10" t="s">
        <v>3037</v>
      </c>
      <c r="E854" s="25">
        <v>3</v>
      </c>
      <c r="F854" s="25">
        <v>0</v>
      </c>
      <c r="G854" s="10" t="s">
        <v>3038</v>
      </c>
      <c r="H854" s="25">
        <f>INDEX('Annexe 1 – Données des équipes'!$B$12:$R$114, MATCH(C854, 'Annexe 1 – Données des équipes'!$B$12:$B$114,0),4)</f>
        <v>60</v>
      </c>
      <c r="I854" s="25">
        <f>INDEX('Annexe 1 – Données des équipes'!$B$12:$R$114, MATCH(D854, 'Annexe 1 – Données des équipes'!$B$12:$B$114,0),4)</f>
        <v>50</v>
      </c>
      <c r="J854" s="25">
        <f t="shared" si="14"/>
        <v>3</v>
      </c>
    </row>
    <row r="855" spans="2:10">
      <c r="B855" s="3">
        <v>31497</v>
      </c>
      <c r="C855" s="10" t="s">
        <v>3039</v>
      </c>
      <c r="D855" s="10" t="s">
        <v>3040</v>
      </c>
      <c r="E855" s="25">
        <v>3</v>
      </c>
      <c r="F855" s="25">
        <v>0</v>
      </c>
      <c r="G855" s="10" t="s">
        <v>3041</v>
      </c>
      <c r="H855" s="25">
        <f>INDEX('Annexe 1 – Données des équipes'!$B$12:$R$114, MATCH(C855, 'Annexe 1 – Données des équipes'!$B$12:$B$114,0),4)</f>
        <v>90</v>
      </c>
      <c r="I855" s="25">
        <f>INDEX('Annexe 1 – Données des équipes'!$B$12:$R$114, MATCH(D855, 'Annexe 1 – Données des équipes'!$B$12:$B$114,0),4)</f>
        <v>80</v>
      </c>
      <c r="J855" s="25">
        <f t="shared" si="14"/>
        <v>3</v>
      </c>
    </row>
    <row r="856" spans="2:10">
      <c r="B856" s="3">
        <v>31511</v>
      </c>
      <c r="C856" s="10" t="s">
        <v>3042</v>
      </c>
      <c r="D856" s="10" t="s">
        <v>3043</v>
      </c>
      <c r="E856" s="25">
        <v>3</v>
      </c>
      <c r="F856" s="25">
        <v>0</v>
      </c>
      <c r="G856" s="10" t="s">
        <v>3044</v>
      </c>
      <c r="H856" s="25">
        <f>INDEX('Annexe 1 – Données des équipes'!$B$12:$R$114, MATCH(C856, 'Annexe 1 – Données des équipes'!$B$12:$B$114,0),4)</f>
        <v>40</v>
      </c>
      <c r="I856" s="25">
        <f>INDEX('Annexe 1 – Données des équipes'!$B$12:$R$114, MATCH(D856, 'Annexe 1 – Données des équipes'!$B$12:$B$114,0),4)</f>
        <v>80</v>
      </c>
      <c r="J856" s="25">
        <f t="shared" si="14"/>
        <v>3</v>
      </c>
    </row>
    <row r="857" spans="2:10">
      <c r="B857" s="3">
        <v>31519</v>
      </c>
      <c r="C857" s="10" t="s">
        <v>3045</v>
      </c>
      <c r="D857" s="10" t="s">
        <v>3046</v>
      </c>
      <c r="E857" s="25">
        <v>3</v>
      </c>
      <c r="F857" s="25">
        <v>0</v>
      </c>
      <c r="G857" s="10" t="s">
        <v>3047</v>
      </c>
      <c r="H857" s="25">
        <f>INDEX('Annexe 1 – Données des équipes'!$B$12:$R$114, MATCH(C857, 'Annexe 1 – Données des équipes'!$B$12:$B$114,0),4)</f>
        <v>90</v>
      </c>
      <c r="I857" s="25">
        <f>INDEX('Annexe 1 – Données des équipes'!$B$12:$R$114, MATCH(D857, 'Annexe 1 – Données des équipes'!$B$12:$B$114,0),4)</f>
        <v>30</v>
      </c>
      <c r="J857" s="25">
        <f t="shared" si="14"/>
        <v>3</v>
      </c>
    </row>
    <row r="858" spans="2:10">
      <c r="B858" s="3">
        <v>31529</v>
      </c>
      <c r="C858" s="10" t="s">
        <v>3048</v>
      </c>
      <c r="D858" s="10" t="s">
        <v>3049</v>
      </c>
      <c r="E858" s="25">
        <v>3</v>
      </c>
      <c r="F858" s="25">
        <v>0</v>
      </c>
      <c r="G858" s="10" t="s">
        <v>3050</v>
      </c>
      <c r="H858" s="25">
        <f>INDEX('Annexe 1 – Données des équipes'!$B$12:$R$114, MATCH(C858, 'Annexe 1 – Données des équipes'!$B$12:$B$114,0),4)</f>
        <v>80</v>
      </c>
      <c r="I858" s="25">
        <f>INDEX('Annexe 1 – Données des équipes'!$B$12:$R$114, MATCH(D858, 'Annexe 1 – Données des équipes'!$B$12:$B$114,0),4)</f>
        <v>20</v>
      </c>
      <c r="J858" s="25">
        <f t="shared" si="14"/>
        <v>3</v>
      </c>
    </row>
    <row r="859" spans="2:10">
      <c r="B859" s="3">
        <v>31549</v>
      </c>
      <c r="C859" s="10" t="s">
        <v>3051</v>
      </c>
      <c r="D859" s="10" t="s">
        <v>3052</v>
      </c>
      <c r="E859" s="25">
        <v>0</v>
      </c>
      <c r="F859" s="25">
        <v>3</v>
      </c>
      <c r="G859" s="10" t="s">
        <v>3053</v>
      </c>
      <c r="H859" s="25">
        <f>INDEX('Annexe 1 – Données des équipes'!$B$12:$R$114, MATCH(C859, 'Annexe 1 – Données des équipes'!$B$12:$B$114,0),4)</f>
        <v>80</v>
      </c>
      <c r="I859" s="25">
        <f>INDEX('Annexe 1 – Données des équipes'!$B$12:$R$114, MATCH(D859, 'Annexe 1 – Données des équipes'!$B$12:$B$114,0),4)</f>
        <v>90</v>
      </c>
      <c r="J859" s="25">
        <f t="shared" si="14"/>
        <v>3</v>
      </c>
    </row>
    <row r="860" spans="2:10">
      <c r="B860" s="3">
        <v>31551</v>
      </c>
      <c r="C860" s="10" t="s">
        <v>3054</v>
      </c>
      <c r="D860" s="10" t="s">
        <v>3055</v>
      </c>
      <c r="E860" s="25">
        <v>0</v>
      </c>
      <c r="F860" s="25">
        <v>3</v>
      </c>
      <c r="G860" s="10" t="s">
        <v>3056</v>
      </c>
      <c r="H860" s="25">
        <f>INDEX('Annexe 1 – Données des équipes'!$B$12:$R$114, MATCH(C860, 'Annexe 1 – Données des équipes'!$B$12:$B$114,0),4)</f>
        <v>20</v>
      </c>
      <c r="I860" s="25">
        <f>INDEX('Annexe 1 – Données des équipes'!$B$12:$R$114, MATCH(D860, 'Annexe 1 – Données des équipes'!$B$12:$B$114,0),4)</f>
        <v>70</v>
      </c>
      <c r="J860" s="25">
        <f t="shared" si="14"/>
        <v>3</v>
      </c>
    </row>
    <row r="861" spans="2:10">
      <c r="B861" s="3">
        <v>31572</v>
      </c>
      <c r="C861" s="10" t="s">
        <v>3057</v>
      </c>
      <c r="D861" s="10" t="s">
        <v>3058</v>
      </c>
      <c r="E861" s="25">
        <v>0</v>
      </c>
      <c r="F861" s="25">
        <v>3</v>
      </c>
      <c r="G861" s="10" t="s">
        <v>3059</v>
      </c>
      <c r="H861" s="25">
        <f>INDEX('Annexe 1 – Données des équipes'!$B$12:$R$114, MATCH(C861, 'Annexe 1 – Données des équipes'!$B$12:$B$114,0),4)</f>
        <v>40</v>
      </c>
      <c r="I861" s="25">
        <f>INDEX('Annexe 1 – Données des équipes'!$B$12:$R$114, MATCH(D861, 'Annexe 1 – Données des équipes'!$B$12:$B$114,0),4)</f>
        <v>90</v>
      </c>
      <c r="J861" s="25">
        <f t="shared" si="14"/>
        <v>3</v>
      </c>
    </row>
    <row r="862" spans="2:10">
      <c r="B862" s="3">
        <v>31574</v>
      </c>
      <c r="C862" s="10" t="s">
        <v>3060</v>
      </c>
      <c r="D862" s="10" t="s">
        <v>3061</v>
      </c>
      <c r="E862" s="25">
        <v>3</v>
      </c>
      <c r="F862" s="25">
        <v>0</v>
      </c>
      <c r="G862" s="10" t="s">
        <v>3062</v>
      </c>
      <c r="H862" s="25">
        <f>INDEX('Annexe 1 – Données des équipes'!$B$12:$R$114, MATCH(C862, 'Annexe 1 – Données des équipes'!$B$12:$B$114,0),4)</f>
        <v>90</v>
      </c>
      <c r="I862" s="25">
        <f>INDEX('Annexe 1 – Données des équipes'!$B$12:$R$114, MATCH(D862, 'Annexe 1 – Données des équipes'!$B$12:$B$114,0),4)</f>
        <v>80</v>
      </c>
      <c r="J862" s="25">
        <f t="shared" si="14"/>
        <v>3</v>
      </c>
    </row>
    <row r="863" spans="2:10">
      <c r="B863" s="3">
        <v>31575</v>
      </c>
      <c r="C863" s="10" t="s">
        <v>3063</v>
      </c>
      <c r="D863" s="10" t="s">
        <v>3064</v>
      </c>
      <c r="E863" s="25">
        <v>0</v>
      </c>
      <c r="F863" s="25">
        <v>3</v>
      </c>
      <c r="G863" s="10" t="s">
        <v>3065</v>
      </c>
      <c r="H863" s="25">
        <f>INDEX('Annexe 1 – Données des équipes'!$B$12:$R$114, MATCH(C863, 'Annexe 1 – Données des équipes'!$B$12:$B$114,0),4)</f>
        <v>20</v>
      </c>
      <c r="I863" s="25">
        <f>INDEX('Annexe 1 – Données des équipes'!$B$12:$R$114, MATCH(D863, 'Annexe 1 – Données des équipes'!$B$12:$B$114,0),4)</f>
        <v>90</v>
      </c>
      <c r="J863" s="25">
        <f t="shared" si="14"/>
        <v>3</v>
      </c>
    </row>
    <row r="864" spans="2:10">
      <c r="B864" s="3">
        <v>31575</v>
      </c>
      <c r="C864" s="10" t="s">
        <v>3066</v>
      </c>
      <c r="D864" s="10" t="s">
        <v>3067</v>
      </c>
      <c r="E864" s="25">
        <v>0</v>
      </c>
      <c r="F864" s="25">
        <v>3</v>
      </c>
      <c r="G864" s="10" t="s">
        <v>3068</v>
      </c>
      <c r="H864" s="25">
        <f>INDEX('Annexe 1 – Données des équipes'!$B$12:$R$114, MATCH(C864, 'Annexe 1 – Données des équipes'!$B$12:$B$114,0),4)</f>
        <v>50</v>
      </c>
      <c r="I864" s="25">
        <f>INDEX('Annexe 1 – Données des équipes'!$B$12:$R$114, MATCH(D864, 'Annexe 1 – Données des équipes'!$B$12:$B$114,0),4)</f>
        <v>90</v>
      </c>
      <c r="J864" s="25">
        <f t="shared" si="14"/>
        <v>3</v>
      </c>
    </row>
    <row r="865" spans="2:10">
      <c r="B865" s="3">
        <v>31581</v>
      </c>
      <c r="C865" s="10" t="s">
        <v>3069</v>
      </c>
      <c r="D865" s="10" t="s">
        <v>3070</v>
      </c>
      <c r="E865" s="25">
        <v>3</v>
      </c>
      <c r="F865" s="25">
        <v>0</v>
      </c>
      <c r="G865" s="10" t="s">
        <v>3071</v>
      </c>
      <c r="H865" s="25">
        <f>INDEX('Annexe 1 – Données des équipes'!$B$12:$R$114, MATCH(C865, 'Annexe 1 – Données des équipes'!$B$12:$B$114,0),4)</f>
        <v>90</v>
      </c>
      <c r="I865" s="25">
        <f>INDEX('Annexe 1 – Données des équipes'!$B$12:$R$114, MATCH(D865, 'Annexe 1 – Données des équipes'!$B$12:$B$114,0),4)</f>
        <v>70</v>
      </c>
      <c r="J865" s="25">
        <f t="shared" si="14"/>
        <v>3</v>
      </c>
    </row>
    <row r="866" spans="2:10">
      <c r="B866" s="3">
        <v>31700</v>
      </c>
      <c r="C866" s="10" t="s">
        <v>3072</v>
      </c>
      <c r="D866" s="10" t="s">
        <v>3073</v>
      </c>
      <c r="E866" s="25">
        <v>3</v>
      </c>
      <c r="F866" s="25">
        <v>0</v>
      </c>
      <c r="G866" s="10" t="s">
        <v>3074</v>
      </c>
      <c r="H866" s="25">
        <f>INDEX('Annexe 1 – Données des équipes'!$B$12:$R$114, MATCH(C866, 'Annexe 1 – Données des équipes'!$B$12:$B$114,0),4)</f>
        <v>60</v>
      </c>
      <c r="I866" s="25">
        <f>INDEX('Annexe 1 – Données des équipes'!$B$12:$R$114, MATCH(D866, 'Annexe 1 – Données des équipes'!$B$12:$B$114,0),4)</f>
        <v>40</v>
      </c>
      <c r="J866" s="25">
        <f t="shared" si="14"/>
        <v>3</v>
      </c>
    </row>
    <row r="867" spans="2:10">
      <c r="B867" s="3">
        <v>31700</v>
      </c>
      <c r="C867" s="10" t="s">
        <v>3075</v>
      </c>
      <c r="D867" s="10" t="s">
        <v>3076</v>
      </c>
      <c r="E867" s="25">
        <v>3</v>
      </c>
      <c r="F867" s="25">
        <v>0</v>
      </c>
      <c r="G867" s="10" t="s">
        <v>3077</v>
      </c>
      <c r="H867" s="25">
        <f>INDEX('Annexe 1 – Données des équipes'!$B$12:$R$114, MATCH(C867, 'Annexe 1 – Données des équipes'!$B$12:$B$114,0),4)</f>
        <v>90</v>
      </c>
      <c r="I867" s="25">
        <f>INDEX('Annexe 1 – Données des équipes'!$B$12:$R$114, MATCH(D867, 'Annexe 1 – Données des équipes'!$B$12:$B$114,0),4)</f>
        <v>50</v>
      </c>
      <c r="J867" s="25">
        <f t="shared" si="14"/>
        <v>3</v>
      </c>
    </row>
    <row r="868" spans="2:10">
      <c r="B868" s="3">
        <v>31714</v>
      </c>
      <c r="C868" s="10" t="s">
        <v>3078</v>
      </c>
      <c r="D868" s="10" t="s">
        <v>3079</v>
      </c>
      <c r="E868" s="25">
        <v>4</v>
      </c>
      <c r="F868" s="25">
        <v>1</v>
      </c>
      <c r="G868" s="10" t="s">
        <v>3080</v>
      </c>
      <c r="H868" s="25">
        <f>INDEX('Annexe 1 – Données des équipes'!$B$12:$R$114, MATCH(C868, 'Annexe 1 – Données des équipes'!$B$12:$B$114,0),4)</f>
        <v>60</v>
      </c>
      <c r="I868" s="25">
        <f>INDEX('Annexe 1 – Données des équipes'!$B$12:$R$114, MATCH(D868, 'Annexe 1 – Données des équipes'!$B$12:$B$114,0),4)</f>
        <v>90</v>
      </c>
      <c r="J868" s="25">
        <f t="shared" si="14"/>
        <v>3</v>
      </c>
    </row>
    <row r="869" spans="2:10">
      <c r="B869" s="3">
        <v>31860</v>
      </c>
      <c r="C869" s="10" t="s">
        <v>3081</v>
      </c>
      <c r="D869" s="10" t="s">
        <v>3082</v>
      </c>
      <c r="E869" s="25">
        <v>4</v>
      </c>
      <c r="F869" s="25">
        <v>1</v>
      </c>
      <c r="G869" s="10" t="s">
        <v>3083</v>
      </c>
      <c r="H869" s="25">
        <f>INDEX('Annexe 1 – Données des équipes'!$B$12:$R$114, MATCH(C869, 'Annexe 1 – Données des équipes'!$B$12:$B$114,0),4)</f>
        <v>80</v>
      </c>
      <c r="I869" s="25">
        <f>INDEX('Annexe 1 – Données des équipes'!$B$12:$R$114, MATCH(D869, 'Annexe 1 – Données des équipes'!$B$12:$B$114,0),4)</f>
        <v>30</v>
      </c>
      <c r="J869" s="25">
        <f t="shared" si="14"/>
        <v>3</v>
      </c>
    </row>
    <row r="870" spans="2:10">
      <c r="B870" s="3">
        <v>31868</v>
      </c>
      <c r="C870" s="10" t="s">
        <v>3084</v>
      </c>
      <c r="D870" s="10" t="s">
        <v>3085</v>
      </c>
      <c r="E870" s="25">
        <v>4</v>
      </c>
      <c r="F870" s="25">
        <v>1</v>
      </c>
      <c r="G870" s="10" t="s">
        <v>3086</v>
      </c>
      <c r="H870" s="25">
        <f>INDEX('Annexe 1 – Données des équipes'!$B$12:$R$114, MATCH(C870, 'Annexe 1 – Données des équipes'!$B$12:$B$114,0),4)</f>
        <v>90</v>
      </c>
      <c r="I870" s="25">
        <f>INDEX('Annexe 1 – Données des équipes'!$B$12:$R$114, MATCH(D870, 'Annexe 1 – Données des équipes'!$B$12:$B$114,0),4)</f>
        <v>60</v>
      </c>
      <c r="J870" s="25">
        <f t="shared" si="14"/>
        <v>3</v>
      </c>
    </row>
    <row r="871" spans="2:10">
      <c r="B871" s="3">
        <v>31942</v>
      </c>
      <c r="C871" s="10" t="s">
        <v>3087</v>
      </c>
      <c r="D871" s="10" t="s">
        <v>3088</v>
      </c>
      <c r="E871" s="25">
        <v>3</v>
      </c>
      <c r="F871" s="25">
        <v>0</v>
      </c>
      <c r="G871" s="10" t="s">
        <v>3089</v>
      </c>
      <c r="H871" s="25">
        <f>INDEX('Annexe 1 – Données des équipes'!$B$12:$R$114, MATCH(C871, 'Annexe 1 – Données des équipes'!$B$12:$B$114,0),4)</f>
        <v>70</v>
      </c>
      <c r="I871" s="25">
        <f>INDEX('Annexe 1 – Données des équipes'!$B$12:$R$114, MATCH(D871, 'Annexe 1 – Données des équipes'!$B$12:$B$114,0),4)</f>
        <v>90</v>
      </c>
      <c r="J871" s="25">
        <f t="shared" si="14"/>
        <v>3</v>
      </c>
    </row>
    <row r="872" spans="2:10">
      <c r="B872" s="3">
        <v>31949</v>
      </c>
      <c r="C872" s="10" t="s">
        <v>3090</v>
      </c>
      <c r="D872" s="10" t="s">
        <v>3091</v>
      </c>
      <c r="E872" s="25">
        <v>4</v>
      </c>
      <c r="F872" s="25">
        <v>1</v>
      </c>
      <c r="G872" s="10" t="s">
        <v>3092</v>
      </c>
      <c r="H872" s="25">
        <f>INDEX('Annexe 1 – Données des équipes'!$B$12:$R$114, MATCH(C872, 'Annexe 1 – Données des équipes'!$B$12:$B$114,0),4)</f>
        <v>90</v>
      </c>
      <c r="I872" s="25">
        <f>INDEX('Annexe 1 – Données des équipes'!$B$12:$R$114, MATCH(D872, 'Annexe 1 – Données des équipes'!$B$12:$B$114,0),4)</f>
        <v>70</v>
      </c>
      <c r="J872" s="25">
        <f t="shared" si="14"/>
        <v>3</v>
      </c>
    </row>
    <row r="873" spans="2:10">
      <c r="B873" s="3">
        <v>31960</v>
      </c>
      <c r="C873" s="10" t="s">
        <v>3093</v>
      </c>
      <c r="D873" s="10" t="s">
        <v>3094</v>
      </c>
      <c r="E873" s="25">
        <v>0</v>
      </c>
      <c r="F873" s="25">
        <v>3</v>
      </c>
      <c r="G873" s="10" t="s">
        <v>3095</v>
      </c>
      <c r="H873" s="25">
        <f>INDEX('Annexe 1 – Données des équipes'!$B$12:$R$114, MATCH(C873, 'Annexe 1 – Données des équipes'!$B$12:$B$114,0),4)</f>
        <v>70</v>
      </c>
      <c r="I873" s="25">
        <f>INDEX('Annexe 1 – Données des équipes'!$B$12:$R$114, MATCH(D873, 'Annexe 1 – Données des équipes'!$B$12:$B$114,0),4)</f>
        <v>90</v>
      </c>
      <c r="J873" s="25">
        <f t="shared" si="14"/>
        <v>3</v>
      </c>
    </row>
    <row r="874" spans="2:10">
      <c r="B874" s="3">
        <v>31963</v>
      </c>
      <c r="C874" s="10" t="s">
        <v>3096</v>
      </c>
      <c r="D874" s="10" t="s">
        <v>3097</v>
      </c>
      <c r="E874" s="25">
        <v>3</v>
      </c>
      <c r="F874" s="25">
        <v>0</v>
      </c>
      <c r="G874" s="10" t="s">
        <v>3098</v>
      </c>
      <c r="H874" s="25">
        <f>INDEX('Annexe 1 – Données des équipes'!$B$12:$R$114, MATCH(C874, 'Annexe 1 – Données des équipes'!$B$12:$B$114,0),4)</f>
        <v>90</v>
      </c>
      <c r="I874" s="25">
        <f>INDEX('Annexe 1 – Données des équipes'!$B$12:$R$114, MATCH(D874, 'Annexe 1 – Données des équipes'!$B$12:$B$114,0),4)</f>
        <v>70</v>
      </c>
      <c r="J874" s="25">
        <f t="shared" si="14"/>
        <v>3</v>
      </c>
    </row>
    <row r="875" spans="2:10">
      <c r="B875" s="3">
        <v>32043</v>
      </c>
      <c r="C875" s="10" t="s">
        <v>3099</v>
      </c>
      <c r="D875" s="10" t="s">
        <v>3100</v>
      </c>
      <c r="E875" s="25">
        <v>3</v>
      </c>
      <c r="F875" s="25">
        <v>0</v>
      </c>
      <c r="G875" s="10" t="s">
        <v>3101</v>
      </c>
      <c r="H875" s="25">
        <f>INDEX('Annexe 1 – Données des équipes'!$B$12:$R$114, MATCH(C875, 'Annexe 1 – Données des équipes'!$B$12:$B$114,0),4)</f>
        <v>50</v>
      </c>
      <c r="I875" s="25">
        <f>INDEX('Annexe 1 – Données des équipes'!$B$12:$R$114, MATCH(D875, 'Annexe 1 – Données des équipes'!$B$12:$B$114,0),4)</f>
        <v>50</v>
      </c>
      <c r="J875" s="25">
        <f t="shared" si="14"/>
        <v>3</v>
      </c>
    </row>
    <row r="876" spans="2:10">
      <c r="B876" s="3">
        <v>32064</v>
      </c>
      <c r="C876" s="10" t="s">
        <v>3102</v>
      </c>
      <c r="D876" s="10" t="s">
        <v>3103</v>
      </c>
      <c r="E876" s="25">
        <v>3</v>
      </c>
      <c r="F876" s="25">
        <v>0</v>
      </c>
      <c r="G876" s="10" t="s">
        <v>3104</v>
      </c>
      <c r="H876" s="25">
        <f>INDEX('Annexe 1 – Données des équipes'!$B$12:$R$114, MATCH(C876, 'Annexe 1 – Données des équipes'!$B$12:$B$114,0),4)</f>
        <v>40</v>
      </c>
      <c r="I876" s="25">
        <f>INDEX('Annexe 1 – Données des équipes'!$B$12:$R$114, MATCH(D876, 'Annexe 1 – Données des équipes'!$B$12:$B$114,0),4)</f>
        <v>50</v>
      </c>
      <c r="J876" s="25">
        <f t="shared" si="14"/>
        <v>3</v>
      </c>
    </row>
    <row r="877" spans="2:10">
      <c r="B877" s="3">
        <v>32116</v>
      </c>
      <c r="C877" s="10" t="s">
        <v>3105</v>
      </c>
      <c r="D877" s="10" t="s">
        <v>3106</v>
      </c>
      <c r="E877" s="25">
        <v>3</v>
      </c>
      <c r="F877" s="25">
        <v>0</v>
      </c>
      <c r="G877" s="10" t="s">
        <v>3107</v>
      </c>
      <c r="H877" s="25">
        <f>INDEX('Annexe 1 – Données des équipes'!$B$12:$R$114, MATCH(C877, 'Annexe 1 – Données des équipes'!$B$12:$B$114,0),4)</f>
        <v>90</v>
      </c>
      <c r="I877" s="25">
        <f>INDEX('Annexe 1 – Données des équipes'!$B$12:$R$114, MATCH(D877, 'Annexe 1 – Données des équipes'!$B$12:$B$114,0),4)</f>
        <v>90</v>
      </c>
      <c r="J877" s="25">
        <f t="shared" si="14"/>
        <v>3</v>
      </c>
    </row>
    <row r="878" spans="2:10">
      <c r="B878" s="3">
        <v>32127</v>
      </c>
      <c r="C878" s="10" t="s">
        <v>3108</v>
      </c>
      <c r="D878" s="10" t="s">
        <v>3109</v>
      </c>
      <c r="E878" s="25">
        <v>0</v>
      </c>
      <c r="F878" s="25">
        <v>3</v>
      </c>
      <c r="G878" s="10" t="s">
        <v>3110</v>
      </c>
      <c r="H878" s="25">
        <f>INDEX('Annexe 1 – Données des équipes'!$B$12:$R$114, MATCH(C878, 'Annexe 1 – Données des équipes'!$B$12:$B$114,0),4)</f>
        <v>50</v>
      </c>
      <c r="I878" s="25">
        <f>INDEX('Annexe 1 – Données des équipes'!$B$12:$R$114, MATCH(D878, 'Annexe 1 – Données des équipes'!$B$12:$B$114,0),4)</f>
        <v>80</v>
      </c>
      <c r="J878" s="25">
        <f t="shared" si="14"/>
        <v>3</v>
      </c>
    </row>
    <row r="879" spans="2:10">
      <c r="B879" s="3">
        <v>32165</v>
      </c>
      <c r="C879" s="10" t="s">
        <v>3111</v>
      </c>
      <c r="D879" s="10" t="s">
        <v>3112</v>
      </c>
      <c r="E879" s="25">
        <v>0</v>
      </c>
      <c r="F879" s="25">
        <v>3</v>
      </c>
      <c r="G879" s="10" t="s">
        <v>3113</v>
      </c>
      <c r="H879" s="25">
        <f>INDEX('Annexe 1 – Données des équipes'!$B$12:$R$114, MATCH(C879, 'Annexe 1 – Données des équipes'!$B$12:$B$114,0),4)</f>
        <v>20</v>
      </c>
      <c r="I879" s="25">
        <f>INDEX('Annexe 1 – Données des équipes'!$B$12:$R$114, MATCH(D879, 'Annexe 1 – Données des équipes'!$B$12:$B$114,0),4)</f>
        <v>40</v>
      </c>
      <c r="J879" s="25">
        <f t="shared" si="14"/>
        <v>3</v>
      </c>
    </row>
    <row r="880" spans="2:10">
      <c r="B880" s="3">
        <v>32186</v>
      </c>
      <c r="C880" s="10" t="s">
        <v>3114</v>
      </c>
      <c r="D880" s="10" t="s">
        <v>3115</v>
      </c>
      <c r="E880" s="25">
        <v>3</v>
      </c>
      <c r="F880" s="25">
        <v>0</v>
      </c>
      <c r="G880" s="10" t="s">
        <v>3116</v>
      </c>
      <c r="H880" s="25">
        <f>INDEX('Annexe 1 – Données des équipes'!$B$12:$R$114, MATCH(C880, 'Annexe 1 – Données des équipes'!$B$12:$B$114,0),4)</f>
        <v>30</v>
      </c>
      <c r="I880" s="25">
        <f>INDEX('Annexe 1 – Données des équipes'!$B$12:$R$114, MATCH(D880, 'Annexe 1 – Données des équipes'!$B$12:$B$114,0),4)</f>
        <v>40</v>
      </c>
      <c r="J880" s="25">
        <f t="shared" si="14"/>
        <v>3</v>
      </c>
    </row>
    <row r="881" spans="2:10">
      <c r="B881" s="3">
        <v>32193</v>
      </c>
      <c r="C881" s="10" t="s">
        <v>3117</v>
      </c>
      <c r="D881" s="10" t="s">
        <v>3118</v>
      </c>
      <c r="E881" s="25">
        <v>4</v>
      </c>
      <c r="F881" s="25">
        <v>1</v>
      </c>
      <c r="G881" s="10" t="s">
        <v>3119</v>
      </c>
      <c r="H881" s="25">
        <f>INDEX('Annexe 1 – Données des équipes'!$B$12:$R$114, MATCH(C881, 'Annexe 1 – Données des équipes'!$B$12:$B$114,0),4)</f>
        <v>90</v>
      </c>
      <c r="I881" s="25">
        <f>INDEX('Annexe 1 – Données des équipes'!$B$12:$R$114, MATCH(D881, 'Annexe 1 – Données des équipes'!$B$12:$B$114,0),4)</f>
        <v>50</v>
      </c>
      <c r="J881" s="25">
        <f t="shared" si="14"/>
        <v>3</v>
      </c>
    </row>
    <row r="882" spans="2:10">
      <c r="B882" s="3">
        <v>32215</v>
      </c>
      <c r="C882" s="10" t="s">
        <v>3120</v>
      </c>
      <c r="D882" s="10" t="s">
        <v>3121</v>
      </c>
      <c r="E882" s="25">
        <v>0</v>
      </c>
      <c r="F882" s="25">
        <v>3</v>
      </c>
      <c r="G882" s="10" t="s">
        <v>3122</v>
      </c>
      <c r="H882" s="25">
        <f>INDEX('Annexe 1 – Données des équipes'!$B$12:$R$114, MATCH(C882, 'Annexe 1 – Données des équipes'!$B$12:$B$114,0),4)</f>
        <v>0</v>
      </c>
      <c r="I882" s="25">
        <f>INDEX('Annexe 1 – Données des équipes'!$B$12:$R$114, MATCH(D882, 'Annexe 1 – Données des équipes'!$B$12:$B$114,0),4)</f>
        <v>30</v>
      </c>
      <c r="J882" s="25">
        <f t="shared" si="14"/>
        <v>3</v>
      </c>
    </row>
    <row r="883" spans="2:10">
      <c r="B883" s="3">
        <v>32228</v>
      </c>
      <c r="C883" s="10" t="s">
        <v>3123</v>
      </c>
      <c r="D883" s="10" t="s">
        <v>3124</v>
      </c>
      <c r="E883" s="25">
        <v>3</v>
      </c>
      <c r="F883" s="25">
        <v>0</v>
      </c>
      <c r="G883" s="10" t="s">
        <v>3125</v>
      </c>
      <c r="H883" s="25">
        <f>INDEX('Annexe 1 – Données des équipes'!$B$12:$R$114, MATCH(C883, 'Annexe 1 – Données des équipes'!$B$12:$B$114,0),4)</f>
        <v>90</v>
      </c>
      <c r="I883" s="25">
        <f>INDEX('Annexe 1 – Données des équipes'!$B$12:$R$114, MATCH(D883, 'Annexe 1 – Données des équipes'!$B$12:$B$114,0),4)</f>
        <v>40</v>
      </c>
      <c r="J883" s="25">
        <f t="shared" si="14"/>
        <v>3</v>
      </c>
    </row>
    <row r="884" spans="2:10">
      <c r="B884" s="3">
        <v>32232</v>
      </c>
      <c r="C884" s="10" t="s">
        <v>3126</v>
      </c>
      <c r="D884" s="10" t="s">
        <v>3127</v>
      </c>
      <c r="E884" s="25">
        <v>3</v>
      </c>
      <c r="F884" s="25">
        <v>0</v>
      </c>
      <c r="G884" s="10" t="s">
        <v>3128</v>
      </c>
      <c r="H884" s="25">
        <f>INDEX('Annexe 1 – Données des équipes'!$B$12:$R$114, MATCH(C884, 'Annexe 1 – Données des équipes'!$B$12:$B$114,0),4)</f>
        <v>90</v>
      </c>
      <c r="I884" s="25">
        <f>INDEX('Annexe 1 – Données des équipes'!$B$12:$R$114, MATCH(D884, 'Annexe 1 – Données des équipes'!$B$12:$B$114,0),4)</f>
        <v>20</v>
      </c>
      <c r="J884" s="25">
        <f t="shared" si="14"/>
        <v>3</v>
      </c>
    </row>
    <row r="885" spans="2:10">
      <c r="B885" s="3">
        <v>32259</v>
      </c>
      <c r="C885" s="10" t="s">
        <v>3129</v>
      </c>
      <c r="D885" s="10" t="s">
        <v>3130</v>
      </c>
      <c r="E885" s="25">
        <v>4</v>
      </c>
      <c r="F885" s="25">
        <v>1</v>
      </c>
      <c r="G885" s="10" t="s">
        <v>3131</v>
      </c>
      <c r="H885" s="25">
        <f>INDEX('Annexe 1 – Données des équipes'!$B$12:$R$114, MATCH(C885, 'Annexe 1 – Données des équipes'!$B$12:$B$114,0),4)</f>
        <v>80</v>
      </c>
      <c r="I885" s="25">
        <f>INDEX('Annexe 1 – Données des équipes'!$B$12:$R$114, MATCH(D885, 'Annexe 1 – Données des équipes'!$B$12:$B$114,0),4)</f>
        <v>40</v>
      </c>
      <c r="J885" s="25">
        <f t="shared" si="14"/>
        <v>3</v>
      </c>
    </row>
    <row r="886" spans="2:10">
      <c r="B886" s="3">
        <v>32260</v>
      </c>
      <c r="C886" s="10" t="s">
        <v>3132</v>
      </c>
      <c r="D886" s="10" t="s">
        <v>3133</v>
      </c>
      <c r="E886" s="25">
        <v>4</v>
      </c>
      <c r="F886" s="25">
        <v>1</v>
      </c>
      <c r="G886" s="10" t="s">
        <v>3134</v>
      </c>
      <c r="H886" s="25">
        <f>INDEX('Annexe 1 – Données des équipes'!$B$12:$R$114, MATCH(C886, 'Annexe 1 – Données des équipes'!$B$12:$B$114,0),4)</f>
        <v>80</v>
      </c>
      <c r="I886" s="25">
        <f>INDEX('Annexe 1 – Données des équipes'!$B$12:$R$114, MATCH(D886, 'Annexe 1 – Données des équipes'!$B$12:$B$114,0),4)</f>
        <v>70</v>
      </c>
      <c r="J886" s="25">
        <f t="shared" si="14"/>
        <v>3</v>
      </c>
    </row>
    <row r="887" spans="2:10">
      <c r="B887" s="3">
        <v>32267</v>
      </c>
      <c r="C887" s="10" t="s">
        <v>3135</v>
      </c>
      <c r="D887" s="10" t="s">
        <v>3136</v>
      </c>
      <c r="E887" s="25">
        <v>3</v>
      </c>
      <c r="F887" s="25">
        <v>0</v>
      </c>
      <c r="G887" s="10" t="s">
        <v>3137</v>
      </c>
      <c r="H887" s="25">
        <f>INDEX('Annexe 1 – Données des équipes'!$B$12:$R$114, MATCH(C887, 'Annexe 1 – Données des équipes'!$B$12:$B$114,0),4)</f>
        <v>40</v>
      </c>
      <c r="I887" s="25">
        <f>INDEX('Annexe 1 – Données des équipes'!$B$12:$R$114, MATCH(D887, 'Annexe 1 – Données des équipes'!$B$12:$B$114,0),4)</f>
        <v>70</v>
      </c>
      <c r="J887" s="25">
        <f t="shared" si="14"/>
        <v>3</v>
      </c>
    </row>
    <row r="888" spans="2:10">
      <c r="B888" s="3">
        <v>32284</v>
      </c>
      <c r="C888" s="10" t="s">
        <v>3138</v>
      </c>
      <c r="D888" s="10" t="s">
        <v>3139</v>
      </c>
      <c r="E888" s="25">
        <v>0</v>
      </c>
      <c r="F888" s="25">
        <v>3</v>
      </c>
      <c r="G888" s="10" t="s">
        <v>3140</v>
      </c>
      <c r="H888" s="25">
        <f>INDEX('Annexe 1 – Données des équipes'!$B$12:$R$114, MATCH(C888, 'Annexe 1 – Données des équipes'!$B$12:$B$114,0),4)</f>
        <v>20</v>
      </c>
      <c r="I888" s="25">
        <f>INDEX('Annexe 1 – Données des équipes'!$B$12:$R$114, MATCH(D888, 'Annexe 1 – Données des équipes'!$B$12:$B$114,0),4)</f>
        <v>50</v>
      </c>
      <c r="J888" s="25">
        <f t="shared" si="14"/>
        <v>3</v>
      </c>
    </row>
    <row r="889" spans="2:10">
      <c r="B889" s="3">
        <v>32288</v>
      </c>
      <c r="C889" s="10" t="s">
        <v>3141</v>
      </c>
      <c r="D889" s="10" t="s">
        <v>3142</v>
      </c>
      <c r="E889" s="25">
        <v>3</v>
      </c>
      <c r="F889" s="25">
        <v>0</v>
      </c>
      <c r="G889" s="10" t="s">
        <v>3143</v>
      </c>
      <c r="H889" s="25">
        <f>INDEX('Annexe 1 – Données des équipes'!$B$12:$R$114, MATCH(C889, 'Annexe 1 – Données des équipes'!$B$12:$B$114,0),4)</f>
        <v>40</v>
      </c>
      <c r="I889" s="25">
        <f>INDEX('Annexe 1 – Données des équipes'!$B$12:$R$114, MATCH(D889, 'Annexe 1 – Données des équipes'!$B$12:$B$114,0),4)</f>
        <v>40</v>
      </c>
      <c r="J889" s="25">
        <f t="shared" si="14"/>
        <v>3</v>
      </c>
    </row>
    <row r="890" spans="2:10">
      <c r="B890" s="3">
        <v>32296</v>
      </c>
      <c r="C890" s="10" t="s">
        <v>3144</v>
      </c>
      <c r="D890" s="10" t="s">
        <v>3145</v>
      </c>
      <c r="E890" s="25">
        <v>0</v>
      </c>
      <c r="F890" s="25">
        <v>3</v>
      </c>
      <c r="G890" s="10" t="s">
        <v>3146</v>
      </c>
      <c r="H890" s="25">
        <f>INDEX('Annexe 1 – Données des équipes'!$B$12:$R$114, MATCH(C890, 'Annexe 1 – Données des équipes'!$B$12:$B$114,0),4)</f>
        <v>50</v>
      </c>
      <c r="I890" s="25">
        <f>INDEX('Annexe 1 – Données des équipes'!$B$12:$R$114, MATCH(D890, 'Annexe 1 – Données des équipes'!$B$12:$B$114,0),4)</f>
        <v>30</v>
      </c>
      <c r="J890" s="25">
        <f t="shared" si="14"/>
        <v>3</v>
      </c>
    </row>
    <row r="891" spans="2:10">
      <c r="B891" s="3">
        <v>32297</v>
      </c>
      <c r="C891" s="10" t="s">
        <v>3147</v>
      </c>
      <c r="D891" s="10" t="s">
        <v>3148</v>
      </c>
      <c r="E891" s="25">
        <v>3</v>
      </c>
      <c r="F891" s="25">
        <v>0</v>
      </c>
      <c r="G891" s="10" t="s">
        <v>3149</v>
      </c>
      <c r="H891" s="25">
        <f>INDEX('Annexe 1 – Données des équipes'!$B$12:$R$114, MATCH(C891, 'Annexe 1 – Données des équipes'!$B$12:$B$114,0),4)</f>
        <v>10</v>
      </c>
      <c r="I891" s="25">
        <f>INDEX('Annexe 1 – Données des équipes'!$B$12:$R$114, MATCH(D891, 'Annexe 1 – Données des équipes'!$B$12:$B$114,0),4)</f>
        <v>40</v>
      </c>
      <c r="J891" s="25">
        <f t="shared" si="14"/>
        <v>3</v>
      </c>
    </row>
    <row r="892" spans="2:10">
      <c r="B892" s="3">
        <v>32333</v>
      </c>
      <c r="C892" s="10" t="s">
        <v>3150</v>
      </c>
      <c r="D892" s="10" t="s">
        <v>3151</v>
      </c>
      <c r="E892" s="25">
        <v>3</v>
      </c>
      <c r="F892" s="25">
        <v>0</v>
      </c>
      <c r="G892" s="10" t="s">
        <v>3152</v>
      </c>
      <c r="H892" s="25">
        <f>INDEX('Annexe 1 – Données des équipes'!$B$12:$R$114, MATCH(C892, 'Annexe 1 – Données des équipes'!$B$12:$B$114,0),4)</f>
        <v>60</v>
      </c>
      <c r="I892" s="25">
        <f>INDEX('Annexe 1 – Données des équipes'!$B$12:$R$114, MATCH(D892, 'Annexe 1 – Données des équipes'!$B$12:$B$114,0),4)</f>
        <v>30</v>
      </c>
      <c r="J892" s="25">
        <f t="shared" si="14"/>
        <v>3</v>
      </c>
    </row>
    <row r="893" spans="2:10">
      <c r="B893" s="3">
        <v>32337</v>
      </c>
      <c r="C893" s="10" t="s">
        <v>3153</v>
      </c>
      <c r="D893" s="10" t="s">
        <v>3154</v>
      </c>
      <c r="E893" s="25">
        <v>4</v>
      </c>
      <c r="F893" s="25">
        <v>1</v>
      </c>
      <c r="G893" s="10" t="s">
        <v>3155</v>
      </c>
      <c r="H893" s="25">
        <f>INDEX('Annexe 1 – Données des équipes'!$B$12:$R$114, MATCH(C893, 'Annexe 1 – Données des équipes'!$B$12:$B$114,0),4)</f>
        <v>90</v>
      </c>
      <c r="I893" s="25">
        <f>INDEX('Annexe 1 – Données des équipes'!$B$12:$R$114, MATCH(D893, 'Annexe 1 – Données des équipes'!$B$12:$B$114,0),4)</f>
        <v>30</v>
      </c>
      <c r="J893" s="25">
        <f t="shared" si="14"/>
        <v>3</v>
      </c>
    </row>
    <row r="894" spans="2:10">
      <c r="B894" s="3">
        <v>32338</v>
      </c>
      <c r="C894" s="10" t="s">
        <v>3156</v>
      </c>
      <c r="D894" s="10" t="s">
        <v>3157</v>
      </c>
      <c r="E894" s="25">
        <v>4</v>
      </c>
      <c r="F894" s="25">
        <v>1</v>
      </c>
      <c r="G894" s="10" t="s">
        <v>3158</v>
      </c>
      <c r="H894" s="25">
        <f>INDEX('Annexe 1 – Données des équipes'!$B$12:$R$114, MATCH(C894, 'Annexe 1 – Données des équipes'!$B$12:$B$114,0),4)</f>
        <v>60</v>
      </c>
      <c r="I894" s="25">
        <f>INDEX('Annexe 1 – Données des équipes'!$B$12:$R$114, MATCH(D894, 'Annexe 1 – Données des équipes'!$B$12:$B$114,0),4)</f>
        <v>90</v>
      </c>
      <c r="J894" s="25">
        <f t="shared" si="14"/>
        <v>3</v>
      </c>
    </row>
    <row r="895" spans="2:10">
      <c r="B895" s="3">
        <v>32339</v>
      </c>
      <c r="C895" s="10" t="s">
        <v>3159</v>
      </c>
      <c r="D895" s="10" t="s">
        <v>3160</v>
      </c>
      <c r="E895" s="25">
        <v>3</v>
      </c>
      <c r="F895" s="25">
        <v>0</v>
      </c>
      <c r="G895" s="10" t="s">
        <v>3161</v>
      </c>
      <c r="H895" s="25">
        <f>INDEX('Annexe 1 – Données des équipes'!$B$12:$R$114, MATCH(C895, 'Annexe 1 – Données des équipes'!$B$12:$B$114,0),4)</f>
        <v>50</v>
      </c>
      <c r="I895" s="25">
        <f>INDEX('Annexe 1 – Données des équipes'!$B$12:$R$114, MATCH(D895, 'Annexe 1 – Données des équipes'!$B$12:$B$114,0),4)</f>
        <v>0</v>
      </c>
      <c r="J895" s="25">
        <f t="shared" si="14"/>
        <v>3</v>
      </c>
    </row>
    <row r="896" spans="2:10">
      <c r="B896" s="3">
        <v>32343</v>
      </c>
      <c r="C896" s="10" t="s">
        <v>3162</v>
      </c>
      <c r="D896" s="10" t="s">
        <v>3163</v>
      </c>
      <c r="E896" s="25">
        <v>0</v>
      </c>
      <c r="F896" s="25">
        <v>3</v>
      </c>
      <c r="G896" s="10" t="s">
        <v>3164</v>
      </c>
      <c r="H896" s="25">
        <f>INDEX('Annexe 1 – Données des équipes'!$B$12:$R$114, MATCH(C896, 'Annexe 1 – Données des équipes'!$B$12:$B$114,0),4)</f>
        <v>10</v>
      </c>
      <c r="I896" s="25">
        <f>INDEX('Annexe 1 – Données des équipes'!$B$12:$R$114, MATCH(D896, 'Annexe 1 – Données des équipes'!$B$12:$B$114,0),4)</f>
        <v>30</v>
      </c>
      <c r="J896" s="25">
        <f t="shared" si="14"/>
        <v>3</v>
      </c>
    </row>
    <row r="897" spans="2:10">
      <c r="B897" s="3">
        <v>32376</v>
      </c>
      <c r="C897" s="10" t="s">
        <v>3165</v>
      </c>
      <c r="D897" s="10" t="s">
        <v>3166</v>
      </c>
      <c r="E897" s="25">
        <v>3</v>
      </c>
      <c r="F897" s="25">
        <v>0</v>
      </c>
      <c r="G897" s="10" t="s">
        <v>3167</v>
      </c>
      <c r="H897" s="25">
        <f>INDEX('Annexe 1 – Données des équipes'!$B$12:$R$114, MATCH(C897, 'Annexe 1 – Données des équipes'!$B$12:$B$114,0),4)</f>
        <v>10</v>
      </c>
      <c r="I897" s="25">
        <f>INDEX('Annexe 1 – Données des équipes'!$B$12:$R$114, MATCH(D897, 'Annexe 1 – Données des équipes'!$B$12:$B$114,0),4)</f>
        <v>40</v>
      </c>
      <c r="J897" s="25">
        <f t="shared" si="14"/>
        <v>3</v>
      </c>
    </row>
    <row r="898" spans="2:10">
      <c r="B898" s="3">
        <v>32406</v>
      </c>
      <c r="C898" s="10" t="s">
        <v>3168</v>
      </c>
      <c r="D898" s="10" t="s">
        <v>3169</v>
      </c>
      <c r="E898" s="25">
        <v>3</v>
      </c>
      <c r="F898" s="25">
        <v>0</v>
      </c>
      <c r="G898" s="10" t="s">
        <v>3170</v>
      </c>
      <c r="H898" s="25">
        <f>INDEX('Annexe 1 – Données des équipes'!$B$12:$R$114, MATCH(C898, 'Annexe 1 – Données des équipes'!$B$12:$B$114,0),4)</f>
        <v>50</v>
      </c>
      <c r="I898" s="25">
        <f>INDEX('Annexe 1 – Données des équipes'!$B$12:$R$114, MATCH(D898, 'Annexe 1 – Données des équipes'!$B$12:$B$114,0),4)</f>
        <v>40</v>
      </c>
      <c r="J898" s="25">
        <f t="shared" si="14"/>
        <v>3</v>
      </c>
    </row>
    <row r="899" spans="2:10">
      <c r="B899" s="3">
        <v>32407</v>
      </c>
      <c r="C899" s="10" t="s">
        <v>3171</v>
      </c>
      <c r="D899" s="10" t="s">
        <v>3172</v>
      </c>
      <c r="E899" s="25">
        <v>0</v>
      </c>
      <c r="F899" s="25">
        <v>3</v>
      </c>
      <c r="G899" s="10" t="s">
        <v>3173</v>
      </c>
      <c r="H899" s="25">
        <f>INDEX('Annexe 1 – Données des équipes'!$B$12:$R$114, MATCH(C899, 'Annexe 1 – Données des équipes'!$B$12:$B$114,0),4)</f>
        <v>70</v>
      </c>
      <c r="I899" s="25">
        <f>INDEX('Annexe 1 – Données des équipes'!$B$12:$R$114, MATCH(D899, 'Annexe 1 – Données des équipes'!$B$12:$B$114,0),4)</f>
        <v>40</v>
      </c>
      <c r="J899" s="25">
        <f t="shared" si="14"/>
        <v>3</v>
      </c>
    </row>
    <row r="900" spans="2:10">
      <c r="B900" s="3">
        <v>32449</v>
      </c>
      <c r="C900" s="10" t="s">
        <v>3174</v>
      </c>
      <c r="D900" s="10" t="s">
        <v>3175</v>
      </c>
      <c r="E900" s="25">
        <v>3</v>
      </c>
      <c r="F900" s="25">
        <v>0</v>
      </c>
      <c r="G900" s="10" t="s">
        <v>3176</v>
      </c>
      <c r="H900" s="25">
        <f>INDEX('Annexe 1 – Données des équipes'!$B$12:$R$114, MATCH(C900, 'Annexe 1 – Données des équipes'!$B$12:$B$114,0),4)</f>
        <v>50</v>
      </c>
      <c r="I900" s="25">
        <f>INDEX('Annexe 1 – Données des équipes'!$B$12:$R$114, MATCH(D900, 'Annexe 1 – Données des équipes'!$B$12:$B$114,0),4)</f>
        <v>50</v>
      </c>
      <c r="J900" s="25">
        <f t="shared" si="14"/>
        <v>3</v>
      </c>
    </row>
    <row r="901" spans="2:10">
      <c r="B901" s="3">
        <v>32460</v>
      </c>
      <c r="C901" s="10" t="s">
        <v>3177</v>
      </c>
      <c r="D901" s="10" t="s">
        <v>3178</v>
      </c>
      <c r="E901" s="25">
        <v>0</v>
      </c>
      <c r="F901" s="25">
        <v>3</v>
      </c>
      <c r="G901" s="10" t="s">
        <v>3179</v>
      </c>
      <c r="H901" s="25">
        <f>INDEX('Annexe 1 – Données des équipes'!$B$12:$R$114, MATCH(C901, 'Annexe 1 – Données des équipes'!$B$12:$B$114,0),4)</f>
        <v>0</v>
      </c>
      <c r="I901" s="25">
        <f>INDEX('Annexe 1 – Données des équipes'!$B$12:$R$114, MATCH(D901, 'Annexe 1 – Données des équipes'!$B$12:$B$114,0),4)</f>
        <v>10</v>
      </c>
      <c r="J901" s="25">
        <f t="shared" si="14"/>
        <v>3</v>
      </c>
    </row>
    <row r="902" spans="2:10">
      <c r="B902" s="3">
        <v>32462</v>
      </c>
      <c r="C902" s="10" t="s">
        <v>3180</v>
      </c>
      <c r="D902" s="10" t="s">
        <v>3181</v>
      </c>
      <c r="E902" s="25">
        <v>3</v>
      </c>
      <c r="F902" s="25">
        <v>0</v>
      </c>
      <c r="G902" s="10" t="s">
        <v>3182</v>
      </c>
      <c r="H902" s="25">
        <f>INDEX('Annexe 1 – Données des équipes'!$B$12:$R$114, MATCH(C902, 'Annexe 1 – Données des équipes'!$B$12:$B$114,0),4)</f>
        <v>50</v>
      </c>
      <c r="I902" s="25">
        <f>INDEX('Annexe 1 – Données des équipes'!$B$12:$R$114, MATCH(D902, 'Annexe 1 – Données des équipes'!$B$12:$B$114,0),4)</f>
        <v>40</v>
      </c>
      <c r="J902" s="25">
        <f t="shared" si="14"/>
        <v>3</v>
      </c>
    </row>
    <row r="903" spans="2:10">
      <c r="B903" s="3">
        <v>32470</v>
      </c>
      <c r="C903" s="10" t="s">
        <v>3183</v>
      </c>
      <c r="D903" s="10" t="s">
        <v>3184</v>
      </c>
      <c r="E903" s="25">
        <v>3</v>
      </c>
      <c r="F903" s="25">
        <v>0</v>
      </c>
      <c r="G903" s="10" t="s">
        <v>3185</v>
      </c>
      <c r="H903" s="25">
        <f>INDEX('Annexe 1 – Données des équipes'!$B$12:$R$114, MATCH(C903, 'Annexe 1 – Données des équipes'!$B$12:$B$114,0),4)</f>
        <v>50</v>
      </c>
      <c r="I903" s="25">
        <f>INDEX('Annexe 1 – Données des équipes'!$B$12:$R$114, MATCH(D903, 'Annexe 1 – Données des équipes'!$B$12:$B$114,0),4)</f>
        <v>20</v>
      </c>
      <c r="J903" s="25">
        <f t="shared" si="14"/>
        <v>3</v>
      </c>
    </row>
    <row r="904" spans="2:10">
      <c r="B904" s="3">
        <v>32481</v>
      </c>
      <c r="C904" s="10" t="s">
        <v>3186</v>
      </c>
      <c r="D904" s="10" t="s">
        <v>3187</v>
      </c>
      <c r="E904" s="25">
        <v>3</v>
      </c>
      <c r="F904" s="25">
        <v>0</v>
      </c>
      <c r="G904" s="10" t="s">
        <v>3188</v>
      </c>
      <c r="H904" s="25">
        <f>INDEX('Annexe 1 – Données des équipes'!$B$12:$R$114, MATCH(C904, 'Annexe 1 – Données des équipes'!$B$12:$B$114,0),4)</f>
        <v>30</v>
      </c>
      <c r="I904" s="25">
        <f>INDEX('Annexe 1 – Données des équipes'!$B$12:$R$114, MATCH(D904, 'Annexe 1 – Données des équipes'!$B$12:$B$114,0),4)</f>
        <v>30</v>
      </c>
      <c r="J904" s="25">
        <f t="shared" si="14"/>
        <v>3</v>
      </c>
    </row>
    <row r="905" spans="2:10">
      <c r="B905" s="3">
        <v>32488</v>
      </c>
      <c r="C905" s="10" t="s">
        <v>3189</v>
      </c>
      <c r="D905" s="10" t="s">
        <v>3190</v>
      </c>
      <c r="E905" s="25">
        <v>3</v>
      </c>
      <c r="F905" s="25">
        <v>0</v>
      </c>
      <c r="G905" s="10" t="s">
        <v>3191</v>
      </c>
      <c r="H905" s="25">
        <f>INDEX('Annexe 1 – Données des équipes'!$B$12:$R$114, MATCH(C905, 'Annexe 1 – Données des équipes'!$B$12:$B$114,0),4)</f>
        <v>70</v>
      </c>
      <c r="I905" s="25">
        <f>INDEX('Annexe 1 – Données des équipes'!$B$12:$R$114, MATCH(D905, 'Annexe 1 – Données des équipes'!$B$12:$B$114,0),4)</f>
        <v>70</v>
      </c>
      <c r="J905" s="25">
        <f t="shared" si="14"/>
        <v>3</v>
      </c>
    </row>
    <row r="906" spans="2:10">
      <c r="B906" s="3">
        <v>32489</v>
      </c>
      <c r="C906" s="10" t="s">
        <v>3192</v>
      </c>
      <c r="D906" s="10" t="s">
        <v>3193</v>
      </c>
      <c r="E906" s="25">
        <v>0</v>
      </c>
      <c r="F906" s="25">
        <v>3</v>
      </c>
      <c r="G906" s="10" t="s">
        <v>3194</v>
      </c>
      <c r="H906" s="25">
        <f>INDEX('Annexe 1 – Données des équipes'!$B$12:$R$114, MATCH(C906, 'Annexe 1 – Données des équipes'!$B$12:$B$114,0),4)</f>
        <v>50</v>
      </c>
      <c r="I906" s="25">
        <f>INDEX('Annexe 1 – Données des équipes'!$B$12:$R$114, MATCH(D906, 'Annexe 1 – Données des équipes'!$B$12:$B$114,0),4)</f>
        <v>0</v>
      </c>
      <c r="J906" s="25">
        <f t="shared" si="14"/>
        <v>3</v>
      </c>
    </row>
    <row r="907" spans="2:10">
      <c r="B907" s="3">
        <v>32491</v>
      </c>
      <c r="C907" s="10" t="s">
        <v>3195</v>
      </c>
      <c r="D907" s="10" t="s">
        <v>3196</v>
      </c>
      <c r="E907" s="25">
        <v>3</v>
      </c>
      <c r="F907" s="25">
        <v>0</v>
      </c>
      <c r="G907" s="10" t="s">
        <v>3197</v>
      </c>
      <c r="H907" s="25">
        <f>INDEX('Annexe 1 – Données des équipes'!$B$12:$R$114, MATCH(C907, 'Annexe 1 – Données des équipes'!$B$12:$B$114,0),4)</f>
        <v>80</v>
      </c>
      <c r="I907" s="25">
        <f>INDEX('Annexe 1 – Données des équipes'!$B$12:$R$114, MATCH(D907, 'Annexe 1 – Données des équipes'!$B$12:$B$114,0),4)</f>
        <v>80</v>
      </c>
      <c r="J907" s="25">
        <f t="shared" si="14"/>
        <v>3</v>
      </c>
    </row>
    <row r="908" spans="2:10">
      <c r="B908" s="3">
        <v>32514</v>
      </c>
      <c r="C908" s="10" t="s">
        <v>3198</v>
      </c>
      <c r="D908" s="10" t="s">
        <v>3199</v>
      </c>
      <c r="E908" s="25">
        <v>3</v>
      </c>
      <c r="F908" s="25">
        <v>0</v>
      </c>
      <c r="G908" s="10" t="s">
        <v>3200</v>
      </c>
      <c r="H908" s="25">
        <f>INDEX('Annexe 1 – Données des équipes'!$B$12:$R$114, MATCH(C908, 'Annexe 1 – Données des équipes'!$B$12:$B$114,0),4)</f>
        <v>20</v>
      </c>
      <c r="I908" s="25">
        <f>INDEX('Annexe 1 – Données des équipes'!$B$12:$R$114, MATCH(D908, 'Annexe 1 – Données des équipes'!$B$12:$B$114,0),4)</f>
        <v>10</v>
      </c>
      <c r="J908" s="25">
        <f t="shared" si="14"/>
        <v>3</v>
      </c>
    </row>
    <row r="909" spans="2:10">
      <c r="B909" s="3">
        <v>32542</v>
      </c>
      <c r="C909" s="10" t="s">
        <v>3201</v>
      </c>
      <c r="D909" s="10" t="s">
        <v>3202</v>
      </c>
      <c r="E909" s="25">
        <v>3</v>
      </c>
      <c r="F909" s="25">
        <v>0</v>
      </c>
      <c r="G909" s="10" t="s">
        <v>3203</v>
      </c>
      <c r="H909" s="25">
        <f>INDEX('Annexe 1 – Données des équipes'!$B$12:$R$114, MATCH(C909, 'Annexe 1 – Données des équipes'!$B$12:$B$114,0),4)</f>
        <v>0</v>
      </c>
      <c r="I909" s="25">
        <f>INDEX('Annexe 1 – Données des équipes'!$B$12:$R$114, MATCH(D909, 'Annexe 1 – Données des équipes'!$B$12:$B$114,0),4)</f>
        <v>20</v>
      </c>
      <c r="J909" s="25">
        <f t="shared" si="14"/>
        <v>3</v>
      </c>
    </row>
    <row r="910" spans="2:10">
      <c r="B910" s="3">
        <v>32570</v>
      </c>
      <c r="C910" s="10" t="s">
        <v>3204</v>
      </c>
      <c r="D910" s="10" t="s">
        <v>3205</v>
      </c>
      <c r="E910" s="25">
        <v>3</v>
      </c>
      <c r="F910" s="25">
        <v>0</v>
      </c>
      <c r="G910" s="10" t="s">
        <v>3206</v>
      </c>
      <c r="H910" s="25">
        <f>INDEX('Annexe 1 – Données des équipes'!$B$12:$R$114, MATCH(C910, 'Annexe 1 – Données des équipes'!$B$12:$B$114,0),4)</f>
        <v>10</v>
      </c>
      <c r="I910" s="25">
        <f>INDEX('Annexe 1 – Données des équipes'!$B$12:$R$114, MATCH(D910, 'Annexe 1 – Données des équipes'!$B$12:$B$114,0),4)</f>
        <v>0</v>
      </c>
      <c r="J910" s="25">
        <f t="shared" si="14"/>
        <v>3</v>
      </c>
    </row>
    <row r="911" spans="2:10">
      <c r="B911" s="3">
        <v>32579</v>
      </c>
      <c r="C911" s="10" t="s">
        <v>3207</v>
      </c>
      <c r="D911" s="10" t="s">
        <v>3208</v>
      </c>
      <c r="E911" s="25">
        <v>4</v>
      </c>
      <c r="F911" s="25">
        <v>1</v>
      </c>
      <c r="G911" s="10" t="s">
        <v>3209</v>
      </c>
      <c r="H911" s="25">
        <f>INDEX('Annexe 1 – Données des équipes'!$B$12:$R$114, MATCH(C911, 'Annexe 1 – Données des équipes'!$B$12:$B$114,0),4)</f>
        <v>60</v>
      </c>
      <c r="I911" s="25">
        <f>INDEX('Annexe 1 – Données des équipes'!$B$12:$R$114, MATCH(D911, 'Annexe 1 – Données des équipes'!$B$12:$B$114,0),4)</f>
        <v>20</v>
      </c>
      <c r="J911" s="25">
        <f t="shared" si="14"/>
        <v>3</v>
      </c>
    </row>
    <row r="912" spans="2:10">
      <c r="B912" s="3">
        <v>32579</v>
      </c>
      <c r="C912" s="10" t="s">
        <v>3210</v>
      </c>
      <c r="D912" s="10" t="s">
        <v>3211</v>
      </c>
      <c r="E912" s="25">
        <v>0</v>
      </c>
      <c r="F912" s="25">
        <v>3</v>
      </c>
      <c r="G912" s="10" t="s">
        <v>3212</v>
      </c>
      <c r="H912" s="25">
        <f>INDEX('Annexe 1 – Données des équipes'!$B$12:$R$114, MATCH(C912, 'Annexe 1 – Données des équipes'!$B$12:$B$114,0),4)</f>
        <v>30</v>
      </c>
      <c r="I912" s="25">
        <f>INDEX('Annexe 1 – Données des équipes'!$B$12:$R$114, MATCH(D912, 'Annexe 1 – Données des équipes'!$B$12:$B$114,0),4)</f>
        <v>70</v>
      </c>
      <c r="J912" s="25">
        <f t="shared" si="14"/>
        <v>3</v>
      </c>
    </row>
    <row r="913" spans="2:10">
      <c r="B913" s="3">
        <v>32602</v>
      </c>
      <c r="C913" s="10" t="s">
        <v>3213</v>
      </c>
      <c r="D913" s="10" t="s">
        <v>3214</v>
      </c>
      <c r="E913" s="25">
        <v>3</v>
      </c>
      <c r="F913" s="25">
        <v>0</v>
      </c>
      <c r="G913" s="10" t="s">
        <v>3215</v>
      </c>
      <c r="H913" s="25">
        <f>INDEX('Annexe 1 – Données des équipes'!$B$12:$R$114, MATCH(C913, 'Annexe 1 – Données des équipes'!$B$12:$B$114,0),4)</f>
        <v>40</v>
      </c>
      <c r="I913" s="25">
        <f>INDEX('Annexe 1 – Données des équipes'!$B$12:$R$114, MATCH(D913, 'Annexe 1 – Données des équipes'!$B$12:$B$114,0),4)</f>
        <v>80</v>
      </c>
      <c r="J913" s="25">
        <f t="shared" si="14"/>
        <v>3</v>
      </c>
    </row>
    <row r="914" spans="2:10">
      <c r="B914" s="3">
        <v>32620</v>
      </c>
      <c r="C914" s="10" t="s">
        <v>3216</v>
      </c>
      <c r="D914" s="10" t="s">
        <v>3217</v>
      </c>
      <c r="E914" s="25">
        <v>3</v>
      </c>
      <c r="F914" s="25">
        <v>0</v>
      </c>
      <c r="G914" s="10" t="s">
        <v>3218</v>
      </c>
      <c r="H914" s="25">
        <f>INDEX('Annexe 1 – Données des équipes'!$B$12:$R$114, MATCH(C914, 'Annexe 1 – Données des équipes'!$B$12:$B$114,0),4)</f>
        <v>50</v>
      </c>
      <c r="I914" s="25">
        <f>INDEX('Annexe 1 – Données des équipes'!$B$12:$R$114, MATCH(D914, 'Annexe 1 – Données des équipes'!$B$12:$B$114,0),4)</f>
        <v>10</v>
      </c>
      <c r="J914" s="25">
        <f t="shared" ref="J914:J977" si="15">ABS(F914-E914)</f>
        <v>3</v>
      </c>
    </row>
    <row r="915" spans="2:10">
      <c r="B915" s="3">
        <v>32630</v>
      </c>
      <c r="C915" s="10" t="s">
        <v>3219</v>
      </c>
      <c r="D915" s="10" t="s">
        <v>3220</v>
      </c>
      <c r="E915" s="25">
        <v>0</v>
      </c>
      <c r="F915" s="25">
        <v>3</v>
      </c>
      <c r="G915" s="10" t="s">
        <v>3221</v>
      </c>
      <c r="H915" s="25">
        <f>INDEX('Annexe 1 – Données des équipes'!$B$12:$R$114, MATCH(C915, 'Annexe 1 – Données des équipes'!$B$12:$B$114,0),4)</f>
        <v>30</v>
      </c>
      <c r="I915" s="25">
        <f>INDEX('Annexe 1 – Données des équipes'!$B$12:$R$114, MATCH(D915, 'Annexe 1 – Données des équipes'!$B$12:$B$114,0),4)</f>
        <v>80</v>
      </c>
      <c r="J915" s="25">
        <f t="shared" si="15"/>
        <v>3</v>
      </c>
    </row>
    <row r="916" spans="2:10">
      <c r="B916" s="3">
        <v>32638</v>
      </c>
      <c r="C916" s="10" t="s">
        <v>3222</v>
      </c>
      <c r="D916" s="10" t="s">
        <v>3223</v>
      </c>
      <c r="E916" s="25">
        <v>4</v>
      </c>
      <c r="F916" s="25">
        <v>1</v>
      </c>
      <c r="G916" s="10" t="s">
        <v>3224</v>
      </c>
      <c r="H916" s="25">
        <f>INDEX('Annexe 1 – Données des équipes'!$B$12:$R$114, MATCH(C916, 'Annexe 1 – Données des équipes'!$B$12:$B$114,0),4)</f>
        <v>90</v>
      </c>
      <c r="I916" s="25">
        <f>INDEX('Annexe 1 – Données des équipes'!$B$12:$R$114, MATCH(D916, 'Annexe 1 – Données des équipes'!$B$12:$B$114,0),4)</f>
        <v>80</v>
      </c>
      <c r="J916" s="25">
        <f t="shared" si="15"/>
        <v>3</v>
      </c>
    </row>
    <row r="917" spans="2:10">
      <c r="B917" s="3">
        <v>32659</v>
      </c>
      <c r="C917" s="10" t="s">
        <v>3225</v>
      </c>
      <c r="D917" s="10" t="s">
        <v>3226</v>
      </c>
      <c r="E917" s="25">
        <v>4</v>
      </c>
      <c r="F917" s="25">
        <v>1</v>
      </c>
      <c r="G917" s="10" t="s">
        <v>3227</v>
      </c>
      <c r="H917" s="25">
        <f>INDEX('Annexe 1 – Données des équipes'!$B$12:$R$114, MATCH(C917, 'Annexe 1 – Données des équipes'!$B$12:$B$114,0),4)</f>
        <v>30</v>
      </c>
      <c r="I917" s="25">
        <f>INDEX('Annexe 1 – Données des équipes'!$B$12:$R$114, MATCH(D917, 'Annexe 1 – Données des équipes'!$B$12:$B$114,0),4)</f>
        <v>60</v>
      </c>
      <c r="J917" s="25">
        <f t="shared" si="15"/>
        <v>3</v>
      </c>
    </row>
    <row r="918" spans="2:10">
      <c r="B918" s="3">
        <v>32662</v>
      </c>
      <c r="C918" s="10" t="s">
        <v>3228</v>
      </c>
      <c r="D918" s="10" t="s">
        <v>3229</v>
      </c>
      <c r="E918" s="25">
        <v>3</v>
      </c>
      <c r="F918" s="25">
        <v>0</v>
      </c>
      <c r="G918" s="10" t="s">
        <v>3230</v>
      </c>
      <c r="H918" s="25">
        <f>INDEX('Annexe 1 – Données des équipes'!$B$12:$R$114, MATCH(C918, 'Annexe 1 – Données des équipes'!$B$12:$B$114,0),4)</f>
        <v>90</v>
      </c>
      <c r="I918" s="25">
        <f>INDEX('Annexe 1 – Données des équipes'!$B$12:$R$114, MATCH(D918, 'Annexe 1 – Données des équipes'!$B$12:$B$114,0),4)</f>
        <v>80</v>
      </c>
      <c r="J918" s="25">
        <f t="shared" si="15"/>
        <v>3</v>
      </c>
    </row>
    <row r="919" spans="2:10">
      <c r="B919" s="3">
        <v>32663</v>
      </c>
      <c r="C919" s="10" t="s">
        <v>3231</v>
      </c>
      <c r="D919" s="10" t="s">
        <v>3232</v>
      </c>
      <c r="E919" s="25">
        <v>3</v>
      </c>
      <c r="F919" s="25">
        <v>0</v>
      </c>
      <c r="G919" s="10" t="s">
        <v>3233</v>
      </c>
      <c r="H919" s="25">
        <f>INDEX('Annexe 1 – Données des équipes'!$B$12:$R$114, MATCH(C919, 'Annexe 1 – Données des équipes'!$B$12:$B$114,0),4)</f>
        <v>20</v>
      </c>
      <c r="I919" s="25">
        <f>INDEX('Annexe 1 – Données des équipes'!$B$12:$R$114, MATCH(D919, 'Annexe 1 – Données des équipes'!$B$12:$B$114,0),4)</f>
        <v>10</v>
      </c>
      <c r="J919" s="25">
        <f t="shared" si="15"/>
        <v>3</v>
      </c>
    </row>
    <row r="920" spans="2:10">
      <c r="B920" s="3">
        <v>32690</v>
      </c>
      <c r="C920" s="10" t="s">
        <v>3234</v>
      </c>
      <c r="D920" s="10" t="s">
        <v>3235</v>
      </c>
      <c r="E920" s="25">
        <v>5</v>
      </c>
      <c r="F920" s="25">
        <v>2</v>
      </c>
      <c r="G920" s="10" t="s">
        <v>3236</v>
      </c>
      <c r="H920" s="25">
        <f>INDEX('Annexe 1 – Données des équipes'!$B$12:$R$114, MATCH(C920, 'Annexe 1 – Données des équipes'!$B$12:$B$114,0),4)</f>
        <v>70</v>
      </c>
      <c r="I920" s="25">
        <f>INDEX('Annexe 1 – Données des équipes'!$B$12:$R$114, MATCH(D920, 'Annexe 1 – Données des équipes'!$B$12:$B$114,0),4)</f>
        <v>80</v>
      </c>
      <c r="J920" s="25">
        <f t="shared" si="15"/>
        <v>3</v>
      </c>
    </row>
    <row r="921" spans="2:10">
      <c r="B921" s="3">
        <v>32693</v>
      </c>
      <c r="C921" s="10" t="s">
        <v>3237</v>
      </c>
      <c r="D921" s="10" t="s">
        <v>3238</v>
      </c>
      <c r="E921" s="25">
        <v>3</v>
      </c>
      <c r="F921" s="25">
        <v>0</v>
      </c>
      <c r="G921" s="10" t="s">
        <v>3239</v>
      </c>
      <c r="H921" s="25">
        <f>INDEX('Annexe 1 – Données des équipes'!$B$12:$R$114, MATCH(C921, 'Annexe 1 – Données des équipes'!$B$12:$B$114,0),4)</f>
        <v>80</v>
      </c>
      <c r="I921" s="25">
        <f>INDEX('Annexe 1 – Données des équipes'!$B$12:$R$114, MATCH(D921, 'Annexe 1 – Données des équipes'!$B$12:$B$114,0),4)</f>
        <v>50</v>
      </c>
      <c r="J921" s="25">
        <f t="shared" si="15"/>
        <v>3</v>
      </c>
    </row>
    <row r="922" spans="2:10">
      <c r="B922" s="3">
        <v>32695</v>
      </c>
      <c r="C922" s="10" t="s">
        <v>3240</v>
      </c>
      <c r="D922" s="10" t="s">
        <v>3241</v>
      </c>
      <c r="E922" s="25">
        <v>0</v>
      </c>
      <c r="F922" s="25">
        <v>3</v>
      </c>
      <c r="G922" s="10" t="s">
        <v>3242</v>
      </c>
      <c r="H922" s="25">
        <f>INDEX('Annexe 1 – Données des équipes'!$B$12:$R$114, MATCH(C922, 'Annexe 1 – Données des équipes'!$B$12:$B$114,0),4)</f>
        <v>80</v>
      </c>
      <c r="I922" s="25">
        <f>INDEX('Annexe 1 – Données des équipes'!$B$12:$R$114, MATCH(D922, 'Annexe 1 – Données des équipes'!$B$12:$B$114,0),4)</f>
        <v>80</v>
      </c>
      <c r="J922" s="25">
        <f t="shared" si="15"/>
        <v>3</v>
      </c>
    </row>
    <row r="923" spans="2:10">
      <c r="B923" s="3">
        <v>32696</v>
      </c>
      <c r="C923" s="10" t="s">
        <v>3243</v>
      </c>
      <c r="D923" s="10" t="s">
        <v>3244</v>
      </c>
      <c r="E923" s="25">
        <v>3</v>
      </c>
      <c r="F923" s="25">
        <v>0</v>
      </c>
      <c r="G923" s="10" t="s">
        <v>3245</v>
      </c>
      <c r="H923" s="25">
        <f>INDEX('Annexe 1 – Données des équipes'!$B$12:$R$114, MATCH(C923, 'Annexe 1 – Données des équipes'!$B$12:$B$114,0),4)</f>
        <v>70</v>
      </c>
      <c r="I923" s="25">
        <f>INDEX('Annexe 1 – Données des équipes'!$B$12:$R$114, MATCH(D923, 'Annexe 1 – Données des équipes'!$B$12:$B$114,0),4)</f>
        <v>60</v>
      </c>
      <c r="J923" s="25">
        <f t="shared" si="15"/>
        <v>3</v>
      </c>
    </row>
    <row r="924" spans="2:10">
      <c r="B924" s="3">
        <v>32701</v>
      </c>
      <c r="C924" s="10" t="s">
        <v>3246</v>
      </c>
      <c r="D924" s="10" t="s">
        <v>3247</v>
      </c>
      <c r="E924" s="25">
        <v>0</v>
      </c>
      <c r="F924" s="25">
        <v>3</v>
      </c>
      <c r="G924" s="10" t="s">
        <v>3248</v>
      </c>
      <c r="H924" s="25">
        <f>INDEX('Annexe 1 – Données des équipes'!$B$12:$R$114, MATCH(C924, 'Annexe 1 – Données des équipes'!$B$12:$B$114,0),4)</f>
        <v>70</v>
      </c>
      <c r="I924" s="25">
        <f>INDEX('Annexe 1 – Données des équipes'!$B$12:$R$114, MATCH(D924, 'Annexe 1 – Données des équipes'!$B$12:$B$114,0),4)</f>
        <v>80</v>
      </c>
      <c r="J924" s="25">
        <f t="shared" si="15"/>
        <v>3</v>
      </c>
    </row>
    <row r="925" spans="2:10">
      <c r="B925" s="3">
        <v>32703</v>
      </c>
      <c r="C925" s="10" t="s">
        <v>3249</v>
      </c>
      <c r="D925" s="10" t="s">
        <v>3250</v>
      </c>
      <c r="E925" s="25">
        <v>0</v>
      </c>
      <c r="F925" s="25">
        <v>3</v>
      </c>
      <c r="G925" s="10" t="s">
        <v>3251</v>
      </c>
      <c r="H925" s="25">
        <f>INDEX('Annexe 1 – Données des équipes'!$B$12:$R$114, MATCH(C925, 'Annexe 1 – Données des équipes'!$B$12:$B$114,0),4)</f>
        <v>70</v>
      </c>
      <c r="I925" s="25">
        <f>INDEX('Annexe 1 – Données des équipes'!$B$12:$R$114, MATCH(D925, 'Annexe 1 – Données des équipes'!$B$12:$B$114,0),4)</f>
        <v>90</v>
      </c>
      <c r="J925" s="25">
        <f t="shared" si="15"/>
        <v>3</v>
      </c>
    </row>
    <row r="926" spans="2:10">
      <c r="B926" s="3">
        <v>32705</v>
      </c>
      <c r="C926" s="10" t="s">
        <v>3252</v>
      </c>
      <c r="D926" s="10" t="s">
        <v>3253</v>
      </c>
      <c r="E926" s="25">
        <v>3</v>
      </c>
      <c r="F926" s="25">
        <v>0</v>
      </c>
      <c r="G926" s="10" t="s">
        <v>3254</v>
      </c>
      <c r="H926" s="25">
        <f>INDEX('Annexe 1 – Données des équipes'!$B$12:$R$114, MATCH(C926, 'Annexe 1 – Données des équipes'!$B$12:$B$114,0),4)</f>
        <v>70</v>
      </c>
      <c r="I926" s="25">
        <f>INDEX('Annexe 1 – Données des équipes'!$B$12:$R$114, MATCH(D926, 'Annexe 1 – Données des équipes'!$B$12:$B$114,0),4)</f>
        <v>40</v>
      </c>
      <c r="J926" s="25">
        <f t="shared" si="15"/>
        <v>3</v>
      </c>
    </row>
    <row r="927" spans="2:10">
      <c r="B927" s="3">
        <v>32743</v>
      </c>
      <c r="C927" s="10" t="s">
        <v>3255</v>
      </c>
      <c r="D927" s="10" t="s">
        <v>3256</v>
      </c>
      <c r="E927" s="25">
        <v>3</v>
      </c>
      <c r="F927" s="25">
        <v>0</v>
      </c>
      <c r="G927" s="10" t="s">
        <v>3257</v>
      </c>
      <c r="H927" s="25">
        <f>INDEX('Annexe 1 – Données des équipes'!$B$12:$R$114, MATCH(C927, 'Annexe 1 – Données des équipes'!$B$12:$B$114,0),4)</f>
        <v>90</v>
      </c>
      <c r="I927" s="25">
        <f>INDEX('Annexe 1 – Données des équipes'!$B$12:$R$114, MATCH(D927, 'Annexe 1 – Données des équipes'!$B$12:$B$114,0),4)</f>
        <v>80</v>
      </c>
      <c r="J927" s="25">
        <f t="shared" si="15"/>
        <v>3</v>
      </c>
    </row>
    <row r="928" spans="2:10">
      <c r="B928" s="3">
        <v>32756</v>
      </c>
      <c r="C928" s="10" t="s">
        <v>3258</v>
      </c>
      <c r="D928" s="10" t="s">
        <v>3259</v>
      </c>
      <c r="E928" s="25">
        <v>3</v>
      </c>
      <c r="F928" s="25">
        <v>0</v>
      </c>
      <c r="G928" s="10" t="s">
        <v>3260</v>
      </c>
      <c r="H928" s="25">
        <f>INDEX('Annexe 1 – Données des équipes'!$B$12:$R$114, MATCH(C928, 'Annexe 1 – Données des équipes'!$B$12:$B$114,0),4)</f>
        <v>80</v>
      </c>
      <c r="I928" s="25">
        <f>INDEX('Annexe 1 – Données des équipes'!$B$12:$R$114, MATCH(D928, 'Annexe 1 – Données des équipes'!$B$12:$B$114,0),4)</f>
        <v>50</v>
      </c>
      <c r="J928" s="25">
        <f t="shared" si="15"/>
        <v>3</v>
      </c>
    </row>
    <row r="929" spans="2:10">
      <c r="B929" s="3">
        <v>32757</v>
      </c>
      <c r="C929" s="10" t="s">
        <v>3261</v>
      </c>
      <c r="D929" s="10" t="s">
        <v>3262</v>
      </c>
      <c r="E929" s="25">
        <v>3</v>
      </c>
      <c r="F929" s="25">
        <v>0</v>
      </c>
      <c r="G929" s="10" t="s">
        <v>3263</v>
      </c>
      <c r="H929" s="25">
        <f>INDEX('Annexe 1 – Données des équipes'!$B$12:$R$114, MATCH(C929, 'Annexe 1 – Données des équipes'!$B$12:$B$114,0),4)</f>
        <v>90</v>
      </c>
      <c r="I929" s="25">
        <f>INDEX('Annexe 1 – Données des équipes'!$B$12:$R$114, MATCH(D929, 'Annexe 1 – Données des équipes'!$B$12:$B$114,0),4)</f>
        <v>90</v>
      </c>
      <c r="J929" s="25">
        <f t="shared" si="15"/>
        <v>3</v>
      </c>
    </row>
    <row r="930" spans="2:10">
      <c r="B930" s="3">
        <v>32792</v>
      </c>
      <c r="C930" s="10" t="s">
        <v>3264</v>
      </c>
      <c r="D930" s="10" t="s">
        <v>3265</v>
      </c>
      <c r="E930" s="25">
        <v>3</v>
      </c>
      <c r="F930" s="25">
        <v>0</v>
      </c>
      <c r="G930" s="10" t="s">
        <v>3266</v>
      </c>
      <c r="H930" s="25">
        <f>INDEX('Annexe 1 – Données des équipes'!$B$12:$R$114, MATCH(C930, 'Annexe 1 – Données des équipes'!$B$12:$B$114,0),4)</f>
        <v>80</v>
      </c>
      <c r="I930" s="25">
        <f>INDEX('Annexe 1 – Données des équipes'!$B$12:$R$114, MATCH(D930, 'Annexe 1 – Données des équipes'!$B$12:$B$114,0),4)</f>
        <v>50</v>
      </c>
      <c r="J930" s="25">
        <f t="shared" si="15"/>
        <v>3</v>
      </c>
    </row>
    <row r="931" spans="2:10">
      <c r="B931" s="3">
        <v>32792</v>
      </c>
      <c r="C931" s="10" t="s">
        <v>3267</v>
      </c>
      <c r="D931" s="10" t="s">
        <v>3268</v>
      </c>
      <c r="E931" s="25">
        <v>3</v>
      </c>
      <c r="F931" s="25">
        <v>0</v>
      </c>
      <c r="G931" s="10" t="s">
        <v>3269</v>
      </c>
      <c r="H931" s="25">
        <f>INDEX('Annexe 1 – Données des équipes'!$B$12:$R$114, MATCH(C931, 'Annexe 1 – Données des équipes'!$B$12:$B$114,0),4)</f>
        <v>90</v>
      </c>
      <c r="I931" s="25">
        <f>INDEX('Annexe 1 – Données des équipes'!$B$12:$R$114, MATCH(D931, 'Annexe 1 – Données des équipes'!$B$12:$B$114,0),4)</f>
        <v>60</v>
      </c>
      <c r="J931" s="25">
        <f t="shared" si="15"/>
        <v>3</v>
      </c>
    </row>
    <row r="932" spans="2:10">
      <c r="B932" s="3">
        <v>32792</v>
      </c>
      <c r="C932" s="10" t="s">
        <v>3270</v>
      </c>
      <c r="D932" s="10" t="s">
        <v>3271</v>
      </c>
      <c r="E932" s="25">
        <v>3</v>
      </c>
      <c r="F932" s="25">
        <v>0</v>
      </c>
      <c r="G932" s="10" t="s">
        <v>3272</v>
      </c>
      <c r="H932" s="25">
        <f>INDEX('Annexe 1 – Données des équipes'!$B$12:$R$114, MATCH(C932, 'Annexe 1 – Données des équipes'!$B$12:$B$114,0),4)</f>
        <v>60</v>
      </c>
      <c r="I932" s="25">
        <f>INDEX('Annexe 1 – Données des équipes'!$B$12:$R$114, MATCH(D932, 'Annexe 1 – Données des équipes'!$B$12:$B$114,0),4)</f>
        <v>50</v>
      </c>
      <c r="J932" s="25">
        <f t="shared" si="15"/>
        <v>3</v>
      </c>
    </row>
    <row r="933" spans="2:10">
      <c r="B933" s="3">
        <v>32806</v>
      </c>
      <c r="C933" s="10" t="s">
        <v>3273</v>
      </c>
      <c r="D933" s="10" t="s">
        <v>3274</v>
      </c>
      <c r="E933" s="25">
        <v>3</v>
      </c>
      <c r="F933" s="25">
        <v>0</v>
      </c>
      <c r="G933" s="10" t="s">
        <v>3275</v>
      </c>
      <c r="H933" s="25">
        <f>INDEX('Annexe 1 – Données des équipes'!$B$12:$R$114, MATCH(C933, 'Annexe 1 – Données des équipes'!$B$12:$B$114,0),4)</f>
        <v>60</v>
      </c>
      <c r="I933" s="25">
        <f>INDEX('Annexe 1 – Données des équipes'!$B$12:$R$114, MATCH(D933, 'Annexe 1 – Données des équipes'!$B$12:$B$114,0),4)</f>
        <v>60</v>
      </c>
      <c r="J933" s="25">
        <f t="shared" si="15"/>
        <v>3</v>
      </c>
    </row>
    <row r="934" spans="2:10">
      <c r="B934" s="3">
        <v>32827</v>
      </c>
      <c r="C934" s="10" t="s">
        <v>3276</v>
      </c>
      <c r="D934" s="10" t="s">
        <v>3277</v>
      </c>
      <c r="E934" s="25">
        <v>3</v>
      </c>
      <c r="F934" s="25">
        <v>0</v>
      </c>
      <c r="G934" s="10" t="s">
        <v>3278</v>
      </c>
      <c r="H934" s="25">
        <f>INDEX('Annexe 1 – Données des équipes'!$B$12:$R$114, MATCH(C934, 'Annexe 1 – Données des équipes'!$B$12:$B$114,0),4)</f>
        <v>80</v>
      </c>
      <c r="I934" s="25">
        <f>INDEX('Annexe 1 – Données des équipes'!$B$12:$R$114, MATCH(D934, 'Annexe 1 – Données des équipes'!$B$12:$B$114,0),4)</f>
        <v>30</v>
      </c>
      <c r="J934" s="25">
        <f t="shared" si="15"/>
        <v>3</v>
      </c>
    </row>
    <row r="935" spans="2:10">
      <c r="B935" s="3">
        <v>29997</v>
      </c>
      <c r="C935" s="10" t="s">
        <v>3279</v>
      </c>
      <c r="D935" s="10" t="s">
        <v>3280</v>
      </c>
      <c r="E935" s="25">
        <v>5</v>
      </c>
      <c r="F935" s="25">
        <v>5</v>
      </c>
      <c r="G935" s="10" t="s">
        <v>3281</v>
      </c>
      <c r="H935" s="25">
        <f>INDEX('Annexe 1 – Données des équipes'!$B$12:$R$114, MATCH(C935, 'Annexe 1 – Données des équipes'!$B$12:$B$114,0),4)</f>
        <v>40</v>
      </c>
      <c r="I935" s="25">
        <f>INDEX('Annexe 1 – Données des équipes'!$B$12:$R$114, MATCH(D935, 'Annexe 1 – Données des équipes'!$B$12:$B$114,0),4)</f>
        <v>30</v>
      </c>
      <c r="J935" s="25">
        <f t="shared" si="15"/>
        <v>0</v>
      </c>
    </row>
    <row r="936" spans="2:10">
      <c r="B936" s="3">
        <v>32974</v>
      </c>
      <c r="C936" s="10" t="s">
        <v>3282</v>
      </c>
      <c r="D936" s="10" t="s">
        <v>3283</v>
      </c>
      <c r="E936" s="25">
        <v>3</v>
      </c>
      <c r="F936" s="25">
        <v>0</v>
      </c>
      <c r="G936" s="10" t="s">
        <v>3284</v>
      </c>
      <c r="H936" s="25">
        <f>INDEX('Annexe 1 – Données des équipes'!$B$12:$R$114, MATCH(C936, 'Annexe 1 – Données des équipes'!$B$12:$B$114,0),4)</f>
        <v>60</v>
      </c>
      <c r="I936" s="25">
        <f>INDEX('Annexe 1 – Données des équipes'!$B$12:$R$114, MATCH(D936, 'Annexe 1 – Données des équipes'!$B$12:$B$114,0),4)</f>
        <v>40</v>
      </c>
      <c r="J936" s="25">
        <f t="shared" si="15"/>
        <v>3</v>
      </c>
    </row>
    <row r="937" spans="2:10">
      <c r="B937" s="3">
        <v>32988</v>
      </c>
      <c r="C937" s="10" t="s">
        <v>3285</v>
      </c>
      <c r="D937" s="10" t="s">
        <v>3286</v>
      </c>
      <c r="E937" s="25">
        <v>1</v>
      </c>
      <c r="F937" s="25">
        <v>4</v>
      </c>
      <c r="G937" s="10" t="s">
        <v>3287</v>
      </c>
      <c r="H937" s="25">
        <f>INDEX('Annexe 1 – Données des équipes'!$B$12:$R$114, MATCH(C937, 'Annexe 1 – Données des équipes'!$B$12:$B$114,0),4)</f>
        <v>20</v>
      </c>
      <c r="I937" s="25">
        <f>INDEX('Annexe 1 – Données des équipes'!$B$12:$R$114, MATCH(D937, 'Annexe 1 – Données des équipes'!$B$12:$B$114,0),4)</f>
        <v>50</v>
      </c>
      <c r="J937" s="25">
        <f t="shared" si="15"/>
        <v>3</v>
      </c>
    </row>
    <row r="938" spans="2:10">
      <c r="B938" s="3">
        <v>33021</v>
      </c>
      <c r="C938" s="10" t="s">
        <v>3288</v>
      </c>
      <c r="D938" s="10" t="s">
        <v>3289</v>
      </c>
      <c r="E938" s="25">
        <v>3</v>
      </c>
      <c r="F938" s="25">
        <v>0</v>
      </c>
      <c r="G938" s="10" t="s">
        <v>3290</v>
      </c>
      <c r="H938" s="25">
        <f>INDEX('Annexe 1 – Données des équipes'!$B$12:$R$114, MATCH(C938, 'Annexe 1 – Données des équipes'!$B$12:$B$114,0),4)</f>
        <v>40</v>
      </c>
      <c r="I938" s="25">
        <f>INDEX('Annexe 1 – Données des équipes'!$B$12:$R$114, MATCH(D938, 'Annexe 1 – Données des équipes'!$B$12:$B$114,0),4)</f>
        <v>20</v>
      </c>
      <c r="J938" s="25">
        <f t="shared" si="15"/>
        <v>3</v>
      </c>
    </row>
    <row r="939" spans="2:10">
      <c r="B939" s="3">
        <v>33026</v>
      </c>
      <c r="C939" s="10" t="s">
        <v>3291</v>
      </c>
      <c r="D939" s="10" t="s">
        <v>3292</v>
      </c>
      <c r="E939" s="25">
        <v>3</v>
      </c>
      <c r="F939" s="25">
        <v>0</v>
      </c>
      <c r="G939" s="10" t="s">
        <v>3293</v>
      </c>
      <c r="H939" s="25">
        <f>INDEX('Annexe 1 – Données des équipes'!$B$12:$R$114, MATCH(C939, 'Annexe 1 – Données des équipes'!$B$12:$B$114,0),4)</f>
        <v>90</v>
      </c>
      <c r="I939" s="25">
        <f>INDEX('Annexe 1 – Données des équipes'!$B$12:$R$114, MATCH(D939, 'Annexe 1 – Données des équipes'!$B$12:$B$114,0),4)</f>
        <v>80</v>
      </c>
      <c r="J939" s="25">
        <f t="shared" si="15"/>
        <v>3</v>
      </c>
    </row>
    <row r="940" spans="2:10">
      <c r="B940" s="3">
        <v>33121</v>
      </c>
      <c r="C940" s="10" t="s">
        <v>3294</v>
      </c>
      <c r="D940" s="10" t="s">
        <v>3295</v>
      </c>
      <c r="E940" s="25">
        <v>4</v>
      </c>
      <c r="F940" s="25">
        <v>1</v>
      </c>
      <c r="G940" s="10" t="s">
        <v>3296</v>
      </c>
      <c r="H940" s="25">
        <f>INDEX('Annexe 1 – Données des équipes'!$B$12:$R$114, MATCH(C940, 'Annexe 1 – Données des équipes'!$B$12:$B$114,0),4)</f>
        <v>40</v>
      </c>
      <c r="I940" s="25">
        <f>INDEX('Annexe 1 – Données des équipes'!$B$12:$R$114, MATCH(D940, 'Annexe 1 – Données des équipes'!$B$12:$B$114,0),4)</f>
        <v>60</v>
      </c>
      <c r="J940" s="25">
        <f t="shared" si="15"/>
        <v>3</v>
      </c>
    </row>
    <row r="941" spans="2:10">
      <c r="B941" s="3">
        <v>33128</v>
      </c>
      <c r="C941" s="10" t="s">
        <v>3297</v>
      </c>
      <c r="D941" s="10" t="s">
        <v>3298</v>
      </c>
      <c r="E941" s="25">
        <v>3</v>
      </c>
      <c r="F941" s="25">
        <v>0</v>
      </c>
      <c r="G941" s="10" t="s">
        <v>3299</v>
      </c>
      <c r="H941" s="25">
        <f>INDEX('Annexe 1 – Données des équipes'!$B$12:$R$114, MATCH(C941, 'Annexe 1 – Données des équipes'!$B$12:$B$114,0),4)</f>
        <v>90</v>
      </c>
      <c r="I941" s="25">
        <f>INDEX('Annexe 1 – Données des équipes'!$B$12:$R$114, MATCH(D941, 'Annexe 1 – Données des équipes'!$B$12:$B$114,0),4)</f>
        <v>90</v>
      </c>
      <c r="J941" s="25">
        <f t="shared" si="15"/>
        <v>3</v>
      </c>
    </row>
    <row r="942" spans="2:10">
      <c r="B942" s="3">
        <v>33163</v>
      </c>
      <c r="C942" s="10" t="s">
        <v>3300</v>
      </c>
      <c r="D942" s="10" t="s">
        <v>3301</v>
      </c>
      <c r="E942" s="25">
        <v>0</v>
      </c>
      <c r="F942" s="25">
        <v>3</v>
      </c>
      <c r="G942" s="10" t="s">
        <v>3302</v>
      </c>
      <c r="H942" s="25">
        <f>INDEX('Annexe 1 – Données des équipes'!$B$12:$R$114, MATCH(C942, 'Annexe 1 – Données des équipes'!$B$12:$B$114,0),4)</f>
        <v>50</v>
      </c>
      <c r="I942" s="25">
        <f>INDEX('Annexe 1 – Données des équipes'!$B$12:$R$114, MATCH(D942, 'Annexe 1 – Données des équipes'!$B$12:$B$114,0),4)</f>
        <v>40</v>
      </c>
      <c r="J942" s="25">
        <f t="shared" si="15"/>
        <v>3</v>
      </c>
    </row>
    <row r="943" spans="2:10">
      <c r="B943" s="3">
        <v>33207</v>
      </c>
      <c r="C943" s="10" t="s">
        <v>3303</v>
      </c>
      <c r="D943" s="10" t="s">
        <v>3304</v>
      </c>
      <c r="E943" s="25">
        <v>0</v>
      </c>
      <c r="F943" s="25">
        <v>3</v>
      </c>
      <c r="G943" s="10" t="s">
        <v>3305</v>
      </c>
      <c r="H943" s="25">
        <f>INDEX('Annexe 1 – Données des équipes'!$B$12:$R$114, MATCH(C943, 'Annexe 1 – Données des équipes'!$B$12:$B$114,0),4)</f>
        <v>10</v>
      </c>
      <c r="I943" s="25">
        <f>INDEX('Annexe 1 – Données des équipes'!$B$12:$R$114, MATCH(D943, 'Annexe 1 – Données des équipes'!$B$12:$B$114,0),4)</f>
        <v>50</v>
      </c>
      <c r="J943" s="25">
        <f t="shared" si="15"/>
        <v>3</v>
      </c>
    </row>
    <row r="944" spans="2:10">
      <c r="B944" s="3">
        <v>33261</v>
      </c>
      <c r="C944" s="10" t="s">
        <v>3306</v>
      </c>
      <c r="D944" s="10" t="s">
        <v>3307</v>
      </c>
      <c r="E944" s="25">
        <v>4</v>
      </c>
      <c r="F944" s="25">
        <v>1</v>
      </c>
      <c r="G944" s="10" t="s">
        <v>3308</v>
      </c>
      <c r="H944" s="25">
        <f>INDEX('Annexe 1 – Données des équipes'!$B$12:$R$114, MATCH(C944, 'Annexe 1 – Données des équipes'!$B$12:$B$114,0),4)</f>
        <v>40</v>
      </c>
      <c r="I944" s="25">
        <f>INDEX('Annexe 1 – Données des équipes'!$B$12:$R$114, MATCH(D944, 'Annexe 1 – Données des équipes'!$B$12:$B$114,0),4)</f>
        <v>10</v>
      </c>
      <c r="J944" s="25">
        <f t="shared" si="15"/>
        <v>3</v>
      </c>
    </row>
    <row r="945" spans="2:10">
      <c r="B945" s="3">
        <v>33275</v>
      </c>
      <c r="C945" s="10" t="s">
        <v>3309</v>
      </c>
      <c r="D945" s="10" t="s">
        <v>3310</v>
      </c>
      <c r="E945" s="25">
        <v>0</v>
      </c>
      <c r="F945" s="25">
        <v>3</v>
      </c>
      <c r="G945" s="10" t="s">
        <v>3311</v>
      </c>
      <c r="H945" s="25">
        <f>INDEX('Annexe 1 – Données des équipes'!$B$12:$R$114, MATCH(C945, 'Annexe 1 – Données des équipes'!$B$12:$B$114,0),4)</f>
        <v>70</v>
      </c>
      <c r="I945" s="25">
        <f>INDEX('Annexe 1 – Données des équipes'!$B$12:$R$114, MATCH(D945, 'Annexe 1 – Données des équipes'!$B$12:$B$114,0),4)</f>
        <v>60</v>
      </c>
      <c r="J945" s="25">
        <f t="shared" si="15"/>
        <v>3</v>
      </c>
    </row>
    <row r="946" spans="2:10">
      <c r="B946" s="3">
        <v>33311</v>
      </c>
      <c r="C946" s="10" t="s">
        <v>3312</v>
      </c>
      <c r="D946" s="10" t="s">
        <v>3313</v>
      </c>
      <c r="E946" s="25">
        <v>0</v>
      </c>
      <c r="F946" s="25">
        <v>3</v>
      </c>
      <c r="G946" s="10" t="s">
        <v>3314</v>
      </c>
      <c r="H946" s="25">
        <f>INDEX('Annexe 1 – Données des équipes'!$B$12:$R$114, MATCH(C946, 'Annexe 1 – Données des équipes'!$B$12:$B$114,0),4)</f>
        <v>20</v>
      </c>
      <c r="I946" s="25">
        <f>INDEX('Annexe 1 – Données des équipes'!$B$12:$R$114, MATCH(D946, 'Annexe 1 – Données des équipes'!$B$12:$B$114,0),4)</f>
        <v>80</v>
      </c>
      <c r="J946" s="25">
        <f t="shared" si="15"/>
        <v>3</v>
      </c>
    </row>
    <row r="947" spans="2:10">
      <c r="B947" s="3">
        <v>33345</v>
      </c>
      <c r="C947" s="10" t="s">
        <v>3315</v>
      </c>
      <c r="D947" s="10" t="s">
        <v>3316</v>
      </c>
      <c r="E947" s="25">
        <v>3</v>
      </c>
      <c r="F947" s="25">
        <v>0</v>
      </c>
      <c r="G947" s="10" t="s">
        <v>3317</v>
      </c>
      <c r="H947" s="25">
        <f>INDEX('Annexe 1 – Données des équipes'!$B$12:$R$114, MATCH(C947, 'Annexe 1 – Données des équipes'!$B$12:$B$114,0),4)</f>
        <v>80</v>
      </c>
      <c r="I947" s="25">
        <f>INDEX('Annexe 1 – Données des équipes'!$B$12:$R$114, MATCH(D947, 'Annexe 1 – Données des équipes'!$B$12:$B$114,0),4)</f>
        <v>60</v>
      </c>
      <c r="J947" s="25">
        <f t="shared" si="15"/>
        <v>3</v>
      </c>
    </row>
    <row r="948" spans="2:10">
      <c r="B948" s="3">
        <v>33376</v>
      </c>
      <c r="C948" s="10" t="s">
        <v>3318</v>
      </c>
      <c r="D948" s="10" t="s">
        <v>3319</v>
      </c>
      <c r="E948" s="25">
        <v>3</v>
      </c>
      <c r="F948" s="25">
        <v>0</v>
      </c>
      <c r="G948" s="10" t="s">
        <v>3320</v>
      </c>
      <c r="H948" s="25">
        <f>INDEX('Annexe 1 – Données des équipes'!$B$12:$R$114, MATCH(C948, 'Annexe 1 – Données des équipes'!$B$12:$B$114,0),4)</f>
        <v>40</v>
      </c>
      <c r="I948" s="25">
        <f>INDEX('Annexe 1 – Données des équipes'!$B$12:$R$114, MATCH(D948, 'Annexe 1 – Données des équipes'!$B$12:$B$114,0),4)</f>
        <v>50</v>
      </c>
      <c r="J948" s="25">
        <f t="shared" si="15"/>
        <v>3</v>
      </c>
    </row>
    <row r="949" spans="2:10">
      <c r="B949" s="3">
        <v>33386</v>
      </c>
      <c r="C949" s="10" t="s">
        <v>3321</v>
      </c>
      <c r="D949" s="10" t="s">
        <v>3322</v>
      </c>
      <c r="E949" s="25">
        <v>3</v>
      </c>
      <c r="F949" s="25">
        <v>0</v>
      </c>
      <c r="G949" s="10" t="s">
        <v>3323</v>
      </c>
      <c r="H949" s="25">
        <f>INDEX('Annexe 1 – Données des équipes'!$B$12:$R$114, MATCH(C949, 'Annexe 1 – Données des équipes'!$B$12:$B$114,0),4)</f>
        <v>90</v>
      </c>
      <c r="I949" s="25">
        <f>INDEX('Annexe 1 – Données des équipes'!$B$12:$R$114, MATCH(D949, 'Annexe 1 – Données des équipes'!$B$12:$B$114,0),4)</f>
        <v>40</v>
      </c>
      <c r="J949" s="25">
        <f t="shared" si="15"/>
        <v>3</v>
      </c>
    </row>
    <row r="950" spans="2:10">
      <c r="B950" s="3">
        <v>33417</v>
      </c>
      <c r="C950" s="10" t="s">
        <v>3324</v>
      </c>
      <c r="D950" s="10" t="s">
        <v>3325</v>
      </c>
      <c r="E950" s="25">
        <v>4</v>
      </c>
      <c r="F950" s="25">
        <v>1</v>
      </c>
      <c r="G950" s="10" t="s">
        <v>3326</v>
      </c>
      <c r="H950" s="25">
        <f>INDEX('Annexe 1 – Données des équipes'!$B$12:$R$114, MATCH(C950, 'Annexe 1 – Données des équipes'!$B$12:$B$114,0),4)</f>
        <v>80</v>
      </c>
      <c r="I950" s="25">
        <f>INDEX('Annexe 1 – Données des équipes'!$B$12:$R$114, MATCH(D950, 'Annexe 1 – Données des équipes'!$B$12:$B$114,0),4)</f>
        <v>30</v>
      </c>
      <c r="J950" s="25">
        <f t="shared" si="15"/>
        <v>3</v>
      </c>
    </row>
    <row r="951" spans="2:10">
      <c r="B951" s="3">
        <v>33427</v>
      </c>
      <c r="C951" s="10" t="s">
        <v>3327</v>
      </c>
      <c r="D951" s="10" t="s">
        <v>3328</v>
      </c>
      <c r="E951" s="25">
        <v>3</v>
      </c>
      <c r="F951" s="25">
        <v>0</v>
      </c>
      <c r="G951" s="10" t="s">
        <v>3329</v>
      </c>
      <c r="H951" s="25">
        <f>INDEX('Annexe 1 – Données des équipes'!$B$12:$R$114, MATCH(C951, 'Annexe 1 – Données des équipes'!$B$12:$B$114,0),4)</f>
        <v>90</v>
      </c>
      <c r="I951" s="25">
        <f>INDEX('Annexe 1 – Données des équipes'!$B$12:$R$114, MATCH(D951, 'Annexe 1 – Données des équipes'!$B$12:$B$114,0),4)</f>
        <v>60</v>
      </c>
      <c r="J951" s="25">
        <f t="shared" si="15"/>
        <v>3</v>
      </c>
    </row>
    <row r="952" spans="2:10">
      <c r="B952" s="3">
        <v>33431</v>
      </c>
      <c r="C952" s="10" t="s">
        <v>3330</v>
      </c>
      <c r="D952" s="10" t="s">
        <v>3331</v>
      </c>
      <c r="E952" s="25">
        <v>4</v>
      </c>
      <c r="F952" s="25">
        <v>1</v>
      </c>
      <c r="G952" s="10" t="s">
        <v>3332</v>
      </c>
      <c r="H952" s="25">
        <f>INDEX('Annexe 1 – Données des équipes'!$B$12:$R$114, MATCH(C952, 'Annexe 1 – Données des équipes'!$B$12:$B$114,0),4)</f>
        <v>90</v>
      </c>
      <c r="I952" s="25">
        <f>INDEX('Annexe 1 – Données des équipes'!$B$12:$R$114, MATCH(D952, 'Annexe 1 – Données des équipes'!$B$12:$B$114,0),4)</f>
        <v>70</v>
      </c>
      <c r="J952" s="25">
        <f t="shared" si="15"/>
        <v>3</v>
      </c>
    </row>
    <row r="953" spans="2:10">
      <c r="B953" s="3">
        <v>33511</v>
      </c>
      <c r="C953" s="10" t="s">
        <v>3333</v>
      </c>
      <c r="D953" s="10" t="s">
        <v>3334</v>
      </c>
      <c r="E953" s="25">
        <v>3</v>
      </c>
      <c r="F953" s="25">
        <v>0</v>
      </c>
      <c r="G953" s="10" t="s">
        <v>3335</v>
      </c>
      <c r="H953" s="25">
        <f>INDEX('Annexe 1 – Données des équipes'!$B$12:$R$114, MATCH(C953, 'Annexe 1 – Données des équipes'!$B$12:$B$114,0),4)</f>
        <v>50</v>
      </c>
      <c r="I953" s="25">
        <f>INDEX('Annexe 1 – Données des équipes'!$B$12:$R$114, MATCH(D953, 'Annexe 1 – Données des équipes'!$B$12:$B$114,0),4)</f>
        <v>10</v>
      </c>
      <c r="J953" s="25">
        <f t="shared" si="15"/>
        <v>3</v>
      </c>
    </row>
    <row r="954" spans="2:10">
      <c r="B954" s="3">
        <v>33520</v>
      </c>
      <c r="C954" s="10" t="s">
        <v>3336</v>
      </c>
      <c r="D954" s="10" t="s">
        <v>3337</v>
      </c>
      <c r="E954" s="25">
        <v>0</v>
      </c>
      <c r="F954" s="25">
        <v>3</v>
      </c>
      <c r="G954" s="10" t="s">
        <v>3338</v>
      </c>
      <c r="H954" s="25">
        <f>INDEX('Annexe 1 – Données des équipes'!$B$12:$R$114, MATCH(C954, 'Annexe 1 – Données des équipes'!$B$12:$B$114,0),4)</f>
        <v>60</v>
      </c>
      <c r="I954" s="25">
        <f>INDEX('Annexe 1 – Données des équipes'!$B$12:$R$114, MATCH(D954, 'Annexe 1 – Données des équipes'!$B$12:$B$114,0),4)</f>
        <v>80</v>
      </c>
      <c r="J954" s="25">
        <f t="shared" si="15"/>
        <v>3</v>
      </c>
    </row>
    <row r="955" spans="2:10">
      <c r="B955" s="3">
        <v>33527</v>
      </c>
      <c r="C955" s="10" t="s">
        <v>3339</v>
      </c>
      <c r="D955" s="10" t="s">
        <v>3340</v>
      </c>
      <c r="E955" s="25">
        <v>4</v>
      </c>
      <c r="F955" s="25">
        <v>1</v>
      </c>
      <c r="G955" s="10" t="s">
        <v>3341</v>
      </c>
      <c r="H955" s="25">
        <f>INDEX('Annexe 1 – Données des équipes'!$B$12:$R$114, MATCH(C955, 'Annexe 1 – Données des équipes'!$B$12:$B$114,0),4)</f>
        <v>90</v>
      </c>
      <c r="I955" s="25">
        <f>INDEX('Annexe 1 – Données des équipes'!$B$12:$R$114, MATCH(D955, 'Annexe 1 – Données des équipes'!$B$12:$B$114,0),4)</f>
        <v>70</v>
      </c>
      <c r="J955" s="25">
        <f t="shared" si="15"/>
        <v>3</v>
      </c>
    </row>
    <row r="956" spans="2:10">
      <c r="B956" s="3">
        <v>33576</v>
      </c>
      <c r="C956" s="10" t="s">
        <v>3342</v>
      </c>
      <c r="D956" s="10" t="s">
        <v>3343</v>
      </c>
      <c r="E956" s="25">
        <v>3</v>
      </c>
      <c r="F956" s="25">
        <v>0</v>
      </c>
      <c r="G956" s="10" t="s">
        <v>3344</v>
      </c>
      <c r="H956" s="25">
        <f>INDEX('Annexe 1 – Données des équipes'!$B$12:$R$114, MATCH(C956, 'Annexe 1 – Données des équipes'!$B$12:$B$114,0),4)</f>
        <v>80</v>
      </c>
      <c r="I956" s="25">
        <f>INDEX('Annexe 1 – Données des équipes'!$B$12:$R$114, MATCH(D956, 'Annexe 1 – Données des équipes'!$B$12:$B$114,0),4)</f>
        <v>40</v>
      </c>
      <c r="J956" s="25">
        <f t="shared" si="15"/>
        <v>3</v>
      </c>
    </row>
    <row r="957" spans="2:10">
      <c r="B957" s="3">
        <v>33576</v>
      </c>
      <c r="C957" s="10" t="s">
        <v>3345</v>
      </c>
      <c r="D957" s="10" t="s">
        <v>3346</v>
      </c>
      <c r="E957" s="25">
        <v>3</v>
      </c>
      <c r="F957" s="25">
        <v>0</v>
      </c>
      <c r="G957" s="10" t="s">
        <v>3347</v>
      </c>
      <c r="H957" s="25">
        <f>INDEX('Annexe 1 – Données des équipes'!$B$12:$R$114, MATCH(C957, 'Annexe 1 – Données des équipes'!$B$12:$B$114,0),4)</f>
        <v>50</v>
      </c>
      <c r="I957" s="25">
        <f>INDEX('Annexe 1 – Données des équipes'!$B$12:$R$114, MATCH(D957, 'Annexe 1 – Données des équipes'!$B$12:$B$114,0),4)</f>
        <v>20</v>
      </c>
      <c r="J957" s="25">
        <f t="shared" si="15"/>
        <v>3</v>
      </c>
    </row>
    <row r="958" spans="2:10">
      <c r="B958" s="3">
        <v>30423</v>
      </c>
      <c r="C958" s="10" t="s">
        <v>3348</v>
      </c>
      <c r="D958" s="10" t="s">
        <v>3349</v>
      </c>
      <c r="E958" s="25">
        <v>1</v>
      </c>
      <c r="F958" s="25">
        <v>2</v>
      </c>
      <c r="G958" s="10" t="s">
        <v>3350</v>
      </c>
      <c r="H958" s="25">
        <f>INDEX('Annexe 1 – Données des équipes'!$B$12:$R$114, MATCH(C958, 'Annexe 1 – Données des équipes'!$B$12:$B$114,0),4)</f>
        <v>20</v>
      </c>
      <c r="I958" s="25">
        <f>INDEX('Annexe 1 – Données des équipes'!$B$12:$R$114, MATCH(D958, 'Annexe 1 – Données des équipes'!$B$12:$B$114,0),4)</f>
        <v>30</v>
      </c>
      <c r="J958" s="25">
        <f t="shared" si="15"/>
        <v>1</v>
      </c>
    </row>
    <row r="959" spans="2:10">
      <c r="B959" s="3">
        <v>33632</v>
      </c>
      <c r="C959" s="10" t="s">
        <v>3351</v>
      </c>
      <c r="D959" s="10" t="s">
        <v>3352</v>
      </c>
      <c r="E959" s="25">
        <v>0</v>
      </c>
      <c r="F959" s="25">
        <v>3</v>
      </c>
      <c r="G959" s="10" t="s">
        <v>3353</v>
      </c>
      <c r="H959" s="25">
        <f>INDEX('Annexe 1 – Données des équipes'!$B$12:$R$114, MATCH(C959, 'Annexe 1 – Données des équipes'!$B$12:$B$114,0),4)</f>
        <v>0</v>
      </c>
      <c r="I959" s="25">
        <f>INDEX('Annexe 1 – Données des équipes'!$B$12:$R$114, MATCH(D959, 'Annexe 1 – Données des équipes'!$B$12:$B$114,0),4)</f>
        <v>50</v>
      </c>
      <c r="J959" s="25">
        <f t="shared" si="15"/>
        <v>3</v>
      </c>
    </row>
    <row r="960" spans="2:10">
      <c r="B960" s="3">
        <v>33696</v>
      </c>
      <c r="C960" s="10" t="s">
        <v>3354</v>
      </c>
      <c r="D960" s="10" t="s">
        <v>3355</v>
      </c>
      <c r="E960" s="25">
        <v>5</v>
      </c>
      <c r="F960" s="25">
        <v>2</v>
      </c>
      <c r="G960" s="10" t="s">
        <v>3356</v>
      </c>
      <c r="H960" s="25">
        <f>INDEX('Annexe 1 – Données des équipes'!$B$12:$R$114, MATCH(C960, 'Annexe 1 – Données des équipes'!$B$12:$B$114,0),4)</f>
        <v>20</v>
      </c>
      <c r="I960" s="25">
        <f>INDEX('Annexe 1 – Données des équipes'!$B$12:$R$114, MATCH(D960, 'Annexe 1 – Données des équipes'!$B$12:$B$114,0),4)</f>
        <v>30</v>
      </c>
      <c r="J960" s="25">
        <f t="shared" si="15"/>
        <v>3</v>
      </c>
    </row>
    <row r="961" spans="2:10">
      <c r="B961" s="3">
        <v>33716</v>
      </c>
      <c r="C961" s="10" t="s">
        <v>3357</v>
      </c>
      <c r="D961" s="10" t="s">
        <v>3358</v>
      </c>
      <c r="E961" s="25">
        <v>3</v>
      </c>
      <c r="F961" s="25">
        <v>0</v>
      </c>
      <c r="G961" s="10" t="s">
        <v>3359</v>
      </c>
      <c r="H961" s="25">
        <f>INDEX('Annexe 1 – Données des équipes'!$B$12:$R$114, MATCH(C961, 'Annexe 1 – Données des équipes'!$B$12:$B$114,0),4)</f>
        <v>90</v>
      </c>
      <c r="I961" s="25">
        <f>INDEX('Annexe 1 – Données des équipes'!$B$12:$R$114, MATCH(D961, 'Annexe 1 – Données des équipes'!$B$12:$B$114,0),4)</f>
        <v>40</v>
      </c>
      <c r="J961" s="25">
        <f t="shared" si="15"/>
        <v>3</v>
      </c>
    </row>
    <row r="962" spans="2:10">
      <c r="B962" s="3">
        <v>33738</v>
      </c>
      <c r="C962" s="10" t="s">
        <v>3360</v>
      </c>
      <c r="D962" s="10" t="s">
        <v>3361</v>
      </c>
      <c r="E962" s="25">
        <v>0</v>
      </c>
      <c r="F962" s="25">
        <v>3</v>
      </c>
      <c r="G962" s="10" t="s">
        <v>3362</v>
      </c>
      <c r="H962" s="25">
        <f>INDEX('Annexe 1 – Données des équipes'!$B$12:$R$114, MATCH(C962, 'Annexe 1 – Données des équipes'!$B$12:$B$114,0),4)</f>
        <v>30</v>
      </c>
      <c r="I962" s="25">
        <f>INDEX('Annexe 1 – Données des équipes'!$B$12:$R$114, MATCH(D962, 'Annexe 1 – Données des équipes'!$B$12:$B$114,0),4)</f>
        <v>40</v>
      </c>
      <c r="J962" s="25">
        <f t="shared" si="15"/>
        <v>3</v>
      </c>
    </row>
    <row r="963" spans="2:10">
      <c r="B963" s="3">
        <v>33773</v>
      </c>
      <c r="C963" s="10" t="s">
        <v>3363</v>
      </c>
      <c r="D963" s="10" t="s">
        <v>3364</v>
      </c>
      <c r="E963" s="25">
        <v>3</v>
      </c>
      <c r="F963" s="25">
        <v>0</v>
      </c>
      <c r="G963" s="10" t="s">
        <v>3365</v>
      </c>
      <c r="H963" s="25">
        <f>INDEX('Annexe 1 – Données des équipes'!$B$12:$R$114, MATCH(C963, 'Annexe 1 – Données des équipes'!$B$12:$B$114,0),4)</f>
        <v>60</v>
      </c>
      <c r="I963" s="25">
        <f>INDEX('Annexe 1 – Données des équipes'!$B$12:$R$114, MATCH(D963, 'Annexe 1 – Données des équipes'!$B$12:$B$114,0),4)</f>
        <v>50</v>
      </c>
      <c r="J963" s="25">
        <f t="shared" si="15"/>
        <v>3</v>
      </c>
    </row>
    <row r="964" spans="2:10">
      <c r="B964" s="3">
        <v>33828</v>
      </c>
      <c r="C964" s="10" t="s">
        <v>3366</v>
      </c>
      <c r="D964" s="10" t="s">
        <v>3367</v>
      </c>
      <c r="E964" s="25">
        <v>0</v>
      </c>
      <c r="F964" s="25">
        <v>3</v>
      </c>
      <c r="G964" s="10" t="s">
        <v>3368</v>
      </c>
      <c r="H964" s="25">
        <f>INDEX('Annexe 1 – Données des équipes'!$B$12:$R$114, MATCH(C964, 'Annexe 1 – Données des équipes'!$B$12:$B$114,0),4)</f>
        <v>0</v>
      </c>
      <c r="I964" s="25">
        <f>INDEX('Annexe 1 – Données des équipes'!$B$12:$R$114, MATCH(D964, 'Annexe 1 – Données des équipes'!$B$12:$B$114,0),4)</f>
        <v>40</v>
      </c>
      <c r="J964" s="25">
        <f t="shared" si="15"/>
        <v>3</v>
      </c>
    </row>
    <row r="965" spans="2:10">
      <c r="B965" s="3">
        <v>33832</v>
      </c>
      <c r="C965" s="10" t="s">
        <v>3369</v>
      </c>
      <c r="D965" s="10" t="s">
        <v>3370</v>
      </c>
      <c r="E965" s="25">
        <v>4</v>
      </c>
      <c r="F965" s="25">
        <v>1</v>
      </c>
      <c r="G965" s="10" t="s">
        <v>3371</v>
      </c>
      <c r="H965" s="25">
        <f>INDEX('Annexe 1 – Données des équipes'!$B$12:$R$114, MATCH(C965, 'Annexe 1 – Données des équipes'!$B$12:$B$114,0),4)</f>
        <v>10</v>
      </c>
      <c r="I965" s="25">
        <f>INDEX('Annexe 1 – Données des équipes'!$B$12:$R$114, MATCH(D965, 'Annexe 1 – Données des équipes'!$B$12:$B$114,0),4)</f>
        <v>20</v>
      </c>
      <c r="J965" s="25">
        <f t="shared" si="15"/>
        <v>3</v>
      </c>
    </row>
    <row r="966" spans="2:10">
      <c r="B966" s="3">
        <v>33846</v>
      </c>
      <c r="C966" s="10" t="s">
        <v>3372</v>
      </c>
      <c r="D966" s="10" t="s">
        <v>3373</v>
      </c>
      <c r="E966" s="25">
        <v>3</v>
      </c>
      <c r="F966" s="25">
        <v>0</v>
      </c>
      <c r="G966" s="10" t="s">
        <v>3374</v>
      </c>
      <c r="H966" s="25">
        <f>INDEX('Annexe 1 – Données des équipes'!$B$12:$R$114, MATCH(C966, 'Annexe 1 – Données des équipes'!$B$12:$B$114,0),4)</f>
        <v>40</v>
      </c>
      <c r="I966" s="25">
        <f>INDEX('Annexe 1 – Données des équipes'!$B$12:$R$114, MATCH(D966, 'Annexe 1 – Données des équipes'!$B$12:$B$114,0),4)</f>
        <v>40</v>
      </c>
      <c r="J966" s="25">
        <f t="shared" si="15"/>
        <v>3</v>
      </c>
    </row>
    <row r="967" spans="2:10">
      <c r="B967" s="3">
        <v>33856</v>
      </c>
      <c r="C967" s="10" t="s">
        <v>3375</v>
      </c>
      <c r="D967" s="10" t="s">
        <v>3376</v>
      </c>
      <c r="E967" s="25">
        <v>3</v>
      </c>
      <c r="F967" s="25">
        <v>0</v>
      </c>
      <c r="G967" s="10" t="s">
        <v>3377</v>
      </c>
      <c r="H967" s="25">
        <f>INDEX('Annexe 1 – Données des équipes'!$B$12:$R$114, MATCH(C967, 'Annexe 1 – Données des équipes'!$B$12:$B$114,0),4)</f>
        <v>50</v>
      </c>
      <c r="I967" s="25">
        <f>INDEX('Annexe 1 – Données des équipes'!$B$12:$R$114, MATCH(D967, 'Annexe 1 – Données des équipes'!$B$12:$B$114,0),4)</f>
        <v>40</v>
      </c>
      <c r="J967" s="25">
        <f t="shared" si="15"/>
        <v>3</v>
      </c>
    </row>
    <row r="968" spans="2:10">
      <c r="B968" s="3">
        <v>33888</v>
      </c>
      <c r="C968" s="10" t="s">
        <v>3378</v>
      </c>
      <c r="D968" s="10" t="s">
        <v>3379</v>
      </c>
      <c r="E968" s="25">
        <v>1</v>
      </c>
      <c r="F968" s="25">
        <v>4</v>
      </c>
      <c r="G968" s="10" t="s">
        <v>3380</v>
      </c>
      <c r="H968" s="25">
        <f>INDEX('Annexe 1 – Données des équipes'!$B$12:$R$114, MATCH(C968, 'Annexe 1 – Données des équipes'!$B$12:$B$114,0),4)</f>
        <v>0</v>
      </c>
      <c r="I968" s="25">
        <f>INDEX('Annexe 1 – Données des équipes'!$B$12:$R$114, MATCH(D968, 'Annexe 1 – Données des équipes'!$B$12:$B$114,0),4)</f>
        <v>40</v>
      </c>
      <c r="J968" s="25">
        <f t="shared" si="15"/>
        <v>3</v>
      </c>
    </row>
    <row r="969" spans="2:10">
      <c r="B969" s="3">
        <v>33899</v>
      </c>
      <c r="C969" s="10" t="s">
        <v>3381</v>
      </c>
      <c r="D969" s="10" t="s">
        <v>3382</v>
      </c>
      <c r="E969" s="25">
        <v>3</v>
      </c>
      <c r="F969" s="25">
        <v>0</v>
      </c>
      <c r="G969" s="10" t="s">
        <v>3383</v>
      </c>
      <c r="H969" s="25">
        <f>INDEX('Annexe 1 – Données des équipes'!$B$12:$R$114, MATCH(C969, 'Annexe 1 – Données des équipes'!$B$12:$B$114,0),4)</f>
        <v>80</v>
      </c>
      <c r="I969" s="25">
        <f>INDEX('Annexe 1 – Données des équipes'!$B$12:$R$114, MATCH(D969, 'Annexe 1 – Données des équipes'!$B$12:$B$114,0),4)</f>
        <v>80</v>
      </c>
      <c r="J969" s="25">
        <f t="shared" si="15"/>
        <v>3</v>
      </c>
    </row>
    <row r="970" spans="2:10">
      <c r="B970" s="3">
        <v>33905</v>
      </c>
      <c r="C970" s="10" t="s">
        <v>3384</v>
      </c>
      <c r="D970" s="10" t="s">
        <v>3385</v>
      </c>
      <c r="E970" s="25">
        <v>5</v>
      </c>
      <c r="F970" s="25">
        <v>2</v>
      </c>
      <c r="G970" s="10" t="s">
        <v>3386</v>
      </c>
      <c r="H970" s="25">
        <f>INDEX('Annexe 1 – Données des équipes'!$B$12:$R$114, MATCH(C970, 'Annexe 1 – Données des équipes'!$B$12:$B$114,0),4)</f>
        <v>60</v>
      </c>
      <c r="I970" s="25">
        <f>INDEX('Annexe 1 – Données des équipes'!$B$12:$R$114, MATCH(D970, 'Annexe 1 – Données des équipes'!$B$12:$B$114,0),4)</f>
        <v>20</v>
      </c>
      <c r="J970" s="25">
        <f t="shared" si="15"/>
        <v>3</v>
      </c>
    </row>
    <row r="971" spans="2:10">
      <c r="B971" s="3">
        <v>33958</v>
      </c>
      <c r="C971" s="10" t="s">
        <v>3387</v>
      </c>
      <c r="D971" s="10" t="s">
        <v>3388</v>
      </c>
      <c r="E971" s="25">
        <v>1</v>
      </c>
      <c r="F971" s="25">
        <v>4</v>
      </c>
      <c r="G971" s="10" t="s">
        <v>3389</v>
      </c>
      <c r="H971" s="25">
        <f>INDEX('Annexe 1 – Données des équipes'!$B$12:$R$114, MATCH(C971, 'Annexe 1 – Données des équipes'!$B$12:$B$114,0),4)</f>
        <v>80</v>
      </c>
      <c r="I971" s="25">
        <f>INDEX('Annexe 1 – Données des équipes'!$B$12:$R$114, MATCH(D971, 'Annexe 1 – Données des équipes'!$B$12:$B$114,0),4)</f>
        <v>90</v>
      </c>
      <c r="J971" s="25">
        <f t="shared" si="15"/>
        <v>3</v>
      </c>
    </row>
    <row r="972" spans="2:10">
      <c r="B972" s="3">
        <v>33979</v>
      </c>
      <c r="C972" s="10" t="s">
        <v>3390</v>
      </c>
      <c r="D972" s="10" t="s">
        <v>3391</v>
      </c>
      <c r="E972" s="25">
        <v>3</v>
      </c>
      <c r="F972" s="25">
        <v>0</v>
      </c>
      <c r="G972" s="10" t="s">
        <v>3392</v>
      </c>
      <c r="H972" s="25">
        <f>INDEX('Annexe 1 – Données des équipes'!$B$12:$R$114, MATCH(C972, 'Annexe 1 – Données des équipes'!$B$12:$B$114,0),4)</f>
        <v>40</v>
      </c>
      <c r="I972" s="25">
        <f>INDEX('Annexe 1 – Données des équipes'!$B$12:$R$114, MATCH(D972, 'Annexe 1 – Données des équipes'!$B$12:$B$114,0),4)</f>
        <v>40</v>
      </c>
      <c r="J972" s="25">
        <f t="shared" si="15"/>
        <v>3</v>
      </c>
    </row>
    <row r="973" spans="2:10">
      <c r="B973" s="3">
        <v>34000</v>
      </c>
      <c r="C973" s="10" t="s">
        <v>3393</v>
      </c>
      <c r="D973" s="10" t="s">
        <v>3394</v>
      </c>
      <c r="E973" s="25">
        <v>3</v>
      </c>
      <c r="F973" s="25">
        <v>0</v>
      </c>
      <c r="G973" s="10" t="s">
        <v>3395</v>
      </c>
      <c r="H973" s="25">
        <f>INDEX('Annexe 1 – Données des équipes'!$B$12:$R$114, MATCH(C973, 'Annexe 1 – Données des équipes'!$B$12:$B$114,0),4)</f>
        <v>70</v>
      </c>
      <c r="I973" s="25">
        <f>INDEX('Annexe 1 – Données des équipes'!$B$12:$R$114, MATCH(D973, 'Annexe 1 – Données des équipes'!$B$12:$B$114,0),4)</f>
        <v>50</v>
      </c>
      <c r="J973" s="25">
        <f t="shared" si="15"/>
        <v>3</v>
      </c>
    </row>
    <row r="974" spans="2:10">
      <c r="B974" s="3">
        <v>34037</v>
      </c>
      <c r="C974" s="10" t="s">
        <v>3396</v>
      </c>
      <c r="D974" s="10" t="s">
        <v>3397</v>
      </c>
      <c r="E974" s="25">
        <v>3</v>
      </c>
      <c r="F974" s="25">
        <v>0</v>
      </c>
      <c r="G974" s="10" t="s">
        <v>3398</v>
      </c>
      <c r="H974" s="25">
        <f>INDEX('Annexe 1 – Données des équipes'!$B$12:$R$114, MATCH(C974, 'Annexe 1 – Données des équipes'!$B$12:$B$114,0),4)</f>
        <v>40</v>
      </c>
      <c r="I974" s="25">
        <f>INDEX('Annexe 1 – Données des équipes'!$B$12:$R$114, MATCH(D974, 'Annexe 1 – Données des équipes'!$B$12:$B$114,0),4)</f>
        <v>0</v>
      </c>
      <c r="J974" s="25">
        <f t="shared" si="15"/>
        <v>3</v>
      </c>
    </row>
    <row r="975" spans="2:10">
      <c r="B975" s="3">
        <v>34059</v>
      </c>
      <c r="C975" s="10" t="s">
        <v>3399</v>
      </c>
      <c r="D975" s="10" t="s">
        <v>3400</v>
      </c>
      <c r="E975" s="25">
        <v>4</v>
      </c>
      <c r="F975" s="25">
        <v>1</v>
      </c>
      <c r="G975" s="10" t="s">
        <v>3401</v>
      </c>
      <c r="H975" s="25">
        <f>INDEX('Annexe 1 – Données des équipes'!$B$12:$R$114, MATCH(C975, 'Annexe 1 – Données des équipes'!$B$12:$B$114,0),4)</f>
        <v>90</v>
      </c>
      <c r="I975" s="25">
        <f>INDEX('Annexe 1 – Données des équipes'!$B$12:$R$114, MATCH(D975, 'Annexe 1 – Données des équipes'!$B$12:$B$114,0),4)</f>
        <v>60</v>
      </c>
      <c r="J975" s="25">
        <f t="shared" si="15"/>
        <v>3</v>
      </c>
    </row>
    <row r="976" spans="2:10">
      <c r="B976" s="3">
        <v>34059</v>
      </c>
      <c r="C976" s="10" t="s">
        <v>3402</v>
      </c>
      <c r="D976" s="10" t="s">
        <v>3403</v>
      </c>
      <c r="E976" s="25">
        <v>3</v>
      </c>
      <c r="F976" s="25">
        <v>0</v>
      </c>
      <c r="G976" s="10" t="s">
        <v>3404</v>
      </c>
      <c r="H976" s="25">
        <f>INDEX('Annexe 1 – Données des équipes'!$B$12:$R$114, MATCH(C976, 'Annexe 1 – Données des équipes'!$B$12:$B$114,0),4)</f>
        <v>60</v>
      </c>
      <c r="I976" s="25">
        <f>INDEX('Annexe 1 – Données des équipes'!$B$12:$R$114, MATCH(D976, 'Annexe 1 – Données des équipes'!$B$12:$B$114,0),4)</f>
        <v>50</v>
      </c>
      <c r="J976" s="25">
        <f t="shared" si="15"/>
        <v>3</v>
      </c>
    </row>
    <row r="977" spans="2:10">
      <c r="B977" s="3">
        <v>34070</v>
      </c>
      <c r="C977" s="10" t="s">
        <v>3405</v>
      </c>
      <c r="D977" s="10" t="s">
        <v>3406</v>
      </c>
      <c r="E977" s="25">
        <v>3</v>
      </c>
      <c r="F977" s="25">
        <v>0</v>
      </c>
      <c r="G977" s="10" t="s">
        <v>3407</v>
      </c>
      <c r="H977" s="25">
        <f>INDEX('Annexe 1 – Données des équipes'!$B$12:$R$114, MATCH(C977, 'Annexe 1 – Données des équipes'!$B$12:$B$114,0),4)</f>
        <v>80</v>
      </c>
      <c r="I977" s="25">
        <f>INDEX('Annexe 1 – Données des équipes'!$B$12:$R$114, MATCH(D977, 'Annexe 1 – Données des équipes'!$B$12:$B$114,0),4)</f>
        <v>40</v>
      </c>
      <c r="J977" s="25">
        <f t="shared" si="15"/>
        <v>3</v>
      </c>
    </row>
    <row r="978" spans="2:10">
      <c r="B978" s="3">
        <v>34087</v>
      </c>
      <c r="C978" s="10" t="s">
        <v>3408</v>
      </c>
      <c r="D978" s="10" t="s">
        <v>3409</v>
      </c>
      <c r="E978" s="25">
        <v>3</v>
      </c>
      <c r="F978" s="25">
        <v>0</v>
      </c>
      <c r="G978" s="10" t="s">
        <v>3410</v>
      </c>
      <c r="H978" s="25">
        <f>INDEX('Annexe 1 – Données des équipes'!$B$12:$R$114, MATCH(C978, 'Annexe 1 – Données des équipes'!$B$12:$B$114,0),4)</f>
        <v>50</v>
      </c>
      <c r="I978" s="25">
        <f>INDEX('Annexe 1 – Données des équipes'!$B$12:$R$114, MATCH(D978, 'Annexe 1 – Données des équipes'!$B$12:$B$114,0),4)</f>
        <v>40</v>
      </c>
      <c r="J978" s="25">
        <f t="shared" ref="J978:J1041" si="16">ABS(F978-E978)</f>
        <v>3</v>
      </c>
    </row>
    <row r="979" spans="2:10">
      <c r="B979" s="3">
        <v>34091</v>
      </c>
      <c r="C979" s="10" t="s">
        <v>3411</v>
      </c>
      <c r="D979" s="10" t="s">
        <v>3412</v>
      </c>
      <c r="E979" s="25">
        <v>3</v>
      </c>
      <c r="F979" s="25">
        <v>0</v>
      </c>
      <c r="G979" s="10" t="s">
        <v>3413</v>
      </c>
      <c r="H979" s="25">
        <f>INDEX('Annexe 1 – Données des équipes'!$B$12:$R$114, MATCH(C979, 'Annexe 1 – Données des équipes'!$B$12:$B$114,0),4)</f>
        <v>10</v>
      </c>
      <c r="I979" s="25">
        <f>INDEX('Annexe 1 – Données des équipes'!$B$12:$R$114, MATCH(D979, 'Annexe 1 – Données des équipes'!$B$12:$B$114,0),4)</f>
        <v>10</v>
      </c>
      <c r="J979" s="25">
        <f t="shared" si="16"/>
        <v>3</v>
      </c>
    </row>
    <row r="980" spans="2:10">
      <c r="B980" s="3">
        <v>34091</v>
      </c>
      <c r="C980" s="10" t="s">
        <v>3414</v>
      </c>
      <c r="D980" s="10" t="s">
        <v>3415</v>
      </c>
      <c r="E980" s="25">
        <v>1</v>
      </c>
      <c r="F980" s="25">
        <v>4</v>
      </c>
      <c r="G980" s="10" t="s">
        <v>3416</v>
      </c>
      <c r="H980" s="25">
        <f>INDEX('Annexe 1 – Données des équipes'!$B$12:$R$114, MATCH(C980, 'Annexe 1 – Données des équipes'!$B$12:$B$114,0),4)</f>
        <v>40</v>
      </c>
      <c r="I980" s="25">
        <f>INDEX('Annexe 1 – Données des équipes'!$B$12:$R$114, MATCH(D980, 'Annexe 1 – Données des équipes'!$B$12:$B$114,0),4)</f>
        <v>80</v>
      </c>
      <c r="J980" s="25">
        <f t="shared" si="16"/>
        <v>3</v>
      </c>
    </row>
    <row r="981" spans="2:10">
      <c r="B981" s="3">
        <v>34108</v>
      </c>
      <c r="C981" s="10" t="s">
        <v>3417</v>
      </c>
      <c r="D981" s="10" t="s">
        <v>3418</v>
      </c>
      <c r="E981" s="25">
        <v>0</v>
      </c>
      <c r="F981" s="25">
        <v>3</v>
      </c>
      <c r="G981" s="10" t="s">
        <v>3419</v>
      </c>
      <c r="H981" s="25">
        <f>INDEX('Annexe 1 – Données des équipes'!$B$12:$R$114, MATCH(C981, 'Annexe 1 – Données des équipes'!$B$12:$B$114,0),4)</f>
        <v>20</v>
      </c>
      <c r="I981" s="25">
        <f>INDEX('Annexe 1 – Données des équipes'!$B$12:$R$114, MATCH(D981, 'Annexe 1 – Données des équipes'!$B$12:$B$114,0),4)</f>
        <v>60</v>
      </c>
      <c r="J981" s="25">
        <f t="shared" si="16"/>
        <v>3</v>
      </c>
    </row>
    <row r="982" spans="2:10">
      <c r="B982" s="3">
        <v>34115</v>
      </c>
      <c r="C982" s="10" t="s">
        <v>3420</v>
      </c>
      <c r="D982" s="10" t="s">
        <v>3421</v>
      </c>
      <c r="E982" s="25">
        <v>0</v>
      </c>
      <c r="F982" s="25">
        <v>3</v>
      </c>
      <c r="G982" s="10" t="s">
        <v>3422</v>
      </c>
      <c r="H982" s="25">
        <f>INDEX('Annexe 1 – Données des équipes'!$B$12:$R$114, MATCH(C982, 'Annexe 1 – Données des équipes'!$B$12:$B$114,0),4)</f>
        <v>10</v>
      </c>
      <c r="I982" s="25">
        <f>INDEX('Annexe 1 – Données des équipes'!$B$12:$R$114, MATCH(D982, 'Annexe 1 – Données des équipes'!$B$12:$B$114,0),4)</f>
        <v>30</v>
      </c>
      <c r="J982" s="25">
        <f t="shared" si="16"/>
        <v>3</v>
      </c>
    </row>
    <row r="983" spans="2:10">
      <c r="B983" s="3">
        <v>34126</v>
      </c>
      <c r="C983" s="10" t="s">
        <v>3423</v>
      </c>
      <c r="D983" s="10" t="s">
        <v>3424</v>
      </c>
      <c r="E983" s="25">
        <v>3</v>
      </c>
      <c r="F983" s="25">
        <v>0</v>
      </c>
      <c r="G983" s="10" t="s">
        <v>3425</v>
      </c>
      <c r="H983" s="25">
        <f>INDEX('Annexe 1 – Données des équipes'!$B$12:$R$114, MATCH(C983, 'Annexe 1 – Données des équipes'!$B$12:$B$114,0),4)</f>
        <v>60</v>
      </c>
      <c r="I983" s="25">
        <f>INDEX('Annexe 1 – Données des équipes'!$B$12:$R$114, MATCH(D983, 'Annexe 1 – Données des équipes'!$B$12:$B$114,0),4)</f>
        <v>20</v>
      </c>
      <c r="J983" s="25">
        <f t="shared" si="16"/>
        <v>3</v>
      </c>
    </row>
    <row r="984" spans="2:10">
      <c r="B984" s="3">
        <v>34136</v>
      </c>
      <c r="C984" s="10" t="s">
        <v>3426</v>
      </c>
      <c r="D984" s="10" t="s">
        <v>3427</v>
      </c>
      <c r="E984" s="25">
        <v>4</v>
      </c>
      <c r="F984" s="25">
        <v>1</v>
      </c>
      <c r="G984" s="10" t="s">
        <v>3428</v>
      </c>
      <c r="H984" s="25">
        <f>INDEX('Annexe 1 – Données des équipes'!$B$12:$R$114, MATCH(C984, 'Annexe 1 – Données des équipes'!$B$12:$B$114,0),4)</f>
        <v>30</v>
      </c>
      <c r="I984" s="25">
        <f>INDEX('Annexe 1 – Données des équipes'!$B$12:$R$114, MATCH(D984, 'Annexe 1 – Données des équipes'!$B$12:$B$114,0),4)</f>
        <v>10</v>
      </c>
      <c r="J984" s="25">
        <f t="shared" si="16"/>
        <v>3</v>
      </c>
    </row>
    <row r="985" spans="2:10">
      <c r="B985" s="3">
        <v>34144</v>
      </c>
      <c r="C985" s="10" t="s">
        <v>3429</v>
      </c>
      <c r="D985" s="10" t="s">
        <v>3430</v>
      </c>
      <c r="E985" s="25">
        <v>3</v>
      </c>
      <c r="F985" s="25">
        <v>0</v>
      </c>
      <c r="G985" s="10" t="s">
        <v>3431</v>
      </c>
      <c r="H985" s="25">
        <f>INDEX('Annexe 1 – Données des équipes'!$B$12:$R$114, MATCH(C985, 'Annexe 1 – Données des équipes'!$B$12:$B$114,0),4)</f>
        <v>90</v>
      </c>
      <c r="I985" s="25">
        <f>INDEX('Annexe 1 – Données des équipes'!$B$12:$R$114, MATCH(D985, 'Annexe 1 – Données des équipes'!$B$12:$B$114,0),4)</f>
        <v>70</v>
      </c>
      <c r="J985" s="25">
        <f t="shared" si="16"/>
        <v>3</v>
      </c>
    </row>
    <row r="986" spans="2:10">
      <c r="B986" s="3">
        <v>34146</v>
      </c>
      <c r="C986" s="10" t="s">
        <v>3432</v>
      </c>
      <c r="D986" s="10" t="s">
        <v>3433</v>
      </c>
      <c r="E986" s="25">
        <v>3</v>
      </c>
      <c r="F986" s="25">
        <v>0</v>
      </c>
      <c r="G986" s="10" t="s">
        <v>3434</v>
      </c>
      <c r="H986" s="25">
        <f>INDEX('Annexe 1 – Données des équipes'!$B$12:$R$114, MATCH(C986, 'Annexe 1 – Données des équipes'!$B$12:$B$114,0),4)</f>
        <v>70</v>
      </c>
      <c r="I986" s="25">
        <f>INDEX('Annexe 1 – Données des équipes'!$B$12:$R$114, MATCH(D986, 'Annexe 1 – Données des équipes'!$B$12:$B$114,0),4)</f>
        <v>70</v>
      </c>
      <c r="J986" s="25">
        <f t="shared" si="16"/>
        <v>3</v>
      </c>
    </row>
    <row r="987" spans="2:10">
      <c r="B987" s="3">
        <v>34153</v>
      </c>
      <c r="C987" s="10" t="s">
        <v>3435</v>
      </c>
      <c r="D987" s="10" t="s">
        <v>3436</v>
      </c>
      <c r="E987" s="25">
        <v>4</v>
      </c>
      <c r="F987" s="25">
        <v>1</v>
      </c>
      <c r="G987" s="10" t="s">
        <v>3437</v>
      </c>
      <c r="H987" s="25">
        <f>INDEX('Annexe 1 – Données des équipes'!$B$12:$R$114, MATCH(C987, 'Annexe 1 – Données des équipes'!$B$12:$B$114,0),4)</f>
        <v>50</v>
      </c>
      <c r="I987" s="25">
        <f>INDEX('Annexe 1 – Données des équipes'!$B$12:$R$114, MATCH(D987, 'Annexe 1 – Données des équipes'!$B$12:$B$114,0),4)</f>
        <v>20</v>
      </c>
      <c r="J987" s="25">
        <f t="shared" si="16"/>
        <v>3</v>
      </c>
    </row>
    <row r="988" spans="2:10">
      <c r="B988" s="3">
        <v>34161</v>
      </c>
      <c r="C988" s="10" t="s">
        <v>3438</v>
      </c>
      <c r="D988" s="10" t="s">
        <v>3439</v>
      </c>
      <c r="E988" s="25">
        <v>3</v>
      </c>
      <c r="F988" s="25">
        <v>0</v>
      </c>
      <c r="G988" s="10" t="s">
        <v>3440</v>
      </c>
      <c r="H988" s="25">
        <f>INDEX('Annexe 1 – Données des équipes'!$B$12:$R$114, MATCH(C988, 'Annexe 1 – Données des équipes'!$B$12:$B$114,0),4)</f>
        <v>10</v>
      </c>
      <c r="I988" s="25">
        <f>INDEX('Annexe 1 – Données des équipes'!$B$12:$R$114, MATCH(D988, 'Annexe 1 – Données des équipes'!$B$12:$B$114,0),4)</f>
        <v>20</v>
      </c>
      <c r="J988" s="25">
        <f t="shared" si="16"/>
        <v>3</v>
      </c>
    </row>
    <row r="989" spans="2:10">
      <c r="B989" s="3">
        <v>34167</v>
      </c>
      <c r="C989" s="10" t="s">
        <v>3441</v>
      </c>
      <c r="D989" s="10" t="s">
        <v>3442</v>
      </c>
      <c r="E989" s="25">
        <v>3</v>
      </c>
      <c r="F989" s="25">
        <v>0</v>
      </c>
      <c r="G989" s="10" t="s">
        <v>3443</v>
      </c>
      <c r="H989" s="25">
        <f>INDEX('Annexe 1 – Données des équipes'!$B$12:$R$114, MATCH(C989, 'Annexe 1 – Données des équipes'!$B$12:$B$114,0),4)</f>
        <v>80</v>
      </c>
      <c r="I989" s="25">
        <f>INDEX('Annexe 1 – Données des équipes'!$B$12:$R$114, MATCH(D989, 'Annexe 1 – Données des équipes'!$B$12:$B$114,0),4)</f>
        <v>80</v>
      </c>
      <c r="J989" s="25">
        <f t="shared" si="16"/>
        <v>3</v>
      </c>
    </row>
    <row r="990" spans="2:10">
      <c r="B990" s="3">
        <v>34206</v>
      </c>
      <c r="C990" s="10" t="s">
        <v>3444</v>
      </c>
      <c r="D990" s="10" t="s">
        <v>3445</v>
      </c>
      <c r="E990" s="25">
        <v>3</v>
      </c>
      <c r="F990" s="25">
        <v>0</v>
      </c>
      <c r="G990" s="10" t="s">
        <v>3446</v>
      </c>
      <c r="H990" s="25">
        <f>INDEX('Annexe 1 – Données des équipes'!$B$12:$R$114, MATCH(C990, 'Annexe 1 – Données des équipes'!$B$12:$B$114,0),4)</f>
        <v>60</v>
      </c>
      <c r="I990" s="25">
        <f>INDEX('Annexe 1 – Données des équipes'!$B$12:$R$114, MATCH(D990, 'Annexe 1 – Données des équipes'!$B$12:$B$114,0),4)</f>
        <v>30</v>
      </c>
      <c r="J990" s="25">
        <f t="shared" si="16"/>
        <v>3</v>
      </c>
    </row>
    <row r="991" spans="2:10">
      <c r="B991" s="3">
        <v>34220</v>
      </c>
      <c r="C991" s="10" t="s">
        <v>3447</v>
      </c>
      <c r="D991" s="10" t="s">
        <v>3448</v>
      </c>
      <c r="E991" s="25">
        <v>3</v>
      </c>
      <c r="F991" s="25">
        <v>0</v>
      </c>
      <c r="G991" s="10" t="s">
        <v>3449</v>
      </c>
      <c r="H991" s="25">
        <f>INDEX('Annexe 1 – Données des équipes'!$B$12:$R$114, MATCH(C991, 'Annexe 1 – Données des équipes'!$B$12:$B$114,0),4)</f>
        <v>90</v>
      </c>
      <c r="I991" s="25">
        <f>INDEX('Annexe 1 – Données des équipes'!$B$12:$R$114, MATCH(D991, 'Annexe 1 – Données des équipes'!$B$12:$B$114,0),4)</f>
        <v>80</v>
      </c>
      <c r="J991" s="25">
        <f t="shared" si="16"/>
        <v>3</v>
      </c>
    </row>
    <row r="992" spans="2:10">
      <c r="B992" s="3">
        <v>34227</v>
      </c>
      <c r="C992" s="10" t="s">
        <v>3450</v>
      </c>
      <c r="D992" s="10" t="s">
        <v>3451</v>
      </c>
      <c r="E992" s="25">
        <v>3</v>
      </c>
      <c r="F992" s="25">
        <v>0</v>
      </c>
      <c r="G992" s="10" t="s">
        <v>3452</v>
      </c>
      <c r="H992" s="25">
        <f>INDEX('Annexe 1 – Données des équipes'!$B$12:$R$114, MATCH(C992, 'Annexe 1 – Données des équipes'!$B$12:$B$114,0),4)</f>
        <v>50</v>
      </c>
      <c r="I992" s="25">
        <f>INDEX('Annexe 1 – Données des équipes'!$B$12:$R$114, MATCH(D992, 'Annexe 1 – Données des équipes'!$B$12:$B$114,0),4)</f>
        <v>20</v>
      </c>
      <c r="J992" s="25">
        <f t="shared" si="16"/>
        <v>3</v>
      </c>
    </row>
    <row r="993" spans="2:10">
      <c r="B993" s="3">
        <v>34234</v>
      </c>
      <c r="C993" s="10" t="s">
        <v>3453</v>
      </c>
      <c r="D993" s="10" t="s">
        <v>3454</v>
      </c>
      <c r="E993" s="25">
        <v>0</v>
      </c>
      <c r="F993" s="25">
        <v>3</v>
      </c>
      <c r="G993" s="10" t="s">
        <v>3455</v>
      </c>
      <c r="H993" s="25">
        <f>INDEX('Annexe 1 – Données des équipes'!$B$12:$R$114, MATCH(C993, 'Annexe 1 – Données des équipes'!$B$12:$B$114,0),4)</f>
        <v>20</v>
      </c>
      <c r="I993" s="25">
        <f>INDEX('Annexe 1 – Données des équipes'!$B$12:$R$114, MATCH(D993, 'Annexe 1 – Données des équipes'!$B$12:$B$114,0),4)</f>
        <v>90</v>
      </c>
      <c r="J993" s="25">
        <f t="shared" si="16"/>
        <v>3</v>
      </c>
    </row>
    <row r="994" spans="2:10">
      <c r="B994" s="3">
        <v>30553</v>
      </c>
      <c r="C994" s="10" t="s">
        <v>3456</v>
      </c>
      <c r="D994" s="10" t="s">
        <v>3457</v>
      </c>
      <c r="E994" s="25">
        <v>3</v>
      </c>
      <c r="F994" s="25">
        <v>0</v>
      </c>
      <c r="G994" s="10" t="s">
        <v>3458</v>
      </c>
      <c r="H994" s="25">
        <f>INDEX('Annexe 1 – Données des équipes'!$B$12:$R$114, MATCH(C994, 'Annexe 1 – Données des équipes'!$B$12:$B$114,0),4)</f>
        <v>20</v>
      </c>
      <c r="I994" s="25">
        <f>INDEX('Annexe 1 – Données des équipes'!$B$12:$R$114, MATCH(D994, 'Annexe 1 – Données des équipes'!$B$12:$B$114,0),4)</f>
        <v>30</v>
      </c>
      <c r="J994" s="25">
        <f t="shared" si="16"/>
        <v>3</v>
      </c>
    </row>
    <row r="995" spans="2:10">
      <c r="B995" s="3">
        <v>34255</v>
      </c>
      <c r="C995" s="10" t="s">
        <v>3459</v>
      </c>
      <c r="D995" s="10" t="s">
        <v>3460</v>
      </c>
      <c r="E995" s="25">
        <v>4</v>
      </c>
      <c r="F995" s="25">
        <v>1</v>
      </c>
      <c r="G995" s="10" t="s">
        <v>3461</v>
      </c>
      <c r="H995" s="25">
        <f>INDEX('Annexe 1 – Données des équipes'!$B$12:$R$114, MATCH(C995, 'Annexe 1 – Données des équipes'!$B$12:$B$114,0),4)</f>
        <v>40</v>
      </c>
      <c r="I995" s="25">
        <f>INDEX('Annexe 1 – Données des équipes'!$B$12:$R$114, MATCH(D995, 'Annexe 1 – Données des équipes'!$B$12:$B$114,0),4)</f>
        <v>60</v>
      </c>
      <c r="J995" s="25">
        <f t="shared" si="16"/>
        <v>3</v>
      </c>
    </row>
    <row r="996" spans="2:10">
      <c r="B996" s="3">
        <v>34255</v>
      </c>
      <c r="C996" s="10" t="s">
        <v>3462</v>
      </c>
      <c r="D996" s="10" t="s">
        <v>3463</v>
      </c>
      <c r="E996" s="25">
        <v>0</v>
      </c>
      <c r="F996" s="25">
        <v>3</v>
      </c>
      <c r="G996" s="10" t="s">
        <v>3464</v>
      </c>
      <c r="H996" s="25">
        <f>INDEX('Annexe 1 – Données des équipes'!$B$12:$R$114, MATCH(C996, 'Annexe 1 – Données des équipes'!$B$12:$B$114,0),4)</f>
        <v>80</v>
      </c>
      <c r="I996" s="25">
        <f>INDEX('Annexe 1 – Données des équipes'!$B$12:$R$114, MATCH(D996, 'Annexe 1 – Données des équipes'!$B$12:$B$114,0),4)</f>
        <v>30</v>
      </c>
      <c r="J996" s="25">
        <f t="shared" si="16"/>
        <v>3</v>
      </c>
    </row>
    <row r="997" spans="2:10">
      <c r="B997" s="3">
        <v>34255</v>
      </c>
      <c r="C997" s="10" t="s">
        <v>3465</v>
      </c>
      <c r="D997" s="10" t="s">
        <v>3466</v>
      </c>
      <c r="E997" s="25">
        <v>1</v>
      </c>
      <c r="F997" s="25">
        <v>4</v>
      </c>
      <c r="G997" s="10" t="s">
        <v>3467</v>
      </c>
      <c r="H997" s="25">
        <f>INDEX('Annexe 1 – Données des équipes'!$B$12:$R$114, MATCH(C997, 'Annexe 1 – Données des équipes'!$B$12:$B$114,0),4)</f>
        <v>40</v>
      </c>
      <c r="I997" s="25">
        <f>INDEX('Annexe 1 – Données des équipes'!$B$12:$R$114, MATCH(D997, 'Annexe 1 – Données des équipes'!$B$12:$B$114,0),4)</f>
        <v>20</v>
      </c>
      <c r="J997" s="25">
        <f t="shared" si="16"/>
        <v>3</v>
      </c>
    </row>
    <row r="998" spans="2:10">
      <c r="B998" s="3">
        <v>34258</v>
      </c>
      <c r="C998" s="10" t="s">
        <v>3468</v>
      </c>
      <c r="D998" s="10" t="s">
        <v>3469</v>
      </c>
      <c r="E998" s="25">
        <v>0</v>
      </c>
      <c r="F998" s="25">
        <v>3</v>
      </c>
      <c r="G998" s="10" t="s">
        <v>3470</v>
      </c>
      <c r="H998" s="25">
        <f>INDEX('Annexe 1 – Données des équipes'!$B$12:$R$114, MATCH(C998, 'Annexe 1 – Données des équipes'!$B$12:$B$114,0),4)</f>
        <v>70</v>
      </c>
      <c r="I998" s="25">
        <f>INDEX('Annexe 1 – Données des équipes'!$B$12:$R$114, MATCH(D998, 'Annexe 1 – Données des équipes'!$B$12:$B$114,0),4)</f>
        <v>70</v>
      </c>
      <c r="J998" s="25">
        <f t="shared" si="16"/>
        <v>3</v>
      </c>
    </row>
    <row r="999" spans="2:10">
      <c r="B999" s="3">
        <v>34276</v>
      </c>
      <c r="C999" s="10" t="s">
        <v>3471</v>
      </c>
      <c r="D999" s="10" t="s">
        <v>3472</v>
      </c>
      <c r="E999" s="25">
        <v>3</v>
      </c>
      <c r="F999" s="25">
        <v>0</v>
      </c>
      <c r="G999" s="10" t="s">
        <v>3473</v>
      </c>
      <c r="H999" s="25">
        <f>INDEX('Annexe 1 – Données des équipes'!$B$12:$R$114, MATCH(C999, 'Annexe 1 – Données des équipes'!$B$12:$B$114,0),4)</f>
        <v>80</v>
      </c>
      <c r="I999" s="25">
        <f>INDEX('Annexe 1 – Données des équipes'!$B$12:$R$114, MATCH(D999, 'Annexe 1 – Données des équipes'!$B$12:$B$114,0),4)</f>
        <v>30</v>
      </c>
      <c r="J999" s="25">
        <f t="shared" si="16"/>
        <v>3</v>
      </c>
    </row>
    <row r="1000" spans="2:10">
      <c r="B1000" s="3">
        <v>34283</v>
      </c>
      <c r="C1000" s="10" t="s">
        <v>3474</v>
      </c>
      <c r="D1000" s="10" t="s">
        <v>3475</v>
      </c>
      <c r="E1000" s="25">
        <v>3</v>
      </c>
      <c r="F1000" s="25">
        <v>0</v>
      </c>
      <c r="G1000" s="10" t="s">
        <v>3476</v>
      </c>
      <c r="H1000" s="25">
        <f>INDEX('Annexe 1 – Données des équipes'!$B$12:$R$114, MATCH(C1000, 'Annexe 1 – Données des équipes'!$B$12:$B$114,0),4)</f>
        <v>90</v>
      </c>
      <c r="I1000" s="25">
        <f>INDEX('Annexe 1 – Données des équipes'!$B$12:$R$114, MATCH(D1000, 'Annexe 1 – Données des équipes'!$B$12:$B$114,0),4)</f>
        <v>20</v>
      </c>
      <c r="J1000" s="25">
        <f t="shared" si="16"/>
        <v>3</v>
      </c>
    </row>
    <row r="1001" spans="2:10">
      <c r="B1001" s="3">
        <v>31004</v>
      </c>
      <c r="C1001" s="10" t="s">
        <v>3477</v>
      </c>
      <c r="D1001" s="10" t="s">
        <v>3478</v>
      </c>
      <c r="E1001" s="25">
        <v>2</v>
      </c>
      <c r="F1001" s="25">
        <v>0</v>
      </c>
      <c r="G1001" s="10" t="s">
        <v>3479</v>
      </c>
      <c r="H1001" s="25">
        <f>INDEX('Annexe 1 – Données des équipes'!$B$12:$R$114, MATCH(C1001, 'Annexe 1 – Données des équipes'!$B$12:$B$114,0),4)</f>
        <v>40</v>
      </c>
      <c r="I1001" s="25">
        <f>INDEX('Annexe 1 – Données des équipes'!$B$12:$R$114, MATCH(D1001, 'Annexe 1 – Données des équipes'!$B$12:$B$114,0),4)</f>
        <v>30</v>
      </c>
      <c r="J1001" s="25">
        <f t="shared" si="16"/>
        <v>2</v>
      </c>
    </row>
    <row r="1002" spans="2:10">
      <c r="B1002" s="3">
        <v>34367</v>
      </c>
      <c r="C1002" s="10" t="s">
        <v>3480</v>
      </c>
      <c r="D1002" s="10" t="s">
        <v>3481</v>
      </c>
      <c r="E1002" s="25">
        <v>1</v>
      </c>
      <c r="F1002" s="25">
        <v>4</v>
      </c>
      <c r="G1002" s="10" t="s">
        <v>3482</v>
      </c>
      <c r="H1002" s="25">
        <f>INDEX('Annexe 1 – Données des équipes'!$B$12:$R$114, MATCH(C1002, 'Annexe 1 – Données des équipes'!$B$12:$B$114,0),4)</f>
        <v>80</v>
      </c>
      <c r="I1002" s="25">
        <f>INDEX('Annexe 1 – Données des équipes'!$B$12:$R$114, MATCH(D1002, 'Annexe 1 – Données des équipes'!$B$12:$B$114,0),4)</f>
        <v>50</v>
      </c>
      <c r="J1002" s="25">
        <f t="shared" si="16"/>
        <v>3</v>
      </c>
    </row>
    <row r="1003" spans="2:10">
      <c r="B1003" s="3">
        <v>34433</v>
      </c>
      <c r="C1003" s="10" t="s">
        <v>3483</v>
      </c>
      <c r="D1003" s="10" t="s">
        <v>3484</v>
      </c>
      <c r="E1003" s="25">
        <v>3</v>
      </c>
      <c r="F1003" s="25">
        <v>0</v>
      </c>
      <c r="G1003" s="10" t="s">
        <v>3485</v>
      </c>
      <c r="H1003" s="25">
        <f>INDEX('Annexe 1 – Données des équipes'!$B$12:$R$114, MATCH(C1003, 'Annexe 1 – Données des équipes'!$B$12:$B$114,0),4)</f>
        <v>0</v>
      </c>
      <c r="I1003" s="25">
        <f>INDEX('Annexe 1 – Données des équipes'!$B$12:$R$114, MATCH(D1003, 'Annexe 1 – Données des équipes'!$B$12:$B$114,0),4)</f>
        <v>10</v>
      </c>
      <c r="J1003" s="25">
        <f t="shared" si="16"/>
        <v>3</v>
      </c>
    </row>
    <row r="1004" spans="2:10">
      <c r="B1004" s="3">
        <v>34444</v>
      </c>
      <c r="C1004" s="10" t="s">
        <v>3486</v>
      </c>
      <c r="D1004" s="10" t="s">
        <v>3487</v>
      </c>
      <c r="E1004" s="25">
        <v>3</v>
      </c>
      <c r="F1004" s="25">
        <v>0</v>
      </c>
      <c r="G1004" s="10" t="s">
        <v>3488</v>
      </c>
      <c r="H1004" s="25">
        <f>INDEX('Annexe 1 – Données des équipes'!$B$12:$R$114, MATCH(C1004, 'Annexe 1 – Données des équipes'!$B$12:$B$114,0),4)</f>
        <v>50</v>
      </c>
      <c r="I1004" s="25">
        <f>INDEX('Annexe 1 – Données des équipes'!$B$12:$R$114, MATCH(D1004, 'Annexe 1 – Données des équipes'!$B$12:$B$114,0),4)</f>
        <v>50</v>
      </c>
      <c r="J1004" s="25">
        <f t="shared" si="16"/>
        <v>3</v>
      </c>
    </row>
    <row r="1005" spans="2:10">
      <c r="B1005" s="3">
        <v>34444</v>
      </c>
      <c r="C1005" s="10" t="s">
        <v>3489</v>
      </c>
      <c r="D1005" s="10" t="s">
        <v>3490</v>
      </c>
      <c r="E1005" s="25">
        <v>4</v>
      </c>
      <c r="F1005" s="25">
        <v>1</v>
      </c>
      <c r="G1005" s="10" t="s">
        <v>3491</v>
      </c>
      <c r="H1005" s="25">
        <f>INDEX('Annexe 1 – Données des équipes'!$B$12:$R$114, MATCH(C1005, 'Annexe 1 – Données des équipes'!$B$12:$B$114,0),4)</f>
        <v>70</v>
      </c>
      <c r="I1005" s="25">
        <f>INDEX('Annexe 1 – Données des équipes'!$B$12:$R$114, MATCH(D1005, 'Annexe 1 – Données des équipes'!$B$12:$B$114,0),4)</f>
        <v>80</v>
      </c>
      <c r="J1005" s="25">
        <f t="shared" si="16"/>
        <v>3</v>
      </c>
    </row>
    <row r="1006" spans="2:10">
      <c r="B1006" s="3">
        <v>34458</v>
      </c>
      <c r="C1006" s="10" t="s">
        <v>3492</v>
      </c>
      <c r="D1006" s="10" t="s">
        <v>3493</v>
      </c>
      <c r="E1006" s="25">
        <v>3</v>
      </c>
      <c r="F1006" s="25">
        <v>0</v>
      </c>
      <c r="G1006" s="10" t="s">
        <v>3494</v>
      </c>
      <c r="H1006" s="25">
        <f>INDEX('Annexe 1 – Données des équipes'!$B$12:$R$114, MATCH(C1006, 'Annexe 1 – Données des équipes'!$B$12:$B$114,0),4)</f>
        <v>90</v>
      </c>
      <c r="I1006" s="25">
        <f>INDEX('Annexe 1 – Données des équipes'!$B$12:$R$114, MATCH(D1006, 'Annexe 1 – Données des équipes'!$B$12:$B$114,0),4)</f>
        <v>70</v>
      </c>
      <c r="J1006" s="25">
        <f t="shared" si="16"/>
        <v>3</v>
      </c>
    </row>
    <row r="1007" spans="2:10">
      <c r="B1007" s="3">
        <v>34459</v>
      </c>
      <c r="C1007" s="10" t="s">
        <v>3495</v>
      </c>
      <c r="D1007" s="10" t="s">
        <v>3496</v>
      </c>
      <c r="E1007" s="25">
        <v>3</v>
      </c>
      <c r="F1007" s="25">
        <v>0</v>
      </c>
      <c r="G1007" s="10" t="s">
        <v>3497</v>
      </c>
      <c r="H1007" s="25">
        <f>INDEX('Annexe 1 – Données des équipes'!$B$12:$R$114, MATCH(C1007, 'Annexe 1 – Données des équipes'!$B$12:$B$114,0),4)</f>
        <v>90</v>
      </c>
      <c r="I1007" s="25">
        <f>INDEX('Annexe 1 – Données des équipes'!$B$12:$R$114, MATCH(D1007, 'Annexe 1 – Données des équipes'!$B$12:$B$114,0),4)</f>
        <v>0</v>
      </c>
      <c r="J1007" s="25">
        <f t="shared" si="16"/>
        <v>3</v>
      </c>
    </row>
    <row r="1008" spans="2:10">
      <c r="B1008" s="3">
        <v>34463</v>
      </c>
      <c r="C1008" s="10" t="s">
        <v>3498</v>
      </c>
      <c r="D1008" s="10" t="s">
        <v>3499</v>
      </c>
      <c r="E1008" s="25">
        <v>0</v>
      </c>
      <c r="F1008" s="25">
        <v>3</v>
      </c>
      <c r="G1008" s="10" t="s">
        <v>3500</v>
      </c>
      <c r="H1008" s="25">
        <f>INDEX('Annexe 1 – Données des équipes'!$B$12:$R$114, MATCH(C1008, 'Annexe 1 – Données des équipes'!$B$12:$B$114,0),4)</f>
        <v>50</v>
      </c>
      <c r="I1008" s="25">
        <f>INDEX('Annexe 1 – Données des équipes'!$B$12:$R$114, MATCH(D1008, 'Annexe 1 – Données des équipes'!$B$12:$B$114,0),4)</f>
        <v>40</v>
      </c>
      <c r="J1008" s="25">
        <f t="shared" si="16"/>
        <v>3</v>
      </c>
    </row>
    <row r="1009" spans="2:10">
      <c r="B1009" s="3">
        <v>34483</v>
      </c>
      <c r="C1009" s="10" t="s">
        <v>3501</v>
      </c>
      <c r="D1009" s="10" t="s">
        <v>3502</v>
      </c>
      <c r="E1009" s="25">
        <v>1</v>
      </c>
      <c r="F1009" s="25">
        <v>4</v>
      </c>
      <c r="G1009" s="10" t="s">
        <v>3503</v>
      </c>
      <c r="H1009" s="25">
        <f>INDEX('Annexe 1 – Données des équipes'!$B$12:$R$114, MATCH(C1009, 'Annexe 1 – Données des équipes'!$B$12:$B$114,0),4)</f>
        <v>50</v>
      </c>
      <c r="I1009" s="25">
        <f>INDEX('Annexe 1 – Données des équipes'!$B$12:$R$114, MATCH(D1009, 'Annexe 1 – Données des équipes'!$B$12:$B$114,0),4)</f>
        <v>90</v>
      </c>
      <c r="J1009" s="25">
        <f t="shared" si="16"/>
        <v>3</v>
      </c>
    </row>
    <row r="1010" spans="2:10">
      <c r="B1010" s="3">
        <v>34485</v>
      </c>
      <c r="C1010" s="10" t="s">
        <v>3504</v>
      </c>
      <c r="D1010" s="10" t="s">
        <v>3505</v>
      </c>
      <c r="E1010" s="25">
        <v>0</v>
      </c>
      <c r="F1010" s="25">
        <v>3</v>
      </c>
      <c r="G1010" s="10" t="s">
        <v>3506</v>
      </c>
      <c r="H1010" s="25">
        <f>INDEX('Annexe 1 – Données des équipes'!$B$12:$R$114, MATCH(C1010, 'Annexe 1 – Données des équipes'!$B$12:$B$114,0),4)</f>
        <v>20</v>
      </c>
      <c r="I1010" s="25">
        <f>INDEX('Annexe 1 – Données des équipes'!$B$12:$R$114, MATCH(D1010, 'Annexe 1 – Données des équipes'!$B$12:$B$114,0),4)</f>
        <v>90</v>
      </c>
      <c r="J1010" s="25">
        <f t="shared" si="16"/>
        <v>3</v>
      </c>
    </row>
    <row r="1011" spans="2:10">
      <c r="B1011" s="3">
        <v>34496</v>
      </c>
      <c r="C1011" s="10" t="s">
        <v>3507</v>
      </c>
      <c r="D1011" s="10" t="s">
        <v>3508</v>
      </c>
      <c r="E1011" s="25">
        <v>0</v>
      </c>
      <c r="F1011" s="25">
        <v>3</v>
      </c>
      <c r="G1011" s="10" t="s">
        <v>3509</v>
      </c>
      <c r="H1011" s="25">
        <f>INDEX('Annexe 1 – Données des équipes'!$B$12:$R$114, MATCH(C1011, 'Annexe 1 – Données des équipes'!$B$12:$B$114,0),4)</f>
        <v>40</v>
      </c>
      <c r="I1011" s="25">
        <f>INDEX('Annexe 1 – Données des équipes'!$B$12:$R$114, MATCH(D1011, 'Annexe 1 – Données des équipes'!$B$12:$B$114,0),4)</f>
        <v>70</v>
      </c>
      <c r="J1011" s="25">
        <f t="shared" si="16"/>
        <v>3</v>
      </c>
    </row>
    <row r="1012" spans="2:10">
      <c r="B1012" s="3">
        <v>34496</v>
      </c>
      <c r="C1012" s="10" t="s">
        <v>3510</v>
      </c>
      <c r="D1012" s="10" t="s">
        <v>3511</v>
      </c>
      <c r="E1012" s="25">
        <v>3</v>
      </c>
      <c r="F1012" s="25">
        <v>0</v>
      </c>
      <c r="G1012" s="10" t="s">
        <v>3512</v>
      </c>
      <c r="H1012" s="25">
        <f>INDEX('Annexe 1 – Données des équipes'!$B$12:$R$114, MATCH(C1012, 'Annexe 1 – Données des équipes'!$B$12:$B$114,0),4)</f>
        <v>80</v>
      </c>
      <c r="I1012" s="25">
        <f>INDEX('Annexe 1 – Données des équipes'!$B$12:$R$114, MATCH(D1012, 'Annexe 1 – Données des équipes'!$B$12:$B$114,0),4)</f>
        <v>50</v>
      </c>
      <c r="J1012" s="25">
        <f t="shared" si="16"/>
        <v>3</v>
      </c>
    </row>
    <row r="1013" spans="2:10">
      <c r="B1013" s="3">
        <v>34497</v>
      </c>
      <c r="C1013" s="10" t="s">
        <v>3513</v>
      </c>
      <c r="D1013" s="10" t="s">
        <v>3514</v>
      </c>
      <c r="E1013" s="25">
        <v>0</v>
      </c>
      <c r="F1013" s="25">
        <v>3</v>
      </c>
      <c r="G1013" s="10" t="s">
        <v>3515</v>
      </c>
      <c r="H1013" s="25">
        <f>INDEX('Annexe 1 – Données des équipes'!$B$12:$R$114, MATCH(C1013, 'Annexe 1 – Données des équipes'!$B$12:$B$114,0),4)</f>
        <v>20</v>
      </c>
      <c r="I1013" s="25">
        <f>INDEX('Annexe 1 – Données des équipes'!$B$12:$R$114, MATCH(D1013, 'Annexe 1 – Données des équipes'!$B$12:$B$114,0),4)</f>
        <v>80</v>
      </c>
      <c r="J1013" s="25">
        <f t="shared" si="16"/>
        <v>3</v>
      </c>
    </row>
    <row r="1014" spans="2:10">
      <c r="B1014" s="3">
        <v>34506</v>
      </c>
      <c r="C1014" s="10" t="s">
        <v>3516</v>
      </c>
      <c r="D1014" s="10" t="s">
        <v>3517</v>
      </c>
      <c r="E1014" s="25">
        <v>3</v>
      </c>
      <c r="F1014" s="25">
        <v>0</v>
      </c>
      <c r="G1014" s="10" t="s">
        <v>3518</v>
      </c>
      <c r="H1014" s="25">
        <f>INDEX('Annexe 1 – Données des équipes'!$B$12:$R$114, MATCH(C1014, 'Annexe 1 – Données des équipes'!$B$12:$B$114,0),4)</f>
        <v>50</v>
      </c>
      <c r="I1014" s="25">
        <f>INDEX('Annexe 1 – Données des équipes'!$B$12:$R$114, MATCH(D1014, 'Annexe 1 – Données des équipes'!$B$12:$B$114,0),4)</f>
        <v>40</v>
      </c>
      <c r="J1014" s="25">
        <f t="shared" si="16"/>
        <v>3</v>
      </c>
    </row>
    <row r="1015" spans="2:10">
      <c r="B1015" s="3">
        <v>34507</v>
      </c>
      <c r="C1015" s="10" t="s">
        <v>3519</v>
      </c>
      <c r="D1015" s="10" t="s">
        <v>3520</v>
      </c>
      <c r="E1015" s="25">
        <v>1</v>
      </c>
      <c r="F1015" s="25">
        <v>4</v>
      </c>
      <c r="G1015" s="10" t="s">
        <v>3521</v>
      </c>
      <c r="H1015" s="25">
        <f>INDEX('Annexe 1 – Données des équipes'!$B$12:$R$114, MATCH(C1015, 'Annexe 1 – Données des équipes'!$B$12:$B$114,0),4)</f>
        <v>50</v>
      </c>
      <c r="I1015" s="25">
        <f>INDEX('Annexe 1 – Données des équipes'!$B$12:$R$114, MATCH(D1015, 'Annexe 1 – Données des équipes'!$B$12:$B$114,0),4)</f>
        <v>80</v>
      </c>
      <c r="J1015" s="25">
        <f t="shared" si="16"/>
        <v>3</v>
      </c>
    </row>
    <row r="1016" spans="2:10">
      <c r="B1016" s="3">
        <v>34509</v>
      </c>
      <c r="C1016" s="10" t="s">
        <v>3522</v>
      </c>
      <c r="D1016" s="10" t="s">
        <v>3523</v>
      </c>
      <c r="E1016" s="25">
        <v>3</v>
      </c>
      <c r="F1016" s="25">
        <v>0</v>
      </c>
      <c r="G1016" s="10" t="s">
        <v>3524</v>
      </c>
      <c r="H1016" s="25">
        <f>INDEX('Annexe 1 – Données des équipes'!$B$12:$R$114, MATCH(C1016, 'Annexe 1 – Données des équipes'!$B$12:$B$114,0),4)</f>
        <v>90</v>
      </c>
      <c r="I1016" s="25">
        <f>INDEX('Annexe 1 – Données des équipes'!$B$12:$R$114, MATCH(D1016, 'Annexe 1 – Données des équipes'!$B$12:$B$114,0),4)</f>
        <v>40</v>
      </c>
      <c r="J1016" s="25">
        <f t="shared" si="16"/>
        <v>3</v>
      </c>
    </row>
    <row r="1017" spans="2:10">
      <c r="B1017" s="3">
        <v>34517</v>
      </c>
      <c r="C1017" s="10" t="s">
        <v>3525</v>
      </c>
      <c r="D1017" s="10" t="s">
        <v>3526</v>
      </c>
      <c r="E1017" s="25">
        <v>3</v>
      </c>
      <c r="F1017" s="25">
        <v>0</v>
      </c>
      <c r="G1017" s="10" t="s">
        <v>3527</v>
      </c>
      <c r="H1017" s="25">
        <f>INDEX('Annexe 1 – Données des équipes'!$B$12:$R$114, MATCH(C1017, 'Annexe 1 – Données des équipes'!$B$12:$B$114,0),4)</f>
        <v>90</v>
      </c>
      <c r="I1017" s="25">
        <f>INDEX('Annexe 1 – Données des équipes'!$B$12:$R$114, MATCH(D1017, 'Annexe 1 – Données des équipes'!$B$12:$B$114,0),4)</f>
        <v>80</v>
      </c>
      <c r="J1017" s="25">
        <f t="shared" si="16"/>
        <v>3</v>
      </c>
    </row>
    <row r="1018" spans="2:10">
      <c r="B1018" s="3">
        <v>34563</v>
      </c>
      <c r="C1018" s="10" t="s">
        <v>3528</v>
      </c>
      <c r="D1018" s="10" t="s">
        <v>3529</v>
      </c>
      <c r="E1018" s="25">
        <v>0</v>
      </c>
      <c r="F1018" s="25">
        <v>3</v>
      </c>
      <c r="G1018" s="10" t="s">
        <v>3530</v>
      </c>
      <c r="H1018" s="25">
        <f>INDEX('Annexe 1 – Données des équipes'!$B$12:$R$114, MATCH(C1018, 'Annexe 1 – Données des équipes'!$B$12:$B$114,0),4)</f>
        <v>60</v>
      </c>
      <c r="I1018" s="25">
        <f>INDEX('Annexe 1 – Données des équipes'!$B$12:$R$114, MATCH(D1018, 'Annexe 1 – Données des équipes'!$B$12:$B$114,0),4)</f>
        <v>50</v>
      </c>
      <c r="J1018" s="25">
        <f t="shared" si="16"/>
        <v>3</v>
      </c>
    </row>
    <row r="1019" spans="2:10">
      <c r="B1019" s="3">
        <v>34602</v>
      </c>
      <c r="C1019" s="10" t="s">
        <v>3531</v>
      </c>
      <c r="D1019" s="10" t="s">
        <v>3532</v>
      </c>
      <c r="E1019" s="25">
        <v>3</v>
      </c>
      <c r="F1019" s="25">
        <v>0</v>
      </c>
      <c r="G1019" s="10" t="s">
        <v>3533</v>
      </c>
      <c r="H1019" s="25">
        <f>INDEX('Annexe 1 – Données des équipes'!$B$12:$R$114, MATCH(C1019, 'Annexe 1 – Données des équipes'!$B$12:$B$114,0),4)</f>
        <v>10</v>
      </c>
      <c r="I1019" s="25">
        <f>INDEX('Annexe 1 – Données des équipes'!$B$12:$R$114, MATCH(D1019, 'Annexe 1 – Données des équipes'!$B$12:$B$114,0),4)</f>
        <v>40</v>
      </c>
      <c r="J1019" s="25">
        <f t="shared" si="16"/>
        <v>3</v>
      </c>
    </row>
    <row r="1020" spans="2:10">
      <c r="B1020" s="3">
        <v>34651</v>
      </c>
      <c r="C1020" s="10" t="s">
        <v>3534</v>
      </c>
      <c r="D1020" s="10" t="s">
        <v>3535</v>
      </c>
      <c r="E1020" s="25">
        <v>3</v>
      </c>
      <c r="F1020" s="25">
        <v>0</v>
      </c>
      <c r="G1020" s="10" t="s">
        <v>3536</v>
      </c>
      <c r="H1020" s="25">
        <f>INDEX('Annexe 1 – Données des équipes'!$B$12:$R$114, MATCH(C1020, 'Annexe 1 – Données des équipes'!$B$12:$B$114,0),4)</f>
        <v>60</v>
      </c>
      <c r="I1020" s="25">
        <f>INDEX('Annexe 1 – Données des équipes'!$B$12:$R$114, MATCH(D1020, 'Annexe 1 – Données des équipes'!$B$12:$B$114,0),4)</f>
        <v>20</v>
      </c>
      <c r="J1020" s="25">
        <f t="shared" si="16"/>
        <v>3</v>
      </c>
    </row>
    <row r="1021" spans="2:10">
      <c r="B1021" s="3">
        <v>34654</v>
      </c>
      <c r="C1021" s="10" t="s">
        <v>3537</v>
      </c>
      <c r="D1021" s="10" t="s">
        <v>3538</v>
      </c>
      <c r="E1021" s="25">
        <v>0</v>
      </c>
      <c r="F1021" s="25">
        <v>3</v>
      </c>
      <c r="G1021" s="10" t="s">
        <v>3539</v>
      </c>
      <c r="H1021" s="25">
        <f>INDEX('Annexe 1 – Données des équipes'!$B$12:$R$114, MATCH(C1021, 'Annexe 1 – Données des équipes'!$B$12:$B$114,0),4)</f>
        <v>80</v>
      </c>
      <c r="I1021" s="25">
        <f>INDEX('Annexe 1 – Données des équipes'!$B$12:$R$114, MATCH(D1021, 'Annexe 1 – Données des équipes'!$B$12:$B$114,0),4)</f>
        <v>90</v>
      </c>
      <c r="J1021" s="25">
        <f t="shared" si="16"/>
        <v>3</v>
      </c>
    </row>
    <row r="1022" spans="2:10">
      <c r="B1022" s="3">
        <v>34654</v>
      </c>
      <c r="C1022" s="10" t="s">
        <v>3540</v>
      </c>
      <c r="D1022" s="10" t="s">
        <v>3541</v>
      </c>
      <c r="E1022" s="25">
        <v>3</v>
      </c>
      <c r="F1022" s="25">
        <v>0</v>
      </c>
      <c r="G1022" s="10" t="s">
        <v>3542</v>
      </c>
      <c r="H1022" s="25">
        <f>INDEX('Annexe 1 – Données des équipes'!$B$12:$R$114, MATCH(C1022, 'Annexe 1 – Données des équipes'!$B$12:$B$114,0),4)</f>
        <v>90</v>
      </c>
      <c r="I1022" s="25">
        <f>INDEX('Annexe 1 – Données des équipes'!$B$12:$R$114, MATCH(D1022, 'Annexe 1 – Données des équipes'!$B$12:$B$114,0),4)</f>
        <v>80</v>
      </c>
      <c r="J1022" s="25">
        <f t="shared" si="16"/>
        <v>3</v>
      </c>
    </row>
    <row r="1023" spans="2:10">
      <c r="B1023" s="3">
        <v>34682</v>
      </c>
      <c r="C1023" s="10" t="s">
        <v>3543</v>
      </c>
      <c r="D1023" s="10" t="s">
        <v>3544</v>
      </c>
      <c r="E1023" s="25">
        <v>0</v>
      </c>
      <c r="F1023" s="25">
        <v>3</v>
      </c>
      <c r="G1023" s="10" t="s">
        <v>3545</v>
      </c>
      <c r="H1023" s="25">
        <f>INDEX('Annexe 1 – Données des équipes'!$B$12:$R$114, MATCH(C1023, 'Annexe 1 – Données des équipes'!$B$12:$B$114,0),4)</f>
        <v>70</v>
      </c>
      <c r="I1023" s="25">
        <f>INDEX('Annexe 1 – Données des équipes'!$B$12:$R$114, MATCH(D1023, 'Annexe 1 – Données des équipes'!$B$12:$B$114,0),4)</f>
        <v>40</v>
      </c>
      <c r="J1023" s="25">
        <f t="shared" si="16"/>
        <v>3</v>
      </c>
    </row>
    <row r="1024" spans="2:10">
      <c r="B1024" s="3">
        <v>34685</v>
      </c>
      <c r="C1024" s="10" t="s">
        <v>3546</v>
      </c>
      <c r="D1024" s="10" t="s">
        <v>3547</v>
      </c>
      <c r="E1024" s="25">
        <v>1</v>
      </c>
      <c r="F1024" s="25">
        <v>4</v>
      </c>
      <c r="G1024" s="10" t="s">
        <v>3548</v>
      </c>
      <c r="H1024" s="25">
        <f>INDEX('Annexe 1 – Données des équipes'!$B$12:$R$114, MATCH(C1024, 'Annexe 1 – Données des équipes'!$B$12:$B$114,0),4)</f>
        <v>90</v>
      </c>
      <c r="I1024" s="25">
        <f>INDEX('Annexe 1 – Données des équipes'!$B$12:$R$114, MATCH(D1024, 'Annexe 1 – Données des équipes'!$B$12:$B$114,0),4)</f>
        <v>90</v>
      </c>
      <c r="J1024" s="25">
        <f t="shared" si="16"/>
        <v>3</v>
      </c>
    </row>
    <row r="1025" spans="2:10">
      <c r="B1025" s="3">
        <v>34705</v>
      </c>
      <c r="C1025" s="10" t="s">
        <v>3549</v>
      </c>
      <c r="D1025" s="10" t="s">
        <v>3550</v>
      </c>
      <c r="E1025" s="25">
        <v>0</v>
      </c>
      <c r="F1025" s="25">
        <v>3</v>
      </c>
      <c r="G1025" s="10" t="s">
        <v>3551</v>
      </c>
      <c r="H1025" s="25">
        <f>INDEX('Annexe 1 – Données des équipes'!$B$12:$R$114, MATCH(C1025, 'Annexe 1 – Données des équipes'!$B$12:$B$114,0),4)</f>
        <v>50</v>
      </c>
      <c r="I1025" s="25">
        <f>INDEX('Annexe 1 – Données des équipes'!$B$12:$R$114, MATCH(D1025, 'Annexe 1 – Données des équipes'!$B$12:$B$114,0),4)</f>
        <v>50</v>
      </c>
      <c r="J1025" s="25">
        <f t="shared" si="16"/>
        <v>3</v>
      </c>
    </row>
    <row r="1026" spans="2:10">
      <c r="B1026" s="3">
        <v>34721</v>
      </c>
      <c r="C1026" s="10" t="s">
        <v>3552</v>
      </c>
      <c r="D1026" s="10" t="s">
        <v>3553</v>
      </c>
      <c r="E1026" s="25">
        <v>4</v>
      </c>
      <c r="F1026" s="25">
        <v>1</v>
      </c>
      <c r="G1026" s="10" t="s">
        <v>3554</v>
      </c>
      <c r="H1026" s="25">
        <f>INDEX('Annexe 1 – Données des équipes'!$B$12:$R$114, MATCH(C1026, 'Annexe 1 – Données des équipes'!$B$12:$B$114,0),4)</f>
        <v>10</v>
      </c>
      <c r="I1026" s="25">
        <f>INDEX('Annexe 1 – Données des équipes'!$B$12:$R$114, MATCH(D1026, 'Annexe 1 – Données des équipes'!$B$12:$B$114,0),4)</f>
        <v>40</v>
      </c>
      <c r="J1026" s="25">
        <f t="shared" si="16"/>
        <v>3</v>
      </c>
    </row>
    <row r="1027" spans="2:10">
      <c r="B1027" s="3">
        <v>34744</v>
      </c>
      <c r="C1027" s="10" t="s">
        <v>3555</v>
      </c>
      <c r="D1027" s="10" t="s">
        <v>3556</v>
      </c>
      <c r="E1027" s="25">
        <v>4</v>
      </c>
      <c r="F1027" s="25">
        <v>1</v>
      </c>
      <c r="G1027" s="10" t="s">
        <v>3557</v>
      </c>
      <c r="H1027" s="25">
        <f>INDEX('Annexe 1 – Données des équipes'!$B$12:$R$114, MATCH(C1027, 'Annexe 1 – Données des équipes'!$B$12:$B$114,0),4)</f>
        <v>90</v>
      </c>
      <c r="I1027" s="25">
        <f>INDEX('Annexe 1 – Données des équipes'!$B$12:$R$114, MATCH(D1027, 'Annexe 1 – Données des équipes'!$B$12:$B$114,0),4)</f>
        <v>40</v>
      </c>
      <c r="J1027" s="25">
        <f t="shared" si="16"/>
        <v>3</v>
      </c>
    </row>
    <row r="1028" spans="2:10">
      <c r="B1028" s="3">
        <v>34781</v>
      </c>
      <c r="C1028" s="10" t="s">
        <v>3558</v>
      </c>
      <c r="D1028" s="10" t="s">
        <v>3559</v>
      </c>
      <c r="E1028" s="25">
        <v>3</v>
      </c>
      <c r="F1028" s="25">
        <v>0</v>
      </c>
      <c r="G1028" s="10" t="s">
        <v>3560</v>
      </c>
      <c r="H1028" s="25">
        <f>INDEX('Annexe 1 – Données des équipes'!$B$12:$R$114, MATCH(C1028, 'Annexe 1 – Données des équipes'!$B$12:$B$114,0),4)</f>
        <v>50</v>
      </c>
      <c r="I1028" s="25">
        <f>INDEX('Annexe 1 – Données des équipes'!$B$12:$R$114, MATCH(D1028, 'Annexe 1 – Données des équipes'!$B$12:$B$114,0),4)</f>
        <v>20</v>
      </c>
      <c r="J1028" s="25">
        <f t="shared" si="16"/>
        <v>3</v>
      </c>
    </row>
    <row r="1029" spans="2:10">
      <c r="B1029" s="3">
        <v>34783</v>
      </c>
      <c r="C1029" s="10" t="s">
        <v>3561</v>
      </c>
      <c r="D1029" s="10" t="s">
        <v>3562</v>
      </c>
      <c r="E1029" s="25">
        <v>4</v>
      </c>
      <c r="F1029" s="25">
        <v>1</v>
      </c>
      <c r="G1029" s="10" t="s">
        <v>3563</v>
      </c>
      <c r="H1029" s="25">
        <f>INDEX('Annexe 1 – Données des équipes'!$B$12:$R$114, MATCH(C1029, 'Annexe 1 – Données des équipes'!$B$12:$B$114,0),4)</f>
        <v>90</v>
      </c>
      <c r="I1029" s="25">
        <f>INDEX('Annexe 1 – Données des équipes'!$B$12:$R$114, MATCH(D1029, 'Annexe 1 – Données des équipes'!$B$12:$B$114,0),4)</f>
        <v>20</v>
      </c>
      <c r="J1029" s="25">
        <f t="shared" si="16"/>
        <v>3</v>
      </c>
    </row>
    <row r="1030" spans="2:10">
      <c r="B1030" s="3">
        <v>34787</v>
      </c>
      <c r="C1030" s="10" t="s">
        <v>3564</v>
      </c>
      <c r="D1030" s="10" t="s">
        <v>3565</v>
      </c>
      <c r="E1030" s="25">
        <v>3</v>
      </c>
      <c r="F1030" s="25">
        <v>0</v>
      </c>
      <c r="G1030" s="10" t="s">
        <v>3566</v>
      </c>
      <c r="H1030" s="25">
        <f>INDEX('Annexe 1 – Données des équipes'!$B$12:$R$114, MATCH(C1030, 'Annexe 1 – Données des équipes'!$B$12:$B$114,0),4)</f>
        <v>40</v>
      </c>
      <c r="I1030" s="25">
        <f>INDEX('Annexe 1 – Données des équipes'!$B$12:$R$114, MATCH(D1030, 'Annexe 1 – Données des équipes'!$B$12:$B$114,0),4)</f>
        <v>20</v>
      </c>
      <c r="J1030" s="25">
        <f t="shared" si="16"/>
        <v>3</v>
      </c>
    </row>
    <row r="1031" spans="2:10">
      <c r="B1031" s="3">
        <v>34815</v>
      </c>
      <c r="C1031" s="10" t="s">
        <v>3567</v>
      </c>
      <c r="D1031" s="10" t="s">
        <v>3568</v>
      </c>
      <c r="E1031" s="25">
        <v>0</v>
      </c>
      <c r="F1031" s="25">
        <v>3</v>
      </c>
      <c r="G1031" s="10" t="s">
        <v>3569</v>
      </c>
      <c r="H1031" s="25">
        <f>INDEX('Annexe 1 – Données des équipes'!$B$12:$R$114, MATCH(C1031, 'Annexe 1 – Données des équipes'!$B$12:$B$114,0),4)</f>
        <v>50</v>
      </c>
      <c r="I1031" s="25">
        <f>INDEX('Annexe 1 – Données des équipes'!$B$12:$R$114, MATCH(D1031, 'Annexe 1 – Données des équipes'!$B$12:$B$114,0),4)</f>
        <v>50</v>
      </c>
      <c r="J1031" s="25">
        <f t="shared" si="16"/>
        <v>3</v>
      </c>
    </row>
    <row r="1032" spans="2:10">
      <c r="B1032" s="3">
        <v>34847</v>
      </c>
      <c r="C1032" s="10" t="s">
        <v>3570</v>
      </c>
      <c r="D1032" s="10" t="s">
        <v>3571</v>
      </c>
      <c r="E1032" s="25">
        <v>3</v>
      </c>
      <c r="F1032" s="25">
        <v>0</v>
      </c>
      <c r="G1032" s="10" t="s">
        <v>3572</v>
      </c>
      <c r="H1032" s="25">
        <f>INDEX('Annexe 1 – Données des équipes'!$B$12:$R$114, MATCH(C1032, 'Annexe 1 – Données des équipes'!$B$12:$B$114,0),4)</f>
        <v>50</v>
      </c>
      <c r="I1032" s="25">
        <f>INDEX('Annexe 1 – Données des équipes'!$B$12:$R$114, MATCH(D1032, 'Annexe 1 – Données des équipes'!$B$12:$B$114,0),4)</f>
        <v>70</v>
      </c>
      <c r="J1032" s="25">
        <f t="shared" si="16"/>
        <v>3</v>
      </c>
    </row>
    <row r="1033" spans="2:10">
      <c r="B1033" s="3">
        <v>34854</v>
      </c>
      <c r="C1033" s="10" t="s">
        <v>3573</v>
      </c>
      <c r="D1033" s="10" t="s">
        <v>3574</v>
      </c>
      <c r="E1033" s="25">
        <v>4</v>
      </c>
      <c r="F1033" s="25">
        <v>1</v>
      </c>
      <c r="G1033" s="10" t="s">
        <v>3575</v>
      </c>
      <c r="H1033" s="25">
        <f>INDEX('Annexe 1 – Données des équipes'!$B$12:$R$114, MATCH(C1033, 'Annexe 1 – Données des équipes'!$B$12:$B$114,0),4)</f>
        <v>70</v>
      </c>
      <c r="I1033" s="25">
        <f>INDEX('Annexe 1 – Données des équipes'!$B$12:$R$114, MATCH(D1033, 'Annexe 1 – Données des équipes'!$B$12:$B$114,0),4)</f>
        <v>10</v>
      </c>
      <c r="J1033" s="25">
        <f t="shared" si="16"/>
        <v>3</v>
      </c>
    </row>
    <row r="1034" spans="2:10">
      <c r="B1034" s="3">
        <v>34856</v>
      </c>
      <c r="C1034" s="10" t="s">
        <v>3576</v>
      </c>
      <c r="D1034" s="10" t="s">
        <v>3577</v>
      </c>
      <c r="E1034" s="25">
        <v>3</v>
      </c>
      <c r="F1034" s="25">
        <v>0</v>
      </c>
      <c r="G1034" s="10" t="s">
        <v>3578</v>
      </c>
      <c r="H1034" s="25">
        <f>INDEX('Annexe 1 – Données des équipes'!$B$12:$R$114, MATCH(C1034, 'Annexe 1 – Données des équipes'!$B$12:$B$114,0),4)</f>
        <v>90</v>
      </c>
      <c r="I1034" s="25">
        <f>INDEX('Annexe 1 – Données des équipes'!$B$12:$R$114, MATCH(D1034, 'Annexe 1 – Données des équipes'!$B$12:$B$114,0),4)</f>
        <v>50</v>
      </c>
      <c r="J1034" s="25">
        <f t="shared" si="16"/>
        <v>3</v>
      </c>
    </row>
    <row r="1035" spans="2:10">
      <c r="B1035" s="3">
        <v>34857</v>
      </c>
      <c r="C1035" s="10" t="s">
        <v>3579</v>
      </c>
      <c r="D1035" s="10" t="s">
        <v>3580</v>
      </c>
      <c r="E1035" s="25">
        <v>0</v>
      </c>
      <c r="F1035" s="25">
        <v>3</v>
      </c>
      <c r="G1035" s="10" t="s">
        <v>3581</v>
      </c>
      <c r="H1035" s="25">
        <f>INDEX('Annexe 1 – Données des équipes'!$B$12:$R$114, MATCH(C1035, 'Annexe 1 – Données des équipes'!$B$12:$B$114,0),4)</f>
        <v>20</v>
      </c>
      <c r="I1035" s="25">
        <f>INDEX('Annexe 1 – Données des équipes'!$B$12:$R$114, MATCH(D1035, 'Annexe 1 – Données des équipes'!$B$12:$B$114,0),4)</f>
        <v>60</v>
      </c>
      <c r="J1035" s="25">
        <f t="shared" si="16"/>
        <v>3</v>
      </c>
    </row>
    <row r="1036" spans="2:10">
      <c r="B1036" s="3">
        <v>34881</v>
      </c>
      <c r="C1036" s="10" t="s">
        <v>3582</v>
      </c>
      <c r="D1036" s="10" t="s">
        <v>3583</v>
      </c>
      <c r="E1036" s="25">
        <v>4</v>
      </c>
      <c r="F1036" s="25">
        <v>1</v>
      </c>
      <c r="G1036" s="10" t="s">
        <v>3584</v>
      </c>
      <c r="H1036" s="25">
        <f>INDEX('Annexe 1 – Données des équipes'!$B$12:$R$114, MATCH(C1036, 'Annexe 1 – Données des équipes'!$B$12:$B$114,0),4)</f>
        <v>80</v>
      </c>
      <c r="I1036" s="25">
        <f>INDEX('Annexe 1 – Données des équipes'!$B$12:$R$114, MATCH(D1036, 'Annexe 1 – Données des équipes'!$B$12:$B$114,0),4)</f>
        <v>50</v>
      </c>
      <c r="J1036" s="25">
        <f t="shared" si="16"/>
        <v>3</v>
      </c>
    </row>
    <row r="1037" spans="2:10">
      <c r="B1037" s="3">
        <v>34885</v>
      </c>
      <c r="C1037" s="10" t="s">
        <v>3585</v>
      </c>
      <c r="D1037" s="10" t="s">
        <v>3586</v>
      </c>
      <c r="E1037" s="25">
        <v>4</v>
      </c>
      <c r="F1037" s="25">
        <v>1</v>
      </c>
      <c r="G1037" s="10" t="s">
        <v>3587</v>
      </c>
      <c r="H1037" s="25">
        <f>INDEX('Annexe 1 – Données des équipes'!$B$12:$R$114, MATCH(C1037, 'Annexe 1 – Données des équipes'!$B$12:$B$114,0),4)</f>
        <v>80</v>
      </c>
      <c r="I1037" s="25">
        <f>INDEX('Annexe 1 – Données des équipes'!$B$12:$R$114, MATCH(D1037, 'Annexe 1 – Données des équipes'!$B$12:$B$114,0),4)</f>
        <v>60</v>
      </c>
      <c r="J1037" s="25">
        <f t="shared" si="16"/>
        <v>3</v>
      </c>
    </row>
    <row r="1038" spans="2:10">
      <c r="B1038" s="3">
        <v>34893</v>
      </c>
      <c r="C1038" s="10" t="s">
        <v>3588</v>
      </c>
      <c r="D1038" s="10" t="s">
        <v>3589</v>
      </c>
      <c r="E1038" s="25">
        <v>3</v>
      </c>
      <c r="F1038" s="25">
        <v>0</v>
      </c>
      <c r="G1038" s="10" t="s">
        <v>3590</v>
      </c>
      <c r="H1038" s="25">
        <f>INDEX('Annexe 1 – Données des équipes'!$B$12:$R$114, MATCH(C1038, 'Annexe 1 – Données des équipes'!$B$12:$B$114,0),4)</f>
        <v>90</v>
      </c>
      <c r="I1038" s="25">
        <f>INDEX('Annexe 1 – Données des équipes'!$B$12:$R$114, MATCH(D1038, 'Annexe 1 – Données des équipes'!$B$12:$B$114,0),4)</f>
        <v>90</v>
      </c>
      <c r="J1038" s="25">
        <f t="shared" si="16"/>
        <v>3</v>
      </c>
    </row>
    <row r="1039" spans="2:10">
      <c r="B1039" s="3">
        <v>34910</v>
      </c>
      <c r="C1039" s="10" t="s">
        <v>3591</v>
      </c>
      <c r="D1039" s="10" t="s">
        <v>3592</v>
      </c>
      <c r="E1039" s="25">
        <v>4</v>
      </c>
      <c r="F1039" s="25">
        <v>1</v>
      </c>
      <c r="G1039" s="10" t="s">
        <v>3593</v>
      </c>
      <c r="H1039" s="25">
        <f>INDEX('Annexe 1 – Données des équipes'!$B$12:$R$114, MATCH(C1039, 'Annexe 1 – Données des équipes'!$B$12:$B$114,0),4)</f>
        <v>10</v>
      </c>
      <c r="I1039" s="25">
        <f>INDEX('Annexe 1 – Données des équipes'!$B$12:$R$114, MATCH(D1039, 'Annexe 1 – Données des équipes'!$B$12:$B$114,0),4)</f>
        <v>20</v>
      </c>
      <c r="J1039" s="25">
        <f t="shared" si="16"/>
        <v>3</v>
      </c>
    </row>
    <row r="1040" spans="2:10">
      <c r="B1040" s="3">
        <v>34917</v>
      </c>
      <c r="C1040" s="10" t="s">
        <v>3594</v>
      </c>
      <c r="D1040" s="10" t="s">
        <v>3595</v>
      </c>
      <c r="E1040" s="25">
        <v>3</v>
      </c>
      <c r="F1040" s="25">
        <v>0</v>
      </c>
      <c r="G1040" s="10" t="s">
        <v>3596</v>
      </c>
      <c r="H1040" s="25">
        <f>INDEX('Annexe 1 – Données des équipes'!$B$12:$R$114, MATCH(C1040, 'Annexe 1 – Données des équipes'!$B$12:$B$114,0),4)</f>
        <v>50</v>
      </c>
      <c r="I1040" s="25">
        <f>INDEX('Annexe 1 – Données des équipes'!$B$12:$R$114, MATCH(D1040, 'Annexe 1 – Données des équipes'!$B$12:$B$114,0),4)</f>
        <v>60</v>
      </c>
      <c r="J1040" s="25">
        <f t="shared" si="16"/>
        <v>3</v>
      </c>
    </row>
    <row r="1041" spans="2:10">
      <c r="B1041" s="3">
        <v>34948</v>
      </c>
      <c r="C1041" s="10" t="s">
        <v>3597</v>
      </c>
      <c r="D1041" s="10" t="s">
        <v>3598</v>
      </c>
      <c r="E1041" s="25">
        <v>4</v>
      </c>
      <c r="F1041" s="25">
        <v>1</v>
      </c>
      <c r="G1041" s="10" t="s">
        <v>3599</v>
      </c>
      <c r="H1041" s="25">
        <f>INDEX('Annexe 1 – Données des équipes'!$B$12:$R$114, MATCH(C1041, 'Annexe 1 – Données des équipes'!$B$12:$B$114,0),4)</f>
        <v>90</v>
      </c>
      <c r="I1041" s="25">
        <f>INDEX('Annexe 1 – Données des équipes'!$B$12:$R$114, MATCH(D1041, 'Annexe 1 – Données des équipes'!$B$12:$B$114,0),4)</f>
        <v>10</v>
      </c>
      <c r="J1041" s="25">
        <f t="shared" si="16"/>
        <v>3</v>
      </c>
    </row>
    <row r="1042" spans="2:10">
      <c r="B1042" s="3">
        <v>34979</v>
      </c>
      <c r="C1042" s="10" t="s">
        <v>3600</v>
      </c>
      <c r="D1042" s="10" t="s">
        <v>3601</v>
      </c>
      <c r="E1042" s="25">
        <v>3</v>
      </c>
      <c r="F1042" s="25">
        <v>0</v>
      </c>
      <c r="G1042" s="10" t="s">
        <v>3602</v>
      </c>
      <c r="H1042" s="25">
        <f>INDEX('Annexe 1 – Données des équipes'!$B$12:$R$114, MATCH(C1042, 'Annexe 1 – Données des équipes'!$B$12:$B$114,0),4)</f>
        <v>40</v>
      </c>
      <c r="I1042" s="25">
        <f>INDEX('Annexe 1 – Données des équipes'!$B$12:$R$114, MATCH(D1042, 'Annexe 1 – Données des équipes'!$B$12:$B$114,0),4)</f>
        <v>40</v>
      </c>
      <c r="J1042" s="25">
        <f t="shared" ref="J1042:J1105" si="17">ABS(F1042-E1042)</f>
        <v>3</v>
      </c>
    </row>
    <row r="1043" spans="2:10">
      <c r="B1043" s="3">
        <v>34983</v>
      </c>
      <c r="C1043" s="10" t="s">
        <v>3603</v>
      </c>
      <c r="D1043" s="10" t="s">
        <v>3604</v>
      </c>
      <c r="E1043" s="25">
        <v>4</v>
      </c>
      <c r="F1043" s="25">
        <v>1</v>
      </c>
      <c r="G1043" s="10" t="s">
        <v>3605</v>
      </c>
      <c r="H1043" s="25">
        <f>INDEX('Annexe 1 – Données des équipes'!$B$12:$R$114, MATCH(C1043, 'Annexe 1 – Données des équipes'!$B$12:$B$114,0),4)</f>
        <v>70</v>
      </c>
      <c r="I1043" s="25">
        <f>INDEX('Annexe 1 – Données des équipes'!$B$12:$R$114, MATCH(D1043, 'Annexe 1 – Données des équipes'!$B$12:$B$114,0),4)</f>
        <v>80</v>
      </c>
      <c r="J1043" s="25">
        <f t="shared" si="17"/>
        <v>3</v>
      </c>
    </row>
    <row r="1044" spans="2:10">
      <c r="B1044" s="3">
        <v>34983</v>
      </c>
      <c r="C1044" s="10" t="s">
        <v>3606</v>
      </c>
      <c r="D1044" s="10" t="s">
        <v>3607</v>
      </c>
      <c r="E1044" s="25">
        <v>3</v>
      </c>
      <c r="F1044" s="25">
        <v>0</v>
      </c>
      <c r="G1044" s="10" t="s">
        <v>3608</v>
      </c>
      <c r="H1044" s="25">
        <f>INDEX('Annexe 1 – Données des équipes'!$B$12:$R$114, MATCH(C1044, 'Annexe 1 – Données des équipes'!$B$12:$B$114,0),4)</f>
        <v>80</v>
      </c>
      <c r="I1044" s="25">
        <f>INDEX('Annexe 1 – Données des équipes'!$B$12:$R$114, MATCH(D1044, 'Annexe 1 – Données des équipes'!$B$12:$B$114,0),4)</f>
        <v>40</v>
      </c>
      <c r="J1044" s="25">
        <f t="shared" si="17"/>
        <v>3</v>
      </c>
    </row>
    <row r="1045" spans="2:10">
      <c r="B1045" s="3">
        <v>35015</v>
      </c>
      <c r="C1045" s="10" t="s">
        <v>3609</v>
      </c>
      <c r="D1045" s="10" t="s">
        <v>3610</v>
      </c>
      <c r="E1045" s="25">
        <v>1</v>
      </c>
      <c r="F1045" s="25">
        <v>4</v>
      </c>
      <c r="G1045" s="10" t="s">
        <v>3611</v>
      </c>
      <c r="H1045" s="25">
        <f>INDEX('Annexe 1 – Données des équipes'!$B$12:$R$114, MATCH(C1045, 'Annexe 1 – Données des équipes'!$B$12:$B$114,0),4)</f>
        <v>0</v>
      </c>
      <c r="I1045" s="25">
        <f>INDEX('Annexe 1 – Données des équipes'!$B$12:$R$114, MATCH(D1045, 'Annexe 1 – Données des équipes'!$B$12:$B$114,0),4)</f>
        <v>70</v>
      </c>
      <c r="J1045" s="25">
        <f t="shared" si="17"/>
        <v>3</v>
      </c>
    </row>
    <row r="1046" spans="2:10">
      <c r="B1046" s="3">
        <v>35018</v>
      </c>
      <c r="C1046" s="10" t="s">
        <v>3612</v>
      </c>
      <c r="D1046" s="10" t="s">
        <v>3613</v>
      </c>
      <c r="E1046" s="25">
        <v>3</v>
      </c>
      <c r="F1046" s="25">
        <v>0</v>
      </c>
      <c r="G1046" s="10" t="s">
        <v>3614</v>
      </c>
      <c r="H1046" s="25">
        <f>INDEX('Annexe 1 – Données des équipes'!$B$12:$R$114, MATCH(C1046, 'Annexe 1 – Données des équipes'!$B$12:$B$114,0),4)</f>
        <v>60</v>
      </c>
      <c r="I1046" s="25">
        <f>INDEX('Annexe 1 – Données des équipes'!$B$12:$R$114, MATCH(D1046, 'Annexe 1 – Données des équipes'!$B$12:$B$114,0),4)</f>
        <v>20</v>
      </c>
      <c r="J1046" s="25">
        <f t="shared" si="17"/>
        <v>3</v>
      </c>
    </row>
    <row r="1047" spans="2:10">
      <c r="B1047" s="3">
        <v>35018</v>
      </c>
      <c r="C1047" s="10" t="s">
        <v>3615</v>
      </c>
      <c r="D1047" s="10" t="s">
        <v>3616</v>
      </c>
      <c r="E1047" s="25">
        <v>3</v>
      </c>
      <c r="F1047" s="25">
        <v>0</v>
      </c>
      <c r="G1047" s="10" t="s">
        <v>3617</v>
      </c>
      <c r="H1047" s="25">
        <f>INDEX('Annexe 1 – Données des équipes'!$B$12:$R$114, MATCH(C1047, 'Annexe 1 – Données des équipes'!$B$12:$B$114,0),4)</f>
        <v>80</v>
      </c>
      <c r="I1047" s="25">
        <f>INDEX('Annexe 1 – Données des équipes'!$B$12:$R$114, MATCH(D1047, 'Annexe 1 – Données des équipes'!$B$12:$B$114,0),4)</f>
        <v>30</v>
      </c>
      <c r="J1047" s="25">
        <f t="shared" si="17"/>
        <v>3</v>
      </c>
    </row>
    <row r="1048" spans="2:10">
      <c r="B1048" s="3">
        <v>35018</v>
      </c>
      <c r="C1048" s="10" t="s">
        <v>3618</v>
      </c>
      <c r="D1048" s="10" t="s">
        <v>3619</v>
      </c>
      <c r="E1048" s="25">
        <v>3</v>
      </c>
      <c r="F1048" s="25">
        <v>0</v>
      </c>
      <c r="G1048" s="10" t="s">
        <v>3620</v>
      </c>
      <c r="H1048" s="25">
        <f>INDEX('Annexe 1 – Données des équipes'!$B$12:$R$114, MATCH(C1048, 'Annexe 1 – Données des équipes'!$B$12:$B$114,0),4)</f>
        <v>90</v>
      </c>
      <c r="I1048" s="25">
        <f>INDEX('Annexe 1 – Données des équipes'!$B$12:$R$114, MATCH(D1048, 'Annexe 1 – Données des équipes'!$B$12:$B$114,0),4)</f>
        <v>60</v>
      </c>
      <c r="J1048" s="25">
        <f t="shared" si="17"/>
        <v>3</v>
      </c>
    </row>
    <row r="1049" spans="2:10">
      <c r="B1049" s="3">
        <v>35018</v>
      </c>
      <c r="C1049" s="10" t="s">
        <v>3621</v>
      </c>
      <c r="D1049" s="10" t="s">
        <v>3622</v>
      </c>
      <c r="E1049" s="25">
        <v>3</v>
      </c>
      <c r="F1049" s="25">
        <v>0</v>
      </c>
      <c r="G1049" s="10" t="s">
        <v>3623</v>
      </c>
      <c r="H1049" s="25">
        <f>INDEX('Annexe 1 – Données des équipes'!$B$12:$R$114, MATCH(C1049, 'Annexe 1 – Données des équipes'!$B$12:$B$114,0),4)</f>
        <v>90</v>
      </c>
      <c r="I1049" s="25">
        <f>INDEX('Annexe 1 – Données des équipes'!$B$12:$R$114, MATCH(D1049, 'Annexe 1 – Données des équipes'!$B$12:$B$114,0),4)</f>
        <v>20</v>
      </c>
      <c r="J1049" s="25">
        <f t="shared" si="17"/>
        <v>3</v>
      </c>
    </row>
    <row r="1050" spans="2:10">
      <c r="B1050" s="3">
        <v>35019</v>
      </c>
      <c r="C1050" s="10" t="s">
        <v>3624</v>
      </c>
      <c r="D1050" s="10" t="s">
        <v>3625</v>
      </c>
      <c r="E1050" s="25">
        <v>1</v>
      </c>
      <c r="F1050" s="25">
        <v>4</v>
      </c>
      <c r="G1050" s="10" t="s">
        <v>3626</v>
      </c>
      <c r="H1050" s="25">
        <f>INDEX('Annexe 1 – Données des équipes'!$B$12:$R$114, MATCH(C1050, 'Annexe 1 – Données des équipes'!$B$12:$B$114,0),4)</f>
        <v>80</v>
      </c>
      <c r="I1050" s="25">
        <f>INDEX('Annexe 1 – Données des équipes'!$B$12:$R$114, MATCH(D1050, 'Annexe 1 – Données des équipes'!$B$12:$B$114,0),4)</f>
        <v>70</v>
      </c>
      <c r="J1050" s="25">
        <f t="shared" si="17"/>
        <v>3</v>
      </c>
    </row>
    <row r="1051" spans="2:10">
      <c r="B1051" s="3">
        <v>35023</v>
      </c>
      <c r="C1051" s="10" t="s">
        <v>3627</v>
      </c>
      <c r="D1051" s="10" t="s">
        <v>3628</v>
      </c>
      <c r="E1051" s="25">
        <v>3</v>
      </c>
      <c r="F1051" s="25">
        <v>0</v>
      </c>
      <c r="G1051" s="10" t="s">
        <v>3629</v>
      </c>
      <c r="H1051" s="25">
        <f>INDEX('Annexe 1 – Données des équipes'!$B$12:$R$114, MATCH(C1051, 'Annexe 1 – Données des équipes'!$B$12:$B$114,0),4)</f>
        <v>70</v>
      </c>
      <c r="I1051" s="25">
        <f>INDEX('Annexe 1 – Données des équipes'!$B$12:$R$114, MATCH(D1051, 'Annexe 1 – Données des équipes'!$B$12:$B$114,0),4)</f>
        <v>10</v>
      </c>
      <c r="J1051" s="25">
        <f t="shared" si="17"/>
        <v>3</v>
      </c>
    </row>
    <row r="1052" spans="2:10">
      <c r="B1052" s="3">
        <v>35032</v>
      </c>
      <c r="C1052" s="10" t="s">
        <v>3630</v>
      </c>
      <c r="D1052" s="10" t="s">
        <v>3631</v>
      </c>
      <c r="E1052" s="25">
        <v>3</v>
      </c>
      <c r="F1052" s="25">
        <v>0</v>
      </c>
      <c r="G1052" s="10" t="s">
        <v>3632</v>
      </c>
      <c r="H1052" s="25">
        <f>INDEX('Annexe 1 – Données des équipes'!$B$12:$R$114, MATCH(C1052, 'Annexe 1 – Données des équipes'!$B$12:$B$114,0),4)</f>
        <v>40</v>
      </c>
      <c r="I1052" s="25">
        <f>INDEX('Annexe 1 – Données des équipes'!$B$12:$R$114, MATCH(D1052, 'Annexe 1 – Données des équipes'!$B$12:$B$114,0),4)</f>
        <v>40</v>
      </c>
      <c r="J1052" s="25">
        <f t="shared" si="17"/>
        <v>3</v>
      </c>
    </row>
    <row r="1053" spans="2:10">
      <c r="B1053" s="3">
        <v>35043</v>
      </c>
      <c r="C1053" s="10" t="s">
        <v>3633</v>
      </c>
      <c r="D1053" s="10" t="s">
        <v>3634</v>
      </c>
      <c r="E1053" s="25">
        <v>3</v>
      </c>
      <c r="F1053" s="25">
        <v>0</v>
      </c>
      <c r="G1053" s="10" t="s">
        <v>3635</v>
      </c>
      <c r="H1053" s="25">
        <f>INDEX('Annexe 1 – Données des équipes'!$B$12:$R$114, MATCH(C1053, 'Annexe 1 – Données des équipes'!$B$12:$B$114,0),4)</f>
        <v>40</v>
      </c>
      <c r="I1053" s="25">
        <f>INDEX('Annexe 1 – Données des équipes'!$B$12:$R$114, MATCH(D1053, 'Annexe 1 – Données des équipes'!$B$12:$B$114,0),4)</f>
        <v>10</v>
      </c>
      <c r="J1053" s="25">
        <f t="shared" si="17"/>
        <v>3</v>
      </c>
    </row>
    <row r="1054" spans="2:10">
      <c r="B1054" s="3">
        <v>35076</v>
      </c>
      <c r="C1054" s="10" t="s">
        <v>3636</v>
      </c>
      <c r="D1054" s="10" t="s">
        <v>3637</v>
      </c>
      <c r="E1054" s="25">
        <v>4</v>
      </c>
      <c r="F1054" s="25">
        <v>1</v>
      </c>
      <c r="G1054" s="10" t="s">
        <v>3638</v>
      </c>
      <c r="H1054" s="25">
        <f>INDEX('Annexe 1 – Données des équipes'!$B$12:$R$114, MATCH(C1054, 'Annexe 1 – Données des équipes'!$B$12:$B$114,0),4)</f>
        <v>90</v>
      </c>
      <c r="I1054" s="25">
        <f>INDEX('Annexe 1 – Données des équipes'!$B$12:$R$114, MATCH(D1054, 'Annexe 1 – Données des équipes'!$B$12:$B$114,0),4)</f>
        <v>20</v>
      </c>
      <c r="J1054" s="25">
        <f t="shared" si="17"/>
        <v>3</v>
      </c>
    </row>
    <row r="1055" spans="2:10">
      <c r="B1055" s="3">
        <v>35077</v>
      </c>
      <c r="C1055" s="10" t="s">
        <v>3639</v>
      </c>
      <c r="D1055" s="10" t="s">
        <v>3640</v>
      </c>
      <c r="E1055" s="25">
        <v>3</v>
      </c>
      <c r="F1055" s="25">
        <v>0</v>
      </c>
      <c r="G1055" s="10" t="s">
        <v>3641</v>
      </c>
      <c r="H1055" s="25">
        <f>INDEX('Annexe 1 – Données des équipes'!$B$12:$R$114, MATCH(C1055, 'Annexe 1 – Données des équipes'!$B$12:$B$114,0),4)</f>
        <v>20</v>
      </c>
      <c r="I1055" s="25">
        <f>INDEX('Annexe 1 – Données des équipes'!$B$12:$R$114, MATCH(D1055, 'Annexe 1 – Données des équipes'!$B$12:$B$114,0),4)</f>
        <v>40</v>
      </c>
      <c r="J1055" s="25">
        <f t="shared" si="17"/>
        <v>3</v>
      </c>
    </row>
    <row r="1056" spans="2:10">
      <c r="B1056" s="3">
        <v>35095</v>
      </c>
      <c r="C1056" s="10" t="s">
        <v>3642</v>
      </c>
      <c r="D1056" s="10" t="s">
        <v>3643</v>
      </c>
      <c r="E1056" s="25">
        <v>3</v>
      </c>
      <c r="F1056" s="25">
        <v>0</v>
      </c>
      <c r="G1056" s="10" t="s">
        <v>3644</v>
      </c>
      <c r="H1056" s="25">
        <f>INDEX('Annexe 1 – Données des équipes'!$B$12:$R$114, MATCH(C1056, 'Annexe 1 – Données des équipes'!$B$12:$B$114,0),4)</f>
        <v>20</v>
      </c>
      <c r="I1056" s="25">
        <f>INDEX('Annexe 1 – Données des équipes'!$B$12:$R$114, MATCH(D1056, 'Annexe 1 – Données des équipes'!$B$12:$B$114,0),4)</f>
        <v>40</v>
      </c>
      <c r="J1056" s="25">
        <f t="shared" si="17"/>
        <v>3</v>
      </c>
    </row>
    <row r="1057" spans="2:10">
      <c r="B1057" s="3">
        <v>35104</v>
      </c>
      <c r="C1057" s="10" t="s">
        <v>3645</v>
      </c>
      <c r="D1057" s="10" t="s">
        <v>3646</v>
      </c>
      <c r="E1057" s="25">
        <v>0</v>
      </c>
      <c r="F1057" s="25">
        <v>3</v>
      </c>
      <c r="G1057" s="10" t="s">
        <v>3647</v>
      </c>
      <c r="H1057" s="25">
        <f>INDEX('Annexe 1 – Données des équipes'!$B$12:$R$114, MATCH(C1057, 'Annexe 1 – Données des équipes'!$B$12:$B$114,0),4)</f>
        <v>70</v>
      </c>
      <c r="I1057" s="25">
        <f>INDEX('Annexe 1 – Données des équipes'!$B$12:$R$114, MATCH(D1057, 'Annexe 1 – Données des équipes'!$B$12:$B$114,0),4)</f>
        <v>50</v>
      </c>
      <c r="J1057" s="25">
        <f t="shared" si="17"/>
        <v>3</v>
      </c>
    </row>
    <row r="1058" spans="2:10">
      <c r="B1058" s="3">
        <v>35105</v>
      </c>
      <c r="C1058" s="10" t="s">
        <v>3648</v>
      </c>
      <c r="D1058" s="10" t="s">
        <v>3649</v>
      </c>
      <c r="E1058" s="25">
        <v>1</v>
      </c>
      <c r="F1058" s="25">
        <v>4</v>
      </c>
      <c r="G1058" s="10" t="s">
        <v>3650</v>
      </c>
      <c r="H1058" s="25">
        <f>INDEX('Annexe 1 – Données des équipes'!$B$12:$R$114, MATCH(C1058, 'Annexe 1 – Données des équipes'!$B$12:$B$114,0),4)</f>
        <v>60</v>
      </c>
      <c r="I1058" s="25">
        <f>INDEX('Annexe 1 – Données des équipes'!$B$12:$R$114, MATCH(D1058, 'Annexe 1 – Données des équipes'!$B$12:$B$114,0),4)</f>
        <v>50</v>
      </c>
      <c r="J1058" s="25">
        <f t="shared" si="17"/>
        <v>3</v>
      </c>
    </row>
    <row r="1059" spans="2:10">
      <c r="B1059" s="3">
        <v>35109</v>
      </c>
      <c r="C1059" s="10" t="s">
        <v>3651</v>
      </c>
      <c r="D1059" s="10" t="s">
        <v>3652</v>
      </c>
      <c r="E1059" s="25">
        <v>3</v>
      </c>
      <c r="F1059" s="25">
        <v>0</v>
      </c>
      <c r="G1059" s="10" t="s">
        <v>3653</v>
      </c>
      <c r="H1059" s="25">
        <f>INDEX('Annexe 1 – Données des équipes'!$B$12:$R$114, MATCH(C1059, 'Annexe 1 – Données des équipes'!$B$12:$B$114,0),4)</f>
        <v>60</v>
      </c>
      <c r="I1059" s="25">
        <f>INDEX('Annexe 1 – Données des équipes'!$B$12:$R$114, MATCH(D1059, 'Annexe 1 – Données des équipes'!$B$12:$B$114,0),4)</f>
        <v>50</v>
      </c>
      <c r="J1059" s="25">
        <f t="shared" si="17"/>
        <v>3</v>
      </c>
    </row>
    <row r="1060" spans="2:10">
      <c r="B1060" s="3">
        <v>35109</v>
      </c>
      <c r="C1060" s="10" t="s">
        <v>3654</v>
      </c>
      <c r="D1060" s="10" t="s">
        <v>3655</v>
      </c>
      <c r="E1060" s="25">
        <v>4</v>
      </c>
      <c r="F1060" s="25">
        <v>1</v>
      </c>
      <c r="G1060" s="10" t="s">
        <v>3656</v>
      </c>
      <c r="H1060" s="25">
        <f>INDEX('Annexe 1 – Données des équipes'!$B$12:$R$114, MATCH(C1060, 'Annexe 1 – Données des équipes'!$B$12:$B$114,0),4)</f>
        <v>50</v>
      </c>
      <c r="I1060" s="25">
        <f>INDEX('Annexe 1 – Données des équipes'!$B$12:$R$114, MATCH(D1060, 'Annexe 1 – Données des équipes'!$B$12:$B$114,0),4)</f>
        <v>70</v>
      </c>
      <c r="J1060" s="25">
        <f t="shared" si="17"/>
        <v>3</v>
      </c>
    </row>
    <row r="1061" spans="2:10">
      <c r="B1061" s="3">
        <v>35118</v>
      </c>
      <c r="C1061" s="10" t="s">
        <v>3657</v>
      </c>
      <c r="D1061" s="10" t="s">
        <v>3658</v>
      </c>
      <c r="E1061" s="25">
        <v>0</v>
      </c>
      <c r="F1061" s="25">
        <v>3</v>
      </c>
      <c r="G1061" s="10" t="s">
        <v>3659</v>
      </c>
      <c r="H1061" s="25">
        <f>INDEX('Annexe 1 – Données des équipes'!$B$12:$R$114, MATCH(C1061, 'Annexe 1 – Données des équipes'!$B$12:$B$114,0),4)</f>
        <v>0</v>
      </c>
      <c r="I1061" s="25">
        <f>INDEX('Annexe 1 – Données des équipes'!$B$12:$R$114, MATCH(D1061, 'Annexe 1 – Données des équipes'!$B$12:$B$114,0),4)</f>
        <v>70</v>
      </c>
      <c r="J1061" s="25">
        <f t="shared" si="17"/>
        <v>3</v>
      </c>
    </row>
    <row r="1062" spans="2:10">
      <c r="B1062" s="3">
        <v>35126</v>
      </c>
      <c r="C1062" s="10" t="s">
        <v>3660</v>
      </c>
      <c r="D1062" s="10" t="s">
        <v>3661</v>
      </c>
      <c r="E1062" s="25">
        <v>0</v>
      </c>
      <c r="F1062" s="25">
        <v>3</v>
      </c>
      <c r="G1062" s="10" t="s">
        <v>3662</v>
      </c>
      <c r="H1062" s="25">
        <f>INDEX('Annexe 1 – Données des équipes'!$B$12:$R$114, MATCH(C1062, 'Annexe 1 – Données des équipes'!$B$12:$B$114,0),4)</f>
        <v>20</v>
      </c>
      <c r="I1062" s="25">
        <f>INDEX('Annexe 1 – Données des équipes'!$B$12:$R$114, MATCH(D1062, 'Annexe 1 – Données des équipes'!$B$12:$B$114,0),4)</f>
        <v>0</v>
      </c>
      <c r="J1062" s="25">
        <f t="shared" si="17"/>
        <v>3</v>
      </c>
    </row>
    <row r="1063" spans="2:10">
      <c r="B1063" s="3">
        <v>35137</v>
      </c>
      <c r="C1063" s="10" t="s">
        <v>3663</v>
      </c>
      <c r="D1063" s="10" t="s">
        <v>3664</v>
      </c>
      <c r="E1063" s="25">
        <v>3</v>
      </c>
      <c r="F1063" s="25">
        <v>0</v>
      </c>
      <c r="G1063" s="10" t="s">
        <v>3665</v>
      </c>
      <c r="H1063" s="25">
        <f>INDEX('Annexe 1 – Données des équipes'!$B$12:$R$114, MATCH(C1063, 'Annexe 1 – Données des équipes'!$B$12:$B$114,0),4)</f>
        <v>80</v>
      </c>
      <c r="I1063" s="25">
        <f>INDEX('Annexe 1 – Données des équipes'!$B$12:$R$114, MATCH(D1063, 'Annexe 1 – Données des équipes'!$B$12:$B$114,0),4)</f>
        <v>70</v>
      </c>
      <c r="J1063" s="25">
        <f t="shared" si="17"/>
        <v>3</v>
      </c>
    </row>
    <row r="1064" spans="2:10">
      <c r="B1064" s="3">
        <v>35151</v>
      </c>
      <c r="C1064" s="10" t="s">
        <v>3666</v>
      </c>
      <c r="D1064" s="10" t="s">
        <v>3667</v>
      </c>
      <c r="E1064" s="25">
        <v>3</v>
      </c>
      <c r="F1064" s="25">
        <v>0</v>
      </c>
      <c r="G1064" s="10" t="s">
        <v>3668</v>
      </c>
      <c r="H1064" s="25">
        <f>INDEX('Annexe 1 – Données des équipes'!$B$12:$R$114, MATCH(C1064, 'Annexe 1 – Données des équipes'!$B$12:$B$114,0),4)</f>
        <v>10</v>
      </c>
      <c r="I1064" s="25">
        <f>INDEX('Annexe 1 – Données des équipes'!$B$12:$R$114, MATCH(D1064, 'Annexe 1 – Données des équipes'!$B$12:$B$114,0),4)</f>
        <v>60</v>
      </c>
      <c r="J1064" s="25">
        <f t="shared" si="17"/>
        <v>3</v>
      </c>
    </row>
    <row r="1065" spans="2:10">
      <c r="B1065" s="3">
        <v>35152</v>
      </c>
      <c r="C1065" s="10" t="s">
        <v>3669</v>
      </c>
      <c r="D1065" s="10" t="s">
        <v>3670</v>
      </c>
      <c r="E1065" s="25">
        <v>4</v>
      </c>
      <c r="F1065" s="25">
        <v>1</v>
      </c>
      <c r="G1065" s="10" t="s">
        <v>3671</v>
      </c>
      <c r="H1065" s="25">
        <f>INDEX('Annexe 1 – Données des équipes'!$B$12:$R$114, MATCH(C1065, 'Annexe 1 – Données des équipes'!$B$12:$B$114,0),4)</f>
        <v>90</v>
      </c>
      <c r="I1065" s="25">
        <f>INDEX('Annexe 1 – Données des équipes'!$B$12:$R$114, MATCH(D1065, 'Annexe 1 – Données des équipes'!$B$12:$B$114,0),4)</f>
        <v>50</v>
      </c>
      <c r="J1065" s="25">
        <f t="shared" si="17"/>
        <v>3</v>
      </c>
    </row>
    <row r="1066" spans="2:10">
      <c r="B1066" s="3">
        <v>35165</v>
      </c>
      <c r="C1066" s="10" t="s">
        <v>3672</v>
      </c>
      <c r="D1066" s="10" t="s">
        <v>3673</v>
      </c>
      <c r="E1066" s="25">
        <v>4</v>
      </c>
      <c r="F1066" s="25">
        <v>1</v>
      </c>
      <c r="G1066" s="10" t="s">
        <v>3674</v>
      </c>
      <c r="H1066" s="25">
        <f>INDEX('Annexe 1 – Données des équipes'!$B$12:$R$114, MATCH(C1066, 'Annexe 1 – Données des équipes'!$B$12:$B$114,0),4)</f>
        <v>80</v>
      </c>
      <c r="I1066" s="25">
        <f>INDEX('Annexe 1 – Données des équipes'!$B$12:$R$114, MATCH(D1066, 'Annexe 1 – Données des équipes'!$B$12:$B$114,0),4)</f>
        <v>40</v>
      </c>
      <c r="J1066" s="25">
        <f t="shared" si="17"/>
        <v>3</v>
      </c>
    </row>
    <row r="1067" spans="2:10">
      <c r="B1067" s="3">
        <v>35179</v>
      </c>
      <c r="C1067" s="10" t="s">
        <v>3675</v>
      </c>
      <c r="D1067" s="10" t="s">
        <v>3676</v>
      </c>
      <c r="E1067" s="25">
        <v>4</v>
      </c>
      <c r="F1067" s="25">
        <v>1</v>
      </c>
      <c r="G1067" s="10" t="s">
        <v>3677</v>
      </c>
      <c r="H1067" s="25">
        <f>INDEX('Annexe 1 – Données des équipes'!$B$12:$R$114, MATCH(C1067, 'Annexe 1 – Données des équipes'!$B$12:$B$114,0),4)</f>
        <v>70</v>
      </c>
      <c r="I1067" s="25">
        <f>INDEX('Annexe 1 – Données des équipes'!$B$12:$R$114, MATCH(D1067, 'Annexe 1 – Données des équipes'!$B$12:$B$114,0),4)</f>
        <v>80</v>
      </c>
      <c r="J1067" s="25">
        <f t="shared" si="17"/>
        <v>3</v>
      </c>
    </row>
    <row r="1068" spans="2:10">
      <c r="B1068" s="3">
        <v>35179</v>
      </c>
      <c r="C1068" s="10" t="s">
        <v>3678</v>
      </c>
      <c r="D1068" s="10" t="s">
        <v>3679</v>
      </c>
      <c r="E1068" s="25">
        <v>0</v>
      </c>
      <c r="F1068" s="25">
        <v>3</v>
      </c>
      <c r="G1068" s="10" t="s">
        <v>3680</v>
      </c>
      <c r="H1068" s="25">
        <f>INDEX('Annexe 1 – Données des équipes'!$B$12:$R$114, MATCH(C1068, 'Annexe 1 – Données des équipes'!$B$12:$B$114,0),4)</f>
        <v>20</v>
      </c>
      <c r="I1068" s="25">
        <f>INDEX('Annexe 1 – Données des équipes'!$B$12:$R$114, MATCH(D1068, 'Annexe 1 – Données des équipes'!$B$12:$B$114,0),4)</f>
        <v>70</v>
      </c>
      <c r="J1068" s="25">
        <f t="shared" si="17"/>
        <v>3</v>
      </c>
    </row>
    <row r="1069" spans="2:10">
      <c r="B1069" s="3">
        <v>35203</v>
      </c>
      <c r="C1069" s="10" t="s">
        <v>3681</v>
      </c>
      <c r="D1069" s="10" t="s">
        <v>3682</v>
      </c>
      <c r="E1069" s="25">
        <v>3</v>
      </c>
      <c r="F1069" s="25">
        <v>0</v>
      </c>
      <c r="G1069" s="10" t="s">
        <v>3683</v>
      </c>
      <c r="H1069" s="25">
        <f>INDEX('Annexe 1 – Données des équipes'!$B$12:$R$114, MATCH(C1069, 'Annexe 1 – Données des équipes'!$B$12:$B$114,0),4)</f>
        <v>90</v>
      </c>
      <c r="I1069" s="25">
        <f>INDEX('Annexe 1 – Données des équipes'!$B$12:$R$114, MATCH(D1069, 'Annexe 1 – Données des équipes'!$B$12:$B$114,0),4)</f>
        <v>40</v>
      </c>
      <c r="J1069" s="25">
        <f t="shared" si="17"/>
        <v>3</v>
      </c>
    </row>
    <row r="1070" spans="2:10">
      <c r="B1070" s="3">
        <v>35203</v>
      </c>
      <c r="C1070" s="10" t="s">
        <v>3684</v>
      </c>
      <c r="D1070" s="10" t="s">
        <v>3685</v>
      </c>
      <c r="E1070" s="25">
        <v>5</v>
      </c>
      <c r="F1070" s="25">
        <v>2</v>
      </c>
      <c r="G1070" s="10" t="s">
        <v>3686</v>
      </c>
      <c r="H1070" s="25">
        <f>INDEX('Annexe 1 – Données des équipes'!$B$12:$R$114, MATCH(C1070, 'Annexe 1 – Données des équipes'!$B$12:$B$114,0),4)</f>
        <v>80</v>
      </c>
      <c r="I1070" s="25">
        <f>INDEX('Annexe 1 – Données des équipes'!$B$12:$R$114, MATCH(D1070, 'Annexe 1 – Données des équipes'!$B$12:$B$114,0),4)</f>
        <v>70</v>
      </c>
      <c r="J1070" s="25">
        <f t="shared" si="17"/>
        <v>3</v>
      </c>
    </row>
    <row r="1071" spans="2:10">
      <c r="B1071" s="3">
        <v>35208</v>
      </c>
      <c r="C1071" s="10" t="s">
        <v>3687</v>
      </c>
      <c r="D1071" s="10" t="s">
        <v>3688</v>
      </c>
      <c r="E1071" s="25">
        <v>0</v>
      </c>
      <c r="F1071" s="25">
        <v>3</v>
      </c>
      <c r="G1071" s="10" t="s">
        <v>3689</v>
      </c>
      <c r="H1071" s="25">
        <f>INDEX('Annexe 1 – Données des équipes'!$B$12:$R$114, MATCH(C1071, 'Annexe 1 – Données des équipes'!$B$12:$B$114,0),4)</f>
        <v>30</v>
      </c>
      <c r="I1071" s="25">
        <f>INDEX('Annexe 1 – Données des équipes'!$B$12:$R$114, MATCH(D1071, 'Annexe 1 – Données des équipes'!$B$12:$B$114,0),4)</f>
        <v>90</v>
      </c>
      <c r="J1071" s="25">
        <f t="shared" si="17"/>
        <v>3</v>
      </c>
    </row>
    <row r="1072" spans="2:10">
      <c r="B1072" s="3">
        <v>35210</v>
      </c>
      <c r="C1072" s="10" t="s">
        <v>3690</v>
      </c>
      <c r="D1072" s="10" t="s">
        <v>3691</v>
      </c>
      <c r="E1072" s="25">
        <v>2</v>
      </c>
      <c r="F1072" s="25">
        <v>5</v>
      </c>
      <c r="G1072" s="10" t="s">
        <v>3692</v>
      </c>
      <c r="H1072" s="25">
        <f>INDEX('Annexe 1 – Données des équipes'!$B$12:$R$114, MATCH(C1072, 'Annexe 1 – Données des équipes'!$B$12:$B$114,0),4)</f>
        <v>0</v>
      </c>
      <c r="I1072" s="25">
        <f>INDEX('Annexe 1 – Données des équipes'!$B$12:$R$114, MATCH(D1072, 'Annexe 1 – Données des équipes'!$B$12:$B$114,0),4)</f>
        <v>50</v>
      </c>
      <c r="J1072" s="25">
        <f t="shared" si="17"/>
        <v>3</v>
      </c>
    </row>
    <row r="1073" spans="2:10">
      <c r="B1073" s="3">
        <v>35213</v>
      </c>
      <c r="C1073" s="10" t="s">
        <v>3693</v>
      </c>
      <c r="D1073" s="10" t="s">
        <v>3694</v>
      </c>
      <c r="E1073" s="25">
        <v>3</v>
      </c>
      <c r="F1073" s="25">
        <v>0</v>
      </c>
      <c r="G1073" s="10" t="s">
        <v>3695</v>
      </c>
      <c r="H1073" s="25">
        <f>INDEX('Annexe 1 – Données des équipes'!$B$12:$R$114, MATCH(C1073, 'Annexe 1 – Données des équipes'!$B$12:$B$114,0),4)</f>
        <v>40</v>
      </c>
      <c r="I1073" s="25">
        <f>INDEX('Annexe 1 – Données des équipes'!$B$12:$R$114, MATCH(D1073, 'Annexe 1 – Données des équipes'!$B$12:$B$114,0),4)</f>
        <v>20</v>
      </c>
      <c r="J1073" s="25">
        <f t="shared" si="17"/>
        <v>3</v>
      </c>
    </row>
    <row r="1074" spans="2:10">
      <c r="B1074" s="3">
        <v>35218</v>
      </c>
      <c r="C1074" s="10" t="s">
        <v>3696</v>
      </c>
      <c r="D1074" s="10" t="s">
        <v>3697</v>
      </c>
      <c r="E1074" s="25">
        <v>4</v>
      </c>
      <c r="F1074" s="25">
        <v>1</v>
      </c>
      <c r="G1074" s="10" t="s">
        <v>3698</v>
      </c>
      <c r="H1074" s="25">
        <f>INDEX('Annexe 1 – Données des équipes'!$B$12:$R$114, MATCH(C1074, 'Annexe 1 – Données des équipes'!$B$12:$B$114,0),4)</f>
        <v>40</v>
      </c>
      <c r="I1074" s="25">
        <f>INDEX('Annexe 1 – Données des équipes'!$B$12:$R$114, MATCH(D1074, 'Annexe 1 – Données des équipes'!$B$12:$B$114,0),4)</f>
        <v>20</v>
      </c>
      <c r="J1074" s="25">
        <f t="shared" si="17"/>
        <v>3</v>
      </c>
    </row>
    <row r="1075" spans="2:10">
      <c r="B1075" s="3">
        <v>35231</v>
      </c>
      <c r="C1075" s="10" t="s">
        <v>3699</v>
      </c>
      <c r="D1075" s="10" t="s">
        <v>3700</v>
      </c>
      <c r="E1075" s="25">
        <v>0</v>
      </c>
      <c r="F1075" s="25">
        <v>3</v>
      </c>
      <c r="G1075" s="10" t="s">
        <v>3701</v>
      </c>
      <c r="H1075" s="25">
        <f>INDEX('Annexe 1 – Données des équipes'!$B$12:$R$114, MATCH(C1075, 'Annexe 1 – Données des équipes'!$B$12:$B$114,0),4)</f>
        <v>50</v>
      </c>
      <c r="I1075" s="25">
        <f>INDEX('Annexe 1 – Données des équipes'!$B$12:$R$114, MATCH(D1075, 'Annexe 1 – Données des équipes'!$B$12:$B$114,0),4)</f>
        <v>60</v>
      </c>
      <c r="J1075" s="25">
        <f t="shared" si="17"/>
        <v>3</v>
      </c>
    </row>
    <row r="1076" spans="2:10">
      <c r="B1076" s="3">
        <v>35232</v>
      </c>
      <c r="C1076" s="10" t="s">
        <v>3702</v>
      </c>
      <c r="D1076" s="10" t="s">
        <v>3703</v>
      </c>
      <c r="E1076" s="25">
        <v>3</v>
      </c>
      <c r="F1076" s="25">
        <v>0</v>
      </c>
      <c r="G1076" s="10" t="s">
        <v>3704</v>
      </c>
      <c r="H1076" s="25">
        <f>INDEX('Annexe 1 – Données des équipes'!$B$12:$R$114, MATCH(C1076, 'Annexe 1 – Données des équipes'!$B$12:$B$114,0),4)</f>
        <v>80</v>
      </c>
      <c r="I1076" s="25">
        <f>INDEX('Annexe 1 – Données des équipes'!$B$12:$R$114, MATCH(D1076, 'Annexe 1 – Données des équipes'!$B$12:$B$114,0),4)</f>
        <v>80</v>
      </c>
      <c r="J1076" s="25">
        <f t="shared" si="17"/>
        <v>3</v>
      </c>
    </row>
    <row r="1077" spans="2:10">
      <c r="B1077" s="3">
        <v>35232</v>
      </c>
      <c r="C1077" s="10" t="s">
        <v>3705</v>
      </c>
      <c r="D1077" s="10" t="s">
        <v>3706</v>
      </c>
      <c r="E1077" s="25">
        <v>0</v>
      </c>
      <c r="F1077" s="25">
        <v>3</v>
      </c>
      <c r="G1077" s="10" t="s">
        <v>3707</v>
      </c>
      <c r="H1077" s="25">
        <f>INDEX('Annexe 1 – Données des équipes'!$B$12:$R$114, MATCH(C1077, 'Annexe 1 – Données des équipes'!$B$12:$B$114,0),4)</f>
        <v>50</v>
      </c>
      <c r="I1077" s="25">
        <f>INDEX('Annexe 1 – Données des équipes'!$B$12:$R$114, MATCH(D1077, 'Annexe 1 – Données des équipes'!$B$12:$B$114,0),4)</f>
        <v>90</v>
      </c>
      <c r="J1077" s="25">
        <f t="shared" si="17"/>
        <v>3</v>
      </c>
    </row>
    <row r="1078" spans="2:10">
      <c r="B1078" s="3">
        <v>35234</v>
      </c>
      <c r="C1078" s="10" t="s">
        <v>3708</v>
      </c>
      <c r="D1078" s="10" t="s">
        <v>3709</v>
      </c>
      <c r="E1078" s="25">
        <v>1</v>
      </c>
      <c r="F1078" s="25">
        <v>4</v>
      </c>
      <c r="G1078" s="10" t="s">
        <v>3710</v>
      </c>
      <c r="H1078" s="25">
        <f>INDEX('Annexe 1 – Données des équipes'!$B$12:$R$114, MATCH(C1078, 'Annexe 1 – Données des équipes'!$B$12:$B$114,0),4)</f>
        <v>80</v>
      </c>
      <c r="I1078" s="25">
        <f>INDEX('Annexe 1 – Données des équipes'!$B$12:$R$114, MATCH(D1078, 'Annexe 1 – Données des équipes'!$B$12:$B$114,0),4)</f>
        <v>90</v>
      </c>
      <c r="J1078" s="25">
        <f t="shared" si="17"/>
        <v>3</v>
      </c>
    </row>
    <row r="1079" spans="2:10">
      <c r="B1079" s="3">
        <v>35235</v>
      </c>
      <c r="C1079" s="10" t="s">
        <v>3711</v>
      </c>
      <c r="D1079" s="10" t="s">
        <v>3712</v>
      </c>
      <c r="E1079" s="25">
        <v>0</v>
      </c>
      <c r="F1079" s="25">
        <v>3</v>
      </c>
      <c r="G1079" s="10" t="s">
        <v>3713</v>
      </c>
      <c r="H1079" s="25">
        <f>INDEX('Annexe 1 – Données des équipes'!$B$12:$R$114, MATCH(C1079, 'Annexe 1 – Données des équipes'!$B$12:$B$114,0),4)</f>
        <v>80</v>
      </c>
      <c r="I1079" s="25">
        <f>INDEX('Annexe 1 – Données des équipes'!$B$12:$R$114, MATCH(D1079, 'Annexe 1 – Données des équipes'!$B$12:$B$114,0),4)</f>
        <v>90</v>
      </c>
      <c r="J1079" s="25">
        <f t="shared" si="17"/>
        <v>3</v>
      </c>
    </row>
    <row r="1080" spans="2:10">
      <c r="B1080" s="3">
        <v>35235</v>
      </c>
      <c r="C1080" s="10" t="s">
        <v>3714</v>
      </c>
      <c r="D1080" s="10" t="s">
        <v>3715</v>
      </c>
      <c r="E1080" s="25">
        <v>0</v>
      </c>
      <c r="F1080" s="25">
        <v>3</v>
      </c>
      <c r="G1080" s="10" t="s">
        <v>3716</v>
      </c>
      <c r="H1080" s="25">
        <f>INDEX('Annexe 1 – Données des équipes'!$B$12:$R$114, MATCH(C1080, 'Annexe 1 – Données des équipes'!$B$12:$B$114,0),4)</f>
        <v>60</v>
      </c>
      <c r="I1080" s="25">
        <f>INDEX('Annexe 1 – Données des équipes'!$B$12:$R$114, MATCH(D1080, 'Annexe 1 – Données des équipes'!$B$12:$B$114,0),4)</f>
        <v>80</v>
      </c>
      <c r="J1080" s="25">
        <f t="shared" si="17"/>
        <v>3</v>
      </c>
    </row>
    <row r="1081" spans="2:10">
      <c r="B1081" s="3">
        <v>35246</v>
      </c>
      <c r="C1081" s="10" t="s">
        <v>3717</v>
      </c>
      <c r="D1081" s="10" t="s">
        <v>3718</v>
      </c>
      <c r="E1081" s="25">
        <v>3</v>
      </c>
      <c r="F1081" s="25">
        <v>0</v>
      </c>
      <c r="G1081" s="10" t="s">
        <v>3719</v>
      </c>
      <c r="H1081" s="25">
        <f>INDEX('Annexe 1 – Données des équipes'!$B$12:$R$114, MATCH(C1081, 'Annexe 1 – Données des équipes'!$B$12:$B$114,0),4)</f>
        <v>70</v>
      </c>
      <c r="I1081" s="25">
        <f>INDEX('Annexe 1 – Données des équipes'!$B$12:$R$114, MATCH(D1081, 'Annexe 1 – Données des équipes'!$B$12:$B$114,0),4)</f>
        <v>10</v>
      </c>
      <c r="J1081" s="25">
        <f t="shared" si="17"/>
        <v>3</v>
      </c>
    </row>
    <row r="1082" spans="2:10">
      <c r="B1082" s="3">
        <v>35252</v>
      </c>
      <c r="C1082" s="10" t="s">
        <v>3720</v>
      </c>
      <c r="D1082" s="10" t="s">
        <v>3721</v>
      </c>
      <c r="E1082" s="25">
        <v>4</v>
      </c>
      <c r="F1082" s="25">
        <v>1</v>
      </c>
      <c r="G1082" s="10" t="s">
        <v>3722</v>
      </c>
      <c r="H1082" s="25">
        <f>INDEX('Annexe 1 – Données des équipes'!$B$12:$R$114, MATCH(C1082, 'Annexe 1 – Données des équipes'!$B$12:$B$114,0),4)</f>
        <v>80</v>
      </c>
      <c r="I1082" s="25">
        <f>INDEX('Annexe 1 – Données des équipes'!$B$12:$R$114, MATCH(D1082, 'Annexe 1 – Données des équipes'!$B$12:$B$114,0),4)</f>
        <v>70</v>
      </c>
      <c r="J1082" s="25">
        <f t="shared" si="17"/>
        <v>3</v>
      </c>
    </row>
    <row r="1083" spans="2:10">
      <c r="B1083" s="3">
        <v>35291</v>
      </c>
      <c r="C1083" s="10" t="s">
        <v>3723</v>
      </c>
      <c r="D1083" s="10" t="s">
        <v>3724</v>
      </c>
      <c r="E1083" s="25">
        <v>3</v>
      </c>
      <c r="F1083" s="25">
        <v>0</v>
      </c>
      <c r="G1083" s="10" t="s">
        <v>3725</v>
      </c>
      <c r="H1083" s="25">
        <f>INDEX('Annexe 1 – Données des équipes'!$B$12:$R$114, MATCH(C1083, 'Annexe 1 – Données des équipes'!$B$12:$B$114,0),4)</f>
        <v>80</v>
      </c>
      <c r="I1083" s="25">
        <f>INDEX('Annexe 1 – Données des équipes'!$B$12:$R$114, MATCH(D1083, 'Annexe 1 – Données des équipes'!$B$12:$B$114,0),4)</f>
        <v>60</v>
      </c>
      <c r="J1083" s="25">
        <f t="shared" si="17"/>
        <v>3</v>
      </c>
    </row>
    <row r="1084" spans="2:10">
      <c r="B1084" s="3">
        <v>35309</v>
      </c>
      <c r="C1084" s="10" t="s">
        <v>3726</v>
      </c>
      <c r="D1084" s="10" t="s">
        <v>3727</v>
      </c>
      <c r="E1084" s="25">
        <v>4</v>
      </c>
      <c r="F1084" s="25">
        <v>1</v>
      </c>
      <c r="G1084" s="10" t="s">
        <v>3728</v>
      </c>
      <c r="H1084" s="25">
        <f>INDEX('Annexe 1 – Données des équipes'!$B$12:$R$114, MATCH(C1084, 'Annexe 1 – Données des équipes'!$B$12:$B$114,0),4)</f>
        <v>90</v>
      </c>
      <c r="I1084" s="25">
        <f>INDEX('Annexe 1 – Données des équipes'!$B$12:$R$114, MATCH(D1084, 'Annexe 1 – Données des équipes'!$B$12:$B$114,0),4)</f>
        <v>80</v>
      </c>
      <c r="J1084" s="25">
        <f t="shared" si="17"/>
        <v>3</v>
      </c>
    </row>
    <row r="1085" spans="2:10">
      <c r="B1085" s="3">
        <v>35323</v>
      </c>
      <c r="C1085" s="10" t="s">
        <v>3729</v>
      </c>
      <c r="D1085" s="10" t="s">
        <v>3730</v>
      </c>
      <c r="E1085" s="25">
        <v>3</v>
      </c>
      <c r="F1085" s="25">
        <v>0</v>
      </c>
      <c r="G1085" s="10" t="s">
        <v>3731</v>
      </c>
      <c r="H1085" s="25">
        <f>INDEX('Annexe 1 – Données des équipes'!$B$12:$R$114, MATCH(C1085, 'Annexe 1 – Données des équipes'!$B$12:$B$114,0),4)</f>
        <v>30</v>
      </c>
      <c r="I1085" s="25">
        <f>INDEX('Annexe 1 – Données des équipes'!$B$12:$R$114, MATCH(D1085, 'Annexe 1 – Données des équipes'!$B$12:$B$114,0),4)</f>
        <v>40</v>
      </c>
      <c r="J1085" s="25">
        <f t="shared" si="17"/>
        <v>3</v>
      </c>
    </row>
    <row r="1086" spans="2:10">
      <c r="B1086" s="3">
        <v>35341</v>
      </c>
      <c r="C1086" s="10" t="s">
        <v>3732</v>
      </c>
      <c r="D1086" s="10" t="s">
        <v>3733</v>
      </c>
      <c r="E1086" s="25">
        <v>3</v>
      </c>
      <c r="F1086" s="25">
        <v>0</v>
      </c>
      <c r="G1086" s="10" t="s">
        <v>3734</v>
      </c>
      <c r="H1086" s="25">
        <f>INDEX('Annexe 1 – Données des équipes'!$B$12:$R$114, MATCH(C1086, 'Annexe 1 – Données des équipes'!$B$12:$B$114,0),4)</f>
        <v>30</v>
      </c>
      <c r="I1086" s="25">
        <f>INDEX('Annexe 1 – Données des équipes'!$B$12:$R$114, MATCH(D1086, 'Annexe 1 – Données des équipes'!$B$12:$B$114,0),4)</f>
        <v>20</v>
      </c>
      <c r="J1086" s="25">
        <f t="shared" si="17"/>
        <v>3</v>
      </c>
    </row>
    <row r="1087" spans="2:10">
      <c r="B1087" s="3">
        <v>31006</v>
      </c>
      <c r="C1087" s="10" t="s">
        <v>3735</v>
      </c>
      <c r="D1087" s="10" t="s">
        <v>3736</v>
      </c>
      <c r="E1087" s="25">
        <v>2</v>
      </c>
      <c r="F1087" s="25">
        <v>2</v>
      </c>
      <c r="G1087" s="10" t="s">
        <v>3737</v>
      </c>
      <c r="H1087" s="25">
        <f>INDEX('Annexe 1 – Données des équipes'!$B$12:$R$114, MATCH(C1087, 'Annexe 1 – Données des équipes'!$B$12:$B$114,0),4)</f>
        <v>40</v>
      </c>
      <c r="I1087" s="25">
        <f>INDEX('Annexe 1 – Données des équipes'!$B$12:$R$114, MATCH(D1087, 'Annexe 1 – Données des équipes'!$B$12:$B$114,0),4)</f>
        <v>30</v>
      </c>
      <c r="J1087" s="25">
        <f t="shared" si="17"/>
        <v>0</v>
      </c>
    </row>
    <row r="1088" spans="2:10">
      <c r="B1088" s="3">
        <v>35347</v>
      </c>
      <c r="C1088" s="10" t="s">
        <v>3738</v>
      </c>
      <c r="D1088" s="10" t="s">
        <v>3739</v>
      </c>
      <c r="E1088" s="25">
        <v>0</v>
      </c>
      <c r="F1088" s="25">
        <v>3</v>
      </c>
      <c r="G1088" s="10" t="s">
        <v>3740</v>
      </c>
      <c r="H1088" s="25">
        <f>INDEX('Annexe 1 – Données des équipes'!$B$12:$R$114, MATCH(C1088, 'Annexe 1 – Données des équipes'!$B$12:$B$114,0),4)</f>
        <v>40</v>
      </c>
      <c r="I1088" s="25">
        <f>INDEX('Annexe 1 – Données des équipes'!$B$12:$R$114, MATCH(D1088, 'Annexe 1 – Données des équipes'!$B$12:$B$114,0),4)</f>
        <v>90</v>
      </c>
      <c r="J1088" s="25">
        <f t="shared" si="17"/>
        <v>3</v>
      </c>
    </row>
    <row r="1089" spans="2:10">
      <c r="B1089" s="3">
        <v>35347</v>
      </c>
      <c r="C1089" s="10" t="s">
        <v>3741</v>
      </c>
      <c r="D1089" s="10" t="s">
        <v>3742</v>
      </c>
      <c r="E1089" s="25">
        <v>3</v>
      </c>
      <c r="F1089" s="25">
        <v>0</v>
      </c>
      <c r="G1089" s="10" t="s">
        <v>3743</v>
      </c>
      <c r="H1089" s="25">
        <f>INDEX('Annexe 1 – Données des équipes'!$B$12:$R$114, MATCH(C1089, 'Annexe 1 – Données des équipes'!$B$12:$B$114,0),4)</f>
        <v>60</v>
      </c>
      <c r="I1089" s="25">
        <f>INDEX('Annexe 1 – Données des équipes'!$B$12:$R$114, MATCH(D1089, 'Annexe 1 – Données des équipes'!$B$12:$B$114,0),4)</f>
        <v>20</v>
      </c>
      <c r="J1089" s="25">
        <f t="shared" si="17"/>
        <v>3</v>
      </c>
    </row>
    <row r="1090" spans="2:10">
      <c r="B1090" s="3">
        <v>35347</v>
      </c>
      <c r="C1090" s="10" t="s">
        <v>3744</v>
      </c>
      <c r="D1090" s="10" t="s">
        <v>3745</v>
      </c>
      <c r="E1090" s="25">
        <v>3</v>
      </c>
      <c r="F1090" s="25">
        <v>0</v>
      </c>
      <c r="G1090" s="10" t="s">
        <v>3746</v>
      </c>
      <c r="H1090" s="25">
        <f>INDEX('Annexe 1 – Données des équipes'!$B$12:$R$114, MATCH(C1090, 'Annexe 1 – Données des équipes'!$B$12:$B$114,0),4)</f>
        <v>30</v>
      </c>
      <c r="I1090" s="25">
        <f>INDEX('Annexe 1 – Données des équipes'!$B$12:$R$114, MATCH(D1090, 'Annexe 1 – Données des équipes'!$B$12:$B$114,0),4)</f>
        <v>40</v>
      </c>
      <c r="J1090" s="25">
        <f t="shared" si="17"/>
        <v>3</v>
      </c>
    </row>
    <row r="1091" spans="2:10">
      <c r="B1091" s="3">
        <v>35347</v>
      </c>
      <c r="C1091" s="10" t="s">
        <v>3747</v>
      </c>
      <c r="D1091" s="10" t="s">
        <v>3748</v>
      </c>
      <c r="E1091" s="25">
        <v>2</v>
      </c>
      <c r="F1091" s="25">
        <v>5</v>
      </c>
      <c r="G1091" s="10" t="s">
        <v>3749</v>
      </c>
      <c r="H1091" s="25">
        <f>INDEX('Annexe 1 – Données des équipes'!$B$12:$R$114, MATCH(C1091, 'Annexe 1 – Données des équipes'!$B$12:$B$114,0),4)</f>
        <v>60</v>
      </c>
      <c r="I1091" s="25">
        <f>INDEX('Annexe 1 – Données des équipes'!$B$12:$R$114, MATCH(D1091, 'Annexe 1 – Données des équipes'!$B$12:$B$114,0),4)</f>
        <v>90</v>
      </c>
      <c r="J1091" s="25">
        <f t="shared" si="17"/>
        <v>3</v>
      </c>
    </row>
    <row r="1092" spans="2:10">
      <c r="B1092" s="3">
        <v>35359</v>
      </c>
      <c r="C1092" s="10" t="s">
        <v>3750</v>
      </c>
      <c r="D1092" s="10" t="s">
        <v>3751</v>
      </c>
      <c r="E1092" s="25">
        <v>0</v>
      </c>
      <c r="F1092" s="25">
        <v>3</v>
      </c>
      <c r="G1092" s="10" t="s">
        <v>3752</v>
      </c>
      <c r="H1092" s="25">
        <f>INDEX('Annexe 1 – Données des équipes'!$B$12:$R$114, MATCH(C1092, 'Annexe 1 – Données des équipes'!$B$12:$B$114,0),4)</f>
        <v>20</v>
      </c>
      <c r="I1092" s="25">
        <f>INDEX('Annexe 1 – Données des équipes'!$B$12:$R$114, MATCH(D1092, 'Annexe 1 – Données des équipes'!$B$12:$B$114,0),4)</f>
        <v>0</v>
      </c>
      <c r="J1092" s="25">
        <f t="shared" si="17"/>
        <v>3</v>
      </c>
    </row>
    <row r="1093" spans="2:10">
      <c r="B1093" s="3">
        <v>35379</v>
      </c>
      <c r="C1093" s="10" t="s">
        <v>3753</v>
      </c>
      <c r="D1093" s="10" t="s">
        <v>3754</v>
      </c>
      <c r="E1093" s="25">
        <v>4</v>
      </c>
      <c r="F1093" s="25">
        <v>1</v>
      </c>
      <c r="G1093" s="10" t="s">
        <v>3755</v>
      </c>
      <c r="H1093" s="25">
        <f>INDEX('Annexe 1 – Données des équipes'!$B$12:$R$114, MATCH(C1093, 'Annexe 1 – Données des équipes'!$B$12:$B$114,0),4)</f>
        <v>80</v>
      </c>
      <c r="I1093" s="25">
        <f>INDEX('Annexe 1 – Données des équipes'!$B$12:$R$114, MATCH(D1093, 'Annexe 1 – Données des équipes'!$B$12:$B$114,0),4)</f>
        <v>60</v>
      </c>
      <c r="J1093" s="25">
        <f t="shared" si="17"/>
        <v>3</v>
      </c>
    </row>
    <row r="1094" spans="2:10">
      <c r="B1094" s="3">
        <v>35382</v>
      </c>
      <c r="C1094" s="10" t="s">
        <v>3756</v>
      </c>
      <c r="D1094" s="10" t="s">
        <v>3757</v>
      </c>
      <c r="E1094" s="25">
        <v>4</v>
      </c>
      <c r="F1094" s="25">
        <v>1</v>
      </c>
      <c r="G1094" s="10" t="s">
        <v>3758</v>
      </c>
      <c r="H1094" s="25">
        <f>INDEX('Annexe 1 – Données des équipes'!$B$12:$R$114, MATCH(C1094, 'Annexe 1 – Données des équipes'!$B$12:$B$114,0),4)</f>
        <v>90</v>
      </c>
      <c r="I1094" s="25">
        <f>INDEX('Annexe 1 – Données des équipes'!$B$12:$R$114, MATCH(D1094, 'Annexe 1 – Données des équipes'!$B$12:$B$114,0),4)</f>
        <v>70</v>
      </c>
      <c r="J1094" s="25">
        <f t="shared" si="17"/>
        <v>3</v>
      </c>
    </row>
    <row r="1095" spans="2:10">
      <c r="B1095" s="3">
        <v>35386</v>
      </c>
      <c r="C1095" s="10" t="s">
        <v>3759</v>
      </c>
      <c r="D1095" s="10" t="s">
        <v>3760</v>
      </c>
      <c r="E1095" s="25">
        <v>3</v>
      </c>
      <c r="F1095" s="25">
        <v>0</v>
      </c>
      <c r="G1095" s="10" t="s">
        <v>3761</v>
      </c>
      <c r="H1095" s="25">
        <f>INDEX('Annexe 1 – Données des équipes'!$B$12:$R$114, MATCH(C1095, 'Annexe 1 – Données des équipes'!$B$12:$B$114,0),4)</f>
        <v>60</v>
      </c>
      <c r="I1095" s="25">
        <f>INDEX('Annexe 1 – Données des équipes'!$B$12:$R$114, MATCH(D1095, 'Annexe 1 – Données des équipes'!$B$12:$B$114,0),4)</f>
        <v>10</v>
      </c>
      <c r="J1095" s="25">
        <f t="shared" si="17"/>
        <v>3</v>
      </c>
    </row>
    <row r="1096" spans="2:10">
      <c r="B1096" s="3">
        <v>35392</v>
      </c>
      <c r="C1096" s="10" t="s">
        <v>3762</v>
      </c>
      <c r="D1096" s="10" t="s">
        <v>3763</v>
      </c>
      <c r="E1096" s="25">
        <v>4</v>
      </c>
      <c r="F1096" s="25">
        <v>1</v>
      </c>
      <c r="G1096" s="10" t="s">
        <v>3764</v>
      </c>
      <c r="H1096" s="25">
        <f>INDEX('Annexe 1 – Données des équipes'!$B$12:$R$114, MATCH(C1096, 'Annexe 1 – Données des équipes'!$B$12:$B$114,0),4)</f>
        <v>70</v>
      </c>
      <c r="I1096" s="25">
        <f>INDEX('Annexe 1 – Données des équipes'!$B$12:$R$114, MATCH(D1096, 'Annexe 1 – Données des équipes'!$B$12:$B$114,0),4)</f>
        <v>90</v>
      </c>
      <c r="J1096" s="25">
        <f t="shared" si="17"/>
        <v>3</v>
      </c>
    </row>
    <row r="1097" spans="2:10">
      <c r="B1097" s="3">
        <v>35408</v>
      </c>
      <c r="C1097" s="10" t="s">
        <v>3765</v>
      </c>
      <c r="D1097" s="10" t="s">
        <v>3766</v>
      </c>
      <c r="E1097" s="25">
        <v>0</v>
      </c>
      <c r="F1097" s="25">
        <v>3</v>
      </c>
      <c r="G1097" s="10" t="s">
        <v>3767</v>
      </c>
      <c r="H1097" s="25">
        <f>INDEX('Annexe 1 – Données des équipes'!$B$12:$R$114, MATCH(C1097, 'Annexe 1 – Données des équipes'!$B$12:$B$114,0),4)</f>
        <v>30</v>
      </c>
      <c r="I1097" s="25">
        <f>INDEX('Annexe 1 – Données des équipes'!$B$12:$R$114, MATCH(D1097, 'Annexe 1 – Données des équipes'!$B$12:$B$114,0),4)</f>
        <v>30</v>
      </c>
      <c r="J1097" s="25">
        <f t="shared" si="17"/>
        <v>3</v>
      </c>
    </row>
    <row r="1098" spans="2:10">
      <c r="B1098" s="3">
        <v>35410</v>
      </c>
      <c r="C1098" s="10" t="s">
        <v>3768</v>
      </c>
      <c r="D1098" s="10" t="s">
        <v>3769</v>
      </c>
      <c r="E1098" s="25">
        <v>0</v>
      </c>
      <c r="F1098" s="25">
        <v>3</v>
      </c>
      <c r="G1098" s="10" t="s">
        <v>3770</v>
      </c>
      <c r="H1098" s="25">
        <f>INDEX('Annexe 1 – Données des équipes'!$B$12:$R$114, MATCH(C1098, 'Annexe 1 – Données des équipes'!$B$12:$B$114,0),4)</f>
        <v>30</v>
      </c>
      <c r="I1098" s="25">
        <f>INDEX('Annexe 1 – Données des équipes'!$B$12:$R$114, MATCH(D1098, 'Annexe 1 – Données des équipes'!$B$12:$B$114,0),4)</f>
        <v>70</v>
      </c>
      <c r="J1098" s="25">
        <f t="shared" si="17"/>
        <v>3</v>
      </c>
    </row>
    <row r="1099" spans="2:10">
      <c r="B1099" s="3">
        <v>35413</v>
      </c>
      <c r="C1099" s="10" t="s">
        <v>3771</v>
      </c>
      <c r="D1099" s="10" t="s">
        <v>3772</v>
      </c>
      <c r="E1099" s="25">
        <v>0</v>
      </c>
      <c r="F1099" s="25">
        <v>3</v>
      </c>
      <c r="G1099" s="10" t="s">
        <v>3773</v>
      </c>
      <c r="H1099" s="25">
        <f>INDEX('Annexe 1 – Données des équipes'!$B$12:$R$114, MATCH(C1099, 'Annexe 1 – Données des équipes'!$B$12:$B$114,0),4)</f>
        <v>90</v>
      </c>
      <c r="I1099" s="25">
        <f>INDEX('Annexe 1 – Données des équipes'!$B$12:$R$114, MATCH(D1099, 'Annexe 1 – Données des équipes'!$B$12:$B$114,0),4)</f>
        <v>80</v>
      </c>
      <c r="J1099" s="25">
        <f t="shared" si="17"/>
        <v>3</v>
      </c>
    </row>
    <row r="1100" spans="2:10">
      <c r="B1100" s="3">
        <v>35413</v>
      </c>
      <c r="C1100" s="10" t="s">
        <v>3774</v>
      </c>
      <c r="D1100" s="10" t="s">
        <v>3775</v>
      </c>
      <c r="E1100" s="25">
        <v>0</v>
      </c>
      <c r="F1100" s="25">
        <v>3</v>
      </c>
      <c r="G1100" s="10" t="s">
        <v>3776</v>
      </c>
      <c r="H1100" s="25">
        <f>INDEX('Annexe 1 – Données des équipes'!$B$12:$R$114, MATCH(C1100, 'Annexe 1 – Données des équipes'!$B$12:$B$114,0),4)</f>
        <v>20</v>
      </c>
      <c r="I1100" s="25">
        <f>INDEX('Annexe 1 – Données des équipes'!$B$12:$R$114, MATCH(D1100, 'Annexe 1 – Données des équipes'!$B$12:$B$114,0),4)</f>
        <v>50</v>
      </c>
      <c r="J1100" s="25">
        <f t="shared" si="17"/>
        <v>3</v>
      </c>
    </row>
    <row r="1101" spans="2:10">
      <c r="B1101" s="3">
        <v>35452</v>
      </c>
      <c r="C1101" s="10" t="s">
        <v>3777</v>
      </c>
      <c r="D1101" s="10" t="s">
        <v>3778</v>
      </c>
      <c r="E1101" s="25">
        <v>0</v>
      </c>
      <c r="F1101" s="25">
        <v>3</v>
      </c>
      <c r="G1101" s="10" t="s">
        <v>3779</v>
      </c>
      <c r="H1101" s="25">
        <f>INDEX('Annexe 1 – Données des équipes'!$B$12:$R$114, MATCH(C1101, 'Annexe 1 – Données des équipes'!$B$12:$B$114,0),4)</f>
        <v>20</v>
      </c>
      <c r="I1101" s="25">
        <f>INDEX('Annexe 1 – Données des équipes'!$B$12:$R$114, MATCH(D1101, 'Annexe 1 – Données des équipes'!$B$12:$B$114,0),4)</f>
        <v>30</v>
      </c>
      <c r="J1101" s="25">
        <f t="shared" si="17"/>
        <v>3</v>
      </c>
    </row>
    <row r="1102" spans="2:10">
      <c r="B1102" s="3">
        <v>35472</v>
      </c>
      <c r="C1102" s="10" t="s">
        <v>3780</v>
      </c>
      <c r="D1102" s="10" t="s">
        <v>3781</v>
      </c>
      <c r="E1102" s="25">
        <v>3</v>
      </c>
      <c r="F1102" s="25">
        <v>0</v>
      </c>
      <c r="G1102" s="10" t="s">
        <v>3782</v>
      </c>
      <c r="H1102" s="25">
        <f>INDEX('Annexe 1 – Données des équipes'!$B$12:$R$114, MATCH(C1102, 'Annexe 1 – Données des équipes'!$B$12:$B$114,0),4)</f>
        <v>50</v>
      </c>
      <c r="I1102" s="25">
        <f>INDEX('Annexe 1 – Données des équipes'!$B$12:$R$114, MATCH(D1102, 'Annexe 1 – Données des équipes'!$B$12:$B$114,0),4)</f>
        <v>90</v>
      </c>
      <c r="J1102" s="25">
        <f t="shared" si="17"/>
        <v>3</v>
      </c>
    </row>
    <row r="1103" spans="2:10">
      <c r="B1103" s="3">
        <v>35480</v>
      </c>
      <c r="C1103" s="10" t="s">
        <v>3783</v>
      </c>
      <c r="D1103" s="10" t="s">
        <v>3784</v>
      </c>
      <c r="E1103" s="25">
        <v>5</v>
      </c>
      <c r="F1103" s="25">
        <v>2</v>
      </c>
      <c r="G1103" s="10" t="s">
        <v>3785</v>
      </c>
      <c r="H1103" s="25">
        <f>INDEX('Annexe 1 – Données des équipes'!$B$12:$R$114, MATCH(C1103, 'Annexe 1 – Données des équipes'!$B$12:$B$114,0),4)</f>
        <v>60</v>
      </c>
      <c r="I1103" s="25">
        <f>INDEX('Annexe 1 – Données des équipes'!$B$12:$R$114, MATCH(D1103, 'Annexe 1 – Données des équipes'!$B$12:$B$114,0),4)</f>
        <v>60</v>
      </c>
      <c r="J1103" s="25">
        <f t="shared" si="17"/>
        <v>3</v>
      </c>
    </row>
    <row r="1104" spans="2:10">
      <c r="B1104" s="3">
        <v>35491</v>
      </c>
      <c r="C1104" s="10" t="s">
        <v>3786</v>
      </c>
      <c r="D1104" s="10" t="s">
        <v>3787</v>
      </c>
      <c r="E1104" s="25">
        <v>3</v>
      </c>
      <c r="F1104" s="25">
        <v>0</v>
      </c>
      <c r="G1104" s="10" t="s">
        <v>3788</v>
      </c>
      <c r="H1104" s="25">
        <f>INDEX('Annexe 1 – Données des équipes'!$B$12:$R$114, MATCH(C1104, 'Annexe 1 – Données des équipes'!$B$12:$B$114,0),4)</f>
        <v>30</v>
      </c>
      <c r="I1104" s="25">
        <f>INDEX('Annexe 1 – Données des équipes'!$B$12:$R$114, MATCH(D1104, 'Annexe 1 – Données des équipes'!$B$12:$B$114,0),4)</f>
        <v>30</v>
      </c>
      <c r="J1104" s="25">
        <f t="shared" si="17"/>
        <v>3</v>
      </c>
    </row>
    <row r="1105" spans="2:10">
      <c r="B1105" s="3">
        <v>35518</v>
      </c>
      <c r="C1105" s="10" t="s">
        <v>3789</v>
      </c>
      <c r="D1105" s="10" t="s">
        <v>3790</v>
      </c>
      <c r="E1105" s="25">
        <v>1</v>
      </c>
      <c r="F1105" s="25">
        <v>4</v>
      </c>
      <c r="G1105" s="10" t="s">
        <v>3791</v>
      </c>
      <c r="H1105" s="25">
        <f>INDEX('Annexe 1 – Données des équipes'!$B$12:$R$114, MATCH(C1105, 'Annexe 1 – Données des équipes'!$B$12:$B$114,0),4)</f>
        <v>20</v>
      </c>
      <c r="I1105" s="25">
        <f>INDEX('Annexe 1 – Données des équipes'!$B$12:$R$114, MATCH(D1105, 'Annexe 1 – Données des équipes'!$B$12:$B$114,0),4)</f>
        <v>30</v>
      </c>
      <c r="J1105" s="25">
        <f t="shared" si="17"/>
        <v>3</v>
      </c>
    </row>
    <row r="1106" spans="2:10">
      <c r="B1106" s="3">
        <v>35538</v>
      </c>
      <c r="C1106" s="10" t="s">
        <v>3792</v>
      </c>
      <c r="D1106" s="10" t="s">
        <v>3793</v>
      </c>
      <c r="E1106" s="25">
        <v>3</v>
      </c>
      <c r="F1106" s="25">
        <v>0</v>
      </c>
      <c r="G1106" s="10" t="s">
        <v>3794</v>
      </c>
      <c r="H1106" s="25">
        <f>INDEX('Annexe 1 – Données des équipes'!$B$12:$R$114, MATCH(C1106, 'Annexe 1 – Données des équipes'!$B$12:$B$114,0),4)</f>
        <v>40</v>
      </c>
      <c r="I1106" s="25">
        <f>INDEX('Annexe 1 – Données des équipes'!$B$12:$R$114, MATCH(D1106, 'Annexe 1 – Données des équipes'!$B$12:$B$114,0),4)</f>
        <v>0</v>
      </c>
      <c r="J1106" s="25">
        <f t="shared" ref="J1106:J1169" si="18">ABS(F1106-E1106)</f>
        <v>3</v>
      </c>
    </row>
    <row r="1107" spans="2:10">
      <c r="B1107" s="3">
        <v>35550</v>
      </c>
      <c r="C1107" s="10" t="s">
        <v>3795</v>
      </c>
      <c r="D1107" s="10" t="s">
        <v>3796</v>
      </c>
      <c r="E1107" s="25">
        <v>3</v>
      </c>
      <c r="F1107" s="25">
        <v>0</v>
      </c>
      <c r="G1107" s="10" t="s">
        <v>3797</v>
      </c>
      <c r="H1107" s="25">
        <f>INDEX('Annexe 1 – Données des équipes'!$B$12:$R$114, MATCH(C1107, 'Annexe 1 – Données des équipes'!$B$12:$B$114,0),4)</f>
        <v>90</v>
      </c>
      <c r="I1107" s="25">
        <f>INDEX('Annexe 1 – Données des équipes'!$B$12:$R$114, MATCH(D1107, 'Annexe 1 – Données des équipes'!$B$12:$B$114,0),4)</f>
        <v>80</v>
      </c>
      <c r="J1107" s="25">
        <f t="shared" si="18"/>
        <v>3</v>
      </c>
    </row>
    <row r="1108" spans="2:10">
      <c r="B1108" s="3">
        <v>30652</v>
      </c>
      <c r="C1108" s="10" t="s">
        <v>3798</v>
      </c>
      <c r="D1108" s="10" t="s">
        <v>3799</v>
      </c>
      <c r="E1108" s="25">
        <v>1</v>
      </c>
      <c r="F1108" s="25">
        <v>0</v>
      </c>
      <c r="G1108" s="10" t="s">
        <v>3800</v>
      </c>
      <c r="H1108" s="25">
        <f>INDEX('Annexe 1 – Données des équipes'!$B$12:$R$114, MATCH(C1108, 'Annexe 1 – Données des équipes'!$B$12:$B$114,0),4)</f>
        <v>30</v>
      </c>
      <c r="I1108" s="25">
        <f>INDEX('Annexe 1 – Données des équipes'!$B$12:$R$114, MATCH(D1108, 'Annexe 1 – Données des équipes'!$B$12:$B$114,0),4)</f>
        <v>80</v>
      </c>
      <c r="J1108" s="25">
        <f t="shared" si="18"/>
        <v>1</v>
      </c>
    </row>
    <row r="1109" spans="2:10">
      <c r="B1109" s="3">
        <v>35582</v>
      </c>
      <c r="C1109" s="10" t="s">
        <v>3801</v>
      </c>
      <c r="D1109" s="10" t="s">
        <v>3802</v>
      </c>
      <c r="E1109" s="25">
        <v>3</v>
      </c>
      <c r="F1109" s="25">
        <v>0</v>
      </c>
      <c r="G1109" s="10" t="s">
        <v>3803</v>
      </c>
      <c r="H1109" s="25">
        <f>INDEX('Annexe 1 – Données des équipes'!$B$12:$R$114, MATCH(C1109, 'Annexe 1 – Données des équipes'!$B$12:$B$114,0),4)</f>
        <v>10</v>
      </c>
      <c r="I1109" s="25">
        <f>INDEX('Annexe 1 – Données des équipes'!$B$12:$R$114, MATCH(D1109, 'Annexe 1 – Données des équipes'!$B$12:$B$114,0),4)</f>
        <v>40</v>
      </c>
      <c r="J1109" s="25">
        <f t="shared" si="18"/>
        <v>3</v>
      </c>
    </row>
    <row r="1110" spans="2:10">
      <c r="B1110" s="3">
        <v>35589</v>
      </c>
      <c r="C1110" s="10" t="s">
        <v>3804</v>
      </c>
      <c r="D1110" s="10" t="s">
        <v>3805</v>
      </c>
      <c r="E1110" s="25">
        <v>3</v>
      </c>
      <c r="F1110" s="25">
        <v>0</v>
      </c>
      <c r="G1110" s="10" t="s">
        <v>3806</v>
      </c>
      <c r="H1110" s="25">
        <f>INDEX('Annexe 1 – Données des équipes'!$B$12:$R$114, MATCH(C1110, 'Annexe 1 – Données des équipes'!$B$12:$B$114,0),4)</f>
        <v>20</v>
      </c>
      <c r="I1110" s="25">
        <f>INDEX('Annexe 1 – Données des équipes'!$B$12:$R$114, MATCH(D1110, 'Annexe 1 – Données des équipes'!$B$12:$B$114,0),4)</f>
        <v>10</v>
      </c>
      <c r="J1110" s="25">
        <f t="shared" si="18"/>
        <v>3</v>
      </c>
    </row>
    <row r="1111" spans="2:10">
      <c r="B1111" s="3">
        <v>35595</v>
      </c>
      <c r="C1111" s="10" t="s">
        <v>3807</v>
      </c>
      <c r="D1111" s="10" t="s">
        <v>3808</v>
      </c>
      <c r="E1111" s="25">
        <v>3</v>
      </c>
      <c r="F1111" s="25">
        <v>0</v>
      </c>
      <c r="G1111" s="10" t="s">
        <v>3809</v>
      </c>
      <c r="H1111" s="25">
        <f>INDEX('Annexe 1 – Données des équipes'!$B$12:$R$114, MATCH(C1111, 'Annexe 1 – Données des équipes'!$B$12:$B$114,0),4)</f>
        <v>70</v>
      </c>
      <c r="I1111" s="25">
        <f>INDEX('Annexe 1 – Données des équipes'!$B$12:$R$114, MATCH(D1111, 'Annexe 1 – Données des équipes'!$B$12:$B$114,0),4)</f>
        <v>40</v>
      </c>
      <c r="J1111" s="25">
        <f t="shared" si="18"/>
        <v>3</v>
      </c>
    </row>
    <row r="1112" spans="2:10">
      <c r="B1112" s="3">
        <v>35595</v>
      </c>
      <c r="C1112" s="10" t="s">
        <v>3810</v>
      </c>
      <c r="D1112" s="10" t="s">
        <v>3811</v>
      </c>
      <c r="E1112" s="25">
        <v>4</v>
      </c>
      <c r="F1112" s="25">
        <v>1</v>
      </c>
      <c r="G1112" s="10" t="s">
        <v>3812</v>
      </c>
      <c r="H1112" s="25">
        <f>INDEX('Annexe 1 – Données des équipes'!$B$12:$R$114, MATCH(C1112, 'Annexe 1 – Données des équipes'!$B$12:$B$114,0),4)</f>
        <v>80</v>
      </c>
      <c r="I1112" s="25">
        <f>INDEX('Annexe 1 – Données des équipes'!$B$12:$R$114, MATCH(D1112, 'Annexe 1 – Données des équipes'!$B$12:$B$114,0),4)</f>
        <v>10</v>
      </c>
      <c r="J1112" s="25">
        <f t="shared" si="18"/>
        <v>3</v>
      </c>
    </row>
    <row r="1113" spans="2:10">
      <c r="B1113" s="3">
        <v>35597</v>
      </c>
      <c r="C1113" s="10" t="s">
        <v>3813</v>
      </c>
      <c r="D1113" s="10" t="s">
        <v>3814</v>
      </c>
      <c r="E1113" s="25">
        <v>4</v>
      </c>
      <c r="F1113" s="25">
        <v>1</v>
      </c>
      <c r="G1113" s="10" t="s">
        <v>3815</v>
      </c>
      <c r="H1113" s="25">
        <f>INDEX('Annexe 1 – Données des équipes'!$B$12:$R$114, MATCH(C1113, 'Annexe 1 – Données des équipes'!$B$12:$B$114,0),4)</f>
        <v>90</v>
      </c>
      <c r="I1113" s="25">
        <f>INDEX('Annexe 1 – Données des équipes'!$B$12:$R$114, MATCH(D1113, 'Annexe 1 – Données des équipes'!$B$12:$B$114,0),4)</f>
        <v>60</v>
      </c>
      <c r="J1113" s="25">
        <f t="shared" si="18"/>
        <v>3</v>
      </c>
    </row>
    <row r="1114" spans="2:10">
      <c r="B1114" s="3">
        <v>35609</v>
      </c>
      <c r="C1114" s="10" t="s">
        <v>3816</v>
      </c>
      <c r="D1114" s="10" t="s">
        <v>3817</v>
      </c>
      <c r="E1114" s="25">
        <v>0</v>
      </c>
      <c r="F1114" s="25">
        <v>3</v>
      </c>
      <c r="G1114" s="10" t="s">
        <v>3818</v>
      </c>
      <c r="H1114" s="25">
        <f>INDEX('Annexe 1 – Données des équipes'!$B$12:$R$114, MATCH(C1114, 'Annexe 1 – Données des équipes'!$B$12:$B$114,0),4)</f>
        <v>20</v>
      </c>
      <c r="I1114" s="25">
        <f>INDEX('Annexe 1 – Données des équipes'!$B$12:$R$114, MATCH(D1114, 'Annexe 1 – Données des équipes'!$B$12:$B$114,0),4)</f>
        <v>60</v>
      </c>
      <c r="J1114" s="25">
        <f t="shared" si="18"/>
        <v>3</v>
      </c>
    </row>
    <row r="1115" spans="2:10">
      <c r="B1115" s="3">
        <v>35616</v>
      </c>
      <c r="C1115" s="10" t="s">
        <v>3819</v>
      </c>
      <c r="D1115" s="10" t="s">
        <v>3820</v>
      </c>
      <c r="E1115" s="25">
        <v>4</v>
      </c>
      <c r="F1115" s="25">
        <v>1</v>
      </c>
      <c r="G1115" s="10" t="s">
        <v>3821</v>
      </c>
      <c r="H1115" s="25">
        <f>INDEX('Annexe 1 – Données des équipes'!$B$12:$R$114, MATCH(C1115, 'Annexe 1 – Données des équipes'!$B$12:$B$114,0),4)</f>
        <v>80</v>
      </c>
      <c r="I1115" s="25">
        <f>INDEX('Annexe 1 – Données des équipes'!$B$12:$R$114, MATCH(D1115, 'Annexe 1 – Données des équipes'!$B$12:$B$114,0),4)</f>
        <v>90</v>
      </c>
      <c r="J1115" s="25">
        <f t="shared" si="18"/>
        <v>3</v>
      </c>
    </row>
    <row r="1116" spans="2:10">
      <c r="B1116" s="3">
        <v>35638</v>
      </c>
      <c r="C1116" s="10" t="s">
        <v>3822</v>
      </c>
      <c r="D1116" s="10" t="s">
        <v>3823</v>
      </c>
      <c r="E1116" s="25">
        <v>3</v>
      </c>
      <c r="F1116" s="25">
        <v>0</v>
      </c>
      <c r="G1116" s="10" t="s">
        <v>3824</v>
      </c>
      <c r="H1116" s="25">
        <f>INDEX('Annexe 1 – Données des équipes'!$B$12:$R$114, MATCH(C1116, 'Annexe 1 – Données des équipes'!$B$12:$B$114,0),4)</f>
        <v>50</v>
      </c>
      <c r="I1116" s="25">
        <f>INDEX('Annexe 1 – Données des équipes'!$B$12:$R$114, MATCH(D1116, 'Annexe 1 – Données des équipes'!$B$12:$B$114,0),4)</f>
        <v>70</v>
      </c>
      <c r="J1116" s="25">
        <f t="shared" si="18"/>
        <v>3</v>
      </c>
    </row>
    <row r="1117" spans="2:10">
      <c r="B1117" s="3">
        <v>35655</v>
      </c>
      <c r="C1117" s="10" t="s">
        <v>3825</v>
      </c>
      <c r="D1117" s="10" t="s">
        <v>3826</v>
      </c>
      <c r="E1117" s="25">
        <v>0</v>
      </c>
      <c r="F1117" s="25">
        <v>3</v>
      </c>
      <c r="G1117" s="10" t="s">
        <v>3827</v>
      </c>
      <c r="H1117" s="25">
        <f>INDEX('Annexe 1 – Données des équipes'!$B$12:$R$114, MATCH(C1117, 'Annexe 1 – Données des équipes'!$B$12:$B$114,0),4)</f>
        <v>50</v>
      </c>
      <c r="I1117" s="25">
        <f>INDEX('Annexe 1 – Données des équipes'!$B$12:$R$114, MATCH(D1117, 'Annexe 1 – Données des équipes'!$B$12:$B$114,0),4)</f>
        <v>90</v>
      </c>
      <c r="J1117" s="25">
        <f t="shared" si="18"/>
        <v>3</v>
      </c>
    </row>
    <row r="1118" spans="2:10">
      <c r="B1118" s="3">
        <v>35662</v>
      </c>
      <c r="C1118" s="10" t="s">
        <v>3828</v>
      </c>
      <c r="D1118" s="10" t="s">
        <v>3829</v>
      </c>
      <c r="E1118" s="25">
        <v>3</v>
      </c>
      <c r="F1118" s="25">
        <v>0</v>
      </c>
      <c r="G1118" s="10" t="s">
        <v>3830</v>
      </c>
      <c r="H1118" s="25">
        <f>INDEX('Annexe 1 – Données des équipes'!$B$12:$R$114, MATCH(C1118, 'Annexe 1 – Données des équipes'!$B$12:$B$114,0),4)</f>
        <v>90</v>
      </c>
      <c r="I1118" s="25">
        <f>INDEX('Annexe 1 – Données des équipes'!$B$12:$R$114, MATCH(D1118, 'Annexe 1 – Données des équipes'!$B$12:$B$114,0),4)</f>
        <v>50</v>
      </c>
      <c r="J1118" s="25">
        <f t="shared" si="18"/>
        <v>3</v>
      </c>
    </row>
    <row r="1119" spans="2:10">
      <c r="B1119" s="3">
        <v>35662</v>
      </c>
      <c r="C1119" s="10" t="s">
        <v>3831</v>
      </c>
      <c r="D1119" s="10" t="s">
        <v>3832</v>
      </c>
      <c r="E1119" s="25">
        <v>0</v>
      </c>
      <c r="F1119" s="25">
        <v>3</v>
      </c>
      <c r="G1119" s="10" t="s">
        <v>3833</v>
      </c>
      <c r="H1119" s="25">
        <f>INDEX('Annexe 1 – Données des équipes'!$B$12:$R$114, MATCH(C1119, 'Annexe 1 – Données des équipes'!$B$12:$B$114,0),4)</f>
        <v>20</v>
      </c>
      <c r="I1119" s="25">
        <f>INDEX('Annexe 1 – Données des équipes'!$B$12:$R$114, MATCH(D1119, 'Annexe 1 – Données des équipes'!$B$12:$B$114,0),4)</f>
        <v>60</v>
      </c>
      <c r="J1119" s="25">
        <f t="shared" si="18"/>
        <v>3</v>
      </c>
    </row>
    <row r="1120" spans="2:10">
      <c r="B1120" s="3">
        <v>35662</v>
      </c>
      <c r="C1120" s="10" t="s">
        <v>3834</v>
      </c>
      <c r="D1120" s="10" t="s">
        <v>3835</v>
      </c>
      <c r="E1120" s="25">
        <v>0</v>
      </c>
      <c r="F1120" s="25">
        <v>3</v>
      </c>
      <c r="G1120" s="10" t="s">
        <v>3836</v>
      </c>
      <c r="H1120" s="25">
        <f>INDEX('Annexe 1 – Données des équipes'!$B$12:$R$114, MATCH(C1120, 'Annexe 1 – Données des équipes'!$B$12:$B$114,0),4)</f>
        <v>60</v>
      </c>
      <c r="I1120" s="25">
        <f>INDEX('Annexe 1 – Données des équipes'!$B$12:$R$114, MATCH(D1120, 'Annexe 1 – Données des équipes'!$B$12:$B$114,0),4)</f>
        <v>80</v>
      </c>
      <c r="J1120" s="25">
        <f t="shared" si="18"/>
        <v>3</v>
      </c>
    </row>
    <row r="1121" spans="2:10">
      <c r="B1121" s="3">
        <v>35679</v>
      </c>
      <c r="C1121" s="10" t="s">
        <v>3837</v>
      </c>
      <c r="D1121" s="10" t="s">
        <v>3838</v>
      </c>
      <c r="E1121" s="25">
        <v>3</v>
      </c>
      <c r="F1121" s="25">
        <v>0</v>
      </c>
      <c r="G1121" s="10" t="s">
        <v>3839</v>
      </c>
      <c r="H1121" s="25">
        <f>INDEX('Annexe 1 – Données des équipes'!$B$12:$R$114, MATCH(C1121, 'Annexe 1 – Données des équipes'!$B$12:$B$114,0),4)</f>
        <v>10</v>
      </c>
      <c r="I1121" s="25">
        <f>INDEX('Annexe 1 – Données des équipes'!$B$12:$R$114, MATCH(D1121, 'Annexe 1 – Données des équipes'!$B$12:$B$114,0),4)</f>
        <v>40</v>
      </c>
      <c r="J1121" s="25">
        <f t="shared" si="18"/>
        <v>3</v>
      </c>
    </row>
    <row r="1122" spans="2:10">
      <c r="B1122" s="3">
        <v>35679</v>
      </c>
      <c r="C1122" s="10" t="s">
        <v>3840</v>
      </c>
      <c r="D1122" s="10" t="s">
        <v>3841</v>
      </c>
      <c r="E1122" s="25">
        <v>0</v>
      </c>
      <c r="F1122" s="25">
        <v>3</v>
      </c>
      <c r="G1122" s="10" t="s">
        <v>3842</v>
      </c>
      <c r="H1122" s="25">
        <f>INDEX('Annexe 1 – Données des équipes'!$B$12:$R$114, MATCH(C1122, 'Annexe 1 – Données des équipes'!$B$12:$B$114,0),4)</f>
        <v>40</v>
      </c>
      <c r="I1122" s="25">
        <f>INDEX('Annexe 1 – Données des équipes'!$B$12:$R$114, MATCH(D1122, 'Annexe 1 – Données des équipes'!$B$12:$B$114,0),4)</f>
        <v>50</v>
      </c>
      <c r="J1122" s="25">
        <f t="shared" si="18"/>
        <v>3</v>
      </c>
    </row>
    <row r="1123" spans="2:10">
      <c r="B1123" s="3">
        <v>35680</v>
      </c>
      <c r="C1123" s="10" t="s">
        <v>3843</v>
      </c>
      <c r="D1123" s="10" t="s">
        <v>3844</v>
      </c>
      <c r="E1123" s="25">
        <v>6</v>
      </c>
      <c r="F1123" s="25">
        <v>3</v>
      </c>
      <c r="G1123" s="10" t="s">
        <v>3845</v>
      </c>
      <c r="H1123" s="25">
        <f>INDEX('Annexe 1 – Données des équipes'!$B$12:$R$114, MATCH(C1123, 'Annexe 1 – Données des équipes'!$B$12:$B$114,0),4)</f>
        <v>50</v>
      </c>
      <c r="I1123" s="25">
        <f>INDEX('Annexe 1 – Données des équipes'!$B$12:$R$114, MATCH(D1123, 'Annexe 1 – Données des équipes'!$B$12:$B$114,0),4)</f>
        <v>30</v>
      </c>
      <c r="J1123" s="25">
        <f t="shared" si="18"/>
        <v>3</v>
      </c>
    </row>
    <row r="1124" spans="2:10">
      <c r="B1124" s="3">
        <v>35680</v>
      </c>
      <c r="C1124" s="10" t="s">
        <v>3846</v>
      </c>
      <c r="D1124" s="10" t="s">
        <v>3847</v>
      </c>
      <c r="E1124" s="25">
        <v>4</v>
      </c>
      <c r="F1124" s="25">
        <v>1</v>
      </c>
      <c r="G1124" s="10" t="s">
        <v>3848</v>
      </c>
      <c r="H1124" s="25">
        <f>INDEX('Annexe 1 – Données des équipes'!$B$12:$R$114, MATCH(C1124, 'Annexe 1 – Données des équipes'!$B$12:$B$114,0),4)</f>
        <v>60</v>
      </c>
      <c r="I1124" s="25">
        <f>INDEX('Annexe 1 – Données des équipes'!$B$12:$R$114, MATCH(D1124, 'Annexe 1 – Données des équipes'!$B$12:$B$114,0),4)</f>
        <v>10</v>
      </c>
      <c r="J1124" s="25">
        <f t="shared" si="18"/>
        <v>3</v>
      </c>
    </row>
    <row r="1125" spans="2:10">
      <c r="B1125" s="3">
        <v>35687</v>
      </c>
      <c r="C1125" s="10" t="s">
        <v>3849</v>
      </c>
      <c r="D1125" s="10" t="s">
        <v>3850</v>
      </c>
      <c r="E1125" s="25">
        <v>4</v>
      </c>
      <c r="F1125" s="25">
        <v>1</v>
      </c>
      <c r="G1125" s="10" t="s">
        <v>3851</v>
      </c>
      <c r="H1125" s="25">
        <f>INDEX('Annexe 1 – Données des équipes'!$B$12:$R$114, MATCH(C1125, 'Annexe 1 – Données des équipes'!$B$12:$B$114,0),4)</f>
        <v>0</v>
      </c>
      <c r="I1125" s="25">
        <f>INDEX('Annexe 1 – Données des équipes'!$B$12:$R$114, MATCH(D1125, 'Annexe 1 – Données des équipes'!$B$12:$B$114,0),4)</f>
        <v>20</v>
      </c>
      <c r="J1125" s="25">
        <f t="shared" si="18"/>
        <v>3</v>
      </c>
    </row>
    <row r="1126" spans="2:10">
      <c r="B1126" s="3">
        <v>35706</v>
      </c>
      <c r="C1126" s="10" t="s">
        <v>3852</v>
      </c>
      <c r="D1126" s="10" t="s">
        <v>3853</v>
      </c>
      <c r="E1126" s="25">
        <v>3</v>
      </c>
      <c r="F1126" s="25">
        <v>0</v>
      </c>
      <c r="G1126" s="10" t="s">
        <v>3854</v>
      </c>
      <c r="H1126" s="25">
        <f>INDEX('Annexe 1 – Données des équipes'!$B$12:$R$114, MATCH(C1126, 'Annexe 1 – Données des équipes'!$B$12:$B$114,0),4)</f>
        <v>70</v>
      </c>
      <c r="I1126" s="25">
        <f>INDEX('Annexe 1 – Données des équipes'!$B$12:$R$114, MATCH(D1126, 'Annexe 1 – Données des équipes'!$B$12:$B$114,0),4)</f>
        <v>0</v>
      </c>
      <c r="J1126" s="25">
        <f t="shared" si="18"/>
        <v>3</v>
      </c>
    </row>
    <row r="1127" spans="2:10">
      <c r="B1127" s="3">
        <v>35707</v>
      </c>
      <c r="C1127" s="10" t="s">
        <v>3855</v>
      </c>
      <c r="D1127" s="10" t="s">
        <v>3856</v>
      </c>
      <c r="E1127" s="25">
        <v>3</v>
      </c>
      <c r="F1127" s="25">
        <v>0</v>
      </c>
      <c r="G1127" s="10" t="s">
        <v>3857</v>
      </c>
      <c r="H1127" s="25">
        <f>INDEX('Annexe 1 – Données des équipes'!$B$12:$R$114, MATCH(C1127, 'Annexe 1 – Données des équipes'!$B$12:$B$114,0),4)</f>
        <v>70</v>
      </c>
      <c r="I1127" s="25">
        <f>INDEX('Annexe 1 – Données des équipes'!$B$12:$R$114, MATCH(D1127, 'Annexe 1 – Données des équipes'!$B$12:$B$114,0),4)</f>
        <v>20</v>
      </c>
      <c r="J1127" s="25">
        <f t="shared" si="18"/>
        <v>3</v>
      </c>
    </row>
    <row r="1128" spans="2:10">
      <c r="B1128" s="3">
        <v>35714</v>
      </c>
      <c r="C1128" s="10" t="s">
        <v>3858</v>
      </c>
      <c r="D1128" s="10" t="s">
        <v>3859</v>
      </c>
      <c r="E1128" s="25">
        <v>3</v>
      </c>
      <c r="F1128" s="25">
        <v>0</v>
      </c>
      <c r="G1128" s="10" t="s">
        <v>3860</v>
      </c>
      <c r="H1128" s="25">
        <f>INDEX('Annexe 1 – Données des équipes'!$B$12:$R$114, MATCH(C1128, 'Annexe 1 – Données des équipes'!$B$12:$B$114,0),4)</f>
        <v>10</v>
      </c>
      <c r="I1128" s="25">
        <f>INDEX('Annexe 1 – Données des équipes'!$B$12:$R$114, MATCH(D1128, 'Annexe 1 – Données des équipes'!$B$12:$B$114,0),4)</f>
        <v>80</v>
      </c>
      <c r="J1128" s="25">
        <f t="shared" si="18"/>
        <v>3</v>
      </c>
    </row>
    <row r="1129" spans="2:10">
      <c r="B1129" s="3">
        <v>35720</v>
      </c>
      <c r="C1129" s="10" t="s">
        <v>3861</v>
      </c>
      <c r="D1129" s="10" t="s">
        <v>3862</v>
      </c>
      <c r="E1129" s="25">
        <v>4</v>
      </c>
      <c r="F1129" s="25">
        <v>1</v>
      </c>
      <c r="G1129" s="10" t="s">
        <v>3863</v>
      </c>
      <c r="H1129" s="25">
        <f>INDEX('Annexe 1 – Données des équipes'!$B$12:$R$114, MATCH(C1129, 'Annexe 1 – Données des équipes'!$B$12:$B$114,0),4)</f>
        <v>70</v>
      </c>
      <c r="I1129" s="25">
        <f>INDEX('Annexe 1 – Données des équipes'!$B$12:$R$114, MATCH(D1129, 'Annexe 1 – Données des équipes'!$B$12:$B$114,0),4)</f>
        <v>30</v>
      </c>
      <c r="J1129" s="25">
        <f t="shared" si="18"/>
        <v>3</v>
      </c>
    </row>
    <row r="1130" spans="2:10">
      <c r="B1130" s="3">
        <v>35725</v>
      </c>
      <c r="C1130" s="10" t="s">
        <v>3864</v>
      </c>
      <c r="D1130" s="10" t="s">
        <v>3865</v>
      </c>
      <c r="E1130" s="25">
        <v>3</v>
      </c>
      <c r="F1130" s="25">
        <v>0</v>
      </c>
      <c r="G1130" s="10" t="s">
        <v>3866</v>
      </c>
      <c r="H1130" s="25">
        <f>INDEX('Annexe 1 – Données des équipes'!$B$12:$R$114, MATCH(C1130, 'Annexe 1 – Données des équipes'!$B$12:$B$114,0),4)</f>
        <v>10</v>
      </c>
      <c r="I1130" s="25">
        <f>INDEX('Annexe 1 – Données des équipes'!$B$12:$R$114, MATCH(D1130, 'Annexe 1 – Données des équipes'!$B$12:$B$114,0),4)</f>
        <v>0</v>
      </c>
      <c r="J1130" s="25">
        <f t="shared" si="18"/>
        <v>3</v>
      </c>
    </row>
    <row r="1131" spans="2:10">
      <c r="B1131" s="3">
        <v>35741</v>
      </c>
      <c r="C1131" s="10" t="s">
        <v>3867</v>
      </c>
      <c r="D1131" s="10" t="s">
        <v>3868</v>
      </c>
      <c r="E1131" s="25">
        <v>4</v>
      </c>
      <c r="F1131" s="25">
        <v>1</v>
      </c>
      <c r="G1131" s="10" t="s">
        <v>3869</v>
      </c>
      <c r="H1131" s="25">
        <f>INDEX('Annexe 1 – Données des équipes'!$B$12:$R$114, MATCH(C1131, 'Annexe 1 – Données des équipes'!$B$12:$B$114,0),4)</f>
        <v>80</v>
      </c>
      <c r="I1131" s="25">
        <f>INDEX('Annexe 1 – Données des équipes'!$B$12:$R$114, MATCH(D1131, 'Annexe 1 – Données des équipes'!$B$12:$B$114,0),4)</f>
        <v>10</v>
      </c>
      <c r="J1131" s="25">
        <f t="shared" si="18"/>
        <v>3</v>
      </c>
    </row>
    <row r="1132" spans="2:10">
      <c r="B1132" s="3">
        <v>35745</v>
      </c>
      <c r="C1132" s="10" t="s">
        <v>3870</v>
      </c>
      <c r="D1132" s="10" t="s">
        <v>3871</v>
      </c>
      <c r="E1132" s="25">
        <v>3</v>
      </c>
      <c r="F1132" s="25">
        <v>0</v>
      </c>
      <c r="G1132" s="10" t="s">
        <v>3872</v>
      </c>
      <c r="H1132" s="25">
        <f>INDEX('Annexe 1 – Données des équipes'!$B$12:$R$114, MATCH(C1132, 'Annexe 1 – Données des équipes'!$B$12:$B$114,0),4)</f>
        <v>90</v>
      </c>
      <c r="I1132" s="25">
        <f>INDEX('Annexe 1 – Données des équipes'!$B$12:$R$114, MATCH(D1132, 'Annexe 1 – Données des équipes'!$B$12:$B$114,0),4)</f>
        <v>70</v>
      </c>
      <c r="J1132" s="25">
        <f t="shared" si="18"/>
        <v>3</v>
      </c>
    </row>
    <row r="1133" spans="2:10">
      <c r="B1133" s="3">
        <v>35749</v>
      </c>
      <c r="C1133" s="10" t="s">
        <v>3873</v>
      </c>
      <c r="D1133" s="10" t="s">
        <v>3874</v>
      </c>
      <c r="E1133" s="25">
        <v>3</v>
      </c>
      <c r="F1133" s="25">
        <v>0</v>
      </c>
      <c r="G1133" s="10" t="s">
        <v>3875</v>
      </c>
      <c r="H1133" s="25">
        <f>INDEX('Annexe 1 – Données des équipes'!$B$12:$R$114, MATCH(C1133, 'Annexe 1 – Données des équipes'!$B$12:$B$114,0),4)</f>
        <v>90</v>
      </c>
      <c r="I1133" s="25">
        <f>INDEX('Annexe 1 – Données des équipes'!$B$12:$R$114, MATCH(D1133, 'Annexe 1 – Données des équipes'!$B$12:$B$114,0),4)</f>
        <v>20</v>
      </c>
      <c r="J1133" s="25">
        <f t="shared" si="18"/>
        <v>3</v>
      </c>
    </row>
    <row r="1134" spans="2:10">
      <c r="B1134" s="3">
        <v>35750</v>
      </c>
      <c r="C1134" s="10" t="s">
        <v>3876</v>
      </c>
      <c r="D1134" s="10" t="s">
        <v>3877</v>
      </c>
      <c r="E1134" s="25">
        <v>3</v>
      </c>
      <c r="F1134" s="25">
        <v>0</v>
      </c>
      <c r="G1134" s="10" t="s">
        <v>3878</v>
      </c>
      <c r="H1134" s="25">
        <f>INDEX('Annexe 1 – Données des équipes'!$B$12:$R$114, MATCH(C1134, 'Annexe 1 – Données des équipes'!$B$12:$B$114,0),4)</f>
        <v>80</v>
      </c>
      <c r="I1134" s="25">
        <f>INDEX('Annexe 1 – Données des équipes'!$B$12:$R$114, MATCH(D1134, 'Annexe 1 – Données des équipes'!$B$12:$B$114,0),4)</f>
        <v>50</v>
      </c>
      <c r="J1134" s="25">
        <f t="shared" si="18"/>
        <v>3</v>
      </c>
    </row>
    <row r="1135" spans="2:10">
      <c r="B1135" s="3">
        <v>35776</v>
      </c>
      <c r="C1135" s="10" t="s">
        <v>3879</v>
      </c>
      <c r="D1135" s="10" t="s">
        <v>3880</v>
      </c>
      <c r="E1135" s="25">
        <v>0</v>
      </c>
      <c r="F1135" s="25">
        <v>3</v>
      </c>
      <c r="G1135" s="10" t="s">
        <v>3881</v>
      </c>
      <c r="H1135" s="25">
        <f>INDEX('Annexe 1 – Données des équipes'!$B$12:$R$114, MATCH(C1135, 'Annexe 1 – Données des équipes'!$B$12:$B$114,0),4)</f>
        <v>30</v>
      </c>
      <c r="I1135" s="25">
        <f>INDEX('Annexe 1 – Données des équipes'!$B$12:$R$114, MATCH(D1135, 'Annexe 1 – Données des équipes'!$B$12:$B$114,0),4)</f>
        <v>90</v>
      </c>
      <c r="J1135" s="25">
        <f t="shared" si="18"/>
        <v>3</v>
      </c>
    </row>
    <row r="1136" spans="2:10">
      <c r="B1136" s="3">
        <v>35816</v>
      </c>
      <c r="C1136" s="10" t="s">
        <v>3882</v>
      </c>
      <c r="D1136" s="10" t="s">
        <v>3883</v>
      </c>
      <c r="E1136" s="25">
        <v>1</v>
      </c>
      <c r="F1136" s="25">
        <v>4</v>
      </c>
      <c r="G1136" s="10" t="s">
        <v>3884</v>
      </c>
      <c r="H1136" s="25">
        <f>INDEX('Annexe 1 – Données des équipes'!$B$12:$R$114, MATCH(C1136, 'Annexe 1 – Données des équipes'!$B$12:$B$114,0),4)</f>
        <v>60</v>
      </c>
      <c r="I1136" s="25">
        <f>INDEX('Annexe 1 – Données des équipes'!$B$12:$R$114, MATCH(D1136, 'Annexe 1 – Données des équipes'!$B$12:$B$114,0),4)</f>
        <v>40</v>
      </c>
      <c r="J1136" s="25">
        <f t="shared" si="18"/>
        <v>3</v>
      </c>
    </row>
    <row r="1137" spans="2:10">
      <c r="B1137" s="3">
        <v>35816</v>
      </c>
      <c r="C1137" s="10" t="s">
        <v>3885</v>
      </c>
      <c r="D1137" s="10" t="s">
        <v>3886</v>
      </c>
      <c r="E1137" s="25">
        <v>1</v>
      </c>
      <c r="F1137" s="25">
        <v>4</v>
      </c>
      <c r="G1137" s="10" t="s">
        <v>3887</v>
      </c>
      <c r="H1137" s="25">
        <f>INDEX('Annexe 1 – Données des équipes'!$B$12:$R$114, MATCH(C1137, 'Annexe 1 – Données des équipes'!$B$12:$B$114,0),4)</f>
        <v>60</v>
      </c>
      <c r="I1137" s="25">
        <f>INDEX('Annexe 1 – Données des équipes'!$B$12:$R$114, MATCH(D1137, 'Annexe 1 – Données des équipes'!$B$12:$B$114,0),4)</f>
        <v>40</v>
      </c>
      <c r="J1137" s="25">
        <f t="shared" si="18"/>
        <v>3</v>
      </c>
    </row>
    <row r="1138" spans="2:10">
      <c r="B1138" s="3">
        <v>35823</v>
      </c>
      <c r="C1138" s="10" t="s">
        <v>3888</v>
      </c>
      <c r="D1138" s="10" t="s">
        <v>3889</v>
      </c>
      <c r="E1138" s="25">
        <v>3</v>
      </c>
      <c r="F1138" s="25">
        <v>0</v>
      </c>
      <c r="G1138" s="10" t="s">
        <v>3890</v>
      </c>
      <c r="H1138" s="25">
        <f>INDEX('Annexe 1 – Données des équipes'!$B$12:$R$114, MATCH(C1138, 'Annexe 1 – Données des équipes'!$B$12:$B$114,0),4)</f>
        <v>90</v>
      </c>
      <c r="I1138" s="25">
        <f>INDEX('Annexe 1 – Données des équipes'!$B$12:$R$114, MATCH(D1138, 'Annexe 1 – Données des équipes'!$B$12:$B$114,0),4)</f>
        <v>70</v>
      </c>
      <c r="J1138" s="25">
        <f t="shared" si="18"/>
        <v>3</v>
      </c>
    </row>
    <row r="1139" spans="2:10">
      <c r="B1139" s="3">
        <v>35823</v>
      </c>
      <c r="C1139" s="10" t="s">
        <v>3891</v>
      </c>
      <c r="D1139" s="10" t="s">
        <v>3892</v>
      </c>
      <c r="E1139" s="25">
        <v>0</v>
      </c>
      <c r="F1139" s="25">
        <v>3</v>
      </c>
      <c r="G1139" s="10" t="s">
        <v>3893</v>
      </c>
      <c r="H1139" s="25">
        <f>INDEX('Annexe 1 – Données des équipes'!$B$12:$R$114, MATCH(C1139, 'Annexe 1 – Données des équipes'!$B$12:$B$114,0),4)</f>
        <v>40</v>
      </c>
      <c r="I1139" s="25">
        <f>INDEX('Annexe 1 – Données des équipes'!$B$12:$R$114, MATCH(D1139, 'Annexe 1 – Données des équipes'!$B$12:$B$114,0),4)</f>
        <v>70</v>
      </c>
      <c r="J1139" s="25">
        <f t="shared" si="18"/>
        <v>3</v>
      </c>
    </row>
    <row r="1140" spans="2:10">
      <c r="B1140" s="3">
        <v>35826</v>
      </c>
      <c r="C1140" s="10" t="s">
        <v>3894</v>
      </c>
      <c r="D1140" s="10" t="s">
        <v>3895</v>
      </c>
      <c r="E1140" s="25">
        <v>4</v>
      </c>
      <c r="F1140" s="25">
        <v>1</v>
      </c>
      <c r="G1140" s="10" t="s">
        <v>3896</v>
      </c>
      <c r="H1140" s="25">
        <f>INDEX('Annexe 1 – Données des équipes'!$B$12:$R$114, MATCH(C1140, 'Annexe 1 – Données des équipes'!$B$12:$B$114,0),4)</f>
        <v>40</v>
      </c>
      <c r="I1140" s="25">
        <f>INDEX('Annexe 1 – Données des équipes'!$B$12:$R$114, MATCH(D1140, 'Annexe 1 – Données des équipes'!$B$12:$B$114,0),4)</f>
        <v>10</v>
      </c>
      <c r="J1140" s="25">
        <f t="shared" si="18"/>
        <v>3</v>
      </c>
    </row>
    <row r="1141" spans="2:10">
      <c r="B1141" s="3">
        <v>35834</v>
      </c>
      <c r="C1141" s="10" t="s">
        <v>3897</v>
      </c>
      <c r="D1141" s="10" t="s">
        <v>3898</v>
      </c>
      <c r="E1141" s="25">
        <v>0</v>
      </c>
      <c r="F1141" s="25">
        <v>3</v>
      </c>
      <c r="G1141" s="10" t="s">
        <v>3899</v>
      </c>
      <c r="H1141" s="25">
        <f>INDEX('Annexe 1 – Données des équipes'!$B$12:$R$114, MATCH(C1141, 'Annexe 1 – Données des équipes'!$B$12:$B$114,0),4)</f>
        <v>40</v>
      </c>
      <c r="I1141" s="25">
        <f>INDEX('Annexe 1 – Données des équipes'!$B$12:$R$114, MATCH(D1141, 'Annexe 1 – Données des équipes'!$B$12:$B$114,0),4)</f>
        <v>10</v>
      </c>
      <c r="J1141" s="25">
        <f t="shared" si="18"/>
        <v>3</v>
      </c>
    </row>
    <row r="1142" spans="2:10">
      <c r="B1142" s="3">
        <v>35841</v>
      </c>
      <c r="C1142" s="10" t="s">
        <v>3900</v>
      </c>
      <c r="D1142" s="10" t="s">
        <v>3901</v>
      </c>
      <c r="E1142" s="25">
        <v>0</v>
      </c>
      <c r="F1142" s="25">
        <v>3</v>
      </c>
      <c r="G1142" s="10" t="s">
        <v>3902</v>
      </c>
      <c r="H1142" s="25">
        <f>INDEX('Annexe 1 – Données des équipes'!$B$12:$R$114, MATCH(C1142, 'Annexe 1 – Données des équipes'!$B$12:$B$114,0),4)</f>
        <v>60</v>
      </c>
      <c r="I1142" s="25">
        <f>INDEX('Annexe 1 – Données des équipes'!$B$12:$R$114, MATCH(D1142, 'Annexe 1 – Données des équipes'!$B$12:$B$114,0),4)</f>
        <v>50</v>
      </c>
      <c r="J1142" s="25">
        <f t="shared" si="18"/>
        <v>3</v>
      </c>
    </row>
    <row r="1143" spans="2:10">
      <c r="B1143" s="3">
        <v>35848</v>
      </c>
      <c r="C1143" s="10" t="s">
        <v>3903</v>
      </c>
      <c r="D1143" s="10" t="s">
        <v>3904</v>
      </c>
      <c r="E1143" s="25">
        <v>0</v>
      </c>
      <c r="F1143" s="25">
        <v>3</v>
      </c>
      <c r="G1143" s="10" t="s">
        <v>3905</v>
      </c>
      <c r="H1143" s="25">
        <f>INDEX('Annexe 1 – Données des équipes'!$B$12:$R$114, MATCH(C1143, 'Annexe 1 – Données des équipes'!$B$12:$B$114,0),4)</f>
        <v>30</v>
      </c>
      <c r="I1143" s="25">
        <f>INDEX('Annexe 1 – Données des équipes'!$B$12:$R$114, MATCH(D1143, 'Annexe 1 – Données des équipes'!$B$12:$B$114,0),4)</f>
        <v>90</v>
      </c>
      <c r="J1143" s="25">
        <f t="shared" si="18"/>
        <v>3</v>
      </c>
    </row>
    <row r="1144" spans="2:10">
      <c r="B1144" s="3">
        <v>35907</v>
      </c>
      <c r="C1144" s="10" t="s">
        <v>3906</v>
      </c>
      <c r="D1144" s="10" t="s">
        <v>3907</v>
      </c>
      <c r="E1144" s="25">
        <v>4</v>
      </c>
      <c r="F1144" s="25">
        <v>1</v>
      </c>
      <c r="G1144" s="10" t="s">
        <v>3908</v>
      </c>
      <c r="H1144" s="25">
        <f>INDEX('Annexe 1 – Données des équipes'!$B$12:$R$114, MATCH(C1144, 'Annexe 1 – Données des équipes'!$B$12:$B$114,0),4)</f>
        <v>80</v>
      </c>
      <c r="I1144" s="25">
        <f>INDEX('Annexe 1 – Données des équipes'!$B$12:$R$114, MATCH(D1144, 'Annexe 1 – Données des équipes'!$B$12:$B$114,0),4)</f>
        <v>80</v>
      </c>
      <c r="J1144" s="25">
        <f t="shared" si="18"/>
        <v>3</v>
      </c>
    </row>
    <row r="1145" spans="2:10">
      <c r="B1145" s="3">
        <v>35907</v>
      </c>
      <c r="C1145" s="10" t="s">
        <v>3909</v>
      </c>
      <c r="D1145" s="10" t="s">
        <v>3910</v>
      </c>
      <c r="E1145" s="25">
        <v>3</v>
      </c>
      <c r="F1145" s="25">
        <v>0</v>
      </c>
      <c r="G1145" s="10" t="s">
        <v>3911</v>
      </c>
      <c r="H1145" s="25">
        <f>INDEX('Annexe 1 – Données des équipes'!$B$12:$R$114, MATCH(C1145, 'Annexe 1 – Données des équipes'!$B$12:$B$114,0),4)</f>
        <v>90</v>
      </c>
      <c r="I1145" s="25">
        <f>INDEX('Annexe 1 – Données des équipes'!$B$12:$R$114, MATCH(D1145, 'Annexe 1 – Données des équipes'!$B$12:$B$114,0),4)</f>
        <v>90</v>
      </c>
      <c r="J1145" s="25">
        <f t="shared" si="18"/>
        <v>3</v>
      </c>
    </row>
    <row r="1146" spans="2:10">
      <c r="B1146" s="3">
        <v>35935</v>
      </c>
      <c r="C1146" s="10" t="s">
        <v>3912</v>
      </c>
      <c r="D1146" s="10" t="s">
        <v>3913</v>
      </c>
      <c r="E1146" s="25">
        <v>5</v>
      </c>
      <c r="F1146" s="25">
        <v>2</v>
      </c>
      <c r="G1146" s="10" t="s">
        <v>3914</v>
      </c>
      <c r="H1146" s="25">
        <f>INDEX('Annexe 1 – Données des équipes'!$B$12:$R$114, MATCH(C1146, 'Annexe 1 – Données des équipes'!$B$12:$B$114,0),4)</f>
        <v>30</v>
      </c>
      <c r="I1146" s="25">
        <f>INDEX('Annexe 1 – Données des équipes'!$B$12:$R$114, MATCH(D1146, 'Annexe 1 – Données des équipes'!$B$12:$B$114,0),4)</f>
        <v>80</v>
      </c>
      <c r="J1146" s="25">
        <f t="shared" si="18"/>
        <v>3</v>
      </c>
    </row>
    <row r="1147" spans="2:10">
      <c r="B1147" s="3">
        <v>35943</v>
      </c>
      <c r="C1147" s="10" t="s">
        <v>3915</v>
      </c>
      <c r="D1147" s="10" t="s">
        <v>3916</v>
      </c>
      <c r="E1147" s="25">
        <v>3</v>
      </c>
      <c r="F1147" s="25">
        <v>0</v>
      </c>
      <c r="G1147" s="10" t="s">
        <v>3917</v>
      </c>
      <c r="H1147" s="25">
        <f>INDEX('Annexe 1 – Données des équipes'!$B$12:$R$114, MATCH(C1147, 'Annexe 1 – Données des équipes'!$B$12:$B$114,0),4)</f>
        <v>80</v>
      </c>
      <c r="I1147" s="25">
        <f>INDEX('Annexe 1 – Données des équipes'!$B$12:$R$114, MATCH(D1147, 'Annexe 1 – Données des équipes'!$B$12:$B$114,0),4)</f>
        <v>80</v>
      </c>
      <c r="J1147" s="25">
        <f t="shared" si="18"/>
        <v>3</v>
      </c>
    </row>
    <row r="1148" spans="2:10">
      <c r="B1148" s="3">
        <v>35944</v>
      </c>
      <c r="C1148" s="10" t="s">
        <v>3918</v>
      </c>
      <c r="D1148" s="10" t="s">
        <v>3919</v>
      </c>
      <c r="E1148" s="25">
        <v>3</v>
      </c>
      <c r="F1148" s="25">
        <v>0</v>
      </c>
      <c r="G1148" s="10" t="s">
        <v>3920</v>
      </c>
      <c r="H1148" s="25">
        <f>INDEX('Annexe 1 – Données des équipes'!$B$12:$R$114, MATCH(C1148, 'Annexe 1 – Données des équipes'!$B$12:$B$114,0),4)</f>
        <v>70</v>
      </c>
      <c r="I1148" s="25">
        <f>INDEX('Annexe 1 – Données des équipes'!$B$12:$R$114, MATCH(D1148, 'Annexe 1 – Données des équipes'!$B$12:$B$114,0),4)</f>
        <v>50</v>
      </c>
      <c r="J1148" s="25">
        <f t="shared" si="18"/>
        <v>3</v>
      </c>
    </row>
    <row r="1149" spans="2:10">
      <c r="B1149" s="3">
        <v>35949</v>
      </c>
      <c r="C1149" s="10" t="s">
        <v>3921</v>
      </c>
      <c r="D1149" s="10" t="s">
        <v>3922</v>
      </c>
      <c r="E1149" s="25">
        <v>4</v>
      </c>
      <c r="F1149" s="25">
        <v>1</v>
      </c>
      <c r="G1149" s="10" t="s">
        <v>3923</v>
      </c>
      <c r="H1149" s="25">
        <f>INDEX('Annexe 1 – Données des équipes'!$B$12:$R$114, MATCH(C1149, 'Annexe 1 – Données des équipes'!$B$12:$B$114,0),4)</f>
        <v>90</v>
      </c>
      <c r="I1149" s="25">
        <f>INDEX('Annexe 1 – Données des équipes'!$B$12:$R$114, MATCH(D1149, 'Annexe 1 – Données des équipes'!$B$12:$B$114,0),4)</f>
        <v>50</v>
      </c>
      <c r="J1149" s="25">
        <f t="shared" si="18"/>
        <v>3</v>
      </c>
    </row>
    <row r="1150" spans="2:10">
      <c r="B1150" s="3">
        <v>35958</v>
      </c>
      <c r="C1150" s="10" t="s">
        <v>3924</v>
      </c>
      <c r="D1150" s="10" t="s">
        <v>3925</v>
      </c>
      <c r="E1150" s="25">
        <v>3</v>
      </c>
      <c r="F1150" s="25">
        <v>0</v>
      </c>
      <c r="G1150" s="10" t="s">
        <v>3926</v>
      </c>
      <c r="H1150" s="25">
        <f>INDEX('Annexe 1 – Données des équipes'!$B$12:$R$114, MATCH(C1150, 'Annexe 1 – Données des équipes'!$B$12:$B$114,0),4)</f>
        <v>90</v>
      </c>
      <c r="I1150" s="25">
        <f>INDEX('Annexe 1 – Données des équipes'!$B$12:$R$114, MATCH(D1150, 'Annexe 1 – Données des équipes'!$B$12:$B$114,0),4)</f>
        <v>20</v>
      </c>
      <c r="J1150" s="25">
        <f t="shared" si="18"/>
        <v>3</v>
      </c>
    </row>
    <row r="1151" spans="2:10">
      <c r="B1151" s="3">
        <v>35962</v>
      </c>
      <c r="C1151" s="10" t="s">
        <v>3927</v>
      </c>
      <c r="D1151" s="10" t="s">
        <v>3928</v>
      </c>
      <c r="E1151" s="25">
        <v>3</v>
      </c>
      <c r="F1151" s="25">
        <v>0</v>
      </c>
      <c r="G1151" s="10" t="s">
        <v>3929</v>
      </c>
      <c r="H1151" s="25">
        <f>INDEX('Annexe 1 – Données des équipes'!$B$12:$R$114, MATCH(C1151, 'Annexe 1 – Données des équipes'!$B$12:$B$114,0),4)</f>
        <v>90</v>
      </c>
      <c r="I1151" s="25">
        <f>INDEX('Annexe 1 – Données des équipes'!$B$12:$R$114, MATCH(D1151, 'Annexe 1 – Données des équipes'!$B$12:$B$114,0),4)</f>
        <v>50</v>
      </c>
      <c r="J1151" s="25">
        <f t="shared" si="18"/>
        <v>3</v>
      </c>
    </row>
    <row r="1152" spans="2:10">
      <c r="B1152" s="3">
        <v>35963</v>
      </c>
      <c r="C1152" s="10" t="s">
        <v>3930</v>
      </c>
      <c r="D1152" s="10" t="s">
        <v>3931</v>
      </c>
      <c r="E1152" s="25">
        <v>3</v>
      </c>
      <c r="F1152" s="25">
        <v>0</v>
      </c>
      <c r="G1152" s="10" t="s">
        <v>3932</v>
      </c>
      <c r="H1152" s="25">
        <f>INDEX('Annexe 1 – Données des équipes'!$B$12:$R$114, MATCH(C1152, 'Annexe 1 – Données des équipes'!$B$12:$B$114,0),4)</f>
        <v>90</v>
      </c>
      <c r="I1152" s="25">
        <f>INDEX('Annexe 1 – Données des équipes'!$B$12:$R$114, MATCH(D1152, 'Annexe 1 – Données des équipes'!$B$12:$B$114,0),4)</f>
        <v>40</v>
      </c>
      <c r="J1152" s="25">
        <f t="shared" si="18"/>
        <v>3</v>
      </c>
    </row>
    <row r="1153" spans="2:10">
      <c r="B1153" s="3">
        <v>35969</v>
      </c>
      <c r="C1153" s="10" t="s">
        <v>3933</v>
      </c>
      <c r="D1153" s="10" t="s">
        <v>3934</v>
      </c>
      <c r="E1153" s="25">
        <v>0</v>
      </c>
      <c r="F1153" s="25">
        <v>3</v>
      </c>
      <c r="G1153" s="10" t="s">
        <v>3935</v>
      </c>
      <c r="H1153" s="25">
        <f>INDEX('Annexe 1 – Données des équipes'!$B$12:$R$114, MATCH(C1153, 'Annexe 1 – Données des équipes'!$B$12:$B$114,0),4)</f>
        <v>60</v>
      </c>
      <c r="I1153" s="25">
        <f>INDEX('Annexe 1 – Données des équipes'!$B$12:$R$114, MATCH(D1153, 'Annexe 1 – Données des équipes'!$B$12:$B$114,0),4)</f>
        <v>50</v>
      </c>
      <c r="J1153" s="25">
        <f t="shared" si="18"/>
        <v>3</v>
      </c>
    </row>
    <row r="1154" spans="2:10">
      <c r="B1154" s="3">
        <v>35973</v>
      </c>
      <c r="C1154" s="10" t="s">
        <v>3936</v>
      </c>
      <c r="D1154" s="10" t="s">
        <v>3937</v>
      </c>
      <c r="E1154" s="25">
        <v>4</v>
      </c>
      <c r="F1154" s="25">
        <v>1</v>
      </c>
      <c r="G1154" s="10" t="s">
        <v>3938</v>
      </c>
      <c r="H1154" s="25">
        <f>INDEX('Annexe 1 – Données des équipes'!$B$12:$R$114, MATCH(C1154, 'Annexe 1 – Données des équipes'!$B$12:$B$114,0),4)</f>
        <v>90</v>
      </c>
      <c r="I1154" s="25">
        <f>INDEX('Annexe 1 – Données des équipes'!$B$12:$R$114, MATCH(D1154, 'Annexe 1 – Données des équipes'!$B$12:$B$114,0),4)</f>
        <v>80</v>
      </c>
      <c r="J1154" s="25">
        <f t="shared" si="18"/>
        <v>3</v>
      </c>
    </row>
    <row r="1155" spans="2:10">
      <c r="B1155" s="3">
        <v>35974</v>
      </c>
      <c r="C1155" s="10" t="s">
        <v>3939</v>
      </c>
      <c r="D1155" s="10" t="s">
        <v>3940</v>
      </c>
      <c r="E1155" s="25">
        <v>1</v>
      </c>
      <c r="F1155" s="25">
        <v>4</v>
      </c>
      <c r="G1155" s="10" t="s">
        <v>3941</v>
      </c>
      <c r="H1155" s="25">
        <f>INDEX('Annexe 1 – Données des équipes'!$B$12:$R$114, MATCH(C1155, 'Annexe 1 – Données des équipes'!$B$12:$B$114,0),4)</f>
        <v>50</v>
      </c>
      <c r="I1155" s="25">
        <f>INDEX('Annexe 1 – Données des équipes'!$B$12:$R$114, MATCH(D1155, 'Annexe 1 – Données des équipes'!$B$12:$B$114,0),4)</f>
        <v>80</v>
      </c>
      <c r="J1155" s="25">
        <f t="shared" si="18"/>
        <v>3</v>
      </c>
    </row>
    <row r="1156" spans="2:10">
      <c r="B1156" s="3">
        <v>35980</v>
      </c>
      <c r="C1156" s="10" t="s">
        <v>3942</v>
      </c>
      <c r="D1156" s="10" t="s">
        <v>3943</v>
      </c>
      <c r="E1156" s="25">
        <v>0</v>
      </c>
      <c r="F1156" s="25">
        <v>3</v>
      </c>
      <c r="G1156" s="10" t="s">
        <v>3944</v>
      </c>
      <c r="H1156" s="25">
        <f>INDEX('Annexe 1 – Données des équipes'!$B$12:$R$114, MATCH(C1156, 'Annexe 1 – Données des équipes'!$B$12:$B$114,0),4)</f>
        <v>90</v>
      </c>
      <c r="I1156" s="25">
        <f>INDEX('Annexe 1 – Données des équipes'!$B$12:$R$114, MATCH(D1156, 'Annexe 1 – Données des équipes'!$B$12:$B$114,0),4)</f>
        <v>80</v>
      </c>
      <c r="J1156" s="25">
        <f t="shared" si="18"/>
        <v>3</v>
      </c>
    </row>
    <row r="1157" spans="2:10">
      <c r="B1157" s="3">
        <v>35988</v>
      </c>
      <c r="C1157" s="10" t="s">
        <v>3945</v>
      </c>
      <c r="D1157" s="10" t="s">
        <v>3946</v>
      </c>
      <c r="E1157" s="25">
        <v>0</v>
      </c>
      <c r="F1157" s="25">
        <v>3</v>
      </c>
      <c r="G1157" s="10" t="s">
        <v>3947</v>
      </c>
      <c r="H1157" s="25">
        <f>INDEX('Annexe 1 – Données des équipes'!$B$12:$R$114, MATCH(C1157, 'Annexe 1 – Données des équipes'!$B$12:$B$114,0),4)</f>
        <v>90</v>
      </c>
      <c r="I1157" s="25">
        <f>INDEX('Annexe 1 – Données des équipes'!$B$12:$R$114, MATCH(D1157, 'Annexe 1 – Données des équipes'!$B$12:$B$114,0),4)</f>
        <v>90</v>
      </c>
      <c r="J1157" s="25">
        <f t="shared" si="18"/>
        <v>3</v>
      </c>
    </row>
    <row r="1158" spans="2:10">
      <c r="B1158" s="3">
        <v>35996</v>
      </c>
      <c r="C1158" s="10" t="s">
        <v>3948</v>
      </c>
      <c r="D1158" s="10" t="s">
        <v>3949</v>
      </c>
      <c r="E1158" s="25">
        <v>3</v>
      </c>
      <c r="F1158" s="25">
        <v>0</v>
      </c>
      <c r="G1158" s="10" t="s">
        <v>3950</v>
      </c>
      <c r="H1158" s="25">
        <f>INDEX('Annexe 1 – Données des équipes'!$B$12:$R$114, MATCH(C1158, 'Annexe 1 – Données des équipes'!$B$12:$B$114,0),4)</f>
        <v>30</v>
      </c>
      <c r="I1158" s="25">
        <f>INDEX('Annexe 1 – Données des équipes'!$B$12:$R$114, MATCH(D1158, 'Annexe 1 – Données des équipes'!$B$12:$B$114,0),4)</f>
        <v>10</v>
      </c>
      <c r="J1158" s="25">
        <f t="shared" si="18"/>
        <v>3</v>
      </c>
    </row>
    <row r="1159" spans="2:10">
      <c r="B1159" s="3">
        <v>33569</v>
      </c>
      <c r="C1159" s="10" t="s">
        <v>3951</v>
      </c>
      <c r="D1159" s="10" t="s">
        <v>3952</v>
      </c>
      <c r="E1159" s="25">
        <v>0</v>
      </c>
      <c r="F1159" s="25">
        <v>0</v>
      </c>
      <c r="G1159" s="10" t="s">
        <v>3953</v>
      </c>
      <c r="H1159" s="25">
        <f>INDEX('Annexe 1 – Données des équipes'!$B$12:$R$114, MATCH(C1159, 'Annexe 1 – Données des équipes'!$B$12:$B$114,0),4)</f>
        <v>70</v>
      </c>
      <c r="I1159" s="25">
        <f>INDEX('Annexe 1 – Données des équipes'!$B$12:$R$114, MATCH(D1159, 'Annexe 1 – Données des équipes'!$B$12:$B$114,0),4)</f>
        <v>0</v>
      </c>
      <c r="J1159" s="25">
        <f t="shared" si="18"/>
        <v>0</v>
      </c>
    </row>
    <row r="1160" spans="2:10">
      <c r="B1160" s="3">
        <v>36021</v>
      </c>
      <c r="C1160" s="10" t="s">
        <v>3954</v>
      </c>
      <c r="D1160" s="10" t="s">
        <v>3955</v>
      </c>
      <c r="E1160" s="25">
        <v>3</v>
      </c>
      <c r="F1160" s="25">
        <v>0</v>
      </c>
      <c r="G1160" s="10" t="s">
        <v>3956</v>
      </c>
      <c r="H1160" s="25">
        <f>INDEX('Annexe 1 – Données des équipes'!$B$12:$R$114, MATCH(C1160, 'Annexe 1 – Données des équipes'!$B$12:$B$114,0),4)</f>
        <v>20</v>
      </c>
      <c r="I1160" s="25">
        <f>INDEX('Annexe 1 – Données des équipes'!$B$12:$R$114, MATCH(D1160, 'Annexe 1 – Données des équipes'!$B$12:$B$114,0),4)</f>
        <v>10</v>
      </c>
      <c r="J1160" s="25">
        <f t="shared" si="18"/>
        <v>3</v>
      </c>
    </row>
    <row r="1161" spans="2:10">
      <c r="B1161" s="3">
        <v>36043</v>
      </c>
      <c r="C1161" s="10" t="s">
        <v>3957</v>
      </c>
      <c r="D1161" s="10" t="s">
        <v>3958</v>
      </c>
      <c r="E1161" s="25">
        <v>3</v>
      </c>
      <c r="F1161" s="25">
        <v>0</v>
      </c>
      <c r="G1161" s="10" t="s">
        <v>3959</v>
      </c>
      <c r="H1161" s="25">
        <f>INDEX('Annexe 1 – Données des équipes'!$B$12:$R$114, MATCH(C1161, 'Annexe 1 – Données des équipes'!$B$12:$B$114,0),4)</f>
        <v>60</v>
      </c>
      <c r="I1161" s="25">
        <f>INDEX('Annexe 1 – Données des équipes'!$B$12:$R$114, MATCH(D1161, 'Annexe 1 – Données des équipes'!$B$12:$B$114,0),4)</f>
        <v>50</v>
      </c>
      <c r="J1161" s="25">
        <f t="shared" si="18"/>
        <v>3</v>
      </c>
    </row>
    <row r="1162" spans="2:10">
      <c r="B1162" s="3">
        <v>36044</v>
      </c>
      <c r="C1162" s="10" t="s">
        <v>3960</v>
      </c>
      <c r="D1162" s="10" t="s">
        <v>3961</v>
      </c>
      <c r="E1162" s="25">
        <v>0</v>
      </c>
      <c r="F1162" s="25">
        <v>3</v>
      </c>
      <c r="G1162" s="10" t="s">
        <v>3962</v>
      </c>
      <c r="H1162" s="25">
        <f>INDEX('Annexe 1 – Données des équipes'!$B$12:$R$114, MATCH(C1162, 'Annexe 1 – Données des équipes'!$B$12:$B$114,0),4)</f>
        <v>40</v>
      </c>
      <c r="I1162" s="25">
        <f>INDEX('Annexe 1 – Données des équipes'!$B$12:$R$114, MATCH(D1162, 'Annexe 1 – Données des équipes'!$B$12:$B$114,0),4)</f>
        <v>80</v>
      </c>
      <c r="J1162" s="25">
        <f t="shared" si="18"/>
        <v>3</v>
      </c>
    </row>
    <row r="1163" spans="2:10">
      <c r="B1163" s="3">
        <v>36050</v>
      </c>
      <c r="C1163" s="10" t="s">
        <v>3963</v>
      </c>
      <c r="D1163" s="10" t="s">
        <v>3964</v>
      </c>
      <c r="E1163" s="25">
        <v>3</v>
      </c>
      <c r="F1163" s="25">
        <v>0</v>
      </c>
      <c r="G1163" s="10" t="s">
        <v>3965</v>
      </c>
      <c r="H1163" s="25">
        <f>INDEX('Annexe 1 – Données des équipes'!$B$12:$R$114, MATCH(C1163, 'Annexe 1 – Données des équipes'!$B$12:$B$114,0),4)</f>
        <v>30</v>
      </c>
      <c r="I1163" s="25">
        <f>INDEX('Annexe 1 – Données des équipes'!$B$12:$R$114, MATCH(D1163, 'Annexe 1 – Données des équipes'!$B$12:$B$114,0),4)</f>
        <v>20</v>
      </c>
      <c r="J1163" s="25">
        <f t="shared" si="18"/>
        <v>3</v>
      </c>
    </row>
    <row r="1164" spans="2:10">
      <c r="B1164" s="3">
        <v>36065</v>
      </c>
      <c r="C1164" s="10" t="s">
        <v>3966</v>
      </c>
      <c r="D1164" s="10" t="s">
        <v>3967</v>
      </c>
      <c r="E1164" s="25">
        <v>4</v>
      </c>
      <c r="F1164" s="25">
        <v>1</v>
      </c>
      <c r="G1164" s="10" t="s">
        <v>3968</v>
      </c>
      <c r="H1164" s="25">
        <f>INDEX('Annexe 1 – Données des équipes'!$B$12:$R$114, MATCH(C1164, 'Annexe 1 – Données des équipes'!$B$12:$B$114,0),4)</f>
        <v>30</v>
      </c>
      <c r="I1164" s="25">
        <f>INDEX('Annexe 1 – Données des équipes'!$B$12:$R$114, MATCH(D1164, 'Annexe 1 – Données des équipes'!$B$12:$B$114,0),4)</f>
        <v>0</v>
      </c>
      <c r="J1164" s="25">
        <f t="shared" si="18"/>
        <v>3</v>
      </c>
    </row>
    <row r="1165" spans="2:10">
      <c r="B1165" s="3">
        <v>36069</v>
      </c>
      <c r="C1165" s="10" t="s">
        <v>3969</v>
      </c>
      <c r="D1165" s="10" t="s">
        <v>3970</v>
      </c>
      <c r="E1165" s="25">
        <v>4</v>
      </c>
      <c r="F1165" s="25">
        <v>1</v>
      </c>
      <c r="G1165" s="10" t="s">
        <v>3971</v>
      </c>
      <c r="H1165" s="25">
        <f>INDEX('Annexe 1 – Données des équipes'!$B$12:$R$114, MATCH(C1165, 'Annexe 1 – Données des équipes'!$B$12:$B$114,0),4)</f>
        <v>0</v>
      </c>
      <c r="I1165" s="25">
        <f>INDEX('Annexe 1 – Données des équipes'!$B$12:$R$114, MATCH(D1165, 'Annexe 1 – Données des équipes'!$B$12:$B$114,0),4)</f>
        <v>20</v>
      </c>
      <c r="J1165" s="25">
        <f t="shared" si="18"/>
        <v>3</v>
      </c>
    </row>
    <row r="1166" spans="2:10">
      <c r="B1166" s="3">
        <v>36081</v>
      </c>
      <c r="C1166" s="10" t="s">
        <v>3972</v>
      </c>
      <c r="D1166" s="10" t="s">
        <v>3973</v>
      </c>
      <c r="E1166" s="25">
        <v>3</v>
      </c>
      <c r="F1166" s="25">
        <v>0</v>
      </c>
      <c r="G1166" s="10" t="s">
        <v>3974</v>
      </c>
      <c r="H1166" s="25">
        <f>INDEX('Annexe 1 – Données des équipes'!$B$12:$R$114, MATCH(C1166, 'Annexe 1 – Données des équipes'!$B$12:$B$114,0),4)</f>
        <v>0</v>
      </c>
      <c r="I1166" s="25">
        <f>INDEX('Annexe 1 – Données des équipes'!$B$12:$R$114, MATCH(D1166, 'Annexe 1 – Données des équipes'!$B$12:$B$114,0),4)</f>
        <v>70</v>
      </c>
      <c r="J1166" s="25">
        <f t="shared" si="18"/>
        <v>3</v>
      </c>
    </row>
    <row r="1167" spans="2:10">
      <c r="B1167" s="3">
        <v>36082</v>
      </c>
      <c r="C1167" s="10" t="s">
        <v>3975</v>
      </c>
      <c r="D1167" s="10" t="s">
        <v>3976</v>
      </c>
      <c r="E1167" s="25">
        <v>3</v>
      </c>
      <c r="F1167" s="25">
        <v>0</v>
      </c>
      <c r="G1167" s="10" t="s">
        <v>3977</v>
      </c>
      <c r="H1167" s="25">
        <f>INDEX('Annexe 1 – Données des équipes'!$B$12:$R$114, MATCH(C1167, 'Annexe 1 – Données des équipes'!$B$12:$B$114,0),4)</f>
        <v>50</v>
      </c>
      <c r="I1167" s="25">
        <f>INDEX('Annexe 1 – Données des équipes'!$B$12:$R$114, MATCH(D1167, 'Annexe 1 – Données des équipes'!$B$12:$B$114,0),4)</f>
        <v>10</v>
      </c>
      <c r="J1167" s="25">
        <f t="shared" si="18"/>
        <v>3</v>
      </c>
    </row>
    <row r="1168" spans="2:10">
      <c r="B1168" s="3">
        <v>36082</v>
      </c>
      <c r="C1168" s="10" t="s">
        <v>3978</v>
      </c>
      <c r="D1168" s="10" t="s">
        <v>3979</v>
      </c>
      <c r="E1168" s="25">
        <v>0</v>
      </c>
      <c r="F1168" s="25">
        <v>3</v>
      </c>
      <c r="G1168" s="10" t="s">
        <v>3980</v>
      </c>
      <c r="H1168" s="25">
        <f>INDEX('Annexe 1 – Données des équipes'!$B$12:$R$114, MATCH(C1168, 'Annexe 1 – Données des équipes'!$B$12:$B$114,0),4)</f>
        <v>70</v>
      </c>
      <c r="I1168" s="25">
        <f>INDEX('Annexe 1 – Données des équipes'!$B$12:$R$114, MATCH(D1168, 'Annexe 1 – Données des équipes'!$B$12:$B$114,0),4)</f>
        <v>90</v>
      </c>
      <c r="J1168" s="25">
        <f t="shared" si="18"/>
        <v>3</v>
      </c>
    </row>
    <row r="1169" spans="2:10">
      <c r="B1169" s="3">
        <v>36111</v>
      </c>
      <c r="C1169" s="10" t="s">
        <v>3981</v>
      </c>
      <c r="D1169" s="10" t="s">
        <v>3982</v>
      </c>
      <c r="E1169" s="25">
        <v>1</v>
      </c>
      <c r="F1169" s="25">
        <v>4</v>
      </c>
      <c r="G1169" s="10" t="s">
        <v>3983</v>
      </c>
      <c r="H1169" s="25">
        <f>INDEX('Annexe 1 – Données des équipes'!$B$12:$R$114, MATCH(C1169, 'Annexe 1 – Données des équipes'!$B$12:$B$114,0),4)</f>
        <v>20</v>
      </c>
      <c r="I1169" s="25">
        <f>INDEX('Annexe 1 – Données des équipes'!$B$12:$R$114, MATCH(D1169, 'Annexe 1 – Données des équipes'!$B$12:$B$114,0),4)</f>
        <v>0</v>
      </c>
      <c r="J1169" s="25">
        <f t="shared" si="18"/>
        <v>3</v>
      </c>
    </row>
    <row r="1170" spans="2:10">
      <c r="B1170" s="3">
        <v>36175</v>
      </c>
      <c r="C1170" s="10" t="s">
        <v>3984</v>
      </c>
      <c r="D1170" s="10" t="s">
        <v>3985</v>
      </c>
      <c r="E1170" s="25">
        <v>4</v>
      </c>
      <c r="F1170" s="25">
        <v>1</v>
      </c>
      <c r="G1170" s="10" t="s">
        <v>3986</v>
      </c>
      <c r="H1170" s="25">
        <f>INDEX('Annexe 1 – Données des équipes'!$B$12:$R$114, MATCH(C1170, 'Annexe 1 – Données des équipes'!$B$12:$B$114,0),4)</f>
        <v>40</v>
      </c>
      <c r="I1170" s="25">
        <f>INDEX('Annexe 1 – Données des équipes'!$B$12:$R$114, MATCH(D1170, 'Annexe 1 – Données des équipes'!$B$12:$B$114,0),4)</f>
        <v>20</v>
      </c>
      <c r="J1170" s="25">
        <f t="shared" ref="J1170:J1233" si="19">ABS(F1170-E1170)</f>
        <v>3</v>
      </c>
    </row>
    <row r="1171" spans="2:10">
      <c r="B1171" s="3">
        <v>36210</v>
      </c>
      <c r="C1171" s="10" t="s">
        <v>3987</v>
      </c>
      <c r="D1171" s="10" t="s">
        <v>3988</v>
      </c>
      <c r="E1171" s="25">
        <v>0</v>
      </c>
      <c r="F1171" s="25">
        <v>3</v>
      </c>
      <c r="G1171" s="10" t="s">
        <v>3989</v>
      </c>
      <c r="H1171" s="25">
        <f>INDEX('Annexe 1 – Données des équipes'!$B$12:$R$114, MATCH(C1171, 'Annexe 1 – Données des équipes'!$B$12:$B$114,0),4)</f>
        <v>50</v>
      </c>
      <c r="I1171" s="25">
        <f>INDEX('Annexe 1 – Données des équipes'!$B$12:$R$114, MATCH(D1171, 'Annexe 1 – Données des équipes'!$B$12:$B$114,0),4)</f>
        <v>80</v>
      </c>
      <c r="J1171" s="25">
        <f t="shared" si="19"/>
        <v>3</v>
      </c>
    </row>
    <row r="1172" spans="2:10">
      <c r="B1172" s="3">
        <v>36224</v>
      </c>
      <c r="C1172" s="10" t="s">
        <v>3990</v>
      </c>
      <c r="D1172" s="10" t="s">
        <v>3991</v>
      </c>
      <c r="E1172" s="25">
        <v>0</v>
      </c>
      <c r="F1172" s="25">
        <v>3</v>
      </c>
      <c r="G1172" s="10" t="s">
        <v>3992</v>
      </c>
      <c r="H1172" s="25">
        <f>INDEX('Annexe 1 – Données des équipes'!$B$12:$R$114, MATCH(C1172, 'Annexe 1 – Données des équipes'!$B$12:$B$114,0),4)</f>
        <v>10</v>
      </c>
      <c r="I1172" s="25">
        <f>INDEX('Annexe 1 – Données des équipes'!$B$12:$R$114, MATCH(D1172, 'Annexe 1 – Données des équipes'!$B$12:$B$114,0),4)</f>
        <v>50</v>
      </c>
      <c r="J1172" s="25">
        <f t="shared" si="19"/>
        <v>3</v>
      </c>
    </row>
    <row r="1173" spans="2:10">
      <c r="B1173" s="3">
        <v>36226</v>
      </c>
      <c r="C1173" s="10" t="s">
        <v>3993</v>
      </c>
      <c r="D1173" s="10" t="s">
        <v>3994</v>
      </c>
      <c r="E1173" s="25">
        <v>0</v>
      </c>
      <c r="F1173" s="25">
        <v>3</v>
      </c>
      <c r="G1173" s="10" t="s">
        <v>3995</v>
      </c>
      <c r="H1173" s="25">
        <f>INDEX('Annexe 1 – Données des équipes'!$B$12:$R$114, MATCH(C1173, 'Annexe 1 – Données des équipes'!$B$12:$B$114,0),4)</f>
        <v>50</v>
      </c>
      <c r="I1173" s="25">
        <f>INDEX('Annexe 1 – Données des équipes'!$B$12:$R$114, MATCH(D1173, 'Annexe 1 – Données des équipes'!$B$12:$B$114,0),4)</f>
        <v>70</v>
      </c>
      <c r="J1173" s="25">
        <f t="shared" si="19"/>
        <v>3</v>
      </c>
    </row>
    <row r="1174" spans="2:10">
      <c r="B1174" s="3">
        <v>36246</v>
      </c>
      <c r="C1174" s="10" t="s">
        <v>3996</v>
      </c>
      <c r="D1174" s="10" t="s">
        <v>3997</v>
      </c>
      <c r="E1174" s="25">
        <v>0</v>
      </c>
      <c r="F1174" s="25">
        <v>3</v>
      </c>
      <c r="G1174" s="10" t="s">
        <v>3998</v>
      </c>
      <c r="H1174" s="25">
        <f>INDEX('Annexe 1 – Données des équipes'!$B$12:$R$114, MATCH(C1174, 'Annexe 1 – Données des équipes'!$B$12:$B$114,0),4)</f>
        <v>10</v>
      </c>
      <c r="I1174" s="25">
        <f>INDEX('Annexe 1 – Données des équipes'!$B$12:$R$114, MATCH(D1174, 'Annexe 1 – Données des équipes'!$B$12:$B$114,0),4)</f>
        <v>50</v>
      </c>
      <c r="J1174" s="25">
        <f t="shared" si="19"/>
        <v>3</v>
      </c>
    </row>
    <row r="1175" spans="2:10">
      <c r="B1175" s="3">
        <v>36246</v>
      </c>
      <c r="C1175" s="10" t="s">
        <v>3999</v>
      </c>
      <c r="D1175" s="10" t="s">
        <v>4000</v>
      </c>
      <c r="E1175" s="25">
        <v>0</v>
      </c>
      <c r="F1175" s="25">
        <v>3</v>
      </c>
      <c r="G1175" s="10" t="s">
        <v>4001</v>
      </c>
      <c r="H1175" s="25">
        <f>INDEX('Annexe 1 – Données des équipes'!$B$12:$R$114, MATCH(C1175, 'Annexe 1 – Données des équipes'!$B$12:$B$114,0),4)</f>
        <v>50</v>
      </c>
      <c r="I1175" s="25">
        <f>INDEX('Annexe 1 – Données des équipes'!$B$12:$R$114, MATCH(D1175, 'Annexe 1 – Données des équipes'!$B$12:$B$114,0),4)</f>
        <v>90</v>
      </c>
      <c r="J1175" s="25">
        <f t="shared" si="19"/>
        <v>3</v>
      </c>
    </row>
    <row r="1176" spans="2:10">
      <c r="B1176" s="3">
        <v>36250</v>
      </c>
      <c r="C1176" s="10" t="s">
        <v>4002</v>
      </c>
      <c r="D1176" s="10" t="s">
        <v>4003</v>
      </c>
      <c r="E1176" s="25">
        <v>3</v>
      </c>
      <c r="F1176" s="25">
        <v>0</v>
      </c>
      <c r="G1176" s="10" t="s">
        <v>4004</v>
      </c>
      <c r="H1176" s="25">
        <f>INDEX('Annexe 1 – Données des équipes'!$B$12:$R$114, MATCH(C1176, 'Annexe 1 – Données des équipes'!$B$12:$B$114,0),4)</f>
        <v>30</v>
      </c>
      <c r="I1176" s="25">
        <f>INDEX('Annexe 1 – Données des équipes'!$B$12:$R$114, MATCH(D1176, 'Annexe 1 – Données des équipes'!$B$12:$B$114,0),4)</f>
        <v>70</v>
      </c>
      <c r="J1176" s="25">
        <f t="shared" si="19"/>
        <v>3</v>
      </c>
    </row>
    <row r="1177" spans="2:10">
      <c r="B1177" s="3">
        <v>36253</v>
      </c>
      <c r="C1177" s="10" t="s">
        <v>4005</v>
      </c>
      <c r="D1177" s="10" t="s">
        <v>4006</v>
      </c>
      <c r="E1177" s="25">
        <v>5</v>
      </c>
      <c r="F1177" s="25">
        <v>2</v>
      </c>
      <c r="G1177" s="10" t="s">
        <v>4007</v>
      </c>
      <c r="H1177" s="25">
        <f>INDEX('Annexe 1 – Données des équipes'!$B$12:$R$114, MATCH(C1177, 'Annexe 1 – Données des équipes'!$B$12:$B$114,0),4)</f>
        <v>20</v>
      </c>
      <c r="I1177" s="25">
        <f>INDEX('Annexe 1 – Données des équipes'!$B$12:$R$114, MATCH(D1177, 'Annexe 1 – Données des équipes'!$B$12:$B$114,0),4)</f>
        <v>40</v>
      </c>
      <c r="J1177" s="25">
        <f t="shared" si="19"/>
        <v>3</v>
      </c>
    </row>
    <row r="1178" spans="2:10">
      <c r="B1178" s="3">
        <v>36278</v>
      </c>
      <c r="C1178" s="10" t="s">
        <v>4008</v>
      </c>
      <c r="D1178" s="10" t="s">
        <v>4009</v>
      </c>
      <c r="E1178" s="25">
        <v>1</v>
      </c>
      <c r="F1178" s="25">
        <v>4</v>
      </c>
      <c r="G1178" s="10" t="s">
        <v>4010</v>
      </c>
      <c r="H1178" s="25">
        <f>INDEX('Annexe 1 – Données des équipes'!$B$12:$R$114, MATCH(C1178, 'Annexe 1 – Données des équipes'!$B$12:$B$114,0),4)</f>
        <v>10</v>
      </c>
      <c r="I1178" s="25">
        <f>INDEX('Annexe 1 – Données des équipes'!$B$12:$R$114, MATCH(D1178, 'Annexe 1 – Données des équipes'!$B$12:$B$114,0),4)</f>
        <v>30</v>
      </c>
      <c r="J1178" s="25">
        <f t="shared" si="19"/>
        <v>3</v>
      </c>
    </row>
    <row r="1179" spans="2:10">
      <c r="B1179" s="3">
        <v>36309</v>
      </c>
      <c r="C1179" s="10" t="s">
        <v>4011</v>
      </c>
      <c r="D1179" s="10" t="s">
        <v>4012</v>
      </c>
      <c r="E1179" s="25">
        <v>3</v>
      </c>
      <c r="F1179" s="25">
        <v>0</v>
      </c>
      <c r="G1179" s="10" t="s">
        <v>4013</v>
      </c>
      <c r="H1179" s="25">
        <f>INDEX('Annexe 1 – Données des équipes'!$B$12:$R$114, MATCH(C1179, 'Annexe 1 – Données des équipes'!$B$12:$B$114,0),4)</f>
        <v>80</v>
      </c>
      <c r="I1179" s="25">
        <f>INDEX('Annexe 1 – Données des équipes'!$B$12:$R$114, MATCH(D1179, 'Annexe 1 – Données des équipes'!$B$12:$B$114,0),4)</f>
        <v>60</v>
      </c>
      <c r="J1179" s="25">
        <f t="shared" si="19"/>
        <v>3</v>
      </c>
    </row>
    <row r="1180" spans="2:10">
      <c r="B1180" s="3">
        <v>36331</v>
      </c>
      <c r="C1180" s="10" t="s">
        <v>4014</v>
      </c>
      <c r="D1180" s="10" t="s">
        <v>4015</v>
      </c>
      <c r="E1180" s="25">
        <v>3</v>
      </c>
      <c r="F1180" s="25">
        <v>0</v>
      </c>
      <c r="G1180" s="10" t="s">
        <v>4016</v>
      </c>
      <c r="H1180" s="25">
        <f>INDEX('Annexe 1 – Données des équipes'!$B$12:$R$114, MATCH(C1180, 'Annexe 1 – Données des équipes'!$B$12:$B$114,0),4)</f>
        <v>60</v>
      </c>
      <c r="I1180" s="25">
        <f>INDEX('Annexe 1 – Données des équipes'!$B$12:$R$114, MATCH(D1180, 'Annexe 1 – Données des équipes'!$B$12:$B$114,0),4)</f>
        <v>80</v>
      </c>
      <c r="J1180" s="25">
        <f t="shared" si="19"/>
        <v>3</v>
      </c>
    </row>
    <row r="1181" spans="2:10">
      <c r="B1181" s="3">
        <v>36334</v>
      </c>
      <c r="C1181" s="10" t="s">
        <v>4017</v>
      </c>
      <c r="D1181" s="10" t="s">
        <v>4018</v>
      </c>
      <c r="E1181" s="25">
        <v>3</v>
      </c>
      <c r="F1181" s="25">
        <v>0</v>
      </c>
      <c r="G1181" s="10" t="s">
        <v>4019</v>
      </c>
      <c r="H1181" s="25">
        <f>INDEX('Annexe 1 – Données des équipes'!$B$12:$R$114, MATCH(C1181, 'Annexe 1 – Données des équipes'!$B$12:$B$114,0),4)</f>
        <v>80</v>
      </c>
      <c r="I1181" s="25">
        <f>INDEX('Annexe 1 – Données des équipes'!$B$12:$R$114, MATCH(D1181, 'Annexe 1 – Données des équipes'!$B$12:$B$114,0),4)</f>
        <v>60</v>
      </c>
      <c r="J1181" s="25">
        <f t="shared" si="19"/>
        <v>3</v>
      </c>
    </row>
    <row r="1182" spans="2:10">
      <c r="B1182" s="3">
        <v>36344</v>
      </c>
      <c r="C1182" s="10" t="s">
        <v>4020</v>
      </c>
      <c r="D1182" s="10" t="s">
        <v>4021</v>
      </c>
      <c r="E1182" s="25">
        <v>3</v>
      </c>
      <c r="F1182" s="25">
        <v>0</v>
      </c>
      <c r="G1182" s="10" t="s">
        <v>4022</v>
      </c>
      <c r="H1182" s="25">
        <f>INDEX('Annexe 1 – Données des équipes'!$B$12:$R$114, MATCH(C1182, 'Annexe 1 – Données des équipes'!$B$12:$B$114,0),4)</f>
        <v>80</v>
      </c>
      <c r="I1182" s="25">
        <f>INDEX('Annexe 1 – Données des équipes'!$B$12:$R$114, MATCH(D1182, 'Annexe 1 – Données des équipes'!$B$12:$B$114,0),4)</f>
        <v>60</v>
      </c>
      <c r="J1182" s="25">
        <f t="shared" si="19"/>
        <v>3</v>
      </c>
    </row>
    <row r="1183" spans="2:10">
      <c r="B1183" s="3">
        <v>36345</v>
      </c>
      <c r="C1183" s="10" t="s">
        <v>4023</v>
      </c>
      <c r="D1183" s="10" t="s">
        <v>4024</v>
      </c>
      <c r="E1183" s="25">
        <v>0</v>
      </c>
      <c r="F1183" s="25">
        <v>3</v>
      </c>
      <c r="G1183" s="10" t="s">
        <v>4025</v>
      </c>
      <c r="H1183" s="25">
        <f>INDEX('Annexe 1 – Données des équipes'!$B$12:$R$114, MATCH(C1183, 'Annexe 1 – Données des équipes'!$B$12:$B$114,0),4)</f>
        <v>90</v>
      </c>
      <c r="I1183" s="25">
        <f>INDEX('Annexe 1 – Données des équipes'!$B$12:$R$114, MATCH(D1183, 'Annexe 1 – Données des équipes'!$B$12:$B$114,0),4)</f>
        <v>90</v>
      </c>
      <c r="J1183" s="25">
        <f t="shared" si="19"/>
        <v>3</v>
      </c>
    </row>
    <row r="1184" spans="2:10">
      <c r="B1184" s="3">
        <v>36359</v>
      </c>
      <c r="C1184" s="10" t="s">
        <v>4026</v>
      </c>
      <c r="D1184" s="10" t="s">
        <v>4027</v>
      </c>
      <c r="E1184" s="25">
        <v>3</v>
      </c>
      <c r="F1184" s="25">
        <v>0</v>
      </c>
      <c r="G1184" s="10" t="s">
        <v>4028</v>
      </c>
      <c r="H1184" s="25">
        <f>INDEX('Annexe 1 – Données des équipes'!$B$12:$R$114, MATCH(C1184, 'Annexe 1 – Données des équipes'!$B$12:$B$114,0),4)</f>
        <v>90</v>
      </c>
      <c r="I1184" s="25">
        <f>INDEX('Annexe 1 – Données des équipes'!$B$12:$R$114, MATCH(D1184, 'Annexe 1 – Données des équipes'!$B$12:$B$114,0),4)</f>
        <v>80</v>
      </c>
      <c r="J1184" s="25">
        <f t="shared" si="19"/>
        <v>3</v>
      </c>
    </row>
    <row r="1185" spans="2:10">
      <c r="B1185" s="3">
        <v>36392</v>
      </c>
      <c r="C1185" s="10" t="s">
        <v>4029</v>
      </c>
      <c r="D1185" s="10" t="s">
        <v>4030</v>
      </c>
      <c r="E1185" s="25">
        <v>3</v>
      </c>
      <c r="F1185" s="25">
        <v>0</v>
      </c>
      <c r="G1185" s="10" t="s">
        <v>4031</v>
      </c>
      <c r="H1185" s="25">
        <f>INDEX('Annexe 1 – Données des équipes'!$B$12:$R$114, MATCH(C1185, 'Annexe 1 – Données des équipes'!$B$12:$B$114,0),4)</f>
        <v>50</v>
      </c>
      <c r="I1185" s="25">
        <f>INDEX('Annexe 1 – Données des équipes'!$B$12:$R$114, MATCH(D1185, 'Annexe 1 – Données des équipes'!$B$12:$B$114,0),4)</f>
        <v>0</v>
      </c>
      <c r="J1185" s="25">
        <f t="shared" si="19"/>
        <v>3</v>
      </c>
    </row>
    <row r="1186" spans="2:10">
      <c r="B1186" s="3">
        <v>36407</v>
      </c>
      <c r="C1186" s="10" t="s">
        <v>4032</v>
      </c>
      <c r="D1186" s="10" t="s">
        <v>4033</v>
      </c>
      <c r="E1186" s="25">
        <v>0</v>
      </c>
      <c r="F1186" s="25">
        <v>3</v>
      </c>
      <c r="G1186" s="10" t="s">
        <v>4034</v>
      </c>
      <c r="H1186" s="25">
        <f>INDEX('Annexe 1 – Données des équipes'!$B$12:$R$114, MATCH(C1186, 'Annexe 1 – Données des équipes'!$B$12:$B$114,0),4)</f>
        <v>50</v>
      </c>
      <c r="I1186" s="25">
        <f>INDEX('Annexe 1 – Données des équipes'!$B$12:$R$114, MATCH(D1186, 'Annexe 1 – Données des équipes'!$B$12:$B$114,0),4)</f>
        <v>60</v>
      </c>
      <c r="J1186" s="25">
        <f t="shared" si="19"/>
        <v>3</v>
      </c>
    </row>
    <row r="1187" spans="2:10">
      <c r="B1187" s="3">
        <v>36442</v>
      </c>
      <c r="C1187" s="10" t="s">
        <v>4035</v>
      </c>
      <c r="D1187" s="10" t="s">
        <v>4036</v>
      </c>
      <c r="E1187" s="25">
        <v>4</v>
      </c>
      <c r="F1187" s="25">
        <v>1</v>
      </c>
      <c r="G1187" s="10" t="s">
        <v>4037</v>
      </c>
      <c r="H1187" s="25">
        <f>INDEX('Annexe 1 – Données des équipes'!$B$12:$R$114, MATCH(C1187, 'Annexe 1 – Données des équipes'!$B$12:$B$114,0),4)</f>
        <v>30</v>
      </c>
      <c r="I1187" s="25">
        <f>INDEX('Annexe 1 – Données des équipes'!$B$12:$R$114, MATCH(D1187, 'Annexe 1 – Données des équipes'!$B$12:$B$114,0),4)</f>
        <v>50</v>
      </c>
      <c r="J1187" s="25">
        <f t="shared" si="19"/>
        <v>3</v>
      </c>
    </row>
    <row r="1188" spans="2:10">
      <c r="B1188" s="3">
        <v>36442</v>
      </c>
      <c r="C1188" s="10" t="s">
        <v>4038</v>
      </c>
      <c r="D1188" s="10" t="s">
        <v>4039</v>
      </c>
      <c r="E1188" s="25">
        <v>3</v>
      </c>
      <c r="F1188" s="25">
        <v>0</v>
      </c>
      <c r="G1188" s="10" t="s">
        <v>4040</v>
      </c>
      <c r="H1188" s="25">
        <f>INDEX('Annexe 1 – Données des équipes'!$B$12:$R$114, MATCH(C1188, 'Annexe 1 – Données des équipes'!$B$12:$B$114,0),4)</f>
        <v>90</v>
      </c>
      <c r="I1188" s="25">
        <f>INDEX('Annexe 1 – Données des équipes'!$B$12:$R$114, MATCH(D1188, 'Annexe 1 – Données des équipes'!$B$12:$B$114,0),4)</f>
        <v>40</v>
      </c>
      <c r="J1188" s="25">
        <f t="shared" si="19"/>
        <v>3</v>
      </c>
    </row>
    <row r="1189" spans="2:10">
      <c r="B1189" s="3">
        <v>36442</v>
      </c>
      <c r="C1189" s="10" t="s">
        <v>4041</v>
      </c>
      <c r="D1189" s="10" t="s">
        <v>4042</v>
      </c>
      <c r="E1189" s="25">
        <v>0</v>
      </c>
      <c r="F1189" s="25">
        <v>3</v>
      </c>
      <c r="G1189" s="10" t="s">
        <v>4043</v>
      </c>
      <c r="H1189" s="25">
        <f>INDEX('Annexe 1 – Données des équipes'!$B$12:$R$114, MATCH(C1189, 'Annexe 1 – Données des équipes'!$B$12:$B$114,0),4)</f>
        <v>40</v>
      </c>
      <c r="I1189" s="25">
        <f>INDEX('Annexe 1 – Données des équipes'!$B$12:$R$114, MATCH(D1189, 'Annexe 1 – Données des équipes'!$B$12:$B$114,0),4)</f>
        <v>50</v>
      </c>
      <c r="J1189" s="25">
        <f t="shared" si="19"/>
        <v>3</v>
      </c>
    </row>
    <row r="1190" spans="2:10">
      <c r="B1190" s="3">
        <v>36443</v>
      </c>
      <c r="C1190" s="10" t="s">
        <v>4044</v>
      </c>
      <c r="D1190" s="10" t="s">
        <v>4045</v>
      </c>
      <c r="E1190" s="25">
        <v>3</v>
      </c>
      <c r="F1190" s="25">
        <v>0</v>
      </c>
      <c r="G1190" s="10" t="s">
        <v>4046</v>
      </c>
      <c r="H1190" s="25">
        <f>INDEX('Annexe 1 – Données des équipes'!$B$12:$R$114, MATCH(C1190, 'Annexe 1 – Données des équipes'!$B$12:$B$114,0),4)</f>
        <v>90</v>
      </c>
      <c r="I1190" s="25">
        <f>INDEX('Annexe 1 – Données des équipes'!$B$12:$R$114, MATCH(D1190, 'Annexe 1 – Données des équipes'!$B$12:$B$114,0),4)</f>
        <v>20</v>
      </c>
      <c r="J1190" s="25">
        <f t="shared" si="19"/>
        <v>3</v>
      </c>
    </row>
    <row r="1191" spans="2:10">
      <c r="B1191" s="3">
        <v>36477</v>
      </c>
      <c r="C1191" s="10" t="s">
        <v>4047</v>
      </c>
      <c r="D1191" s="10" t="s">
        <v>4048</v>
      </c>
      <c r="E1191" s="25">
        <v>3</v>
      </c>
      <c r="F1191" s="25">
        <v>0</v>
      </c>
      <c r="G1191" s="10" t="s">
        <v>4049</v>
      </c>
      <c r="H1191" s="25">
        <f>INDEX('Annexe 1 – Données des équipes'!$B$12:$R$114, MATCH(C1191, 'Annexe 1 – Données des équipes'!$B$12:$B$114,0),4)</f>
        <v>90</v>
      </c>
      <c r="I1191" s="25">
        <f>INDEX('Annexe 1 – Données des équipes'!$B$12:$R$114, MATCH(D1191, 'Annexe 1 – Données des équipes'!$B$12:$B$114,0),4)</f>
        <v>80</v>
      </c>
      <c r="J1191" s="25">
        <f t="shared" si="19"/>
        <v>3</v>
      </c>
    </row>
    <row r="1192" spans="2:10">
      <c r="B1192" s="3">
        <v>36481</v>
      </c>
      <c r="C1192" s="10" t="s">
        <v>4050</v>
      </c>
      <c r="D1192" s="10" t="s">
        <v>4051</v>
      </c>
      <c r="E1192" s="25">
        <v>3</v>
      </c>
      <c r="F1192" s="25">
        <v>0</v>
      </c>
      <c r="G1192" s="10" t="s">
        <v>4052</v>
      </c>
      <c r="H1192" s="25">
        <f>INDEX('Annexe 1 – Données des équipes'!$B$12:$R$114, MATCH(C1192, 'Annexe 1 – Données des équipes'!$B$12:$B$114,0),4)</f>
        <v>80</v>
      </c>
      <c r="I1192" s="25">
        <f>INDEX('Annexe 1 – Données des équipes'!$B$12:$R$114, MATCH(D1192, 'Annexe 1 – Données des équipes'!$B$12:$B$114,0),4)</f>
        <v>20</v>
      </c>
      <c r="J1192" s="25">
        <f t="shared" si="19"/>
        <v>3</v>
      </c>
    </row>
    <row r="1193" spans="2:10">
      <c r="B1193" s="3">
        <v>31014</v>
      </c>
      <c r="C1193" s="10" t="s">
        <v>4053</v>
      </c>
      <c r="D1193" s="10" t="s">
        <v>4054</v>
      </c>
      <c r="E1193" s="25">
        <v>0</v>
      </c>
      <c r="F1193" s="25">
        <v>2</v>
      </c>
      <c r="G1193" s="10" t="s">
        <v>4055</v>
      </c>
      <c r="H1193" s="25">
        <f>INDEX('Annexe 1 – Données des équipes'!$B$12:$R$114, MATCH(C1193, 'Annexe 1 – Données des équipes'!$B$12:$B$114,0),4)</f>
        <v>40</v>
      </c>
      <c r="I1193" s="25">
        <f>INDEX('Annexe 1 – Données des équipes'!$B$12:$R$114, MATCH(D1193, 'Annexe 1 – Données des équipes'!$B$12:$B$114,0),4)</f>
        <v>30</v>
      </c>
      <c r="J1193" s="25">
        <f t="shared" si="19"/>
        <v>2</v>
      </c>
    </row>
    <row r="1194" spans="2:10">
      <c r="B1194" s="3">
        <v>36551</v>
      </c>
      <c r="C1194" s="10" t="s">
        <v>4056</v>
      </c>
      <c r="D1194" s="10" t="s">
        <v>4057</v>
      </c>
      <c r="E1194" s="25">
        <v>3</v>
      </c>
      <c r="F1194" s="25">
        <v>0</v>
      </c>
      <c r="G1194" s="10" t="s">
        <v>4058</v>
      </c>
      <c r="H1194" s="25">
        <f>INDEX('Annexe 1 – Données des équipes'!$B$12:$R$114, MATCH(C1194, 'Annexe 1 – Données des équipes'!$B$12:$B$114,0),4)</f>
        <v>90</v>
      </c>
      <c r="I1194" s="25">
        <f>INDEX('Annexe 1 – Données des équipes'!$B$12:$R$114, MATCH(D1194, 'Annexe 1 – Données des équipes'!$B$12:$B$114,0),4)</f>
        <v>80</v>
      </c>
      <c r="J1194" s="25">
        <f t="shared" si="19"/>
        <v>3</v>
      </c>
    </row>
    <row r="1195" spans="2:10">
      <c r="B1195" s="3">
        <v>31151</v>
      </c>
      <c r="C1195" s="10" t="s">
        <v>4059</v>
      </c>
      <c r="D1195" s="10" t="s">
        <v>4060</v>
      </c>
      <c r="E1195" s="25">
        <v>1</v>
      </c>
      <c r="F1195" s="25">
        <v>1</v>
      </c>
      <c r="G1195" s="10" t="s">
        <v>4061</v>
      </c>
      <c r="H1195" s="25">
        <f>INDEX('Annexe 1 – Données des équipes'!$B$12:$R$114, MATCH(C1195, 'Annexe 1 – Données des équipes'!$B$12:$B$114,0),4)</f>
        <v>20</v>
      </c>
      <c r="I1195" s="25">
        <f>INDEX('Annexe 1 – Données des équipes'!$B$12:$R$114, MATCH(D1195, 'Annexe 1 – Données des équipes'!$B$12:$B$114,0),4)</f>
        <v>30</v>
      </c>
      <c r="J1195" s="25">
        <f t="shared" si="19"/>
        <v>0</v>
      </c>
    </row>
    <row r="1196" spans="2:10">
      <c r="B1196" s="3">
        <v>36566</v>
      </c>
      <c r="C1196" s="10" t="s">
        <v>4062</v>
      </c>
      <c r="D1196" s="10" t="s">
        <v>4063</v>
      </c>
      <c r="E1196" s="25">
        <v>3</v>
      </c>
      <c r="F1196" s="25">
        <v>0</v>
      </c>
      <c r="G1196" s="10" t="s">
        <v>4064</v>
      </c>
      <c r="H1196" s="25">
        <f>INDEX('Annexe 1 – Données des équipes'!$B$12:$R$114, MATCH(C1196, 'Annexe 1 – Données des équipes'!$B$12:$B$114,0),4)</f>
        <v>40</v>
      </c>
      <c r="I1196" s="25">
        <f>INDEX('Annexe 1 – Données des équipes'!$B$12:$R$114, MATCH(D1196, 'Annexe 1 – Données des équipes'!$B$12:$B$114,0),4)</f>
        <v>40</v>
      </c>
      <c r="J1196" s="25">
        <f t="shared" si="19"/>
        <v>3</v>
      </c>
    </row>
    <row r="1197" spans="2:10">
      <c r="B1197" s="3">
        <v>36572</v>
      </c>
      <c r="C1197" s="10" t="s">
        <v>4065</v>
      </c>
      <c r="D1197" s="10" t="s">
        <v>4066</v>
      </c>
      <c r="E1197" s="25">
        <v>4</v>
      </c>
      <c r="F1197" s="25">
        <v>1</v>
      </c>
      <c r="G1197" s="10" t="s">
        <v>4067</v>
      </c>
      <c r="H1197" s="25">
        <f>INDEX('Annexe 1 – Données des équipes'!$B$12:$R$114, MATCH(C1197, 'Annexe 1 – Données des équipes'!$B$12:$B$114,0),4)</f>
        <v>50</v>
      </c>
      <c r="I1197" s="25">
        <f>INDEX('Annexe 1 – Données des équipes'!$B$12:$R$114, MATCH(D1197, 'Annexe 1 – Données des équipes'!$B$12:$B$114,0),4)</f>
        <v>0</v>
      </c>
      <c r="J1197" s="25">
        <f t="shared" si="19"/>
        <v>3</v>
      </c>
    </row>
    <row r="1198" spans="2:10">
      <c r="B1198" s="3">
        <v>36575</v>
      </c>
      <c r="C1198" s="10" t="s">
        <v>4068</v>
      </c>
      <c r="D1198" s="10" t="s">
        <v>4069</v>
      </c>
      <c r="E1198" s="25">
        <v>1</v>
      </c>
      <c r="F1198" s="25">
        <v>4</v>
      </c>
      <c r="G1198" s="10" t="s">
        <v>4070</v>
      </c>
      <c r="H1198" s="25">
        <f>INDEX('Annexe 1 – Données des équipes'!$B$12:$R$114, MATCH(C1198, 'Annexe 1 – Données des équipes'!$B$12:$B$114,0),4)</f>
        <v>20</v>
      </c>
      <c r="I1198" s="25">
        <f>INDEX('Annexe 1 – Données des équipes'!$B$12:$R$114, MATCH(D1198, 'Annexe 1 – Données des équipes'!$B$12:$B$114,0),4)</f>
        <v>80</v>
      </c>
      <c r="J1198" s="25">
        <f t="shared" si="19"/>
        <v>3</v>
      </c>
    </row>
    <row r="1199" spans="2:10">
      <c r="B1199" s="3">
        <v>36579</v>
      </c>
      <c r="C1199" s="10" t="s">
        <v>4071</v>
      </c>
      <c r="D1199" s="10" t="s">
        <v>4072</v>
      </c>
      <c r="E1199" s="25">
        <v>4</v>
      </c>
      <c r="F1199" s="25">
        <v>1</v>
      </c>
      <c r="G1199" s="10" t="s">
        <v>4073</v>
      </c>
      <c r="H1199" s="25">
        <f>INDEX('Annexe 1 – Données des équipes'!$B$12:$R$114, MATCH(C1199, 'Annexe 1 – Données des équipes'!$B$12:$B$114,0),4)</f>
        <v>50</v>
      </c>
      <c r="I1199" s="25">
        <f>INDEX('Annexe 1 – Données des équipes'!$B$12:$R$114, MATCH(D1199, 'Annexe 1 – Données des équipes'!$B$12:$B$114,0),4)</f>
        <v>60</v>
      </c>
      <c r="J1199" s="25">
        <f t="shared" si="19"/>
        <v>3</v>
      </c>
    </row>
    <row r="1200" spans="2:10">
      <c r="B1200" s="3">
        <v>36579</v>
      </c>
      <c r="C1200" s="10" t="s">
        <v>4074</v>
      </c>
      <c r="D1200" s="10" t="s">
        <v>4075</v>
      </c>
      <c r="E1200" s="25">
        <v>0</v>
      </c>
      <c r="F1200" s="25">
        <v>3</v>
      </c>
      <c r="G1200" s="10" t="s">
        <v>4076</v>
      </c>
      <c r="H1200" s="25">
        <f>INDEX('Annexe 1 – Données des équipes'!$B$12:$R$114, MATCH(C1200, 'Annexe 1 – Données des équipes'!$B$12:$B$114,0),4)</f>
        <v>40</v>
      </c>
      <c r="I1200" s="25">
        <f>INDEX('Annexe 1 – Données des équipes'!$B$12:$R$114, MATCH(D1200, 'Annexe 1 – Données des équipes'!$B$12:$B$114,0),4)</f>
        <v>60</v>
      </c>
      <c r="J1200" s="25">
        <f t="shared" si="19"/>
        <v>3</v>
      </c>
    </row>
    <row r="1201" spans="2:10">
      <c r="B1201" s="3">
        <v>36579</v>
      </c>
      <c r="C1201" s="10" t="s">
        <v>4077</v>
      </c>
      <c r="D1201" s="10" t="s">
        <v>4078</v>
      </c>
      <c r="E1201" s="25">
        <v>4</v>
      </c>
      <c r="F1201" s="25">
        <v>1</v>
      </c>
      <c r="G1201" s="10" t="s">
        <v>4079</v>
      </c>
      <c r="H1201" s="25">
        <f>INDEX('Annexe 1 – Données des équipes'!$B$12:$R$114, MATCH(C1201, 'Annexe 1 – Données des équipes'!$B$12:$B$114,0),4)</f>
        <v>20</v>
      </c>
      <c r="I1201" s="25">
        <f>INDEX('Annexe 1 – Données des équipes'!$B$12:$R$114, MATCH(D1201, 'Annexe 1 – Données des équipes'!$B$12:$B$114,0),4)</f>
        <v>50</v>
      </c>
      <c r="J1201" s="25">
        <f t="shared" si="19"/>
        <v>3</v>
      </c>
    </row>
    <row r="1202" spans="2:10">
      <c r="B1202" s="3">
        <v>36607</v>
      </c>
      <c r="C1202" s="10" t="s">
        <v>4080</v>
      </c>
      <c r="D1202" s="10" t="s">
        <v>4081</v>
      </c>
      <c r="E1202" s="25">
        <v>5</v>
      </c>
      <c r="F1202" s="25">
        <v>2</v>
      </c>
      <c r="G1202" s="10" t="s">
        <v>4082</v>
      </c>
      <c r="H1202" s="25">
        <f>INDEX('Annexe 1 – Données des équipes'!$B$12:$R$114, MATCH(C1202, 'Annexe 1 – Données des équipes'!$B$12:$B$114,0),4)</f>
        <v>80</v>
      </c>
      <c r="I1202" s="25">
        <f>INDEX('Annexe 1 – Données des équipes'!$B$12:$R$114, MATCH(D1202, 'Annexe 1 – Données des équipes'!$B$12:$B$114,0),4)</f>
        <v>40</v>
      </c>
      <c r="J1202" s="25">
        <f t="shared" si="19"/>
        <v>3</v>
      </c>
    </row>
    <row r="1203" spans="2:10">
      <c r="B1203" s="3">
        <v>36614</v>
      </c>
      <c r="C1203" s="10" t="s">
        <v>4083</v>
      </c>
      <c r="D1203" s="10" t="s">
        <v>4084</v>
      </c>
      <c r="E1203" s="25">
        <v>4</v>
      </c>
      <c r="F1203" s="25">
        <v>1</v>
      </c>
      <c r="G1203" s="10" t="s">
        <v>4085</v>
      </c>
      <c r="H1203" s="25">
        <f>INDEX('Annexe 1 – Données des équipes'!$B$12:$R$114, MATCH(C1203, 'Annexe 1 – Données des équipes'!$B$12:$B$114,0),4)</f>
        <v>90</v>
      </c>
      <c r="I1203" s="25">
        <f>INDEX('Annexe 1 – Données des équipes'!$B$12:$R$114, MATCH(D1203, 'Annexe 1 – Données des équipes'!$B$12:$B$114,0),4)</f>
        <v>80</v>
      </c>
      <c r="J1203" s="25">
        <f t="shared" si="19"/>
        <v>3</v>
      </c>
    </row>
    <row r="1204" spans="2:10">
      <c r="B1204" s="3">
        <v>36614</v>
      </c>
      <c r="C1204" s="10" t="s">
        <v>4086</v>
      </c>
      <c r="D1204" s="10" t="s">
        <v>4087</v>
      </c>
      <c r="E1204" s="25">
        <v>4</v>
      </c>
      <c r="F1204" s="25">
        <v>1</v>
      </c>
      <c r="G1204" s="10" t="s">
        <v>4088</v>
      </c>
      <c r="H1204" s="25">
        <f>INDEX('Annexe 1 – Données des équipes'!$B$12:$R$114, MATCH(C1204, 'Annexe 1 – Données des équipes'!$B$12:$B$114,0),4)</f>
        <v>40</v>
      </c>
      <c r="I1204" s="25">
        <f>INDEX('Annexe 1 – Données des équipes'!$B$12:$R$114, MATCH(D1204, 'Annexe 1 – Données des équipes'!$B$12:$B$114,0),4)</f>
        <v>10</v>
      </c>
      <c r="J1204" s="25">
        <f t="shared" si="19"/>
        <v>3</v>
      </c>
    </row>
    <row r="1205" spans="2:10">
      <c r="B1205" s="3">
        <v>36625</v>
      </c>
      <c r="C1205" s="10" t="s">
        <v>4089</v>
      </c>
      <c r="D1205" s="10" t="s">
        <v>4090</v>
      </c>
      <c r="E1205" s="25">
        <v>3</v>
      </c>
      <c r="F1205" s="25">
        <v>0</v>
      </c>
      <c r="G1205" s="10" t="s">
        <v>4091</v>
      </c>
      <c r="H1205" s="25">
        <f>INDEX('Annexe 1 – Données des équipes'!$B$12:$R$114, MATCH(C1205, 'Annexe 1 – Données des équipes'!$B$12:$B$114,0),4)</f>
        <v>10</v>
      </c>
      <c r="I1205" s="25">
        <f>INDEX('Annexe 1 – Données des équipes'!$B$12:$R$114, MATCH(D1205, 'Annexe 1 – Données des équipes'!$B$12:$B$114,0),4)</f>
        <v>20</v>
      </c>
      <c r="J1205" s="25">
        <f t="shared" si="19"/>
        <v>3</v>
      </c>
    </row>
    <row r="1206" spans="2:10">
      <c r="B1206" s="3">
        <v>36639</v>
      </c>
      <c r="C1206" s="10" t="s">
        <v>4092</v>
      </c>
      <c r="D1206" s="10" t="s">
        <v>4093</v>
      </c>
      <c r="E1206" s="25">
        <v>3</v>
      </c>
      <c r="F1206" s="25">
        <v>0</v>
      </c>
      <c r="G1206" s="10" t="s">
        <v>4094</v>
      </c>
      <c r="H1206" s="25">
        <f>INDEX('Annexe 1 – Données des équipes'!$B$12:$R$114, MATCH(C1206, 'Annexe 1 – Données des équipes'!$B$12:$B$114,0),4)</f>
        <v>10</v>
      </c>
      <c r="I1206" s="25">
        <f>INDEX('Annexe 1 – Données des équipes'!$B$12:$R$114, MATCH(D1206, 'Annexe 1 – Données des équipes'!$B$12:$B$114,0),4)</f>
        <v>0</v>
      </c>
      <c r="J1206" s="25">
        <f t="shared" si="19"/>
        <v>3</v>
      </c>
    </row>
    <row r="1207" spans="2:10">
      <c r="B1207" s="3">
        <v>36669</v>
      </c>
      <c r="C1207" s="10" t="s">
        <v>4095</v>
      </c>
      <c r="D1207" s="10" t="s">
        <v>4096</v>
      </c>
      <c r="E1207" s="25">
        <v>0</v>
      </c>
      <c r="F1207" s="25">
        <v>3</v>
      </c>
      <c r="G1207" s="10" t="s">
        <v>4097</v>
      </c>
      <c r="H1207" s="25">
        <f>INDEX('Annexe 1 – Données des équipes'!$B$12:$R$114, MATCH(C1207, 'Annexe 1 – Données des équipes'!$B$12:$B$114,0),4)</f>
        <v>70</v>
      </c>
      <c r="I1207" s="25">
        <f>INDEX('Annexe 1 – Données des équipes'!$B$12:$R$114, MATCH(D1207, 'Annexe 1 – Données des équipes'!$B$12:$B$114,0),4)</f>
        <v>90</v>
      </c>
      <c r="J1207" s="25">
        <f t="shared" si="19"/>
        <v>3</v>
      </c>
    </row>
    <row r="1208" spans="2:10">
      <c r="B1208" s="3">
        <v>36673</v>
      </c>
      <c r="C1208" s="10" t="s">
        <v>4098</v>
      </c>
      <c r="D1208" s="10" t="s">
        <v>4099</v>
      </c>
      <c r="E1208" s="25">
        <v>0</v>
      </c>
      <c r="F1208" s="25">
        <v>3</v>
      </c>
      <c r="G1208" s="10" t="s">
        <v>4100</v>
      </c>
      <c r="H1208" s="25">
        <f>INDEX('Annexe 1 – Données des équipes'!$B$12:$R$114, MATCH(C1208, 'Annexe 1 – Données des équipes'!$B$12:$B$114,0),4)</f>
        <v>30</v>
      </c>
      <c r="I1208" s="25">
        <f>INDEX('Annexe 1 – Données des équipes'!$B$12:$R$114, MATCH(D1208, 'Annexe 1 – Données des équipes'!$B$12:$B$114,0),4)</f>
        <v>90</v>
      </c>
      <c r="J1208" s="25">
        <f t="shared" si="19"/>
        <v>3</v>
      </c>
    </row>
    <row r="1209" spans="2:10">
      <c r="B1209" s="3">
        <v>36679</v>
      </c>
      <c r="C1209" s="10" t="s">
        <v>4101</v>
      </c>
      <c r="D1209" s="10" t="s">
        <v>4102</v>
      </c>
      <c r="E1209" s="25">
        <v>4</v>
      </c>
      <c r="F1209" s="25">
        <v>1</v>
      </c>
      <c r="G1209" s="10" t="s">
        <v>4103</v>
      </c>
      <c r="H1209" s="25">
        <f>INDEX('Annexe 1 – Données des équipes'!$B$12:$R$114, MATCH(C1209, 'Annexe 1 – Données des équipes'!$B$12:$B$114,0),4)</f>
        <v>30</v>
      </c>
      <c r="I1209" s="25">
        <f>INDEX('Annexe 1 – Données des équipes'!$B$12:$R$114, MATCH(D1209, 'Annexe 1 – Données des équipes'!$B$12:$B$114,0),4)</f>
        <v>10</v>
      </c>
      <c r="J1209" s="25">
        <f t="shared" si="19"/>
        <v>3</v>
      </c>
    </row>
    <row r="1210" spans="2:10">
      <c r="B1210" s="3">
        <v>36679</v>
      </c>
      <c r="C1210" s="10" t="s">
        <v>4104</v>
      </c>
      <c r="D1210" s="10" t="s">
        <v>4105</v>
      </c>
      <c r="E1210" s="25">
        <v>3</v>
      </c>
      <c r="F1210" s="25">
        <v>0</v>
      </c>
      <c r="G1210" s="10" t="s">
        <v>4106</v>
      </c>
      <c r="H1210" s="25">
        <f>INDEX('Annexe 1 – Données des équipes'!$B$12:$R$114, MATCH(C1210, 'Annexe 1 – Données des équipes'!$B$12:$B$114,0),4)</f>
        <v>90</v>
      </c>
      <c r="I1210" s="25">
        <f>INDEX('Annexe 1 – Données des équipes'!$B$12:$R$114, MATCH(D1210, 'Annexe 1 – Données des équipes'!$B$12:$B$114,0),4)</f>
        <v>70</v>
      </c>
      <c r="J1210" s="25">
        <f t="shared" si="19"/>
        <v>3</v>
      </c>
    </row>
    <row r="1211" spans="2:10">
      <c r="B1211" s="3">
        <v>36681</v>
      </c>
      <c r="C1211" s="10" t="s">
        <v>4107</v>
      </c>
      <c r="D1211" s="10" t="s">
        <v>4108</v>
      </c>
      <c r="E1211" s="25">
        <v>3</v>
      </c>
      <c r="F1211" s="25">
        <v>0</v>
      </c>
      <c r="G1211" s="10" t="s">
        <v>4109</v>
      </c>
      <c r="H1211" s="25">
        <f>INDEX('Annexe 1 – Données des équipes'!$B$12:$R$114, MATCH(C1211, 'Annexe 1 – Données des équipes'!$B$12:$B$114,0),4)</f>
        <v>90</v>
      </c>
      <c r="I1211" s="25">
        <f>INDEX('Annexe 1 – Données des équipes'!$B$12:$R$114, MATCH(D1211, 'Annexe 1 – Données des équipes'!$B$12:$B$114,0),4)</f>
        <v>60</v>
      </c>
      <c r="J1211" s="25">
        <f t="shared" si="19"/>
        <v>3</v>
      </c>
    </row>
    <row r="1212" spans="2:10">
      <c r="B1212" s="3">
        <v>36688</v>
      </c>
      <c r="C1212" s="10" t="s">
        <v>4110</v>
      </c>
      <c r="D1212" s="10" t="s">
        <v>4111</v>
      </c>
      <c r="E1212" s="25">
        <v>3</v>
      </c>
      <c r="F1212" s="25">
        <v>0</v>
      </c>
      <c r="G1212" s="10" t="s">
        <v>4112</v>
      </c>
      <c r="H1212" s="25">
        <f>INDEX('Annexe 1 – Données des équipes'!$B$12:$R$114, MATCH(C1212, 'Annexe 1 – Données des équipes'!$B$12:$B$114,0),4)</f>
        <v>90</v>
      </c>
      <c r="I1212" s="25">
        <f>INDEX('Annexe 1 – Données des équipes'!$B$12:$R$114, MATCH(D1212, 'Annexe 1 – Données des équipes'!$B$12:$B$114,0),4)</f>
        <v>80</v>
      </c>
      <c r="J1212" s="25">
        <f t="shared" si="19"/>
        <v>3</v>
      </c>
    </row>
    <row r="1213" spans="2:10">
      <c r="B1213" s="3">
        <v>36688</v>
      </c>
      <c r="C1213" s="10" t="s">
        <v>4113</v>
      </c>
      <c r="D1213" s="10" t="s">
        <v>4114</v>
      </c>
      <c r="E1213" s="25">
        <v>4</v>
      </c>
      <c r="F1213" s="25">
        <v>1</v>
      </c>
      <c r="G1213" s="10" t="s">
        <v>4115</v>
      </c>
      <c r="H1213" s="25">
        <f>INDEX('Annexe 1 – Données des équipes'!$B$12:$R$114, MATCH(C1213, 'Annexe 1 – Données des équipes'!$B$12:$B$114,0),4)</f>
        <v>40</v>
      </c>
      <c r="I1213" s="25">
        <f>INDEX('Annexe 1 – Données des équipes'!$B$12:$R$114, MATCH(D1213, 'Annexe 1 – Données des équipes'!$B$12:$B$114,0),4)</f>
        <v>70</v>
      </c>
      <c r="J1213" s="25">
        <f t="shared" si="19"/>
        <v>3</v>
      </c>
    </row>
    <row r="1214" spans="2:10">
      <c r="B1214" s="3">
        <v>36693</v>
      </c>
      <c r="C1214" s="10" t="s">
        <v>4116</v>
      </c>
      <c r="D1214" s="10" t="s">
        <v>4117</v>
      </c>
      <c r="E1214" s="25">
        <v>0</v>
      </c>
      <c r="F1214" s="25">
        <v>3</v>
      </c>
      <c r="G1214" s="10" t="s">
        <v>4118</v>
      </c>
      <c r="H1214" s="25">
        <f>INDEX('Annexe 1 – Données des équipes'!$B$12:$R$114, MATCH(C1214, 'Annexe 1 – Données des équipes'!$B$12:$B$114,0),4)</f>
        <v>80</v>
      </c>
      <c r="I1214" s="25">
        <f>INDEX('Annexe 1 – Données des équipes'!$B$12:$R$114, MATCH(D1214, 'Annexe 1 – Données des équipes'!$B$12:$B$114,0),4)</f>
        <v>80</v>
      </c>
      <c r="J1214" s="25">
        <f t="shared" si="19"/>
        <v>3</v>
      </c>
    </row>
    <row r="1215" spans="2:10">
      <c r="B1215" s="3">
        <v>36695</v>
      </c>
      <c r="C1215" s="10" t="s">
        <v>4119</v>
      </c>
      <c r="D1215" s="10" t="s">
        <v>4120</v>
      </c>
      <c r="E1215" s="25">
        <v>3</v>
      </c>
      <c r="F1215" s="25">
        <v>0</v>
      </c>
      <c r="G1215" s="10" t="s">
        <v>4121</v>
      </c>
      <c r="H1215" s="25">
        <f>INDEX('Annexe 1 – Données des équipes'!$B$12:$R$114, MATCH(C1215, 'Annexe 1 – Données des équipes'!$B$12:$B$114,0),4)</f>
        <v>10</v>
      </c>
      <c r="I1215" s="25">
        <f>INDEX('Annexe 1 – Données des équipes'!$B$12:$R$114, MATCH(D1215, 'Annexe 1 – Données des équipes'!$B$12:$B$114,0),4)</f>
        <v>10</v>
      </c>
      <c r="J1215" s="25">
        <f t="shared" si="19"/>
        <v>3</v>
      </c>
    </row>
    <row r="1216" spans="2:10">
      <c r="B1216" s="3">
        <v>36695</v>
      </c>
      <c r="C1216" s="10" t="s">
        <v>4122</v>
      </c>
      <c r="D1216" s="10" t="s">
        <v>4123</v>
      </c>
      <c r="E1216" s="25">
        <v>0</v>
      </c>
      <c r="F1216" s="25">
        <v>3</v>
      </c>
      <c r="G1216" s="10" t="s">
        <v>4124</v>
      </c>
      <c r="H1216" s="25">
        <f>INDEX('Annexe 1 – Données des équipes'!$B$12:$R$114, MATCH(C1216, 'Annexe 1 – Données des équipes'!$B$12:$B$114,0),4)</f>
        <v>10</v>
      </c>
      <c r="I1216" s="25">
        <f>INDEX('Annexe 1 – Données des équipes'!$B$12:$R$114, MATCH(D1216, 'Annexe 1 – Données des équipes'!$B$12:$B$114,0),4)</f>
        <v>40</v>
      </c>
      <c r="J1216" s="25">
        <f t="shared" si="19"/>
        <v>3</v>
      </c>
    </row>
    <row r="1217" spans="2:10">
      <c r="B1217" s="3">
        <v>36697</v>
      </c>
      <c r="C1217" s="10" t="s">
        <v>4125</v>
      </c>
      <c r="D1217" s="10" t="s">
        <v>4126</v>
      </c>
      <c r="E1217" s="25">
        <v>3</v>
      </c>
      <c r="F1217" s="25">
        <v>0</v>
      </c>
      <c r="G1217" s="10" t="s">
        <v>4127</v>
      </c>
      <c r="H1217" s="25">
        <f>INDEX('Annexe 1 – Données des équipes'!$B$12:$R$114, MATCH(C1217, 'Annexe 1 – Données des équipes'!$B$12:$B$114,0),4)</f>
        <v>90</v>
      </c>
      <c r="I1217" s="25">
        <f>INDEX('Annexe 1 – Données des équipes'!$B$12:$R$114, MATCH(D1217, 'Annexe 1 – Données des équipes'!$B$12:$B$114,0),4)</f>
        <v>90</v>
      </c>
      <c r="J1217" s="25">
        <f t="shared" si="19"/>
        <v>3</v>
      </c>
    </row>
    <row r="1218" spans="2:10">
      <c r="B1218" s="3">
        <v>36708</v>
      </c>
      <c r="C1218" s="10" t="s">
        <v>4128</v>
      </c>
      <c r="D1218" s="10" t="s">
        <v>4129</v>
      </c>
      <c r="E1218" s="25">
        <v>0</v>
      </c>
      <c r="F1218" s="25">
        <v>3</v>
      </c>
      <c r="G1218" s="10" t="s">
        <v>4130</v>
      </c>
      <c r="H1218" s="25">
        <f>INDEX('Annexe 1 – Données des équipes'!$B$12:$R$114, MATCH(C1218, 'Annexe 1 – Données des équipes'!$B$12:$B$114,0),4)</f>
        <v>0</v>
      </c>
      <c r="I1218" s="25">
        <f>INDEX('Annexe 1 – Données des équipes'!$B$12:$R$114, MATCH(D1218, 'Annexe 1 – Données des équipes'!$B$12:$B$114,0),4)</f>
        <v>80</v>
      </c>
      <c r="J1218" s="25">
        <f t="shared" si="19"/>
        <v>3</v>
      </c>
    </row>
    <row r="1219" spans="2:10">
      <c r="B1219" s="3">
        <v>36710</v>
      </c>
      <c r="C1219" s="10" t="s">
        <v>4131</v>
      </c>
      <c r="D1219" s="10" t="s">
        <v>4132</v>
      </c>
      <c r="E1219" s="25">
        <v>4</v>
      </c>
      <c r="F1219" s="25">
        <v>1</v>
      </c>
      <c r="G1219" s="10" t="s">
        <v>4133</v>
      </c>
      <c r="H1219" s="25">
        <f>INDEX('Annexe 1 – Données des équipes'!$B$12:$R$114, MATCH(C1219, 'Annexe 1 – Données des équipes'!$B$12:$B$114,0),4)</f>
        <v>10</v>
      </c>
      <c r="I1219" s="25">
        <f>INDEX('Annexe 1 – Données des équipes'!$B$12:$R$114, MATCH(D1219, 'Annexe 1 – Données des équipes'!$B$12:$B$114,0),4)</f>
        <v>10</v>
      </c>
      <c r="J1219" s="25">
        <f t="shared" si="19"/>
        <v>3</v>
      </c>
    </row>
    <row r="1220" spans="2:10">
      <c r="B1220" s="3">
        <v>36723</v>
      </c>
      <c r="C1220" s="10" t="s">
        <v>4134</v>
      </c>
      <c r="D1220" s="10" t="s">
        <v>4135</v>
      </c>
      <c r="E1220" s="25">
        <v>2</v>
      </c>
      <c r="F1220" s="25">
        <v>5</v>
      </c>
      <c r="G1220" s="10" t="s">
        <v>4136</v>
      </c>
      <c r="H1220" s="25">
        <f>INDEX('Annexe 1 – Données des équipes'!$B$12:$R$114, MATCH(C1220, 'Annexe 1 – Données des équipes'!$B$12:$B$114,0),4)</f>
        <v>0</v>
      </c>
      <c r="I1220" s="25">
        <f>INDEX('Annexe 1 – Données des équipes'!$B$12:$R$114, MATCH(D1220, 'Annexe 1 – Données des équipes'!$B$12:$B$114,0),4)</f>
        <v>40</v>
      </c>
      <c r="J1220" s="25">
        <f t="shared" si="19"/>
        <v>3</v>
      </c>
    </row>
    <row r="1221" spans="2:10">
      <c r="B1221" s="3">
        <v>36753</v>
      </c>
      <c r="C1221" s="10" t="s">
        <v>4137</v>
      </c>
      <c r="D1221" s="10" t="s">
        <v>4138</v>
      </c>
      <c r="E1221" s="25">
        <v>3</v>
      </c>
      <c r="F1221" s="25">
        <v>0</v>
      </c>
      <c r="G1221" s="10" t="s">
        <v>4139</v>
      </c>
      <c r="H1221" s="25">
        <f>INDEX('Annexe 1 – Données des équipes'!$B$12:$R$114, MATCH(C1221, 'Annexe 1 – Données des équipes'!$B$12:$B$114,0),4)</f>
        <v>80</v>
      </c>
      <c r="I1221" s="25">
        <f>INDEX('Annexe 1 – Données des équipes'!$B$12:$R$114, MATCH(D1221, 'Annexe 1 – Données des équipes'!$B$12:$B$114,0),4)</f>
        <v>90</v>
      </c>
      <c r="J1221" s="25">
        <f t="shared" si="19"/>
        <v>3</v>
      </c>
    </row>
    <row r="1222" spans="2:10">
      <c r="B1222" s="3">
        <v>36754</v>
      </c>
      <c r="C1222" s="10" t="s">
        <v>4140</v>
      </c>
      <c r="D1222" s="10" t="s">
        <v>4141</v>
      </c>
      <c r="E1222" s="25">
        <v>4</v>
      </c>
      <c r="F1222" s="25">
        <v>1</v>
      </c>
      <c r="G1222" s="10" t="s">
        <v>4142</v>
      </c>
      <c r="H1222" s="25">
        <f>INDEX('Annexe 1 – Données des équipes'!$B$12:$R$114, MATCH(C1222, 'Annexe 1 – Données des équipes'!$B$12:$B$114,0),4)</f>
        <v>90</v>
      </c>
      <c r="I1222" s="25">
        <f>INDEX('Annexe 1 – Données des équipes'!$B$12:$R$114, MATCH(D1222, 'Annexe 1 – Données des équipes'!$B$12:$B$114,0),4)</f>
        <v>90</v>
      </c>
      <c r="J1222" s="25">
        <f t="shared" si="19"/>
        <v>3</v>
      </c>
    </row>
    <row r="1223" spans="2:10">
      <c r="B1223" s="3">
        <v>36771</v>
      </c>
      <c r="C1223" s="10" t="s">
        <v>4143</v>
      </c>
      <c r="D1223" s="10" t="s">
        <v>4144</v>
      </c>
      <c r="E1223" s="25">
        <v>3</v>
      </c>
      <c r="F1223" s="25">
        <v>0</v>
      </c>
      <c r="G1223" s="10" t="s">
        <v>4145</v>
      </c>
      <c r="H1223" s="25">
        <f>INDEX('Annexe 1 – Données des équipes'!$B$12:$R$114, MATCH(C1223, 'Annexe 1 – Données des équipes'!$B$12:$B$114,0),4)</f>
        <v>70</v>
      </c>
      <c r="I1223" s="25">
        <f>INDEX('Annexe 1 – Données des équipes'!$B$12:$R$114, MATCH(D1223, 'Annexe 1 – Données des équipes'!$B$12:$B$114,0),4)</f>
        <v>60</v>
      </c>
      <c r="J1223" s="25">
        <f t="shared" si="19"/>
        <v>3</v>
      </c>
    </row>
    <row r="1224" spans="2:10">
      <c r="B1224" s="3">
        <v>36772</v>
      </c>
      <c r="C1224" s="10" t="s">
        <v>4146</v>
      </c>
      <c r="D1224" s="10" t="s">
        <v>4147</v>
      </c>
      <c r="E1224" s="25">
        <v>4</v>
      </c>
      <c r="F1224" s="25">
        <v>1</v>
      </c>
      <c r="G1224" s="10" t="s">
        <v>4148</v>
      </c>
      <c r="H1224" s="25">
        <f>INDEX('Annexe 1 – Données des équipes'!$B$12:$R$114, MATCH(C1224, 'Annexe 1 – Données des équipes'!$B$12:$B$114,0),4)</f>
        <v>30</v>
      </c>
      <c r="I1224" s="25">
        <f>INDEX('Annexe 1 – Données des équipes'!$B$12:$R$114, MATCH(D1224, 'Annexe 1 – Données des équipes'!$B$12:$B$114,0),4)</f>
        <v>30</v>
      </c>
      <c r="J1224" s="25">
        <f t="shared" si="19"/>
        <v>3</v>
      </c>
    </row>
    <row r="1225" spans="2:10">
      <c r="B1225" s="3">
        <v>36795</v>
      </c>
      <c r="C1225" s="10" t="s">
        <v>4149</v>
      </c>
      <c r="D1225" s="10" t="s">
        <v>4150</v>
      </c>
      <c r="E1225" s="25">
        <v>3</v>
      </c>
      <c r="F1225" s="25">
        <v>0</v>
      </c>
      <c r="G1225" s="10" t="s">
        <v>4151</v>
      </c>
      <c r="H1225" s="25">
        <f>INDEX('Annexe 1 – Données des équipes'!$B$12:$R$114, MATCH(C1225, 'Annexe 1 – Données des équipes'!$B$12:$B$114,0),4)</f>
        <v>30</v>
      </c>
      <c r="I1225" s="25">
        <f>INDEX('Annexe 1 – Données des équipes'!$B$12:$R$114, MATCH(D1225, 'Annexe 1 – Données des équipes'!$B$12:$B$114,0),4)</f>
        <v>30</v>
      </c>
      <c r="J1225" s="25">
        <f t="shared" si="19"/>
        <v>3</v>
      </c>
    </row>
    <row r="1226" spans="2:10">
      <c r="B1226" s="3">
        <v>36806</v>
      </c>
      <c r="C1226" s="10" t="s">
        <v>4152</v>
      </c>
      <c r="D1226" s="10" t="s">
        <v>4153</v>
      </c>
      <c r="E1226" s="25">
        <v>3</v>
      </c>
      <c r="F1226" s="25">
        <v>0</v>
      </c>
      <c r="G1226" s="10" t="s">
        <v>4154</v>
      </c>
      <c r="H1226" s="25">
        <f>INDEX('Annexe 1 – Données des équipes'!$B$12:$R$114, MATCH(C1226, 'Annexe 1 – Données des équipes'!$B$12:$B$114,0),4)</f>
        <v>90</v>
      </c>
      <c r="I1226" s="25">
        <f>INDEX('Annexe 1 – Données des équipes'!$B$12:$R$114, MATCH(D1226, 'Annexe 1 – Données des équipes'!$B$12:$B$114,0),4)</f>
        <v>50</v>
      </c>
      <c r="J1226" s="25">
        <f t="shared" si="19"/>
        <v>3</v>
      </c>
    </row>
    <row r="1227" spans="2:10">
      <c r="B1227" s="3">
        <v>36813</v>
      </c>
      <c r="C1227" s="10" t="s">
        <v>4155</v>
      </c>
      <c r="D1227" s="10" t="s">
        <v>4156</v>
      </c>
      <c r="E1227" s="25">
        <v>1</v>
      </c>
      <c r="F1227" s="25">
        <v>4</v>
      </c>
      <c r="G1227" s="10" t="s">
        <v>4157</v>
      </c>
      <c r="H1227" s="25">
        <f>INDEX('Annexe 1 – Données des équipes'!$B$12:$R$114, MATCH(C1227, 'Annexe 1 – Données des équipes'!$B$12:$B$114,0),4)</f>
        <v>30</v>
      </c>
      <c r="I1227" s="25">
        <f>INDEX('Annexe 1 – Données des équipes'!$B$12:$R$114, MATCH(D1227, 'Annexe 1 – Données des équipes'!$B$12:$B$114,0),4)</f>
        <v>50</v>
      </c>
      <c r="J1227" s="25">
        <f t="shared" si="19"/>
        <v>3</v>
      </c>
    </row>
    <row r="1228" spans="2:10">
      <c r="B1228" s="3">
        <v>36823</v>
      </c>
      <c r="C1228" s="10" t="s">
        <v>4158</v>
      </c>
      <c r="D1228" s="10" t="s">
        <v>4159</v>
      </c>
      <c r="E1228" s="25">
        <v>4</v>
      </c>
      <c r="F1228" s="25">
        <v>1</v>
      </c>
      <c r="G1228" s="10" t="s">
        <v>4160</v>
      </c>
      <c r="H1228" s="25">
        <f>INDEX('Annexe 1 – Données des équipes'!$B$12:$R$114, MATCH(C1228, 'Annexe 1 – Données des équipes'!$B$12:$B$114,0),4)</f>
        <v>50</v>
      </c>
      <c r="I1228" s="25">
        <f>INDEX('Annexe 1 – Données des équipes'!$B$12:$R$114, MATCH(D1228, 'Annexe 1 – Données des équipes'!$B$12:$B$114,0),4)</f>
        <v>30</v>
      </c>
      <c r="J1228" s="25">
        <f t="shared" si="19"/>
        <v>3</v>
      </c>
    </row>
    <row r="1229" spans="2:10">
      <c r="B1229" s="3">
        <v>36845</v>
      </c>
      <c r="C1229" s="10" t="s">
        <v>4161</v>
      </c>
      <c r="D1229" s="10" t="s">
        <v>4162</v>
      </c>
      <c r="E1229" s="25">
        <v>3</v>
      </c>
      <c r="F1229" s="25">
        <v>0</v>
      </c>
      <c r="G1229" s="10" t="s">
        <v>4163</v>
      </c>
      <c r="H1229" s="25">
        <f>INDEX('Annexe 1 – Données des équipes'!$B$12:$R$114, MATCH(C1229, 'Annexe 1 – Données des équipes'!$B$12:$B$114,0),4)</f>
        <v>60</v>
      </c>
      <c r="I1229" s="25">
        <f>INDEX('Annexe 1 – Données des équipes'!$B$12:$R$114, MATCH(D1229, 'Annexe 1 – Données des équipes'!$B$12:$B$114,0),4)</f>
        <v>30</v>
      </c>
      <c r="J1229" s="25">
        <f t="shared" si="19"/>
        <v>3</v>
      </c>
    </row>
    <row r="1230" spans="2:10">
      <c r="B1230" s="3">
        <v>36897</v>
      </c>
      <c r="C1230" s="10" t="s">
        <v>4164</v>
      </c>
      <c r="D1230" s="10" t="s">
        <v>4165</v>
      </c>
      <c r="E1230" s="25">
        <v>5</v>
      </c>
      <c r="F1230" s="25">
        <v>2</v>
      </c>
      <c r="G1230" s="10" t="s">
        <v>4166</v>
      </c>
      <c r="H1230" s="25">
        <f>INDEX('Annexe 1 – Données des équipes'!$B$12:$R$114, MATCH(C1230, 'Annexe 1 – Données des équipes'!$B$12:$B$114,0),4)</f>
        <v>60</v>
      </c>
      <c r="I1230" s="25">
        <f>INDEX('Annexe 1 – Données des équipes'!$B$12:$R$114, MATCH(D1230, 'Annexe 1 – Données des équipes'!$B$12:$B$114,0),4)</f>
        <v>10</v>
      </c>
      <c r="J1230" s="25">
        <f t="shared" si="19"/>
        <v>3</v>
      </c>
    </row>
    <row r="1231" spans="2:10">
      <c r="B1231" s="3">
        <v>36933</v>
      </c>
      <c r="C1231" s="10" t="s">
        <v>4167</v>
      </c>
      <c r="D1231" s="10" t="s">
        <v>4168</v>
      </c>
      <c r="E1231" s="25">
        <v>1</v>
      </c>
      <c r="F1231" s="25">
        <v>4</v>
      </c>
      <c r="G1231" s="10" t="s">
        <v>4169</v>
      </c>
      <c r="H1231" s="25">
        <f>INDEX('Annexe 1 – Données des équipes'!$B$12:$R$114, MATCH(C1231, 'Annexe 1 – Données des équipes'!$B$12:$B$114,0),4)</f>
        <v>20</v>
      </c>
      <c r="I1231" s="25">
        <f>INDEX('Annexe 1 – Données des équipes'!$B$12:$R$114, MATCH(D1231, 'Annexe 1 – Données des équipes'!$B$12:$B$114,0),4)</f>
        <v>70</v>
      </c>
      <c r="J1231" s="25">
        <f t="shared" si="19"/>
        <v>3</v>
      </c>
    </row>
    <row r="1232" spans="2:10">
      <c r="B1232" s="3">
        <v>36939</v>
      </c>
      <c r="C1232" s="10" t="s">
        <v>4170</v>
      </c>
      <c r="D1232" s="10" t="s">
        <v>4171</v>
      </c>
      <c r="E1232" s="25">
        <v>0</v>
      </c>
      <c r="F1232" s="25">
        <v>3</v>
      </c>
      <c r="G1232" s="10" t="s">
        <v>4172</v>
      </c>
      <c r="H1232" s="25">
        <f>INDEX('Annexe 1 – Données des équipes'!$B$12:$R$114, MATCH(C1232, 'Annexe 1 – Données des équipes'!$B$12:$B$114,0),4)</f>
        <v>30</v>
      </c>
      <c r="I1232" s="25">
        <f>INDEX('Annexe 1 – Données des équipes'!$B$12:$R$114, MATCH(D1232, 'Annexe 1 – Données des équipes'!$B$12:$B$114,0),4)</f>
        <v>80</v>
      </c>
      <c r="J1232" s="25">
        <f t="shared" si="19"/>
        <v>3</v>
      </c>
    </row>
    <row r="1233" spans="2:10">
      <c r="B1233" s="3">
        <v>36950</v>
      </c>
      <c r="C1233" s="10" t="s">
        <v>4173</v>
      </c>
      <c r="D1233" s="10" t="s">
        <v>4174</v>
      </c>
      <c r="E1233" s="25">
        <v>3</v>
      </c>
      <c r="F1233" s="25">
        <v>0</v>
      </c>
      <c r="G1233" s="10" t="s">
        <v>4175</v>
      </c>
      <c r="H1233" s="25">
        <f>INDEX('Annexe 1 – Données des équipes'!$B$12:$R$114, MATCH(C1233, 'Annexe 1 – Données des équipes'!$B$12:$B$114,0),4)</f>
        <v>90</v>
      </c>
      <c r="I1233" s="25">
        <f>INDEX('Annexe 1 – Données des équipes'!$B$12:$R$114, MATCH(D1233, 'Annexe 1 – Données des équipes'!$B$12:$B$114,0),4)</f>
        <v>90</v>
      </c>
      <c r="J1233" s="25">
        <f t="shared" si="19"/>
        <v>3</v>
      </c>
    </row>
    <row r="1234" spans="2:10">
      <c r="B1234" s="3">
        <v>36961</v>
      </c>
      <c r="C1234" s="10" t="s">
        <v>4176</v>
      </c>
      <c r="D1234" s="10" t="s">
        <v>4177</v>
      </c>
      <c r="E1234" s="25">
        <v>5</v>
      </c>
      <c r="F1234" s="25">
        <v>2</v>
      </c>
      <c r="G1234" s="10" t="s">
        <v>4178</v>
      </c>
      <c r="H1234" s="25">
        <f>INDEX('Annexe 1 – Données des équipes'!$B$12:$R$114, MATCH(C1234, 'Annexe 1 – Données des équipes'!$B$12:$B$114,0),4)</f>
        <v>50</v>
      </c>
      <c r="I1234" s="25">
        <f>INDEX('Annexe 1 – Données des équipes'!$B$12:$R$114, MATCH(D1234, 'Annexe 1 – Données des équipes'!$B$12:$B$114,0),4)</f>
        <v>20</v>
      </c>
      <c r="J1234" s="25">
        <f t="shared" ref="J1234:J1297" si="20">ABS(F1234-E1234)</f>
        <v>3</v>
      </c>
    </row>
    <row r="1235" spans="2:10">
      <c r="B1235" s="3">
        <v>36974</v>
      </c>
      <c r="C1235" s="10" t="s">
        <v>4179</v>
      </c>
      <c r="D1235" s="10" t="s">
        <v>4180</v>
      </c>
      <c r="E1235" s="25">
        <v>3</v>
      </c>
      <c r="F1235" s="25">
        <v>0</v>
      </c>
      <c r="G1235" s="10" t="s">
        <v>4181</v>
      </c>
      <c r="H1235" s="25">
        <f>INDEX('Annexe 1 – Données des équipes'!$B$12:$R$114, MATCH(C1235, 'Annexe 1 – Données des équipes'!$B$12:$B$114,0),4)</f>
        <v>70</v>
      </c>
      <c r="I1235" s="25">
        <f>INDEX('Annexe 1 – Données des équipes'!$B$12:$R$114, MATCH(D1235, 'Annexe 1 – Données des équipes'!$B$12:$B$114,0),4)</f>
        <v>0</v>
      </c>
      <c r="J1235" s="25">
        <f t="shared" si="20"/>
        <v>3</v>
      </c>
    </row>
    <row r="1236" spans="2:10">
      <c r="B1236" s="3">
        <v>37002</v>
      </c>
      <c r="C1236" s="10" t="s">
        <v>4182</v>
      </c>
      <c r="D1236" s="10" t="s">
        <v>4183</v>
      </c>
      <c r="E1236" s="25">
        <v>3</v>
      </c>
      <c r="F1236" s="25">
        <v>0</v>
      </c>
      <c r="G1236" s="10" t="s">
        <v>4184</v>
      </c>
      <c r="H1236" s="25">
        <f>INDEX('Annexe 1 – Données des équipes'!$B$12:$R$114, MATCH(C1236, 'Annexe 1 – Données des équipes'!$B$12:$B$114,0),4)</f>
        <v>70</v>
      </c>
      <c r="I1236" s="25">
        <f>INDEX('Annexe 1 – Données des équipes'!$B$12:$R$114, MATCH(D1236, 'Annexe 1 – Données des équipes'!$B$12:$B$114,0),4)</f>
        <v>20</v>
      </c>
      <c r="J1236" s="25">
        <f t="shared" si="20"/>
        <v>3</v>
      </c>
    </row>
    <row r="1237" spans="2:10">
      <c r="B1237" s="3">
        <v>37005</v>
      </c>
      <c r="C1237" s="10" t="s">
        <v>4185</v>
      </c>
      <c r="D1237" s="10" t="s">
        <v>4186</v>
      </c>
      <c r="E1237" s="25">
        <v>3</v>
      </c>
      <c r="F1237" s="25">
        <v>0</v>
      </c>
      <c r="G1237" s="10" t="s">
        <v>4187</v>
      </c>
      <c r="H1237" s="25">
        <f>INDEX('Annexe 1 – Données des équipes'!$B$12:$R$114, MATCH(C1237, 'Annexe 1 – Données des équipes'!$B$12:$B$114,0),4)</f>
        <v>50</v>
      </c>
      <c r="I1237" s="25">
        <f>INDEX('Annexe 1 – Données des équipes'!$B$12:$R$114, MATCH(D1237, 'Annexe 1 – Données des équipes'!$B$12:$B$114,0),4)</f>
        <v>20</v>
      </c>
      <c r="J1237" s="25">
        <f t="shared" si="20"/>
        <v>3</v>
      </c>
    </row>
    <row r="1238" spans="2:10">
      <c r="B1238" s="3">
        <v>37006</v>
      </c>
      <c r="C1238" s="10" t="s">
        <v>4188</v>
      </c>
      <c r="D1238" s="10" t="s">
        <v>4189</v>
      </c>
      <c r="E1238" s="25">
        <v>3</v>
      </c>
      <c r="F1238" s="25">
        <v>0</v>
      </c>
      <c r="G1238" s="10" t="s">
        <v>4190</v>
      </c>
      <c r="H1238" s="25">
        <f>INDEX('Annexe 1 – Données des équipes'!$B$12:$R$114, MATCH(C1238, 'Annexe 1 – Données des équipes'!$B$12:$B$114,0),4)</f>
        <v>80</v>
      </c>
      <c r="I1238" s="25">
        <f>INDEX('Annexe 1 – Données des équipes'!$B$12:$R$114, MATCH(D1238, 'Annexe 1 – Données des équipes'!$B$12:$B$114,0),4)</f>
        <v>40</v>
      </c>
      <c r="J1238" s="25">
        <f t="shared" si="20"/>
        <v>3</v>
      </c>
    </row>
    <row r="1239" spans="2:10">
      <c r="B1239" s="3">
        <v>37042</v>
      </c>
      <c r="C1239" s="10" t="s">
        <v>4191</v>
      </c>
      <c r="D1239" s="10" t="s">
        <v>4192</v>
      </c>
      <c r="E1239" s="25">
        <v>3</v>
      </c>
      <c r="F1239" s="25">
        <v>0</v>
      </c>
      <c r="G1239" s="10" t="s">
        <v>4193</v>
      </c>
      <c r="H1239" s="25">
        <f>INDEX('Annexe 1 – Données des équipes'!$B$12:$R$114, MATCH(C1239, 'Annexe 1 – Données des équipes'!$B$12:$B$114,0),4)</f>
        <v>50</v>
      </c>
      <c r="I1239" s="25">
        <f>INDEX('Annexe 1 – Données des équipes'!$B$12:$R$114, MATCH(D1239, 'Annexe 1 – Données des équipes'!$B$12:$B$114,0),4)</f>
        <v>20</v>
      </c>
      <c r="J1239" s="25">
        <f t="shared" si="20"/>
        <v>3</v>
      </c>
    </row>
    <row r="1240" spans="2:10">
      <c r="B1240" s="3">
        <v>37045</v>
      </c>
      <c r="C1240" s="10" t="s">
        <v>4194</v>
      </c>
      <c r="D1240" s="10" t="s">
        <v>4195</v>
      </c>
      <c r="E1240" s="25">
        <v>3</v>
      </c>
      <c r="F1240" s="25">
        <v>0</v>
      </c>
      <c r="G1240" s="10" t="s">
        <v>4196</v>
      </c>
      <c r="H1240" s="25">
        <f>INDEX('Annexe 1 – Données des équipes'!$B$12:$R$114, MATCH(C1240, 'Annexe 1 – Données des équipes'!$B$12:$B$114,0),4)</f>
        <v>90</v>
      </c>
      <c r="I1240" s="25">
        <f>INDEX('Annexe 1 – Données des équipes'!$B$12:$R$114, MATCH(D1240, 'Annexe 1 – Données des équipes'!$B$12:$B$114,0),4)</f>
        <v>90</v>
      </c>
      <c r="J1240" s="25">
        <f t="shared" si="20"/>
        <v>3</v>
      </c>
    </row>
    <row r="1241" spans="2:10">
      <c r="B1241" s="3">
        <v>31158</v>
      </c>
      <c r="C1241" s="10" t="s">
        <v>4197</v>
      </c>
      <c r="D1241" s="10" t="s">
        <v>4198</v>
      </c>
      <c r="E1241" s="25">
        <v>2</v>
      </c>
      <c r="F1241" s="25">
        <v>0</v>
      </c>
      <c r="G1241" s="10" t="s">
        <v>4199</v>
      </c>
      <c r="H1241" s="25">
        <f>INDEX('Annexe 1 – Données des équipes'!$B$12:$R$114, MATCH(C1241, 'Annexe 1 – Données des équipes'!$B$12:$B$114,0),4)</f>
        <v>40</v>
      </c>
      <c r="I1241" s="25">
        <f>INDEX('Annexe 1 – Données des équipes'!$B$12:$R$114, MATCH(D1241, 'Annexe 1 – Données des équipes'!$B$12:$B$114,0),4)</f>
        <v>30</v>
      </c>
      <c r="J1241" s="25">
        <f t="shared" si="20"/>
        <v>2</v>
      </c>
    </row>
    <row r="1242" spans="2:10">
      <c r="B1242" s="3">
        <v>37048</v>
      </c>
      <c r="C1242" s="10" t="s">
        <v>4200</v>
      </c>
      <c r="D1242" s="10" t="s">
        <v>4201</v>
      </c>
      <c r="E1242" s="25">
        <v>4</v>
      </c>
      <c r="F1242" s="25">
        <v>1</v>
      </c>
      <c r="G1242" s="10" t="s">
        <v>4202</v>
      </c>
      <c r="H1242" s="25">
        <f>INDEX('Annexe 1 – Données des équipes'!$B$12:$R$114, MATCH(C1242, 'Annexe 1 – Données des équipes'!$B$12:$B$114,0),4)</f>
        <v>40</v>
      </c>
      <c r="I1242" s="25">
        <f>INDEX('Annexe 1 – Données des équipes'!$B$12:$R$114, MATCH(D1242, 'Annexe 1 – Données des équipes'!$B$12:$B$114,0),4)</f>
        <v>10</v>
      </c>
      <c r="J1242" s="25">
        <f t="shared" si="20"/>
        <v>3</v>
      </c>
    </row>
    <row r="1243" spans="2:10">
      <c r="B1243" s="3">
        <v>37066</v>
      </c>
      <c r="C1243" s="10" t="s">
        <v>4203</v>
      </c>
      <c r="D1243" s="10" t="s">
        <v>4204</v>
      </c>
      <c r="E1243" s="25">
        <v>4</v>
      </c>
      <c r="F1243" s="25">
        <v>1</v>
      </c>
      <c r="G1243" s="10" t="s">
        <v>4205</v>
      </c>
      <c r="H1243" s="25">
        <f>INDEX('Annexe 1 – Données des équipes'!$B$12:$R$114, MATCH(C1243, 'Annexe 1 – Données des équipes'!$B$12:$B$114,0),4)</f>
        <v>60</v>
      </c>
      <c r="I1243" s="25">
        <f>INDEX('Annexe 1 – Données des équipes'!$B$12:$R$114, MATCH(D1243, 'Annexe 1 – Données des équipes'!$B$12:$B$114,0),4)</f>
        <v>20</v>
      </c>
      <c r="J1243" s="25">
        <f t="shared" si="20"/>
        <v>3</v>
      </c>
    </row>
    <row r="1244" spans="2:10">
      <c r="B1244" s="3">
        <v>37083</v>
      </c>
      <c r="C1244" s="10" t="s">
        <v>4206</v>
      </c>
      <c r="D1244" s="10" t="s">
        <v>4207</v>
      </c>
      <c r="E1244" s="25">
        <v>1</v>
      </c>
      <c r="F1244" s="25">
        <v>4</v>
      </c>
      <c r="G1244" s="10" t="s">
        <v>4208</v>
      </c>
      <c r="H1244" s="25">
        <f>INDEX('Annexe 1 – Données des équipes'!$B$12:$R$114, MATCH(C1244, 'Annexe 1 – Données des équipes'!$B$12:$B$114,0),4)</f>
        <v>70</v>
      </c>
      <c r="I1244" s="25">
        <f>INDEX('Annexe 1 – Données des équipes'!$B$12:$R$114, MATCH(D1244, 'Annexe 1 – Données des équipes'!$B$12:$B$114,0),4)</f>
        <v>80</v>
      </c>
      <c r="J1244" s="25">
        <f t="shared" si="20"/>
        <v>3</v>
      </c>
    </row>
    <row r="1245" spans="2:10">
      <c r="B1245" s="3">
        <v>37095</v>
      </c>
      <c r="C1245" s="10" t="s">
        <v>4209</v>
      </c>
      <c r="D1245" s="10" t="s">
        <v>4210</v>
      </c>
      <c r="E1245" s="25">
        <v>3</v>
      </c>
      <c r="F1245" s="25">
        <v>0</v>
      </c>
      <c r="G1245" s="10" t="s">
        <v>4211</v>
      </c>
      <c r="H1245" s="25">
        <f>INDEX('Annexe 1 – Données des équipes'!$B$12:$R$114, MATCH(C1245, 'Annexe 1 – Données des équipes'!$B$12:$B$114,0),4)</f>
        <v>90</v>
      </c>
      <c r="I1245" s="25">
        <f>INDEX('Annexe 1 – Données des équipes'!$B$12:$R$114, MATCH(D1245, 'Annexe 1 – Données des équipes'!$B$12:$B$114,0),4)</f>
        <v>80</v>
      </c>
      <c r="J1245" s="25">
        <f t="shared" si="20"/>
        <v>3</v>
      </c>
    </row>
    <row r="1246" spans="2:10">
      <c r="B1246" s="3">
        <v>37101</v>
      </c>
      <c r="C1246" s="10" t="s">
        <v>4212</v>
      </c>
      <c r="D1246" s="10" t="s">
        <v>4213</v>
      </c>
      <c r="E1246" s="25">
        <v>3</v>
      </c>
      <c r="F1246" s="25">
        <v>0</v>
      </c>
      <c r="G1246" s="10" t="s">
        <v>4214</v>
      </c>
      <c r="H1246" s="25">
        <f>INDEX('Annexe 1 – Données des équipes'!$B$12:$R$114, MATCH(C1246, 'Annexe 1 – Données des équipes'!$B$12:$B$114,0),4)</f>
        <v>50</v>
      </c>
      <c r="I1246" s="25">
        <f>INDEX('Annexe 1 – Données des équipes'!$B$12:$R$114, MATCH(D1246, 'Annexe 1 – Données des équipes'!$B$12:$B$114,0),4)</f>
        <v>40</v>
      </c>
      <c r="J1246" s="25">
        <f t="shared" si="20"/>
        <v>3</v>
      </c>
    </row>
    <row r="1247" spans="2:10">
      <c r="B1247" s="3">
        <v>37111</v>
      </c>
      <c r="C1247" s="10" t="s">
        <v>4215</v>
      </c>
      <c r="D1247" s="10" t="s">
        <v>4216</v>
      </c>
      <c r="E1247" s="25">
        <v>5</v>
      </c>
      <c r="F1247" s="25">
        <v>2</v>
      </c>
      <c r="G1247" s="10" t="s">
        <v>4217</v>
      </c>
      <c r="H1247" s="25">
        <f>INDEX('Annexe 1 – Données des équipes'!$B$12:$R$114, MATCH(C1247, 'Annexe 1 – Données des équipes'!$B$12:$B$114,0),4)</f>
        <v>70</v>
      </c>
      <c r="I1247" s="25">
        <f>INDEX('Annexe 1 – Données des équipes'!$B$12:$R$114, MATCH(D1247, 'Annexe 1 – Données des équipes'!$B$12:$B$114,0),4)</f>
        <v>20</v>
      </c>
      <c r="J1247" s="25">
        <f t="shared" si="20"/>
        <v>3</v>
      </c>
    </row>
    <row r="1248" spans="2:10">
      <c r="B1248" s="3">
        <v>37118</v>
      </c>
      <c r="C1248" s="10" t="s">
        <v>4218</v>
      </c>
      <c r="D1248" s="10" t="s">
        <v>4219</v>
      </c>
      <c r="E1248" s="25">
        <v>4</v>
      </c>
      <c r="F1248" s="25">
        <v>1</v>
      </c>
      <c r="G1248" s="10" t="s">
        <v>4220</v>
      </c>
      <c r="H1248" s="25">
        <f>INDEX('Annexe 1 – Données des équipes'!$B$12:$R$114, MATCH(C1248, 'Annexe 1 – Données des équipes'!$B$12:$B$114,0),4)</f>
        <v>30</v>
      </c>
      <c r="I1248" s="25">
        <f>INDEX('Annexe 1 – Données des équipes'!$B$12:$R$114, MATCH(D1248, 'Annexe 1 – Données des équipes'!$B$12:$B$114,0),4)</f>
        <v>90</v>
      </c>
      <c r="J1248" s="25">
        <f t="shared" si="20"/>
        <v>3</v>
      </c>
    </row>
    <row r="1249" spans="2:10">
      <c r="B1249" s="3">
        <v>37118</v>
      </c>
      <c r="C1249" s="10" t="s">
        <v>4221</v>
      </c>
      <c r="D1249" s="10" t="s">
        <v>4222</v>
      </c>
      <c r="E1249" s="25">
        <v>2</v>
      </c>
      <c r="F1249" s="25">
        <v>5</v>
      </c>
      <c r="G1249" s="10" t="s">
        <v>4223</v>
      </c>
      <c r="H1249" s="25">
        <f>INDEX('Annexe 1 – Données des équipes'!$B$12:$R$114, MATCH(C1249, 'Annexe 1 – Données des équipes'!$B$12:$B$114,0),4)</f>
        <v>40</v>
      </c>
      <c r="I1249" s="25">
        <f>INDEX('Annexe 1 – Données des équipes'!$B$12:$R$114, MATCH(D1249, 'Annexe 1 – Données des équipes'!$B$12:$B$114,0),4)</f>
        <v>90</v>
      </c>
      <c r="J1249" s="25">
        <f t="shared" si="20"/>
        <v>3</v>
      </c>
    </row>
    <row r="1250" spans="2:10">
      <c r="B1250" s="3">
        <v>37118</v>
      </c>
      <c r="C1250" s="10" t="s">
        <v>4224</v>
      </c>
      <c r="D1250" s="10" t="s">
        <v>4225</v>
      </c>
      <c r="E1250" s="25">
        <v>3</v>
      </c>
      <c r="F1250" s="25">
        <v>0</v>
      </c>
      <c r="G1250" s="10" t="s">
        <v>4226</v>
      </c>
      <c r="H1250" s="25">
        <f>INDEX('Annexe 1 – Données des équipes'!$B$12:$R$114, MATCH(C1250, 'Annexe 1 – Données des équipes'!$B$12:$B$114,0),4)</f>
        <v>50</v>
      </c>
      <c r="I1250" s="25">
        <f>INDEX('Annexe 1 – Données des équipes'!$B$12:$R$114, MATCH(D1250, 'Annexe 1 – Données des équipes'!$B$12:$B$114,0),4)</f>
        <v>60</v>
      </c>
      <c r="J1250" s="25">
        <f t="shared" si="20"/>
        <v>3</v>
      </c>
    </row>
    <row r="1251" spans="2:10">
      <c r="B1251" s="3">
        <v>37118</v>
      </c>
      <c r="C1251" s="10" t="s">
        <v>4227</v>
      </c>
      <c r="D1251" s="10" t="s">
        <v>4228</v>
      </c>
      <c r="E1251" s="25">
        <v>3</v>
      </c>
      <c r="F1251" s="25">
        <v>0</v>
      </c>
      <c r="G1251" s="10" t="s">
        <v>4229</v>
      </c>
      <c r="H1251" s="25">
        <f>INDEX('Annexe 1 – Données des équipes'!$B$12:$R$114, MATCH(C1251, 'Annexe 1 – Données des équipes'!$B$12:$B$114,0),4)</f>
        <v>80</v>
      </c>
      <c r="I1251" s="25">
        <f>INDEX('Annexe 1 – Données des équipes'!$B$12:$R$114, MATCH(D1251, 'Annexe 1 – Données des équipes'!$B$12:$B$114,0),4)</f>
        <v>20</v>
      </c>
      <c r="J1251" s="25">
        <f t="shared" si="20"/>
        <v>3</v>
      </c>
    </row>
    <row r="1252" spans="2:10">
      <c r="B1252" s="3">
        <v>37120</v>
      </c>
      <c r="C1252" s="10" t="s">
        <v>4230</v>
      </c>
      <c r="D1252" s="10" t="s">
        <v>4231</v>
      </c>
      <c r="E1252" s="25">
        <v>4</v>
      </c>
      <c r="F1252" s="25">
        <v>1</v>
      </c>
      <c r="G1252" s="10" t="s">
        <v>4232</v>
      </c>
      <c r="H1252" s="25">
        <f>INDEX('Annexe 1 – Données des équipes'!$B$12:$R$114, MATCH(C1252, 'Annexe 1 – Données des équipes'!$B$12:$B$114,0),4)</f>
        <v>20</v>
      </c>
      <c r="I1252" s="25">
        <f>INDEX('Annexe 1 – Données des équipes'!$B$12:$R$114, MATCH(D1252, 'Annexe 1 – Données des équipes'!$B$12:$B$114,0),4)</f>
        <v>30</v>
      </c>
      <c r="J1252" s="25">
        <f t="shared" si="20"/>
        <v>3</v>
      </c>
    </row>
    <row r="1253" spans="2:10">
      <c r="B1253" s="3">
        <v>37128</v>
      </c>
      <c r="C1253" s="10" t="s">
        <v>4233</v>
      </c>
      <c r="D1253" s="10" t="s">
        <v>4234</v>
      </c>
      <c r="E1253" s="25">
        <v>3</v>
      </c>
      <c r="F1253" s="25">
        <v>0</v>
      </c>
      <c r="G1253" s="10" t="s">
        <v>4235</v>
      </c>
      <c r="H1253" s="25">
        <f>INDEX('Annexe 1 – Données des équipes'!$B$12:$R$114, MATCH(C1253, 'Annexe 1 – Données des équipes'!$B$12:$B$114,0),4)</f>
        <v>30</v>
      </c>
      <c r="I1253" s="25">
        <f>INDEX('Annexe 1 – Données des équipes'!$B$12:$R$114, MATCH(D1253, 'Annexe 1 – Données des équipes'!$B$12:$B$114,0),4)</f>
        <v>20</v>
      </c>
      <c r="J1253" s="25">
        <f t="shared" si="20"/>
        <v>3</v>
      </c>
    </row>
    <row r="1254" spans="2:10">
      <c r="B1254" s="3">
        <v>37135</v>
      </c>
      <c r="C1254" s="10" t="s">
        <v>4236</v>
      </c>
      <c r="D1254" s="10" t="s">
        <v>4237</v>
      </c>
      <c r="E1254" s="25">
        <v>3</v>
      </c>
      <c r="F1254" s="25">
        <v>0</v>
      </c>
      <c r="G1254" s="10" t="s">
        <v>4238</v>
      </c>
      <c r="H1254" s="25">
        <f>INDEX('Annexe 1 – Données des équipes'!$B$12:$R$114, MATCH(C1254, 'Annexe 1 – Données des équipes'!$B$12:$B$114,0),4)</f>
        <v>80</v>
      </c>
      <c r="I1254" s="25">
        <f>INDEX('Annexe 1 – Données des équipes'!$B$12:$R$114, MATCH(D1254, 'Annexe 1 – Données des équipes'!$B$12:$B$114,0),4)</f>
        <v>30</v>
      </c>
      <c r="J1254" s="25">
        <f t="shared" si="20"/>
        <v>3</v>
      </c>
    </row>
    <row r="1255" spans="2:10">
      <c r="B1255" s="3">
        <v>37139</v>
      </c>
      <c r="C1255" s="10" t="s">
        <v>4239</v>
      </c>
      <c r="D1255" s="10" t="s">
        <v>4240</v>
      </c>
      <c r="E1255" s="25">
        <v>4</v>
      </c>
      <c r="F1255" s="25">
        <v>1</v>
      </c>
      <c r="G1255" s="10" t="s">
        <v>4241</v>
      </c>
      <c r="H1255" s="25">
        <f>INDEX('Annexe 1 – Données des équipes'!$B$12:$R$114, MATCH(C1255, 'Annexe 1 – Données des équipes'!$B$12:$B$114,0),4)</f>
        <v>10</v>
      </c>
      <c r="I1255" s="25">
        <f>INDEX('Annexe 1 – Données des équipes'!$B$12:$R$114, MATCH(D1255, 'Annexe 1 – Données des équipes'!$B$12:$B$114,0),4)</f>
        <v>80</v>
      </c>
      <c r="J1255" s="25">
        <f t="shared" si="20"/>
        <v>3</v>
      </c>
    </row>
    <row r="1256" spans="2:10">
      <c r="B1256" s="3">
        <v>37139</v>
      </c>
      <c r="C1256" s="10" t="s">
        <v>4242</v>
      </c>
      <c r="D1256" s="10" t="s">
        <v>4243</v>
      </c>
      <c r="E1256" s="25">
        <v>3</v>
      </c>
      <c r="F1256" s="25">
        <v>0</v>
      </c>
      <c r="G1256" s="10" t="s">
        <v>4244</v>
      </c>
      <c r="H1256" s="25">
        <f>INDEX('Annexe 1 – Données des équipes'!$B$12:$R$114, MATCH(C1256, 'Annexe 1 – Données des équipes'!$B$12:$B$114,0),4)</f>
        <v>50</v>
      </c>
      <c r="I1256" s="25">
        <f>INDEX('Annexe 1 – Données des équipes'!$B$12:$R$114, MATCH(D1256, 'Annexe 1 – Données des équipes'!$B$12:$B$114,0),4)</f>
        <v>70</v>
      </c>
      <c r="J1256" s="25">
        <f t="shared" si="20"/>
        <v>3</v>
      </c>
    </row>
    <row r="1257" spans="2:10">
      <c r="B1257" s="3">
        <v>37139</v>
      </c>
      <c r="C1257" s="10" t="s">
        <v>4245</v>
      </c>
      <c r="D1257" s="10" t="s">
        <v>4246</v>
      </c>
      <c r="E1257" s="25">
        <v>3</v>
      </c>
      <c r="F1257" s="25">
        <v>0</v>
      </c>
      <c r="G1257" s="10" t="s">
        <v>4247</v>
      </c>
      <c r="H1257" s="25">
        <f>INDEX('Annexe 1 – Données des équipes'!$B$12:$R$114, MATCH(C1257, 'Annexe 1 – Données des équipes'!$B$12:$B$114,0),4)</f>
        <v>60</v>
      </c>
      <c r="I1257" s="25">
        <f>INDEX('Annexe 1 – Données des équipes'!$B$12:$R$114, MATCH(D1257, 'Annexe 1 – Données des équipes'!$B$12:$B$114,0),4)</f>
        <v>10</v>
      </c>
      <c r="J1257" s="25">
        <f t="shared" si="20"/>
        <v>3</v>
      </c>
    </row>
    <row r="1258" spans="2:10">
      <c r="B1258" s="3">
        <v>37155</v>
      </c>
      <c r="C1258" s="10" t="s">
        <v>4248</v>
      </c>
      <c r="D1258" s="10" t="s">
        <v>4249</v>
      </c>
      <c r="E1258" s="25">
        <v>0</v>
      </c>
      <c r="F1258" s="25">
        <v>3</v>
      </c>
      <c r="G1258" s="10" t="s">
        <v>4250</v>
      </c>
      <c r="H1258" s="25">
        <f>INDEX('Annexe 1 – Données des équipes'!$B$12:$R$114, MATCH(C1258, 'Annexe 1 – Données des équipes'!$B$12:$B$114,0),4)</f>
        <v>20</v>
      </c>
      <c r="I1258" s="25">
        <f>INDEX('Annexe 1 – Données des équipes'!$B$12:$R$114, MATCH(D1258, 'Annexe 1 – Données des équipes'!$B$12:$B$114,0),4)</f>
        <v>0</v>
      </c>
      <c r="J1258" s="25">
        <f t="shared" si="20"/>
        <v>3</v>
      </c>
    </row>
    <row r="1259" spans="2:10">
      <c r="B1259" s="3">
        <v>37170</v>
      </c>
      <c r="C1259" s="10" t="s">
        <v>4251</v>
      </c>
      <c r="D1259" s="10" t="s">
        <v>4252</v>
      </c>
      <c r="E1259" s="25">
        <v>1</v>
      </c>
      <c r="F1259" s="25">
        <v>4</v>
      </c>
      <c r="G1259" s="10" t="s">
        <v>4253</v>
      </c>
      <c r="H1259" s="25">
        <f>INDEX('Annexe 1 – Données des équipes'!$B$12:$R$114, MATCH(C1259, 'Annexe 1 – Données des équipes'!$B$12:$B$114,0),4)</f>
        <v>10</v>
      </c>
      <c r="I1259" s="25">
        <f>INDEX('Annexe 1 – Données des équipes'!$B$12:$R$114, MATCH(D1259, 'Annexe 1 – Données des équipes'!$B$12:$B$114,0),4)</f>
        <v>30</v>
      </c>
      <c r="J1259" s="25">
        <f t="shared" si="20"/>
        <v>3</v>
      </c>
    </row>
    <row r="1260" spans="2:10">
      <c r="B1260" s="3">
        <v>37170</v>
      </c>
      <c r="C1260" s="10" t="s">
        <v>4254</v>
      </c>
      <c r="D1260" s="10" t="s">
        <v>4255</v>
      </c>
      <c r="E1260" s="25">
        <v>4</v>
      </c>
      <c r="F1260" s="25">
        <v>1</v>
      </c>
      <c r="G1260" s="10" t="s">
        <v>4256</v>
      </c>
      <c r="H1260" s="25">
        <f>INDEX('Annexe 1 – Données des équipes'!$B$12:$R$114, MATCH(C1260, 'Annexe 1 – Données des équipes'!$B$12:$B$114,0),4)</f>
        <v>90</v>
      </c>
      <c r="I1260" s="25">
        <f>INDEX('Annexe 1 – Données des équipes'!$B$12:$R$114, MATCH(D1260, 'Annexe 1 – Données des équipes'!$B$12:$B$114,0),4)</f>
        <v>20</v>
      </c>
      <c r="J1260" s="25">
        <f t="shared" si="20"/>
        <v>3</v>
      </c>
    </row>
    <row r="1261" spans="2:10">
      <c r="B1261" s="3">
        <v>37170</v>
      </c>
      <c r="C1261" s="10" t="s">
        <v>4257</v>
      </c>
      <c r="D1261" s="10" t="s">
        <v>4258</v>
      </c>
      <c r="E1261" s="25">
        <v>3</v>
      </c>
      <c r="F1261" s="25">
        <v>0</v>
      </c>
      <c r="G1261" s="10" t="s">
        <v>4259</v>
      </c>
      <c r="H1261" s="25">
        <f>INDEX('Annexe 1 – Données des équipes'!$B$12:$R$114, MATCH(C1261, 'Annexe 1 – Données des équipes'!$B$12:$B$114,0),4)</f>
        <v>60</v>
      </c>
      <c r="I1261" s="25">
        <f>INDEX('Annexe 1 – Données des équipes'!$B$12:$R$114, MATCH(D1261, 'Annexe 1 – Données des équipes'!$B$12:$B$114,0),4)</f>
        <v>80</v>
      </c>
      <c r="J1261" s="25">
        <f t="shared" si="20"/>
        <v>3</v>
      </c>
    </row>
    <row r="1262" spans="2:10">
      <c r="B1262" s="3">
        <v>37177</v>
      </c>
      <c r="C1262" s="10" t="s">
        <v>4260</v>
      </c>
      <c r="D1262" s="10" t="s">
        <v>4261</v>
      </c>
      <c r="E1262" s="25">
        <v>3</v>
      </c>
      <c r="F1262" s="25">
        <v>0</v>
      </c>
      <c r="G1262" s="10" t="s">
        <v>4262</v>
      </c>
      <c r="H1262" s="25">
        <f>INDEX('Annexe 1 – Données des équipes'!$B$12:$R$114, MATCH(C1262, 'Annexe 1 – Données des équipes'!$B$12:$B$114,0),4)</f>
        <v>30</v>
      </c>
      <c r="I1262" s="25">
        <f>INDEX('Annexe 1 – Données des équipes'!$B$12:$R$114, MATCH(D1262, 'Annexe 1 – Données des équipes'!$B$12:$B$114,0),4)</f>
        <v>0</v>
      </c>
      <c r="J1262" s="25">
        <f t="shared" si="20"/>
        <v>3</v>
      </c>
    </row>
    <row r="1263" spans="2:10">
      <c r="B1263" s="3">
        <v>37195</v>
      </c>
      <c r="C1263" s="10" t="s">
        <v>4263</v>
      </c>
      <c r="D1263" s="10" t="s">
        <v>4264</v>
      </c>
      <c r="E1263" s="25">
        <v>4</v>
      </c>
      <c r="F1263" s="25">
        <v>1</v>
      </c>
      <c r="G1263" s="10" t="s">
        <v>4265</v>
      </c>
      <c r="H1263" s="25">
        <f>INDEX('Annexe 1 – Données des équipes'!$B$12:$R$114, MATCH(C1263, 'Annexe 1 – Données des équipes'!$B$12:$B$114,0),4)</f>
        <v>80</v>
      </c>
      <c r="I1263" s="25">
        <f>INDEX('Annexe 1 – Données des équipes'!$B$12:$R$114, MATCH(D1263, 'Annexe 1 – Données des équipes'!$B$12:$B$114,0),4)</f>
        <v>0</v>
      </c>
      <c r="J1263" s="25">
        <f t="shared" si="20"/>
        <v>3</v>
      </c>
    </row>
    <row r="1264" spans="2:10">
      <c r="B1264" s="3">
        <v>37195</v>
      </c>
      <c r="C1264" s="10" t="s">
        <v>4266</v>
      </c>
      <c r="D1264" s="10" t="s">
        <v>4267</v>
      </c>
      <c r="E1264" s="25">
        <v>0</v>
      </c>
      <c r="F1264" s="25">
        <v>3</v>
      </c>
      <c r="G1264" s="10" t="s">
        <v>4268</v>
      </c>
      <c r="H1264" s="25">
        <f>INDEX('Annexe 1 – Données des équipes'!$B$12:$R$114, MATCH(C1264, 'Annexe 1 – Données des équipes'!$B$12:$B$114,0),4)</f>
        <v>20</v>
      </c>
      <c r="I1264" s="25">
        <f>INDEX('Annexe 1 – Données des équipes'!$B$12:$R$114, MATCH(D1264, 'Annexe 1 – Données des équipes'!$B$12:$B$114,0),4)</f>
        <v>70</v>
      </c>
      <c r="J1264" s="25">
        <f t="shared" si="20"/>
        <v>3</v>
      </c>
    </row>
    <row r="1265" spans="2:10">
      <c r="B1265" s="3">
        <v>37206</v>
      </c>
      <c r="C1265" s="10" t="s">
        <v>4269</v>
      </c>
      <c r="D1265" s="10" t="s">
        <v>4270</v>
      </c>
      <c r="E1265" s="25">
        <v>3</v>
      </c>
      <c r="F1265" s="25">
        <v>0</v>
      </c>
      <c r="G1265" s="10" t="s">
        <v>4271</v>
      </c>
      <c r="H1265" s="25">
        <f>INDEX('Annexe 1 – Données des équipes'!$B$12:$R$114, MATCH(C1265, 'Annexe 1 – Données des équipes'!$B$12:$B$114,0),4)</f>
        <v>80</v>
      </c>
      <c r="I1265" s="25">
        <f>INDEX('Annexe 1 – Données des équipes'!$B$12:$R$114, MATCH(D1265, 'Annexe 1 – Données des équipes'!$B$12:$B$114,0),4)</f>
        <v>40</v>
      </c>
      <c r="J1265" s="25">
        <f t="shared" si="20"/>
        <v>3</v>
      </c>
    </row>
    <row r="1266" spans="2:10">
      <c r="B1266" s="3">
        <v>37209</v>
      </c>
      <c r="C1266" s="10" t="s">
        <v>4272</v>
      </c>
      <c r="D1266" s="10" t="s">
        <v>4273</v>
      </c>
      <c r="E1266" s="25">
        <v>3</v>
      </c>
      <c r="F1266" s="25">
        <v>0</v>
      </c>
      <c r="G1266" s="10" t="s">
        <v>4274</v>
      </c>
      <c r="H1266" s="25">
        <f>INDEX('Annexe 1 – Données des équipes'!$B$12:$R$114, MATCH(C1266, 'Annexe 1 – Données des équipes'!$B$12:$B$114,0),4)</f>
        <v>90</v>
      </c>
      <c r="I1266" s="25">
        <f>INDEX('Annexe 1 – Données des équipes'!$B$12:$R$114, MATCH(D1266, 'Annexe 1 – Données des équipes'!$B$12:$B$114,0),4)</f>
        <v>60</v>
      </c>
      <c r="J1266" s="25">
        <f t="shared" si="20"/>
        <v>3</v>
      </c>
    </row>
    <row r="1267" spans="2:10">
      <c r="B1267" s="3">
        <v>37209</v>
      </c>
      <c r="C1267" s="10" t="s">
        <v>4275</v>
      </c>
      <c r="D1267" s="10" t="s">
        <v>4276</v>
      </c>
      <c r="E1267" s="25">
        <v>4</v>
      </c>
      <c r="F1267" s="25">
        <v>1</v>
      </c>
      <c r="G1267" s="10" t="s">
        <v>4277</v>
      </c>
      <c r="H1267" s="25">
        <f>INDEX('Annexe 1 – Données des équipes'!$B$12:$R$114, MATCH(C1267, 'Annexe 1 – Données des équipes'!$B$12:$B$114,0),4)</f>
        <v>90</v>
      </c>
      <c r="I1267" s="25">
        <f>INDEX('Annexe 1 – Données des équipes'!$B$12:$R$114, MATCH(D1267, 'Annexe 1 – Données des équipes'!$B$12:$B$114,0),4)</f>
        <v>60</v>
      </c>
      <c r="J1267" s="25">
        <f t="shared" si="20"/>
        <v>3</v>
      </c>
    </row>
    <row r="1268" spans="2:10">
      <c r="B1268" s="3">
        <v>37220</v>
      </c>
      <c r="C1268" s="10" t="s">
        <v>4278</v>
      </c>
      <c r="D1268" s="10" t="s">
        <v>4279</v>
      </c>
      <c r="E1268" s="25">
        <v>3</v>
      </c>
      <c r="F1268" s="25">
        <v>0</v>
      </c>
      <c r="G1268" s="10" t="s">
        <v>4280</v>
      </c>
      <c r="H1268" s="25">
        <f>INDEX('Annexe 1 – Données des équipes'!$B$12:$R$114, MATCH(C1268, 'Annexe 1 – Données des équipes'!$B$12:$B$114,0),4)</f>
        <v>80</v>
      </c>
      <c r="I1268" s="25">
        <f>INDEX('Annexe 1 – Données des équipes'!$B$12:$R$114, MATCH(D1268, 'Annexe 1 – Données des équipes'!$B$12:$B$114,0),4)</f>
        <v>60</v>
      </c>
      <c r="J1268" s="25">
        <f t="shared" si="20"/>
        <v>3</v>
      </c>
    </row>
    <row r="1269" spans="2:10">
      <c r="B1269" s="3">
        <v>31213</v>
      </c>
      <c r="C1269" s="10" t="s">
        <v>4281</v>
      </c>
      <c r="D1269" s="10" t="s">
        <v>4282</v>
      </c>
      <c r="E1269" s="25">
        <v>0</v>
      </c>
      <c r="F1269" s="25">
        <v>0</v>
      </c>
      <c r="G1269" s="10" t="s">
        <v>4283</v>
      </c>
      <c r="H1269" s="25">
        <f>INDEX('Annexe 1 – Données des équipes'!$B$12:$R$114, MATCH(C1269, 'Annexe 1 – Données des équipes'!$B$12:$B$114,0),4)</f>
        <v>50</v>
      </c>
      <c r="I1269" s="25">
        <f>INDEX('Annexe 1 – Données des équipes'!$B$12:$R$114, MATCH(D1269, 'Annexe 1 – Données des équipes'!$B$12:$B$114,0),4)</f>
        <v>30</v>
      </c>
      <c r="J1269" s="25">
        <f t="shared" si="20"/>
        <v>0</v>
      </c>
    </row>
    <row r="1270" spans="2:10">
      <c r="B1270" s="3">
        <v>37261</v>
      </c>
      <c r="C1270" s="10" t="s">
        <v>4284</v>
      </c>
      <c r="D1270" s="10" t="s">
        <v>4285</v>
      </c>
      <c r="E1270" s="25">
        <v>3</v>
      </c>
      <c r="F1270" s="25">
        <v>0</v>
      </c>
      <c r="G1270" s="10" t="s">
        <v>4286</v>
      </c>
      <c r="H1270" s="25">
        <f>INDEX('Annexe 1 – Données des équipes'!$B$12:$R$114, MATCH(C1270, 'Annexe 1 – Données des équipes'!$B$12:$B$114,0),4)</f>
        <v>0</v>
      </c>
      <c r="I1270" s="25">
        <f>INDEX('Annexe 1 – Données des équipes'!$B$12:$R$114, MATCH(D1270, 'Annexe 1 – Données des équipes'!$B$12:$B$114,0),4)</f>
        <v>10</v>
      </c>
      <c r="J1270" s="25">
        <f t="shared" si="20"/>
        <v>3</v>
      </c>
    </row>
    <row r="1271" spans="2:10">
      <c r="B1271" s="3">
        <v>37266</v>
      </c>
      <c r="C1271" s="10" t="s">
        <v>4287</v>
      </c>
      <c r="D1271" s="10" t="s">
        <v>4288</v>
      </c>
      <c r="E1271" s="25">
        <v>3</v>
      </c>
      <c r="F1271" s="25">
        <v>0</v>
      </c>
      <c r="G1271" s="10" t="s">
        <v>4289</v>
      </c>
      <c r="H1271" s="25">
        <f>INDEX('Annexe 1 – Données des équipes'!$B$12:$R$114, MATCH(C1271, 'Annexe 1 – Données des équipes'!$B$12:$B$114,0),4)</f>
        <v>30</v>
      </c>
      <c r="I1271" s="25">
        <f>INDEX('Annexe 1 – Données des équipes'!$B$12:$R$114, MATCH(D1271, 'Annexe 1 – Données des équipes'!$B$12:$B$114,0),4)</f>
        <v>20</v>
      </c>
      <c r="J1271" s="25">
        <f t="shared" si="20"/>
        <v>3</v>
      </c>
    </row>
    <row r="1272" spans="2:10">
      <c r="B1272" s="3">
        <v>37294</v>
      </c>
      <c r="C1272" s="10" t="s">
        <v>4290</v>
      </c>
      <c r="D1272" s="10" t="s">
        <v>4291</v>
      </c>
      <c r="E1272" s="25">
        <v>0</v>
      </c>
      <c r="F1272" s="25">
        <v>3</v>
      </c>
      <c r="G1272" s="10" t="s">
        <v>4292</v>
      </c>
      <c r="H1272" s="25">
        <f>INDEX('Annexe 1 – Données des équipes'!$B$12:$R$114, MATCH(C1272, 'Annexe 1 – Données des équipes'!$B$12:$B$114,0),4)</f>
        <v>20</v>
      </c>
      <c r="I1272" s="25">
        <f>INDEX('Annexe 1 – Données des équipes'!$B$12:$R$114, MATCH(D1272, 'Annexe 1 – Données des équipes'!$B$12:$B$114,0),4)</f>
        <v>40</v>
      </c>
      <c r="J1272" s="25">
        <f t="shared" si="20"/>
        <v>3</v>
      </c>
    </row>
    <row r="1273" spans="2:10">
      <c r="B1273" s="3">
        <v>37296</v>
      </c>
      <c r="C1273" s="10" t="s">
        <v>4293</v>
      </c>
      <c r="D1273" s="10" t="s">
        <v>4294</v>
      </c>
      <c r="E1273" s="25">
        <v>3</v>
      </c>
      <c r="F1273" s="25">
        <v>0</v>
      </c>
      <c r="G1273" s="10" t="s">
        <v>4295</v>
      </c>
      <c r="H1273" s="25">
        <f>INDEX('Annexe 1 – Données des équipes'!$B$12:$R$114, MATCH(C1273, 'Annexe 1 – Données des équipes'!$B$12:$B$114,0),4)</f>
        <v>50</v>
      </c>
      <c r="I1273" s="25">
        <f>INDEX('Annexe 1 – Données des équipes'!$B$12:$R$114, MATCH(D1273, 'Annexe 1 – Données des équipes'!$B$12:$B$114,0),4)</f>
        <v>20</v>
      </c>
      <c r="J1273" s="25">
        <f t="shared" si="20"/>
        <v>3</v>
      </c>
    </row>
    <row r="1274" spans="2:10">
      <c r="B1274" s="3">
        <v>37300</v>
      </c>
      <c r="C1274" s="10" t="s">
        <v>4296</v>
      </c>
      <c r="D1274" s="10" t="s">
        <v>4297</v>
      </c>
      <c r="E1274" s="25">
        <v>1</v>
      </c>
      <c r="F1274" s="25">
        <v>4</v>
      </c>
      <c r="G1274" s="10" t="s">
        <v>4298</v>
      </c>
      <c r="H1274" s="25">
        <f>INDEX('Annexe 1 – Données des équipes'!$B$12:$R$114, MATCH(C1274, 'Annexe 1 – Données des équipes'!$B$12:$B$114,0),4)</f>
        <v>50</v>
      </c>
      <c r="I1274" s="25">
        <f>INDEX('Annexe 1 – Données des équipes'!$B$12:$R$114, MATCH(D1274, 'Annexe 1 – Données des équipes'!$B$12:$B$114,0),4)</f>
        <v>80</v>
      </c>
      <c r="J1274" s="25">
        <f t="shared" si="20"/>
        <v>3</v>
      </c>
    </row>
    <row r="1275" spans="2:10">
      <c r="B1275" s="3">
        <v>37342</v>
      </c>
      <c r="C1275" s="10" t="s">
        <v>4299</v>
      </c>
      <c r="D1275" s="10" t="s">
        <v>4300</v>
      </c>
      <c r="E1275" s="25">
        <v>0</v>
      </c>
      <c r="F1275" s="25">
        <v>3</v>
      </c>
      <c r="G1275" s="10" t="s">
        <v>4301</v>
      </c>
      <c r="H1275" s="25">
        <f>INDEX('Annexe 1 – Données des équipes'!$B$12:$R$114, MATCH(C1275, 'Annexe 1 – Données des équipes'!$B$12:$B$114,0),4)</f>
        <v>40</v>
      </c>
      <c r="I1275" s="25">
        <f>INDEX('Annexe 1 – Données des équipes'!$B$12:$R$114, MATCH(D1275, 'Annexe 1 – Données des équipes'!$B$12:$B$114,0),4)</f>
        <v>70</v>
      </c>
      <c r="J1275" s="25">
        <f t="shared" si="20"/>
        <v>3</v>
      </c>
    </row>
    <row r="1276" spans="2:10">
      <c r="B1276" s="3">
        <v>37342</v>
      </c>
      <c r="C1276" s="10" t="s">
        <v>4302</v>
      </c>
      <c r="D1276" s="10" t="s">
        <v>4303</v>
      </c>
      <c r="E1276" s="25">
        <v>4</v>
      </c>
      <c r="F1276" s="25">
        <v>1</v>
      </c>
      <c r="G1276" s="10" t="s">
        <v>4304</v>
      </c>
      <c r="H1276" s="25">
        <f>INDEX('Annexe 1 – Données des équipes'!$B$12:$R$114, MATCH(C1276, 'Annexe 1 – Données des équipes'!$B$12:$B$114,0),4)</f>
        <v>10</v>
      </c>
      <c r="I1276" s="25">
        <f>INDEX('Annexe 1 – Données des équipes'!$B$12:$R$114, MATCH(D1276, 'Annexe 1 – Données des équipes'!$B$12:$B$114,0),4)</f>
        <v>20</v>
      </c>
      <c r="J1276" s="25">
        <f t="shared" si="20"/>
        <v>3</v>
      </c>
    </row>
    <row r="1277" spans="2:10">
      <c r="B1277" s="3">
        <v>37342</v>
      </c>
      <c r="C1277" s="10" t="s">
        <v>4305</v>
      </c>
      <c r="D1277" s="10" t="s">
        <v>4306</v>
      </c>
      <c r="E1277" s="25">
        <v>3</v>
      </c>
      <c r="F1277" s="25">
        <v>0</v>
      </c>
      <c r="G1277" s="10" t="s">
        <v>4307</v>
      </c>
      <c r="H1277" s="25">
        <f>INDEX('Annexe 1 – Données des équipes'!$B$12:$R$114, MATCH(C1277, 'Annexe 1 – Données des équipes'!$B$12:$B$114,0),4)</f>
        <v>60</v>
      </c>
      <c r="I1277" s="25">
        <f>INDEX('Annexe 1 – Données des équipes'!$B$12:$R$114, MATCH(D1277, 'Annexe 1 – Données des équipes'!$B$12:$B$114,0),4)</f>
        <v>80</v>
      </c>
      <c r="J1277" s="25">
        <f t="shared" si="20"/>
        <v>3</v>
      </c>
    </row>
    <row r="1278" spans="2:10">
      <c r="B1278" s="3">
        <v>37342</v>
      </c>
      <c r="C1278" s="10" t="s">
        <v>4308</v>
      </c>
      <c r="D1278" s="10" t="s">
        <v>4309</v>
      </c>
      <c r="E1278" s="25">
        <v>1</v>
      </c>
      <c r="F1278" s="25">
        <v>4</v>
      </c>
      <c r="G1278" s="10" t="s">
        <v>4310</v>
      </c>
      <c r="H1278" s="25">
        <f>INDEX('Annexe 1 – Données des équipes'!$B$12:$R$114, MATCH(C1278, 'Annexe 1 – Données des équipes'!$B$12:$B$114,0),4)</f>
        <v>90</v>
      </c>
      <c r="I1278" s="25">
        <f>INDEX('Annexe 1 – Données des équipes'!$B$12:$R$114, MATCH(D1278, 'Annexe 1 – Données des équipes'!$B$12:$B$114,0),4)</f>
        <v>30</v>
      </c>
      <c r="J1278" s="25">
        <f t="shared" si="20"/>
        <v>3</v>
      </c>
    </row>
    <row r="1279" spans="2:10">
      <c r="B1279" s="3">
        <v>37342</v>
      </c>
      <c r="C1279" s="10" t="s">
        <v>4311</v>
      </c>
      <c r="D1279" s="10" t="s">
        <v>4312</v>
      </c>
      <c r="E1279" s="25">
        <v>4</v>
      </c>
      <c r="F1279" s="25">
        <v>1</v>
      </c>
      <c r="G1279" s="10" t="s">
        <v>4313</v>
      </c>
      <c r="H1279" s="25">
        <f>INDEX('Annexe 1 – Données des équipes'!$B$12:$R$114, MATCH(C1279, 'Annexe 1 – Données des équipes'!$B$12:$B$114,0),4)</f>
        <v>50</v>
      </c>
      <c r="I1279" s="25">
        <f>INDEX('Annexe 1 – Données des équipes'!$B$12:$R$114, MATCH(D1279, 'Annexe 1 – Données des équipes'!$B$12:$B$114,0),4)</f>
        <v>60</v>
      </c>
      <c r="J1279" s="25">
        <f t="shared" si="20"/>
        <v>3</v>
      </c>
    </row>
    <row r="1280" spans="2:10">
      <c r="B1280" s="3">
        <v>37363</v>
      </c>
      <c r="C1280" s="10" t="s">
        <v>4314</v>
      </c>
      <c r="D1280" s="10" t="s">
        <v>4315</v>
      </c>
      <c r="E1280" s="25">
        <v>2</v>
      </c>
      <c r="F1280" s="25">
        <v>5</v>
      </c>
      <c r="G1280" s="10" t="s">
        <v>4316</v>
      </c>
      <c r="H1280" s="25">
        <f>INDEX('Annexe 1 – Données des équipes'!$B$12:$R$114, MATCH(C1280, 'Annexe 1 – Données des équipes'!$B$12:$B$114,0),4)</f>
        <v>40</v>
      </c>
      <c r="I1280" s="25">
        <f>INDEX('Annexe 1 – Données des équipes'!$B$12:$R$114, MATCH(D1280, 'Annexe 1 – Données des équipes'!$B$12:$B$114,0),4)</f>
        <v>10</v>
      </c>
      <c r="J1280" s="25">
        <f t="shared" si="20"/>
        <v>3</v>
      </c>
    </row>
    <row r="1281" spans="2:10">
      <c r="B1281" s="3">
        <v>37390</v>
      </c>
      <c r="C1281" s="10" t="s">
        <v>4317</v>
      </c>
      <c r="D1281" s="10" t="s">
        <v>4318</v>
      </c>
      <c r="E1281" s="25">
        <v>3</v>
      </c>
      <c r="F1281" s="25">
        <v>0</v>
      </c>
      <c r="G1281" s="10" t="s">
        <v>4319</v>
      </c>
      <c r="H1281" s="25">
        <f>INDEX('Annexe 1 – Données des équipes'!$B$12:$R$114, MATCH(C1281, 'Annexe 1 – Données des équipes'!$B$12:$B$114,0),4)</f>
        <v>30</v>
      </c>
      <c r="I1281" s="25">
        <f>INDEX('Annexe 1 – Données des équipes'!$B$12:$R$114, MATCH(D1281, 'Annexe 1 – Données des équipes'!$B$12:$B$114,0),4)</f>
        <v>50</v>
      </c>
      <c r="J1281" s="25">
        <f t="shared" si="20"/>
        <v>3</v>
      </c>
    </row>
    <row r="1282" spans="2:10">
      <c r="B1282" s="3">
        <v>37390</v>
      </c>
      <c r="C1282" s="10" t="s">
        <v>4320</v>
      </c>
      <c r="D1282" s="10" t="s">
        <v>4321</v>
      </c>
      <c r="E1282" s="25">
        <v>4</v>
      </c>
      <c r="F1282" s="25">
        <v>1</v>
      </c>
      <c r="G1282" s="10" t="s">
        <v>4322</v>
      </c>
      <c r="H1282" s="25">
        <f>INDEX('Annexe 1 – Données des équipes'!$B$12:$R$114, MATCH(C1282, 'Annexe 1 – Données des équipes'!$B$12:$B$114,0),4)</f>
        <v>70</v>
      </c>
      <c r="I1282" s="25">
        <f>INDEX('Annexe 1 – Données des équipes'!$B$12:$R$114, MATCH(D1282, 'Annexe 1 – Données des équipes'!$B$12:$B$114,0),4)</f>
        <v>30</v>
      </c>
      <c r="J1282" s="25">
        <f t="shared" si="20"/>
        <v>3</v>
      </c>
    </row>
    <row r="1283" spans="2:10">
      <c r="B1283" s="3">
        <v>37392</v>
      </c>
      <c r="C1283" s="10" t="s">
        <v>4323</v>
      </c>
      <c r="D1283" s="10" t="s">
        <v>4324</v>
      </c>
      <c r="E1283" s="25">
        <v>4</v>
      </c>
      <c r="F1283" s="25">
        <v>1</v>
      </c>
      <c r="G1283" s="10" t="s">
        <v>4325</v>
      </c>
      <c r="H1283" s="25">
        <f>INDEX('Annexe 1 – Données des équipes'!$B$12:$R$114, MATCH(C1283, 'Annexe 1 – Données des équipes'!$B$12:$B$114,0),4)</f>
        <v>70</v>
      </c>
      <c r="I1283" s="25">
        <f>INDEX('Annexe 1 – Données des équipes'!$B$12:$R$114, MATCH(D1283, 'Annexe 1 – Données des équipes'!$B$12:$B$114,0),4)</f>
        <v>60</v>
      </c>
      <c r="J1283" s="25">
        <f t="shared" si="20"/>
        <v>3</v>
      </c>
    </row>
    <row r="1284" spans="2:10">
      <c r="B1284" s="3">
        <v>37418</v>
      </c>
      <c r="C1284" s="10" t="s">
        <v>4326</v>
      </c>
      <c r="D1284" s="10" t="s">
        <v>4327</v>
      </c>
      <c r="E1284" s="25">
        <v>0</v>
      </c>
      <c r="F1284" s="25">
        <v>3</v>
      </c>
      <c r="G1284" s="10" t="s">
        <v>4328</v>
      </c>
      <c r="H1284" s="25">
        <f>INDEX('Annexe 1 – Données des équipes'!$B$12:$R$114, MATCH(C1284, 'Annexe 1 – Données des équipes'!$B$12:$B$114,0),4)</f>
        <v>30</v>
      </c>
      <c r="I1284" s="25">
        <f>INDEX('Annexe 1 – Données des équipes'!$B$12:$R$114, MATCH(D1284, 'Annexe 1 – Données des équipes'!$B$12:$B$114,0),4)</f>
        <v>60</v>
      </c>
      <c r="J1284" s="25">
        <f t="shared" si="20"/>
        <v>3</v>
      </c>
    </row>
    <row r="1285" spans="2:10">
      <c r="B1285" s="3">
        <v>37420</v>
      </c>
      <c r="C1285" s="10" t="s">
        <v>4329</v>
      </c>
      <c r="D1285" s="10" t="s">
        <v>4330</v>
      </c>
      <c r="E1285" s="25">
        <v>2</v>
      </c>
      <c r="F1285" s="25">
        <v>5</v>
      </c>
      <c r="G1285" s="10" t="s">
        <v>4331</v>
      </c>
      <c r="H1285" s="25">
        <f>INDEX('Annexe 1 – Données des équipes'!$B$12:$R$114, MATCH(C1285, 'Annexe 1 – Données des équipes'!$B$12:$B$114,0),4)</f>
        <v>60</v>
      </c>
      <c r="I1285" s="25">
        <f>INDEX('Annexe 1 – Données des équipes'!$B$12:$R$114, MATCH(D1285, 'Annexe 1 – Données des équipes'!$B$12:$B$114,0),4)</f>
        <v>90</v>
      </c>
      <c r="J1285" s="25">
        <f t="shared" si="20"/>
        <v>3</v>
      </c>
    </row>
    <row r="1286" spans="2:10">
      <c r="B1286" s="3">
        <v>37420</v>
      </c>
      <c r="C1286" s="10" t="s">
        <v>4332</v>
      </c>
      <c r="D1286" s="10" t="s">
        <v>4333</v>
      </c>
      <c r="E1286" s="25">
        <v>3</v>
      </c>
      <c r="F1286" s="25">
        <v>0</v>
      </c>
      <c r="G1286" s="10" t="s">
        <v>4334</v>
      </c>
      <c r="H1286" s="25">
        <f>INDEX('Annexe 1 – Données des équipes'!$B$12:$R$114, MATCH(C1286, 'Annexe 1 – Données des équipes'!$B$12:$B$114,0),4)</f>
        <v>60</v>
      </c>
      <c r="I1286" s="25">
        <f>INDEX('Annexe 1 – Données des équipes'!$B$12:$R$114, MATCH(D1286, 'Annexe 1 – Données des équipes'!$B$12:$B$114,0),4)</f>
        <v>30</v>
      </c>
      <c r="J1286" s="25">
        <f t="shared" si="20"/>
        <v>3</v>
      </c>
    </row>
    <row r="1287" spans="2:10">
      <c r="B1287" s="3">
        <v>37422</v>
      </c>
      <c r="C1287" s="10" t="s">
        <v>4335</v>
      </c>
      <c r="D1287" s="10" t="s">
        <v>4336</v>
      </c>
      <c r="E1287" s="25">
        <v>0</v>
      </c>
      <c r="F1287" s="25">
        <v>3</v>
      </c>
      <c r="G1287" s="10" t="s">
        <v>4337</v>
      </c>
      <c r="H1287" s="25">
        <f>INDEX('Annexe 1 – Données des équipes'!$B$12:$R$114, MATCH(C1287, 'Annexe 1 – Données des équipes'!$B$12:$B$114,0),4)</f>
        <v>80</v>
      </c>
      <c r="I1287" s="25">
        <f>INDEX('Annexe 1 – Données des équipes'!$B$12:$R$114, MATCH(D1287, 'Annexe 1 – Données des équipes'!$B$12:$B$114,0),4)</f>
        <v>90</v>
      </c>
      <c r="J1287" s="25">
        <f t="shared" si="20"/>
        <v>3</v>
      </c>
    </row>
    <row r="1288" spans="2:10">
      <c r="B1288" s="3">
        <v>37489</v>
      </c>
      <c r="C1288" s="10" t="s">
        <v>4338</v>
      </c>
      <c r="D1288" s="10" t="s">
        <v>4339</v>
      </c>
      <c r="E1288" s="25">
        <v>0</v>
      </c>
      <c r="F1288" s="25">
        <v>3</v>
      </c>
      <c r="G1288" s="10" t="s">
        <v>4340</v>
      </c>
      <c r="H1288" s="25">
        <f>INDEX('Annexe 1 – Données des équipes'!$B$12:$R$114, MATCH(C1288, 'Annexe 1 – Données des équipes'!$B$12:$B$114,0),4)</f>
        <v>30</v>
      </c>
      <c r="I1288" s="25">
        <f>INDEX('Annexe 1 – Données des équipes'!$B$12:$R$114, MATCH(D1288, 'Annexe 1 – Données des équipes'!$B$12:$B$114,0),4)</f>
        <v>60</v>
      </c>
      <c r="J1288" s="25">
        <f t="shared" si="20"/>
        <v>3</v>
      </c>
    </row>
    <row r="1289" spans="2:10">
      <c r="B1289" s="3">
        <v>37489</v>
      </c>
      <c r="C1289" s="10" t="s">
        <v>4341</v>
      </c>
      <c r="D1289" s="10" t="s">
        <v>4342</v>
      </c>
      <c r="E1289" s="25">
        <v>3</v>
      </c>
      <c r="F1289" s="25">
        <v>0</v>
      </c>
      <c r="G1289" s="10" t="s">
        <v>4343</v>
      </c>
      <c r="H1289" s="25">
        <f>INDEX('Annexe 1 – Données des équipes'!$B$12:$R$114, MATCH(C1289, 'Annexe 1 – Données des équipes'!$B$12:$B$114,0),4)</f>
        <v>60</v>
      </c>
      <c r="I1289" s="25">
        <f>INDEX('Annexe 1 – Données des équipes'!$B$12:$R$114, MATCH(D1289, 'Annexe 1 – Données des équipes'!$B$12:$B$114,0),4)</f>
        <v>10</v>
      </c>
      <c r="J1289" s="25">
        <f t="shared" si="20"/>
        <v>3</v>
      </c>
    </row>
    <row r="1290" spans="2:10">
      <c r="B1290" s="3">
        <v>37506</v>
      </c>
      <c r="C1290" s="10" t="s">
        <v>4344</v>
      </c>
      <c r="D1290" s="10" t="s">
        <v>4345</v>
      </c>
      <c r="E1290" s="25">
        <v>3</v>
      </c>
      <c r="F1290" s="25">
        <v>0</v>
      </c>
      <c r="G1290" s="10" t="s">
        <v>4346</v>
      </c>
      <c r="H1290" s="25">
        <f>INDEX('Annexe 1 – Données des équipes'!$B$12:$R$114, MATCH(C1290, 'Annexe 1 – Données des équipes'!$B$12:$B$114,0),4)</f>
        <v>80</v>
      </c>
      <c r="I1290" s="25">
        <f>INDEX('Annexe 1 – Données des équipes'!$B$12:$R$114, MATCH(D1290, 'Annexe 1 – Données des équipes'!$B$12:$B$114,0),4)</f>
        <v>10</v>
      </c>
      <c r="J1290" s="25">
        <f t="shared" si="20"/>
        <v>3</v>
      </c>
    </row>
    <row r="1291" spans="2:10">
      <c r="B1291" s="3">
        <v>37506</v>
      </c>
      <c r="C1291" s="10" t="s">
        <v>4347</v>
      </c>
      <c r="D1291" s="10" t="s">
        <v>4348</v>
      </c>
      <c r="E1291" s="25">
        <v>3</v>
      </c>
      <c r="F1291" s="25">
        <v>0</v>
      </c>
      <c r="G1291" s="10" t="s">
        <v>4349</v>
      </c>
      <c r="H1291" s="25">
        <f>INDEX('Annexe 1 – Données des équipes'!$B$12:$R$114, MATCH(C1291, 'Annexe 1 – Données des équipes'!$B$12:$B$114,0),4)</f>
        <v>60</v>
      </c>
      <c r="I1291" s="25">
        <f>INDEX('Annexe 1 – Données des équipes'!$B$12:$R$114, MATCH(D1291, 'Annexe 1 – Données des équipes'!$B$12:$B$114,0),4)</f>
        <v>70</v>
      </c>
      <c r="J1291" s="25">
        <f t="shared" si="20"/>
        <v>3</v>
      </c>
    </row>
    <row r="1292" spans="2:10">
      <c r="B1292" s="3">
        <v>37507</v>
      </c>
      <c r="C1292" s="10" t="s">
        <v>4350</v>
      </c>
      <c r="D1292" s="10" t="s">
        <v>4351</v>
      </c>
      <c r="E1292" s="25">
        <v>4</v>
      </c>
      <c r="F1292" s="25">
        <v>1</v>
      </c>
      <c r="G1292" s="10" t="s">
        <v>4352</v>
      </c>
      <c r="H1292" s="25">
        <f>INDEX('Annexe 1 – Données des équipes'!$B$12:$R$114, MATCH(C1292, 'Annexe 1 – Données des équipes'!$B$12:$B$114,0),4)</f>
        <v>80</v>
      </c>
      <c r="I1292" s="25">
        <f>INDEX('Annexe 1 – Données des équipes'!$B$12:$R$114, MATCH(D1292, 'Annexe 1 – Données des équipes'!$B$12:$B$114,0),4)</f>
        <v>10</v>
      </c>
      <c r="J1292" s="25">
        <f t="shared" si="20"/>
        <v>3</v>
      </c>
    </row>
    <row r="1293" spans="2:10">
      <c r="B1293" s="3">
        <v>37541</v>
      </c>
      <c r="C1293" s="10" t="s">
        <v>4353</v>
      </c>
      <c r="D1293" s="10" t="s">
        <v>4354</v>
      </c>
      <c r="E1293" s="25">
        <v>3</v>
      </c>
      <c r="F1293" s="25">
        <v>0</v>
      </c>
      <c r="G1293" s="10" t="s">
        <v>4355</v>
      </c>
      <c r="H1293" s="25">
        <f>INDEX('Annexe 1 – Données des équipes'!$B$12:$R$114, MATCH(C1293, 'Annexe 1 – Données des équipes'!$B$12:$B$114,0),4)</f>
        <v>90</v>
      </c>
      <c r="I1293" s="25">
        <f>INDEX('Annexe 1 – Données des équipes'!$B$12:$R$114, MATCH(D1293, 'Annexe 1 – Données des équipes'!$B$12:$B$114,0),4)</f>
        <v>50</v>
      </c>
      <c r="J1293" s="25">
        <f t="shared" si="20"/>
        <v>3</v>
      </c>
    </row>
    <row r="1294" spans="2:10">
      <c r="B1294" s="3">
        <v>37545</v>
      </c>
      <c r="C1294" s="10" t="s">
        <v>4356</v>
      </c>
      <c r="D1294" s="10" t="s">
        <v>4357</v>
      </c>
      <c r="E1294" s="25">
        <v>0</v>
      </c>
      <c r="F1294" s="25">
        <v>3</v>
      </c>
      <c r="G1294" s="10" t="s">
        <v>4358</v>
      </c>
      <c r="H1294" s="25">
        <f>INDEX('Annexe 1 – Données des équipes'!$B$12:$R$114, MATCH(C1294, 'Annexe 1 – Données des équipes'!$B$12:$B$114,0),4)</f>
        <v>60</v>
      </c>
      <c r="I1294" s="25">
        <f>INDEX('Annexe 1 – Données des équipes'!$B$12:$R$114, MATCH(D1294, 'Annexe 1 – Données des équipes'!$B$12:$B$114,0),4)</f>
        <v>80</v>
      </c>
      <c r="J1294" s="25">
        <f t="shared" si="20"/>
        <v>3</v>
      </c>
    </row>
    <row r="1295" spans="2:10">
      <c r="B1295" s="3">
        <v>37545</v>
      </c>
      <c r="C1295" s="10" t="s">
        <v>4359</v>
      </c>
      <c r="D1295" s="10" t="s">
        <v>4360</v>
      </c>
      <c r="E1295" s="25">
        <v>4</v>
      </c>
      <c r="F1295" s="25">
        <v>1</v>
      </c>
      <c r="G1295" s="10" t="s">
        <v>4361</v>
      </c>
      <c r="H1295" s="25">
        <f>INDEX('Annexe 1 – Données des équipes'!$B$12:$R$114, MATCH(C1295, 'Annexe 1 – Données des équipes'!$B$12:$B$114,0),4)</f>
        <v>50</v>
      </c>
      <c r="I1295" s="25">
        <f>INDEX('Annexe 1 – Données des équipes'!$B$12:$R$114, MATCH(D1295, 'Annexe 1 – Données des équipes'!$B$12:$B$114,0),4)</f>
        <v>40</v>
      </c>
      <c r="J1295" s="25">
        <f t="shared" si="20"/>
        <v>3</v>
      </c>
    </row>
    <row r="1296" spans="2:10">
      <c r="B1296" s="3">
        <v>37580</v>
      </c>
      <c r="C1296" s="10" t="s">
        <v>4362</v>
      </c>
      <c r="D1296" s="10" t="s">
        <v>4363</v>
      </c>
      <c r="E1296" s="25">
        <v>3</v>
      </c>
      <c r="F1296" s="25">
        <v>0</v>
      </c>
      <c r="G1296" s="10" t="s">
        <v>4364</v>
      </c>
      <c r="H1296" s="25">
        <f>INDEX('Annexe 1 – Données des équipes'!$B$12:$R$114, MATCH(C1296, 'Annexe 1 – Données des équipes'!$B$12:$B$114,0),4)</f>
        <v>90</v>
      </c>
      <c r="I1296" s="25">
        <f>INDEX('Annexe 1 – Données des équipes'!$B$12:$R$114, MATCH(D1296, 'Annexe 1 – Données des équipes'!$B$12:$B$114,0),4)</f>
        <v>70</v>
      </c>
      <c r="J1296" s="25">
        <f t="shared" si="20"/>
        <v>3</v>
      </c>
    </row>
    <row r="1297" spans="2:10">
      <c r="B1297" s="3">
        <v>37602</v>
      </c>
      <c r="C1297" s="10" t="s">
        <v>4365</v>
      </c>
      <c r="D1297" s="10" t="s">
        <v>4366</v>
      </c>
      <c r="E1297" s="25">
        <v>3</v>
      </c>
      <c r="F1297" s="25">
        <v>0</v>
      </c>
      <c r="G1297" s="10" t="s">
        <v>4367</v>
      </c>
      <c r="H1297" s="25">
        <f>INDEX('Annexe 1 – Données des équipes'!$B$12:$R$114, MATCH(C1297, 'Annexe 1 – Données des équipes'!$B$12:$B$114,0),4)</f>
        <v>10</v>
      </c>
      <c r="I1297" s="25">
        <f>INDEX('Annexe 1 – Données des équipes'!$B$12:$R$114, MATCH(D1297, 'Annexe 1 – Données des équipes'!$B$12:$B$114,0),4)</f>
        <v>30</v>
      </c>
      <c r="J1297" s="25">
        <f t="shared" si="20"/>
        <v>3</v>
      </c>
    </row>
    <row r="1298" spans="2:10">
      <c r="B1298" s="3">
        <v>37611</v>
      </c>
      <c r="C1298" s="10" t="s">
        <v>4368</v>
      </c>
      <c r="D1298" s="10" t="s">
        <v>4369</v>
      </c>
      <c r="E1298" s="25">
        <v>4</v>
      </c>
      <c r="F1298" s="25">
        <v>1</v>
      </c>
      <c r="G1298" s="10" t="s">
        <v>4370</v>
      </c>
      <c r="H1298" s="25">
        <f>INDEX('Annexe 1 – Données des équipes'!$B$12:$R$114, MATCH(C1298, 'Annexe 1 – Données des équipes'!$B$12:$B$114,0),4)</f>
        <v>30</v>
      </c>
      <c r="I1298" s="25">
        <f>INDEX('Annexe 1 – Données des équipes'!$B$12:$R$114, MATCH(D1298, 'Annexe 1 – Données des équipes'!$B$12:$B$114,0),4)</f>
        <v>0</v>
      </c>
      <c r="J1298" s="25">
        <f t="shared" ref="J1298:J1361" si="21">ABS(F1298-E1298)</f>
        <v>3</v>
      </c>
    </row>
    <row r="1299" spans="2:10">
      <c r="B1299" s="3">
        <v>37614</v>
      </c>
      <c r="C1299" s="10" t="s">
        <v>4371</v>
      </c>
      <c r="D1299" s="10" t="s">
        <v>4372</v>
      </c>
      <c r="E1299" s="25">
        <v>0</v>
      </c>
      <c r="F1299" s="25">
        <v>3</v>
      </c>
      <c r="G1299" s="10" t="s">
        <v>4373</v>
      </c>
      <c r="H1299" s="25">
        <f>INDEX('Annexe 1 – Données des équipes'!$B$12:$R$114, MATCH(C1299, 'Annexe 1 – Données des équipes'!$B$12:$B$114,0),4)</f>
        <v>30</v>
      </c>
      <c r="I1299" s="25">
        <f>INDEX('Annexe 1 – Données des équipes'!$B$12:$R$114, MATCH(D1299, 'Annexe 1 – Données des équipes'!$B$12:$B$114,0),4)</f>
        <v>30</v>
      </c>
      <c r="J1299" s="25">
        <f t="shared" si="21"/>
        <v>3</v>
      </c>
    </row>
    <row r="1300" spans="2:10">
      <c r="B1300" s="3">
        <v>31217</v>
      </c>
      <c r="C1300" s="10" t="s">
        <v>4374</v>
      </c>
      <c r="D1300" s="10" t="s">
        <v>4375</v>
      </c>
      <c r="E1300" s="25">
        <v>2</v>
      </c>
      <c r="F1300" s="25">
        <v>0</v>
      </c>
      <c r="G1300" s="10" t="s">
        <v>4376</v>
      </c>
      <c r="H1300" s="25">
        <f>INDEX('Annexe 1 – Données des équipes'!$B$12:$R$114, MATCH(C1300, 'Annexe 1 – Données des équipes'!$B$12:$B$114,0),4)</f>
        <v>50</v>
      </c>
      <c r="I1300" s="25">
        <f>INDEX('Annexe 1 – Données des équipes'!$B$12:$R$114, MATCH(D1300, 'Annexe 1 – Données des équipes'!$B$12:$B$114,0),4)</f>
        <v>30</v>
      </c>
      <c r="J1300" s="25">
        <f t="shared" si="21"/>
        <v>2</v>
      </c>
    </row>
    <row r="1301" spans="2:10">
      <c r="B1301" s="3">
        <v>37664</v>
      </c>
      <c r="C1301" s="10" t="s">
        <v>4377</v>
      </c>
      <c r="D1301" s="10" t="s">
        <v>4378</v>
      </c>
      <c r="E1301" s="25">
        <v>1</v>
      </c>
      <c r="F1301" s="25">
        <v>4</v>
      </c>
      <c r="G1301" s="10" t="s">
        <v>4379</v>
      </c>
      <c r="H1301" s="25">
        <f>INDEX('Annexe 1 – Données des équipes'!$B$12:$R$114, MATCH(C1301, 'Annexe 1 – Données des équipes'!$B$12:$B$114,0),4)</f>
        <v>50</v>
      </c>
      <c r="I1301" s="25">
        <f>INDEX('Annexe 1 – Données des équipes'!$B$12:$R$114, MATCH(D1301, 'Annexe 1 – Données des équipes'!$B$12:$B$114,0),4)</f>
        <v>80</v>
      </c>
      <c r="J1301" s="25">
        <f t="shared" si="21"/>
        <v>3</v>
      </c>
    </row>
    <row r="1302" spans="2:10">
      <c r="B1302" s="3">
        <v>37666</v>
      </c>
      <c r="C1302" s="10" t="s">
        <v>4380</v>
      </c>
      <c r="D1302" s="10" t="s">
        <v>4381</v>
      </c>
      <c r="E1302" s="25">
        <v>0</v>
      </c>
      <c r="F1302" s="25">
        <v>3</v>
      </c>
      <c r="G1302" s="10" t="s">
        <v>4382</v>
      </c>
      <c r="H1302" s="25">
        <f>INDEX('Annexe 1 – Données des équipes'!$B$12:$R$114, MATCH(C1302, 'Annexe 1 – Données des équipes'!$B$12:$B$114,0),4)</f>
        <v>20</v>
      </c>
      <c r="I1302" s="25">
        <f>INDEX('Annexe 1 – Données des équipes'!$B$12:$R$114, MATCH(D1302, 'Annexe 1 – Données des équipes'!$B$12:$B$114,0),4)</f>
        <v>80</v>
      </c>
      <c r="J1302" s="25">
        <f t="shared" si="21"/>
        <v>3</v>
      </c>
    </row>
    <row r="1303" spans="2:10">
      <c r="B1303" s="3">
        <v>37709</v>
      </c>
      <c r="C1303" s="10" t="s">
        <v>4383</v>
      </c>
      <c r="D1303" s="10" t="s">
        <v>4384</v>
      </c>
      <c r="E1303" s="25">
        <v>2</v>
      </c>
      <c r="F1303" s="25">
        <v>5</v>
      </c>
      <c r="G1303" s="10" t="s">
        <v>4385</v>
      </c>
      <c r="H1303" s="25">
        <f>INDEX('Annexe 1 – Données des équipes'!$B$12:$R$114, MATCH(C1303, 'Annexe 1 – Données des équipes'!$B$12:$B$114,0),4)</f>
        <v>50</v>
      </c>
      <c r="I1303" s="25">
        <f>INDEX('Annexe 1 – Données des équipes'!$B$12:$R$114, MATCH(D1303, 'Annexe 1 – Données des équipes'!$B$12:$B$114,0),4)</f>
        <v>80</v>
      </c>
      <c r="J1303" s="25">
        <f t="shared" si="21"/>
        <v>3</v>
      </c>
    </row>
    <row r="1304" spans="2:10">
      <c r="B1304" s="3">
        <v>37710</v>
      </c>
      <c r="C1304" s="10" t="s">
        <v>4386</v>
      </c>
      <c r="D1304" s="10" t="s">
        <v>4387</v>
      </c>
      <c r="E1304" s="25">
        <v>3</v>
      </c>
      <c r="F1304" s="25">
        <v>0</v>
      </c>
      <c r="G1304" s="10" t="s">
        <v>4388</v>
      </c>
      <c r="H1304" s="25">
        <f>INDEX('Annexe 1 – Données des équipes'!$B$12:$R$114, MATCH(C1304, 'Annexe 1 – Données des équipes'!$B$12:$B$114,0),4)</f>
        <v>30</v>
      </c>
      <c r="I1304" s="25">
        <f>INDEX('Annexe 1 – Données des équipes'!$B$12:$R$114, MATCH(D1304, 'Annexe 1 – Données des équipes'!$B$12:$B$114,0),4)</f>
        <v>10</v>
      </c>
      <c r="J1304" s="25">
        <f t="shared" si="21"/>
        <v>3</v>
      </c>
    </row>
    <row r="1305" spans="2:10">
      <c r="B1305" s="3">
        <v>37713</v>
      </c>
      <c r="C1305" s="10" t="s">
        <v>4389</v>
      </c>
      <c r="D1305" s="10" t="s">
        <v>4390</v>
      </c>
      <c r="E1305" s="25">
        <v>3</v>
      </c>
      <c r="F1305" s="25">
        <v>0</v>
      </c>
      <c r="G1305" s="10" t="s">
        <v>4391</v>
      </c>
      <c r="H1305" s="25">
        <f>INDEX('Annexe 1 – Données des équipes'!$B$12:$R$114, MATCH(C1305, 'Annexe 1 – Données des équipes'!$B$12:$B$114,0),4)</f>
        <v>80</v>
      </c>
      <c r="I1305" s="25">
        <f>INDEX('Annexe 1 – Données des équipes'!$B$12:$R$114, MATCH(D1305, 'Annexe 1 – Données des équipes'!$B$12:$B$114,0),4)</f>
        <v>80</v>
      </c>
      <c r="J1305" s="25">
        <f t="shared" si="21"/>
        <v>3</v>
      </c>
    </row>
    <row r="1306" spans="2:10">
      <c r="B1306" s="3">
        <v>37713</v>
      </c>
      <c r="C1306" s="10" t="s">
        <v>4392</v>
      </c>
      <c r="D1306" s="10" t="s">
        <v>4393</v>
      </c>
      <c r="E1306" s="25">
        <v>3</v>
      </c>
      <c r="F1306" s="25">
        <v>0</v>
      </c>
      <c r="G1306" s="10" t="s">
        <v>4394</v>
      </c>
      <c r="H1306" s="25">
        <f>INDEX('Annexe 1 – Données des équipes'!$B$12:$R$114, MATCH(C1306, 'Annexe 1 – Données des équipes'!$B$12:$B$114,0),4)</f>
        <v>90</v>
      </c>
      <c r="I1306" s="25">
        <f>INDEX('Annexe 1 – Données des équipes'!$B$12:$R$114, MATCH(D1306, 'Annexe 1 – Données des équipes'!$B$12:$B$114,0),4)</f>
        <v>10</v>
      </c>
      <c r="J1306" s="25">
        <f t="shared" si="21"/>
        <v>3</v>
      </c>
    </row>
    <row r="1307" spans="2:10">
      <c r="B1307" s="3">
        <v>37741</v>
      </c>
      <c r="C1307" s="10" t="s">
        <v>4395</v>
      </c>
      <c r="D1307" s="10" t="s">
        <v>4396</v>
      </c>
      <c r="E1307" s="25">
        <v>3</v>
      </c>
      <c r="F1307" s="25">
        <v>0</v>
      </c>
      <c r="G1307" s="10" t="s">
        <v>4397</v>
      </c>
      <c r="H1307" s="25">
        <f>INDEX('Annexe 1 – Données des équipes'!$B$12:$R$114, MATCH(C1307, 'Annexe 1 – Données des équipes'!$B$12:$B$114,0),4)</f>
        <v>30</v>
      </c>
      <c r="I1307" s="25">
        <f>INDEX('Annexe 1 – Données des équipes'!$B$12:$R$114, MATCH(D1307, 'Annexe 1 – Données des équipes'!$B$12:$B$114,0),4)</f>
        <v>70</v>
      </c>
      <c r="J1307" s="25">
        <f t="shared" si="21"/>
        <v>3</v>
      </c>
    </row>
    <row r="1308" spans="2:10">
      <c r="B1308" s="3">
        <v>37773</v>
      </c>
      <c r="C1308" s="10" t="s">
        <v>4398</v>
      </c>
      <c r="D1308" s="10" t="s">
        <v>4399</v>
      </c>
      <c r="E1308" s="25">
        <v>4</v>
      </c>
      <c r="F1308" s="25">
        <v>1</v>
      </c>
      <c r="G1308" s="10" t="s">
        <v>4400</v>
      </c>
      <c r="H1308" s="25">
        <f>INDEX('Annexe 1 – Données des équipes'!$B$12:$R$114, MATCH(C1308, 'Annexe 1 – Données des équipes'!$B$12:$B$114,0),4)</f>
        <v>90</v>
      </c>
      <c r="I1308" s="25">
        <f>INDEX('Annexe 1 – Données des équipes'!$B$12:$R$114, MATCH(D1308, 'Annexe 1 – Données des équipes'!$B$12:$B$114,0),4)</f>
        <v>20</v>
      </c>
      <c r="J1308" s="25">
        <f t="shared" si="21"/>
        <v>3</v>
      </c>
    </row>
    <row r="1309" spans="2:10">
      <c r="B1309" s="3">
        <v>37779</v>
      </c>
      <c r="C1309" s="10" t="s">
        <v>4401</v>
      </c>
      <c r="D1309" s="10" t="s">
        <v>4402</v>
      </c>
      <c r="E1309" s="25">
        <v>3</v>
      </c>
      <c r="F1309" s="25">
        <v>0</v>
      </c>
      <c r="G1309" s="10" t="s">
        <v>4403</v>
      </c>
      <c r="H1309" s="25">
        <f>INDEX('Annexe 1 – Données des équipes'!$B$12:$R$114, MATCH(C1309, 'Annexe 1 – Données des équipes'!$B$12:$B$114,0),4)</f>
        <v>30</v>
      </c>
      <c r="I1309" s="25">
        <f>INDEX('Annexe 1 – Données des équipes'!$B$12:$R$114, MATCH(D1309, 'Annexe 1 – Données des équipes'!$B$12:$B$114,0),4)</f>
        <v>70</v>
      </c>
      <c r="J1309" s="25">
        <f t="shared" si="21"/>
        <v>3</v>
      </c>
    </row>
    <row r="1310" spans="2:10">
      <c r="B1310" s="3">
        <v>37780</v>
      </c>
      <c r="C1310" s="10" t="s">
        <v>4404</v>
      </c>
      <c r="D1310" s="10" t="s">
        <v>4405</v>
      </c>
      <c r="E1310" s="25">
        <v>1</v>
      </c>
      <c r="F1310" s="25">
        <v>4</v>
      </c>
      <c r="G1310" s="10" t="s">
        <v>4406</v>
      </c>
      <c r="H1310" s="25">
        <f>INDEX('Annexe 1 – Données des équipes'!$B$12:$R$114, MATCH(C1310, 'Annexe 1 – Données des équipes'!$B$12:$B$114,0),4)</f>
        <v>50</v>
      </c>
      <c r="I1310" s="25">
        <f>INDEX('Annexe 1 – Données des équipes'!$B$12:$R$114, MATCH(D1310, 'Annexe 1 – Données des équipes'!$B$12:$B$114,0),4)</f>
        <v>90</v>
      </c>
      <c r="J1310" s="25">
        <f t="shared" si="21"/>
        <v>3</v>
      </c>
    </row>
    <row r="1311" spans="2:10">
      <c r="B1311" s="3">
        <v>37783</v>
      </c>
      <c r="C1311" s="10" t="s">
        <v>4407</v>
      </c>
      <c r="D1311" s="10" t="s">
        <v>4408</v>
      </c>
      <c r="E1311" s="25">
        <v>0</v>
      </c>
      <c r="F1311" s="25">
        <v>3</v>
      </c>
      <c r="G1311" s="10" t="s">
        <v>4409</v>
      </c>
      <c r="H1311" s="25">
        <f>INDEX('Annexe 1 – Données des équipes'!$B$12:$R$114, MATCH(C1311, 'Annexe 1 – Données des équipes'!$B$12:$B$114,0),4)</f>
        <v>50</v>
      </c>
      <c r="I1311" s="25">
        <f>INDEX('Annexe 1 – Données des équipes'!$B$12:$R$114, MATCH(D1311, 'Annexe 1 – Données des équipes'!$B$12:$B$114,0),4)</f>
        <v>90</v>
      </c>
      <c r="J1311" s="25">
        <f t="shared" si="21"/>
        <v>3</v>
      </c>
    </row>
    <row r="1312" spans="2:10">
      <c r="B1312" s="3">
        <v>37783</v>
      </c>
      <c r="C1312" s="10" t="s">
        <v>4410</v>
      </c>
      <c r="D1312" s="10" t="s">
        <v>4411</v>
      </c>
      <c r="E1312" s="25">
        <v>3</v>
      </c>
      <c r="F1312" s="25">
        <v>0</v>
      </c>
      <c r="G1312" s="10" t="s">
        <v>4412</v>
      </c>
      <c r="H1312" s="25">
        <f>INDEX('Annexe 1 – Données des équipes'!$B$12:$R$114, MATCH(C1312, 'Annexe 1 – Données des équipes'!$B$12:$B$114,0),4)</f>
        <v>80</v>
      </c>
      <c r="I1312" s="25">
        <f>INDEX('Annexe 1 – Données des équipes'!$B$12:$R$114, MATCH(D1312, 'Annexe 1 – Données des équipes'!$B$12:$B$114,0),4)</f>
        <v>80</v>
      </c>
      <c r="J1312" s="25">
        <f t="shared" si="21"/>
        <v>3</v>
      </c>
    </row>
    <row r="1313" spans="2:10">
      <c r="B1313" s="3">
        <v>37790</v>
      </c>
      <c r="C1313" s="10" t="s">
        <v>4413</v>
      </c>
      <c r="D1313" s="10" t="s">
        <v>4414</v>
      </c>
      <c r="E1313" s="25">
        <v>0</v>
      </c>
      <c r="F1313" s="25">
        <v>3</v>
      </c>
      <c r="G1313" s="10" t="s">
        <v>4415</v>
      </c>
      <c r="H1313" s="25">
        <f>INDEX('Annexe 1 – Données des équipes'!$B$12:$R$114, MATCH(C1313, 'Annexe 1 – Données des équipes'!$B$12:$B$114,0),4)</f>
        <v>20</v>
      </c>
      <c r="I1313" s="25">
        <f>INDEX('Annexe 1 – Données des équipes'!$B$12:$R$114, MATCH(D1313, 'Annexe 1 – Données des équipes'!$B$12:$B$114,0),4)</f>
        <v>50</v>
      </c>
      <c r="J1313" s="25">
        <f t="shared" si="21"/>
        <v>3</v>
      </c>
    </row>
    <row r="1314" spans="2:10">
      <c r="B1314" s="3">
        <v>37821</v>
      </c>
      <c r="C1314" s="10" t="s">
        <v>4416</v>
      </c>
      <c r="D1314" s="10" t="s">
        <v>4417</v>
      </c>
      <c r="E1314" s="25">
        <v>5</v>
      </c>
      <c r="F1314" s="25">
        <v>2</v>
      </c>
      <c r="G1314" s="10" t="s">
        <v>4418</v>
      </c>
      <c r="H1314" s="25">
        <f>INDEX('Annexe 1 – Données des équipes'!$B$12:$R$114, MATCH(C1314, 'Annexe 1 – Données des équipes'!$B$12:$B$114,0),4)</f>
        <v>60</v>
      </c>
      <c r="I1314" s="25">
        <f>INDEX('Annexe 1 – Données des équipes'!$B$12:$R$114, MATCH(D1314, 'Annexe 1 – Données des équipes'!$B$12:$B$114,0),4)</f>
        <v>0</v>
      </c>
      <c r="J1314" s="25">
        <f t="shared" si="21"/>
        <v>3</v>
      </c>
    </row>
    <row r="1315" spans="2:10">
      <c r="B1315" s="3">
        <v>37848</v>
      </c>
      <c r="C1315" s="10" t="s">
        <v>4419</v>
      </c>
      <c r="D1315" s="10" t="s">
        <v>4420</v>
      </c>
      <c r="E1315" s="25">
        <v>2</v>
      </c>
      <c r="F1315" s="25">
        <v>5</v>
      </c>
      <c r="G1315" s="10" t="s">
        <v>4421</v>
      </c>
      <c r="H1315" s="25">
        <f>INDEX('Annexe 1 – Données des équipes'!$B$12:$R$114, MATCH(C1315, 'Annexe 1 – Données des équipes'!$B$12:$B$114,0),4)</f>
        <v>30</v>
      </c>
      <c r="I1315" s="25">
        <f>INDEX('Annexe 1 – Données des équipes'!$B$12:$R$114, MATCH(D1315, 'Annexe 1 – Données des équipes'!$B$12:$B$114,0),4)</f>
        <v>80</v>
      </c>
      <c r="J1315" s="25">
        <f t="shared" si="21"/>
        <v>3</v>
      </c>
    </row>
    <row r="1316" spans="2:10">
      <c r="B1316" s="3">
        <v>37853</v>
      </c>
      <c r="C1316" s="10" t="s">
        <v>4422</v>
      </c>
      <c r="D1316" s="10" t="s">
        <v>4423</v>
      </c>
      <c r="E1316" s="25">
        <v>3</v>
      </c>
      <c r="F1316" s="25">
        <v>0</v>
      </c>
      <c r="G1316" s="10" t="s">
        <v>4424</v>
      </c>
      <c r="H1316" s="25">
        <f>INDEX('Annexe 1 – Données des équipes'!$B$12:$R$114, MATCH(C1316, 'Annexe 1 – Données des équipes'!$B$12:$B$114,0),4)</f>
        <v>50</v>
      </c>
      <c r="I1316" s="25">
        <f>INDEX('Annexe 1 – Données des équipes'!$B$12:$R$114, MATCH(D1316, 'Annexe 1 – Données des équipes'!$B$12:$B$114,0),4)</f>
        <v>50</v>
      </c>
      <c r="J1316" s="25">
        <f t="shared" si="21"/>
        <v>3</v>
      </c>
    </row>
    <row r="1317" spans="2:10">
      <c r="B1317" s="3">
        <v>37864</v>
      </c>
      <c r="C1317" s="10" t="s">
        <v>4425</v>
      </c>
      <c r="D1317" s="10" t="s">
        <v>4426</v>
      </c>
      <c r="E1317" s="25">
        <v>3</v>
      </c>
      <c r="F1317" s="25">
        <v>0</v>
      </c>
      <c r="G1317" s="10" t="s">
        <v>4427</v>
      </c>
      <c r="H1317" s="25">
        <f>INDEX('Annexe 1 – Données des équipes'!$B$12:$R$114, MATCH(C1317, 'Annexe 1 – Données des équipes'!$B$12:$B$114,0),4)</f>
        <v>50</v>
      </c>
      <c r="I1317" s="25">
        <f>INDEX('Annexe 1 – Données des équipes'!$B$12:$R$114, MATCH(D1317, 'Annexe 1 – Données des équipes'!$B$12:$B$114,0),4)</f>
        <v>50</v>
      </c>
      <c r="J1317" s="25">
        <f t="shared" si="21"/>
        <v>3</v>
      </c>
    </row>
    <row r="1318" spans="2:10">
      <c r="B1318" s="3">
        <v>37869</v>
      </c>
      <c r="C1318" s="10" t="s">
        <v>4428</v>
      </c>
      <c r="D1318" s="10" t="s">
        <v>4429</v>
      </c>
      <c r="E1318" s="25">
        <v>4</v>
      </c>
      <c r="F1318" s="25">
        <v>1</v>
      </c>
      <c r="G1318" s="10" t="s">
        <v>4430</v>
      </c>
      <c r="H1318" s="25">
        <f>INDEX('Annexe 1 – Données des équipes'!$B$12:$R$114, MATCH(C1318, 'Annexe 1 – Données des équipes'!$B$12:$B$114,0),4)</f>
        <v>70</v>
      </c>
      <c r="I1318" s="25">
        <f>INDEX('Annexe 1 – Données des équipes'!$B$12:$R$114, MATCH(D1318, 'Annexe 1 – Données des équipes'!$B$12:$B$114,0),4)</f>
        <v>10</v>
      </c>
      <c r="J1318" s="25">
        <f t="shared" si="21"/>
        <v>3</v>
      </c>
    </row>
    <row r="1319" spans="2:10">
      <c r="B1319" s="3">
        <v>37870</v>
      </c>
      <c r="C1319" s="10" t="s">
        <v>4431</v>
      </c>
      <c r="D1319" s="10" t="s">
        <v>4432</v>
      </c>
      <c r="E1319" s="25">
        <v>3</v>
      </c>
      <c r="F1319" s="25">
        <v>0</v>
      </c>
      <c r="G1319" s="10" t="s">
        <v>4433</v>
      </c>
      <c r="H1319" s="25">
        <f>INDEX('Annexe 1 – Données des équipes'!$B$12:$R$114, MATCH(C1319, 'Annexe 1 – Données des équipes'!$B$12:$B$114,0),4)</f>
        <v>10</v>
      </c>
      <c r="I1319" s="25">
        <f>INDEX('Annexe 1 – Données des équipes'!$B$12:$R$114, MATCH(D1319, 'Annexe 1 – Données des équipes'!$B$12:$B$114,0),4)</f>
        <v>40</v>
      </c>
      <c r="J1319" s="25">
        <f t="shared" si="21"/>
        <v>3</v>
      </c>
    </row>
    <row r="1320" spans="2:10">
      <c r="B1320" s="3">
        <v>37870</v>
      </c>
      <c r="C1320" s="10" t="s">
        <v>4434</v>
      </c>
      <c r="D1320" s="10" t="s">
        <v>4435</v>
      </c>
      <c r="E1320" s="25">
        <v>4</v>
      </c>
      <c r="F1320" s="25">
        <v>1</v>
      </c>
      <c r="G1320" s="10" t="s">
        <v>4436</v>
      </c>
      <c r="H1320" s="25">
        <f>INDEX('Annexe 1 – Données des équipes'!$B$12:$R$114, MATCH(C1320, 'Annexe 1 – Données des équipes'!$B$12:$B$114,0),4)</f>
        <v>80</v>
      </c>
      <c r="I1320" s="25">
        <f>INDEX('Annexe 1 – Données des équipes'!$B$12:$R$114, MATCH(D1320, 'Annexe 1 – Données des équipes'!$B$12:$B$114,0),4)</f>
        <v>70</v>
      </c>
      <c r="J1320" s="25">
        <f t="shared" si="21"/>
        <v>3</v>
      </c>
    </row>
    <row r="1321" spans="2:10">
      <c r="B1321" s="3">
        <v>37870</v>
      </c>
      <c r="C1321" s="10" t="s">
        <v>4437</v>
      </c>
      <c r="D1321" s="10" t="s">
        <v>4438</v>
      </c>
      <c r="E1321" s="25">
        <v>0</v>
      </c>
      <c r="F1321" s="25">
        <v>3</v>
      </c>
      <c r="G1321" s="10" t="s">
        <v>4439</v>
      </c>
      <c r="H1321" s="25">
        <f>INDEX('Annexe 1 – Données des équipes'!$B$12:$R$114, MATCH(C1321, 'Annexe 1 – Données des équipes'!$B$12:$B$114,0),4)</f>
        <v>90</v>
      </c>
      <c r="I1321" s="25">
        <f>INDEX('Annexe 1 – Données des équipes'!$B$12:$R$114, MATCH(D1321, 'Annexe 1 – Données des équipes'!$B$12:$B$114,0),4)</f>
        <v>90</v>
      </c>
      <c r="J1321" s="25">
        <f t="shared" si="21"/>
        <v>3</v>
      </c>
    </row>
    <row r="1322" spans="2:10">
      <c r="B1322" s="3">
        <v>37873</v>
      </c>
      <c r="C1322" s="10" t="s">
        <v>4440</v>
      </c>
      <c r="D1322" s="10" t="s">
        <v>4441</v>
      </c>
      <c r="E1322" s="25">
        <v>0</v>
      </c>
      <c r="F1322" s="25">
        <v>3</v>
      </c>
      <c r="G1322" s="10" t="s">
        <v>4442</v>
      </c>
      <c r="H1322" s="25">
        <f>INDEX('Annexe 1 – Données des équipes'!$B$12:$R$114, MATCH(C1322, 'Annexe 1 – Données des équipes'!$B$12:$B$114,0),4)</f>
        <v>60</v>
      </c>
      <c r="I1322" s="25">
        <f>INDEX('Annexe 1 – Données des équipes'!$B$12:$R$114, MATCH(D1322, 'Annexe 1 – Données des équipes'!$B$12:$B$114,0),4)</f>
        <v>90</v>
      </c>
      <c r="J1322" s="25">
        <f t="shared" si="21"/>
        <v>3</v>
      </c>
    </row>
    <row r="1323" spans="2:10">
      <c r="B1323" s="3">
        <v>37874</v>
      </c>
      <c r="C1323" s="10" t="s">
        <v>4443</v>
      </c>
      <c r="D1323" s="10" t="s">
        <v>4444</v>
      </c>
      <c r="E1323" s="25">
        <v>4</v>
      </c>
      <c r="F1323" s="25">
        <v>1</v>
      </c>
      <c r="G1323" s="10" t="s">
        <v>4445</v>
      </c>
      <c r="H1323" s="25">
        <f>INDEX('Annexe 1 – Données des équipes'!$B$12:$R$114, MATCH(C1323, 'Annexe 1 – Données des équipes'!$B$12:$B$114,0),4)</f>
        <v>70</v>
      </c>
      <c r="I1323" s="25">
        <f>INDEX('Annexe 1 – Données des équipes'!$B$12:$R$114, MATCH(D1323, 'Annexe 1 – Données des équipes'!$B$12:$B$114,0),4)</f>
        <v>80</v>
      </c>
      <c r="J1323" s="25">
        <f t="shared" si="21"/>
        <v>3</v>
      </c>
    </row>
    <row r="1324" spans="2:10">
      <c r="B1324" s="3">
        <v>37874</v>
      </c>
      <c r="C1324" s="10" t="s">
        <v>4446</v>
      </c>
      <c r="D1324" s="10" t="s">
        <v>4447</v>
      </c>
      <c r="E1324" s="25">
        <v>4</v>
      </c>
      <c r="F1324" s="25">
        <v>1</v>
      </c>
      <c r="G1324" s="10" t="s">
        <v>4448</v>
      </c>
      <c r="H1324" s="25">
        <f>INDEX('Annexe 1 – Données des équipes'!$B$12:$R$114, MATCH(C1324, 'Annexe 1 – Données des équipes'!$B$12:$B$114,0),4)</f>
        <v>50</v>
      </c>
      <c r="I1324" s="25">
        <f>INDEX('Annexe 1 – Données des équipes'!$B$12:$R$114, MATCH(D1324, 'Annexe 1 – Données des équipes'!$B$12:$B$114,0),4)</f>
        <v>80</v>
      </c>
      <c r="J1324" s="25">
        <f t="shared" si="21"/>
        <v>3</v>
      </c>
    </row>
    <row r="1325" spans="2:10">
      <c r="B1325" s="3">
        <v>37905</v>
      </c>
      <c r="C1325" s="10" t="s">
        <v>4449</v>
      </c>
      <c r="D1325" s="10" t="s">
        <v>4450</v>
      </c>
      <c r="E1325" s="25">
        <v>3</v>
      </c>
      <c r="F1325" s="25">
        <v>0</v>
      </c>
      <c r="G1325" s="10" t="s">
        <v>4451</v>
      </c>
      <c r="H1325" s="25">
        <f>INDEX('Annexe 1 – Données des équipes'!$B$12:$R$114, MATCH(C1325, 'Annexe 1 – Données des équipes'!$B$12:$B$114,0),4)</f>
        <v>90</v>
      </c>
      <c r="I1325" s="25">
        <f>INDEX('Annexe 1 – Données des équipes'!$B$12:$R$114, MATCH(D1325, 'Annexe 1 – Données des équipes'!$B$12:$B$114,0),4)</f>
        <v>20</v>
      </c>
      <c r="J1325" s="25">
        <f t="shared" si="21"/>
        <v>3</v>
      </c>
    </row>
    <row r="1326" spans="2:10">
      <c r="B1326" s="3">
        <v>37905</v>
      </c>
      <c r="C1326" s="10" t="s">
        <v>4452</v>
      </c>
      <c r="D1326" s="10" t="s">
        <v>4453</v>
      </c>
      <c r="E1326" s="25">
        <v>3</v>
      </c>
      <c r="F1326" s="25">
        <v>0</v>
      </c>
      <c r="G1326" s="10" t="s">
        <v>4454</v>
      </c>
      <c r="H1326" s="25">
        <f>INDEX('Annexe 1 – Données des équipes'!$B$12:$R$114, MATCH(C1326, 'Annexe 1 – Données des équipes'!$B$12:$B$114,0),4)</f>
        <v>90</v>
      </c>
      <c r="I1326" s="25">
        <f>INDEX('Annexe 1 – Données des équipes'!$B$12:$R$114, MATCH(D1326, 'Annexe 1 – Données des équipes'!$B$12:$B$114,0),4)</f>
        <v>70</v>
      </c>
      <c r="J1326" s="25">
        <f t="shared" si="21"/>
        <v>3</v>
      </c>
    </row>
    <row r="1327" spans="2:10">
      <c r="B1327" s="3">
        <v>37906</v>
      </c>
      <c r="C1327" s="10" t="s">
        <v>4455</v>
      </c>
      <c r="D1327" s="10" t="s">
        <v>4456</v>
      </c>
      <c r="E1327" s="25">
        <v>3</v>
      </c>
      <c r="F1327" s="25">
        <v>0</v>
      </c>
      <c r="G1327" s="10" t="s">
        <v>4457</v>
      </c>
      <c r="H1327" s="25">
        <f>INDEX('Annexe 1 – Données des équipes'!$B$12:$R$114, MATCH(C1327, 'Annexe 1 – Données des équipes'!$B$12:$B$114,0),4)</f>
        <v>70</v>
      </c>
      <c r="I1327" s="25">
        <f>INDEX('Annexe 1 – Données des équipes'!$B$12:$R$114, MATCH(D1327, 'Annexe 1 – Données des équipes'!$B$12:$B$114,0),4)</f>
        <v>20</v>
      </c>
      <c r="J1327" s="25">
        <f t="shared" si="21"/>
        <v>3</v>
      </c>
    </row>
    <row r="1328" spans="2:10">
      <c r="B1328" s="3">
        <v>37917</v>
      </c>
      <c r="C1328" s="10" t="s">
        <v>4458</v>
      </c>
      <c r="D1328" s="10" t="s">
        <v>4459</v>
      </c>
      <c r="E1328" s="25">
        <v>1</v>
      </c>
      <c r="F1328" s="25">
        <v>4</v>
      </c>
      <c r="G1328" s="10" t="s">
        <v>4460</v>
      </c>
      <c r="H1328" s="25">
        <f>INDEX('Annexe 1 – Données des équipes'!$B$12:$R$114, MATCH(C1328, 'Annexe 1 – Données des équipes'!$B$12:$B$114,0),4)</f>
        <v>40</v>
      </c>
      <c r="I1328" s="25">
        <f>INDEX('Annexe 1 – Données des équipes'!$B$12:$R$114, MATCH(D1328, 'Annexe 1 – Données des équipes'!$B$12:$B$114,0),4)</f>
        <v>10</v>
      </c>
      <c r="J1328" s="25">
        <f t="shared" si="21"/>
        <v>3</v>
      </c>
    </row>
    <row r="1329" spans="2:10">
      <c r="B1329" s="3">
        <v>37940</v>
      </c>
      <c r="C1329" s="10" t="s">
        <v>4461</v>
      </c>
      <c r="D1329" s="10" t="s">
        <v>4462</v>
      </c>
      <c r="E1329" s="25">
        <v>3</v>
      </c>
      <c r="F1329" s="25">
        <v>0</v>
      </c>
      <c r="G1329" s="10" t="s">
        <v>4463</v>
      </c>
      <c r="H1329" s="25">
        <f>INDEX('Annexe 1 – Données des équipes'!$B$12:$R$114, MATCH(C1329, 'Annexe 1 – Données des équipes'!$B$12:$B$114,0),4)</f>
        <v>90</v>
      </c>
      <c r="I1329" s="25">
        <f>INDEX('Annexe 1 – Données des équipes'!$B$12:$R$114, MATCH(D1329, 'Annexe 1 – Données des équipes'!$B$12:$B$114,0),4)</f>
        <v>50</v>
      </c>
      <c r="J1329" s="25">
        <f t="shared" si="21"/>
        <v>3</v>
      </c>
    </row>
    <row r="1330" spans="2:10">
      <c r="B1330" s="3">
        <v>37940</v>
      </c>
      <c r="C1330" s="10" t="s">
        <v>4464</v>
      </c>
      <c r="D1330" s="10" t="s">
        <v>4465</v>
      </c>
      <c r="E1330" s="25">
        <v>0</v>
      </c>
      <c r="F1330" s="25">
        <v>3</v>
      </c>
      <c r="G1330" s="10" t="s">
        <v>4466</v>
      </c>
      <c r="H1330" s="25">
        <f>INDEX('Annexe 1 – Données des équipes'!$B$12:$R$114, MATCH(C1330, 'Annexe 1 – Données des équipes'!$B$12:$B$114,0),4)</f>
        <v>90</v>
      </c>
      <c r="I1330" s="25">
        <f>INDEX('Annexe 1 – Données des équipes'!$B$12:$R$114, MATCH(D1330, 'Annexe 1 – Données des équipes'!$B$12:$B$114,0),4)</f>
        <v>90</v>
      </c>
      <c r="J1330" s="25">
        <f t="shared" si="21"/>
        <v>3</v>
      </c>
    </row>
    <row r="1331" spans="2:10">
      <c r="B1331" s="3">
        <v>37941</v>
      </c>
      <c r="C1331" s="10" t="s">
        <v>4467</v>
      </c>
      <c r="D1331" s="10" t="s">
        <v>4468</v>
      </c>
      <c r="E1331" s="25">
        <v>3</v>
      </c>
      <c r="F1331" s="25">
        <v>0</v>
      </c>
      <c r="G1331" s="10" t="s">
        <v>4469</v>
      </c>
      <c r="H1331" s="25">
        <f>INDEX('Annexe 1 – Données des équipes'!$B$12:$R$114, MATCH(C1331, 'Annexe 1 – Données des équipes'!$B$12:$B$114,0),4)</f>
        <v>30</v>
      </c>
      <c r="I1331" s="25">
        <f>INDEX('Annexe 1 – Données des équipes'!$B$12:$R$114, MATCH(D1331, 'Annexe 1 – Données des équipes'!$B$12:$B$114,0),4)</f>
        <v>0</v>
      </c>
      <c r="J1331" s="25">
        <f t="shared" si="21"/>
        <v>3</v>
      </c>
    </row>
    <row r="1332" spans="2:10">
      <c r="B1332" s="3">
        <v>37943</v>
      </c>
      <c r="C1332" s="10" t="s">
        <v>4470</v>
      </c>
      <c r="D1332" s="10" t="s">
        <v>4471</v>
      </c>
      <c r="E1332" s="25">
        <v>3</v>
      </c>
      <c r="F1332" s="25">
        <v>0</v>
      </c>
      <c r="G1332" s="10" t="s">
        <v>4472</v>
      </c>
      <c r="H1332" s="25">
        <f>INDEX('Annexe 1 – Données des équipes'!$B$12:$R$114, MATCH(C1332, 'Annexe 1 – Données des équipes'!$B$12:$B$114,0),4)</f>
        <v>60</v>
      </c>
      <c r="I1332" s="25">
        <f>INDEX('Annexe 1 – Données des équipes'!$B$12:$R$114, MATCH(D1332, 'Annexe 1 – Données des équipes'!$B$12:$B$114,0),4)</f>
        <v>20</v>
      </c>
      <c r="J1332" s="25">
        <f t="shared" si="21"/>
        <v>3</v>
      </c>
    </row>
    <row r="1333" spans="2:10">
      <c r="B1333" s="3">
        <v>37944</v>
      </c>
      <c r="C1333" s="10" t="s">
        <v>4473</v>
      </c>
      <c r="D1333" s="10" t="s">
        <v>4474</v>
      </c>
      <c r="E1333" s="25">
        <v>0</v>
      </c>
      <c r="F1333" s="25">
        <v>3</v>
      </c>
      <c r="G1333" s="10" t="s">
        <v>4475</v>
      </c>
      <c r="H1333" s="25">
        <f>INDEX('Annexe 1 – Données des équipes'!$B$12:$R$114, MATCH(C1333, 'Annexe 1 – Données des équipes'!$B$12:$B$114,0),4)</f>
        <v>0</v>
      </c>
      <c r="I1333" s="25">
        <f>INDEX('Annexe 1 – Données des équipes'!$B$12:$R$114, MATCH(D1333, 'Annexe 1 – Données des équipes'!$B$12:$B$114,0),4)</f>
        <v>70</v>
      </c>
      <c r="J1333" s="25">
        <f t="shared" si="21"/>
        <v>3</v>
      </c>
    </row>
    <row r="1334" spans="2:10">
      <c r="B1334" s="3">
        <v>37944</v>
      </c>
      <c r="C1334" s="10" t="s">
        <v>4476</v>
      </c>
      <c r="D1334" s="10" t="s">
        <v>4477</v>
      </c>
      <c r="E1334" s="25">
        <v>0</v>
      </c>
      <c r="F1334" s="25">
        <v>3</v>
      </c>
      <c r="G1334" s="10" t="s">
        <v>4478</v>
      </c>
      <c r="H1334" s="25">
        <f>INDEX('Annexe 1 – Données des équipes'!$B$12:$R$114, MATCH(C1334, 'Annexe 1 – Données des équipes'!$B$12:$B$114,0),4)</f>
        <v>30</v>
      </c>
      <c r="I1334" s="25">
        <f>INDEX('Annexe 1 – Données des équipes'!$B$12:$R$114, MATCH(D1334, 'Annexe 1 – Données des équipes'!$B$12:$B$114,0),4)</f>
        <v>90</v>
      </c>
      <c r="J1334" s="25">
        <f t="shared" si="21"/>
        <v>3</v>
      </c>
    </row>
    <row r="1335" spans="2:10">
      <c r="B1335" s="3">
        <v>38008</v>
      </c>
      <c r="C1335" s="10" t="s">
        <v>4479</v>
      </c>
      <c r="D1335" s="10" t="s">
        <v>4480</v>
      </c>
      <c r="E1335" s="25">
        <v>0</v>
      </c>
      <c r="F1335" s="25">
        <v>3</v>
      </c>
      <c r="G1335" s="10" t="s">
        <v>4481</v>
      </c>
      <c r="H1335" s="25">
        <f>INDEX('Annexe 1 – Données des équipes'!$B$12:$R$114, MATCH(C1335, 'Annexe 1 – Données des équipes'!$B$12:$B$114,0),4)</f>
        <v>80</v>
      </c>
      <c r="I1335" s="25">
        <f>INDEX('Annexe 1 – Données des équipes'!$B$12:$R$114, MATCH(D1335, 'Annexe 1 – Données des équipes'!$B$12:$B$114,0),4)</f>
        <v>30</v>
      </c>
      <c r="J1335" s="25">
        <f t="shared" si="21"/>
        <v>3</v>
      </c>
    </row>
    <row r="1336" spans="2:10">
      <c r="B1336" s="3">
        <v>38035</v>
      </c>
      <c r="C1336" s="10" t="s">
        <v>4482</v>
      </c>
      <c r="D1336" s="10" t="s">
        <v>4483</v>
      </c>
      <c r="E1336" s="25">
        <v>1</v>
      </c>
      <c r="F1336" s="25">
        <v>4</v>
      </c>
      <c r="G1336" s="10" t="s">
        <v>4484</v>
      </c>
      <c r="H1336" s="25">
        <f>INDEX('Annexe 1 – Données des équipes'!$B$12:$R$114, MATCH(C1336, 'Annexe 1 – Données des équipes'!$B$12:$B$114,0),4)</f>
        <v>50</v>
      </c>
      <c r="I1336" s="25">
        <f>INDEX('Annexe 1 – Données des équipes'!$B$12:$R$114, MATCH(D1336, 'Annexe 1 – Données des équipes'!$B$12:$B$114,0),4)</f>
        <v>30</v>
      </c>
      <c r="J1336" s="25">
        <f t="shared" si="21"/>
        <v>3</v>
      </c>
    </row>
    <row r="1337" spans="2:10">
      <c r="B1337" s="3">
        <v>38035</v>
      </c>
      <c r="C1337" s="10" t="s">
        <v>4485</v>
      </c>
      <c r="D1337" s="10" t="s">
        <v>4486</v>
      </c>
      <c r="E1337" s="25">
        <v>3</v>
      </c>
      <c r="F1337" s="25">
        <v>0</v>
      </c>
      <c r="G1337" s="10" t="s">
        <v>4487</v>
      </c>
      <c r="H1337" s="25">
        <f>INDEX('Annexe 1 – Données des équipes'!$B$12:$R$114, MATCH(C1337, 'Annexe 1 – Données des équipes'!$B$12:$B$114,0),4)</f>
        <v>50</v>
      </c>
      <c r="I1337" s="25">
        <f>INDEX('Annexe 1 – Données des équipes'!$B$12:$R$114, MATCH(D1337, 'Annexe 1 – Données des équipes'!$B$12:$B$114,0),4)</f>
        <v>10</v>
      </c>
      <c r="J1337" s="25">
        <f t="shared" si="21"/>
        <v>3</v>
      </c>
    </row>
    <row r="1338" spans="2:10">
      <c r="B1338" s="3">
        <v>38077</v>
      </c>
      <c r="C1338" s="10" t="s">
        <v>4488</v>
      </c>
      <c r="D1338" s="10" t="s">
        <v>4489</v>
      </c>
      <c r="E1338" s="25">
        <v>0</v>
      </c>
      <c r="F1338" s="25">
        <v>3</v>
      </c>
      <c r="G1338" s="10" t="s">
        <v>4490</v>
      </c>
      <c r="H1338" s="25">
        <f>INDEX('Annexe 1 – Données des équipes'!$B$12:$R$114, MATCH(C1338, 'Annexe 1 – Données des équipes'!$B$12:$B$114,0),4)</f>
        <v>0</v>
      </c>
      <c r="I1338" s="25">
        <f>INDEX('Annexe 1 – Données des équipes'!$B$12:$R$114, MATCH(D1338, 'Annexe 1 – Données des équipes'!$B$12:$B$114,0),4)</f>
        <v>10</v>
      </c>
      <c r="J1338" s="25">
        <f t="shared" si="21"/>
        <v>3</v>
      </c>
    </row>
    <row r="1339" spans="2:10">
      <c r="B1339" s="3">
        <v>38077</v>
      </c>
      <c r="C1339" s="10" t="s">
        <v>4491</v>
      </c>
      <c r="D1339" s="10" t="s">
        <v>4492</v>
      </c>
      <c r="E1339" s="25">
        <v>3</v>
      </c>
      <c r="F1339" s="25">
        <v>0</v>
      </c>
      <c r="G1339" s="10" t="s">
        <v>4493</v>
      </c>
      <c r="H1339" s="25">
        <f>INDEX('Annexe 1 – Données des équipes'!$B$12:$R$114, MATCH(C1339, 'Annexe 1 – Données des équipes'!$B$12:$B$114,0),4)</f>
        <v>90</v>
      </c>
      <c r="I1339" s="25">
        <f>INDEX('Annexe 1 – Données des équipes'!$B$12:$R$114, MATCH(D1339, 'Annexe 1 – Données des équipes'!$B$12:$B$114,0),4)</f>
        <v>90</v>
      </c>
      <c r="J1339" s="25">
        <f t="shared" si="21"/>
        <v>3</v>
      </c>
    </row>
    <row r="1340" spans="2:10">
      <c r="B1340" s="3">
        <v>38077</v>
      </c>
      <c r="C1340" s="10" t="s">
        <v>4494</v>
      </c>
      <c r="D1340" s="10" t="s">
        <v>4495</v>
      </c>
      <c r="E1340" s="25">
        <v>0</v>
      </c>
      <c r="F1340" s="25">
        <v>3</v>
      </c>
      <c r="G1340" s="10" t="s">
        <v>4496</v>
      </c>
      <c r="H1340" s="25">
        <f>INDEX('Annexe 1 – Données des équipes'!$B$12:$R$114, MATCH(C1340, 'Annexe 1 – Données des équipes'!$B$12:$B$114,0),4)</f>
        <v>80</v>
      </c>
      <c r="I1340" s="25">
        <f>INDEX('Annexe 1 – Données des équipes'!$B$12:$R$114, MATCH(D1340, 'Annexe 1 – Données des équipes'!$B$12:$B$114,0),4)</f>
        <v>60</v>
      </c>
      <c r="J1340" s="25">
        <f t="shared" si="21"/>
        <v>3</v>
      </c>
    </row>
    <row r="1341" spans="2:10">
      <c r="B1341" s="3">
        <v>38105</v>
      </c>
      <c r="C1341" s="10" t="s">
        <v>4497</v>
      </c>
      <c r="D1341" s="10" t="s">
        <v>4498</v>
      </c>
      <c r="E1341" s="25">
        <v>3</v>
      </c>
      <c r="F1341" s="25">
        <v>0</v>
      </c>
      <c r="G1341" s="10" t="s">
        <v>4499</v>
      </c>
      <c r="H1341" s="25">
        <f>INDEX('Annexe 1 – Données des équipes'!$B$12:$R$114, MATCH(C1341, 'Annexe 1 – Données des équipes'!$B$12:$B$114,0),4)</f>
        <v>40</v>
      </c>
      <c r="I1341" s="25">
        <f>INDEX('Annexe 1 – Données des équipes'!$B$12:$R$114, MATCH(D1341, 'Annexe 1 – Données des équipes'!$B$12:$B$114,0),4)</f>
        <v>40</v>
      </c>
      <c r="J1341" s="25">
        <f t="shared" si="21"/>
        <v>3</v>
      </c>
    </row>
    <row r="1342" spans="2:10">
      <c r="B1342" s="3">
        <v>38105</v>
      </c>
      <c r="C1342" s="10" t="s">
        <v>4500</v>
      </c>
      <c r="D1342" s="10" t="s">
        <v>4501</v>
      </c>
      <c r="E1342" s="25">
        <v>1</v>
      </c>
      <c r="F1342" s="25">
        <v>4</v>
      </c>
      <c r="G1342" s="10" t="s">
        <v>4502</v>
      </c>
      <c r="H1342" s="25">
        <f>INDEX('Annexe 1 – Données des équipes'!$B$12:$R$114, MATCH(C1342, 'Annexe 1 – Données des équipes'!$B$12:$B$114,0),4)</f>
        <v>40</v>
      </c>
      <c r="I1342" s="25">
        <f>INDEX('Annexe 1 – Données des équipes'!$B$12:$R$114, MATCH(D1342, 'Annexe 1 – Données des équipes'!$B$12:$B$114,0),4)</f>
        <v>90</v>
      </c>
      <c r="J1342" s="25">
        <f t="shared" si="21"/>
        <v>3</v>
      </c>
    </row>
    <row r="1343" spans="2:10">
      <c r="B1343" s="3">
        <v>38136</v>
      </c>
      <c r="C1343" s="10" t="s">
        <v>4503</v>
      </c>
      <c r="D1343" s="10" t="s">
        <v>4504</v>
      </c>
      <c r="E1343" s="25">
        <v>0</v>
      </c>
      <c r="F1343" s="25">
        <v>3</v>
      </c>
      <c r="G1343" s="10" t="s">
        <v>4505</v>
      </c>
      <c r="H1343" s="25">
        <f>INDEX('Annexe 1 – Données des équipes'!$B$12:$R$114, MATCH(C1343, 'Annexe 1 – Données des équipes'!$B$12:$B$114,0),4)</f>
        <v>60</v>
      </c>
      <c r="I1343" s="25">
        <f>INDEX('Annexe 1 – Données des équipes'!$B$12:$R$114, MATCH(D1343, 'Annexe 1 – Données des équipes'!$B$12:$B$114,0),4)</f>
        <v>50</v>
      </c>
      <c r="J1343" s="25">
        <f t="shared" si="21"/>
        <v>3</v>
      </c>
    </row>
    <row r="1344" spans="2:10">
      <c r="B1344" s="3">
        <v>38155</v>
      </c>
      <c r="C1344" s="10" t="s">
        <v>4506</v>
      </c>
      <c r="D1344" s="10" t="s">
        <v>4507</v>
      </c>
      <c r="E1344" s="25">
        <v>3</v>
      </c>
      <c r="F1344" s="25">
        <v>0</v>
      </c>
      <c r="G1344" s="10" t="s">
        <v>4508</v>
      </c>
      <c r="H1344" s="25">
        <f>INDEX('Annexe 1 – Données des équipes'!$B$12:$R$114, MATCH(C1344, 'Annexe 1 – Données des équipes'!$B$12:$B$114,0),4)</f>
        <v>90</v>
      </c>
      <c r="I1344" s="25">
        <f>INDEX('Annexe 1 – Données des équipes'!$B$12:$R$114, MATCH(D1344, 'Annexe 1 – Données des équipes'!$B$12:$B$114,0),4)</f>
        <v>80</v>
      </c>
      <c r="J1344" s="25">
        <f t="shared" si="21"/>
        <v>3</v>
      </c>
    </row>
    <row r="1345" spans="2:10">
      <c r="B1345" s="3">
        <v>38158</v>
      </c>
      <c r="C1345" s="10" t="s">
        <v>4509</v>
      </c>
      <c r="D1345" s="10" t="s">
        <v>4510</v>
      </c>
      <c r="E1345" s="25">
        <v>3</v>
      </c>
      <c r="F1345" s="25">
        <v>0</v>
      </c>
      <c r="G1345" s="10" t="s">
        <v>4511</v>
      </c>
      <c r="H1345" s="25">
        <f>INDEX('Annexe 1 – Données des équipes'!$B$12:$R$114, MATCH(C1345, 'Annexe 1 – Données des équipes'!$B$12:$B$114,0),4)</f>
        <v>40</v>
      </c>
      <c r="I1345" s="25">
        <f>INDEX('Annexe 1 – Données des équipes'!$B$12:$R$114, MATCH(D1345, 'Annexe 1 – Données des équipes'!$B$12:$B$114,0),4)</f>
        <v>20</v>
      </c>
      <c r="J1345" s="25">
        <f t="shared" si="21"/>
        <v>3</v>
      </c>
    </row>
    <row r="1346" spans="2:10">
      <c r="B1346" s="3">
        <v>38158</v>
      </c>
      <c r="C1346" s="10" t="s">
        <v>4512</v>
      </c>
      <c r="D1346" s="10" t="s">
        <v>4513</v>
      </c>
      <c r="E1346" s="25">
        <v>3</v>
      </c>
      <c r="F1346" s="25">
        <v>0</v>
      </c>
      <c r="G1346" s="10" t="s">
        <v>4514</v>
      </c>
      <c r="H1346" s="25">
        <f>INDEX('Annexe 1 – Données des équipes'!$B$12:$R$114, MATCH(C1346, 'Annexe 1 – Données des équipes'!$B$12:$B$114,0),4)</f>
        <v>30</v>
      </c>
      <c r="I1346" s="25">
        <f>INDEX('Annexe 1 – Données des équipes'!$B$12:$R$114, MATCH(D1346, 'Annexe 1 – Données des équipes'!$B$12:$B$114,0),4)</f>
        <v>10</v>
      </c>
      <c r="J1346" s="25">
        <f t="shared" si="21"/>
        <v>3</v>
      </c>
    </row>
    <row r="1347" spans="2:10">
      <c r="B1347" s="3">
        <v>38163</v>
      </c>
      <c r="C1347" s="10" t="s">
        <v>4515</v>
      </c>
      <c r="D1347" s="10" t="s">
        <v>4516</v>
      </c>
      <c r="E1347" s="25">
        <v>4</v>
      </c>
      <c r="F1347" s="25">
        <v>1</v>
      </c>
      <c r="G1347" s="10" t="s">
        <v>4517</v>
      </c>
      <c r="H1347" s="25">
        <f>INDEX('Annexe 1 – Données des équipes'!$B$12:$R$114, MATCH(C1347, 'Annexe 1 – Données des équipes'!$B$12:$B$114,0),4)</f>
        <v>70</v>
      </c>
      <c r="I1347" s="25">
        <f>INDEX('Annexe 1 – Données des équipes'!$B$12:$R$114, MATCH(D1347, 'Annexe 1 – Données des équipes'!$B$12:$B$114,0),4)</f>
        <v>30</v>
      </c>
      <c r="J1347" s="25">
        <f t="shared" si="21"/>
        <v>3</v>
      </c>
    </row>
    <row r="1348" spans="2:10">
      <c r="B1348" s="3">
        <v>38179</v>
      </c>
      <c r="C1348" s="10" t="s">
        <v>4518</v>
      </c>
      <c r="D1348" s="10" t="s">
        <v>4519</v>
      </c>
      <c r="E1348" s="25">
        <v>4</v>
      </c>
      <c r="F1348" s="25">
        <v>1</v>
      </c>
      <c r="G1348" s="10" t="s">
        <v>4520</v>
      </c>
      <c r="H1348" s="25">
        <f>INDEX('Annexe 1 – Données des équipes'!$B$12:$R$114, MATCH(C1348, 'Annexe 1 – Données des équipes'!$B$12:$B$114,0),4)</f>
        <v>90</v>
      </c>
      <c r="I1348" s="25">
        <f>INDEX('Annexe 1 – Données des équipes'!$B$12:$R$114, MATCH(D1348, 'Annexe 1 – Données des équipes'!$B$12:$B$114,0),4)</f>
        <v>60</v>
      </c>
      <c r="J1348" s="25">
        <f t="shared" si="21"/>
        <v>3</v>
      </c>
    </row>
    <row r="1349" spans="2:10">
      <c r="B1349" s="3">
        <v>38188</v>
      </c>
      <c r="C1349" s="10" t="s">
        <v>4521</v>
      </c>
      <c r="D1349" s="10" t="s">
        <v>4522</v>
      </c>
      <c r="E1349" s="25">
        <v>3</v>
      </c>
      <c r="F1349" s="25">
        <v>0</v>
      </c>
      <c r="G1349" s="10" t="s">
        <v>4523</v>
      </c>
      <c r="H1349" s="25">
        <f>INDEX('Annexe 1 – Données des équipes'!$B$12:$R$114, MATCH(C1349, 'Annexe 1 – Données des équipes'!$B$12:$B$114,0),4)</f>
        <v>90</v>
      </c>
      <c r="I1349" s="25">
        <f>INDEX('Annexe 1 – Données des équipes'!$B$12:$R$114, MATCH(D1349, 'Annexe 1 – Données des équipes'!$B$12:$B$114,0),4)</f>
        <v>90</v>
      </c>
      <c r="J1349" s="25">
        <f t="shared" si="21"/>
        <v>3</v>
      </c>
    </row>
    <row r="1350" spans="2:10">
      <c r="B1350" s="3">
        <v>38198</v>
      </c>
      <c r="C1350" s="10" t="s">
        <v>4524</v>
      </c>
      <c r="D1350" s="10" t="s">
        <v>4525</v>
      </c>
      <c r="E1350" s="25">
        <v>3</v>
      </c>
      <c r="F1350" s="25">
        <v>0</v>
      </c>
      <c r="G1350" s="10" t="s">
        <v>4526</v>
      </c>
      <c r="H1350" s="25">
        <f>INDEX('Annexe 1 – Données des équipes'!$B$12:$R$114, MATCH(C1350, 'Annexe 1 – Données des équipes'!$B$12:$B$114,0),4)</f>
        <v>30</v>
      </c>
      <c r="I1350" s="25">
        <f>INDEX('Annexe 1 – Données des équipes'!$B$12:$R$114, MATCH(D1350, 'Annexe 1 – Données des équipes'!$B$12:$B$114,0),4)</f>
        <v>30</v>
      </c>
      <c r="J1350" s="25">
        <f t="shared" si="21"/>
        <v>3</v>
      </c>
    </row>
    <row r="1351" spans="2:10">
      <c r="B1351" s="3">
        <v>38217</v>
      </c>
      <c r="C1351" s="10" t="s">
        <v>4527</v>
      </c>
      <c r="D1351" s="10" t="s">
        <v>4528</v>
      </c>
      <c r="E1351" s="25">
        <v>2</v>
      </c>
      <c r="F1351" s="25">
        <v>5</v>
      </c>
      <c r="G1351" s="10" t="s">
        <v>4529</v>
      </c>
      <c r="H1351" s="25">
        <f>INDEX('Annexe 1 – Données des équipes'!$B$12:$R$114, MATCH(C1351, 'Annexe 1 – Données des équipes'!$B$12:$B$114,0),4)</f>
        <v>60</v>
      </c>
      <c r="I1351" s="25">
        <f>INDEX('Annexe 1 – Données des équipes'!$B$12:$R$114, MATCH(D1351, 'Annexe 1 – Données des équipes'!$B$12:$B$114,0),4)</f>
        <v>40</v>
      </c>
      <c r="J1351" s="25">
        <f t="shared" si="21"/>
        <v>3</v>
      </c>
    </row>
    <row r="1352" spans="2:10">
      <c r="B1352" s="3">
        <v>38217</v>
      </c>
      <c r="C1352" s="10" t="s">
        <v>4530</v>
      </c>
      <c r="D1352" s="10" t="s">
        <v>4531</v>
      </c>
      <c r="E1352" s="25">
        <v>3</v>
      </c>
      <c r="F1352" s="25">
        <v>0</v>
      </c>
      <c r="G1352" s="10" t="s">
        <v>4532</v>
      </c>
      <c r="H1352" s="25">
        <f>INDEX('Annexe 1 – Données des équipes'!$B$12:$R$114, MATCH(C1352, 'Annexe 1 – Données des équipes'!$B$12:$B$114,0),4)</f>
        <v>90</v>
      </c>
      <c r="I1352" s="25">
        <f>INDEX('Annexe 1 – Données des équipes'!$B$12:$R$114, MATCH(D1352, 'Annexe 1 – Données des équipes'!$B$12:$B$114,0),4)</f>
        <v>60</v>
      </c>
      <c r="J1352" s="25">
        <f t="shared" si="21"/>
        <v>3</v>
      </c>
    </row>
    <row r="1353" spans="2:10">
      <c r="B1353" s="3">
        <v>38217</v>
      </c>
      <c r="C1353" s="10" t="s">
        <v>4533</v>
      </c>
      <c r="D1353" s="10" t="s">
        <v>4534</v>
      </c>
      <c r="E1353" s="25">
        <v>0</v>
      </c>
      <c r="F1353" s="25">
        <v>3</v>
      </c>
      <c r="G1353" s="10" t="s">
        <v>4535</v>
      </c>
      <c r="H1353" s="25">
        <f>INDEX('Annexe 1 – Données des équipes'!$B$12:$R$114, MATCH(C1353, 'Annexe 1 – Données des équipes'!$B$12:$B$114,0),4)</f>
        <v>60</v>
      </c>
      <c r="I1353" s="25">
        <f>INDEX('Annexe 1 – Données des équipes'!$B$12:$R$114, MATCH(D1353, 'Annexe 1 – Données des équipes'!$B$12:$B$114,0),4)</f>
        <v>40</v>
      </c>
      <c r="J1353" s="25">
        <f t="shared" si="21"/>
        <v>3</v>
      </c>
    </row>
    <row r="1354" spans="2:10">
      <c r="B1354" s="3">
        <v>38234</v>
      </c>
      <c r="C1354" s="10" t="s">
        <v>4536</v>
      </c>
      <c r="D1354" s="10" t="s">
        <v>4537</v>
      </c>
      <c r="E1354" s="25">
        <v>3</v>
      </c>
      <c r="F1354" s="25">
        <v>0</v>
      </c>
      <c r="G1354" s="10" t="s">
        <v>4538</v>
      </c>
      <c r="H1354" s="25">
        <f>INDEX('Annexe 1 – Données des équipes'!$B$12:$R$114, MATCH(C1354, 'Annexe 1 – Données des équipes'!$B$12:$B$114,0),4)</f>
        <v>80</v>
      </c>
      <c r="I1354" s="25">
        <f>INDEX('Annexe 1 – Données des équipes'!$B$12:$R$114, MATCH(D1354, 'Annexe 1 – Données des équipes'!$B$12:$B$114,0),4)</f>
        <v>40</v>
      </c>
      <c r="J1354" s="25">
        <f t="shared" si="21"/>
        <v>3</v>
      </c>
    </row>
    <row r="1355" spans="2:10">
      <c r="B1355" s="3">
        <v>38234</v>
      </c>
      <c r="C1355" s="10" t="s">
        <v>4539</v>
      </c>
      <c r="D1355" s="10" t="s">
        <v>4540</v>
      </c>
      <c r="E1355" s="25">
        <v>0</v>
      </c>
      <c r="F1355" s="25">
        <v>3</v>
      </c>
      <c r="G1355" s="10" t="s">
        <v>4541</v>
      </c>
      <c r="H1355" s="25">
        <f>INDEX('Annexe 1 – Données des équipes'!$B$12:$R$114, MATCH(C1355, 'Annexe 1 – Données des équipes'!$B$12:$B$114,0),4)</f>
        <v>50</v>
      </c>
      <c r="I1355" s="25">
        <f>INDEX('Annexe 1 – Données des équipes'!$B$12:$R$114, MATCH(D1355, 'Annexe 1 – Données des équipes'!$B$12:$B$114,0),4)</f>
        <v>80</v>
      </c>
      <c r="J1355" s="25">
        <f t="shared" si="21"/>
        <v>3</v>
      </c>
    </row>
    <row r="1356" spans="2:10">
      <c r="B1356" s="3">
        <v>38235</v>
      </c>
      <c r="C1356" s="10" t="s">
        <v>4542</v>
      </c>
      <c r="D1356" s="10" t="s">
        <v>4543</v>
      </c>
      <c r="E1356" s="25">
        <v>0</v>
      </c>
      <c r="F1356" s="25">
        <v>3</v>
      </c>
      <c r="G1356" s="10" t="s">
        <v>4544</v>
      </c>
      <c r="H1356" s="25">
        <f>INDEX('Annexe 1 – Données des équipes'!$B$12:$R$114, MATCH(C1356, 'Annexe 1 – Données des équipes'!$B$12:$B$114,0),4)</f>
        <v>10</v>
      </c>
      <c r="I1356" s="25">
        <f>INDEX('Annexe 1 – Données des équipes'!$B$12:$R$114, MATCH(D1356, 'Annexe 1 – Données des équipes'!$B$12:$B$114,0),4)</f>
        <v>50</v>
      </c>
      <c r="J1356" s="25">
        <f t="shared" si="21"/>
        <v>3</v>
      </c>
    </row>
    <row r="1357" spans="2:10">
      <c r="B1357" s="3">
        <v>38238</v>
      </c>
      <c r="C1357" s="10" t="s">
        <v>4545</v>
      </c>
      <c r="D1357" s="10" t="s">
        <v>4546</v>
      </c>
      <c r="E1357" s="25">
        <v>0</v>
      </c>
      <c r="F1357" s="25">
        <v>3</v>
      </c>
      <c r="G1357" s="10" t="s">
        <v>4547</v>
      </c>
      <c r="H1357" s="25">
        <f>INDEX('Annexe 1 – Données des équipes'!$B$12:$R$114, MATCH(C1357, 'Annexe 1 – Données des équipes'!$B$12:$B$114,0),4)</f>
        <v>0</v>
      </c>
      <c r="I1357" s="25">
        <f>INDEX('Annexe 1 – Données des équipes'!$B$12:$R$114, MATCH(D1357, 'Annexe 1 – Données des équipes'!$B$12:$B$114,0),4)</f>
        <v>30</v>
      </c>
      <c r="J1357" s="25">
        <f t="shared" si="21"/>
        <v>3</v>
      </c>
    </row>
    <row r="1358" spans="2:10">
      <c r="B1358" s="3">
        <v>38269</v>
      </c>
      <c r="C1358" s="10" t="s">
        <v>4548</v>
      </c>
      <c r="D1358" s="10" t="s">
        <v>4549</v>
      </c>
      <c r="E1358" s="25">
        <v>3</v>
      </c>
      <c r="F1358" s="25">
        <v>0</v>
      </c>
      <c r="G1358" s="10" t="s">
        <v>4550</v>
      </c>
      <c r="H1358" s="25">
        <f>INDEX('Annexe 1 – Données des équipes'!$B$12:$R$114, MATCH(C1358, 'Annexe 1 – Données des équipes'!$B$12:$B$114,0),4)</f>
        <v>80</v>
      </c>
      <c r="I1358" s="25">
        <f>INDEX('Annexe 1 – Données des équipes'!$B$12:$R$114, MATCH(D1358, 'Annexe 1 – Données des équipes'!$B$12:$B$114,0),4)</f>
        <v>40</v>
      </c>
      <c r="J1358" s="25">
        <f t="shared" si="21"/>
        <v>3</v>
      </c>
    </row>
    <row r="1359" spans="2:10">
      <c r="B1359" s="3">
        <v>38269</v>
      </c>
      <c r="C1359" s="10" t="s">
        <v>4551</v>
      </c>
      <c r="D1359" s="10" t="s">
        <v>4552</v>
      </c>
      <c r="E1359" s="25">
        <v>2</v>
      </c>
      <c r="F1359" s="25">
        <v>5</v>
      </c>
      <c r="G1359" s="10" t="s">
        <v>4553</v>
      </c>
      <c r="H1359" s="25">
        <f>INDEX('Annexe 1 – Données des équipes'!$B$12:$R$114, MATCH(C1359, 'Annexe 1 – Données des équipes'!$B$12:$B$114,0),4)</f>
        <v>60</v>
      </c>
      <c r="I1359" s="25">
        <f>INDEX('Annexe 1 – Données des équipes'!$B$12:$R$114, MATCH(D1359, 'Annexe 1 – Données des équipes'!$B$12:$B$114,0),4)</f>
        <v>90</v>
      </c>
      <c r="J1359" s="25">
        <f t="shared" si="21"/>
        <v>3</v>
      </c>
    </row>
    <row r="1360" spans="2:10">
      <c r="B1360" s="3">
        <v>38273</v>
      </c>
      <c r="C1360" s="10" t="s">
        <v>4554</v>
      </c>
      <c r="D1360" s="10" t="s">
        <v>4555</v>
      </c>
      <c r="E1360" s="25">
        <v>1</v>
      </c>
      <c r="F1360" s="25">
        <v>4</v>
      </c>
      <c r="G1360" s="10" t="s">
        <v>4556</v>
      </c>
      <c r="H1360" s="25">
        <f>INDEX('Annexe 1 – Données des équipes'!$B$12:$R$114, MATCH(C1360, 'Annexe 1 – Données des équipes'!$B$12:$B$114,0),4)</f>
        <v>70</v>
      </c>
      <c r="I1360" s="25">
        <f>INDEX('Annexe 1 – Données des équipes'!$B$12:$R$114, MATCH(D1360, 'Annexe 1 – Données des équipes'!$B$12:$B$114,0),4)</f>
        <v>80</v>
      </c>
      <c r="J1360" s="25">
        <f t="shared" si="21"/>
        <v>3</v>
      </c>
    </row>
    <row r="1361" spans="2:10">
      <c r="B1361" s="3">
        <v>38273</v>
      </c>
      <c r="C1361" s="10" t="s">
        <v>4557</v>
      </c>
      <c r="D1361" s="10" t="s">
        <v>4558</v>
      </c>
      <c r="E1361" s="25">
        <v>3</v>
      </c>
      <c r="F1361" s="25">
        <v>0</v>
      </c>
      <c r="G1361" s="10" t="s">
        <v>4559</v>
      </c>
      <c r="H1361" s="25">
        <f>INDEX('Annexe 1 – Données des équipes'!$B$12:$R$114, MATCH(C1361, 'Annexe 1 – Données des équipes'!$B$12:$B$114,0),4)</f>
        <v>30</v>
      </c>
      <c r="I1361" s="25">
        <f>INDEX('Annexe 1 – Données des équipes'!$B$12:$R$114, MATCH(D1361, 'Annexe 1 – Données des équipes'!$B$12:$B$114,0),4)</f>
        <v>40</v>
      </c>
      <c r="J1361" s="25">
        <f t="shared" si="21"/>
        <v>3</v>
      </c>
    </row>
    <row r="1362" spans="2:10">
      <c r="B1362" s="3">
        <v>38280</v>
      </c>
      <c r="C1362" s="10" t="s">
        <v>4560</v>
      </c>
      <c r="D1362" s="10" t="s">
        <v>4561</v>
      </c>
      <c r="E1362" s="25">
        <v>0</v>
      </c>
      <c r="F1362" s="25">
        <v>3</v>
      </c>
      <c r="G1362" s="10" t="s">
        <v>4562</v>
      </c>
      <c r="H1362" s="25">
        <f>INDEX('Annexe 1 – Données des équipes'!$B$12:$R$114, MATCH(C1362, 'Annexe 1 – Données des équipes'!$B$12:$B$114,0),4)</f>
        <v>70</v>
      </c>
      <c r="I1362" s="25">
        <f>INDEX('Annexe 1 – Données des équipes'!$B$12:$R$114, MATCH(D1362, 'Annexe 1 – Données des équipes'!$B$12:$B$114,0),4)</f>
        <v>10</v>
      </c>
      <c r="J1362" s="25">
        <f t="shared" ref="J1362:J1425" si="22">ABS(F1362-E1362)</f>
        <v>3</v>
      </c>
    </row>
    <row r="1363" spans="2:10">
      <c r="B1363" s="3">
        <v>38308</v>
      </c>
      <c r="C1363" s="10" t="s">
        <v>4563</v>
      </c>
      <c r="D1363" s="10" t="s">
        <v>4564</v>
      </c>
      <c r="E1363" s="25">
        <v>3</v>
      </c>
      <c r="F1363" s="25">
        <v>0</v>
      </c>
      <c r="G1363" s="10" t="s">
        <v>4565</v>
      </c>
      <c r="H1363" s="25">
        <f>INDEX('Annexe 1 – Données des équipes'!$B$12:$R$114, MATCH(C1363, 'Annexe 1 – Données des équipes'!$B$12:$B$114,0),4)</f>
        <v>90</v>
      </c>
      <c r="I1363" s="25">
        <f>INDEX('Annexe 1 – Données des équipes'!$B$12:$R$114, MATCH(D1363, 'Annexe 1 – Données des équipes'!$B$12:$B$114,0),4)</f>
        <v>40</v>
      </c>
      <c r="J1363" s="25">
        <f t="shared" si="22"/>
        <v>3</v>
      </c>
    </row>
    <row r="1364" spans="2:10">
      <c r="B1364" s="3">
        <v>38308</v>
      </c>
      <c r="C1364" s="10" t="s">
        <v>4566</v>
      </c>
      <c r="D1364" s="10" t="s">
        <v>4567</v>
      </c>
      <c r="E1364" s="25">
        <v>3</v>
      </c>
      <c r="F1364" s="25">
        <v>0</v>
      </c>
      <c r="G1364" s="10" t="s">
        <v>4568</v>
      </c>
      <c r="H1364" s="25">
        <f>INDEX('Annexe 1 – Données des équipes'!$B$12:$R$114, MATCH(C1364, 'Annexe 1 – Données des équipes'!$B$12:$B$114,0),4)</f>
        <v>50</v>
      </c>
      <c r="I1364" s="25">
        <f>INDEX('Annexe 1 – Données des équipes'!$B$12:$R$114, MATCH(D1364, 'Annexe 1 – Données des équipes'!$B$12:$B$114,0),4)</f>
        <v>0</v>
      </c>
      <c r="J1364" s="25">
        <f t="shared" si="22"/>
        <v>3</v>
      </c>
    </row>
    <row r="1365" spans="2:10">
      <c r="B1365" s="3">
        <v>38308</v>
      </c>
      <c r="C1365" s="10" t="s">
        <v>4569</v>
      </c>
      <c r="D1365" s="10" t="s">
        <v>4570</v>
      </c>
      <c r="E1365" s="25">
        <v>1</v>
      </c>
      <c r="F1365" s="25">
        <v>4</v>
      </c>
      <c r="G1365" s="10" t="s">
        <v>4571</v>
      </c>
      <c r="H1365" s="25">
        <f>INDEX('Annexe 1 – Données des équipes'!$B$12:$R$114, MATCH(C1365, 'Annexe 1 – Données des équipes'!$B$12:$B$114,0),4)</f>
        <v>60</v>
      </c>
      <c r="I1365" s="25">
        <f>INDEX('Annexe 1 – Données des équipes'!$B$12:$R$114, MATCH(D1365, 'Annexe 1 – Données des équipes'!$B$12:$B$114,0),4)</f>
        <v>80</v>
      </c>
      <c r="J1365" s="25">
        <f t="shared" si="22"/>
        <v>3</v>
      </c>
    </row>
    <row r="1366" spans="2:10">
      <c r="B1366" s="3">
        <v>38308</v>
      </c>
      <c r="C1366" s="10" t="s">
        <v>4572</v>
      </c>
      <c r="D1366" s="10" t="s">
        <v>4573</v>
      </c>
      <c r="E1366" s="25">
        <v>0</v>
      </c>
      <c r="F1366" s="25">
        <v>3</v>
      </c>
      <c r="G1366" s="10" t="s">
        <v>4574</v>
      </c>
      <c r="H1366" s="25">
        <f>INDEX('Annexe 1 – Données des équipes'!$B$12:$R$114, MATCH(C1366, 'Annexe 1 – Données des équipes'!$B$12:$B$114,0),4)</f>
        <v>60</v>
      </c>
      <c r="I1366" s="25">
        <f>INDEX('Annexe 1 – Données des équipes'!$B$12:$R$114, MATCH(D1366, 'Annexe 1 – Données des équipes'!$B$12:$B$114,0),4)</f>
        <v>60</v>
      </c>
      <c r="J1366" s="25">
        <f t="shared" si="22"/>
        <v>3</v>
      </c>
    </row>
    <row r="1367" spans="2:10">
      <c r="B1367" s="3">
        <v>38322</v>
      </c>
      <c r="C1367" s="10" t="s">
        <v>4575</v>
      </c>
      <c r="D1367" s="10" t="s">
        <v>4576</v>
      </c>
      <c r="E1367" s="25">
        <v>4</v>
      </c>
      <c r="F1367" s="25">
        <v>1</v>
      </c>
      <c r="G1367" s="10" t="s">
        <v>4577</v>
      </c>
      <c r="H1367" s="25">
        <f>INDEX('Annexe 1 – Données des équipes'!$B$12:$R$114, MATCH(C1367, 'Annexe 1 – Données des équipes'!$B$12:$B$114,0),4)</f>
        <v>0</v>
      </c>
      <c r="I1367" s="25">
        <f>INDEX('Annexe 1 – Données des équipes'!$B$12:$R$114, MATCH(D1367, 'Annexe 1 – Données des équipes'!$B$12:$B$114,0),4)</f>
        <v>0</v>
      </c>
      <c r="J1367" s="25">
        <f t="shared" si="22"/>
        <v>3</v>
      </c>
    </row>
    <row r="1368" spans="2:10">
      <c r="B1368" s="3">
        <v>38337</v>
      </c>
      <c r="C1368" s="10" t="s">
        <v>4578</v>
      </c>
      <c r="D1368" s="10" t="s">
        <v>4579</v>
      </c>
      <c r="E1368" s="25">
        <v>0</v>
      </c>
      <c r="F1368" s="25">
        <v>3</v>
      </c>
      <c r="G1368" s="10" t="s">
        <v>4580</v>
      </c>
      <c r="H1368" s="25">
        <f>INDEX('Annexe 1 – Données des équipes'!$B$12:$R$114, MATCH(C1368, 'Annexe 1 – Données des équipes'!$B$12:$B$114,0),4)</f>
        <v>50</v>
      </c>
      <c r="I1368" s="25">
        <f>INDEX('Annexe 1 – Données des équipes'!$B$12:$R$114, MATCH(D1368, 'Annexe 1 – Données des équipes'!$B$12:$B$114,0),4)</f>
        <v>90</v>
      </c>
      <c r="J1368" s="25">
        <f t="shared" si="22"/>
        <v>3</v>
      </c>
    </row>
    <row r="1369" spans="2:10">
      <c r="B1369" s="3">
        <v>38360</v>
      </c>
      <c r="C1369" s="10" t="s">
        <v>4581</v>
      </c>
      <c r="D1369" s="10" t="s">
        <v>4582</v>
      </c>
      <c r="E1369" s="25">
        <v>3</v>
      </c>
      <c r="F1369" s="25">
        <v>0</v>
      </c>
      <c r="G1369" s="10" t="s">
        <v>4583</v>
      </c>
      <c r="H1369" s="25">
        <f>INDEX('Annexe 1 – Données des équipes'!$B$12:$R$114, MATCH(C1369, 'Annexe 1 – Données des équipes'!$B$12:$B$114,0),4)</f>
        <v>50</v>
      </c>
      <c r="I1369" s="25">
        <f>INDEX('Annexe 1 – Données des équipes'!$B$12:$R$114, MATCH(D1369, 'Annexe 1 – Données des équipes'!$B$12:$B$114,0),4)</f>
        <v>0</v>
      </c>
      <c r="J1369" s="25">
        <f t="shared" si="22"/>
        <v>3</v>
      </c>
    </row>
    <row r="1370" spans="2:10">
      <c r="B1370" s="3">
        <v>38385</v>
      </c>
      <c r="C1370" s="10" t="s">
        <v>4584</v>
      </c>
      <c r="D1370" s="10" t="s">
        <v>4585</v>
      </c>
      <c r="E1370" s="25">
        <v>3</v>
      </c>
      <c r="F1370" s="25">
        <v>0</v>
      </c>
      <c r="G1370" s="10" t="s">
        <v>4586</v>
      </c>
      <c r="H1370" s="25">
        <f>INDEX('Annexe 1 – Données des équipes'!$B$12:$R$114, MATCH(C1370, 'Annexe 1 – Données des équipes'!$B$12:$B$114,0),4)</f>
        <v>50</v>
      </c>
      <c r="I1370" s="25">
        <f>INDEX('Annexe 1 – Données des équipes'!$B$12:$R$114, MATCH(D1370, 'Annexe 1 – Données des équipes'!$B$12:$B$114,0),4)</f>
        <v>30</v>
      </c>
      <c r="J1370" s="25">
        <f t="shared" si="22"/>
        <v>3</v>
      </c>
    </row>
    <row r="1371" spans="2:10">
      <c r="B1371" s="3">
        <v>38392</v>
      </c>
      <c r="C1371" s="10" t="s">
        <v>4587</v>
      </c>
      <c r="D1371" s="10" t="s">
        <v>4588</v>
      </c>
      <c r="E1371" s="25">
        <v>3</v>
      </c>
      <c r="F1371" s="25">
        <v>0</v>
      </c>
      <c r="G1371" s="10" t="s">
        <v>4589</v>
      </c>
      <c r="H1371" s="25">
        <f>INDEX('Annexe 1 – Données des équipes'!$B$12:$R$114, MATCH(C1371, 'Annexe 1 – Données des équipes'!$B$12:$B$114,0),4)</f>
        <v>20</v>
      </c>
      <c r="I1371" s="25">
        <f>INDEX('Annexe 1 – Données des équipes'!$B$12:$R$114, MATCH(D1371, 'Annexe 1 – Données des équipes'!$B$12:$B$114,0),4)</f>
        <v>40</v>
      </c>
      <c r="J1371" s="25">
        <f t="shared" si="22"/>
        <v>3</v>
      </c>
    </row>
    <row r="1372" spans="2:10">
      <c r="B1372" s="3">
        <v>38392</v>
      </c>
      <c r="C1372" s="10" t="s">
        <v>4590</v>
      </c>
      <c r="D1372" s="10" t="s">
        <v>4591</v>
      </c>
      <c r="E1372" s="25">
        <v>3</v>
      </c>
      <c r="F1372" s="25">
        <v>0</v>
      </c>
      <c r="G1372" s="10" t="s">
        <v>4592</v>
      </c>
      <c r="H1372" s="25">
        <f>INDEX('Annexe 1 – Données des équipes'!$B$12:$R$114, MATCH(C1372, 'Annexe 1 – Données des équipes'!$B$12:$B$114,0),4)</f>
        <v>80</v>
      </c>
      <c r="I1372" s="25">
        <f>INDEX('Annexe 1 – Données des équipes'!$B$12:$R$114, MATCH(D1372, 'Annexe 1 – Données des équipes'!$B$12:$B$114,0),4)</f>
        <v>70</v>
      </c>
      <c r="J1372" s="25">
        <f t="shared" si="22"/>
        <v>3</v>
      </c>
    </row>
    <row r="1373" spans="2:10">
      <c r="B1373" s="3">
        <v>38392</v>
      </c>
      <c r="C1373" s="10" t="s">
        <v>4593</v>
      </c>
      <c r="D1373" s="10" t="s">
        <v>4594</v>
      </c>
      <c r="E1373" s="25">
        <v>3</v>
      </c>
      <c r="F1373" s="25">
        <v>0</v>
      </c>
      <c r="G1373" s="10" t="s">
        <v>4595</v>
      </c>
      <c r="H1373" s="25">
        <f>INDEX('Annexe 1 – Données des équipes'!$B$12:$R$114, MATCH(C1373, 'Annexe 1 – Données des équipes'!$B$12:$B$114,0),4)</f>
        <v>60</v>
      </c>
      <c r="I1373" s="25">
        <f>INDEX('Annexe 1 – Données des équipes'!$B$12:$R$114, MATCH(D1373, 'Annexe 1 – Données des équipes'!$B$12:$B$114,0),4)</f>
        <v>20</v>
      </c>
      <c r="J1373" s="25">
        <f t="shared" si="22"/>
        <v>3</v>
      </c>
    </row>
    <row r="1374" spans="2:10">
      <c r="B1374" s="3">
        <v>38410</v>
      </c>
      <c r="C1374" s="10" t="s">
        <v>4596</v>
      </c>
      <c r="D1374" s="10" t="s">
        <v>4597</v>
      </c>
      <c r="E1374" s="25">
        <v>3</v>
      </c>
      <c r="F1374" s="25">
        <v>0</v>
      </c>
      <c r="G1374" s="10" t="s">
        <v>4598</v>
      </c>
      <c r="H1374" s="25">
        <f>INDEX('Annexe 1 – Données des équipes'!$B$12:$R$114, MATCH(C1374, 'Annexe 1 – Données des équipes'!$B$12:$B$114,0),4)</f>
        <v>10</v>
      </c>
      <c r="I1374" s="25">
        <f>INDEX('Annexe 1 – Données des équipes'!$B$12:$R$114, MATCH(D1374, 'Annexe 1 – Données des équipes'!$B$12:$B$114,0),4)</f>
        <v>50</v>
      </c>
      <c r="J1374" s="25">
        <f t="shared" si="22"/>
        <v>3</v>
      </c>
    </row>
    <row r="1375" spans="2:10">
      <c r="B1375" s="3">
        <v>38429</v>
      </c>
      <c r="C1375" s="10" t="s">
        <v>4599</v>
      </c>
      <c r="D1375" s="10" t="s">
        <v>4600</v>
      </c>
      <c r="E1375" s="25">
        <v>1</v>
      </c>
      <c r="F1375" s="25">
        <v>4</v>
      </c>
      <c r="G1375" s="10" t="s">
        <v>4601</v>
      </c>
      <c r="H1375" s="25">
        <f>INDEX('Annexe 1 – Données des équipes'!$B$12:$R$114, MATCH(C1375, 'Annexe 1 – Données des équipes'!$B$12:$B$114,0),4)</f>
        <v>30</v>
      </c>
      <c r="I1375" s="25">
        <f>INDEX('Annexe 1 – Données des équipes'!$B$12:$R$114, MATCH(D1375, 'Annexe 1 – Données des équipes'!$B$12:$B$114,0),4)</f>
        <v>30</v>
      </c>
      <c r="J1375" s="25">
        <f t="shared" si="22"/>
        <v>3</v>
      </c>
    </row>
    <row r="1376" spans="2:10">
      <c r="B1376" s="3">
        <v>38437</v>
      </c>
      <c r="C1376" s="10" t="s">
        <v>4602</v>
      </c>
      <c r="D1376" s="10" t="s">
        <v>4603</v>
      </c>
      <c r="E1376" s="25">
        <v>0</v>
      </c>
      <c r="F1376" s="25">
        <v>3</v>
      </c>
      <c r="G1376" s="10" t="s">
        <v>4604</v>
      </c>
      <c r="H1376" s="25">
        <f>INDEX('Annexe 1 – Données des équipes'!$B$12:$R$114, MATCH(C1376, 'Annexe 1 – Données des équipes'!$B$12:$B$114,0),4)</f>
        <v>40</v>
      </c>
      <c r="I1376" s="25">
        <f>INDEX('Annexe 1 – Données des équipes'!$B$12:$R$114, MATCH(D1376, 'Annexe 1 – Données des équipes'!$B$12:$B$114,0),4)</f>
        <v>80</v>
      </c>
      <c r="J1376" s="25">
        <f t="shared" si="22"/>
        <v>3</v>
      </c>
    </row>
    <row r="1377" spans="2:10">
      <c r="B1377" s="3">
        <v>38437</v>
      </c>
      <c r="C1377" s="10" t="s">
        <v>4605</v>
      </c>
      <c r="D1377" s="10" t="s">
        <v>4606</v>
      </c>
      <c r="E1377" s="25">
        <v>4</v>
      </c>
      <c r="F1377" s="25">
        <v>1</v>
      </c>
      <c r="G1377" s="10" t="s">
        <v>4607</v>
      </c>
      <c r="H1377" s="25">
        <f>INDEX('Annexe 1 – Données des équipes'!$B$12:$R$114, MATCH(C1377, 'Annexe 1 – Données des équipes'!$B$12:$B$114,0),4)</f>
        <v>90</v>
      </c>
      <c r="I1377" s="25">
        <f>INDEX('Annexe 1 – Données des équipes'!$B$12:$R$114, MATCH(D1377, 'Annexe 1 – Données des équipes'!$B$12:$B$114,0),4)</f>
        <v>20</v>
      </c>
      <c r="J1377" s="25">
        <f t="shared" si="22"/>
        <v>3</v>
      </c>
    </row>
    <row r="1378" spans="2:10">
      <c r="B1378" s="3">
        <v>38437</v>
      </c>
      <c r="C1378" s="10" t="s">
        <v>4608</v>
      </c>
      <c r="D1378" s="10" t="s">
        <v>4609</v>
      </c>
      <c r="E1378" s="25">
        <v>3</v>
      </c>
      <c r="F1378" s="25">
        <v>0</v>
      </c>
      <c r="G1378" s="10" t="s">
        <v>4610</v>
      </c>
      <c r="H1378" s="25">
        <f>INDEX('Annexe 1 – Données des équipes'!$B$12:$R$114, MATCH(C1378, 'Annexe 1 – Données des équipes'!$B$12:$B$114,0),4)</f>
        <v>90</v>
      </c>
      <c r="I1378" s="25">
        <f>INDEX('Annexe 1 – Données des équipes'!$B$12:$R$114, MATCH(D1378, 'Annexe 1 – Données des équipes'!$B$12:$B$114,0),4)</f>
        <v>30</v>
      </c>
      <c r="J1378" s="25">
        <f t="shared" si="22"/>
        <v>3</v>
      </c>
    </row>
    <row r="1379" spans="2:10">
      <c r="B1379" s="3">
        <v>38438</v>
      </c>
      <c r="C1379" s="10" t="s">
        <v>4611</v>
      </c>
      <c r="D1379" s="10" t="s">
        <v>4612</v>
      </c>
      <c r="E1379" s="25">
        <v>5</v>
      </c>
      <c r="F1379" s="25">
        <v>2</v>
      </c>
      <c r="G1379" s="10" t="s">
        <v>4613</v>
      </c>
      <c r="H1379" s="25">
        <f>INDEX('Annexe 1 – Données des équipes'!$B$12:$R$114, MATCH(C1379, 'Annexe 1 – Données des équipes'!$B$12:$B$114,0),4)</f>
        <v>70</v>
      </c>
      <c r="I1379" s="25">
        <f>INDEX('Annexe 1 – Données des équipes'!$B$12:$R$114, MATCH(D1379, 'Annexe 1 – Données des équipes'!$B$12:$B$114,0),4)</f>
        <v>70</v>
      </c>
      <c r="J1379" s="25">
        <f t="shared" si="22"/>
        <v>3</v>
      </c>
    </row>
    <row r="1380" spans="2:10">
      <c r="B1380" s="3">
        <v>38438</v>
      </c>
      <c r="C1380" s="10" t="s">
        <v>4614</v>
      </c>
      <c r="D1380" s="10" t="s">
        <v>4615</v>
      </c>
      <c r="E1380" s="25">
        <v>4</v>
      </c>
      <c r="F1380" s="25">
        <v>1</v>
      </c>
      <c r="G1380" s="10" t="s">
        <v>4616</v>
      </c>
      <c r="H1380" s="25">
        <f>INDEX('Annexe 1 – Données des équipes'!$B$12:$R$114, MATCH(C1380, 'Annexe 1 – Données des équipes'!$B$12:$B$114,0),4)</f>
        <v>50</v>
      </c>
      <c r="I1380" s="25">
        <f>INDEX('Annexe 1 – Données des équipes'!$B$12:$R$114, MATCH(D1380, 'Annexe 1 – Données des équipes'!$B$12:$B$114,0),4)</f>
        <v>10</v>
      </c>
      <c r="J1380" s="25">
        <f t="shared" si="22"/>
        <v>3</v>
      </c>
    </row>
    <row r="1381" spans="2:10">
      <c r="B1381" s="3">
        <v>38441</v>
      </c>
      <c r="C1381" s="10" t="s">
        <v>4617</v>
      </c>
      <c r="D1381" s="10" t="s">
        <v>4618</v>
      </c>
      <c r="E1381" s="25">
        <v>2</v>
      </c>
      <c r="F1381" s="25">
        <v>5</v>
      </c>
      <c r="G1381" s="10" t="s">
        <v>4619</v>
      </c>
      <c r="H1381" s="25">
        <f>INDEX('Annexe 1 – Données des équipes'!$B$12:$R$114, MATCH(C1381, 'Annexe 1 – Données des équipes'!$B$12:$B$114,0),4)</f>
        <v>10</v>
      </c>
      <c r="I1381" s="25">
        <f>INDEX('Annexe 1 – Données des équipes'!$B$12:$R$114, MATCH(D1381, 'Annexe 1 – Données des équipes'!$B$12:$B$114,0),4)</f>
        <v>60</v>
      </c>
      <c r="J1381" s="25">
        <f t="shared" si="22"/>
        <v>3</v>
      </c>
    </row>
    <row r="1382" spans="2:10">
      <c r="B1382" s="3">
        <v>38469</v>
      </c>
      <c r="C1382" s="10" t="s">
        <v>4620</v>
      </c>
      <c r="D1382" s="10" t="s">
        <v>4621</v>
      </c>
      <c r="E1382" s="25">
        <v>3</v>
      </c>
      <c r="F1382" s="25">
        <v>0</v>
      </c>
      <c r="G1382" s="10" t="s">
        <v>4622</v>
      </c>
      <c r="H1382" s="25">
        <f>INDEX('Annexe 1 – Données des équipes'!$B$12:$R$114, MATCH(C1382, 'Annexe 1 – Données des équipes'!$B$12:$B$114,0),4)</f>
        <v>90</v>
      </c>
      <c r="I1382" s="25">
        <f>INDEX('Annexe 1 – Données des équipes'!$B$12:$R$114, MATCH(D1382, 'Annexe 1 – Données des équipes'!$B$12:$B$114,0),4)</f>
        <v>10</v>
      </c>
      <c r="J1382" s="25">
        <f t="shared" si="22"/>
        <v>3</v>
      </c>
    </row>
    <row r="1383" spans="2:10">
      <c r="B1383" s="3">
        <v>38506</v>
      </c>
      <c r="C1383" s="10" t="s">
        <v>4623</v>
      </c>
      <c r="D1383" s="10" t="s">
        <v>4624</v>
      </c>
      <c r="E1383" s="25">
        <v>3</v>
      </c>
      <c r="F1383" s="25">
        <v>0</v>
      </c>
      <c r="G1383" s="10" t="s">
        <v>4625</v>
      </c>
      <c r="H1383" s="25">
        <f>INDEX('Annexe 1 – Données des équipes'!$B$12:$R$114, MATCH(C1383, 'Annexe 1 – Données des équipes'!$B$12:$B$114,0),4)</f>
        <v>30</v>
      </c>
      <c r="I1383" s="25">
        <f>INDEX('Annexe 1 – Données des équipes'!$B$12:$R$114, MATCH(D1383, 'Annexe 1 – Données des équipes'!$B$12:$B$114,0),4)</f>
        <v>0</v>
      </c>
      <c r="J1383" s="25">
        <f t="shared" si="22"/>
        <v>3</v>
      </c>
    </row>
    <row r="1384" spans="2:10">
      <c r="B1384" s="3">
        <v>38507</v>
      </c>
      <c r="C1384" s="10" t="s">
        <v>4626</v>
      </c>
      <c r="D1384" s="10" t="s">
        <v>4627</v>
      </c>
      <c r="E1384" s="25">
        <v>1</v>
      </c>
      <c r="F1384" s="25">
        <v>4</v>
      </c>
      <c r="G1384" s="10" t="s">
        <v>4628</v>
      </c>
      <c r="H1384" s="25">
        <f>INDEX('Annexe 1 – Données des équipes'!$B$12:$R$114, MATCH(C1384, 'Annexe 1 – Données des équipes'!$B$12:$B$114,0),4)</f>
        <v>50</v>
      </c>
      <c r="I1384" s="25">
        <f>INDEX('Annexe 1 – Données des équipes'!$B$12:$R$114, MATCH(D1384, 'Annexe 1 – Données des équipes'!$B$12:$B$114,0),4)</f>
        <v>90</v>
      </c>
      <c r="J1384" s="25">
        <f t="shared" si="22"/>
        <v>3</v>
      </c>
    </row>
    <row r="1385" spans="2:10">
      <c r="B1385" s="3">
        <v>38508</v>
      </c>
      <c r="C1385" s="10" t="s">
        <v>4629</v>
      </c>
      <c r="D1385" s="10" t="s">
        <v>4630</v>
      </c>
      <c r="E1385" s="25">
        <v>4</v>
      </c>
      <c r="F1385" s="25">
        <v>1</v>
      </c>
      <c r="G1385" s="10" t="s">
        <v>4631</v>
      </c>
      <c r="H1385" s="25">
        <f>INDEX('Annexe 1 – Données des équipes'!$B$12:$R$114, MATCH(C1385, 'Annexe 1 – Données des équipes'!$B$12:$B$114,0),4)</f>
        <v>90</v>
      </c>
      <c r="I1385" s="25">
        <f>INDEX('Annexe 1 – Données des équipes'!$B$12:$R$114, MATCH(D1385, 'Annexe 1 – Données des équipes'!$B$12:$B$114,0),4)</f>
        <v>70</v>
      </c>
      <c r="J1385" s="25">
        <f t="shared" si="22"/>
        <v>3</v>
      </c>
    </row>
    <row r="1386" spans="2:10">
      <c r="B1386" s="3">
        <v>38511</v>
      </c>
      <c r="C1386" s="10" t="s">
        <v>4632</v>
      </c>
      <c r="D1386" s="10" t="s">
        <v>4633</v>
      </c>
      <c r="E1386" s="25">
        <v>3</v>
      </c>
      <c r="F1386" s="25">
        <v>0</v>
      </c>
      <c r="G1386" s="10" t="s">
        <v>4634</v>
      </c>
      <c r="H1386" s="25">
        <f>INDEX('Annexe 1 – Données des équipes'!$B$12:$R$114, MATCH(C1386, 'Annexe 1 – Données des équipes'!$B$12:$B$114,0),4)</f>
        <v>90</v>
      </c>
      <c r="I1386" s="25">
        <f>INDEX('Annexe 1 – Données des équipes'!$B$12:$R$114, MATCH(D1386, 'Annexe 1 – Données des équipes'!$B$12:$B$114,0),4)</f>
        <v>70</v>
      </c>
      <c r="J1386" s="25">
        <f t="shared" si="22"/>
        <v>3</v>
      </c>
    </row>
    <row r="1387" spans="2:10">
      <c r="B1387" s="3">
        <v>38511</v>
      </c>
      <c r="C1387" s="10" t="s">
        <v>4635</v>
      </c>
      <c r="D1387" s="10" t="s">
        <v>4636</v>
      </c>
      <c r="E1387" s="25">
        <v>4</v>
      </c>
      <c r="F1387" s="25">
        <v>1</v>
      </c>
      <c r="G1387" s="10" t="s">
        <v>4637</v>
      </c>
      <c r="H1387" s="25">
        <f>INDEX('Annexe 1 – Données des équipes'!$B$12:$R$114, MATCH(C1387, 'Annexe 1 – Données des équipes'!$B$12:$B$114,0),4)</f>
        <v>70</v>
      </c>
      <c r="I1387" s="25">
        <f>INDEX('Annexe 1 – Données des équipes'!$B$12:$R$114, MATCH(D1387, 'Annexe 1 – Données des équipes'!$B$12:$B$114,0),4)</f>
        <v>50</v>
      </c>
      <c r="J1387" s="25">
        <f t="shared" si="22"/>
        <v>3</v>
      </c>
    </row>
    <row r="1388" spans="2:10">
      <c r="B1388" s="3">
        <v>38511</v>
      </c>
      <c r="C1388" s="10" t="s">
        <v>4638</v>
      </c>
      <c r="D1388" s="10" t="s">
        <v>4639</v>
      </c>
      <c r="E1388" s="25">
        <v>3</v>
      </c>
      <c r="F1388" s="25">
        <v>0</v>
      </c>
      <c r="G1388" s="10" t="s">
        <v>4640</v>
      </c>
      <c r="H1388" s="25">
        <f>INDEX('Annexe 1 – Données des équipes'!$B$12:$R$114, MATCH(C1388, 'Annexe 1 – Données des équipes'!$B$12:$B$114,0),4)</f>
        <v>50</v>
      </c>
      <c r="I1388" s="25">
        <f>INDEX('Annexe 1 – Données des équipes'!$B$12:$R$114, MATCH(D1388, 'Annexe 1 – Données des équipes'!$B$12:$B$114,0),4)</f>
        <v>10</v>
      </c>
      <c r="J1388" s="25">
        <f t="shared" si="22"/>
        <v>3</v>
      </c>
    </row>
    <row r="1389" spans="2:10">
      <c r="B1389" s="3">
        <v>38511</v>
      </c>
      <c r="C1389" s="10" t="s">
        <v>4641</v>
      </c>
      <c r="D1389" s="10" t="s">
        <v>4642</v>
      </c>
      <c r="E1389" s="25">
        <v>3</v>
      </c>
      <c r="F1389" s="25">
        <v>0</v>
      </c>
      <c r="G1389" s="10" t="s">
        <v>4643</v>
      </c>
      <c r="H1389" s="25">
        <f>INDEX('Annexe 1 – Données des équipes'!$B$12:$R$114, MATCH(C1389, 'Annexe 1 – Données des équipes'!$B$12:$B$114,0),4)</f>
        <v>30</v>
      </c>
      <c r="I1389" s="25">
        <f>INDEX('Annexe 1 – Données des équipes'!$B$12:$R$114, MATCH(D1389, 'Annexe 1 – Données des équipes'!$B$12:$B$114,0),4)</f>
        <v>30</v>
      </c>
      <c r="J1389" s="25">
        <f t="shared" si="22"/>
        <v>3</v>
      </c>
    </row>
    <row r="1390" spans="2:10">
      <c r="B1390" s="3">
        <v>38515</v>
      </c>
      <c r="C1390" s="10" t="s">
        <v>4644</v>
      </c>
      <c r="D1390" s="10" t="s">
        <v>4645</v>
      </c>
      <c r="E1390" s="25">
        <v>0</v>
      </c>
      <c r="F1390" s="25">
        <v>3</v>
      </c>
      <c r="G1390" s="10" t="s">
        <v>4646</v>
      </c>
      <c r="H1390" s="25">
        <f>INDEX('Annexe 1 – Données des équipes'!$B$12:$R$114, MATCH(C1390, 'Annexe 1 – Données des équipes'!$B$12:$B$114,0),4)</f>
        <v>20</v>
      </c>
      <c r="I1390" s="25">
        <f>INDEX('Annexe 1 – Données des équipes'!$B$12:$R$114, MATCH(D1390, 'Annexe 1 – Données des équipes'!$B$12:$B$114,0),4)</f>
        <v>20</v>
      </c>
      <c r="J1390" s="25">
        <f t="shared" si="22"/>
        <v>3</v>
      </c>
    </row>
    <row r="1391" spans="2:10">
      <c r="B1391" s="3">
        <v>38519</v>
      </c>
      <c r="C1391" s="10" t="s">
        <v>4647</v>
      </c>
      <c r="D1391" s="10" t="s">
        <v>4648</v>
      </c>
      <c r="E1391" s="25">
        <v>3</v>
      </c>
      <c r="F1391" s="25">
        <v>0</v>
      </c>
      <c r="G1391" s="10" t="s">
        <v>4649</v>
      </c>
      <c r="H1391" s="25">
        <f>INDEX('Annexe 1 – Données des équipes'!$B$12:$R$114, MATCH(C1391, 'Annexe 1 – Données des équipes'!$B$12:$B$114,0),4)</f>
        <v>90</v>
      </c>
      <c r="I1391" s="25">
        <f>INDEX('Annexe 1 – Données des équipes'!$B$12:$R$114, MATCH(D1391, 'Annexe 1 – Données des équipes'!$B$12:$B$114,0),4)</f>
        <v>50</v>
      </c>
      <c r="J1391" s="25">
        <f t="shared" si="22"/>
        <v>3</v>
      </c>
    </row>
    <row r="1392" spans="2:10">
      <c r="B1392" s="3">
        <v>38521</v>
      </c>
      <c r="C1392" s="10" t="s">
        <v>4650</v>
      </c>
      <c r="D1392" s="10" t="s">
        <v>4651</v>
      </c>
      <c r="E1392" s="25">
        <v>0</v>
      </c>
      <c r="F1392" s="25">
        <v>3</v>
      </c>
      <c r="G1392" s="10" t="s">
        <v>4652</v>
      </c>
      <c r="H1392" s="25">
        <f>INDEX('Annexe 1 – Données des équipes'!$B$12:$R$114, MATCH(C1392, 'Annexe 1 – Données des équipes'!$B$12:$B$114,0),4)</f>
        <v>40</v>
      </c>
      <c r="I1392" s="25">
        <f>INDEX('Annexe 1 – Données des équipes'!$B$12:$R$114, MATCH(D1392, 'Annexe 1 – Données des équipes'!$B$12:$B$114,0),4)</f>
        <v>90</v>
      </c>
      <c r="J1392" s="25">
        <f t="shared" si="22"/>
        <v>3</v>
      </c>
    </row>
    <row r="1393" spans="2:10">
      <c r="B1393" s="3">
        <v>38532</v>
      </c>
      <c r="C1393" s="10" t="s">
        <v>4653</v>
      </c>
      <c r="D1393" s="10" t="s">
        <v>4654</v>
      </c>
      <c r="E1393" s="25">
        <v>4</v>
      </c>
      <c r="F1393" s="25">
        <v>1</v>
      </c>
      <c r="G1393" s="10" t="s">
        <v>4655</v>
      </c>
      <c r="H1393" s="25">
        <f>INDEX('Annexe 1 – Données des équipes'!$B$12:$R$114, MATCH(C1393, 'Annexe 1 – Données des équipes'!$B$12:$B$114,0),4)</f>
        <v>90</v>
      </c>
      <c r="I1393" s="25">
        <f>INDEX('Annexe 1 – Données des équipes'!$B$12:$R$114, MATCH(D1393, 'Annexe 1 – Données des équipes'!$B$12:$B$114,0),4)</f>
        <v>90</v>
      </c>
      <c r="J1393" s="25">
        <f t="shared" si="22"/>
        <v>3</v>
      </c>
    </row>
    <row r="1394" spans="2:10">
      <c r="B1394" s="3">
        <v>38581</v>
      </c>
      <c r="C1394" s="10" t="s">
        <v>4656</v>
      </c>
      <c r="D1394" s="10" t="s">
        <v>4657</v>
      </c>
      <c r="E1394" s="25">
        <v>4</v>
      </c>
      <c r="F1394" s="25">
        <v>1</v>
      </c>
      <c r="G1394" s="10" t="s">
        <v>4658</v>
      </c>
      <c r="H1394" s="25">
        <f>INDEX('Annexe 1 – Données des équipes'!$B$12:$R$114, MATCH(C1394, 'Annexe 1 – Données des équipes'!$B$12:$B$114,0),4)</f>
        <v>80</v>
      </c>
      <c r="I1394" s="25">
        <f>INDEX('Annexe 1 – Données des équipes'!$B$12:$R$114, MATCH(D1394, 'Annexe 1 – Données des équipes'!$B$12:$B$114,0),4)</f>
        <v>90</v>
      </c>
      <c r="J1394" s="25">
        <f t="shared" si="22"/>
        <v>3</v>
      </c>
    </row>
    <row r="1395" spans="2:10">
      <c r="B1395" s="3">
        <v>31291</v>
      </c>
      <c r="C1395" s="10" t="s">
        <v>4659</v>
      </c>
      <c r="D1395" s="10" t="s">
        <v>4660</v>
      </c>
      <c r="E1395" s="25">
        <v>0</v>
      </c>
      <c r="F1395" s="25">
        <v>0</v>
      </c>
      <c r="G1395" s="10" t="s">
        <v>4661</v>
      </c>
      <c r="H1395" s="25">
        <f>INDEX('Annexe 1 – Données des équipes'!$B$12:$R$114, MATCH(C1395, 'Annexe 1 – Données des équipes'!$B$12:$B$114,0),4)</f>
        <v>40</v>
      </c>
      <c r="I1395" s="25">
        <f>INDEX('Annexe 1 – Données des équipes'!$B$12:$R$114, MATCH(D1395, 'Annexe 1 – Données des équipes'!$B$12:$B$114,0),4)</f>
        <v>30</v>
      </c>
      <c r="J1395" s="25">
        <f t="shared" si="22"/>
        <v>0</v>
      </c>
    </row>
    <row r="1396" spans="2:10">
      <c r="B1396" s="3">
        <v>38581</v>
      </c>
      <c r="C1396" s="10" t="s">
        <v>4662</v>
      </c>
      <c r="D1396" s="10" t="s">
        <v>4663</v>
      </c>
      <c r="E1396" s="25">
        <v>4</v>
      </c>
      <c r="F1396" s="25">
        <v>1</v>
      </c>
      <c r="G1396" s="10" t="s">
        <v>4664</v>
      </c>
      <c r="H1396" s="25">
        <f>INDEX('Annexe 1 – Données des équipes'!$B$12:$R$114, MATCH(C1396, 'Annexe 1 – Données des équipes'!$B$12:$B$114,0),4)</f>
        <v>70</v>
      </c>
      <c r="I1396" s="25">
        <f>INDEX('Annexe 1 – Données des équipes'!$B$12:$R$114, MATCH(D1396, 'Annexe 1 – Données des équipes'!$B$12:$B$114,0),4)</f>
        <v>20</v>
      </c>
      <c r="J1396" s="25">
        <f t="shared" si="22"/>
        <v>3</v>
      </c>
    </row>
    <row r="1397" spans="2:10">
      <c r="B1397" s="3">
        <v>38581</v>
      </c>
      <c r="C1397" s="10" t="s">
        <v>4665</v>
      </c>
      <c r="D1397" s="10" t="s">
        <v>4666</v>
      </c>
      <c r="E1397" s="25">
        <v>0</v>
      </c>
      <c r="F1397" s="25">
        <v>3</v>
      </c>
      <c r="G1397" s="10" t="s">
        <v>4667</v>
      </c>
      <c r="H1397" s="25">
        <f>INDEX('Annexe 1 – Données des équipes'!$B$12:$R$114, MATCH(C1397, 'Annexe 1 – Données des équipes'!$B$12:$B$114,0),4)</f>
        <v>20</v>
      </c>
      <c r="I1397" s="25">
        <f>INDEX('Annexe 1 – Données des équipes'!$B$12:$R$114, MATCH(D1397, 'Annexe 1 – Données des équipes'!$B$12:$B$114,0),4)</f>
        <v>30</v>
      </c>
      <c r="J1397" s="25">
        <f t="shared" si="22"/>
        <v>3</v>
      </c>
    </row>
    <row r="1398" spans="2:10">
      <c r="B1398" s="3">
        <v>38581</v>
      </c>
      <c r="C1398" s="10" t="s">
        <v>4668</v>
      </c>
      <c r="D1398" s="10" t="s">
        <v>4669</v>
      </c>
      <c r="E1398" s="25">
        <v>3</v>
      </c>
      <c r="F1398" s="25">
        <v>0</v>
      </c>
      <c r="G1398" s="10" t="s">
        <v>4670</v>
      </c>
      <c r="H1398" s="25">
        <f>INDEX('Annexe 1 – Données des équipes'!$B$12:$R$114, MATCH(C1398, 'Annexe 1 – Données des équipes'!$B$12:$B$114,0),4)</f>
        <v>70</v>
      </c>
      <c r="I1398" s="25">
        <f>INDEX('Annexe 1 – Données des équipes'!$B$12:$R$114, MATCH(D1398, 'Annexe 1 – Données des équipes'!$B$12:$B$114,0),4)</f>
        <v>0</v>
      </c>
      <c r="J1398" s="25">
        <f t="shared" si="22"/>
        <v>3</v>
      </c>
    </row>
    <row r="1399" spans="2:10">
      <c r="B1399" s="3">
        <v>38598</v>
      </c>
      <c r="C1399" s="10" t="s">
        <v>4671</v>
      </c>
      <c r="D1399" s="10" t="s">
        <v>4672</v>
      </c>
      <c r="E1399" s="25">
        <v>3</v>
      </c>
      <c r="F1399" s="25">
        <v>0</v>
      </c>
      <c r="G1399" s="10" t="s">
        <v>4673</v>
      </c>
      <c r="H1399" s="25">
        <f>INDEX('Annexe 1 – Données des équipes'!$B$12:$R$114, MATCH(C1399, 'Annexe 1 – Données des équipes'!$B$12:$B$114,0),4)</f>
        <v>80</v>
      </c>
      <c r="I1399" s="25">
        <f>INDEX('Annexe 1 – Données des équipes'!$B$12:$R$114, MATCH(D1399, 'Annexe 1 – Données des équipes'!$B$12:$B$114,0),4)</f>
        <v>40</v>
      </c>
      <c r="J1399" s="25">
        <f t="shared" si="22"/>
        <v>3</v>
      </c>
    </row>
    <row r="1400" spans="2:10">
      <c r="B1400" s="3">
        <v>38598</v>
      </c>
      <c r="C1400" s="10" t="s">
        <v>4674</v>
      </c>
      <c r="D1400" s="10" t="s">
        <v>4675</v>
      </c>
      <c r="E1400" s="25">
        <v>4</v>
      </c>
      <c r="F1400" s="25">
        <v>1</v>
      </c>
      <c r="G1400" s="10" t="s">
        <v>4676</v>
      </c>
      <c r="H1400" s="25">
        <f>INDEX('Annexe 1 – Données des équipes'!$B$12:$R$114, MATCH(C1400, 'Annexe 1 – Données des équipes'!$B$12:$B$114,0),4)</f>
        <v>60</v>
      </c>
      <c r="I1400" s="25">
        <f>INDEX('Annexe 1 – Données des équipes'!$B$12:$R$114, MATCH(D1400, 'Annexe 1 – Données des équipes'!$B$12:$B$114,0),4)</f>
        <v>80</v>
      </c>
      <c r="J1400" s="25">
        <f t="shared" si="22"/>
        <v>3</v>
      </c>
    </row>
    <row r="1401" spans="2:10">
      <c r="B1401" s="3">
        <v>38599</v>
      </c>
      <c r="C1401" s="10" t="s">
        <v>4677</v>
      </c>
      <c r="D1401" s="10" t="s">
        <v>4678</v>
      </c>
      <c r="E1401" s="25">
        <v>2</v>
      </c>
      <c r="F1401" s="25">
        <v>5</v>
      </c>
      <c r="G1401" s="10" t="s">
        <v>4679</v>
      </c>
      <c r="H1401" s="25">
        <f>INDEX('Annexe 1 – Données des équipes'!$B$12:$R$114, MATCH(C1401, 'Annexe 1 – Données des équipes'!$B$12:$B$114,0),4)</f>
        <v>20</v>
      </c>
      <c r="I1401" s="25">
        <f>INDEX('Annexe 1 – Données des équipes'!$B$12:$R$114, MATCH(D1401, 'Annexe 1 – Données des équipes'!$B$12:$B$114,0),4)</f>
        <v>50</v>
      </c>
      <c r="J1401" s="25">
        <f t="shared" si="22"/>
        <v>3</v>
      </c>
    </row>
    <row r="1402" spans="2:10">
      <c r="B1402" s="3">
        <v>38602</v>
      </c>
      <c r="C1402" s="10" t="s">
        <v>4680</v>
      </c>
      <c r="D1402" s="10" t="s">
        <v>4681</v>
      </c>
      <c r="E1402" s="25">
        <v>1</v>
      </c>
      <c r="F1402" s="25">
        <v>4</v>
      </c>
      <c r="G1402" s="10" t="s">
        <v>4682</v>
      </c>
      <c r="H1402" s="25">
        <f>INDEX('Annexe 1 – Données des équipes'!$B$12:$R$114, MATCH(C1402, 'Annexe 1 – Données des équipes'!$B$12:$B$114,0),4)</f>
        <v>10</v>
      </c>
      <c r="I1402" s="25">
        <f>INDEX('Annexe 1 – Données des équipes'!$B$12:$R$114, MATCH(D1402, 'Annexe 1 – Données des équipes'!$B$12:$B$114,0),4)</f>
        <v>90</v>
      </c>
      <c r="J1402" s="25">
        <f t="shared" si="22"/>
        <v>3</v>
      </c>
    </row>
    <row r="1403" spans="2:10">
      <c r="B1403" s="3">
        <v>38633</v>
      </c>
      <c r="C1403" s="10" t="s">
        <v>4683</v>
      </c>
      <c r="D1403" s="10" t="s">
        <v>4684</v>
      </c>
      <c r="E1403" s="25">
        <v>5</v>
      </c>
      <c r="F1403" s="25">
        <v>2</v>
      </c>
      <c r="G1403" s="10" t="s">
        <v>4685</v>
      </c>
      <c r="H1403" s="25">
        <f>INDEX('Annexe 1 – Données des équipes'!$B$12:$R$114, MATCH(C1403, 'Annexe 1 – Données des équipes'!$B$12:$B$114,0),4)</f>
        <v>80</v>
      </c>
      <c r="I1403" s="25">
        <f>INDEX('Annexe 1 – Données des équipes'!$B$12:$R$114, MATCH(D1403, 'Annexe 1 – Données des équipes'!$B$12:$B$114,0),4)</f>
        <v>10</v>
      </c>
      <c r="J1403" s="25">
        <f t="shared" si="22"/>
        <v>3</v>
      </c>
    </row>
    <row r="1404" spans="2:10">
      <c r="B1404" s="3">
        <v>38633</v>
      </c>
      <c r="C1404" s="10" t="s">
        <v>4686</v>
      </c>
      <c r="D1404" s="10" t="s">
        <v>4687</v>
      </c>
      <c r="E1404" s="25">
        <v>3</v>
      </c>
      <c r="F1404" s="25">
        <v>0</v>
      </c>
      <c r="G1404" s="10" t="s">
        <v>4688</v>
      </c>
      <c r="H1404" s="25">
        <f>INDEX('Annexe 1 – Données des équipes'!$B$12:$R$114, MATCH(C1404, 'Annexe 1 – Données des équipes'!$B$12:$B$114,0),4)</f>
        <v>70</v>
      </c>
      <c r="I1404" s="25">
        <f>INDEX('Annexe 1 – Données des équipes'!$B$12:$R$114, MATCH(D1404, 'Annexe 1 – Données des équipes'!$B$12:$B$114,0),4)</f>
        <v>20</v>
      </c>
      <c r="J1404" s="25">
        <f t="shared" si="22"/>
        <v>3</v>
      </c>
    </row>
    <row r="1405" spans="2:10">
      <c r="B1405" s="3">
        <v>38637</v>
      </c>
      <c r="C1405" s="10" t="s">
        <v>4689</v>
      </c>
      <c r="D1405" s="10" t="s">
        <v>4690</v>
      </c>
      <c r="E1405" s="25">
        <v>3</v>
      </c>
      <c r="F1405" s="25">
        <v>0</v>
      </c>
      <c r="G1405" s="10" t="s">
        <v>4691</v>
      </c>
      <c r="H1405" s="25">
        <f>INDEX('Annexe 1 – Données des équipes'!$B$12:$R$114, MATCH(C1405, 'Annexe 1 – Données des équipes'!$B$12:$B$114,0),4)</f>
        <v>90</v>
      </c>
      <c r="I1405" s="25">
        <f>INDEX('Annexe 1 – Données des équipes'!$B$12:$R$114, MATCH(D1405, 'Annexe 1 – Données des équipes'!$B$12:$B$114,0),4)</f>
        <v>60</v>
      </c>
      <c r="J1405" s="25">
        <f t="shared" si="22"/>
        <v>3</v>
      </c>
    </row>
    <row r="1406" spans="2:10">
      <c r="B1406" s="3">
        <v>38637</v>
      </c>
      <c r="C1406" s="10" t="s">
        <v>4692</v>
      </c>
      <c r="D1406" s="10" t="s">
        <v>4693</v>
      </c>
      <c r="E1406" s="25">
        <v>4</v>
      </c>
      <c r="F1406" s="25">
        <v>1</v>
      </c>
      <c r="G1406" s="10" t="s">
        <v>4694</v>
      </c>
      <c r="H1406" s="25">
        <f>INDEX('Annexe 1 – Données des équipes'!$B$12:$R$114, MATCH(C1406, 'Annexe 1 – Données des équipes'!$B$12:$B$114,0),4)</f>
        <v>80</v>
      </c>
      <c r="I1406" s="25">
        <f>INDEX('Annexe 1 – Données des équipes'!$B$12:$R$114, MATCH(D1406, 'Annexe 1 – Données des équipes'!$B$12:$B$114,0),4)</f>
        <v>50</v>
      </c>
      <c r="J1406" s="25">
        <f t="shared" si="22"/>
        <v>3</v>
      </c>
    </row>
    <row r="1407" spans="2:10">
      <c r="B1407" s="3">
        <v>38637</v>
      </c>
      <c r="C1407" s="10" t="s">
        <v>4695</v>
      </c>
      <c r="D1407" s="10" t="s">
        <v>4696</v>
      </c>
      <c r="E1407" s="25">
        <v>0</v>
      </c>
      <c r="F1407" s="25">
        <v>3</v>
      </c>
      <c r="G1407" s="10" t="s">
        <v>4697</v>
      </c>
      <c r="H1407" s="25">
        <f>INDEX('Annexe 1 – Données des équipes'!$B$12:$R$114, MATCH(C1407, 'Annexe 1 – Données des équipes'!$B$12:$B$114,0),4)</f>
        <v>40</v>
      </c>
      <c r="I1407" s="25">
        <f>INDEX('Annexe 1 – Données des équipes'!$B$12:$R$114, MATCH(D1407, 'Annexe 1 – Données des équipes'!$B$12:$B$114,0),4)</f>
        <v>60</v>
      </c>
      <c r="J1407" s="25">
        <f t="shared" si="22"/>
        <v>3</v>
      </c>
    </row>
    <row r="1408" spans="2:10">
      <c r="B1408" s="3">
        <v>38669</v>
      </c>
      <c r="C1408" s="10" t="s">
        <v>4698</v>
      </c>
      <c r="D1408" s="10" t="s">
        <v>4699</v>
      </c>
      <c r="E1408" s="25">
        <v>0</v>
      </c>
      <c r="F1408" s="25">
        <v>3</v>
      </c>
      <c r="G1408" s="10" t="s">
        <v>4700</v>
      </c>
      <c r="H1408" s="25">
        <f>INDEX('Annexe 1 – Données des équipes'!$B$12:$R$114, MATCH(C1408, 'Annexe 1 – Données des équipes'!$B$12:$B$114,0),4)</f>
        <v>70</v>
      </c>
      <c r="I1408" s="25">
        <f>INDEX('Annexe 1 – Données des équipes'!$B$12:$R$114, MATCH(D1408, 'Annexe 1 – Données des équipes'!$B$12:$B$114,0),4)</f>
        <v>80</v>
      </c>
      <c r="J1408" s="25">
        <f t="shared" si="22"/>
        <v>3</v>
      </c>
    </row>
    <row r="1409" spans="2:10">
      <c r="B1409" s="3">
        <v>38672</v>
      </c>
      <c r="C1409" s="10" t="s">
        <v>4701</v>
      </c>
      <c r="D1409" s="10" t="s">
        <v>4702</v>
      </c>
      <c r="E1409" s="25">
        <v>0</v>
      </c>
      <c r="F1409" s="25">
        <v>3</v>
      </c>
      <c r="G1409" s="10" t="s">
        <v>4703</v>
      </c>
      <c r="H1409" s="25">
        <f>INDEX('Annexe 1 – Données des équipes'!$B$12:$R$114, MATCH(C1409, 'Annexe 1 – Données des équipes'!$B$12:$B$114,0),4)</f>
        <v>80</v>
      </c>
      <c r="I1409" s="25">
        <f>INDEX('Annexe 1 – Données des équipes'!$B$12:$R$114, MATCH(D1409, 'Annexe 1 – Données des équipes'!$B$12:$B$114,0),4)</f>
        <v>40</v>
      </c>
      <c r="J1409" s="25">
        <f t="shared" si="22"/>
        <v>3</v>
      </c>
    </row>
    <row r="1410" spans="2:10">
      <c r="B1410" s="3">
        <v>38672</v>
      </c>
      <c r="C1410" s="10" t="s">
        <v>4704</v>
      </c>
      <c r="D1410" s="10" t="s">
        <v>4705</v>
      </c>
      <c r="E1410" s="25">
        <v>0</v>
      </c>
      <c r="F1410" s="25">
        <v>3</v>
      </c>
      <c r="G1410" s="10" t="s">
        <v>4706</v>
      </c>
      <c r="H1410" s="25">
        <f>INDEX('Annexe 1 – Données des équipes'!$B$12:$R$114, MATCH(C1410, 'Annexe 1 – Données des équipes'!$B$12:$B$114,0),4)</f>
        <v>0</v>
      </c>
      <c r="I1410" s="25">
        <f>INDEX('Annexe 1 – Données des équipes'!$B$12:$R$114, MATCH(D1410, 'Annexe 1 – Données des équipes'!$B$12:$B$114,0),4)</f>
        <v>90</v>
      </c>
      <c r="J1410" s="25">
        <f t="shared" si="22"/>
        <v>3</v>
      </c>
    </row>
    <row r="1411" spans="2:10">
      <c r="B1411" s="3">
        <v>38672</v>
      </c>
      <c r="C1411" s="10" t="s">
        <v>4707</v>
      </c>
      <c r="D1411" s="10" t="s">
        <v>4708</v>
      </c>
      <c r="E1411" s="25">
        <v>3</v>
      </c>
      <c r="F1411" s="25">
        <v>0</v>
      </c>
      <c r="G1411" s="10" t="s">
        <v>4709</v>
      </c>
      <c r="H1411" s="25">
        <f>INDEX('Annexe 1 – Données des équipes'!$B$12:$R$114, MATCH(C1411, 'Annexe 1 – Données des équipes'!$B$12:$B$114,0),4)</f>
        <v>50</v>
      </c>
      <c r="I1411" s="25">
        <f>INDEX('Annexe 1 – Données des équipes'!$B$12:$R$114, MATCH(D1411, 'Annexe 1 – Données des équipes'!$B$12:$B$114,0),4)</f>
        <v>50</v>
      </c>
      <c r="J1411" s="25">
        <f t="shared" si="22"/>
        <v>3</v>
      </c>
    </row>
    <row r="1412" spans="2:10">
      <c r="B1412" s="3">
        <v>38672</v>
      </c>
      <c r="C1412" s="10" t="s">
        <v>4710</v>
      </c>
      <c r="D1412" s="10" t="s">
        <v>4711</v>
      </c>
      <c r="E1412" s="25">
        <v>0</v>
      </c>
      <c r="F1412" s="25">
        <v>3</v>
      </c>
      <c r="G1412" s="10" t="s">
        <v>4712</v>
      </c>
      <c r="H1412" s="25">
        <f>INDEX('Annexe 1 – Données des équipes'!$B$12:$R$114, MATCH(C1412, 'Annexe 1 – Données des équipes'!$B$12:$B$114,0),4)</f>
        <v>30</v>
      </c>
      <c r="I1412" s="25">
        <f>INDEX('Annexe 1 – Données des équipes'!$B$12:$R$114, MATCH(D1412, 'Annexe 1 – Données des équipes'!$B$12:$B$114,0),4)</f>
        <v>20</v>
      </c>
      <c r="J1412" s="25">
        <f t="shared" si="22"/>
        <v>3</v>
      </c>
    </row>
    <row r="1413" spans="2:10">
      <c r="B1413" s="3">
        <v>38737</v>
      </c>
      <c r="C1413" s="10" t="s">
        <v>4713</v>
      </c>
      <c r="D1413" s="10" t="s">
        <v>4714</v>
      </c>
      <c r="E1413" s="25">
        <v>3</v>
      </c>
      <c r="F1413" s="25">
        <v>0</v>
      </c>
      <c r="G1413" s="10" t="s">
        <v>4715</v>
      </c>
      <c r="H1413" s="25">
        <f>INDEX('Annexe 1 – Données des équipes'!$B$12:$R$114, MATCH(C1413, 'Annexe 1 – Données des équipes'!$B$12:$B$114,0),4)</f>
        <v>50</v>
      </c>
      <c r="I1413" s="25">
        <f>INDEX('Annexe 1 – Données des équipes'!$B$12:$R$114, MATCH(D1413, 'Annexe 1 – Données des équipes'!$B$12:$B$114,0),4)</f>
        <v>10</v>
      </c>
      <c r="J1413" s="25">
        <f t="shared" si="22"/>
        <v>3</v>
      </c>
    </row>
    <row r="1414" spans="2:10">
      <c r="B1414" s="3">
        <v>38739</v>
      </c>
      <c r="C1414" s="10" t="s">
        <v>4716</v>
      </c>
      <c r="D1414" s="10" t="s">
        <v>4717</v>
      </c>
      <c r="E1414" s="25">
        <v>4</v>
      </c>
      <c r="F1414" s="25">
        <v>1</v>
      </c>
      <c r="G1414" s="10" t="s">
        <v>4718</v>
      </c>
      <c r="H1414" s="25">
        <f>INDEX('Annexe 1 – Données des équipes'!$B$12:$R$114, MATCH(C1414, 'Annexe 1 – Données des équipes'!$B$12:$B$114,0),4)</f>
        <v>40</v>
      </c>
      <c r="I1414" s="25">
        <f>INDEX('Annexe 1 – Données des équipes'!$B$12:$R$114, MATCH(D1414, 'Annexe 1 – Données des équipes'!$B$12:$B$114,0),4)</f>
        <v>10</v>
      </c>
      <c r="J1414" s="25">
        <f t="shared" si="22"/>
        <v>3</v>
      </c>
    </row>
    <row r="1415" spans="2:10">
      <c r="B1415" s="3">
        <v>38747</v>
      </c>
      <c r="C1415" s="10" t="s">
        <v>4719</v>
      </c>
      <c r="D1415" s="10" t="s">
        <v>4720</v>
      </c>
      <c r="E1415" s="25">
        <v>0</v>
      </c>
      <c r="F1415" s="25">
        <v>3</v>
      </c>
      <c r="G1415" s="10" t="s">
        <v>4721</v>
      </c>
      <c r="H1415" s="25">
        <f>INDEX('Annexe 1 – Données des équipes'!$B$12:$R$114, MATCH(C1415, 'Annexe 1 – Données des équipes'!$B$12:$B$114,0),4)</f>
        <v>40</v>
      </c>
      <c r="I1415" s="25">
        <f>INDEX('Annexe 1 – Données des équipes'!$B$12:$R$114, MATCH(D1415, 'Annexe 1 – Données des équipes'!$B$12:$B$114,0),4)</f>
        <v>10</v>
      </c>
      <c r="J1415" s="25">
        <f t="shared" si="22"/>
        <v>3</v>
      </c>
    </row>
    <row r="1416" spans="2:10">
      <c r="B1416" s="3">
        <v>38777</v>
      </c>
      <c r="C1416" s="10" t="s">
        <v>4722</v>
      </c>
      <c r="D1416" s="10" t="s">
        <v>4723</v>
      </c>
      <c r="E1416" s="25">
        <v>3</v>
      </c>
      <c r="F1416" s="25">
        <v>0</v>
      </c>
      <c r="G1416" s="10" t="s">
        <v>4724</v>
      </c>
      <c r="H1416" s="25">
        <f>INDEX('Annexe 1 – Données des équipes'!$B$12:$R$114, MATCH(C1416, 'Annexe 1 – Données des équipes'!$B$12:$B$114,0),4)</f>
        <v>60</v>
      </c>
      <c r="I1416" s="25">
        <f>INDEX('Annexe 1 – Données des équipes'!$B$12:$R$114, MATCH(D1416, 'Annexe 1 – Données des équipes'!$B$12:$B$114,0),4)</f>
        <v>80</v>
      </c>
      <c r="J1416" s="25">
        <f t="shared" si="22"/>
        <v>3</v>
      </c>
    </row>
    <row r="1417" spans="2:10">
      <c r="B1417" s="3">
        <v>38777</v>
      </c>
      <c r="C1417" s="10" t="s">
        <v>4725</v>
      </c>
      <c r="D1417" s="10" t="s">
        <v>4726</v>
      </c>
      <c r="E1417" s="25">
        <v>4</v>
      </c>
      <c r="F1417" s="25">
        <v>1</v>
      </c>
      <c r="G1417" s="10" t="s">
        <v>4727</v>
      </c>
      <c r="H1417" s="25">
        <f>INDEX('Annexe 1 – Données des équipes'!$B$12:$R$114, MATCH(C1417, 'Annexe 1 – Données des équipes'!$B$12:$B$114,0),4)</f>
        <v>90</v>
      </c>
      <c r="I1417" s="25">
        <f>INDEX('Annexe 1 – Données des équipes'!$B$12:$R$114, MATCH(D1417, 'Annexe 1 – Données des équipes'!$B$12:$B$114,0),4)</f>
        <v>90</v>
      </c>
      <c r="J1417" s="25">
        <f t="shared" si="22"/>
        <v>3</v>
      </c>
    </row>
    <row r="1418" spans="2:10">
      <c r="B1418" s="3">
        <v>38777</v>
      </c>
      <c r="C1418" s="10" t="s">
        <v>4728</v>
      </c>
      <c r="D1418" s="10" t="s">
        <v>4729</v>
      </c>
      <c r="E1418" s="25">
        <v>3</v>
      </c>
      <c r="F1418" s="25">
        <v>0</v>
      </c>
      <c r="G1418" s="10" t="s">
        <v>4730</v>
      </c>
      <c r="H1418" s="25">
        <f>INDEX('Annexe 1 – Données des équipes'!$B$12:$R$114, MATCH(C1418, 'Annexe 1 – Données des équipes'!$B$12:$B$114,0),4)</f>
        <v>20</v>
      </c>
      <c r="I1418" s="25">
        <f>INDEX('Annexe 1 – Données des équipes'!$B$12:$R$114, MATCH(D1418, 'Annexe 1 – Données des équipes'!$B$12:$B$114,0),4)</f>
        <v>10</v>
      </c>
      <c r="J1418" s="25">
        <f t="shared" si="22"/>
        <v>3</v>
      </c>
    </row>
    <row r="1419" spans="2:10">
      <c r="B1419" s="3">
        <v>38777</v>
      </c>
      <c r="C1419" s="10" t="s">
        <v>4731</v>
      </c>
      <c r="D1419" s="10" t="s">
        <v>4732</v>
      </c>
      <c r="E1419" s="25">
        <v>0</v>
      </c>
      <c r="F1419" s="25">
        <v>3</v>
      </c>
      <c r="G1419" s="10" t="s">
        <v>4733</v>
      </c>
      <c r="H1419" s="25">
        <f>INDEX('Annexe 1 – Données des équipes'!$B$12:$R$114, MATCH(C1419, 'Annexe 1 – Données des équipes'!$B$12:$B$114,0),4)</f>
        <v>30</v>
      </c>
      <c r="I1419" s="25">
        <f>INDEX('Annexe 1 – Données des équipes'!$B$12:$R$114, MATCH(D1419, 'Annexe 1 – Données des équipes'!$B$12:$B$114,0),4)</f>
        <v>90</v>
      </c>
      <c r="J1419" s="25">
        <f t="shared" si="22"/>
        <v>3</v>
      </c>
    </row>
    <row r="1420" spans="2:10">
      <c r="B1420" s="3">
        <v>38832</v>
      </c>
      <c r="C1420" s="10" t="s">
        <v>4734</v>
      </c>
      <c r="D1420" s="10" t="s">
        <v>4735</v>
      </c>
      <c r="E1420" s="25">
        <v>4</v>
      </c>
      <c r="F1420" s="25">
        <v>1</v>
      </c>
      <c r="G1420" s="10" t="s">
        <v>4736</v>
      </c>
      <c r="H1420" s="25">
        <f>INDEX('Annexe 1 – Données des équipes'!$B$12:$R$114, MATCH(C1420, 'Annexe 1 – Données des équipes'!$B$12:$B$114,0),4)</f>
        <v>80</v>
      </c>
      <c r="I1420" s="25">
        <f>INDEX('Annexe 1 – Données des équipes'!$B$12:$R$114, MATCH(D1420, 'Annexe 1 – Données des équipes'!$B$12:$B$114,0),4)</f>
        <v>20</v>
      </c>
      <c r="J1420" s="25">
        <f t="shared" si="22"/>
        <v>3</v>
      </c>
    </row>
    <row r="1421" spans="2:10">
      <c r="B1421" s="3">
        <v>38860</v>
      </c>
      <c r="C1421" s="10" t="s">
        <v>4737</v>
      </c>
      <c r="D1421" s="10" t="s">
        <v>4738</v>
      </c>
      <c r="E1421" s="25">
        <v>1</v>
      </c>
      <c r="F1421" s="25">
        <v>4</v>
      </c>
      <c r="G1421" s="10" t="s">
        <v>4739</v>
      </c>
      <c r="H1421" s="25">
        <f>INDEX('Annexe 1 – Données des équipes'!$B$12:$R$114, MATCH(C1421, 'Annexe 1 – Données des équipes'!$B$12:$B$114,0),4)</f>
        <v>60</v>
      </c>
      <c r="I1421" s="25">
        <f>INDEX('Annexe 1 – Données des équipes'!$B$12:$R$114, MATCH(D1421, 'Annexe 1 – Données des équipes'!$B$12:$B$114,0),4)</f>
        <v>80</v>
      </c>
      <c r="J1421" s="25">
        <f t="shared" si="22"/>
        <v>3</v>
      </c>
    </row>
    <row r="1422" spans="2:10">
      <c r="B1422" s="3">
        <v>33574</v>
      </c>
      <c r="C1422" s="10" t="s">
        <v>4740</v>
      </c>
      <c r="D1422" s="10" t="s">
        <v>4741</v>
      </c>
      <c r="E1422" s="25">
        <v>1</v>
      </c>
      <c r="F1422" s="25">
        <v>0</v>
      </c>
      <c r="G1422" s="10" t="s">
        <v>4742</v>
      </c>
      <c r="H1422" s="25">
        <f>INDEX('Annexe 1 – Données des équipes'!$B$12:$R$114, MATCH(C1422, 'Annexe 1 – Données des équipes'!$B$12:$B$114,0),4)</f>
        <v>70</v>
      </c>
      <c r="I1422" s="25">
        <f>INDEX('Annexe 1 – Données des équipes'!$B$12:$R$114, MATCH(D1422, 'Annexe 1 – Données des équipes'!$B$12:$B$114,0),4)</f>
        <v>0</v>
      </c>
      <c r="J1422" s="25">
        <f t="shared" si="22"/>
        <v>1</v>
      </c>
    </row>
    <row r="1423" spans="2:10">
      <c r="B1423" s="3">
        <v>38866</v>
      </c>
      <c r="C1423" s="10" t="s">
        <v>4743</v>
      </c>
      <c r="D1423" s="10" t="s">
        <v>4744</v>
      </c>
      <c r="E1423" s="25">
        <v>1</v>
      </c>
      <c r="F1423" s="25">
        <v>4</v>
      </c>
      <c r="G1423" s="10" t="s">
        <v>4745</v>
      </c>
      <c r="H1423" s="25">
        <f>INDEX('Annexe 1 – Données des équipes'!$B$12:$R$114, MATCH(C1423, 'Annexe 1 – Données des équipes'!$B$12:$B$114,0),4)</f>
        <v>30</v>
      </c>
      <c r="I1423" s="25">
        <f>INDEX('Annexe 1 – Données des équipes'!$B$12:$R$114, MATCH(D1423, 'Annexe 1 – Données des équipes'!$B$12:$B$114,0),4)</f>
        <v>40</v>
      </c>
      <c r="J1423" s="25">
        <f t="shared" si="22"/>
        <v>3</v>
      </c>
    </row>
    <row r="1424" spans="2:10">
      <c r="B1424" s="3">
        <v>38867</v>
      </c>
      <c r="C1424" s="10" t="s">
        <v>4746</v>
      </c>
      <c r="D1424" s="10" t="s">
        <v>4747</v>
      </c>
      <c r="E1424" s="25">
        <v>3</v>
      </c>
      <c r="F1424" s="25">
        <v>0</v>
      </c>
      <c r="G1424" s="10" t="s">
        <v>4748</v>
      </c>
      <c r="H1424" s="25">
        <f>INDEX('Annexe 1 – Données des équipes'!$B$12:$R$114, MATCH(C1424, 'Annexe 1 – Données des équipes'!$B$12:$B$114,0),4)</f>
        <v>40</v>
      </c>
      <c r="I1424" s="25">
        <f>INDEX('Annexe 1 – Données des équipes'!$B$12:$R$114, MATCH(D1424, 'Annexe 1 – Données des équipes'!$B$12:$B$114,0),4)</f>
        <v>10</v>
      </c>
      <c r="J1424" s="25">
        <f t="shared" si="22"/>
        <v>3</v>
      </c>
    </row>
    <row r="1425" spans="2:10">
      <c r="B1425" s="3">
        <v>38870</v>
      </c>
      <c r="C1425" s="10" t="s">
        <v>4749</v>
      </c>
      <c r="D1425" s="10" t="s">
        <v>4750</v>
      </c>
      <c r="E1425" s="25">
        <v>3</v>
      </c>
      <c r="F1425" s="25">
        <v>0</v>
      </c>
      <c r="G1425" s="10" t="s">
        <v>4751</v>
      </c>
      <c r="H1425" s="25">
        <f>INDEX('Annexe 1 – Données des équipes'!$B$12:$R$114, MATCH(C1425, 'Annexe 1 – Données des équipes'!$B$12:$B$114,0),4)</f>
        <v>90</v>
      </c>
      <c r="I1425" s="25">
        <f>INDEX('Annexe 1 – Données des équipes'!$B$12:$R$114, MATCH(D1425, 'Annexe 1 – Données des équipes'!$B$12:$B$114,0),4)</f>
        <v>90</v>
      </c>
      <c r="J1425" s="25">
        <f t="shared" si="22"/>
        <v>3</v>
      </c>
    </row>
    <row r="1426" spans="2:10">
      <c r="B1426" s="3">
        <v>38871</v>
      </c>
      <c r="C1426" s="10" t="s">
        <v>4752</v>
      </c>
      <c r="D1426" s="10" t="s">
        <v>4753</v>
      </c>
      <c r="E1426" s="25">
        <v>4</v>
      </c>
      <c r="F1426" s="25">
        <v>1</v>
      </c>
      <c r="G1426" s="10" t="s">
        <v>4754</v>
      </c>
      <c r="H1426" s="25">
        <f>INDEX('Annexe 1 – Données des équipes'!$B$12:$R$114, MATCH(C1426, 'Annexe 1 – Données des équipes'!$B$12:$B$114,0),4)</f>
        <v>80</v>
      </c>
      <c r="I1426" s="25">
        <f>INDEX('Annexe 1 – Données des équipes'!$B$12:$R$114, MATCH(D1426, 'Annexe 1 – Données des équipes'!$B$12:$B$114,0),4)</f>
        <v>30</v>
      </c>
      <c r="J1426" s="25">
        <f t="shared" ref="J1426:J1489" si="23">ABS(F1426-E1426)</f>
        <v>3</v>
      </c>
    </row>
    <row r="1427" spans="2:10">
      <c r="B1427" s="3">
        <v>31370</v>
      </c>
      <c r="C1427" s="10" t="s">
        <v>4755</v>
      </c>
      <c r="D1427" s="10" t="s">
        <v>4756</v>
      </c>
      <c r="E1427" s="25">
        <v>0</v>
      </c>
      <c r="F1427" s="25">
        <v>1</v>
      </c>
      <c r="G1427" s="10" t="s">
        <v>4757</v>
      </c>
      <c r="H1427" s="25">
        <f>INDEX('Annexe 1 – Données des équipes'!$B$12:$R$114, MATCH(C1427, 'Annexe 1 – Données des équipes'!$B$12:$B$114,0),4)</f>
        <v>50</v>
      </c>
      <c r="I1427" s="25">
        <f>INDEX('Annexe 1 – Données des équipes'!$B$12:$R$114, MATCH(D1427, 'Annexe 1 – Données des équipes'!$B$12:$B$114,0),4)</f>
        <v>30</v>
      </c>
      <c r="J1427" s="25">
        <f t="shared" si="23"/>
        <v>1</v>
      </c>
    </row>
    <row r="1428" spans="2:10">
      <c r="B1428" s="3">
        <v>38873</v>
      </c>
      <c r="C1428" s="10" t="s">
        <v>4758</v>
      </c>
      <c r="D1428" s="10" t="s">
        <v>4759</v>
      </c>
      <c r="E1428" s="25">
        <v>3</v>
      </c>
      <c r="F1428" s="25">
        <v>0</v>
      </c>
      <c r="G1428" s="10" t="s">
        <v>4760</v>
      </c>
      <c r="H1428" s="25">
        <f>INDEX('Annexe 1 – Données des équipes'!$B$12:$R$114, MATCH(C1428, 'Annexe 1 – Données des équipes'!$B$12:$B$114,0),4)</f>
        <v>60</v>
      </c>
      <c r="I1428" s="25">
        <f>INDEX('Annexe 1 – Données des équipes'!$B$12:$R$114, MATCH(D1428, 'Annexe 1 – Données des équipes'!$B$12:$B$114,0),4)</f>
        <v>10</v>
      </c>
      <c r="J1428" s="25">
        <f t="shared" si="23"/>
        <v>3</v>
      </c>
    </row>
    <row r="1429" spans="2:10">
      <c r="B1429" s="3">
        <v>38883</v>
      </c>
      <c r="C1429" s="10" t="s">
        <v>4761</v>
      </c>
      <c r="D1429" s="10" t="s">
        <v>4762</v>
      </c>
      <c r="E1429" s="25">
        <v>3</v>
      </c>
      <c r="F1429" s="25">
        <v>0</v>
      </c>
      <c r="G1429" s="10" t="s">
        <v>4763</v>
      </c>
      <c r="H1429" s="25">
        <f>INDEX('Annexe 1 – Données des équipes'!$B$12:$R$114, MATCH(C1429, 'Annexe 1 – Données des équipes'!$B$12:$B$114,0),4)</f>
        <v>70</v>
      </c>
      <c r="I1429" s="25">
        <f>INDEX('Annexe 1 – Données des équipes'!$B$12:$R$114, MATCH(D1429, 'Annexe 1 – Données des équipes'!$B$12:$B$114,0),4)</f>
        <v>60</v>
      </c>
      <c r="J1429" s="25">
        <f t="shared" si="23"/>
        <v>3</v>
      </c>
    </row>
    <row r="1430" spans="2:10">
      <c r="B1430" s="3">
        <v>38888</v>
      </c>
      <c r="C1430" s="10" t="s">
        <v>4764</v>
      </c>
      <c r="D1430" s="10" t="s">
        <v>4765</v>
      </c>
      <c r="E1430" s="25">
        <v>0</v>
      </c>
      <c r="F1430" s="25">
        <v>3</v>
      </c>
      <c r="G1430" s="10" t="s">
        <v>4766</v>
      </c>
      <c r="H1430" s="25">
        <f>INDEX('Annexe 1 – Données des équipes'!$B$12:$R$114, MATCH(C1430, 'Annexe 1 – Données des équipes'!$B$12:$B$114,0),4)</f>
        <v>70</v>
      </c>
      <c r="I1430" s="25">
        <f>INDEX('Annexe 1 – Données des équipes'!$B$12:$R$114, MATCH(D1430, 'Annexe 1 – Données des équipes'!$B$12:$B$114,0),4)</f>
        <v>90</v>
      </c>
      <c r="J1430" s="25">
        <f t="shared" si="23"/>
        <v>3</v>
      </c>
    </row>
    <row r="1431" spans="2:10">
      <c r="B1431" s="3">
        <v>38890</v>
      </c>
      <c r="C1431" s="10" t="s">
        <v>4767</v>
      </c>
      <c r="D1431" s="10" t="s">
        <v>4768</v>
      </c>
      <c r="E1431" s="25">
        <v>1</v>
      </c>
      <c r="F1431" s="25">
        <v>4</v>
      </c>
      <c r="G1431" s="10" t="s">
        <v>4769</v>
      </c>
      <c r="H1431" s="25">
        <f>INDEX('Annexe 1 – Données des équipes'!$B$12:$R$114, MATCH(C1431, 'Annexe 1 – Données des équipes'!$B$12:$B$114,0),4)</f>
        <v>50</v>
      </c>
      <c r="I1431" s="25">
        <f>INDEX('Annexe 1 – Données des équipes'!$B$12:$R$114, MATCH(D1431, 'Annexe 1 – Données des équipes'!$B$12:$B$114,0),4)</f>
        <v>90</v>
      </c>
      <c r="J1431" s="25">
        <f t="shared" si="23"/>
        <v>3</v>
      </c>
    </row>
    <row r="1432" spans="2:10">
      <c r="B1432" s="3">
        <v>38895</v>
      </c>
      <c r="C1432" s="10" t="s">
        <v>4770</v>
      </c>
      <c r="D1432" s="10" t="s">
        <v>4771</v>
      </c>
      <c r="E1432" s="25">
        <v>3</v>
      </c>
      <c r="F1432" s="25">
        <v>0</v>
      </c>
      <c r="G1432" s="10" t="s">
        <v>4772</v>
      </c>
      <c r="H1432" s="25">
        <f>INDEX('Annexe 1 – Données des équipes'!$B$12:$R$114, MATCH(C1432, 'Annexe 1 – Données des équipes'!$B$12:$B$114,0),4)</f>
        <v>90</v>
      </c>
      <c r="I1432" s="25">
        <f>INDEX('Annexe 1 – Données des équipes'!$B$12:$R$114, MATCH(D1432, 'Annexe 1 – Données des équipes'!$B$12:$B$114,0),4)</f>
        <v>40</v>
      </c>
      <c r="J1432" s="25">
        <f t="shared" si="23"/>
        <v>3</v>
      </c>
    </row>
    <row r="1433" spans="2:10">
      <c r="B1433" s="3">
        <v>38898</v>
      </c>
      <c r="C1433" s="10" t="s">
        <v>4773</v>
      </c>
      <c r="D1433" s="10" t="s">
        <v>4774</v>
      </c>
      <c r="E1433" s="25">
        <v>3</v>
      </c>
      <c r="F1433" s="25">
        <v>0</v>
      </c>
      <c r="G1433" s="10" t="s">
        <v>4775</v>
      </c>
      <c r="H1433" s="25">
        <f>INDEX('Annexe 1 – Données des équipes'!$B$12:$R$114, MATCH(C1433, 'Annexe 1 – Données des équipes'!$B$12:$B$114,0),4)</f>
        <v>90</v>
      </c>
      <c r="I1433" s="25">
        <f>INDEX('Annexe 1 – Données des équipes'!$B$12:$R$114, MATCH(D1433, 'Annexe 1 – Données des équipes'!$B$12:$B$114,0),4)</f>
        <v>60</v>
      </c>
      <c r="J1433" s="25">
        <f t="shared" si="23"/>
        <v>3</v>
      </c>
    </row>
    <row r="1434" spans="2:10">
      <c r="B1434" s="3">
        <v>38928</v>
      </c>
      <c r="C1434" s="10" t="s">
        <v>4776</v>
      </c>
      <c r="D1434" s="10" t="s">
        <v>4777</v>
      </c>
      <c r="E1434" s="25">
        <v>3</v>
      </c>
      <c r="F1434" s="25">
        <v>0</v>
      </c>
      <c r="G1434" s="10" t="s">
        <v>4778</v>
      </c>
      <c r="H1434" s="25">
        <f>INDEX('Annexe 1 – Données des équipes'!$B$12:$R$114, MATCH(C1434, 'Annexe 1 – Données des équipes'!$B$12:$B$114,0),4)</f>
        <v>10</v>
      </c>
      <c r="I1434" s="25">
        <f>INDEX('Annexe 1 – Données des équipes'!$B$12:$R$114, MATCH(D1434, 'Annexe 1 – Données des équipes'!$B$12:$B$114,0),4)</f>
        <v>30</v>
      </c>
      <c r="J1434" s="25">
        <f t="shared" si="23"/>
        <v>3</v>
      </c>
    </row>
    <row r="1435" spans="2:10">
      <c r="B1435" s="3">
        <v>38945</v>
      </c>
      <c r="C1435" s="10" t="s">
        <v>4779</v>
      </c>
      <c r="D1435" s="10" t="s">
        <v>4780</v>
      </c>
      <c r="E1435" s="25">
        <v>3</v>
      </c>
      <c r="F1435" s="25">
        <v>0</v>
      </c>
      <c r="G1435" s="10" t="s">
        <v>4781</v>
      </c>
      <c r="H1435" s="25">
        <f>INDEX('Annexe 1 – Données des équipes'!$B$12:$R$114, MATCH(C1435, 'Annexe 1 – Données des équipes'!$B$12:$B$114,0),4)</f>
        <v>90</v>
      </c>
      <c r="I1435" s="25">
        <f>INDEX('Annexe 1 – Données des équipes'!$B$12:$R$114, MATCH(D1435, 'Annexe 1 – Données des équipes'!$B$12:$B$114,0),4)</f>
        <v>80</v>
      </c>
      <c r="J1435" s="25">
        <f t="shared" si="23"/>
        <v>3</v>
      </c>
    </row>
    <row r="1436" spans="2:10">
      <c r="B1436" s="3">
        <v>38961</v>
      </c>
      <c r="C1436" s="10" t="s">
        <v>4782</v>
      </c>
      <c r="D1436" s="10" t="s">
        <v>4783</v>
      </c>
      <c r="E1436" s="25">
        <v>3</v>
      </c>
      <c r="F1436" s="25">
        <v>0</v>
      </c>
      <c r="G1436" s="10" t="s">
        <v>4784</v>
      </c>
      <c r="H1436" s="25">
        <f>INDEX('Annexe 1 – Données des équipes'!$B$12:$R$114, MATCH(C1436, 'Annexe 1 – Données des équipes'!$B$12:$B$114,0),4)</f>
        <v>20</v>
      </c>
      <c r="I1436" s="25">
        <f>INDEX('Annexe 1 – Données des équipes'!$B$12:$R$114, MATCH(D1436, 'Annexe 1 – Données des équipes'!$B$12:$B$114,0),4)</f>
        <v>30</v>
      </c>
      <c r="J1436" s="25">
        <f t="shared" si="23"/>
        <v>3</v>
      </c>
    </row>
    <row r="1437" spans="2:10">
      <c r="B1437" s="3">
        <v>38962</v>
      </c>
      <c r="C1437" s="10" t="s">
        <v>4785</v>
      </c>
      <c r="D1437" s="10" t="s">
        <v>4786</v>
      </c>
      <c r="E1437" s="25">
        <v>0</v>
      </c>
      <c r="F1437" s="25">
        <v>3</v>
      </c>
      <c r="G1437" s="10" t="s">
        <v>4787</v>
      </c>
      <c r="H1437" s="25">
        <f>INDEX('Annexe 1 – Données des équipes'!$B$12:$R$114, MATCH(C1437, 'Annexe 1 – Données des équipes'!$B$12:$B$114,0),4)</f>
        <v>10</v>
      </c>
      <c r="I1437" s="25">
        <f>INDEX('Annexe 1 – Données des équipes'!$B$12:$R$114, MATCH(D1437, 'Annexe 1 – Données des équipes'!$B$12:$B$114,0),4)</f>
        <v>90</v>
      </c>
      <c r="J1437" s="25">
        <f t="shared" si="23"/>
        <v>3</v>
      </c>
    </row>
    <row r="1438" spans="2:10">
      <c r="B1438" s="3">
        <v>38962</v>
      </c>
      <c r="C1438" s="10" t="s">
        <v>4788</v>
      </c>
      <c r="D1438" s="10" t="s">
        <v>4789</v>
      </c>
      <c r="E1438" s="25">
        <v>1</v>
      </c>
      <c r="F1438" s="25">
        <v>4</v>
      </c>
      <c r="G1438" s="10" t="s">
        <v>4790</v>
      </c>
      <c r="H1438" s="25">
        <f>INDEX('Annexe 1 – Données des équipes'!$B$12:$R$114, MATCH(C1438, 'Annexe 1 – Données des équipes'!$B$12:$B$114,0),4)</f>
        <v>40</v>
      </c>
      <c r="I1438" s="25">
        <f>INDEX('Annexe 1 – Données des équipes'!$B$12:$R$114, MATCH(D1438, 'Annexe 1 – Données des équipes'!$B$12:$B$114,0),4)</f>
        <v>30</v>
      </c>
      <c r="J1438" s="25">
        <f t="shared" si="23"/>
        <v>3</v>
      </c>
    </row>
    <row r="1439" spans="2:10">
      <c r="B1439" s="3">
        <v>38962</v>
      </c>
      <c r="C1439" s="10" t="s">
        <v>4791</v>
      </c>
      <c r="D1439" s="10" t="s">
        <v>4792</v>
      </c>
      <c r="E1439" s="25">
        <v>0</v>
      </c>
      <c r="F1439" s="25">
        <v>3</v>
      </c>
      <c r="G1439" s="10" t="s">
        <v>4793</v>
      </c>
      <c r="H1439" s="25">
        <f>INDEX('Annexe 1 – Données des équipes'!$B$12:$R$114, MATCH(C1439, 'Annexe 1 – Données des équipes'!$B$12:$B$114,0),4)</f>
        <v>50</v>
      </c>
      <c r="I1439" s="25">
        <f>INDEX('Annexe 1 – Données des équipes'!$B$12:$R$114, MATCH(D1439, 'Annexe 1 – Données des équipes'!$B$12:$B$114,0),4)</f>
        <v>70</v>
      </c>
      <c r="J1439" s="25">
        <f t="shared" si="23"/>
        <v>3</v>
      </c>
    </row>
    <row r="1440" spans="2:10">
      <c r="B1440" s="3">
        <v>38963</v>
      </c>
      <c r="C1440" s="10" t="s">
        <v>4794</v>
      </c>
      <c r="D1440" s="10" t="s">
        <v>4795</v>
      </c>
      <c r="E1440" s="25">
        <v>0</v>
      </c>
      <c r="F1440" s="25">
        <v>3</v>
      </c>
      <c r="G1440" s="10" t="s">
        <v>4796</v>
      </c>
      <c r="H1440" s="25">
        <f>INDEX('Annexe 1 – Données des équipes'!$B$12:$R$114, MATCH(C1440, 'Annexe 1 – Données des équipes'!$B$12:$B$114,0),4)</f>
        <v>90</v>
      </c>
      <c r="I1440" s="25">
        <f>INDEX('Annexe 1 – Données des équipes'!$B$12:$R$114, MATCH(D1440, 'Annexe 1 – Données des équipes'!$B$12:$B$114,0),4)</f>
        <v>90</v>
      </c>
      <c r="J1440" s="25">
        <f t="shared" si="23"/>
        <v>3</v>
      </c>
    </row>
    <row r="1441" spans="2:10">
      <c r="B1441" s="3">
        <v>38966</v>
      </c>
      <c r="C1441" s="10" t="s">
        <v>4797</v>
      </c>
      <c r="D1441" s="10" t="s">
        <v>4798</v>
      </c>
      <c r="E1441" s="25">
        <v>3</v>
      </c>
      <c r="F1441" s="25">
        <v>0</v>
      </c>
      <c r="G1441" s="10" t="s">
        <v>4799</v>
      </c>
      <c r="H1441" s="25">
        <f>INDEX('Annexe 1 – Données des équipes'!$B$12:$R$114, MATCH(C1441, 'Annexe 1 – Données des équipes'!$B$12:$B$114,0),4)</f>
        <v>40</v>
      </c>
      <c r="I1441" s="25">
        <f>INDEX('Annexe 1 – Données des équipes'!$B$12:$R$114, MATCH(D1441, 'Annexe 1 – Données des équipes'!$B$12:$B$114,0),4)</f>
        <v>40</v>
      </c>
      <c r="J1441" s="25">
        <f t="shared" si="23"/>
        <v>3</v>
      </c>
    </row>
    <row r="1442" spans="2:10">
      <c r="B1442" s="3">
        <v>38966</v>
      </c>
      <c r="C1442" s="10" t="s">
        <v>4800</v>
      </c>
      <c r="D1442" s="10" t="s">
        <v>4801</v>
      </c>
      <c r="E1442" s="25">
        <v>3</v>
      </c>
      <c r="F1442" s="25">
        <v>0</v>
      </c>
      <c r="G1442" s="10" t="s">
        <v>4802</v>
      </c>
      <c r="H1442" s="25">
        <f>INDEX('Annexe 1 – Données des équipes'!$B$12:$R$114, MATCH(C1442, 'Annexe 1 – Données des équipes'!$B$12:$B$114,0),4)</f>
        <v>80</v>
      </c>
      <c r="I1442" s="25">
        <f>INDEX('Annexe 1 – Données des équipes'!$B$12:$R$114, MATCH(D1442, 'Annexe 1 – Données des équipes'!$B$12:$B$114,0),4)</f>
        <v>10</v>
      </c>
      <c r="J1442" s="25">
        <f t="shared" si="23"/>
        <v>3</v>
      </c>
    </row>
    <row r="1443" spans="2:10">
      <c r="B1443" s="3">
        <v>39001</v>
      </c>
      <c r="C1443" s="10" t="s">
        <v>4803</v>
      </c>
      <c r="D1443" s="10" t="s">
        <v>4804</v>
      </c>
      <c r="E1443" s="25">
        <v>3</v>
      </c>
      <c r="F1443" s="25">
        <v>0</v>
      </c>
      <c r="G1443" s="10" t="s">
        <v>4805</v>
      </c>
      <c r="H1443" s="25">
        <f>INDEX('Annexe 1 – Données des équipes'!$B$12:$R$114, MATCH(C1443, 'Annexe 1 – Données des équipes'!$B$12:$B$114,0),4)</f>
        <v>70</v>
      </c>
      <c r="I1443" s="25">
        <f>INDEX('Annexe 1 – Données des équipes'!$B$12:$R$114, MATCH(D1443, 'Annexe 1 – Données des équipes'!$B$12:$B$114,0),4)</f>
        <v>10</v>
      </c>
      <c r="J1443" s="25">
        <f t="shared" si="23"/>
        <v>3</v>
      </c>
    </row>
    <row r="1444" spans="2:10">
      <c r="B1444" s="3">
        <v>39001</v>
      </c>
      <c r="C1444" s="10" t="s">
        <v>4806</v>
      </c>
      <c r="D1444" s="10" t="s">
        <v>4807</v>
      </c>
      <c r="E1444" s="25">
        <v>1</v>
      </c>
      <c r="F1444" s="25">
        <v>4</v>
      </c>
      <c r="G1444" s="10" t="s">
        <v>4808</v>
      </c>
      <c r="H1444" s="25">
        <f>INDEX('Annexe 1 – Données des équipes'!$B$12:$R$114, MATCH(C1444, 'Annexe 1 – Données des équipes'!$B$12:$B$114,0),4)</f>
        <v>70</v>
      </c>
      <c r="I1444" s="25">
        <f>INDEX('Annexe 1 – Données des équipes'!$B$12:$R$114, MATCH(D1444, 'Annexe 1 – Données des équipes'!$B$12:$B$114,0),4)</f>
        <v>90</v>
      </c>
      <c r="J1444" s="25">
        <f t="shared" si="23"/>
        <v>3</v>
      </c>
    </row>
    <row r="1445" spans="2:10">
      <c r="B1445" s="3">
        <v>39036</v>
      </c>
      <c r="C1445" s="10" t="s">
        <v>4809</v>
      </c>
      <c r="D1445" s="10" t="s">
        <v>4810</v>
      </c>
      <c r="E1445" s="25">
        <v>4</v>
      </c>
      <c r="F1445" s="25">
        <v>1</v>
      </c>
      <c r="G1445" s="10" t="s">
        <v>4811</v>
      </c>
      <c r="H1445" s="25">
        <f>INDEX('Annexe 1 – Données des équipes'!$B$12:$R$114, MATCH(C1445, 'Annexe 1 – Données des équipes'!$B$12:$B$114,0),4)</f>
        <v>50</v>
      </c>
      <c r="I1445" s="25">
        <f>INDEX('Annexe 1 – Données des équipes'!$B$12:$R$114, MATCH(D1445, 'Annexe 1 – Données des équipes'!$B$12:$B$114,0),4)</f>
        <v>0</v>
      </c>
      <c r="J1445" s="25">
        <f t="shared" si="23"/>
        <v>3</v>
      </c>
    </row>
    <row r="1446" spans="2:10">
      <c r="B1446" s="3">
        <v>39036</v>
      </c>
      <c r="C1446" s="10" t="s">
        <v>4812</v>
      </c>
      <c r="D1446" s="10" t="s">
        <v>4813</v>
      </c>
      <c r="E1446" s="25">
        <v>3</v>
      </c>
      <c r="F1446" s="25">
        <v>0</v>
      </c>
      <c r="G1446" s="10" t="s">
        <v>4814</v>
      </c>
      <c r="H1446" s="25">
        <f>INDEX('Annexe 1 – Données des équipes'!$B$12:$R$114, MATCH(C1446, 'Annexe 1 – Données des équipes'!$B$12:$B$114,0),4)</f>
        <v>10</v>
      </c>
      <c r="I1446" s="25">
        <f>INDEX('Annexe 1 – Données des équipes'!$B$12:$R$114, MATCH(D1446, 'Annexe 1 – Données des équipes'!$B$12:$B$114,0),4)</f>
        <v>20</v>
      </c>
      <c r="J1446" s="25">
        <f t="shared" si="23"/>
        <v>3</v>
      </c>
    </row>
    <row r="1447" spans="2:10">
      <c r="B1447" s="3">
        <v>39057</v>
      </c>
      <c r="C1447" s="10" t="s">
        <v>4815</v>
      </c>
      <c r="D1447" s="10" t="s">
        <v>4816</v>
      </c>
      <c r="E1447" s="25">
        <v>2</v>
      </c>
      <c r="F1447" s="25">
        <v>5</v>
      </c>
      <c r="G1447" s="10" t="s">
        <v>4817</v>
      </c>
      <c r="H1447" s="25">
        <f>INDEX('Annexe 1 – Données des équipes'!$B$12:$R$114, MATCH(C1447, 'Annexe 1 – Données des équipes'!$B$12:$B$114,0),4)</f>
        <v>20</v>
      </c>
      <c r="I1447" s="25">
        <f>INDEX('Annexe 1 – Données des équipes'!$B$12:$R$114, MATCH(D1447, 'Annexe 1 – Données des équipes'!$B$12:$B$114,0),4)</f>
        <v>80</v>
      </c>
      <c r="J1447" s="25">
        <f t="shared" si="23"/>
        <v>3</v>
      </c>
    </row>
    <row r="1448" spans="2:10">
      <c r="B1448" s="3">
        <v>39119</v>
      </c>
      <c r="C1448" s="10" t="s">
        <v>4818</v>
      </c>
      <c r="D1448" s="10" t="s">
        <v>4819</v>
      </c>
      <c r="E1448" s="25">
        <v>1</v>
      </c>
      <c r="F1448" s="25">
        <v>4</v>
      </c>
      <c r="G1448" s="10" t="s">
        <v>4820</v>
      </c>
      <c r="H1448" s="25">
        <f>INDEX('Annexe 1 – Données des équipes'!$B$12:$R$114, MATCH(C1448, 'Annexe 1 – Données des équipes'!$B$12:$B$114,0),4)</f>
        <v>50</v>
      </c>
      <c r="I1448" s="25">
        <f>INDEX('Annexe 1 – Données des équipes'!$B$12:$R$114, MATCH(D1448, 'Annexe 1 – Données des équipes'!$B$12:$B$114,0),4)</f>
        <v>40</v>
      </c>
      <c r="J1448" s="25">
        <f t="shared" si="23"/>
        <v>3</v>
      </c>
    </row>
    <row r="1449" spans="2:10">
      <c r="B1449" s="3">
        <v>39120</v>
      </c>
      <c r="C1449" s="10" t="s">
        <v>4821</v>
      </c>
      <c r="D1449" s="10" t="s">
        <v>4822</v>
      </c>
      <c r="E1449" s="25">
        <v>4</v>
      </c>
      <c r="F1449" s="25">
        <v>1</v>
      </c>
      <c r="G1449" s="10" t="s">
        <v>4823</v>
      </c>
      <c r="H1449" s="25">
        <f>INDEX('Annexe 1 – Données des équipes'!$B$12:$R$114, MATCH(C1449, 'Annexe 1 – Données des équipes'!$B$12:$B$114,0),4)</f>
        <v>80</v>
      </c>
      <c r="I1449" s="25">
        <f>INDEX('Annexe 1 – Données des équipes'!$B$12:$R$114, MATCH(D1449, 'Annexe 1 – Données des équipes'!$B$12:$B$114,0),4)</f>
        <v>50</v>
      </c>
      <c r="J1449" s="25">
        <f t="shared" si="23"/>
        <v>3</v>
      </c>
    </row>
    <row r="1450" spans="2:10">
      <c r="B1450" s="3">
        <v>39165</v>
      </c>
      <c r="C1450" s="10" t="s">
        <v>4824</v>
      </c>
      <c r="D1450" s="10" t="s">
        <v>4825</v>
      </c>
      <c r="E1450" s="25">
        <v>1</v>
      </c>
      <c r="F1450" s="25">
        <v>4</v>
      </c>
      <c r="G1450" s="10" t="s">
        <v>4826</v>
      </c>
      <c r="H1450" s="25">
        <f>INDEX('Annexe 1 – Données des équipes'!$B$12:$R$114, MATCH(C1450, 'Annexe 1 – Données des équipes'!$B$12:$B$114,0),4)</f>
        <v>50</v>
      </c>
      <c r="I1450" s="25">
        <f>INDEX('Annexe 1 – Données des équipes'!$B$12:$R$114, MATCH(D1450, 'Annexe 1 – Données des équipes'!$B$12:$B$114,0),4)</f>
        <v>60</v>
      </c>
      <c r="J1450" s="25">
        <f t="shared" si="23"/>
        <v>3</v>
      </c>
    </row>
    <row r="1451" spans="2:10">
      <c r="B1451" s="3">
        <v>39165</v>
      </c>
      <c r="C1451" s="10" t="s">
        <v>4827</v>
      </c>
      <c r="D1451" s="10" t="s">
        <v>4828</v>
      </c>
      <c r="E1451" s="25">
        <v>3</v>
      </c>
      <c r="F1451" s="25">
        <v>0</v>
      </c>
      <c r="G1451" s="10" t="s">
        <v>4829</v>
      </c>
      <c r="H1451" s="25">
        <f>INDEX('Annexe 1 – Données des équipes'!$B$12:$R$114, MATCH(C1451, 'Annexe 1 – Données des équipes'!$B$12:$B$114,0),4)</f>
        <v>10</v>
      </c>
      <c r="I1451" s="25">
        <f>INDEX('Annexe 1 – Données des équipes'!$B$12:$R$114, MATCH(D1451, 'Annexe 1 – Données des équipes'!$B$12:$B$114,0),4)</f>
        <v>50</v>
      </c>
      <c r="J1451" s="25">
        <f t="shared" si="23"/>
        <v>3</v>
      </c>
    </row>
    <row r="1452" spans="2:10">
      <c r="B1452" s="3">
        <v>39235</v>
      </c>
      <c r="C1452" s="10" t="s">
        <v>4830</v>
      </c>
      <c r="D1452" s="10" t="s">
        <v>4831</v>
      </c>
      <c r="E1452" s="25">
        <v>0</v>
      </c>
      <c r="F1452" s="25">
        <v>3</v>
      </c>
      <c r="G1452" s="10" t="s">
        <v>4832</v>
      </c>
      <c r="H1452" s="25">
        <f>INDEX('Annexe 1 – Données des équipes'!$B$12:$R$114, MATCH(C1452, 'Annexe 1 – Données des équipes'!$B$12:$B$114,0),4)</f>
        <v>80</v>
      </c>
      <c r="I1452" s="25">
        <f>INDEX('Annexe 1 – Données des équipes'!$B$12:$R$114, MATCH(D1452, 'Annexe 1 – Données des équipes'!$B$12:$B$114,0),4)</f>
        <v>80</v>
      </c>
      <c r="J1452" s="25">
        <f t="shared" si="23"/>
        <v>3</v>
      </c>
    </row>
    <row r="1453" spans="2:10">
      <c r="B1453" s="3">
        <v>39239</v>
      </c>
      <c r="C1453" s="10" t="s">
        <v>4833</v>
      </c>
      <c r="D1453" s="10" t="s">
        <v>4834</v>
      </c>
      <c r="E1453" s="25">
        <v>0</v>
      </c>
      <c r="F1453" s="25">
        <v>3</v>
      </c>
      <c r="G1453" s="10" t="s">
        <v>4835</v>
      </c>
      <c r="H1453" s="25">
        <f>INDEX('Annexe 1 – Données des équipes'!$B$12:$R$114, MATCH(C1453, 'Annexe 1 – Données des équipes'!$B$12:$B$114,0),4)</f>
        <v>20</v>
      </c>
      <c r="I1453" s="25">
        <f>INDEX('Annexe 1 – Données des équipes'!$B$12:$R$114, MATCH(D1453, 'Annexe 1 – Données des équipes'!$B$12:$B$114,0),4)</f>
        <v>90</v>
      </c>
      <c r="J1453" s="25">
        <f t="shared" si="23"/>
        <v>3</v>
      </c>
    </row>
    <row r="1454" spans="2:10">
      <c r="B1454" s="3">
        <v>39249</v>
      </c>
      <c r="C1454" s="10" t="s">
        <v>4836</v>
      </c>
      <c r="D1454" s="10" t="s">
        <v>4837</v>
      </c>
      <c r="E1454" s="25">
        <v>3</v>
      </c>
      <c r="F1454" s="25">
        <v>0</v>
      </c>
      <c r="G1454" s="10" t="s">
        <v>4838</v>
      </c>
      <c r="H1454" s="25">
        <f>INDEX('Annexe 1 – Données des équipes'!$B$12:$R$114, MATCH(C1454, 'Annexe 1 – Données des équipes'!$B$12:$B$114,0),4)</f>
        <v>20</v>
      </c>
      <c r="I1454" s="25">
        <f>INDEX('Annexe 1 – Données des équipes'!$B$12:$R$114, MATCH(D1454, 'Annexe 1 – Données des équipes'!$B$12:$B$114,0),4)</f>
        <v>10</v>
      </c>
      <c r="J1454" s="25">
        <f t="shared" si="23"/>
        <v>3</v>
      </c>
    </row>
    <row r="1455" spans="2:10">
      <c r="B1455" s="3">
        <v>39253</v>
      </c>
      <c r="C1455" s="10" t="s">
        <v>4839</v>
      </c>
      <c r="D1455" s="10" t="s">
        <v>4840</v>
      </c>
      <c r="E1455" s="25">
        <v>3</v>
      </c>
      <c r="F1455" s="25">
        <v>0</v>
      </c>
      <c r="G1455" s="10" t="s">
        <v>4841</v>
      </c>
      <c r="H1455" s="25">
        <f>INDEX('Annexe 1 – Données des équipes'!$B$12:$R$114, MATCH(C1455, 'Annexe 1 – Données des équipes'!$B$12:$B$114,0),4)</f>
        <v>10</v>
      </c>
      <c r="I1455" s="25">
        <f>INDEX('Annexe 1 – Données des équipes'!$B$12:$R$114, MATCH(D1455, 'Annexe 1 – Données des équipes'!$B$12:$B$114,0),4)</f>
        <v>0</v>
      </c>
      <c r="J1455" s="25">
        <f t="shared" si="23"/>
        <v>3</v>
      </c>
    </row>
    <row r="1456" spans="2:10">
      <c r="B1456" s="3">
        <v>39255</v>
      </c>
      <c r="C1456" s="10" t="s">
        <v>4842</v>
      </c>
      <c r="D1456" s="10" t="s">
        <v>4843</v>
      </c>
      <c r="E1456" s="25">
        <v>0</v>
      </c>
      <c r="F1456" s="25">
        <v>3</v>
      </c>
      <c r="G1456" s="10" t="s">
        <v>4844</v>
      </c>
      <c r="H1456" s="25">
        <f>INDEX('Annexe 1 – Données des équipes'!$B$12:$R$114, MATCH(C1456, 'Annexe 1 – Données des équipes'!$B$12:$B$114,0),4)</f>
        <v>30</v>
      </c>
      <c r="I1456" s="25">
        <f>INDEX('Annexe 1 – Données des équipes'!$B$12:$R$114, MATCH(D1456, 'Annexe 1 – Données des équipes'!$B$12:$B$114,0),4)</f>
        <v>30</v>
      </c>
      <c r="J1456" s="25">
        <f t="shared" si="23"/>
        <v>3</v>
      </c>
    </row>
    <row r="1457" spans="2:10">
      <c r="B1457" s="3">
        <v>39259</v>
      </c>
      <c r="C1457" s="10" t="s">
        <v>4845</v>
      </c>
      <c r="D1457" s="10" t="s">
        <v>4846</v>
      </c>
      <c r="E1457" s="25">
        <v>0</v>
      </c>
      <c r="F1457" s="25">
        <v>3</v>
      </c>
      <c r="G1457" s="10" t="s">
        <v>4847</v>
      </c>
      <c r="H1457" s="25">
        <f>INDEX('Annexe 1 – Données des équipes'!$B$12:$R$114, MATCH(C1457, 'Annexe 1 – Données des équipes'!$B$12:$B$114,0),4)</f>
        <v>80</v>
      </c>
      <c r="I1457" s="25">
        <f>INDEX('Annexe 1 – Données des équipes'!$B$12:$R$114, MATCH(D1457, 'Annexe 1 – Données des équipes'!$B$12:$B$114,0),4)</f>
        <v>80</v>
      </c>
      <c r="J1457" s="25">
        <f t="shared" si="23"/>
        <v>3</v>
      </c>
    </row>
    <row r="1458" spans="2:10">
      <c r="B1458" s="3">
        <v>39262</v>
      </c>
      <c r="C1458" s="10" t="s">
        <v>4848</v>
      </c>
      <c r="D1458" s="10" t="s">
        <v>4849</v>
      </c>
      <c r="E1458" s="25">
        <v>3</v>
      </c>
      <c r="F1458" s="25">
        <v>0</v>
      </c>
      <c r="G1458" s="10" t="s">
        <v>4850</v>
      </c>
      <c r="H1458" s="25">
        <f>INDEX('Annexe 1 – Données des équipes'!$B$12:$R$114, MATCH(C1458, 'Annexe 1 – Données des équipes'!$B$12:$B$114,0),4)</f>
        <v>70</v>
      </c>
      <c r="I1458" s="25">
        <f>INDEX('Annexe 1 – Données des équipes'!$B$12:$R$114, MATCH(D1458, 'Annexe 1 – Données des équipes'!$B$12:$B$114,0),4)</f>
        <v>30</v>
      </c>
      <c r="J1458" s="25">
        <f t="shared" si="23"/>
        <v>3</v>
      </c>
    </row>
    <row r="1459" spans="2:10">
      <c r="B1459" s="3">
        <v>39264</v>
      </c>
      <c r="C1459" s="10" t="s">
        <v>4851</v>
      </c>
      <c r="D1459" s="10" t="s">
        <v>4852</v>
      </c>
      <c r="E1459" s="25">
        <v>3</v>
      </c>
      <c r="F1459" s="25">
        <v>0</v>
      </c>
      <c r="G1459" s="10" t="s">
        <v>4853</v>
      </c>
      <c r="H1459" s="25">
        <f>INDEX('Annexe 1 – Données des équipes'!$B$12:$R$114, MATCH(C1459, 'Annexe 1 – Données des équipes'!$B$12:$B$114,0),4)</f>
        <v>90</v>
      </c>
      <c r="I1459" s="25">
        <f>INDEX('Annexe 1 – Données des équipes'!$B$12:$R$114, MATCH(D1459, 'Annexe 1 – Données des équipes'!$B$12:$B$114,0),4)</f>
        <v>80</v>
      </c>
      <c r="J1459" s="25">
        <f t="shared" si="23"/>
        <v>3</v>
      </c>
    </row>
    <row r="1460" spans="2:10">
      <c r="B1460" s="3">
        <v>39270</v>
      </c>
      <c r="C1460" s="10" t="s">
        <v>4854</v>
      </c>
      <c r="D1460" s="10" t="s">
        <v>4855</v>
      </c>
      <c r="E1460" s="25">
        <v>1</v>
      </c>
      <c r="F1460" s="25">
        <v>4</v>
      </c>
      <c r="G1460" s="10" t="s">
        <v>4856</v>
      </c>
      <c r="H1460" s="25">
        <f>INDEX('Annexe 1 – Données des équipes'!$B$12:$R$114, MATCH(C1460, 'Annexe 1 – Données des équipes'!$B$12:$B$114,0),4)</f>
        <v>60</v>
      </c>
      <c r="I1460" s="25">
        <f>INDEX('Annexe 1 – Données des équipes'!$B$12:$R$114, MATCH(D1460, 'Annexe 1 – Données des équipes'!$B$12:$B$114,0),4)</f>
        <v>80</v>
      </c>
      <c r="J1460" s="25">
        <f t="shared" si="23"/>
        <v>3</v>
      </c>
    </row>
    <row r="1461" spans="2:10">
      <c r="B1461" s="3">
        <v>39274</v>
      </c>
      <c r="C1461" s="10" t="s">
        <v>4857</v>
      </c>
      <c r="D1461" s="10" t="s">
        <v>4858</v>
      </c>
      <c r="E1461" s="25">
        <v>0</v>
      </c>
      <c r="F1461" s="25">
        <v>3</v>
      </c>
      <c r="G1461" s="10" t="s">
        <v>4859</v>
      </c>
      <c r="H1461" s="25">
        <f>INDEX('Annexe 1 – Données des équipes'!$B$12:$R$114, MATCH(C1461, 'Annexe 1 – Données des équipes'!$B$12:$B$114,0),4)</f>
        <v>80</v>
      </c>
      <c r="I1461" s="25">
        <f>INDEX('Annexe 1 – Données des équipes'!$B$12:$R$114, MATCH(D1461, 'Annexe 1 – Données des équipes'!$B$12:$B$114,0),4)</f>
        <v>90</v>
      </c>
      <c r="J1461" s="25">
        <f t="shared" si="23"/>
        <v>3</v>
      </c>
    </row>
    <row r="1462" spans="2:10">
      <c r="B1462" s="3">
        <v>39278</v>
      </c>
      <c r="C1462" s="10" t="s">
        <v>4860</v>
      </c>
      <c r="D1462" s="10" t="s">
        <v>4861</v>
      </c>
      <c r="E1462" s="25">
        <v>3</v>
      </c>
      <c r="F1462" s="25">
        <v>0</v>
      </c>
      <c r="G1462" s="10" t="s">
        <v>4862</v>
      </c>
      <c r="H1462" s="25">
        <f>INDEX('Annexe 1 – Données des équipes'!$B$12:$R$114, MATCH(C1462, 'Annexe 1 – Données des équipes'!$B$12:$B$114,0),4)</f>
        <v>90</v>
      </c>
      <c r="I1462" s="25">
        <f>INDEX('Annexe 1 – Données des équipes'!$B$12:$R$114, MATCH(D1462, 'Annexe 1 – Données des équipes'!$B$12:$B$114,0),4)</f>
        <v>90</v>
      </c>
      <c r="J1462" s="25">
        <f t="shared" si="23"/>
        <v>3</v>
      </c>
    </row>
    <row r="1463" spans="2:10">
      <c r="B1463" s="3">
        <v>39281</v>
      </c>
      <c r="C1463" s="10" t="s">
        <v>4863</v>
      </c>
      <c r="D1463" s="10" t="s">
        <v>4864</v>
      </c>
      <c r="E1463" s="25">
        <v>3</v>
      </c>
      <c r="F1463" s="25">
        <v>0</v>
      </c>
      <c r="G1463" s="10" t="s">
        <v>4865</v>
      </c>
      <c r="H1463" s="25">
        <f>INDEX('Annexe 1 – Données des équipes'!$B$12:$R$114, MATCH(C1463, 'Annexe 1 – Données des équipes'!$B$12:$B$114,0),4)</f>
        <v>30</v>
      </c>
      <c r="I1463" s="25">
        <f>INDEX('Annexe 1 – Données des équipes'!$B$12:$R$114, MATCH(D1463, 'Annexe 1 – Données des équipes'!$B$12:$B$114,0),4)</f>
        <v>30</v>
      </c>
      <c r="J1463" s="25">
        <f t="shared" si="23"/>
        <v>3</v>
      </c>
    </row>
    <row r="1464" spans="2:10">
      <c r="B1464" s="3">
        <v>39333</v>
      </c>
      <c r="C1464" s="10" t="s">
        <v>4866</v>
      </c>
      <c r="D1464" s="10" t="s">
        <v>4867</v>
      </c>
      <c r="E1464" s="25">
        <v>3</v>
      </c>
      <c r="F1464" s="25">
        <v>0</v>
      </c>
      <c r="G1464" s="10" t="s">
        <v>4868</v>
      </c>
      <c r="H1464" s="25">
        <f>INDEX('Annexe 1 – Données des équipes'!$B$12:$R$114, MATCH(C1464, 'Annexe 1 – Données des équipes'!$B$12:$B$114,0),4)</f>
        <v>90</v>
      </c>
      <c r="I1464" s="25">
        <f>INDEX('Annexe 1 – Données des équipes'!$B$12:$R$114, MATCH(D1464, 'Annexe 1 – Données des équipes'!$B$12:$B$114,0),4)</f>
        <v>20</v>
      </c>
      <c r="J1464" s="25">
        <f t="shared" si="23"/>
        <v>3</v>
      </c>
    </row>
    <row r="1465" spans="2:10">
      <c r="B1465" s="3">
        <v>39333</v>
      </c>
      <c r="C1465" s="10" t="s">
        <v>4869</v>
      </c>
      <c r="D1465" s="10" t="s">
        <v>4870</v>
      </c>
      <c r="E1465" s="25">
        <v>3</v>
      </c>
      <c r="F1465" s="25">
        <v>0</v>
      </c>
      <c r="G1465" s="10" t="s">
        <v>4871</v>
      </c>
      <c r="H1465" s="25">
        <f>INDEX('Annexe 1 – Données des équipes'!$B$12:$R$114, MATCH(C1465, 'Annexe 1 – Données des équipes'!$B$12:$B$114,0),4)</f>
        <v>50</v>
      </c>
      <c r="I1465" s="25">
        <f>INDEX('Annexe 1 – Données des équipes'!$B$12:$R$114, MATCH(D1465, 'Annexe 1 – Données des équipes'!$B$12:$B$114,0),4)</f>
        <v>20</v>
      </c>
      <c r="J1465" s="25">
        <f t="shared" si="23"/>
        <v>3</v>
      </c>
    </row>
    <row r="1466" spans="2:10">
      <c r="B1466" s="3">
        <v>39337</v>
      </c>
      <c r="C1466" s="10" t="s">
        <v>4872</v>
      </c>
      <c r="D1466" s="10" t="s">
        <v>4873</v>
      </c>
      <c r="E1466" s="25">
        <v>3</v>
      </c>
      <c r="F1466" s="25">
        <v>0</v>
      </c>
      <c r="G1466" s="10" t="s">
        <v>4874</v>
      </c>
      <c r="H1466" s="25">
        <f>INDEX('Annexe 1 – Données des équipes'!$B$12:$R$114, MATCH(C1466, 'Annexe 1 – Données des équipes'!$B$12:$B$114,0),4)</f>
        <v>90</v>
      </c>
      <c r="I1466" s="25">
        <f>INDEX('Annexe 1 – Données des équipes'!$B$12:$R$114, MATCH(D1466, 'Annexe 1 – Données des équipes'!$B$12:$B$114,0),4)</f>
        <v>50</v>
      </c>
      <c r="J1466" s="25">
        <f t="shared" si="23"/>
        <v>3</v>
      </c>
    </row>
    <row r="1467" spans="2:10">
      <c r="B1467" s="3">
        <v>39337</v>
      </c>
      <c r="C1467" s="10" t="s">
        <v>4875</v>
      </c>
      <c r="D1467" s="10" t="s">
        <v>4876</v>
      </c>
      <c r="E1467" s="25">
        <v>2</v>
      </c>
      <c r="F1467" s="25">
        <v>5</v>
      </c>
      <c r="G1467" s="10" t="s">
        <v>4877</v>
      </c>
      <c r="H1467" s="25">
        <f>INDEX('Annexe 1 – Données des équipes'!$B$12:$R$114, MATCH(C1467, 'Annexe 1 – Données des équipes'!$B$12:$B$114,0),4)</f>
        <v>70</v>
      </c>
      <c r="I1467" s="25">
        <f>INDEX('Annexe 1 – Données des équipes'!$B$12:$R$114, MATCH(D1467, 'Annexe 1 – Données des équipes'!$B$12:$B$114,0),4)</f>
        <v>70</v>
      </c>
      <c r="J1467" s="25">
        <f t="shared" si="23"/>
        <v>3</v>
      </c>
    </row>
    <row r="1468" spans="2:10">
      <c r="B1468" s="3">
        <v>39337</v>
      </c>
      <c r="C1468" s="10" t="s">
        <v>4878</v>
      </c>
      <c r="D1468" s="10" t="s">
        <v>4879</v>
      </c>
      <c r="E1468" s="25">
        <v>3</v>
      </c>
      <c r="F1468" s="25">
        <v>0</v>
      </c>
      <c r="G1468" s="10" t="s">
        <v>4880</v>
      </c>
      <c r="H1468" s="25">
        <f>INDEX('Annexe 1 – Données des équipes'!$B$12:$R$114, MATCH(C1468, 'Annexe 1 – Données des équipes'!$B$12:$B$114,0),4)</f>
        <v>60</v>
      </c>
      <c r="I1468" s="25">
        <f>INDEX('Annexe 1 – Données des équipes'!$B$12:$R$114, MATCH(D1468, 'Annexe 1 – Données des équipes'!$B$12:$B$114,0),4)</f>
        <v>40</v>
      </c>
      <c r="J1468" s="25">
        <f t="shared" si="23"/>
        <v>3</v>
      </c>
    </row>
    <row r="1469" spans="2:10">
      <c r="B1469" s="3">
        <v>39368</v>
      </c>
      <c r="C1469" s="10" t="s">
        <v>4881</v>
      </c>
      <c r="D1469" s="10" t="s">
        <v>4882</v>
      </c>
      <c r="E1469" s="25">
        <v>3</v>
      </c>
      <c r="F1469" s="25">
        <v>0</v>
      </c>
      <c r="G1469" s="10" t="s">
        <v>4883</v>
      </c>
      <c r="H1469" s="25">
        <f>INDEX('Annexe 1 – Données des équipes'!$B$12:$R$114, MATCH(C1469, 'Annexe 1 – Données des équipes'!$B$12:$B$114,0),4)</f>
        <v>90</v>
      </c>
      <c r="I1469" s="25">
        <f>INDEX('Annexe 1 – Données des équipes'!$B$12:$R$114, MATCH(D1469, 'Annexe 1 – Données des équipes'!$B$12:$B$114,0),4)</f>
        <v>20</v>
      </c>
      <c r="J1469" s="25">
        <f t="shared" si="23"/>
        <v>3</v>
      </c>
    </row>
    <row r="1470" spans="2:10">
      <c r="B1470" s="3">
        <v>39371</v>
      </c>
      <c r="C1470" s="10" t="s">
        <v>4884</v>
      </c>
      <c r="D1470" s="10" t="s">
        <v>4885</v>
      </c>
      <c r="E1470" s="25">
        <v>3</v>
      </c>
      <c r="F1470" s="25">
        <v>0</v>
      </c>
      <c r="G1470" s="10" t="s">
        <v>4886</v>
      </c>
      <c r="H1470" s="25">
        <f>INDEX('Annexe 1 – Données des équipes'!$B$12:$R$114, MATCH(C1470, 'Annexe 1 – Données des équipes'!$B$12:$B$114,0),4)</f>
        <v>80</v>
      </c>
      <c r="I1470" s="25">
        <f>INDEX('Annexe 1 – Données des équipes'!$B$12:$R$114, MATCH(D1470, 'Annexe 1 – Données des équipes'!$B$12:$B$114,0),4)</f>
        <v>70</v>
      </c>
      <c r="J1470" s="25">
        <f t="shared" si="23"/>
        <v>3</v>
      </c>
    </row>
    <row r="1471" spans="2:10">
      <c r="B1471" s="3">
        <v>39372</v>
      </c>
      <c r="C1471" s="10" t="s">
        <v>4887</v>
      </c>
      <c r="D1471" s="10" t="s">
        <v>4888</v>
      </c>
      <c r="E1471" s="25">
        <v>3</v>
      </c>
      <c r="F1471" s="25">
        <v>0</v>
      </c>
      <c r="G1471" s="10" t="s">
        <v>4889</v>
      </c>
      <c r="H1471" s="25">
        <f>INDEX('Annexe 1 – Données des équipes'!$B$12:$R$114, MATCH(C1471, 'Annexe 1 – Données des équipes'!$B$12:$B$114,0),4)</f>
        <v>90</v>
      </c>
      <c r="I1471" s="25">
        <f>INDEX('Annexe 1 – Données des équipes'!$B$12:$R$114, MATCH(D1471, 'Annexe 1 – Données des équipes'!$B$12:$B$114,0),4)</f>
        <v>10</v>
      </c>
      <c r="J1471" s="25">
        <f t="shared" si="23"/>
        <v>3</v>
      </c>
    </row>
    <row r="1472" spans="2:10">
      <c r="B1472" s="3">
        <v>39372</v>
      </c>
      <c r="C1472" s="10" t="s">
        <v>4890</v>
      </c>
      <c r="D1472" s="10" t="s">
        <v>4891</v>
      </c>
      <c r="E1472" s="25">
        <v>4</v>
      </c>
      <c r="F1472" s="25">
        <v>1</v>
      </c>
      <c r="G1472" s="10" t="s">
        <v>4892</v>
      </c>
      <c r="H1472" s="25">
        <f>INDEX('Annexe 1 – Données des équipes'!$B$12:$R$114, MATCH(C1472, 'Annexe 1 – Données des équipes'!$B$12:$B$114,0),4)</f>
        <v>50</v>
      </c>
      <c r="I1472" s="25">
        <f>INDEX('Annexe 1 – Données des équipes'!$B$12:$R$114, MATCH(D1472, 'Annexe 1 – Données des équipes'!$B$12:$B$114,0),4)</f>
        <v>50</v>
      </c>
      <c r="J1472" s="25">
        <f t="shared" si="23"/>
        <v>3</v>
      </c>
    </row>
    <row r="1473" spans="2:10">
      <c r="B1473" s="3">
        <v>39403</v>
      </c>
      <c r="C1473" s="10" t="s">
        <v>4893</v>
      </c>
      <c r="D1473" s="10" t="s">
        <v>4894</v>
      </c>
      <c r="E1473" s="25">
        <v>3</v>
      </c>
      <c r="F1473" s="25">
        <v>0</v>
      </c>
      <c r="G1473" s="10" t="s">
        <v>4895</v>
      </c>
      <c r="H1473" s="25">
        <f>INDEX('Annexe 1 – Données des équipes'!$B$12:$R$114, MATCH(C1473, 'Annexe 1 – Données des équipes'!$B$12:$B$114,0),4)</f>
        <v>90</v>
      </c>
      <c r="I1473" s="25">
        <f>INDEX('Annexe 1 – Données des équipes'!$B$12:$R$114, MATCH(D1473, 'Annexe 1 – Données des équipes'!$B$12:$B$114,0),4)</f>
        <v>50</v>
      </c>
      <c r="J1473" s="25">
        <f t="shared" si="23"/>
        <v>3</v>
      </c>
    </row>
    <row r="1474" spans="2:10">
      <c r="B1474" s="3">
        <v>39403</v>
      </c>
      <c r="C1474" s="10" t="s">
        <v>4896</v>
      </c>
      <c r="D1474" s="10" t="s">
        <v>4897</v>
      </c>
      <c r="E1474" s="25">
        <v>3</v>
      </c>
      <c r="F1474" s="25">
        <v>0</v>
      </c>
      <c r="G1474" s="10" t="s">
        <v>4898</v>
      </c>
      <c r="H1474" s="25">
        <f>INDEX('Annexe 1 – Données des équipes'!$B$12:$R$114, MATCH(C1474, 'Annexe 1 – Données des équipes'!$B$12:$B$114,0),4)</f>
        <v>90</v>
      </c>
      <c r="I1474" s="25">
        <f>INDEX('Annexe 1 – Données des équipes'!$B$12:$R$114, MATCH(D1474, 'Annexe 1 – Données des équipes'!$B$12:$B$114,0),4)</f>
        <v>80</v>
      </c>
      <c r="J1474" s="25">
        <f t="shared" si="23"/>
        <v>3</v>
      </c>
    </row>
    <row r="1475" spans="2:10">
      <c r="B1475" s="3">
        <v>39404</v>
      </c>
      <c r="C1475" s="10" t="s">
        <v>4899</v>
      </c>
      <c r="D1475" s="10" t="s">
        <v>4900</v>
      </c>
      <c r="E1475" s="25">
        <v>3</v>
      </c>
      <c r="F1475" s="25">
        <v>0</v>
      </c>
      <c r="G1475" s="10" t="s">
        <v>4901</v>
      </c>
      <c r="H1475" s="25">
        <f>INDEX('Annexe 1 – Données des équipes'!$B$12:$R$114, MATCH(C1475, 'Annexe 1 – Données des équipes'!$B$12:$B$114,0),4)</f>
        <v>30</v>
      </c>
      <c r="I1475" s="25">
        <f>INDEX('Annexe 1 – Données des équipes'!$B$12:$R$114, MATCH(D1475, 'Annexe 1 – Données des équipes'!$B$12:$B$114,0),4)</f>
        <v>0</v>
      </c>
      <c r="J1475" s="25">
        <f t="shared" si="23"/>
        <v>3</v>
      </c>
    </row>
    <row r="1476" spans="2:10">
      <c r="B1476" s="3">
        <v>39407</v>
      </c>
      <c r="C1476" s="10" t="s">
        <v>4902</v>
      </c>
      <c r="D1476" s="10" t="s">
        <v>4903</v>
      </c>
      <c r="E1476" s="25">
        <v>0</v>
      </c>
      <c r="F1476" s="25">
        <v>3</v>
      </c>
      <c r="G1476" s="10" t="s">
        <v>4904</v>
      </c>
      <c r="H1476" s="25">
        <f>INDEX('Annexe 1 – Données des équipes'!$B$12:$R$114, MATCH(C1476, 'Annexe 1 – Données des équipes'!$B$12:$B$114,0),4)</f>
        <v>80</v>
      </c>
      <c r="I1476" s="25">
        <f>INDEX('Annexe 1 – Données des équipes'!$B$12:$R$114, MATCH(D1476, 'Annexe 1 – Données des équipes'!$B$12:$B$114,0),4)</f>
        <v>70</v>
      </c>
      <c r="J1476" s="25">
        <f t="shared" si="23"/>
        <v>3</v>
      </c>
    </row>
    <row r="1477" spans="2:10">
      <c r="B1477" s="3">
        <v>39407</v>
      </c>
      <c r="C1477" s="10" t="s">
        <v>4905</v>
      </c>
      <c r="D1477" s="10" t="s">
        <v>4906</v>
      </c>
      <c r="E1477" s="25">
        <v>3</v>
      </c>
      <c r="F1477" s="25">
        <v>0</v>
      </c>
      <c r="G1477" s="10" t="s">
        <v>4907</v>
      </c>
      <c r="H1477" s="25">
        <f>INDEX('Annexe 1 – Données des équipes'!$B$12:$R$114, MATCH(C1477, 'Annexe 1 – Données des équipes'!$B$12:$B$114,0),4)</f>
        <v>80</v>
      </c>
      <c r="I1477" s="25">
        <f>INDEX('Annexe 1 – Données des équipes'!$B$12:$R$114, MATCH(D1477, 'Annexe 1 – Données des équipes'!$B$12:$B$114,0),4)</f>
        <v>70</v>
      </c>
      <c r="J1477" s="25">
        <f t="shared" si="23"/>
        <v>3</v>
      </c>
    </row>
    <row r="1478" spans="2:10">
      <c r="B1478" s="3">
        <v>39407</v>
      </c>
      <c r="C1478" s="10" t="s">
        <v>4908</v>
      </c>
      <c r="D1478" s="10" t="s">
        <v>4909</v>
      </c>
      <c r="E1478" s="25">
        <v>3</v>
      </c>
      <c r="F1478" s="25">
        <v>0</v>
      </c>
      <c r="G1478" s="10" t="s">
        <v>4910</v>
      </c>
      <c r="H1478" s="25">
        <f>INDEX('Annexe 1 – Données des équipes'!$B$12:$R$114, MATCH(C1478, 'Annexe 1 – Données des équipes'!$B$12:$B$114,0),4)</f>
        <v>50</v>
      </c>
      <c r="I1478" s="25">
        <f>INDEX('Annexe 1 – Données des équipes'!$B$12:$R$114, MATCH(D1478, 'Annexe 1 – Données des équipes'!$B$12:$B$114,0),4)</f>
        <v>70</v>
      </c>
      <c r="J1478" s="25">
        <f t="shared" si="23"/>
        <v>3</v>
      </c>
    </row>
    <row r="1479" spans="2:10">
      <c r="B1479" s="3">
        <v>39427</v>
      </c>
      <c r="C1479" s="10" t="s">
        <v>4911</v>
      </c>
      <c r="D1479" s="10" t="s">
        <v>4912</v>
      </c>
      <c r="E1479" s="25">
        <v>0</v>
      </c>
      <c r="F1479" s="25">
        <v>3</v>
      </c>
      <c r="G1479" s="10" t="s">
        <v>4913</v>
      </c>
      <c r="H1479" s="25">
        <f>INDEX('Annexe 1 – Données des équipes'!$B$12:$R$114, MATCH(C1479, 'Annexe 1 – Données des équipes'!$B$12:$B$114,0),4)</f>
        <v>20</v>
      </c>
      <c r="I1479" s="25">
        <f>INDEX('Annexe 1 – Données des équipes'!$B$12:$R$114, MATCH(D1479, 'Annexe 1 – Données des équipes'!$B$12:$B$114,0),4)</f>
        <v>10</v>
      </c>
      <c r="J1479" s="25">
        <f t="shared" si="23"/>
        <v>3</v>
      </c>
    </row>
    <row r="1480" spans="2:10">
      <c r="B1480" s="3">
        <v>39475</v>
      </c>
      <c r="C1480" s="10" t="s">
        <v>4914</v>
      </c>
      <c r="D1480" s="10" t="s">
        <v>4915</v>
      </c>
      <c r="E1480" s="25">
        <v>4</v>
      </c>
      <c r="F1480" s="25">
        <v>1</v>
      </c>
      <c r="G1480" s="10" t="s">
        <v>4916</v>
      </c>
      <c r="H1480" s="25">
        <f>INDEX('Annexe 1 – Données des équipes'!$B$12:$R$114, MATCH(C1480, 'Annexe 1 – Données des équipes'!$B$12:$B$114,0),4)</f>
        <v>10</v>
      </c>
      <c r="I1480" s="25">
        <f>INDEX('Annexe 1 – Données des équipes'!$B$12:$R$114, MATCH(D1480, 'Annexe 1 – Données des équipes'!$B$12:$B$114,0),4)</f>
        <v>0</v>
      </c>
      <c r="J1480" s="25">
        <f t="shared" si="23"/>
        <v>3</v>
      </c>
    </row>
    <row r="1481" spans="2:10">
      <c r="B1481" s="3">
        <v>30665</v>
      </c>
      <c r="C1481" s="10" t="s">
        <v>4917</v>
      </c>
      <c r="D1481" s="10" t="s">
        <v>4918</v>
      </c>
      <c r="E1481" s="25">
        <v>1</v>
      </c>
      <c r="F1481" s="25">
        <v>1</v>
      </c>
      <c r="G1481" s="10" t="s">
        <v>4919</v>
      </c>
      <c r="H1481" s="25">
        <f>INDEX('Annexe 1 – Données des équipes'!$B$12:$R$114, MATCH(C1481, 'Annexe 1 – Données des équipes'!$B$12:$B$114,0),4)</f>
        <v>30</v>
      </c>
      <c r="I1481" s="25">
        <f>INDEX('Annexe 1 – Données des équipes'!$B$12:$R$114, MATCH(D1481, 'Annexe 1 – Données des équipes'!$B$12:$B$114,0),4)</f>
        <v>20</v>
      </c>
      <c r="J1481" s="25">
        <f t="shared" si="23"/>
        <v>0</v>
      </c>
    </row>
    <row r="1482" spans="2:10">
      <c r="B1482" s="3">
        <v>39484</v>
      </c>
      <c r="C1482" s="10" t="s">
        <v>4920</v>
      </c>
      <c r="D1482" s="10" t="s">
        <v>4921</v>
      </c>
      <c r="E1482" s="25">
        <v>3</v>
      </c>
      <c r="F1482" s="25">
        <v>0</v>
      </c>
      <c r="G1482" s="10" t="s">
        <v>4922</v>
      </c>
      <c r="H1482" s="25">
        <f>INDEX('Annexe 1 – Données des équipes'!$B$12:$R$114, MATCH(C1482, 'Annexe 1 – Données des équipes'!$B$12:$B$114,0),4)</f>
        <v>60</v>
      </c>
      <c r="I1482" s="25">
        <f>INDEX('Annexe 1 – Données des équipes'!$B$12:$R$114, MATCH(D1482, 'Annexe 1 – Données des équipes'!$B$12:$B$114,0),4)</f>
        <v>0</v>
      </c>
      <c r="J1482" s="25">
        <f t="shared" si="23"/>
        <v>3</v>
      </c>
    </row>
    <row r="1483" spans="2:10">
      <c r="B1483" s="3">
        <v>39484</v>
      </c>
      <c r="C1483" s="10" t="s">
        <v>4923</v>
      </c>
      <c r="D1483" s="10" t="s">
        <v>4924</v>
      </c>
      <c r="E1483" s="25">
        <v>0</v>
      </c>
      <c r="F1483" s="25">
        <v>3</v>
      </c>
      <c r="G1483" s="10" t="s">
        <v>4925</v>
      </c>
      <c r="H1483" s="25">
        <f>INDEX('Annexe 1 – Données des équipes'!$B$12:$R$114, MATCH(C1483, 'Annexe 1 – Données des équipes'!$B$12:$B$114,0),4)</f>
        <v>60</v>
      </c>
      <c r="I1483" s="25">
        <f>INDEX('Annexe 1 – Données des équipes'!$B$12:$R$114, MATCH(D1483, 'Annexe 1 – Données des équipes'!$B$12:$B$114,0),4)</f>
        <v>90</v>
      </c>
      <c r="J1483" s="25">
        <f t="shared" si="23"/>
        <v>3</v>
      </c>
    </row>
    <row r="1484" spans="2:10">
      <c r="B1484" s="3">
        <v>39484</v>
      </c>
      <c r="C1484" s="10" t="s">
        <v>4926</v>
      </c>
      <c r="D1484" s="10" t="s">
        <v>4927</v>
      </c>
      <c r="E1484" s="25">
        <v>0</v>
      </c>
      <c r="F1484" s="25">
        <v>3</v>
      </c>
      <c r="G1484" s="10" t="s">
        <v>4928</v>
      </c>
      <c r="H1484" s="25">
        <f>INDEX('Annexe 1 – Données des équipes'!$B$12:$R$114, MATCH(C1484, 'Annexe 1 – Données des équipes'!$B$12:$B$114,0),4)</f>
        <v>80</v>
      </c>
      <c r="I1484" s="25">
        <f>INDEX('Annexe 1 – Données des équipes'!$B$12:$R$114, MATCH(D1484, 'Annexe 1 – Données des équipes'!$B$12:$B$114,0),4)</f>
        <v>80</v>
      </c>
      <c r="J1484" s="25">
        <f t="shared" si="23"/>
        <v>3</v>
      </c>
    </row>
    <row r="1485" spans="2:10">
      <c r="B1485" s="3">
        <v>39484</v>
      </c>
      <c r="C1485" s="10" t="s">
        <v>4929</v>
      </c>
      <c r="D1485" s="10" t="s">
        <v>4930</v>
      </c>
      <c r="E1485" s="25">
        <v>3</v>
      </c>
      <c r="F1485" s="25">
        <v>0</v>
      </c>
      <c r="G1485" s="10" t="s">
        <v>4931</v>
      </c>
      <c r="H1485" s="25">
        <f>INDEX('Annexe 1 – Données des équipes'!$B$12:$R$114, MATCH(C1485, 'Annexe 1 – Données des équipes'!$B$12:$B$114,0),4)</f>
        <v>70</v>
      </c>
      <c r="I1485" s="25">
        <f>INDEX('Annexe 1 – Données des équipes'!$B$12:$R$114, MATCH(D1485, 'Annexe 1 – Données des équipes'!$B$12:$B$114,0),4)</f>
        <v>30</v>
      </c>
      <c r="J1485" s="25">
        <f t="shared" si="23"/>
        <v>3</v>
      </c>
    </row>
    <row r="1486" spans="2:10">
      <c r="B1486" s="3">
        <v>30696</v>
      </c>
      <c r="C1486" s="10" t="s">
        <v>4932</v>
      </c>
      <c r="D1486" s="10" t="s">
        <v>4933</v>
      </c>
      <c r="E1486" s="25">
        <v>3</v>
      </c>
      <c r="F1486" s="25">
        <v>3</v>
      </c>
      <c r="G1486" s="10" t="s">
        <v>4934</v>
      </c>
      <c r="H1486" s="25">
        <f>INDEX('Annexe 1 – Données des équipes'!$B$12:$R$114, MATCH(C1486, 'Annexe 1 – Données des équipes'!$B$12:$B$114,0),4)</f>
        <v>30</v>
      </c>
      <c r="I1486" s="25">
        <f>INDEX('Annexe 1 – Données des équipes'!$B$12:$R$114, MATCH(D1486, 'Annexe 1 – Données des équipes'!$B$12:$B$114,0),4)</f>
        <v>50</v>
      </c>
      <c r="J1486" s="25">
        <f t="shared" si="23"/>
        <v>0</v>
      </c>
    </row>
    <row r="1487" spans="2:10">
      <c r="B1487" s="3">
        <v>39529</v>
      </c>
      <c r="C1487" s="10" t="s">
        <v>4935</v>
      </c>
      <c r="D1487" s="10" t="s">
        <v>4936</v>
      </c>
      <c r="E1487" s="25">
        <v>4</v>
      </c>
      <c r="F1487" s="25">
        <v>1</v>
      </c>
      <c r="G1487" s="10" t="s">
        <v>4937</v>
      </c>
      <c r="H1487" s="25">
        <f>INDEX('Annexe 1 – Données des équipes'!$B$12:$R$114, MATCH(C1487, 'Annexe 1 – Données des équipes'!$B$12:$B$114,0),4)</f>
        <v>30</v>
      </c>
      <c r="I1487" s="25">
        <f>INDEX('Annexe 1 – Données des équipes'!$B$12:$R$114, MATCH(D1487, 'Annexe 1 – Données des équipes'!$B$12:$B$114,0),4)</f>
        <v>10</v>
      </c>
      <c r="J1487" s="25">
        <f t="shared" si="23"/>
        <v>3</v>
      </c>
    </row>
    <row r="1488" spans="2:10">
      <c r="B1488" s="3">
        <v>39533</v>
      </c>
      <c r="C1488" s="10" t="s">
        <v>4938</v>
      </c>
      <c r="D1488" s="10" t="s">
        <v>4939</v>
      </c>
      <c r="E1488" s="25">
        <v>1</v>
      </c>
      <c r="F1488" s="25">
        <v>4</v>
      </c>
      <c r="G1488" s="10" t="s">
        <v>4940</v>
      </c>
      <c r="H1488" s="25">
        <f>INDEX('Annexe 1 – Données des équipes'!$B$12:$R$114, MATCH(C1488, 'Annexe 1 – Données des équipes'!$B$12:$B$114,0),4)</f>
        <v>90</v>
      </c>
      <c r="I1488" s="25">
        <f>INDEX('Annexe 1 – Données des équipes'!$B$12:$R$114, MATCH(D1488, 'Annexe 1 – Données des équipes'!$B$12:$B$114,0),4)</f>
        <v>50</v>
      </c>
      <c r="J1488" s="25">
        <f t="shared" si="23"/>
        <v>3</v>
      </c>
    </row>
    <row r="1489" spans="2:10">
      <c r="B1489" s="3">
        <v>39533</v>
      </c>
      <c r="C1489" s="10" t="s">
        <v>4941</v>
      </c>
      <c r="D1489" s="10" t="s">
        <v>4942</v>
      </c>
      <c r="E1489" s="25">
        <v>4</v>
      </c>
      <c r="F1489" s="25">
        <v>1</v>
      </c>
      <c r="G1489" s="10" t="s">
        <v>4943</v>
      </c>
      <c r="H1489" s="25">
        <f>INDEX('Annexe 1 – Données des équipes'!$B$12:$R$114, MATCH(C1489, 'Annexe 1 – Données des équipes'!$B$12:$B$114,0),4)</f>
        <v>50</v>
      </c>
      <c r="I1489" s="25">
        <f>INDEX('Annexe 1 – Données des équipes'!$B$12:$R$114, MATCH(D1489, 'Annexe 1 – Données des équipes'!$B$12:$B$114,0),4)</f>
        <v>10</v>
      </c>
      <c r="J1489" s="25">
        <f t="shared" si="23"/>
        <v>3</v>
      </c>
    </row>
    <row r="1490" spans="2:10">
      <c r="B1490" s="3">
        <v>39533</v>
      </c>
      <c r="C1490" s="10" t="s">
        <v>4944</v>
      </c>
      <c r="D1490" s="10" t="s">
        <v>4945</v>
      </c>
      <c r="E1490" s="25">
        <v>3</v>
      </c>
      <c r="F1490" s="25">
        <v>0</v>
      </c>
      <c r="G1490" s="10" t="s">
        <v>4946</v>
      </c>
      <c r="H1490" s="25">
        <f>INDEX('Annexe 1 – Données des équipes'!$B$12:$R$114, MATCH(C1490, 'Annexe 1 – Données des équipes'!$B$12:$B$114,0),4)</f>
        <v>50</v>
      </c>
      <c r="I1490" s="25">
        <f>INDEX('Annexe 1 – Données des équipes'!$B$12:$R$114, MATCH(D1490, 'Annexe 1 – Données des équipes'!$B$12:$B$114,0),4)</f>
        <v>50</v>
      </c>
      <c r="J1490" s="25">
        <f t="shared" ref="J1490:J1553" si="24">ABS(F1490-E1490)</f>
        <v>3</v>
      </c>
    </row>
    <row r="1491" spans="2:10">
      <c r="B1491" s="3">
        <v>39533</v>
      </c>
      <c r="C1491" s="10" t="s">
        <v>4947</v>
      </c>
      <c r="D1491" s="10" t="s">
        <v>4948</v>
      </c>
      <c r="E1491" s="25">
        <v>3</v>
      </c>
      <c r="F1491" s="25">
        <v>0</v>
      </c>
      <c r="G1491" s="10" t="s">
        <v>4949</v>
      </c>
      <c r="H1491" s="25">
        <f>INDEX('Annexe 1 – Données des équipes'!$B$12:$R$114, MATCH(C1491, 'Annexe 1 – Données des équipes'!$B$12:$B$114,0),4)</f>
        <v>20</v>
      </c>
      <c r="I1491" s="25">
        <f>INDEX('Annexe 1 – Données des équipes'!$B$12:$R$114, MATCH(D1491, 'Annexe 1 – Données des équipes'!$B$12:$B$114,0),4)</f>
        <v>70</v>
      </c>
      <c r="J1491" s="25">
        <f t="shared" si="24"/>
        <v>3</v>
      </c>
    </row>
    <row r="1492" spans="2:10">
      <c r="B1492" s="3">
        <v>39533</v>
      </c>
      <c r="C1492" s="10" t="s">
        <v>4950</v>
      </c>
      <c r="D1492" s="10" t="s">
        <v>4951</v>
      </c>
      <c r="E1492" s="25">
        <v>3</v>
      </c>
      <c r="F1492" s="25">
        <v>0</v>
      </c>
      <c r="G1492" s="10" t="s">
        <v>4952</v>
      </c>
      <c r="H1492" s="25">
        <f>INDEX('Annexe 1 – Données des équipes'!$B$12:$R$114, MATCH(C1492, 'Annexe 1 – Données des équipes'!$B$12:$B$114,0),4)</f>
        <v>30</v>
      </c>
      <c r="I1492" s="25">
        <f>INDEX('Annexe 1 – Données des équipes'!$B$12:$R$114, MATCH(D1492, 'Annexe 1 – Données des équipes'!$B$12:$B$114,0),4)</f>
        <v>30</v>
      </c>
      <c r="J1492" s="25">
        <f t="shared" si="24"/>
        <v>3</v>
      </c>
    </row>
    <row r="1493" spans="2:10">
      <c r="B1493" s="3">
        <v>39568</v>
      </c>
      <c r="C1493" s="10" t="s">
        <v>4953</v>
      </c>
      <c r="D1493" s="10" t="s">
        <v>4954</v>
      </c>
      <c r="E1493" s="25">
        <v>5</v>
      </c>
      <c r="F1493" s="25">
        <v>2</v>
      </c>
      <c r="G1493" s="10" t="s">
        <v>4955</v>
      </c>
      <c r="H1493" s="25">
        <f>INDEX('Annexe 1 – Données des équipes'!$B$12:$R$114, MATCH(C1493, 'Annexe 1 – Données des équipes'!$B$12:$B$114,0),4)</f>
        <v>90</v>
      </c>
      <c r="I1493" s="25">
        <f>INDEX('Annexe 1 – Données des équipes'!$B$12:$R$114, MATCH(D1493, 'Annexe 1 – Données des équipes'!$B$12:$B$114,0),4)</f>
        <v>60</v>
      </c>
      <c r="J1493" s="25">
        <f t="shared" si="24"/>
        <v>3</v>
      </c>
    </row>
    <row r="1494" spans="2:10">
      <c r="B1494" s="3">
        <v>39592</v>
      </c>
      <c r="C1494" s="10" t="s">
        <v>4956</v>
      </c>
      <c r="D1494" s="10" t="s">
        <v>4957</v>
      </c>
      <c r="E1494" s="25">
        <v>3</v>
      </c>
      <c r="F1494" s="25">
        <v>0</v>
      </c>
      <c r="G1494" s="10" t="s">
        <v>4958</v>
      </c>
      <c r="H1494" s="25">
        <f>INDEX('Annexe 1 – Données des équipes'!$B$12:$R$114, MATCH(C1494, 'Annexe 1 – Données des équipes'!$B$12:$B$114,0),4)</f>
        <v>80</v>
      </c>
      <c r="I1494" s="25">
        <f>INDEX('Annexe 1 – Données des équipes'!$B$12:$R$114, MATCH(D1494, 'Annexe 1 – Données des équipes'!$B$12:$B$114,0),4)</f>
        <v>60</v>
      </c>
      <c r="J1494" s="25">
        <f t="shared" si="24"/>
        <v>3</v>
      </c>
    </row>
    <row r="1495" spans="2:10">
      <c r="B1495" s="3">
        <v>39600</v>
      </c>
      <c r="C1495" s="10" t="s">
        <v>4959</v>
      </c>
      <c r="D1495" s="10" t="s">
        <v>4960</v>
      </c>
      <c r="E1495" s="25">
        <v>3</v>
      </c>
      <c r="F1495" s="25">
        <v>0</v>
      </c>
      <c r="G1495" s="10" t="s">
        <v>4961</v>
      </c>
      <c r="H1495" s="25">
        <f>INDEX('Annexe 1 – Données des équipes'!$B$12:$R$114, MATCH(C1495, 'Annexe 1 – Données des équipes'!$B$12:$B$114,0),4)</f>
        <v>40</v>
      </c>
      <c r="I1495" s="25">
        <f>INDEX('Annexe 1 – Données des équipes'!$B$12:$R$114, MATCH(D1495, 'Annexe 1 – Données des équipes'!$B$12:$B$114,0),4)</f>
        <v>10</v>
      </c>
      <c r="J1495" s="25">
        <f t="shared" si="24"/>
        <v>3</v>
      </c>
    </row>
    <row r="1496" spans="2:10">
      <c r="B1496" s="3">
        <v>39601</v>
      </c>
      <c r="C1496" s="10" t="s">
        <v>4962</v>
      </c>
      <c r="D1496" s="10" t="s">
        <v>4963</v>
      </c>
      <c r="E1496" s="25">
        <v>3</v>
      </c>
      <c r="F1496" s="25">
        <v>0</v>
      </c>
      <c r="G1496" s="10" t="s">
        <v>4964</v>
      </c>
      <c r="H1496" s="25">
        <f>INDEX('Annexe 1 – Données des équipes'!$B$12:$R$114, MATCH(C1496, 'Annexe 1 – Données des équipes'!$B$12:$B$114,0),4)</f>
        <v>50</v>
      </c>
      <c r="I1496" s="25">
        <f>INDEX('Annexe 1 – Données des équipes'!$B$12:$R$114, MATCH(D1496, 'Annexe 1 – Données des équipes'!$B$12:$B$114,0),4)</f>
        <v>20</v>
      </c>
      <c r="J1496" s="25">
        <f t="shared" si="24"/>
        <v>3</v>
      </c>
    </row>
    <row r="1497" spans="2:10">
      <c r="B1497" s="3">
        <v>39601</v>
      </c>
      <c r="C1497" s="10" t="s">
        <v>4965</v>
      </c>
      <c r="D1497" s="10" t="s">
        <v>4966</v>
      </c>
      <c r="E1497" s="25">
        <v>4</v>
      </c>
      <c r="F1497" s="25">
        <v>1</v>
      </c>
      <c r="G1497" s="10" t="s">
        <v>4967</v>
      </c>
      <c r="H1497" s="25">
        <f>INDEX('Annexe 1 – Données des équipes'!$B$12:$R$114, MATCH(C1497, 'Annexe 1 – Données des équipes'!$B$12:$B$114,0),4)</f>
        <v>30</v>
      </c>
      <c r="I1497" s="25">
        <f>INDEX('Annexe 1 – Données des équipes'!$B$12:$R$114, MATCH(D1497, 'Annexe 1 – Données des équipes'!$B$12:$B$114,0),4)</f>
        <v>0</v>
      </c>
      <c r="J1497" s="25">
        <f t="shared" si="24"/>
        <v>3</v>
      </c>
    </row>
    <row r="1498" spans="2:10">
      <c r="B1498" s="3">
        <v>39603</v>
      </c>
      <c r="C1498" s="10" t="s">
        <v>4968</v>
      </c>
      <c r="D1498" s="10" t="s">
        <v>4969</v>
      </c>
      <c r="E1498" s="25">
        <v>1</v>
      </c>
      <c r="F1498" s="25">
        <v>4</v>
      </c>
      <c r="G1498" s="10" t="s">
        <v>4970</v>
      </c>
      <c r="H1498" s="25">
        <f>INDEX('Annexe 1 – Données des équipes'!$B$12:$R$114, MATCH(C1498, 'Annexe 1 – Données des équipes'!$B$12:$B$114,0),4)</f>
        <v>80</v>
      </c>
      <c r="I1498" s="25">
        <f>INDEX('Annexe 1 – Données des équipes'!$B$12:$R$114, MATCH(D1498, 'Annexe 1 – Données des équipes'!$B$12:$B$114,0),4)</f>
        <v>90</v>
      </c>
      <c r="J1498" s="25">
        <f t="shared" si="24"/>
        <v>3</v>
      </c>
    </row>
    <row r="1499" spans="2:10">
      <c r="B1499" s="3">
        <v>39608</v>
      </c>
      <c r="C1499" s="10" t="s">
        <v>4971</v>
      </c>
      <c r="D1499" s="10" t="s">
        <v>4972</v>
      </c>
      <c r="E1499" s="25">
        <v>3</v>
      </c>
      <c r="F1499" s="25">
        <v>0</v>
      </c>
      <c r="G1499" s="10" t="s">
        <v>4973</v>
      </c>
      <c r="H1499" s="25">
        <f>INDEX('Annexe 1 – Données des équipes'!$B$12:$R$114, MATCH(C1499, 'Annexe 1 – Données des équipes'!$B$12:$B$114,0),4)</f>
        <v>80</v>
      </c>
      <c r="I1499" s="25">
        <f>INDEX('Annexe 1 – Données des équipes'!$B$12:$R$114, MATCH(D1499, 'Annexe 1 – Données des équipes'!$B$12:$B$114,0),4)</f>
        <v>90</v>
      </c>
      <c r="J1499" s="25">
        <f t="shared" si="24"/>
        <v>3</v>
      </c>
    </row>
    <row r="1500" spans="2:10">
      <c r="B1500" s="3">
        <v>39609</v>
      </c>
      <c r="C1500" s="10" t="s">
        <v>4974</v>
      </c>
      <c r="D1500" s="10" t="s">
        <v>4975</v>
      </c>
      <c r="E1500" s="25">
        <v>4</v>
      </c>
      <c r="F1500" s="25">
        <v>1</v>
      </c>
      <c r="G1500" s="10" t="s">
        <v>4976</v>
      </c>
      <c r="H1500" s="25">
        <f>INDEX('Annexe 1 – Données des équipes'!$B$12:$R$114, MATCH(C1500, 'Annexe 1 – Données des équipes'!$B$12:$B$114,0),4)</f>
        <v>90</v>
      </c>
      <c r="I1500" s="25">
        <f>INDEX('Annexe 1 – Données des équipes'!$B$12:$R$114, MATCH(D1500, 'Annexe 1 – Données des équipes'!$B$12:$B$114,0),4)</f>
        <v>50</v>
      </c>
      <c r="J1500" s="25">
        <f t="shared" si="24"/>
        <v>3</v>
      </c>
    </row>
    <row r="1501" spans="2:10">
      <c r="B1501" s="3">
        <v>39612</v>
      </c>
      <c r="C1501" s="10" t="s">
        <v>4977</v>
      </c>
      <c r="D1501" s="10" t="s">
        <v>4978</v>
      </c>
      <c r="E1501" s="25">
        <v>4</v>
      </c>
      <c r="F1501" s="25">
        <v>1</v>
      </c>
      <c r="G1501" s="10" t="s">
        <v>4979</v>
      </c>
      <c r="H1501" s="25">
        <f>INDEX('Annexe 1 – Données des équipes'!$B$12:$R$114, MATCH(C1501, 'Annexe 1 – Données des équipes'!$B$12:$B$114,0),4)</f>
        <v>80</v>
      </c>
      <c r="I1501" s="25">
        <f>INDEX('Annexe 1 – Données des équipes'!$B$12:$R$114, MATCH(D1501, 'Annexe 1 – Données des équipes'!$B$12:$B$114,0),4)</f>
        <v>90</v>
      </c>
      <c r="J1501" s="25">
        <f t="shared" si="24"/>
        <v>3</v>
      </c>
    </row>
    <row r="1502" spans="2:10">
      <c r="B1502" s="3">
        <v>39613</v>
      </c>
      <c r="C1502" s="10" t="s">
        <v>4980</v>
      </c>
      <c r="D1502" s="10" t="s">
        <v>4981</v>
      </c>
      <c r="E1502" s="25">
        <v>3</v>
      </c>
      <c r="F1502" s="25">
        <v>0</v>
      </c>
      <c r="G1502" s="10" t="s">
        <v>4982</v>
      </c>
      <c r="H1502" s="25">
        <f>INDEX('Annexe 1 – Données des équipes'!$B$12:$R$114, MATCH(C1502, 'Annexe 1 – Données des équipes'!$B$12:$B$114,0),4)</f>
        <v>30</v>
      </c>
      <c r="I1502" s="25">
        <f>INDEX('Annexe 1 – Données des équipes'!$B$12:$R$114, MATCH(D1502, 'Annexe 1 – Données des équipes'!$B$12:$B$114,0),4)</f>
        <v>0</v>
      </c>
      <c r="J1502" s="25">
        <f t="shared" si="24"/>
        <v>3</v>
      </c>
    </row>
    <row r="1503" spans="2:10">
      <c r="B1503" s="3">
        <v>39625</v>
      </c>
      <c r="C1503" s="10" t="s">
        <v>4983</v>
      </c>
      <c r="D1503" s="10" t="s">
        <v>4984</v>
      </c>
      <c r="E1503" s="25">
        <v>0</v>
      </c>
      <c r="F1503" s="25">
        <v>3</v>
      </c>
      <c r="G1503" s="10" t="s">
        <v>4985</v>
      </c>
      <c r="H1503" s="25">
        <f>INDEX('Annexe 1 – Données des équipes'!$B$12:$R$114, MATCH(C1503, 'Annexe 1 – Données des équipes'!$B$12:$B$114,0),4)</f>
        <v>50</v>
      </c>
      <c r="I1503" s="25">
        <f>INDEX('Annexe 1 – Données des équipes'!$B$12:$R$114, MATCH(D1503, 'Annexe 1 – Données des équipes'!$B$12:$B$114,0),4)</f>
        <v>90</v>
      </c>
      <c r="J1503" s="25">
        <f t="shared" si="24"/>
        <v>3</v>
      </c>
    </row>
    <row r="1504" spans="2:10">
      <c r="B1504" s="3">
        <v>39666</v>
      </c>
      <c r="C1504" s="10" t="s">
        <v>4986</v>
      </c>
      <c r="D1504" s="10" t="s">
        <v>4987</v>
      </c>
      <c r="E1504" s="25">
        <v>3</v>
      </c>
      <c r="F1504" s="25">
        <v>0</v>
      </c>
      <c r="G1504" s="10" t="s">
        <v>4988</v>
      </c>
      <c r="H1504" s="25">
        <f>INDEX('Annexe 1 – Données des équipes'!$B$12:$R$114, MATCH(C1504, 'Annexe 1 – Données des équipes'!$B$12:$B$114,0),4)</f>
        <v>10</v>
      </c>
      <c r="I1504" s="25">
        <f>INDEX('Annexe 1 – Données des équipes'!$B$12:$R$114, MATCH(D1504, 'Annexe 1 – Données des équipes'!$B$12:$B$114,0),4)</f>
        <v>50</v>
      </c>
      <c r="J1504" s="25">
        <f t="shared" si="24"/>
        <v>3</v>
      </c>
    </row>
    <row r="1505" spans="2:10">
      <c r="B1505" s="3">
        <v>39673</v>
      </c>
      <c r="C1505" s="10" t="s">
        <v>4989</v>
      </c>
      <c r="D1505" s="10" t="s">
        <v>4990</v>
      </c>
      <c r="E1505" s="25">
        <v>3</v>
      </c>
      <c r="F1505" s="25">
        <v>0</v>
      </c>
      <c r="G1505" s="10" t="s">
        <v>4991</v>
      </c>
      <c r="H1505" s="25">
        <f>INDEX('Annexe 1 – Données des équipes'!$B$12:$R$114, MATCH(C1505, 'Annexe 1 – Données des équipes'!$B$12:$B$114,0),4)</f>
        <v>10</v>
      </c>
      <c r="I1505" s="25">
        <f>INDEX('Annexe 1 – Données des équipes'!$B$12:$R$114, MATCH(D1505, 'Annexe 1 – Données des équipes'!$B$12:$B$114,0),4)</f>
        <v>0</v>
      </c>
      <c r="J1505" s="25">
        <f t="shared" si="24"/>
        <v>3</v>
      </c>
    </row>
    <row r="1506" spans="2:10">
      <c r="B1506" s="3">
        <v>39680</v>
      </c>
      <c r="C1506" s="10" t="s">
        <v>4992</v>
      </c>
      <c r="D1506" s="10" t="s">
        <v>4993</v>
      </c>
      <c r="E1506" s="25">
        <v>0</v>
      </c>
      <c r="F1506" s="25">
        <v>3</v>
      </c>
      <c r="G1506" s="10" t="s">
        <v>4994</v>
      </c>
      <c r="H1506" s="25">
        <f>INDEX('Annexe 1 – Données des équipes'!$B$12:$R$114, MATCH(C1506, 'Annexe 1 – Données des équipes'!$B$12:$B$114,0),4)</f>
        <v>80</v>
      </c>
      <c r="I1506" s="25">
        <f>INDEX('Annexe 1 – Données des équipes'!$B$12:$R$114, MATCH(D1506, 'Annexe 1 – Données des équipes'!$B$12:$B$114,0),4)</f>
        <v>90</v>
      </c>
      <c r="J1506" s="25">
        <f t="shared" si="24"/>
        <v>3</v>
      </c>
    </row>
    <row r="1507" spans="2:10">
      <c r="B1507" s="3">
        <v>39680</v>
      </c>
      <c r="C1507" s="10" t="s">
        <v>4995</v>
      </c>
      <c r="D1507" s="10" t="s">
        <v>4996</v>
      </c>
      <c r="E1507" s="25">
        <v>4</v>
      </c>
      <c r="F1507" s="25">
        <v>1</v>
      </c>
      <c r="G1507" s="10" t="s">
        <v>4997</v>
      </c>
      <c r="H1507" s="25">
        <f>INDEX('Annexe 1 – Données des équipes'!$B$12:$R$114, MATCH(C1507, 'Annexe 1 – Données des équipes'!$B$12:$B$114,0),4)</f>
        <v>60</v>
      </c>
      <c r="I1507" s="25">
        <f>INDEX('Annexe 1 – Données des équipes'!$B$12:$R$114, MATCH(D1507, 'Annexe 1 – Données des équipes'!$B$12:$B$114,0),4)</f>
        <v>30</v>
      </c>
      <c r="J1507" s="25">
        <f t="shared" si="24"/>
        <v>3</v>
      </c>
    </row>
    <row r="1508" spans="2:10">
      <c r="B1508" s="3">
        <v>39697</v>
      </c>
      <c r="C1508" s="10" t="s">
        <v>4998</v>
      </c>
      <c r="D1508" s="10" t="s">
        <v>4999</v>
      </c>
      <c r="E1508" s="25">
        <v>3</v>
      </c>
      <c r="F1508" s="25">
        <v>0</v>
      </c>
      <c r="G1508" s="10" t="s">
        <v>5000</v>
      </c>
      <c r="H1508" s="25">
        <f>INDEX('Annexe 1 – Données des équipes'!$B$12:$R$114, MATCH(C1508, 'Annexe 1 – Données des équipes'!$B$12:$B$114,0),4)</f>
        <v>0</v>
      </c>
      <c r="I1508" s="25">
        <f>INDEX('Annexe 1 – Données des équipes'!$B$12:$R$114, MATCH(D1508, 'Annexe 1 – Données des équipes'!$B$12:$B$114,0),4)</f>
        <v>30</v>
      </c>
      <c r="J1508" s="25">
        <f t="shared" si="24"/>
        <v>3</v>
      </c>
    </row>
    <row r="1509" spans="2:10">
      <c r="B1509" s="3">
        <v>39698</v>
      </c>
      <c r="C1509" s="10" t="s">
        <v>5001</v>
      </c>
      <c r="D1509" s="10" t="s">
        <v>5002</v>
      </c>
      <c r="E1509" s="25">
        <v>0</v>
      </c>
      <c r="F1509" s="25">
        <v>3</v>
      </c>
      <c r="G1509" s="10" t="s">
        <v>5003</v>
      </c>
      <c r="H1509" s="25">
        <f>INDEX('Annexe 1 – Données des équipes'!$B$12:$R$114, MATCH(C1509, 'Annexe 1 – Données des équipes'!$B$12:$B$114,0),4)</f>
        <v>80</v>
      </c>
      <c r="I1509" s="25">
        <f>INDEX('Annexe 1 – Données des équipes'!$B$12:$R$114, MATCH(D1509, 'Annexe 1 – Données des équipes'!$B$12:$B$114,0),4)</f>
        <v>90</v>
      </c>
      <c r="J1509" s="25">
        <f t="shared" si="24"/>
        <v>3</v>
      </c>
    </row>
    <row r="1510" spans="2:10">
      <c r="B1510" s="3">
        <v>39701</v>
      </c>
      <c r="C1510" s="10" t="s">
        <v>5004</v>
      </c>
      <c r="D1510" s="10" t="s">
        <v>5005</v>
      </c>
      <c r="E1510" s="25">
        <v>1</v>
      </c>
      <c r="F1510" s="25">
        <v>4</v>
      </c>
      <c r="G1510" s="10" t="s">
        <v>5006</v>
      </c>
      <c r="H1510" s="25">
        <f>INDEX('Annexe 1 – Données des équipes'!$B$12:$R$114, MATCH(C1510, 'Annexe 1 – Données des équipes'!$B$12:$B$114,0),4)</f>
        <v>80</v>
      </c>
      <c r="I1510" s="25">
        <f>INDEX('Annexe 1 – Données des équipes'!$B$12:$R$114, MATCH(D1510, 'Annexe 1 – Données des équipes'!$B$12:$B$114,0),4)</f>
        <v>90</v>
      </c>
      <c r="J1510" s="25">
        <f t="shared" si="24"/>
        <v>3</v>
      </c>
    </row>
    <row r="1511" spans="2:10">
      <c r="B1511" s="3">
        <v>39732</v>
      </c>
      <c r="C1511" s="10" t="s">
        <v>5007</v>
      </c>
      <c r="D1511" s="10" t="s">
        <v>5008</v>
      </c>
      <c r="E1511" s="25">
        <v>3</v>
      </c>
      <c r="F1511" s="25">
        <v>0</v>
      </c>
      <c r="G1511" s="10" t="s">
        <v>5009</v>
      </c>
      <c r="H1511" s="25">
        <f>INDEX('Annexe 1 – Données des équipes'!$B$12:$R$114, MATCH(C1511, 'Annexe 1 – Données des équipes'!$B$12:$B$114,0),4)</f>
        <v>50</v>
      </c>
      <c r="I1511" s="25">
        <f>INDEX('Annexe 1 – Données des équipes'!$B$12:$R$114, MATCH(D1511, 'Annexe 1 – Données des équipes'!$B$12:$B$114,0),4)</f>
        <v>80</v>
      </c>
      <c r="J1511" s="25">
        <f t="shared" si="24"/>
        <v>3</v>
      </c>
    </row>
    <row r="1512" spans="2:10">
      <c r="B1512" s="3">
        <v>39732</v>
      </c>
      <c r="C1512" s="10" t="s">
        <v>5010</v>
      </c>
      <c r="D1512" s="10" t="s">
        <v>5011</v>
      </c>
      <c r="E1512" s="25">
        <v>0</v>
      </c>
      <c r="F1512" s="25">
        <v>3</v>
      </c>
      <c r="G1512" s="10" t="s">
        <v>5012</v>
      </c>
      <c r="H1512" s="25">
        <f>INDEX('Annexe 1 – Données des équipes'!$B$12:$R$114, MATCH(C1512, 'Annexe 1 – Données des équipes'!$B$12:$B$114,0),4)</f>
        <v>20</v>
      </c>
      <c r="I1512" s="25">
        <f>INDEX('Annexe 1 – Données des équipes'!$B$12:$R$114, MATCH(D1512, 'Annexe 1 – Données des équipes'!$B$12:$B$114,0),4)</f>
        <v>90</v>
      </c>
      <c r="J1512" s="25">
        <f t="shared" si="24"/>
        <v>3</v>
      </c>
    </row>
    <row r="1513" spans="2:10">
      <c r="B1513" s="3">
        <v>39732</v>
      </c>
      <c r="C1513" s="10" t="s">
        <v>5013</v>
      </c>
      <c r="D1513" s="10" t="s">
        <v>5014</v>
      </c>
      <c r="E1513" s="25">
        <v>3</v>
      </c>
      <c r="F1513" s="25">
        <v>0</v>
      </c>
      <c r="G1513" s="10" t="s">
        <v>5015</v>
      </c>
      <c r="H1513" s="25">
        <f>INDEX('Annexe 1 – Données des équipes'!$B$12:$R$114, MATCH(C1513, 'Annexe 1 – Données des équipes'!$B$12:$B$114,0),4)</f>
        <v>70</v>
      </c>
      <c r="I1513" s="25">
        <f>INDEX('Annexe 1 – Données des équipes'!$B$12:$R$114, MATCH(D1513, 'Annexe 1 – Données des équipes'!$B$12:$B$114,0),4)</f>
        <v>30</v>
      </c>
      <c r="J1513" s="25">
        <f t="shared" si="24"/>
        <v>3</v>
      </c>
    </row>
    <row r="1514" spans="2:10">
      <c r="B1514" s="3">
        <v>39736</v>
      </c>
      <c r="C1514" s="10" t="s">
        <v>5016</v>
      </c>
      <c r="D1514" s="10" t="s">
        <v>5017</v>
      </c>
      <c r="E1514" s="25">
        <v>4</v>
      </c>
      <c r="F1514" s="25">
        <v>1</v>
      </c>
      <c r="G1514" s="10" t="s">
        <v>5018</v>
      </c>
      <c r="H1514" s="25">
        <f>INDEX('Annexe 1 – Données des équipes'!$B$12:$R$114, MATCH(C1514, 'Annexe 1 – Données des équipes'!$B$12:$B$114,0),4)</f>
        <v>70</v>
      </c>
      <c r="I1514" s="25">
        <f>INDEX('Annexe 1 – Données des équipes'!$B$12:$R$114, MATCH(D1514, 'Annexe 1 – Données des équipes'!$B$12:$B$114,0),4)</f>
        <v>20</v>
      </c>
      <c r="J1514" s="25">
        <f t="shared" si="24"/>
        <v>3</v>
      </c>
    </row>
    <row r="1515" spans="2:10">
      <c r="B1515" s="3">
        <v>39736</v>
      </c>
      <c r="C1515" s="10" t="s">
        <v>5019</v>
      </c>
      <c r="D1515" s="10" t="s">
        <v>5020</v>
      </c>
      <c r="E1515" s="25">
        <v>3</v>
      </c>
      <c r="F1515" s="25">
        <v>0</v>
      </c>
      <c r="G1515" s="10" t="s">
        <v>5021</v>
      </c>
      <c r="H1515" s="25">
        <f>INDEX('Annexe 1 – Données des équipes'!$B$12:$R$114, MATCH(C1515, 'Annexe 1 – Données des équipes'!$B$12:$B$114,0),4)</f>
        <v>50</v>
      </c>
      <c r="I1515" s="25">
        <f>INDEX('Annexe 1 – Données des équipes'!$B$12:$R$114, MATCH(D1515, 'Annexe 1 – Données des équipes'!$B$12:$B$114,0),4)</f>
        <v>30</v>
      </c>
      <c r="J1515" s="25">
        <f t="shared" si="24"/>
        <v>3</v>
      </c>
    </row>
    <row r="1516" spans="2:10">
      <c r="B1516" s="3">
        <v>39771</v>
      </c>
      <c r="C1516" s="10" t="s">
        <v>5022</v>
      </c>
      <c r="D1516" s="10" t="s">
        <v>5023</v>
      </c>
      <c r="E1516" s="25">
        <v>3</v>
      </c>
      <c r="F1516" s="25">
        <v>0</v>
      </c>
      <c r="G1516" s="10" t="s">
        <v>5024</v>
      </c>
      <c r="H1516" s="25">
        <f>INDEX('Annexe 1 – Données des équipes'!$B$12:$R$114, MATCH(C1516, 'Annexe 1 – Données des équipes'!$B$12:$B$114,0),4)</f>
        <v>30</v>
      </c>
      <c r="I1516" s="25">
        <f>INDEX('Annexe 1 – Données des équipes'!$B$12:$R$114, MATCH(D1516, 'Annexe 1 – Données des équipes'!$B$12:$B$114,0),4)</f>
        <v>20</v>
      </c>
      <c r="J1516" s="25">
        <f t="shared" si="24"/>
        <v>3</v>
      </c>
    </row>
    <row r="1517" spans="2:10">
      <c r="B1517" s="3">
        <v>39771</v>
      </c>
      <c r="C1517" s="10" t="s">
        <v>5025</v>
      </c>
      <c r="D1517" s="10" t="s">
        <v>5026</v>
      </c>
      <c r="E1517" s="25">
        <v>3</v>
      </c>
      <c r="F1517" s="25">
        <v>0</v>
      </c>
      <c r="G1517" s="10" t="s">
        <v>5027</v>
      </c>
      <c r="H1517" s="25">
        <f>INDEX('Annexe 1 – Données des équipes'!$B$12:$R$114, MATCH(C1517, 'Annexe 1 – Données des équipes'!$B$12:$B$114,0),4)</f>
        <v>50</v>
      </c>
      <c r="I1517" s="25">
        <f>INDEX('Annexe 1 – Données des équipes'!$B$12:$R$114, MATCH(D1517, 'Annexe 1 – Données des équipes'!$B$12:$B$114,0),4)</f>
        <v>10</v>
      </c>
      <c r="J1517" s="25">
        <f t="shared" si="24"/>
        <v>3</v>
      </c>
    </row>
    <row r="1518" spans="2:10">
      <c r="B1518" s="3">
        <v>39771</v>
      </c>
      <c r="C1518" s="10" t="s">
        <v>5028</v>
      </c>
      <c r="D1518" s="10" t="s">
        <v>5029</v>
      </c>
      <c r="E1518" s="25">
        <v>0</v>
      </c>
      <c r="F1518" s="25">
        <v>3</v>
      </c>
      <c r="G1518" s="10" t="s">
        <v>5030</v>
      </c>
      <c r="H1518" s="25">
        <f>INDEX('Annexe 1 – Données des équipes'!$B$12:$R$114, MATCH(C1518, 'Annexe 1 – Données des équipes'!$B$12:$B$114,0),4)</f>
        <v>0</v>
      </c>
      <c r="I1518" s="25">
        <f>INDEX('Annexe 1 – Données des équipes'!$B$12:$R$114, MATCH(D1518, 'Annexe 1 – Données des équipes'!$B$12:$B$114,0),4)</f>
        <v>50</v>
      </c>
      <c r="J1518" s="25">
        <f t="shared" si="24"/>
        <v>3</v>
      </c>
    </row>
    <row r="1519" spans="2:10">
      <c r="B1519" s="3">
        <v>39771</v>
      </c>
      <c r="C1519" s="10" t="s">
        <v>5031</v>
      </c>
      <c r="D1519" s="10" t="s">
        <v>5032</v>
      </c>
      <c r="E1519" s="25">
        <v>3</v>
      </c>
      <c r="F1519" s="25">
        <v>0</v>
      </c>
      <c r="G1519" s="10" t="s">
        <v>5033</v>
      </c>
      <c r="H1519" s="25">
        <f>INDEX('Annexe 1 – Données des équipes'!$B$12:$R$114, MATCH(C1519, 'Annexe 1 – Données des équipes'!$B$12:$B$114,0),4)</f>
        <v>90</v>
      </c>
      <c r="I1519" s="25">
        <f>INDEX('Annexe 1 – Données des équipes'!$B$12:$R$114, MATCH(D1519, 'Annexe 1 – Données des équipes'!$B$12:$B$114,0),4)</f>
        <v>80</v>
      </c>
      <c r="J1519" s="25">
        <f t="shared" si="24"/>
        <v>3</v>
      </c>
    </row>
    <row r="1520" spans="2:10">
      <c r="B1520" s="3">
        <v>39824</v>
      </c>
      <c r="C1520" s="10" t="s">
        <v>5034</v>
      </c>
      <c r="D1520" s="10" t="s">
        <v>5035</v>
      </c>
      <c r="E1520" s="25">
        <v>0</v>
      </c>
      <c r="F1520" s="25">
        <v>3</v>
      </c>
      <c r="G1520" s="10" t="s">
        <v>5036</v>
      </c>
      <c r="H1520" s="25">
        <f>INDEX('Annexe 1 – Données des équipes'!$B$12:$R$114, MATCH(C1520, 'Annexe 1 – Données des équipes'!$B$12:$B$114,0),4)</f>
        <v>20</v>
      </c>
      <c r="I1520" s="25">
        <f>INDEX('Annexe 1 – Données des équipes'!$B$12:$R$114, MATCH(D1520, 'Annexe 1 – Données des équipes'!$B$12:$B$114,0),4)</f>
        <v>30</v>
      </c>
      <c r="J1520" s="25">
        <f t="shared" si="24"/>
        <v>3</v>
      </c>
    </row>
    <row r="1521" spans="2:10">
      <c r="B1521" s="3">
        <v>39836</v>
      </c>
      <c r="C1521" s="10" t="s">
        <v>5037</v>
      </c>
      <c r="D1521" s="10" t="s">
        <v>5038</v>
      </c>
      <c r="E1521" s="25">
        <v>3</v>
      </c>
      <c r="F1521" s="25">
        <v>0</v>
      </c>
      <c r="G1521" s="10" t="s">
        <v>5039</v>
      </c>
      <c r="H1521" s="25">
        <f>INDEX('Annexe 1 – Données des équipes'!$B$12:$R$114, MATCH(C1521, 'Annexe 1 – Données des équipes'!$B$12:$B$114,0),4)</f>
        <v>60</v>
      </c>
      <c r="I1521" s="25">
        <f>INDEX('Annexe 1 – Données des équipes'!$B$12:$R$114, MATCH(D1521, 'Annexe 1 – Données des équipes'!$B$12:$B$114,0),4)</f>
        <v>50</v>
      </c>
      <c r="J1521" s="25">
        <f t="shared" si="24"/>
        <v>3</v>
      </c>
    </row>
    <row r="1522" spans="2:10">
      <c r="B1522" s="3">
        <v>39843</v>
      </c>
      <c r="C1522" s="10" t="s">
        <v>5040</v>
      </c>
      <c r="D1522" s="10" t="s">
        <v>5041</v>
      </c>
      <c r="E1522" s="25">
        <v>3</v>
      </c>
      <c r="F1522" s="25">
        <v>0</v>
      </c>
      <c r="G1522" s="10" t="s">
        <v>5042</v>
      </c>
      <c r="H1522" s="25">
        <f>INDEX('Annexe 1 – Données des équipes'!$B$12:$R$114, MATCH(C1522, 'Annexe 1 – Données des équipes'!$B$12:$B$114,0),4)</f>
        <v>60</v>
      </c>
      <c r="I1522" s="25">
        <f>INDEX('Annexe 1 – Données des équipes'!$B$12:$R$114, MATCH(D1522, 'Annexe 1 – Données des équipes'!$B$12:$B$114,0),4)</f>
        <v>0</v>
      </c>
      <c r="J1522" s="25">
        <f t="shared" si="24"/>
        <v>3</v>
      </c>
    </row>
    <row r="1523" spans="2:10">
      <c r="B1523" s="3">
        <v>39900</v>
      </c>
      <c r="C1523" s="10" t="s">
        <v>5043</v>
      </c>
      <c r="D1523" s="10" t="s">
        <v>5044</v>
      </c>
      <c r="E1523" s="25">
        <v>3</v>
      </c>
      <c r="F1523" s="25">
        <v>0</v>
      </c>
      <c r="G1523" s="10" t="s">
        <v>5045</v>
      </c>
      <c r="H1523" s="25">
        <f>INDEX('Annexe 1 – Données des équipes'!$B$12:$R$114, MATCH(C1523, 'Annexe 1 – Données des équipes'!$B$12:$B$114,0),4)</f>
        <v>80</v>
      </c>
      <c r="I1523" s="25">
        <f>INDEX('Annexe 1 – Données des équipes'!$B$12:$R$114, MATCH(D1523, 'Annexe 1 – Données des équipes'!$B$12:$B$114,0),4)</f>
        <v>60</v>
      </c>
      <c r="J1523" s="25">
        <f t="shared" si="24"/>
        <v>3</v>
      </c>
    </row>
    <row r="1524" spans="2:10">
      <c r="B1524" s="3">
        <v>39904</v>
      </c>
      <c r="C1524" s="10" t="s">
        <v>5046</v>
      </c>
      <c r="D1524" s="10" t="s">
        <v>5047</v>
      </c>
      <c r="E1524" s="25">
        <v>3</v>
      </c>
      <c r="F1524" s="25">
        <v>0</v>
      </c>
      <c r="G1524" s="10" t="s">
        <v>5048</v>
      </c>
      <c r="H1524" s="25">
        <f>INDEX('Annexe 1 – Données des équipes'!$B$12:$R$114, MATCH(C1524, 'Annexe 1 – Données des équipes'!$B$12:$B$114,0),4)</f>
        <v>80</v>
      </c>
      <c r="I1524" s="25">
        <f>INDEX('Annexe 1 – Données des équipes'!$B$12:$R$114, MATCH(D1524, 'Annexe 1 – Données des équipes'!$B$12:$B$114,0),4)</f>
        <v>40</v>
      </c>
      <c r="J1524" s="25">
        <f t="shared" si="24"/>
        <v>3</v>
      </c>
    </row>
    <row r="1525" spans="2:10">
      <c r="B1525" s="3">
        <v>39968</v>
      </c>
      <c r="C1525" s="10" t="s">
        <v>5049</v>
      </c>
      <c r="D1525" s="10" t="s">
        <v>5050</v>
      </c>
      <c r="E1525" s="25">
        <v>1</v>
      </c>
      <c r="F1525" s="25">
        <v>4</v>
      </c>
      <c r="G1525" s="10" t="s">
        <v>5051</v>
      </c>
      <c r="H1525" s="25">
        <f>INDEX('Annexe 1 – Données des équipes'!$B$12:$R$114, MATCH(C1525, 'Annexe 1 – Données des équipes'!$B$12:$B$114,0),4)</f>
        <v>30</v>
      </c>
      <c r="I1525" s="25">
        <f>INDEX('Annexe 1 – Données des équipes'!$B$12:$R$114, MATCH(D1525, 'Annexe 1 – Données des équipes'!$B$12:$B$114,0),4)</f>
        <v>30</v>
      </c>
      <c r="J1525" s="25">
        <f t="shared" si="24"/>
        <v>3</v>
      </c>
    </row>
    <row r="1526" spans="2:10">
      <c r="B1526" s="3">
        <v>39970</v>
      </c>
      <c r="C1526" s="10" t="s">
        <v>5052</v>
      </c>
      <c r="D1526" s="10" t="s">
        <v>5053</v>
      </c>
      <c r="E1526" s="25">
        <v>3</v>
      </c>
      <c r="F1526" s="25">
        <v>0</v>
      </c>
      <c r="G1526" s="10" t="s">
        <v>5054</v>
      </c>
      <c r="H1526" s="25">
        <f>INDEX('Annexe 1 – Données des équipes'!$B$12:$R$114, MATCH(C1526, 'Annexe 1 – Données des équipes'!$B$12:$B$114,0),4)</f>
        <v>90</v>
      </c>
      <c r="I1526" s="25">
        <f>INDEX('Annexe 1 – Données des équipes'!$B$12:$R$114, MATCH(D1526, 'Annexe 1 – Données des équipes'!$B$12:$B$114,0),4)</f>
        <v>50</v>
      </c>
      <c r="J1526" s="25">
        <f t="shared" si="24"/>
        <v>3</v>
      </c>
    </row>
    <row r="1527" spans="2:10">
      <c r="B1527" s="3">
        <v>39974</v>
      </c>
      <c r="C1527" s="10" t="s">
        <v>5055</v>
      </c>
      <c r="D1527" s="10" t="s">
        <v>5056</v>
      </c>
      <c r="E1527" s="25">
        <v>0</v>
      </c>
      <c r="F1527" s="25">
        <v>3</v>
      </c>
      <c r="G1527" s="10" t="s">
        <v>5057</v>
      </c>
      <c r="H1527" s="25">
        <f>INDEX('Annexe 1 – Données des équipes'!$B$12:$R$114, MATCH(C1527, 'Annexe 1 – Données des équipes'!$B$12:$B$114,0),4)</f>
        <v>30</v>
      </c>
      <c r="I1527" s="25">
        <f>INDEX('Annexe 1 – Données des équipes'!$B$12:$R$114, MATCH(D1527, 'Annexe 1 – Données des équipes'!$B$12:$B$114,0),4)</f>
        <v>50</v>
      </c>
      <c r="J1527" s="25">
        <f t="shared" si="24"/>
        <v>3</v>
      </c>
    </row>
    <row r="1528" spans="2:10">
      <c r="B1528" s="3">
        <v>39985</v>
      </c>
      <c r="C1528" s="10" t="s">
        <v>5058</v>
      </c>
      <c r="D1528" s="10" t="s">
        <v>5059</v>
      </c>
      <c r="E1528" s="25">
        <v>0</v>
      </c>
      <c r="F1528" s="25">
        <v>3</v>
      </c>
      <c r="G1528" s="10" t="s">
        <v>5060</v>
      </c>
      <c r="H1528" s="25">
        <f>INDEX('Annexe 1 – Données des équipes'!$B$12:$R$114, MATCH(C1528, 'Annexe 1 – Données des équipes'!$B$12:$B$114,0),4)</f>
        <v>90</v>
      </c>
      <c r="I1528" s="25">
        <f>INDEX('Annexe 1 – Données des équipes'!$B$12:$R$114, MATCH(D1528, 'Annexe 1 – Données des équipes'!$B$12:$B$114,0),4)</f>
        <v>90</v>
      </c>
      <c r="J1528" s="25">
        <f t="shared" si="24"/>
        <v>3</v>
      </c>
    </row>
    <row r="1529" spans="2:10">
      <c r="B1529" s="3">
        <v>39994</v>
      </c>
      <c r="C1529" s="10" t="s">
        <v>5061</v>
      </c>
      <c r="D1529" s="10" t="s">
        <v>5062</v>
      </c>
      <c r="E1529" s="25">
        <v>0</v>
      </c>
      <c r="F1529" s="25">
        <v>3</v>
      </c>
      <c r="G1529" s="10" t="s">
        <v>5063</v>
      </c>
      <c r="H1529" s="25">
        <f>INDEX('Annexe 1 – Données des équipes'!$B$12:$R$114, MATCH(C1529, 'Annexe 1 – Données des équipes'!$B$12:$B$114,0),4)</f>
        <v>10</v>
      </c>
      <c r="I1529" s="25">
        <f>INDEX('Annexe 1 – Données des équipes'!$B$12:$R$114, MATCH(D1529, 'Annexe 1 – Données des équipes'!$B$12:$B$114,0),4)</f>
        <v>20</v>
      </c>
      <c r="J1529" s="25">
        <f t="shared" si="24"/>
        <v>3</v>
      </c>
    </row>
    <row r="1530" spans="2:10">
      <c r="B1530" s="3">
        <v>40037</v>
      </c>
      <c r="C1530" s="10" t="s">
        <v>5064</v>
      </c>
      <c r="D1530" s="10" t="s">
        <v>5065</v>
      </c>
      <c r="E1530" s="25">
        <v>4</v>
      </c>
      <c r="F1530" s="25">
        <v>1</v>
      </c>
      <c r="G1530" s="10" t="s">
        <v>5066</v>
      </c>
      <c r="H1530" s="25">
        <f>INDEX('Annexe 1 – Données des équipes'!$B$12:$R$114, MATCH(C1530, 'Annexe 1 – Données des équipes'!$B$12:$B$114,0),4)</f>
        <v>40</v>
      </c>
      <c r="I1530" s="25">
        <f>INDEX('Annexe 1 – Données des équipes'!$B$12:$R$114, MATCH(D1530, 'Annexe 1 – Données des équipes'!$B$12:$B$114,0),4)</f>
        <v>10</v>
      </c>
      <c r="J1530" s="25">
        <f t="shared" si="24"/>
        <v>3</v>
      </c>
    </row>
    <row r="1531" spans="2:10">
      <c r="B1531" s="3">
        <v>40037</v>
      </c>
      <c r="C1531" s="10" t="s">
        <v>5067</v>
      </c>
      <c r="D1531" s="10" t="s">
        <v>5068</v>
      </c>
      <c r="E1531" s="25">
        <v>0</v>
      </c>
      <c r="F1531" s="25">
        <v>3</v>
      </c>
      <c r="G1531" s="10" t="s">
        <v>5069</v>
      </c>
      <c r="H1531" s="25">
        <f>INDEX('Annexe 1 – Données des équipes'!$B$12:$R$114, MATCH(C1531, 'Annexe 1 – Données des équipes'!$B$12:$B$114,0),4)</f>
        <v>60</v>
      </c>
      <c r="I1531" s="25">
        <f>INDEX('Annexe 1 – Données des équipes'!$B$12:$R$114, MATCH(D1531, 'Annexe 1 – Données des équipes'!$B$12:$B$114,0),4)</f>
        <v>60</v>
      </c>
      <c r="J1531" s="25">
        <f t="shared" si="24"/>
        <v>3</v>
      </c>
    </row>
    <row r="1532" spans="2:10">
      <c r="B1532" s="3">
        <v>40037</v>
      </c>
      <c r="C1532" s="10" t="s">
        <v>5070</v>
      </c>
      <c r="D1532" s="10" t="s">
        <v>5071</v>
      </c>
      <c r="E1532" s="25">
        <v>3</v>
      </c>
      <c r="F1532" s="25">
        <v>0</v>
      </c>
      <c r="G1532" s="10" t="s">
        <v>5072</v>
      </c>
      <c r="H1532" s="25">
        <f>INDEX('Annexe 1 – Données des équipes'!$B$12:$R$114, MATCH(C1532, 'Annexe 1 – Données des équipes'!$B$12:$B$114,0),4)</f>
        <v>20</v>
      </c>
      <c r="I1532" s="25">
        <f>INDEX('Annexe 1 – Données des équipes'!$B$12:$R$114, MATCH(D1532, 'Annexe 1 – Données des équipes'!$B$12:$B$114,0),4)</f>
        <v>40</v>
      </c>
      <c r="J1532" s="25">
        <f t="shared" si="24"/>
        <v>3</v>
      </c>
    </row>
    <row r="1533" spans="2:10">
      <c r="B1533" s="3">
        <v>40037</v>
      </c>
      <c r="C1533" s="10" t="s">
        <v>5073</v>
      </c>
      <c r="D1533" s="10" t="s">
        <v>5074</v>
      </c>
      <c r="E1533" s="25">
        <v>0</v>
      </c>
      <c r="F1533" s="25">
        <v>3</v>
      </c>
      <c r="G1533" s="10" t="s">
        <v>5075</v>
      </c>
      <c r="H1533" s="25">
        <f>INDEX('Annexe 1 – Données des équipes'!$B$12:$R$114, MATCH(C1533, 'Annexe 1 – Données des équipes'!$B$12:$B$114,0),4)</f>
        <v>60</v>
      </c>
      <c r="I1533" s="25">
        <f>INDEX('Annexe 1 – Données des équipes'!$B$12:$R$114, MATCH(D1533, 'Annexe 1 – Données des équipes'!$B$12:$B$114,0),4)</f>
        <v>60</v>
      </c>
      <c r="J1533" s="25">
        <f t="shared" si="24"/>
        <v>3</v>
      </c>
    </row>
    <row r="1534" spans="2:10">
      <c r="B1534" s="3">
        <v>40061</v>
      </c>
      <c r="C1534" s="10" t="s">
        <v>5076</v>
      </c>
      <c r="D1534" s="10" t="s">
        <v>5077</v>
      </c>
      <c r="E1534" s="25">
        <v>4</v>
      </c>
      <c r="F1534" s="25">
        <v>1</v>
      </c>
      <c r="G1534" s="10" t="s">
        <v>5078</v>
      </c>
      <c r="H1534" s="25">
        <f>INDEX('Annexe 1 – Données des équipes'!$B$12:$R$114, MATCH(C1534, 'Annexe 1 – Données des équipes'!$B$12:$B$114,0),4)</f>
        <v>40</v>
      </c>
      <c r="I1534" s="25">
        <f>INDEX('Annexe 1 – Données des équipes'!$B$12:$R$114, MATCH(D1534, 'Annexe 1 – Données des équipes'!$B$12:$B$114,0),4)</f>
        <v>40</v>
      </c>
      <c r="J1534" s="25">
        <f t="shared" si="24"/>
        <v>3</v>
      </c>
    </row>
    <row r="1535" spans="2:10">
      <c r="B1535" s="3">
        <v>40061</v>
      </c>
      <c r="C1535" s="10" t="s">
        <v>5079</v>
      </c>
      <c r="D1535" s="10" t="s">
        <v>5080</v>
      </c>
      <c r="E1535" s="25">
        <v>0</v>
      </c>
      <c r="F1535" s="25">
        <v>3</v>
      </c>
      <c r="G1535" s="10" t="s">
        <v>5081</v>
      </c>
      <c r="H1535" s="25">
        <f>INDEX('Annexe 1 – Données des équipes'!$B$12:$R$114, MATCH(C1535, 'Annexe 1 – Données des équipes'!$B$12:$B$114,0),4)</f>
        <v>60</v>
      </c>
      <c r="I1535" s="25">
        <f>INDEX('Annexe 1 – Données des équipes'!$B$12:$R$114, MATCH(D1535, 'Annexe 1 – Données des équipes'!$B$12:$B$114,0),4)</f>
        <v>80</v>
      </c>
      <c r="J1535" s="25">
        <f t="shared" si="24"/>
        <v>3</v>
      </c>
    </row>
    <row r="1536" spans="2:10">
      <c r="B1536" s="3">
        <v>40061</v>
      </c>
      <c r="C1536" s="10" t="s">
        <v>5082</v>
      </c>
      <c r="D1536" s="10" t="s">
        <v>5083</v>
      </c>
      <c r="E1536" s="25">
        <v>3</v>
      </c>
      <c r="F1536" s="25">
        <v>0</v>
      </c>
      <c r="G1536" s="10" t="s">
        <v>5084</v>
      </c>
      <c r="H1536" s="25">
        <f>INDEX('Annexe 1 – Données des équipes'!$B$12:$R$114, MATCH(C1536, 'Annexe 1 – Données des équipes'!$B$12:$B$114,0),4)</f>
        <v>80</v>
      </c>
      <c r="I1536" s="25">
        <f>INDEX('Annexe 1 – Données des équipes'!$B$12:$R$114, MATCH(D1536, 'Annexe 1 – Données des équipes'!$B$12:$B$114,0),4)</f>
        <v>50</v>
      </c>
      <c r="J1536" s="25">
        <f t="shared" si="24"/>
        <v>3</v>
      </c>
    </row>
    <row r="1537" spans="2:10">
      <c r="B1537" s="3">
        <v>40065</v>
      </c>
      <c r="C1537" s="10" t="s">
        <v>5085</v>
      </c>
      <c r="D1537" s="10" t="s">
        <v>5086</v>
      </c>
      <c r="E1537" s="25">
        <v>3</v>
      </c>
      <c r="F1537" s="25">
        <v>0</v>
      </c>
      <c r="G1537" s="10" t="s">
        <v>5087</v>
      </c>
      <c r="H1537" s="25">
        <f>INDEX('Annexe 1 – Données des équipes'!$B$12:$R$114, MATCH(C1537, 'Annexe 1 – Données des équipes'!$B$12:$B$114,0),4)</f>
        <v>40</v>
      </c>
      <c r="I1537" s="25">
        <f>INDEX('Annexe 1 – Données des équipes'!$B$12:$R$114, MATCH(D1537, 'Annexe 1 – Données des équipes'!$B$12:$B$114,0),4)</f>
        <v>80</v>
      </c>
      <c r="J1537" s="25">
        <f t="shared" si="24"/>
        <v>3</v>
      </c>
    </row>
    <row r="1538" spans="2:10">
      <c r="B1538" s="3">
        <v>40065</v>
      </c>
      <c r="C1538" s="10" t="s">
        <v>5088</v>
      </c>
      <c r="D1538" s="10" t="s">
        <v>5089</v>
      </c>
      <c r="E1538" s="25">
        <v>3</v>
      </c>
      <c r="F1538" s="25">
        <v>0</v>
      </c>
      <c r="G1538" s="10" t="s">
        <v>5090</v>
      </c>
      <c r="H1538" s="25">
        <f>INDEX('Annexe 1 – Données des équipes'!$B$12:$R$114, MATCH(C1538, 'Annexe 1 – Données des équipes'!$B$12:$B$114,0),4)</f>
        <v>90</v>
      </c>
      <c r="I1538" s="25">
        <f>INDEX('Annexe 1 – Données des équipes'!$B$12:$R$114, MATCH(D1538, 'Annexe 1 – Données des équipes'!$B$12:$B$114,0),4)</f>
        <v>20</v>
      </c>
      <c r="J1538" s="25">
        <f t="shared" si="24"/>
        <v>3</v>
      </c>
    </row>
    <row r="1539" spans="2:10">
      <c r="B1539" s="3">
        <v>40096</v>
      </c>
      <c r="C1539" s="10" t="s">
        <v>5091</v>
      </c>
      <c r="D1539" s="10" t="s">
        <v>5092</v>
      </c>
      <c r="E1539" s="25">
        <v>4</v>
      </c>
      <c r="F1539" s="25">
        <v>1</v>
      </c>
      <c r="G1539" s="10" t="s">
        <v>5093</v>
      </c>
      <c r="H1539" s="25">
        <f>INDEX('Annexe 1 – Données des équipes'!$B$12:$R$114, MATCH(C1539, 'Annexe 1 – Données des équipes'!$B$12:$B$114,0),4)</f>
        <v>80</v>
      </c>
      <c r="I1539" s="25">
        <f>INDEX('Annexe 1 – Données des équipes'!$B$12:$R$114, MATCH(D1539, 'Annexe 1 – Données des équipes'!$B$12:$B$114,0),4)</f>
        <v>0</v>
      </c>
      <c r="J1539" s="25">
        <f t="shared" si="24"/>
        <v>3</v>
      </c>
    </row>
    <row r="1540" spans="2:10">
      <c r="B1540" s="3">
        <v>40096</v>
      </c>
      <c r="C1540" s="10" t="s">
        <v>5094</v>
      </c>
      <c r="D1540" s="10" t="s">
        <v>5095</v>
      </c>
      <c r="E1540" s="25">
        <v>3</v>
      </c>
      <c r="F1540" s="25">
        <v>0</v>
      </c>
      <c r="G1540" s="10" t="s">
        <v>5096</v>
      </c>
      <c r="H1540" s="25">
        <f>INDEX('Annexe 1 – Données des équipes'!$B$12:$R$114, MATCH(C1540, 'Annexe 1 – Données des équipes'!$B$12:$B$114,0),4)</f>
        <v>90</v>
      </c>
      <c r="I1540" s="25">
        <f>INDEX('Annexe 1 – Données des équipes'!$B$12:$R$114, MATCH(D1540, 'Annexe 1 – Données des équipes'!$B$12:$B$114,0),4)</f>
        <v>40</v>
      </c>
      <c r="J1540" s="25">
        <f t="shared" si="24"/>
        <v>3</v>
      </c>
    </row>
    <row r="1541" spans="2:10">
      <c r="B1541" s="3">
        <v>40100</v>
      </c>
      <c r="C1541" s="10" t="s">
        <v>5097</v>
      </c>
      <c r="D1541" s="10" t="s">
        <v>5098</v>
      </c>
      <c r="E1541" s="25">
        <v>3</v>
      </c>
      <c r="F1541" s="25">
        <v>0</v>
      </c>
      <c r="G1541" s="10" t="s">
        <v>5099</v>
      </c>
      <c r="H1541" s="25">
        <f>INDEX('Annexe 1 – Données des équipes'!$B$12:$R$114, MATCH(C1541, 'Annexe 1 – Données des équipes'!$B$12:$B$114,0),4)</f>
        <v>90</v>
      </c>
      <c r="I1541" s="25">
        <f>INDEX('Annexe 1 – Données des équipes'!$B$12:$R$114, MATCH(D1541, 'Annexe 1 – Données des équipes'!$B$12:$B$114,0),4)</f>
        <v>10</v>
      </c>
      <c r="J1541" s="25">
        <f t="shared" si="24"/>
        <v>3</v>
      </c>
    </row>
    <row r="1542" spans="2:10">
      <c r="B1542" s="3">
        <v>40100</v>
      </c>
      <c r="C1542" s="10" t="s">
        <v>5100</v>
      </c>
      <c r="D1542" s="10" t="s">
        <v>5101</v>
      </c>
      <c r="E1542" s="25">
        <v>4</v>
      </c>
      <c r="F1542" s="25">
        <v>1</v>
      </c>
      <c r="G1542" s="10" t="s">
        <v>5102</v>
      </c>
      <c r="H1542" s="25">
        <f>INDEX('Annexe 1 – Données des équipes'!$B$12:$R$114, MATCH(C1542, 'Annexe 1 – Données des équipes'!$B$12:$B$114,0),4)</f>
        <v>80</v>
      </c>
      <c r="I1542" s="25">
        <f>INDEX('Annexe 1 – Données des équipes'!$B$12:$R$114, MATCH(D1542, 'Annexe 1 – Données des équipes'!$B$12:$B$114,0),4)</f>
        <v>40</v>
      </c>
      <c r="J1542" s="25">
        <f t="shared" si="24"/>
        <v>3</v>
      </c>
    </row>
    <row r="1543" spans="2:10">
      <c r="B1543" s="3">
        <v>40131</v>
      </c>
      <c r="C1543" s="10" t="s">
        <v>5103</v>
      </c>
      <c r="D1543" s="10" t="s">
        <v>5104</v>
      </c>
      <c r="E1543" s="25">
        <v>3</v>
      </c>
      <c r="F1543" s="25">
        <v>0</v>
      </c>
      <c r="G1543" s="10" t="s">
        <v>5105</v>
      </c>
      <c r="H1543" s="25">
        <f>INDEX('Annexe 1 – Données des équipes'!$B$12:$R$114, MATCH(C1543, 'Annexe 1 – Données des équipes'!$B$12:$B$114,0),4)</f>
        <v>90</v>
      </c>
      <c r="I1543" s="25">
        <f>INDEX('Annexe 1 – Données des équipes'!$B$12:$R$114, MATCH(D1543, 'Annexe 1 – Données des équipes'!$B$12:$B$114,0),4)</f>
        <v>40</v>
      </c>
      <c r="J1543" s="25">
        <f t="shared" si="24"/>
        <v>3</v>
      </c>
    </row>
    <row r="1544" spans="2:10">
      <c r="B1544" s="3">
        <v>30703</v>
      </c>
      <c r="C1544" s="10" t="s">
        <v>5106</v>
      </c>
      <c r="D1544" s="10" t="s">
        <v>5107</v>
      </c>
      <c r="E1544" s="25">
        <v>3</v>
      </c>
      <c r="F1544" s="25">
        <v>0</v>
      </c>
      <c r="G1544" s="10" t="s">
        <v>5108</v>
      </c>
      <c r="H1544" s="25">
        <f>INDEX('Annexe 1 – Données des équipes'!$B$12:$R$114, MATCH(C1544, 'Annexe 1 – Données des équipes'!$B$12:$B$114,0),4)</f>
        <v>30</v>
      </c>
      <c r="I1544" s="25">
        <f>INDEX('Annexe 1 – Données des équipes'!$B$12:$R$114, MATCH(D1544, 'Annexe 1 – Données des équipes'!$B$12:$B$114,0),4)</f>
        <v>10</v>
      </c>
      <c r="J1544" s="25">
        <f t="shared" si="24"/>
        <v>3</v>
      </c>
    </row>
    <row r="1545" spans="2:10">
      <c r="B1545" s="3">
        <v>40131</v>
      </c>
      <c r="C1545" s="10" t="s">
        <v>5109</v>
      </c>
      <c r="D1545" s="10" t="s">
        <v>5110</v>
      </c>
      <c r="E1545" s="25">
        <v>3</v>
      </c>
      <c r="F1545" s="25">
        <v>0</v>
      </c>
      <c r="G1545" s="10" t="s">
        <v>5111</v>
      </c>
      <c r="H1545" s="25">
        <f>INDEX('Annexe 1 – Données des équipes'!$B$12:$R$114, MATCH(C1545, 'Annexe 1 – Données des équipes'!$B$12:$B$114,0),4)</f>
        <v>20</v>
      </c>
      <c r="I1545" s="25">
        <f>INDEX('Annexe 1 – Données des équipes'!$B$12:$R$114, MATCH(D1545, 'Annexe 1 – Données des équipes'!$B$12:$B$114,0),4)</f>
        <v>20</v>
      </c>
      <c r="J1545" s="25">
        <f t="shared" si="24"/>
        <v>3</v>
      </c>
    </row>
    <row r="1546" spans="2:10">
      <c r="B1546" s="3">
        <v>40131</v>
      </c>
      <c r="C1546" s="10" t="s">
        <v>5112</v>
      </c>
      <c r="D1546" s="10" t="s">
        <v>5113</v>
      </c>
      <c r="E1546" s="25">
        <v>3</v>
      </c>
      <c r="F1546" s="25">
        <v>0</v>
      </c>
      <c r="G1546" s="10" t="s">
        <v>5114</v>
      </c>
      <c r="H1546" s="25">
        <f>INDEX('Annexe 1 – Données des équipes'!$B$12:$R$114, MATCH(C1546, 'Annexe 1 – Données des équipes'!$B$12:$B$114,0),4)</f>
        <v>70</v>
      </c>
      <c r="I1546" s="25">
        <f>INDEX('Annexe 1 – Données des équipes'!$B$12:$R$114, MATCH(D1546, 'Annexe 1 – Données des équipes'!$B$12:$B$114,0),4)</f>
        <v>60</v>
      </c>
      <c r="J1546" s="25">
        <f t="shared" si="24"/>
        <v>3</v>
      </c>
    </row>
    <row r="1547" spans="2:10">
      <c r="B1547" s="3">
        <v>40205</v>
      </c>
      <c r="C1547" s="10" t="s">
        <v>5115</v>
      </c>
      <c r="D1547" s="10" t="s">
        <v>5116</v>
      </c>
      <c r="E1547" s="25">
        <v>3</v>
      </c>
      <c r="F1547" s="25">
        <v>0</v>
      </c>
      <c r="G1547" s="10" t="s">
        <v>5117</v>
      </c>
      <c r="H1547" s="25">
        <f>INDEX('Annexe 1 – Données des équipes'!$B$12:$R$114, MATCH(C1547, 'Annexe 1 – Données des équipes'!$B$12:$B$114,0),4)</f>
        <v>20</v>
      </c>
      <c r="I1547" s="25">
        <f>INDEX('Annexe 1 – Données des équipes'!$B$12:$R$114, MATCH(D1547, 'Annexe 1 – Données des équipes'!$B$12:$B$114,0),4)</f>
        <v>10</v>
      </c>
      <c r="J1547" s="25">
        <f t="shared" si="24"/>
        <v>3</v>
      </c>
    </row>
    <row r="1548" spans="2:10">
      <c r="B1548" s="3">
        <v>40219</v>
      </c>
      <c r="C1548" s="10" t="s">
        <v>5118</v>
      </c>
      <c r="D1548" s="10" t="s">
        <v>5119</v>
      </c>
      <c r="E1548" s="25">
        <v>3</v>
      </c>
      <c r="F1548" s="25">
        <v>0</v>
      </c>
      <c r="G1548" s="10" t="s">
        <v>5120</v>
      </c>
      <c r="H1548" s="25">
        <f>INDEX('Annexe 1 – Données des équipes'!$B$12:$R$114, MATCH(C1548, 'Annexe 1 – Données des équipes'!$B$12:$B$114,0),4)</f>
        <v>30</v>
      </c>
      <c r="I1548" s="25">
        <f>INDEX('Annexe 1 – Données des équipes'!$B$12:$R$114, MATCH(D1548, 'Annexe 1 – Données des équipes'!$B$12:$B$114,0),4)</f>
        <v>70</v>
      </c>
      <c r="J1548" s="25">
        <f t="shared" si="24"/>
        <v>3</v>
      </c>
    </row>
    <row r="1549" spans="2:10">
      <c r="B1549" s="3">
        <v>40240</v>
      </c>
      <c r="C1549" s="10" t="s">
        <v>5121</v>
      </c>
      <c r="D1549" s="10" t="s">
        <v>5122</v>
      </c>
      <c r="E1549" s="25">
        <v>0</v>
      </c>
      <c r="F1549" s="25">
        <v>3</v>
      </c>
      <c r="G1549" s="10" t="s">
        <v>5123</v>
      </c>
      <c r="H1549" s="25">
        <f>INDEX('Annexe 1 – Données des équipes'!$B$12:$R$114, MATCH(C1549, 'Annexe 1 – Données des équipes'!$B$12:$B$114,0),4)</f>
        <v>20</v>
      </c>
      <c r="I1549" s="25">
        <f>INDEX('Annexe 1 – Données des équipes'!$B$12:$R$114, MATCH(D1549, 'Annexe 1 – Données des équipes'!$B$12:$B$114,0),4)</f>
        <v>70</v>
      </c>
      <c r="J1549" s="25">
        <f t="shared" si="24"/>
        <v>3</v>
      </c>
    </row>
    <row r="1550" spans="2:10">
      <c r="B1550" s="3">
        <v>40240</v>
      </c>
      <c r="C1550" s="10" t="s">
        <v>5124</v>
      </c>
      <c r="D1550" s="10" t="s">
        <v>5125</v>
      </c>
      <c r="E1550" s="25">
        <v>4</v>
      </c>
      <c r="F1550" s="25">
        <v>1</v>
      </c>
      <c r="G1550" s="10" t="s">
        <v>5126</v>
      </c>
      <c r="H1550" s="25">
        <f>INDEX('Annexe 1 – Données des équipes'!$B$12:$R$114, MATCH(C1550, 'Annexe 1 – Données des équipes'!$B$12:$B$114,0),4)</f>
        <v>40</v>
      </c>
      <c r="I1550" s="25">
        <f>INDEX('Annexe 1 – Données des équipes'!$B$12:$R$114, MATCH(D1550, 'Annexe 1 – Données des équipes'!$B$12:$B$114,0),4)</f>
        <v>0</v>
      </c>
      <c r="J1550" s="25">
        <f t="shared" si="24"/>
        <v>3</v>
      </c>
    </row>
    <row r="1551" spans="2:10">
      <c r="B1551" s="3">
        <v>40275</v>
      </c>
      <c r="C1551" s="10" t="s">
        <v>5127</v>
      </c>
      <c r="D1551" s="10" t="s">
        <v>5128</v>
      </c>
      <c r="E1551" s="25">
        <v>0</v>
      </c>
      <c r="F1551" s="25">
        <v>3</v>
      </c>
      <c r="G1551" s="10" t="s">
        <v>5129</v>
      </c>
      <c r="H1551" s="25">
        <f>INDEX('Annexe 1 – Données des équipes'!$B$12:$R$114, MATCH(C1551, 'Annexe 1 – Données des équipes'!$B$12:$B$114,0),4)</f>
        <v>50</v>
      </c>
      <c r="I1551" s="25">
        <f>INDEX('Annexe 1 – Données des équipes'!$B$12:$R$114, MATCH(D1551, 'Annexe 1 – Données des équipes'!$B$12:$B$114,0),4)</f>
        <v>70</v>
      </c>
      <c r="J1551" s="25">
        <f t="shared" si="24"/>
        <v>3</v>
      </c>
    </row>
    <row r="1552" spans="2:10">
      <c r="B1552" s="3">
        <v>40324</v>
      </c>
      <c r="C1552" s="10" t="s">
        <v>5130</v>
      </c>
      <c r="D1552" s="10" t="s">
        <v>5131</v>
      </c>
      <c r="E1552" s="25">
        <v>3</v>
      </c>
      <c r="F1552" s="25">
        <v>0</v>
      </c>
      <c r="G1552" s="10" t="s">
        <v>5132</v>
      </c>
      <c r="H1552" s="25">
        <f>INDEX('Annexe 1 – Données des équipes'!$B$12:$R$114, MATCH(C1552, 'Annexe 1 – Données des équipes'!$B$12:$B$114,0),4)</f>
        <v>80</v>
      </c>
      <c r="I1552" s="25">
        <f>INDEX('Annexe 1 – Données des équipes'!$B$12:$R$114, MATCH(D1552, 'Annexe 1 – Données des équipes'!$B$12:$B$114,0),4)</f>
        <v>10</v>
      </c>
      <c r="J1552" s="25">
        <f t="shared" si="24"/>
        <v>3</v>
      </c>
    </row>
    <row r="1553" spans="2:10">
      <c r="B1553" s="3">
        <v>40324</v>
      </c>
      <c r="C1553" s="10" t="s">
        <v>5133</v>
      </c>
      <c r="D1553" s="10" t="s">
        <v>5134</v>
      </c>
      <c r="E1553" s="25">
        <v>4</v>
      </c>
      <c r="F1553" s="25">
        <v>1</v>
      </c>
      <c r="G1553" s="10" t="s">
        <v>5135</v>
      </c>
      <c r="H1553" s="25">
        <f>INDEX('Annexe 1 – Données des équipes'!$B$12:$R$114, MATCH(C1553, 'Annexe 1 – Données des équipes'!$B$12:$B$114,0),4)</f>
        <v>80</v>
      </c>
      <c r="I1553" s="25">
        <f>INDEX('Annexe 1 – Données des équipes'!$B$12:$R$114, MATCH(D1553, 'Annexe 1 – Données des équipes'!$B$12:$B$114,0),4)</f>
        <v>20</v>
      </c>
      <c r="J1553" s="25">
        <f t="shared" si="24"/>
        <v>3</v>
      </c>
    </row>
    <row r="1554" spans="2:10">
      <c r="B1554" s="3">
        <v>40326</v>
      </c>
      <c r="C1554" s="10" t="s">
        <v>5136</v>
      </c>
      <c r="D1554" s="10" t="s">
        <v>5137</v>
      </c>
      <c r="E1554" s="25">
        <v>3</v>
      </c>
      <c r="F1554" s="25">
        <v>0</v>
      </c>
      <c r="G1554" s="10" t="s">
        <v>5138</v>
      </c>
      <c r="H1554" s="25">
        <f>INDEX('Annexe 1 – Données des équipes'!$B$12:$R$114, MATCH(C1554, 'Annexe 1 – Données des équipes'!$B$12:$B$114,0),4)</f>
        <v>60</v>
      </c>
      <c r="I1554" s="25">
        <f>INDEX('Annexe 1 – Données des équipes'!$B$12:$R$114, MATCH(D1554, 'Annexe 1 – Données des équipes'!$B$12:$B$114,0),4)</f>
        <v>20</v>
      </c>
      <c r="J1554" s="25">
        <f t="shared" ref="J1554:J1617" si="25">ABS(F1554-E1554)</f>
        <v>3</v>
      </c>
    </row>
    <row r="1555" spans="2:10">
      <c r="B1555" s="3">
        <v>40327</v>
      </c>
      <c r="C1555" s="10" t="s">
        <v>5139</v>
      </c>
      <c r="D1555" s="10" t="s">
        <v>5140</v>
      </c>
      <c r="E1555" s="25">
        <v>0</v>
      </c>
      <c r="F1555" s="25">
        <v>3</v>
      </c>
      <c r="G1555" s="10" t="s">
        <v>5141</v>
      </c>
      <c r="H1555" s="25">
        <f>INDEX('Annexe 1 – Données des équipes'!$B$12:$R$114, MATCH(C1555, 'Annexe 1 – Données des équipes'!$B$12:$B$114,0),4)</f>
        <v>40</v>
      </c>
      <c r="I1555" s="25">
        <f>INDEX('Annexe 1 – Données des équipes'!$B$12:$R$114, MATCH(D1555, 'Annexe 1 – Données des équipes'!$B$12:$B$114,0),4)</f>
        <v>90</v>
      </c>
      <c r="J1555" s="25">
        <f t="shared" si="25"/>
        <v>3</v>
      </c>
    </row>
    <row r="1556" spans="2:10">
      <c r="B1556" s="3">
        <v>40328</v>
      </c>
      <c r="C1556" s="10" t="s">
        <v>5142</v>
      </c>
      <c r="D1556" s="10" t="s">
        <v>5143</v>
      </c>
      <c r="E1556" s="25">
        <v>3</v>
      </c>
      <c r="F1556" s="25">
        <v>0</v>
      </c>
      <c r="G1556" s="10" t="s">
        <v>5144</v>
      </c>
      <c r="H1556" s="25">
        <f>INDEX('Annexe 1 – Données des équipes'!$B$12:$R$114, MATCH(C1556, 'Annexe 1 – Données des équipes'!$B$12:$B$114,0),4)</f>
        <v>80</v>
      </c>
      <c r="I1556" s="25">
        <f>INDEX('Annexe 1 – Données des équipes'!$B$12:$R$114, MATCH(D1556, 'Annexe 1 – Données des équipes'!$B$12:$B$114,0),4)</f>
        <v>20</v>
      </c>
      <c r="J1556" s="25">
        <f t="shared" si="25"/>
        <v>3</v>
      </c>
    </row>
    <row r="1557" spans="2:10">
      <c r="B1557" s="3">
        <v>40330</v>
      </c>
      <c r="C1557" s="10" t="s">
        <v>5145</v>
      </c>
      <c r="D1557" s="10" t="s">
        <v>5146</v>
      </c>
      <c r="E1557" s="25">
        <v>4</v>
      </c>
      <c r="F1557" s="25">
        <v>1</v>
      </c>
      <c r="G1557" s="10" t="s">
        <v>5147</v>
      </c>
      <c r="H1557" s="25">
        <f>INDEX('Annexe 1 – Données des équipes'!$B$12:$R$114, MATCH(C1557, 'Annexe 1 – Données des équipes'!$B$12:$B$114,0),4)</f>
        <v>80</v>
      </c>
      <c r="I1557" s="25">
        <f>INDEX('Annexe 1 – Données des équipes'!$B$12:$R$114, MATCH(D1557, 'Annexe 1 – Données des équipes'!$B$12:$B$114,0),4)</f>
        <v>40</v>
      </c>
      <c r="J1557" s="25">
        <f t="shared" si="25"/>
        <v>3</v>
      </c>
    </row>
    <row r="1558" spans="2:10">
      <c r="B1558" s="3">
        <v>40331</v>
      </c>
      <c r="C1558" s="10" t="s">
        <v>5148</v>
      </c>
      <c r="D1558" s="10" t="s">
        <v>5149</v>
      </c>
      <c r="E1558" s="25">
        <v>0</v>
      </c>
      <c r="F1558" s="25">
        <v>3</v>
      </c>
      <c r="G1558" s="10" t="s">
        <v>5150</v>
      </c>
      <c r="H1558" s="25">
        <f>INDEX('Annexe 1 – Données des équipes'!$B$12:$R$114, MATCH(C1558, 'Annexe 1 – Données des équipes'!$B$12:$B$114,0),4)</f>
        <v>10</v>
      </c>
      <c r="I1558" s="25">
        <f>INDEX('Annexe 1 – Données des équipes'!$B$12:$R$114, MATCH(D1558, 'Annexe 1 – Données des équipes'!$B$12:$B$114,0),4)</f>
        <v>90</v>
      </c>
      <c r="J1558" s="25">
        <f t="shared" si="25"/>
        <v>3</v>
      </c>
    </row>
    <row r="1559" spans="2:10">
      <c r="B1559" s="3">
        <v>40334</v>
      </c>
      <c r="C1559" s="10" t="s">
        <v>5151</v>
      </c>
      <c r="D1559" s="10" t="s">
        <v>5152</v>
      </c>
      <c r="E1559" s="25">
        <v>3</v>
      </c>
      <c r="F1559" s="25">
        <v>0</v>
      </c>
      <c r="G1559" s="10" t="s">
        <v>5153</v>
      </c>
      <c r="H1559" s="25">
        <f>INDEX('Annexe 1 – Données des équipes'!$B$12:$R$114, MATCH(C1559, 'Annexe 1 – Données des équipes'!$B$12:$B$114,0),4)</f>
        <v>50</v>
      </c>
      <c r="I1559" s="25">
        <f>INDEX('Annexe 1 – Données des équipes'!$B$12:$R$114, MATCH(D1559, 'Annexe 1 – Données des équipes'!$B$12:$B$114,0),4)</f>
        <v>40</v>
      </c>
      <c r="J1559" s="25">
        <f t="shared" si="25"/>
        <v>3</v>
      </c>
    </row>
    <row r="1560" spans="2:10">
      <c r="B1560" s="3">
        <v>40334</v>
      </c>
      <c r="C1560" s="10" t="s">
        <v>5154</v>
      </c>
      <c r="D1560" s="10" t="s">
        <v>5155</v>
      </c>
      <c r="E1560" s="25">
        <v>3</v>
      </c>
      <c r="F1560" s="25">
        <v>0</v>
      </c>
      <c r="G1560" s="10" t="s">
        <v>5156</v>
      </c>
      <c r="H1560" s="25">
        <f>INDEX('Annexe 1 – Données des équipes'!$B$12:$R$114, MATCH(C1560, 'Annexe 1 – Données des équipes'!$B$12:$B$114,0),4)</f>
        <v>70</v>
      </c>
      <c r="I1560" s="25">
        <f>INDEX('Annexe 1 – Données des équipes'!$B$12:$R$114, MATCH(D1560, 'Annexe 1 – Données des équipes'!$B$12:$B$114,0),4)</f>
        <v>60</v>
      </c>
      <c r="J1560" s="25">
        <f t="shared" si="25"/>
        <v>3</v>
      </c>
    </row>
    <row r="1561" spans="2:10">
      <c r="B1561" s="3">
        <v>40345</v>
      </c>
      <c r="C1561" s="10" t="s">
        <v>5157</v>
      </c>
      <c r="D1561" s="10" t="s">
        <v>5158</v>
      </c>
      <c r="E1561" s="25">
        <v>0</v>
      </c>
      <c r="F1561" s="25">
        <v>3</v>
      </c>
      <c r="G1561" s="10" t="s">
        <v>5159</v>
      </c>
      <c r="H1561" s="25">
        <f>INDEX('Annexe 1 – Données des équipes'!$B$12:$R$114, MATCH(C1561, 'Annexe 1 – Données des équipes'!$B$12:$B$114,0),4)</f>
        <v>20</v>
      </c>
      <c r="I1561" s="25">
        <f>INDEX('Annexe 1 – Données des équipes'!$B$12:$R$114, MATCH(D1561, 'Annexe 1 – Données des équipes'!$B$12:$B$114,0),4)</f>
        <v>80</v>
      </c>
      <c r="J1561" s="25">
        <f t="shared" si="25"/>
        <v>3</v>
      </c>
    </row>
    <row r="1562" spans="2:10">
      <c r="B1562" s="3">
        <v>40346</v>
      </c>
      <c r="C1562" s="10" t="s">
        <v>5160</v>
      </c>
      <c r="D1562" s="10" t="s">
        <v>5161</v>
      </c>
      <c r="E1562" s="25">
        <v>4</v>
      </c>
      <c r="F1562" s="25">
        <v>1</v>
      </c>
      <c r="G1562" s="10" t="s">
        <v>5162</v>
      </c>
      <c r="H1562" s="25">
        <f>INDEX('Annexe 1 – Données des équipes'!$B$12:$R$114, MATCH(C1562, 'Annexe 1 – Données des équipes'!$B$12:$B$114,0),4)</f>
        <v>90</v>
      </c>
      <c r="I1562" s="25">
        <f>INDEX('Annexe 1 – Données des équipes'!$B$12:$R$114, MATCH(D1562, 'Annexe 1 – Données des équipes'!$B$12:$B$114,0),4)</f>
        <v>70</v>
      </c>
      <c r="J1562" s="25">
        <f t="shared" si="25"/>
        <v>3</v>
      </c>
    </row>
    <row r="1563" spans="2:10">
      <c r="B1563" s="3">
        <v>40356</v>
      </c>
      <c r="C1563" s="10" t="s">
        <v>5163</v>
      </c>
      <c r="D1563" s="10" t="s">
        <v>5164</v>
      </c>
      <c r="E1563" s="25">
        <v>4</v>
      </c>
      <c r="F1563" s="25">
        <v>1</v>
      </c>
      <c r="G1563" s="10" t="s">
        <v>5165</v>
      </c>
      <c r="H1563" s="25">
        <f>INDEX('Annexe 1 – Données des équipes'!$B$12:$R$114, MATCH(C1563, 'Annexe 1 – Données des équipes'!$B$12:$B$114,0),4)</f>
        <v>90</v>
      </c>
      <c r="I1563" s="25">
        <f>INDEX('Annexe 1 – Données des équipes'!$B$12:$R$114, MATCH(D1563, 'Annexe 1 – Données des équipes'!$B$12:$B$114,0),4)</f>
        <v>90</v>
      </c>
      <c r="J1563" s="25">
        <f t="shared" si="25"/>
        <v>3</v>
      </c>
    </row>
    <row r="1564" spans="2:10">
      <c r="B1564" s="3">
        <v>40357</v>
      </c>
      <c r="C1564" s="10" t="s">
        <v>5166</v>
      </c>
      <c r="D1564" s="10" t="s">
        <v>5167</v>
      </c>
      <c r="E1564" s="25">
        <v>3</v>
      </c>
      <c r="F1564" s="25">
        <v>0</v>
      </c>
      <c r="G1564" s="10" t="s">
        <v>5168</v>
      </c>
      <c r="H1564" s="25">
        <f>INDEX('Annexe 1 – Données des équipes'!$B$12:$R$114, MATCH(C1564, 'Annexe 1 – Données des équipes'!$B$12:$B$114,0),4)</f>
        <v>90</v>
      </c>
      <c r="I1564" s="25">
        <f>INDEX('Annexe 1 – Données des équipes'!$B$12:$R$114, MATCH(D1564, 'Annexe 1 – Données des équipes'!$B$12:$B$114,0),4)</f>
        <v>80</v>
      </c>
      <c r="J1564" s="25">
        <f t="shared" si="25"/>
        <v>3</v>
      </c>
    </row>
    <row r="1565" spans="2:10">
      <c r="B1565" s="3">
        <v>40401</v>
      </c>
      <c r="C1565" s="10" t="s">
        <v>5169</v>
      </c>
      <c r="D1565" s="10" t="s">
        <v>5170</v>
      </c>
      <c r="E1565" s="25">
        <v>0</v>
      </c>
      <c r="F1565" s="25">
        <v>3</v>
      </c>
      <c r="G1565" s="10" t="s">
        <v>5171</v>
      </c>
      <c r="H1565" s="25">
        <f>INDEX('Annexe 1 – Données des équipes'!$B$12:$R$114, MATCH(C1565, 'Annexe 1 – Données des équipes'!$B$12:$B$114,0),4)</f>
        <v>80</v>
      </c>
      <c r="I1565" s="25">
        <f>INDEX('Annexe 1 – Données des équipes'!$B$12:$R$114, MATCH(D1565, 'Annexe 1 – Données des équipes'!$B$12:$B$114,0),4)</f>
        <v>40</v>
      </c>
      <c r="J1565" s="25">
        <f t="shared" si="25"/>
        <v>3</v>
      </c>
    </row>
    <row r="1566" spans="2:10">
      <c r="B1566" s="3">
        <v>40401</v>
      </c>
      <c r="C1566" s="10" t="s">
        <v>5172</v>
      </c>
      <c r="D1566" s="10" t="s">
        <v>5173</v>
      </c>
      <c r="E1566" s="25">
        <v>3</v>
      </c>
      <c r="F1566" s="25">
        <v>0</v>
      </c>
      <c r="G1566" s="10" t="s">
        <v>5174</v>
      </c>
      <c r="H1566" s="25">
        <f>INDEX('Annexe 1 – Données des équipes'!$B$12:$R$114, MATCH(C1566, 'Annexe 1 – Données des équipes'!$B$12:$B$114,0),4)</f>
        <v>80</v>
      </c>
      <c r="I1566" s="25">
        <f>INDEX('Annexe 1 – Données des équipes'!$B$12:$R$114, MATCH(D1566, 'Annexe 1 – Données des équipes'!$B$12:$B$114,0),4)</f>
        <v>60</v>
      </c>
      <c r="J1566" s="25">
        <f t="shared" si="25"/>
        <v>3</v>
      </c>
    </row>
    <row r="1567" spans="2:10">
      <c r="B1567" s="3">
        <v>40424</v>
      </c>
      <c r="C1567" s="10" t="s">
        <v>5175</v>
      </c>
      <c r="D1567" s="10" t="s">
        <v>5176</v>
      </c>
      <c r="E1567" s="25">
        <v>3</v>
      </c>
      <c r="F1567" s="25">
        <v>0</v>
      </c>
      <c r="G1567" s="10" t="s">
        <v>5177</v>
      </c>
      <c r="H1567" s="25">
        <f>INDEX('Annexe 1 – Données des équipes'!$B$12:$R$114, MATCH(C1567, 'Annexe 1 – Données des équipes'!$B$12:$B$114,0),4)</f>
        <v>0</v>
      </c>
      <c r="I1567" s="25">
        <f>INDEX('Annexe 1 – Données des équipes'!$B$12:$R$114, MATCH(D1567, 'Annexe 1 – Données des équipes'!$B$12:$B$114,0),4)</f>
        <v>30</v>
      </c>
      <c r="J1567" s="25">
        <f t="shared" si="25"/>
        <v>3</v>
      </c>
    </row>
    <row r="1568" spans="2:10">
      <c r="B1568" s="3">
        <v>40428</v>
      </c>
      <c r="C1568" s="10" t="s">
        <v>5178</v>
      </c>
      <c r="D1568" s="10" t="s">
        <v>5179</v>
      </c>
      <c r="E1568" s="25">
        <v>4</v>
      </c>
      <c r="F1568" s="25">
        <v>1</v>
      </c>
      <c r="G1568" s="10" t="s">
        <v>5180</v>
      </c>
      <c r="H1568" s="25">
        <f>INDEX('Annexe 1 – Données des équipes'!$B$12:$R$114, MATCH(C1568, 'Annexe 1 – Données des équipes'!$B$12:$B$114,0),4)</f>
        <v>90</v>
      </c>
      <c r="I1568" s="25">
        <f>INDEX('Annexe 1 – Données des équipes'!$B$12:$R$114, MATCH(D1568, 'Annexe 1 – Données des équipes'!$B$12:$B$114,0),4)</f>
        <v>90</v>
      </c>
      <c r="J1568" s="25">
        <f t="shared" si="25"/>
        <v>3</v>
      </c>
    </row>
    <row r="1569" spans="2:10">
      <c r="B1569" s="3">
        <v>40428</v>
      </c>
      <c r="C1569" s="10" t="s">
        <v>5181</v>
      </c>
      <c r="D1569" s="10" t="s">
        <v>5182</v>
      </c>
      <c r="E1569" s="25">
        <v>3</v>
      </c>
      <c r="F1569" s="25">
        <v>0</v>
      </c>
      <c r="G1569" s="10" t="s">
        <v>5183</v>
      </c>
      <c r="H1569" s="25">
        <f>INDEX('Annexe 1 – Données des équipes'!$B$12:$R$114, MATCH(C1569, 'Annexe 1 – Données des équipes'!$B$12:$B$114,0),4)</f>
        <v>20</v>
      </c>
      <c r="I1569" s="25">
        <f>INDEX('Annexe 1 – Données des équipes'!$B$12:$R$114, MATCH(D1569, 'Annexe 1 – Données des équipes'!$B$12:$B$114,0),4)</f>
        <v>0</v>
      </c>
      <c r="J1569" s="25">
        <f t="shared" si="25"/>
        <v>3</v>
      </c>
    </row>
    <row r="1570" spans="2:10">
      <c r="B1570" s="3">
        <v>40437</v>
      </c>
      <c r="C1570" s="10" t="s">
        <v>5184</v>
      </c>
      <c r="D1570" s="10" t="s">
        <v>5185</v>
      </c>
      <c r="E1570" s="25">
        <v>4</v>
      </c>
      <c r="F1570" s="25">
        <v>1</v>
      </c>
      <c r="G1570" s="10" t="s">
        <v>5186</v>
      </c>
      <c r="H1570" s="25">
        <f>INDEX('Annexe 1 – Données des équipes'!$B$12:$R$114, MATCH(C1570, 'Annexe 1 – Données des équipes'!$B$12:$B$114,0),4)</f>
        <v>10</v>
      </c>
      <c r="I1570" s="25">
        <f>INDEX('Annexe 1 – Données des équipes'!$B$12:$R$114, MATCH(D1570, 'Annexe 1 – Données des équipes'!$B$12:$B$114,0),4)</f>
        <v>30</v>
      </c>
      <c r="J1570" s="25">
        <f t="shared" si="25"/>
        <v>3</v>
      </c>
    </row>
    <row r="1571" spans="2:10">
      <c r="B1571" s="3">
        <v>40458</v>
      </c>
      <c r="C1571" s="10" t="s">
        <v>5187</v>
      </c>
      <c r="D1571" s="10" t="s">
        <v>5188</v>
      </c>
      <c r="E1571" s="25">
        <v>0</v>
      </c>
      <c r="F1571" s="25">
        <v>3</v>
      </c>
      <c r="G1571" s="10" t="s">
        <v>5189</v>
      </c>
      <c r="H1571" s="25">
        <f>INDEX('Annexe 1 – Données des équipes'!$B$12:$R$114, MATCH(C1571, 'Annexe 1 – Données des équipes'!$B$12:$B$114,0),4)</f>
        <v>70</v>
      </c>
      <c r="I1571" s="25">
        <f>INDEX('Annexe 1 – Données des équipes'!$B$12:$R$114, MATCH(D1571, 'Annexe 1 – Données des équipes'!$B$12:$B$114,0),4)</f>
        <v>90</v>
      </c>
      <c r="J1571" s="25">
        <f t="shared" si="25"/>
        <v>3</v>
      </c>
    </row>
    <row r="1572" spans="2:10">
      <c r="B1572" s="3">
        <v>40459</v>
      </c>
      <c r="C1572" s="10" t="s">
        <v>5190</v>
      </c>
      <c r="D1572" s="10" t="s">
        <v>5191</v>
      </c>
      <c r="E1572" s="25">
        <v>3</v>
      </c>
      <c r="F1572" s="25">
        <v>0</v>
      </c>
      <c r="G1572" s="10" t="s">
        <v>5192</v>
      </c>
      <c r="H1572" s="25">
        <f>INDEX('Annexe 1 – Données des équipes'!$B$12:$R$114, MATCH(C1572, 'Annexe 1 – Données des équipes'!$B$12:$B$114,0),4)</f>
        <v>90</v>
      </c>
      <c r="I1572" s="25">
        <f>INDEX('Annexe 1 – Données des équipes'!$B$12:$R$114, MATCH(D1572, 'Annexe 1 – Données des équipes'!$B$12:$B$114,0),4)</f>
        <v>60</v>
      </c>
      <c r="J1572" s="25">
        <f t="shared" si="25"/>
        <v>3</v>
      </c>
    </row>
    <row r="1573" spans="2:10">
      <c r="B1573" s="3">
        <v>40463</v>
      </c>
      <c r="C1573" s="10" t="s">
        <v>5193</v>
      </c>
      <c r="D1573" s="10" t="s">
        <v>5194</v>
      </c>
      <c r="E1573" s="25">
        <v>3</v>
      </c>
      <c r="F1573" s="25">
        <v>0</v>
      </c>
      <c r="G1573" s="10" t="s">
        <v>5195</v>
      </c>
      <c r="H1573" s="25">
        <f>INDEX('Annexe 1 – Données des équipes'!$B$12:$R$114, MATCH(C1573, 'Annexe 1 – Données des équipes'!$B$12:$B$114,0),4)</f>
        <v>90</v>
      </c>
      <c r="I1573" s="25">
        <f>INDEX('Annexe 1 – Données des équipes'!$B$12:$R$114, MATCH(D1573, 'Annexe 1 – Données des équipes'!$B$12:$B$114,0),4)</f>
        <v>70</v>
      </c>
      <c r="J1573" s="25">
        <f t="shared" si="25"/>
        <v>3</v>
      </c>
    </row>
    <row r="1574" spans="2:10">
      <c r="B1574" s="3">
        <v>40463</v>
      </c>
      <c r="C1574" s="10" t="s">
        <v>5196</v>
      </c>
      <c r="D1574" s="10" t="s">
        <v>5197</v>
      </c>
      <c r="E1574" s="25">
        <v>4</v>
      </c>
      <c r="F1574" s="25">
        <v>1</v>
      </c>
      <c r="G1574" s="10" t="s">
        <v>5198</v>
      </c>
      <c r="H1574" s="25">
        <f>INDEX('Annexe 1 – Données des équipes'!$B$12:$R$114, MATCH(C1574, 'Annexe 1 – Données des équipes'!$B$12:$B$114,0),4)</f>
        <v>80</v>
      </c>
      <c r="I1574" s="25">
        <f>INDEX('Annexe 1 – Données des équipes'!$B$12:$R$114, MATCH(D1574, 'Annexe 1 – Données des équipes'!$B$12:$B$114,0),4)</f>
        <v>80</v>
      </c>
      <c r="J1574" s="25">
        <f t="shared" si="25"/>
        <v>3</v>
      </c>
    </row>
    <row r="1575" spans="2:10">
      <c r="B1575" s="3">
        <v>40463</v>
      </c>
      <c r="C1575" s="10" t="s">
        <v>5199</v>
      </c>
      <c r="D1575" s="10" t="s">
        <v>5200</v>
      </c>
      <c r="E1575" s="25">
        <v>4</v>
      </c>
      <c r="F1575" s="25">
        <v>1</v>
      </c>
      <c r="G1575" s="10" t="s">
        <v>5201</v>
      </c>
      <c r="H1575" s="25">
        <f>INDEX('Annexe 1 – Données des équipes'!$B$12:$R$114, MATCH(C1575, 'Annexe 1 – Données des équipes'!$B$12:$B$114,0),4)</f>
        <v>80</v>
      </c>
      <c r="I1575" s="25">
        <f>INDEX('Annexe 1 – Données des équipes'!$B$12:$R$114, MATCH(D1575, 'Annexe 1 – Données des équipes'!$B$12:$B$114,0),4)</f>
        <v>70</v>
      </c>
      <c r="J1575" s="25">
        <f t="shared" si="25"/>
        <v>3</v>
      </c>
    </row>
    <row r="1576" spans="2:10">
      <c r="B1576" s="3">
        <v>40499</v>
      </c>
      <c r="C1576" s="10" t="s">
        <v>5202</v>
      </c>
      <c r="D1576" s="10" t="s">
        <v>5203</v>
      </c>
      <c r="E1576" s="25">
        <v>4</v>
      </c>
      <c r="F1576" s="25">
        <v>1</v>
      </c>
      <c r="G1576" s="10" t="s">
        <v>5204</v>
      </c>
      <c r="H1576" s="25">
        <f>INDEX('Annexe 1 – Données des équipes'!$B$12:$R$114, MATCH(C1576, 'Annexe 1 – Données des équipes'!$B$12:$B$114,0),4)</f>
        <v>70</v>
      </c>
      <c r="I1576" s="25">
        <f>INDEX('Annexe 1 – Données des équipes'!$B$12:$R$114, MATCH(D1576, 'Annexe 1 – Données des équipes'!$B$12:$B$114,0),4)</f>
        <v>60</v>
      </c>
      <c r="J1576" s="25">
        <f t="shared" si="25"/>
        <v>3</v>
      </c>
    </row>
    <row r="1577" spans="2:10">
      <c r="B1577" s="3">
        <v>40499</v>
      </c>
      <c r="C1577" s="10" t="s">
        <v>5205</v>
      </c>
      <c r="D1577" s="10" t="s">
        <v>5206</v>
      </c>
      <c r="E1577" s="25">
        <v>3</v>
      </c>
      <c r="F1577" s="25">
        <v>0</v>
      </c>
      <c r="G1577" s="10" t="s">
        <v>5207</v>
      </c>
      <c r="H1577" s="25">
        <f>INDEX('Annexe 1 – Données des équipes'!$B$12:$R$114, MATCH(C1577, 'Annexe 1 – Données des équipes'!$B$12:$B$114,0),4)</f>
        <v>50</v>
      </c>
      <c r="I1577" s="25">
        <f>INDEX('Annexe 1 – Données des équipes'!$B$12:$R$114, MATCH(D1577, 'Annexe 1 – Données des équipes'!$B$12:$B$114,0),4)</f>
        <v>60</v>
      </c>
      <c r="J1577" s="25">
        <f t="shared" si="25"/>
        <v>3</v>
      </c>
    </row>
    <row r="1578" spans="2:10">
      <c r="B1578" s="3">
        <v>40530</v>
      </c>
      <c r="C1578" s="10" t="s">
        <v>5208</v>
      </c>
      <c r="D1578" s="10" t="s">
        <v>5209</v>
      </c>
      <c r="E1578" s="25">
        <v>3</v>
      </c>
      <c r="F1578" s="25">
        <v>0</v>
      </c>
      <c r="G1578" s="10" t="s">
        <v>5210</v>
      </c>
      <c r="H1578" s="25">
        <f>INDEX('Annexe 1 – Données des équipes'!$B$12:$R$114, MATCH(C1578, 'Annexe 1 – Données des équipes'!$B$12:$B$114,0),4)</f>
        <v>30</v>
      </c>
      <c r="I1578" s="25">
        <f>INDEX('Annexe 1 – Données des équipes'!$B$12:$R$114, MATCH(D1578, 'Annexe 1 – Données des équipes'!$B$12:$B$114,0),4)</f>
        <v>20</v>
      </c>
      <c r="J1578" s="25">
        <f t="shared" si="25"/>
        <v>3</v>
      </c>
    </row>
    <row r="1579" spans="2:10">
      <c r="B1579" s="3">
        <v>40559</v>
      </c>
      <c r="C1579" s="10" t="s">
        <v>5211</v>
      </c>
      <c r="D1579" s="10" t="s">
        <v>5212</v>
      </c>
      <c r="E1579" s="25">
        <v>3</v>
      </c>
      <c r="F1579" s="25">
        <v>0</v>
      </c>
      <c r="G1579" s="10" t="s">
        <v>5213</v>
      </c>
      <c r="H1579" s="25">
        <f>INDEX('Annexe 1 – Données des équipes'!$B$12:$R$114, MATCH(C1579, 'Annexe 1 – Données des équipes'!$B$12:$B$114,0),4)</f>
        <v>0</v>
      </c>
      <c r="I1579" s="25">
        <f>INDEX('Annexe 1 – Données des équipes'!$B$12:$R$114, MATCH(D1579, 'Annexe 1 – Données des équipes'!$B$12:$B$114,0),4)</f>
        <v>0</v>
      </c>
      <c r="J1579" s="25">
        <f t="shared" si="25"/>
        <v>3</v>
      </c>
    </row>
    <row r="1580" spans="2:10">
      <c r="B1580" s="3">
        <v>40562</v>
      </c>
      <c r="C1580" s="10" t="s">
        <v>5214</v>
      </c>
      <c r="D1580" s="10" t="s">
        <v>5215</v>
      </c>
      <c r="E1580" s="25">
        <v>0</v>
      </c>
      <c r="F1580" s="25">
        <v>3</v>
      </c>
      <c r="G1580" s="10" t="s">
        <v>5216</v>
      </c>
      <c r="H1580" s="25">
        <f>INDEX('Annexe 1 – Données des équipes'!$B$12:$R$114, MATCH(C1580, 'Annexe 1 – Données des équipes'!$B$12:$B$114,0),4)</f>
        <v>20</v>
      </c>
      <c r="I1580" s="25">
        <f>INDEX('Annexe 1 – Données des équipes'!$B$12:$R$114, MATCH(D1580, 'Annexe 1 – Données des équipes'!$B$12:$B$114,0),4)</f>
        <v>70</v>
      </c>
      <c r="J1580" s="25">
        <f t="shared" si="25"/>
        <v>3</v>
      </c>
    </row>
    <row r="1581" spans="2:10">
      <c r="B1581" s="3">
        <v>40582</v>
      </c>
      <c r="C1581" s="10" t="s">
        <v>5217</v>
      </c>
      <c r="D1581" s="10" t="s">
        <v>5218</v>
      </c>
      <c r="E1581" s="25">
        <v>3</v>
      </c>
      <c r="F1581" s="25">
        <v>0</v>
      </c>
      <c r="G1581" s="10" t="s">
        <v>5219</v>
      </c>
      <c r="H1581" s="25">
        <f>INDEX('Annexe 1 – Données des équipes'!$B$12:$R$114, MATCH(C1581, 'Annexe 1 – Données des équipes'!$B$12:$B$114,0),4)</f>
        <v>60</v>
      </c>
      <c r="I1581" s="25">
        <f>INDEX('Annexe 1 – Données des équipes'!$B$12:$R$114, MATCH(D1581, 'Annexe 1 – Données des équipes'!$B$12:$B$114,0),4)</f>
        <v>70</v>
      </c>
      <c r="J1581" s="25">
        <f t="shared" si="25"/>
        <v>3</v>
      </c>
    </row>
    <row r="1582" spans="2:10">
      <c r="B1582" s="3">
        <v>40583</v>
      </c>
      <c r="C1582" s="10" t="s">
        <v>5220</v>
      </c>
      <c r="D1582" s="10" t="s">
        <v>5221</v>
      </c>
      <c r="E1582" s="25">
        <v>3</v>
      </c>
      <c r="F1582" s="25">
        <v>0</v>
      </c>
      <c r="G1582" s="10" t="s">
        <v>5222</v>
      </c>
      <c r="H1582" s="25">
        <f>INDEX('Annexe 1 – Données des équipes'!$B$12:$R$114, MATCH(C1582, 'Annexe 1 – Données des équipes'!$B$12:$B$114,0),4)</f>
        <v>60</v>
      </c>
      <c r="I1582" s="25">
        <f>INDEX('Annexe 1 – Données des équipes'!$B$12:$R$114, MATCH(D1582, 'Annexe 1 – Données des équipes'!$B$12:$B$114,0),4)</f>
        <v>50</v>
      </c>
      <c r="J1582" s="25">
        <f t="shared" si="25"/>
        <v>3</v>
      </c>
    </row>
    <row r="1583" spans="2:10">
      <c r="B1583" s="3">
        <v>40618</v>
      </c>
      <c r="C1583" s="10" t="s">
        <v>5223</v>
      </c>
      <c r="D1583" s="10" t="s">
        <v>5224</v>
      </c>
      <c r="E1583" s="25">
        <v>4</v>
      </c>
      <c r="F1583" s="25">
        <v>1</v>
      </c>
      <c r="G1583" s="10" t="s">
        <v>5225</v>
      </c>
      <c r="H1583" s="25">
        <f>INDEX('Annexe 1 – Données des équipes'!$B$12:$R$114, MATCH(C1583, 'Annexe 1 – Données des équipes'!$B$12:$B$114,0),4)</f>
        <v>90</v>
      </c>
      <c r="I1583" s="25">
        <f>INDEX('Annexe 1 – Données des équipes'!$B$12:$R$114, MATCH(D1583, 'Annexe 1 – Données des équipes'!$B$12:$B$114,0),4)</f>
        <v>60</v>
      </c>
      <c r="J1583" s="25">
        <f t="shared" si="25"/>
        <v>3</v>
      </c>
    </row>
    <row r="1584" spans="2:10">
      <c r="B1584" s="3">
        <v>40631</v>
      </c>
      <c r="C1584" s="10" t="s">
        <v>5226</v>
      </c>
      <c r="D1584" s="10" t="s">
        <v>5227</v>
      </c>
      <c r="E1584" s="25">
        <v>3</v>
      </c>
      <c r="F1584" s="25">
        <v>0</v>
      </c>
      <c r="G1584" s="10" t="s">
        <v>5228</v>
      </c>
      <c r="H1584" s="25">
        <f>INDEX('Annexe 1 – Données des équipes'!$B$12:$R$114, MATCH(C1584, 'Annexe 1 – Données des équipes'!$B$12:$B$114,0),4)</f>
        <v>30</v>
      </c>
      <c r="I1584" s="25">
        <f>INDEX('Annexe 1 – Données des équipes'!$B$12:$R$114, MATCH(D1584, 'Annexe 1 – Données des équipes'!$B$12:$B$114,0),4)</f>
        <v>40</v>
      </c>
      <c r="J1584" s="25">
        <f t="shared" si="25"/>
        <v>3</v>
      </c>
    </row>
    <row r="1585" spans="2:10">
      <c r="B1585" s="3">
        <v>40695</v>
      </c>
      <c r="C1585" s="10" t="s">
        <v>5229</v>
      </c>
      <c r="D1585" s="10" t="s">
        <v>5230</v>
      </c>
      <c r="E1585" s="25">
        <v>3</v>
      </c>
      <c r="F1585" s="25">
        <v>0</v>
      </c>
      <c r="G1585" s="10" t="s">
        <v>5231</v>
      </c>
      <c r="H1585" s="25">
        <f>INDEX('Annexe 1 – Données des équipes'!$B$12:$R$114, MATCH(C1585, 'Annexe 1 – Données des équipes'!$B$12:$B$114,0),4)</f>
        <v>80</v>
      </c>
      <c r="I1585" s="25">
        <f>INDEX('Annexe 1 – Données des équipes'!$B$12:$R$114, MATCH(D1585, 'Annexe 1 – Données des équipes'!$B$12:$B$114,0),4)</f>
        <v>20</v>
      </c>
      <c r="J1585" s="25">
        <f t="shared" si="25"/>
        <v>3</v>
      </c>
    </row>
    <row r="1586" spans="2:10">
      <c r="B1586" s="3">
        <v>40695</v>
      </c>
      <c r="C1586" s="10" t="s">
        <v>5232</v>
      </c>
      <c r="D1586" s="10" t="s">
        <v>5233</v>
      </c>
      <c r="E1586" s="25">
        <v>4</v>
      </c>
      <c r="F1586" s="25">
        <v>1</v>
      </c>
      <c r="G1586" s="10" t="s">
        <v>5234</v>
      </c>
      <c r="H1586" s="25">
        <f>INDEX('Annexe 1 – Données des équipes'!$B$12:$R$114, MATCH(C1586, 'Annexe 1 – Données des équipes'!$B$12:$B$114,0),4)</f>
        <v>50</v>
      </c>
      <c r="I1586" s="25">
        <f>INDEX('Annexe 1 – Données des équipes'!$B$12:$R$114, MATCH(D1586, 'Annexe 1 – Données des équipes'!$B$12:$B$114,0),4)</f>
        <v>90</v>
      </c>
      <c r="J1586" s="25">
        <f t="shared" si="25"/>
        <v>3</v>
      </c>
    </row>
    <row r="1587" spans="2:10">
      <c r="B1587" s="3">
        <v>40697</v>
      </c>
      <c r="C1587" s="10" t="s">
        <v>5235</v>
      </c>
      <c r="D1587" s="10" t="s">
        <v>5236</v>
      </c>
      <c r="E1587" s="25">
        <v>3</v>
      </c>
      <c r="F1587" s="25">
        <v>0</v>
      </c>
      <c r="G1587" s="10" t="s">
        <v>5237</v>
      </c>
      <c r="H1587" s="25">
        <f>INDEX('Annexe 1 – Données des équipes'!$B$12:$R$114, MATCH(C1587, 'Annexe 1 – Données des équipes'!$B$12:$B$114,0),4)</f>
        <v>90</v>
      </c>
      <c r="I1587" s="25">
        <f>INDEX('Annexe 1 – Données des équipes'!$B$12:$R$114, MATCH(D1587, 'Annexe 1 – Données des équipes'!$B$12:$B$114,0),4)</f>
        <v>20</v>
      </c>
      <c r="J1587" s="25">
        <f t="shared" si="25"/>
        <v>3</v>
      </c>
    </row>
    <row r="1588" spans="2:10">
      <c r="B1588" s="3">
        <v>40699</v>
      </c>
      <c r="C1588" s="10" t="s">
        <v>5238</v>
      </c>
      <c r="D1588" s="10" t="s">
        <v>5239</v>
      </c>
      <c r="E1588" s="25">
        <v>3</v>
      </c>
      <c r="F1588" s="25">
        <v>0</v>
      </c>
      <c r="G1588" s="10" t="s">
        <v>5240</v>
      </c>
      <c r="H1588" s="25">
        <f>INDEX('Annexe 1 – Données des équipes'!$B$12:$R$114, MATCH(C1588, 'Annexe 1 – Données des équipes'!$B$12:$B$114,0),4)</f>
        <v>60</v>
      </c>
      <c r="I1588" s="25">
        <f>INDEX('Annexe 1 – Données des équipes'!$B$12:$R$114, MATCH(D1588, 'Annexe 1 – Données des équipes'!$B$12:$B$114,0),4)</f>
        <v>20</v>
      </c>
      <c r="J1588" s="25">
        <f t="shared" si="25"/>
        <v>3</v>
      </c>
    </row>
    <row r="1589" spans="2:10">
      <c r="B1589" s="3">
        <v>40700</v>
      </c>
      <c r="C1589" s="10" t="s">
        <v>5241</v>
      </c>
      <c r="D1589" s="10" t="s">
        <v>5242</v>
      </c>
      <c r="E1589" s="25">
        <v>1</v>
      </c>
      <c r="F1589" s="25">
        <v>4</v>
      </c>
      <c r="G1589" s="10" t="s">
        <v>5243</v>
      </c>
      <c r="H1589" s="25">
        <f>INDEX('Annexe 1 – Données des équipes'!$B$12:$R$114, MATCH(C1589, 'Annexe 1 – Données des équipes'!$B$12:$B$114,0),4)</f>
        <v>60</v>
      </c>
      <c r="I1589" s="25">
        <f>INDEX('Annexe 1 – Données des équipes'!$B$12:$R$114, MATCH(D1589, 'Annexe 1 – Données des équipes'!$B$12:$B$114,0),4)</f>
        <v>90</v>
      </c>
      <c r="J1589" s="25">
        <f t="shared" si="25"/>
        <v>3</v>
      </c>
    </row>
    <row r="1590" spans="2:10">
      <c r="B1590" s="3">
        <v>40701</v>
      </c>
      <c r="C1590" s="10" t="s">
        <v>5244</v>
      </c>
      <c r="D1590" s="10" t="s">
        <v>5245</v>
      </c>
      <c r="E1590" s="25">
        <v>0</v>
      </c>
      <c r="F1590" s="25">
        <v>3</v>
      </c>
      <c r="G1590" s="10" t="s">
        <v>5246</v>
      </c>
      <c r="H1590" s="25">
        <f>INDEX('Annexe 1 – Données des équipes'!$B$12:$R$114, MATCH(C1590, 'Annexe 1 – Données des équipes'!$B$12:$B$114,0),4)</f>
        <v>60</v>
      </c>
      <c r="I1590" s="25">
        <f>INDEX('Annexe 1 – Données des équipes'!$B$12:$R$114, MATCH(D1590, 'Annexe 1 – Données des équipes'!$B$12:$B$114,0),4)</f>
        <v>90</v>
      </c>
      <c r="J1590" s="25">
        <f t="shared" si="25"/>
        <v>3</v>
      </c>
    </row>
    <row r="1591" spans="2:10">
      <c r="B1591" s="3">
        <v>40705</v>
      </c>
      <c r="C1591" s="10" t="s">
        <v>5247</v>
      </c>
      <c r="D1591" s="10" t="s">
        <v>5248</v>
      </c>
      <c r="E1591" s="25">
        <v>0</v>
      </c>
      <c r="F1591" s="25">
        <v>3</v>
      </c>
      <c r="G1591" s="10" t="s">
        <v>5249</v>
      </c>
      <c r="H1591" s="25">
        <f>INDEX('Annexe 1 – Données des équipes'!$B$12:$R$114, MATCH(C1591, 'Annexe 1 – Données des équipes'!$B$12:$B$114,0),4)</f>
        <v>80</v>
      </c>
      <c r="I1591" s="25">
        <f>INDEX('Annexe 1 – Données des équipes'!$B$12:$R$114, MATCH(D1591, 'Annexe 1 – Données des équipes'!$B$12:$B$114,0),4)</f>
        <v>60</v>
      </c>
      <c r="J1591" s="25">
        <f t="shared" si="25"/>
        <v>3</v>
      </c>
    </row>
    <row r="1592" spans="2:10">
      <c r="B1592" s="3">
        <v>40706</v>
      </c>
      <c r="C1592" s="10" t="s">
        <v>5250</v>
      </c>
      <c r="D1592" s="10" t="s">
        <v>5251</v>
      </c>
      <c r="E1592" s="25">
        <v>4</v>
      </c>
      <c r="F1592" s="25">
        <v>1</v>
      </c>
      <c r="G1592" s="10" t="s">
        <v>5252</v>
      </c>
      <c r="H1592" s="25">
        <f>INDEX('Annexe 1 – Données des équipes'!$B$12:$R$114, MATCH(C1592, 'Annexe 1 – Données des équipes'!$B$12:$B$114,0),4)</f>
        <v>80</v>
      </c>
      <c r="I1592" s="25">
        <f>INDEX('Annexe 1 – Données des équipes'!$B$12:$R$114, MATCH(D1592, 'Annexe 1 – Données des équipes'!$B$12:$B$114,0),4)</f>
        <v>60</v>
      </c>
      <c r="J1592" s="25">
        <f t="shared" si="25"/>
        <v>3</v>
      </c>
    </row>
    <row r="1593" spans="2:10">
      <c r="B1593" s="3">
        <v>40735</v>
      </c>
      <c r="C1593" s="10" t="s">
        <v>5253</v>
      </c>
      <c r="D1593" s="10" t="s">
        <v>5254</v>
      </c>
      <c r="E1593" s="25">
        <v>3</v>
      </c>
      <c r="F1593" s="25">
        <v>0</v>
      </c>
      <c r="G1593" s="10" t="s">
        <v>5255</v>
      </c>
      <c r="H1593" s="25">
        <f>INDEX('Annexe 1 – Données des équipes'!$B$12:$R$114, MATCH(C1593, 'Annexe 1 – Données des équipes'!$B$12:$B$114,0),4)</f>
        <v>90</v>
      </c>
      <c r="I1593" s="25">
        <f>INDEX('Annexe 1 – Données des équipes'!$B$12:$R$114, MATCH(D1593, 'Annexe 1 – Données des équipes'!$B$12:$B$114,0),4)</f>
        <v>60</v>
      </c>
      <c r="J1593" s="25">
        <f t="shared" si="25"/>
        <v>3</v>
      </c>
    </row>
    <row r="1594" spans="2:10">
      <c r="B1594" s="3">
        <v>40747</v>
      </c>
      <c r="C1594" s="10" t="s">
        <v>5256</v>
      </c>
      <c r="D1594" s="10" t="s">
        <v>5257</v>
      </c>
      <c r="E1594" s="25">
        <v>4</v>
      </c>
      <c r="F1594" s="25">
        <v>1</v>
      </c>
      <c r="G1594" s="10" t="s">
        <v>5258</v>
      </c>
      <c r="H1594" s="25">
        <f>INDEX('Annexe 1 – Données des équipes'!$B$12:$R$114, MATCH(C1594, 'Annexe 1 – Données des équipes'!$B$12:$B$114,0),4)</f>
        <v>80</v>
      </c>
      <c r="I1594" s="25">
        <f>INDEX('Annexe 1 – Données des équipes'!$B$12:$R$114, MATCH(D1594, 'Annexe 1 – Données des équipes'!$B$12:$B$114,0),4)</f>
        <v>60</v>
      </c>
      <c r="J1594" s="25">
        <f t="shared" si="25"/>
        <v>3</v>
      </c>
    </row>
    <row r="1595" spans="2:10">
      <c r="B1595" s="3">
        <v>40748</v>
      </c>
      <c r="C1595" s="10" t="s">
        <v>5259</v>
      </c>
      <c r="D1595" s="10" t="s">
        <v>5260</v>
      </c>
      <c r="E1595" s="25">
        <v>3</v>
      </c>
      <c r="F1595" s="25">
        <v>0</v>
      </c>
      <c r="G1595" s="10" t="s">
        <v>5261</v>
      </c>
      <c r="H1595" s="25">
        <f>INDEX('Annexe 1 – Données des équipes'!$B$12:$R$114, MATCH(C1595, 'Annexe 1 – Données des équipes'!$B$12:$B$114,0),4)</f>
        <v>80</v>
      </c>
      <c r="I1595" s="25">
        <f>INDEX('Annexe 1 – Données des équipes'!$B$12:$R$114, MATCH(D1595, 'Annexe 1 – Données des équipes'!$B$12:$B$114,0),4)</f>
        <v>70</v>
      </c>
      <c r="J1595" s="25">
        <f t="shared" si="25"/>
        <v>3</v>
      </c>
    </row>
    <row r="1596" spans="2:10">
      <c r="B1596" s="3">
        <v>40765</v>
      </c>
      <c r="C1596" s="10" t="s">
        <v>5262</v>
      </c>
      <c r="D1596" s="10" t="s">
        <v>5263</v>
      </c>
      <c r="E1596" s="25">
        <v>3</v>
      </c>
      <c r="F1596" s="25">
        <v>0</v>
      </c>
      <c r="G1596" s="10" t="s">
        <v>5264</v>
      </c>
      <c r="H1596" s="25">
        <f>INDEX('Annexe 1 – Données des équipes'!$B$12:$R$114, MATCH(C1596, 'Annexe 1 – Données des équipes'!$B$12:$B$114,0),4)</f>
        <v>50</v>
      </c>
      <c r="I1596" s="25">
        <f>INDEX('Annexe 1 – Données des équipes'!$B$12:$R$114, MATCH(D1596, 'Annexe 1 – Données des équipes'!$B$12:$B$114,0),4)</f>
        <v>70</v>
      </c>
      <c r="J1596" s="25">
        <f t="shared" si="25"/>
        <v>3</v>
      </c>
    </row>
    <row r="1597" spans="2:10">
      <c r="B1597" s="3">
        <v>40765</v>
      </c>
      <c r="C1597" s="10" t="s">
        <v>5265</v>
      </c>
      <c r="D1597" s="10" t="s">
        <v>5266</v>
      </c>
      <c r="E1597" s="25">
        <v>3</v>
      </c>
      <c r="F1597" s="25">
        <v>0</v>
      </c>
      <c r="G1597" s="10" t="s">
        <v>5267</v>
      </c>
      <c r="H1597" s="25">
        <f>INDEX('Annexe 1 – Données des équipes'!$B$12:$R$114, MATCH(C1597, 'Annexe 1 – Données des équipes'!$B$12:$B$114,0),4)</f>
        <v>20</v>
      </c>
      <c r="I1597" s="25">
        <f>INDEX('Annexe 1 – Données des équipes'!$B$12:$R$114, MATCH(D1597, 'Annexe 1 – Données des équipes'!$B$12:$B$114,0),4)</f>
        <v>40</v>
      </c>
      <c r="J1597" s="25">
        <f t="shared" si="25"/>
        <v>3</v>
      </c>
    </row>
    <row r="1598" spans="2:10">
      <c r="B1598" s="3">
        <v>40765</v>
      </c>
      <c r="C1598" s="10" t="s">
        <v>5268</v>
      </c>
      <c r="D1598" s="10" t="s">
        <v>5269</v>
      </c>
      <c r="E1598" s="25">
        <v>3</v>
      </c>
      <c r="F1598" s="25">
        <v>0</v>
      </c>
      <c r="G1598" s="10" t="s">
        <v>5270</v>
      </c>
      <c r="H1598" s="25">
        <f>INDEX('Annexe 1 – Données des équipes'!$B$12:$R$114, MATCH(C1598, 'Annexe 1 – Données des équipes'!$B$12:$B$114,0),4)</f>
        <v>60</v>
      </c>
      <c r="I1598" s="25">
        <f>INDEX('Annexe 1 – Données des équipes'!$B$12:$R$114, MATCH(D1598, 'Annexe 1 – Données des équipes'!$B$12:$B$114,0),4)</f>
        <v>20</v>
      </c>
      <c r="J1598" s="25">
        <f t="shared" si="25"/>
        <v>3</v>
      </c>
    </row>
    <row r="1599" spans="2:10">
      <c r="B1599" s="3">
        <v>40788</v>
      </c>
      <c r="C1599" s="10" t="s">
        <v>5271</v>
      </c>
      <c r="D1599" s="10" t="s">
        <v>5272</v>
      </c>
      <c r="E1599" s="25">
        <v>0</v>
      </c>
      <c r="F1599" s="25">
        <v>3</v>
      </c>
      <c r="G1599" s="10" t="s">
        <v>5273</v>
      </c>
      <c r="H1599" s="25">
        <f>INDEX('Annexe 1 – Données des équipes'!$B$12:$R$114, MATCH(C1599, 'Annexe 1 – Données des équipes'!$B$12:$B$114,0),4)</f>
        <v>40</v>
      </c>
      <c r="I1599" s="25">
        <f>INDEX('Annexe 1 – Données des équipes'!$B$12:$R$114, MATCH(D1599, 'Annexe 1 – Données des équipes'!$B$12:$B$114,0),4)</f>
        <v>90</v>
      </c>
      <c r="J1599" s="25">
        <f t="shared" si="25"/>
        <v>3</v>
      </c>
    </row>
    <row r="1600" spans="2:10">
      <c r="B1600" s="3">
        <v>40788</v>
      </c>
      <c r="C1600" s="10" t="s">
        <v>5274</v>
      </c>
      <c r="D1600" s="10" t="s">
        <v>5275</v>
      </c>
      <c r="E1600" s="25">
        <v>5</v>
      </c>
      <c r="F1600" s="25">
        <v>2</v>
      </c>
      <c r="G1600" s="10" t="s">
        <v>5276</v>
      </c>
      <c r="H1600" s="25">
        <f>INDEX('Annexe 1 – Données des équipes'!$B$12:$R$114, MATCH(C1600, 'Annexe 1 – Données des équipes'!$B$12:$B$114,0),4)</f>
        <v>70</v>
      </c>
      <c r="I1600" s="25">
        <f>INDEX('Annexe 1 – Données des équipes'!$B$12:$R$114, MATCH(D1600, 'Annexe 1 – Données des équipes'!$B$12:$B$114,0),4)</f>
        <v>30</v>
      </c>
      <c r="J1600" s="25">
        <f t="shared" si="25"/>
        <v>3</v>
      </c>
    </row>
    <row r="1601" spans="2:10">
      <c r="B1601" s="3">
        <v>40792</v>
      </c>
      <c r="C1601" s="10" t="s">
        <v>5277</v>
      </c>
      <c r="D1601" s="10" t="s">
        <v>5278</v>
      </c>
      <c r="E1601" s="25">
        <v>4</v>
      </c>
      <c r="F1601" s="25">
        <v>1</v>
      </c>
      <c r="G1601" s="10" t="s">
        <v>5279</v>
      </c>
      <c r="H1601" s="25">
        <f>INDEX('Annexe 1 – Données des équipes'!$B$12:$R$114, MATCH(C1601, 'Annexe 1 – Données des équipes'!$B$12:$B$114,0),4)</f>
        <v>20</v>
      </c>
      <c r="I1601" s="25">
        <f>INDEX('Annexe 1 – Données des équipes'!$B$12:$R$114, MATCH(D1601, 'Annexe 1 – Données des équipes'!$B$12:$B$114,0),4)</f>
        <v>50</v>
      </c>
      <c r="J1601" s="25">
        <f t="shared" si="25"/>
        <v>3</v>
      </c>
    </row>
    <row r="1602" spans="2:10">
      <c r="B1602" s="3">
        <v>40792</v>
      </c>
      <c r="C1602" s="10" t="s">
        <v>5280</v>
      </c>
      <c r="D1602" s="10" t="s">
        <v>5281</v>
      </c>
      <c r="E1602" s="25">
        <v>0</v>
      </c>
      <c r="F1602" s="25">
        <v>3</v>
      </c>
      <c r="G1602" s="10" t="s">
        <v>5282</v>
      </c>
      <c r="H1602" s="25">
        <f>INDEX('Annexe 1 – Données des équipes'!$B$12:$R$114, MATCH(C1602, 'Annexe 1 – Données des équipes'!$B$12:$B$114,0),4)</f>
        <v>40</v>
      </c>
      <c r="I1602" s="25">
        <f>INDEX('Annexe 1 – Données des équipes'!$B$12:$R$114, MATCH(D1602, 'Annexe 1 – Données des équipes'!$B$12:$B$114,0),4)</f>
        <v>70</v>
      </c>
      <c r="J1602" s="25">
        <f t="shared" si="25"/>
        <v>3</v>
      </c>
    </row>
    <row r="1603" spans="2:10">
      <c r="B1603" s="3">
        <v>40823</v>
      </c>
      <c r="C1603" s="10" t="s">
        <v>5283</v>
      </c>
      <c r="D1603" s="10" t="s">
        <v>5284</v>
      </c>
      <c r="E1603" s="25">
        <v>4</v>
      </c>
      <c r="F1603" s="25">
        <v>1</v>
      </c>
      <c r="G1603" s="10" t="s">
        <v>5285</v>
      </c>
      <c r="H1603" s="25">
        <f>INDEX('Annexe 1 – Données des équipes'!$B$12:$R$114, MATCH(C1603, 'Annexe 1 – Données des équipes'!$B$12:$B$114,0),4)</f>
        <v>90</v>
      </c>
      <c r="I1603" s="25">
        <f>INDEX('Annexe 1 – Données des équipes'!$B$12:$R$114, MATCH(D1603, 'Annexe 1 – Données des équipes'!$B$12:$B$114,0),4)</f>
        <v>80</v>
      </c>
      <c r="J1603" s="25">
        <f t="shared" si="25"/>
        <v>3</v>
      </c>
    </row>
    <row r="1604" spans="2:10">
      <c r="B1604" s="3">
        <v>40823</v>
      </c>
      <c r="C1604" s="10" t="s">
        <v>5286</v>
      </c>
      <c r="D1604" s="10" t="s">
        <v>5287</v>
      </c>
      <c r="E1604" s="25">
        <v>4</v>
      </c>
      <c r="F1604" s="25">
        <v>1</v>
      </c>
      <c r="G1604" s="10" t="s">
        <v>5288</v>
      </c>
      <c r="H1604" s="25">
        <f>INDEX('Annexe 1 – Données des équipes'!$B$12:$R$114, MATCH(C1604, 'Annexe 1 – Données des équipes'!$B$12:$B$114,0),4)</f>
        <v>10</v>
      </c>
      <c r="I1604" s="25">
        <f>INDEX('Annexe 1 – Données des équipes'!$B$12:$R$114, MATCH(D1604, 'Annexe 1 – Données des équipes'!$B$12:$B$114,0),4)</f>
        <v>20</v>
      </c>
      <c r="J1604" s="25">
        <f t="shared" si="25"/>
        <v>3</v>
      </c>
    </row>
    <row r="1605" spans="2:10">
      <c r="B1605" s="3">
        <v>40823</v>
      </c>
      <c r="C1605" s="10" t="s">
        <v>5289</v>
      </c>
      <c r="D1605" s="10" t="s">
        <v>5290</v>
      </c>
      <c r="E1605" s="25">
        <v>3</v>
      </c>
      <c r="F1605" s="25">
        <v>0</v>
      </c>
      <c r="G1605" s="10" t="s">
        <v>5291</v>
      </c>
      <c r="H1605" s="25">
        <f>INDEX('Annexe 1 – Données des équipes'!$B$12:$R$114, MATCH(C1605, 'Annexe 1 – Données des équipes'!$B$12:$B$114,0),4)</f>
        <v>90</v>
      </c>
      <c r="I1605" s="25">
        <f>INDEX('Annexe 1 – Données des équipes'!$B$12:$R$114, MATCH(D1605, 'Annexe 1 – Données des équipes'!$B$12:$B$114,0),4)</f>
        <v>40</v>
      </c>
      <c r="J1605" s="25">
        <f t="shared" si="25"/>
        <v>3</v>
      </c>
    </row>
    <row r="1606" spans="2:10">
      <c r="B1606" s="3">
        <v>40823</v>
      </c>
      <c r="C1606" s="10" t="s">
        <v>5292</v>
      </c>
      <c r="D1606" s="10" t="s">
        <v>5293</v>
      </c>
      <c r="E1606" s="25">
        <v>3</v>
      </c>
      <c r="F1606" s="25">
        <v>0</v>
      </c>
      <c r="G1606" s="10" t="s">
        <v>5294</v>
      </c>
      <c r="H1606" s="25">
        <f>INDEX('Annexe 1 – Données des équipes'!$B$12:$R$114, MATCH(C1606, 'Annexe 1 – Données des équipes'!$B$12:$B$114,0),4)</f>
        <v>60</v>
      </c>
      <c r="I1606" s="25">
        <f>INDEX('Annexe 1 – Données des équipes'!$B$12:$R$114, MATCH(D1606, 'Annexe 1 – Données des équipes'!$B$12:$B$114,0),4)</f>
        <v>40</v>
      </c>
      <c r="J1606" s="25">
        <f t="shared" si="25"/>
        <v>3</v>
      </c>
    </row>
    <row r="1607" spans="2:10">
      <c r="B1607" s="3">
        <v>40827</v>
      </c>
      <c r="C1607" s="10" t="s">
        <v>5295</v>
      </c>
      <c r="D1607" s="10" t="s">
        <v>5296</v>
      </c>
      <c r="E1607" s="25">
        <v>3</v>
      </c>
      <c r="F1607" s="25">
        <v>0</v>
      </c>
      <c r="G1607" s="10" t="s">
        <v>5297</v>
      </c>
      <c r="H1607" s="25">
        <f>INDEX('Annexe 1 – Données des équipes'!$B$12:$R$114, MATCH(C1607, 'Annexe 1 – Données des équipes'!$B$12:$B$114,0),4)</f>
        <v>60</v>
      </c>
      <c r="I1607" s="25">
        <f>INDEX('Annexe 1 – Données des équipes'!$B$12:$R$114, MATCH(D1607, 'Annexe 1 – Données des équipes'!$B$12:$B$114,0),4)</f>
        <v>20</v>
      </c>
      <c r="J1607" s="25">
        <f t="shared" si="25"/>
        <v>3</v>
      </c>
    </row>
    <row r="1608" spans="2:10">
      <c r="B1608" s="3">
        <v>40827</v>
      </c>
      <c r="C1608" s="10" t="s">
        <v>5298</v>
      </c>
      <c r="D1608" s="10" t="s">
        <v>5299</v>
      </c>
      <c r="E1608" s="25">
        <v>3</v>
      </c>
      <c r="F1608" s="25">
        <v>0</v>
      </c>
      <c r="G1608" s="10" t="s">
        <v>5300</v>
      </c>
      <c r="H1608" s="25">
        <f>INDEX('Annexe 1 – Données des équipes'!$B$12:$R$114, MATCH(C1608, 'Annexe 1 – Données des équipes'!$B$12:$B$114,0),4)</f>
        <v>90</v>
      </c>
      <c r="I1608" s="25">
        <f>INDEX('Annexe 1 – Données des équipes'!$B$12:$R$114, MATCH(D1608, 'Annexe 1 – Données des équipes'!$B$12:$B$114,0),4)</f>
        <v>50</v>
      </c>
      <c r="J1608" s="25">
        <f t="shared" si="25"/>
        <v>3</v>
      </c>
    </row>
    <row r="1609" spans="2:10">
      <c r="B1609" s="3">
        <v>40858</v>
      </c>
      <c r="C1609" s="10" t="s">
        <v>5301</v>
      </c>
      <c r="D1609" s="10" t="s">
        <v>5302</v>
      </c>
      <c r="E1609" s="25">
        <v>0</v>
      </c>
      <c r="F1609" s="25">
        <v>3</v>
      </c>
      <c r="G1609" s="10" t="s">
        <v>5303</v>
      </c>
      <c r="H1609" s="25">
        <f>INDEX('Annexe 1 – Données des équipes'!$B$12:$R$114, MATCH(C1609, 'Annexe 1 – Données des équipes'!$B$12:$B$114,0),4)</f>
        <v>60</v>
      </c>
      <c r="I1609" s="25">
        <f>INDEX('Annexe 1 – Données des équipes'!$B$12:$R$114, MATCH(D1609, 'Annexe 1 – Données des équipes'!$B$12:$B$114,0),4)</f>
        <v>80</v>
      </c>
      <c r="J1609" s="25">
        <f t="shared" si="25"/>
        <v>3</v>
      </c>
    </row>
    <row r="1610" spans="2:10">
      <c r="B1610" s="3">
        <v>40859</v>
      </c>
      <c r="C1610" s="10" t="s">
        <v>5304</v>
      </c>
      <c r="D1610" s="10" t="s">
        <v>5305</v>
      </c>
      <c r="E1610" s="25">
        <v>4</v>
      </c>
      <c r="F1610" s="25">
        <v>1</v>
      </c>
      <c r="G1610" s="10" t="s">
        <v>5306</v>
      </c>
      <c r="H1610" s="25">
        <f>INDEX('Annexe 1 – Données des équipes'!$B$12:$R$114, MATCH(C1610, 'Annexe 1 – Données des équipes'!$B$12:$B$114,0),4)</f>
        <v>70</v>
      </c>
      <c r="I1610" s="25">
        <f>INDEX('Annexe 1 – Données des équipes'!$B$12:$R$114, MATCH(D1610, 'Annexe 1 – Données des équipes'!$B$12:$B$114,0),4)</f>
        <v>30</v>
      </c>
      <c r="J1610" s="25">
        <f t="shared" si="25"/>
        <v>3</v>
      </c>
    </row>
    <row r="1611" spans="2:10">
      <c r="B1611" s="3">
        <v>40862</v>
      </c>
      <c r="C1611" s="10" t="s">
        <v>5307</v>
      </c>
      <c r="D1611" s="10" t="s">
        <v>5308</v>
      </c>
      <c r="E1611" s="25">
        <v>3</v>
      </c>
      <c r="F1611" s="25">
        <v>0</v>
      </c>
      <c r="G1611" s="10" t="s">
        <v>5309</v>
      </c>
      <c r="H1611" s="25">
        <f>INDEX('Annexe 1 – Données des équipes'!$B$12:$R$114, MATCH(C1611, 'Annexe 1 – Données des équipes'!$B$12:$B$114,0),4)</f>
        <v>90</v>
      </c>
      <c r="I1611" s="25">
        <f>INDEX('Annexe 1 – Données des équipes'!$B$12:$R$114, MATCH(D1611, 'Annexe 1 – Données des équipes'!$B$12:$B$114,0),4)</f>
        <v>80</v>
      </c>
      <c r="J1611" s="25">
        <f t="shared" si="25"/>
        <v>3</v>
      </c>
    </row>
    <row r="1612" spans="2:10">
      <c r="B1612" s="3">
        <v>40968</v>
      </c>
      <c r="C1612" s="10" t="s">
        <v>5310</v>
      </c>
      <c r="D1612" s="10" t="s">
        <v>5311</v>
      </c>
      <c r="E1612" s="25">
        <v>0</v>
      </c>
      <c r="F1612" s="25">
        <v>3</v>
      </c>
      <c r="G1612" s="10" t="s">
        <v>5312</v>
      </c>
      <c r="H1612" s="25">
        <f>INDEX('Annexe 1 – Données des équipes'!$B$12:$R$114, MATCH(C1612, 'Annexe 1 – Données des équipes'!$B$12:$B$114,0),4)</f>
        <v>50</v>
      </c>
      <c r="I1612" s="25">
        <f>INDEX('Annexe 1 – Données des équipes'!$B$12:$R$114, MATCH(D1612, 'Annexe 1 – Données des équipes'!$B$12:$B$114,0),4)</f>
        <v>30</v>
      </c>
      <c r="J1612" s="25">
        <f t="shared" si="25"/>
        <v>3</v>
      </c>
    </row>
    <row r="1613" spans="2:10">
      <c r="B1613" s="3">
        <v>41010</v>
      </c>
      <c r="C1613" s="10" t="s">
        <v>5313</v>
      </c>
      <c r="D1613" s="10" t="s">
        <v>5314</v>
      </c>
      <c r="E1613" s="25">
        <v>0</v>
      </c>
      <c r="F1613" s="25">
        <v>3</v>
      </c>
      <c r="G1613" s="10" t="s">
        <v>5315</v>
      </c>
      <c r="H1613" s="25">
        <f>INDEX('Annexe 1 – Données des équipes'!$B$12:$R$114, MATCH(C1613, 'Annexe 1 – Données des équipes'!$B$12:$B$114,0),4)</f>
        <v>80</v>
      </c>
      <c r="I1613" s="25">
        <f>INDEX('Annexe 1 – Données des équipes'!$B$12:$R$114, MATCH(D1613, 'Annexe 1 – Données des équipes'!$B$12:$B$114,0),4)</f>
        <v>80</v>
      </c>
      <c r="J1613" s="25">
        <f t="shared" si="25"/>
        <v>3</v>
      </c>
    </row>
    <row r="1614" spans="2:10">
      <c r="B1614" s="3">
        <v>41040</v>
      </c>
      <c r="C1614" s="10" t="s">
        <v>5316</v>
      </c>
      <c r="D1614" s="10" t="s">
        <v>5317</v>
      </c>
      <c r="E1614" s="25">
        <v>1</v>
      </c>
      <c r="F1614" s="25">
        <v>4</v>
      </c>
      <c r="G1614" s="10" t="s">
        <v>5318</v>
      </c>
      <c r="H1614" s="25">
        <f>INDEX('Annexe 1 – Données des équipes'!$B$12:$R$114, MATCH(C1614, 'Annexe 1 – Données des équipes'!$B$12:$B$114,0),4)</f>
        <v>0</v>
      </c>
      <c r="I1614" s="25">
        <f>INDEX('Annexe 1 – Données des équipes'!$B$12:$R$114, MATCH(D1614, 'Annexe 1 – Données des équipes'!$B$12:$B$114,0),4)</f>
        <v>50</v>
      </c>
      <c r="J1614" s="25">
        <f t="shared" si="25"/>
        <v>3</v>
      </c>
    </row>
    <row r="1615" spans="2:10">
      <c r="B1615" s="3">
        <v>41059</v>
      </c>
      <c r="C1615" s="10" t="s">
        <v>5319</v>
      </c>
      <c r="D1615" s="10" t="s">
        <v>5320</v>
      </c>
      <c r="E1615" s="25">
        <v>4</v>
      </c>
      <c r="F1615" s="25">
        <v>1</v>
      </c>
      <c r="G1615" s="10" t="s">
        <v>5321</v>
      </c>
      <c r="H1615" s="25">
        <f>INDEX('Annexe 1 – Données des équipes'!$B$12:$R$114, MATCH(C1615, 'Annexe 1 – Données des équipes'!$B$12:$B$114,0),4)</f>
        <v>90</v>
      </c>
      <c r="I1615" s="25">
        <f>INDEX('Annexe 1 – Données des équipes'!$B$12:$R$114, MATCH(D1615, 'Annexe 1 – Données des équipes'!$B$12:$B$114,0),4)</f>
        <v>70</v>
      </c>
      <c r="J1615" s="25">
        <f t="shared" si="25"/>
        <v>3</v>
      </c>
    </row>
    <row r="1616" spans="2:10">
      <c r="B1616" s="3">
        <v>41061</v>
      </c>
      <c r="C1616" s="10" t="s">
        <v>5322</v>
      </c>
      <c r="D1616" s="10" t="s">
        <v>5323</v>
      </c>
      <c r="E1616" s="25">
        <v>0</v>
      </c>
      <c r="F1616" s="25">
        <v>3</v>
      </c>
      <c r="G1616" s="10" t="s">
        <v>5324</v>
      </c>
      <c r="H1616" s="25">
        <f>INDEX('Annexe 1 – Données des équipes'!$B$12:$R$114, MATCH(C1616, 'Annexe 1 – Données des équipes'!$B$12:$B$114,0),4)</f>
        <v>90</v>
      </c>
      <c r="I1616" s="25">
        <f>INDEX('Annexe 1 – Données des équipes'!$B$12:$R$114, MATCH(D1616, 'Annexe 1 – Données des équipes'!$B$12:$B$114,0),4)</f>
        <v>50</v>
      </c>
      <c r="J1616" s="25">
        <f t="shared" si="25"/>
        <v>3</v>
      </c>
    </row>
    <row r="1617" spans="2:10">
      <c r="B1617" s="3">
        <v>41062</v>
      </c>
      <c r="C1617" s="10" t="s">
        <v>5325</v>
      </c>
      <c r="D1617" s="10" t="s">
        <v>5326</v>
      </c>
      <c r="E1617" s="25">
        <v>0</v>
      </c>
      <c r="F1617" s="25">
        <v>3</v>
      </c>
      <c r="G1617" s="10" t="s">
        <v>5327</v>
      </c>
      <c r="H1617" s="25">
        <f>INDEX('Annexe 1 – Données des équipes'!$B$12:$R$114, MATCH(C1617, 'Annexe 1 – Données des équipes'!$B$12:$B$114,0),4)</f>
        <v>0</v>
      </c>
      <c r="I1617" s="25">
        <f>INDEX('Annexe 1 – Données des équipes'!$B$12:$R$114, MATCH(D1617, 'Annexe 1 – Données des équipes'!$B$12:$B$114,0),4)</f>
        <v>40</v>
      </c>
      <c r="J1617" s="25">
        <f t="shared" si="25"/>
        <v>3</v>
      </c>
    </row>
    <row r="1618" spans="2:10">
      <c r="B1618" s="3">
        <v>41063</v>
      </c>
      <c r="C1618" s="10" t="s">
        <v>5328</v>
      </c>
      <c r="D1618" s="10" t="s">
        <v>5329</v>
      </c>
      <c r="E1618" s="25">
        <v>3</v>
      </c>
      <c r="F1618" s="25">
        <v>0</v>
      </c>
      <c r="G1618" s="10" t="s">
        <v>5330</v>
      </c>
      <c r="H1618" s="25">
        <f>INDEX('Annexe 1 – Données des équipes'!$B$12:$R$114, MATCH(C1618, 'Annexe 1 – Données des équipes'!$B$12:$B$114,0),4)</f>
        <v>50</v>
      </c>
      <c r="I1618" s="25">
        <f>INDEX('Annexe 1 – Données des équipes'!$B$12:$R$114, MATCH(D1618, 'Annexe 1 – Données des équipes'!$B$12:$B$114,0),4)</f>
        <v>20</v>
      </c>
      <c r="J1618" s="25">
        <f t="shared" ref="J1618:J1681" si="26">ABS(F1618-E1618)</f>
        <v>3</v>
      </c>
    </row>
    <row r="1619" spans="2:10">
      <c r="B1619" s="3">
        <v>41068</v>
      </c>
      <c r="C1619" s="10" t="s">
        <v>5331</v>
      </c>
      <c r="D1619" s="10" t="s">
        <v>5332</v>
      </c>
      <c r="E1619" s="25">
        <v>1</v>
      </c>
      <c r="F1619" s="25">
        <v>4</v>
      </c>
      <c r="G1619" s="10" t="s">
        <v>5333</v>
      </c>
      <c r="H1619" s="25">
        <f>INDEX('Annexe 1 – Données des équipes'!$B$12:$R$114, MATCH(C1619, 'Annexe 1 – Données des équipes'!$B$12:$B$114,0),4)</f>
        <v>0</v>
      </c>
      <c r="I1619" s="25">
        <f>INDEX('Annexe 1 – Données des équipes'!$B$12:$R$114, MATCH(D1619, 'Annexe 1 – Données des équipes'!$B$12:$B$114,0),4)</f>
        <v>70</v>
      </c>
      <c r="J1619" s="25">
        <f t="shared" si="26"/>
        <v>3</v>
      </c>
    </row>
    <row r="1620" spans="2:10">
      <c r="B1620" s="3">
        <v>41072</v>
      </c>
      <c r="C1620" s="10" t="s">
        <v>5334</v>
      </c>
      <c r="D1620" s="10" t="s">
        <v>5335</v>
      </c>
      <c r="E1620" s="25">
        <v>3</v>
      </c>
      <c r="F1620" s="25">
        <v>0</v>
      </c>
      <c r="G1620" s="10" t="s">
        <v>5336</v>
      </c>
      <c r="H1620" s="25">
        <f>INDEX('Annexe 1 – Données des équipes'!$B$12:$R$114, MATCH(C1620, 'Annexe 1 – Données des équipes'!$B$12:$B$114,0),4)</f>
        <v>70</v>
      </c>
      <c r="I1620" s="25">
        <f>INDEX('Annexe 1 – Données des équipes'!$B$12:$R$114, MATCH(D1620, 'Annexe 1 – Données des équipes'!$B$12:$B$114,0),4)</f>
        <v>0</v>
      </c>
      <c r="J1620" s="25">
        <f t="shared" si="26"/>
        <v>3</v>
      </c>
    </row>
    <row r="1621" spans="2:10">
      <c r="B1621" s="3">
        <v>41136</v>
      </c>
      <c r="C1621" s="10" t="s">
        <v>5337</v>
      </c>
      <c r="D1621" s="10" t="s">
        <v>5338</v>
      </c>
      <c r="E1621" s="25">
        <v>3</v>
      </c>
      <c r="F1621" s="25">
        <v>0</v>
      </c>
      <c r="G1621" s="10" t="s">
        <v>5339</v>
      </c>
      <c r="H1621" s="25">
        <f>INDEX('Annexe 1 – Données des équipes'!$B$12:$R$114, MATCH(C1621, 'Annexe 1 – Données des équipes'!$B$12:$B$114,0),4)</f>
        <v>70</v>
      </c>
      <c r="I1621" s="25">
        <f>INDEX('Annexe 1 – Données des équipes'!$B$12:$R$114, MATCH(D1621, 'Annexe 1 – Données des équipes'!$B$12:$B$114,0),4)</f>
        <v>80</v>
      </c>
      <c r="J1621" s="25">
        <f t="shared" si="26"/>
        <v>3</v>
      </c>
    </row>
    <row r="1622" spans="2:10">
      <c r="B1622" s="3">
        <v>41136</v>
      </c>
      <c r="C1622" s="10" t="s">
        <v>5340</v>
      </c>
      <c r="D1622" s="10" t="s">
        <v>5341</v>
      </c>
      <c r="E1622" s="25">
        <v>0</v>
      </c>
      <c r="F1622" s="25">
        <v>3</v>
      </c>
      <c r="G1622" s="10" t="s">
        <v>5342</v>
      </c>
      <c r="H1622" s="25">
        <f>INDEX('Annexe 1 – Données des équipes'!$B$12:$R$114, MATCH(C1622, 'Annexe 1 – Données des équipes'!$B$12:$B$114,0),4)</f>
        <v>80</v>
      </c>
      <c r="I1622" s="25">
        <f>INDEX('Annexe 1 – Données des équipes'!$B$12:$R$114, MATCH(D1622, 'Annexe 1 – Données des équipes'!$B$12:$B$114,0),4)</f>
        <v>90</v>
      </c>
      <c r="J1622" s="25">
        <f t="shared" si="26"/>
        <v>3</v>
      </c>
    </row>
    <row r="1623" spans="2:10">
      <c r="B1623" s="3">
        <v>41158</v>
      </c>
      <c r="C1623" s="10" t="s">
        <v>5343</v>
      </c>
      <c r="D1623" s="10" t="s">
        <v>5344</v>
      </c>
      <c r="E1623" s="25">
        <v>0</v>
      </c>
      <c r="F1623" s="25">
        <v>3</v>
      </c>
      <c r="G1623" s="10" t="s">
        <v>5345</v>
      </c>
      <c r="H1623" s="25">
        <f>INDEX('Annexe 1 – Données des équipes'!$B$12:$R$114, MATCH(C1623, 'Annexe 1 – Données des équipes'!$B$12:$B$114,0),4)</f>
        <v>0</v>
      </c>
      <c r="I1623" s="25">
        <f>INDEX('Annexe 1 – Données des équipes'!$B$12:$R$114, MATCH(D1623, 'Annexe 1 – Données des équipes'!$B$12:$B$114,0),4)</f>
        <v>60</v>
      </c>
      <c r="J1623" s="25">
        <f t="shared" si="26"/>
        <v>3</v>
      </c>
    </row>
    <row r="1624" spans="2:10">
      <c r="B1624" s="3">
        <v>41159</v>
      </c>
      <c r="C1624" s="10" t="s">
        <v>5346</v>
      </c>
      <c r="D1624" s="10" t="s">
        <v>5347</v>
      </c>
      <c r="E1624" s="25">
        <v>3</v>
      </c>
      <c r="F1624" s="25">
        <v>0</v>
      </c>
      <c r="G1624" s="10" t="s">
        <v>5348</v>
      </c>
      <c r="H1624" s="25">
        <f>INDEX('Annexe 1 – Données des équipes'!$B$12:$R$114, MATCH(C1624, 'Annexe 1 – Données des équipes'!$B$12:$B$114,0),4)</f>
        <v>30</v>
      </c>
      <c r="I1624" s="25">
        <f>INDEX('Annexe 1 – Données des équipes'!$B$12:$R$114, MATCH(D1624, 'Annexe 1 – Données des équipes'!$B$12:$B$114,0),4)</f>
        <v>0</v>
      </c>
      <c r="J1624" s="25">
        <f t="shared" si="26"/>
        <v>3</v>
      </c>
    </row>
    <row r="1625" spans="2:10">
      <c r="B1625" s="3">
        <v>41163</v>
      </c>
      <c r="C1625" s="10" t="s">
        <v>5349</v>
      </c>
      <c r="D1625" s="10" t="s">
        <v>5350</v>
      </c>
      <c r="E1625" s="25">
        <v>1</v>
      </c>
      <c r="F1625" s="25">
        <v>4</v>
      </c>
      <c r="G1625" s="10" t="s">
        <v>5351</v>
      </c>
      <c r="H1625" s="25">
        <f>INDEX('Annexe 1 – Données des équipes'!$B$12:$R$114, MATCH(C1625, 'Annexe 1 – Données des équipes'!$B$12:$B$114,0),4)</f>
        <v>40</v>
      </c>
      <c r="I1625" s="25">
        <f>INDEX('Annexe 1 – Données des équipes'!$B$12:$R$114, MATCH(D1625, 'Annexe 1 – Données des équipes'!$B$12:$B$114,0),4)</f>
        <v>80</v>
      </c>
      <c r="J1625" s="25">
        <f t="shared" si="26"/>
        <v>3</v>
      </c>
    </row>
    <row r="1626" spans="2:10">
      <c r="B1626" s="3">
        <v>41163</v>
      </c>
      <c r="C1626" s="10" t="s">
        <v>5352</v>
      </c>
      <c r="D1626" s="10" t="s">
        <v>5353</v>
      </c>
      <c r="E1626" s="25">
        <v>4</v>
      </c>
      <c r="F1626" s="25">
        <v>1</v>
      </c>
      <c r="G1626" s="10" t="s">
        <v>5354</v>
      </c>
      <c r="H1626" s="25">
        <f>INDEX('Annexe 1 – Données des équipes'!$B$12:$R$114, MATCH(C1626, 'Annexe 1 – Données des équipes'!$B$12:$B$114,0),4)</f>
        <v>60</v>
      </c>
      <c r="I1626" s="25">
        <f>INDEX('Annexe 1 – Données des équipes'!$B$12:$R$114, MATCH(D1626, 'Annexe 1 – Données des équipes'!$B$12:$B$114,0),4)</f>
        <v>20</v>
      </c>
      <c r="J1626" s="25">
        <f t="shared" si="26"/>
        <v>3</v>
      </c>
    </row>
    <row r="1627" spans="2:10">
      <c r="B1627" s="3">
        <v>41163</v>
      </c>
      <c r="C1627" s="10" t="s">
        <v>5355</v>
      </c>
      <c r="D1627" s="10" t="s">
        <v>5356</v>
      </c>
      <c r="E1627" s="25">
        <v>3</v>
      </c>
      <c r="F1627" s="25">
        <v>0</v>
      </c>
      <c r="G1627" s="10" t="s">
        <v>5357</v>
      </c>
      <c r="H1627" s="25">
        <f>INDEX('Annexe 1 – Données des équipes'!$B$12:$R$114, MATCH(C1627, 'Annexe 1 – Données des équipes'!$B$12:$B$114,0),4)</f>
        <v>60</v>
      </c>
      <c r="I1627" s="25">
        <f>INDEX('Annexe 1 – Données des équipes'!$B$12:$R$114, MATCH(D1627, 'Annexe 1 – Données des équipes'!$B$12:$B$114,0),4)</f>
        <v>20</v>
      </c>
      <c r="J1627" s="25">
        <f t="shared" si="26"/>
        <v>3</v>
      </c>
    </row>
    <row r="1628" spans="2:10">
      <c r="B1628" s="3">
        <v>41163</v>
      </c>
      <c r="C1628" s="10" t="s">
        <v>5358</v>
      </c>
      <c r="D1628" s="10" t="s">
        <v>5359</v>
      </c>
      <c r="E1628" s="25">
        <v>3</v>
      </c>
      <c r="F1628" s="25">
        <v>0</v>
      </c>
      <c r="G1628" s="10" t="s">
        <v>5360</v>
      </c>
      <c r="H1628" s="25">
        <f>INDEX('Annexe 1 – Données des équipes'!$B$12:$R$114, MATCH(C1628, 'Annexe 1 – Données des équipes'!$B$12:$B$114,0),4)</f>
        <v>20</v>
      </c>
      <c r="I1628" s="25">
        <f>INDEX('Annexe 1 – Données des équipes'!$B$12:$R$114, MATCH(D1628, 'Annexe 1 – Données des équipes'!$B$12:$B$114,0),4)</f>
        <v>0</v>
      </c>
      <c r="J1628" s="25">
        <f t="shared" si="26"/>
        <v>3</v>
      </c>
    </row>
    <row r="1629" spans="2:10">
      <c r="B1629" s="3">
        <v>41194</v>
      </c>
      <c r="C1629" s="10" t="s">
        <v>5361</v>
      </c>
      <c r="D1629" s="10" t="s">
        <v>5362</v>
      </c>
      <c r="E1629" s="25">
        <v>3</v>
      </c>
      <c r="F1629" s="25">
        <v>0</v>
      </c>
      <c r="G1629" s="10" t="s">
        <v>5363</v>
      </c>
      <c r="H1629" s="25">
        <f>INDEX('Annexe 1 – Données des équipes'!$B$12:$R$114, MATCH(C1629, 'Annexe 1 – Données des équipes'!$B$12:$B$114,0),4)</f>
        <v>90</v>
      </c>
      <c r="I1629" s="25">
        <f>INDEX('Annexe 1 – Données des équipes'!$B$12:$R$114, MATCH(D1629, 'Annexe 1 – Données des équipes'!$B$12:$B$114,0),4)</f>
        <v>80</v>
      </c>
      <c r="J1629" s="25">
        <f t="shared" si="26"/>
        <v>3</v>
      </c>
    </row>
    <row r="1630" spans="2:10">
      <c r="B1630" s="3">
        <v>41194</v>
      </c>
      <c r="C1630" s="10" t="s">
        <v>5364</v>
      </c>
      <c r="D1630" s="10" t="s">
        <v>5365</v>
      </c>
      <c r="E1630" s="25">
        <v>0</v>
      </c>
      <c r="F1630" s="25">
        <v>3</v>
      </c>
      <c r="G1630" s="10" t="s">
        <v>5366</v>
      </c>
      <c r="H1630" s="25">
        <f>INDEX('Annexe 1 – Données des équipes'!$B$12:$R$114, MATCH(C1630, 'Annexe 1 – Données des équipes'!$B$12:$B$114,0),4)</f>
        <v>70</v>
      </c>
      <c r="I1630" s="25">
        <f>INDEX('Annexe 1 – Données des équipes'!$B$12:$R$114, MATCH(D1630, 'Annexe 1 – Données des équipes'!$B$12:$B$114,0),4)</f>
        <v>90</v>
      </c>
      <c r="J1630" s="25">
        <f t="shared" si="26"/>
        <v>3</v>
      </c>
    </row>
    <row r="1631" spans="2:10">
      <c r="B1631" s="3">
        <v>41198</v>
      </c>
      <c r="C1631" s="10" t="s">
        <v>5367</v>
      </c>
      <c r="D1631" s="10" t="s">
        <v>5368</v>
      </c>
      <c r="E1631" s="25">
        <v>4</v>
      </c>
      <c r="F1631" s="25">
        <v>1</v>
      </c>
      <c r="G1631" s="10" t="s">
        <v>5369</v>
      </c>
      <c r="H1631" s="25">
        <f>INDEX('Annexe 1 – Données des équipes'!$B$12:$R$114, MATCH(C1631, 'Annexe 1 – Données des équipes'!$B$12:$B$114,0),4)</f>
        <v>50</v>
      </c>
      <c r="I1631" s="25">
        <f>INDEX('Annexe 1 – Données des équipes'!$B$12:$R$114, MATCH(D1631, 'Annexe 1 – Données des équipes'!$B$12:$B$114,0),4)</f>
        <v>80</v>
      </c>
      <c r="J1631" s="25">
        <f t="shared" si="26"/>
        <v>3</v>
      </c>
    </row>
    <row r="1632" spans="2:10">
      <c r="B1632" s="3">
        <v>41198</v>
      </c>
      <c r="C1632" s="10" t="s">
        <v>5370</v>
      </c>
      <c r="D1632" s="10" t="s">
        <v>5371</v>
      </c>
      <c r="E1632" s="25">
        <v>3</v>
      </c>
      <c r="F1632" s="25">
        <v>0</v>
      </c>
      <c r="G1632" s="10" t="s">
        <v>5372</v>
      </c>
      <c r="H1632" s="25">
        <f>INDEX('Annexe 1 – Données des équipes'!$B$12:$R$114, MATCH(C1632, 'Annexe 1 – Données des équipes'!$B$12:$B$114,0),4)</f>
        <v>90</v>
      </c>
      <c r="I1632" s="25">
        <f>INDEX('Annexe 1 – Données des équipes'!$B$12:$R$114, MATCH(D1632, 'Annexe 1 – Données des équipes'!$B$12:$B$114,0),4)</f>
        <v>40</v>
      </c>
      <c r="J1632" s="25">
        <f t="shared" si="26"/>
        <v>3</v>
      </c>
    </row>
    <row r="1633" spans="2:10">
      <c r="B1633" s="3">
        <v>41198</v>
      </c>
      <c r="C1633" s="10" t="s">
        <v>5373</v>
      </c>
      <c r="D1633" s="10" t="s">
        <v>5374</v>
      </c>
      <c r="E1633" s="25">
        <v>1</v>
      </c>
      <c r="F1633" s="25">
        <v>4</v>
      </c>
      <c r="G1633" s="10" t="s">
        <v>5375</v>
      </c>
      <c r="H1633" s="25">
        <f>INDEX('Annexe 1 – Données des équipes'!$B$12:$R$114, MATCH(C1633, 'Annexe 1 – Données des équipes'!$B$12:$B$114,0),4)</f>
        <v>50</v>
      </c>
      <c r="I1633" s="25">
        <f>INDEX('Annexe 1 – Données des équipes'!$B$12:$R$114, MATCH(D1633, 'Annexe 1 – Données des équipes'!$B$12:$B$114,0),4)</f>
        <v>80</v>
      </c>
      <c r="J1633" s="25">
        <f t="shared" si="26"/>
        <v>3</v>
      </c>
    </row>
    <row r="1634" spans="2:10">
      <c r="B1634" s="3">
        <v>31410</v>
      </c>
      <c r="C1634" s="10" t="s">
        <v>5376</v>
      </c>
      <c r="D1634" s="10" t="s">
        <v>5377</v>
      </c>
      <c r="E1634" s="25">
        <v>2</v>
      </c>
      <c r="F1634" s="25">
        <v>0</v>
      </c>
      <c r="G1634" s="10" t="s">
        <v>5378</v>
      </c>
      <c r="H1634" s="25">
        <f>INDEX('Annexe 1 – Données des équipes'!$B$12:$R$114, MATCH(C1634, 'Annexe 1 – Données des équipes'!$B$12:$B$114,0),4)</f>
        <v>70</v>
      </c>
      <c r="I1634" s="25">
        <f>INDEX('Annexe 1 – Données des équipes'!$B$12:$R$114, MATCH(D1634, 'Annexe 1 – Données des équipes'!$B$12:$B$114,0),4)</f>
        <v>30</v>
      </c>
      <c r="J1634" s="25">
        <f t="shared" si="26"/>
        <v>2</v>
      </c>
    </row>
    <row r="1635" spans="2:10">
      <c r="B1635" s="3">
        <v>41257</v>
      </c>
      <c r="C1635" s="10" t="s">
        <v>5379</v>
      </c>
      <c r="D1635" s="10" t="s">
        <v>5380</v>
      </c>
      <c r="E1635" s="25">
        <v>1</v>
      </c>
      <c r="F1635" s="25">
        <v>4</v>
      </c>
      <c r="G1635" s="10" t="s">
        <v>5381</v>
      </c>
      <c r="H1635" s="25">
        <f>INDEX('Annexe 1 – Données des équipes'!$B$12:$R$114, MATCH(C1635, 'Annexe 1 – Données des équipes'!$B$12:$B$114,0),4)</f>
        <v>20</v>
      </c>
      <c r="I1635" s="25">
        <f>INDEX('Annexe 1 – Données des équipes'!$B$12:$R$114, MATCH(D1635, 'Annexe 1 – Données des équipes'!$B$12:$B$114,0),4)</f>
        <v>80</v>
      </c>
      <c r="J1635" s="25">
        <f t="shared" si="26"/>
        <v>3</v>
      </c>
    </row>
    <row r="1636" spans="2:10">
      <c r="B1636" s="3">
        <v>41284</v>
      </c>
      <c r="C1636" s="10" t="s">
        <v>5382</v>
      </c>
      <c r="D1636" s="10" t="s">
        <v>5383</v>
      </c>
      <c r="E1636" s="25">
        <v>3</v>
      </c>
      <c r="F1636" s="25">
        <v>0</v>
      </c>
      <c r="G1636" s="10" t="s">
        <v>5384</v>
      </c>
      <c r="H1636" s="25">
        <f>INDEX('Annexe 1 – Données des équipes'!$B$12:$R$114, MATCH(C1636, 'Annexe 1 – Données des équipes'!$B$12:$B$114,0),4)</f>
        <v>40</v>
      </c>
      <c r="I1636" s="25">
        <f>INDEX('Annexe 1 – Données des équipes'!$B$12:$R$114, MATCH(D1636, 'Annexe 1 – Données des équipes'!$B$12:$B$114,0),4)</f>
        <v>50</v>
      </c>
      <c r="J1636" s="25">
        <f t="shared" si="26"/>
        <v>3</v>
      </c>
    </row>
    <row r="1637" spans="2:10">
      <c r="B1637" s="3">
        <v>41284</v>
      </c>
      <c r="C1637" s="10" t="s">
        <v>5385</v>
      </c>
      <c r="D1637" s="10" t="s">
        <v>5386</v>
      </c>
      <c r="E1637" s="25">
        <v>3</v>
      </c>
      <c r="F1637" s="25">
        <v>0</v>
      </c>
      <c r="G1637" s="10" t="s">
        <v>5387</v>
      </c>
      <c r="H1637" s="25">
        <f>INDEX('Annexe 1 – Données des équipes'!$B$12:$R$114, MATCH(C1637, 'Annexe 1 – Données des équipes'!$B$12:$B$114,0),4)</f>
        <v>50</v>
      </c>
      <c r="I1637" s="25">
        <f>INDEX('Annexe 1 – Données des équipes'!$B$12:$R$114, MATCH(D1637, 'Annexe 1 – Données des équipes'!$B$12:$B$114,0),4)</f>
        <v>10</v>
      </c>
      <c r="J1637" s="25">
        <f t="shared" si="26"/>
        <v>3</v>
      </c>
    </row>
    <row r="1638" spans="2:10">
      <c r="B1638" s="3">
        <v>41293</v>
      </c>
      <c r="C1638" s="10" t="s">
        <v>5388</v>
      </c>
      <c r="D1638" s="10" t="s">
        <v>5389</v>
      </c>
      <c r="E1638" s="25">
        <v>3</v>
      </c>
      <c r="F1638" s="25">
        <v>0</v>
      </c>
      <c r="G1638" s="10" t="s">
        <v>5390</v>
      </c>
      <c r="H1638" s="25">
        <f>INDEX('Annexe 1 – Données des équipes'!$B$12:$R$114, MATCH(C1638, 'Annexe 1 – Données des équipes'!$B$12:$B$114,0),4)</f>
        <v>80</v>
      </c>
      <c r="I1638" s="25">
        <f>INDEX('Annexe 1 – Données des équipes'!$B$12:$R$114, MATCH(D1638, 'Annexe 1 – Données des équipes'!$B$12:$B$114,0),4)</f>
        <v>10</v>
      </c>
      <c r="J1638" s="25">
        <f t="shared" si="26"/>
        <v>3</v>
      </c>
    </row>
    <row r="1639" spans="2:10">
      <c r="B1639" s="3">
        <v>30710</v>
      </c>
      <c r="C1639" s="10" t="s">
        <v>5391</v>
      </c>
      <c r="D1639" s="10" t="s">
        <v>5392</v>
      </c>
      <c r="E1639" s="25">
        <v>4</v>
      </c>
      <c r="F1639" s="25">
        <v>1</v>
      </c>
      <c r="G1639" s="10" t="s">
        <v>5393</v>
      </c>
      <c r="H1639" s="25">
        <f>INDEX('Annexe 1 – Données des équipes'!$B$12:$R$114, MATCH(C1639, 'Annexe 1 – Données des équipes'!$B$12:$B$114,0),4)</f>
        <v>30</v>
      </c>
      <c r="I1639" s="25">
        <f>INDEX('Annexe 1 – Données des équipes'!$B$12:$R$114, MATCH(D1639, 'Annexe 1 – Données des équipes'!$B$12:$B$114,0),4)</f>
        <v>20</v>
      </c>
      <c r="J1639" s="25">
        <f t="shared" si="26"/>
        <v>3</v>
      </c>
    </row>
    <row r="1640" spans="2:10">
      <c r="B1640" s="3">
        <v>41300</v>
      </c>
      <c r="C1640" s="10" t="s">
        <v>5394</v>
      </c>
      <c r="D1640" s="10" t="s">
        <v>5395</v>
      </c>
      <c r="E1640" s="25">
        <v>3</v>
      </c>
      <c r="F1640" s="25">
        <v>0</v>
      </c>
      <c r="G1640" s="10" t="s">
        <v>5396</v>
      </c>
      <c r="H1640" s="25">
        <f>INDEX('Annexe 1 – Données des équipes'!$B$12:$R$114, MATCH(C1640, 'Annexe 1 – Données des équipes'!$B$12:$B$114,0),4)</f>
        <v>80</v>
      </c>
      <c r="I1640" s="25">
        <f>INDEX('Annexe 1 – Données des équipes'!$B$12:$R$114, MATCH(D1640, 'Annexe 1 – Données des équipes'!$B$12:$B$114,0),4)</f>
        <v>30</v>
      </c>
      <c r="J1640" s="25">
        <f t="shared" si="26"/>
        <v>3</v>
      </c>
    </row>
    <row r="1641" spans="2:10">
      <c r="B1641" s="3">
        <v>41307</v>
      </c>
      <c r="C1641" s="10" t="s">
        <v>5397</v>
      </c>
      <c r="D1641" s="10" t="s">
        <v>5398</v>
      </c>
      <c r="E1641" s="25">
        <v>1</v>
      </c>
      <c r="F1641" s="25">
        <v>4</v>
      </c>
      <c r="G1641" s="10" t="s">
        <v>5399</v>
      </c>
      <c r="H1641" s="25">
        <f>INDEX('Annexe 1 – Données des équipes'!$B$12:$R$114, MATCH(C1641, 'Annexe 1 – Données des équipes'!$B$12:$B$114,0),4)</f>
        <v>50</v>
      </c>
      <c r="I1641" s="25">
        <f>INDEX('Annexe 1 – Données des équipes'!$B$12:$R$114, MATCH(D1641, 'Annexe 1 – Données des équipes'!$B$12:$B$114,0),4)</f>
        <v>80</v>
      </c>
      <c r="J1641" s="25">
        <f t="shared" si="26"/>
        <v>3</v>
      </c>
    </row>
    <row r="1642" spans="2:10">
      <c r="B1642" s="3">
        <v>41311</v>
      </c>
      <c r="C1642" s="10" t="s">
        <v>5400</v>
      </c>
      <c r="D1642" s="10" t="s">
        <v>5401</v>
      </c>
      <c r="E1642" s="25">
        <v>3</v>
      </c>
      <c r="F1642" s="25">
        <v>0</v>
      </c>
      <c r="G1642" s="10" t="s">
        <v>5402</v>
      </c>
      <c r="H1642" s="25">
        <f>INDEX('Annexe 1 – Données des équipes'!$B$12:$R$114, MATCH(C1642, 'Annexe 1 – Données des équipes'!$B$12:$B$114,0),4)</f>
        <v>20</v>
      </c>
      <c r="I1642" s="25">
        <f>INDEX('Annexe 1 – Données des équipes'!$B$12:$R$114, MATCH(D1642, 'Annexe 1 – Données des équipes'!$B$12:$B$114,0),4)</f>
        <v>80</v>
      </c>
      <c r="J1642" s="25">
        <f t="shared" si="26"/>
        <v>3</v>
      </c>
    </row>
    <row r="1643" spans="2:10">
      <c r="B1643" s="3">
        <v>41311</v>
      </c>
      <c r="C1643" s="10" t="s">
        <v>5403</v>
      </c>
      <c r="D1643" s="10" t="s">
        <v>5404</v>
      </c>
      <c r="E1643" s="25">
        <v>1</v>
      </c>
      <c r="F1643" s="25">
        <v>4</v>
      </c>
      <c r="G1643" s="10" t="s">
        <v>5405</v>
      </c>
      <c r="H1643" s="25">
        <f>INDEX('Annexe 1 – Données des équipes'!$B$12:$R$114, MATCH(C1643, 'Annexe 1 – Données des équipes'!$B$12:$B$114,0),4)</f>
        <v>20</v>
      </c>
      <c r="I1643" s="25">
        <f>INDEX('Annexe 1 – Données des équipes'!$B$12:$R$114, MATCH(D1643, 'Annexe 1 – Données des équipes'!$B$12:$B$114,0),4)</f>
        <v>50</v>
      </c>
      <c r="J1643" s="25">
        <f t="shared" si="26"/>
        <v>3</v>
      </c>
    </row>
    <row r="1644" spans="2:10">
      <c r="B1644" s="3">
        <v>41353</v>
      </c>
      <c r="C1644" s="10" t="s">
        <v>5406</v>
      </c>
      <c r="D1644" s="10" t="s">
        <v>5407</v>
      </c>
      <c r="E1644" s="25">
        <v>3</v>
      </c>
      <c r="F1644" s="25">
        <v>0</v>
      </c>
      <c r="G1644" s="10" t="s">
        <v>5408</v>
      </c>
      <c r="H1644" s="25">
        <f>INDEX('Annexe 1 – Données des équipes'!$B$12:$R$114, MATCH(C1644, 'Annexe 1 – Données des équipes'!$B$12:$B$114,0),4)</f>
        <v>20</v>
      </c>
      <c r="I1644" s="25">
        <f>INDEX('Annexe 1 – Données des équipes'!$B$12:$R$114, MATCH(D1644, 'Annexe 1 – Données des équipes'!$B$12:$B$114,0),4)</f>
        <v>10</v>
      </c>
      <c r="J1644" s="25">
        <f t="shared" si="26"/>
        <v>3</v>
      </c>
    </row>
    <row r="1645" spans="2:10">
      <c r="B1645" s="3">
        <v>41355</v>
      </c>
      <c r="C1645" s="10" t="s">
        <v>5409</v>
      </c>
      <c r="D1645" s="10" t="s">
        <v>5410</v>
      </c>
      <c r="E1645" s="25">
        <v>3</v>
      </c>
      <c r="F1645" s="25">
        <v>0</v>
      </c>
      <c r="G1645" s="10" t="s">
        <v>5411</v>
      </c>
      <c r="H1645" s="25">
        <f>INDEX('Annexe 1 – Données des équipes'!$B$12:$R$114, MATCH(C1645, 'Annexe 1 – Données des équipes'!$B$12:$B$114,0),4)</f>
        <v>90</v>
      </c>
      <c r="I1645" s="25">
        <f>INDEX('Annexe 1 – Données des équipes'!$B$12:$R$114, MATCH(D1645, 'Annexe 1 – Données des équipes'!$B$12:$B$114,0),4)</f>
        <v>60</v>
      </c>
      <c r="J1645" s="25">
        <f t="shared" si="26"/>
        <v>3</v>
      </c>
    </row>
    <row r="1646" spans="2:10">
      <c r="B1646" s="3">
        <v>41355</v>
      </c>
      <c r="C1646" s="10" t="s">
        <v>5412</v>
      </c>
      <c r="D1646" s="10" t="s">
        <v>5413</v>
      </c>
      <c r="E1646" s="25">
        <v>3</v>
      </c>
      <c r="F1646" s="25">
        <v>0</v>
      </c>
      <c r="G1646" s="10" t="s">
        <v>5414</v>
      </c>
      <c r="H1646" s="25">
        <f>INDEX('Annexe 1 – Données des équipes'!$B$12:$R$114, MATCH(C1646, 'Annexe 1 – Données des équipes'!$B$12:$B$114,0),4)</f>
        <v>80</v>
      </c>
      <c r="I1646" s="25">
        <f>INDEX('Annexe 1 – Données des équipes'!$B$12:$R$114, MATCH(D1646, 'Annexe 1 – Données des équipes'!$B$12:$B$114,0),4)</f>
        <v>20</v>
      </c>
      <c r="J1646" s="25">
        <f t="shared" si="26"/>
        <v>3</v>
      </c>
    </row>
    <row r="1647" spans="2:10">
      <c r="B1647" s="3">
        <v>41359</v>
      </c>
      <c r="C1647" s="10" t="s">
        <v>5415</v>
      </c>
      <c r="D1647" s="10" t="s">
        <v>5416</v>
      </c>
      <c r="E1647" s="25">
        <v>4</v>
      </c>
      <c r="F1647" s="25">
        <v>1</v>
      </c>
      <c r="G1647" s="10" t="s">
        <v>5417</v>
      </c>
      <c r="H1647" s="25">
        <f>INDEX('Annexe 1 – Données des équipes'!$B$12:$R$114, MATCH(C1647, 'Annexe 1 – Données des équipes'!$B$12:$B$114,0),4)</f>
        <v>70</v>
      </c>
      <c r="I1647" s="25">
        <f>INDEX('Annexe 1 – Données des équipes'!$B$12:$R$114, MATCH(D1647, 'Annexe 1 – Données des équipes'!$B$12:$B$114,0),4)</f>
        <v>70</v>
      </c>
      <c r="J1647" s="25">
        <f t="shared" si="26"/>
        <v>3</v>
      </c>
    </row>
    <row r="1648" spans="2:10">
      <c r="B1648" s="3">
        <v>41426</v>
      </c>
      <c r="C1648" s="10" t="s">
        <v>5418</v>
      </c>
      <c r="D1648" s="10" t="s">
        <v>5419</v>
      </c>
      <c r="E1648" s="25">
        <v>3</v>
      </c>
      <c r="F1648" s="25">
        <v>0</v>
      </c>
      <c r="G1648" s="10" t="s">
        <v>5420</v>
      </c>
      <c r="H1648" s="25">
        <f>INDEX('Annexe 1 – Données des équipes'!$B$12:$R$114, MATCH(C1648, 'Annexe 1 – Données des équipes'!$B$12:$B$114,0),4)</f>
        <v>10</v>
      </c>
      <c r="I1648" s="25">
        <f>INDEX('Annexe 1 – Données des équipes'!$B$12:$R$114, MATCH(D1648, 'Annexe 1 – Données des équipes'!$B$12:$B$114,0),4)</f>
        <v>0</v>
      </c>
      <c r="J1648" s="25">
        <f t="shared" si="26"/>
        <v>3</v>
      </c>
    </row>
    <row r="1649" spans="2:10">
      <c r="B1649" s="3">
        <v>41434</v>
      </c>
      <c r="C1649" s="10" t="s">
        <v>5421</v>
      </c>
      <c r="D1649" s="10" t="s">
        <v>5422</v>
      </c>
      <c r="E1649" s="25">
        <v>3</v>
      </c>
      <c r="F1649" s="25">
        <v>0</v>
      </c>
      <c r="G1649" s="10" t="s">
        <v>5423</v>
      </c>
      <c r="H1649" s="25">
        <f>INDEX('Annexe 1 – Données des équipes'!$B$12:$R$114, MATCH(C1649, 'Annexe 1 – Données des équipes'!$B$12:$B$114,0),4)</f>
        <v>90</v>
      </c>
      <c r="I1649" s="25">
        <f>INDEX('Annexe 1 – Données des équipes'!$B$12:$R$114, MATCH(D1649, 'Annexe 1 – Données des équipes'!$B$12:$B$114,0),4)</f>
        <v>90</v>
      </c>
      <c r="J1649" s="25">
        <f t="shared" si="26"/>
        <v>3</v>
      </c>
    </row>
    <row r="1650" spans="2:10">
      <c r="B1650" s="3">
        <v>41440</v>
      </c>
      <c r="C1650" s="10" t="s">
        <v>5424</v>
      </c>
      <c r="D1650" s="10" t="s">
        <v>5425</v>
      </c>
      <c r="E1650" s="25">
        <v>3</v>
      </c>
      <c r="F1650" s="25">
        <v>0</v>
      </c>
      <c r="G1650" s="10" t="s">
        <v>5426</v>
      </c>
      <c r="H1650" s="25">
        <f>INDEX('Annexe 1 – Données des équipes'!$B$12:$R$114, MATCH(C1650, 'Annexe 1 – Données des équipes'!$B$12:$B$114,0),4)</f>
        <v>90</v>
      </c>
      <c r="I1650" s="25">
        <f>INDEX('Annexe 1 – Données des équipes'!$B$12:$R$114, MATCH(D1650, 'Annexe 1 – Données des équipes'!$B$12:$B$114,0),4)</f>
        <v>50</v>
      </c>
      <c r="J1650" s="25">
        <f t="shared" si="26"/>
        <v>3</v>
      </c>
    </row>
    <row r="1651" spans="2:10">
      <c r="B1651" s="3">
        <v>41448</v>
      </c>
      <c r="C1651" s="10" t="s">
        <v>5427</v>
      </c>
      <c r="D1651" s="10" t="s">
        <v>5428</v>
      </c>
      <c r="E1651" s="25">
        <v>0</v>
      </c>
      <c r="F1651" s="25">
        <v>3</v>
      </c>
      <c r="G1651" s="10" t="s">
        <v>5429</v>
      </c>
      <c r="H1651" s="25">
        <f>INDEX('Annexe 1 – Données des équipes'!$B$12:$R$114, MATCH(C1651, 'Annexe 1 – Données des équipes'!$B$12:$B$114,0),4)</f>
        <v>50</v>
      </c>
      <c r="I1651" s="25">
        <f>INDEX('Annexe 1 – Données des équipes'!$B$12:$R$114, MATCH(D1651, 'Annexe 1 – Données des équipes'!$B$12:$B$114,0),4)</f>
        <v>90</v>
      </c>
      <c r="J1651" s="25">
        <f t="shared" si="26"/>
        <v>3</v>
      </c>
    </row>
    <row r="1652" spans="2:10">
      <c r="B1652" s="3">
        <v>41455</v>
      </c>
      <c r="C1652" s="10" t="s">
        <v>5430</v>
      </c>
      <c r="D1652" s="10" t="s">
        <v>5431</v>
      </c>
      <c r="E1652" s="25">
        <v>3</v>
      </c>
      <c r="F1652" s="25">
        <v>0</v>
      </c>
      <c r="G1652" s="10" t="s">
        <v>5432</v>
      </c>
      <c r="H1652" s="25">
        <f>INDEX('Annexe 1 – Données des équipes'!$B$12:$R$114, MATCH(C1652, 'Annexe 1 – Données des équipes'!$B$12:$B$114,0),4)</f>
        <v>90</v>
      </c>
      <c r="I1652" s="25">
        <f>INDEX('Annexe 1 – Données des équipes'!$B$12:$R$114, MATCH(D1652, 'Annexe 1 – Données des équipes'!$B$12:$B$114,0),4)</f>
        <v>90</v>
      </c>
      <c r="J1652" s="25">
        <f t="shared" si="26"/>
        <v>3</v>
      </c>
    </row>
    <row r="1653" spans="2:10">
      <c r="B1653" s="3">
        <v>31481</v>
      </c>
      <c r="C1653" s="10" t="s">
        <v>5433</v>
      </c>
      <c r="D1653" s="10" t="s">
        <v>5434</v>
      </c>
      <c r="E1653" s="25">
        <v>2</v>
      </c>
      <c r="F1653" s="25">
        <v>0</v>
      </c>
      <c r="G1653" s="10" t="s">
        <v>5435</v>
      </c>
      <c r="H1653" s="25">
        <f>INDEX('Annexe 1 – Données des équipes'!$B$12:$R$114, MATCH(C1653, 'Annexe 1 – Données des équipes'!$B$12:$B$114,0),4)</f>
        <v>50</v>
      </c>
      <c r="I1653" s="25">
        <f>INDEX('Annexe 1 – Données des équipes'!$B$12:$R$114, MATCH(D1653, 'Annexe 1 – Données des équipes'!$B$12:$B$114,0),4)</f>
        <v>30</v>
      </c>
      <c r="J1653" s="25">
        <f t="shared" si="26"/>
        <v>2</v>
      </c>
    </row>
    <row r="1654" spans="2:10">
      <c r="B1654" s="3">
        <v>41500</v>
      </c>
      <c r="C1654" s="10" t="s">
        <v>5436</v>
      </c>
      <c r="D1654" s="10" t="s">
        <v>5437</v>
      </c>
      <c r="E1654" s="25">
        <v>3</v>
      </c>
      <c r="F1654" s="25">
        <v>0</v>
      </c>
      <c r="G1654" s="10" t="s">
        <v>5438</v>
      </c>
      <c r="H1654" s="25">
        <f>INDEX('Annexe 1 – Données des équipes'!$B$12:$R$114, MATCH(C1654, 'Annexe 1 – Données des équipes'!$B$12:$B$114,0),4)</f>
        <v>50</v>
      </c>
      <c r="I1654" s="25">
        <f>INDEX('Annexe 1 – Données des équipes'!$B$12:$R$114, MATCH(D1654, 'Annexe 1 – Données des équipes'!$B$12:$B$114,0),4)</f>
        <v>0</v>
      </c>
      <c r="J1654" s="25">
        <f t="shared" si="26"/>
        <v>3</v>
      </c>
    </row>
    <row r="1655" spans="2:10">
      <c r="B1655" s="3">
        <v>31488</v>
      </c>
      <c r="C1655" s="10" t="s">
        <v>5439</v>
      </c>
      <c r="D1655" s="10" t="s">
        <v>5440</v>
      </c>
      <c r="E1655" s="25">
        <v>1</v>
      </c>
      <c r="F1655" s="25">
        <v>0</v>
      </c>
      <c r="G1655" s="10" t="s">
        <v>5441</v>
      </c>
      <c r="H1655" s="25">
        <f>INDEX('Annexe 1 – Données des équipes'!$B$12:$R$114, MATCH(C1655, 'Annexe 1 – Données des équipes'!$B$12:$B$114,0),4)</f>
        <v>40</v>
      </c>
      <c r="I1655" s="25">
        <f>INDEX('Annexe 1 – Données des équipes'!$B$12:$R$114, MATCH(D1655, 'Annexe 1 – Données des équipes'!$B$12:$B$114,0),4)</f>
        <v>30</v>
      </c>
      <c r="J1655" s="25">
        <f t="shared" si="26"/>
        <v>1</v>
      </c>
    </row>
    <row r="1656" spans="2:10">
      <c r="B1656" s="3">
        <v>41523</v>
      </c>
      <c r="C1656" s="10" t="s">
        <v>5442</v>
      </c>
      <c r="D1656" s="10" t="s">
        <v>5443</v>
      </c>
      <c r="E1656" s="25">
        <v>3</v>
      </c>
      <c r="F1656" s="25">
        <v>0</v>
      </c>
      <c r="G1656" s="10" t="s">
        <v>5444</v>
      </c>
      <c r="H1656" s="25">
        <f>INDEX('Annexe 1 – Données des équipes'!$B$12:$R$114, MATCH(C1656, 'Annexe 1 – Données des équipes'!$B$12:$B$114,0),4)</f>
        <v>80</v>
      </c>
      <c r="I1656" s="25">
        <f>INDEX('Annexe 1 – Données des équipes'!$B$12:$R$114, MATCH(D1656, 'Annexe 1 – Données des équipes'!$B$12:$B$114,0),4)</f>
        <v>60</v>
      </c>
      <c r="J1656" s="25">
        <f t="shared" si="26"/>
        <v>3</v>
      </c>
    </row>
    <row r="1657" spans="2:10">
      <c r="B1657" s="3">
        <v>41523</v>
      </c>
      <c r="C1657" s="10" t="s">
        <v>5445</v>
      </c>
      <c r="D1657" s="10" t="s">
        <v>5446</v>
      </c>
      <c r="E1657" s="25">
        <v>3</v>
      </c>
      <c r="F1657" s="25">
        <v>0</v>
      </c>
      <c r="G1657" s="10" t="s">
        <v>5447</v>
      </c>
      <c r="H1657" s="25">
        <f>INDEX('Annexe 1 – Données des équipes'!$B$12:$R$114, MATCH(C1657, 'Annexe 1 – Données des équipes'!$B$12:$B$114,0),4)</f>
        <v>90</v>
      </c>
      <c r="I1657" s="25">
        <f>INDEX('Annexe 1 – Données des équipes'!$B$12:$R$114, MATCH(D1657, 'Annexe 1 – Données des équipes'!$B$12:$B$114,0),4)</f>
        <v>60</v>
      </c>
      <c r="J1657" s="25">
        <f t="shared" si="26"/>
        <v>3</v>
      </c>
    </row>
    <row r="1658" spans="2:10">
      <c r="B1658" s="3">
        <v>41523</v>
      </c>
      <c r="C1658" s="10" t="s">
        <v>5448</v>
      </c>
      <c r="D1658" s="10" t="s">
        <v>5449</v>
      </c>
      <c r="E1658" s="25">
        <v>3</v>
      </c>
      <c r="F1658" s="25">
        <v>0</v>
      </c>
      <c r="G1658" s="10" t="s">
        <v>5450</v>
      </c>
      <c r="H1658" s="25">
        <f>INDEX('Annexe 1 – Données des équipes'!$B$12:$R$114, MATCH(C1658, 'Annexe 1 – Données des équipes'!$B$12:$B$114,0),4)</f>
        <v>50</v>
      </c>
      <c r="I1658" s="25">
        <f>INDEX('Annexe 1 – Données des équipes'!$B$12:$R$114, MATCH(D1658, 'Annexe 1 – Données des équipes'!$B$12:$B$114,0),4)</f>
        <v>10</v>
      </c>
      <c r="J1658" s="25">
        <f t="shared" si="26"/>
        <v>3</v>
      </c>
    </row>
    <row r="1659" spans="2:10">
      <c r="B1659" s="3">
        <v>41523</v>
      </c>
      <c r="C1659" s="10" t="s">
        <v>5451</v>
      </c>
      <c r="D1659" s="10" t="s">
        <v>5452</v>
      </c>
      <c r="E1659" s="25">
        <v>4</v>
      </c>
      <c r="F1659" s="25">
        <v>1</v>
      </c>
      <c r="G1659" s="10" t="s">
        <v>5453</v>
      </c>
      <c r="H1659" s="25">
        <f>INDEX('Annexe 1 – Données des équipes'!$B$12:$R$114, MATCH(C1659, 'Annexe 1 – Données des équipes'!$B$12:$B$114,0),4)</f>
        <v>70</v>
      </c>
      <c r="I1659" s="25">
        <f>INDEX('Annexe 1 – Données des équipes'!$B$12:$R$114, MATCH(D1659, 'Annexe 1 – Données des équipes'!$B$12:$B$114,0),4)</f>
        <v>10</v>
      </c>
      <c r="J1659" s="25">
        <f t="shared" si="26"/>
        <v>3</v>
      </c>
    </row>
    <row r="1660" spans="2:10">
      <c r="B1660" s="3">
        <v>41523</v>
      </c>
      <c r="C1660" s="10" t="s">
        <v>5454</v>
      </c>
      <c r="D1660" s="10" t="s">
        <v>5455</v>
      </c>
      <c r="E1660" s="25">
        <v>3</v>
      </c>
      <c r="F1660" s="25">
        <v>0</v>
      </c>
      <c r="G1660" s="10" t="s">
        <v>5456</v>
      </c>
      <c r="H1660" s="25">
        <f>INDEX('Annexe 1 – Données des équipes'!$B$12:$R$114, MATCH(C1660, 'Annexe 1 – Données des équipes'!$B$12:$B$114,0),4)</f>
        <v>50</v>
      </c>
      <c r="I1660" s="25">
        <f>INDEX('Annexe 1 – Données des équipes'!$B$12:$R$114, MATCH(D1660, 'Annexe 1 – Données des équipes'!$B$12:$B$114,0),4)</f>
        <v>40</v>
      </c>
      <c r="J1660" s="25">
        <f t="shared" si="26"/>
        <v>3</v>
      </c>
    </row>
    <row r="1661" spans="2:10">
      <c r="B1661" s="3">
        <v>35764</v>
      </c>
      <c r="C1661" s="10" t="s">
        <v>5457</v>
      </c>
      <c r="D1661" s="10" t="s">
        <v>5458</v>
      </c>
      <c r="E1661" s="25">
        <v>2</v>
      </c>
      <c r="F1661" s="25">
        <v>0</v>
      </c>
      <c r="G1661" s="10" t="s">
        <v>5459</v>
      </c>
      <c r="H1661" s="25">
        <f>INDEX('Annexe 1 – Données des équipes'!$B$12:$R$114, MATCH(C1661, 'Annexe 1 – Données des équipes'!$B$12:$B$114,0),4)</f>
        <v>70</v>
      </c>
      <c r="I1661" s="25">
        <f>INDEX('Annexe 1 – Données des équipes'!$B$12:$R$114, MATCH(D1661, 'Annexe 1 – Données des équipes'!$B$12:$B$114,0),4)</f>
        <v>0</v>
      </c>
      <c r="J1661" s="25">
        <f t="shared" si="26"/>
        <v>2</v>
      </c>
    </row>
    <row r="1662" spans="2:10">
      <c r="B1662" s="3">
        <v>41527</v>
      </c>
      <c r="C1662" s="10" t="s">
        <v>5460</v>
      </c>
      <c r="D1662" s="10" t="s">
        <v>5461</v>
      </c>
      <c r="E1662" s="25">
        <v>4</v>
      </c>
      <c r="F1662" s="25">
        <v>1</v>
      </c>
      <c r="G1662" s="10" t="s">
        <v>5462</v>
      </c>
      <c r="H1662" s="25">
        <f>INDEX('Annexe 1 – Données des équipes'!$B$12:$R$114, MATCH(C1662, 'Annexe 1 – Données des équipes'!$B$12:$B$114,0),4)</f>
        <v>50</v>
      </c>
      <c r="I1662" s="25">
        <f>INDEX('Annexe 1 – Données des équipes'!$B$12:$R$114, MATCH(D1662, 'Annexe 1 – Données des équipes'!$B$12:$B$114,0),4)</f>
        <v>40</v>
      </c>
      <c r="J1662" s="25">
        <f t="shared" si="26"/>
        <v>3</v>
      </c>
    </row>
    <row r="1663" spans="2:10">
      <c r="B1663" s="3">
        <v>41527</v>
      </c>
      <c r="C1663" s="10" t="s">
        <v>5463</v>
      </c>
      <c r="D1663" s="10" t="s">
        <v>5464</v>
      </c>
      <c r="E1663" s="25">
        <v>2</v>
      </c>
      <c r="F1663" s="25">
        <v>5</v>
      </c>
      <c r="G1663" s="10" t="s">
        <v>5465</v>
      </c>
      <c r="H1663" s="25">
        <f>INDEX('Annexe 1 – Données des équipes'!$B$12:$R$114, MATCH(C1663, 'Annexe 1 – Données des équipes'!$B$12:$B$114,0),4)</f>
        <v>70</v>
      </c>
      <c r="I1663" s="25">
        <f>INDEX('Annexe 1 – Données des équipes'!$B$12:$R$114, MATCH(D1663, 'Annexe 1 – Données des équipes'!$B$12:$B$114,0),4)</f>
        <v>90</v>
      </c>
      <c r="J1663" s="25">
        <f t="shared" si="26"/>
        <v>3</v>
      </c>
    </row>
    <row r="1664" spans="2:10">
      <c r="B1664" s="3">
        <v>41527</v>
      </c>
      <c r="C1664" s="10" t="s">
        <v>5466</v>
      </c>
      <c r="D1664" s="10" t="s">
        <v>5467</v>
      </c>
      <c r="E1664" s="25">
        <v>0</v>
      </c>
      <c r="F1664" s="25">
        <v>3</v>
      </c>
      <c r="G1664" s="10" t="s">
        <v>5468</v>
      </c>
      <c r="H1664" s="25">
        <f>INDEX('Annexe 1 – Données des équipes'!$B$12:$R$114, MATCH(C1664, 'Annexe 1 – Données des équipes'!$B$12:$B$114,0),4)</f>
        <v>70</v>
      </c>
      <c r="I1664" s="25">
        <f>INDEX('Annexe 1 – Données des équipes'!$B$12:$R$114, MATCH(D1664, 'Annexe 1 – Données des équipes'!$B$12:$B$114,0),4)</f>
        <v>70</v>
      </c>
      <c r="J1664" s="25">
        <f t="shared" si="26"/>
        <v>3</v>
      </c>
    </row>
    <row r="1665" spans="2:10">
      <c r="B1665" s="3">
        <v>41558</v>
      </c>
      <c r="C1665" s="10" t="s">
        <v>5469</v>
      </c>
      <c r="D1665" s="10" t="s">
        <v>5470</v>
      </c>
      <c r="E1665" s="25">
        <v>4</v>
      </c>
      <c r="F1665" s="25">
        <v>1</v>
      </c>
      <c r="G1665" s="10" t="s">
        <v>5471</v>
      </c>
      <c r="H1665" s="25">
        <f>INDEX('Annexe 1 – Données des équipes'!$B$12:$R$114, MATCH(C1665, 'Annexe 1 – Données des équipes'!$B$12:$B$114,0),4)</f>
        <v>90</v>
      </c>
      <c r="I1665" s="25">
        <f>INDEX('Annexe 1 – Données des équipes'!$B$12:$R$114, MATCH(D1665, 'Annexe 1 – Données des équipes'!$B$12:$B$114,0),4)</f>
        <v>40</v>
      </c>
      <c r="J1665" s="25">
        <f t="shared" si="26"/>
        <v>3</v>
      </c>
    </row>
    <row r="1666" spans="2:10">
      <c r="B1666" s="3">
        <v>41558</v>
      </c>
      <c r="C1666" s="10" t="s">
        <v>5472</v>
      </c>
      <c r="D1666" s="10" t="s">
        <v>5473</v>
      </c>
      <c r="E1666" s="25">
        <v>3</v>
      </c>
      <c r="F1666" s="25">
        <v>0</v>
      </c>
      <c r="G1666" s="10" t="s">
        <v>5474</v>
      </c>
      <c r="H1666" s="25">
        <f>INDEX('Annexe 1 – Données des équipes'!$B$12:$R$114, MATCH(C1666, 'Annexe 1 – Données des équipes'!$B$12:$B$114,0),4)</f>
        <v>90</v>
      </c>
      <c r="I1666" s="25">
        <f>INDEX('Annexe 1 – Données des équipes'!$B$12:$R$114, MATCH(D1666, 'Annexe 1 – Données des équipes'!$B$12:$B$114,0),4)</f>
        <v>60</v>
      </c>
      <c r="J1666" s="25">
        <f t="shared" si="26"/>
        <v>3</v>
      </c>
    </row>
    <row r="1667" spans="2:10">
      <c r="B1667" s="3">
        <v>41558</v>
      </c>
      <c r="C1667" s="10" t="s">
        <v>5475</v>
      </c>
      <c r="D1667" s="10" t="s">
        <v>5476</v>
      </c>
      <c r="E1667" s="25">
        <v>3</v>
      </c>
      <c r="F1667" s="25">
        <v>0</v>
      </c>
      <c r="G1667" s="10" t="s">
        <v>5477</v>
      </c>
      <c r="H1667" s="25">
        <f>INDEX('Annexe 1 – Données des équipes'!$B$12:$R$114, MATCH(C1667, 'Annexe 1 – Données des équipes'!$B$12:$B$114,0),4)</f>
        <v>40</v>
      </c>
      <c r="I1667" s="25">
        <f>INDEX('Annexe 1 – Données des équipes'!$B$12:$R$114, MATCH(D1667, 'Annexe 1 – Données des équipes'!$B$12:$B$114,0),4)</f>
        <v>30</v>
      </c>
      <c r="J1667" s="25">
        <f t="shared" si="26"/>
        <v>3</v>
      </c>
    </row>
    <row r="1668" spans="2:10">
      <c r="B1668" s="3">
        <v>41562</v>
      </c>
      <c r="C1668" s="10" t="s">
        <v>5478</v>
      </c>
      <c r="D1668" s="10" t="s">
        <v>5479</v>
      </c>
      <c r="E1668" s="25">
        <v>3</v>
      </c>
      <c r="F1668" s="25">
        <v>0</v>
      </c>
      <c r="G1668" s="10" t="s">
        <v>5480</v>
      </c>
      <c r="H1668" s="25">
        <f>INDEX('Annexe 1 – Données des équipes'!$B$12:$R$114, MATCH(C1668, 'Annexe 1 – Données des équipes'!$B$12:$B$114,0),4)</f>
        <v>60</v>
      </c>
      <c r="I1668" s="25">
        <f>INDEX('Annexe 1 – Données des équipes'!$B$12:$R$114, MATCH(D1668, 'Annexe 1 – Données des équipes'!$B$12:$B$114,0),4)</f>
        <v>20</v>
      </c>
      <c r="J1668" s="25">
        <f t="shared" si="26"/>
        <v>3</v>
      </c>
    </row>
    <row r="1669" spans="2:10">
      <c r="B1669" s="3">
        <v>41562</v>
      </c>
      <c r="C1669" s="10" t="s">
        <v>5481</v>
      </c>
      <c r="D1669" s="10" t="s">
        <v>5482</v>
      </c>
      <c r="E1669" s="25">
        <v>3</v>
      </c>
      <c r="F1669" s="25">
        <v>0</v>
      </c>
      <c r="G1669" s="10" t="s">
        <v>5483</v>
      </c>
      <c r="H1669" s="25">
        <f>INDEX('Annexe 1 – Données des équipes'!$B$12:$R$114, MATCH(C1669, 'Annexe 1 – Données des équipes'!$B$12:$B$114,0),4)</f>
        <v>90</v>
      </c>
      <c r="I1669" s="25">
        <f>INDEX('Annexe 1 – Données des équipes'!$B$12:$R$114, MATCH(D1669, 'Annexe 1 – Données des équipes'!$B$12:$B$114,0),4)</f>
        <v>30</v>
      </c>
      <c r="J1669" s="25">
        <f t="shared" si="26"/>
        <v>3</v>
      </c>
    </row>
    <row r="1670" spans="2:10">
      <c r="B1670" s="3">
        <v>41595</v>
      </c>
      <c r="C1670" s="10" t="s">
        <v>5484</v>
      </c>
      <c r="D1670" s="10" t="s">
        <v>5485</v>
      </c>
      <c r="E1670" s="25">
        <v>4</v>
      </c>
      <c r="F1670" s="25">
        <v>1</v>
      </c>
      <c r="G1670" s="10" t="s">
        <v>5486</v>
      </c>
      <c r="H1670" s="25">
        <f>INDEX('Annexe 1 – Données des équipes'!$B$12:$R$114, MATCH(C1670, 'Annexe 1 – Données des équipes'!$B$12:$B$114,0),4)</f>
        <v>40</v>
      </c>
      <c r="I1670" s="25">
        <f>INDEX('Annexe 1 – Données des équipes'!$B$12:$R$114, MATCH(D1670, 'Annexe 1 – Données des équipes'!$B$12:$B$114,0),4)</f>
        <v>40</v>
      </c>
      <c r="J1670" s="25">
        <f t="shared" si="26"/>
        <v>3</v>
      </c>
    </row>
    <row r="1671" spans="2:10">
      <c r="B1671" s="3">
        <v>41597</v>
      </c>
      <c r="C1671" s="10" t="s">
        <v>5487</v>
      </c>
      <c r="D1671" s="10" t="s">
        <v>5488</v>
      </c>
      <c r="E1671" s="25">
        <v>3</v>
      </c>
      <c r="F1671" s="25">
        <v>0</v>
      </c>
      <c r="G1671" s="10" t="s">
        <v>5489</v>
      </c>
      <c r="H1671" s="25">
        <f>INDEX('Annexe 1 – Données des équipes'!$B$12:$R$114, MATCH(C1671, 'Annexe 1 – Données des équipes'!$B$12:$B$114,0),4)</f>
        <v>90</v>
      </c>
      <c r="I1671" s="25">
        <f>INDEX('Annexe 1 – Données des équipes'!$B$12:$R$114, MATCH(D1671, 'Annexe 1 – Données des équipes'!$B$12:$B$114,0),4)</f>
        <v>60</v>
      </c>
      <c r="J1671" s="25">
        <f t="shared" si="26"/>
        <v>3</v>
      </c>
    </row>
    <row r="1672" spans="2:10">
      <c r="B1672" s="3">
        <v>41597</v>
      </c>
      <c r="C1672" s="10" t="s">
        <v>5490</v>
      </c>
      <c r="D1672" s="10" t="s">
        <v>5491</v>
      </c>
      <c r="E1672" s="25">
        <v>1</v>
      </c>
      <c r="F1672" s="25">
        <v>4</v>
      </c>
      <c r="G1672" s="10" t="s">
        <v>5492</v>
      </c>
      <c r="H1672" s="25">
        <f>INDEX('Annexe 1 – Données des équipes'!$B$12:$R$114, MATCH(C1672, 'Annexe 1 – Données des équipes'!$B$12:$B$114,0),4)</f>
        <v>0</v>
      </c>
      <c r="I1672" s="25">
        <f>INDEX('Annexe 1 – Données des équipes'!$B$12:$R$114, MATCH(D1672, 'Annexe 1 – Données des équipes'!$B$12:$B$114,0),4)</f>
        <v>70</v>
      </c>
      <c r="J1672" s="25">
        <f t="shared" si="26"/>
        <v>3</v>
      </c>
    </row>
    <row r="1673" spans="2:10">
      <c r="B1673" s="3">
        <v>41639</v>
      </c>
      <c r="C1673" s="10" t="s">
        <v>5493</v>
      </c>
      <c r="D1673" s="10" t="s">
        <v>5494</v>
      </c>
      <c r="E1673" s="25">
        <v>1</v>
      </c>
      <c r="F1673" s="25">
        <v>4</v>
      </c>
      <c r="G1673" s="10" t="s">
        <v>5495</v>
      </c>
      <c r="H1673" s="25">
        <f>INDEX('Annexe 1 – Données des équipes'!$B$12:$R$114, MATCH(C1673, 'Annexe 1 – Données des équipes'!$B$12:$B$114,0),4)</f>
        <v>30</v>
      </c>
      <c r="I1673" s="25">
        <f>INDEX('Annexe 1 – Données des équipes'!$B$12:$R$114, MATCH(D1673, 'Annexe 1 – Données des équipes'!$B$12:$B$114,0),4)</f>
        <v>0</v>
      </c>
      <c r="J1673" s="25">
        <f t="shared" si="26"/>
        <v>3</v>
      </c>
    </row>
    <row r="1674" spans="2:10">
      <c r="B1674" s="3">
        <v>41643</v>
      </c>
      <c r="C1674" s="10" t="s">
        <v>5496</v>
      </c>
      <c r="D1674" s="10" t="s">
        <v>5497</v>
      </c>
      <c r="E1674" s="25">
        <v>3</v>
      </c>
      <c r="F1674" s="25">
        <v>0</v>
      </c>
      <c r="G1674" s="10" t="s">
        <v>5498</v>
      </c>
      <c r="H1674" s="25">
        <f>INDEX('Annexe 1 – Données des équipes'!$B$12:$R$114, MATCH(C1674, 'Annexe 1 – Données des équipes'!$B$12:$B$114,0),4)</f>
        <v>0</v>
      </c>
      <c r="I1674" s="25">
        <f>INDEX('Annexe 1 – Données des équipes'!$B$12:$R$114, MATCH(D1674, 'Annexe 1 – Données des équipes'!$B$12:$B$114,0),4)</f>
        <v>0</v>
      </c>
      <c r="J1674" s="25">
        <f t="shared" si="26"/>
        <v>3</v>
      </c>
    </row>
    <row r="1675" spans="2:10">
      <c r="B1675" s="3">
        <v>41657</v>
      </c>
      <c r="C1675" s="10" t="s">
        <v>5499</v>
      </c>
      <c r="D1675" s="10" t="s">
        <v>5500</v>
      </c>
      <c r="E1675" s="25">
        <v>0</v>
      </c>
      <c r="F1675" s="25">
        <v>3</v>
      </c>
      <c r="G1675" s="10" t="s">
        <v>5501</v>
      </c>
      <c r="H1675" s="25">
        <f>INDEX('Annexe 1 – Données des équipes'!$B$12:$R$114, MATCH(C1675, 'Annexe 1 – Données des équipes'!$B$12:$B$114,0),4)</f>
        <v>30</v>
      </c>
      <c r="I1675" s="25">
        <f>INDEX('Annexe 1 – Données des équipes'!$B$12:$R$114, MATCH(D1675, 'Annexe 1 – Données des équipes'!$B$12:$B$114,0),4)</f>
        <v>80</v>
      </c>
      <c r="J1675" s="25">
        <f t="shared" si="26"/>
        <v>3</v>
      </c>
    </row>
    <row r="1676" spans="2:10">
      <c r="B1676" s="3">
        <v>41789</v>
      </c>
      <c r="C1676" s="10" t="s">
        <v>5502</v>
      </c>
      <c r="D1676" s="10" t="s">
        <v>5503</v>
      </c>
      <c r="E1676" s="25">
        <v>3</v>
      </c>
      <c r="F1676" s="25">
        <v>0</v>
      </c>
      <c r="G1676" s="10" t="s">
        <v>5504</v>
      </c>
      <c r="H1676" s="25">
        <f>INDEX('Annexe 1 – Données des équipes'!$B$12:$R$114, MATCH(C1676, 'Annexe 1 – Données des équipes'!$B$12:$B$114,0),4)</f>
        <v>90</v>
      </c>
      <c r="I1676" s="25">
        <f>INDEX('Annexe 1 – Données des équipes'!$B$12:$R$114, MATCH(D1676, 'Annexe 1 – Données des équipes'!$B$12:$B$114,0),4)</f>
        <v>80</v>
      </c>
      <c r="J1676" s="25">
        <f t="shared" si="26"/>
        <v>3</v>
      </c>
    </row>
    <row r="1677" spans="2:10">
      <c r="B1677" s="3">
        <v>41796</v>
      </c>
      <c r="C1677" s="10" t="s">
        <v>5505</v>
      </c>
      <c r="D1677" s="10" t="s">
        <v>5506</v>
      </c>
      <c r="E1677" s="25">
        <v>3</v>
      </c>
      <c r="F1677" s="25">
        <v>0</v>
      </c>
      <c r="G1677" s="10" t="s">
        <v>5507</v>
      </c>
      <c r="H1677" s="25">
        <f>INDEX('Annexe 1 – Données des équipes'!$B$12:$R$114, MATCH(C1677, 'Annexe 1 – Données des équipes'!$B$12:$B$114,0),4)</f>
        <v>90</v>
      </c>
      <c r="I1677" s="25">
        <f>INDEX('Annexe 1 – Données des équipes'!$B$12:$R$114, MATCH(D1677, 'Annexe 1 – Données des équipes'!$B$12:$B$114,0),4)</f>
        <v>10</v>
      </c>
      <c r="J1677" s="25">
        <f t="shared" si="26"/>
        <v>3</v>
      </c>
    </row>
    <row r="1678" spans="2:10">
      <c r="B1678" s="3">
        <v>41804</v>
      </c>
      <c r="C1678" s="10" t="s">
        <v>5508</v>
      </c>
      <c r="D1678" s="10" t="s">
        <v>5509</v>
      </c>
      <c r="E1678" s="25">
        <v>3</v>
      </c>
      <c r="F1678" s="25">
        <v>0</v>
      </c>
      <c r="G1678" s="10" t="s">
        <v>5510</v>
      </c>
      <c r="H1678" s="25">
        <f>INDEX('Annexe 1 – Données des équipes'!$B$12:$R$114, MATCH(C1678, 'Annexe 1 – Données des équipes'!$B$12:$B$114,0),4)</f>
        <v>90</v>
      </c>
      <c r="I1678" s="25">
        <f>INDEX('Annexe 1 – Données des équipes'!$B$12:$R$114, MATCH(D1678, 'Annexe 1 – Données des équipes'!$B$12:$B$114,0),4)</f>
        <v>50</v>
      </c>
      <c r="J1678" s="25">
        <f t="shared" si="26"/>
        <v>3</v>
      </c>
    </row>
    <row r="1679" spans="2:10">
      <c r="B1679" s="3">
        <v>41805</v>
      </c>
      <c r="C1679" s="10" t="s">
        <v>5511</v>
      </c>
      <c r="D1679" s="10" t="s">
        <v>5512</v>
      </c>
      <c r="E1679" s="25">
        <v>3</v>
      </c>
      <c r="F1679" s="25">
        <v>0</v>
      </c>
      <c r="G1679" s="10" t="s">
        <v>5513</v>
      </c>
      <c r="H1679" s="25">
        <f>INDEX('Annexe 1 – Données des équipes'!$B$12:$R$114, MATCH(C1679, 'Annexe 1 – Données des équipes'!$B$12:$B$114,0),4)</f>
        <v>90</v>
      </c>
      <c r="I1679" s="25">
        <f>INDEX('Annexe 1 – Données des équipes'!$B$12:$R$114, MATCH(D1679, 'Annexe 1 – Données des équipes'!$B$12:$B$114,0),4)</f>
        <v>40</v>
      </c>
      <c r="J1679" s="25">
        <f t="shared" si="26"/>
        <v>3</v>
      </c>
    </row>
    <row r="1680" spans="2:10">
      <c r="B1680" s="3">
        <v>41810</v>
      </c>
      <c r="C1680" s="10" t="s">
        <v>5514</v>
      </c>
      <c r="D1680" s="10" t="s">
        <v>5515</v>
      </c>
      <c r="E1680" s="25">
        <v>2</v>
      </c>
      <c r="F1680" s="25">
        <v>5</v>
      </c>
      <c r="G1680" s="10" t="s">
        <v>5516</v>
      </c>
      <c r="H1680" s="25">
        <f>INDEX('Annexe 1 – Données des équipes'!$B$12:$R$114, MATCH(C1680, 'Annexe 1 – Données des équipes'!$B$12:$B$114,0),4)</f>
        <v>80</v>
      </c>
      <c r="I1680" s="25">
        <f>INDEX('Annexe 1 – Données des équipes'!$B$12:$R$114, MATCH(D1680, 'Annexe 1 – Données des équipes'!$B$12:$B$114,0),4)</f>
        <v>90</v>
      </c>
      <c r="J1680" s="25">
        <f t="shared" si="26"/>
        <v>3</v>
      </c>
    </row>
    <row r="1681" spans="2:10">
      <c r="B1681" s="3">
        <v>41813</v>
      </c>
      <c r="C1681" s="10" t="s">
        <v>5517</v>
      </c>
      <c r="D1681" s="10" t="s">
        <v>5518</v>
      </c>
      <c r="E1681" s="25">
        <v>0</v>
      </c>
      <c r="F1681" s="25">
        <v>3</v>
      </c>
      <c r="G1681" s="10" t="s">
        <v>5519</v>
      </c>
      <c r="H1681" s="25">
        <f>INDEX('Annexe 1 – Données des équipes'!$B$12:$R$114, MATCH(C1681, 'Annexe 1 – Données des équipes'!$B$12:$B$114,0),4)</f>
        <v>60</v>
      </c>
      <c r="I1681" s="25">
        <f>INDEX('Annexe 1 – Données des équipes'!$B$12:$R$114, MATCH(D1681, 'Annexe 1 – Données des équipes'!$B$12:$B$114,0),4)</f>
        <v>90</v>
      </c>
      <c r="J1681" s="25">
        <f t="shared" si="26"/>
        <v>3</v>
      </c>
    </row>
    <row r="1682" spans="2:10">
      <c r="B1682" s="3">
        <v>41813</v>
      </c>
      <c r="C1682" s="10" t="s">
        <v>5520</v>
      </c>
      <c r="D1682" s="10" t="s">
        <v>5521</v>
      </c>
      <c r="E1682" s="25">
        <v>1</v>
      </c>
      <c r="F1682" s="25">
        <v>4</v>
      </c>
      <c r="G1682" s="10" t="s">
        <v>5522</v>
      </c>
      <c r="H1682" s="25">
        <f>INDEX('Annexe 1 – Données des équipes'!$B$12:$R$114, MATCH(C1682, 'Annexe 1 – Données des équipes'!$B$12:$B$114,0),4)</f>
        <v>40</v>
      </c>
      <c r="I1682" s="25">
        <f>INDEX('Annexe 1 – Données des équipes'!$B$12:$R$114, MATCH(D1682, 'Annexe 1 – Données des équipes'!$B$12:$B$114,0),4)</f>
        <v>90</v>
      </c>
      <c r="J1682" s="25">
        <f t="shared" ref="J1682:J1745" si="27">ABS(F1682-E1682)</f>
        <v>3</v>
      </c>
    </row>
    <row r="1683" spans="2:10">
      <c r="B1683" s="3">
        <v>41814</v>
      </c>
      <c r="C1683" s="10" t="s">
        <v>5523</v>
      </c>
      <c r="D1683" s="10" t="s">
        <v>5524</v>
      </c>
      <c r="E1683" s="25">
        <v>1</v>
      </c>
      <c r="F1683" s="25">
        <v>4</v>
      </c>
      <c r="G1683" s="10" t="s">
        <v>5525</v>
      </c>
      <c r="H1683" s="25">
        <f>INDEX('Annexe 1 – Données des équipes'!$B$12:$R$114, MATCH(C1683, 'Annexe 1 – Données des équipes'!$B$12:$B$114,0),4)</f>
        <v>50</v>
      </c>
      <c r="I1683" s="25">
        <f>INDEX('Annexe 1 – Données des équipes'!$B$12:$R$114, MATCH(D1683, 'Annexe 1 – Données des équipes'!$B$12:$B$114,0),4)</f>
        <v>90</v>
      </c>
      <c r="J1683" s="25">
        <f t="shared" si="27"/>
        <v>3</v>
      </c>
    </row>
    <row r="1684" spans="2:10">
      <c r="B1684" s="3">
        <v>41815</v>
      </c>
      <c r="C1684" s="10" t="s">
        <v>5526</v>
      </c>
      <c r="D1684" s="10" t="s">
        <v>5527</v>
      </c>
      <c r="E1684" s="25">
        <v>0</v>
      </c>
      <c r="F1684" s="25">
        <v>3</v>
      </c>
      <c r="G1684" s="10" t="s">
        <v>5528</v>
      </c>
      <c r="H1684" s="25">
        <f>INDEX('Annexe 1 – Données des équipes'!$B$12:$R$114, MATCH(C1684, 'Annexe 1 – Données des équipes'!$B$12:$B$114,0),4)</f>
        <v>40</v>
      </c>
      <c r="I1684" s="25">
        <f>INDEX('Annexe 1 – Données des équipes'!$B$12:$R$114, MATCH(D1684, 'Annexe 1 – Données des équipes'!$B$12:$B$114,0),4)</f>
        <v>80</v>
      </c>
      <c r="J1684" s="25">
        <f t="shared" si="27"/>
        <v>3</v>
      </c>
    </row>
    <row r="1685" spans="2:10">
      <c r="B1685" s="3">
        <v>41832</v>
      </c>
      <c r="C1685" s="10" t="s">
        <v>5529</v>
      </c>
      <c r="D1685" s="10" t="s">
        <v>5530</v>
      </c>
      <c r="E1685" s="25">
        <v>0</v>
      </c>
      <c r="F1685" s="25">
        <v>3</v>
      </c>
      <c r="G1685" s="10" t="s">
        <v>5531</v>
      </c>
      <c r="H1685" s="25">
        <f>INDEX('Annexe 1 – Données des équipes'!$B$12:$R$114, MATCH(C1685, 'Annexe 1 – Données des équipes'!$B$12:$B$114,0),4)</f>
        <v>90</v>
      </c>
      <c r="I1685" s="25">
        <f>INDEX('Annexe 1 – Données des équipes'!$B$12:$R$114, MATCH(D1685, 'Annexe 1 – Données des équipes'!$B$12:$B$114,0),4)</f>
        <v>80</v>
      </c>
      <c r="J1685" s="25">
        <f t="shared" si="27"/>
        <v>3</v>
      </c>
    </row>
    <row r="1686" spans="2:10">
      <c r="B1686" s="3">
        <v>41889</v>
      </c>
      <c r="C1686" s="10" t="s">
        <v>5532</v>
      </c>
      <c r="D1686" s="10" t="s">
        <v>5533</v>
      </c>
      <c r="E1686" s="25">
        <v>3</v>
      </c>
      <c r="F1686" s="25">
        <v>0</v>
      </c>
      <c r="G1686" s="10" t="s">
        <v>5534</v>
      </c>
      <c r="H1686" s="25">
        <f>INDEX('Annexe 1 – Données des équipes'!$B$12:$R$114, MATCH(C1686, 'Annexe 1 – Données des équipes'!$B$12:$B$114,0),4)</f>
        <v>50</v>
      </c>
      <c r="I1686" s="25">
        <f>INDEX('Annexe 1 – Données des équipes'!$B$12:$R$114, MATCH(D1686, 'Annexe 1 – Données des équipes'!$B$12:$B$114,0),4)</f>
        <v>10</v>
      </c>
      <c r="J1686" s="25">
        <f t="shared" si="27"/>
        <v>3</v>
      </c>
    </row>
    <row r="1687" spans="2:10">
      <c r="B1687" s="3">
        <v>41891</v>
      </c>
      <c r="C1687" s="10" t="s">
        <v>5535</v>
      </c>
      <c r="D1687" s="10" t="s">
        <v>5536</v>
      </c>
      <c r="E1687" s="25">
        <v>3</v>
      </c>
      <c r="F1687" s="25">
        <v>0</v>
      </c>
      <c r="G1687" s="10" t="s">
        <v>5537</v>
      </c>
      <c r="H1687" s="25">
        <f>INDEX('Annexe 1 – Données des équipes'!$B$12:$R$114, MATCH(C1687, 'Annexe 1 – Données des équipes'!$B$12:$B$114,0),4)</f>
        <v>70</v>
      </c>
      <c r="I1687" s="25">
        <f>INDEX('Annexe 1 – Données des équipes'!$B$12:$R$114, MATCH(D1687, 'Annexe 1 – Données des équipes'!$B$12:$B$114,0),4)</f>
        <v>60</v>
      </c>
      <c r="J1687" s="25">
        <f t="shared" si="27"/>
        <v>3</v>
      </c>
    </row>
    <row r="1688" spans="2:10">
      <c r="B1688" s="3">
        <v>31621</v>
      </c>
      <c r="C1688" s="10" t="s">
        <v>5538</v>
      </c>
      <c r="D1688" s="10" t="s">
        <v>5539</v>
      </c>
      <c r="E1688" s="25">
        <v>0</v>
      </c>
      <c r="F1688" s="25">
        <v>2</v>
      </c>
      <c r="G1688" s="10" t="s">
        <v>5540</v>
      </c>
      <c r="H1688" s="25">
        <f>INDEX('Annexe 1 – Données des équipes'!$B$12:$R$114, MATCH(C1688, 'Annexe 1 – Données des équipes'!$B$12:$B$114,0),4)</f>
        <v>10</v>
      </c>
      <c r="I1688" s="25">
        <f>INDEX('Annexe 1 – Données des équipes'!$B$12:$R$114, MATCH(D1688, 'Annexe 1 – Données des équipes'!$B$12:$B$114,0),4)</f>
        <v>30</v>
      </c>
      <c r="J1688" s="25">
        <f t="shared" si="27"/>
        <v>2</v>
      </c>
    </row>
    <row r="1689" spans="2:10">
      <c r="B1689" s="3">
        <v>41918</v>
      </c>
      <c r="C1689" s="10" t="s">
        <v>5541</v>
      </c>
      <c r="D1689" s="10" t="s">
        <v>5542</v>
      </c>
      <c r="E1689" s="25">
        <v>3</v>
      </c>
      <c r="F1689" s="25">
        <v>0</v>
      </c>
      <c r="G1689" s="10" t="s">
        <v>5543</v>
      </c>
      <c r="H1689" s="25">
        <f>INDEX('Annexe 1 – Données des équipes'!$B$12:$R$114, MATCH(C1689, 'Annexe 1 – Données des équipes'!$B$12:$B$114,0),4)</f>
        <v>0</v>
      </c>
      <c r="I1689" s="25">
        <f>INDEX('Annexe 1 – Données des équipes'!$B$12:$R$114, MATCH(D1689, 'Annexe 1 – Données des équipes'!$B$12:$B$114,0),4)</f>
        <v>30</v>
      </c>
      <c r="J1689" s="25">
        <f t="shared" si="27"/>
        <v>3</v>
      </c>
    </row>
    <row r="1690" spans="2:10">
      <c r="B1690" s="3">
        <v>41925</v>
      </c>
      <c r="C1690" s="10" t="s">
        <v>5544</v>
      </c>
      <c r="D1690" s="10" t="s">
        <v>5545</v>
      </c>
      <c r="E1690" s="25">
        <v>0</v>
      </c>
      <c r="F1690" s="25">
        <v>3</v>
      </c>
      <c r="G1690" s="10" t="s">
        <v>5546</v>
      </c>
      <c r="H1690" s="25">
        <f>INDEX('Annexe 1 – Données des équipes'!$B$12:$R$114, MATCH(C1690, 'Annexe 1 – Données des équipes'!$B$12:$B$114,0),4)</f>
        <v>20</v>
      </c>
      <c r="I1690" s="25">
        <f>INDEX('Annexe 1 – Données des équipes'!$B$12:$R$114, MATCH(D1690, 'Annexe 1 – Données des équipes'!$B$12:$B$114,0),4)</f>
        <v>80</v>
      </c>
      <c r="J1690" s="25">
        <f t="shared" si="27"/>
        <v>3</v>
      </c>
    </row>
    <row r="1691" spans="2:10">
      <c r="B1691" s="3">
        <v>41926</v>
      </c>
      <c r="C1691" s="10" t="s">
        <v>5547</v>
      </c>
      <c r="D1691" s="10" t="s">
        <v>5548</v>
      </c>
      <c r="E1691" s="25">
        <v>0</v>
      </c>
      <c r="F1691" s="25">
        <v>3</v>
      </c>
      <c r="G1691" s="10" t="s">
        <v>5549</v>
      </c>
      <c r="H1691" s="25">
        <f>INDEX('Annexe 1 – Données des équipes'!$B$12:$R$114, MATCH(C1691, 'Annexe 1 – Données des équipes'!$B$12:$B$114,0),4)</f>
        <v>10</v>
      </c>
      <c r="I1691" s="25">
        <f>INDEX('Annexe 1 – Données des équipes'!$B$12:$R$114, MATCH(D1691, 'Annexe 1 – Données des équipes'!$B$12:$B$114,0),4)</f>
        <v>90</v>
      </c>
      <c r="J1691" s="25">
        <f t="shared" si="27"/>
        <v>3</v>
      </c>
    </row>
    <row r="1692" spans="2:10">
      <c r="B1692" s="3">
        <v>41926</v>
      </c>
      <c r="C1692" s="10" t="s">
        <v>5550</v>
      </c>
      <c r="D1692" s="10" t="s">
        <v>5551</v>
      </c>
      <c r="E1692" s="25">
        <v>0</v>
      </c>
      <c r="F1692" s="25">
        <v>3</v>
      </c>
      <c r="G1692" s="10" t="s">
        <v>5552</v>
      </c>
      <c r="H1692" s="25">
        <f>INDEX('Annexe 1 – Données des équipes'!$B$12:$R$114, MATCH(C1692, 'Annexe 1 – Données des équipes'!$B$12:$B$114,0),4)</f>
        <v>70</v>
      </c>
      <c r="I1692" s="25">
        <f>INDEX('Annexe 1 – Données des équipes'!$B$12:$R$114, MATCH(D1692, 'Annexe 1 – Données des équipes'!$B$12:$B$114,0),4)</f>
        <v>40</v>
      </c>
      <c r="J1692" s="25">
        <f t="shared" si="27"/>
        <v>3</v>
      </c>
    </row>
    <row r="1693" spans="2:10">
      <c r="B1693" s="3">
        <v>41957</v>
      </c>
      <c r="C1693" s="10" t="s">
        <v>5553</v>
      </c>
      <c r="D1693" s="10" t="s">
        <v>5554</v>
      </c>
      <c r="E1693" s="25">
        <v>0</v>
      </c>
      <c r="F1693" s="25">
        <v>3</v>
      </c>
      <c r="G1693" s="10" t="s">
        <v>5555</v>
      </c>
      <c r="H1693" s="25">
        <f>INDEX('Annexe 1 – Données des équipes'!$B$12:$R$114, MATCH(C1693, 'Annexe 1 – Données des équipes'!$B$12:$B$114,0),4)</f>
        <v>0</v>
      </c>
      <c r="I1693" s="25">
        <f>INDEX('Annexe 1 – Données des équipes'!$B$12:$R$114, MATCH(D1693, 'Annexe 1 – Données des équipes'!$B$12:$B$114,0),4)</f>
        <v>10</v>
      </c>
      <c r="J1693" s="25">
        <f t="shared" si="27"/>
        <v>3</v>
      </c>
    </row>
    <row r="1694" spans="2:10">
      <c r="B1694" s="3">
        <v>41958</v>
      </c>
      <c r="C1694" s="10" t="s">
        <v>5556</v>
      </c>
      <c r="D1694" s="10" t="s">
        <v>5557</v>
      </c>
      <c r="E1694" s="25">
        <v>3</v>
      </c>
      <c r="F1694" s="25">
        <v>0</v>
      </c>
      <c r="G1694" s="10" t="s">
        <v>5558</v>
      </c>
      <c r="H1694" s="25">
        <f>INDEX('Annexe 1 – Données des équipes'!$B$12:$R$114, MATCH(C1694, 'Annexe 1 – Données des équipes'!$B$12:$B$114,0),4)</f>
        <v>90</v>
      </c>
      <c r="I1694" s="25">
        <f>INDEX('Annexe 1 – Données des équipes'!$B$12:$R$114, MATCH(D1694, 'Annexe 1 – Données des équipes'!$B$12:$B$114,0),4)</f>
        <v>10</v>
      </c>
      <c r="J1694" s="25">
        <f t="shared" si="27"/>
        <v>3</v>
      </c>
    </row>
    <row r="1695" spans="2:10">
      <c r="B1695" s="3">
        <v>42000</v>
      </c>
      <c r="C1695" s="10" t="s">
        <v>5559</v>
      </c>
      <c r="D1695" s="10" t="s">
        <v>5560</v>
      </c>
      <c r="E1695" s="25">
        <v>3</v>
      </c>
      <c r="F1695" s="25">
        <v>0</v>
      </c>
      <c r="G1695" s="10" t="s">
        <v>5561</v>
      </c>
      <c r="H1695" s="25">
        <f>INDEX('Annexe 1 – Données des équipes'!$B$12:$R$114, MATCH(C1695, 'Annexe 1 – Données des équipes'!$B$12:$B$114,0),4)</f>
        <v>0</v>
      </c>
      <c r="I1695" s="25">
        <f>INDEX('Annexe 1 – Données des équipes'!$B$12:$R$114, MATCH(D1695, 'Annexe 1 – Données des équipes'!$B$12:$B$114,0),4)</f>
        <v>20</v>
      </c>
      <c r="J1695" s="25">
        <f t="shared" si="27"/>
        <v>3</v>
      </c>
    </row>
    <row r="1696" spans="2:10">
      <c r="B1696" s="3">
        <v>42009</v>
      </c>
      <c r="C1696" s="10" t="s">
        <v>5562</v>
      </c>
      <c r="D1696" s="10" t="s">
        <v>5563</v>
      </c>
      <c r="E1696" s="25">
        <v>4</v>
      </c>
      <c r="F1696" s="25">
        <v>1</v>
      </c>
      <c r="G1696" s="10" t="s">
        <v>5564</v>
      </c>
      <c r="H1696" s="25">
        <f>INDEX('Annexe 1 – Données des équipes'!$B$12:$R$114, MATCH(C1696, 'Annexe 1 – Données des équipes'!$B$12:$B$114,0),4)</f>
        <v>30</v>
      </c>
      <c r="I1696" s="25">
        <f>INDEX('Annexe 1 – Données des équipes'!$B$12:$R$114, MATCH(D1696, 'Annexe 1 – Données des équipes'!$B$12:$B$114,0),4)</f>
        <v>20</v>
      </c>
      <c r="J1696" s="25">
        <f t="shared" si="27"/>
        <v>3</v>
      </c>
    </row>
    <row r="1697" spans="2:10">
      <c r="B1697" s="3">
        <v>42013</v>
      </c>
      <c r="C1697" s="10" t="s">
        <v>5565</v>
      </c>
      <c r="D1697" s="10" t="s">
        <v>5566</v>
      </c>
      <c r="E1697" s="25">
        <v>4</v>
      </c>
      <c r="F1697" s="25">
        <v>1</v>
      </c>
      <c r="G1697" s="10" t="s">
        <v>5567</v>
      </c>
      <c r="H1697" s="25">
        <f>INDEX('Annexe 1 – Données des équipes'!$B$12:$R$114, MATCH(C1697, 'Annexe 1 – Données des équipes'!$B$12:$B$114,0),4)</f>
        <v>60</v>
      </c>
      <c r="I1697" s="25">
        <f>INDEX('Annexe 1 – Données des équipes'!$B$12:$R$114, MATCH(D1697, 'Annexe 1 – Données des équipes'!$B$12:$B$114,0),4)</f>
        <v>0</v>
      </c>
      <c r="J1697" s="25">
        <f t="shared" si="27"/>
        <v>3</v>
      </c>
    </row>
    <row r="1698" spans="2:10">
      <c r="B1698" s="3">
        <v>42015</v>
      </c>
      <c r="C1698" s="10" t="s">
        <v>5568</v>
      </c>
      <c r="D1698" s="10" t="s">
        <v>5569</v>
      </c>
      <c r="E1698" s="25">
        <v>4</v>
      </c>
      <c r="F1698" s="25">
        <v>1</v>
      </c>
      <c r="G1698" s="10" t="s">
        <v>5570</v>
      </c>
      <c r="H1698" s="25">
        <f>INDEX('Annexe 1 – Données des équipes'!$B$12:$R$114, MATCH(C1698, 'Annexe 1 – Données des équipes'!$B$12:$B$114,0),4)</f>
        <v>20</v>
      </c>
      <c r="I1698" s="25">
        <f>INDEX('Annexe 1 – Données des équipes'!$B$12:$R$114, MATCH(D1698, 'Annexe 1 – Données des équipes'!$B$12:$B$114,0),4)</f>
        <v>0</v>
      </c>
      <c r="J1698" s="25">
        <f t="shared" si="27"/>
        <v>3</v>
      </c>
    </row>
    <row r="1699" spans="2:10">
      <c r="B1699" s="3">
        <v>42017</v>
      </c>
      <c r="C1699" s="10" t="s">
        <v>5571</v>
      </c>
      <c r="D1699" s="10" t="s">
        <v>5572</v>
      </c>
      <c r="E1699" s="25">
        <v>5</v>
      </c>
      <c r="F1699" s="25">
        <v>2</v>
      </c>
      <c r="G1699" s="10" t="s">
        <v>5573</v>
      </c>
      <c r="H1699" s="25">
        <f>INDEX('Annexe 1 – Données des équipes'!$B$12:$R$114, MATCH(C1699, 'Annexe 1 – Données des équipes'!$B$12:$B$114,0),4)</f>
        <v>70</v>
      </c>
      <c r="I1699" s="25">
        <f>INDEX('Annexe 1 – Données des équipes'!$B$12:$R$114, MATCH(D1699, 'Annexe 1 – Données des équipes'!$B$12:$B$114,0),4)</f>
        <v>10</v>
      </c>
      <c r="J1699" s="25">
        <f t="shared" si="27"/>
        <v>3</v>
      </c>
    </row>
    <row r="1700" spans="2:10">
      <c r="B1700" s="3">
        <v>42018</v>
      </c>
      <c r="C1700" s="10" t="s">
        <v>5574</v>
      </c>
      <c r="D1700" s="10" t="s">
        <v>5575</v>
      </c>
      <c r="E1700" s="25">
        <v>0</v>
      </c>
      <c r="F1700" s="25">
        <v>3</v>
      </c>
      <c r="G1700" s="10" t="s">
        <v>5576</v>
      </c>
      <c r="H1700" s="25">
        <f>INDEX('Annexe 1 – Données des équipes'!$B$12:$R$114, MATCH(C1700, 'Annexe 1 – Données des équipes'!$B$12:$B$114,0),4)</f>
        <v>20</v>
      </c>
      <c r="I1700" s="25">
        <f>INDEX('Annexe 1 – Données des équipes'!$B$12:$R$114, MATCH(D1700, 'Annexe 1 – Données des équipes'!$B$12:$B$114,0),4)</f>
        <v>20</v>
      </c>
      <c r="J1700" s="25">
        <f t="shared" si="27"/>
        <v>3</v>
      </c>
    </row>
    <row r="1701" spans="2:10">
      <c r="B1701" s="3">
        <v>42036</v>
      </c>
      <c r="C1701" s="10" t="s">
        <v>5577</v>
      </c>
      <c r="D1701" s="10" t="s">
        <v>5578</v>
      </c>
      <c r="E1701" s="25">
        <v>3</v>
      </c>
      <c r="F1701" s="25">
        <v>0</v>
      </c>
      <c r="G1701" s="10" t="s">
        <v>5579</v>
      </c>
      <c r="H1701" s="25">
        <f>INDEX('Annexe 1 – Données des équipes'!$B$12:$R$114, MATCH(C1701, 'Annexe 1 – Données des équipes'!$B$12:$B$114,0),4)</f>
        <v>40</v>
      </c>
      <c r="I1701" s="25">
        <f>INDEX('Annexe 1 – Données des équipes'!$B$12:$R$114, MATCH(D1701, 'Annexe 1 – Données des équipes'!$B$12:$B$114,0),4)</f>
        <v>10</v>
      </c>
      <c r="J1701" s="25">
        <f t="shared" si="27"/>
        <v>3</v>
      </c>
    </row>
    <row r="1702" spans="2:10">
      <c r="B1702" s="3">
        <v>42090</v>
      </c>
      <c r="C1702" s="10" t="s">
        <v>5580</v>
      </c>
      <c r="D1702" s="10" t="s">
        <v>5581</v>
      </c>
      <c r="E1702" s="25">
        <v>0</v>
      </c>
      <c r="F1702" s="25">
        <v>3</v>
      </c>
      <c r="G1702" s="10" t="s">
        <v>5582</v>
      </c>
      <c r="H1702" s="25">
        <f>INDEX('Annexe 1 – Données des équipes'!$B$12:$R$114, MATCH(C1702, 'Annexe 1 – Données des équipes'!$B$12:$B$114,0),4)</f>
        <v>40</v>
      </c>
      <c r="I1702" s="25">
        <f>INDEX('Annexe 1 – Données des équipes'!$B$12:$R$114, MATCH(D1702, 'Annexe 1 – Données des équipes'!$B$12:$B$114,0),4)</f>
        <v>50</v>
      </c>
      <c r="J1702" s="25">
        <f t="shared" si="27"/>
        <v>3</v>
      </c>
    </row>
    <row r="1703" spans="2:10">
      <c r="B1703" s="3">
        <v>42090</v>
      </c>
      <c r="C1703" s="10" t="s">
        <v>5583</v>
      </c>
      <c r="D1703" s="10" t="s">
        <v>5584</v>
      </c>
      <c r="E1703" s="25">
        <v>3</v>
      </c>
      <c r="F1703" s="25">
        <v>0</v>
      </c>
      <c r="G1703" s="10" t="s">
        <v>5585</v>
      </c>
      <c r="H1703" s="25">
        <f>INDEX('Annexe 1 – Données des équipes'!$B$12:$R$114, MATCH(C1703, 'Annexe 1 – Données des équipes'!$B$12:$B$114,0),4)</f>
        <v>80</v>
      </c>
      <c r="I1703" s="25">
        <f>INDEX('Annexe 1 – Données des équipes'!$B$12:$R$114, MATCH(D1703, 'Annexe 1 – Données des équipes'!$B$12:$B$114,0),4)</f>
        <v>20</v>
      </c>
      <c r="J1703" s="25">
        <f t="shared" si="27"/>
        <v>3</v>
      </c>
    </row>
    <row r="1704" spans="2:10">
      <c r="B1704" s="3">
        <v>42091</v>
      </c>
      <c r="C1704" s="10" t="s">
        <v>5586</v>
      </c>
      <c r="D1704" s="10" t="s">
        <v>5587</v>
      </c>
      <c r="E1704" s="25">
        <v>0</v>
      </c>
      <c r="F1704" s="25">
        <v>3</v>
      </c>
      <c r="G1704" s="10" t="s">
        <v>5588</v>
      </c>
      <c r="H1704" s="25">
        <f>INDEX('Annexe 1 – Données des équipes'!$B$12:$R$114, MATCH(C1704, 'Annexe 1 – Données des équipes'!$B$12:$B$114,0),4)</f>
        <v>20</v>
      </c>
      <c r="I1704" s="25">
        <f>INDEX('Annexe 1 – Données des équipes'!$B$12:$R$114, MATCH(D1704, 'Annexe 1 – Données des équipes'!$B$12:$B$114,0),4)</f>
        <v>70</v>
      </c>
      <c r="J1704" s="25">
        <f t="shared" si="27"/>
        <v>3</v>
      </c>
    </row>
    <row r="1705" spans="2:10">
      <c r="B1705" s="3">
        <v>42093</v>
      </c>
      <c r="C1705" s="10" t="s">
        <v>5589</v>
      </c>
      <c r="D1705" s="10" t="s">
        <v>5590</v>
      </c>
      <c r="E1705" s="25">
        <v>1</v>
      </c>
      <c r="F1705" s="25">
        <v>4</v>
      </c>
      <c r="G1705" s="10" t="s">
        <v>5591</v>
      </c>
      <c r="H1705" s="25">
        <f>INDEX('Annexe 1 – Données des équipes'!$B$12:$R$114, MATCH(C1705, 'Annexe 1 – Données des équipes'!$B$12:$B$114,0),4)</f>
        <v>20</v>
      </c>
      <c r="I1705" s="25">
        <f>INDEX('Annexe 1 – Données des équipes'!$B$12:$R$114, MATCH(D1705, 'Annexe 1 – Données des équipes'!$B$12:$B$114,0),4)</f>
        <v>20</v>
      </c>
      <c r="J1705" s="25">
        <f t="shared" si="27"/>
        <v>3</v>
      </c>
    </row>
    <row r="1706" spans="2:10">
      <c r="B1706" s="3">
        <v>42151</v>
      </c>
      <c r="C1706" s="10" t="s">
        <v>5592</v>
      </c>
      <c r="D1706" s="10" t="s">
        <v>5593</v>
      </c>
      <c r="E1706" s="25">
        <v>3</v>
      </c>
      <c r="F1706" s="25">
        <v>0</v>
      </c>
      <c r="G1706" s="10" t="s">
        <v>5594</v>
      </c>
      <c r="H1706" s="25">
        <f>INDEX('Annexe 1 – Données des équipes'!$B$12:$R$114, MATCH(C1706, 'Annexe 1 – Données des équipes'!$B$12:$B$114,0),4)</f>
        <v>10</v>
      </c>
      <c r="I1706" s="25">
        <f>INDEX('Annexe 1 – Données des équipes'!$B$12:$R$114, MATCH(D1706, 'Annexe 1 – Données des équipes'!$B$12:$B$114,0),4)</f>
        <v>40</v>
      </c>
      <c r="J1706" s="25">
        <f t="shared" si="27"/>
        <v>3</v>
      </c>
    </row>
    <row r="1707" spans="2:10">
      <c r="B1707" s="3">
        <v>42154</v>
      </c>
      <c r="C1707" s="10" t="s">
        <v>5595</v>
      </c>
      <c r="D1707" s="10" t="s">
        <v>5596</v>
      </c>
      <c r="E1707" s="25">
        <v>3</v>
      </c>
      <c r="F1707" s="25">
        <v>0</v>
      </c>
      <c r="G1707" s="10" t="s">
        <v>5597</v>
      </c>
      <c r="H1707" s="25">
        <f>INDEX('Annexe 1 – Données des équipes'!$B$12:$R$114, MATCH(C1707, 'Annexe 1 – Données des équipes'!$B$12:$B$114,0),4)</f>
        <v>80</v>
      </c>
      <c r="I1707" s="25">
        <f>INDEX('Annexe 1 – Données des équipes'!$B$12:$R$114, MATCH(D1707, 'Annexe 1 – Données des équipes'!$B$12:$B$114,0),4)</f>
        <v>10</v>
      </c>
      <c r="J1707" s="25">
        <f t="shared" si="27"/>
        <v>3</v>
      </c>
    </row>
    <row r="1708" spans="2:10">
      <c r="B1708" s="3">
        <v>42166</v>
      </c>
      <c r="C1708" s="10" t="s">
        <v>5598</v>
      </c>
      <c r="D1708" s="10" t="s">
        <v>5599</v>
      </c>
      <c r="E1708" s="25">
        <v>3</v>
      </c>
      <c r="F1708" s="25">
        <v>0</v>
      </c>
      <c r="G1708" s="10" t="s">
        <v>5600</v>
      </c>
      <c r="H1708" s="25">
        <f>INDEX('Annexe 1 – Données des équipes'!$B$12:$R$114, MATCH(C1708, 'Annexe 1 – Données des équipes'!$B$12:$B$114,0),4)</f>
        <v>70</v>
      </c>
      <c r="I1708" s="25">
        <f>INDEX('Annexe 1 – Données des équipes'!$B$12:$R$114, MATCH(D1708, 'Annexe 1 – Données des équipes'!$B$12:$B$114,0),4)</f>
        <v>20</v>
      </c>
      <c r="J1708" s="25">
        <f t="shared" si="27"/>
        <v>3</v>
      </c>
    </row>
    <row r="1709" spans="2:10">
      <c r="B1709" s="3">
        <v>42176</v>
      </c>
      <c r="C1709" s="10" t="s">
        <v>5601</v>
      </c>
      <c r="D1709" s="10" t="s">
        <v>5602</v>
      </c>
      <c r="E1709" s="25">
        <v>3</v>
      </c>
      <c r="F1709" s="25">
        <v>0</v>
      </c>
      <c r="G1709" s="10" t="s">
        <v>5603</v>
      </c>
      <c r="H1709" s="25">
        <f>INDEX('Annexe 1 – Données des équipes'!$B$12:$R$114, MATCH(C1709, 'Annexe 1 – Données des équipes'!$B$12:$B$114,0),4)</f>
        <v>50</v>
      </c>
      <c r="I1709" s="25">
        <f>INDEX('Annexe 1 – Données des équipes'!$B$12:$R$114, MATCH(D1709, 'Annexe 1 – Données des équipes'!$B$12:$B$114,0),4)</f>
        <v>10</v>
      </c>
      <c r="J1709" s="25">
        <f t="shared" si="27"/>
        <v>3</v>
      </c>
    </row>
    <row r="1710" spans="2:10">
      <c r="B1710" s="3">
        <v>42251</v>
      </c>
      <c r="C1710" s="10" t="s">
        <v>5604</v>
      </c>
      <c r="D1710" s="10" t="s">
        <v>5605</v>
      </c>
      <c r="E1710" s="25">
        <v>0</v>
      </c>
      <c r="F1710" s="25">
        <v>3</v>
      </c>
      <c r="G1710" s="10" t="s">
        <v>5606</v>
      </c>
      <c r="H1710" s="25">
        <f>INDEX('Annexe 1 – Données des équipes'!$B$12:$R$114, MATCH(C1710, 'Annexe 1 – Données des équipes'!$B$12:$B$114,0),4)</f>
        <v>60</v>
      </c>
      <c r="I1710" s="25">
        <f>INDEX('Annexe 1 – Données des équipes'!$B$12:$R$114, MATCH(D1710, 'Annexe 1 – Données des équipes'!$B$12:$B$114,0),4)</f>
        <v>40</v>
      </c>
      <c r="J1710" s="25">
        <f t="shared" si="27"/>
        <v>3</v>
      </c>
    </row>
    <row r="1711" spans="2:10">
      <c r="B1711" s="3">
        <v>42253</v>
      </c>
      <c r="C1711" s="10" t="s">
        <v>5607</v>
      </c>
      <c r="D1711" s="10" t="s">
        <v>5608</v>
      </c>
      <c r="E1711" s="25">
        <v>3</v>
      </c>
      <c r="F1711" s="25">
        <v>0</v>
      </c>
      <c r="G1711" s="10" t="s">
        <v>5609</v>
      </c>
      <c r="H1711" s="25">
        <f>INDEX('Annexe 1 – Données des équipes'!$B$12:$R$114, MATCH(C1711, 'Annexe 1 – Données des équipes'!$B$12:$B$114,0),4)</f>
        <v>60</v>
      </c>
      <c r="I1711" s="25">
        <f>INDEX('Annexe 1 – Données des équipes'!$B$12:$R$114, MATCH(D1711, 'Annexe 1 – Données des équipes'!$B$12:$B$114,0),4)</f>
        <v>80</v>
      </c>
      <c r="J1711" s="25">
        <f t="shared" si="27"/>
        <v>3</v>
      </c>
    </row>
    <row r="1712" spans="2:10">
      <c r="B1712" s="3">
        <v>42255</v>
      </c>
      <c r="C1712" s="10" t="s">
        <v>5610</v>
      </c>
      <c r="D1712" s="10" t="s">
        <v>5611</v>
      </c>
      <c r="E1712" s="25">
        <v>0</v>
      </c>
      <c r="F1712" s="25">
        <v>3</v>
      </c>
      <c r="G1712" s="10" t="s">
        <v>5612</v>
      </c>
      <c r="H1712" s="25">
        <f>INDEX('Annexe 1 – Données des équipes'!$B$12:$R$114, MATCH(C1712, 'Annexe 1 – Données des équipes'!$B$12:$B$114,0),4)</f>
        <v>0</v>
      </c>
      <c r="I1712" s="25">
        <f>INDEX('Annexe 1 – Données des équipes'!$B$12:$R$114, MATCH(D1712, 'Annexe 1 – Données des équipes'!$B$12:$B$114,0),4)</f>
        <v>70</v>
      </c>
      <c r="J1712" s="25">
        <f t="shared" si="27"/>
        <v>3</v>
      </c>
    </row>
    <row r="1713" spans="2:10">
      <c r="B1713" s="3">
        <v>42255</v>
      </c>
      <c r="C1713" s="10" t="s">
        <v>5613</v>
      </c>
      <c r="D1713" s="10" t="s">
        <v>5614</v>
      </c>
      <c r="E1713" s="25">
        <v>1</v>
      </c>
      <c r="F1713" s="25">
        <v>4</v>
      </c>
      <c r="G1713" s="10" t="s">
        <v>5615</v>
      </c>
      <c r="H1713" s="25">
        <f>INDEX('Annexe 1 – Données des équipes'!$B$12:$R$114, MATCH(C1713, 'Annexe 1 – Données des équipes'!$B$12:$B$114,0),4)</f>
        <v>80</v>
      </c>
      <c r="I1713" s="25">
        <f>INDEX('Annexe 1 – Données des équipes'!$B$12:$R$114, MATCH(D1713, 'Annexe 1 – Données des équipes'!$B$12:$B$114,0),4)</f>
        <v>60</v>
      </c>
      <c r="J1713" s="25">
        <f t="shared" si="27"/>
        <v>3</v>
      </c>
    </row>
    <row r="1714" spans="2:10">
      <c r="B1714" s="3">
        <v>42280</v>
      </c>
      <c r="C1714" s="10" t="s">
        <v>5616</v>
      </c>
      <c r="D1714" s="10" t="s">
        <v>5617</v>
      </c>
      <c r="E1714" s="25">
        <v>3</v>
      </c>
      <c r="F1714" s="25">
        <v>0</v>
      </c>
      <c r="G1714" s="10" t="s">
        <v>5618</v>
      </c>
      <c r="H1714" s="25">
        <f>INDEX('Annexe 1 – Données des équipes'!$B$12:$R$114, MATCH(C1714, 'Annexe 1 – Données des équipes'!$B$12:$B$114,0),4)</f>
        <v>10</v>
      </c>
      <c r="I1714" s="25">
        <f>INDEX('Annexe 1 – Données des équipes'!$B$12:$R$114, MATCH(D1714, 'Annexe 1 – Données des équipes'!$B$12:$B$114,0),4)</f>
        <v>30</v>
      </c>
      <c r="J1714" s="25">
        <f t="shared" si="27"/>
        <v>3</v>
      </c>
    </row>
    <row r="1715" spans="2:10">
      <c r="B1715" s="3">
        <v>42285</v>
      </c>
      <c r="C1715" s="10" t="s">
        <v>5619</v>
      </c>
      <c r="D1715" s="10" t="s">
        <v>5620</v>
      </c>
      <c r="E1715" s="25">
        <v>0</v>
      </c>
      <c r="F1715" s="25">
        <v>3</v>
      </c>
      <c r="G1715" s="10" t="s">
        <v>5621</v>
      </c>
      <c r="H1715" s="25">
        <f>INDEX('Annexe 1 – Données des équipes'!$B$12:$R$114, MATCH(C1715, 'Annexe 1 – Données des équipes'!$B$12:$B$114,0),4)</f>
        <v>30</v>
      </c>
      <c r="I1715" s="25">
        <f>INDEX('Annexe 1 – Données des équipes'!$B$12:$R$114, MATCH(D1715, 'Annexe 1 – Données des équipes'!$B$12:$B$114,0),4)</f>
        <v>50</v>
      </c>
      <c r="J1715" s="25">
        <f t="shared" si="27"/>
        <v>3</v>
      </c>
    </row>
    <row r="1716" spans="2:10">
      <c r="B1716" s="3">
        <v>42286</v>
      </c>
      <c r="C1716" s="10" t="s">
        <v>5622</v>
      </c>
      <c r="D1716" s="10" t="s">
        <v>5623</v>
      </c>
      <c r="E1716" s="25">
        <v>1</v>
      </c>
      <c r="F1716" s="25">
        <v>4</v>
      </c>
      <c r="G1716" s="10" t="s">
        <v>5624</v>
      </c>
      <c r="H1716" s="25">
        <f>INDEX('Annexe 1 – Données des équipes'!$B$12:$R$114, MATCH(C1716, 'Annexe 1 – Données des équipes'!$B$12:$B$114,0),4)</f>
        <v>40</v>
      </c>
      <c r="I1716" s="25">
        <f>INDEX('Annexe 1 – Données des équipes'!$B$12:$R$114, MATCH(D1716, 'Annexe 1 – Données des équipes'!$B$12:$B$114,0),4)</f>
        <v>20</v>
      </c>
      <c r="J1716" s="25">
        <f t="shared" si="27"/>
        <v>3</v>
      </c>
    </row>
    <row r="1717" spans="2:10">
      <c r="B1717" s="3">
        <v>42287</v>
      </c>
      <c r="C1717" s="10" t="s">
        <v>5625</v>
      </c>
      <c r="D1717" s="10" t="s">
        <v>5626</v>
      </c>
      <c r="E1717" s="25">
        <v>3</v>
      </c>
      <c r="F1717" s="25">
        <v>0</v>
      </c>
      <c r="G1717" s="10" t="s">
        <v>5627</v>
      </c>
      <c r="H1717" s="25">
        <f>INDEX('Annexe 1 – Données des équipes'!$B$12:$R$114, MATCH(C1717, 'Annexe 1 – Données des équipes'!$B$12:$B$114,0),4)</f>
        <v>80</v>
      </c>
      <c r="I1717" s="25">
        <f>INDEX('Annexe 1 – Données des équipes'!$B$12:$R$114, MATCH(D1717, 'Annexe 1 – Données des équipes'!$B$12:$B$114,0),4)</f>
        <v>40</v>
      </c>
      <c r="J1717" s="25">
        <f t="shared" si="27"/>
        <v>3</v>
      </c>
    </row>
    <row r="1718" spans="2:10">
      <c r="B1718" s="3">
        <v>42288</v>
      </c>
      <c r="C1718" s="10" t="s">
        <v>5628</v>
      </c>
      <c r="D1718" s="10" t="s">
        <v>5629</v>
      </c>
      <c r="E1718" s="25">
        <v>0</v>
      </c>
      <c r="F1718" s="25">
        <v>3</v>
      </c>
      <c r="G1718" s="10" t="s">
        <v>5630</v>
      </c>
      <c r="H1718" s="25">
        <f>INDEX('Annexe 1 – Données des équipes'!$B$12:$R$114, MATCH(C1718, 'Annexe 1 – Données des équipes'!$B$12:$B$114,0),4)</f>
        <v>10</v>
      </c>
      <c r="I1718" s="25">
        <f>INDEX('Annexe 1 – Données des équipes'!$B$12:$R$114, MATCH(D1718, 'Annexe 1 – Données des équipes'!$B$12:$B$114,0),4)</f>
        <v>40</v>
      </c>
      <c r="J1718" s="25">
        <f t="shared" si="27"/>
        <v>3</v>
      </c>
    </row>
    <row r="1719" spans="2:10">
      <c r="B1719" s="3">
        <v>42288</v>
      </c>
      <c r="C1719" s="10" t="s">
        <v>5631</v>
      </c>
      <c r="D1719" s="10" t="s">
        <v>5632</v>
      </c>
      <c r="E1719" s="25">
        <v>3</v>
      </c>
      <c r="F1719" s="25">
        <v>0</v>
      </c>
      <c r="G1719" s="10" t="s">
        <v>5633</v>
      </c>
      <c r="H1719" s="25">
        <f>INDEX('Annexe 1 – Données des équipes'!$B$12:$R$114, MATCH(C1719, 'Annexe 1 – Données des équipes'!$B$12:$B$114,0),4)</f>
        <v>50</v>
      </c>
      <c r="I1719" s="25">
        <f>INDEX('Annexe 1 – Données des équipes'!$B$12:$R$114, MATCH(D1719, 'Annexe 1 – Données des équipes'!$B$12:$B$114,0),4)</f>
        <v>10</v>
      </c>
      <c r="J1719" s="25">
        <f t="shared" si="27"/>
        <v>3</v>
      </c>
    </row>
    <row r="1720" spans="2:10">
      <c r="B1720" s="3">
        <v>42288</v>
      </c>
      <c r="C1720" s="10" t="s">
        <v>5634</v>
      </c>
      <c r="D1720" s="10" t="s">
        <v>5635</v>
      </c>
      <c r="E1720" s="25">
        <v>3</v>
      </c>
      <c r="F1720" s="25">
        <v>0</v>
      </c>
      <c r="G1720" s="10" t="s">
        <v>5636</v>
      </c>
      <c r="H1720" s="25">
        <f>INDEX('Annexe 1 – Données des équipes'!$B$12:$R$114, MATCH(C1720, 'Annexe 1 – Données des équipes'!$B$12:$B$114,0),4)</f>
        <v>50</v>
      </c>
      <c r="I1720" s="25">
        <f>INDEX('Annexe 1 – Données des équipes'!$B$12:$R$114, MATCH(D1720, 'Annexe 1 – Données des équipes'!$B$12:$B$114,0),4)</f>
        <v>40</v>
      </c>
      <c r="J1720" s="25">
        <f t="shared" si="27"/>
        <v>3</v>
      </c>
    </row>
    <row r="1721" spans="2:10">
      <c r="B1721" s="3">
        <v>42290</v>
      </c>
      <c r="C1721" s="10" t="s">
        <v>5637</v>
      </c>
      <c r="D1721" s="10" t="s">
        <v>5638</v>
      </c>
      <c r="E1721" s="25">
        <v>3</v>
      </c>
      <c r="F1721" s="25">
        <v>0</v>
      </c>
      <c r="G1721" s="10" t="s">
        <v>5639</v>
      </c>
      <c r="H1721" s="25">
        <f>INDEX('Annexe 1 – Données des équipes'!$B$12:$R$114, MATCH(C1721, 'Annexe 1 – Données des équipes'!$B$12:$B$114,0),4)</f>
        <v>70</v>
      </c>
      <c r="I1721" s="25">
        <f>INDEX('Annexe 1 – Données des équipes'!$B$12:$R$114, MATCH(D1721, 'Annexe 1 – Données des équipes'!$B$12:$B$114,0),4)</f>
        <v>30</v>
      </c>
      <c r="J1721" s="25">
        <f t="shared" si="27"/>
        <v>3</v>
      </c>
    </row>
    <row r="1722" spans="2:10">
      <c r="B1722" s="3">
        <v>42319</v>
      </c>
      <c r="C1722" s="10" t="s">
        <v>5640</v>
      </c>
      <c r="D1722" s="10" t="s">
        <v>5641</v>
      </c>
      <c r="E1722" s="25">
        <v>3</v>
      </c>
      <c r="F1722" s="25">
        <v>0</v>
      </c>
      <c r="G1722" s="10" t="s">
        <v>5642</v>
      </c>
      <c r="H1722" s="25">
        <f>INDEX('Annexe 1 – Données des équipes'!$B$12:$R$114, MATCH(C1722, 'Annexe 1 – Données des équipes'!$B$12:$B$114,0),4)</f>
        <v>20</v>
      </c>
      <c r="I1722" s="25">
        <f>INDEX('Annexe 1 – Données des équipes'!$B$12:$R$114, MATCH(D1722, 'Annexe 1 – Données des équipes'!$B$12:$B$114,0),4)</f>
        <v>10</v>
      </c>
      <c r="J1722" s="25">
        <f t="shared" si="27"/>
        <v>3</v>
      </c>
    </row>
    <row r="1723" spans="2:10">
      <c r="B1723" s="3">
        <v>42320</v>
      </c>
      <c r="C1723" s="10" t="s">
        <v>5643</v>
      </c>
      <c r="D1723" s="10" t="s">
        <v>5644</v>
      </c>
      <c r="E1723" s="25">
        <v>4</v>
      </c>
      <c r="F1723" s="25">
        <v>1</v>
      </c>
      <c r="G1723" s="10" t="s">
        <v>5645</v>
      </c>
      <c r="H1723" s="25">
        <f>INDEX('Annexe 1 – Données des équipes'!$B$12:$R$114, MATCH(C1723, 'Annexe 1 – Données des équipes'!$B$12:$B$114,0),4)</f>
        <v>20</v>
      </c>
      <c r="I1723" s="25">
        <f>INDEX('Annexe 1 – Données des équipes'!$B$12:$R$114, MATCH(D1723, 'Annexe 1 – Données des équipes'!$B$12:$B$114,0),4)</f>
        <v>40</v>
      </c>
      <c r="J1723" s="25">
        <f t="shared" si="27"/>
        <v>3</v>
      </c>
    </row>
    <row r="1724" spans="2:10">
      <c r="B1724" s="3">
        <v>42379</v>
      </c>
      <c r="C1724" s="10" t="s">
        <v>5646</v>
      </c>
      <c r="D1724" s="10" t="s">
        <v>5647</v>
      </c>
      <c r="E1724" s="25">
        <v>3</v>
      </c>
      <c r="F1724" s="25">
        <v>0</v>
      </c>
      <c r="G1724" s="10" t="s">
        <v>5648</v>
      </c>
      <c r="H1724" s="25">
        <f>INDEX('Annexe 1 – Données des équipes'!$B$12:$R$114, MATCH(C1724, 'Annexe 1 – Données des équipes'!$B$12:$B$114,0),4)</f>
        <v>80</v>
      </c>
      <c r="I1724" s="25">
        <f>INDEX('Annexe 1 – Données des équipes'!$B$12:$R$114, MATCH(D1724, 'Annexe 1 – Données des équipes'!$B$12:$B$114,0),4)</f>
        <v>30</v>
      </c>
      <c r="J1724" s="25">
        <f t="shared" si="27"/>
        <v>3</v>
      </c>
    </row>
    <row r="1725" spans="2:10">
      <c r="B1725" s="3">
        <v>31626</v>
      </c>
      <c r="C1725" s="10" t="s">
        <v>5649</v>
      </c>
      <c r="D1725" s="10" t="s">
        <v>5650</v>
      </c>
      <c r="E1725" s="25">
        <v>0</v>
      </c>
      <c r="F1725" s="25">
        <v>1</v>
      </c>
      <c r="G1725" s="10" t="s">
        <v>5651</v>
      </c>
      <c r="H1725" s="25">
        <f>INDEX('Annexe 1 – Données des équipes'!$B$12:$R$114, MATCH(C1725, 'Annexe 1 – Données des équipes'!$B$12:$B$114,0),4)</f>
        <v>40</v>
      </c>
      <c r="I1725" s="25">
        <f>INDEX('Annexe 1 – Données des équipes'!$B$12:$R$114, MATCH(D1725, 'Annexe 1 – Données des équipes'!$B$12:$B$114,0),4)</f>
        <v>30</v>
      </c>
      <c r="J1725" s="25">
        <f t="shared" si="27"/>
        <v>1</v>
      </c>
    </row>
    <row r="1726" spans="2:10">
      <c r="B1726" s="3">
        <v>42454</v>
      </c>
      <c r="C1726" s="10" t="s">
        <v>5652</v>
      </c>
      <c r="D1726" s="10" t="s">
        <v>5653</v>
      </c>
      <c r="E1726" s="25">
        <v>0</v>
      </c>
      <c r="F1726" s="25">
        <v>3</v>
      </c>
      <c r="G1726" s="10" t="s">
        <v>5654</v>
      </c>
      <c r="H1726" s="25">
        <f>INDEX('Annexe 1 – Données des équipes'!$B$12:$R$114, MATCH(C1726, 'Annexe 1 – Données des équipes'!$B$12:$B$114,0),4)</f>
        <v>20</v>
      </c>
      <c r="I1726" s="25">
        <f>INDEX('Annexe 1 – Données des équipes'!$B$12:$R$114, MATCH(D1726, 'Annexe 1 – Données des équipes'!$B$12:$B$114,0),4)</f>
        <v>80</v>
      </c>
      <c r="J1726" s="25">
        <f t="shared" si="27"/>
        <v>3</v>
      </c>
    </row>
    <row r="1727" spans="2:10">
      <c r="B1727" s="3">
        <v>42458</v>
      </c>
      <c r="C1727" s="10" t="s">
        <v>5655</v>
      </c>
      <c r="D1727" s="10" t="s">
        <v>5656</v>
      </c>
      <c r="E1727" s="25">
        <v>3</v>
      </c>
      <c r="F1727" s="25">
        <v>0</v>
      </c>
      <c r="G1727" s="10" t="s">
        <v>5657</v>
      </c>
      <c r="H1727" s="25">
        <f>INDEX('Annexe 1 – Données des équipes'!$B$12:$R$114, MATCH(C1727, 'Annexe 1 – Données des équipes'!$B$12:$B$114,0),4)</f>
        <v>90</v>
      </c>
      <c r="I1727" s="25">
        <f>INDEX('Annexe 1 – Données des équipes'!$B$12:$R$114, MATCH(D1727, 'Annexe 1 – Données des équipes'!$B$12:$B$114,0),4)</f>
        <v>70</v>
      </c>
      <c r="J1727" s="25">
        <f t="shared" si="27"/>
        <v>3</v>
      </c>
    </row>
    <row r="1728" spans="2:10">
      <c r="B1728" s="3">
        <v>42458</v>
      </c>
      <c r="C1728" s="10" t="s">
        <v>5658</v>
      </c>
      <c r="D1728" s="10" t="s">
        <v>5659</v>
      </c>
      <c r="E1728" s="25">
        <v>3</v>
      </c>
      <c r="F1728" s="25">
        <v>0</v>
      </c>
      <c r="G1728" s="10" t="s">
        <v>5660</v>
      </c>
      <c r="H1728" s="25">
        <f>INDEX('Annexe 1 – Données des équipes'!$B$12:$R$114, MATCH(C1728, 'Annexe 1 – Données des équipes'!$B$12:$B$114,0),4)</f>
        <v>60</v>
      </c>
      <c r="I1728" s="25">
        <f>INDEX('Annexe 1 – Données des équipes'!$B$12:$R$114, MATCH(D1728, 'Annexe 1 – Données des équipes'!$B$12:$B$114,0),4)</f>
        <v>30</v>
      </c>
      <c r="J1728" s="25">
        <f t="shared" si="27"/>
        <v>3</v>
      </c>
    </row>
    <row r="1729" spans="2:10">
      <c r="B1729" s="3">
        <v>42458</v>
      </c>
      <c r="C1729" s="10" t="s">
        <v>5661</v>
      </c>
      <c r="D1729" s="10" t="s">
        <v>5662</v>
      </c>
      <c r="E1729" s="25">
        <v>4</v>
      </c>
      <c r="F1729" s="25">
        <v>1</v>
      </c>
      <c r="G1729" s="10" t="s">
        <v>5663</v>
      </c>
      <c r="H1729" s="25">
        <f>INDEX('Annexe 1 – Données des équipes'!$B$12:$R$114, MATCH(C1729, 'Annexe 1 – Données des équipes'!$B$12:$B$114,0),4)</f>
        <v>90</v>
      </c>
      <c r="I1729" s="25">
        <f>INDEX('Annexe 1 – Données des équipes'!$B$12:$R$114, MATCH(D1729, 'Annexe 1 – Données des équipes'!$B$12:$B$114,0),4)</f>
        <v>90</v>
      </c>
      <c r="J1729" s="25">
        <f t="shared" si="27"/>
        <v>3</v>
      </c>
    </row>
    <row r="1730" spans="2:10">
      <c r="B1730" s="3">
        <v>42458</v>
      </c>
      <c r="C1730" s="10" t="s">
        <v>5664</v>
      </c>
      <c r="D1730" s="10" t="s">
        <v>5665</v>
      </c>
      <c r="E1730" s="25">
        <v>1</v>
      </c>
      <c r="F1730" s="25">
        <v>4</v>
      </c>
      <c r="G1730" s="10" t="s">
        <v>5666</v>
      </c>
      <c r="H1730" s="25">
        <f>INDEX('Annexe 1 – Données des équipes'!$B$12:$R$114, MATCH(C1730, 'Annexe 1 – Données des équipes'!$B$12:$B$114,0),4)</f>
        <v>60</v>
      </c>
      <c r="I1730" s="25">
        <f>INDEX('Annexe 1 – Données des équipes'!$B$12:$R$114, MATCH(D1730, 'Annexe 1 – Données des équipes'!$B$12:$B$114,0),4)</f>
        <v>80</v>
      </c>
      <c r="J1730" s="25">
        <f t="shared" si="27"/>
        <v>3</v>
      </c>
    </row>
    <row r="1731" spans="2:10">
      <c r="B1731" s="3">
        <v>42517</v>
      </c>
      <c r="C1731" s="10" t="s">
        <v>5667</v>
      </c>
      <c r="D1731" s="10" t="s">
        <v>5668</v>
      </c>
      <c r="E1731" s="25">
        <v>3</v>
      </c>
      <c r="F1731" s="25">
        <v>0</v>
      </c>
      <c r="G1731" s="10" t="s">
        <v>5669</v>
      </c>
      <c r="H1731" s="25">
        <f>INDEX('Annexe 1 – Données des équipes'!$B$12:$R$114, MATCH(C1731, 'Annexe 1 – Données des équipes'!$B$12:$B$114,0),4)</f>
        <v>50</v>
      </c>
      <c r="I1731" s="25">
        <f>INDEX('Annexe 1 – Données des équipes'!$B$12:$R$114, MATCH(D1731, 'Annexe 1 – Données des équipes'!$B$12:$B$114,0),4)</f>
        <v>10</v>
      </c>
      <c r="J1731" s="25">
        <f t="shared" si="27"/>
        <v>3</v>
      </c>
    </row>
    <row r="1732" spans="2:10">
      <c r="B1732" s="3">
        <v>42519</v>
      </c>
      <c r="C1732" s="10" t="s">
        <v>5670</v>
      </c>
      <c r="D1732" s="10" t="s">
        <v>5671</v>
      </c>
      <c r="E1732" s="25">
        <v>3</v>
      </c>
      <c r="F1732" s="25">
        <v>0</v>
      </c>
      <c r="G1732" s="10" t="s">
        <v>5672</v>
      </c>
      <c r="H1732" s="25">
        <f>INDEX('Annexe 1 – Données des équipes'!$B$12:$R$114, MATCH(C1732, 'Annexe 1 – Données des équipes'!$B$12:$B$114,0),4)</f>
        <v>90</v>
      </c>
      <c r="I1732" s="25">
        <f>INDEX('Annexe 1 – Données des équipes'!$B$12:$R$114, MATCH(D1732, 'Annexe 1 – Données des équipes'!$B$12:$B$114,0),4)</f>
        <v>30</v>
      </c>
      <c r="J1732" s="25">
        <f t="shared" si="27"/>
        <v>3</v>
      </c>
    </row>
    <row r="1733" spans="2:10">
      <c r="B1733" s="3">
        <v>42525</v>
      </c>
      <c r="C1733" s="10" t="s">
        <v>5673</v>
      </c>
      <c r="D1733" s="10" t="s">
        <v>5674</v>
      </c>
      <c r="E1733" s="25">
        <v>3</v>
      </c>
      <c r="F1733" s="25">
        <v>0</v>
      </c>
      <c r="G1733" s="10" t="s">
        <v>5675</v>
      </c>
      <c r="H1733" s="25">
        <f>INDEX('Annexe 1 – Données des équipes'!$B$12:$R$114, MATCH(C1733, 'Annexe 1 – Données des équipes'!$B$12:$B$114,0),4)</f>
        <v>90</v>
      </c>
      <c r="I1733" s="25">
        <f>INDEX('Annexe 1 – Données des équipes'!$B$12:$R$114, MATCH(D1733, 'Annexe 1 – Données des équipes'!$B$12:$B$114,0),4)</f>
        <v>60</v>
      </c>
      <c r="J1733" s="25">
        <f t="shared" si="27"/>
        <v>3</v>
      </c>
    </row>
    <row r="1734" spans="2:10">
      <c r="B1734" s="3">
        <v>42526</v>
      </c>
      <c r="C1734" s="10" t="s">
        <v>5676</v>
      </c>
      <c r="D1734" s="10" t="s">
        <v>5677</v>
      </c>
      <c r="E1734" s="25">
        <v>3</v>
      </c>
      <c r="F1734" s="25">
        <v>0</v>
      </c>
      <c r="G1734" s="10" t="s">
        <v>5678</v>
      </c>
      <c r="H1734" s="25">
        <f>INDEX('Annexe 1 – Données des équipes'!$B$12:$R$114, MATCH(C1734, 'Annexe 1 – Données des équipes'!$B$12:$B$114,0),4)</f>
        <v>80</v>
      </c>
      <c r="I1734" s="25">
        <f>INDEX('Annexe 1 – Données des équipes'!$B$12:$R$114, MATCH(D1734, 'Annexe 1 – Données des équipes'!$B$12:$B$114,0),4)</f>
        <v>70</v>
      </c>
      <c r="J1734" s="25">
        <f t="shared" si="27"/>
        <v>3</v>
      </c>
    </row>
    <row r="1735" spans="2:10">
      <c r="B1735" s="3">
        <v>42534</v>
      </c>
      <c r="C1735" s="10" t="s">
        <v>5679</v>
      </c>
      <c r="D1735" s="10" t="s">
        <v>5680</v>
      </c>
      <c r="E1735" s="25">
        <v>3</v>
      </c>
      <c r="F1735" s="25">
        <v>0</v>
      </c>
      <c r="G1735" s="10" t="s">
        <v>5681</v>
      </c>
      <c r="H1735" s="25">
        <f>INDEX('Annexe 1 – Données des équipes'!$B$12:$R$114, MATCH(C1735, 'Annexe 1 – Données des équipes'!$B$12:$B$114,0),4)</f>
        <v>80</v>
      </c>
      <c r="I1735" s="25">
        <f>INDEX('Annexe 1 – Données des équipes'!$B$12:$R$114, MATCH(D1735, 'Annexe 1 – Données des équipes'!$B$12:$B$114,0),4)</f>
        <v>30</v>
      </c>
      <c r="J1735" s="25">
        <f t="shared" si="27"/>
        <v>3</v>
      </c>
    </row>
    <row r="1736" spans="2:10">
      <c r="B1736" s="3">
        <v>42535</v>
      </c>
      <c r="C1736" s="10" t="s">
        <v>5682</v>
      </c>
      <c r="D1736" s="10" t="s">
        <v>5683</v>
      </c>
      <c r="E1736" s="25">
        <v>3</v>
      </c>
      <c r="F1736" s="25">
        <v>0</v>
      </c>
      <c r="G1736" s="10" t="s">
        <v>5684</v>
      </c>
      <c r="H1736" s="25">
        <f>INDEX('Annexe 1 – Données des équipes'!$B$12:$R$114, MATCH(C1736, 'Annexe 1 – Données des équipes'!$B$12:$B$114,0),4)</f>
        <v>90</v>
      </c>
      <c r="I1736" s="25">
        <f>INDEX('Annexe 1 – Données des équipes'!$B$12:$R$114, MATCH(D1736, 'Annexe 1 – Données des équipes'!$B$12:$B$114,0),4)</f>
        <v>50</v>
      </c>
      <c r="J1736" s="25">
        <f t="shared" si="27"/>
        <v>3</v>
      </c>
    </row>
    <row r="1737" spans="2:10">
      <c r="B1737" s="3">
        <v>42538</v>
      </c>
      <c r="C1737" s="10" t="s">
        <v>5685</v>
      </c>
      <c r="D1737" s="10" t="s">
        <v>5686</v>
      </c>
      <c r="E1737" s="25">
        <v>3</v>
      </c>
      <c r="F1737" s="25">
        <v>0</v>
      </c>
      <c r="G1737" s="10" t="s">
        <v>5687</v>
      </c>
      <c r="H1737" s="25">
        <f>INDEX('Annexe 1 – Données des équipes'!$B$12:$R$114, MATCH(C1737, 'Annexe 1 – Données des équipes'!$B$12:$B$114,0),4)</f>
        <v>90</v>
      </c>
      <c r="I1737" s="25">
        <f>INDEX('Annexe 1 – Données des équipes'!$B$12:$R$114, MATCH(D1737, 'Annexe 1 – Données des équipes'!$B$12:$B$114,0),4)</f>
        <v>60</v>
      </c>
      <c r="J1737" s="25">
        <f t="shared" si="27"/>
        <v>3</v>
      </c>
    </row>
    <row r="1738" spans="2:10">
      <c r="B1738" s="3">
        <v>42539</v>
      </c>
      <c r="C1738" s="10" t="s">
        <v>5688</v>
      </c>
      <c r="D1738" s="10" t="s">
        <v>5689</v>
      </c>
      <c r="E1738" s="25">
        <v>4</v>
      </c>
      <c r="F1738" s="25">
        <v>1</v>
      </c>
      <c r="G1738" s="10" t="s">
        <v>5690</v>
      </c>
      <c r="H1738" s="25">
        <f>INDEX('Annexe 1 – Données des équipes'!$B$12:$R$114, MATCH(C1738, 'Annexe 1 – Données des équipes'!$B$12:$B$114,0),4)</f>
        <v>90</v>
      </c>
      <c r="I1738" s="25">
        <f>INDEX('Annexe 1 – Données des équipes'!$B$12:$R$114, MATCH(D1738, 'Annexe 1 – Données des équipes'!$B$12:$B$114,0),4)</f>
        <v>60</v>
      </c>
      <c r="J1738" s="25">
        <f t="shared" si="27"/>
        <v>3</v>
      </c>
    </row>
    <row r="1739" spans="2:10">
      <c r="B1739" s="3">
        <v>42539</v>
      </c>
      <c r="C1739" s="10" t="s">
        <v>5691</v>
      </c>
      <c r="D1739" s="10" t="s">
        <v>5692</v>
      </c>
      <c r="E1739" s="25">
        <v>3</v>
      </c>
      <c r="F1739" s="25">
        <v>0</v>
      </c>
      <c r="G1739" s="10" t="s">
        <v>5693</v>
      </c>
      <c r="H1739" s="25">
        <f>INDEX('Annexe 1 – Données des équipes'!$B$12:$R$114, MATCH(C1739, 'Annexe 1 – Données des équipes'!$B$12:$B$114,0),4)</f>
        <v>90</v>
      </c>
      <c r="I1739" s="25">
        <f>INDEX('Annexe 1 – Données des équipes'!$B$12:$R$114, MATCH(D1739, 'Annexe 1 – Données des équipes'!$B$12:$B$114,0),4)</f>
        <v>60</v>
      </c>
      <c r="J1739" s="25">
        <f t="shared" si="27"/>
        <v>3</v>
      </c>
    </row>
    <row r="1740" spans="2:10">
      <c r="B1740" s="3">
        <v>42541</v>
      </c>
      <c r="C1740" s="10" t="s">
        <v>5694</v>
      </c>
      <c r="D1740" s="10" t="s">
        <v>5695</v>
      </c>
      <c r="E1740" s="25">
        <v>0</v>
      </c>
      <c r="F1740" s="25">
        <v>3</v>
      </c>
      <c r="G1740" s="10" t="s">
        <v>5696</v>
      </c>
      <c r="H1740" s="25">
        <f>INDEX('Annexe 1 – Données des équipes'!$B$12:$R$114, MATCH(C1740, 'Annexe 1 – Données des équipes'!$B$12:$B$114,0),4)</f>
        <v>50</v>
      </c>
      <c r="I1740" s="25">
        <f>INDEX('Annexe 1 – Données des équipes'!$B$12:$R$114, MATCH(D1740, 'Annexe 1 – Données des équipes'!$B$12:$B$114,0),4)</f>
        <v>70</v>
      </c>
      <c r="J1740" s="25">
        <f t="shared" si="27"/>
        <v>3</v>
      </c>
    </row>
    <row r="1741" spans="2:10">
      <c r="B1741" s="3">
        <v>42547</v>
      </c>
      <c r="C1741" s="10" t="s">
        <v>5697</v>
      </c>
      <c r="D1741" s="10" t="s">
        <v>5698</v>
      </c>
      <c r="E1741" s="25">
        <v>3</v>
      </c>
      <c r="F1741" s="25">
        <v>0</v>
      </c>
      <c r="G1741" s="10" t="s">
        <v>5699</v>
      </c>
      <c r="H1741" s="25">
        <f>INDEX('Annexe 1 – Données des équipes'!$B$12:$R$114, MATCH(C1741, 'Annexe 1 – Données des équipes'!$B$12:$B$114,0),4)</f>
        <v>90</v>
      </c>
      <c r="I1741" s="25">
        <f>INDEX('Annexe 1 – Données des équipes'!$B$12:$R$114, MATCH(D1741, 'Annexe 1 – Données des équipes'!$B$12:$B$114,0),4)</f>
        <v>70</v>
      </c>
      <c r="J1741" s="25">
        <f t="shared" si="27"/>
        <v>3</v>
      </c>
    </row>
    <row r="1742" spans="2:10">
      <c r="B1742" s="3">
        <v>42554</v>
      </c>
      <c r="C1742" s="10" t="s">
        <v>5700</v>
      </c>
      <c r="D1742" s="10" t="s">
        <v>5701</v>
      </c>
      <c r="E1742" s="25">
        <v>5</v>
      </c>
      <c r="F1742" s="25">
        <v>2</v>
      </c>
      <c r="G1742" s="10" t="s">
        <v>5702</v>
      </c>
      <c r="H1742" s="25">
        <f>INDEX('Annexe 1 – Données des équipes'!$B$12:$R$114, MATCH(C1742, 'Annexe 1 – Données des équipes'!$B$12:$B$114,0),4)</f>
        <v>90</v>
      </c>
      <c r="I1742" s="25">
        <f>INDEX('Annexe 1 – Données des équipes'!$B$12:$R$114, MATCH(D1742, 'Annexe 1 – Données des équipes'!$B$12:$B$114,0),4)</f>
        <v>70</v>
      </c>
      <c r="J1742" s="25">
        <f t="shared" si="27"/>
        <v>3</v>
      </c>
    </row>
    <row r="1743" spans="2:10">
      <c r="B1743" s="3">
        <v>42614</v>
      </c>
      <c r="C1743" s="10" t="s">
        <v>5703</v>
      </c>
      <c r="D1743" s="10" t="s">
        <v>5704</v>
      </c>
      <c r="E1743" s="25">
        <v>0</v>
      </c>
      <c r="F1743" s="25">
        <v>3</v>
      </c>
      <c r="G1743" s="10" t="s">
        <v>5705</v>
      </c>
      <c r="H1743" s="25">
        <f>INDEX('Annexe 1 – Données des équipes'!$B$12:$R$114, MATCH(C1743, 'Annexe 1 – Données des équipes'!$B$12:$B$114,0),4)</f>
        <v>50</v>
      </c>
      <c r="I1743" s="25">
        <f>INDEX('Annexe 1 – Données des équipes'!$B$12:$R$114, MATCH(D1743, 'Annexe 1 – Données des équipes'!$B$12:$B$114,0),4)</f>
        <v>80</v>
      </c>
      <c r="J1743" s="25">
        <f t="shared" si="27"/>
        <v>3</v>
      </c>
    </row>
    <row r="1744" spans="2:10">
      <c r="B1744" s="3">
        <v>42614</v>
      </c>
      <c r="C1744" s="10" t="s">
        <v>5706</v>
      </c>
      <c r="D1744" s="10" t="s">
        <v>5707</v>
      </c>
      <c r="E1744" s="25">
        <v>0</v>
      </c>
      <c r="F1744" s="25">
        <v>3</v>
      </c>
      <c r="G1744" s="10" t="s">
        <v>5708</v>
      </c>
      <c r="H1744" s="25">
        <f>INDEX('Annexe 1 – Données des équipes'!$B$12:$R$114, MATCH(C1744, 'Annexe 1 – Données des équipes'!$B$12:$B$114,0),4)</f>
        <v>70</v>
      </c>
      <c r="I1744" s="25">
        <f>INDEX('Annexe 1 – Données des équipes'!$B$12:$R$114, MATCH(D1744, 'Annexe 1 – Données des équipes'!$B$12:$B$114,0),4)</f>
        <v>90</v>
      </c>
      <c r="J1744" s="25">
        <f t="shared" si="27"/>
        <v>3</v>
      </c>
    </row>
    <row r="1745" spans="2:10">
      <c r="B1745" s="3">
        <v>42617</v>
      </c>
      <c r="C1745" s="10" t="s">
        <v>5709</v>
      </c>
      <c r="D1745" s="10" t="s">
        <v>5710</v>
      </c>
      <c r="E1745" s="25">
        <v>0</v>
      </c>
      <c r="F1745" s="25">
        <v>3</v>
      </c>
      <c r="G1745" s="10" t="s">
        <v>5711</v>
      </c>
      <c r="H1745" s="25">
        <f>INDEX('Annexe 1 – Données des équipes'!$B$12:$R$114, MATCH(C1745, 'Annexe 1 – Données des équipes'!$B$12:$B$114,0),4)</f>
        <v>30</v>
      </c>
      <c r="I1745" s="25">
        <f>INDEX('Annexe 1 – Données des équipes'!$B$12:$R$114, MATCH(D1745, 'Annexe 1 – Données des équipes'!$B$12:$B$114,0),4)</f>
        <v>90</v>
      </c>
      <c r="J1745" s="25">
        <f t="shared" si="27"/>
        <v>3</v>
      </c>
    </row>
    <row r="1746" spans="2:10">
      <c r="B1746" s="3">
        <v>42619</v>
      </c>
      <c r="C1746" s="10" t="s">
        <v>5712</v>
      </c>
      <c r="D1746" s="10" t="s">
        <v>5713</v>
      </c>
      <c r="E1746" s="25">
        <v>3</v>
      </c>
      <c r="F1746" s="25">
        <v>0</v>
      </c>
      <c r="G1746" s="10" t="s">
        <v>5714</v>
      </c>
      <c r="H1746" s="25">
        <f>INDEX('Annexe 1 – Données des équipes'!$B$12:$R$114, MATCH(C1746, 'Annexe 1 – Données des équipes'!$B$12:$B$114,0),4)</f>
        <v>80</v>
      </c>
      <c r="I1746" s="25">
        <f>INDEX('Annexe 1 – Données des équipes'!$B$12:$R$114, MATCH(D1746, 'Annexe 1 – Données des équipes'!$B$12:$B$114,0),4)</f>
        <v>50</v>
      </c>
      <c r="J1746" s="25">
        <f t="shared" ref="J1746:J1809" si="28">ABS(F1746-E1746)</f>
        <v>3</v>
      </c>
    </row>
    <row r="1747" spans="2:10">
      <c r="B1747" s="3">
        <v>42642</v>
      </c>
      <c r="C1747" s="10" t="s">
        <v>5715</v>
      </c>
      <c r="D1747" s="10" t="s">
        <v>5716</v>
      </c>
      <c r="E1747" s="25">
        <v>3</v>
      </c>
      <c r="F1747" s="25">
        <v>0</v>
      </c>
      <c r="G1747" s="10" t="s">
        <v>5717</v>
      </c>
      <c r="H1747" s="25">
        <f>INDEX('Annexe 1 – Données des équipes'!$B$12:$R$114, MATCH(C1747, 'Annexe 1 – Données des équipes'!$B$12:$B$114,0),4)</f>
        <v>0</v>
      </c>
      <c r="I1747" s="25">
        <f>INDEX('Annexe 1 – Données des équipes'!$B$12:$R$114, MATCH(D1747, 'Annexe 1 – Données des équipes'!$B$12:$B$114,0),4)</f>
        <v>70</v>
      </c>
      <c r="J1747" s="25">
        <f t="shared" si="28"/>
        <v>3</v>
      </c>
    </row>
    <row r="1748" spans="2:10">
      <c r="B1748" s="3">
        <v>42649</v>
      </c>
      <c r="C1748" s="10" t="s">
        <v>5718</v>
      </c>
      <c r="D1748" s="10" t="s">
        <v>5719</v>
      </c>
      <c r="E1748" s="25">
        <v>3</v>
      </c>
      <c r="F1748" s="25">
        <v>0</v>
      </c>
      <c r="G1748" s="10" t="s">
        <v>5720</v>
      </c>
      <c r="H1748" s="25">
        <f>INDEX('Annexe 1 – Données des équipes'!$B$12:$R$114, MATCH(C1748, 'Annexe 1 – Données des équipes'!$B$12:$B$114,0),4)</f>
        <v>70</v>
      </c>
      <c r="I1748" s="25">
        <f>INDEX('Annexe 1 – Données des équipes'!$B$12:$R$114, MATCH(D1748, 'Annexe 1 – Données des équipes'!$B$12:$B$114,0),4)</f>
        <v>80</v>
      </c>
      <c r="J1748" s="25">
        <f t="shared" si="28"/>
        <v>3</v>
      </c>
    </row>
    <row r="1749" spans="2:10">
      <c r="B1749" s="3">
        <v>42650</v>
      </c>
      <c r="C1749" s="10" t="s">
        <v>5721</v>
      </c>
      <c r="D1749" s="10" t="s">
        <v>5722</v>
      </c>
      <c r="E1749" s="25">
        <v>4</v>
      </c>
      <c r="F1749" s="25">
        <v>1</v>
      </c>
      <c r="G1749" s="10" t="s">
        <v>5723</v>
      </c>
      <c r="H1749" s="25">
        <f>INDEX('Annexe 1 – Données des équipes'!$B$12:$R$114, MATCH(C1749, 'Annexe 1 – Données des équipes'!$B$12:$B$114,0),4)</f>
        <v>90</v>
      </c>
      <c r="I1749" s="25">
        <f>INDEX('Annexe 1 – Données des équipes'!$B$12:$R$114, MATCH(D1749, 'Annexe 1 – Données des équipes'!$B$12:$B$114,0),4)</f>
        <v>40</v>
      </c>
      <c r="J1749" s="25">
        <f t="shared" si="28"/>
        <v>3</v>
      </c>
    </row>
    <row r="1750" spans="2:10">
      <c r="B1750" s="3">
        <v>42650</v>
      </c>
      <c r="C1750" s="10" t="s">
        <v>5724</v>
      </c>
      <c r="D1750" s="10" t="s">
        <v>5725</v>
      </c>
      <c r="E1750" s="25">
        <v>4</v>
      </c>
      <c r="F1750" s="25">
        <v>1</v>
      </c>
      <c r="G1750" s="10" t="s">
        <v>5726</v>
      </c>
      <c r="H1750" s="25">
        <f>INDEX('Annexe 1 – Données des équipes'!$B$12:$R$114, MATCH(C1750, 'Annexe 1 – Données des équipes'!$B$12:$B$114,0),4)</f>
        <v>80</v>
      </c>
      <c r="I1750" s="25">
        <f>INDEX('Annexe 1 – Données des équipes'!$B$12:$R$114, MATCH(D1750, 'Annexe 1 – Données des équipes'!$B$12:$B$114,0),4)</f>
        <v>10</v>
      </c>
      <c r="J1750" s="25">
        <f t="shared" si="28"/>
        <v>3</v>
      </c>
    </row>
    <row r="1751" spans="2:10">
      <c r="B1751" s="3">
        <v>42653</v>
      </c>
      <c r="C1751" s="10" t="s">
        <v>5727</v>
      </c>
      <c r="D1751" s="10" t="s">
        <v>5728</v>
      </c>
      <c r="E1751" s="25">
        <v>3</v>
      </c>
      <c r="F1751" s="25">
        <v>0</v>
      </c>
      <c r="G1751" s="10" t="s">
        <v>5729</v>
      </c>
      <c r="H1751" s="25">
        <f>INDEX('Annexe 1 – Données des équipes'!$B$12:$R$114, MATCH(C1751, 'Annexe 1 – Données des équipes'!$B$12:$B$114,0),4)</f>
        <v>80</v>
      </c>
      <c r="I1751" s="25">
        <f>INDEX('Annexe 1 – Données des équipes'!$B$12:$R$114, MATCH(D1751, 'Annexe 1 – Données des équipes'!$B$12:$B$114,0),4)</f>
        <v>40</v>
      </c>
      <c r="J1751" s="25">
        <f t="shared" si="28"/>
        <v>3</v>
      </c>
    </row>
    <row r="1752" spans="2:10">
      <c r="B1752" s="3">
        <v>42654</v>
      </c>
      <c r="C1752" s="10" t="s">
        <v>5730</v>
      </c>
      <c r="D1752" s="10" t="s">
        <v>5731</v>
      </c>
      <c r="E1752" s="25">
        <v>3</v>
      </c>
      <c r="F1752" s="25">
        <v>0</v>
      </c>
      <c r="G1752" s="10" t="s">
        <v>5732</v>
      </c>
      <c r="H1752" s="25">
        <f>INDEX('Annexe 1 – Données des équipes'!$B$12:$R$114, MATCH(C1752, 'Annexe 1 – Données des équipes'!$B$12:$B$114,0),4)</f>
        <v>30</v>
      </c>
      <c r="I1752" s="25">
        <f>INDEX('Annexe 1 – Données des équipes'!$B$12:$R$114, MATCH(D1752, 'Annexe 1 – Données des équipes'!$B$12:$B$114,0),4)</f>
        <v>20</v>
      </c>
      <c r="J1752" s="25">
        <f t="shared" si="28"/>
        <v>3</v>
      </c>
    </row>
    <row r="1753" spans="2:10">
      <c r="B1753" s="3">
        <v>42654</v>
      </c>
      <c r="C1753" s="10" t="s">
        <v>5733</v>
      </c>
      <c r="D1753" s="10" t="s">
        <v>5734</v>
      </c>
      <c r="E1753" s="25">
        <v>3</v>
      </c>
      <c r="F1753" s="25">
        <v>0</v>
      </c>
      <c r="G1753" s="10" t="s">
        <v>5735</v>
      </c>
      <c r="H1753" s="25">
        <f>INDEX('Annexe 1 – Données des équipes'!$B$12:$R$114, MATCH(C1753, 'Annexe 1 – Données des équipes'!$B$12:$B$114,0),4)</f>
        <v>70</v>
      </c>
      <c r="I1753" s="25">
        <f>INDEX('Annexe 1 – Données des équipes'!$B$12:$R$114, MATCH(D1753, 'Annexe 1 – Données des équipes'!$B$12:$B$114,0),4)</f>
        <v>60</v>
      </c>
      <c r="J1753" s="25">
        <f t="shared" si="28"/>
        <v>3</v>
      </c>
    </row>
    <row r="1754" spans="2:10">
      <c r="B1754" s="3">
        <v>42685</v>
      </c>
      <c r="C1754" s="10" t="s">
        <v>5736</v>
      </c>
      <c r="D1754" s="10" t="s">
        <v>5737</v>
      </c>
      <c r="E1754" s="25">
        <v>3</v>
      </c>
      <c r="F1754" s="25">
        <v>0</v>
      </c>
      <c r="G1754" s="10" t="s">
        <v>5738</v>
      </c>
      <c r="H1754" s="25">
        <f>INDEX('Annexe 1 – Données des équipes'!$B$12:$R$114, MATCH(C1754, 'Annexe 1 – Données des équipes'!$B$12:$B$114,0),4)</f>
        <v>90</v>
      </c>
      <c r="I1754" s="25">
        <f>INDEX('Annexe 1 – Données des équipes'!$B$12:$R$114, MATCH(D1754, 'Annexe 1 – Données des équipes'!$B$12:$B$114,0),4)</f>
        <v>60</v>
      </c>
      <c r="J1754" s="25">
        <f t="shared" si="28"/>
        <v>3</v>
      </c>
    </row>
    <row r="1755" spans="2:10">
      <c r="B1755" s="3">
        <v>42685</v>
      </c>
      <c r="C1755" s="10" t="s">
        <v>5739</v>
      </c>
      <c r="D1755" s="10" t="s">
        <v>5740</v>
      </c>
      <c r="E1755" s="25">
        <v>0</v>
      </c>
      <c r="F1755" s="25">
        <v>3</v>
      </c>
      <c r="G1755" s="10" t="s">
        <v>5741</v>
      </c>
      <c r="H1755" s="25">
        <f>INDEX('Annexe 1 – Données des équipes'!$B$12:$R$114, MATCH(C1755, 'Annexe 1 – Données des équipes'!$B$12:$B$114,0),4)</f>
        <v>50</v>
      </c>
      <c r="I1755" s="25">
        <f>INDEX('Annexe 1 – Données des équipes'!$B$12:$R$114, MATCH(D1755, 'Annexe 1 – Données des équipes'!$B$12:$B$114,0),4)</f>
        <v>80</v>
      </c>
      <c r="J1755" s="25">
        <f t="shared" si="28"/>
        <v>3</v>
      </c>
    </row>
    <row r="1756" spans="2:10">
      <c r="B1756" s="3">
        <v>42686</v>
      </c>
      <c r="C1756" s="10" t="s">
        <v>5742</v>
      </c>
      <c r="D1756" s="10" t="s">
        <v>5743</v>
      </c>
      <c r="E1756" s="25">
        <v>0</v>
      </c>
      <c r="F1756" s="25">
        <v>3</v>
      </c>
      <c r="G1756" s="10" t="s">
        <v>5744</v>
      </c>
      <c r="H1756" s="25">
        <f>INDEX('Annexe 1 – Données des équipes'!$B$12:$R$114, MATCH(C1756, 'Annexe 1 – Données des équipes'!$B$12:$B$114,0),4)</f>
        <v>40</v>
      </c>
      <c r="I1756" s="25">
        <f>INDEX('Annexe 1 – Données des équipes'!$B$12:$R$114, MATCH(D1756, 'Annexe 1 – Données des équipes'!$B$12:$B$114,0),4)</f>
        <v>20</v>
      </c>
      <c r="J1756" s="25">
        <f t="shared" si="28"/>
        <v>3</v>
      </c>
    </row>
    <row r="1757" spans="2:10">
      <c r="B1757" s="3">
        <v>42689</v>
      </c>
      <c r="C1757" s="10" t="s">
        <v>5745</v>
      </c>
      <c r="D1757" s="10" t="s">
        <v>5746</v>
      </c>
      <c r="E1757" s="25">
        <v>3</v>
      </c>
      <c r="F1757" s="25">
        <v>0</v>
      </c>
      <c r="G1757" s="10" t="s">
        <v>5747</v>
      </c>
      <c r="H1757" s="25">
        <f>INDEX('Annexe 1 – Données des équipes'!$B$12:$R$114, MATCH(C1757, 'Annexe 1 – Données des équipes'!$B$12:$B$114,0),4)</f>
        <v>90</v>
      </c>
      <c r="I1757" s="25">
        <f>INDEX('Annexe 1 – Données des équipes'!$B$12:$R$114, MATCH(D1757, 'Annexe 1 – Données des équipes'!$B$12:$B$114,0),4)</f>
        <v>90</v>
      </c>
      <c r="J1757" s="25">
        <f t="shared" si="28"/>
        <v>3</v>
      </c>
    </row>
    <row r="1758" spans="2:10">
      <c r="B1758" s="3">
        <v>42689</v>
      </c>
      <c r="C1758" s="10" t="s">
        <v>5748</v>
      </c>
      <c r="D1758" s="10" t="s">
        <v>5749</v>
      </c>
      <c r="E1758" s="25">
        <v>3</v>
      </c>
      <c r="F1758" s="25">
        <v>0</v>
      </c>
      <c r="G1758" s="10" t="s">
        <v>5750</v>
      </c>
      <c r="H1758" s="25">
        <f>INDEX('Annexe 1 – Données des équipes'!$B$12:$R$114, MATCH(C1758, 'Annexe 1 – Données des équipes'!$B$12:$B$114,0),4)</f>
        <v>70</v>
      </c>
      <c r="I1758" s="25">
        <f>INDEX('Annexe 1 – Données des équipes'!$B$12:$R$114, MATCH(D1758, 'Annexe 1 – Données des équipes'!$B$12:$B$114,0),4)</f>
        <v>60</v>
      </c>
      <c r="J1758" s="25">
        <f t="shared" si="28"/>
        <v>3</v>
      </c>
    </row>
    <row r="1759" spans="2:10">
      <c r="B1759" s="3">
        <v>42689</v>
      </c>
      <c r="C1759" s="10" t="s">
        <v>5751</v>
      </c>
      <c r="D1759" s="10" t="s">
        <v>5752</v>
      </c>
      <c r="E1759" s="25">
        <v>0</v>
      </c>
      <c r="F1759" s="25">
        <v>3</v>
      </c>
      <c r="G1759" s="10" t="s">
        <v>5753</v>
      </c>
      <c r="H1759" s="25">
        <f>INDEX('Annexe 1 – Données des équipes'!$B$12:$R$114, MATCH(C1759, 'Annexe 1 – Données des équipes'!$B$12:$B$114,0),4)</f>
        <v>50</v>
      </c>
      <c r="I1759" s="25">
        <f>INDEX('Annexe 1 – Données des équipes'!$B$12:$R$114, MATCH(D1759, 'Annexe 1 – Données des équipes'!$B$12:$B$114,0),4)</f>
        <v>80</v>
      </c>
      <c r="J1759" s="25">
        <f t="shared" si="28"/>
        <v>3</v>
      </c>
    </row>
    <row r="1760" spans="2:10">
      <c r="B1760" s="3">
        <v>30712</v>
      </c>
      <c r="C1760" s="10" t="s">
        <v>5754</v>
      </c>
      <c r="D1760" s="10" t="s">
        <v>5755</v>
      </c>
      <c r="E1760" s="25">
        <v>1</v>
      </c>
      <c r="F1760" s="25">
        <v>0</v>
      </c>
      <c r="G1760" s="10" t="s">
        <v>5756</v>
      </c>
      <c r="H1760" s="25">
        <f>INDEX('Annexe 1 – Données des équipes'!$B$12:$R$114, MATCH(C1760, 'Annexe 1 – Données des équipes'!$B$12:$B$114,0),4)</f>
        <v>30</v>
      </c>
      <c r="I1760" s="25">
        <f>INDEX('Annexe 1 – Données des équipes'!$B$12:$R$114, MATCH(D1760, 'Annexe 1 – Données des équipes'!$B$12:$B$114,0),4)</f>
        <v>70</v>
      </c>
      <c r="J1760" s="25">
        <f t="shared" si="28"/>
        <v>1</v>
      </c>
    </row>
    <row r="1761" spans="2:10">
      <c r="B1761" s="3">
        <v>42818</v>
      </c>
      <c r="C1761" s="10" t="s">
        <v>5757</v>
      </c>
      <c r="D1761" s="10" t="s">
        <v>5758</v>
      </c>
      <c r="E1761" s="25">
        <v>4</v>
      </c>
      <c r="F1761" s="25">
        <v>1</v>
      </c>
      <c r="G1761" s="10" t="s">
        <v>5759</v>
      </c>
      <c r="H1761" s="25">
        <f>INDEX('Annexe 1 – Données des équipes'!$B$12:$R$114, MATCH(C1761, 'Annexe 1 – Données des équipes'!$B$12:$B$114,0),4)</f>
        <v>90</v>
      </c>
      <c r="I1761" s="25">
        <f>INDEX('Annexe 1 – Données des équipes'!$B$12:$R$114, MATCH(D1761, 'Annexe 1 – Données des équipes'!$B$12:$B$114,0),4)</f>
        <v>20</v>
      </c>
      <c r="J1761" s="25">
        <f t="shared" si="28"/>
        <v>3</v>
      </c>
    </row>
    <row r="1762" spans="2:10">
      <c r="B1762" s="3">
        <v>42819</v>
      </c>
      <c r="C1762" s="10" t="s">
        <v>5760</v>
      </c>
      <c r="D1762" s="10" t="s">
        <v>5761</v>
      </c>
      <c r="E1762" s="25">
        <v>3</v>
      </c>
      <c r="F1762" s="25">
        <v>0</v>
      </c>
      <c r="G1762" s="10" t="s">
        <v>5762</v>
      </c>
      <c r="H1762" s="25">
        <f>INDEX('Annexe 1 – Données des équipes'!$B$12:$R$114, MATCH(C1762, 'Annexe 1 – Données des équipes'!$B$12:$B$114,0),4)</f>
        <v>90</v>
      </c>
      <c r="I1762" s="25">
        <f>INDEX('Annexe 1 – Données des équipes'!$B$12:$R$114, MATCH(D1762, 'Annexe 1 – Données des équipes'!$B$12:$B$114,0),4)</f>
        <v>40</v>
      </c>
      <c r="J1762" s="25">
        <f t="shared" si="28"/>
        <v>3</v>
      </c>
    </row>
    <row r="1763" spans="2:10">
      <c r="B1763" s="3">
        <v>42822</v>
      </c>
      <c r="C1763" s="10" t="s">
        <v>5763</v>
      </c>
      <c r="D1763" s="10" t="s">
        <v>5764</v>
      </c>
      <c r="E1763" s="25">
        <v>3</v>
      </c>
      <c r="F1763" s="25">
        <v>0</v>
      </c>
      <c r="G1763" s="10" t="s">
        <v>5765</v>
      </c>
      <c r="H1763" s="25">
        <f>INDEX('Annexe 1 – Données des équipes'!$B$12:$R$114, MATCH(C1763, 'Annexe 1 – Données des équipes'!$B$12:$B$114,0),4)</f>
        <v>90</v>
      </c>
      <c r="I1763" s="25">
        <f>INDEX('Annexe 1 – Données des équipes'!$B$12:$R$114, MATCH(D1763, 'Annexe 1 – Données des équipes'!$B$12:$B$114,0),4)</f>
        <v>70</v>
      </c>
      <c r="J1763" s="25">
        <f t="shared" si="28"/>
        <v>3</v>
      </c>
    </row>
    <row r="1764" spans="2:10">
      <c r="B1764" s="3">
        <v>42822</v>
      </c>
      <c r="C1764" s="10" t="s">
        <v>5766</v>
      </c>
      <c r="D1764" s="10" t="s">
        <v>5767</v>
      </c>
      <c r="E1764" s="25">
        <v>3</v>
      </c>
      <c r="F1764" s="25">
        <v>0</v>
      </c>
      <c r="G1764" s="10" t="s">
        <v>5768</v>
      </c>
      <c r="H1764" s="25">
        <f>INDEX('Annexe 1 – Données des équipes'!$B$12:$R$114, MATCH(C1764, 'Annexe 1 – Données des équipes'!$B$12:$B$114,0),4)</f>
        <v>20</v>
      </c>
      <c r="I1764" s="25">
        <f>INDEX('Annexe 1 – Données des équipes'!$B$12:$R$114, MATCH(D1764, 'Annexe 1 – Données des équipes'!$B$12:$B$114,0),4)</f>
        <v>80</v>
      </c>
      <c r="J1764" s="25">
        <f t="shared" si="28"/>
        <v>3</v>
      </c>
    </row>
    <row r="1765" spans="2:10">
      <c r="B1765" s="3">
        <v>42822</v>
      </c>
      <c r="C1765" s="10" t="s">
        <v>5769</v>
      </c>
      <c r="D1765" s="10" t="s">
        <v>5770</v>
      </c>
      <c r="E1765" s="25">
        <v>3</v>
      </c>
      <c r="F1765" s="25">
        <v>0</v>
      </c>
      <c r="G1765" s="10" t="s">
        <v>5771</v>
      </c>
      <c r="H1765" s="25">
        <f>INDEX('Annexe 1 – Données des équipes'!$B$12:$R$114, MATCH(C1765, 'Annexe 1 – Données des équipes'!$B$12:$B$114,0),4)</f>
        <v>20</v>
      </c>
      <c r="I1765" s="25">
        <f>INDEX('Annexe 1 – Données des équipes'!$B$12:$R$114, MATCH(D1765, 'Annexe 1 – Données des équipes'!$B$12:$B$114,0),4)</f>
        <v>10</v>
      </c>
      <c r="J1765" s="25">
        <f t="shared" si="28"/>
        <v>3</v>
      </c>
    </row>
    <row r="1766" spans="2:10">
      <c r="B1766" s="3">
        <v>42888</v>
      </c>
      <c r="C1766" s="10" t="s">
        <v>5772</v>
      </c>
      <c r="D1766" s="10" t="s">
        <v>5773</v>
      </c>
      <c r="E1766" s="25">
        <v>3</v>
      </c>
      <c r="F1766" s="25">
        <v>0</v>
      </c>
      <c r="G1766" s="10" t="s">
        <v>5774</v>
      </c>
      <c r="H1766" s="25">
        <f>INDEX('Annexe 1 – Données des équipes'!$B$12:$R$114, MATCH(C1766, 'Annexe 1 – Données des équipes'!$B$12:$B$114,0),4)</f>
        <v>80</v>
      </c>
      <c r="I1766" s="25">
        <f>INDEX('Annexe 1 – Données des équipes'!$B$12:$R$114, MATCH(D1766, 'Annexe 1 – Données des équipes'!$B$12:$B$114,0),4)</f>
        <v>40</v>
      </c>
      <c r="J1766" s="25">
        <f t="shared" si="28"/>
        <v>3</v>
      </c>
    </row>
    <row r="1767" spans="2:10">
      <c r="B1767" s="3">
        <v>42891</v>
      </c>
      <c r="C1767" s="10" t="s">
        <v>5775</v>
      </c>
      <c r="D1767" s="10" t="s">
        <v>5776</v>
      </c>
      <c r="E1767" s="25">
        <v>0</v>
      </c>
      <c r="F1767" s="25">
        <v>3</v>
      </c>
      <c r="G1767" s="10" t="s">
        <v>5777</v>
      </c>
      <c r="H1767" s="25">
        <f>INDEX('Annexe 1 – Données des équipes'!$B$12:$R$114, MATCH(C1767, 'Annexe 1 – Données des équipes'!$B$12:$B$114,0),4)</f>
        <v>40</v>
      </c>
      <c r="I1767" s="25">
        <f>INDEX('Annexe 1 – Données des équipes'!$B$12:$R$114, MATCH(D1767, 'Annexe 1 – Données des équipes'!$B$12:$B$114,0),4)</f>
        <v>50</v>
      </c>
      <c r="J1767" s="25">
        <f t="shared" si="28"/>
        <v>3</v>
      </c>
    </row>
    <row r="1768" spans="2:10">
      <c r="B1768" s="3">
        <v>42893</v>
      </c>
      <c r="C1768" s="10" t="s">
        <v>5778</v>
      </c>
      <c r="D1768" s="10" t="s">
        <v>5779</v>
      </c>
      <c r="E1768" s="25">
        <v>3</v>
      </c>
      <c r="F1768" s="25">
        <v>0</v>
      </c>
      <c r="G1768" s="10" t="s">
        <v>5780</v>
      </c>
      <c r="H1768" s="25">
        <f>INDEX('Annexe 1 – Données des équipes'!$B$12:$R$114, MATCH(C1768, 'Annexe 1 – Données des équipes'!$B$12:$B$114,0),4)</f>
        <v>90</v>
      </c>
      <c r="I1768" s="25">
        <f>INDEX('Annexe 1 – Données des équipes'!$B$12:$R$114, MATCH(D1768, 'Annexe 1 – Données des équipes'!$B$12:$B$114,0),4)</f>
        <v>80</v>
      </c>
      <c r="J1768" s="25">
        <f t="shared" si="28"/>
        <v>3</v>
      </c>
    </row>
    <row r="1769" spans="2:10">
      <c r="B1769" s="3">
        <v>42894</v>
      </c>
      <c r="C1769" s="10" t="s">
        <v>5781</v>
      </c>
      <c r="D1769" s="10" t="s">
        <v>5782</v>
      </c>
      <c r="E1769" s="25">
        <v>3</v>
      </c>
      <c r="F1769" s="25">
        <v>0</v>
      </c>
      <c r="G1769" s="10" t="s">
        <v>5783</v>
      </c>
      <c r="H1769" s="25">
        <f>INDEX('Annexe 1 – Données des équipes'!$B$12:$R$114, MATCH(C1769, 'Annexe 1 – Données des équipes'!$B$12:$B$114,0),4)</f>
        <v>80</v>
      </c>
      <c r="I1769" s="25">
        <f>INDEX('Annexe 1 – Données des équipes'!$B$12:$R$114, MATCH(D1769, 'Annexe 1 – Données des équipes'!$B$12:$B$114,0),4)</f>
        <v>40</v>
      </c>
      <c r="J1769" s="25">
        <f t="shared" si="28"/>
        <v>3</v>
      </c>
    </row>
    <row r="1770" spans="2:10">
      <c r="B1770" s="3">
        <v>42896</v>
      </c>
      <c r="C1770" s="10" t="s">
        <v>5784</v>
      </c>
      <c r="D1770" s="10" t="s">
        <v>5785</v>
      </c>
      <c r="E1770" s="25">
        <v>4</v>
      </c>
      <c r="F1770" s="25">
        <v>1</v>
      </c>
      <c r="G1770" s="10" t="s">
        <v>5786</v>
      </c>
      <c r="H1770" s="25">
        <f>INDEX('Annexe 1 – Données des équipes'!$B$12:$R$114, MATCH(C1770, 'Annexe 1 – Données des équipes'!$B$12:$B$114,0),4)</f>
        <v>40</v>
      </c>
      <c r="I1770" s="25">
        <f>INDEX('Annexe 1 – Données des équipes'!$B$12:$R$114, MATCH(D1770, 'Annexe 1 – Données des équipes'!$B$12:$B$114,0),4)</f>
        <v>10</v>
      </c>
      <c r="J1770" s="25">
        <f t="shared" si="28"/>
        <v>3</v>
      </c>
    </row>
    <row r="1771" spans="2:10">
      <c r="B1771" s="3">
        <v>42897</v>
      </c>
      <c r="C1771" s="10" t="s">
        <v>5787</v>
      </c>
      <c r="D1771" s="10" t="s">
        <v>5788</v>
      </c>
      <c r="E1771" s="25">
        <v>0</v>
      </c>
      <c r="F1771" s="25">
        <v>3</v>
      </c>
      <c r="G1771" s="10" t="s">
        <v>5789</v>
      </c>
      <c r="H1771" s="25">
        <f>INDEX('Annexe 1 – Données des équipes'!$B$12:$R$114, MATCH(C1771, 'Annexe 1 – Données des équipes'!$B$12:$B$114,0),4)</f>
        <v>20</v>
      </c>
      <c r="I1771" s="25">
        <f>INDEX('Annexe 1 – Données des équipes'!$B$12:$R$114, MATCH(D1771, 'Annexe 1 – Données des équipes'!$B$12:$B$114,0),4)</f>
        <v>40</v>
      </c>
      <c r="J1771" s="25">
        <f t="shared" si="28"/>
        <v>3</v>
      </c>
    </row>
    <row r="1772" spans="2:10">
      <c r="B1772" s="3">
        <v>42899</v>
      </c>
      <c r="C1772" s="10" t="s">
        <v>5790</v>
      </c>
      <c r="D1772" s="10" t="s">
        <v>5791</v>
      </c>
      <c r="E1772" s="25">
        <v>0</v>
      </c>
      <c r="F1772" s="25">
        <v>3</v>
      </c>
      <c r="G1772" s="10" t="s">
        <v>5792</v>
      </c>
      <c r="H1772" s="25">
        <f>INDEX('Annexe 1 – Données des équipes'!$B$12:$R$114, MATCH(C1772, 'Annexe 1 – Données des équipes'!$B$12:$B$114,0),4)</f>
        <v>0</v>
      </c>
      <c r="I1772" s="25">
        <f>INDEX('Annexe 1 – Données des équipes'!$B$12:$R$114, MATCH(D1772, 'Annexe 1 – Données des équipes'!$B$12:$B$114,0),4)</f>
        <v>70</v>
      </c>
      <c r="J1772" s="25">
        <f t="shared" si="28"/>
        <v>3</v>
      </c>
    </row>
    <row r="1773" spans="2:10">
      <c r="B1773" s="3">
        <v>42915</v>
      </c>
      <c r="C1773" s="10" t="s">
        <v>5793</v>
      </c>
      <c r="D1773" s="10" t="s">
        <v>5794</v>
      </c>
      <c r="E1773" s="25">
        <v>4</v>
      </c>
      <c r="F1773" s="25">
        <v>1</v>
      </c>
      <c r="G1773" s="10" t="s">
        <v>5795</v>
      </c>
      <c r="H1773" s="25">
        <f>INDEX('Annexe 1 – Données des équipes'!$B$12:$R$114, MATCH(C1773, 'Annexe 1 – Données des équipes'!$B$12:$B$114,0),4)</f>
        <v>90</v>
      </c>
      <c r="I1773" s="25">
        <f>INDEX('Annexe 1 – Données des équipes'!$B$12:$R$114, MATCH(D1773, 'Annexe 1 – Données des équipes'!$B$12:$B$114,0),4)</f>
        <v>80</v>
      </c>
      <c r="J1773" s="25">
        <f t="shared" si="28"/>
        <v>3</v>
      </c>
    </row>
    <row r="1774" spans="2:10">
      <c r="B1774" s="3">
        <v>42931</v>
      </c>
      <c r="C1774" s="10" t="s">
        <v>5796</v>
      </c>
      <c r="D1774" s="10" t="s">
        <v>5797</v>
      </c>
      <c r="E1774" s="25">
        <v>3</v>
      </c>
      <c r="F1774" s="25">
        <v>0</v>
      </c>
      <c r="G1774" s="10" t="s">
        <v>5798</v>
      </c>
      <c r="H1774" s="25">
        <f>INDEX('Annexe 1 – Données des équipes'!$B$12:$R$114, MATCH(C1774, 'Annexe 1 – Données des équipes'!$B$12:$B$114,0),4)</f>
        <v>50</v>
      </c>
      <c r="I1774" s="25">
        <f>INDEX('Annexe 1 – Données des équipes'!$B$12:$R$114, MATCH(D1774, 'Annexe 1 – Données des équipes'!$B$12:$B$114,0),4)</f>
        <v>0</v>
      </c>
      <c r="J1774" s="25">
        <f t="shared" si="28"/>
        <v>3</v>
      </c>
    </row>
    <row r="1775" spans="2:10">
      <c r="B1775" s="3">
        <v>42978</v>
      </c>
      <c r="C1775" s="10" t="s">
        <v>5799</v>
      </c>
      <c r="D1775" s="10" t="s">
        <v>5800</v>
      </c>
      <c r="E1775" s="25">
        <v>0</v>
      </c>
      <c r="F1775" s="25">
        <v>3</v>
      </c>
      <c r="G1775" s="10" t="s">
        <v>5801</v>
      </c>
      <c r="H1775" s="25">
        <f>INDEX('Annexe 1 – Données des équipes'!$B$12:$R$114, MATCH(C1775, 'Annexe 1 – Données des équipes'!$B$12:$B$114,0),4)</f>
        <v>80</v>
      </c>
      <c r="I1775" s="25">
        <f>INDEX('Annexe 1 – Données des équipes'!$B$12:$R$114, MATCH(D1775, 'Annexe 1 – Données des équipes'!$B$12:$B$114,0),4)</f>
        <v>70</v>
      </c>
      <c r="J1775" s="25">
        <f t="shared" si="28"/>
        <v>3</v>
      </c>
    </row>
    <row r="1776" spans="2:10">
      <c r="B1776" s="3">
        <v>42980</v>
      </c>
      <c r="C1776" s="10" t="s">
        <v>5802</v>
      </c>
      <c r="D1776" s="10" t="s">
        <v>5803</v>
      </c>
      <c r="E1776" s="25">
        <v>3</v>
      </c>
      <c r="F1776" s="25">
        <v>0</v>
      </c>
      <c r="G1776" s="10" t="s">
        <v>5804</v>
      </c>
      <c r="H1776" s="25">
        <f>INDEX('Annexe 1 – Données des équipes'!$B$12:$R$114, MATCH(C1776, 'Annexe 1 – Données des équipes'!$B$12:$B$114,0),4)</f>
        <v>90</v>
      </c>
      <c r="I1776" s="25">
        <f>INDEX('Annexe 1 – Données des équipes'!$B$12:$R$114, MATCH(D1776, 'Annexe 1 – Données des équipes'!$B$12:$B$114,0),4)</f>
        <v>90</v>
      </c>
      <c r="J1776" s="25">
        <f t="shared" si="28"/>
        <v>3</v>
      </c>
    </row>
    <row r="1777" spans="2:10">
      <c r="B1777" s="3">
        <v>42982</v>
      </c>
      <c r="C1777" s="10" t="s">
        <v>5805</v>
      </c>
      <c r="D1777" s="10" t="s">
        <v>5806</v>
      </c>
      <c r="E1777" s="25">
        <v>1</v>
      </c>
      <c r="F1777" s="25">
        <v>4</v>
      </c>
      <c r="G1777" s="10" t="s">
        <v>5807</v>
      </c>
      <c r="H1777" s="25">
        <f>INDEX('Annexe 1 – Données des équipes'!$B$12:$R$114, MATCH(C1777, 'Annexe 1 – Données des équipes'!$B$12:$B$114,0),4)</f>
        <v>10</v>
      </c>
      <c r="I1777" s="25">
        <f>INDEX('Annexe 1 – Données des équipes'!$B$12:$R$114, MATCH(D1777, 'Annexe 1 – Données des équipes'!$B$12:$B$114,0),4)</f>
        <v>80</v>
      </c>
      <c r="J1777" s="25">
        <f t="shared" si="28"/>
        <v>3</v>
      </c>
    </row>
    <row r="1778" spans="2:10">
      <c r="B1778" s="3">
        <v>43014</v>
      </c>
      <c r="C1778" s="10" t="s">
        <v>5808</v>
      </c>
      <c r="D1778" s="10" t="s">
        <v>5809</v>
      </c>
      <c r="E1778" s="25">
        <v>3</v>
      </c>
      <c r="F1778" s="25">
        <v>0</v>
      </c>
      <c r="G1778" s="10" t="s">
        <v>5810</v>
      </c>
      <c r="H1778" s="25">
        <f>INDEX('Annexe 1 – Données des équipes'!$B$12:$R$114, MATCH(C1778, 'Annexe 1 – Données des équipes'!$B$12:$B$114,0),4)</f>
        <v>90</v>
      </c>
      <c r="I1778" s="25">
        <f>INDEX('Annexe 1 – Données des équipes'!$B$12:$R$114, MATCH(D1778, 'Annexe 1 – Données des équipes'!$B$12:$B$114,0),4)</f>
        <v>40</v>
      </c>
      <c r="J1778" s="25">
        <f t="shared" si="28"/>
        <v>3</v>
      </c>
    </row>
    <row r="1779" spans="2:10">
      <c r="B1779" s="3">
        <v>43014</v>
      </c>
      <c r="C1779" s="10" t="s">
        <v>5811</v>
      </c>
      <c r="D1779" s="10" t="s">
        <v>5812</v>
      </c>
      <c r="E1779" s="25">
        <v>0</v>
      </c>
      <c r="F1779" s="25">
        <v>3</v>
      </c>
      <c r="G1779" s="10" t="s">
        <v>5813</v>
      </c>
      <c r="H1779" s="25">
        <f>INDEX('Annexe 1 – Données des équipes'!$B$12:$R$114, MATCH(C1779, 'Annexe 1 – Données des équipes'!$B$12:$B$114,0),4)</f>
        <v>60</v>
      </c>
      <c r="I1779" s="25">
        <f>INDEX('Annexe 1 – Données des équipes'!$B$12:$R$114, MATCH(D1779, 'Annexe 1 – Données des équipes'!$B$12:$B$114,0),4)</f>
        <v>70</v>
      </c>
      <c r="J1779" s="25">
        <f t="shared" si="28"/>
        <v>3</v>
      </c>
    </row>
    <row r="1780" spans="2:10">
      <c r="B1780" s="3">
        <v>43015</v>
      </c>
      <c r="C1780" s="10" t="s">
        <v>5814</v>
      </c>
      <c r="D1780" s="10" t="s">
        <v>5815</v>
      </c>
      <c r="E1780" s="25">
        <v>1</v>
      </c>
      <c r="F1780" s="25">
        <v>4</v>
      </c>
      <c r="G1780" s="10" t="s">
        <v>5816</v>
      </c>
      <c r="H1780" s="25">
        <f>INDEX('Annexe 1 – Données des équipes'!$B$12:$R$114, MATCH(C1780, 'Annexe 1 – Données des équipes'!$B$12:$B$114,0),4)</f>
        <v>10</v>
      </c>
      <c r="I1780" s="25">
        <f>INDEX('Annexe 1 – Données des équipes'!$B$12:$R$114, MATCH(D1780, 'Annexe 1 – Données des équipes'!$B$12:$B$114,0),4)</f>
        <v>40</v>
      </c>
      <c r="J1780" s="25">
        <f t="shared" si="28"/>
        <v>3</v>
      </c>
    </row>
    <row r="1781" spans="2:10">
      <c r="B1781" s="3">
        <v>43015</v>
      </c>
      <c r="C1781" s="10" t="s">
        <v>5817</v>
      </c>
      <c r="D1781" s="10" t="s">
        <v>5818</v>
      </c>
      <c r="E1781" s="25">
        <v>5</v>
      </c>
      <c r="F1781" s="25">
        <v>2</v>
      </c>
      <c r="G1781" s="10" t="s">
        <v>5819</v>
      </c>
      <c r="H1781" s="25">
        <f>INDEX('Annexe 1 – Données des équipes'!$B$12:$R$114, MATCH(C1781, 'Annexe 1 – Données des équipes'!$B$12:$B$114,0),4)</f>
        <v>80</v>
      </c>
      <c r="I1781" s="25">
        <f>INDEX('Annexe 1 – Données des équipes'!$B$12:$R$114, MATCH(D1781, 'Annexe 1 – Données des équipes'!$B$12:$B$114,0),4)</f>
        <v>40</v>
      </c>
      <c r="J1781" s="25">
        <f t="shared" si="28"/>
        <v>3</v>
      </c>
    </row>
    <row r="1782" spans="2:10">
      <c r="B1782" s="3">
        <v>43015</v>
      </c>
      <c r="C1782" s="10" t="s">
        <v>5820</v>
      </c>
      <c r="D1782" s="10" t="s">
        <v>5821</v>
      </c>
      <c r="E1782" s="25">
        <v>5</v>
      </c>
      <c r="F1782" s="25">
        <v>2</v>
      </c>
      <c r="G1782" s="10" t="s">
        <v>5822</v>
      </c>
      <c r="H1782" s="25">
        <f>INDEX('Annexe 1 – Données des équipes'!$B$12:$R$114, MATCH(C1782, 'Annexe 1 – Données des équipes'!$B$12:$B$114,0),4)</f>
        <v>30</v>
      </c>
      <c r="I1782" s="25">
        <f>INDEX('Annexe 1 – Données des équipes'!$B$12:$R$114, MATCH(D1782, 'Annexe 1 – Données des équipes'!$B$12:$B$114,0),4)</f>
        <v>30</v>
      </c>
      <c r="J1782" s="25">
        <f t="shared" si="28"/>
        <v>3</v>
      </c>
    </row>
    <row r="1783" spans="2:10">
      <c r="B1783" s="3">
        <v>43018</v>
      </c>
      <c r="C1783" s="10" t="s">
        <v>5823</v>
      </c>
      <c r="D1783" s="10" t="s">
        <v>5824</v>
      </c>
      <c r="E1783" s="25">
        <v>3</v>
      </c>
      <c r="F1783" s="25">
        <v>0</v>
      </c>
      <c r="G1783" s="10" t="s">
        <v>5825</v>
      </c>
      <c r="H1783" s="25">
        <f>INDEX('Annexe 1 – Données des équipes'!$B$12:$R$114, MATCH(C1783, 'Annexe 1 – Données des équipes'!$B$12:$B$114,0),4)</f>
        <v>90</v>
      </c>
      <c r="I1783" s="25">
        <f>INDEX('Annexe 1 – Données des équipes'!$B$12:$R$114, MATCH(D1783, 'Annexe 1 – Données des équipes'!$B$12:$B$114,0),4)</f>
        <v>80</v>
      </c>
      <c r="J1783" s="25">
        <f t="shared" si="28"/>
        <v>3</v>
      </c>
    </row>
    <row r="1784" spans="2:10">
      <c r="B1784" s="3">
        <v>43018</v>
      </c>
      <c r="C1784" s="10" t="s">
        <v>5826</v>
      </c>
      <c r="D1784" s="10" t="s">
        <v>5827</v>
      </c>
      <c r="E1784" s="25">
        <v>0</v>
      </c>
      <c r="F1784" s="25">
        <v>3</v>
      </c>
      <c r="G1784" s="10" t="s">
        <v>5828</v>
      </c>
      <c r="H1784" s="25">
        <f>INDEX('Annexe 1 – Données des équipes'!$B$12:$R$114, MATCH(C1784, 'Annexe 1 – Données des équipes'!$B$12:$B$114,0),4)</f>
        <v>30</v>
      </c>
      <c r="I1784" s="25">
        <f>INDEX('Annexe 1 – Données des équipes'!$B$12:$R$114, MATCH(D1784, 'Annexe 1 – Données des équipes'!$B$12:$B$114,0),4)</f>
        <v>40</v>
      </c>
      <c r="J1784" s="25">
        <f t="shared" si="28"/>
        <v>3</v>
      </c>
    </row>
    <row r="1785" spans="2:10">
      <c r="B1785" s="3">
        <v>43048</v>
      </c>
      <c r="C1785" s="10" t="s">
        <v>5829</v>
      </c>
      <c r="D1785" s="10" t="s">
        <v>5830</v>
      </c>
      <c r="E1785" s="25">
        <v>4</v>
      </c>
      <c r="F1785" s="25">
        <v>1</v>
      </c>
      <c r="G1785" s="10" t="s">
        <v>5831</v>
      </c>
      <c r="H1785" s="25">
        <f>INDEX('Annexe 1 – Données des équipes'!$B$12:$R$114, MATCH(C1785, 'Annexe 1 – Données des équipes'!$B$12:$B$114,0),4)</f>
        <v>80</v>
      </c>
      <c r="I1785" s="25">
        <f>INDEX('Annexe 1 – Données des équipes'!$B$12:$R$114, MATCH(D1785, 'Annexe 1 – Données des équipes'!$B$12:$B$114,0),4)</f>
        <v>50</v>
      </c>
      <c r="J1785" s="25">
        <f t="shared" si="28"/>
        <v>3</v>
      </c>
    </row>
    <row r="1786" spans="2:10">
      <c r="B1786" s="3">
        <v>43048</v>
      </c>
      <c r="C1786" s="10" t="s">
        <v>5832</v>
      </c>
      <c r="D1786" s="10" t="s">
        <v>5833</v>
      </c>
      <c r="E1786" s="25">
        <v>3</v>
      </c>
      <c r="F1786" s="25">
        <v>0</v>
      </c>
      <c r="G1786" s="10" t="s">
        <v>5834</v>
      </c>
      <c r="H1786" s="25">
        <f>INDEX('Annexe 1 – Données des équipes'!$B$12:$R$114, MATCH(C1786, 'Annexe 1 – Données des équipes'!$B$12:$B$114,0),4)</f>
        <v>30</v>
      </c>
      <c r="I1786" s="25">
        <f>INDEX('Annexe 1 – Données des équipes'!$B$12:$R$114, MATCH(D1786, 'Annexe 1 – Données des équipes'!$B$12:$B$114,0),4)</f>
        <v>20</v>
      </c>
      <c r="J1786" s="25">
        <f t="shared" si="28"/>
        <v>3</v>
      </c>
    </row>
    <row r="1787" spans="2:10">
      <c r="B1787" s="3">
        <v>43048</v>
      </c>
      <c r="C1787" s="10" t="s">
        <v>5835</v>
      </c>
      <c r="D1787" s="10" t="s">
        <v>5836</v>
      </c>
      <c r="E1787" s="25">
        <v>4</v>
      </c>
      <c r="F1787" s="25">
        <v>1</v>
      </c>
      <c r="G1787" s="10" t="s">
        <v>5837</v>
      </c>
      <c r="H1787" s="25">
        <f>INDEX('Annexe 1 – Données des équipes'!$B$12:$R$114, MATCH(C1787, 'Annexe 1 – Données des équipes'!$B$12:$B$114,0),4)</f>
        <v>10</v>
      </c>
      <c r="I1787" s="25">
        <f>INDEX('Annexe 1 – Données des équipes'!$B$12:$R$114, MATCH(D1787, 'Annexe 1 – Données des équipes'!$B$12:$B$114,0),4)</f>
        <v>10</v>
      </c>
      <c r="J1787" s="25">
        <f t="shared" si="28"/>
        <v>3</v>
      </c>
    </row>
    <row r="1788" spans="2:10">
      <c r="B1788" s="3">
        <v>43049</v>
      </c>
      <c r="C1788" s="10" t="s">
        <v>5838</v>
      </c>
      <c r="D1788" s="10" t="s">
        <v>5839</v>
      </c>
      <c r="E1788" s="25">
        <v>3</v>
      </c>
      <c r="F1788" s="25">
        <v>0</v>
      </c>
      <c r="G1788" s="10" t="s">
        <v>5840</v>
      </c>
      <c r="H1788" s="25">
        <f>INDEX('Annexe 1 – Données des équipes'!$B$12:$R$114, MATCH(C1788, 'Annexe 1 – Données des équipes'!$B$12:$B$114,0),4)</f>
        <v>90</v>
      </c>
      <c r="I1788" s="25">
        <f>INDEX('Annexe 1 – Données des équipes'!$B$12:$R$114, MATCH(D1788, 'Annexe 1 – Données des équipes'!$B$12:$B$114,0),4)</f>
        <v>30</v>
      </c>
      <c r="J1788" s="25">
        <f t="shared" si="28"/>
        <v>3</v>
      </c>
    </row>
    <row r="1789" spans="2:10">
      <c r="B1789" s="3">
        <v>43053</v>
      </c>
      <c r="C1789" s="10" t="s">
        <v>5841</v>
      </c>
      <c r="D1789" s="10" t="s">
        <v>5842</v>
      </c>
      <c r="E1789" s="25">
        <v>0</v>
      </c>
      <c r="F1789" s="25">
        <v>3</v>
      </c>
      <c r="G1789" s="10" t="s">
        <v>5843</v>
      </c>
      <c r="H1789" s="25">
        <f>INDEX('Annexe 1 – Données des équipes'!$B$12:$R$114, MATCH(C1789, 'Annexe 1 – Données des équipes'!$B$12:$B$114,0),4)</f>
        <v>50</v>
      </c>
      <c r="I1789" s="25">
        <f>INDEX('Annexe 1 – Données des équipes'!$B$12:$R$114, MATCH(D1789, 'Annexe 1 – Données des équipes'!$B$12:$B$114,0),4)</f>
        <v>80</v>
      </c>
      <c r="J1789" s="25">
        <f t="shared" si="28"/>
        <v>3</v>
      </c>
    </row>
    <row r="1790" spans="2:10">
      <c r="B1790" s="3">
        <v>43085</v>
      </c>
      <c r="C1790" s="10" t="s">
        <v>5844</v>
      </c>
      <c r="D1790" s="10" t="s">
        <v>5845</v>
      </c>
      <c r="E1790" s="25">
        <v>1</v>
      </c>
      <c r="F1790" s="25">
        <v>4</v>
      </c>
      <c r="G1790" s="10" t="s">
        <v>5846</v>
      </c>
      <c r="H1790" s="25">
        <f>INDEX('Annexe 1 – Données des équipes'!$B$12:$R$114, MATCH(C1790, 'Annexe 1 – Données des équipes'!$B$12:$B$114,0),4)</f>
        <v>50</v>
      </c>
      <c r="I1790" s="25">
        <f>INDEX('Annexe 1 – Données des équipes'!$B$12:$R$114, MATCH(D1790, 'Annexe 1 – Données des équipes'!$B$12:$B$114,0),4)</f>
        <v>70</v>
      </c>
      <c r="J1790" s="25">
        <f t="shared" si="28"/>
        <v>3</v>
      </c>
    </row>
    <row r="1791" spans="2:10">
      <c r="B1791" s="3">
        <v>28529</v>
      </c>
      <c r="C1791" s="10" t="s">
        <v>5847</v>
      </c>
      <c r="D1791" s="10" t="s">
        <v>5848</v>
      </c>
      <c r="E1791" s="25">
        <v>2</v>
      </c>
      <c r="F1791" s="25">
        <v>0</v>
      </c>
      <c r="G1791" s="10" t="s">
        <v>5849</v>
      </c>
      <c r="H1791" s="25">
        <f>INDEX('Annexe 1 – Données des équipes'!$B$12:$R$114, MATCH(C1791, 'Annexe 1 – Données des équipes'!$B$12:$B$114,0),4)</f>
        <v>20</v>
      </c>
      <c r="I1791" s="25">
        <f>INDEX('Annexe 1 – Données des équipes'!$B$12:$R$114, MATCH(D1791, 'Annexe 1 – Données des équipes'!$B$12:$B$114,0),4)</f>
        <v>80</v>
      </c>
      <c r="J1791" s="25">
        <f t="shared" si="28"/>
        <v>2</v>
      </c>
    </row>
    <row r="1792" spans="2:10">
      <c r="B1792" s="3">
        <v>31757</v>
      </c>
      <c r="C1792" s="10" t="s">
        <v>5850</v>
      </c>
      <c r="D1792" s="10" t="s">
        <v>5851</v>
      </c>
      <c r="E1792" s="25">
        <v>2</v>
      </c>
      <c r="F1792" s="25">
        <v>1</v>
      </c>
      <c r="G1792" s="10" t="s">
        <v>5852</v>
      </c>
      <c r="H1792" s="25">
        <f>INDEX('Annexe 1 – Données des équipes'!$B$12:$R$114, MATCH(C1792, 'Annexe 1 – Données des équipes'!$B$12:$B$114,0),4)</f>
        <v>20</v>
      </c>
      <c r="I1792" s="25">
        <f>INDEX('Annexe 1 – Données des équipes'!$B$12:$R$114, MATCH(D1792, 'Annexe 1 – Données des équipes'!$B$12:$B$114,0),4)</f>
        <v>30</v>
      </c>
      <c r="J1792" s="25">
        <f t="shared" si="28"/>
        <v>1</v>
      </c>
    </row>
    <row r="1793" spans="2:10">
      <c r="B1793" s="3">
        <v>28554</v>
      </c>
      <c r="C1793" s="10" t="s">
        <v>5853</v>
      </c>
      <c r="D1793" s="10" t="s">
        <v>5854</v>
      </c>
      <c r="E1793" s="25">
        <v>4</v>
      </c>
      <c r="F1793" s="25">
        <v>2</v>
      </c>
      <c r="G1793" s="10" t="s">
        <v>5855</v>
      </c>
      <c r="H1793" s="25">
        <f>INDEX('Annexe 1 – Données des équipes'!$B$12:$R$114, MATCH(C1793, 'Annexe 1 – Données des équipes'!$B$12:$B$114,0),4)</f>
        <v>50</v>
      </c>
      <c r="I1793" s="25">
        <f>INDEX('Annexe 1 – Données des équipes'!$B$12:$R$114, MATCH(D1793, 'Annexe 1 – Données des équipes'!$B$12:$B$114,0),4)</f>
        <v>40</v>
      </c>
      <c r="J1793" s="25">
        <f t="shared" si="28"/>
        <v>2</v>
      </c>
    </row>
    <row r="1794" spans="2:10">
      <c r="B1794" s="3">
        <v>28557</v>
      </c>
      <c r="C1794" s="10" t="s">
        <v>5856</v>
      </c>
      <c r="D1794" s="10" t="s">
        <v>5857</v>
      </c>
      <c r="E1794" s="25">
        <v>0</v>
      </c>
      <c r="F1794" s="25">
        <v>2</v>
      </c>
      <c r="G1794" s="10" t="s">
        <v>5858</v>
      </c>
      <c r="H1794" s="25">
        <f>INDEX('Annexe 1 – Données des équipes'!$B$12:$R$114, MATCH(C1794, 'Annexe 1 – Données des équipes'!$B$12:$B$114,0),4)</f>
        <v>40</v>
      </c>
      <c r="I1794" s="25">
        <f>INDEX('Annexe 1 – Données des équipes'!$B$12:$R$114, MATCH(D1794, 'Annexe 1 – Données des équipes'!$B$12:$B$114,0),4)</f>
        <v>10</v>
      </c>
      <c r="J1794" s="25">
        <f t="shared" si="28"/>
        <v>2</v>
      </c>
    </row>
    <row r="1795" spans="2:10">
      <c r="B1795" s="3">
        <v>28557</v>
      </c>
      <c r="C1795" s="10" t="s">
        <v>5859</v>
      </c>
      <c r="D1795" s="10" t="s">
        <v>5860</v>
      </c>
      <c r="E1795" s="25">
        <v>2</v>
      </c>
      <c r="F1795" s="25">
        <v>0</v>
      </c>
      <c r="G1795" s="10" t="s">
        <v>5861</v>
      </c>
      <c r="H1795" s="25">
        <f>INDEX('Annexe 1 – Données des équipes'!$B$12:$R$114, MATCH(C1795, 'Annexe 1 – Données des équipes'!$B$12:$B$114,0),4)</f>
        <v>90</v>
      </c>
      <c r="I1795" s="25">
        <f>INDEX('Annexe 1 – Données des équipes'!$B$12:$R$114, MATCH(D1795, 'Annexe 1 – Données des équipes'!$B$12:$B$114,0),4)</f>
        <v>90</v>
      </c>
      <c r="J1795" s="25">
        <f t="shared" si="28"/>
        <v>2</v>
      </c>
    </row>
    <row r="1796" spans="2:10">
      <c r="B1796" s="3">
        <v>28558</v>
      </c>
      <c r="C1796" s="10" t="s">
        <v>5862</v>
      </c>
      <c r="D1796" s="10" t="s">
        <v>5863</v>
      </c>
      <c r="E1796" s="25">
        <v>3</v>
      </c>
      <c r="F1796" s="25">
        <v>1</v>
      </c>
      <c r="G1796" s="10" t="s">
        <v>5864</v>
      </c>
      <c r="H1796" s="25">
        <f>INDEX('Annexe 1 – Données des équipes'!$B$12:$R$114, MATCH(C1796, 'Annexe 1 – Données des équipes'!$B$12:$B$114,0),4)</f>
        <v>40</v>
      </c>
      <c r="I1796" s="25">
        <f>INDEX('Annexe 1 – Données des équipes'!$B$12:$R$114, MATCH(D1796, 'Annexe 1 – Données des équipes'!$B$12:$B$114,0),4)</f>
        <v>0</v>
      </c>
      <c r="J1796" s="25">
        <f t="shared" si="28"/>
        <v>2</v>
      </c>
    </row>
    <row r="1797" spans="2:10">
      <c r="B1797" s="3">
        <v>28565</v>
      </c>
      <c r="C1797" s="10" t="s">
        <v>5865</v>
      </c>
      <c r="D1797" s="10" t="s">
        <v>5866</v>
      </c>
      <c r="E1797" s="25">
        <v>2</v>
      </c>
      <c r="F1797" s="25">
        <v>0</v>
      </c>
      <c r="G1797" s="10" t="s">
        <v>5867</v>
      </c>
      <c r="H1797" s="25">
        <f>INDEX('Annexe 1 – Données des équipes'!$B$12:$R$114, MATCH(C1797, 'Annexe 1 – Données des équipes'!$B$12:$B$114,0),4)</f>
        <v>40</v>
      </c>
      <c r="I1797" s="25">
        <f>INDEX('Annexe 1 – Données des équipes'!$B$12:$R$114, MATCH(D1797, 'Annexe 1 – Données des équipes'!$B$12:$B$114,0),4)</f>
        <v>0</v>
      </c>
      <c r="J1797" s="25">
        <f t="shared" si="28"/>
        <v>2</v>
      </c>
    </row>
    <row r="1798" spans="2:10">
      <c r="B1798" s="3">
        <v>28565</v>
      </c>
      <c r="C1798" s="10" t="s">
        <v>5868</v>
      </c>
      <c r="D1798" s="10" t="s">
        <v>5869</v>
      </c>
      <c r="E1798" s="25">
        <v>2</v>
      </c>
      <c r="F1798" s="25">
        <v>0</v>
      </c>
      <c r="G1798" s="10" t="s">
        <v>5870</v>
      </c>
      <c r="H1798" s="25">
        <f>INDEX('Annexe 1 – Données des équipes'!$B$12:$R$114, MATCH(C1798, 'Annexe 1 – Données des équipes'!$B$12:$B$114,0),4)</f>
        <v>50</v>
      </c>
      <c r="I1798" s="25">
        <f>INDEX('Annexe 1 – Données des équipes'!$B$12:$R$114, MATCH(D1798, 'Annexe 1 – Données des équipes'!$B$12:$B$114,0),4)</f>
        <v>40</v>
      </c>
      <c r="J1798" s="25">
        <f t="shared" si="28"/>
        <v>2</v>
      </c>
    </row>
    <row r="1799" spans="2:10">
      <c r="B1799" s="3">
        <v>28572</v>
      </c>
      <c r="C1799" s="10" t="s">
        <v>5871</v>
      </c>
      <c r="D1799" s="10" t="s">
        <v>5872</v>
      </c>
      <c r="E1799" s="25">
        <v>1</v>
      </c>
      <c r="F1799" s="25">
        <v>3</v>
      </c>
      <c r="G1799" s="10" t="s">
        <v>5873</v>
      </c>
      <c r="H1799" s="25">
        <f>INDEX('Annexe 1 – Données des équipes'!$B$12:$R$114, MATCH(C1799, 'Annexe 1 – Données des équipes'!$B$12:$B$114,0),4)</f>
        <v>80</v>
      </c>
      <c r="I1799" s="25">
        <f>INDEX('Annexe 1 – Données des équipes'!$B$12:$R$114, MATCH(D1799, 'Annexe 1 – Données des équipes'!$B$12:$B$114,0),4)</f>
        <v>90</v>
      </c>
      <c r="J1799" s="25">
        <f t="shared" si="28"/>
        <v>2</v>
      </c>
    </row>
    <row r="1800" spans="2:10">
      <c r="B1800" s="3">
        <v>28578</v>
      </c>
      <c r="C1800" s="10" t="s">
        <v>5874</v>
      </c>
      <c r="D1800" s="10" t="s">
        <v>5875</v>
      </c>
      <c r="E1800" s="25">
        <v>3</v>
      </c>
      <c r="F1800" s="25">
        <v>1</v>
      </c>
      <c r="G1800" s="10" t="s">
        <v>5876</v>
      </c>
      <c r="H1800" s="25">
        <f>INDEX('Annexe 1 – Données des équipes'!$B$12:$R$114, MATCH(C1800, 'Annexe 1 – Données des équipes'!$B$12:$B$114,0),4)</f>
        <v>90</v>
      </c>
      <c r="I1800" s="25">
        <f>INDEX('Annexe 1 – Données des équipes'!$B$12:$R$114, MATCH(D1800, 'Annexe 1 – Données des équipes'!$B$12:$B$114,0),4)</f>
        <v>40</v>
      </c>
      <c r="J1800" s="25">
        <f t="shared" si="28"/>
        <v>2</v>
      </c>
    </row>
    <row r="1801" spans="2:10">
      <c r="B1801" s="3">
        <v>28585</v>
      </c>
      <c r="C1801" s="10" t="s">
        <v>5877</v>
      </c>
      <c r="D1801" s="10" t="s">
        <v>5878</v>
      </c>
      <c r="E1801" s="25">
        <v>2</v>
      </c>
      <c r="F1801" s="25">
        <v>0</v>
      </c>
      <c r="G1801" s="10" t="s">
        <v>5879</v>
      </c>
      <c r="H1801" s="25">
        <f>INDEX('Annexe 1 – Données des équipes'!$B$12:$R$114, MATCH(C1801, 'Annexe 1 – Données des équipes'!$B$12:$B$114,0),4)</f>
        <v>90</v>
      </c>
      <c r="I1801" s="25">
        <f>INDEX('Annexe 1 – Données des équipes'!$B$12:$R$114, MATCH(D1801, 'Annexe 1 – Données des équipes'!$B$12:$B$114,0),4)</f>
        <v>50</v>
      </c>
      <c r="J1801" s="25">
        <f t="shared" si="28"/>
        <v>2</v>
      </c>
    </row>
    <row r="1802" spans="2:10">
      <c r="B1802" s="3">
        <v>28585</v>
      </c>
      <c r="C1802" s="10" t="s">
        <v>5880</v>
      </c>
      <c r="D1802" s="10" t="s">
        <v>5881</v>
      </c>
      <c r="E1802" s="25">
        <v>4</v>
      </c>
      <c r="F1802" s="25">
        <v>2</v>
      </c>
      <c r="G1802" s="10" t="s">
        <v>5882</v>
      </c>
      <c r="H1802" s="25">
        <f>INDEX('Annexe 1 – Données des équipes'!$B$12:$R$114, MATCH(C1802, 'Annexe 1 – Données des équipes'!$B$12:$B$114,0),4)</f>
        <v>60</v>
      </c>
      <c r="I1802" s="25">
        <f>INDEX('Annexe 1 – Données des équipes'!$B$12:$R$114, MATCH(D1802, 'Annexe 1 – Données des équipes'!$B$12:$B$114,0),4)</f>
        <v>60</v>
      </c>
      <c r="J1802" s="25">
        <f t="shared" si="28"/>
        <v>2</v>
      </c>
    </row>
    <row r="1803" spans="2:10">
      <c r="B1803" s="3">
        <v>28599</v>
      </c>
      <c r="C1803" s="10" t="s">
        <v>5883</v>
      </c>
      <c r="D1803" s="10" t="s">
        <v>5884</v>
      </c>
      <c r="E1803" s="25">
        <v>3</v>
      </c>
      <c r="F1803" s="25">
        <v>1</v>
      </c>
      <c r="G1803" s="10" t="s">
        <v>5885</v>
      </c>
      <c r="H1803" s="25">
        <f>INDEX('Annexe 1 – Données des équipes'!$B$12:$R$114, MATCH(C1803, 'Annexe 1 – Données des équipes'!$B$12:$B$114,0),4)</f>
        <v>80</v>
      </c>
      <c r="I1803" s="25">
        <f>INDEX('Annexe 1 – Données des équipes'!$B$12:$R$114, MATCH(D1803, 'Annexe 1 – Données des équipes'!$B$12:$B$114,0),4)</f>
        <v>90</v>
      </c>
      <c r="J1803" s="25">
        <f t="shared" si="28"/>
        <v>2</v>
      </c>
    </row>
    <row r="1804" spans="2:10">
      <c r="B1804" s="3">
        <v>28605</v>
      </c>
      <c r="C1804" s="10" t="s">
        <v>5886</v>
      </c>
      <c r="D1804" s="10" t="s">
        <v>5887</v>
      </c>
      <c r="E1804" s="25">
        <v>2</v>
      </c>
      <c r="F1804" s="25">
        <v>0</v>
      </c>
      <c r="G1804" s="10" t="s">
        <v>5888</v>
      </c>
      <c r="H1804" s="25">
        <f>INDEX('Annexe 1 – Données des équipes'!$B$12:$R$114, MATCH(C1804, 'Annexe 1 – Données des équipes'!$B$12:$B$114,0),4)</f>
        <v>80</v>
      </c>
      <c r="I1804" s="25">
        <f>INDEX('Annexe 1 – Données des équipes'!$B$12:$R$114, MATCH(D1804, 'Annexe 1 – Données des équipes'!$B$12:$B$114,0),4)</f>
        <v>90</v>
      </c>
      <c r="J1804" s="25">
        <f t="shared" si="28"/>
        <v>2</v>
      </c>
    </row>
    <row r="1805" spans="2:10">
      <c r="B1805" s="3">
        <v>28606</v>
      </c>
      <c r="C1805" s="10" t="s">
        <v>5889</v>
      </c>
      <c r="D1805" s="10" t="s">
        <v>5890</v>
      </c>
      <c r="E1805" s="25">
        <v>2</v>
      </c>
      <c r="F1805" s="25">
        <v>0</v>
      </c>
      <c r="G1805" s="10" t="s">
        <v>5891</v>
      </c>
      <c r="H1805" s="25">
        <f>INDEX('Annexe 1 – Données des équipes'!$B$12:$R$114, MATCH(C1805, 'Annexe 1 – Données des équipes'!$B$12:$B$114,0),4)</f>
        <v>90</v>
      </c>
      <c r="I1805" s="25">
        <f>INDEX('Annexe 1 – Données des équipes'!$B$12:$R$114, MATCH(D1805, 'Annexe 1 – Données des équipes'!$B$12:$B$114,0),4)</f>
        <v>80</v>
      </c>
      <c r="J1805" s="25">
        <f t="shared" si="28"/>
        <v>2</v>
      </c>
    </row>
    <row r="1806" spans="2:10">
      <c r="B1806" s="3">
        <v>28613</v>
      </c>
      <c r="C1806" s="10" t="s">
        <v>5892</v>
      </c>
      <c r="D1806" s="10" t="s">
        <v>5893</v>
      </c>
      <c r="E1806" s="25">
        <v>2</v>
      </c>
      <c r="F1806" s="25">
        <v>0</v>
      </c>
      <c r="G1806" s="10" t="s">
        <v>5894</v>
      </c>
      <c r="H1806" s="25">
        <f>INDEX('Annexe 1 – Données des équipes'!$B$12:$R$114, MATCH(C1806, 'Annexe 1 – Données des équipes'!$B$12:$B$114,0),4)</f>
        <v>50</v>
      </c>
      <c r="I1806" s="25">
        <f>INDEX('Annexe 1 – Données des équipes'!$B$12:$R$114, MATCH(D1806, 'Annexe 1 – Données des équipes'!$B$12:$B$114,0),4)</f>
        <v>40</v>
      </c>
      <c r="J1806" s="25">
        <f t="shared" si="28"/>
        <v>2</v>
      </c>
    </row>
    <row r="1807" spans="2:10">
      <c r="B1807" s="3">
        <v>28623</v>
      </c>
      <c r="C1807" s="10" t="s">
        <v>5895</v>
      </c>
      <c r="D1807" s="10" t="s">
        <v>5896</v>
      </c>
      <c r="E1807" s="25">
        <v>1</v>
      </c>
      <c r="F1807" s="25">
        <v>3</v>
      </c>
      <c r="G1807" s="10" t="s">
        <v>5897</v>
      </c>
      <c r="H1807" s="25">
        <f>INDEX('Annexe 1 – Données des équipes'!$B$12:$R$114, MATCH(C1807, 'Annexe 1 – Données des équipes'!$B$12:$B$114,0),4)</f>
        <v>70</v>
      </c>
      <c r="I1807" s="25">
        <f>INDEX('Annexe 1 – Données des équipes'!$B$12:$R$114, MATCH(D1807, 'Annexe 1 – Données des équipes'!$B$12:$B$114,0),4)</f>
        <v>90</v>
      </c>
      <c r="J1807" s="25">
        <f t="shared" si="28"/>
        <v>2</v>
      </c>
    </row>
    <row r="1808" spans="2:10">
      <c r="B1808" s="3">
        <v>28629</v>
      </c>
      <c r="C1808" s="10" t="s">
        <v>5898</v>
      </c>
      <c r="D1808" s="10" t="s">
        <v>5899</v>
      </c>
      <c r="E1808" s="25">
        <v>2</v>
      </c>
      <c r="F1808" s="25">
        <v>0</v>
      </c>
      <c r="G1808" s="10" t="s">
        <v>5900</v>
      </c>
      <c r="H1808" s="25">
        <f>INDEX('Annexe 1 – Données des équipes'!$B$12:$R$114, MATCH(C1808, 'Annexe 1 – Données des équipes'!$B$12:$B$114,0),4)</f>
        <v>90</v>
      </c>
      <c r="I1808" s="25">
        <f>INDEX('Annexe 1 – Données des équipes'!$B$12:$R$114, MATCH(D1808, 'Annexe 1 – Données des équipes'!$B$12:$B$114,0),4)</f>
        <v>40</v>
      </c>
      <c r="J1808" s="25">
        <f t="shared" si="28"/>
        <v>2</v>
      </c>
    </row>
    <row r="1809" spans="2:10">
      <c r="B1809" s="3">
        <v>28643</v>
      </c>
      <c r="C1809" s="10" t="s">
        <v>5901</v>
      </c>
      <c r="D1809" s="10" t="s">
        <v>5902</v>
      </c>
      <c r="E1809" s="25">
        <v>1</v>
      </c>
      <c r="F1809" s="25">
        <v>3</v>
      </c>
      <c r="G1809" s="10" t="s">
        <v>5903</v>
      </c>
      <c r="H1809" s="25">
        <f>INDEX('Annexe 1 – Données des équipes'!$B$12:$R$114, MATCH(C1809, 'Annexe 1 – Données des équipes'!$B$12:$B$114,0),4)</f>
        <v>80</v>
      </c>
      <c r="I1809" s="25">
        <f>INDEX('Annexe 1 – Données des équipes'!$B$12:$R$114, MATCH(D1809, 'Annexe 1 – Données des équipes'!$B$12:$B$114,0),4)</f>
        <v>40</v>
      </c>
      <c r="J1809" s="25">
        <f t="shared" si="28"/>
        <v>2</v>
      </c>
    </row>
    <row r="1810" spans="2:10">
      <c r="B1810" s="3">
        <v>28644</v>
      </c>
      <c r="C1810" s="10" t="s">
        <v>5904</v>
      </c>
      <c r="D1810" s="10" t="s">
        <v>5905</v>
      </c>
      <c r="E1810" s="25">
        <v>3</v>
      </c>
      <c r="F1810" s="25">
        <v>1</v>
      </c>
      <c r="G1810" s="10" t="s">
        <v>5906</v>
      </c>
      <c r="H1810" s="25">
        <f>INDEX('Annexe 1 – Données des équipes'!$B$12:$R$114, MATCH(C1810, 'Annexe 1 – Données des équipes'!$B$12:$B$114,0),4)</f>
        <v>80</v>
      </c>
      <c r="I1810" s="25">
        <f>INDEX('Annexe 1 – Données des équipes'!$B$12:$R$114, MATCH(D1810, 'Annexe 1 – Données des équipes'!$B$12:$B$114,0),4)</f>
        <v>60</v>
      </c>
      <c r="J1810" s="25">
        <f t="shared" ref="J1810:J1873" si="29">ABS(F1810-E1810)</f>
        <v>2</v>
      </c>
    </row>
    <row r="1811" spans="2:10">
      <c r="B1811" s="3">
        <v>28647</v>
      </c>
      <c r="C1811" s="10" t="s">
        <v>5907</v>
      </c>
      <c r="D1811" s="10" t="s">
        <v>5908</v>
      </c>
      <c r="E1811" s="25">
        <v>1</v>
      </c>
      <c r="F1811" s="25">
        <v>3</v>
      </c>
      <c r="G1811" s="10" t="s">
        <v>5909</v>
      </c>
      <c r="H1811" s="25">
        <f>INDEX('Annexe 1 – Données des équipes'!$B$12:$R$114, MATCH(C1811, 'Annexe 1 – Données des équipes'!$B$12:$B$114,0),4)</f>
        <v>40</v>
      </c>
      <c r="I1811" s="25">
        <f>INDEX('Annexe 1 – Données des équipes'!$B$12:$R$114, MATCH(D1811, 'Annexe 1 – Données des équipes'!$B$12:$B$114,0),4)</f>
        <v>90</v>
      </c>
      <c r="J1811" s="25">
        <f t="shared" si="29"/>
        <v>2</v>
      </c>
    </row>
    <row r="1812" spans="2:10">
      <c r="B1812" s="3">
        <v>28651</v>
      </c>
      <c r="C1812" s="10" t="s">
        <v>5910</v>
      </c>
      <c r="D1812" s="10" t="s">
        <v>5911</v>
      </c>
      <c r="E1812" s="25">
        <v>3</v>
      </c>
      <c r="F1812" s="25">
        <v>1</v>
      </c>
      <c r="G1812" s="10" t="s">
        <v>5912</v>
      </c>
      <c r="H1812" s="25">
        <f>INDEX('Annexe 1 – Données des équipes'!$B$12:$R$114, MATCH(C1812, 'Annexe 1 – Données des équipes'!$B$12:$B$114,0),4)</f>
        <v>90</v>
      </c>
      <c r="I1812" s="25">
        <f>INDEX('Annexe 1 – Données des équipes'!$B$12:$R$114, MATCH(D1812, 'Annexe 1 – Données des équipes'!$B$12:$B$114,0),4)</f>
        <v>40</v>
      </c>
      <c r="J1812" s="25">
        <f t="shared" si="29"/>
        <v>2</v>
      </c>
    </row>
    <row r="1813" spans="2:10">
      <c r="B1813" s="3">
        <v>28651</v>
      </c>
      <c r="C1813" s="10" t="s">
        <v>5913</v>
      </c>
      <c r="D1813" s="10" t="s">
        <v>5914</v>
      </c>
      <c r="E1813" s="25">
        <v>1</v>
      </c>
      <c r="F1813" s="25">
        <v>3</v>
      </c>
      <c r="G1813" s="10" t="s">
        <v>5915</v>
      </c>
      <c r="H1813" s="25">
        <f>INDEX('Annexe 1 – Données des équipes'!$B$12:$R$114, MATCH(C1813, 'Annexe 1 – Données des équipes'!$B$12:$B$114,0),4)</f>
        <v>80</v>
      </c>
      <c r="I1813" s="25">
        <f>INDEX('Annexe 1 – Données des équipes'!$B$12:$R$114, MATCH(D1813, 'Annexe 1 – Données des équipes'!$B$12:$B$114,0),4)</f>
        <v>80</v>
      </c>
      <c r="J1813" s="25">
        <f t="shared" si="29"/>
        <v>2</v>
      </c>
    </row>
    <row r="1814" spans="2:10">
      <c r="B1814" s="3">
        <v>28655</v>
      </c>
      <c r="C1814" s="10" t="s">
        <v>5916</v>
      </c>
      <c r="D1814" s="10" t="s">
        <v>5917</v>
      </c>
      <c r="E1814" s="25">
        <v>2</v>
      </c>
      <c r="F1814" s="25">
        <v>0</v>
      </c>
      <c r="G1814" s="10" t="s">
        <v>5918</v>
      </c>
      <c r="H1814" s="25">
        <f>INDEX('Annexe 1 – Données des équipes'!$B$12:$R$114, MATCH(C1814, 'Annexe 1 – Données des équipes'!$B$12:$B$114,0),4)</f>
        <v>90</v>
      </c>
      <c r="I1814" s="25">
        <f>INDEX('Annexe 1 – Données des équipes'!$B$12:$R$114, MATCH(D1814, 'Annexe 1 – Données des équipes'!$B$12:$B$114,0),4)</f>
        <v>80</v>
      </c>
      <c r="J1814" s="25">
        <f t="shared" si="29"/>
        <v>2</v>
      </c>
    </row>
    <row r="1815" spans="2:10">
      <c r="B1815" s="3">
        <v>28662</v>
      </c>
      <c r="C1815" s="10" t="s">
        <v>5919</v>
      </c>
      <c r="D1815" s="10" t="s">
        <v>5920</v>
      </c>
      <c r="E1815" s="25">
        <v>3</v>
      </c>
      <c r="F1815" s="25">
        <v>1</v>
      </c>
      <c r="G1815" s="10" t="s">
        <v>5921</v>
      </c>
      <c r="H1815" s="25">
        <f>INDEX('Annexe 1 – Données des équipes'!$B$12:$R$114, MATCH(C1815, 'Annexe 1 – Données des équipes'!$B$12:$B$114,0),4)</f>
        <v>90</v>
      </c>
      <c r="I1815" s="25">
        <f>INDEX('Annexe 1 – Données des équipes'!$B$12:$R$114, MATCH(D1815, 'Annexe 1 – Données des équipes'!$B$12:$B$114,0),4)</f>
        <v>80</v>
      </c>
      <c r="J1815" s="25">
        <f t="shared" si="29"/>
        <v>2</v>
      </c>
    </row>
    <row r="1816" spans="2:10">
      <c r="B1816" s="3">
        <v>28666</v>
      </c>
      <c r="C1816" s="10" t="s">
        <v>5922</v>
      </c>
      <c r="D1816" s="10" t="s">
        <v>5923</v>
      </c>
      <c r="E1816" s="25">
        <v>3</v>
      </c>
      <c r="F1816" s="25">
        <v>1</v>
      </c>
      <c r="G1816" s="10" t="s">
        <v>5924</v>
      </c>
      <c r="H1816" s="25">
        <f>INDEX('Annexe 1 – Données des équipes'!$B$12:$R$114, MATCH(C1816, 'Annexe 1 – Données des équipes'!$B$12:$B$114,0),4)</f>
        <v>90</v>
      </c>
      <c r="I1816" s="25">
        <f>INDEX('Annexe 1 – Données des équipes'!$B$12:$R$114, MATCH(D1816, 'Annexe 1 – Données des équipes'!$B$12:$B$114,0),4)</f>
        <v>80</v>
      </c>
      <c r="J1816" s="25">
        <f t="shared" si="29"/>
        <v>2</v>
      </c>
    </row>
    <row r="1817" spans="2:10">
      <c r="B1817" s="3">
        <v>28693</v>
      </c>
      <c r="C1817" s="10" t="s">
        <v>5925</v>
      </c>
      <c r="D1817" s="10" t="s">
        <v>5926</v>
      </c>
      <c r="E1817" s="25">
        <v>0</v>
      </c>
      <c r="F1817" s="25">
        <v>2</v>
      </c>
      <c r="G1817" s="10" t="s">
        <v>5927</v>
      </c>
      <c r="H1817" s="25">
        <f>INDEX('Annexe 1 – Données des équipes'!$B$12:$R$114, MATCH(C1817, 'Annexe 1 – Données des équipes'!$B$12:$B$114,0),4)</f>
        <v>30</v>
      </c>
      <c r="I1817" s="25">
        <f>INDEX('Annexe 1 – Données des équipes'!$B$12:$R$114, MATCH(D1817, 'Annexe 1 – Données des équipes'!$B$12:$B$114,0),4)</f>
        <v>70</v>
      </c>
      <c r="J1817" s="25">
        <f t="shared" si="29"/>
        <v>2</v>
      </c>
    </row>
    <row r="1818" spans="2:10">
      <c r="B1818" s="3">
        <v>28698</v>
      </c>
      <c r="C1818" s="10" t="s">
        <v>5928</v>
      </c>
      <c r="D1818" s="10" t="s">
        <v>5929</v>
      </c>
      <c r="E1818" s="25">
        <v>2</v>
      </c>
      <c r="F1818" s="25">
        <v>0</v>
      </c>
      <c r="G1818" s="10" t="s">
        <v>5930</v>
      </c>
      <c r="H1818" s="25">
        <f>INDEX('Annexe 1 – Données des équipes'!$B$12:$R$114, MATCH(C1818, 'Annexe 1 – Données des équipes'!$B$12:$B$114,0),4)</f>
        <v>70</v>
      </c>
      <c r="I1818" s="25">
        <f>INDEX('Annexe 1 – Données des équipes'!$B$12:$R$114, MATCH(D1818, 'Annexe 1 – Données des équipes'!$B$12:$B$114,0),4)</f>
        <v>30</v>
      </c>
      <c r="J1818" s="25">
        <f t="shared" si="29"/>
        <v>2</v>
      </c>
    </row>
    <row r="1819" spans="2:10">
      <c r="B1819" s="3">
        <v>28700</v>
      </c>
      <c r="C1819" s="10" t="s">
        <v>5931</v>
      </c>
      <c r="D1819" s="10" t="s">
        <v>5932</v>
      </c>
      <c r="E1819" s="25">
        <v>0</v>
      </c>
      <c r="F1819" s="25">
        <v>2</v>
      </c>
      <c r="G1819" s="10" t="s">
        <v>5933</v>
      </c>
      <c r="H1819" s="25">
        <f>INDEX('Annexe 1 – Données des équipes'!$B$12:$R$114, MATCH(C1819, 'Annexe 1 – Données des équipes'!$B$12:$B$114,0),4)</f>
        <v>30</v>
      </c>
      <c r="I1819" s="25">
        <f>INDEX('Annexe 1 – Données des équipes'!$B$12:$R$114, MATCH(D1819, 'Annexe 1 – Données des équipes'!$B$12:$B$114,0),4)</f>
        <v>70</v>
      </c>
      <c r="J1819" s="25">
        <f t="shared" si="29"/>
        <v>2</v>
      </c>
    </row>
    <row r="1820" spans="2:10">
      <c r="B1820" s="3">
        <v>28732</v>
      </c>
      <c r="C1820" s="10" t="s">
        <v>5934</v>
      </c>
      <c r="D1820" s="10" t="s">
        <v>5935</v>
      </c>
      <c r="E1820" s="25">
        <v>0</v>
      </c>
      <c r="F1820" s="25">
        <v>2</v>
      </c>
      <c r="G1820" s="10" t="s">
        <v>5936</v>
      </c>
      <c r="H1820" s="25">
        <f>INDEX('Annexe 1 – Données des équipes'!$B$12:$R$114, MATCH(C1820, 'Annexe 1 – Données des équipes'!$B$12:$B$114,0),4)</f>
        <v>30</v>
      </c>
      <c r="I1820" s="25">
        <f>INDEX('Annexe 1 – Données des équipes'!$B$12:$R$114, MATCH(D1820, 'Annexe 1 – Données des équipes'!$B$12:$B$114,0),4)</f>
        <v>60</v>
      </c>
      <c r="J1820" s="25">
        <f t="shared" si="29"/>
        <v>2</v>
      </c>
    </row>
    <row r="1821" spans="2:10">
      <c r="B1821" s="3">
        <v>28739</v>
      </c>
      <c r="C1821" s="10" t="s">
        <v>5937</v>
      </c>
      <c r="D1821" s="10" t="s">
        <v>5938</v>
      </c>
      <c r="E1821" s="25">
        <v>0</v>
      </c>
      <c r="F1821" s="25">
        <v>2</v>
      </c>
      <c r="G1821" s="10" t="s">
        <v>5939</v>
      </c>
      <c r="H1821" s="25">
        <f>INDEX('Annexe 1 – Données des équipes'!$B$12:$R$114, MATCH(C1821, 'Annexe 1 – Données des équipes'!$B$12:$B$114,0),4)</f>
        <v>70</v>
      </c>
      <c r="I1821" s="25">
        <f>INDEX('Annexe 1 – Données des équipes'!$B$12:$R$114, MATCH(D1821, 'Annexe 1 – Données des équipes'!$B$12:$B$114,0),4)</f>
        <v>80</v>
      </c>
      <c r="J1821" s="25">
        <f t="shared" si="29"/>
        <v>2</v>
      </c>
    </row>
    <row r="1822" spans="2:10">
      <c r="B1822" s="3">
        <v>28753</v>
      </c>
      <c r="C1822" s="10" t="s">
        <v>5940</v>
      </c>
      <c r="D1822" s="10" t="s">
        <v>5941</v>
      </c>
      <c r="E1822" s="25">
        <v>2</v>
      </c>
      <c r="F1822" s="25">
        <v>0</v>
      </c>
      <c r="G1822" s="10" t="s">
        <v>5942</v>
      </c>
      <c r="H1822" s="25">
        <f>INDEX('Annexe 1 – Données des équipes'!$B$12:$R$114, MATCH(C1822, 'Annexe 1 – Données des équipes'!$B$12:$B$114,0),4)</f>
        <v>50</v>
      </c>
      <c r="I1822" s="25">
        <f>INDEX('Annexe 1 – Données des équipes'!$B$12:$R$114, MATCH(D1822, 'Annexe 1 – Données des équipes'!$B$12:$B$114,0),4)</f>
        <v>50</v>
      </c>
      <c r="J1822" s="25">
        <f t="shared" si="29"/>
        <v>2</v>
      </c>
    </row>
    <row r="1823" spans="2:10">
      <c r="B1823" s="3">
        <v>28768</v>
      </c>
      <c r="C1823" s="10" t="s">
        <v>5943</v>
      </c>
      <c r="D1823" s="10" t="s">
        <v>5944</v>
      </c>
      <c r="E1823" s="25">
        <v>0</v>
      </c>
      <c r="F1823" s="25">
        <v>2</v>
      </c>
      <c r="G1823" s="10" t="s">
        <v>5945</v>
      </c>
      <c r="H1823" s="25">
        <f>INDEX('Annexe 1 – Données des équipes'!$B$12:$R$114, MATCH(C1823, 'Annexe 1 – Données des équipes'!$B$12:$B$114,0),4)</f>
        <v>60</v>
      </c>
      <c r="I1823" s="25">
        <f>INDEX('Annexe 1 – Données des équipes'!$B$12:$R$114, MATCH(D1823, 'Annexe 1 – Données des équipes'!$B$12:$B$114,0),4)</f>
        <v>50</v>
      </c>
      <c r="J1823" s="25">
        <f t="shared" si="29"/>
        <v>2</v>
      </c>
    </row>
    <row r="1824" spans="2:10">
      <c r="B1824" s="3">
        <v>28774</v>
      </c>
      <c r="C1824" s="10" t="s">
        <v>5946</v>
      </c>
      <c r="D1824" s="10" t="s">
        <v>5947</v>
      </c>
      <c r="E1824" s="25">
        <v>2</v>
      </c>
      <c r="F1824" s="25">
        <v>0</v>
      </c>
      <c r="G1824" s="10" t="s">
        <v>5948</v>
      </c>
      <c r="H1824" s="25">
        <f>INDEX('Annexe 1 – Données des équipes'!$B$12:$R$114, MATCH(C1824, 'Annexe 1 – Données des équipes'!$B$12:$B$114,0),4)</f>
        <v>40</v>
      </c>
      <c r="I1824" s="25">
        <f>INDEX('Annexe 1 – Données des équipes'!$B$12:$R$114, MATCH(D1824, 'Annexe 1 – Données des équipes'!$B$12:$B$114,0),4)</f>
        <v>50</v>
      </c>
      <c r="J1824" s="25">
        <f t="shared" si="29"/>
        <v>2</v>
      </c>
    </row>
    <row r="1825" spans="2:10">
      <c r="B1825" s="3">
        <v>28774</v>
      </c>
      <c r="C1825" s="10" t="s">
        <v>5949</v>
      </c>
      <c r="D1825" s="10" t="s">
        <v>5950</v>
      </c>
      <c r="E1825" s="25">
        <v>1</v>
      </c>
      <c r="F1825" s="25">
        <v>3</v>
      </c>
      <c r="G1825" s="10" t="s">
        <v>5951</v>
      </c>
      <c r="H1825" s="25">
        <f>INDEX('Annexe 1 – Données des équipes'!$B$12:$R$114, MATCH(C1825, 'Annexe 1 – Données des équipes'!$B$12:$B$114,0),4)</f>
        <v>80</v>
      </c>
      <c r="I1825" s="25">
        <f>INDEX('Annexe 1 – Données des équipes'!$B$12:$R$114, MATCH(D1825, 'Annexe 1 – Données des équipes'!$B$12:$B$114,0),4)</f>
        <v>80</v>
      </c>
      <c r="J1825" s="25">
        <f t="shared" si="29"/>
        <v>2</v>
      </c>
    </row>
    <row r="1826" spans="2:10">
      <c r="B1826" s="3">
        <v>28805</v>
      </c>
      <c r="C1826" s="10" t="s">
        <v>5952</v>
      </c>
      <c r="D1826" s="10" t="s">
        <v>5953</v>
      </c>
      <c r="E1826" s="25">
        <v>3</v>
      </c>
      <c r="F1826" s="25">
        <v>1</v>
      </c>
      <c r="G1826" s="10" t="s">
        <v>5954</v>
      </c>
      <c r="H1826" s="25">
        <f>INDEX('Annexe 1 – Données des équipes'!$B$12:$R$114, MATCH(C1826, 'Annexe 1 – Données des équipes'!$B$12:$B$114,0),4)</f>
        <v>40</v>
      </c>
      <c r="I1826" s="25">
        <f>INDEX('Annexe 1 – Données des équipes'!$B$12:$R$114, MATCH(D1826, 'Annexe 1 – Données des équipes'!$B$12:$B$114,0),4)</f>
        <v>20</v>
      </c>
      <c r="J1826" s="25">
        <f t="shared" si="29"/>
        <v>2</v>
      </c>
    </row>
    <row r="1827" spans="2:10">
      <c r="B1827" s="3">
        <v>28809</v>
      </c>
      <c r="C1827" s="10" t="s">
        <v>5955</v>
      </c>
      <c r="D1827" s="10" t="s">
        <v>5956</v>
      </c>
      <c r="E1827" s="25">
        <v>2</v>
      </c>
      <c r="F1827" s="25">
        <v>0</v>
      </c>
      <c r="G1827" s="10" t="s">
        <v>5957</v>
      </c>
      <c r="H1827" s="25">
        <f>INDEX('Annexe 1 – Données des équipes'!$B$12:$R$114, MATCH(C1827, 'Annexe 1 – Données des équipes'!$B$12:$B$114,0),4)</f>
        <v>80</v>
      </c>
      <c r="I1827" s="25">
        <f>INDEX('Annexe 1 – Données des équipes'!$B$12:$R$114, MATCH(D1827, 'Annexe 1 – Données des équipes'!$B$12:$B$114,0),4)</f>
        <v>80</v>
      </c>
      <c r="J1827" s="25">
        <f t="shared" si="29"/>
        <v>2</v>
      </c>
    </row>
    <row r="1828" spans="2:10">
      <c r="B1828" s="3">
        <v>28823</v>
      </c>
      <c r="C1828" s="10" t="s">
        <v>5958</v>
      </c>
      <c r="D1828" s="10" t="s">
        <v>5959</v>
      </c>
      <c r="E1828" s="25">
        <v>0</v>
      </c>
      <c r="F1828" s="25">
        <v>2</v>
      </c>
      <c r="G1828" s="10" t="s">
        <v>5960</v>
      </c>
      <c r="H1828" s="25">
        <f>INDEX('Annexe 1 – Données des équipes'!$B$12:$R$114, MATCH(C1828, 'Annexe 1 – Données des équipes'!$B$12:$B$114,0),4)</f>
        <v>40</v>
      </c>
      <c r="I1828" s="25">
        <f>INDEX('Annexe 1 – Données des équipes'!$B$12:$R$114, MATCH(D1828, 'Annexe 1 – Données des équipes'!$B$12:$B$114,0),4)</f>
        <v>50</v>
      </c>
      <c r="J1828" s="25">
        <f t="shared" si="29"/>
        <v>2</v>
      </c>
    </row>
    <row r="1829" spans="2:10">
      <c r="B1829" s="3">
        <v>28844</v>
      </c>
      <c r="C1829" s="10" t="s">
        <v>5961</v>
      </c>
      <c r="D1829" s="10" t="s">
        <v>5962</v>
      </c>
      <c r="E1829" s="25">
        <v>3</v>
      </c>
      <c r="F1829" s="25">
        <v>1</v>
      </c>
      <c r="G1829" s="10" t="s">
        <v>5963</v>
      </c>
      <c r="H1829" s="25">
        <f>INDEX('Annexe 1 – Données des équipes'!$B$12:$R$114, MATCH(C1829, 'Annexe 1 – Données des équipes'!$B$12:$B$114,0),4)</f>
        <v>90</v>
      </c>
      <c r="I1829" s="25">
        <f>INDEX('Annexe 1 – Données des équipes'!$B$12:$R$114, MATCH(D1829, 'Annexe 1 – Données des équipes'!$B$12:$B$114,0),4)</f>
        <v>80</v>
      </c>
      <c r="J1829" s="25">
        <f t="shared" si="29"/>
        <v>2</v>
      </c>
    </row>
    <row r="1830" spans="2:10">
      <c r="B1830" s="3">
        <v>28868</v>
      </c>
      <c r="C1830" s="10" t="s">
        <v>5964</v>
      </c>
      <c r="D1830" s="10" t="s">
        <v>5965</v>
      </c>
      <c r="E1830" s="25">
        <v>1</v>
      </c>
      <c r="F1830" s="25">
        <v>3</v>
      </c>
      <c r="G1830" s="10" t="s">
        <v>5966</v>
      </c>
      <c r="H1830" s="25">
        <f>INDEX('Annexe 1 – Données des équipes'!$B$12:$R$114, MATCH(C1830, 'Annexe 1 – Données des équipes'!$B$12:$B$114,0),4)</f>
        <v>10</v>
      </c>
      <c r="I1830" s="25">
        <f>INDEX('Annexe 1 – Données des équipes'!$B$12:$R$114, MATCH(D1830, 'Annexe 1 – Données des équipes'!$B$12:$B$114,0),4)</f>
        <v>70</v>
      </c>
      <c r="J1830" s="25">
        <f t="shared" si="29"/>
        <v>2</v>
      </c>
    </row>
    <row r="1831" spans="2:10">
      <c r="B1831" s="3">
        <v>28893</v>
      </c>
      <c r="C1831" s="10" t="s">
        <v>5967</v>
      </c>
      <c r="D1831" s="10" t="s">
        <v>5968</v>
      </c>
      <c r="E1831" s="25">
        <v>2</v>
      </c>
      <c r="F1831" s="25">
        <v>0</v>
      </c>
      <c r="G1831" s="10" t="s">
        <v>5969</v>
      </c>
      <c r="H1831" s="25">
        <f>INDEX('Annexe 1 – Données des équipes'!$B$12:$R$114, MATCH(C1831, 'Annexe 1 – Données des équipes'!$B$12:$B$114,0),4)</f>
        <v>30</v>
      </c>
      <c r="I1831" s="25">
        <f>INDEX('Annexe 1 – Données des équipes'!$B$12:$R$114, MATCH(D1831, 'Annexe 1 – Données des équipes'!$B$12:$B$114,0),4)</f>
        <v>30</v>
      </c>
      <c r="J1831" s="25">
        <f t="shared" si="29"/>
        <v>2</v>
      </c>
    </row>
    <row r="1832" spans="2:10">
      <c r="B1832" s="3">
        <v>28904</v>
      </c>
      <c r="C1832" s="10" t="s">
        <v>5970</v>
      </c>
      <c r="D1832" s="10" t="s">
        <v>5971</v>
      </c>
      <c r="E1832" s="25">
        <v>0</v>
      </c>
      <c r="F1832" s="25">
        <v>2</v>
      </c>
      <c r="G1832" s="10" t="s">
        <v>5972</v>
      </c>
      <c r="H1832" s="25">
        <f>INDEX('Annexe 1 – Données des équipes'!$B$12:$R$114, MATCH(C1832, 'Annexe 1 – Données des équipes'!$B$12:$B$114,0),4)</f>
        <v>40</v>
      </c>
      <c r="I1832" s="25">
        <f>INDEX('Annexe 1 – Données des équipes'!$B$12:$R$114, MATCH(D1832, 'Annexe 1 – Données des équipes'!$B$12:$B$114,0),4)</f>
        <v>80</v>
      </c>
      <c r="J1832" s="25">
        <f t="shared" si="29"/>
        <v>2</v>
      </c>
    </row>
    <row r="1833" spans="2:10">
      <c r="B1833" s="3">
        <v>28938</v>
      </c>
      <c r="C1833" s="10" t="s">
        <v>5973</v>
      </c>
      <c r="D1833" s="10" t="s">
        <v>5974</v>
      </c>
      <c r="E1833" s="25">
        <v>3</v>
      </c>
      <c r="F1833" s="25">
        <v>1</v>
      </c>
      <c r="G1833" s="10" t="s">
        <v>5975</v>
      </c>
      <c r="H1833" s="25">
        <f>INDEX('Annexe 1 – Données des équipes'!$B$12:$R$114, MATCH(C1833, 'Annexe 1 – Données des équipes'!$B$12:$B$114,0),4)</f>
        <v>0</v>
      </c>
      <c r="I1833" s="25">
        <f>INDEX('Annexe 1 – Données des équipes'!$B$12:$R$114, MATCH(D1833, 'Annexe 1 – Données des équipes'!$B$12:$B$114,0),4)</f>
        <v>0</v>
      </c>
      <c r="J1833" s="25">
        <f t="shared" si="29"/>
        <v>2</v>
      </c>
    </row>
    <row r="1834" spans="2:10">
      <c r="B1834" s="3">
        <v>28942</v>
      </c>
      <c r="C1834" s="10" t="s">
        <v>5976</v>
      </c>
      <c r="D1834" s="10" t="s">
        <v>5977</v>
      </c>
      <c r="E1834" s="25">
        <v>3</v>
      </c>
      <c r="F1834" s="25">
        <v>1</v>
      </c>
      <c r="G1834" s="10" t="s">
        <v>5978</v>
      </c>
      <c r="H1834" s="25">
        <f>INDEX('Annexe 1 – Données des équipes'!$B$12:$R$114, MATCH(C1834, 'Annexe 1 – Données des équipes'!$B$12:$B$114,0),4)</f>
        <v>50</v>
      </c>
      <c r="I1834" s="25">
        <f>INDEX('Annexe 1 – Données des équipes'!$B$12:$R$114, MATCH(D1834, 'Annexe 1 – Données des équipes'!$B$12:$B$114,0),4)</f>
        <v>40</v>
      </c>
      <c r="J1834" s="25">
        <f t="shared" si="29"/>
        <v>2</v>
      </c>
    </row>
    <row r="1835" spans="2:10">
      <c r="B1835" s="3">
        <v>28953</v>
      </c>
      <c r="C1835" s="10" t="s">
        <v>5979</v>
      </c>
      <c r="D1835" s="10" t="s">
        <v>5980</v>
      </c>
      <c r="E1835" s="25">
        <v>2</v>
      </c>
      <c r="F1835" s="25">
        <v>0</v>
      </c>
      <c r="G1835" s="10" t="s">
        <v>5981</v>
      </c>
      <c r="H1835" s="25">
        <f>INDEX('Annexe 1 – Données des équipes'!$B$12:$R$114, MATCH(C1835, 'Annexe 1 – Données des équipes'!$B$12:$B$114,0),4)</f>
        <v>30</v>
      </c>
      <c r="I1835" s="25">
        <f>INDEX('Annexe 1 – Données des équipes'!$B$12:$R$114, MATCH(D1835, 'Annexe 1 – Données des équipes'!$B$12:$B$114,0),4)</f>
        <v>30</v>
      </c>
      <c r="J1835" s="25">
        <f t="shared" si="29"/>
        <v>2</v>
      </c>
    </row>
    <row r="1836" spans="2:10">
      <c r="B1836" s="3">
        <v>28964</v>
      </c>
      <c r="C1836" s="10" t="s">
        <v>5982</v>
      </c>
      <c r="D1836" s="10" t="s">
        <v>5983</v>
      </c>
      <c r="E1836" s="25">
        <v>2</v>
      </c>
      <c r="F1836" s="25">
        <v>0</v>
      </c>
      <c r="G1836" s="10" t="s">
        <v>5984</v>
      </c>
      <c r="H1836" s="25">
        <f>INDEX('Annexe 1 – Données des équipes'!$B$12:$R$114, MATCH(C1836, 'Annexe 1 – Données des équipes'!$B$12:$B$114,0),4)</f>
        <v>50</v>
      </c>
      <c r="I1836" s="25">
        <f>INDEX('Annexe 1 – Données des équipes'!$B$12:$R$114, MATCH(D1836, 'Annexe 1 – Données des équipes'!$B$12:$B$114,0),4)</f>
        <v>80</v>
      </c>
      <c r="J1836" s="25">
        <f t="shared" si="29"/>
        <v>2</v>
      </c>
    </row>
    <row r="1837" spans="2:10">
      <c r="B1837" s="3">
        <v>28977</v>
      </c>
      <c r="C1837" s="10" t="s">
        <v>5985</v>
      </c>
      <c r="D1837" s="10" t="s">
        <v>5986</v>
      </c>
      <c r="E1837" s="25">
        <v>2</v>
      </c>
      <c r="F1837" s="25">
        <v>0</v>
      </c>
      <c r="G1837" s="10" t="s">
        <v>5987</v>
      </c>
      <c r="H1837" s="25">
        <f>INDEX('Annexe 1 – Données des équipes'!$B$12:$R$114, MATCH(C1837, 'Annexe 1 – Données des équipes'!$B$12:$B$114,0),4)</f>
        <v>60</v>
      </c>
      <c r="I1837" s="25">
        <f>INDEX('Annexe 1 – Données des équipes'!$B$12:$R$114, MATCH(D1837, 'Annexe 1 – Données des équipes'!$B$12:$B$114,0),4)</f>
        <v>80</v>
      </c>
      <c r="J1837" s="25">
        <f t="shared" si="29"/>
        <v>2</v>
      </c>
    </row>
    <row r="1838" spans="2:10">
      <c r="B1838" s="3">
        <v>28977</v>
      </c>
      <c r="C1838" s="10" t="s">
        <v>5988</v>
      </c>
      <c r="D1838" s="10" t="s">
        <v>5989</v>
      </c>
      <c r="E1838" s="25">
        <v>2</v>
      </c>
      <c r="F1838" s="25">
        <v>0</v>
      </c>
      <c r="G1838" s="10" t="s">
        <v>5990</v>
      </c>
      <c r="H1838" s="25">
        <f>INDEX('Annexe 1 – Données des équipes'!$B$12:$R$114, MATCH(C1838, 'Annexe 1 – Données des équipes'!$B$12:$B$114,0),4)</f>
        <v>50</v>
      </c>
      <c r="I1838" s="25">
        <f>INDEX('Annexe 1 – Données des équipes'!$B$12:$R$114, MATCH(D1838, 'Annexe 1 – Données des équipes'!$B$12:$B$114,0),4)</f>
        <v>40</v>
      </c>
      <c r="J1838" s="25">
        <f t="shared" si="29"/>
        <v>2</v>
      </c>
    </row>
    <row r="1839" spans="2:10">
      <c r="B1839" s="3">
        <v>28977</v>
      </c>
      <c r="C1839" s="10" t="s">
        <v>5991</v>
      </c>
      <c r="D1839" s="10" t="s">
        <v>5992</v>
      </c>
      <c r="E1839" s="25">
        <v>2</v>
      </c>
      <c r="F1839" s="25">
        <v>0</v>
      </c>
      <c r="G1839" s="10" t="s">
        <v>5993</v>
      </c>
      <c r="H1839" s="25">
        <f>INDEX('Annexe 1 – Données des équipes'!$B$12:$R$114, MATCH(C1839, 'Annexe 1 – Données des équipes'!$B$12:$B$114,0),4)</f>
        <v>80</v>
      </c>
      <c r="I1839" s="25">
        <f>INDEX('Annexe 1 – Données des équipes'!$B$12:$R$114, MATCH(D1839, 'Annexe 1 – Données des équipes'!$B$12:$B$114,0),4)</f>
        <v>80</v>
      </c>
      <c r="J1839" s="25">
        <f t="shared" si="29"/>
        <v>2</v>
      </c>
    </row>
    <row r="1840" spans="2:10">
      <c r="B1840" s="3">
        <v>28977</v>
      </c>
      <c r="C1840" s="10" t="s">
        <v>5994</v>
      </c>
      <c r="D1840" s="10" t="s">
        <v>5995</v>
      </c>
      <c r="E1840" s="25">
        <v>0</v>
      </c>
      <c r="F1840" s="25">
        <v>2</v>
      </c>
      <c r="G1840" s="10" t="s">
        <v>5996</v>
      </c>
      <c r="H1840" s="25">
        <f>INDEX('Annexe 1 – Données des équipes'!$B$12:$R$114, MATCH(C1840, 'Annexe 1 – Données des équipes'!$B$12:$B$114,0),4)</f>
        <v>70</v>
      </c>
      <c r="I1840" s="25">
        <f>INDEX('Annexe 1 – Données des équipes'!$B$12:$R$114, MATCH(D1840, 'Annexe 1 – Données des équipes'!$B$12:$B$114,0),4)</f>
        <v>90</v>
      </c>
      <c r="J1840" s="25">
        <f t="shared" si="29"/>
        <v>2</v>
      </c>
    </row>
    <row r="1841" spans="2:10">
      <c r="B1841" s="3">
        <v>28994</v>
      </c>
      <c r="C1841" s="10" t="s">
        <v>5997</v>
      </c>
      <c r="D1841" s="10" t="s">
        <v>5998</v>
      </c>
      <c r="E1841" s="25">
        <v>0</v>
      </c>
      <c r="F1841" s="25">
        <v>2</v>
      </c>
      <c r="G1841" s="10" t="s">
        <v>5999</v>
      </c>
      <c r="H1841" s="25">
        <f>INDEX('Annexe 1 – Données des équipes'!$B$12:$R$114, MATCH(C1841, 'Annexe 1 – Données des équipes'!$B$12:$B$114,0),4)</f>
        <v>50</v>
      </c>
      <c r="I1841" s="25">
        <f>INDEX('Annexe 1 – Données des équipes'!$B$12:$R$114, MATCH(D1841, 'Annexe 1 – Données des équipes'!$B$12:$B$114,0),4)</f>
        <v>90</v>
      </c>
      <c r="J1841" s="25">
        <f t="shared" si="29"/>
        <v>2</v>
      </c>
    </row>
    <row r="1842" spans="2:10">
      <c r="B1842" s="3">
        <v>28997</v>
      </c>
      <c r="C1842" s="10" t="s">
        <v>6000</v>
      </c>
      <c r="D1842" s="10" t="s">
        <v>6001</v>
      </c>
      <c r="E1842" s="25">
        <v>1</v>
      </c>
      <c r="F1842" s="25">
        <v>3</v>
      </c>
      <c r="G1842" s="10" t="s">
        <v>6002</v>
      </c>
      <c r="H1842" s="25">
        <f>INDEX('Annexe 1 – Données des équipes'!$B$12:$R$114, MATCH(C1842, 'Annexe 1 – Données des équipes'!$B$12:$B$114,0),4)</f>
        <v>60</v>
      </c>
      <c r="I1842" s="25">
        <f>INDEX('Annexe 1 – Données des équipes'!$B$12:$R$114, MATCH(D1842, 'Annexe 1 – Données des équipes'!$B$12:$B$114,0),4)</f>
        <v>90</v>
      </c>
      <c r="J1842" s="25">
        <f t="shared" si="29"/>
        <v>2</v>
      </c>
    </row>
    <row r="1843" spans="2:10">
      <c r="B1843" s="3">
        <v>28997</v>
      </c>
      <c r="C1843" s="10" t="s">
        <v>6003</v>
      </c>
      <c r="D1843" s="10" t="s">
        <v>6004</v>
      </c>
      <c r="E1843" s="25">
        <v>2</v>
      </c>
      <c r="F1843" s="25">
        <v>0</v>
      </c>
      <c r="G1843" s="10" t="s">
        <v>6005</v>
      </c>
      <c r="H1843" s="25">
        <f>INDEX('Annexe 1 – Données des équipes'!$B$12:$R$114, MATCH(C1843, 'Annexe 1 – Données des équipes'!$B$12:$B$114,0),4)</f>
        <v>80</v>
      </c>
      <c r="I1843" s="25">
        <f>INDEX('Annexe 1 – Données des équipes'!$B$12:$R$114, MATCH(D1843, 'Annexe 1 – Données des équipes'!$B$12:$B$114,0),4)</f>
        <v>70</v>
      </c>
      <c r="J1843" s="25">
        <f t="shared" si="29"/>
        <v>2</v>
      </c>
    </row>
    <row r="1844" spans="2:10">
      <c r="B1844" s="3">
        <v>29001</v>
      </c>
      <c r="C1844" s="10" t="s">
        <v>6006</v>
      </c>
      <c r="D1844" s="10" t="s">
        <v>6007</v>
      </c>
      <c r="E1844" s="25">
        <v>3</v>
      </c>
      <c r="F1844" s="25">
        <v>1</v>
      </c>
      <c r="G1844" s="10" t="s">
        <v>6008</v>
      </c>
      <c r="H1844" s="25">
        <f>INDEX('Annexe 1 – Données des équipes'!$B$12:$R$114, MATCH(C1844, 'Annexe 1 – Données des équipes'!$B$12:$B$114,0),4)</f>
        <v>90</v>
      </c>
      <c r="I1844" s="25">
        <f>INDEX('Annexe 1 – Données des équipes'!$B$12:$R$114, MATCH(D1844, 'Annexe 1 – Données des équipes'!$B$12:$B$114,0),4)</f>
        <v>60</v>
      </c>
      <c r="J1844" s="25">
        <f t="shared" si="29"/>
        <v>2</v>
      </c>
    </row>
    <row r="1845" spans="2:10">
      <c r="B1845" s="3">
        <v>29001</v>
      </c>
      <c r="C1845" s="10" t="s">
        <v>6009</v>
      </c>
      <c r="D1845" s="10" t="s">
        <v>6010</v>
      </c>
      <c r="E1845" s="25">
        <v>1</v>
      </c>
      <c r="F1845" s="25">
        <v>3</v>
      </c>
      <c r="G1845" s="10" t="s">
        <v>6011</v>
      </c>
      <c r="H1845" s="25">
        <f>INDEX('Annexe 1 – Données des équipes'!$B$12:$R$114, MATCH(C1845, 'Annexe 1 – Données des équipes'!$B$12:$B$114,0),4)</f>
        <v>70</v>
      </c>
      <c r="I1845" s="25">
        <f>INDEX('Annexe 1 – Données des équipes'!$B$12:$R$114, MATCH(D1845, 'Annexe 1 – Données des équipes'!$B$12:$B$114,0),4)</f>
        <v>90</v>
      </c>
      <c r="J1845" s="25">
        <f t="shared" si="29"/>
        <v>2</v>
      </c>
    </row>
    <row r="1846" spans="2:10">
      <c r="B1846" s="3">
        <v>29008</v>
      </c>
      <c r="C1846" s="10" t="s">
        <v>6012</v>
      </c>
      <c r="D1846" s="10" t="s">
        <v>6013</v>
      </c>
      <c r="E1846" s="25">
        <v>1</v>
      </c>
      <c r="F1846" s="25">
        <v>3</v>
      </c>
      <c r="G1846" s="10" t="s">
        <v>6014</v>
      </c>
      <c r="H1846" s="25">
        <f>INDEX('Annexe 1 – Données des équipes'!$B$12:$R$114, MATCH(C1846, 'Annexe 1 – Données des équipes'!$B$12:$B$114,0),4)</f>
        <v>60</v>
      </c>
      <c r="I1846" s="25">
        <f>INDEX('Annexe 1 – Données des équipes'!$B$12:$R$114, MATCH(D1846, 'Annexe 1 – Données des équipes'!$B$12:$B$114,0),4)</f>
        <v>90</v>
      </c>
      <c r="J1846" s="25">
        <f t="shared" si="29"/>
        <v>2</v>
      </c>
    </row>
    <row r="1847" spans="2:10">
      <c r="B1847" s="3">
        <v>29034</v>
      </c>
      <c r="C1847" s="10" t="s">
        <v>6015</v>
      </c>
      <c r="D1847" s="10" t="s">
        <v>6016</v>
      </c>
      <c r="E1847" s="25">
        <v>2</v>
      </c>
      <c r="F1847" s="25">
        <v>0</v>
      </c>
      <c r="G1847" s="10" t="s">
        <v>6017</v>
      </c>
      <c r="H1847" s="25">
        <f>INDEX('Annexe 1 – Données des équipes'!$B$12:$R$114, MATCH(C1847, 'Annexe 1 – Données des équipes'!$B$12:$B$114,0),4)</f>
        <v>80</v>
      </c>
      <c r="I1847" s="25">
        <f>INDEX('Annexe 1 – Données des équipes'!$B$12:$R$114, MATCH(D1847, 'Annexe 1 – Données des équipes'!$B$12:$B$114,0),4)</f>
        <v>30</v>
      </c>
      <c r="J1847" s="25">
        <f t="shared" si="29"/>
        <v>2</v>
      </c>
    </row>
    <row r="1848" spans="2:10">
      <c r="B1848" s="3">
        <v>29046</v>
      </c>
      <c r="C1848" s="10" t="s">
        <v>6018</v>
      </c>
      <c r="D1848" s="10" t="s">
        <v>6019</v>
      </c>
      <c r="E1848" s="25">
        <v>3</v>
      </c>
      <c r="F1848" s="25">
        <v>1</v>
      </c>
      <c r="G1848" s="10" t="s">
        <v>6020</v>
      </c>
      <c r="H1848" s="25">
        <f>INDEX('Annexe 1 – Données des équipes'!$B$12:$R$114, MATCH(C1848, 'Annexe 1 – Données des équipes'!$B$12:$B$114,0),4)</f>
        <v>50</v>
      </c>
      <c r="I1848" s="25">
        <f>INDEX('Annexe 1 – Données des équipes'!$B$12:$R$114, MATCH(D1848, 'Annexe 1 – Données des équipes'!$B$12:$B$114,0),4)</f>
        <v>70</v>
      </c>
      <c r="J1848" s="25">
        <f t="shared" si="29"/>
        <v>2</v>
      </c>
    </row>
    <row r="1849" spans="2:10">
      <c r="B1849" s="3">
        <v>29068</v>
      </c>
      <c r="C1849" s="10" t="s">
        <v>6021</v>
      </c>
      <c r="D1849" s="10" t="s">
        <v>6022</v>
      </c>
      <c r="E1849" s="25">
        <v>2</v>
      </c>
      <c r="F1849" s="25">
        <v>0</v>
      </c>
      <c r="G1849" s="10" t="s">
        <v>6023</v>
      </c>
      <c r="H1849" s="25">
        <f>INDEX('Annexe 1 – Données des équipes'!$B$12:$R$114, MATCH(C1849, 'Annexe 1 – Données des équipes'!$B$12:$B$114,0),4)</f>
        <v>70</v>
      </c>
      <c r="I1849" s="25">
        <f>INDEX('Annexe 1 – Données des équipes'!$B$12:$R$114, MATCH(D1849, 'Annexe 1 – Données des équipes'!$B$12:$B$114,0),4)</f>
        <v>50</v>
      </c>
      <c r="J1849" s="25">
        <f t="shared" si="29"/>
        <v>2</v>
      </c>
    </row>
    <row r="1850" spans="2:10">
      <c r="B1850" s="3">
        <v>29082</v>
      </c>
      <c r="C1850" s="10" t="s">
        <v>6024</v>
      </c>
      <c r="D1850" s="10" t="s">
        <v>6025</v>
      </c>
      <c r="E1850" s="25">
        <v>2</v>
      </c>
      <c r="F1850" s="25">
        <v>0</v>
      </c>
      <c r="G1850" s="10" t="s">
        <v>6026</v>
      </c>
      <c r="H1850" s="25">
        <f>INDEX('Annexe 1 – Données des équipes'!$B$12:$R$114, MATCH(C1850, 'Annexe 1 – Données des équipes'!$B$12:$B$114,0),4)</f>
        <v>30</v>
      </c>
      <c r="I1850" s="25">
        <f>INDEX('Annexe 1 – Données des équipes'!$B$12:$R$114, MATCH(D1850, 'Annexe 1 – Données des équipes'!$B$12:$B$114,0),4)</f>
        <v>80</v>
      </c>
      <c r="J1850" s="25">
        <f t="shared" si="29"/>
        <v>2</v>
      </c>
    </row>
    <row r="1851" spans="2:10">
      <c r="B1851" s="3">
        <v>29083</v>
      </c>
      <c r="C1851" s="10" t="s">
        <v>6027</v>
      </c>
      <c r="D1851" s="10" t="s">
        <v>6028</v>
      </c>
      <c r="E1851" s="25">
        <v>2</v>
      </c>
      <c r="F1851" s="25">
        <v>0</v>
      </c>
      <c r="G1851" s="10" t="s">
        <v>6029</v>
      </c>
      <c r="H1851" s="25">
        <f>INDEX('Annexe 1 – Données des équipes'!$B$12:$R$114, MATCH(C1851, 'Annexe 1 – Données des équipes'!$B$12:$B$114,0),4)</f>
        <v>90</v>
      </c>
      <c r="I1851" s="25">
        <f>INDEX('Annexe 1 – Données des équipes'!$B$12:$R$114, MATCH(D1851, 'Annexe 1 – Données des équipes'!$B$12:$B$114,0),4)</f>
        <v>50</v>
      </c>
      <c r="J1851" s="25">
        <f t="shared" si="29"/>
        <v>2</v>
      </c>
    </row>
    <row r="1852" spans="2:10">
      <c r="B1852" s="3">
        <v>29097</v>
      </c>
      <c r="C1852" s="10" t="s">
        <v>6030</v>
      </c>
      <c r="D1852" s="10" t="s">
        <v>6031</v>
      </c>
      <c r="E1852" s="25">
        <v>2</v>
      </c>
      <c r="F1852" s="25">
        <v>0</v>
      </c>
      <c r="G1852" s="10" t="s">
        <v>6032</v>
      </c>
      <c r="H1852" s="25">
        <f>INDEX('Annexe 1 – Données des équipes'!$B$12:$R$114, MATCH(C1852, 'Annexe 1 – Données des équipes'!$B$12:$B$114,0),4)</f>
        <v>80</v>
      </c>
      <c r="I1852" s="25">
        <f>INDEX('Annexe 1 – Données des équipes'!$B$12:$R$114, MATCH(D1852, 'Annexe 1 – Données des équipes'!$B$12:$B$114,0),4)</f>
        <v>80</v>
      </c>
      <c r="J1852" s="25">
        <f t="shared" si="29"/>
        <v>2</v>
      </c>
    </row>
    <row r="1853" spans="2:10">
      <c r="B1853" s="3">
        <v>29103</v>
      </c>
      <c r="C1853" s="10" t="s">
        <v>6033</v>
      </c>
      <c r="D1853" s="10" t="s">
        <v>6034</v>
      </c>
      <c r="E1853" s="25">
        <v>2</v>
      </c>
      <c r="F1853" s="25">
        <v>0</v>
      </c>
      <c r="G1853" s="10" t="s">
        <v>6035</v>
      </c>
      <c r="H1853" s="25">
        <f>INDEX('Annexe 1 – Données des équipes'!$B$12:$R$114, MATCH(C1853, 'Annexe 1 – Données des équipes'!$B$12:$B$114,0),4)</f>
        <v>80</v>
      </c>
      <c r="I1853" s="25">
        <f>INDEX('Annexe 1 – Données des équipes'!$B$12:$R$114, MATCH(D1853, 'Annexe 1 – Données des équipes'!$B$12:$B$114,0),4)</f>
        <v>90</v>
      </c>
      <c r="J1853" s="25">
        <f t="shared" si="29"/>
        <v>2</v>
      </c>
    </row>
    <row r="1854" spans="2:10">
      <c r="B1854" s="3">
        <v>29103</v>
      </c>
      <c r="C1854" s="10" t="s">
        <v>6036</v>
      </c>
      <c r="D1854" s="10" t="s">
        <v>6037</v>
      </c>
      <c r="E1854" s="25">
        <v>1</v>
      </c>
      <c r="F1854" s="25">
        <v>3</v>
      </c>
      <c r="G1854" s="10" t="s">
        <v>6038</v>
      </c>
      <c r="H1854" s="25">
        <f>INDEX('Annexe 1 – Données des équipes'!$B$12:$R$114, MATCH(C1854, 'Annexe 1 – Données des équipes'!$B$12:$B$114,0),4)</f>
        <v>80</v>
      </c>
      <c r="I1854" s="25">
        <f>INDEX('Annexe 1 – Données des équipes'!$B$12:$R$114, MATCH(D1854, 'Annexe 1 – Données des équipes'!$B$12:$B$114,0),4)</f>
        <v>90</v>
      </c>
      <c r="J1854" s="25">
        <f t="shared" si="29"/>
        <v>2</v>
      </c>
    </row>
    <row r="1855" spans="2:10">
      <c r="B1855" s="3">
        <v>29110</v>
      </c>
      <c r="C1855" s="10" t="s">
        <v>6039</v>
      </c>
      <c r="D1855" s="10" t="s">
        <v>6040</v>
      </c>
      <c r="E1855" s="25">
        <v>0</v>
      </c>
      <c r="F1855" s="25">
        <v>2</v>
      </c>
      <c r="G1855" s="10" t="s">
        <v>6041</v>
      </c>
      <c r="H1855" s="25">
        <f>INDEX('Annexe 1 – Données des équipes'!$B$12:$R$114, MATCH(C1855, 'Annexe 1 – Données des équipes'!$B$12:$B$114,0),4)</f>
        <v>80</v>
      </c>
      <c r="I1855" s="25">
        <f>INDEX('Annexe 1 – Données des équipes'!$B$12:$R$114, MATCH(D1855, 'Annexe 1 – Données des équipes'!$B$12:$B$114,0),4)</f>
        <v>80</v>
      </c>
      <c r="J1855" s="25">
        <f t="shared" si="29"/>
        <v>2</v>
      </c>
    </row>
    <row r="1856" spans="2:10">
      <c r="B1856" s="3">
        <v>29111</v>
      </c>
      <c r="C1856" s="10" t="s">
        <v>6042</v>
      </c>
      <c r="D1856" s="10" t="s">
        <v>6043</v>
      </c>
      <c r="E1856" s="25">
        <v>2</v>
      </c>
      <c r="F1856" s="25">
        <v>0</v>
      </c>
      <c r="G1856" s="10" t="s">
        <v>6044</v>
      </c>
      <c r="H1856" s="25">
        <f>INDEX('Annexe 1 – Données des équipes'!$B$12:$R$114, MATCH(C1856, 'Annexe 1 – Données des équipes'!$B$12:$B$114,0),4)</f>
        <v>70</v>
      </c>
      <c r="I1856" s="25">
        <f>INDEX('Annexe 1 – Données des équipes'!$B$12:$R$114, MATCH(D1856, 'Annexe 1 – Données des équipes'!$B$12:$B$114,0),4)</f>
        <v>70</v>
      </c>
      <c r="J1856" s="25">
        <f t="shared" si="29"/>
        <v>2</v>
      </c>
    </row>
    <row r="1857" spans="2:10">
      <c r="B1857" s="3">
        <v>29124</v>
      </c>
      <c r="C1857" s="10" t="s">
        <v>6045</v>
      </c>
      <c r="D1857" s="10" t="s">
        <v>6046</v>
      </c>
      <c r="E1857" s="25">
        <v>3</v>
      </c>
      <c r="F1857" s="25">
        <v>1</v>
      </c>
      <c r="G1857" s="10" t="s">
        <v>6047</v>
      </c>
      <c r="H1857" s="25">
        <f>INDEX('Annexe 1 – Données des équipes'!$B$12:$R$114, MATCH(C1857, 'Annexe 1 – Données des équipes'!$B$12:$B$114,0),4)</f>
        <v>60</v>
      </c>
      <c r="I1857" s="25">
        <f>INDEX('Annexe 1 – Données des équipes'!$B$12:$R$114, MATCH(D1857, 'Annexe 1 – Données des équipes'!$B$12:$B$114,0),4)</f>
        <v>40</v>
      </c>
      <c r="J1857" s="25">
        <f t="shared" si="29"/>
        <v>2</v>
      </c>
    </row>
    <row r="1858" spans="2:10">
      <c r="B1858" s="3">
        <v>29127</v>
      </c>
      <c r="C1858" s="10" t="s">
        <v>6048</v>
      </c>
      <c r="D1858" s="10" t="s">
        <v>6049</v>
      </c>
      <c r="E1858" s="25">
        <v>0</v>
      </c>
      <c r="F1858" s="25">
        <v>2</v>
      </c>
      <c r="G1858" s="10" t="s">
        <v>6050</v>
      </c>
      <c r="H1858" s="25">
        <f>INDEX('Annexe 1 – Données des équipes'!$B$12:$R$114, MATCH(C1858, 'Annexe 1 – Données des équipes'!$B$12:$B$114,0),4)</f>
        <v>70</v>
      </c>
      <c r="I1858" s="25">
        <f>INDEX('Annexe 1 – Données des équipes'!$B$12:$R$114, MATCH(D1858, 'Annexe 1 – Données des équipes'!$B$12:$B$114,0),4)</f>
        <v>50</v>
      </c>
      <c r="J1858" s="25">
        <f t="shared" si="29"/>
        <v>2</v>
      </c>
    </row>
    <row r="1859" spans="2:10">
      <c r="B1859" s="3">
        <v>29138</v>
      </c>
      <c r="C1859" s="10" t="s">
        <v>6051</v>
      </c>
      <c r="D1859" s="10" t="s">
        <v>6052</v>
      </c>
      <c r="E1859" s="25">
        <v>2</v>
      </c>
      <c r="F1859" s="25">
        <v>0</v>
      </c>
      <c r="G1859" s="10" t="s">
        <v>6053</v>
      </c>
      <c r="H1859" s="25">
        <f>INDEX('Annexe 1 – Données des équipes'!$B$12:$R$114, MATCH(C1859, 'Annexe 1 – Données des équipes'!$B$12:$B$114,0),4)</f>
        <v>80</v>
      </c>
      <c r="I1859" s="25">
        <f>INDEX('Annexe 1 – Données des équipes'!$B$12:$R$114, MATCH(D1859, 'Annexe 1 – Données des équipes'!$B$12:$B$114,0),4)</f>
        <v>70</v>
      </c>
      <c r="J1859" s="25">
        <f t="shared" si="29"/>
        <v>2</v>
      </c>
    </row>
    <row r="1860" spans="2:10">
      <c r="B1860" s="3">
        <v>29142</v>
      </c>
      <c r="C1860" s="10" t="s">
        <v>6054</v>
      </c>
      <c r="D1860" s="10" t="s">
        <v>6055</v>
      </c>
      <c r="E1860" s="25">
        <v>3</v>
      </c>
      <c r="F1860" s="25">
        <v>1</v>
      </c>
      <c r="G1860" s="10" t="s">
        <v>6056</v>
      </c>
      <c r="H1860" s="25">
        <f>INDEX('Annexe 1 – Données des équipes'!$B$12:$R$114, MATCH(C1860, 'Annexe 1 – Données des équipes'!$B$12:$B$114,0),4)</f>
        <v>50</v>
      </c>
      <c r="I1860" s="25">
        <f>INDEX('Annexe 1 – Données des équipes'!$B$12:$R$114, MATCH(D1860, 'Annexe 1 – Données des équipes'!$B$12:$B$114,0),4)</f>
        <v>50</v>
      </c>
      <c r="J1860" s="25">
        <f t="shared" si="29"/>
        <v>2</v>
      </c>
    </row>
    <row r="1861" spans="2:10">
      <c r="B1861" s="3">
        <v>29145</v>
      </c>
      <c r="C1861" s="10" t="s">
        <v>6057</v>
      </c>
      <c r="D1861" s="10" t="s">
        <v>6058</v>
      </c>
      <c r="E1861" s="25">
        <v>2</v>
      </c>
      <c r="F1861" s="25">
        <v>0</v>
      </c>
      <c r="G1861" s="10" t="s">
        <v>6059</v>
      </c>
      <c r="H1861" s="25">
        <f>INDEX('Annexe 1 – Données des équipes'!$B$12:$R$114, MATCH(C1861, 'Annexe 1 – Données des équipes'!$B$12:$B$114,0),4)</f>
        <v>90</v>
      </c>
      <c r="I1861" s="25">
        <f>INDEX('Annexe 1 – Données des équipes'!$B$12:$R$114, MATCH(D1861, 'Annexe 1 – Données des équipes'!$B$12:$B$114,0),4)</f>
        <v>90</v>
      </c>
      <c r="J1861" s="25">
        <f t="shared" si="29"/>
        <v>2</v>
      </c>
    </row>
    <row r="1862" spans="2:10">
      <c r="B1862" s="3">
        <v>29145</v>
      </c>
      <c r="C1862" s="10" t="s">
        <v>6060</v>
      </c>
      <c r="D1862" s="10" t="s">
        <v>6061</v>
      </c>
      <c r="E1862" s="25">
        <v>3</v>
      </c>
      <c r="F1862" s="25">
        <v>1</v>
      </c>
      <c r="G1862" s="10" t="s">
        <v>6062</v>
      </c>
      <c r="H1862" s="25">
        <f>INDEX('Annexe 1 – Données des équipes'!$B$12:$R$114, MATCH(C1862, 'Annexe 1 – Données des équipes'!$B$12:$B$114,0),4)</f>
        <v>40</v>
      </c>
      <c r="I1862" s="25">
        <f>INDEX('Annexe 1 – Données des équipes'!$B$12:$R$114, MATCH(D1862, 'Annexe 1 – Données des équipes'!$B$12:$B$114,0),4)</f>
        <v>30</v>
      </c>
      <c r="J1862" s="25">
        <f t="shared" si="29"/>
        <v>2</v>
      </c>
    </row>
    <row r="1863" spans="2:10">
      <c r="B1863" s="3">
        <v>29160</v>
      </c>
      <c r="C1863" s="10" t="s">
        <v>6063</v>
      </c>
      <c r="D1863" s="10" t="s">
        <v>6064</v>
      </c>
      <c r="E1863" s="25">
        <v>3</v>
      </c>
      <c r="F1863" s="25">
        <v>1</v>
      </c>
      <c r="G1863" s="10" t="s">
        <v>6065</v>
      </c>
      <c r="H1863" s="25">
        <f>INDEX('Annexe 1 – Données des équipes'!$B$12:$R$114, MATCH(C1863, 'Annexe 1 – Données des équipes'!$B$12:$B$114,0),4)</f>
        <v>90</v>
      </c>
      <c r="I1863" s="25">
        <f>INDEX('Annexe 1 – Données des équipes'!$B$12:$R$114, MATCH(D1863, 'Annexe 1 – Données des équipes'!$B$12:$B$114,0),4)</f>
        <v>30</v>
      </c>
      <c r="J1863" s="25">
        <f t="shared" si="29"/>
        <v>2</v>
      </c>
    </row>
    <row r="1864" spans="2:10">
      <c r="B1864" s="3">
        <v>29173</v>
      </c>
      <c r="C1864" s="10" t="s">
        <v>6066</v>
      </c>
      <c r="D1864" s="10" t="s">
        <v>6067</v>
      </c>
      <c r="E1864" s="25">
        <v>1</v>
      </c>
      <c r="F1864" s="25">
        <v>3</v>
      </c>
      <c r="G1864" s="10" t="s">
        <v>6068</v>
      </c>
      <c r="H1864" s="25">
        <f>INDEX('Annexe 1 – Données des équipes'!$B$12:$R$114, MATCH(C1864, 'Annexe 1 – Données des équipes'!$B$12:$B$114,0),4)</f>
        <v>90</v>
      </c>
      <c r="I1864" s="25">
        <f>INDEX('Annexe 1 – Données des équipes'!$B$12:$R$114, MATCH(D1864, 'Annexe 1 – Données des équipes'!$B$12:$B$114,0),4)</f>
        <v>80</v>
      </c>
      <c r="J1864" s="25">
        <f t="shared" si="29"/>
        <v>2</v>
      </c>
    </row>
    <row r="1865" spans="2:10">
      <c r="B1865" s="3">
        <v>29176</v>
      </c>
      <c r="C1865" s="10" t="s">
        <v>6069</v>
      </c>
      <c r="D1865" s="10" t="s">
        <v>6070</v>
      </c>
      <c r="E1865" s="25">
        <v>2</v>
      </c>
      <c r="F1865" s="25">
        <v>0</v>
      </c>
      <c r="G1865" s="10" t="s">
        <v>6071</v>
      </c>
      <c r="H1865" s="25">
        <f>INDEX('Annexe 1 – Données des équipes'!$B$12:$R$114, MATCH(C1865, 'Annexe 1 – Données des équipes'!$B$12:$B$114,0),4)</f>
        <v>90</v>
      </c>
      <c r="I1865" s="25">
        <f>INDEX('Annexe 1 – Données des équipes'!$B$12:$R$114, MATCH(D1865, 'Annexe 1 – Données des équipes'!$B$12:$B$114,0),4)</f>
        <v>80</v>
      </c>
      <c r="J1865" s="25">
        <f t="shared" si="29"/>
        <v>2</v>
      </c>
    </row>
    <row r="1866" spans="2:10">
      <c r="B1866" s="3">
        <v>29180</v>
      </c>
      <c r="C1866" s="10" t="s">
        <v>6072</v>
      </c>
      <c r="D1866" s="10" t="s">
        <v>6073</v>
      </c>
      <c r="E1866" s="25">
        <v>2</v>
      </c>
      <c r="F1866" s="25">
        <v>0</v>
      </c>
      <c r="G1866" s="10" t="s">
        <v>6074</v>
      </c>
      <c r="H1866" s="25">
        <f>INDEX('Annexe 1 – Données des équipes'!$B$12:$R$114, MATCH(C1866, 'Annexe 1 – Données des équipes'!$B$12:$B$114,0),4)</f>
        <v>90</v>
      </c>
      <c r="I1866" s="25">
        <f>INDEX('Annexe 1 – Données des équipes'!$B$12:$R$114, MATCH(D1866, 'Annexe 1 – Données des équipes'!$B$12:$B$114,0),4)</f>
        <v>60</v>
      </c>
      <c r="J1866" s="25">
        <f t="shared" si="29"/>
        <v>2</v>
      </c>
    </row>
    <row r="1867" spans="2:10">
      <c r="B1867" s="3">
        <v>29180</v>
      </c>
      <c r="C1867" s="10" t="s">
        <v>6075</v>
      </c>
      <c r="D1867" s="10" t="s">
        <v>6076</v>
      </c>
      <c r="E1867" s="25">
        <v>1</v>
      </c>
      <c r="F1867" s="25">
        <v>3</v>
      </c>
      <c r="G1867" s="10" t="s">
        <v>6077</v>
      </c>
      <c r="H1867" s="25">
        <f>INDEX('Annexe 1 – Données des équipes'!$B$12:$R$114, MATCH(C1867, 'Annexe 1 – Données des équipes'!$B$12:$B$114,0),4)</f>
        <v>50</v>
      </c>
      <c r="I1867" s="25">
        <f>INDEX('Annexe 1 – Données des équipes'!$B$12:$R$114, MATCH(D1867, 'Annexe 1 – Données des équipes'!$B$12:$B$114,0),4)</f>
        <v>90</v>
      </c>
      <c r="J1867" s="25">
        <f t="shared" si="29"/>
        <v>2</v>
      </c>
    </row>
    <row r="1868" spans="2:10">
      <c r="B1868" s="3">
        <v>29181</v>
      </c>
      <c r="C1868" s="10" t="s">
        <v>6078</v>
      </c>
      <c r="D1868" s="10" t="s">
        <v>6079</v>
      </c>
      <c r="E1868" s="25">
        <v>2</v>
      </c>
      <c r="F1868" s="25">
        <v>0</v>
      </c>
      <c r="G1868" s="10" t="s">
        <v>6080</v>
      </c>
      <c r="H1868" s="25">
        <f>INDEX('Annexe 1 – Données des équipes'!$B$12:$R$114, MATCH(C1868, 'Annexe 1 – Données des équipes'!$B$12:$B$114,0),4)</f>
        <v>90</v>
      </c>
      <c r="I1868" s="25">
        <f>INDEX('Annexe 1 – Données des équipes'!$B$12:$R$114, MATCH(D1868, 'Annexe 1 – Données des équipes'!$B$12:$B$114,0),4)</f>
        <v>40</v>
      </c>
      <c r="J1868" s="25">
        <f t="shared" si="29"/>
        <v>2</v>
      </c>
    </row>
    <row r="1869" spans="2:10">
      <c r="B1869" s="3">
        <v>29193</v>
      </c>
      <c r="C1869" s="10" t="s">
        <v>6081</v>
      </c>
      <c r="D1869" s="10" t="s">
        <v>6082</v>
      </c>
      <c r="E1869" s="25">
        <v>0</v>
      </c>
      <c r="F1869" s="25">
        <v>2</v>
      </c>
      <c r="G1869" s="10" t="s">
        <v>6083</v>
      </c>
      <c r="H1869" s="25">
        <f>INDEX('Annexe 1 – Données des équipes'!$B$12:$R$114, MATCH(C1869, 'Annexe 1 – Données des équipes'!$B$12:$B$114,0),4)</f>
        <v>0</v>
      </c>
      <c r="I1869" s="25">
        <f>INDEX('Annexe 1 – Données des équipes'!$B$12:$R$114, MATCH(D1869, 'Annexe 1 – Données des équipes'!$B$12:$B$114,0),4)</f>
        <v>80</v>
      </c>
      <c r="J1869" s="25">
        <f t="shared" si="29"/>
        <v>2</v>
      </c>
    </row>
    <row r="1870" spans="2:10">
      <c r="B1870" s="3">
        <v>29208</v>
      </c>
      <c r="C1870" s="10" t="s">
        <v>6084</v>
      </c>
      <c r="D1870" s="10" t="s">
        <v>6085</v>
      </c>
      <c r="E1870" s="25">
        <v>1</v>
      </c>
      <c r="F1870" s="25">
        <v>3</v>
      </c>
      <c r="G1870" s="10" t="s">
        <v>6086</v>
      </c>
      <c r="H1870" s="25">
        <f>INDEX('Annexe 1 – Données des équipes'!$B$12:$R$114, MATCH(C1870, 'Annexe 1 – Données des équipes'!$B$12:$B$114,0),4)</f>
        <v>60</v>
      </c>
      <c r="I1870" s="25">
        <f>INDEX('Annexe 1 – Données des équipes'!$B$12:$R$114, MATCH(D1870, 'Annexe 1 – Données des équipes'!$B$12:$B$114,0),4)</f>
        <v>90</v>
      </c>
      <c r="J1870" s="25">
        <f t="shared" si="29"/>
        <v>2</v>
      </c>
    </row>
    <row r="1871" spans="2:10">
      <c r="B1871" s="3">
        <v>29211</v>
      </c>
      <c r="C1871" s="10" t="s">
        <v>6087</v>
      </c>
      <c r="D1871" s="10" t="s">
        <v>6088</v>
      </c>
      <c r="E1871" s="25">
        <v>2</v>
      </c>
      <c r="F1871" s="25">
        <v>0</v>
      </c>
      <c r="G1871" s="10" t="s">
        <v>6089</v>
      </c>
      <c r="H1871" s="25">
        <f>INDEX('Annexe 1 – Données des équipes'!$B$12:$R$114, MATCH(C1871, 'Annexe 1 – Données des équipes'!$B$12:$B$114,0),4)</f>
        <v>90</v>
      </c>
      <c r="I1871" s="25">
        <f>INDEX('Annexe 1 – Données des équipes'!$B$12:$R$114, MATCH(D1871, 'Annexe 1 – Données des équipes'!$B$12:$B$114,0),4)</f>
        <v>60</v>
      </c>
      <c r="J1871" s="25">
        <f t="shared" si="29"/>
        <v>2</v>
      </c>
    </row>
    <row r="1872" spans="2:10">
      <c r="B1872" s="3">
        <v>29215</v>
      </c>
      <c r="C1872" s="10" t="s">
        <v>6090</v>
      </c>
      <c r="D1872" s="10" t="s">
        <v>6091</v>
      </c>
      <c r="E1872" s="25">
        <v>3</v>
      </c>
      <c r="F1872" s="25">
        <v>1</v>
      </c>
      <c r="G1872" s="10" t="s">
        <v>6092</v>
      </c>
      <c r="H1872" s="25">
        <f>INDEX('Annexe 1 – Données des équipes'!$B$12:$R$114, MATCH(C1872, 'Annexe 1 – Données des équipes'!$B$12:$B$114,0),4)</f>
        <v>40</v>
      </c>
      <c r="I1872" s="25">
        <f>INDEX('Annexe 1 – Données des équipes'!$B$12:$R$114, MATCH(D1872, 'Annexe 1 – Données des équipes'!$B$12:$B$114,0),4)</f>
        <v>70</v>
      </c>
      <c r="J1872" s="25">
        <f t="shared" si="29"/>
        <v>2</v>
      </c>
    </row>
    <row r="1873" spans="2:10">
      <c r="B1873" s="3">
        <v>29250</v>
      </c>
      <c r="C1873" s="10" t="s">
        <v>6093</v>
      </c>
      <c r="D1873" s="10" t="s">
        <v>6094</v>
      </c>
      <c r="E1873" s="25">
        <v>1</v>
      </c>
      <c r="F1873" s="25">
        <v>3</v>
      </c>
      <c r="G1873" s="10" t="s">
        <v>6095</v>
      </c>
      <c r="H1873" s="25">
        <f>INDEX('Annexe 1 – Données des équipes'!$B$12:$R$114, MATCH(C1873, 'Annexe 1 – Données des équipes'!$B$12:$B$114,0),4)</f>
        <v>30</v>
      </c>
      <c r="I1873" s="25">
        <f>INDEX('Annexe 1 – Données des équipes'!$B$12:$R$114, MATCH(D1873, 'Annexe 1 – Données des équipes'!$B$12:$B$114,0),4)</f>
        <v>70</v>
      </c>
      <c r="J1873" s="25">
        <f t="shared" si="29"/>
        <v>2</v>
      </c>
    </row>
    <row r="1874" spans="2:10">
      <c r="B1874" s="3">
        <v>29257</v>
      </c>
      <c r="C1874" s="10" t="s">
        <v>6096</v>
      </c>
      <c r="D1874" s="10" t="s">
        <v>6097</v>
      </c>
      <c r="E1874" s="25">
        <v>2</v>
      </c>
      <c r="F1874" s="25">
        <v>0</v>
      </c>
      <c r="G1874" s="10" t="s">
        <v>6098</v>
      </c>
      <c r="H1874" s="25">
        <f>INDEX('Annexe 1 – Données des équipes'!$B$12:$R$114, MATCH(C1874, 'Annexe 1 – Données des équipes'!$B$12:$B$114,0),4)</f>
        <v>90</v>
      </c>
      <c r="I1874" s="25">
        <f>INDEX('Annexe 1 – Données des équipes'!$B$12:$R$114, MATCH(D1874, 'Annexe 1 – Données des équipes'!$B$12:$B$114,0),4)</f>
        <v>60</v>
      </c>
      <c r="J1874" s="25">
        <f t="shared" ref="J1874:J1937" si="30">ABS(F1874-E1874)</f>
        <v>2</v>
      </c>
    </row>
    <row r="1875" spans="2:10">
      <c r="B1875" s="3">
        <v>29298</v>
      </c>
      <c r="C1875" s="10" t="s">
        <v>6099</v>
      </c>
      <c r="D1875" s="10" t="s">
        <v>6100</v>
      </c>
      <c r="E1875" s="25">
        <v>2</v>
      </c>
      <c r="F1875" s="25">
        <v>0</v>
      </c>
      <c r="G1875" s="10" t="s">
        <v>6101</v>
      </c>
      <c r="H1875" s="25">
        <f>INDEX('Annexe 1 – Données des équipes'!$B$12:$R$114, MATCH(C1875, 'Annexe 1 – Données des équipes'!$B$12:$B$114,0),4)</f>
        <v>90</v>
      </c>
      <c r="I1875" s="25">
        <f>INDEX('Annexe 1 – Données des équipes'!$B$12:$R$114, MATCH(D1875, 'Annexe 1 – Données des équipes'!$B$12:$B$114,0),4)</f>
        <v>80</v>
      </c>
      <c r="J1875" s="25">
        <f t="shared" si="30"/>
        <v>2</v>
      </c>
    </row>
    <row r="1876" spans="2:10">
      <c r="B1876" s="3">
        <v>29301</v>
      </c>
      <c r="C1876" s="10" t="s">
        <v>6102</v>
      </c>
      <c r="D1876" s="10" t="s">
        <v>6103</v>
      </c>
      <c r="E1876" s="25">
        <v>0</v>
      </c>
      <c r="F1876" s="25">
        <v>2</v>
      </c>
      <c r="G1876" s="10" t="s">
        <v>6104</v>
      </c>
      <c r="H1876" s="25">
        <f>INDEX('Annexe 1 – Données des équipes'!$B$12:$R$114, MATCH(C1876, 'Annexe 1 – Données des équipes'!$B$12:$B$114,0),4)</f>
        <v>50</v>
      </c>
      <c r="I1876" s="25">
        <f>INDEX('Annexe 1 – Données des équipes'!$B$12:$R$114, MATCH(D1876, 'Annexe 1 – Données des équipes'!$B$12:$B$114,0),4)</f>
        <v>50</v>
      </c>
      <c r="J1876" s="25">
        <f t="shared" si="30"/>
        <v>2</v>
      </c>
    </row>
    <row r="1877" spans="2:10">
      <c r="B1877" s="3">
        <v>29306</v>
      </c>
      <c r="C1877" s="10" t="s">
        <v>6105</v>
      </c>
      <c r="D1877" s="10" t="s">
        <v>6106</v>
      </c>
      <c r="E1877" s="25">
        <v>1</v>
      </c>
      <c r="F1877" s="25">
        <v>3</v>
      </c>
      <c r="G1877" s="10" t="s">
        <v>6107</v>
      </c>
      <c r="H1877" s="25">
        <f>INDEX('Annexe 1 – Données des équipes'!$B$12:$R$114, MATCH(C1877, 'Annexe 1 – Données des équipes'!$B$12:$B$114,0),4)</f>
        <v>40</v>
      </c>
      <c r="I1877" s="25">
        <f>INDEX('Annexe 1 – Données des équipes'!$B$12:$R$114, MATCH(D1877, 'Annexe 1 – Données des équipes'!$B$12:$B$114,0),4)</f>
        <v>50</v>
      </c>
      <c r="J1877" s="25">
        <f t="shared" si="30"/>
        <v>2</v>
      </c>
    </row>
    <row r="1878" spans="2:10">
      <c r="B1878" s="3">
        <v>29306</v>
      </c>
      <c r="C1878" s="10" t="s">
        <v>6108</v>
      </c>
      <c r="D1878" s="10" t="s">
        <v>6109</v>
      </c>
      <c r="E1878" s="25">
        <v>0</v>
      </c>
      <c r="F1878" s="25">
        <v>2</v>
      </c>
      <c r="G1878" s="10" t="s">
        <v>6110</v>
      </c>
      <c r="H1878" s="25">
        <f>INDEX('Annexe 1 – Données des équipes'!$B$12:$R$114, MATCH(C1878, 'Annexe 1 – Données des équipes'!$B$12:$B$114,0),4)</f>
        <v>90</v>
      </c>
      <c r="I1878" s="25">
        <f>INDEX('Annexe 1 – Données des équipes'!$B$12:$R$114, MATCH(D1878, 'Annexe 1 – Données des équipes'!$B$12:$B$114,0),4)</f>
        <v>90</v>
      </c>
      <c r="J1878" s="25">
        <f t="shared" si="30"/>
        <v>2</v>
      </c>
    </row>
    <row r="1879" spans="2:10">
      <c r="B1879" s="3">
        <v>29312</v>
      </c>
      <c r="C1879" s="10" t="s">
        <v>6111</v>
      </c>
      <c r="D1879" s="10" t="s">
        <v>6112</v>
      </c>
      <c r="E1879" s="25">
        <v>2</v>
      </c>
      <c r="F1879" s="25">
        <v>0</v>
      </c>
      <c r="G1879" s="10" t="s">
        <v>6113</v>
      </c>
      <c r="H1879" s="25">
        <f>INDEX('Annexe 1 – Données des équipes'!$B$12:$R$114, MATCH(C1879, 'Annexe 1 – Données des équipes'!$B$12:$B$114,0),4)</f>
        <v>80</v>
      </c>
      <c r="I1879" s="25">
        <f>INDEX('Annexe 1 – Données des équipes'!$B$12:$R$114, MATCH(D1879, 'Annexe 1 – Données des équipes'!$B$12:$B$114,0),4)</f>
        <v>50</v>
      </c>
      <c r="J1879" s="25">
        <f t="shared" si="30"/>
        <v>2</v>
      </c>
    </row>
    <row r="1880" spans="2:10">
      <c r="B1880" s="3">
        <v>29316</v>
      </c>
      <c r="C1880" s="10" t="s">
        <v>6114</v>
      </c>
      <c r="D1880" s="10" t="s">
        <v>6115</v>
      </c>
      <c r="E1880" s="25">
        <v>0</v>
      </c>
      <c r="F1880" s="25">
        <v>2</v>
      </c>
      <c r="G1880" s="10" t="s">
        <v>6116</v>
      </c>
      <c r="H1880" s="25">
        <f>INDEX('Annexe 1 – Données des équipes'!$B$12:$R$114, MATCH(C1880, 'Annexe 1 – Données des équipes'!$B$12:$B$114,0),4)</f>
        <v>70</v>
      </c>
      <c r="I1880" s="25">
        <f>INDEX('Annexe 1 – Données des équipes'!$B$12:$R$114, MATCH(D1880, 'Annexe 1 – Données des équipes'!$B$12:$B$114,0),4)</f>
        <v>40</v>
      </c>
      <c r="J1880" s="25">
        <f t="shared" si="30"/>
        <v>2</v>
      </c>
    </row>
    <row r="1881" spans="2:10">
      <c r="B1881" s="3">
        <v>29326</v>
      </c>
      <c r="C1881" s="10" t="s">
        <v>6117</v>
      </c>
      <c r="D1881" s="10" t="s">
        <v>6118</v>
      </c>
      <c r="E1881" s="25">
        <v>2</v>
      </c>
      <c r="F1881" s="25">
        <v>4</v>
      </c>
      <c r="G1881" s="10" t="s">
        <v>6119</v>
      </c>
      <c r="H1881" s="25">
        <f>INDEX('Annexe 1 – Données des équipes'!$B$12:$R$114, MATCH(C1881, 'Annexe 1 – Données des équipes'!$B$12:$B$114,0),4)</f>
        <v>10</v>
      </c>
      <c r="I1881" s="25">
        <f>INDEX('Annexe 1 – Données des équipes'!$B$12:$R$114, MATCH(D1881, 'Annexe 1 – Données des équipes'!$B$12:$B$114,0),4)</f>
        <v>80</v>
      </c>
      <c r="J1881" s="25">
        <f t="shared" si="30"/>
        <v>2</v>
      </c>
    </row>
    <row r="1882" spans="2:10">
      <c r="B1882" s="3">
        <v>29341</v>
      </c>
      <c r="C1882" s="10" t="s">
        <v>6120</v>
      </c>
      <c r="D1882" s="10" t="s">
        <v>6121</v>
      </c>
      <c r="E1882" s="25">
        <v>2</v>
      </c>
      <c r="F1882" s="25">
        <v>0</v>
      </c>
      <c r="G1882" s="10" t="s">
        <v>6122</v>
      </c>
      <c r="H1882" s="25">
        <f>INDEX('Annexe 1 – Données des équipes'!$B$12:$R$114, MATCH(C1882, 'Annexe 1 – Données des équipes'!$B$12:$B$114,0),4)</f>
        <v>60</v>
      </c>
      <c r="I1882" s="25">
        <f>INDEX('Annexe 1 – Données des équipes'!$B$12:$R$114, MATCH(D1882, 'Annexe 1 – Données des équipes'!$B$12:$B$114,0),4)</f>
        <v>80</v>
      </c>
      <c r="J1882" s="25">
        <f t="shared" si="30"/>
        <v>2</v>
      </c>
    </row>
    <row r="1883" spans="2:10">
      <c r="B1883" s="3">
        <v>29354</v>
      </c>
      <c r="C1883" s="10" t="s">
        <v>6123</v>
      </c>
      <c r="D1883" s="10" t="s">
        <v>6124</v>
      </c>
      <c r="E1883" s="25">
        <v>3</v>
      </c>
      <c r="F1883" s="25">
        <v>1</v>
      </c>
      <c r="G1883" s="10" t="s">
        <v>6125</v>
      </c>
      <c r="H1883" s="25">
        <f>INDEX('Annexe 1 – Données des équipes'!$B$12:$R$114, MATCH(C1883, 'Annexe 1 – Données des équipes'!$B$12:$B$114,0),4)</f>
        <v>90</v>
      </c>
      <c r="I1883" s="25">
        <f>INDEX('Annexe 1 – Données des équipes'!$B$12:$R$114, MATCH(D1883, 'Annexe 1 – Données des équipes'!$B$12:$B$114,0),4)</f>
        <v>90</v>
      </c>
      <c r="J1883" s="25">
        <f t="shared" si="30"/>
        <v>2</v>
      </c>
    </row>
    <row r="1884" spans="2:10">
      <c r="B1884" s="3">
        <v>29354</v>
      </c>
      <c r="C1884" s="10" t="s">
        <v>6126</v>
      </c>
      <c r="D1884" s="10" t="s">
        <v>6127</v>
      </c>
      <c r="E1884" s="25">
        <v>3</v>
      </c>
      <c r="F1884" s="25">
        <v>1</v>
      </c>
      <c r="G1884" s="10" t="s">
        <v>6128</v>
      </c>
      <c r="H1884" s="25">
        <f>INDEX('Annexe 1 – Données des équipes'!$B$12:$R$114, MATCH(C1884, 'Annexe 1 – Données des équipes'!$B$12:$B$114,0),4)</f>
        <v>90</v>
      </c>
      <c r="I1884" s="25">
        <f>INDEX('Annexe 1 – Données des équipes'!$B$12:$R$114, MATCH(D1884, 'Annexe 1 – Données des équipes'!$B$12:$B$114,0),4)</f>
        <v>80</v>
      </c>
      <c r="J1884" s="25">
        <f t="shared" si="30"/>
        <v>2</v>
      </c>
    </row>
    <row r="1885" spans="2:10">
      <c r="B1885" s="3">
        <v>29354</v>
      </c>
      <c r="C1885" s="10" t="s">
        <v>6129</v>
      </c>
      <c r="D1885" s="10" t="s">
        <v>6130</v>
      </c>
      <c r="E1885" s="25">
        <v>2</v>
      </c>
      <c r="F1885" s="25">
        <v>0</v>
      </c>
      <c r="G1885" s="10" t="s">
        <v>6131</v>
      </c>
      <c r="H1885" s="25">
        <f>INDEX('Annexe 1 – Données des équipes'!$B$12:$R$114, MATCH(C1885, 'Annexe 1 – Données des équipes'!$B$12:$B$114,0),4)</f>
        <v>10</v>
      </c>
      <c r="I1885" s="25">
        <f>INDEX('Annexe 1 – Données des équipes'!$B$12:$R$114, MATCH(D1885, 'Annexe 1 – Données des équipes'!$B$12:$B$114,0),4)</f>
        <v>0</v>
      </c>
      <c r="J1885" s="25">
        <f t="shared" si="30"/>
        <v>2</v>
      </c>
    </row>
    <row r="1886" spans="2:10">
      <c r="B1886" s="3">
        <v>29363</v>
      </c>
      <c r="C1886" s="10" t="s">
        <v>6132</v>
      </c>
      <c r="D1886" s="10" t="s">
        <v>6133</v>
      </c>
      <c r="E1886" s="25">
        <v>0</v>
      </c>
      <c r="F1886" s="25">
        <v>2</v>
      </c>
      <c r="G1886" s="10" t="s">
        <v>6134</v>
      </c>
      <c r="H1886" s="25">
        <f>INDEX('Annexe 1 – Données des équipes'!$B$12:$R$114, MATCH(C1886, 'Annexe 1 – Données des équipes'!$B$12:$B$114,0),4)</f>
        <v>30</v>
      </c>
      <c r="I1886" s="25">
        <f>INDEX('Annexe 1 – Données des équipes'!$B$12:$R$114, MATCH(D1886, 'Annexe 1 – Données des équipes'!$B$12:$B$114,0),4)</f>
        <v>80</v>
      </c>
      <c r="J1886" s="25">
        <f t="shared" si="30"/>
        <v>2</v>
      </c>
    </row>
    <row r="1887" spans="2:10">
      <c r="B1887" s="3">
        <v>29365</v>
      </c>
      <c r="C1887" s="10" t="s">
        <v>6135</v>
      </c>
      <c r="D1887" s="10" t="s">
        <v>6136</v>
      </c>
      <c r="E1887" s="25">
        <v>0</v>
      </c>
      <c r="F1887" s="25">
        <v>2</v>
      </c>
      <c r="G1887" s="10" t="s">
        <v>6137</v>
      </c>
      <c r="H1887" s="25">
        <f>INDEX('Annexe 1 – Données des équipes'!$B$12:$R$114, MATCH(C1887, 'Annexe 1 – Données des équipes'!$B$12:$B$114,0),4)</f>
        <v>60</v>
      </c>
      <c r="I1887" s="25">
        <f>INDEX('Annexe 1 – Données des équipes'!$B$12:$R$114, MATCH(D1887, 'Annexe 1 – Données des équipes'!$B$12:$B$114,0),4)</f>
        <v>90</v>
      </c>
      <c r="J1887" s="25">
        <f t="shared" si="30"/>
        <v>2</v>
      </c>
    </row>
    <row r="1888" spans="2:10">
      <c r="B1888" s="3">
        <v>29372</v>
      </c>
      <c r="C1888" s="10" t="s">
        <v>6138</v>
      </c>
      <c r="D1888" s="10" t="s">
        <v>6139</v>
      </c>
      <c r="E1888" s="25">
        <v>3</v>
      </c>
      <c r="F1888" s="25">
        <v>1</v>
      </c>
      <c r="G1888" s="10" t="s">
        <v>6140</v>
      </c>
      <c r="H1888" s="25">
        <f>INDEX('Annexe 1 – Données des équipes'!$B$12:$R$114, MATCH(C1888, 'Annexe 1 – Données des équipes'!$B$12:$B$114,0),4)</f>
        <v>40</v>
      </c>
      <c r="I1888" s="25">
        <f>INDEX('Annexe 1 – Données des équipes'!$B$12:$R$114, MATCH(D1888, 'Annexe 1 – Données des équipes'!$B$12:$B$114,0),4)</f>
        <v>60</v>
      </c>
      <c r="J1888" s="25">
        <f t="shared" si="30"/>
        <v>2</v>
      </c>
    </row>
    <row r="1889" spans="2:10">
      <c r="B1889" s="3">
        <v>29376</v>
      </c>
      <c r="C1889" s="10" t="s">
        <v>6141</v>
      </c>
      <c r="D1889" s="10" t="s">
        <v>6142</v>
      </c>
      <c r="E1889" s="25">
        <v>3</v>
      </c>
      <c r="F1889" s="25">
        <v>1</v>
      </c>
      <c r="G1889" s="10" t="s">
        <v>6143</v>
      </c>
      <c r="H1889" s="25">
        <f>INDEX('Annexe 1 – Données des équipes'!$B$12:$R$114, MATCH(C1889, 'Annexe 1 – Données des équipes'!$B$12:$B$114,0),4)</f>
        <v>80</v>
      </c>
      <c r="I1889" s="25">
        <f>INDEX('Annexe 1 – Données des équipes'!$B$12:$R$114, MATCH(D1889, 'Annexe 1 – Données des équipes'!$B$12:$B$114,0),4)</f>
        <v>30</v>
      </c>
      <c r="J1889" s="25">
        <f t="shared" si="30"/>
        <v>2</v>
      </c>
    </row>
    <row r="1890" spans="2:10">
      <c r="B1890" s="3">
        <v>29376</v>
      </c>
      <c r="C1890" s="10" t="s">
        <v>6144</v>
      </c>
      <c r="D1890" s="10" t="s">
        <v>6145</v>
      </c>
      <c r="E1890" s="25">
        <v>0</v>
      </c>
      <c r="F1890" s="25">
        <v>2</v>
      </c>
      <c r="G1890" s="10" t="s">
        <v>6146</v>
      </c>
      <c r="H1890" s="25">
        <f>INDEX('Annexe 1 – Données des équipes'!$B$12:$R$114, MATCH(C1890, 'Annexe 1 – Données des équipes'!$B$12:$B$114,0),4)</f>
        <v>30</v>
      </c>
      <c r="I1890" s="25">
        <f>INDEX('Annexe 1 – Données des équipes'!$B$12:$R$114, MATCH(D1890, 'Annexe 1 – Données des équipes'!$B$12:$B$114,0),4)</f>
        <v>40</v>
      </c>
      <c r="J1890" s="25">
        <f t="shared" si="30"/>
        <v>2</v>
      </c>
    </row>
    <row r="1891" spans="2:10">
      <c r="B1891" s="3">
        <v>29378</v>
      </c>
      <c r="C1891" s="10" t="s">
        <v>6147</v>
      </c>
      <c r="D1891" s="10" t="s">
        <v>6148</v>
      </c>
      <c r="E1891" s="25">
        <v>3</v>
      </c>
      <c r="F1891" s="25">
        <v>1</v>
      </c>
      <c r="G1891" s="10" t="s">
        <v>6149</v>
      </c>
      <c r="H1891" s="25">
        <f>INDEX('Annexe 1 – Données des équipes'!$B$12:$R$114, MATCH(C1891, 'Annexe 1 – Données des équipes'!$B$12:$B$114,0),4)</f>
        <v>40</v>
      </c>
      <c r="I1891" s="25">
        <f>INDEX('Annexe 1 – Données des équipes'!$B$12:$R$114, MATCH(D1891, 'Annexe 1 – Données des équipes'!$B$12:$B$114,0),4)</f>
        <v>10</v>
      </c>
      <c r="J1891" s="25">
        <f t="shared" si="30"/>
        <v>2</v>
      </c>
    </row>
    <row r="1892" spans="2:10">
      <c r="B1892" s="3">
        <v>29380</v>
      </c>
      <c r="C1892" s="10" t="s">
        <v>6150</v>
      </c>
      <c r="D1892" s="10" t="s">
        <v>6151</v>
      </c>
      <c r="E1892" s="25">
        <v>2</v>
      </c>
      <c r="F1892" s="25">
        <v>0</v>
      </c>
      <c r="G1892" s="10" t="s">
        <v>6152</v>
      </c>
      <c r="H1892" s="25">
        <f>INDEX('Annexe 1 – Données des équipes'!$B$12:$R$114, MATCH(C1892, 'Annexe 1 – Données des équipes'!$B$12:$B$114,0),4)</f>
        <v>90</v>
      </c>
      <c r="I1892" s="25">
        <f>INDEX('Annexe 1 – Données des équipes'!$B$12:$R$114, MATCH(D1892, 'Annexe 1 – Données des équipes'!$B$12:$B$114,0),4)</f>
        <v>80</v>
      </c>
      <c r="J1892" s="25">
        <f t="shared" si="30"/>
        <v>2</v>
      </c>
    </row>
    <row r="1893" spans="2:10">
      <c r="B1893" s="3">
        <v>29380</v>
      </c>
      <c r="C1893" s="10" t="s">
        <v>6153</v>
      </c>
      <c r="D1893" s="10" t="s">
        <v>6154</v>
      </c>
      <c r="E1893" s="25">
        <v>1</v>
      </c>
      <c r="F1893" s="25">
        <v>3</v>
      </c>
      <c r="G1893" s="10" t="s">
        <v>6155</v>
      </c>
      <c r="H1893" s="25">
        <f>INDEX('Annexe 1 – Données des équipes'!$B$12:$R$114, MATCH(C1893, 'Annexe 1 – Données des équipes'!$B$12:$B$114,0),4)</f>
        <v>10</v>
      </c>
      <c r="I1893" s="25">
        <f>INDEX('Annexe 1 – Données des équipes'!$B$12:$R$114, MATCH(D1893, 'Annexe 1 – Données des équipes'!$B$12:$B$114,0),4)</f>
        <v>10</v>
      </c>
      <c r="J1893" s="25">
        <f t="shared" si="30"/>
        <v>2</v>
      </c>
    </row>
    <row r="1894" spans="2:10">
      <c r="B1894" s="3">
        <v>29387</v>
      </c>
      <c r="C1894" s="10" t="s">
        <v>6156</v>
      </c>
      <c r="D1894" s="10" t="s">
        <v>6157</v>
      </c>
      <c r="E1894" s="25">
        <v>2</v>
      </c>
      <c r="F1894" s="25">
        <v>0</v>
      </c>
      <c r="G1894" s="10" t="s">
        <v>6158</v>
      </c>
      <c r="H1894" s="25">
        <f>INDEX('Annexe 1 – Données des équipes'!$B$12:$R$114, MATCH(C1894, 'Annexe 1 – Données des équipes'!$B$12:$B$114,0),4)</f>
        <v>40</v>
      </c>
      <c r="I1894" s="25">
        <f>INDEX('Annexe 1 – Données des équipes'!$B$12:$R$114, MATCH(D1894, 'Annexe 1 – Données des équipes'!$B$12:$B$114,0),4)</f>
        <v>50</v>
      </c>
      <c r="J1894" s="25">
        <f t="shared" si="30"/>
        <v>2</v>
      </c>
    </row>
    <row r="1895" spans="2:10">
      <c r="B1895" s="3">
        <v>29401</v>
      </c>
      <c r="C1895" s="10" t="s">
        <v>6159</v>
      </c>
      <c r="D1895" s="10" t="s">
        <v>6160</v>
      </c>
      <c r="E1895" s="25">
        <v>2</v>
      </c>
      <c r="F1895" s="25">
        <v>0</v>
      </c>
      <c r="G1895" s="10" t="s">
        <v>6161</v>
      </c>
      <c r="H1895" s="25">
        <f>INDEX('Annexe 1 – Données des équipes'!$B$12:$R$114, MATCH(C1895, 'Annexe 1 – Données des équipes'!$B$12:$B$114,0),4)</f>
        <v>40</v>
      </c>
      <c r="I1895" s="25">
        <f>INDEX('Annexe 1 – Données des équipes'!$B$12:$R$114, MATCH(D1895, 'Annexe 1 – Données des équipes'!$B$12:$B$114,0),4)</f>
        <v>50</v>
      </c>
      <c r="J1895" s="25">
        <f t="shared" si="30"/>
        <v>2</v>
      </c>
    </row>
    <row r="1896" spans="2:10">
      <c r="B1896" s="3">
        <v>29404</v>
      </c>
      <c r="C1896" s="10" t="s">
        <v>6162</v>
      </c>
      <c r="D1896" s="10" t="s">
        <v>6163</v>
      </c>
      <c r="E1896" s="25">
        <v>0</v>
      </c>
      <c r="F1896" s="25">
        <v>2</v>
      </c>
      <c r="G1896" s="10" t="s">
        <v>6164</v>
      </c>
      <c r="H1896" s="25">
        <f>INDEX('Annexe 1 – Données des équipes'!$B$12:$R$114, MATCH(C1896, 'Annexe 1 – Données des équipes'!$B$12:$B$114,0),4)</f>
        <v>50</v>
      </c>
      <c r="I1896" s="25">
        <f>INDEX('Annexe 1 – Données des équipes'!$B$12:$R$114, MATCH(D1896, 'Annexe 1 – Données des équipes'!$B$12:$B$114,0),4)</f>
        <v>10</v>
      </c>
      <c r="J1896" s="25">
        <f t="shared" si="30"/>
        <v>2</v>
      </c>
    </row>
    <row r="1897" spans="2:10">
      <c r="B1897" s="3">
        <v>29414</v>
      </c>
      <c r="C1897" s="10" t="s">
        <v>6165</v>
      </c>
      <c r="D1897" s="10" t="s">
        <v>6166</v>
      </c>
      <c r="E1897" s="25">
        <v>2</v>
      </c>
      <c r="F1897" s="25">
        <v>0</v>
      </c>
      <c r="G1897" s="10" t="s">
        <v>6167</v>
      </c>
      <c r="H1897" s="25">
        <f>INDEX('Annexe 1 – Données des équipes'!$B$12:$R$114, MATCH(C1897, 'Annexe 1 – Données des équipes'!$B$12:$B$114,0),4)</f>
        <v>50</v>
      </c>
      <c r="I1897" s="25">
        <f>INDEX('Annexe 1 – Données des équipes'!$B$12:$R$114, MATCH(D1897, 'Annexe 1 – Données des équipes'!$B$12:$B$114,0),4)</f>
        <v>40</v>
      </c>
      <c r="J1897" s="25">
        <f t="shared" si="30"/>
        <v>2</v>
      </c>
    </row>
    <row r="1898" spans="2:10">
      <c r="B1898" s="3">
        <v>29414</v>
      </c>
      <c r="C1898" s="10" t="s">
        <v>6168</v>
      </c>
      <c r="D1898" s="10" t="s">
        <v>6169</v>
      </c>
      <c r="E1898" s="25">
        <v>2</v>
      </c>
      <c r="F1898" s="25">
        <v>0</v>
      </c>
      <c r="G1898" s="10" t="s">
        <v>6170</v>
      </c>
      <c r="H1898" s="25">
        <f>INDEX('Annexe 1 – Données des équipes'!$B$12:$R$114, MATCH(C1898, 'Annexe 1 – Données des équipes'!$B$12:$B$114,0),4)</f>
        <v>50</v>
      </c>
      <c r="I1898" s="25">
        <f>INDEX('Annexe 1 – Données des équipes'!$B$12:$R$114, MATCH(D1898, 'Annexe 1 – Données des équipes'!$B$12:$B$114,0),4)</f>
        <v>80</v>
      </c>
      <c r="J1898" s="25">
        <f t="shared" si="30"/>
        <v>2</v>
      </c>
    </row>
    <row r="1899" spans="2:10">
      <c r="B1899" s="3">
        <v>29416</v>
      </c>
      <c r="C1899" s="10" t="s">
        <v>6171</v>
      </c>
      <c r="D1899" s="10" t="s">
        <v>6172</v>
      </c>
      <c r="E1899" s="25">
        <v>3</v>
      </c>
      <c r="F1899" s="25">
        <v>1</v>
      </c>
      <c r="G1899" s="10" t="s">
        <v>6173</v>
      </c>
      <c r="H1899" s="25">
        <f>INDEX('Annexe 1 – Données des équipes'!$B$12:$R$114, MATCH(C1899, 'Annexe 1 – Données des équipes'!$B$12:$B$114,0),4)</f>
        <v>30</v>
      </c>
      <c r="I1899" s="25">
        <f>INDEX('Annexe 1 – Données des équipes'!$B$12:$R$114, MATCH(D1899, 'Annexe 1 – Données des équipes'!$B$12:$B$114,0),4)</f>
        <v>70</v>
      </c>
      <c r="J1899" s="25">
        <f t="shared" si="30"/>
        <v>2</v>
      </c>
    </row>
    <row r="1900" spans="2:10">
      <c r="B1900" s="3">
        <v>29432</v>
      </c>
      <c r="C1900" s="10" t="s">
        <v>6174</v>
      </c>
      <c r="D1900" s="10" t="s">
        <v>6175</v>
      </c>
      <c r="E1900" s="25">
        <v>0</v>
      </c>
      <c r="F1900" s="25">
        <v>2</v>
      </c>
      <c r="G1900" s="10" t="s">
        <v>6176</v>
      </c>
      <c r="H1900" s="25">
        <f>INDEX('Annexe 1 – Données des équipes'!$B$12:$R$114, MATCH(C1900, 'Annexe 1 – Données des équipes'!$B$12:$B$114,0),4)</f>
        <v>50</v>
      </c>
      <c r="I1900" s="25">
        <f>INDEX('Annexe 1 – Données des équipes'!$B$12:$R$114, MATCH(D1900, 'Annexe 1 – Données des équipes'!$B$12:$B$114,0),4)</f>
        <v>40</v>
      </c>
      <c r="J1900" s="25">
        <f t="shared" si="30"/>
        <v>2</v>
      </c>
    </row>
    <row r="1901" spans="2:10">
      <c r="B1901" s="3">
        <v>29438</v>
      </c>
      <c r="C1901" s="10" t="s">
        <v>6177</v>
      </c>
      <c r="D1901" s="10" t="s">
        <v>6178</v>
      </c>
      <c r="E1901" s="25">
        <v>0</v>
      </c>
      <c r="F1901" s="25">
        <v>2</v>
      </c>
      <c r="G1901" s="10" t="s">
        <v>6179</v>
      </c>
      <c r="H1901" s="25">
        <f>INDEX('Annexe 1 – Données des équipes'!$B$12:$R$114, MATCH(C1901, 'Annexe 1 – Données des équipes'!$B$12:$B$114,0),4)</f>
        <v>20</v>
      </c>
      <c r="I1901" s="25">
        <f>INDEX('Annexe 1 – Données des équipes'!$B$12:$R$114, MATCH(D1901, 'Annexe 1 – Données des équipes'!$B$12:$B$114,0),4)</f>
        <v>70</v>
      </c>
      <c r="J1901" s="25">
        <f t="shared" si="30"/>
        <v>2</v>
      </c>
    </row>
    <row r="1902" spans="2:10">
      <c r="B1902" s="3">
        <v>29453</v>
      </c>
      <c r="C1902" s="10" t="s">
        <v>6180</v>
      </c>
      <c r="D1902" s="10" t="s">
        <v>6181</v>
      </c>
      <c r="E1902" s="25">
        <v>2</v>
      </c>
      <c r="F1902" s="25">
        <v>0</v>
      </c>
      <c r="G1902" s="10" t="s">
        <v>6182</v>
      </c>
      <c r="H1902" s="25">
        <f>INDEX('Annexe 1 – Données des équipes'!$B$12:$R$114, MATCH(C1902, 'Annexe 1 – Données des équipes'!$B$12:$B$114,0),4)</f>
        <v>40</v>
      </c>
      <c r="I1902" s="25">
        <f>INDEX('Annexe 1 – Données des équipes'!$B$12:$R$114, MATCH(D1902, 'Annexe 1 – Données des équipes'!$B$12:$B$114,0),4)</f>
        <v>80</v>
      </c>
      <c r="J1902" s="25">
        <f t="shared" si="30"/>
        <v>2</v>
      </c>
    </row>
    <row r="1903" spans="2:10">
      <c r="B1903" s="3">
        <v>29457</v>
      </c>
      <c r="C1903" s="10" t="s">
        <v>6183</v>
      </c>
      <c r="D1903" s="10" t="s">
        <v>6184</v>
      </c>
      <c r="E1903" s="25">
        <v>1</v>
      </c>
      <c r="F1903" s="25">
        <v>3</v>
      </c>
      <c r="G1903" s="10" t="s">
        <v>6185</v>
      </c>
      <c r="H1903" s="25">
        <f>INDEX('Annexe 1 – Données des équipes'!$B$12:$R$114, MATCH(C1903, 'Annexe 1 – Données des équipes'!$B$12:$B$114,0),4)</f>
        <v>50</v>
      </c>
      <c r="I1903" s="25">
        <f>INDEX('Annexe 1 – Données des équipes'!$B$12:$R$114, MATCH(D1903, 'Annexe 1 – Données des équipes'!$B$12:$B$114,0),4)</f>
        <v>0</v>
      </c>
      <c r="J1903" s="25">
        <f t="shared" si="30"/>
        <v>2</v>
      </c>
    </row>
    <row r="1904" spans="2:10">
      <c r="B1904" s="3">
        <v>29461</v>
      </c>
      <c r="C1904" s="10" t="s">
        <v>6186</v>
      </c>
      <c r="D1904" s="10" t="s">
        <v>6187</v>
      </c>
      <c r="E1904" s="25">
        <v>1</v>
      </c>
      <c r="F1904" s="25">
        <v>3</v>
      </c>
      <c r="G1904" s="10" t="s">
        <v>6188</v>
      </c>
      <c r="H1904" s="25">
        <f>INDEX('Annexe 1 – Données des équipes'!$B$12:$R$114, MATCH(C1904, 'Annexe 1 – Données des équipes'!$B$12:$B$114,0),4)</f>
        <v>50</v>
      </c>
      <c r="I1904" s="25">
        <f>INDEX('Annexe 1 – Données des équipes'!$B$12:$R$114, MATCH(D1904, 'Annexe 1 – Données des équipes'!$B$12:$B$114,0),4)</f>
        <v>70</v>
      </c>
      <c r="J1904" s="25">
        <f t="shared" si="30"/>
        <v>2</v>
      </c>
    </row>
    <row r="1905" spans="2:10">
      <c r="B1905" s="3">
        <v>29467</v>
      </c>
      <c r="C1905" s="10" t="s">
        <v>6189</v>
      </c>
      <c r="D1905" s="10" t="s">
        <v>6190</v>
      </c>
      <c r="E1905" s="25">
        <v>2</v>
      </c>
      <c r="F1905" s="25">
        <v>0</v>
      </c>
      <c r="G1905" s="10" t="s">
        <v>6191</v>
      </c>
      <c r="H1905" s="25">
        <f>INDEX('Annexe 1 – Données des équipes'!$B$12:$R$114, MATCH(C1905, 'Annexe 1 – Données des équipes'!$B$12:$B$114,0),4)</f>
        <v>40</v>
      </c>
      <c r="I1905" s="25">
        <f>INDEX('Annexe 1 – Données des équipes'!$B$12:$R$114, MATCH(D1905, 'Annexe 1 – Données des équipes'!$B$12:$B$114,0),4)</f>
        <v>30</v>
      </c>
      <c r="J1905" s="25">
        <f t="shared" si="30"/>
        <v>2</v>
      </c>
    </row>
    <row r="1906" spans="2:10">
      <c r="B1906" s="3">
        <v>29483</v>
      </c>
      <c r="C1906" s="10" t="s">
        <v>6192</v>
      </c>
      <c r="D1906" s="10" t="s">
        <v>6193</v>
      </c>
      <c r="E1906" s="25">
        <v>0</v>
      </c>
      <c r="F1906" s="25">
        <v>2</v>
      </c>
      <c r="G1906" s="10" t="s">
        <v>6194</v>
      </c>
      <c r="H1906" s="25">
        <f>INDEX('Annexe 1 – Données des équipes'!$B$12:$R$114, MATCH(C1906, 'Annexe 1 – Données des équipes'!$B$12:$B$114,0),4)</f>
        <v>0</v>
      </c>
      <c r="I1906" s="25">
        <f>INDEX('Annexe 1 – Données des équipes'!$B$12:$R$114, MATCH(D1906, 'Annexe 1 – Données des équipes'!$B$12:$B$114,0),4)</f>
        <v>70</v>
      </c>
      <c r="J1906" s="25">
        <f t="shared" si="30"/>
        <v>2</v>
      </c>
    </row>
    <row r="1907" spans="2:10">
      <c r="B1907" s="3">
        <v>29488</v>
      </c>
      <c r="C1907" s="10" t="s">
        <v>6195</v>
      </c>
      <c r="D1907" s="10" t="s">
        <v>6196</v>
      </c>
      <c r="E1907" s="25">
        <v>0</v>
      </c>
      <c r="F1907" s="25">
        <v>2</v>
      </c>
      <c r="G1907" s="10" t="s">
        <v>6197</v>
      </c>
      <c r="H1907" s="25">
        <f>INDEX('Annexe 1 – Données des équipes'!$B$12:$R$114, MATCH(C1907, 'Annexe 1 – Données des équipes'!$B$12:$B$114,0),4)</f>
        <v>30</v>
      </c>
      <c r="I1907" s="25">
        <f>INDEX('Annexe 1 – Données des équipes'!$B$12:$R$114, MATCH(D1907, 'Annexe 1 – Données des équipes'!$B$12:$B$114,0),4)</f>
        <v>60</v>
      </c>
      <c r="J1907" s="25">
        <f t="shared" si="30"/>
        <v>2</v>
      </c>
    </row>
    <row r="1908" spans="2:10">
      <c r="B1908" s="3">
        <v>29488</v>
      </c>
      <c r="C1908" s="10" t="s">
        <v>6198</v>
      </c>
      <c r="D1908" s="10" t="s">
        <v>6199</v>
      </c>
      <c r="E1908" s="25">
        <v>3</v>
      </c>
      <c r="F1908" s="25">
        <v>1</v>
      </c>
      <c r="G1908" s="10" t="s">
        <v>6200</v>
      </c>
      <c r="H1908" s="25">
        <f>INDEX('Annexe 1 – Données des équipes'!$B$12:$R$114, MATCH(C1908, 'Annexe 1 – Données des équipes'!$B$12:$B$114,0),4)</f>
        <v>90</v>
      </c>
      <c r="I1908" s="25">
        <f>INDEX('Annexe 1 – Données des équipes'!$B$12:$R$114, MATCH(D1908, 'Annexe 1 – Données des équipes'!$B$12:$B$114,0),4)</f>
        <v>90</v>
      </c>
      <c r="J1908" s="25">
        <f t="shared" si="30"/>
        <v>2</v>
      </c>
    </row>
    <row r="1909" spans="2:10">
      <c r="B1909" s="3">
        <v>29488</v>
      </c>
      <c r="C1909" s="10" t="s">
        <v>6201</v>
      </c>
      <c r="D1909" s="10" t="s">
        <v>6202</v>
      </c>
      <c r="E1909" s="25">
        <v>1</v>
      </c>
      <c r="F1909" s="25">
        <v>3</v>
      </c>
      <c r="G1909" s="10" t="s">
        <v>6203</v>
      </c>
      <c r="H1909" s="25">
        <f>INDEX('Annexe 1 – Données des équipes'!$B$12:$R$114, MATCH(C1909, 'Annexe 1 – Données des équipes'!$B$12:$B$114,0),4)</f>
        <v>60</v>
      </c>
      <c r="I1909" s="25">
        <f>INDEX('Annexe 1 – Données des équipes'!$B$12:$R$114, MATCH(D1909, 'Annexe 1 – Données des équipes'!$B$12:$B$114,0),4)</f>
        <v>70</v>
      </c>
      <c r="J1909" s="25">
        <f t="shared" si="30"/>
        <v>2</v>
      </c>
    </row>
    <row r="1910" spans="2:10">
      <c r="B1910" s="3">
        <v>29494</v>
      </c>
      <c r="C1910" s="10" t="s">
        <v>6204</v>
      </c>
      <c r="D1910" s="10" t="s">
        <v>6205</v>
      </c>
      <c r="E1910" s="25">
        <v>0</v>
      </c>
      <c r="F1910" s="25">
        <v>2</v>
      </c>
      <c r="G1910" s="10" t="s">
        <v>6206</v>
      </c>
      <c r="H1910" s="25">
        <f>INDEX('Annexe 1 – Données des équipes'!$B$12:$R$114, MATCH(C1910, 'Annexe 1 – Données des équipes'!$B$12:$B$114,0),4)</f>
        <v>0</v>
      </c>
      <c r="I1910" s="25">
        <f>INDEX('Annexe 1 – Données des équipes'!$B$12:$R$114, MATCH(D1910, 'Annexe 1 – Données des équipes'!$B$12:$B$114,0),4)</f>
        <v>30</v>
      </c>
      <c r="J1910" s="25">
        <f t="shared" si="30"/>
        <v>2</v>
      </c>
    </row>
    <row r="1911" spans="2:10">
      <c r="B1911" s="3">
        <v>29498</v>
      </c>
      <c r="C1911" s="10" t="s">
        <v>6207</v>
      </c>
      <c r="D1911" s="10" t="s">
        <v>6208</v>
      </c>
      <c r="E1911" s="25">
        <v>2</v>
      </c>
      <c r="F1911" s="25">
        <v>0</v>
      </c>
      <c r="G1911" s="10" t="s">
        <v>6209</v>
      </c>
      <c r="H1911" s="25">
        <f>INDEX('Annexe 1 – Données des équipes'!$B$12:$R$114, MATCH(C1911, 'Annexe 1 – Données des équipes'!$B$12:$B$114,0),4)</f>
        <v>10</v>
      </c>
      <c r="I1911" s="25">
        <f>INDEX('Annexe 1 – Données des équipes'!$B$12:$R$114, MATCH(D1911, 'Annexe 1 – Données des équipes'!$B$12:$B$114,0),4)</f>
        <v>30</v>
      </c>
      <c r="J1911" s="25">
        <f t="shared" si="30"/>
        <v>2</v>
      </c>
    </row>
    <row r="1912" spans="2:10">
      <c r="B1912" s="3">
        <v>29502</v>
      </c>
      <c r="C1912" s="10" t="s">
        <v>6210</v>
      </c>
      <c r="D1912" s="10" t="s">
        <v>6211</v>
      </c>
      <c r="E1912" s="25">
        <v>3</v>
      </c>
      <c r="F1912" s="25">
        <v>1</v>
      </c>
      <c r="G1912" s="10" t="s">
        <v>6212</v>
      </c>
      <c r="H1912" s="25">
        <f>INDEX('Annexe 1 – Données des équipes'!$B$12:$R$114, MATCH(C1912, 'Annexe 1 – Données des équipes'!$B$12:$B$114,0),4)</f>
        <v>60</v>
      </c>
      <c r="I1912" s="25">
        <f>INDEX('Annexe 1 – Données des équipes'!$B$12:$R$114, MATCH(D1912, 'Annexe 1 – Données des équipes'!$B$12:$B$114,0),4)</f>
        <v>40</v>
      </c>
      <c r="J1912" s="25">
        <f t="shared" si="30"/>
        <v>2</v>
      </c>
    </row>
    <row r="1913" spans="2:10">
      <c r="B1913" s="3">
        <v>29503</v>
      </c>
      <c r="C1913" s="10" t="s">
        <v>6213</v>
      </c>
      <c r="D1913" s="10" t="s">
        <v>6214</v>
      </c>
      <c r="E1913" s="25">
        <v>2</v>
      </c>
      <c r="F1913" s="25">
        <v>0</v>
      </c>
      <c r="G1913" s="10" t="s">
        <v>6215</v>
      </c>
      <c r="H1913" s="25">
        <f>INDEX('Annexe 1 – Données des équipes'!$B$12:$R$114, MATCH(C1913, 'Annexe 1 – Données des équipes'!$B$12:$B$114,0),4)</f>
        <v>90</v>
      </c>
      <c r="I1913" s="25">
        <f>INDEX('Annexe 1 – Données des équipes'!$B$12:$R$114, MATCH(D1913, 'Annexe 1 – Données des équipes'!$B$12:$B$114,0),4)</f>
        <v>40</v>
      </c>
      <c r="J1913" s="25">
        <f t="shared" si="30"/>
        <v>2</v>
      </c>
    </row>
    <row r="1914" spans="2:10">
      <c r="B1914" s="3">
        <v>29506</v>
      </c>
      <c r="C1914" s="10" t="s">
        <v>6216</v>
      </c>
      <c r="D1914" s="10" t="s">
        <v>6217</v>
      </c>
      <c r="E1914" s="25">
        <v>2</v>
      </c>
      <c r="F1914" s="25">
        <v>0</v>
      </c>
      <c r="G1914" s="10" t="s">
        <v>6218</v>
      </c>
      <c r="H1914" s="25">
        <f>INDEX('Annexe 1 – Données des équipes'!$B$12:$R$114, MATCH(C1914, 'Annexe 1 – Données des équipes'!$B$12:$B$114,0),4)</f>
        <v>40</v>
      </c>
      <c r="I1914" s="25">
        <f>INDEX('Annexe 1 – Données des équipes'!$B$12:$R$114, MATCH(D1914, 'Annexe 1 – Données des équipes'!$B$12:$B$114,0),4)</f>
        <v>10</v>
      </c>
      <c r="J1914" s="25">
        <f t="shared" si="30"/>
        <v>2</v>
      </c>
    </row>
    <row r="1915" spans="2:10">
      <c r="B1915" s="3">
        <v>29522</v>
      </c>
      <c r="C1915" s="10" t="s">
        <v>6219</v>
      </c>
      <c r="D1915" s="10" t="s">
        <v>6220</v>
      </c>
      <c r="E1915" s="25">
        <v>2</v>
      </c>
      <c r="F1915" s="25">
        <v>0</v>
      </c>
      <c r="G1915" s="10" t="s">
        <v>6221</v>
      </c>
      <c r="H1915" s="25">
        <f>INDEX('Annexe 1 – Données des équipes'!$B$12:$R$114, MATCH(C1915, 'Annexe 1 – Données des équipes'!$B$12:$B$114,0),4)</f>
        <v>90</v>
      </c>
      <c r="I1915" s="25">
        <f>INDEX('Annexe 1 – Données des équipes'!$B$12:$R$114, MATCH(D1915, 'Annexe 1 – Données des équipes'!$B$12:$B$114,0),4)</f>
        <v>60</v>
      </c>
      <c r="J1915" s="25">
        <f t="shared" si="30"/>
        <v>2</v>
      </c>
    </row>
    <row r="1916" spans="2:10">
      <c r="B1916" s="3">
        <v>29526</v>
      </c>
      <c r="C1916" s="10" t="s">
        <v>6222</v>
      </c>
      <c r="D1916" s="10" t="s">
        <v>6223</v>
      </c>
      <c r="E1916" s="25">
        <v>2</v>
      </c>
      <c r="F1916" s="25">
        <v>0</v>
      </c>
      <c r="G1916" s="10" t="s">
        <v>6224</v>
      </c>
      <c r="H1916" s="25">
        <f>INDEX('Annexe 1 – Données des équipes'!$B$12:$R$114, MATCH(C1916, 'Annexe 1 – Données des équipes'!$B$12:$B$114,0),4)</f>
        <v>90</v>
      </c>
      <c r="I1916" s="25">
        <f>INDEX('Annexe 1 – Données des équipes'!$B$12:$R$114, MATCH(D1916, 'Annexe 1 – Données des équipes'!$B$12:$B$114,0),4)</f>
        <v>80</v>
      </c>
      <c r="J1916" s="25">
        <f t="shared" si="30"/>
        <v>2</v>
      </c>
    </row>
    <row r="1917" spans="2:10">
      <c r="B1917" s="3">
        <v>29530</v>
      </c>
      <c r="C1917" s="10" t="s">
        <v>6225</v>
      </c>
      <c r="D1917" s="10" t="s">
        <v>6226</v>
      </c>
      <c r="E1917" s="25">
        <v>2</v>
      </c>
      <c r="F1917" s="25">
        <v>0</v>
      </c>
      <c r="G1917" s="10" t="s">
        <v>6227</v>
      </c>
      <c r="H1917" s="25">
        <f>INDEX('Annexe 1 – Données des équipes'!$B$12:$R$114, MATCH(C1917, 'Annexe 1 – Données des équipes'!$B$12:$B$114,0),4)</f>
        <v>60</v>
      </c>
      <c r="I1917" s="25">
        <f>INDEX('Annexe 1 – Données des équipes'!$B$12:$R$114, MATCH(D1917, 'Annexe 1 – Données des équipes'!$B$12:$B$114,0),4)</f>
        <v>50</v>
      </c>
      <c r="J1917" s="25">
        <f t="shared" si="30"/>
        <v>2</v>
      </c>
    </row>
    <row r="1918" spans="2:10">
      <c r="B1918" s="3">
        <v>29534</v>
      </c>
      <c r="C1918" s="10" t="s">
        <v>6228</v>
      </c>
      <c r="D1918" s="10" t="s">
        <v>6229</v>
      </c>
      <c r="E1918" s="25">
        <v>1</v>
      </c>
      <c r="F1918" s="25">
        <v>3</v>
      </c>
      <c r="G1918" s="10" t="s">
        <v>6230</v>
      </c>
      <c r="H1918" s="25">
        <f>INDEX('Annexe 1 – Données des équipes'!$B$12:$R$114, MATCH(C1918, 'Annexe 1 – Données des équipes'!$B$12:$B$114,0),4)</f>
        <v>50</v>
      </c>
      <c r="I1918" s="25">
        <f>INDEX('Annexe 1 – Données des équipes'!$B$12:$R$114, MATCH(D1918, 'Annexe 1 – Données des équipes'!$B$12:$B$114,0),4)</f>
        <v>80</v>
      </c>
      <c r="J1918" s="25">
        <f t="shared" si="30"/>
        <v>2</v>
      </c>
    </row>
    <row r="1919" spans="2:10">
      <c r="B1919" s="3">
        <v>29534</v>
      </c>
      <c r="C1919" s="10" t="s">
        <v>6231</v>
      </c>
      <c r="D1919" s="10" t="s">
        <v>6232</v>
      </c>
      <c r="E1919" s="25">
        <v>2</v>
      </c>
      <c r="F1919" s="25">
        <v>0</v>
      </c>
      <c r="G1919" s="10" t="s">
        <v>6233</v>
      </c>
      <c r="H1919" s="25">
        <f>INDEX('Annexe 1 – Données des équipes'!$B$12:$R$114, MATCH(C1919, 'Annexe 1 – Données des équipes'!$B$12:$B$114,0),4)</f>
        <v>40</v>
      </c>
      <c r="I1919" s="25">
        <f>INDEX('Annexe 1 – Données des équipes'!$B$12:$R$114, MATCH(D1919, 'Annexe 1 – Données des équipes'!$B$12:$B$114,0),4)</f>
        <v>20</v>
      </c>
      <c r="J1919" s="25">
        <f t="shared" si="30"/>
        <v>2</v>
      </c>
    </row>
    <row r="1920" spans="2:10">
      <c r="B1920" s="3">
        <v>29541</v>
      </c>
      <c r="C1920" s="10" t="s">
        <v>6234</v>
      </c>
      <c r="D1920" s="10" t="s">
        <v>6235</v>
      </c>
      <c r="E1920" s="25">
        <v>2</v>
      </c>
      <c r="F1920" s="25">
        <v>0</v>
      </c>
      <c r="G1920" s="10" t="s">
        <v>6236</v>
      </c>
      <c r="H1920" s="25">
        <f>INDEX('Annexe 1 – Données des équipes'!$B$12:$R$114, MATCH(C1920, 'Annexe 1 – Données des équipes'!$B$12:$B$114,0),4)</f>
        <v>50</v>
      </c>
      <c r="I1920" s="25">
        <f>INDEX('Annexe 1 – Données des équipes'!$B$12:$R$114, MATCH(D1920, 'Annexe 1 – Données des équipes'!$B$12:$B$114,0),4)</f>
        <v>10</v>
      </c>
      <c r="J1920" s="25">
        <f t="shared" si="30"/>
        <v>2</v>
      </c>
    </row>
    <row r="1921" spans="2:10">
      <c r="B1921" s="3">
        <v>29555</v>
      </c>
      <c r="C1921" s="10" t="s">
        <v>6237</v>
      </c>
      <c r="D1921" s="10" t="s">
        <v>6238</v>
      </c>
      <c r="E1921" s="25">
        <v>2</v>
      </c>
      <c r="F1921" s="25">
        <v>0</v>
      </c>
      <c r="G1921" s="10" t="s">
        <v>6239</v>
      </c>
      <c r="H1921" s="25">
        <f>INDEX('Annexe 1 – Données des équipes'!$B$12:$R$114, MATCH(C1921, 'Annexe 1 – Données des équipes'!$B$12:$B$114,0),4)</f>
        <v>40</v>
      </c>
      <c r="I1921" s="25">
        <f>INDEX('Annexe 1 – Données des équipes'!$B$12:$R$114, MATCH(D1921, 'Annexe 1 – Données des équipes'!$B$12:$B$114,0),4)</f>
        <v>0</v>
      </c>
      <c r="J1921" s="25">
        <f t="shared" si="30"/>
        <v>2</v>
      </c>
    </row>
    <row r="1922" spans="2:10">
      <c r="B1922" s="3">
        <v>29555</v>
      </c>
      <c r="C1922" s="10" t="s">
        <v>6240</v>
      </c>
      <c r="D1922" s="10" t="s">
        <v>6241</v>
      </c>
      <c r="E1922" s="25">
        <v>2</v>
      </c>
      <c r="F1922" s="25">
        <v>0</v>
      </c>
      <c r="G1922" s="10" t="s">
        <v>6242</v>
      </c>
      <c r="H1922" s="25">
        <f>INDEX('Annexe 1 – Données des équipes'!$B$12:$R$114, MATCH(C1922, 'Annexe 1 – Données des équipes'!$B$12:$B$114,0),4)</f>
        <v>10</v>
      </c>
      <c r="I1922" s="25">
        <f>INDEX('Annexe 1 – Données des équipes'!$B$12:$R$114, MATCH(D1922, 'Annexe 1 – Données des équipes'!$B$12:$B$114,0),4)</f>
        <v>50</v>
      </c>
      <c r="J1922" s="25">
        <f t="shared" si="30"/>
        <v>2</v>
      </c>
    </row>
    <row r="1923" spans="2:10">
      <c r="B1923" s="3">
        <v>29558</v>
      </c>
      <c r="C1923" s="10" t="s">
        <v>6243</v>
      </c>
      <c r="D1923" s="10" t="s">
        <v>6244</v>
      </c>
      <c r="E1923" s="25">
        <v>1</v>
      </c>
      <c r="F1923" s="25">
        <v>3</v>
      </c>
      <c r="G1923" s="10" t="s">
        <v>6245</v>
      </c>
      <c r="H1923" s="25">
        <f>INDEX('Annexe 1 – Données des équipes'!$B$12:$R$114, MATCH(C1923, 'Annexe 1 – Données des équipes'!$B$12:$B$114,0),4)</f>
        <v>40</v>
      </c>
      <c r="I1923" s="25">
        <f>INDEX('Annexe 1 – Données des équipes'!$B$12:$R$114, MATCH(D1923, 'Annexe 1 – Données des équipes'!$B$12:$B$114,0),4)</f>
        <v>90</v>
      </c>
      <c r="J1923" s="25">
        <f t="shared" si="30"/>
        <v>2</v>
      </c>
    </row>
    <row r="1924" spans="2:10">
      <c r="B1924" s="3">
        <v>29561</v>
      </c>
      <c r="C1924" s="10" t="s">
        <v>6246</v>
      </c>
      <c r="D1924" s="10" t="s">
        <v>6247</v>
      </c>
      <c r="E1924" s="25">
        <v>0</v>
      </c>
      <c r="F1924" s="25">
        <v>2</v>
      </c>
      <c r="G1924" s="10" t="s">
        <v>6248</v>
      </c>
      <c r="H1924" s="25">
        <f>INDEX('Annexe 1 – Données des équipes'!$B$12:$R$114, MATCH(C1924, 'Annexe 1 – Données des équipes'!$B$12:$B$114,0),4)</f>
        <v>50</v>
      </c>
      <c r="I1924" s="25">
        <f>INDEX('Annexe 1 – Données des équipes'!$B$12:$R$114, MATCH(D1924, 'Annexe 1 – Données des équipes'!$B$12:$B$114,0),4)</f>
        <v>90</v>
      </c>
      <c r="J1924" s="25">
        <f t="shared" si="30"/>
        <v>2</v>
      </c>
    </row>
    <row r="1925" spans="2:10">
      <c r="B1925" s="3">
        <v>29576</v>
      </c>
      <c r="C1925" s="10" t="s">
        <v>6249</v>
      </c>
      <c r="D1925" s="10" t="s">
        <v>6250</v>
      </c>
      <c r="E1925" s="25">
        <v>2</v>
      </c>
      <c r="F1925" s="25">
        <v>0</v>
      </c>
      <c r="G1925" s="10" t="s">
        <v>6251</v>
      </c>
      <c r="H1925" s="25">
        <f>INDEX('Annexe 1 – Données des équipes'!$B$12:$R$114, MATCH(C1925, 'Annexe 1 – Données des équipes'!$B$12:$B$114,0),4)</f>
        <v>90</v>
      </c>
      <c r="I1925" s="25">
        <f>INDEX('Annexe 1 – Données des équipes'!$B$12:$R$114, MATCH(D1925, 'Annexe 1 – Données des équipes'!$B$12:$B$114,0),4)</f>
        <v>80</v>
      </c>
      <c r="J1925" s="25">
        <f t="shared" si="30"/>
        <v>2</v>
      </c>
    </row>
    <row r="1926" spans="2:10">
      <c r="B1926" s="3">
        <v>29585</v>
      </c>
      <c r="C1926" s="10" t="s">
        <v>6252</v>
      </c>
      <c r="D1926" s="10" t="s">
        <v>6253</v>
      </c>
      <c r="E1926" s="25">
        <v>2</v>
      </c>
      <c r="F1926" s="25">
        <v>0</v>
      </c>
      <c r="G1926" s="10" t="s">
        <v>6254</v>
      </c>
      <c r="H1926" s="25">
        <f>INDEX('Annexe 1 – Données des équipes'!$B$12:$R$114, MATCH(C1926, 'Annexe 1 – Données des équipes'!$B$12:$B$114,0),4)</f>
        <v>80</v>
      </c>
      <c r="I1926" s="25">
        <f>INDEX('Annexe 1 – Données des équipes'!$B$12:$R$114, MATCH(D1926, 'Annexe 1 – Données des équipes'!$B$12:$B$114,0),4)</f>
        <v>80</v>
      </c>
      <c r="J1926" s="25">
        <f t="shared" si="30"/>
        <v>2</v>
      </c>
    </row>
    <row r="1927" spans="2:10">
      <c r="B1927" s="3">
        <v>29589</v>
      </c>
      <c r="C1927" s="10" t="s">
        <v>6255</v>
      </c>
      <c r="D1927" s="10" t="s">
        <v>6256</v>
      </c>
      <c r="E1927" s="25">
        <v>2</v>
      </c>
      <c r="F1927" s="25">
        <v>0</v>
      </c>
      <c r="G1927" s="10" t="s">
        <v>6257</v>
      </c>
      <c r="H1927" s="25">
        <f>INDEX('Annexe 1 – Données des équipes'!$B$12:$R$114, MATCH(C1927, 'Annexe 1 – Données des équipes'!$B$12:$B$114,0),4)</f>
        <v>80</v>
      </c>
      <c r="I1927" s="25">
        <f>INDEX('Annexe 1 – Données des équipes'!$B$12:$R$114, MATCH(D1927, 'Annexe 1 – Données des équipes'!$B$12:$B$114,0),4)</f>
        <v>90</v>
      </c>
      <c r="J1927" s="25">
        <f t="shared" si="30"/>
        <v>2</v>
      </c>
    </row>
    <row r="1928" spans="2:10">
      <c r="B1928" s="3">
        <v>29611</v>
      </c>
      <c r="C1928" s="10" t="s">
        <v>6258</v>
      </c>
      <c r="D1928" s="10" t="s">
        <v>6259</v>
      </c>
      <c r="E1928" s="25">
        <v>0</v>
      </c>
      <c r="F1928" s="25">
        <v>2</v>
      </c>
      <c r="G1928" s="10" t="s">
        <v>6260</v>
      </c>
      <c r="H1928" s="25">
        <f>INDEX('Annexe 1 – Données des équipes'!$B$12:$R$114, MATCH(C1928, 'Annexe 1 – Données des équipes'!$B$12:$B$114,0),4)</f>
        <v>50</v>
      </c>
      <c r="I1928" s="25">
        <f>INDEX('Annexe 1 – Données des équipes'!$B$12:$R$114, MATCH(D1928, 'Annexe 1 – Données des équipes'!$B$12:$B$114,0),4)</f>
        <v>80</v>
      </c>
      <c r="J1928" s="25">
        <f t="shared" si="30"/>
        <v>2</v>
      </c>
    </row>
    <row r="1929" spans="2:10">
      <c r="B1929" s="3">
        <v>29613</v>
      </c>
      <c r="C1929" s="10" t="s">
        <v>6261</v>
      </c>
      <c r="D1929" s="10" t="s">
        <v>6262</v>
      </c>
      <c r="E1929" s="25">
        <v>1</v>
      </c>
      <c r="F1929" s="25">
        <v>3</v>
      </c>
      <c r="G1929" s="10" t="s">
        <v>6263</v>
      </c>
      <c r="H1929" s="25">
        <f>INDEX('Annexe 1 – Données des équipes'!$B$12:$R$114, MATCH(C1929, 'Annexe 1 – Données des équipes'!$B$12:$B$114,0),4)</f>
        <v>70</v>
      </c>
      <c r="I1929" s="25">
        <f>INDEX('Annexe 1 – Données des équipes'!$B$12:$R$114, MATCH(D1929, 'Annexe 1 – Données des équipes'!$B$12:$B$114,0),4)</f>
        <v>40</v>
      </c>
      <c r="J1929" s="25">
        <f t="shared" si="30"/>
        <v>2</v>
      </c>
    </row>
    <row r="1930" spans="2:10">
      <c r="B1930" s="3">
        <v>29613</v>
      </c>
      <c r="C1930" s="10" t="s">
        <v>6264</v>
      </c>
      <c r="D1930" s="10" t="s">
        <v>6265</v>
      </c>
      <c r="E1930" s="25">
        <v>2</v>
      </c>
      <c r="F1930" s="25">
        <v>4</v>
      </c>
      <c r="G1930" s="10" t="s">
        <v>6266</v>
      </c>
      <c r="H1930" s="25">
        <f>INDEX('Annexe 1 – Données des équipes'!$B$12:$R$114, MATCH(C1930, 'Annexe 1 – Données des équipes'!$B$12:$B$114,0),4)</f>
        <v>50</v>
      </c>
      <c r="I1930" s="25">
        <f>INDEX('Annexe 1 – Données des équipes'!$B$12:$R$114, MATCH(D1930, 'Annexe 1 – Données des équipes'!$B$12:$B$114,0),4)</f>
        <v>80</v>
      </c>
      <c r="J1930" s="25">
        <f t="shared" si="30"/>
        <v>2</v>
      </c>
    </row>
    <row r="1931" spans="2:10">
      <c r="B1931" s="3">
        <v>29618</v>
      </c>
      <c r="C1931" s="10" t="s">
        <v>6267</v>
      </c>
      <c r="D1931" s="10" t="s">
        <v>6268</v>
      </c>
      <c r="E1931" s="25">
        <v>1</v>
      </c>
      <c r="F1931" s="25">
        <v>3</v>
      </c>
      <c r="G1931" s="10" t="s">
        <v>6269</v>
      </c>
      <c r="H1931" s="25">
        <f>INDEX('Annexe 1 – Données des équipes'!$B$12:$R$114, MATCH(C1931, 'Annexe 1 – Données des équipes'!$B$12:$B$114,0),4)</f>
        <v>50</v>
      </c>
      <c r="I1931" s="25">
        <f>INDEX('Annexe 1 – Données des équipes'!$B$12:$R$114, MATCH(D1931, 'Annexe 1 – Données des équipes'!$B$12:$B$114,0),4)</f>
        <v>40</v>
      </c>
      <c r="J1931" s="25">
        <f t="shared" si="30"/>
        <v>2</v>
      </c>
    </row>
    <row r="1932" spans="2:10">
      <c r="B1932" s="3">
        <v>29623</v>
      </c>
      <c r="C1932" s="10" t="s">
        <v>6270</v>
      </c>
      <c r="D1932" s="10" t="s">
        <v>6271</v>
      </c>
      <c r="E1932" s="25">
        <v>0</v>
      </c>
      <c r="F1932" s="25">
        <v>2</v>
      </c>
      <c r="G1932" s="10" t="s">
        <v>6272</v>
      </c>
      <c r="H1932" s="25">
        <f>INDEX('Annexe 1 – Données des équipes'!$B$12:$R$114, MATCH(C1932, 'Annexe 1 – Données des équipes'!$B$12:$B$114,0),4)</f>
        <v>10</v>
      </c>
      <c r="I1932" s="25">
        <f>INDEX('Annexe 1 – Données des équipes'!$B$12:$R$114, MATCH(D1932, 'Annexe 1 – Données des équipes'!$B$12:$B$114,0),4)</f>
        <v>30</v>
      </c>
      <c r="J1932" s="25">
        <f t="shared" si="30"/>
        <v>2</v>
      </c>
    </row>
    <row r="1933" spans="2:10">
      <c r="B1933" s="3">
        <v>29625</v>
      </c>
      <c r="C1933" s="10" t="s">
        <v>6273</v>
      </c>
      <c r="D1933" s="10" t="s">
        <v>6274</v>
      </c>
      <c r="E1933" s="25">
        <v>0</v>
      </c>
      <c r="F1933" s="25">
        <v>2</v>
      </c>
      <c r="G1933" s="10" t="s">
        <v>6275</v>
      </c>
      <c r="H1933" s="25">
        <f>INDEX('Annexe 1 – Données des équipes'!$B$12:$R$114, MATCH(C1933, 'Annexe 1 – Données des équipes'!$B$12:$B$114,0),4)</f>
        <v>10</v>
      </c>
      <c r="I1933" s="25">
        <f>INDEX('Annexe 1 – Données des équipes'!$B$12:$R$114, MATCH(D1933, 'Annexe 1 – Données des équipes'!$B$12:$B$114,0),4)</f>
        <v>30</v>
      </c>
      <c r="J1933" s="25">
        <f t="shared" si="30"/>
        <v>2</v>
      </c>
    </row>
    <row r="1934" spans="2:10">
      <c r="B1934" s="3">
        <v>35998</v>
      </c>
      <c r="C1934" s="10" t="s">
        <v>6276</v>
      </c>
      <c r="D1934" s="10" t="s">
        <v>6277</v>
      </c>
      <c r="E1934" s="25">
        <v>1</v>
      </c>
      <c r="F1934" s="25">
        <v>0</v>
      </c>
      <c r="G1934" s="10" t="s">
        <v>6278</v>
      </c>
      <c r="H1934" s="25">
        <f>INDEX('Annexe 1 – Données des équipes'!$B$12:$R$114, MATCH(C1934, 'Annexe 1 – Données des équipes'!$B$12:$B$114,0),4)</f>
        <v>70</v>
      </c>
      <c r="I1934" s="25">
        <f>INDEX('Annexe 1 – Données des équipes'!$B$12:$R$114, MATCH(D1934, 'Annexe 1 – Données des équipes'!$B$12:$B$114,0),4)</f>
        <v>0</v>
      </c>
      <c r="J1934" s="25">
        <f t="shared" si="30"/>
        <v>1</v>
      </c>
    </row>
    <row r="1935" spans="2:10">
      <c r="B1935" s="3">
        <v>29633</v>
      </c>
      <c r="C1935" s="10" t="s">
        <v>6279</v>
      </c>
      <c r="D1935" s="10" t="s">
        <v>6280</v>
      </c>
      <c r="E1935" s="25">
        <v>0</v>
      </c>
      <c r="F1935" s="25">
        <v>2</v>
      </c>
      <c r="G1935" s="10" t="s">
        <v>6281</v>
      </c>
      <c r="H1935" s="25">
        <f>INDEX('Annexe 1 – Données des équipes'!$B$12:$R$114, MATCH(C1935, 'Annexe 1 – Données des équipes'!$B$12:$B$114,0),4)</f>
        <v>20</v>
      </c>
      <c r="I1935" s="25">
        <f>INDEX('Annexe 1 – Données des équipes'!$B$12:$R$114, MATCH(D1935, 'Annexe 1 – Données des équipes'!$B$12:$B$114,0),4)</f>
        <v>10</v>
      </c>
      <c r="J1935" s="25">
        <f t="shared" si="30"/>
        <v>2</v>
      </c>
    </row>
    <row r="1936" spans="2:10">
      <c r="B1936" s="3">
        <v>29641</v>
      </c>
      <c r="C1936" s="10" t="s">
        <v>6282</v>
      </c>
      <c r="D1936" s="10" t="s">
        <v>6283</v>
      </c>
      <c r="E1936" s="25">
        <v>1</v>
      </c>
      <c r="F1936" s="25">
        <v>3</v>
      </c>
      <c r="G1936" s="10" t="s">
        <v>6284</v>
      </c>
      <c r="H1936" s="25">
        <f>INDEX('Annexe 1 – Données des équipes'!$B$12:$R$114, MATCH(C1936, 'Annexe 1 – Données des équipes'!$B$12:$B$114,0),4)</f>
        <v>60</v>
      </c>
      <c r="I1936" s="25">
        <f>INDEX('Annexe 1 – Données des équipes'!$B$12:$R$114, MATCH(D1936, 'Annexe 1 – Données des équipes'!$B$12:$B$114,0),4)</f>
        <v>70</v>
      </c>
      <c r="J1936" s="25">
        <f t="shared" si="30"/>
        <v>2</v>
      </c>
    </row>
    <row r="1937" spans="2:10">
      <c r="B1937" s="3">
        <v>29645</v>
      </c>
      <c r="C1937" s="10" t="s">
        <v>6285</v>
      </c>
      <c r="D1937" s="10" t="s">
        <v>6286</v>
      </c>
      <c r="E1937" s="25">
        <v>2</v>
      </c>
      <c r="F1937" s="25">
        <v>4</v>
      </c>
      <c r="G1937" s="10" t="s">
        <v>6287</v>
      </c>
      <c r="H1937" s="25">
        <f>INDEX('Annexe 1 – Données des équipes'!$B$12:$R$114, MATCH(C1937, 'Annexe 1 – Données des équipes'!$B$12:$B$114,0),4)</f>
        <v>30</v>
      </c>
      <c r="I1937" s="25">
        <f>INDEX('Annexe 1 – Données des équipes'!$B$12:$R$114, MATCH(D1937, 'Annexe 1 – Données des équipes'!$B$12:$B$114,0),4)</f>
        <v>80</v>
      </c>
      <c r="J1937" s="25">
        <f t="shared" si="30"/>
        <v>2</v>
      </c>
    </row>
    <row r="1938" spans="2:10">
      <c r="B1938" s="3">
        <v>29660</v>
      </c>
      <c r="C1938" s="10" t="s">
        <v>6288</v>
      </c>
      <c r="D1938" s="10" t="s">
        <v>6289</v>
      </c>
      <c r="E1938" s="25">
        <v>0</v>
      </c>
      <c r="F1938" s="25">
        <v>2</v>
      </c>
      <c r="G1938" s="10" t="s">
        <v>6290</v>
      </c>
      <c r="H1938" s="25">
        <f>INDEX('Annexe 1 – Données des équipes'!$B$12:$R$114, MATCH(C1938, 'Annexe 1 – Données des équipes'!$B$12:$B$114,0),4)</f>
        <v>70</v>
      </c>
      <c r="I1938" s="25">
        <f>INDEX('Annexe 1 – Données des équipes'!$B$12:$R$114, MATCH(D1938, 'Annexe 1 – Données des équipes'!$B$12:$B$114,0),4)</f>
        <v>90</v>
      </c>
      <c r="J1938" s="25">
        <f t="shared" ref="J1938:J2001" si="31">ABS(F1938-E1938)</f>
        <v>2</v>
      </c>
    </row>
    <row r="1939" spans="2:10">
      <c r="B1939" s="3">
        <v>29667</v>
      </c>
      <c r="C1939" s="10" t="s">
        <v>6291</v>
      </c>
      <c r="D1939" s="10" t="s">
        <v>6292</v>
      </c>
      <c r="E1939" s="25">
        <v>3</v>
      </c>
      <c r="F1939" s="25">
        <v>1</v>
      </c>
      <c r="G1939" s="10" t="s">
        <v>6293</v>
      </c>
      <c r="H1939" s="25">
        <f>INDEX('Annexe 1 – Données des équipes'!$B$12:$R$114, MATCH(C1939, 'Annexe 1 – Données des équipes'!$B$12:$B$114,0),4)</f>
        <v>90</v>
      </c>
      <c r="I1939" s="25">
        <f>INDEX('Annexe 1 – Données des équipes'!$B$12:$R$114, MATCH(D1939, 'Annexe 1 – Données des équipes'!$B$12:$B$114,0),4)</f>
        <v>50</v>
      </c>
      <c r="J1939" s="25">
        <f t="shared" si="31"/>
        <v>2</v>
      </c>
    </row>
    <row r="1940" spans="2:10">
      <c r="B1940" s="3">
        <v>29669</v>
      </c>
      <c r="C1940" s="10" t="s">
        <v>6294</v>
      </c>
      <c r="D1940" s="10" t="s">
        <v>6295</v>
      </c>
      <c r="E1940" s="25">
        <v>0</v>
      </c>
      <c r="F1940" s="25">
        <v>2</v>
      </c>
      <c r="G1940" s="10" t="s">
        <v>6296</v>
      </c>
      <c r="H1940" s="25">
        <f>INDEX('Annexe 1 – Données des équipes'!$B$12:$R$114, MATCH(C1940, 'Annexe 1 – Données des équipes'!$B$12:$B$114,0),4)</f>
        <v>30</v>
      </c>
      <c r="I1940" s="25">
        <f>INDEX('Annexe 1 – Données des équipes'!$B$12:$R$114, MATCH(D1940, 'Annexe 1 – Données des équipes'!$B$12:$B$114,0),4)</f>
        <v>30</v>
      </c>
      <c r="J1940" s="25">
        <f t="shared" si="31"/>
        <v>2</v>
      </c>
    </row>
    <row r="1941" spans="2:10">
      <c r="B1941" s="3">
        <v>29670</v>
      </c>
      <c r="C1941" s="10" t="s">
        <v>6297</v>
      </c>
      <c r="D1941" s="10" t="s">
        <v>6298</v>
      </c>
      <c r="E1941" s="25">
        <v>2</v>
      </c>
      <c r="F1941" s="25">
        <v>0</v>
      </c>
      <c r="G1941" s="10" t="s">
        <v>6299</v>
      </c>
      <c r="H1941" s="25">
        <f>INDEX('Annexe 1 – Données des équipes'!$B$12:$R$114, MATCH(C1941, 'Annexe 1 – Données des équipes'!$B$12:$B$114,0),4)</f>
        <v>50</v>
      </c>
      <c r="I1941" s="25">
        <f>INDEX('Annexe 1 – Données des équipes'!$B$12:$R$114, MATCH(D1941, 'Annexe 1 – Données des équipes'!$B$12:$B$114,0),4)</f>
        <v>80</v>
      </c>
      <c r="J1941" s="25">
        <f t="shared" si="31"/>
        <v>2</v>
      </c>
    </row>
    <row r="1942" spans="2:10">
      <c r="B1942" s="3">
        <v>29677</v>
      </c>
      <c r="C1942" s="10" t="s">
        <v>6300</v>
      </c>
      <c r="D1942" s="10" t="s">
        <v>6301</v>
      </c>
      <c r="E1942" s="25">
        <v>0</v>
      </c>
      <c r="F1942" s="25">
        <v>2</v>
      </c>
      <c r="G1942" s="10" t="s">
        <v>6302</v>
      </c>
      <c r="H1942" s="25">
        <f>INDEX('Annexe 1 – Données des équipes'!$B$12:$R$114, MATCH(C1942, 'Annexe 1 – Données des équipes'!$B$12:$B$114,0),4)</f>
        <v>40</v>
      </c>
      <c r="I1942" s="25">
        <f>INDEX('Annexe 1 – Données des équipes'!$B$12:$R$114, MATCH(D1942, 'Annexe 1 – Données des équipes'!$B$12:$B$114,0),4)</f>
        <v>90</v>
      </c>
      <c r="J1942" s="25">
        <f t="shared" si="31"/>
        <v>2</v>
      </c>
    </row>
    <row r="1943" spans="2:10">
      <c r="B1943" s="3">
        <v>29679</v>
      </c>
      <c r="C1943" s="10" t="s">
        <v>6303</v>
      </c>
      <c r="D1943" s="10" t="s">
        <v>6304</v>
      </c>
      <c r="E1943" s="25">
        <v>2</v>
      </c>
      <c r="F1943" s="25">
        <v>0</v>
      </c>
      <c r="G1943" s="10" t="s">
        <v>6305</v>
      </c>
      <c r="H1943" s="25">
        <f>INDEX('Annexe 1 – Données des équipes'!$B$12:$R$114, MATCH(C1943, 'Annexe 1 – Données des équipes'!$B$12:$B$114,0),4)</f>
        <v>20</v>
      </c>
      <c r="I1943" s="25">
        <f>INDEX('Annexe 1 – Données des équipes'!$B$12:$R$114, MATCH(D1943, 'Annexe 1 – Données des équipes'!$B$12:$B$114,0),4)</f>
        <v>70</v>
      </c>
      <c r="J1943" s="25">
        <f t="shared" si="31"/>
        <v>2</v>
      </c>
    </row>
    <row r="1944" spans="2:10">
      <c r="B1944" s="3">
        <v>29701</v>
      </c>
      <c r="C1944" s="10" t="s">
        <v>6306</v>
      </c>
      <c r="D1944" s="10" t="s">
        <v>6307</v>
      </c>
      <c r="E1944" s="25">
        <v>2</v>
      </c>
      <c r="F1944" s="25">
        <v>0</v>
      </c>
      <c r="G1944" s="10" t="s">
        <v>6308</v>
      </c>
      <c r="H1944" s="25">
        <f>INDEX('Annexe 1 – Données des équipes'!$B$12:$R$114, MATCH(C1944, 'Annexe 1 – Données des équipes'!$B$12:$B$114,0),4)</f>
        <v>10</v>
      </c>
      <c r="I1944" s="25">
        <f>INDEX('Annexe 1 – Données des équipes'!$B$12:$R$114, MATCH(D1944, 'Annexe 1 – Données des équipes'!$B$12:$B$114,0),4)</f>
        <v>10</v>
      </c>
      <c r="J1944" s="25">
        <f t="shared" si="31"/>
        <v>2</v>
      </c>
    </row>
    <row r="1945" spans="2:10">
      <c r="B1945" s="3">
        <v>29704</v>
      </c>
      <c r="C1945" s="10" t="s">
        <v>6309</v>
      </c>
      <c r="D1945" s="10" t="s">
        <v>6310</v>
      </c>
      <c r="E1945" s="25">
        <v>3</v>
      </c>
      <c r="F1945" s="25">
        <v>1</v>
      </c>
      <c r="G1945" s="10" t="s">
        <v>6311</v>
      </c>
      <c r="H1945" s="25">
        <f>INDEX('Annexe 1 – Données des équipes'!$B$12:$R$114, MATCH(C1945, 'Annexe 1 – Données des équipes'!$B$12:$B$114,0),4)</f>
        <v>60</v>
      </c>
      <c r="I1945" s="25">
        <f>INDEX('Annexe 1 – Données des équipes'!$B$12:$R$114, MATCH(D1945, 'Annexe 1 – Données des équipes'!$B$12:$B$114,0),4)</f>
        <v>20</v>
      </c>
      <c r="J1945" s="25">
        <f t="shared" si="31"/>
        <v>2</v>
      </c>
    </row>
    <row r="1946" spans="2:10">
      <c r="B1946" s="3">
        <v>29705</v>
      </c>
      <c r="C1946" s="10" t="s">
        <v>6312</v>
      </c>
      <c r="D1946" s="10" t="s">
        <v>6313</v>
      </c>
      <c r="E1946" s="25">
        <v>2</v>
      </c>
      <c r="F1946" s="25">
        <v>0</v>
      </c>
      <c r="G1946" s="10" t="s">
        <v>6314</v>
      </c>
      <c r="H1946" s="25">
        <f>INDEX('Annexe 1 – Données des équipes'!$B$12:$R$114, MATCH(C1946, 'Annexe 1 – Données des équipes'!$B$12:$B$114,0),4)</f>
        <v>90</v>
      </c>
      <c r="I1946" s="25">
        <f>INDEX('Annexe 1 – Données des équipes'!$B$12:$R$114, MATCH(D1946, 'Annexe 1 – Données des équipes'!$B$12:$B$114,0),4)</f>
        <v>60</v>
      </c>
      <c r="J1946" s="25">
        <f t="shared" si="31"/>
        <v>2</v>
      </c>
    </row>
    <row r="1947" spans="2:10">
      <c r="B1947" s="3">
        <v>29705</v>
      </c>
      <c r="C1947" s="10" t="s">
        <v>6315</v>
      </c>
      <c r="D1947" s="10" t="s">
        <v>6316</v>
      </c>
      <c r="E1947" s="25">
        <v>2</v>
      </c>
      <c r="F1947" s="25">
        <v>0</v>
      </c>
      <c r="G1947" s="10" t="s">
        <v>6317</v>
      </c>
      <c r="H1947" s="25">
        <f>INDEX('Annexe 1 – Données des équipes'!$B$12:$R$114, MATCH(C1947, 'Annexe 1 – Données des équipes'!$B$12:$B$114,0),4)</f>
        <v>0</v>
      </c>
      <c r="I1947" s="25">
        <f>INDEX('Annexe 1 – Données des équipes'!$B$12:$R$114, MATCH(D1947, 'Annexe 1 – Données des équipes'!$B$12:$B$114,0),4)</f>
        <v>70</v>
      </c>
      <c r="J1947" s="25">
        <f t="shared" si="31"/>
        <v>2</v>
      </c>
    </row>
    <row r="1948" spans="2:10">
      <c r="B1948" s="3">
        <v>29721</v>
      </c>
      <c r="C1948" s="10" t="s">
        <v>6318</v>
      </c>
      <c r="D1948" s="10" t="s">
        <v>6319</v>
      </c>
      <c r="E1948" s="25">
        <v>1</v>
      </c>
      <c r="F1948" s="25">
        <v>3</v>
      </c>
      <c r="G1948" s="10" t="s">
        <v>6320</v>
      </c>
      <c r="H1948" s="25">
        <f>INDEX('Annexe 1 – Données des équipes'!$B$12:$R$114, MATCH(C1948, 'Annexe 1 – Données des équipes'!$B$12:$B$114,0),4)</f>
        <v>90</v>
      </c>
      <c r="I1948" s="25">
        <f>INDEX('Annexe 1 – Données des équipes'!$B$12:$R$114, MATCH(D1948, 'Annexe 1 – Données des équipes'!$B$12:$B$114,0),4)</f>
        <v>90</v>
      </c>
      <c r="J1948" s="25">
        <f t="shared" si="31"/>
        <v>2</v>
      </c>
    </row>
    <row r="1949" spans="2:10">
      <c r="B1949" s="3">
        <v>29722</v>
      </c>
      <c r="C1949" s="10" t="s">
        <v>6321</v>
      </c>
      <c r="D1949" s="10" t="s">
        <v>6322</v>
      </c>
      <c r="E1949" s="25">
        <v>0</v>
      </c>
      <c r="F1949" s="25">
        <v>2</v>
      </c>
      <c r="G1949" s="10" t="s">
        <v>6323</v>
      </c>
      <c r="H1949" s="25">
        <f>INDEX('Annexe 1 – Données des équipes'!$B$12:$R$114, MATCH(C1949, 'Annexe 1 – Données des équipes'!$B$12:$B$114,0),4)</f>
        <v>60</v>
      </c>
      <c r="I1949" s="25">
        <f>INDEX('Annexe 1 – Données des équipes'!$B$12:$R$114, MATCH(D1949, 'Annexe 1 – Données des équipes'!$B$12:$B$114,0),4)</f>
        <v>20</v>
      </c>
      <c r="J1949" s="25">
        <f t="shared" si="31"/>
        <v>2</v>
      </c>
    </row>
    <row r="1950" spans="2:10">
      <c r="B1950" s="3">
        <v>29722</v>
      </c>
      <c r="C1950" s="10" t="s">
        <v>6324</v>
      </c>
      <c r="D1950" s="10" t="s">
        <v>6325</v>
      </c>
      <c r="E1950" s="25">
        <v>2</v>
      </c>
      <c r="F1950" s="25">
        <v>0</v>
      </c>
      <c r="G1950" s="10" t="s">
        <v>6326</v>
      </c>
      <c r="H1950" s="25">
        <f>INDEX('Annexe 1 – Données des équipes'!$B$12:$R$114, MATCH(C1950, 'Annexe 1 – Données des équipes'!$B$12:$B$114,0),4)</f>
        <v>70</v>
      </c>
      <c r="I1950" s="25">
        <f>INDEX('Annexe 1 – Données des équipes'!$B$12:$R$114, MATCH(D1950, 'Annexe 1 – Données des équipes'!$B$12:$B$114,0),4)</f>
        <v>60</v>
      </c>
      <c r="J1950" s="25">
        <f t="shared" si="31"/>
        <v>2</v>
      </c>
    </row>
    <row r="1951" spans="2:10">
      <c r="B1951" s="3">
        <v>29725</v>
      </c>
      <c r="C1951" s="10" t="s">
        <v>6327</v>
      </c>
      <c r="D1951" s="10" t="s">
        <v>6328</v>
      </c>
      <c r="E1951" s="25">
        <v>2</v>
      </c>
      <c r="F1951" s="25">
        <v>0</v>
      </c>
      <c r="G1951" s="10" t="s">
        <v>6329</v>
      </c>
      <c r="H1951" s="25">
        <f>INDEX('Annexe 1 – Données des équipes'!$B$12:$R$114, MATCH(C1951, 'Annexe 1 – Données des équipes'!$B$12:$B$114,0),4)</f>
        <v>60</v>
      </c>
      <c r="I1951" s="25">
        <f>INDEX('Annexe 1 – Données des équipes'!$B$12:$R$114, MATCH(D1951, 'Annexe 1 – Données des équipes'!$B$12:$B$114,0),4)</f>
        <v>50</v>
      </c>
      <c r="J1951" s="25">
        <f t="shared" si="31"/>
        <v>2</v>
      </c>
    </row>
    <row r="1952" spans="2:10">
      <c r="B1952" s="3">
        <v>29734</v>
      </c>
      <c r="C1952" s="10" t="s">
        <v>6330</v>
      </c>
      <c r="D1952" s="10" t="s">
        <v>6331</v>
      </c>
      <c r="E1952" s="25">
        <v>2</v>
      </c>
      <c r="F1952" s="25">
        <v>0</v>
      </c>
      <c r="G1952" s="10" t="s">
        <v>6332</v>
      </c>
      <c r="H1952" s="25">
        <f>INDEX('Annexe 1 – Données des équipes'!$B$12:$R$114, MATCH(C1952, 'Annexe 1 – Données des équipes'!$B$12:$B$114,0),4)</f>
        <v>60</v>
      </c>
      <c r="I1952" s="25">
        <f>INDEX('Annexe 1 – Données des équipes'!$B$12:$R$114, MATCH(D1952, 'Annexe 1 – Données des équipes'!$B$12:$B$114,0),4)</f>
        <v>40</v>
      </c>
      <c r="J1952" s="25">
        <f t="shared" si="31"/>
        <v>2</v>
      </c>
    </row>
    <row r="1953" spans="2:10">
      <c r="B1953" s="3">
        <v>29737</v>
      </c>
      <c r="C1953" s="10" t="s">
        <v>6333</v>
      </c>
      <c r="D1953" s="10" t="s">
        <v>6334</v>
      </c>
      <c r="E1953" s="25">
        <v>3</v>
      </c>
      <c r="F1953" s="25">
        <v>1</v>
      </c>
      <c r="G1953" s="10" t="s">
        <v>6335</v>
      </c>
      <c r="H1953" s="25">
        <f>INDEX('Annexe 1 – Données des équipes'!$B$12:$R$114, MATCH(C1953, 'Annexe 1 – Données des équipes'!$B$12:$B$114,0),4)</f>
        <v>70</v>
      </c>
      <c r="I1953" s="25">
        <f>INDEX('Annexe 1 – Données des équipes'!$B$12:$R$114, MATCH(D1953, 'Annexe 1 – Données des équipes'!$B$12:$B$114,0),4)</f>
        <v>70</v>
      </c>
      <c r="J1953" s="25">
        <f t="shared" si="31"/>
        <v>2</v>
      </c>
    </row>
    <row r="1954" spans="2:10">
      <c r="B1954" s="3">
        <v>29740</v>
      </c>
      <c r="C1954" s="10" t="s">
        <v>6336</v>
      </c>
      <c r="D1954" s="10" t="s">
        <v>6337</v>
      </c>
      <c r="E1954" s="25">
        <v>3</v>
      </c>
      <c r="F1954" s="25">
        <v>1</v>
      </c>
      <c r="G1954" s="10" t="s">
        <v>6338</v>
      </c>
      <c r="H1954" s="25">
        <f>INDEX('Annexe 1 – Données des équipes'!$B$12:$R$114, MATCH(C1954, 'Annexe 1 – Données des équipes'!$B$12:$B$114,0),4)</f>
        <v>80</v>
      </c>
      <c r="I1954" s="25">
        <f>INDEX('Annexe 1 – Données des équipes'!$B$12:$R$114, MATCH(D1954, 'Annexe 1 – Données des équipes'!$B$12:$B$114,0),4)</f>
        <v>90</v>
      </c>
      <c r="J1954" s="25">
        <f t="shared" si="31"/>
        <v>2</v>
      </c>
    </row>
    <row r="1955" spans="2:10">
      <c r="B1955" s="3">
        <v>29743</v>
      </c>
      <c r="C1955" s="10" t="s">
        <v>6339</v>
      </c>
      <c r="D1955" s="10" t="s">
        <v>6340</v>
      </c>
      <c r="E1955" s="25">
        <v>1</v>
      </c>
      <c r="F1955" s="25">
        <v>3</v>
      </c>
      <c r="G1955" s="10" t="s">
        <v>6341</v>
      </c>
      <c r="H1955" s="25">
        <f>INDEX('Annexe 1 – Données des équipes'!$B$12:$R$114, MATCH(C1955, 'Annexe 1 – Données des équipes'!$B$12:$B$114,0),4)</f>
        <v>40</v>
      </c>
      <c r="I1955" s="25">
        <f>INDEX('Annexe 1 – Données des équipes'!$B$12:$R$114, MATCH(D1955, 'Annexe 1 – Données des équipes'!$B$12:$B$114,0),4)</f>
        <v>90</v>
      </c>
      <c r="J1955" s="25">
        <f t="shared" si="31"/>
        <v>2</v>
      </c>
    </row>
    <row r="1956" spans="2:10">
      <c r="B1956" s="3">
        <v>29751</v>
      </c>
      <c r="C1956" s="10" t="s">
        <v>6342</v>
      </c>
      <c r="D1956" s="10" t="s">
        <v>6343</v>
      </c>
      <c r="E1956" s="25">
        <v>2</v>
      </c>
      <c r="F1956" s="25">
        <v>0</v>
      </c>
      <c r="G1956" s="10" t="s">
        <v>6344</v>
      </c>
      <c r="H1956" s="25">
        <f>INDEX('Annexe 1 – Données des équipes'!$B$12:$R$114, MATCH(C1956, 'Annexe 1 – Données des équipes'!$B$12:$B$114,0),4)</f>
        <v>80</v>
      </c>
      <c r="I1956" s="25">
        <f>INDEX('Annexe 1 – Données des équipes'!$B$12:$R$114, MATCH(D1956, 'Annexe 1 – Données des équipes'!$B$12:$B$114,0),4)</f>
        <v>70</v>
      </c>
      <c r="J1956" s="25">
        <f t="shared" si="31"/>
        <v>2</v>
      </c>
    </row>
    <row r="1957" spans="2:10">
      <c r="B1957" s="3">
        <v>29757</v>
      </c>
      <c r="C1957" s="10" t="s">
        <v>6345</v>
      </c>
      <c r="D1957" s="10" t="s">
        <v>6346</v>
      </c>
      <c r="E1957" s="25">
        <v>2</v>
      </c>
      <c r="F1957" s="25">
        <v>0</v>
      </c>
      <c r="G1957" s="10" t="s">
        <v>6347</v>
      </c>
      <c r="H1957" s="25">
        <f>INDEX('Annexe 1 – Données des équipes'!$B$12:$R$114, MATCH(C1957, 'Annexe 1 – Données des équipes'!$B$12:$B$114,0),4)</f>
        <v>90</v>
      </c>
      <c r="I1957" s="25">
        <f>INDEX('Annexe 1 – Données des équipes'!$B$12:$R$114, MATCH(D1957, 'Annexe 1 – Données des équipes'!$B$12:$B$114,0),4)</f>
        <v>90</v>
      </c>
      <c r="J1957" s="25">
        <f t="shared" si="31"/>
        <v>2</v>
      </c>
    </row>
    <row r="1958" spans="2:10">
      <c r="B1958" s="3">
        <v>29758</v>
      </c>
      <c r="C1958" s="10" t="s">
        <v>6348</v>
      </c>
      <c r="D1958" s="10" t="s">
        <v>6349</v>
      </c>
      <c r="E1958" s="25">
        <v>2</v>
      </c>
      <c r="F1958" s="25">
        <v>0</v>
      </c>
      <c r="G1958" s="10" t="s">
        <v>6350</v>
      </c>
      <c r="H1958" s="25">
        <f>INDEX('Annexe 1 – Données des équipes'!$B$12:$R$114, MATCH(C1958, 'Annexe 1 – Données des équipes'!$B$12:$B$114,0),4)</f>
        <v>70</v>
      </c>
      <c r="I1958" s="25">
        <f>INDEX('Annexe 1 – Données des équipes'!$B$12:$R$114, MATCH(D1958, 'Annexe 1 – Données des équipes'!$B$12:$B$114,0),4)</f>
        <v>50</v>
      </c>
      <c r="J1958" s="25">
        <f t="shared" si="31"/>
        <v>2</v>
      </c>
    </row>
    <row r="1959" spans="2:10">
      <c r="B1959" s="3">
        <v>29765</v>
      </c>
      <c r="C1959" s="10" t="s">
        <v>6351</v>
      </c>
      <c r="D1959" s="10" t="s">
        <v>6352</v>
      </c>
      <c r="E1959" s="25">
        <v>0</v>
      </c>
      <c r="F1959" s="25">
        <v>2</v>
      </c>
      <c r="G1959" s="10" t="s">
        <v>6353</v>
      </c>
      <c r="H1959" s="25">
        <f>INDEX('Annexe 1 – Données des équipes'!$B$12:$R$114, MATCH(C1959, 'Annexe 1 – Données des équipes'!$B$12:$B$114,0),4)</f>
        <v>60</v>
      </c>
      <c r="I1959" s="25">
        <f>INDEX('Annexe 1 – Données des équipes'!$B$12:$R$114, MATCH(D1959, 'Annexe 1 – Données des équipes'!$B$12:$B$114,0),4)</f>
        <v>90</v>
      </c>
      <c r="J1959" s="25">
        <f t="shared" si="31"/>
        <v>2</v>
      </c>
    </row>
    <row r="1960" spans="2:10">
      <c r="B1960" s="3">
        <v>29769</v>
      </c>
      <c r="C1960" s="10" t="s">
        <v>6354</v>
      </c>
      <c r="D1960" s="10" t="s">
        <v>6355</v>
      </c>
      <c r="E1960" s="25">
        <v>3</v>
      </c>
      <c r="F1960" s="25">
        <v>1</v>
      </c>
      <c r="G1960" s="10" t="s">
        <v>6356</v>
      </c>
      <c r="H1960" s="25">
        <f>INDEX('Annexe 1 – Données des équipes'!$B$12:$R$114, MATCH(C1960, 'Annexe 1 – Données des équipes'!$B$12:$B$114,0),4)</f>
        <v>30</v>
      </c>
      <c r="I1960" s="25">
        <f>INDEX('Annexe 1 – Données des équipes'!$B$12:$R$114, MATCH(D1960, 'Annexe 1 – Données des équipes'!$B$12:$B$114,0),4)</f>
        <v>30</v>
      </c>
      <c r="J1960" s="25">
        <f t="shared" si="31"/>
        <v>2</v>
      </c>
    </row>
    <row r="1961" spans="2:10">
      <c r="B1961" s="3">
        <v>29799</v>
      </c>
      <c r="C1961" s="10" t="s">
        <v>6357</v>
      </c>
      <c r="D1961" s="10" t="s">
        <v>6358</v>
      </c>
      <c r="E1961" s="25">
        <v>2</v>
      </c>
      <c r="F1961" s="25">
        <v>0</v>
      </c>
      <c r="G1961" s="10" t="s">
        <v>6359</v>
      </c>
      <c r="H1961" s="25">
        <f>INDEX('Annexe 1 – Données des équipes'!$B$12:$R$114, MATCH(C1961, 'Annexe 1 – Données des équipes'!$B$12:$B$114,0),4)</f>
        <v>10</v>
      </c>
      <c r="I1961" s="25">
        <f>INDEX('Annexe 1 – Données des équipes'!$B$12:$R$114, MATCH(D1961, 'Annexe 1 – Données des équipes'!$B$12:$B$114,0),4)</f>
        <v>50</v>
      </c>
      <c r="J1961" s="25">
        <f t="shared" si="31"/>
        <v>2</v>
      </c>
    </row>
    <row r="1962" spans="2:10">
      <c r="B1962" s="3">
        <v>29814</v>
      </c>
      <c r="C1962" s="10" t="s">
        <v>6360</v>
      </c>
      <c r="D1962" s="10" t="s">
        <v>6361</v>
      </c>
      <c r="E1962" s="25">
        <v>2</v>
      </c>
      <c r="F1962" s="25">
        <v>0</v>
      </c>
      <c r="G1962" s="10" t="s">
        <v>6362</v>
      </c>
      <c r="H1962" s="25">
        <f>INDEX('Annexe 1 – Données des équipes'!$B$12:$R$114, MATCH(C1962, 'Annexe 1 – Données des équipes'!$B$12:$B$114,0),4)</f>
        <v>80</v>
      </c>
      <c r="I1962" s="25">
        <f>INDEX('Annexe 1 – Données des équipes'!$B$12:$R$114, MATCH(D1962, 'Annexe 1 – Données des équipes'!$B$12:$B$114,0),4)</f>
        <v>90</v>
      </c>
      <c r="J1962" s="25">
        <f t="shared" si="31"/>
        <v>2</v>
      </c>
    </row>
    <row r="1963" spans="2:10">
      <c r="B1963" s="3">
        <v>29828</v>
      </c>
      <c r="C1963" s="10" t="s">
        <v>6363</v>
      </c>
      <c r="D1963" s="10" t="s">
        <v>6364</v>
      </c>
      <c r="E1963" s="25">
        <v>2</v>
      </c>
      <c r="F1963" s="25">
        <v>0</v>
      </c>
      <c r="G1963" s="10" t="s">
        <v>6365</v>
      </c>
      <c r="H1963" s="25">
        <f>INDEX('Annexe 1 – Données des équipes'!$B$12:$R$114, MATCH(C1963, 'Annexe 1 – Données des équipes'!$B$12:$B$114,0),4)</f>
        <v>10</v>
      </c>
      <c r="I1963" s="25">
        <f>INDEX('Annexe 1 – Données des équipes'!$B$12:$R$114, MATCH(D1963, 'Annexe 1 – Données des équipes'!$B$12:$B$114,0),4)</f>
        <v>50</v>
      </c>
      <c r="J1963" s="25">
        <f t="shared" si="31"/>
        <v>2</v>
      </c>
    </row>
    <row r="1964" spans="2:10">
      <c r="B1964" s="3">
        <v>29831</v>
      </c>
      <c r="C1964" s="10" t="s">
        <v>6366</v>
      </c>
      <c r="D1964" s="10" t="s">
        <v>6367</v>
      </c>
      <c r="E1964" s="25">
        <v>0</v>
      </c>
      <c r="F1964" s="25">
        <v>2</v>
      </c>
      <c r="G1964" s="10" t="s">
        <v>6368</v>
      </c>
      <c r="H1964" s="25">
        <f>INDEX('Annexe 1 – Données des équipes'!$B$12:$R$114, MATCH(C1964, 'Annexe 1 – Données des équipes'!$B$12:$B$114,0),4)</f>
        <v>80</v>
      </c>
      <c r="I1964" s="25">
        <f>INDEX('Annexe 1 – Données des équipes'!$B$12:$R$114, MATCH(D1964, 'Annexe 1 – Données des équipes'!$B$12:$B$114,0),4)</f>
        <v>90</v>
      </c>
      <c r="J1964" s="25">
        <f t="shared" si="31"/>
        <v>2</v>
      </c>
    </row>
    <row r="1965" spans="2:10">
      <c r="B1965" s="3">
        <v>29838</v>
      </c>
      <c r="C1965" s="10" t="s">
        <v>6369</v>
      </c>
      <c r="D1965" s="10" t="s">
        <v>6370</v>
      </c>
      <c r="E1965" s="25">
        <v>2</v>
      </c>
      <c r="F1965" s="25">
        <v>0</v>
      </c>
      <c r="G1965" s="10" t="s">
        <v>6371</v>
      </c>
      <c r="H1965" s="25">
        <f>INDEX('Annexe 1 – Données des équipes'!$B$12:$R$114, MATCH(C1965, 'Annexe 1 – Données des équipes'!$B$12:$B$114,0),4)</f>
        <v>90</v>
      </c>
      <c r="I1965" s="25">
        <f>INDEX('Annexe 1 – Données des équipes'!$B$12:$R$114, MATCH(D1965, 'Annexe 1 – Données des équipes'!$B$12:$B$114,0),4)</f>
        <v>90</v>
      </c>
      <c r="J1965" s="25">
        <f t="shared" si="31"/>
        <v>2</v>
      </c>
    </row>
    <row r="1966" spans="2:10">
      <c r="B1966" s="3">
        <v>29838</v>
      </c>
      <c r="C1966" s="10" t="s">
        <v>6372</v>
      </c>
      <c r="D1966" s="10" t="s">
        <v>6373</v>
      </c>
      <c r="E1966" s="25">
        <v>2</v>
      </c>
      <c r="F1966" s="25">
        <v>0</v>
      </c>
      <c r="G1966" s="10" t="s">
        <v>6374</v>
      </c>
      <c r="H1966" s="25">
        <f>INDEX('Annexe 1 – Données des équipes'!$B$12:$R$114, MATCH(C1966, 'Annexe 1 – Données des équipes'!$B$12:$B$114,0),4)</f>
        <v>70</v>
      </c>
      <c r="I1966" s="25">
        <f>INDEX('Annexe 1 – Données des équipes'!$B$12:$R$114, MATCH(D1966, 'Annexe 1 – Données des équipes'!$B$12:$B$114,0),4)</f>
        <v>60</v>
      </c>
      <c r="J1966" s="25">
        <f t="shared" si="31"/>
        <v>2</v>
      </c>
    </row>
    <row r="1967" spans="2:10">
      <c r="B1967" s="3">
        <v>29838</v>
      </c>
      <c r="C1967" s="10" t="s">
        <v>6375</v>
      </c>
      <c r="D1967" s="10" t="s">
        <v>6376</v>
      </c>
      <c r="E1967" s="25">
        <v>2</v>
      </c>
      <c r="F1967" s="25">
        <v>0</v>
      </c>
      <c r="G1967" s="10" t="s">
        <v>6377</v>
      </c>
      <c r="H1967" s="25">
        <f>INDEX('Annexe 1 – Données des équipes'!$B$12:$R$114, MATCH(C1967, 'Annexe 1 – Données des équipes'!$B$12:$B$114,0),4)</f>
        <v>60</v>
      </c>
      <c r="I1967" s="25">
        <f>INDEX('Annexe 1 – Données des équipes'!$B$12:$R$114, MATCH(D1967, 'Annexe 1 – Données des équipes'!$B$12:$B$114,0),4)</f>
        <v>80</v>
      </c>
      <c r="J1967" s="25">
        <f t="shared" si="31"/>
        <v>2</v>
      </c>
    </row>
    <row r="1968" spans="2:10">
      <c r="B1968" s="3">
        <v>29847</v>
      </c>
      <c r="C1968" s="10" t="s">
        <v>6378</v>
      </c>
      <c r="D1968" s="10" t="s">
        <v>6379</v>
      </c>
      <c r="E1968" s="25">
        <v>2</v>
      </c>
      <c r="F1968" s="25">
        <v>0</v>
      </c>
      <c r="G1968" s="10" t="s">
        <v>6380</v>
      </c>
      <c r="H1968" s="25">
        <f>INDEX('Annexe 1 – Données des équipes'!$B$12:$R$114, MATCH(C1968, 'Annexe 1 – Données des équipes'!$B$12:$B$114,0),4)</f>
        <v>30</v>
      </c>
      <c r="I1968" s="25">
        <f>INDEX('Annexe 1 – Données des équipes'!$B$12:$R$114, MATCH(D1968, 'Annexe 1 – Données des équipes'!$B$12:$B$114,0),4)</f>
        <v>50</v>
      </c>
      <c r="J1968" s="25">
        <f t="shared" si="31"/>
        <v>2</v>
      </c>
    </row>
    <row r="1969" spans="2:10">
      <c r="B1969" s="3">
        <v>29852</v>
      </c>
      <c r="C1969" s="10" t="s">
        <v>6381</v>
      </c>
      <c r="D1969" s="10" t="s">
        <v>6382</v>
      </c>
      <c r="E1969" s="25">
        <v>2</v>
      </c>
      <c r="F1969" s="25">
        <v>0</v>
      </c>
      <c r="G1969" s="10" t="s">
        <v>6383</v>
      </c>
      <c r="H1969" s="25">
        <f>INDEX('Annexe 1 – Données des équipes'!$B$12:$R$114, MATCH(C1969, 'Annexe 1 – Données des équipes'!$B$12:$B$114,0),4)</f>
        <v>90</v>
      </c>
      <c r="I1969" s="25">
        <f>INDEX('Annexe 1 – Données des équipes'!$B$12:$R$114, MATCH(D1969, 'Annexe 1 – Données des équipes'!$B$12:$B$114,0),4)</f>
        <v>80</v>
      </c>
      <c r="J1969" s="25">
        <f t="shared" si="31"/>
        <v>2</v>
      </c>
    </row>
    <row r="1970" spans="2:10">
      <c r="B1970" s="3">
        <v>29869</v>
      </c>
      <c r="C1970" s="10" t="s">
        <v>6384</v>
      </c>
      <c r="D1970" s="10" t="s">
        <v>6385</v>
      </c>
      <c r="E1970" s="25">
        <v>0</v>
      </c>
      <c r="F1970" s="25">
        <v>2</v>
      </c>
      <c r="G1970" s="10" t="s">
        <v>6386</v>
      </c>
      <c r="H1970" s="25">
        <f>INDEX('Annexe 1 – Données des équipes'!$B$12:$R$114, MATCH(C1970, 'Annexe 1 – Données des équipes'!$B$12:$B$114,0),4)</f>
        <v>50</v>
      </c>
      <c r="I1970" s="25">
        <f>INDEX('Annexe 1 – Données des équipes'!$B$12:$R$114, MATCH(D1970, 'Annexe 1 – Données des équipes'!$B$12:$B$114,0),4)</f>
        <v>20</v>
      </c>
      <c r="J1970" s="25">
        <f t="shared" si="31"/>
        <v>2</v>
      </c>
    </row>
    <row r="1971" spans="2:10">
      <c r="B1971" s="3">
        <v>29873</v>
      </c>
      <c r="C1971" s="10" t="s">
        <v>6387</v>
      </c>
      <c r="D1971" s="10" t="s">
        <v>6388</v>
      </c>
      <c r="E1971" s="25">
        <v>0</v>
      </c>
      <c r="F1971" s="25">
        <v>2</v>
      </c>
      <c r="G1971" s="10" t="s">
        <v>6389</v>
      </c>
      <c r="H1971" s="25">
        <f>INDEX('Annexe 1 – Données des équipes'!$B$12:$R$114, MATCH(C1971, 'Annexe 1 – Données des équipes'!$B$12:$B$114,0),4)</f>
        <v>40</v>
      </c>
      <c r="I1971" s="25">
        <f>INDEX('Annexe 1 – Données des équipes'!$B$12:$R$114, MATCH(D1971, 'Annexe 1 – Données des équipes'!$B$12:$B$114,0),4)</f>
        <v>40</v>
      </c>
      <c r="J1971" s="25">
        <f t="shared" si="31"/>
        <v>2</v>
      </c>
    </row>
    <row r="1972" spans="2:10">
      <c r="B1972" s="3">
        <v>29873</v>
      </c>
      <c r="C1972" s="10" t="s">
        <v>6390</v>
      </c>
      <c r="D1972" s="10" t="s">
        <v>6391</v>
      </c>
      <c r="E1972" s="25">
        <v>1</v>
      </c>
      <c r="F1972" s="25">
        <v>3</v>
      </c>
      <c r="G1972" s="10" t="s">
        <v>6392</v>
      </c>
      <c r="H1972" s="25">
        <f>INDEX('Annexe 1 – Données des équipes'!$B$12:$R$114, MATCH(C1972, 'Annexe 1 – Données des équipes'!$B$12:$B$114,0),4)</f>
        <v>60</v>
      </c>
      <c r="I1972" s="25">
        <f>INDEX('Annexe 1 – Données des équipes'!$B$12:$R$114, MATCH(D1972, 'Annexe 1 – Données des équipes'!$B$12:$B$114,0),4)</f>
        <v>90</v>
      </c>
      <c r="J1972" s="25">
        <f t="shared" si="31"/>
        <v>2</v>
      </c>
    </row>
    <row r="1973" spans="2:10">
      <c r="B1973" s="3">
        <v>29876</v>
      </c>
      <c r="C1973" s="10" t="s">
        <v>6393</v>
      </c>
      <c r="D1973" s="10" t="s">
        <v>6394</v>
      </c>
      <c r="E1973" s="25">
        <v>2</v>
      </c>
      <c r="F1973" s="25">
        <v>0</v>
      </c>
      <c r="G1973" s="10" t="s">
        <v>6395</v>
      </c>
      <c r="H1973" s="25">
        <f>INDEX('Annexe 1 – Données des équipes'!$B$12:$R$114, MATCH(C1973, 'Annexe 1 – Données des équipes'!$B$12:$B$114,0),4)</f>
        <v>30</v>
      </c>
      <c r="I1973" s="25">
        <f>INDEX('Annexe 1 – Données des équipes'!$B$12:$R$114, MATCH(D1973, 'Annexe 1 – Données des équipes'!$B$12:$B$114,0),4)</f>
        <v>70</v>
      </c>
      <c r="J1973" s="25">
        <f t="shared" si="31"/>
        <v>2</v>
      </c>
    </row>
    <row r="1974" spans="2:10">
      <c r="B1974" s="3">
        <v>29891</v>
      </c>
      <c r="C1974" s="10" t="s">
        <v>6396</v>
      </c>
      <c r="D1974" s="10" t="s">
        <v>6397</v>
      </c>
      <c r="E1974" s="25">
        <v>2</v>
      </c>
      <c r="F1974" s="25">
        <v>0</v>
      </c>
      <c r="G1974" s="10" t="s">
        <v>6398</v>
      </c>
      <c r="H1974" s="25">
        <f>INDEX('Annexe 1 – Données des équipes'!$B$12:$R$114, MATCH(C1974, 'Annexe 1 – Données des équipes'!$B$12:$B$114,0),4)</f>
        <v>70</v>
      </c>
      <c r="I1974" s="25">
        <f>INDEX('Annexe 1 – Données des équipes'!$B$12:$R$114, MATCH(D1974, 'Annexe 1 – Données des équipes'!$B$12:$B$114,0),4)</f>
        <v>50</v>
      </c>
      <c r="J1974" s="25">
        <f t="shared" si="31"/>
        <v>2</v>
      </c>
    </row>
    <row r="1975" spans="2:10">
      <c r="B1975" s="3">
        <v>29902</v>
      </c>
      <c r="C1975" s="10" t="s">
        <v>6399</v>
      </c>
      <c r="D1975" s="10" t="s">
        <v>6400</v>
      </c>
      <c r="E1975" s="25">
        <v>2</v>
      </c>
      <c r="F1975" s="25">
        <v>4</v>
      </c>
      <c r="G1975" s="10" t="s">
        <v>6401</v>
      </c>
      <c r="H1975" s="25">
        <f>INDEX('Annexe 1 – Données des équipes'!$B$12:$R$114, MATCH(C1975, 'Annexe 1 – Données des équipes'!$B$12:$B$114,0),4)</f>
        <v>30</v>
      </c>
      <c r="I1975" s="25">
        <f>INDEX('Annexe 1 – Données des équipes'!$B$12:$R$114, MATCH(D1975, 'Annexe 1 – Données des équipes'!$B$12:$B$114,0),4)</f>
        <v>30</v>
      </c>
      <c r="J1975" s="25">
        <f t="shared" si="31"/>
        <v>2</v>
      </c>
    </row>
    <row r="1976" spans="2:10">
      <c r="B1976" s="3">
        <v>29905</v>
      </c>
      <c r="C1976" s="10" t="s">
        <v>6402</v>
      </c>
      <c r="D1976" s="10" t="s">
        <v>6403</v>
      </c>
      <c r="E1976" s="25">
        <v>0</v>
      </c>
      <c r="F1976" s="25">
        <v>2</v>
      </c>
      <c r="G1976" s="10" t="s">
        <v>6404</v>
      </c>
      <c r="H1976" s="25">
        <f>INDEX('Annexe 1 – Données des équipes'!$B$12:$R$114, MATCH(C1976, 'Annexe 1 – Données des équipes'!$B$12:$B$114,0),4)</f>
        <v>50</v>
      </c>
      <c r="I1976" s="25">
        <f>INDEX('Annexe 1 – Données des équipes'!$B$12:$R$114, MATCH(D1976, 'Annexe 1 – Données des équipes'!$B$12:$B$114,0),4)</f>
        <v>40</v>
      </c>
      <c r="J1976" s="25">
        <f t="shared" si="31"/>
        <v>2</v>
      </c>
    </row>
    <row r="1977" spans="2:10">
      <c r="B1977" s="3">
        <v>29907</v>
      </c>
      <c r="C1977" s="10" t="s">
        <v>6405</v>
      </c>
      <c r="D1977" s="10" t="s">
        <v>6406</v>
      </c>
      <c r="E1977" s="25">
        <v>3</v>
      </c>
      <c r="F1977" s="25">
        <v>1</v>
      </c>
      <c r="G1977" s="10" t="s">
        <v>6407</v>
      </c>
      <c r="H1977" s="25">
        <f>INDEX('Annexe 1 – Données des équipes'!$B$12:$R$114, MATCH(C1977, 'Annexe 1 – Données des équipes'!$B$12:$B$114,0),4)</f>
        <v>0</v>
      </c>
      <c r="I1977" s="25">
        <f>INDEX('Annexe 1 – Données des équipes'!$B$12:$R$114, MATCH(D1977, 'Annexe 1 – Données des équipes'!$B$12:$B$114,0),4)</f>
        <v>10</v>
      </c>
      <c r="J1977" s="25">
        <f t="shared" si="31"/>
        <v>2</v>
      </c>
    </row>
    <row r="1978" spans="2:10">
      <c r="B1978" s="3">
        <v>29908</v>
      </c>
      <c r="C1978" s="10" t="s">
        <v>6408</v>
      </c>
      <c r="D1978" s="10" t="s">
        <v>6409</v>
      </c>
      <c r="E1978" s="25">
        <v>2</v>
      </c>
      <c r="F1978" s="25">
        <v>0</v>
      </c>
      <c r="G1978" s="10" t="s">
        <v>6410</v>
      </c>
      <c r="H1978" s="25">
        <f>INDEX('Annexe 1 – Données des équipes'!$B$12:$R$114, MATCH(C1978, 'Annexe 1 – Données des équipes'!$B$12:$B$114,0),4)</f>
        <v>90</v>
      </c>
      <c r="I1978" s="25">
        <f>INDEX('Annexe 1 – Données des équipes'!$B$12:$R$114, MATCH(D1978, 'Annexe 1 – Données des équipes'!$B$12:$B$114,0),4)</f>
        <v>80</v>
      </c>
      <c r="J1978" s="25">
        <f t="shared" si="31"/>
        <v>2</v>
      </c>
    </row>
    <row r="1979" spans="2:10">
      <c r="B1979" s="3">
        <v>29909</v>
      </c>
      <c r="C1979" s="10" t="s">
        <v>6411</v>
      </c>
      <c r="D1979" s="10" t="s">
        <v>6412</v>
      </c>
      <c r="E1979" s="25">
        <v>2</v>
      </c>
      <c r="F1979" s="25">
        <v>0</v>
      </c>
      <c r="G1979" s="10" t="s">
        <v>6413</v>
      </c>
      <c r="H1979" s="25">
        <f>INDEX('Annexe 1 – Données des équipes'!$B$12:$R$114, MATCH(C1979, 'Annexe 1 – Données des équipes'!$B$12:$B$114,0),4)</f>
        <v>30</v>
      </c>
      <c r="I1979" s="25">
        <f>INDEX('Annexe 1 – Données des équipes'!$B$12:$R$114, MATCH(D1979, 'Annexe 1 – Données des équipes'!$B$12:$B$114,0),4)</f>
        <v>30</v>
      </c>
      <c r="J1979" s="25">
        <f t="shared" si="31"/>
        <v>2</v>
      </c>
    </row>
    <row r="1980" spans="2:10">
      <c r="B1980" s="3">
        <v>29927</v>
      </c>
      <c r="C1980" s="10" t="s">
        <v>6414</v>
      </c>
      <c r="D1980" s="10" t="s">
        <v>6415</v>
      </c>
      <c r="E1980" s="25">
        <v>2</v>
      </c>
      <c r="F1980" s="25">
        <v>0</v>
      </c>
      <c r="G1980" s="10" t="s">
        <v>6416</v>
      </c>
      <c r="H1980" s="25">
        <f>INDEX('Annexe 1 – Données des équipes'!$B$12:$R$114, MATCH(C1980, 'Annexe 1 – Données des équipes'!$B$12:$B$114,0),4)</f>
        <v>0</v>
      </c>
      <c r="I1980" s="25">
        <f>INDEX('Annexe 1 – Données des équipes'!$B$12:$R$114, MATCH(D1980, 'Annexe 1 – Données des équipes'!$B$12:$B$114,0),4)</f>
        <v>30</v>
      </c>
      <c r="J1980" s="25">
        <f t="shared" si="31"/>
        <v>2</v>
      </c>
    </row>
    <row r="1981" spans="2:10">
      <c r="B1981" s="3">
        <v>29936</v>
      </c>
      <c r="C1981" s="10" t="s">
        <v>6417</v>
      </c>
      <c r="D1981" s="10" t="s">
        <v>6418</v>
      </c>
      <c r="E1981" s="25">
        <v>2</v>
      </c>
      <c r="F1981" s="25">
        <v>0</v>
      </c>
      <c r="G1981" s="10" t="s">
        <v>6419</v>
      </c>
      <c r="H1981" s="25">
        <f>INDEX('Annexe 1 – Données des équipes'!$B$12:$R$114, MATCH(C1981, 'Annexe 1 – Données des équipes'!$B$12:$B$114,0),4)</f>
        <v>90</v>
      </c>
      <c r="I1981" s="25">
        <f>INDEX('Annexe 1 – Données des équipes'!$B$12:$R$114, MATCH(D1981, 'Annexe 1 – Données des équipes'!$B$12:$B$114,0),4)</f>
        <v>90</v>
      </c>
      <c r="J1981" s="25">
        <f t="shared" si="31"/>
        <v>2</v>
      </c>
    </row>
    <row r="1982" spans="2:10">
      <c r="B1982" s="3">
        <v>29999</v>
      </c>
      <c r="C1982" s="10" t="s">
        <v>6420</v>
      </c>
      <c r="D1982" s="10" t="s">
        <v>6421</v>
      </c>
      <c r="E1982" s="25">
        <v>3</v>
      </c>
      <c r="F1982" s="25">
        <v>1</v>
      </c>
      <c r="G1982" s="10" t="s">
        <v>6422</v>
      </c>
      <c r="H1982" s="25">
        <f>INDEX('Annexe 1 – Données des équipes'!$B$12:$R$114, MATCH(C1982, 'Annexe 1 – Données des équipes'!$B$12:$B$114,0),4)</f>
        <v>90</v>
      </c>
      <c r="I1982" s="25">
        <f>INDEX('Annexe 1 – Données des équipes'!$B$12:$R$114, MATCH(D1982, 'Annexe 1 – Données des équipes'!$B$12:$B$114,0),4)</f>
        <v>90</v>
      </c>
      <c r="J1982" s="25">
        <f t="shared" si="31"/>
        <v>2</v>
      </c>
    </row>
    <row r="1983" spans="2:10">
      <c r="B1983" s="3">
        <v>30005</v>
      </c>
      <c r="C1983" s="10" t="s">
        <v>6423</v>
      </c>
      <c r="D1983" s="10" t="s">
        <v>6424</v>
      </c>
      <c r="E1983" s="25">
        <v>2</v>
      </c>
      <c r="F1983" s="25">
        <v>0</v>
      </c>
      <c r="G1983" s="10" t="s">
        <v>6425</v>
      </c>
      <c r="H1983" s="25">
        <f>INDEX('Annexe 1 – Données des équipes'!$B$12:$R$114, MATCH(C1983, 'Annexe 1 – Données des équipes'!$B$12:$B$114,0),4)</f>
        <v>90</v>
      </c>
      <c r="I1983" s="25">
        <f>INDEX('Annexe 1 – Données des équipes'!$B$12:$R$114, MATCH(D1983, 'Annexe 1 – Données des équipes'!$B$12:$B$114,0),4)</f>
        <v>90</v>
      </c>
      <c r="J1983" s="25">
        <f t="shared" si="31"/>
        <v>2</v>
      </c>
    </row>
    <row r="1984" spans="2:10">
      <c r="B1984" s="3">
        <v>30014</v>
      </c>
      <c r="C1984" s="10" t="s">
        <v>6426</v>
      </c>
      <c r="D1984" s="10" t="s">
        <v>6427</v>
      </c>
      <c r="E1984" s="25">
        <v>0</v>
      </c>
      <c r="F1984" s="25">
        <v>2</v>
      </c>
      <c r="G1984" s="10" t="s">
        <v>6428</v>
      </c>
      <c r="H1984" s="25">
        <f>INDEX('Annexe 1 – Données des équipes'!$B$12:$R$114, MATCH(C1984, 'Annexe 1 – Données des équipes'!$B$12:$B$114,0),4)</f>
        <v>30</v>
      </c>
      <c r="I1984" s="25">
        <f>INDEX('Annexe 1 – Données des équipes'!$B$12:$R$114, MATCH(D1984, 'Annexe 1 – Données des équipes'!$B$12:$B$114,0),4)</f>
        <v>80</v>
      </c>
      <c r="J1984" s="25">
        <f t="shared" si="31"/>
        <v>2</v>
      </c>
    </row>
    <row r="1985" spans="2:10">
      <c r="B1985" s="3">
        <v>30019</v>
      </c>
      <c r="C1985" s="10" t="s">
        <v>6429</v>
      </c>
      <c r="D1985" s="10" t="s">
        <v>6430</v>
      </c>
      <c r="E1985" s="25">
        <v>2</v>
      </c>
      <c r="F1985" s="25">
        <v>0</v>
      </c>
      <c r="G1985" s="10" t="s">
        <v>6431</v>
      </c>
      <c r="H1985" s="25">
        <f>INDEX('Annexe 1 – Données des équipes'!$B$12:$R$114, MATCH(C1985, 'Annexe 1 – Données des équipes'!$B$12:$B$114,0),4)</f>
        <v>10</v>
      </c>
      <c r="I1985" s="25">
        <f>INDEX('Annexe 1 – Données des équipes'!$B$12:$R$114, MATCH(D1985, 'Annexe 1 – Données des équipes'!$B$12:$B$114,0),4)</f>
        <v>40</v>
      </c>
      <c r="J1985" s="25">
        <f t="shared" si="31"/>
        <v>2</v>
      </c>
    </row>
    <row r="1986" spans="2:10">
      <c r="B1986" s="3">
        <v>30020</v>
      </c>
      <c r="C1986" s="10" t="s">
        <v>6432</v>
      </c>
      <c r="D1986" s="10" t="s">
        <v>6433</v>
      </c>
      <c r="E1986" s="25">
        <v>0</v>
      </c>
      <c r="F1986" s="25">
        <v>2</v>
      </c>
      <c r="G1986" s="10" t="s">
        <v>6434</v>
      </c>
      <c r="H1986" s="25">
        <f>INDEX('Annexe 1 – Données des équipes'!$B$12:$R$114, MATCH(C1986, 'Annexe 1 – Données des équipes'!$B$12:$B$114,0),4)</f>
        <v>50</v>
      </c>
      <c r="I1986" s="25">
        <f>INDEX('Annexe 1 – Données des équipes'!$B$12:$R$114, MATCH(D1986, 'Annexe 1 – Données des équipes'!$B$12:$B$114,0),4)</f>
        <v>50</v>
      </c>
      <c r="J1986" s="25">
        <f t="shared" si="31"/>
        <v>2</v>
      </c>
    </row>
    <row r="1987" spans="2:10">
      <c r="B1987" s="3">
        <v>30028</v>
      </c>
      <c r="C1987" s="10" t="s">
        <v>6435</v>
      </c>
      <c r="D1987" s="10" t="s">
        <v>6436</v>
      </c>
      <c r="E1987" s="25">
        <v>0</v>
      </c>
      <c r="F1987" s="25">
        <v>2</v>
      </c>
      <c r="G1987" s="10" t="s">
        <v>6437</v>
      </c>
      <c r="H1987" s="25">
        <f>INDEX('Annexe 1 – Données des équipes'!$B$12:$R$114, MATCH(C1987, 'Annexe 1 – Données des équipes'!$B$12:$B$114,0),4)</f>
        <v>20</v>
      </c>
      <c r="I1987" s="25">
        <f>INDEX('Annexe 1 – Données des équipes'!$B$12:$R$114, MATCH(D1987, 'Annexe 1 – Données des équipes'!$B$12:$B$114,0),4)</f>
        <v>10</v>
      </c>
      <c r="J1987" s="25">
        <f t="shared" si="31"/>
        <v>2</v>
      </c>
    </row>
    <row r="1988" spans="2:10">
      <c r="B1988" s="3">
        <v>30034</v>
      </c>
      <c r="C1988" s="10" t="s">
        <v>6438</v>
      </c>
      <c r="D1988" s="10" t="s">
        <v>6439</v>
      </c>
      <c r="E1988" s="25">
        <v>0</v>
      </c>
      <c r="F1988" s="25">
        <v>2</v>
      </c>
      <c r="G1988" s="10" t="s">
        <v>6440</v>
      </c>
      <c r="H1988" s="25">
        <f>INDEX('Annexe 1 – Données des équipes'!$B$12:$R$114, MATCH(C1988, 'Annexe 1 – Données des équipes'!$B$12:$B$114,0),4)</f>
        <v>20</v>
      </c>
      <c r="I1988" s="25">
        <f>INDEX('Annexe 1 – Données des équipes'!$B$12:$R$114, MATCH(D1988, 'Annexe 1 – Données des équipes'!$B$12:$B$114,0),4)</f>
        <v>0</v>
      </c>
      <c r="J1988" s="25">
        <f t="shared" si="31"/>
        <v>2</v>
      </c>
    </row>
    <row r="1989" spans="2:10">
      <c r="B1989" s="3">
        <v>30039</v>
      </c>
      <c r="C1989" s="10" t="s">
        <v>6441</v>
      </c>
      <c r="D1989" s="10" t="s">
        <v>6442</v>
      </c>
      <c r="E1989" s="25">
        <v>2</v>
      </c>
      <c r="F1989" s="25">
        <v>0</v>
      </c>
      <c r="G1989" s="10" t="s">
        <v>6443</v>
      </c>
      <c r="H1989" s="25">
        <f>INDEX('Annexe 1 – Données des équipes'!$B$12:$R$114, MATCH(C1989, 'Annexe 1 – Données des équipes'!$B$12:$B$114,0),4)</f>
        <v>0</v>
      </c>
      <c r="I1989" s="25">
        <f>INDEX('Annexe 1 – Données des équipes'!$B$12:$R$114, MATCH(D1989, 'Annexe 1 – Données des équipes'!$B$12:$B$114,0),4)</f>
        <v>20</v>
      </c>
      <c r="J1989" s="25">
        <f t="shared" si="31"/>
        <v>2</v>
      </c>
    </row>
    <row r="1990" spans="2:10">
      <c r="B1990" s="3">
        <v>30043</v>
      </c>
      <c r="C1990" s="10" t="s">
        <v>6444</v>
      </c>
      <c r="D1990" s="10" t="s">
        <v>6445</v>
      </c>
      <c r="E1990" s="25">
        <v>3</v>
      </c>
      <c r="F1990" s="25">
        <v>1</v>
      </c>
      <c r="G1990" s="10" t="s">
        <v>6446</v>
      </c>
      <c r="H1990" s="25">
        <f>INDEX('Annexe 1 – Données des équipes'!$B$12:$R$114, MATCH(C1990, 'Annexe 1 – Données des équipes'!$B$12:$B$114,0),4)</f>
        <v>20</v>
      </c>
      <c r="I1990" s="25">
        <f>INDEX('Annexe 1 – Données des équipes'!$B$12:$R$114, MATCH(D1990, 'Annexe 1 – Données des équipes'!$B$12:$B$114,0),4)</f>
        <v>20</v>
      </c>
      <c r="J1990" s="25">
        <f t="shared" si="31"/>
        <v>2</v>
      </c>
    </row>
    <row r="1991" spans="2:10">
      <c r="B1991" s="3">
        <v>30069</v>
      </c>
      <c r="C1991" s="10" t="s">
        <v>6447</v>
      </c>
      <c r="D1991" s="10" t="s">
        <v>6448</v>
      </c>
      <c r="E1991" s="25">
        <v>2</v>
      </c>
      <c r="F1991" s="25">
        <v>0</v>
      </c>
      <c r="G1991" s="10" t="s">
        <v>6449</v>
      </c>
      <c r="H1991" s="25">
        <f>INDEX('Annexe 1 – Données des équipes'!$B$12:$R$114, MATCH(C1991, 'Annexe 1 – Données des équipes'!$B$12:$B$114,0),4)</f>
        <v>20</v>
      </c>
      <c r="I1991" s="25">
        <f>INDEX('Annexe 1 – Données des équipes'!$B$12:$R$114, MATCH(D1991, 'Annexe 1 – Données des équipes'!$B$12:$B$114,0),4)</f>
        <v>60</v>
      </c>
      <c r="J1991" s="25">
        <f t="shared" si="31"/>
        <v>2</v>
      </c>
    </row>
    <row r="1992" spans="2:10">
      <c r="B1992" s="3">
        <v>30069</v>
      </c>
      <c r="C1992" s="10" t="s">
        <v>6450</v>
      </c>
      <c r="D1992" s="10" t="s">
        <v>6451</v>
      </c>
      <c r="E1992" s="25">
        <v>2</v>
      </c>
      <c r="F1992" s="25">
        <v>0</v>
      </c>
      <c r="G1992" s="10" t="s">
        <v>6452</v>
      </c>
      <c r="H1992" s="25">
        <f>INDEX('Annexe 1 – Données des équipes'!$B$12:$R$114, MATCH(C1992, 'Annexe 1 – Données des équipes'!$B$12:$B$114,0),4)</f>
        <v>90</v>
      </c>
      <c r="I1992" s="25">
        <f>INDEX('Annexe 1 – Données des équipes'!$B$12:$R$114, MATCH(D1992, 'Annexe 1 – Données des équipes'!$B$12:$B$114,0),4)</f>
        <v>80</v>
      </c>
      <c r="J1992" s="25">
        <f t="shared" si="31"/>
        <v>2</v>
      </c>
    </row>
    <row r="1993" spans="2:10">
      <c r="B1993" s="3">
        <v>30076</v>
      </c>
      <c r="C1993" s="10" t="s">
        <v>6453</v>
      </c>
      <c r="D1993" s="10" t="s">
        <v>6454</v>
      </c>
      <c r="E1993" s="25">
        <v>3</v>
      </c>
      <c r="F1993" s="25">
        <v>1</v>
      </c>
      <c r="G1993" s="10" t="s">
        <v>6455</v>
      </c>
      <c r="H1993" s="25">
        <f>INDEX('Annexe 1 – Données des équipes'!$B$12:$R$114, MATCH(C1993, 'Annexe 1 – Données des équipes'!$B$12:$B$114,0),4)</f>
        <v>90</v>
      </c>
      <c r="I1993" s="25">
        <f>INDEX('Annexe 1 – Données des équipes'!$B$12:$R$114, MATCH(D1993, 'Annexe 1 – Données des équipes'!$B$12:$B$114,0),4)</f>
        <v>90</v>
      </c>
      <c r="J1993" s="25">
        <f t="shared" si="31"/>
        <v>2</v>
      </c>
    </row>
    <row r="1994" spans="2:10">
      <c r="B1994" s="3">
        <v>30083</v>
      </c>
      <c r="C1994" s="10" t="s">
        <v>6456</v>
      </c>
      <c r="D1994" s="10" t="s">
        <v>6457</v>
      </c>
      <c r="E1994" s="25">
        <v>2</v>
      </c>
      <c r="F1994" s="25">
        <v>4</v>
      </c>
      <c r="G1994" s="10" t="s">
        <v>6458</v>
      </c>
      <c r="H1994" s="25">
        <f>INDEX('Annexe 1 – Données des équipes'!$B$12:$R$114, MATCH(C1994, 'Annexe 1 – Données des équipes'!$B$12:$B$114,0),4)</f>
        <v>30</v>
      </c>
      <c r="I1994" s="25">
        <f>INDEX('Annexe 1 – Données des équipes'!$B$12:$R$114, MATCH(D1994, 'Annexe 1 – Données des équipes'!$B$12:$B$114,0),4)</f>
        <v>90</v>
      </c>
      <c r="J1994" s="25">
        <f t="shared" si="31"/>
        <v>2</v>
      </c>
    </row>
    <row r="1995" spans="2:10">
      <c r="B1995" s="3">
        <v>30096</v>
      </c>
      <c r="C1995" s="10" t="s">
        <v>6459</v>
      </c>
      <c r="D1995" s="10" t="s">
        <v>6460</v>
      </c>
      <c r="E1995" s="25">
        <v>2</v>
      </c>
      <c r="F1995" s="25">
        <v>0</v>
      </c>
      <c r="G1995" s="10" t="s">
        <v>6461</v>
      </c>
      <c r="H1995" s="25">
        <f>INDEX('Annexe 1 – Données des équipes'!$B$12:$R$114, MATCH(C1995, 'Annexe 1 – Données des équipes'!$B$12:$B$114,0),4)</f>
        <v>90</v>
      </c>
      <c r="I1995" s="25">
        <f>INDEX('Annexe 1 – Données des équipes'!$B$12:$R$114, MATCH(D1995, 'Annexe 1 – Données des équipes'!$B$12:$B$114,0),4)</f>
        <v>80</v>
      </c>
      <c r="J1995" s="25">
        <f t="shared" si="31"/>
        <v>2</v>
      </c>
    </row>
    <row r="1996" spans="2:10">
      <c r="B1996" s="3">
        <v>30118</v>
      </c>
      <c r="C1996" s="10" t="s">
        <v>6462</v>
      </c>
      <c r="D1996" s="10" t="s">
        <v>6463</v>
      </c>
      <c r="E1996" s="25">
        <v>3</v>
      </c>
      <c r="F1996" s="25">
        <v>1</v>
      </c>
      <c r="G1996" s="10" t="s">
        <v>6464</v>
      </c>
      <c r="H1996" s="25">
        <f>INDEX('Annexe 1 – Données des équipes'!$B$12:$R$114, MATCH(C1996, 'Annexe 1 – Données des équipes'!$B$12:$B$114,0),4)</f>
        <v>90</v>
      </c>
      <c r="I1996" s="25">
        <f>INDEX('Annexe 1 – Données des équipes'!$B$12:$R$114, MATCH(D1996, 'Annexe 1 – Données des équipes'!$B$12:$B$114,0),4)</f>
        <v>90</v>
      </c>
      <c r="J1996" s="25">
        <f t="shared" si="31"/>
        <v>2</v>
      </c>
    </row>
    <row r="1997" spans="2:10">
      <c r="B1997" s="3">
        <v>30123</v>
      </c>
      <c r="C1997" s="10" t="s">
        <v>6465</v>
      </c>
      <c r="D1997" s="10" t="s">
        <v>6466</v>
      </c>
      <c r="E1997" s="25">
        <v>0</v>
      </c>
      <c r="F1997" s="25">
        <v>2</v>
      </c>
      <c r="G1997" s="10" t="s">
        <v>6467</v>
      </c>
      <c r="H1997" s="25">
        <f>INDEX('Annexe 1 – Données des équipes'!$B$12:$R$114, MATCH(C1997, 'Annexe 1 – Données des équipes'!$B$12:$B$114,0),4)</f>
        <v>20</v>
      </c>
      <c r="I1997" s="25">
        <f>INDEX('Annexe 1 – Données des équipes'!$B$12:$R$114, MATCH(D1997, 'Annexe 1 – Données des équipes'!$B$12:$B$114,0),4)</f>
        <v>60</v>
      </c>
      <c r="J1997" s="25">
        <f t="shared" si="31"/>
        <v>2</v>
      </c>
    </row>
    <row r="1998" spans="2:10">
      <c r="B1998" s="3">
        <v>30125</v>
      </c>
      <c r="C1998" s="10" t="s">
        <v>6468</v>
      </c>
      <c r="D1998" s="10" t="s">
        <v>6469</v>
      </c>
      <c r="E1998" s="25">
        <v>2</v>
      </c>
      <c r="F1998" s="25">
        <v>0</v>
      </c>
      <c r="G1998" s="10" t="s">
        <v>6470</v>
      </c>
      <c r="H1998" s="25">
        <f>INDEX('Annexe 1 – Données des équipes'!$B$12:$R$114, MATCH(C1998, 'Annexe 1 – Données des équipes'!$B$12:$B$114,0),4)</f>
        <v>90</v>
      </c>
      <c r="I1998" s="25">
        <f>INDEX('Annexe 1 – Données des équipes'!$B$12:$R$114, MATCH(D1998, 'Annexe 1 – Données des équipes'!$B$12:$B$114,0),4)</f>
        <v>0</v>
      </c>
      <c r="J1998" s="25">
        <f t="shared" si="31"/>
        <v>2</v>
      </c>
    </row>
    <row r="1999" spans="2:10">
      <c r="B1999" s="3">
        <v>30134</v>
      </c>
      <c r="C1999" s="10" t="s">
        <v>6471</v>
      </c>
      <c r="D1999" s="10" t="s">
        <v>6472</v>
      </c>
      <c r="E1999" s="25">
        <v>1</v>
      </c>
      <c r="F1999" s="25">
        <v>3</v>
      </c>
      <c r="G1999" s="10" t="s">
        <v>6473</v>
      </c>
      <c r="H1999" s="25">
        <f>INDEX('Annexe 1 – Données des équipes'!$B$12:$R$114, MATCH(C1999, 'Annexe 1 – Données des équipes'!$B$12:$B$114,0),4)</f>
        <v>90</v>
      </c>
      <c r="I1999" s="25">
        <f>INDEX('Annexe 1 – Données des équipes'!$B$12:$R$114, MATCH(D1999, 'Annexe 1 – Données des équipes'!$B$12:$B$114,0),4)</f>
        <v>90</v>
      </c>
      <c r="J1999" s="25">
        <f t="shared" si="31"/>
        <v>2</v>
      </c>
    </row>
    <row r="2000" spans="2:10">
      <c r="B2000" s="3">
        <v>30140</v>
      </c>
      <c r="C2000" s="10" t="s">
        <v>6474</v>
      </c>
      <c r="D2000" s="10" t="s">
        <v>6475</v>
      </c>
      <c r="E2000" s="25">
        <v>0</v>
      </c>
      <c r="F2000" s="25">
        <v>2</v>
      </c>
      <c r="G2000" s="10" t="s">
        <v>6476</v>
      </c>
      <c r="H2000" s="25">
        <f>INDEX('Annexe 1 – Données des équipes'!$B$12:$R$114, MATCH(C2000, 'Annexe 1 – Données des équipes'!$B$12:$B$114,0),4)</f>
        <v>80</v>
      </c>
      <c r="I2000" s="25">
        <f>INDEX('Annexe 1 – Données des équipes'!$B$12:$R$114, MATCH(D2000, 'Annexe 1 – Données des équipes'!$B$12:$B$114,0),4)</f>
        <v>90</v>
      </c>
      <c r="J2000" s="25">
        <f t="shared" si="31"/>
        <v>2</v>
      </c>
    </row>
    <row r="2001" spans="2:10">
      <c r="B2001" s="3">
        <v>30143</v>
      </c>
      <c r="C2001" s="10" t="s">
        <v>6477</v>
      </c>
      <c r="D2001" s="10" t="s">
        <v>6478</v>
      </c>
      <c r="E2001" s="25">
        <v>3</v>
      </c>
      <c r="F2001" s="25">
        <v>1</v>
      </c>
      <c r="G2001" s="10" t="s">
        <v>6479</v>
      </c>
      <c r="H2001" s="25">
        <f>INDEX('Annexe 1 – Données des équipes'!$B$12:$R$114, MATCH(C2001, 'Annexe 1 – Données des équipes'!$B$12:$B$114,0),4)</f>
        <v>90</v>
      </c>
      <c r="I2001" s="25">
        <f>INDEX('Annexe 1 – Données des équipes'!$B$12:$R$114, MATCH(D2001, 'Annexe 1 – Données des équipes'!$B$12:$B$114,0),4)</f>
        <v>90</v>
      </c>
      <c r="J2001" s="25">
        <f t="shared" si="31"/>
        <v>2</v>
      </c>
    </row>
    <row r="2002" spans="2:10">
      <c r="B2002" s="3">
        <v>30202</v>
      </c>
      <c r="C2002" s="10" t="s">
        <v>6480</v>
      </c>
      <c r="D2002" s="10" t="s">
        <v>6481</v>
      </c>
      <c r="E2002" s="25">
        <v>2</v>
      </c>
      <c r="F2002" s="25">
        <v>0</v>
      </c>
      <c r="G2002" s="10" t="s">
        <v>6482</v>
      </c>
      <c r="H2002" s="25">
        <f>INDEX('Annexe 1 – Données des équipes'!$B$12:$R$114, MATCH(C2002, 'Annexe 1 – Données des équipes'!$B$12:$B$114,0),4)</f>
        <v>50</v>
      </c>
      <c r="I2002" s="25">
        <f>INDEX('Annexe 1 – Données des équipes'!$B$12:$R$114, MATCH(D2002, 'Annexe 1 – Données des équipes'!$B$12:$B$114,0),4)</f>
        <v>80</v>
      </c>
      <c r="J2002" s="25">
        <f t="shared" ref="J2002:J2065" si="32">ABS(F2002-E2002)</f>
        <v>2</v>
      </c>
    </row>
    <row r="2003" spans="2:10">
      <c r="B2003" s="3">
        <v>30216</v>
      </c>
      <c r="C2003" s="10" t="s">
        <v>6483</v>
      </c>
      <c r="D2003" s="10" t="s">
        <v>6484</v>
      </c>
      <c r="E2003" s="25">
        <v>0</v>
      </c>
      <c r="F2003" s="25">
        <v>2</v>
      </c>
      <c r="G2003" s="10" t="s">
        <v>6485</v>
      </c>
      <c r="H2003" s="25">
        <f>INDEX('Annexe 1 – Données des équipes'!$B$12:$R$114, MATCH(C2003, 'Annexe 1 – Données des équipes'!$B$12:$B$114,0),4)</f>
        <v>30</v>
      </c>
      <c r="I2003" s="25">
        <f>INDEX('Annexe 1 – Données des équipes'!$B$12:$R$114, MATCH(D2003, 'Annexe 1 – Données des équipes'!$B$12:$B$114,0),4)</f>
        <v>90</v>
      </c>
      <c r="J2003" s="25">
        <f t="shared" si="32"/>
        <v>2</v>
      </c>
    </row>
    <row r="2004" spans="2:10">
      <c r="B2004" s="3">
        <v>30225</v>
      </c>
      <c r="C2004" s="10" t="s">
        <v>6486</v>
      </c>
      <c r="D2004" s="10" t="s">
        <v>6487</v>
      </c>
      <c r="E2004" s="25">
        <v>3</v>
      </c>
      <c r="F2004" s="25">
        <v>5</v>
      </c>
      <c r="G2004" s="10" t="s">
        <v>6488</v>
      </c>
      <c r="H2004" s="25">
        <f>INDEX('Annexe 1 – Données des équipes'!$B$12:$R$114, MATCH(C2004, 'Annexe 1 – Données des équipes'!$B$12:$B$114,0),4)</f>
        <v>50</v>
      </c>
      <c r="I2004" s="25">
        <f>INDEX('Annexe 1 – Données des équipes'!$B$12:$R$114, MATCH(D2004, 'Annexe 1 – Données des équipes'!$B$12:$B$114,0),4)</f>
        <v>10</v>
      </c>
      <c r="J2004" s="25">
        <f t="shared" si="32"/>
        <v>2</v>
      </c>
    </row>
    <row r="2005" spans="2:10">
      <c r="B2005" s="3">
        <v>30237</v>
      </c>
      <c r="C2005" s="10" t="s">
        <v>6489</v>
      </c>
      <c r="D2005" s="10" t="s">
        <v>6490</v>
      </c>
      <c r="E2005" s="25">
        <v>2</v>
      </c>
      <c r="F2005" s="25">
        <v>0</v>
      </c>
      <c r="G2005" s="10" t="s">
        <v>6491</v>
      </c>
      <c r="H2005" s="25">
        <f>INDEX('Annexe 1 – Données des équipes'!$B$12:$R$114, MATCH(C2005, 'Annexe 1 – Données des équipes'!$B$12:$B$114,0),4)</f>
        <v>60</v>
      </c>
      <c r="I2005" s="25">
        <f>INDEX('Annexe 1 – Données des équipes'!$B$12:$R$114, MATCH(D2005, 'Annexe 1 – Données des équipes'!$B$12:$B$114,0),4)</f>
        <v>50</v>
      </c>
      <c r="J2005" s="25">
        <f t="shared" si="32"/>
        <v>2</v>
      </c>
    </row>
    <row r="2006" spans="2:10">
      <c r="B2006" s="3">
        <v>30237</v>
      </c>
      <c r="C2006" s="10" t="s">
        <v>6492</v>
      </c>
      <c r="D2006" s="10" t="s">
        <v>6493</v>
      </c>
      <c r="E2006" s="25">
        <v>2</v>
      </c>
      <c r="F2006" s="25">
        <v>0</v>
      </c>
      <c r="G2006" s="10" t="s">
        <v>6494</v>
      </c>
      <c r="H2006" s="25">
        <f>INDEX('Annexe 1 – Données des équipes'!$B$12:$R$114, MATCH(C2006, 'Annexe 1 – Données des équipes'!$B$12:$B$114,0),4)</f>
        <v>60</v>
      </c>
      <c r="I2006" s="25">
        <f>INDEX('Annexe 1 – Données des équipes'!$B$12:$R$114, MATCH(D2006, 'Annexe 1 – Données des équipes'!$B$12:$B$114,0),4)</f>
        <v>70</v>
      </c>
      <c r="J2006" s="25">
        <f t="shared" si="32"/>
        <v>2</v>
      </c>
    </row>
    <row r="2007" spans="2:10">
      <c r="B2007" s="3">
        <v>30237</v>
      </c>
      <c r="C2007" s="10" t="s">
        <v>6495</v>
      </c>
      <c r="D2007" s="10" t="s">
        <v>6496</v>
      </c>
      <c r="E2007" s="25">
        <v>2</v>
      </c>
      <c r="F2007" s="25">
        <v>0</v>
      </c>
      <c r="G2007" s="10" t="s">
        <v>6497</v>
      </c>
      <c r="H2007" s="25">
        <f>INDEX('Annexe 1 – Données des équipes'!$B$12:$R$114, MATCH(C2007, 'Annexe 1 – Données des équipes'!$B$12:$B$114,0),4)</f>
        <v>50</v>
      </c>
      <c r="I2007" s="25">
        <f>INDEX('Annexe 1 – Données des équipes'!$B$12:$R$114, MATCH(D2007, 'Annexe 1 – Données des équipes'!$B$12:$B$114,0),4)</f>
        <v>30</v>
      </c>
      <c r="J2007" s="25">
        <f t="shared" si="32"/>
        <v>2</v>
      </c>
    </row>
    <row r="2008" spans="2:10">
      <c r="B2008" s="3">
        <v>30272</v>
      </c>
      <c r="C2008" s="10" t="s">
        <v>6498</v>
      </c>
      <c r="D2008" s="10" t="s">
        <v>6499</v>
      </c>
      <c r="E2008" s="25">
        <v>2</v>
      </c>
      <c r="F2008" s="25">
        <v>0</v>
      </c>
      <c r="G2008" s="10" t="s">
        <v>6500</v>
      </c>
      <c r="H2008" s="25">
        <f>INDEX('Annexe 1 – Données des équipes'!$B$12:$R$114, MATCH(C2008, 'Annexe 1 – Données des équipes'!$B$12:$B$114,0),4)</f>
        <v>80</v>
      </c>
      <c r="I2008" s="25">
        <f>INDEX('Annexe 1 – Données des équipes'!$B$12:$R$114, MATCH(D2008, 'Annexe 1 – Données des équipes'!$B$12:$B$114,0),4)</f>
        <v>60</v>
      </c>
      <c r="J2008" s="25">
        <f t="shared" si="32"/>
        <v>2</v>
      </c>
    </row>
    <row r="2009" spans="2:10">
      <c r="B2009" s="3">
        <v>30286</v>
      </c>
      <c r="C2009" s="10" t="s">
        <v>6501</v>
      </c>
      <c r="D2009" s="10" t="s">
        <v>6502</v>
      </c>
      <c r="E2009" s="25">
        <v>1</v>
      </c>
      <c r="F2009" s="25">
        <v>3</v>
      </c>
      <c r="G2009" s="10" t="s">
        <v>6503</v>
      </c>
      <c r="H2009" s="25">
        <f>INDEX('Annexe 1 – Données des équipes'!$B$12:$R$114, MATCH(C2009, 'Annexe 1 – Données des équipes'!$B$12:$B$114,0),4)</f>
        <v>50</v>
      </c>
      <c r="I2009" s="25">
        <f>INDEX('Annexe 1 – Données des équipes'!$B$12:$R$114, MATCH(D2009, 'Annexe 1 – Données des équipes'!$B$12:$B$114,0),4)</f>
        <v>80</v>
      </c>
      <c r="J2009" s="25">
        <f t="shared" si="32"/>
        <v>2</v>
      </c>
    </row>
    <row r="2010" spans="2:10">
      <c r="B2010" s="3">
        <v>30339</v>
      </c>
      <c r="C2010" s="10" t="s">
        <v>6504</v>
      </c>
      <c r="D2010" s="10" t="s">
        <v>6505</v>
      </c>
      <c r="E2010" s="25">
        <v>0</v>
      </c>
      <c r="F2010" s="25">
        <v>2</v>
      </c>
      <c r="G2010" s="10" t="s">
        <v>6506</v>
      </c>
      <c r="H2010" s="25">
        <f>INDEX('Annexe 1 – Données des équipes'!$B$12:$R$114, MATCH(C2010, 'Annexe 1 – Données des équipes'!$B$12:$B$114,0),4)</f>
        <v>50</v>
      </c>
      <c r="I2010" s="25">
        <f>INDEX('Annexe 1 – Données des équipes'!$B$12:$R$114, MATCH(D2010, 'Annexe 1 – Données des équipes'!$B$12:$B$114,0),4)</f>
        <v>40</v>
      </c>
      <c r="J2010" s="25">
        <f t="shared" si="32"/>
        <v>2</v>
      </c>
    </row>
    <row r="2011" spans="2:10">
      <c r="B2011" s="3">
        <v>30349</v>
      </c>
      <c r="C2011" s="10" t="s">
        <v>6507</v>
      </c>
      <c r="D2011" s="10" t="s">
        <v>6508</v>
      </c>
      <c r="E2011" s="25">
        <v>1</v>
      </c>
      <c r="F2011" s="25">
        <v>3</v>
      </c>
      <c r="G2011" s="10" t="s">
        <v>6509</v>
      </c>
      <c r="H2011" s="25">
        <f>INDEX('Annexe 1 – Données des équipes'!$B$12:$R$114, MATCH(C2011, 'Annexe 1 – Données des équipes'!$B$12:$B$114,0),4)</f>
        <v>50</v>
      </c>
      <c r="I2011" s="25">
        <f>INDEX('Annexe 1 – Données des équipes'!$B$12:$R$114, MATCH(D2011, 'Annexe 1 – Données des équipes'!$B$12:$B$114,0),4)</f>
        <v>50</v>
      </c>
      <c r="J2011" s="25">
        <f t="shared" si="32"/>
        <v>2</v>
      </c>
    </row>
    <row r="2012" spans="2:10">
      <c r="B2012" s="3">
        <v>30370</v>
      </c>
      <c r="C2012" s="10" t="s">
        <v>6510</v>
      </c>
      <c r="D2012" s="10" t="s">
        <v>6511</v>
      </c>
      <c r="E2012" s="25">
        <v>2</v>
      </c>
      <c r="F2012" s="25">
        <v>0</v>
      </c>
      <c r="G2012" s="10" t="s">
        <v>6512</v>
      </c>
      <c r="H2012" s="25">
        <f>INDEX('Annexe 1 – Données des équipes'!$B$12:$R$114, MATCH(C2012, 'Annexe 1 – Données des équipes'!$B$12:$B$114,0),4)</f>
        <v>40</v>
      </c>
      <c r="I2012" s="25">
        <f>INDEX('Annexe 1 – Données des équipes'!$B$12:$R$114, MATCH(D2012, 'Annexe 1 – Données des équipes'!$B$12:$B$114,0),4)</f>
        <v>50</v>
      </c>
      <c r="J2012" s="25">
        <f t="shared" si="32"/>
        <v>2</v>
      </c>
    </row>
    <row r="2013" spans="2:10">
      <c r="B2013" s="3">
        <v>30374</v>
      </c>
      <c r="C2013" s="10" t="s">
        <v>6513</v>
      </c>
      <c r="D2013" s="10" t="s">
        <v>6514</v>
      </c>
      <c r="E2013" s="25">
        <v>0</v>
      </c>
      <c r="F2013" s="25">
        <v>2</v>
      </c>
      <c r="G2013" s="10" t="s">
        <v>6515</v>
      </c>
      <c r="H2013" s="25">
        <f>INDEX('Annexe 1 – Données des équipes'!$B$12:$R$114, MATCH(C2013, 'Annexe 1 – Données des équipes'!$B$12:$B$114,0),4)</f>
        <v>60</v>
      </c>
      <c r="I2013" s="25">
        <f>INDEX('Annexe 1 – Données des équipes'!$B$12:$R$114, MATCH(D2013, 'Annexe 1 – Données des équipes'!$B$12:$B$114,0),4)</f>
        <v>20</v>
      </c>
      <c r="J2013" s="25">
        <f t="shared" si="32"/>
        <v>2</v>
      </c>
    </row>
    <row r="2014" spans="2:10">
      <c r="B2014" s="3">
        <v>30384</v>
      </c>
      <c r="C2014" s="10" t="s">
        <v>6516</v>
      </c>
      <c r="D2014" s="10" t="s">
        <v>6517</v>
      </c>
      <c r="E2014" s="25">
        <v>3</v>
      </c>
      <c r="F2014" s="25">
        <v>1</v>
      </c>
      <c r="G2014" s="10" t="s">
        <v>6518</v>
      </c>
      <c r="H2014" s="25">
        <f>INDEX('Annexe 1 – Données des équipes'!$B$12:$R$114, MATCH(C2014, 'Annexe 1 – Données des équipes'!$B$12:$B$114,0),4)</f>
        <v>50</v>
      </c>
      <c r="I2014" s="25">
        <f>INDEX('Annexe 1 – Données des équipes'!$B$12:$R$114, MATCH(D2014, 'Annexe 1 – Données des équipes'!$B$12:$B$114,0),4)</f>
        <v>60</v>
      </c>
      <c r="J2014" s="25">
        <f t="shared" si="32"/>
        <v>2</v>
      </c>
    </row>
    <row r="2015" spans="2:10">
      <c r="B2015" s="3">
        <v>30398</v>
      </c>
      <c r="C2015" s="10" t="s">
        <v>6519</v>
      </c>
      <c r="D2015" s="10" t="s">
        <v>6520</v>
      </c>
      <c r="E2015" s="25">
        <v>3</v>
      </c>
      <c r="F2015" s="25">
        <v>1</v>
      </c>
      <c r="G2015" s="10" t="s">
        <v>6521</v>
      </c>
      <c r="H2015" s="25">
        <f>INDEX('Annexe 1 – Données des équipes'!$B$12:$R$114, MATCH(C2015, 'Annexe 1 – Données des équipes'!$B$12:$B$114,0),4)</f>
        <v>80</v>
      </c>
      <c r="I2015" s="25">
        <f>INDEX('Annexe 1 – Données des équipes'!$B$12:$R$114, MATCH(D2015, 'Annexe 1 – Données des équipes'!$B$12:$B$114,0),4)</f>
        <v>40</v>
      </c>
      <c r="J2015" s="25">
        <f t="shared" si="32"/>
        <v>2</v>
      </c>
    </row>
    <row r="2016" spans="2:10">
      <c r="B2016" s="3">
        <v>30411</v>
      </c>
      <c r="C2016" s="10" t="s">
        <v>6522</v>
      </c>
      <c r="D2016" s="10" t="s">
        <v>6523</v>
      </c>
      <c r="E2016" s="25">
        <v>0</v>
      </c>
      <c r="F2016" s="25">
        <v>2</v>
      </c>
      <c r="G2016" s="10" t="s">
        <v>6524</v>
      </c>
      <c r="H2016" s="25">
        <f>INDEX('Annexe 1 – Données des équipes'!$B$12:$R$114, MATCH(C2016, 'Annexe 1 – Données des équipes'!$B$12:$B$114,0),4)</f>
        <v>10</v>
      </c>
      <c r="I2016" s="25">
        <f>INDEX('Annexe 1 – Données des équipes'!$B$12:$R$114, MATCH(D2016, 'Annexe 1 – Données des équipes'!$B$12:$B$114,0),4)</f>
        <v>80</v>
      </c>
      <c r="J2016" s="25">
        <f t="shared" si="32"/>
        <v>2</v>
      </c>
    </row>
    <row r="2017" spans="2:10">
      <c r="B2017" s="3">
        <v>30430</v>
      </c>
      <c r="C2017" s="10" t="s">
        <v>6525</v>
      </c>
      <c r="D2017" s="10" t="s">
        <v>6526</v>
      </c>
      <c r="E2017" s="25">
        <v>2</v>
      </c>
      <c r="F2017" s="25">
        <v>0</v>
      </c>
      <c r="G2017" s="10" t="s">
        <v>6527</v>
      </c>
      <c r="H2017" s="25">
        <f>INDEX('Annexe 1 – Données des équipes'!$B$12:$R$114, MATCH(C2017, 'Annexe 1 – Données des équipes'!$B$12:$B$114,0),4)</f>
        <v>20</v>
      </c>
      <c r="I2017" s="25">
        <f>INDEX('Annexe 1 – Données des équipes'!$B$12:$R$114, MATCH(D2017, 'Annexe 1 – Données des équipes'!$B$12:$B$114,0),4)</f>
        <v>50</v>
      </c>
      <c r="J2017" s="25">
        <f t="shared" si="32"/>
        <v>2</v>
      </c>
    </row>
    <row r="2018" spans="2:10">
      <c r="B2018" s="3">
        <v>30433</v>
      </c>
      <c r="C2018" s="10" t="s">
        <v>6528</v>
      </c>
      <c r="D2018" s="10" t="s">
        <v>6529</v>
      </c>
      <c r="E2018" s="25">
        <v>2</v>
      </c>
      <c r="F2018" s="25">
        <v>0</v>
      </c>
      <c r="G2018" s="10" t="s">
        <v>6530</v>
      </c>
      <c r="H2018" s="25">
        <f>INDEX('Annexe 1 – Données des équipes'!$B$12:$R$114, MATCH(C2018, 'Annexe 1 – Données des équipes'!$B$12:$B$114,0),4)</f>
        <v>90</v>
      </c>
      <c r="I2018" s="25">
        <f>INDEX('Annexe 1 – Données des équipes'!$B$12:$R$114, MATCH(D2018, 'Annexe 1 – Données des équipes'!$B$12:$B$114,0),4)</f>
        <v>40</v>
      </c>
      <c r="J2018" s="25">
        <f t="shared" si="32"/>
        <v>2</v>
      </c>
    </row>
    <row r="2019" spans="2:10">
      <c r="B2019" s="3">
        <v>30433</v>
      </c>
      <c r="C2019" s="10" t="s">
        <v>6531</v>
      </c>
      <c r="D2019" s="10" t="s">
        <v>6532</v>
      </c>
      <c r="E2019" s="25">
        <v>2</v>
      </c>
      <c r="F2019" s="25">
        <v>0</v>
      </c>
      <c r="G2019" s="10" t="s">
        <v>6533</v>
      </c>
      <c r="H2019" s="25">
        <f>INDEX('Annexe 1 – Données des équipes'!$B$12:$R$114, MATCH(C2019, 'Annexe 1 – Données des équipes'!$B$12:$B$114,0),4)</f>
        <v>90</v>
      </c>
      <c r="I2019" s="25">
        <f>INDEX('Annexe 1 – Données des équipes'!$B$12:$R$114, MATCH(D2019, 'Annexe 1 – Données des équipes'!$B$12:$B$114,0),4)</f>
        <v>60</v>
      </c>
      <c r="J2019" s="25">
        <f t="shared" si="32"/>
        <v>2</v>
      </c>
    </row>
    <row r="2020" spans="2:10">
      <c r="B2020" s="3">
        <v>30439</v>
      </c>
      <c r="C2020" s="10" t="s">
        <v>6534</v>
      </c>
      <c r="D2020" s="10" t="s">
        <v>6535</v>
      </c>
      <c r="E2020" s="25">
        <v>0</v>
      </c>
      <c r="F2020" s="25">
        <v>2</v>
      </c>
      <c r="G2020" s="10" t="s">
        <v>6536</v>
      </c>
      <c r="H2020" s="25">
        <f>INDEX('Annexe 1 – Données des équipes'!$B$12:$R$114, MATCH(C2020, 'Annexe 1 – Données des équipes'!$B$12:$B$114,0),4)</f>
        <v>10</v>
      </c>
      <c r="I2020" s="25">
        <f>INDEX('Annexe 1 – Données des équipes'!$B$12:$R$114, MATCH(D2020, 'Annexe 1 – Données des équipes'!$B$12:$B$114,0),4)</f>
        <v>40</v>
      </c>
      <c r="J2020" s="25">
        <f t="shared" si="32"/>
        <v>2</v>
      </c>
    </row>
    <row r="2021" spans="2:10">
      <c r="B2021" s="3">
        <v>30464</v>
      </c>
      <c r="C2021" s="10" t="s">
        <v>6537</v>
      </c>
      <c r="D2021" s="10" t="s">
        <v>6538</v>
      </c>
      <c r="E2021" s="25">
        <v>0</v>
      </c>
      <c r="F2021" s="25">
        <v>2</v>
      </c>
      <c r="G2021" s="10" t="s">
        <v>6539</v>
      </c>
      <c r="H2021" s="25">
        <f>INDEX('Annexe 1 – Données des équipes'!$B$12:$R$114, MATCH(C2021, 'Annexe 1 – Données des équipes'!$B$12:$B$114,0),4)</f>
        <v>70</v>
      </c>
      <c r="I2021" s="25">
        <f>INDEX('Annexe 1 – Données des équipes'!$B$12:$R$114, MATCH(D2021, 'Annexe 1 – Données des équipes'!$B$12:$B$114,0),4)</f>
        <v>60</v>
      </c>
      <c r="J2021" s="25">
        <f t="shared" si="32"/>
        <v>2</v>
      </c>
    </row>
    <row r="2022" spans="2:10">
      <c r="B2022" s="3">
        <v>30465</v>
      </c>
      <c r="C2022" s="10" t="s">
        <v>6540</v>
      </c>
      <c r="D2022" s="10" t="s">
        <v>6541</v>
      </c>
      <c r="E2022" s="25">
        <v>2</v>
      </c>
      <c r="F2022" s="25">
        <v>0</v>
      </c>
      <c r="G2022" s="10" t="s">
        <v>6542</v>
      </c>
      <c r="H2022" s="25">
        <f>INDEX('Annexe 1 – Données des équipes'!$B$12:$R$114, MATCH(C2022, 'Annexe 1 – Données des équipes'!$B$12:$B$114,0),4)</f>
        <v>80</v>
      </c>
      <c r="I2022" s="25">
        <f>INDEX('Annexe 1 – Données des équipes'!$B$12:$R$114, MATCH(D2022, 'Annexe 1 – Données des équipes'!$B$12:$B$114,0),4)</f>
        <v>90</v>
      </c>
      <c r="J2022" s="25">
        <f t="shared" si="32"/>
        <v>2</v>
      </c>
    </row>
    <row r="2023" spans="2:10">
      <c r="B2023" s="3">
        <v>30468</v>
      </c>
      <c r="C2023" s="10" t="s">
        <v>6543</v>
      </c>
      <c r="D2023" s="10" t="s">
        <v>6544</v>
      </c>
      <c r="E2023" s="25">
        <v>3</v>
      </c>
      <c r="F2023" s="25">
        <v>1</v>
      </c>
      <c r="G2023" s="10" t="s">
        <v>6545</v>
      </c>
      <c r="H2023" s="25">
        <f>INDEX('Annexe 1 – Données des équipes'!$B$12:$R$114, MATCH(C2023, 'Annexe 1 – Données des équipes'!$B$12:$B$114,0),4)</f>
        <v>80</v>
      </c>
      <c r="I2023" s="25">
        <f>INDEX('Annexe 1 – Données des équipes'!$B$12:$R$114, MATCH(D2023, 'Annexe 1 – Données des équipes'!$B$12:$B$114,0),4)</f>
        <v>40</v>
      </c>
      <c r="J2023" s="25">
        <f t="shared" si="32"/>
        <v>2</v>
      </c>
    </row>
    <row r="2024" spans="2:10">
      <c r="B2024" s="3">
        <v>30468</v>
      </c>
      <c r="C2024" s="10" t="s">
        <v>6546</v>
      </c>
      <c r="D2024" s="10" t="s">
        <v>6547</v>
      </c>
      <c r="E2024" s="25">
        <v>2</v>
      </c>
      <c r="F2024" s="25">
        <v>0</v>
      </c>
      <c r="G2024" s="10" t="s">
        <v>6548</v>
      </c>
      <c r="H2024" s="25">
        <f>INDEX('Annexe 1 – Données des équipes'!$B$12:$R$114, MATCH(C2024, 'Annexe 1 – Données des équipes'!$B$12:$B$114,0),4)</f>
        <v>90</v>
      </c>
      <c r="I2024" s="25">
        <f>INDEX('Annexe 1 – Données des équipes'!$B$12:$R$114, MATCH(D2024, 'Annexe 1 – Données des équipes'!$B$12:$B$114,0),4)</f>
        <v>60</v>
      </c>
      <c r="J2024" s="25">
        <f t="shared" si="32"/>
        <v>2</v>
      </c>
    </row>
    <row r="2025" spans="2:10">
      <c r="B2025" s="3">
        <v>30474</v>
      </c>
      <c r="C2025" s="10" t="s">
        <v>6549</v>
      </c>
      <c r="D2025" s="10" t="s">
        <v>6550</v>
      </c>
      <c r="E2025" s="25">
        <v>0</v>
      </c>
      <c r="F2025" s="25">
        <v>2</v>
      </c>
      <c r="G2025" s="10" t="s">
        <v>6551</v>
      </c>
      <c r="H2025" s="25">
        <f>INDEX('Annexe 1 – Données des équipes'!$B$12:$R$114, MATCH(C2025, 'Annexe 1 – Données des équipes'!$B$12:$B$114,0),4)</f>
        <v>40</v>
      </c>
      <c r="I2025" s="25">
        <f>INDEX('Annexe 1 – Données des équipes'!$B$12:$R$114, MATCH(D2025, 'Annexe 1 – Données des équipes'!$B$12:$B$114,0),4)</f>
        <v>20</v>
      </c>
      <c r="J2025" s="25">
        <f t="shared" si="32"/>
        <v>2</v>
      </c>
    </row>
    <row r="2026" spans="2:10">
      <c r="B2026" s="3">
        <v>30479</v>
      </c>
      <c r="C2026" s="10" t="s">
        <v>6552</v>
      </c>
      <c r="D2026" s="10" t="s">
        <v>6553</v>
      </c>
      <c r="E2026" s="25">
        <v>0</v>
      </c>
      <c r="F2026" s="25">
        <v>2</v>
      </c>
      <c r="G2026" s="10" t="s">
        <v>6554</v>
      </c>
      <c r="H2026" s="25">
        <f>INDEX('Annexe 1 – Données des équipes'!$B$12:$R$114, MATCH(C2026, 'Annexe 1 – Données des équipes'!$B$12:$B$114,0),4)</f>
        <v>20</v>
      </c>
      <c r="I2026" s="25">
        <f>INDEX('Annexe 1 – Données des équipes'!$B$12:$R$114, MATCH(D2026, 'Annexe 1 – Données des équipes'!$B$12:$B$114,0),4)</f>
        <v>60</v>
      </c>
      <c r="J2026" s="25">
        <f t="shared" si="32"/>
        <v>2</v>
      </c>
    </row>
    <row r="2027" spans="2:10">
      <c r="B2027" s="3">
        <v>30531</v>
      </c>
      <c r="C2027" s="10" t="s">
        <v>6555</v>
      </c>
      <c r="D2027" s="10" t="s">
        <v>6556</v>
      </c>
      <c r="E2027" s="25">
        <v>2</v>
      </c>
      <c r="F2027" s="25">
        <v>0</v>
      </c>
      <c r="G2027" s="10" t="s">
        <v>6557</v>
      </c>
      <c r="H2027" s="25">
        <f>INDEX('Annexe 1 – Données des équipes'!$B$12:$R$114, MATCH(C2027, 'Annexe 1 – Données des équipes'!$B$12:$B$114,0),4)</f>
        <v>80</v>
      </c>
      <c r="I2027" s="25">
        <f>INDEX('Annexe 1 – Données des équipes'!$B$12:$R$114, MATCH(D2027, 'Annexe 1 – Données des équipes'!$B$12:$B$114,0),4)</f>
        <v>80</v>
      </c>
      <c r="J2027" s="25">
        <f t="shared" si="32"/>
        <v>2</v>
      </c>
    </row>
    <row r="2028" spans="2:10">
      <c r="B2028" s="3">
        <v>30533</v>
      </c>
      <c r="C2028" s="10" t="s">
        <v>6558</v>
      </c>
      <c r="D2028" s="10" t="s">
        <v>6559</v>
      </c>
      <c r="E2028" s="25">
        <v>1</v>
      </c>
      <c r="F2028" s="25">
        <v>3</v>
      </c>
      <c r="G2028" s="10" t="s">
        <v>6560</v>
      </c>
      <c r="H2028" s="25">
        <f>INDEX('Annexe 1 – Données des équipes'!$B$12:$R$114, MATCH(C2028, 'Annexe 1 – Données des équipes'!$B$12:$B$114,0),4)</f>
        <v>50</v>
      </c>
      <c r="I2028" s="25">
        <f>INDEX('Annexe 1 – Données des équipes'!$B$12:$R$114, MATCH(D2028, 'Annexe 1 – Données des équipes'!$B$12:$B$114,0),4)</f>
        <v>70</v>
      </c>
      <c r="J2028" s="25">
        <f t="shared" si="32"/>
        <v>2</v>
      </c>
    </row>
    <row r="2029" spans="2:10">
      <c r="B2029" s="3">
        <v>30552</v>
      </c>
      <c r="C2029" s="10" t="s">
        <v>6561</v>
      </c>
      <c r="D2029" s="10" t="s">
        <v>6562</v>
      </c>
      <c r="E2029" s="25">
        <v>4</v>
      </c>
      <c r="F2029" s="25">
        <v>2</v>
      </c>
      <c r="G2029" s="10" t="s">
        <v>6563</v>
      </c>
      <c r="H2029" s="25">
        <f>INDEX('Annexe 1 – Données des équipes'!$B$12:$R$114, MATCH(C2029, 'Annexe 1 – Données des équipes'!$B$12:$B$114,0),4)</f>
        <v>80</v>
      </c>
      <c r="I2029" s="25">
        <f>INDEX('Annexe 1 – Données des équipes'!$B$12:$R$114, MATCH(D2029, 'Annexe 1 – Données des équipes'!$B$12:$B$114,0),4)</f>
        <v>50</v>
      </c>
      <c r="J2029" s="25">
        <f t="shared" si="32"/>
        <v>2</v>
      </c>
    </row>
    <row r="2030" spans="2:10">
      <c r="B2030" s="3">
        <v>30556</v>
      </c>
      <c r="C2030" s="10" t="s">
        <v>6564</v>
      </c>
      <c r="D2030" s="10" t="s">
        <v>6565</v>
      </c>
      <c r="E2030" s="25">
        <v>2</v>
      </c>
      <c r="F2030" s="25">
        <v>0</v>
      </c>
      <c r="G2030" s="10" t="s">
        <v>6566</v>
      </c>
      <c r="H2030" s="25">
        <f>INDEX('Annexe 1 – Données des équipes'!$B$12:$R$114, MATCH(C2030, 'Annexe 1 – Données des équipes'!$B$12:$B$114,0),4)</f>
        <v>20</v>
      </c>
      <c r="I2030" s="25">
        <f>INDEX('Annexe 1 – Données des équipes'!$B$12:$R$114, MATCH(D2030, 'Annexe 1 – Données des équipes'!$B$12:$B$114,0),4)</f>
        <v>70</v>
      </c>
      <c r="J2030" s="25">
        <f t="shared" si="32"/>
        <v>2</v>
      </c>
    </row>
    <row r="2031" spans="2:10">
      <c r="B2031" s="3">
        <v>30557</v>
      </c>
      <c r="C2031" s="10" t="s">
        <v>6567</v>
      </c>
      <c r="D2031" s="10" t="s">
        <v>6568</v>
      </c>
      <c r="E2031" s="25">
        <v>3</v>
      </c>
      <c r="F2031" s="25">
        <v>1</v>
      </c>
      <c r="G2031" s="10" t="s">
        <v>6569</v>
      </c>
      <c r="H2031" s="25">
        <f>INDEX('Annexe 1 – Données des équipes'!$B$12:$R$114, MATCH(C2031, 'Annexe 1 – Données des équipes'!$B$12:$B$114,0),4)</f>
        <v>10</v>
      </c>
      <c r="I2031" s="25">
        <f>INDEX('Annexe 1 – Données des équipes'!$B$12:$R$114, MATCH(D2031, 'Annexe 1 – Données des équipes'!$B$12:$B$114,0),4)</f>
        <v>10</v>
      </c>
      <c r="J2031" s="25">
        <f t="shared" si="32"/>
        <v>2</v>
      </c>
    </row>
    <row r="2032" spans="2:10">
      <c r="B2032" s="3">
        <v>30566</v>
      </c>
      <c r="C2032" s="10" t="s">
        <v>6570</v>
      </c>
      <c r="D2032" s="10" t="s">
        <v>6571</v>
      </c>
      <c r="E2032" s="25">
        <v>3</v>
      </c>
      <c r="F2032" s="25">
        <v>1</v>
      </c>
      <c r="G2032" s="10" t="s">
        <v>6572</v>
      </c>
      <c r="H2032" s="25">
        <f>INDEX('Annexe 1 – Données des équipes'!$B$12:$R$114, MATCH(C2032, 'Annexe 1 – Données des équipes'!$B$12:$B$114,0),4)</f>
        <v>80</v>
      </c>
      <c r="I2032" s="25">
        <f>INDEX('Annexe 1 – Données des équipes'!$B$12:$R$114, MATCH(D2032, 'Annexe 1 – Données des équipes'!$B$12:$B$114,0),4)</f>
        <v>90</v>
      </c>
      <c r="J2032" s="25">
        <f t="shared" si="32"/>
        <v>2</v>
      </c>
    </row>
    <row r="2033" spans="2:10">
      <c r="B2033" s="3">
        <v>30570</v>
      </c>
      <c r="C2033" s="10" t="s">
        <v>6573</v>
      </c>
      <c r="D2033" s="10" t="s">
        <v>6574</v>
      </c>
      <c r="E2033" s="25">
        <v>2</v>
      </c>
      <c r="F2033" s="25">
        <v>0</v>
      </c>
      <c r="G2033" s="10" t="s">
        <v>6575</v>
      </c>
      <c r="H2033" s="25">
        <f>INDEX('Annexe 1 – Données des équipes'!$B$12:$R$114, MATCH(C2033, 'Annexe 1 – Données des équipes'!$B$12:$B$114,0),4)</f>
        <v>80</v>
      </c>
      <c r="I2033" s="25">
        <f>INDEX('Annexe 1 – Données des équipes'!$B$12:$R$114, MATCH(D2033, 'Annexe 1 – Données des équipes'!$B$12:$B$114,0),4)</f>
        <v>80</v>
      </c>
      <c r="J2033" s="25">
        <f t="shared" si="32"/>
        <v>2</v>
      </c>
    </row>
    <row r="2034" spans="2:10">
      <c r="B2034" s="3">
        <v>30579</v>
      </c>
      <c r="C2034" s="10" t="s">
        <v>6576</v>
      </c>
      <c r="D2034" s="10" t="s">
        <v>6577</v>
      </c>
      <c r="E2034" s="25">
        <v>3</v>
      </c>
      <c r="F2034" s="25">
        <v>1</v>
      </c>
      <c r="G2034" s="10" t="s">
        <v>6578</v>
      </c>
      <c r="H2034" s="25">
        <f>INDEX('Annexe 1 – Données des équipes'!$B$12:$R$114, MATCH(C2034, 'Annexe 1 – Données des équipes'!$B$12:$B$114,0),4)</f>
        <v>20</v>
      </c>
      <c r="I2034" s="25">
        <f>INDEX('Annexe 1 – Données des équipes'!$B$12:$R$114, MATCH(D2034, 'Annexe 1 – Données des équipes'!$B$12:$B$114,0),4)</f>
        <v>70</v>
      </c>
      <c r="J2034" s="25">
        <f t="shared" si="32"/>
        <v>2</v>
      </c>
    </row>
    <row r="2035" spans="2:10">
      <c r="B2035" s="3">
        <v>30580</v>
      </c>
      <c r="C2035" s="10" t="s">
        <v>6579</v>
      </c>
      <c r="D2035" s="10" t="s">
        <v>6580</v>
      </c>
      <c r="E2035" s="25">
        <v>3</v>
      </c>
      <c r="F2035" s="25">
        <v>1</v>
      </c>
      <c r="G2035" s="10" t="s">
        <v>6581</v>
      </c>
      <c r="H2035" s="25">
        <f>INDEX('Annexe 1 – Données des équipes'!$B$12:$R$114, MATCH(C2035, 'Annexe 1 – Données des équipes'!$B$12:$B$114,0),4)</f>
        <v>50</v>
      </c>
      <c r="I2035" s="25">
        <f>INDEX('Annexe 1 – Données des équipes'!$B$12:$R$114, MATCH(D2035, 'Annexe 1 – Données des équipes'!$B$12:$B$114,0),4)</f>
        <v>60</v>
      </c>
      <c r="J2035" s="25">
        <f t="shared" si="32"/>
        <v>2</v>
      </c>
    </row>
    <row r="2036" spans="2:10">
      <c r="B2036" s="3">
        <v>30580</v>
      </c>
      <c r="C2036" s="10" t="s">
        <v>6582</v>
      </c>
      <c r="D2036" s="10" t="s">
        <v>6583</v>
      </c>
      <c r="E2036" s="25">
        <v>2</v>
      </c>
      <c r="F2036" s="25">
        <v>0</v>
      </c>
      <c r="G2036" s="10" t="s">
        <v>6584</v>
      </c>
      <c r="H2036" s="25">
        <f>INDEX('Annexe 1 – Données des équipes'!$B$12:$R$114, MATCH(C2036, 'Annexe 1 – Données des équipes'!$B$12:$B$114,0),4)</f>
        <v>60</v>
      </c>
      <c r="I2036" s="25">
        <f>INDEX('Annexe 1 – Données des équipes'!$B$12:$R$114, MATCH(D2036, 'Annexe 1 – Données des équipes'!$B$12:$B$114,0),4)</f>
        <v>80</v>
      </c>
      <c r="J2036" s="25">
        <f t="shared" si="32"/>
        <v>2</v>
      </c>
    </row>
    <row r="2037" spans="2:10">
      <c r="B2037" s="3">
        <v>30717</v>
      </c>
      <c r="C2037" s="10" t="s">
        <v>6585</v>
      </c>
      <c r="D2037" s="10" t="s">
        <v>6586</v>
      </c>
      <c r="E2037" s="25">
        <v>4</v>
      </c>
      <c r="F2037" s="25">
        <v>3</v>
      </c>
      <c r="G2037" s="10" t="s">
        <v>6587</v>
      </c>
      <c r="H2037" s="25">
        <f>INDEX('Annexe 1 – Données des équipes'!$B$12:$R$114, MATCH(C2037, 'Annexe 1 – Données des équipes'!$B$12:$B$114,0),4)</f>
        <v>30</v>
      </c>
      <c r="I2037" s="25">
        <f>INDEX('Annexe 1 – Données des équipes'!$B$12:$R$114, MATCH(D2037, 'Annexe 1 – Données des équipes'!$B$12:$B$114,0),4)</f>
        <v>70</v>
      </c>
      <c r="J2037" s="25">
        <f t="shared" si="32"/>
        <v>1</v>
      </c>
    </row>
    <row r="2038" spans="2:10">
      <c r="B2038" s="3">
        <v>30594</v>
      </c>
      <c r="C2038" s="10" t="s">
        <v>6588</v>
      </c>
      <c r="D2038" s="10" t="s">
        <v>6589</v>
      </c>
      <c r="E2038" s="25">
        <v>0</v>
      </c>
      <c r="F2038" s="25">
        <v>2</v>
      </c>
      <c r="G2038" s="10" t="s">
        <v>6590</v>
      </c>
      <c r="H2038" s="25">
        <f>INDEX('Annexe 1 – Données des équipes'!$B$12:$R$114, MATCH(C2038, 'Annexe 1 – Données des équipes'!$B$12:$B$114,0),4)</f>
        <v>80</v>
      </c>
      <c r="I2038" s="25">
        <f>INDEX('Annexe 1 – Données des équipes'!$B$12:$R$114, MATCH(D2038, 'Annexe 1 – Données des équipes'!$B$12:$B$114,0),4)</f>
        <v>70</v>
      </c>
      <c r="J2038" s="25">
        <f t="shared" si="32"/>
        <v>2</v>
      </c>
    </row>
    <row r="2039" spans="2:10">
      <c r="B2039" s="3">
        <v>30598</v>
      </c>
      <c r="C2039" s="10" t="s">
        <v>6591</v>
      </c>
      <c r="D2039" s="10" t="s">
        <v>6592</v>
      </c>
      <c r="E2039" s="25">
        <v>2</v>
      </c>
      <c r="F2039" s="25">
        <v>0</v>
      </c>
      <c r="G2039" s="10" t="s">
        <v>6593</v>
      </c>
      <c r="H2039" s="25">
        <f>INDEX('Annexe 1 – Données des équipes'!$B$12:$R$114, MATCH(C2039, 'Annexe 1 – Données des équipes'!$B$12:$B$114,0),4)</f>
        <v>50</v>
      </c>
      <c r="I2039" s="25">
        <f>INDEX('Annexe 1 – Données des équipes'!$B$12:$R$114, MATCH(D2039, 'Annexe 1 – Données des équipes'!$B$12:$B$114,0),4)</f>
        <v>80</v>
      </c>
      <c r="J2039" s="25">
        <f t="shared" si="32"/>
        <v>2</v>
      </c>
    </row>
    <row r="2040" spans="2:10">
      <c r="B2040" s="3">
        <v>30616</v>
      </c>
      <c r="C2040" s="10" t="s">
        <v>6594</v>
      </c>
      <c r="D2040" s="10" t="s">
        <v>6595</v>
      </c>
      <c r="E2040" s="25">
        <v>2</v>
      </c>
      <c r="F2040" s="25">
        <v>0</v>
      </c>
      <c r="G2040" s="10" t="s">
        <v>6596</v>
      </c>
      <c r="H2040" s="25">
        <f>INDEX('Annexe 1 – Données des équipes'!$B$12:$R$114, MATCH(C2040, 'Annexe 1 – Données des équipes'!$B$12:$B$114,0),4)</f>
        <v>80</v>
      </c>
      <c r="I2040" s="25">
        <f>INDEX('Annexe 1 – Données des équipes'!$B$12:$R$114, MATCH(D2040, 'Annexe 1 – Données des équipes'!$B$12:$B$114,0),4)</f>
        <v>90</v>
      </c>
      <c r="J2040" s="25">
        <f t="shared" si="32"/>
        <v>2</v>
      </c>
    </row>
    <row r="2041" spans="2:10">
      <c r="B2041" s="3">
        <v>30629</v>
      </c>
      <c r="C2041" s="10" t="s">
        <v>6597</v>
      </c>
      <c r="D2041" s="10" t="s">
        <v>6598</v>
      </c>
      <c r="E2041" s="25">
        <v>3</v>
      </c>
      <c r="F2041" s="25">
        <v>1</v>
      </c>
      <c r="G2041" s="10" t="s">
        <v>6599</v>
      </c>
      <c r="H2041" s="25">
        <f>INDEX('Annexe 1 – Données des équipes'!$B$12:$R$114, MATCH(C2041, 'Annexe 1 – Données des équipes'!$B$12:$B$114,0),4)</f>
        <v>80</v>
      </c>
      <c r="I2041" s="25">
        <f>INDEX('Annexe 1 – Données des équipes'!$B$12:$R$114, MATCH(D2041, 'Annexe 1 – Données des équipes'!$B$12:$B$114,0),4)</f>
        <v>90</v>
      </c>
      <c r="J2041" s="25">
        <f t="shared" si="32"/>
        <v>2</v>
      </c>
    </row>
    <row r="2042" spans="2:10">
      <c r="B2042" s="3">
        <v>30636</v>
      </c>
      <c r="C2042" s="10" t="s">
        <v>6600</v>
      </c>
      <c r="D2042" s="10" t="s">
        <v>6601</v>
      </c>
      <c r="E2042" s="25">
        <v>0</v>
      </c>
      <c r="F2042" s="25">
        <v>2</v>
      </c>
      <c r="G2042" s="10" t="s">
        <v>6602</v>
      </c>
      <c r="H2042" s="25">
        <f>INDEX('Annexe 1 – Données des équipes'!$B$12:$R$114, MATCH(C2042, 'Annexe 1 – Données des équipes'!$B$12:$B$114,0),4)</f>
        <v>50</v>
      </c>
      <c r="I2042" s="25">
        <f>INDEX('Annexe 1 – Données des équipes'!$B$12:$R$114, MATCH(D2042, 'Annexe 1 – Données des équipes'!$B$12:$B$114,0),4)</f>
        <v>80</v>
      </c>
      <c r="J2042" s="25">
        <f t="shared" si="32"/>
        <v>2</v>
      </c>
    </row>
    <row r="2043" spans="2:10">
      <c r="B2043" s="3">
        <v>30636</v>
      </c>
      <c r="C2043" s="10" t="s">
        <v>6603</v>
      </c>
      <c r="D2043" s="10" t="s">
        <v>6604</v>
      </c>
      <c r="E2043" s="25">
        <v>3</v>
      </c>
      <c r="F2043" s="25">
        <v>1</v>
      </c>
      <c r="G2043" s="10" t="s">
        <v>6605</v>
      </c>
      <c r="H2043" s="25">
        <f>INDEX('Annexe 1 – Données des équipes'!$B$12:$R$114, MATCH(C2043, 'Annexe 1 – Données des équipes'!$B$12:$B$114,0),4)</f>
        <v>60</v>
      </c>
      <c r="I2043" s="25">
        <f>INDEX('Annexe 1 – Données des équipes'!$B$12:$R$114, MATCH(D2043, 'Annexe 1 – Données des équipes'!$B$12:$B$114,0),4)</f>
        <v>60</v>
      </c>
      <c r="J2043" s="25">
        <f t="shared" si="32"/>
        <v>2</v>
      </c>
    </row>
    <row r="2044" spans="2:10">
      <c r="B2044" s="3">
        <v>30642</v>
      </c>
      <c r="C2044" s="10" t="s">
        <v>6606</v>
      </c>
      <c r="D2044" s="10" t="s">
        <v>6607</v>
      </c>
      <c r="E2044" s="25">
        <v>2</v>
      </c>
      <c r="F2044" s="25">
        <v>0</v>
      </c>
      <c r="G2044" s="10" t="s">
        <v>6608</v>
      </c>
      <c r="H2044" s="25">
        <f>INDEX('Annexe 1 – Données des équipes'!$B$12:$R$114, MATCH(C2044, 'Annexe 1 – Données des équipes'!$B$12:$B$114,0),4)</f>
        <v>80</v>
      </c>
      <c r="I2044" s="25">
        <f>INDEX('Annexe 1 – Données des équipes'!$B$12:$R$114, MATCH(D2044, 'Annexe 1 – Données des équipes'!$B$12:$B$114,0),4)</f>
        <v>80</v>
      </c>
      <c r="J2044" s="25">
        <f t="shared" si="32"/>
        <v>2</v>
      </c>
    </row>
    <row r="2045" spans="2:10">
      <c r="B2045" s="3">
        <v>30661</v>
      </c>
      <c r="C2045" s="10" t="s">
        <v>6609</v>
      </c>
      <c r="D2045" s="10" t="s">
        <v>6610</v>
      </c>
      <c r="E2045" s="25">
        <v>3</v>
      </c>
      <c r="F2045" s="25">
        <v>1</v>
      </c>
      <c r="G2045" s="10" t="s">
        <v>6611</v>
      </c>
      <c r="H2045" s="25">
        <f>INDEX('Annexe 1 – Données des équipes'!$B$12:$R$114, MATCH(C2045, 'Annexe 1 – Données des équipes'!$B$12:$B$114,0),4)</f>
        <v>40</v>
      </c>
      <c r="I2045" s="25">
        <f>INDEX('Annexe 1 – Données des équipes'!$B$12:$R$114, MATCH(D2045, 'Annexe 1 – Données des équipes'!$B$12:$B$114,0),4)</f>
        <v>20</v>
      </c>
      <c r="J2045" s="25">
        <f t="shared" si="32"/>
        <v>2</v>
      </c>
    </row>
    <row r="2046" spans="2:10">
      <c r="B2046" s="3">
        <v>30663</v>
      </c>
      <c r="C2046" s="10" t="s">
        <v>6612</v>
      </c>
      <c r="D2046" s="10" t="s">
        <v>6613</v>
      </c>
      <c r="E2046" s="25">
        <v>2</v>
      </c>
      <c r="F2046" s="25">
        <v>0</v>
      </c>
      <c r="G2046" s="10" t="s">
        <v>6614</v>
      </c>
      <c r="H2046" s="25">
        <f>INDEX('Annexe 1 – Données des équipes'!$B$12:$R$114, MATCH(C2046, 'Annexe 1 – Données des équipes'!$B$12:$B$114,0),4)</f>
        <v>50</v>
      </c>
      <c r="I2046" s="25">
        <f>INDEX('Annexe 1 – Données des équipes'!$B$12:$R$114, MATCH(D2046, 'Annexe 1 – Données des équipes'!$B$12:$B$114,0),4)</f>
        <v>60</v>
      </c>
      <c r="J2046" s="25">
        <f t="shared" si="32"/>
        <v>2</v>
      </c>
    </row>
    <row r="2047" spans="2:10">
      <c r="B2047" s="3">
        <v>30733</v>
      </c>
      <c r="C2047" s="10" t="s">
        <v>6615</v>
      </c>
      <c r="D2047" s="10" t="s">
        <v>6616</v>
      </c>
      <c r="E2047" s="25">
        <v>4</v>
      </c>
      <c r="F2047" s="25">
        <v>2</v>
      </c>
      <c r="G2047" s="10" t="s">
        <v>6617</v>
      </c>
      <c r="H2047" s="25">
        <f>INDEX('Annexe 1 – Données des équipes'!$B$12:$R$114, MATCH(C2047, 'Annexe 1 – Données des équipes'!$B$12:$B$114,0),4)</f>
        <v>30</v>
      </c>
      <c r="I2047" s="25">
        <f>INDEX('Annexe 1 – Données des équipes'!$B$12:$R$114, MATCH(D2047, 'Annexe 1 – Données des équipes'!$B$12:$B$114,0),4)</f>
        <v>20</v>
      </c>
      <c r="J2047" s="25">
        <f t="shared" si="32"/>
        <v>2</v>
      </c>
    </row>
    <row r="2048" spans="2:10">
      <c r="B2048" s="3">
        <v>30738</v>
      </c>
      <c r="C2048" s="10" t="s">
        <v>6618</v>
      </c>
      <c r="D2048" s="10" t="s">
        <v>6619</v>
      </c>
      <c r="E2048" s="25">
        <v>1</v>
      </c>
      <c r="F2048" s="25">
        <v>3</v>
      </c>
      <c r="G2048" s="10" t="s">
        <v>6620</v>
      </c>
      <c r="H2048" s="25">
        <f>INDEX('Annexe 1 – Données des équipes'!$B$12:$R$114, MATCH(C2048, 'Annexe 1 – Données des équipes'!$B$12:$B$114,0),4)</f>
        <v>80</v>
      </c>
      <c r="I2048" s="25">
        <f>INDEX('Annexe 1 – Données des équipes'!$B$12:$R$114, MATCH(D2048, 'Annexe 1 – Données des équipes'!$B$12:$B$114,0),4)</f>
        <v>40</v>
      </c>
      <c r="J2048" s="25">
        <f t="shared" si="32"/>
        <v>2</v>
      </c>
    </row>
    <row r="2049" spans="2:10">
      <c r="B2049" s="3">
        <v>30741</v>
      </c>
      <c r="C2049" s="10" t="s">
        <v>6621</v>
      </c>
      <c r="D2049" s="10" t="s">
        <v>6622</v>
      </c>
      <c r="E2049" s="25">
        <v>2</v>
      </c>
      <c r="F2049" s="25">
        <v>0</v>
      </c>
      <c r="G2049" s="10" t="s">
        <v>6623</v>
      </c>
      <c r="H2049" s="25">
        <f>INDEX('Annexe 1 – Données des équipes'!$B$12:$R$114, MATCH(C2049, 'Annexe 1 – Données des équipes'!$B$12:$B$114,0),4)</f>
        <v>90</v>
      </c>
      <c r="I2049" s="25">
        <f>INDEX('Annexe 1 – Données des équipes'!$B$12:$R$114, MATCH(D2049, 'Annexe 1 – Données des équipes'!$B$12:$B$114,0),4)</f>
        <v>90</v>
      </c>
      <c r="J2049" s="25">
        <f t="shared" si="32"/>
        <v>2</v>
      </c>
    </row>
    <row r="2050" spans="2:10">
      <c r="B2050" s="3">
        <v>30748</v>
      </c>
      <c r="C2050" s="10" t="s">
        <v>6624</v>
      </c>
      <c r="D2050" s="10" t="s">
        <v>6625</v>
      </c>
      <c r="E2050" s="25">
        <v>2</v>
      </c>
      <c r="F2050" s="25">
        <v>0</v>
      </c>
      <c r="G2050" s="10" t="s">
        <v>6626</v>
      </c>
      <c r="H2050" s="25">
        <f>INDEX('Annexe 1 – Données des équipes'!$B$12:$R$114, MATCH(C2050, 'Annexe 1 – Données des équipes'!$B$12:$B$114,0),4)</f>
        <v>50</v>
      </c>
      <c r="I2050" s="25">
        <f>INDEX('Annexe 1 – Données des équipes'!$B$12:$R$114, MATCH(D2050, 'Annexe 1 – Données des équipes'!$B$12:$B$114,0),4)</f>
        <v>50</v>
      </c>
      <c r="J2050" s="25">
        <f t="shared" si="32"/>
        <v>2</v>
      </c>
    </row>
    <row r="2051" spans="2:10">
      <c r="B2051" s="3">
        <v>30749</v>
      </c>
      <c r="C2051" s="10" t="s">
        <v>6627</v>
      </c>
      <c r="D2051" s="10" t="s">
        <v>6628</v>
      </c>
      <c r="E2051" s="25">
        <v>2</v>
      </c>
      <c r="F2051" s="25">
        <v>0</v>
      </c>
      <c r="G2051" s="10" t="s">
        <v>6629</v>
      </c>
      <c r="H2051" s="25">
        <f>INDEX('Annexe 1 – Données des équipes'!$B$12:$R$114, MATCH(C2051, 'Annexe 1 – Données des équipes'!$B$12:$B$114,0),4)</f>
        <v>20</v>
      </c>
      <c r="I2051" s="25">
        <f>INDEX('Annexe 1 – Données des équipes'!$B$12:$R$114, MATCH(D2051, 'Annexe 1 – Données des équipes'!$B$12:$B$114,0),4)</f>
        <v>40</v>
      </c>
      <c r="J2051" s="25">
        <f t="shared" si="32"/>
        <v>2</v>
      </c>
    </row>
    <row r="2052" spans="2:10">
      <c r="B2052" s="3">
        <v>30748</v>
      </c>
      <c r="C2052" s="10" t="s">
        <v>6630</v>
      </c>
      <c r="D2052" s="10" t="s">
        <v>6631</v>
      </c>
      <c r="E2052" s="25">
        <v>1</v>
      </c>
      <c r="F2052" s="25">
        <v>2</v>
      </c>
      <c r="G2052" s="10" t="s">
        <v>6632</v>
      </c>
      <c r="H2052" s="25">
        <f>INDEX('Annexe 1 – Données des équipes'!$B$12:$R$114, MATCH(C2052, 'Annexe 1 – Données des équipes'!$B$12:$B$114,0),4)</f>
        <v>30</v>
      </c>
      <c r="I2052" s="25">
        <f>INDEX('Annexe 1 – Données des équipes'!$B$12:$R$114, MATCH(D2052, 'Annexe 1 – Données des équipes'!$B$12:$B$114,0),4)</f>
        <v>50</v>
      </c>
      <c r="J2052" s="25">
        <f t="shared" si="32"/>
        <v>1</v>
      </c>
    </row>
    <row r="2053" spans="2:10">
      <c r="B2053" s="3">
        <v>30751</v>
      </c>
      <c r="C2053" s="10" t="s">
        <v>6633</v>
      </c>
      <c r="D2053" s="10" t="s">
        <v>6634</v>
      </c>
      <c r="E2053" s="25">
        <v>0</v>
      </c>
      <c r="F2053" s="25">
        <v>2</v>
      </c>
      <c r="G2053" s="10" t="s">
        <v>6635</v>
      </c>
      <c r="H2053" s="25">
        <f>INDEX('Annexe 1 – Données des équipes'!$B$12:$R$114, MATCH(C2053, 'Annexe 1 – Données des équipes'!$B$12:$B$114,0),4)</f>
        <v>0</v>
      </c>
      <c r="I2053" s="25">
        <f>INDEX('Annexe 1 – Données des équipes'!$B$12:$R$114, MATCH(D2053, 'Annexe 1 – Données des équipes'!$B$12:$B$114,0),4)</f>
        <v>20</v>
      </c>
      <c r="J2053" s="25">
        <f t="shared" si="32"/>
        <v>2</v>
      </c>
    </row>
    <row r="2054" spans="2:10">
      <c r="B2054" s="3">
        <v>30756</v>
      </c>
      <c r="C2054" s="10" t="s">
        <v>6636</v>
      </c>
      <c r="D2054" s="10" t="s">
        <v>6637</v>
      </c>
      <c r="E2054" s="25">
        <v>1</v>
      </c>
      <c r="F2054" s="25">
        <v>3</v>
      </c>
      <c r="G2054" s="10" t="s">
        <v>6638</v>
      </c>
      <c r="H2054" s="25">
        <f>INDEX('Annexe 1 – Données des équipes'!$B$12:$R$114, MATCH(C2054, 'Annexe 1 – Données des équipes'!$B$12:$B$114,0),4)</f>
        <v>20</v>
      </c>
      <c r="I2054" s="25">
        <f>INDEX('Annexe 1 – Données des équipes'!$B$12:$R$114, MATCH(D2054, 'Annexe 1 – Données des équipes'!$B$12:$B$114,0),4)</f>
        <v>30</v>
      </c>
      <c r="J2054" s="25">
        <f t="shared" si="32"/>
        <v>2</v>
      </c>
    </row>
    <row r="2055" spans="2:10">
      <c r="B2055" s="3">
        <v>30758</v>
      </c>
      <c r="C2055" s="10" t="s">
        <v>6639</v>
      </c>
      <c r="D2055" s="10" t="s">
        <v>6640</v>
      </c>
      <c r="E2055" s="25">
        <v>3</v>
      </c>
      <c r="F2055" s="25">
        <v>1</v>
      </c>
      <c r="G2055" s="10" t="s">
        <v>6641</v>
      </c>
      <c r="H2055" s="25">
        <f>INDEX('Annexe 1 – Données des équipes'!$B$12:$R$114, MATCH(C2055, 'Annexe 1 – Données des équipes'!$B$12:$B$114,0),4)</f>
        <v>20</v>
      </c>
      <c r="I2055" s="25">
        <f>INDEX('Annexe 1 – Données des équipes'!$B$12:$R$114, MATCH(D2055, 'Annexe 1 – Données des équipes'!$B$12:$B$114,0),4)</f>
        <v>50</v>
      </c>
      <c r="J2055" s="25">
        <f t="shared" si="32"/>
        <v>2</v>
      </c>
    </row>
    <row r="2056" spans="2:10">
      <c r="B2056" s="3">
        <v>30759</v>
      </c>
      <c r="C2056" s="10" t="s">
        <v>6642</v>
      </c>
      <c r="D2056" s="10" t="s">
        <v>6643</v>
      </c>
      <c r="E2056" s="25">
        <v>3</v>
      </c>
      <c r="F2056" s="25">
        <v>1</v>
      </c>
      <c r="G2056" s="10" t="s">
        <v>6644</v>
      </c>
      <c r="H2056" s="25">
        <f>INDEX('Annexe 1 – Données des équipes'!$B$12:$R$114, MATCH(C2056, 'Annexe 1 – Données des équipes'!$B$12:$B$114,0),4)</f>
        <v>40</v>
      </c>
      <c r="I2056" s="25">
        <f>INDEX('Annexe 1 – Données des équipes'!$B$12:$R$114, MATCH(D2056, 'Annexe 1 – Données des équipes'!$B$12:$B$114,0),4)</f>
        <v>50</v>
      </c>
      <c r="J2056" s="25">
        <f t="shared" si="32"/>
        <v>2</v>
      </c>
    </row>
    <row r="2057" spans="2:10">
      <c r="B2057" s="3">
        <v>30759</v>
      </c>
      <c r="C2057" s="10" t="s">
        <v>6645</v>
      </c>
      <c r="D2057" s="10" t="s">
        <v>6646</v>
      </c>
      <c r="E2057" s="25">
        <v>0</v>
      </c>
      <c r="F2057" s="25">
        <v>2</v>
      </c>
      <c r="G2057" s="10" t="s">
        <v>6647</v>
      </c>
      <c r="H2057" s="25">
        <f>INDEX('Annexe 1 – Données des équipes'!$B$12:$R$114, MATCH(C2057, 'Annexe 1 – Données des équipes'!$B$12:$B$114,0),4)</f>
        <v>20</v>
      </c>
      <c r="I2057" s="25">
        <f>INDEX('Annexe 1 – Données des équipes'!$B$12:$R$114, MATCH(D2057, 'Annexe 1 – Données des équipes'!$B$12:$B$114,0),4)</f>
        <v>0</v>
      </c>
      <c r="J2057" s="25">
        <f t="shared" si="32"/>
        <v>2</v>
      </c>
    </row>
    <row r="2058" spans="2:10">
      <c r="B2058" s="3">
        <v>30763</v>
      </c>
      <c r="C2058" s="10" t="s">
        <v>6648</v>
      </c>
      <c r="D2058" s="10" t="s">
        <v>6649</v>
      </c>
      <c r="E2058" s="25">
        <v>3</v>
      </c>
      <c r="F2058" s="25">
        <v>1</v>
      </c>
      <c r="G2058" s="10" t="s">
        <v>6650</v>
      </c>
      <c r="H2058" s="25">
        <f>INDEX('Annexe 1 – Données des équipes'!$B$12:$R$114, MATCH(C2058, 'Annexe 1 – Données des équipes'!$B$12:$B$114,0),4)</f>
        <v>30</v>
      </c>
      <c r="I2058" s="25">
        <f>INDEX('Annexe 1 – Données des équipes'!$B$12:$R$114, MATCH(D2058, 'Annexe 1 – Données des équipes'!$B$12:$B$114,0),4)</f>
        <v>0</v>
      </c>
      <c r="J2058" s="25">
        <f t="shared" si="32"/>
        <v>2</v>
      </c>
    </row>
    <row r="2059" spans="2:10">
      <c r="B2059" s="3">
        <v>30764</v>
      </c>
      <c r="C2059" s="10" t="s">
        <v>6651</v>
      </c>
      <c r="D2059" s="10" t="s">
        <v>6652</v>
      </c>
      <c r="E2059" s="25">
        <v>2</v>
      </c>
      <c r="F2059" s="25">
        <v>0</v>
      </c>
      <c r="G2059" s="10" t="s">
        <v>6653</v>
      </c>
      <c r="H2059" s="25">
        <f>INDEX('Annexe 1 – Données des équipes'!$B$12:$R$114, MATCH(C2059, 'Annexe 1 – Données des équipes'!$B$12:$B$114,0),4)</f>
        <v>30</v>
      </c>
      <c r="I2059" s="25">
        <f>INDEX('Annexe 1 – Données des équipes'!$B$12:$R$114, MATCH(D2059, 'Annexe 1 – Données des équipes'!$B$12:$B$114,0),4)</f>
        <v>20</v>
      </c>
      <c r="J2059" s="25">
        <f t="shared" si="32"/>
        <v>2</v>
      </c>
    </row>
    <row r="2060" spans="2:10">
      <c r="B2060" s="3">
        <v>30817</v>
      </c>
      <c r="C2060" s="10" t="s">
        <v>6654</v>
      </c>
      <c r="D2060" s="10" t="s">
        <v>6655</v>
      </c>
      <c r="E2060" s="25">
        <v>1</v>
      </c>
      <c r="F2060" s="25">
        <v>3</v>
      </c>
      <c r="G2060" s="10" t="s">
        <v>6656</v>
      </c>
      <c r="H2060" s="25">
        <f>INDEX('Annexe 1 – Données des équipes'!$B$12:$R$114, MATCH(C2060, 'Annexe 1 – Données des équipes'!$B$12:$B$114,0),4)</f>
        <v>30</v>
      </c>
      <c r="I2060" s="25">
        <f>INDEX('Annexe 1 – Données des équipes'!$B$12:$R$114, MATCH(D2060, 'Annexe 1 – Données des équipes'!$B$12:$B$114,0),4)</f>
        <v>50</v>
      </c>
      <c r="J2060" s="25">
        <f t="shared" si="32"/>
        <v>2</v>
      </c>
    </row>
    <row r="2061" spans="2:10">
      <c r="B2061" s="3">
        <v>30828</v>
      </c>
      <c r="C2061" s="10" t="s">
        <v>6657</v>
      </c>
      <c r="D2061" s="10" t="s">
        <v>6658</v>
      </c>
      <c r="E2061" s="25">
        <v>0</v>
      </c>
      <c r="F2061" s="25">
        <v>2</v>
      </c>
      <c r="G2061" s="10" t="s">
        <v>6659</v>
      </c>
      <c r="H2061" s="25">
        <f>INDEX('Annexe 1 – Données des équipes'!$B$12:$R$114, MATCH(C2061, 'Annexe 1 – Données des équipes'!$B$12:$B$114,0),4)</f>
        <v>20</v>
      </c>
      <c r="I2061" s="25">
        <f>INDEX('Annexe 1 – Données des équipes'!$B$12:$R$114, MATCH(D2061, 'Annexe 1 – Données des équipes'!$B$12:$B$114,0),4)</f>
        <v>90</v>
      </c>
      <c r="J2061" s="25">
        <f t="shared" si="32"/>
        <v>2</v>
      </c>
    </row>
    <row r="2062" spans="2:10">
      <c r="B2062" s="3">
        <v>30834</v>
      </c>
      <c r="C2062" s="10" t="s">
        <v>6660</v>
      </c>
      <c r="D2062" s="10" t="s">
        <v>6661</v>
      </c>
      <c r="E2062" s="25">
        <v>2</v>
      </c>
      <c r="F2062" s="25">
        <v>0</v>
      </c>
      <c r="G2062" s="10" t="s">
        <v>6662</v>
      </c>
      <c r="H2062" s="25">
        <f>INDEX('Annexe 1 – Données des équipes'!$B$12:$R$114, MATCH(C2062, 'Annexe 1 – Données des équipes'!$B$12:$B$114,0),4)</f>
        <v>90</v>
      </c>
      <c r="I2062" s="25">
        <f>INDEX('Annexe 1 – Données des équipes'!$B$12:$R$114, MATCH(D2062, 'Annexe 1 – Données des équipes'!$B$12:$B$114,0),4)</f>
        <v>60</v>
      </c>
      <c r="J2062" s="25">
        <f t="shared" si="32"/>
        <v>2</v>
      </c>
    </row>
    <row r="2063" spans="2:10">
      <c r="B2063" s="3">
        <v>30835</v>
      </c>
      <c r="C2063" s="10" t="s">
        <v>6663</v>
      </c>
      <c r="D2063" s="10" t="s">
        <v>6664</v>
      </c>
      <c r="E2063" s="25">
        <v>0</v>
      </c>
      <c r="F2063" s="25">
        <v>2</v>
      </c>
      <c r="G2063" s="10" t="s">
        <v>6665</v>
      </c>
      <c r="H2063" s="25">
        <f>INDEX('Annexe 1 – Données des équipes'!$B$12:$R$114, MATCH(C2063, 'Annexe 1 – Données des équipes'!$B$12:$B$114,0),4)</f>
        <v>90</v>
      </c>
      <c r="I2063" s="25">
        <f>INDEX('Annexe 1 – Données des équipes'!$B$12:$R$114, MATCH(D2063, 'Annexe 1 – Données des équipes'!$B$12:$B$114,0),4)</f>
        <v>50</v>
      </c>
      <c r="J2063" s="25">
        <f t="shared" si="32"/>
        <v>2</v>
      </c>
    </row>
    <row r="2064" spans="2:10">
      <c r="B2064" s="3">
        <v>30836</v>
      </c>
      <c r="C2064" s="10" t="s">
        <v>6666</v>
      </c>
      <c r="D2064" s="10" t="s">
        <v>6667</v>
      </c>
      <c r="E2064" s="25">
        <v>2</v>
      </c>
      <c r="F2064" s="25">
        <v>0</v>
      </c>
      <c r="G2064" s="10" t="s">
        <v>6668</v>
      </c>
      <c r="H2064" s="25">
        <f>INDEX('Annexe 1 – Données des équipes'!$B$12:$R$114, MATCH(C2064, 'Annexe 1 – Données des équipes'!$B$12:$B$114,0),4)</f>
        <v>70</v>
      </c>
      <c r="I2064" s="25">
        <f>INDEX('Annexe 1 – Données des équipes'!$B$12:$R$114, MATCH(D2064, 'Annexe 1 – Données des équipes'!$B$12:$B$114,0),4)</f>
        <v>10</v>
      </c>
      <c r="J2064" s="25">
        <f t="shared" si="32"/>
        <v>2</v>
      </c>
    </row>
    <row r="2065" spans="2:10">
      <c r="B2065" s="3">
        <v>30843</v>
      </c>
      <c r="C2065" s="10" t="s">
        <v>6669</v>
      </c>
      <c r="D2065" s="10" t="s">
        <v>6670</v>
      </c>
      <c r="E2065" s="25">
        <v>0</v>
      </c>
      <c r="F2065" s="25">
        <v>2</v>
      </c>
      <c r="G2065" s="10" t="s">
        <v>6671</v>
      </c>
      <c r="H2065" s="25">
        <f>INDEX('Annexe 1 – Données des équipes'!$B$12:$R$114, MATCH(C2065, 'Annexe 1 – Données des équipes'!$B$12:$B$114,0),4)</f>
        <v>90</v>
      </c>
      <c r="I2065" s="25">
        <f>INDEX('Annexe 1 – Données des équipes'!$B$12:$R$114, MATCH(D2065, 'Annexe 1 – Données des équipes'!$B$12:$B$114,0),4)</f>
        <v>90</v>
      </c>
      <c r="J2065" s="25">
        <f t="shared" si="32"/>
        <v>2</v>
      </c>
    </row>
    <row r="2066" spans="2:10">
      <c r="B2066" s="3">
        <v>30846</v>
      </c>
      <c r="C2066" s="10" t="s">
        <v>6672</v>
      </c>
      <c r="D2066" s="10" t="s">
        <v>6673</v>
      </c>
      <c r="E2066" s="25">
        <v>2</v>
      </c>
      <c r="F2066" s="25">
        <v>0</v>
      </c>
      <c r="G2066" s="10" t="s">
        <v>6674</v>
      </c>
      <c r="H2066" s="25">
        <f>INDEX('Annexe 1 – Données des équipes'!$B$12:$R$114, MATCH(C2066, 'Annexe 1 – Données des équipes'!$B$12:$B$114,0),4)</f>
        <v>80</v>
      </c>
      <c r="I2066" s="25">
        <f>INDEX('Annexe 1 – Données des équipes'!$B$12:$R$114, MATCH(D2066, 'Annexe 1 – Données des équipes'!$B$12:$B$114,0),4)</f>
        <v>90</v>
      </c>
      <c r="J2066" s="25">
        <f t="shared" ref="J2066:J2129" si="33">ABS(F2066-E2066)</f>
        <v>2</v>
      </c>
    </row>
    <row r="2067" spans="2:10">
      <c r="B2067" s="3">
        <v>30860</v>
      </c>
      <c r="C2067" s="10" t="s">
        <v>6675</v>
      </c>
      <c r="D2067" s="10" t="s">
        <v>6676</v>
      </c>
      <c r="E2067" s="25">
        <v>3</v>
      </c>
      <c r="F2067" s="25">
        <v>1</v>
      </c>
      <c r="G2067" s="10" t="s">
        <v>6677</v>
      </c>
      <c r="H2067" s="25">
        <f>INDEX('Annexe 1 – Données des équipes'!$B$12:$R$114, MATCH(C2067, 'Annexe 1 – Données des équipes'!$B$12:$B$114,0),4)</f>
        <v>0</v>
      </c>
      <c r="I2067" s="25">
        <f>INDEX('Annexe 1 – Données des équipes'!$B$12:$R$114, MATCH(D2067, 'Annexe 1 – Données des équipes'!$B$12:$B$114,0),4)</f>
        <v>10</v>
      </c>
      <c r="J2067" s="25">
        <f t="shared" si="33"/>
        <v>2</v>
      </c>
    </row>
    <row r="2068" spans="2:10">
      <c r="B2068" s="3">
        <v>30860</v>
      </c>
      <c r="C2068" s="10" t="s">
        <v>6678</v>
      </c>
      <c r="D2068" s="10" t="s">
        <v>6679</v>
      </c>
      <c r="E2068" s="25">
        <v>2</v>
      </c>
      <c r="F2068" s="25">
        <v>0</v>
      </c>
      <c r="G2068" s="10" t="s">
        <v>6680</v>
      </c>
      <c r="H2068" s="25">
        <f>INDEX('Annexe 1 – Données des équipes'!$B$12:$R$114, MATCH(C2068, 'Annexe 1 – Données des équipes'!$B$12:$B$114,0),4)</f>
        <v>90</v>
      </c>
      <c r="I2068" s="25">
        <f>INDEX('Annexe 1 – Données des équipes'!$B$12:$R$114, MATCH(D2068, 'Annexe 1 – Données des équipes'!$B$12:$B$114,0),4)</f>
        <v>90</v>
      </c>
      <c r="J2068" s="25">
        <f t="shared" si="33"/>
        <v>2</v>
      </c>
    </row>
    <row r="2069" spans="2:10">
      <c r="B2069" s="3">
        <v>30892</v>
      </c>
      <c r="C2069" s="10" t="s">
        <v>6681</v>
      </c>
      <c r="D2069" s="10" t="s">
        <v>6682</v>
      </c>
      <c r="E2069" s="25">
        <v>4</v>
      </c>
      <c r="F2069" s="25">
        <v>2</v>
      </c>
      <c r="G2069" s="10" t="s">
        <v>6683</v>
      </c>
      <c r="H2069" s="25">
        <f>INDEX('Annexe 1 – Données des équipes'!$B$12:$R$114, MATCH(C2069, 'Annexe 1 – Données des équipes'!$B$12:$B$114,0),4)</f>
        <v>50</v>
      </c>
      <c r="I2069" s="25">
        <f>INDEX('Annexe 1 – Données des équipes'!$B$12:$R$114, MATCH(D2069, 'Annexe 1 – Données des équipes'!$B$12:$B$114,0),4)</f>
        <v>30</v>
      </c>
      <c r="J2069" s="25">
        <f t="shared" si="33"/>
        <v>2</v>
      </c>
    </row>
    <row r="2070" spans="2:10">
      <c r="B2070" s="3">
        <v>30897</v>
      </c>
      <c r="C2070" s="10" t="s">
        <v>6684</v>
      </c>
      <c r="D2070" s="10" t="s">
        <v>6685</v>
      </c>
      <c r="E2070" s="25">
        <v>0</v>
      </c>
      <c r="F2070" s="25">
        <v>2</v>
      </c>
      <c r="G2070" s="10" t="s">
        <v>6686</v>
      </c>
      <c r="H2070" s="25">
        <f>INDEX('Annexe 1 – Données des équipes'!$B$12:$R$114, MATCH(C2070, 'Annexe 1 – Données des équipes'!$B$12:$B$114,0),4)</f>
        <v>40</v>
      </c>
      <c r="I2070" s="25">
        <f>INDEX('Annexe 1 – Données des équipes'!$B$12:$R$114, MATCH(D2070, 'Annexe 1 – Données des équipes'!$B$12:$B$114,0),4)</f>
        <v>40</v>
      </c>
      <c r="J2070" s="25">
        <f t="shared" si="33"/>
        <v>2</v>
      </c>
    </row>
    <row r="2071" spans="2:10">
      <c r="B2071" s="3">
        <v>30903</v>
      </c>
      <c r="C2071" s="10" t="s">
        <v>6687</v>
      </c>
      <c r="D2071" s="10" t="s">
        <v>6688</v>
      </c>
      <c r="E2071" s="25">
        <v>3</v>
      </c>
      <c r="F2071" s="25">
        <v>1</v>
      </c>
      <c r="G2071" s="10" t="s">
        <v>6689</v>
      </c>
      <c r="H2071" s="25">
        <f>INDEX('Annexe 1 – Données des équipes'!$B$12:$R$114, MATCH(C2071, 'Annexe 1 – Données des équipes'!$B$12:$B$114,0),4)</f>
        <v>70</v>
      </c>
      <c r="I2071" s="25">
        <f>INDEX('Annexe 1 – Données des équipes'!$B$12:$R$114, MATCH(D2071, 'Annexe 1 – Données des équipes'!$B$12:$B$114,0),4)</f>
        <v>30</v>
      </c>
      <c r="J2071" s="25">
        <f t="shared" si="33"/>
        <v>2</v>
      </c>
    </row>
    <row r="2072" spans="2:10">
      <c r="B2072" s="3">
        <v>30919</v>
      </c>
      <c r="C2072" s="10" t="s">
        <v>6690</v>
      </c>
      <c r="D2072" s="10" t="s">
        <v>6691</v>
      </c>
      <c r="E2072" s="25">
        <v>0</v>
      </c>
      <c r="F2072" s="25">
        <v>2</v>
      </c>
      <c r="G2072" s="10" t="s">
        <v>6692</v>
      </c>
      <c r="H2072" s="25">
        <f>INDEX('Annexe 1 – Données des équipes'!$B$12:$R$114, MATCH(C2072, 'Annexe 1 – Données des équipes'!$B$12:$B$114,0),4)</f>
        <v>40</v>
      </c>
      <c r="I2072" s="25">
        <f>INDEX('Annexe 1 – Données des équipes'!$B$12:$R$114, MATCH(D2072, 'Annexe 1 – Données des équipes'!$B$12:$B$114,0),4)</f>
        <v>80</v>
      </c>
      <c r="J2072" s="25">
        <f t="shared" si="33"/>
        <v>2</v>
      </c>
    </row>
    <row r="2073" spans="2:10">
      <c r="B2073" s="3">
        <v>30926</v>
      </c>
      <c r="C2073" s="10" t="s">
        <v>6693</v>
      </c>
      <c r="D2073" s="10" t="s">
        <v>6694</v>
      </c>
      <c r="E2073" s="25">
        <v>0</v>
      </c>
      <c r="F2073" s="25">
        <v>2</v>
      </c>
      <c r="G2073" s="10" t="s">
        <v>6695</v>
      </c>
      <c r="H2073" s="25">
        <f>INDEX('Annexe 1 – Données des équipes'!$B$12:$R$114, MATCH(C2073, 'Annexe 1 – Données des équipes'!$B$12:$B$114,0),4)</f>
        <v>80</v>
      </c>
      <c r="I2073" s="25">
        <f>INDEX('Annexe 1 – Données des équipes'!$B$12:$R$114, MATCH(D2073, 'Annexe 1 – Données des équipes'!$B$12:$B$114,0),4)</f>
        <v>90</v>
      </c>
      <c r="J2073" s="25">
        <f t="shared" si="33"/>
        <v>2</v>
      </c>
    </row>
    <row r="2074" spans="2:10">
      <c r="B2074" s="3">
        <v>30930</v>
      </c>
      <c r="C2074" s="10" t="s">
        <v>6696</v>
      </c>
      <c r="D2074" s="10" t="s">
        <v>6697</v>
      </c>
      <c r="E2074" s="25">
        <v>0</v>
      </c>
      <c r="F2074" s="25">
        <v>2</v>
      </c>
      <c r="G2074" s="10" t="s">
        <v>6698</v>
      </c>
      <c r="H2074" s="25">
        <f>INDEX('Annexe 1 – Données des équipes'!$B$12:$R$114, MATCH(C2074, 'Annexe 1 – Données des équipes'!$B$12:$B$114,0),4)</f>
        <v>90</v>
      </c>
      <c r="I2074" s="25">
        <f>INDEX('Annexe 1 – Données des équipes'!$B$12:$R$114, MATCH(D2074, 'Annexe 1 – Données des équipes'!$B$12:$B$114,0),4)</f>
        <v>90</v>
      </c>
      <c r="J2074" s="25">
        <f t="shared" si="33"/>
        <v>2</v>
      </c>
    </row>
    <row r="2075" spans="2:10">
      <c r="B2075" s="3">
        <v>30937</v>
      </c>
      <c r="C2075" s="10" t="s">
        <v>6699</v>
      </c>
      <c r="D2075" s="10" t="s">
        <v>6700</v>
      </c>
      <c r="E2075" s="25">
        <v>3</v>
      </c>
      <c r="F2075" s="25">
        <v>1</v>
      </c>
      <c r="G2075" s="10" t="s">
        <v>6701</v>
      </c>
      <c r="H2075" s="25">
        <f>INDEX('Annexe 1 – Données des équipes'!$B$12:$R$114, MATCH(C2075, 'Annexe 1 – Données des équipes'!$B$12:$B$114,0),4)</f>
        <v>80</v>
      </c>
      <c r="I2075" s="25">
        <f>INDEX('Annexe 1 – Données des équipes'!$B$12:$R$114, MATCH(D2075, 'Annexe 1 – Données des équipes'!$B$12:$B$114,0),4)</f>
        <v>60</v>
      </c>
      <c r="J2075" s="25">
        <f t="shared" si="33"/>
        <v>2</v>
      </c>
    </row>
    <row r="2076" spans="2:10">
      <c r="B2076" s="3">
        <v>30937</v>
      </c>
      <c r="C2076" s="10" t="s">
        <v>6702</v>
      </c>
      <c r="D2076" s="10" t="s">
        <v>6703</v>
      </c>
      <c r="E2076" s="25">
        <v>0</v>
      </c>
      <c r="F2076" s="25">
        <v>2</v>
      </c>
      <c r="G2076" s="10" t="s">
        <v>6704</v>
      </c>
      <c r="H2076" s="25">
        <f>INDEX('Annexe 1 – Données des équipes'!$B$12:$R$114, MATCH(C2076, 'Annexe 1 – Données des équipes'!$B$12:$B$114,0),4)</f>
        <v>30</v>
      </c>
      <c r="I2076" s="25">
        <f>INDEX('Annexe 1 – Données des équipes'!$B$12:$R$114, MATCH(D2076, 'Annexe 1 – Données des équipes'!$B$12:$B$114,0),4)</f>
        <v>80</v>
      </c>
      <c r="J2076" s="25">
        <f t="shared" si="33"/>
        <v>2</v>
      </c>
    </row>
    <row r="2077" spans="2:10">
      <c r="B2077" s="3">
        <v>30937</v>
      </c>
      <c r="C2077" s="10" t="s">
        <v>6705</v>
      </c>
      <c r="D2077" s="10" t="s">
        <v>6706</v>
      </c>
      <c r="E2077" s="25">
        <v>1</v>
      </c>
      <c r="F2077" s="25">
        <v>3</v>
      </c>
      <c r="G2077" s="10" t="s">
        <v>6707</v>
      </c>
      <c r="H2077" s="25">
        <f>INDEX('Annexe 1 – Données des équipes'!$B$12:$R$114, MATCH(C2077, 'Annexe 1 – Données des équipes'!$B$12:$B$114,0),4)</f>
        <v>90</v>
      </c>
      <c r="I2077" s="25">
        <f>INDEX('Annexe 1 – Données des équipes'!$B$12:$R$114, MATCH(D2077, 'Annexe 1 – Données des équipes'!$B$12:$B$114,0),4)</f>
        <v>90</v>
      </c>
      <c r="J2077" s="25">
        <f t="shared" si="33"/>
        <v>2</v>
      </c>
    </row>
    <row r="2078" spans="2:10">
      <c r="B2078" s="3">
        <v>30942</v>
      </c>
      <c r="C2078" s="10" t="s">
        <v>6708</v>
      </c>
      <c r="D2078" s="10" t="s">
        <v>6709</v>
      </c>
      <c r="E2078" s="25">
        <v>2</v>
      </c>
      <c r="F2078" s="25">
        <v>0</v>
      </c>
      <c r="G2078" s="10" t="s">
        <v>6710</v>
      </c>
      <c r="H2078" s="25">
        <f>INDEX('Annexe 1 – Données des équipes'!$B$12:$R$114, MATCH(C2078, 'Annexe 1 – Données des équipes'!$B$12:$B$114,0),4)</f>
        <v>0</v>
      </c>
      <c r="I2078" s="25">
        <f>INDEX('Annexe 1 – Données des équipes'!$B$12:$R$114, MATCH(D2078, 'Annexe 1 – Données des équipes'!$B$12:$B$114,0),4)</f>
        <v>10</v>
      </c>
      <c r="J2078" s="25">
        <f t="shared" si="33"/>
        <v>2</v>
      </c>
    </row>
    <row r="2079" spans="2:10">
      <c r="B2079" s="3">
        <v>30944</v>
      </c>
      <c r="C2079" s="10" t="s">
        <v>6711</v>
      </c>
      <c r="D2079" s="10" t="s">
        <v>6712</v>
      </c>
      <c r="E2079" s="25">
        <v>2</v>
      </c>
      <c r="F2079" s="25">
        <v>0</v>
      </c>
      <c r="G2079" s="10" t="s">
        <v>6713</v>
      </c>
      <c r="H2079" s="25">
        <f>INDEX('Annexe 1 – Données des équipes'!$B$12:$R$114, MATCH(C2079, 'Annexe 1 – Données des équipes'!$B$12:$B$114,0),4)</f>
        <v>80</v>
      </c>
      <c r="I2079" s="25">
        <f>INDEX('Annexe 1 – Données des équipes'!$B$12:$R$114, MATCH(D2079, 'Annexe 1 – Données des équipes'!$B$12:$B$114,0),4)</f>
        <v>80</v>
      </c>
      <c r="J2079" s="25">
        <f t="shared" si="33"/>
        <v>2</v>
      </c>
    </row>
    <row r="2080" spans="2:10">
      <c r="B2080" s="3">
        <v>30951</v>
      </c>
      <c r="C2080" s="10" t="s">
        <v>6714</v>
      </c>
      <c r="D2080" s="10" t="s">
        <v>6715</v>
      </c>
      <c r="E2080" s="25">
        <v>3</v>
      </c>
      <c r="F2080" s="25">
        <v>1</v>
      </c>
      <c r="G2080" s="10" t="s">
        <v>6716</v>
      </c>
      <c r="H2080" s="25">
        <f>INDEX('Annexe 1 – Données des équipes'!$B$12:$R$114, MATCH(C2080, 'Annexe 1 – Données des équipes'!$B$12:$B$114,0),4)</f>
        <v>40</v>
      </c>
      <c r="I2080" s="25">
        <f>INDEX('Annexe 1 – Données des équipes'!$B$12:$R$114, MATCH(D2080, 'Annexe 1 – Données des équipes'!$B$12:$B$114,0),4)</f>
        <v>60</v>
      </c>
      <c r="J2080" s="25">
        <f t="shared" si="33"/>
        <v>2</v>
      </c>
    </row>
    <row r="2081" spans="2:10">
      <c r="B2081" s="3">
        <v>30951</v>
      </c>
      <c r="C2081" s="10" t="s">
        <v>6717</v>
      </c>
      <c r="D2081" s="10" t="s">
        <v>6718</v>
      </c>
      <c r="E2081" s="25">
        <v>2</v>
      </c>
      <c r="F2081" s="25">
        <v>0</v>
      </c>
      <c r="G2081" s="10" t="s">
        <v>6719</v>
      </c>
      <c r="H2081" s="25">
        <f>INDEX('Annexe 1 – Données des équipes'!$B$12:$R$114, MATCH(C2081, 'Annexe 1 – Données des équipes'!$B$12:$B$114,0),4)</f>
        <v>80</v>
      </c>
      <c r="I2081" s="25">
        <f>INDEX('Annexe 1 – Données des équipes'!$B$12:$R$114, MATCH(D2081, 'Annexe 1 – Données des équipes'!$B$12:$B$114,0),4)</f>
        <v>60</v>
      </c>
      <c r="J2081" s="25">
        <f t="shared" si="33"/>
        <v>2</v>
      </c>
    </row>
    <row r="2082" spans="2:10">
      <c r="B2082" s="3">
        <v>30958</v>
      </c>
      <c r="C2082" s="10" t="s">
        <v>6720</v>
      </c>
      <c r="D2082" s="10" t="s">
        <v>6721</v>
      </c>
      <c r="E2082" s="25">
        <v>1</v>
      </c>
      <c r="F2082" s="25">
        <v>3</v>
      </c>
      <c r="G2082" s="10" t="s">
        <v>6722</v>
      </c>
      <c r="H2082" s="25">
        <f>INDEX('Annexe 1 – Données des équipes'!$B$12:$R$114, MATCH(C2082, 'Annexe 1 – Données des équipes'!$B$12:$B$114,0),4)</f>
        <v>80</v>
      </c>
      <c r="I2082" s="25">
        <f>INDEX('Annexe 1 – Données des équipes'!$B$12:$R$114, MATCH(D2082, 'Annexe 1 – Données des équipes'!$B$12:$B$114,0),4)</f>
        <v>80</v>
      </c>
      <c r="J2082" s="25">
        <f t="shared" si="33"/>
        <v>2</v>
      </c>
    </row>
    <row r="2083" spans="2:10">
      <c r="B2083" s="3">
        <v>30972</v>
      </c>
      <c r="C2083" s="10" t="s">
        <v>6723</v>
      </c>
      <c r="D2083" s="10" t="s">
        <v>6724</v>
      </c>
      <c r="E2083" s="25">
        <v>3</v>
      </c>
      <c r="F2083" s="25">
        <v>1</v>
      </c>
      <c r="G2083" s="10" t="s">
        <v>6725</v>
      </c>
      <c r="H2083" s="25">
        <f>INDEX('Annexe 1 – Données des équipes'!$B$12:$R$114, MATCH(C2083, 'Annexe 1 – Données des équipes'!$B$12:$B$114,0),4)</f>
        <v>90</v>
      </c>
      <c r="I2083" s="25">
        <f>INDEX('Annexe 1 – Données des équipes'!$B$12:$R$114, MATCH(D2083, 'Annexe 1 – Données des équipes'!$B$12:$B$114,0),4)</f>
        <v>40</v>
      </c>
      <c r="J2083" s="25">
        <f t="shared" si="33"/>
        <v>2</v>
      </c>
    </row>
    <row r="2084" spans="2:10">
      <c r="B2084" s="3">
        <v>30972</v>
      </c>
      <c r="C2084" s="10" t="s">
        <v>6726</v>
      </c>
      <c r="D2084" s="10" t="s">
        <v>6727</v>
      </c>
      <c r="E2084" s="25">
        <v>2</v>
      </c>
      <c r="F2084" s="25">
        <v>0</v>
      </c>
      <c r="G2084" s="10" t="s">
        <v>6728</v>
      </c>
      <c r="H2084" s="25">
        <f>INDEX('Annexe 1 – Données des équipes'!$B$12:$R$114, MATCH(C2084, 'Annexe 1 – Données des équipes'!$B$12:$B$114,0),4)</f>
        <v>90</v>
      </c>
      <c r="I2084" s="25">
        <f>INDEX('Annexe 1 – Données des équipes'!$B$12:$R$114, MATCH(D2084, 'Annexe 1 – Données des équipes'!$B$12:$B$114,0),4)</f>
        <v>80</v>
      </c>
      <c r="J2084" s="25">
        <f t="shared" si="33"/>
        <v>2</v>
      </c>
    </row>
    <row r="2085" spans="2:10">
      <c r="B2085" s="3">
        <v>30972</v>
      </c>
      <c r="C2085" s="10" t="s">
        <v>6729</v>
      </c>
      <c r="D2085" s="10" t="s">
        <v>6730</v>
      </c>
      <c r="E2085" s="25">
        <v>3</v>
      </c>
      <c r="F2085" s="25">
        <v>1</v>
      </c>
      <c r="G2085" s="10" t="s">
        <v>6731</v>
      </c>
      <c r="H2085" s="25">
        <f>INDEX('Annexe 1 – Données des équipes'!$B$12:$R$114, MATCH(C2085, 'Annexe 1 – Données des équipes'!$B$12:$B$114,0),4)</f>
        <v>80</v>
      </c>
      <c r="I2085" s="25">
        <f>INDEX('Annexe 1 – Données des équipes'!$B$12:$R$114, MATCH(D2085, 'Annexe 1 – Données des équipes'!$B$12:$B$114,0),4)</f>
        <v>50</v>
      </c>
      <c r="J2085" s="25">
        <f t="shared" si="33"/>
        <v>2</v>
      </c>
    </row>
    <row r="2086" spans="2:10">
      <c r="B2086" s="3">
        <v>30976</v>
      </c>
      <c r="C2086" s="10" t="s">
        <v>6732</v>
      </c>
      <c r="D2086" s="10" t="s">
        <v>6733</v>
      </c>
      <c r="E2086" s="25">
        <v>2</v>
      </c>
      <c r="F2086" s="25">
        <v>0</v>
      </c>
      <c r="G2086" s="10" t="s">
        <v>6734</v>
      </c>
      <c r="H2086" s="25">
        <f>INDEX('Annexe 1 – Données des équipes'!$B$12:$R$114, MATCH(C2086, 'Annexe 1 – Données des équipes'!$B$12:$B$114,0),4)</f>
        <v>40</v>
      </c>
      <c r="I2086" s="25">
        <f>INDEX('Annexe 1 – Données des équipes'!$B$12:$R$114, MATCH(D2086, 'Annexe 1 – Données des équipes'!$B$12:$B$114,0),4)</f>
        <v>20</v>
      </c>
      <c r="J2086" s="25">
        <f t="shared" si="33"/>
        <v>2</v>
      </c>
    </row>
    <row r="2087" spans="2:10">
      <c r="B2087" s="3">
        <v>31000</v>
      </c>
      <c r="C2087" s="10" t="s">
        <v>6735</v>
      </c>
      <c r="D2087" s="10" t="s">
        <v>6736</v>
      </c>
      <c r="E2087" s="25">
        <v>1</v>
      </c>
      <c r="F2087" s="25">
        <v>3</v>
      </c>
      <c r="G2087" s="10" t="s">
        <v>6737</v>
      </c>
      <c r="H2087" s="25">
        <f>INDEX('Annexe 1 – Données des équipes'!$B$12:$R$114, MATCH(C2087, 'Annexe 1 – Données des équipes'!$B$12:$B$114,0),4)</f>
        <v>90</v>
      </c>
      <c r="I2087" s="25">
        <f>INDEX('Annexe 1 – Données des équipes'!$B$12:$R$114, MATCH(D2087, 'Annexe 1 – Données des équipes'!$B$12:$B$114,0),4)</f>
        <v>80</v>
      </c>
      <c r="J2087" s="25">
        <f t="shared" si="33"/>
        <v>2</v>
      </c>
    </row>
    <row r="2088" spans="2:10">
      <c r="B2088" s="3">
        <v>31000</v>
      </c>
      <c r="C2088" s="10" t="s">
        <v>6738</v>
      </c>
      <c r="D2088" s="10" t="s">
        <v>6739</v>
      </c>
      <c r="E2088" s="25">
        <v>3</v>
      </c>
      <c r="F2088" s="25">
        <v>1</v>
      </c>
      <c r="G2088" s="10" t="s">
        <v>6740</v>
      </c>
      <c r="H2088" s="25">
        <f>INDEX('Annexe 1 – Données des équipes'!$B$12:$R$114, MATCH(C2088, 'Annexe 1 – Données des équipes'!$B$12:$B$114,0),4)</f>
        <v>60</v>
      </c>
      <c r="I2088" s="25">
        <f>INDEX('Annexe 1 – Données des équipes'!$B$12:$R$114, MATCH(D2088, 'Annexe 1 – Données des équipes'!$B$12:$B$114,0),4)</f>
        <v>90</v>
      </c>
      <c r="J2088" s="25">
        <f t="shared" si="33"/>
        <v>2</v>
      </c>
    </row>
    <row r="2089" spans="2:10">
      <c r="B2089" s="3">
        <v>31760</v>
      </c>
      <c r="C2089" s="10" t="s">
        <v>6741</v>
      </c>
      <c r="D2089" s="10" t="s">
        <v>6742</v>
      </c>
      <c r="E2089" s="25">
        <v>2</v>
      </c>
      <c r="F2089" s="25">
        <v>1</v>
      </c>
      <c r="G2089" s="10" t="s">
        <v>6743</v>
      </c>
      <c r="H2089" s="25">
        <f>INDEX('Annexe 1 – Données des équipes'!$B$12:$R$114, MATCH(C2089, 'Annexe 1 – Données des équipes'!$B$12:$B$114,0),4)</f>
        <v>20</v>
      </c>
      <c r="I2089" s="25">
        <f>INDEX('Annexe 1 – Données des équipes'!$B$12:$R$114, MATCH(D2089, 'Annexe 1 – Données des équipes'!$B$12:$B$114,0),4)</f>
        <v>30</v>
      </c>
      <c r="J2089" s="25">
        <f t="shared" si="33"/>
        <v>1</v>
      </c>
    </row>
    <row r="2090" spans="2:10">
      <c r="B2090" s="3">
        <v>31956</v>
      </c>
      <c r="C2090" s="10" t="s">
        <v>6744</v>
      </c>
      <c r="D2090" s="10" t="s">
        <v>6745</v>
      </c>
      <c r="E2090" s="25">
        <v>2</v>
      </c>
      <c r="F2090" s="25">
        <v>0</v>
      </c>
      <c r="G2090" s="10" t="s">
        <v>6746</v>
      </c>
      <c r="H2090" s="25">
        <f>INDEX('Annexe 1 – Données des équipes'!$B$12:$R$114, MATCH(C2090, 'Annexe 1 – Données des équipes'!$B$12:$B$114,0),4)</f>
        <v>10</v>
      </c>
      <c r="I2090" s="25">
        <f>INDEX('Annexe 1 – Données des équipes'!$B$12:$R$114, MATCH(D2090, 'Annexe 1 – Données des équipes'!$B$12:$B$114,0),4)</f>
        <v>30</v>
      </c>
      <c r="J2090" s="25">
        <f t="shared" si="33"/>
        <v>2</v>
      </c>
    </row>
    <row r="2091" spans="2:10">
      <c r="B2091" s="3">
        <v>31018</v>
      </c>
      <c r="C2091" s="10" t="s">
        <v>6747</v>
      </c>
      <c r="D2091" s="10" t="s">
        <v>6748</v>
      </c>
      <c r="E2091" s="25">
        <v>2</v>
      </c>
      <c r="F2091" s="25">
        <v>0</v>
      </c>
      <c r="G2091" s="10" t="s">
        <v>6749</v>
      </c>
      <c r="H2091" s="25">
        <f>INDEX('Annexe 1 – Données des équipes'!$B$12:$R$114, MATCH(C2091, 'Annexe 1 – Données des équipes'!$B$12:$B$114,0),4)</f>
        <v>10</v>
      </c>
      <c r="I2091" s="25">
        <f>INDEX('Annexe 1 – Données des équipes'!$B$12:$R$114, MATCH(D2091, 'Annexe 1 – Données des équipes'!$B$12:$B$114,0),4)</f>
        <v>10</v>
      </c>
      <c r="J2091" s="25">
        <f t="shared" si="33"/>
        <v>2</v>
      </c>
    </row>
    <row r="2092" spans="2:10">
      <c r="B2092" s="3">
        <v>31019</v>
      </c>
      <c r="C2092" s="10" t="s">
        <v>6750</v>
      </c>
      <c r="D2092" s="10" t="s">
        <v>6751</v>
      </c>
      <c r="E2092" s="25">
        <v>0</v>
      </c>
      <c r="F2092" s="25">
        <v>2</v>
      </c>
      <c r="G2092" s="10" t="s">
        <v>6752</v>
      </c>
      <c r="H2092" s="25">
        <f>INDEX('Annexe 1 – Données des équipes'!$B$12:$R$114, MATCH(C2092, 'Annexe 1 – Données des équipes'!$B$12:$B$114,0),4)</f>
        <v>30</v>
      </c>
      <c r="I2092" s="25">
        <f>INDEX('Annexe 1 – Données des équipes'!$B$12:$R$114, MATCH(D2092, 'Annexe 1 – Données des équipes'!$B$12:$B$114,0),4)</f>
        <v>70</v>
      </c>
      <c r="J2092" s="25">
        <f t="shared" si="33"/>
        <v>2</v>
      </c>
    </row>
    <row r="2093" spans="2:10">
      <c r="B2093" s="3">
        <v>31024</v>
      </c>
      <c r="C2093" s="10" t="s">
        <v>6753</v>
      </c>
      <c r="D2093" s="10" t="s">
        <v>6754</v>
      </c>
      <c r="E2093" s="25">
        <v>2</v>
      </c>
      <c r="F2093" s="25">
        <v>0</v>
      </c>
      <c r="G2093" s="10" t="s">
        <v>6755</v>
      </c>
      <c r="H2093" s="25">
        <f>INDEX('Annexe 1 – Données des équipes'!$B$12:$R$114, MATCH(C2093, 'Annexe 1 – Données des équipes'!$B$12:$B$114,0),4)</f>
        <v>90</v>
      </c>
      <c r="I2093" s="25">
        <f>INDEX('Annexe 1 – Données des équipes'!$B$12:$R$114, MATCH(D2093, 'Annexe 1 – Données des équipes'!$B$12:$B$114,0),4)</f>
        <v>80</v>
      </c>
      <c r="J2093" s="25">
        <f t="shared" si="33"/>
        <v>2</v>
      </c>
    </row>
    <row r="2094" spans="2:10">
      <c r="B2094" s="3">
        <v>31025</v>
      </c>
      <c r="C2094" s="10" t="s">
        <v>6756</v>
      </c>
      <c r="D2094" s="10" t="s">
        <v>6757</v>
      </c>
      <c r="E2094" s="25">
        <v>3</v>
      </c>
      <c r="F2094" s="25">
        <v>1</v>
      </c>
      <c r="G2094" s="10" t="s">
        <v>6758</v>
      </c>
      <c r="H2094" s="25">
        <f>INDEX('Annexe 1 – Données des équipes'!$B$12:$R$114, MATCH(C2094, 'Annexe 1 – Données des équipes'!$B$12:$B$114,0),4)</f>
        <v>0</v>
      </c>
      <c r="I2094" s="25">
        <f>INDEX('Annexe 1 – Données des équipes'!$B$12:$R$114, MATCH(D2094, 'Annexe 1 – Données des équipes'!$B$12:$B$114,0),4)</f>
        <v>30</v>
      </c>
      <c r="J2094" s="25">
        <f t="shared" si="33"/>
        <v>2</v>
      </c>
    </row>
    <row r="2095" spans="2:10">
      <c r="B2095" s="3">
        <v>31032</v>
      </c>
      <c r="C2095" s="10" t="s">
        <v>6759</v>
      </c>
      <c r="D2095" s="10" t="s">
        <v>6760</v>
      </c>
      <c r="E2095" s="25">
        <v>2</v>
      </c>
      <c r="F2095" s="25">
        <v>0</v>
      </c>
      <c r="G2095" s="10" t="s">
        <v>6761</v>
      </c>
      <c r="H2095" s="25">
        <f>INDEX('Annexe 1 – Données des équipes'!$B$12:$R$114, MATCH(C2095, 'Annexe 1 – Données des équipes'!$B$12:$B$114,0),4)</f>
        <v>30</v>
      </c>
      <c r="I2095" s="25">
        <f>INDEX('Annexe 1 – Données des équipes'!$B$12:$R$114, MATCH(D2095, 'Annexe 1 – Données des équipes'!$B$12:$B$114,0),4)</f>
        <v>30</v>
      </c>
      <c r="J2095" s="25">
        <f t="shared" si="33"/>
        <v>2</v>
      </c>
    </row>
    <row r="2096" spans="2:10">
      <c r="B2096" s="3">
        <v>31038</v>
      </c>
      <c r="C2096" s="10" t="s">
        <v>6762</v>
      </c>
      <c r="D2096" s="10" t="s">
        <v>6763</v>
      </c>
      <c r="E2096" s="25">
        <v>2</v>
      </c>
      <c r="F2096" s="25">
        <v>0</v>
      </c>
      <c r="G2096" s="10" t="s">
        <v>6764</v>
      </c>
      <c r="H2096" s="25">
        <f>INDEX('Annexe 1 – Données des équipes'!$B$12:$R$114, MATCH(C2096, 'Annexe 1 – Données des équipes'!$B$12:$B$114,0),4)</f>
        <v>40</v>
      </c>
      <c r="I2096" s="25">
        <f>INDEX('Annexe 1 – Données des équipes'!$B$12:$R$114, MATCH(D2096, 'Annexe 1 – Données des équipes'!$B$12:$B$114,0),4)</f>
        <v>90</v>
      </c>
      <c r="J2096" s="25">
        <f t="shared" si="33"/>
        <v>2</v>
      </c>
    </row>
    <row r="2097" spans="2:10">
      <c r="B2097" s="3">
        <v>31039</v>
      </c>
      <c r="C2097" s="10" t="s">
        <v>6765</v>
      </c>
      <c r="D2097" s="10" t="s">
        <v>6766</v>
      </c>
      <c r="E2097" s="25">
        <v>2</v>
      </c>
      <c r="F2097" s="25">
        <v>0</v>
      </c>
      <c r="G2097" s="10" t="s">
        <v>6767</v>
      </c>
      <c r="H2097" s="25">
        <f>INDEX('Annexe 1 – Données des équipes'!$B$12:$R$114, MATCH(C2097, 'Annexe 1 – Données des équipes'!$B$12:$B$114,0),4)</f>
        <v>10</v>
      </c>
      <c r="I2097" s="25">
        <f>INDEX('Annexe 1 – Données des équipes'!$B$12:$R$114, MATCH(D2097, 'Annexe 1 – Données des équipes'!$B$12:$B$114,0),4)</f>
        <v>0</v>
      </c>
      <c r="J2097" s="25">
        <f t="shared" si="33"/>
        <v>2</v>
      </c>
    </row>
    <row r="2098" spans="2:10">
      <c r="B2098" s="3">
        <v>30751</v>
      </c>
      <c r="C2098" s="10" t="s">
        <v>6768</v>
      </c>
      <c r="D2098" s="10" t="s">
        <v>6769</v>
      </c>
      <c r="E2098" s="25">
        <v>0</v>
      </c>
      <c r="F2098" s="25">
        <v>2</v>
      </c>
      <c r="G2098" s="10" t="s">
        <v>6770</v>
      </c>
      <c r="H2098" s="25">
        <f>INDEX('Annexe 1 – Données des équipes'!$B$12:$R$114, MATCH(C2098, 'Annexe 1 – Données des équipes'!$B$12:$B$114,0),4)</f>
        <v>30</v>
      </c>
      <c r="I2098" s="25">
        <f>INDEX('Annexe 1 – Données des équipes'!$B$12:$R$114, MATCH(D2098, 'Annexe 1 – Données des équipes'!$B$12:$B$114,0),4)</f>
        <v>40</v>
      </c>
      <c r="J2098" s="25">
        <f t="shared" si="33"/>
        <v>2</v>
      </c>
    </row>
    <row r="2099" spans="2:10">
      <c r="B2099" s="3">
        <v>31046</v>
      </c>
      <c r="C2099" s="10" t="s">
        <v>6771</v>
      </c>
      <c r="D2099" s="10" t="s">
        <v>6772</v>
      </c>
      <c r="E2099" s="25">
        <v>3</v>
      </c>
      <c r="F2099" s="25">
        <v>1</v>
      </c>
      <c r="G2099" s="10" t="s">
        <v>6773</v>
      </c>
      <c r="H2099" s="25">
        <f>INDEX('Annexe 1 – Données des équipes'!$B$12:$R$114, MATCH(C2099, 'Annexe 1 – Données des équipes'!$B$12:$B$114,0),4)</f>
        <v>20</v>
      </c>
      <c r="I2099" s="25">
        <f>INDEX('Annexe 1 – Données des équipes'!$B$12:$R$114, MATCH(D2099, 'Annexe 1 – Données des équipes'!$B$12:$B$114,0),4)</f>
        <v>40</v>
      </c>
      <c r="J2099" s="25">
        <f t="shared" si="33"/>
        <v>2</v>
      </c>
    </row>
    <row r="2100" spans="2:10">
      <c r="B2100" s="3">
        <v>31025</v>
      </c>
      <c r="C2100" s="10" t="s">
        <v>6774</v>
      </c>
      <c r="D2100" s="10" t="s">
        <v>6775</v>
      </c>
      <c r="E2100" s="25">
        <v>2</v>
      </c>
      <c r="F2100" s="25">
        <v>2</v>
      </c>
      <c r="G2100" s="10" t="s">
        <v>6776</v>
      </c>
      <c r="H2100" s="25">
        <f>INDEX('Annexe 1 – Données des équipes'!$B$12:$R$114, MATCH(C2100, 'Annexe 1 – Données des équipes'!$B$12:$B$114,0),4)</f>
        <v>30</v>
      </c>
      <c r="I2100" s="25">
        <f>INDEX('Annexe 1 – Données des équipes'!$B$12:$R$114, MATCH(D2100, 'Annexe 1 – Données des équipes'!$B$12:$B$114,0),4)</f>
        <v>10</v>
      </c>
      <c r="J2100" s="25">
        <f t="shared" si="33"/>
        <v>0</v>
      </c>
    </row>
    <row r="2101" spans="2:10">
      <c r="B2101" s="3">
        <v>31048</v>
      </c>
      <c r="C2101" s="10" t="s">
        <v>6777</v>
      </c>
      <c r="D2101" s="10" t="s">
        <v>6778</v>
      </c>
      <c r="E2101" s="25">
        <v>0</v>
      </c>
      <c r="F2101" s="25">
        <v>2</v>
      </c>
      <c r="G2101" s="10" t="s">
        <v>6779</v>
      </c>
      <c r="H2101" s="25">
        <f>INDEX('Annexe 1 – Données des équipes'!$B$12:$R$114, MATCH(C2101, 'Annexe 1 – Données des équipes'!$B$12:$B$114,0),4)</f>
        <v>40</v>
      </c>
      <c r="I2101" s="25">
        <f>INDEX('Annexe 1 – Données des équipes'!$B$12:$R$114, MATCH(D2101, 'Annexe 1 – Données des équipes'!$B$12:$B$114,0),4)</f>
        <v>40</v>
      </c>
      <c r="J2101" s="25">
        <f t="shared" si="33"/>
        <v>2</v>
      </c>
    </row>
    <row r="2102" spans="2:10">
      <c r="B2102" s="3">
        <v>31056</v>
      </c>
      <c r="C2102" s="10" t="s">
        <v>6780</v>
      </c>
      <c r="D2102" s="10" t="s">
        <v>6781</v>
      </c>
      <c r="E2102" s="25">
        <v>0</v>
      </c>
      <c r="F2102" s="25">
        <v>2</v>
      </c>
      <c r="G2102" s="10" t="s">
        <v>6782</v>
      </c>
      <c r="H2102" s="25">
        <f>INDEX('Annexe 1 – Données des équipes'!$B$12:$R$114, MATCH(C2102, 'Annexe 1 – Données des équipes'!$B$12:$B$114,0),4)</f>
        <v>20</v>
      </c>
      <c r="I2102" s="25">
        <f>INDEX('Annexe 1 – Données des équipes'!$B$12:$R$114, MATCH(D2102, 'Annexe 1 – Données des équipes'!$B$12:$B$114,0),4)</f>
        <v>50</v>
      </c>
      <c r="J2102" s="25">
        <f t="shared" si="33"/>
        <v>2</v>
      </c>
    </row>
    <row r="2103" spans="2:10">
      <c r="B2103" s="3">
        <v>31070</v>
      </c>
      <c r="C2103" s="10" t="s">
        <v>6783</v>
      </c>
      <c r="D2103" s="10" t="s">
        <v>6784</v>
      </c>
      <c r="E2103" s="25">
        <v>3</v>
      </c>
      <c r="F2103" s="25">
        <v>1</v>
      </c>
      <c r="G2103" s="10" t="s">
        <v>6785</v>
      </c>
      <c r="H2103" s="25">
        <f>INDEX('Annexe 1 – Données des équipes'!$B$12:$R$114, MATCH(C2103, 'Annexe 1 – Données des équipes'!$B$12:$B$114,0),4)</f>
        <v>90</v>
      </c>
      <c r="I2103" s="25">
        <f>INDEX('Annexe 1 – Données des équipes'!$B$12:$R$114, MATCH(D2103, 'Annexe 1 – Données des équipes'!$B$12:$B$114,0),4)</f>
        <v>30</v>
      </c>
      <c r="J2103" s="25">
        <f t="shared" si="33"/>
        <v>2</v>
      </c>
    </row>
    <row r="2104" spans="2:10">
      <c r="B2104" s="3">
        <v>31075</v>
      </c>
      <c r="C2104" s="10" t="s">
        <v>6786</v>
      </c>
      <c r="D2104" s="10" t="s">
        <v>6787</v>
      </c>
      <c r="E2104" s="25">
        <v>0</v>
      </c>
      <c r="F2104" s="25">
        <v>2</v>
      </c>
      <c r="G2104" s="10" t="s">
        <v>6788</v>
      </c>
      <c r="H2104" s="25">
        <f>INDEX('Annexe 1 – Données des équipes'!$B$12:$R$114, MATCH(C2104, 'Annexe 1 – Données des équipes'!$B$12:$B$114,0),4)</f>
        <v>70</v>
      </c>
      <c r="I2104" s="25">
        <f>INDEX('Annexe 1 – Données des équipes'!$B$12:$R$114, MATCH(D2104, 'Annexe 1 – Données des équipes'!$B$12:$B$114,0),4)</f>
        <v>50</v>
      </c>
      <c r="J2104" s="25">
        <f t="shared" si="33"/>
        <v>2</v>
      </c>
    </row>
    <row r="2105" spans="2:10">
      <c r="B2105" s="3">
        <v>31086</v>
      </c>
      <c r="C2105" s="10" t="s">
        <v>6789</v>
      </c>
      <c r="D2105" s="10" t="s">
        <v>6790</v>
      </c>
      <c r="E2105" s="25">
        <v>2</v>
      </c>
      <c r="F2105" s="25">
        <v>0</v>
      </c>
      <c r="G2105" s="10" t="s">
        <v>6791</v>
      </c>
      <c r="H2105" s="25">
        <f>INDEX('Annexe 1 – Données des équipes'!$B$12:$R$114, MATCH(C2105, 'Annexe 1 – Données des équipes'!$B$12:$B$114,0),4)</f>
        <v>80</v>
      </c>
      <c r="I2105" s="25">
        <f>INDEX('Annexe 1 – Données des équipes'!$B$12:$R$114, MATCH(D2105, 'Annexe 1 – Données des équipes'!$B$12:$B$114,0),4)</f>
        <v>30</v>
      </c>
      <c r="J2105" s="25">
        <f t="shared" si="33"/>
        <v>2</v>
      </c>
    </row>
    <row r="2106" spans="2:10">
      <c r="B2106" s="3">
        <v>31088</v>
      </c>
      <c r="C2106" s="10" t="s">
        <v>6792</v>
      </c>
      <c r="D2106" s="10" t="s">
        <v>6793</v>
      </c>
      <c r="E2106" s="25">
        <v>1</v>
      </c>
      <c r="F2106" s="25">
        <v>3</v>
      </c>
      <c r="G2106" s="10" t="s">
        <v>6794</v>
      </c>
      <c r="H2106" s="25">
        <f>INDEX('Annexe 1 – Données des équipes'!$B$12:$R$114, MATCH(C2106, 'Annexe 1 – Données des équipes'!$B$12:$B$114,0),4)</f>
        <v>70</v>
      </c>
      <c r="I2106" s="25">
        <f>INDEX('Annexe 1 – Données des équipes'!$B$12:$R$114, MATCH(D2106, 'Annexe 1 – Données des équipes'!$B$12:$B$114,0),4)</f>
        <v>80</v>
      </c>
      <c r="J2106" s="25">
        <f t="shared" si="33"/>
        <v>2</v>
      </c>
    </row>
    <row r="2107" spans="2:10">
      <c r="B2107" s="3">
        <v>31090</v>
      </c>
      <c r="C2107" s="10" t="s">
        <v>6795</v>
      </c>
      <c r="D2107" s="10" t="s">
        <v>6796</v>
      </c>
      <c r="E2107" s="25">
        <v>0</v>
      </c>
      <c r="F2107" s="25">
        <v>2</v>
      </c>
      <c r="G2107" s="10" t="s">
        <v>6797</v>
      </c>
      <c r="H2107" s="25">
        <f>INDEX('Annexe 1 – Données des équipes'!$B$12:$R$114, MATCH(C2107, 'Annexe 1 – Données des équipes'!$B$12:$B$114,0),4)</f>
        <v>10</v>
      </c>
      <c r="I2107" s="25">
        <f>INDEX('Annexe 1 – Données des équipes'!$B$12:$R$114, MATCH(D2107, 'Annexe 1 – Données des équipes'!$B$12:$B$114,0),4)</f>
        <v>70</v>
      </c>
      <c r="J2107" s="25">
        <f t="shared" si="33"/>
        <v>2</v>
      </c>
    </row>
    <row r="2108" spans="2:10">
      <c r="B2108" s="3">
        <v>31092</v>
      </c>
      <c r="C2108" s="10" t="s">
        <v>6798</v>
      </c>
      <c r="D2108" s="10" t="s">
        <v>6799</v>
      </c>
      <c r="E2108" s="25">
        <v>1</v>
      </c>
      <c r="F2108" s="25">
        <v>3</v>
      </c>
      <c r="G2108" s="10" t="s">
        <v>6800</v>
      </c>
      <c r="H2108" s="25">
        <f>INDEX('Annexe 1 – Données des équipes'!$B$12:$R$114, MATCH(C2108, 'Annexe 1 – Données des équipes'!$B$12:$B$114,0),4)</f>
        <v>10</v>
      </c>
      <c r="I2108" s="25">
        <f>INDEX('Annexe 1 – Données des équipes'!$B$12:$R$114, MATCH(D2108, 'Annexe 1 – Données des équipes'!$B$12:$B$114,0),4)</f>
        <v>20</v>
      </c>
      <c r="J2108" s="25">
        <f t="shared" si="33"/>
        <v>2</v>
      </c>
    </row>
    <row r="2109" spans="2:10">
      <c r="B2109" s="3">
        <v>31095</v>
      </c>
      <c r="C2109" s="10" t="s">
        <v>6801</v>
      </c>
      <c r="D2109" s="10" t="s">
        <v>6802</v>
      </c>
      <c r="E2109" s="25">
        <v>3</v>
      </c>
      <c r="F2109" s="25">
        <v>1</v>
      </c>
      <c r="G2109" s="10" t="s">
        <v>6803</v>
      </c>
      <c r="H2109" s="25">
        <f>INDEX('Annexe 1 – Données des équipes'!$B$12:$R$114, MATCH(C2109, 'Annexe 1 – Données des équipes'!$B$12:$B$114,0),4)</f>
        <v>70</v>
      </c>
      <c r="I2109" s="25">
        <f>INDEX('Annexe 1 – Données des équipes'!$B$12:$R$114, MATCH(D2109, 'Annexe 1 – Données des équipes'!$B$12:$B$114,0),4)</f>
        <v>30</v>
      </c>
      <c r="J2109" s="25">
        <f t="shared" si="33"/>
        <v>2</v>
      </c>
    </row>
    <row r="2110" spans="2:10">
      <c r="B2110" s="3">
        <v>31102</v>
      </c>
      <c r="C2110" s="10" t="s">
        <v>6804</v>
      </c>
      <c r="D2110" s="10" t="s">
        <v>6805</v>
      </c>
      <c r="E2110" s="25">
        <v>2</v>
      </c>
      <c r="F2110" s="25">
        <v>0</v>
      </c>
      <c r="G2110" s="10" t="s">
        <v>6806</v>
      </c>
      <c r="H2110" s="25">
        <f>INDEX('Annexe 1 – Données des équipes'!$B$12:$R$114, MATCH(C2110, 'Annexe 1 – Données des équipes'!$B$12:$B$114,0),4)</f>
        <v>40</v>
      </c>
      <c r="I2110" s="25">
        <f>INDEX('Annexe 1 – Données des équipes'!$B$12:$R$114, MATCH(D2110, 'Annexe 1 – Données des équipes'!$B$12:$B$114,0),4)</f>
        <v>10</v>
      </c>
      <c r="J2110" s="25">
        <f t="shared" si="33"/>
        <v>2</v>
      </c>
    </row>
    <row r="2111" spans="2:10">
      <c r="B2111" s="3">
        <v>31105</v>
      </c>
      <c r="C2111" s="10" t="s">
        <v>6807</v>
      </c>
      <c r="D2111" s="10" t="s">
        <v>6808</v>
      </c>
      <c r="E2111" s="25">
        <v>2</v>
      </c>
      <c r="F2111" s="25">
        <v>0</v>
      </c>
      <c r="G2111" s="10" t="s">
        <v>6809</v>
      </c>
      <c r="H2111" s="25">
        <f>INDEX('Annexe 1 – Données des équipes'!$B$12:$R$114, MATCH(C2111, 'Annexe 1 – Données des équipes'!$B$12:$B$114,0),4)</f>
        <v>50</v>
      </c>
      <c r="I2111" s="25">
        <f>INDEX('Annexe 1 – Données des équipes'!$B$12:$R$114, MATCH(D2111, 'Annexe 1 – Données des équipes'!$B$12:$B$114,0),4)</f>
        <v>40</v>
      </c>
      <c r="J2111" s="25">
        <f t="shared" si="33"/>
        <v>2</v>
      </c>
    </row>
    <row r="2112" spans="2:10">
      <c r="B2112" s="3">
        <v>31112</v>
      </c>
      <c r="C2112" s="10" t="s">
        <v>6810</v>
      </c>
      <c r="D2112" s="10" t="s">
        <v>6811</v>
      </c>
      <c r="E2112" s="25">
        <v>2</v>
      </c>
      <c r="F2112" s="25">
        <v>0</v>
      </c>
      <c r="G2112" s="10" t="s">
        <v>6812</v>
      </c>
      <c r="H2112" s="25">
        <f>INDEX('Annexe 1 – Données des équipes'!$B$12:$R$114, MATCH(C2112, 'Annexe 1 – Données des équipes'!$B$12:$B$114,0),4)</f>
        <v>60</v>
      </c>
      <c r="I2112" s="25">
        <f>INDEX('Annexe 1 – Données des équipes'!$B$12:$R$114, MATCH(D2112, 'Annexe 1 – Données des équipes'!$B$12:$B$114,0),4)</f>
        <v>10</v>
      </c>
      <c r="J2112" s="25">
        <f t="shared" si="33"/>
        <v>2</v>
      </c>
    </row>
    <row r="2113" spans="2:10">
      <c r="B2113" s="3">
        <v>31130</v>
      </c>
      <c r="C2113" s="10" t="s">
        <v>6813</v>
      </c>
      <c r="D2113" s="10" t="s">
        <v>6814</v>
      </c>
      <c r="E2113" s="25">
        <v>2</v>
      </c>
      <c r="F2113" s="25">
        <v>0</v>
      </c>
      <c r="G2113" s="10" t="s">
        <v>6815</v>
      </c>
      <c r="H2113" s="25">
        <f>INDEX('Annexe 1 – Données des équipes'!$B$12:$R$114, MATCH(C2113, 'Annexe 1 – Données des équipes'!$B$12:$B$114,0),4)</f>
        <v>80</v>
      </c>
      <c r="I2113" s="25">
        <f>INDEX('Annexe 1 – Données des équipes'!$B$12:$R$114, MATCH(D2113, 'Annexe 1 – Données des équipes'!$B$12:$B$114,0),4)</f>
        <v>80</v>
      </c>
      <c r="J2113" s="25">
        <f t="shared" si="33"/>
        <v>2</v>
      </c>
    </row>
    <row r="2114" spans="2:10">
      <c r="B2114" s="3">
        <v>31133</v>
      </c>
      <c r="C2114" s="10" t="s">
        <v>6816</v>
      </c>
      <c r="D2114" s="10" t="s">
        <v>6817</v>
      </c>
      <c r="E2114" s="25">
        <v>2</v>
      </c>
      <c r="F2114" s="25">
        <v>0</v>
      </c>
      <c r="G2114" s="10" t="s">
        <v>6818</v>
      </c>
      <c r="H2114" s="25">
        <f>INDEX('Annexe 1 – Données des équipes'!$B$12:$R$114, MATCH(C2114, 'Annexe 1 – Données des équipes'!$B$12:$B$114,0),4)</f>
        <v>90</v>
      </c>
      <c r="I2114" s="25">
        <f>INDEX('Annexe 1 – Données des équipes'!$B$12:$R$114, MATCH(D2114, 'Annexe 1 – Données des équipes'!$B$12:$B$114,0),4)</f>
        <v>50</v>
      </c>
      <c r="J2114" s="25">
        <f t="shared" si="33"/>
        <v>2</v>
      </c>
    </row>
    <row r="2115" spans="2:10">
      <c r="B2115" s="3">
        <v>31133</v>
      </c>
      <c r="C2115" s="10" t="s">
        <v>6819</v>
      </c>
      <c r="D2115" s="10" t="s">
        <v>6820</v>
      </c>
      <c r="E2115" s="25">
        <v>2</v>
      </c>
      <c r="F2115" s="25">
        <v>0</v>
      </c>
      <c r="G2115" s="10" t="s">
        <v>6821</v>
      </c>
      <c r="H2115" s="25">
        <f>INDEX('Annexe 1 – Données des équipes'!$B$12:$R$114, MATCH(C2115, 'Annexe 1 – Données des équipes'!$B$12:$B$114,0),4)</f>
        <v>50</v>
      </c>
      <c r="I2115" s="25">
        <f>INDEX('Annexe 1 – Données des équipes'!$B$12:$R$114, MATCH(D2115, 'Annexe 1 – Données des équipes'!$B$12:$B$114,0),4)</f>
        <v>60</v>
      </c>
      <c r="J2115" s="25">
        <f t="shared" si="33"/>
        <v>2</v>
      </c>
    </row>
    <row r="2116" spans="2:10">
      <c r="B2116" s="3">
        <v>31135</v>
      </c>
      <c r="C2116" s="10" t="s">
        <v>6822</v>
      </c>
      <c r="D2116" s="10" t="s">
        <v>6823</v>
      </c>
      <c r="E2116" s="25">
        <v>2</v>
      </c>
      <c r="F2116" s="25">
        <v>0</v>
      </c>
      <c r="G2116" s="10" t="s">
        <v>6824</v>
      </c>
      <c r="H2116" s="25">
        <f>INDEX('Annexe 1 – Données des équipes'!$B$12:$R$114, MATCH(C2116, 'Annexe 1 – Données des équipes'!$B$12:$B$114,0),4)</f>
        <v>50</v>
      </c>
      <c r="I2116" s="25">
        <f>INDEX('Annexe 1 – Données des équipes'!$B$12:$R$114, MATCH(D2116, 'Annexe 1 – Données des équipes'!$B$12:$B$114,0),4)</f>
        <v>40</v>
      </c>
      <c r="J2116" s="25">
        <f t="shared" si="33"/>
        <v>2</v>
      </c>
    </row>
    <row r="2117" spans="2:10">
      <c r="B2117" s="3">
        <v>31135</v>
      </c>
      <c r="C2117" s="10" t="s">
        <v>6825</v>
      </c>
      <c r="D2117" s="10" t="s">
        <v>6826</v>
      </c>
      <c r="E2117" s="25">
        <v>2</v>
      </c>
      <c r="F2117" s="25">
        <v>0</v>
      </c>
      <c r="G2117" s="10" t="s">
        <v>6827</v>
      </c>
      <c r="H2117" s="25">
        <f>INDEX('Annexe 1 – Données des équipes'!$B$12:$R$114, MATCH(C2117, 'Annexe 1 – Données des équipes'!$B$12:$B$114,0),4)</f>
        <v>10</v>
      </c>
      <c r="I2117" s="25">
        <f>INDEX('Annexe 1 – Données des équipes'!$B$12:$R$114, MATCH(D2117, 'Annexe 1 – Données des équipes'!$B$12:$B$114,0),4)</f>
        <v>40</v>
      </c>
      <c r="J2117" s="25">
        <f t="shared" si="33"/>
        <v>2</v>
      </c>
    </row>
    <row r="2118" spans="2:10">
      <c r="B2118" s="3">
        <v>31137</v>
      </c>
      <c r="C2118" s="10" t="s">
        <v>6828</v>
      </c>
      <c r="D2118" s="10" t="s">
        <v>6829</v>
      </c>
      <c r="E2118" s="25">
        <v>0</v>
      </c>
      <c r="F2118" s="25">
        <v>2</v>
      </c>
      <c r="G2118" s="10" t="s">
        <v>6830</v>
      </c>
      <c r="H2118" s="25">
        <f>INDEX('Annexe 1 – Données des équipes'!$B$12:$R$114, MATCH(C2118, 'Annexe 1 – Données des équipes'!$B$12:$B$114,0),4)</f>
        <v>70</v>
      </c>
      <c r="I2118" s="25">
        <f>INDEX('Annexe 1 – Données des équipes'!$B$12:$R$114, MATCH(D2118, 'Annexe 1 – Données des équipes'!$B$12:$B$114,0),4)</f>
        <v>80</v>
      </c>
      <c r="J2118" s="25">
        <f t="shared" si="33"/>
        <v>2</v>
      </c>
    </row>
    <row r="2119" spans="2:10">
      <c r="B2119" s="3">
        <v>31140</v>
      </c>
      <c r="C2119" s="10" t="s">
        <v>6831</v>
      </c>
      <c r="D2119" s="10" t="s">
        <v>6832</v>
      </c>
      <c r="E2119" s="25">
        <v>2</v>
      </c>
      <c r="F2119" s="25">
        <v>0</v>
      </c>
      <c r="G2119" s="10" t="s">
        <v>6833</v>
      </c>
      <c r="H2119" s="25">
        <f>INDEX('Annexe 1 – Données des équipes'!$B$12:$R$114, MATCH(C2119, 'Annexe 1 – Données des équipes'!$B$12:$B$114,0),4)</f>
        <v>90</v>
      </c>
      <c r="I2119" s="25">
        <f>INDEX('Annexe 1 – Données des équipes'!$B$12:$R$114, MATCH(D2119, 'Annexe 1 – Données des équipes'!$B$12:$B$114,0),4)</f>
        <v>90</v>
      </c>
      <c r="J2119" s="25">
        <f t="shared" si="33"/>
        <v>2</v>
      </c>
    </row>
    <row r="2120" spans="2:10">
      <c r="B2120" s="3">
        <v>31149</v>
      </c>
      <c r="C2120" s="10" t="s">
        <v>6834</v>
      </c>
      <c r="D2120" s="10" t="s">
        <v>6835</v>
      </c>
      <c r="E2120" s="25">
        <v>2</v>
      </c>
      <c r="F2120" s="25">
        <v>0</v>
      </c>
      <c r="G2120" s="10" t="s">
        <v>6836</v>
      </c>
      <c r="H2120" s="25">
        <f>INDEX('Annexe 1 – Données des équipes'!$B$12:$R$114, MATCH(C2120, 'Annexe 1 – Données des équipes'!$B$12:$B$114,0),4)</f>
        <v>0</v>
      </c>
      <c r="I2120" s="25">
        <f>INDEX('Annexe 1 – Données des équipes'!$B$12:$R$114, MATCH(D2120, 'Annexe 1 – Données des équipes'!$B$12:$B$114,0),4)</f>
        <v>10</v>
      </c>
      <c r="J2120" s="25">
        <f t="shared" si="33"/>
        <v>2</v>
      </c>
    </row>
    <row r="2121" spans="2:10">
      <c r="B2121" s="3">
        <v>31150</v>
      </c>
      <c r="C2121" s="10" t="s">
        <v>6837</v>
      </c>
      <c r="D2121" s="10" t="s">
        <v>6838</v>
      </c>
      <c r="E2121" s="25">
        <v>2</v>
      </c>
      <c r="F2121" s="25">
        <v>0</v>
      </c>
      <c r="G2121" s="10" t="s">
        <v>6839</v>
      </c>
      <c r="H2121" s="25">
        <f>INDEX('Annexe 1 – Données des équipes'!$B$12:$R$114, MATCH(C2121, 'Annexe 1 – Données des équipes'!$B$12:$B$114,0),4)</f>
        <v>20</v>
      </c>
      <c r="I2121" s="25">
        <f>INDEX('Annexe 1 – Données des équipes'!$B$12:$R$114, MATCH(D2121, 'Annexe 1 – Données des équipes'!$B$12:$B$114,0),4)</f>
        <v>10</v>
      </c>
      <c r="J2121" s="25">
        <f t="shared" si="33"/>
        <v>2</v>
      </c>
    </row>
    <row r="2122" spans="2:10">
      <c r="B2122" s="3">
        <v>31154</v>
      </c>
      <c r="C2122" s="10" t="s">
        <v>6840</v>
      </c>
      <c r="D2122" s="10" t="s">
        <v>6841</v>
      </c>
      <c r="E2122" s="25">
        <v>2</v>
      </c>
      <c r="F2122" s="25">
        <v>0</v>
      </c>
      <c r="G2122" s="10" t="s">
        <v>6842</v>
      </c>
      <c r="H2122" s="25">
        <f>INDEX('Annexe 1 – Données des équipes'!$B$12:$R$114, MATCH(C2122, 'Annexe 1 – Données des équipes'!$B$12:$B$114,0),4)</f>
        <v>90</v>
      </c>
      <c r="I2122" s="25">
        <f>INDEX('Annexe 1 – Données des équipes'!$B$12:$R$114, MATCH(D2122, 'Annexe 1 – Données des équipes'!$B$12:$B$114,0),4)</f>
        <v>70</v>
      </c>
      <c r="J2122" s="25">
        <f t="shared" si="33"/>
        <v>2</v>
      </c>
    </row>
    <row r="2123" spans="2:10">
      <c r="B2123" s="3">
        <v>31156</v>
      </c>
      <c r="C2123" s="10" t="s">
        <v>6843</v>
      </c>
      <c r="D2123" s="10" t="s">
        <v>6844</v>
      </c>
      <c r="E2123" s="25">
        <v>2</v>
      </c>
      <c r="F2123" s="25">
        <v>0</v>
      </c>
      <c r="G2123" s="10" t="s">
        <v>6845</v>
      </c>
      <c r="H2123" s="25">
        <f>INDEX('Annexe 1 – Données des équipes'!$B$12:$R$114, MATCH(C2123, 'Annexe 1 – Données des équipes'!$B$12:$B$114,0),4)</f>
        <v>30</v>
      </c>
      <c r="I2123" s="25">
        <f>INDEX('Annexe 1 – Données des équipes'!$B$12:$R$114, MATCH(D2123, 'Annexe 1 – Données des équipes'!$B$12:$B$114,0),4)</f>
        <v>10</v>
      </c>
      <c r="J2123" s="25">
        <f t="shared" si="33"/>
        <v>2</v>
      </c>
    </row>
    <row r="2124" spans="2:10">
      <c r="B2124" s="3">
        <v>32215</v>
      </c>
      <c r="C2124" s="10" t="s">
        <v>6846</v>
      </c>
      <c r="D2124" s="10" t="s">
        <v>6847</v>
      </c>
      <c r="E2124" s="25">
        <v>1</v>
      </c>
      <c r="F2124" s="25">
        <v>1</v>
      </c>
      <c r="G2124" s="10" t="s">
        <v>6848</v>
      </c>
      <c r="H2124" s="25">
        <f>INDEX('Annexe 1 – Données des équipes'!$B$12:$R$114, MATCH(C2124, 'Annexe 1 – Données des équipes'!$B$12:$B$114,0),4)</f>
        <v>20</v>
      </c>
      <c r="I2124" s="25">
        <f>INDEX('Annexe 1 – Données des équipes'!$B$12:$R$114, MATCH(D2124, 'Annexe 1 – Données des équipes'!$B$12:$B$114,0),4)</f>
        <v>30</v>
      </c>
      <c r="J2124" s="25">
        <f t="shared" si="33"/>
        <v>0</v>
      </c>
    </row>
    <row r="2125" spans="2:10">
      <c r="B2125" s="3">
        <v>31168</v>
      </c>
      <c r="C2125" s="10" t="s">
        <v>6849</v>
      </c>
      <c r="D2125" s="10" t="s">
        <v>6850</v>
      </c>
      <c r="E2125" s="25">
        <v>2</v>
      </c>
      <c r="F2125" s="25">
        <v>0</v>
      </c>
      <c r="G2125" s="10" t="s">
        <v>6851</v>
      </c>
      <c r="H2125" s="25">
        <f>INDEX('Annexe 1 – Données des équipes'!$B$12:$R$114, MATCH(C2125, 'Annexe 1 – Données des équipes'!$B$12:$B$114,0),4)</f>
        <v>90</v>
      </c>
      <c r="I2125" s="25">
        <f>INDEX('Annexe 1 – Données des équipes'!$B$12:$R$114, MATCH(D2125, 'Annexe 1 – Données des équipes'!$B$12:$B$114,0),4)</f>
        <v>80</v>
      </c>
      <c r="J2125" s="25">
        <f t="shared" si="33"/>
        <v>2</v>
      </c>
    </row>
    <row r="2126" spans="2:10">
      <c r="B2126" s="3">
        <v>31168</v>
      </c>
      <c r="C2126" s="10" t="s">
        <v>6852</v>
      </c>
      <c r="D2126" s="10" t="s">
        <v>6853</v>
      </c>
      <c r="E2126" s="25">
        <v>2</v>
      </c>
      <c r="F2126" s="25">
        <v>0</v>
      </c>
      <c r="G2126" s="10" t="s">
        <v>6854</v>
      </c>
      <c r="H2126" s="25">
        <f>INDEX('Annexe 1 – Données des équipes'!$B$12:$R$114, MATCH(C2126, 'Annexe 1 – Données des équipes'!$B$12:$B$114,0),4)</f>
        <v>50</v>
      </c>
      <c r="I2126" s="25">
        <f>INDEX('Annexe 1 – Données des équipes'!$B$12:$R$114, MATCH(D2126, 'Annexe 1 – Données des équipes'!$B$12:$B$114,0),4)</f>
        <v>60</v>
      </c>
      <c r="J2126" s="25">
        <f t="shared" si="33"/>
        <v>2</v>
      </c>
    </row>
    <row r="2127" spans="2:10">
      <c r="B2127" s="3">
        <v>31169</v>
      </c>
      <c r="C2127" s="10" t="s">
        <v>6855</v>
      </c>
      <c r="D2127" s="10" t="s">
        <v>6856</v>
      </c>
      <c r="E2127" s="25">
        <v>2</v>
      </c>
      <c r="F2127" s="25">
        <v>0</v>
      </c>
      <c r="G2127" s="10" t="s">
        <v>6857</v>
      </c>
      <c r="H2127" s="25">
        <f>INDEX('Annexe 1 – Données des équipes'!$B$12:$R$114, MATCH(C2127, 'Annexe 1 – Données des équipes'!$B$12:$B$114,0),4)</f>
        <v>90</v>
      </c>
      <c r="I2127" s="25">
        <f>INDEX('Annexe 1 – Données des équipes'!$B$12:$R$114, MATCH(D2127, 'Annexe 1 – Données des équipes'!$B$12:$B$114,0),4)</f>
        <v>80</v>
      </c>
      <c r="J2127" s="25">
        <f t="shared" si="33"/>
        <v>2</v>
      </c>
    </row>
    <row r="2128" spans="2:10">
      <c r="B2128" s="3">
        <v>31169</v>
      </c>
      <c r="C2128" s="10" t="s">
        <v>6858</v>
      </c>
      <c r="D2128" s="10" t="s">
        <v>6859</v>
      </c>
      <c r="E2128" s="25">
        <v>2</v>
      </c>
      <c r="F2128" s="25">
        <v>0</v>
      </c>
      <c r="G2128" s="10" t="s">
        <v>6860</v>
      </c>
      <c r="H2128" s="25">
        <f>INDEX('Annexe 1 – Données des équipes'!$B$12:$R$114, MATCH(C2128, 'Annexe 1 – Données des équipes'!$B$12:$B$114,0),4)</f>
        <v>40</v>
      </c>
      <c r="I2128" s="25">
        <f>INDEX('Annexe 1 – Données des équipes'!$B$12:$R$114, MATCH(D2128, 'Annexe 1 – Données des équipes'!$B$12:$B$114,0),4)</f>
        <v>90</v>
      </c>
      <c r="J2128" s="25">
        <f t="shared" si="33"/>
        <v>2</v>
      </c>
    </row>
    <row r="2129" spans="2:10">
      <c r="B2129" s="3">
        <v>31175</v>
      </c>
      <c r="C2129" s="10" t="s">
        <v>6861</v>
      </c>
      <c r="D2129" s="10" t="s">
        <v>6862</v>
      </c>
      <c r="E2129" s="25">
        <v>0</v>
      </c>
      <c r="F2129" s="25">
        <v>2</v>
      </c>
      <c r="G2129" s="10" t="s">
        <v>6863</v>
      </c>
      <c r="H2129" s="25">
        <f>INDEX('Annexe 1 – Données des équipes'!$B$12:$R$114, MATCH(C2129, 'Annexe 1 – Données des équipes'!$B$12:$B$114,0),4)</f>
        <v>10</v>
      </c>
      <c r="I2129" s="25">
        <f>INDEX('Annexe 1 – Données des équipes'!$B$12:$R$114, MATCH(D2129, 'Annexe 1 – Données des équipes'!$B$12:$B$114,0),4)</f>
        <v>20</v>
      </c>
      <c r="J2129" s="25">
        <f t="shared" si="33"/>
        <v>2</v>
      </c>
    </row>
    <row r="2130" spans="2:10">
      <c r="B2130" s="3">
        <v>31181</v>
      </c>
      <c r="C2130" s="10" t="s">
        <v>6864</v>
      </c>
      <c r="D2130" s="10" t="s">
        <v>6865</v>
      </c>
      <c r="E2130" s="25">
        <v>2</v>
      </c>
      <c r="F2130" s="25">
        <v>0</v>
      </c>
      <c r="G2130" s="10" t="s">
        <v>6866</v>
      </c>
      <c r="H2130" s="25">
        <f>INDEX('Annexe 1 – Données des équipes'!$B$12:$R$114, MATCH(C2130, 'Annexe 1 – Données des équipes'!$B$12:$B$114,0),4)</f>
        <v>90</v>
      </c>
      <c r="I2130" s="25">
        <f>INDEX('Annexe 1 – Données des équipes'!$B$12:$R$114, MATCH(D2130, 'Annexe 1 – Données des équipes'!$B$12:$B$114,0),4)</f>
        <v>80</v>
      </c>
      <c r="J2130" s="25">
        <f t="shared" ref="J2130:J2193" si="34">ABS(F2130-E2130)</f>
        <v>2</v>
      </c>
    </row>
    <row r="2131" spans="2:10">
      <c r="B2131" s="3">
        <v>31200</v>
      </c>
      <c r="C2131" s="10" t="s">
        <v>6867</v>
      </c>
      <c r="D2131" s="10" t="s">
        <v>6868</v>
      </c>
      <c r="E2131" s="25">
        <v>0</v>
      </c>
      <c r="F2131" s="25">
        <v>2</v>
      </c>
      <c r="G2131" s="10" t="s">
        <v>6869</v>
      </c>
      <c r="H2131" s="25">
        <f>INDEX('Annexe 1 – Données des équipes'!$B$12:$R$114, MATCH(C2131, 'Annexe 1 – Données des équipes'!$B$12:$B$114,0),4)</f>
        <v>50</v>
      </c>
      <c r="I2131" s="25">
        <f>INDEX('Annexe 1 – Données des équipes'!$B$12:$R$114, MATCH(D2131, 'Annexe 1 – Données des équipes'!$B$12:$B$114,0),4)</f>
        <v>90</v>
      </c>
      <c r="J2131" s="25">
        <f t="shared" si="34"/>
        <v>2</v>
      </c>
    </row>
    <row r="2132" spans="2:10">
      <c r="B2132" s="3">
        <v>31200</v>
      </c>
      <c r="C2132" s="10" t="s">
        <v>6870</v>
      </c>
      <c r="D2132" s="10" t="s">
        <v>6871</v>
      </c>
      <c r="E2132" s="25">
        <v>1</v>
      </c>
      <c r="F2132" s="25">
        <v>3</v>
      </c>
      <c r="G2132" s="10" t="s">
        <v>6872</v>
      </c>
      <c r="H2132" s="25">
        <f>INDEX('Annexe 1 – Données des équipes'!$B$12:$R$114, MATCH(C2132, 'Annexe 1 – Données des équipes'!$B$12:$B$114,0),4)</f>
        <v>90</v>
      </c>
      <c r="I2132" s="25">
        <f>INDEX('Annexe 1 – Données des équipes'!$B$12:$R$114, MATCH(D2132, 'Annexe 1 – Données des équipes'!$B$12:$B$114,0),4)</f>
        <v>90</v>
      </c>
      <c r="J2132" s="25">
        <f t="shared" si="34"/>
        <v>2</v>
      </c>
    </row>
    <row r="2133" spans="2:10">
      <c r="B2133" s="3">
        <v>31203</v>
      </c>
      <c r="C2133" s="10" t="s">
        <v>6873</v>
      </c>
      <c r="D2133" s="10" t="s">
        <v>6874</v>
      </c>
      <c r="E2133" s="25">
        <v>4</v>
      </c>
      <c r="F2133" s="25">
        <v>2</v>
      </c>
      <c r="G2133" s="10" t="s">
        <v>6875</v>
      </c>
      <c r="H2133" s="25">
        <f>INDEX('Annexe 1 – Données des équipes'!$B$12:$R$114, MATCH(C2133, 'Annexe 1 – Données des équipes'!$B$12:$B$114,0),4)</f>
        <v>80</v>
      </c>
      <c r="I2133" s="25">
        <f>INDEX('Annexe 1 – Données des équipes'!$B$12:$R$114, MATCH(D2133, 'Annexe 1 – Données des équipes'!$B$12:$B$114,0),4)</f>
        <v>50</v>
      </c>
      <c r="J2133" s="25">
        <f t="shared" si="34"/>
        <v>2</v>
      </c>
    </row>
    <row r="2134" spans="2:10">
      <c r="B2134" s="3">
        <v>31203</v>
      </c>
      <c r="C2134" s="10" t="s">
        <v>6876</v>
      </c>
      <c r="D2134" s="10" t="s">
        <v>6877</v>
      </c>
      <c r="E2134" s="25">
        <v>4</v>
      </c>
      <c r="F2134" s="25">
        <v>2</v>
      </c>
      <c r="G2134" s="10" t="s">
        <v>6878</v>
      </c>
      <c r="H2134" s="25">
        <f>INDEX('Annexe 1 – Données des équipes'!$B$12:$R$114, MATCH(C2134, 'Annexe 1 – Données des équipes'!$B$12:$B$114,0),4)</f>
        <v>30</v>
      </c>
      <c r="I2134" s="25">
        <f>INDEX('Annexe 1 – Données des équipes'!$B$12:$R$114, MATCH(D2134, 'Annexe 1 – Données des équipes'!$B$12:$B$114,0),4)</f>
        <v>70</v>
      </c>
      <c r="J2134" s="25">
        <f t="shared" si="34"/>
        <v>2</v>
      </c>
    </row>
    <row r="2135" spans="2:10">
      <c r="B2135" s="3">
        <v>31206</v>
      </c>
      <c r="C2135" s="10" t="s">
        <v>6879</v>
      </c>
      <c r="D2135" s="10" t="s">
        <v>6880</v>
      </c>
      <c r="E2135" s="25">
        <v>3</v>
      </c>
      <c r="F2135" s="25">
        <v>1</v>
      </c>
      <c r="G2135" s="10" t="s">
        <v>6881</v>
      </c>
      <c r="H2135" s="25">
        <f>INDEX('Annexe 1 – Données des équipes'!$B$12:$R$114, MATCH(C2135, 'Annexe 1 – Données des équipes'!$B$12:$B$114,0),4)</f>
        <v>90</v>
      </c>
      <c r="I2135" s="25">
        <f>INDEX('Annexe 1 – Données des équipes'!$B$12:$R$114, MATCH(D2135, 'Annexe 1 – Données des équipes'!$B$12:$B$114,0),4)</f>
        <v>80</v>
      </c>
      <c r="J2135" s="25">
        <f t="shared" si="34"/>
        <v>2</v>
      </c>
    </row>
    <row r="2136" spans="2:10">
      <c r="B2136" s="3">
        <v>31213</v>
      </c>
      <c r="C2136" s="10" t="s">
        <v>6882</v>
      </c>
      <c r="D2136" s="10" t="s">
        <v>6883</v>
      </c>
      <c r="E2136" s="25">
        <v>2</v>
      </c>
      <c r="F2136" s="25">
        <v>0</v>
      </c>
      <c r="G2136" s="10" t="s">
        <v>6884</v>
      </c>
      <c r="H2136" s="25">
        <f>INDEX('Annexe 1 – Données des équipes'!$B$12:$R$114, MATCH(C2136, 'Annexe 1 – Données des équipes'!$B$12:$B$114,0),4)</f>
        <v>70</v>
      </c>
      <c r="I2136" s="25">
        <f>INDEX('Annexe 1 – Données des équipes'!$B$12:$R$114, MATCH(D2136, 'Annexe 1 – Données des équipes'!$B$12:$B$114,0),4)</f>
        <v>30</v>
      </c>
      <c r="J2136" s="25">
        <f t="shared" si="34"/>
        <v>2</v>
      </c>
    </row>
    <row r="2137" spans="2:10">
      <c r="B2137" s="3">
        <v>31213</v>
      </c>
      <c r="C2137" s="10" t="s">
        <v>6885</v>
      </c>
      <c r="D2137" s="10" t="s">
        <v>6886</v>
      </c>
      <c r="E2137" s="25">
        <v>2</v>
      </c>
      <c r="F2137" s="25">
        <v>0</v>
      </c>
      <c r="G2137" s="10" t="s">
        <v>6887</v>
      </c>
      <c r="H2137" s="25">
        <f>INDEX('Annexe 1 – Données des équipes'!$B$12:$R$114, MATCH(C2137, 'Annexe 1 – Données des équipes'!$B$12:$B$114,0),4)</f>
        <v>80</v>
      </c>
      <c r="I2137" s="25">
        <f>INDEX('Annexe 1 – Données des équipes'!$B$12:$R$114, MATCH(D2137, 'Annexe 1 – Données des équipes'!$B$12:$B$114,0),4)</f>
        <v>90</v>
      </c>
      <c r="J2137" s="25">
        <f t="shared" si="34"/>
        <v>2</v>
      </c>
    </row>
    <row r="2138" spans="2:10">
      <c r="B2138" s="3">
        <v>31214</v>
      </c>
      <c r="C2138" s="10" t="s">
        <v>6888</v>
      </c>
      <c r="D2138" s="10" t="s">
        <v>6889</v>
      </c>
      <c r="E2138" s="25">
        <v>0</v>
      </c>
      <c r="F2138" s="25">
        <v>2</v>
      </c>
      <c r="G2138" s="10" t="s">
        <v>6890</v>
      </c>
      <c r="H2138" s="25">
        <f>INDEX('Annexe 1 – Données des équipes'!$B$12:$R$114, MATCH(C2138, 'Annexe 1 – Données des équipes'!$B$12:$B$114,0),4)</f>
        <v>70</v>
      </c>
      <c r="I2138" s="25">
        <f>INDEX('Annexe 1 – Données des équipes'!$B$12:$R$114, MATCH(D2138, 'Annexe 1 – Données des équipes'!$B$12:$B$114,0),4)</f>
        <v>90</v>
      </c>
      <c r="J2138" s="25">
        <f t="shared" si="34"/>
        <v>2</v>
      </c>
    </row>
    <row r="2139" spans="2:10">
      <c r="B2139" s="3">
        <v>32221</v>
      </c>
      <c r="C2139" s="10" t="s">
        <v>6891</v>
      </c>
      <c r="D2139" s="10" t="s">
        <v>6892</v>
      </c>
      <c r="E2139" s="25">
        <v>0</v>
      </c>
      <c r="F2139" s="25">
        <v>0</v>
      </c>
      <c r="G2139" s="10" t="s">
        <v>6893</v>
      </c>
      <c r="H2139" s="25">
        <f>INDEX('Annexe 1 – Données des équipes'!$B$12:$R$114, MATCH(C2139, 'Annexe 1 – Données des équipes'!$B$12:$B$114,0),4)</f>
        <v>50</v>
      </c>
      <c r="I2139" s="25">
        <f>INDEX('Annexe 1 – Données des équipes'!$B$12:$R$114, MATCH(D2139, 'Annexe 1 – Données des équipes'!$B$12:$B$114,0),4)</f>
        <v>30</v>
      </c>
      <c r="J2139" s="25">
        <f t="shared" si="34"/>
        <v>0</v>
      </c>
    </row>
    <row r="2140" spans="2:10">
      <c r="B2140" s="3">
        <v>31228</v>
      </c>
      <c r="C2140" s="10" t="s">
        <v>6894</v>
      </c>
      <c r="D2140" s="10" t="s">
        <v>6895</v>
      </c>
      <c r="E2140" s="25">
        <v>2</v>
      </c>
      <c r="F2140" s="25">
        <v>0</v>
      </c>
      <c r="G2140" s="10" t="s">
        <v>6896</v>
      </c>
      <c r="H2140" s="25">
        <f>INDEX('Annexe 1 – Données des équipes'!$B$12:$R$114, MATCH(C2140, 'Annexe 1 – Données des équipes'!$B$12:$B$114,0),4)</f>
        <v>90</v>
      </c>
      <c r="I2140" s="25">
        <f>INDEX('Annexe 1 – Données des équipes'!$B$12:$R$114, MATCH(D2140, 'Annexe 1 – Données des équipes'!$B$12:$B$114,0),4)</f>
        <v>60</v>
      </c>
      <c r="J2140" s="25">
        <f t="shared" si="34"/>
        <v>2</v>
      </c>
    </row>
    <row r="2141" spans="2:10">
      <c r="B2141" s="3">
        <v>31233</v>
      </c>
      <c r="C2141" s="10" t="s">
        <v>6897</v>
      </c>
      <c r="D2141" s="10" t="s">
        <v>6898</v>
      </c>
      <c r="E2141" s="25">
        <v>0</v>
      </c>
      <c r="F2141" s="25">
        <v>2</v>
      </c>
      <c r="G2141" s="10" t="s">
        <v>6899</v>
      </c>
      <c r="H2141" s="25">
        <f>INDEX('Annexe 1 – Données des équipes'!$B$12:$R$114, MATCH(C2141, 'Annexe 1 – Données des équipes'!$B$12:$B$114,0),4)</f>
        <v>10</v>
      </c>
      <c r="I2141" s="25">
        <f>INDEX('Annexe 1 – Données des équipes'!$B$12:$R$114, MATCH(D2141, 'Annexe 1 – Données des équipes'!$B$12:$B$114,0),4)</f>
        <v>0</v>
      </c>
      <c r="J2141" s="25">
        <f t="shared" si="34"/>
        <v>2</v>
      </c>
    </row>
    <row r="2142" spans="2:10">
      <c r="B2142" s="3">
        <v>31241</v>
      </c>
      <c r="C2142" s="10" t="s">
        <v>6900</v>
      </c>
      <c r="D2142" s="10" t="s">
        <v>6901</v>
      </c>
      <c r="E2142" s="25">
        <v>2</v>
      </c>
      <c r="F2142" s="25">
        <v>0</v>
      </c>
      <c r="G2142" s="10" t="s">
        <v>6902</v>
      </c>
      <c r="H2142" s="25">
        <f>INDEX('Annexe 1 – Données des équipes'!$B$12:$R$114, MATCH(C2142, 'Annexe 1 – Données des équipes'!$B$12:$B$114,0),4)</f>
        <v>20</v>
      </c>
      <c r="I2142" s="25">
        <f>INDEX('Annexe 1 – Données des équipes'!$B$12:$R$114, MATCH(D2142, 'Annexe 1 – Données des équipes'!$B$12:$B$114,0),4)</f>
        <v>10</v>
      </c>
      <c r="J2142" s="25">
        <f t="shared" si="34"/>
        <v>2</v>
      </c>
    </row>
    <row r="2143" spans="2:10">
      <c r="B2143" s="3">
        <v>31248</v>
      </c>
      <c r="C2143" s="10" t="s">
        <v>6903</v>
      </c>
      <c r="D2143" s="10" t="s">
        <v>6904</v>
      </c>
      <c r="E2143" s="25">
        <v>2</v>
      </c>
      <c r="F2143" s="25">
        <v>0</v>
      </c>
      <c r="G2143" s="10" t="s">
        <v>6905</v>
      </c>
      <c r="H2143" s="25">
        <f>INDEX('Annexe 1 – Données des équipes'!$B$12:$R$114, MATCH(C2143, 'Annexe 1 – Données des équipes'!$B$12:$B$114,0),4)</f>
        <v>40</v>
      </c>
      <c r="I2143" s="25">
        <f>INDEX('Annexe 1 – Données des équipes'!$B$12:$R$114, MATCH(D2143, 'Annexe 1 – Données des équipes'!$B$12:$B$114,0),4)</f>
        <v>50</v>
      </c>
      <c r="J2143" s="25">
        <f t="shared" si="34"/>
        <v>2</v>
      </c>
    </row>
    <row r="2144" spans="2:10">
      <c r="B2144" s="3">
        <v>31254</v>
      </c>
      <c r="C2144" s="10" t="s">
        <v>6906</v>
      </c>
      <c r="D2144" s="10" t="s">
        <v>6907</v>
      </c>
      <c r="E2144" s="25">
        <v>2</v>
      </c>
      <c r="F2144" s="25">
        <v>0</v>
      </c>
      <c r="G2144" s="10" t="s">
        <v>6908</v>
      </c>
      <c r="H2144" s="25">
        <f>INDEX('Annexe 1 – Données des équipes'!$B$12:$R$114, MATCH(C2144, 'Annexe 1 – Données des équipes'!$B$12:$B$114,0),4)</f>
        <v>10</v>
      </c>
      <c r="I2144" s="25">
        <f>INDEX('Annexe 1 – Données des équipes'!$B$12:$R$114, MATCH(D2144, 'Annexe 1 – Données des équipes'!$B$12:$B$114,0),4)</f>
        <v>40</v>
      </c>
      <c r="J2144" s="25">
        <f t="shared" si="34"/>
        <v>2</v>
      </c>
    </row>
    <row r="2145" spans="2:10">
      <c r="B2145" s="3">
        <v>31256</v>
      </c>
      <c r="C2145" s="10" t="s">
        <v>6909</v>
      </c>
      <c r="D2145" s="10" t="s">
        <v>6910</v>
      </c>
      <c r="E2145" s="25">
        <v>2</v>
      </c>
      <c r="F2145" s="25">
        <v>0</v>
      </c>
      <c r="G2145" s="10" t="s">
        <v>6911</v>
      </c>
      <c r="H2145" s="25">
        <f>INDEX('Annexe 1 – Données des équipes'!$B$12:$R$114, MATCH(C2145, 'Annexe 1 – Données des équipes'!$B$12:$B$114,0),4)</f>
        <v>50</v>
      </c>
      <c r="I2145" s="25">
        <f>INDEX('Annexe 1 – Données des équipes'!$B$12:$R$114, MATCH(D2145, 'Annexe 1 – Données des équipes'!$B$12:$B$114,0),4)</f>
        <v>50</v>
      </c>
      <c r="J2145" s="25">
        <f t="shared" si="34"/>
        <v>2</v>
      </c>
    </row>
    <row r="2146" spans="2:10">
      <c r="B2146" s="3">
        <v>31266</v>
      </c>
      <c r="C2146" s="10" t="s">
        <v>6912</v>
      </c>
      <c r="D2146" s="10" t="s">
        <v>6913</v>
      </c>
      <c r="E2146" s="25">
        <v>2</v>
      </c>
      <c r="F2146" s="25">
        <v>0</v>
      </c>
      <c r="G2146" s="10" t="s">
        <v>6914</v>
      </c>
      <c r="H2146" s="25">
        <f>INDEX('Annexe 1 – Données des équipes'!$B$12:$R$114, MATCH(C2146, 'Annexe 1 – Données des équipes'!$B$12:$B$114,0),4)</f>
        <v>50</v>
      </c>
      <c r="I2146" s="25">
        <f>INDEX('Annexe 1 – Données des équipes'!$B$12:$R$114, MATCH(D2146, 'Annexe 1 – Données des équipes'!$B$12:$B$114,0),4)</f>
        <v>50</v>
      </c>
      <c r="J2146" s="25">
        <f t="shared" si="34"/>
        <v>2</v>
      </c>
    </row>
    <row r="2147" spans="2:10">
      <c r="B2147" s="3">
        <v>31044</v>
      </c>
      <c r="C2147" s="10" t="s">
        <v>6915</v>
      </c>
      <c r="D2147" s="10" t="s">
        <v>6916</v>
      </c>
      <c r="E2147" s="25">
        <v>3</v>
      </c>
      <c r="F2147" s="25">
        <v>1</v>
      </c>
      <c r="G2147" s="10" t="s">
        <v>6917</v>
      </c>
      <c r="H2147" s="25">
        <f>INDEX('Annexe 1 – Données des équipes'!$B$12:$R$114, MATCH(C2147, 'Annexe 1 – Données des équipes'!$B$12:$B$114,0),4)</f>
        <v>30</v>
      </c>
      <c r="I2147" s="25">
        <f>INDEX('Annexe 1 – Données des équipes'!$B$12:$R$114, MATCH(D2147, 'Annexe 1 – Données des équipes'!$B$12:$B$114,0),4)</f>
        <v>40</v>
      </c>
      <c r="J2147" s="25">
        <f t="shared" si="34"/>
        <v>2</v>
      </c>
    </row>
    <row r="2148" spans="2:10">
      <c r="B2148" s="3">
        <v>31280</v>
      </c>
      <c r="C2148" s="10" t="s">
        <v>6918</v>
      </c>
      <c r="D2148" s="10" t="s">
        <v>6919</v>
      </c>
      <c r="E2148" s="25">
        <v>2</v>
      </c>
      <c r="F2148" s="25">
        <v>0</v>
      </c>
      <c r="G2148" s="10" t="s">
        <v>6920</v>
      </c>
      <c r="H2148" s="25">
        <f>INDEX('Annexe 1 – Données des équipes'!$B$12:$R$114, MATCH(C2148, 'Annexe 1 – Données des équipes'!$B$12:$B$114,0),4)</f>
        <v>90</v>
      </c>
      <c r="I2148" s="25">
        <f>INDEX('Annexe 1 – Données des équipes'!$B$12:$R$114, MATCH(D2148, 'Annexe 1 – Données des équipes'!$B$12:$B$114,0),4)</f>
        <v>80</v>
      </c>
      <c r="J2148" s="25">
        <f t="shared" si="34"/>
        <v>2</v>
      </c>
    </row>
    <row r="2149" spans="2:10">
      <c r="B2149" s="3">
        <v>31287</v>
      </c>
      <c r="C2149" s="10" t="s">
        <v>6921</v>
      </c>
      <c r="D2149" s="10" t="s">
        <v>6922</v>
      </c>
      <c r="E2149" s="25">
        <v>2</v>
      </c>
      <c r="F2149" s="25">
        <v>0</v>
      </c>
      <c r="G2149" s="10" t="s">
        <v>6923</v>
      </c>
      <c r="H2149" s="25">
        <f>INDEX('Annexe 1 – Données des équipes'!$B$12:$R$114, MATCH(C2149, 'Annexe 1 – Données des équipes'!$B$12:$B$114,0),4)</f>
        <v>50</v>
      </c>
      <c r="I2149" s="25">
        <f>INDEX('Annexe 1 – Données des équipes'!$B$12:$R$114, MATCH(D2149, 'Annexe 1 – Données des équipes'!$B$12:$B$114,0),4)</f>
        <v>30</v>
      </c>
      <c r="J2149" s="25">
        <f t="shared" si="34"/>
        <v>2</v>
      </c>
    </row>
    <row r="2150" spans="2:10">
      <c r="B2150" s="3">
        <v>31298</v>
      </c>
      <c r="C2150" s="10" t="s">
        <v>6924</v>
      </c>
      <c r="D2150" s="10" t="s">
        <v>6925</v>
      </c>
      <c r="E2150" s="25">
        <v>3</v>
      </c>
      <c r="F2150" s="25">
        <v>1</v>
      </c>
      <c r="G2150" s="10" t="s">
        <v>6926</v>
      </c>
      <c r="H2150" s="25">
        <f>INDEX('Annexe 1 – Données des équipes'!$B$12:$R$114, MATCH(C2150, 'Annexe 1 – Données des équipes'!$B$12:$B$114,0),4)</f>
        <v>40</v>
      </c>
      <c r="I2150" s="25">
        <f>INDEX('Annexe 1 – Données des équipes'!$B$12:$R$114, MATCH(D2150, 'Annexe 1 – Données des équipes'!$B$12:$B$114,0),4)</f>
        <v>60</v>
      </c>
      <c r="J2150" s="25">
        <f t="shared" si="34"/>
        <v>2</v>
      </c>
    </row>
    <row r="2151" spans="2:10">
      <c r="B2151" s="3">
        <v>31331</v>
      </c>
      <c r="C2151" s="10" t="s">
        <v>6927</v>
      </c>
      <c r="D2151" s="10" t="s">
        <v>6928</v>
      </c>
      <c r="E2151" s="25">
        <v>3</v>
      </c>
      <c r="F2151" s="25">
        <v>1</v>
      </c>
      <c r="G2151" s="10" t="s">
        <v>6929</v>
      </c>
      <c r="H2151" s="25">
        <f>INDEX('Annexe 1 – Données des équipes'!$B$12:$R$114, MATCH(C2151, 'Annexe 1 – Données des équipes'!$B$12:$B$114,0),4)</f>
        <v>10</v>
      </c>
      <c r="I2151" s="25">
        <f>INDEX('Annexe 1 – Données des équipes'!$B$12:$R$114, MATCH(D2151, 'Annexe 1 – Données des équipes'!$B$12:$B$114,0),4)</f>
        <v>80</v>
      </c>
      <c r="J2151" s="25">
        <f t="shared" si="34"/>
        <v>2</v>
      </c>
    </row>
    <row r="2152" spans="2:10">
      <c r="B2152" s="3">
        <v>31336</v>
      </c>
      <c r="C2152" s="10" t="s">
        <v>6930</v>
      </c>
      <c r="D2152" s="10" t="s">
        <v>6931</v>
      </c>
      <c r="E2152" s="25">
        <v>0</v>
      </c>
      <c r="F2152" s="25">
        <v>2</v>
      </c>
      <c r="G2152" s="10" t="s">
        <v>6932</v>
      </c>
      <c r="H2152" s="25">
        <f>INDEX('Annexe 1 – Données des équipes'!$B$12:$R$114, MATCH(C2152, 'Annexe 1 – Données des équipes'!$B$12:$B$114,0),4)</f>
        <v>50</v>
      </c>
      <c r="I2152" s="25">
        <f>INDEX('Annexe 1 – Données des équipes'!$B$12:$R$114, MATCH(D2152, 'Annexe 1 – Données des équipes'!$B$12:$B$114,0),4)</f>
        <v>40</v>
      </c>
      <c r="J2152" s="25">
        <f t="shared" si="34"/>
        <v>2</v>
      </c>
    </row>
    <row r="2153" spans="2:10">
      <c r="B2153" s="3">
        <v>31336</v>
      </c>
      <c r="C2153" s="10" t="s">
        <v>6933</v>
      </c>
      <c r="D2153" s="10" t="s">
        <v>6934</v>
      </c>
      <c r="E2153" s="25">
        <v>2</v>
      </c>
      <c r="F2153" s="25">
        <v>0</v>
      </c>
      <c r="G2153" s="10" t="s">
        <v>6935</v>
      </c>
      <c r="H2153" s="25">
        <f>INDEX('Annexe 1 – Données des équipes'!$B$12:$R$114, MATCH(C2153, 'Annexe 1 – Données des équipes'!$B$12:$B$114,0),4)</f>
        <v>50</v>
      </c>
      <c r="I2153" s="25">
        <f>INDEX('Annexe 1 – Données des équipes'!$B$12:$R$114, MATCH(D2153, 'Annexe 1 – Données des équipes'!$B$12:$B$114,0),4)</f>
        <v>60</v>
      </c>
      <c r="J2153" s="25">
        <f t="shared" si="34"/>
        <v>2</v>
      </c>
    </row>
    <row r="2154" spans="2:10">
      <c r="B2154" s="3">
        <v>31346</v>
      </c>
      <c r="C2154" s="10" t="s">
        <v>6936</v>
      </c>
      <c r="D2154" s="10" t="s">
        <v>6937</v>
      </c>
      <c r="E2154" s="25">
        <v>3</v>
      </c>
      <c r="F2154" s="25">
        <v>1</v>
      </c>
      <c r="G2154" s="10" t="s">
        <v>6938</v>
      </c>
      <c r="H2154" s="25">
        <f>INDEX('Annexe 1 – Données des équipes'!$B$12:$R$114, MATCH(C2154, 'Annexe 1 – Données des équipes'!$B$12:$B$114,0),4)</f>
        <v>20</v>
      </c>
      <c r="I2154" s="25">
        <f>INDEX('Annexe 1 – Données des équipes'!$B$12:$R$114, MATCH(D2154, 'Annexe 1 – Données des équipes'!$B$12:$B$114,0),4)</f>
        <v>20</v>
      </c>
      <c r="J2154" s="25">
        <f t="shared" si="34"/>
        <v>2</v>
      </c>
    </row>
    <row r="2155" spans="2:10">
      <c r="B2155" s="3">
        <v>31347</v>
      </c>
      <c r="C2155" s="10" t="s">
        <v>6939</v>
      </c>
      <c r="D2155" s="10" t="s">
        <v>6940</v>
      </c>
      <c r="E2155" s="25">
        <v>4</v>
      </c>
      <c r="F2155" s="25">
        <v>2</v>
      </c>
      <c r="G2155" s="10" t="s">
        <v>6941</v>
      </c>
      <c r="H2155" s="25">
        <f>INDEX('Annexe 1 – Données des équipes'!$B$12:$R$114, MATCH(C2155, 'Annexe 1 – Données des équipes'!$B$12:$B$114,0),4)</f>
        <v>80</v>
      </c>
      <c r="I2155" s="25">
        <f>INDEX('Annexe 1 – Données des équipes'!$B$12:$R$114, MATCH(D2155, 'Annexe 1 – Données des équipes'!$B$12:$B$114,0),4)</f>
        <v>80</v>
      </c>
      <c r="J2155" s="25">
        <f t="shared" si="34"/>
        <v>2</v>
      </c>
    </row>
    <row r="2156" spans="2:10">
      <c r="B2156" s="3">
        <v>31354</v>
      </c>
      <c r="C2156" s="10" t="s">
        <v>6942</v>
      </c>
      <c r="D2156" s="10" t="s">
        <v>6943</v>
      </c>
      <c r="E2156" s="25">
        <v>2</v>
      </c>
      <c r="F2156" s="25">
        <v>0</v>
      </c>
      <c r="G2156" s="10" t="s">
        <v>6944</v>
      </c>
      <c r="H2156" s="25">
        <f>INDEX('Annexe 1 – Données des équipes'!$B$12:$R$114, MATCH(C2156, 'Annexe 1 – Données des équipes'!$B$12:$B$114,0),4)</f>
        <v>60</v>
      </c>
      <c r="I2156" s="25">
        <f>INDEX('Annexe 1 – Données des équipes'!$B$12:$R$114, MATCH(D2156, 'Annexe 1 – Données des équipes'!$B$12:$B$114,0),4)</f>
        <v>20</v>
      </c>
      <c r="J2156" s="25">
        <f t="shared" si="34"/>
        <v>2</v>
      </c>
    </row>
    <row r="2157" spans="2:10">
      <c r="B2157" s="3">
        <v>31364</v>
      </c>
      <c r="C2157" s="10" t="s">
        <v>6945</v>
      </c>
      <c r="D2157" s="10" t="s">
        <v>6946</v>
      </c>
      <c r="E2157" s="25">
        <v>1</v>
      </c>
      <c r="F2157" s="25">
        <v>3</v>
      </c>
      <c r="G2157" s="10" t="s">
        <v>6947</v>
      </c>
      <c r="H2157" s="25">
        <f>INDEX('Annexe 1 – Données des équipes'!$B$12:$R$114, MATCH(C2157, 'Annexe 1 – Données des équipes'!$B$12:$B$114,0),4)</f>
        <v>60</v>
      </c>
      <c r="I2157" s="25">
        <f>INDEX('Annexe 1 – Données des équipes'!$B$12:$R$114, MATCH(D2157, 'Annexe 1 – Données des équipes'!$B$12:$B$114,0),4)</f>
        <v>50</v>
      </c>
      <c r="J2157" s="25">
        <f t="shared" si="34"/>
        <v>2</v>
      </c>
    </row>
    <row r="2158" spans="2:10">
      <c r="B2158" s="3">
        <v>31371</v>
      </c>
      <c r="C2158" s="10" t="s">
        <v>6948</v>
      </c>
      <c r="D2158" s="10" t="s">
        <v>6949</v>
      </c>
      <c r="E2158" s="25">
        <v>2</v>
      </c>
      <c r="F2158" s="25">
        <v>0</v>
      </c>
      <c r="G2158" s="10" t="s">
        <v>6950</v>
      </c>
      <c r="H2158" s="25">
        <f>INDEX('Annexe 1 – Données des équipes'!$B$12:$R$114, MATCH(C2158, 'Annexe 1 – Données des équipes'!$B$12:$B$114,0),4)</f>
        <v>60</v>
      </c>
      <c r="I2158" s="25">
        <f>INDEX('Annexe 1 – Données des équipes'!$B$12:$R$114, MATCH(D2158, 'Annexe 1 – Données des équipes'!$B$12:$B$114,0),4)</f>
        <v>60</v>
      </c>
      <c r="J2158" s="25">
        <f t="shared" si="34"/>
        <v>2</v>
      </c>
    </row>
    <row r="2159" spans="2:10">
      <c r="B2159" s="3">
        <v>31380</v>
      </c>
      <c r="C2159" s="10" t="s">
        <v>6951</v>
      </c>
      <c r="D2159" s="10" t="s">
        <v>6952</v>
      </c>
      <c r="E2159" s="25">
        <v>3</v>
      </c>
      <c r="F2159" s="25">
        <v>1</v>
      </c>
      <c r="G2159" s="10" t="s">
        <v>6953</v>
      </c>
      <c r="H2159" s="25">
        <f>INDEX('Annexe 1 – Données des équipes'!$B$12:$R$114, MATCH(C2159, 'Annexe 1 – Données des équipes'!$B$12:$B$114,0),4)</f>
        <v>30</v>
      </c>
      <c r="I2159" s="25">
        <f>INDEX('Annexe 1 – Données des équipes'!$B$12:$R$114, MATCH(D2159, 'Annexe 1 – Données des équipes'!$B$12:$B$114,0),4)</f>
        <v>30</v>
      </c>
      <c r="J2159" s="25">
        <f t="shared" si="34"/>
        <v>2</v>
      </c>
    </row>
    <row r="2160" spans="2:10">
      <c r="B2160" s="3">
        <v>31388</v>
      </c>
      <c r="C2160" s="10" t="s">
        <v>6954</v>
      </c>
      <c r="D2160" s="10" t="s">
        <v>6955</v>
      </c>
      <c r="E2160" s="25">
        <v>2</v>
      </c>
      <c r="F2160" s="25">
        <v>0</v>
      </c>
      <c r="G2160" s="10" t="s">
        <v>6956</v>
      </c>
      <c r="H2160" s="25">
        <f>INDEX('Annexe 1 – Données des équipes'!$B$12:$R$114, MATCH(C2160, 'Annexe 1 – Données des équipes'!$B$12:$B$114,0),4)</f>
        <v>80</v>
      </c>
      <c r="I2160" s="25">
        <f>INDEX('Annexe 1 – Données des équipes'!$B$12:$R$114, MATCH(D2160, 'Annexe 1 – Données des équipes'!$B$12:$B$114,0),4)</f>
        <v>20</v>
      </c>
      <c r="J2160" s="25">
        <f t="shared" si="34"/>
        <v>2</v>
      </c>
    </row>
    <row r="2161" spans="2:10">
      <c r="B2161" s="3">
        <v>31392</v>
      </c>
      <c r="C2161" s="10" t="s">
        <v>6957</v>
      </c>
      <c r="D2161" s="10" t="s">
        <v>6958</v>
      </c>
      <c r="E2161" s="25">
        <v>1</v>
      </c>
      <c r="F2161" s="25">
        <v>3</v>
      </c>
      <c r="G2161" s="10" t="s">
        <v>6959</v>
      </c>
      <c r="H2161" s="25">
        <f>INDEX('Annexe 1 – Données des équipes'!$B$12:$R$114, MATCH(C2161, 'Annexe 1 – Données des équipes'!$B$12:$B$114,0),4)</f>
        <v>20</v>
      </c>
      <c r="I2161" s="25">
        <f>INDEX('Annexe 1 – Données des équipes'!$B$12:$R$114, MATCH(D2161, 'Annexe 1 – Données des équipes'!$B$12:$B$114,0),4)</f>
        <v>40</v>
      </c>
      <c r="J2161" s="25">
        <f t="shared" si="34"/>
        <v>2</v>
      </c>
    </row>
    <row r="2162" spans="2:10">
      <c r="B2162" s="3">
        <v>31394</v>
      </c>
      <c r="C2162" s="10" t="s">
        <v>6960</v>
      </c>
      <c r="D2162" s="10" t="s">
        <v>6961</v>
      </c>
      <c r="E2162" s="25">
        <v>0</v>
      </c>
      <c r="F2162" s="25">
        <v>2</v>
      </c>
      <c r="G2162" s="10" t="s">
        <v>6962</v>
      </c>
      <c r="H2162" s="25">
        <f>INDEX('Annexe 1 – Données des équipes'!$B$12:$R$114, MATCH(C2162, 'Annexe 1 – Données des équipes'!$B$12:$B$114,0),4)</f>
        <v>20</v>
      </c>
      <c r="I2162" s="25">
        <f>INDEX('Annexe 1 – Données des équipes'!$B$12:$R$114, MATCH(D2162, 'Annexe 1 – Données des équipes'!$B$12:$B$114,0),4)</f>
        <v>70</v>
      </c>
      <c r="J2162" s="25">
        <f t="shared" si="34"/>
        <v>2</v>
      </c>
    </row>
    <row r="2163" spans="2:10">
      <c r="B2163" s="3">
        <v>31395</v>
      </c>
      <c r="C2163" s="10" t="s">
        <v>6963</v>
      </c>
      <c r="D2163" s="10" t="s">
        <v>6964</v>
      </c>
      <c r="E2163" s="25">
        <v>2</v>
      </c>
      <c r="F2163" s="25">
        <v>0</v>
      </c>
      <c r="G2163" s="10" t="s">
        <v>6965</v>
      </c>
      <c r="H2163" s="25">
        <f>INDEX('Annexe 1 – Données des équipes'!$B$12:$R$114, MATCH(C2163, 'Annexe 1 – Données des équipes'!$B$12:$B$114,0),4)</f>
        <v>80</v>
      </c>
      <c r="I2163" s="25">
        <f>INDEX('Annexe 1 – Données des équipes'!$B$12:$R$114, MATCH(D2163, 'Annexe 1 – Données des équipes'!$B$12:$B$114,0),4)</f>
        <v>40</v>
      </c>
      <c r="J2163" s="25">
        <f t="shared" si="34"/>
        <v>2</v>
      </c>
    </row>
    <row r="2164" spans="2:10">
      <c r="B2164" s="3">
        <v>31399</v>
      </c>
      <c r="C2164" s="10" t="s">
        <v>6966</v>
      </c>
      <c r="D2164" s="10" t="s">
        <v>6967</v>
      </c>
      <c r="E2164" s="25">
        <v>2</v>
      </c>
      <c r="F2164" s="25">
        <v>0</v>
      </c>
      <c r="G2164" s="10" t="s">
        <v>6968</v>
      </c>
      <c r="H2164" s="25">
        <f>INDEX('Annexe 1 – Données des équipes'!$B$12:$R$114, MATCH(C2164, 'Annexe 1 – Données des équipes'!$B$12:$B$114,0),4)</f>
        <v>90</v>
      </c>
      <c r="I2164" s="25">
        <f>INDEX('Annexe 1 – Données des équipes'!$B$12:$R$114, MATCH(D2164, 'Annexe 1 – Données des équipes'!$B$12:$B$114,0),4)</f>
        <v>40</v>
      </c>
      <c r="J2164" s="25">
        <f t="shared" si="34"/>
        <v>2</v>
      </c>
    </row>
    <row r="2165" spans="2:10">
      <c r="B2165" s="3">
        <v>31406</v>
      </c>
      <c r="C2165" s="10" t="s">
        <v>6969</v>
      </c>
      <c r="D2165" s="10" t="s">
        <v>6970</v>
      </c>
      <c r="E2165" s="25">
        <v>3</v>
      </c>
      <c r="F2165" s="25">
        <v>1</v>
      </c>
      <c r="G2165" s="10" t="s">
        <v>6971</v>
      </c>
      <c r="H2165" s="25">
        <f>INDEX('Annexe 1 – Données des équipes'!$B$12:$R$114, MATCH(C2165, 'Annexe 1 – Données des équipes'!$B$12:$B$114,0),4)</f>
        <v>70</v>
      </c>
      <c r="I2165" s="25">
        <f>INDEX('Annexe 1 – Données des équipes'!$B$12:$R$114, MATCH(D2165, 'Annexe 1 – Données des équipes'!$B$12:$B$114,0),4)</f>
        <v>10</v>
      </c>
      <c r="J2165" s="25">
        <f t="shared" si="34"/>
        <v>2</v>
      </c>
    </row>
    <row r="2166" spans="2:10">
      <c r="B2166" s="3">
        <v>32530</v>
      </c>
      <c r="C2166" s="10" t="s">
        <v>6972</v>
      </c>
      <c r="D2166" s="10" t="s">
        <v>6973</v>
      </c>
      <c r="E2166" s="25">
        <v>0</v>
      </c>
      <c r="F2166" s="25">
        <v>0</v>
      </c>
      <c r="G2166" s="10" t="s">
        <v>6974</v>
      </c>
      <c r="H2166" s="25">
        <f>INDEX('Annexe 1 – Données des équipes'!$B$12:$R$114, MATCH(C2166, 'Annexe 1 – Données des équipes'!$B$12:$B$114,0),4)</f>
        <v>10</v>
      </c>
      <c r="I2166" s="25">
        <f>INDEX('Annexe 1 – Données des équipes'!$B$12:$R$114, MATCH(D2166, 'Annexe 1 – Données des équipes'!$B$12:$B$114,0),4)</f>
        <v>30</v>
      </c>
      <c r="J2166" s="25">
        <f t="shared" si="34"/>
        <v>0</v>
      </c>
    </row>
    <row r="2167" spans="2:10">
      <c r="B2167" s="3">
        <v>31434</v>
      </c>
      <c r="C2167" s="10" t="s">
        <v>6975</v>
      </c>
      <c r="D2167" s="10" t="s">
        <v>6976</v>
      </c>
      <c r="E2167" s="25">
        <v>2</v>
      </c>
      <c r="F2167" s="25">
        <v>0</v>
      </c>
      <c r="G2167" s="10" t="s">
        <v>6977</v>
      </c>
      <c r="H2167" s="25">
        <f>INDEX('Annexe 1 – Données des équipes'!$B$12:$R$114, MATCH(C2167, 'Annexe 1 – Données des équipes'!$B$12:$B$114,0),4)</f>
        <v>90</v>
      </c>
      <c r="I2167" s="25">
        <f>INDEX('Annexe 1 – Données des équipes'!$B$12:$R$114, MATCH(D2167, 'Annexe 1 – Données des équipes'!$B$12:$B$114,0),4)</f>
        <v>50</v>
      </c>
      <c r="J2167" s="25">
        <f t="shared" si="34"/>
        <v>2</v>
      </c>
    </row>
    <row r="2168" spans="2:10">
      <c r="B2168" s="3">
        <v>31440</v>
      </c>
      <c r="C2168" s="10" t="s">
        <v>6978</v>
      </c>
      <c r="D2168" s="10" t="s">
        <v>6979</v>
      </c>
      <c r="E2168" s="25">
        <v>3</v>
      </c>
      <c r="F2168" s="25">
        <v>1</v>
      </c>
      <c r="G2168" s="10" t="s">
        <v>6980</v>
      </c>
      <c r="H2168" s="25">
        <f>INDEX('Annexe 1 – Données des équipes'!$B$12:$R$114, MATCH(C2168, 'Annexe 1 – Données des équipes'!$B$12:$B$114,0),4)</f>
        <v>30</v>
      </c>
      <c r="I2168" s="25">
        <f>INDEX('Annexe 1 – Données des équipes'!$B$12:$R$114, MATCH(D2168, 'Annexe 1 – Données des équipes'!$B$12:$B$114,0),4)</f>
        <v>80</v>
      </c>
      <c r="J2168" s="25">
        <f t="shared" si="34"/>
        <v>2</v>
      </c>
    </row>
    <row r="2169" spans="2:10">
      <c r="B2169" s="3">
        <v>31445</v>
      </c>
      <c r="C2169" s="10" t="s">
        <v>6981</v>
      </c>
      <c r="D2169" s="10" t="s">
        <v>6982</v>
      </c>
      <c r="E2169" s="25">
        <v>1</v>
      </c>
      <c r="F2169" s="25">
        <v>3</v>
      </c>
      <c r="G2169" s="10" t="s">
        <v>6983</v>
      </c>
      <c r="H2169" s="25">
        <f>INDEX('Annexe 1 – Données des équipes'!$B$12:$R$114, MATCH(C2169, 'Annexe 1 – Données des équipes'!$B$12:$B$114,0),4)</f>
        <v>20</v>
      </c>
      <c r="I2169" s="25">
        <f>INDEX('Annexe 1 – Données des équipes'!$B$12:$R$114, MATCH(D2169, 'Annexe 1 – Données des équipes'!$B$12:$B$114,0),4)</f>
        <v>80</v>
      </c>
      <c r="J2169" s="25">
        <f t="shared" si="34"/>
        <v>2</v>
      </c>
    </row>
    <row r="2170" spans="2:10">
      <c r="B2170" s="3">
        <v>31457</v>
      </c>
      <c r="C2170" s="10" t="s">
        <v>6984</v>
      </c>
      <c r="D2170" s="10" t="s">
        <v>6985</v>
      </c>
      <c r="E2170" s="25">
        <v>1</v>
      </c>
      <c r="F2170" s="25">
        <v>3</v>
      </c>
      <c r="G2170" s="10" t="s">
        <v>6986</v>
      </c>
      <c r="H2170" s="25">
        <f>INDEX('Annexe 1 – Données des équipes'!$B$12:$R$114, MATCH(C2170, 'Annexe 1 – Données des équipes'!$B$12:$B$114,0),4)</f>
        <v>70</v>
      </c>
      <c r="I2170" s="25">
        <f>INDEX('Annexe 1 – Données des équipes'!$B$12:$R$114, MATCH(D2170, 'Annexe 1 – Données des équipes'!$B$12:$B$114,0),4)</f>
        <v>70</v>
      </c>
      <c r="J2170" s="25">
        <f t="shared" si="34"/>
        <v>2</v>
      </c>
    </row>
    <row r="2171" spans="2:10">
      <c r="B2171" s="3">
        <v>31463</v>
      </c>
      <c r="C2171" s="10" t="s">
        <v>6987</v>
      </c>
      <c r="D2171" s="10" t="s">
        <v>6988</v>
      </c>
      <c r="E2171" s="25">
        <v>2</v>
      </c>
      <c r="F2171" s="25">
        <v>0</v>
      </c>
      <c r="G2171" s="10" t="s">
        <v>6989</v>
      </c>
      <c r="H2171" s="25">
        <f>INDEX('Annexe 1 – Données des équipes'!$B$12:$R$114, MATCH(C2171, 'Annexe 1 – Données des équipes'!$B$12:$B$114,0),4)</f>
        <v>70</v>
      </c>
      <c r="I2171" s="25">
        <f>INDEX('Annexe 1 – Données des équipes'!$B$12:$R$114, MATCH(D2171, 'Annexe 1 – Données des équipes'!$B$12:$B$114,0),4)</f>
        <v>40</v>
      </c>
      <c r="J2171" s="25">
        <f t="shared" si="34"/>
        <v>2</v>
      </c>
    </row>
    <row r="2172" spans="2:10">
      <c r="B2172" s="3">
        <v>31470</v>
      </c>
      <c r="C2172" s="10" t="s">
        <v>6990</v>
      </c>
      <c r="D2172" s="10" t="s">
        <v>6991</v>
      </c>
      <c r="E2172" s="25">
        <v>0</v>
      </c>
      <c r="F2172" s="25">
        <v>2</v>
      </c>
      <c r="G2172" s="10" t="s">
        <v>6992</v>
      </c>
      <c r="H2172" s="25">
        <f>INDEX('Annexe 1 – Données des équipes'!$B$12:$R$114, MATCH(C2172, 'Annexe 1 – Données des équipes'!$B$12:$B$114,0),4)</f>
        <v>40</v>
      </c>
      <c r="I2172" s="25">
        <f>INDEX('Annexe 1 – Données des équipes'!$B$12:$R$114, MATCH(D2172, 'Annexe 1 – Données des équipes'!$B$12:$B$114,0),4)</f>
        <v>40</v>
      </c>
      <c r="J2172" s="25">
        <f t="shared" si="34"/>
        <v>2</v>
      </c>
    </row>
    <row r="2173" spans="2:10">
      <c r="B2173" s="3">
        <v>31472</v>
      </c>
      <c r="C2173" s="10" t="s">
        <v>6993</v>
      </c>
      <c r="D2173" s="10" t="s">
        <v>6994</v>
      </c>
      <c r="E2173" s="25">
        <v>2</v>
      </c>
      <c r="F2173" s="25">
        <v>0</v>
      </c>
      <c r="G2173" s="10" t="s">
        <v>6995</v>
      </c>
      <c r="H2173" s="25">
        <f>INDEX('Annexe 1 – Données des équipes'!$B$12:$R$114, MATCH(C2173, 'Annexe 1 – Données des équipes'!$B$12:$B$114,0),4)</f>
        <v>40</v>
      </c>
      <c r="I2173" s="25">
        <f>INDEX('Annexe 1 – Données des équipes'!$B$12:$R$114, MATCH(D2173, 'Annexe 1 – Données des équipes'!$B$12:$B$114,0),4)</f>
        <v>40</v>
      </c>
      <c r="J2173" s="25">
        <f t="shared" si="34"/>
        <v>2</v>
      </c>
    </row>
    <row r="2174" spans="2:10">
      <c r="B2174" s="3">
        <v>32705</v>
      </c>
      <c r="C2174" s="10" t="s">
        <v>6996</v>
      </c>
      <c r="D2174" s="10" t="s">
        <v>6997</v>
      </c>
      <c r="E2174" s="25">
        <v>2</v>
      </c>
      <c r="F2174" s="25">
        <v>2</v>
      </c>
      <c r="G2174" s="10" t="s">
        <v>6998</v>
      </c>
      <c r="H2174" s="25">
        <f>INDEX('Annexe 1 – Données des équipes'!$B$12:$R$114, MATCH(C2174, 'Annexe 1 – Données des équipes'!$B$12:$B$114,0),4)</f>
        <v>20</v>
      </c>
      <c r="I2174" s="25">
        <f>INDEX('Annexe 1 – Données des équipes'!$B$12:$R$114, MATCH(D2174, 'Annexe 1 – Données des équipes'!$B$12:$B$114,0),4)</f>
        <v>30</v>
      </c>
      <c r="J2174" s="25">
        <f t="shared" si="34"/>
        <v>0</v>
      </c>
    </row>
    <row r="2175" spans="2:10">
      <c r="B2175" s="3">
        <v>31483</v>
      </c>
      <c r="C2175" s="10" t="s">
        <v>6999</v>
      </c>
      <c r="D2175" s="10" t="s">
        <v>7000</v>
      </c>
      <c r="E2175" s="25">
        <v>2</v>
      </c>
      <c r="F2175" s="25">
        <v>0</v>
      </c>
      <c r="G2175" s="10" t="s">
        <v>7001</v>
      </c>
      <c r="H2175" s="25">
        <f>INDEX('Annexe 1 – Données des équipes'!$B$12:$R$114, MATCH(C2175, 'Annexe 1 – Données des équipes'!$B$12:$B$114,0),4)</f>
        <v>90</v>
      </c>
      <c r="I2175" s="25">
        <f>INDEX('Annexe 1 – Données des équipes'!$B$12:$R$114, MATCH(D2175, 'Annexe 1 – Données des équipes'!$B$12:$B$114,0),4)</f>
        <v>90</v>
      </c>
      <c r="J2175" s="25">
        <f t="shared" si="34"/>
        <v>2</v>
      </c>
    </row>
    <row r="2176" spans="2:10">
      <c r="B2176" s="3">
        <v>31494</v>
      </c>
      <c r="C2176" s="10" t="s">
        <v>7002</v>
      </c>
      <c r="D2176" s="10" t="s">
        <v>7003</v>
      </c>
      <c r="E2176" s="25">
        <v>1</v>
      </c>
      <c r="F2176" s="25">
        <v>3</v>
      </c>
      <c r="G2176" s="10" t="s">
        <v>7004</v>
      </c>
      <c r="H2176" s="25">
        <f>INDEX('Annexe 1 – Données des équipes'!$B$12:$R$114, MATCH(C2176, 'Annexe 1 – Données des équipes'!$B$12:$B$114,0),4)</f>
        <v>30</v>
      </c>
      <c r="I2176" s="25">
        <f>INDEX('Annexe 1 – Données des équipes'!$B$12:$R$114, MATCH(D2176, 'Annexe 1 – Données des équipes'!$B$12:$B$114,0),4)</f>
        <v>0</v>
      </c>
      <c r="J2176" s="25">
        <f t="shared" si="34"/>
        <v>2</v>
      </c>
    </row>
    <row r="2177" spans="2:10">
      <c r="B2177" s="3">
        <v>31496</v>
      </c>
      <c r="C2177" s="10" t="s">
        <v>7005</v>
      </c>
      <c r="D2177" s="10" t="s">
        <v>7006</v>
      </c>
      <c r="E2177" s="25">
        <v>2</v>
      </c>
      <c r="F2177" s="25">
        <v>0</v>
      </c>
      <c r="G2177" s="10" t="s">
        <v>7007</v>
      </c>
      <c r="H2177" s="25">
        <f>INDEX('Annexe 1 – Données des équipes'!$B$12:$R$114, MATCH(C2177, 'Annexe 1 – Données des équipes'!$B$12:$B$114,0),4)</f>
        <v>0</v>
      </c>
      <c r="I2177" s="25">
        <f>INDEX('Annexe 1 – Données des équipes'!$B$12:$R$114, MATCH(D2177, 'Annexe 1 – Données des équipes'!$B$12:$B$114,0),4)</f>
        <v>20</v>
      </c>
      <c r="J2177" s="25">
        <f t="shared" si="34"/>
        <v>2</v>
      </c>
    </row>
    <row r="2178" spans="2:10">
      <c r="B2178" s="3">
        <v>31497</v>
      </c>
      <c r="C2178" s="10" t="s">
        <v>7008</v>
      </c>
      <c r="D2178" s="10" t="s">
        <v>7009</v>
      </c>
      <c r="E2178" s="25">
        <v>2</v>
      </c>
      <c r="F2178" s="25">
        <v>0</v>
      </c>
      <c r="G2178" s="10" t="s">
        <v>7010</v>
      </c>
      <c r="H2178" s="25">
        <f>INDEX('Annexe 1 – Données des équipes'!$B$12:$R$114, MATCH(C2178, 'Annexe 1 – Données des équipes'!$B$12:$B$114,0),4)</f>
        <v>90</v>
      </c>
      <c r="I2178" s="25">
        <f>INDEX('Annexe 1 – Données des équipes'!$B$12:$R$114, MATCH(D2178, 'Annexe 1 – Données des équipes'!$B$12:$B$114,0),4)</f>
        <v>90</v>
      </c>
      <c r="J2178" s="25">
        <f t="shared" si="34"/>
        <v>2</v>
      </c>
    </row>
    <row r="2179" spans="2:10">
      <c r="B2179" s="3">
        <v>31499</v>
      </c>
      <c r="C2179" s="10" t="s">
        <v>7011</v>
      </c>
      <c r="D2179" s="10" t="s">
        <v>7012</v>
      </c>
      <c r="E2179" s="25">
        <v>3</v>
      </c>
      <c r="F2179" s="25">
        <v>1</v>
      </c>
      <c r="G2179" s="10" t="s">
        <v>7013</v>
      </c>
      <c r="H2179" s="25">
        <f>INDEX('Annexe 1 – Données des équipes'!$B$12:$R$114, MATCH(C2179, 'Annexe 1 – Données des équipes'!$B$12:$B$114,0),4)</f>
        <v>30</v>
      </c>
      <c r="I2179" s="25">
        <f>INDEX('Annexe 1 – Données des équipes'!$B$12:$R$114, MATCH(D2179, 'Annexe 1 – Données des équipes'!$B$12:$B$114,0),4)</f>
        <v>20</v>
      </c>
      <c r="J2179" s="25">
        <f t="shared" si="34"/>
        <v>2</v>
      </c>
    </row>
    <row r="2180" spans="2:10">
      <c r="B2180" s="3">
        <v>31504</v>
      </c>
      <c r="C2180" s="10" t="s">
        <v>7014</v>
      </c>
      <c r="D2180" s="10" t="s">
        <v>7015</v>
      </c>
      <c r="E2180" s="25">
        <v>0</v>
      </c>
      <c r="F2180" s="25">
        <v>2</v>
      </c>
      <c r="G2180" s="10" t="s">
        <v>7016</v>
      </c>
      <c r="H2180" s="25">
        <f>INDEX('Annexe 1 – Données des équipes'!$B$12:$R$114, MATCH(C2180, 'Annexe 1 – Données des équipes'!$B$12:$B$114,0),4)</f>
        <v>30</v>
      </c>
      <c r="I2180" s="25">
        <f>INDEX('Annexe 1 – Données des équipes'!$B$12:$R$114, MATCH(D2180, 'Annexe 1 – Données des équipes'!$B$12:$B$114,0),4)</f>
        <v>20</v>
      </c>
      <c r="J2180" s="25">
        <f t="shared" si="34"/>
        <v>2</v>
      </c>
    </row>
    <row r="2181" spans="2:10">
      <c r="B2181" s="3">
        <v>31507</v>
      </c>
      <c r="C2181" s="10" t="s">
        <v>7017</v>
      </c>
      <c r="D2181" s="10" t="s">
        <v>7018</v>
      </c>
      <c r="E2181" s="25">
        <v>0</v>
      </c>
      <c r="F2181" s="25">
        <v>2</v>
      </c>
      <c r="G2181" s="10" t="s">
        <v>7019</v>
      </c>
      <c r="H2181" s="25">
        <f>INDEX('Annexe 1 – Données des équipes'!$B$12:$R$114, MATCH(C2181, 'Annexe 1 – Données des équipes'!$B$12:$B$114,0),4)</f>
        <v>0</v>
      </c>
      <c r="I2181" s="25">
        <f>INDEX('Annexe 1 – Données des équipes'!$B$12:$R$114, MATCH(D2181, 'Annexe 1 – Données des équipes'!$B$12:$B$114,0),4)</f>
        <v>30</v>
      </c>
      <c r="J2181" s="25">
        <f t="shared" si="34"/>
        <v>2</v>
      </c>
    </row>
    <row r="2182" spans="2:10">
      <c r="B2182" s="3">
        <v>31525</v>
      </c>
      <c r="C2182" s="10" t="s">
        <v>7020</v>
      </c>
      <c r="D2182" s="10" t="s">
        <v>7021</v>
      </c>
      <c r="E2182" s="25">
        <v>2</v>
      </c>
      <c r="F2182" s="25">
        <v>0</v>
      </c>
      <c r="G2182" s="10" t="s">
        <v>7022</v>
      </c>
      <c r="H2182" s="25">
        <f>INDEX('Annexe 1 – Données des équipes'!$B$12:$R$114, MATCH(C2182, 'Annexe 1 – Données des équipes'!$B$12:$B$114,0),4)</f>
        <v>90</v>
      </c>
      <c r="I2182" s="25">
        <f>INDEX('Annexe 1 – Données des équipes'!$B$12:$R$114, MATCH(D2182, 'Annexe 1 – Données des équipes'!$B$12:$B$114,0),4)</f>
        <v>40</v>
      </c>
      <c r="J2182" s="25">
        <f t="shared" si="34"/>
        <v>2</v>
      </c>
    </row>
    <row r="2183" spans="2:10">
      <c r="B2183" s="3">
        <v>31538</v>
      </c>
      <c r="C2183" s="10" t="s">
        <v>7023</v>
      </c>
      <c r="D2183" s="10" t="s">
        <v>7024</v>
      </c>
      <c r="E2183" s="25">
        <v>2</v>
      </c>
      <c r="F2183" s="25">
        <v>0</v>
      </c>
      <c r="G2183" s="10" t="s">
        <v>7025</v>
      </c>
      <c r="H2183" s="25">
        <f>INDEX('Annexe 1 – Données des équipes'!$B$12:$R$114, MATCH(C2183, 'Annexe 1 – Données des équipes'!$B$12:$B$114,0),4)</f>
        <v>80</v>
      </c>
      <c r="I2183" s="25">
        <f>INDEX('Annexe 1 – Données des équipes'!$B$12:$R$114, MATCH(D2183, 'Annexe 1 – Données des équipes'!$B$12:$B$114,0),4)</f>
        <v>20</v>
      </c>
      <c r="J2183" s="25">
        <f t="shared" si="34"/>
        <v>2</v>
      </c>
    </row>
    <row r="2184" spans="2:10">
      <c r="B2184" s="3">
        <v>31542</v>
      </c>
      <c r="C2184" s="10" t="s">
        <v>7026</v>
      </c>
      <c r="D2184" s="10" t="s">
        <v>7027</v>
      </c>
      <c r="E2184" s="25">
        <v>2</v>
      </c>
      <c r="F2184" s="25">
        <v>0</v>
      </c>
      <c r="G2184" s="10" t="s">
        <v>7028</v>
      </c>
      <c r="H2184" s="25">
        <f>INDEX('Annexe 1 – Données des équipes'!$B$12:$R$114, MATCH(C2184, 'Annexe 1 – Données des équipes'!$B$12:$B$114,0),4)</f>
        <v>20</v>
      </c>
      <c r="I2184" s="25">
        <f>INDEX('Annexe 1 – Données des équipes'!$B$12:$R$114, MATCH(D2184, 'Annexe 1 – Données des équipes'!$B$12:$B$114,0),4)</f>
        <v>70</v>
      </c>
      <c r="J2184" s="25">
        <f t="shared" si="34"/>
        <v>2</v>
      </c>
    </row>
    <row r="2185" spans="2:10">
      <c r="B2185" s="3">
        <v>31543</v>
      </c>
      <c r="C2185" s="10" t="s">
        <v>7029</v>
      </c>
      <c r="D2185" s="10" t="s">
        <v>7030</v>
      </c>
      <c r="E2185" s="25">
        <v>2</v>
      </c>
      <c r="F2185" s="25">
        <v>0</v>
      </c>
      <c r="G2185" s="10" t="s">
        <v>7031</v>
      </c>
      <c r="H2185" s="25">
        <f>INDEX('Annexe 1 – Données des équipes'!$B$12:$R$114, MATCH(C2185, 'Annexe 1 – Données des équipes'!$B$12:$B$114,0),4)</f>
        <v>90</v>
      </c>
      <c r="I2185" s="25">
        <f>INDEX('Annexe 1 – Données des équipes'!$B$12:$R$114, MATCH(D2185, 'Annexe 1 – Données des équipes'!$B$12:$B$114,0),4)</f>
        <v>30</v>
      </c>
      <c r="J2185" s="25">
        <f t="shared" si="34"/>
        <v>2</v>
      </c>
    </row>
    <row r="2186" spans="2:10">
      <c r="B2186" s="3">
        <v>31546</v>
      </c>
      <c r="C2186" s="10" t="s">
        <v>7032</v>
      </c>
      <c r="D2186" s="10" t="s">
        <v>7033</v>
      </c>
      <c r="E2186" s="25">
        <v>3</v>
      </c>
      <c r="F2186" s="25">
        <v>1</v>
      </c>
      <c r="G2186" s="10" t="s">
        <v>7034</v>
      </c>
      <c r="H2186" s="25">
        <f>INDEX('Annexe 1 – Données des équipes'!$B$12:$R$114, MATCH(C2186, 'Annexe 1 – Données des équipes'!$B$12:$B$114,0),4)</f>
        <v>90</v>
      </c>
      <c r="I2186" s="25">
        <f>INDEX('Annexe 1 – Données des équipes'!$B$12:$R$114, MATCH(D2186, 'Annexe 1 – Données des équipes'!$B$12:$B$114,0),4)</f>
        <v>80</v>
      </c>
      <c r="J2186" s="25">
        <f t="shared" si="34"/>
        <v>2</v>
      </c>
    </row>
    <row r="2187" spans="2:10">
      <c r="B2187" s="3">
        <v>31565</v>
      </c>
      <c r="C2187" s="10" t="s">
        <v>7035</v>
      </c>
      <c r="D2187" s="10" t="s">
        <v>7036</v>
      </c>
      <c r="E2187" s="25">
        <v>3</v>
      </c>
      <c r="F2187" s="25">
        <v>1</v>
      </c>
      <c r="G2187" s="10" t="s">
        <v>7037</v>
      </c>
      <c r="H2187" s="25">
        <f>INDEX('Annexe 1 – Données des équipes'!$B$12:$R$114, MATCH(C2187, 'Annexe 1 – Données des équipes'!$B$12:$B$114,0),4)</f>
        <v>90</v>
      </c>
      <c r="I2187" s="25">
        <f>INDEX('Annexe 1 – Données des équipes'!$B$12:$R$114, MATCH(D2187, 'Annexe 1 – Données des équipes'!$B$12:$B$114,0),4)</f>
        <v>70</v>
      </c>
      <c r="J2187" s="25">
        <f t="shared" si="34"/>
        <v>2</v>
      </c>
    </row>
    <row r="2188" spans="2:10">
      <c r="B2188" s="3">
        <v>31567</v>
      </c>
      <c r="C2188" s="10" t="s">
        <v>7038</v>
      </c>
      <c r="D2188" s="10" t="s">
        <v>7039</v>
      </c>
      <c r="E2188" s="25">
        <v>3</v>
      </c>
      <c r="F2188" s="25">
        <v>1</v>
      </c>
      <c r="G2188" s="10" t="s">
        <v>7040</v>
      </c>
      <c r="H2188" s="25">
        <f>INDEX('Annexe 1 – Données des équipes'!$B$12:$R$114, MATCH(C2188, 'Annexe 1 – Données des équipes'!$B$12:$B$114,0),4)</f>
        <v>50</v>
      </c>
      <c r="I2188" s="25">
        <f>INDEX('Annexe 1 – Données des équipes'!$B$12:$R$114, MATCH(D2188, 'Annexe 1 – Données des équipes'!$B$12:$B$114,0),4)</f>
        <v>30</v>
      </c>
      <c r="J2188" s="25">
        <f t="shared" si="34"/>
        <v>2</v>
      </c>
    </row>
    <row r="2189" spans="2:10">
      <c r="B2189" s="3">
        <v>31569</v>
      </c>
      <c r="C2189" s="10" t="s">
        <v>7041</v>
      </c>
      <c r="D2189" s="10" t="s">
        <v>7042</v>
      </c>
      <c r="E2189" s="25">
        <v>2</v>
      </c>
      <c r="F2189" s="25">
        <v>0</v>
      </c>
      <c r="G2189" s="10" t="s">
        <v>7043</v>
      </c>
      <c r="H2189" s="25">
        <f>INDEX('Annexe 1 – Données des équipes'!$B$12:$R$114, MATCH(C2189, 'Annexe 1 – Données des équipes'!$B$12:$B$114,0),4)</f>
        <v>40</v>
      </c>
      <c r="I2189" s="25">
        <f>INDEX('Annexe 1 – Données des équipes'!$B$12:$R$114, MATCH(D2189, 'Annexe 1 – Données des équipes'!$B$12:$B$114,0),4)</f>
        <v>20</v>
      </c>
      <c r="J2189" s="25">
        <f t="shared" si="34"/>
        <v>2</v>
      </c>
    </row>
    <row r="2190" spans="2:10">
      <c r="B2190" s="3">
        <v>31572</v>
      </c>
      <c r="C2190" s="10" t="s">
        <v>7044</v>
      </c>
      <c r="D2190" s="10" t="s">
        <v>7045</v>
      </c>
      <c r="E2190" s="25">
        <v>2</v>
      </c>
      <c r="F2190" s="25">
        <v>0</v>
      </c>
      <c r="G2190" s="10" t="s">
        <v>7046</v>
      </c>
      <c r="H2190" s="25">
        <f>INDEX('Annexe 1 – Données des équipes'!$B$12:$R$114, MATCH(C2190, 'Annexe 1 – Données des équipes'!$B$12:$B$114,0),4)</f>
        <v>50</v>
      </c>
      <c r="I2190" s="25">
        <f>INDEX('Annexe 1 – Données des équipes'!$B$12:$R$114, MATCH(D2190, 'Annexe 1 – Données des équipes'!$B$12:$B$114,0),4)</f>
        <v>20</v>
      </c>
      <c r="J2190" s="25">
        <f t="shared" si="34"/>
        <v>2</v>
      </c>
    </row>
    <row r="2191" spans="2:10">
      <c r="B2191" s="3">
        <v>31573</v>
      </c>
      <c r="C2191" s="10" t="s">
        <v>7047</v>
      </c>
      <c r="D2191" s="10" t="s">
        <v>7048</v>
      </c>
      <c r="E2191" s="25">
        <v>2</v>
      </c>
      <c r="F2191" s="25">
        <v>0</v>
      </c>
      <c r="G2191" s="10" t="s">
        <v>7049</v>
      </c>
      <c r="H2191" s="25">
        <f>INDEX('Annexe 1 – Données des équipes'!$B$12:$R$114, MATCH(C2191, 'Annexe 1 – Données des équipes'!$B$12:$B$114,0),4)</f>
        <v>90</v>
      </c>
      <c r="I2191" s="25">
        <f>INDEX('Annexe 1 – Données des équipes'!$B$12:$R$114, MATCH(D2191, 'Annexe 1 – Données des équipes'!$B$12:$B$114,0),4)</f>
        <v>40</v>
      </c>
      <c r="J2191" s="25">
        <f t="shared" si="34"/>
        <v>2</v>
      </c>
    </row>
    <row r="2192" spans="2:10">
      <c r="B2192" s="3">
        <v>31574</v>
      </c>
      <c r="C2192" s="10" t="s">
        <v>7050</v>
      </c>
      <c r="D2192" s="10" t="s">
        <v>7051</v>
      </c>
      <c r="E2192" s="25">
        <v>1</v>
      </c>
      <c r="F2192" s="25">
        <v>3</v>
      </c>
      <c r="G2192" s="10" t="s">
        <v>7052</v>
      </c>
      <c r="H2192" s="25">
        <f>INDEX('Annexe 1 – Données des équipes'!$B$12:$R$114, MATCH(C2192, 'Annexe 1 – Données des équipes'!$B$12:$B$114,0),4)</f>
        <v>90</v>
      </c>
      <c r="I2192" s="25">
        <f>INDEX('Annexe 1 – Données des équipes'!$B$12:$R$114, MATCH(D2192, 'Annexe 1 – Données des équipes'!$B$12:$B$114,0),4)</f>
        <v>50</v>
      </c>
      <c r="J2192" s="25">
        <f t="shared" si="34"/>
        <v>2</v>
      </c>
    </row>
    <row r="2193" spans="2:10">
      <c r="B2193" s="3">
        <v>31576</v>
      </c>
      <c r="C2193" s="10" t="s">
        <v>7053</v>
      </c>
      <c r="D2193" s="10" t="s">
        <v>7054</v>
      </c>
      <c r="E2193" s="25">
        <v>2</v>
      </c>
      <c r="F2193" s="25">
        <v>0</v>
      </c>
      <c r="G2193" s="10" t="s">
        <v>7055</v>
      </c>
      <c r="H2193" s="25">
        <f>INDEX('Annexe 1 – Données des équipes'!$B$12:$R$114, MATCH(C2193, 'Annexe 1 – Données des équipes'!$B$12:$B$114,0),4)</f>
        <v>80</v>
      </c>
      <c r="I2193" s="25">
        <f>INDEX('Annexe 1 – Données des équipes'!$B$12:$R$114, MATCH(D2193, 'Annexe 1 – Données des équipes'!$B$12:$B$114,0),4)</f>
        <v>90</v>
      </c>
      <c r="J2193" s="25">
        <f t="shared" si="34"/>
        <v>2</v>
      </c>
    </row>
    <row r="2194" spans="2:10">
      <c r="B2194" s="3">
        <v>31578</v>
      </c>
      <c r="C2194" s="10" t="s">
        <v>7056</v>
      </c>
      <c r="D2194" s="10" t="s">
        <v>7057</v>
      </c>
      <c r="E2194" s="25">
        <v>2</v>
      </c>
      <c r="F2194" s="25">
        <v>0</v>
      </c>
      <c r="G2194" s="10" t="s">
        <v>7058</v>
      </c>
      <c r="H2194" s="25">
        <f>INDEX('Annexe 1 – Données des équipes'!$B$12:$R$114, MATCH(C2194, 'Annexe 1 – Données des équipes'!$B$12:$B$114,0),4)</f>
        <v>80</v>
      </c>
      <c r="I2194" s="25">
        <f>INDEX('Annexe 1 – Données des équipes'!$B$12:$R$114, MATCH(D2194, 'Annexe 1 – Données des équipes'!$B$12:$B$114,0),4)</f>
        <v>40</v>
      </c>
      <c r="J2194" s="25">
        <f t="shared" ref="J2194:J2257" si="35">ABS(F2194-E2194)</f>
        <v>2</v>
      </c>
    </row>
    <row r="2195" spans="2:10">
      <c r="B2195" s="3">
        <v>31580</v>
      </c>
      <c r="C2195" s="10" t="s">
        <v>7059</v>
      </c>
      <c r="D2195" s="10" t="s">
        <v>7060</v>
      </c>
      <c r="E2195" s="25">
        <v>0</v>
      </c>
      <c r="F2195" s="25">
        <v>2</v>
      </c>
      <c r="G2195" s="10" t="s">
        <v>7061</v>
      </c>
      <c r="H2195" s="25">
        <f>INDEX('Annexe 1 – Données des équipes'!$B$12:$R$114, MATCH(C2195, 'Annexe 1 – Données des équipes'!$B$12:$B$114,0),4)</f>
        <v>90</v>
      </c>
      <c r="I2195" s="25">
        <f>INDEX('Annexe 1 – Données des équipes'!$B$12:$R$114, MATCH(D2195, 'Annexe 1 – Données des équipes'!$B$12:$B$114,0),4)</f>
        <v>90</v>
      </c>
      <c r="J2195" s="25">
        <f t="shared" si="35"/>
        <v>2</v>
      </c>
    </row>
    <row r="2196" spans="2:10">
      <c r="B2196" s="3">
        <v>31588</v>
      </c>
      <c r="C2196" s="10" t="s">
        <v>7062</v>
      </c>
      <c r="D2196" s="10" t="s">
        <v>7063</v>
      </c>
      <c r="E2196" s="25">
        <v>2</v>
      </c>
      <c r="F2196" s="25">
        <v>0</v>
      </c>
      <c r="G2196" s="10" t="s">
        <v>7064</v>
      </c>
      <c r="H2196" s="25">
        <f>INDEX('Annexe 1 – Données des équipes'!$B$12:$R$114, MATCH(C2196, 'Annexe 1 – Données des équipes'!$B$12:$B$114,0),4)</f>
        <v>90</v>
      </c>
      <c r="I2196" s="25">
        <f>INDEX('Annexe 1 – Données des équipes'!$B$12:$R$114, MATCH(D2196, 'Annexe 1 – Données des équipes'!$B$12:$B$114,0),4)</f>
        <v>90</v>
      </c>
      <c r="J2196" s="25">
        <f t="shared" si="35"/>
        <v>2</v>
      </c>
    </row>
    <row r="2197" spans="2:10">
      <c r="B2197" s="3">
        <v>31588</v>
      </c>
      <c r="C2197" s="10" t="s">
        <v>7065</v>
      </c>
      <c r="D2197" s="10" t="s">
        <v>7066</v>
      </c>
      <c r="E2197" s="25">
        <v>0</v>
      </c>
      <c r="F2197" s="25">
        <v>2</v>
      </c>
      <c r="G2197" s="10" t="s">
        <v>7067</v>
      </c>
      <c r="H2197" s="25">
        <f>INDEX('Annexe 1 – Données des équipes'!$B$12:$R$114, MATCH(C2197, 'Annexe 1 – Données des équipes'!$B$12:$B$114,0),4)</f>
        <v>90</v>
      </c>
      <c r="I2197" s="25">
        <f>INDEX('Annexe 1 – Données des équipes'!$B$12:$R$114, MATCH(D2197, 'Annexe 1 – Données des équipes'!$B$12:$B$114,0),4)</f>
        <v>90</v>
      </c>
      <c r="J2197" s="25">
        <f t="shared" si="35"/>
        <v>2</v>
      </c>
    </row>
    <row r="2198" spans="2:10">
      <c r="B2198" s="3">
        <v>31591</v>
      </c>
      <c r="C2198" s="10" t="s">
        <v>7068</v>
      </c>
      <c r="D2198" s="10" t="s">
        <v>7069</v>
      </c>
      <c r="E2198" s="25">
        <v>4</v>
      </c>
      <c r="F2198" s="25">
        <v>2</v>
      </c>
      <c r="G2198" s="10" t="s">
        <v>7070</v>
      </c>
      <c r="H2198" s="25">
        <f>INDEX('Annexe 1 – Données des équipes'!$B$12:$R$114, MATCH(C2198, 'Annexe 1 – Données des équipes'!$B$12:$B$114,0),4)</f>
        <v>90</v>
      </c>
      <c r="I2198" s="25">
        <f>INDEX('Annexe 1 – Données des équipes'!$B$12:$R$114, MATCH(D2198, 'Annexe 1 – Données des équipes'!$B$12:$B$114,0),4)</f>
        <v>90</v>
      </c>
      <c r="J2198" s="25">
        <f t="shared" si="35"/>
        <v>2</v>
      </c>
    </row>
    <row r="2199" spans="2:10">
      <c r="B2199" s="3">
        <v>32745</v>
      </c>
      <c r="C2199" s="10" t="s">
        <v>7071</v>
      </c>
      <c r="D2199" s="10" t="s">
        <v>7072</v>
      </c>
      <c r="E2199" s="25">
        <v>1</v>
      </c>
      <c r="F2199" s="25">
        <v>0</v>
      </c>
      <c r="G2199" s="10" t="s">
        <v>7073</v>
      </c>
      <c r="H2199" s="25">
        <f>INDEX('Annexe 1 – Données des équipes'!$B$12:$R$114, MATCH(C2199, 'Annexe 1 – Données des équipes'!$B$12:$B$114,0),4)</f>
        <v>20</v>
      </c>
      <c r="I2199" s="25">
        <f>INDEX('Annexe 1 – Données des équipes'!$B$12:$R$114, MATCH(D2199, 'Annexe 1 – Données des équipes'!$B$12:$B$114,0),4)</f>
        <v>30</v>
      </c>
      <c r="J2199" s="25">
        <f t="shared" si="35"/>
        <v>1</v>
      </c>
    </row>
    <row r="2200" spans="2:10">
      <c r="B2200" s="3">
        <v>31622</v>
      </c>
      <c r="C2200" s="10" t="s">
        <v>7074</v>
      </c>
      <c r="D2200" s="10" t="s">
        <v>7075</v>
      </c>
      <c r="E2200" s="25">
        <v>2</v>
      </c>
      <c r="F2200" s="25">
        <v>0</v>
      </c>
      <c r="G2200" s="10" t="s">
        <v>7076</v>
      </c>
      <c r="H2200" s="25">
        <f>INDEX('Annexe 1 – Données des équipes'!$B$12:$R$114, MATCH(C2200, 'Annexe 1 – Données des équipes'!$B$12:$B$114,0),4)</f>
        <v>40</v>
      </c>
      <c r="I2200" s="25">
        <f>INDEX('Annexe 1 – Données des équipes'!$B$12:$R$114, MATCH(D2200, 'Annexe 1 – Données des équipes'!$B$12:$B$114,0),4)</f>
        <v>50</v>
      </c>
      <c r="J2200" s="25">
        <f t="shared" si="35"/>
        <v>2</v>
      </c>
    </row>
    <row r="2201" spans="2:10">
      <c r="B2201" s="3">
        <v>31630</v>
      </c>
      <c r="C2201" s="10" t="s">
        <v>7077</v>
      </c>
      <c r="D2201" s="10" t="s">
        <v>7078</v>
      </c>
      <c r="E2201" s="25">
        <v>1</v>
      </c>
      <c r="F2201" s="25">
        <v>3</v>
      </c>
      <c r="G2201" s="10" t="s">
        <v>7079</v>
      </c>
      <c r="H2201" s="25">
        <f>INDEX('Annexe 1 – Données des équipes'!$B$12:$R$114, MATCH(C2201, 'Annexe 1 – Données des équipes'!$B$12:$B$114,0),4)</f>
        <v>30</v>
      </c>
      <c r="I2201" s="25">
        <f>INDEX('Annexe 1 – Données des équipes'!$B$12:$R$114, MATCH(D2201, 'Annexe 1 – Données des équipes'!$B$12:$B$114,0),4)</f>
        <v>80</v>
      </c>
      <c r="J2201" s="25">
        <f t="shared" si="35"/>
        <v>2</v>
      </c>
    </row>
    <row r="2202" spans="2:10">
      <c r="B2202" s="3">
        <v>31643</v>
      </c>
      <c r="C2202" s="10" t="s">
        <v>7080</v>
      </c>
      <c r="D2202" s="10" t="s">
        <v>7081</v>
      </c>
      <c r="E2202" s="25">
        <v>2</v>
      </c>
      <c r="F2202" s="25">
        <v>0</v>
      </c>
      <c r="G2202" s="10" t="s">
        <v>7082</v>
      </c>
      <c r="H2202" s="25">
        <f>INDEX('Annexe 1 – Données des équipes'!$B$12:$R$114, MATCH(C2202, 'Annexe 1 – Données des équipes'!$B$12:$B$114,0),4)</f>
        <v>80</v>
      </c>
      <c r="I2202" s="25">
        <f>INDEX('Annexe 1 – Données des équipes'!$B$12:$R$114, MATCH(D2202, 'Annexe 1 – Données des équipes'!$B$12:$B$114,0),4)</f>
        <v>90</v>
      </c>
      <c r="J2202" s="25">
        <f t="shared" si="35"/>
        <v>2</v>
      </c>
    </row>
    <row r="2203" spans="2:10">
      <c r="B2203" s="3">
        <v>31679</v>
      </c>
      <c r="C2203" s="10" t="s">
        <v>7083</v>
      </c>
      <c r="D2203" s="10" t="s">
        <v>7084</v>
      </c>
      <c r="E2203" s="25">
        <v>0</v>
      </c>
      <c r="F2203" s="25">
        <v>2</v>
      </c>
      <c r="G2203" s="10" t="s">
        <v>7085</v>
      </c>
      <c r="H2203" s="25">
        <f>INDEX('Annexe 1 – Données des équipes'!$B$12:$R$114, MATCH(C2203, 'Annexe 1 – Données des équipes'!$B$12:$B$114,0),4)</f>
        <v>80</v>
      </c>
      <c r="I2203" s="25">
        <f>INDEX('Annexe 1 – Données des équipes'!$B$12:$R$114, MATCH(D2203, 'Annexe 1 – Données des équipes'!$B$12:$B$114,0),4)</f>
        <v>90</v>
      </c>
      <c r="J2203" s="25">
        <f t="shared" si="35"/>
        <v>2</v>
      </c>
    </row>
    <row r="2204" spans="2:10">
      <c r="B2204" s="3">
        <v>31679</v>
      </c>
      <c r="C2204" s="10" t="s">
        <v>7086</v>
      </c>
      <c r="D2204" s="10" t="s">
        <v>7087</v>
      </c>
      <c r="E2204" s="25">
        <v>3</v>
      </c>
      <c r="F2204" s="25">
        <v>1</v>
      </c>
      <c r="G2204" s="10" t="s">
        <v>7088</v>
      </c>
      <c r="H2204" s="25">
        <f>INDEX('Annexe 1 – Données des équipes'!$B$12:$R$114, MATCH(C2204, 'Annexe 1 – Données des équipes'!$B$12:$B$114,0),4)</f>
        <v>90</v>
      </c>
      <c r="I2204" s="25">
        <f>INDEX('Annexe 1 – Données des équipes'!$B$12:$R$114, MATCH(D2204, 'Annexe 1 – Données des équipes'!$B$12:$B$114,0),4)</f>
        <v>50</v>
      </c>
      <c r="J2204" s="25">
        <f t="shared" si="35"/>
        <v>2</v>
      </c>
    </row>
    <row r="2205" spans="2:10">
      <c r="B2205" s="3">
        <v>31679</v>
      </c>
      <c r="C2205" s="10" t="s">
        <v>7089</v>
      </c>
      <c r="D2205" s="10" t="s">
        <v>7090</v>
      </c>
      <c r="E2205" s="25">
        <v>2</v>
      </c>
      <c r="F2205" s="25">
        <v>0</v>
      </c>
      <c r="G2205" s="10" t="s">
        <v>7091</v>
      </c>
      <c r="H2205" s="25">
        <f>INDEX('Annexe 1 – Données des équipes'!$B$12:$R$114, MATCH(C2205, 'Annexe 1 – Données des équipes'!$B$12:$B$114,0),4)</f>
        <v>80</v>
      </c>
      <c r="I2205" s="25">
        <f>INDEX('Annexe 1 – Données des équipes'!$B$12:$R$114, MATCH(D2205, 'Annexe 1 – Données des équipes'!$B$12:$B$114,0),4)</f>
        <v>80</v>
      </c>
      <c r="J2205" s="25">
        <f t="shared" si="35"/>
        <v>2</v>
      </c>
    </row>
    <row r="2206" spans="2:10">
      <c r="B2206" s="3">
        <v>31693</v>
      </c>
      <c r="C2206" s="10" t="s">
        <v>7092</v>
      </c>
      <c r="D2206" s="10" t="s">
        <v>7093</v>
      </c>
      <c r="E2206" s="25">
        <v>2</v>
      </c>
      <c r="F2206" s="25">
        <v>4</v>
      </c>
      <c r="G2206" s="10" t="s">
        <v>7094</v>
      </c>
      <c r="H2206" s="25">
        <f>INDEX('Annexe 1 – Données des équipes'!$B$12:$R$114, MATCH(C2206, 'Annexe 1 – Données des équipes'!$B$12:$B$114,0),4)</f>
        <v>20</v>
      </c>
      <c r="I2206" s="25">
        <f>INDEX('Annexe 1 – Données des équipes'!$B$12:$R$114, MATCH(D2206, 'Annexe 1 – Données des équipes'!$B$12:$B$114,0),4)</f>
        <v>50</v>
      </c>
      <c r="J2206" s="25">
        <f t="shared" si="35"/>
        <v>2</v>
      </c>
    </row>
    <row r="2207" spans="2:10">
      <c r="B2207" s="3">
        <v>31693</v>
      </c>
      <c r="C2207" s="10" t="s">
        <v>7095</v>
      </c>
      <c r="D2207" s="10" t="s">
        <v>7096</v>
      </c>
      <c r="E2207" s="25">
        <v>2</v>
      </c>
      <c r="F2207" s="25">
        <v>0</v>
      </c>
      <c r="G2207" s="10" t="s">
        <v>7097</v>
      </c>
      <c r="H2207" s="25">
        <f>INDEX('Annexe 1 – Données des équipes'!$B$12:$R$114, MATCH(C2207, 'Annexe 1 – Données des équipes'!$B$12:$B$114,0),4)</f>
        <v>90</v>
      </c>
      <c r="I2207" s="25">
        <f>INDEX('Annexe 1 – Données des équipes'!$B$12:$R$114, MATCH(D2207, 'Annexe 1 – Données des équipes'!$B$12:$B$114,0),4)</f>
        <v>50</v>
      </c>
      <c r="J2207" s="25">
        <f t="shared" si="35"/>
        <v>2</v>
      </c>
    </row>
    <row r="2208" spans="2:10">
      <c r="B2208" s="3">
        <v>31696</v>
      </c>
      <c r="C2208" s="10" t="s">
        <v>7098</v>
      </c>
      <c r="D2208" s="10" t="s">
        <v>7099</v>
      </c>
      <c r="E2208" s="25">
        <v>0</v>
      </c>
      <c r="F2208" s="25">
        <v>2</v>
      </c>
      <c r="G2208" s="10" t="s">
        <v>7100</v>
      </c>
      <c r="H2208" s="25">
        <f>INDEX('Annexe 1 – Données des équipes'!$B$12:$R$114, MATCH(C2208, 'Annexe 1 – Données des équipes'!$B$12:$B$114,0),4)</f>
        <v>90</v>
      </c>
      <c r="I2208" s="25">
        <f>INDEX('Annexe 1 – Données des équipes'!$B$12:$R$114, MATCH(D2208, 'Annexe 1 – Données des équipes'!$B$12:$B$114,0),4)</f>
        <v>50</v>
      </c>
      <c r="J2208" s="25">
        <f t="shared" si="35"/>
        <v>2</v>
      </c>
    </row>
    <row r="2209" spans="2:10">
      <c r="B2209" s="3">
        <v>31739</v>
      </c>
      <c r="C2209" s="10" t="s">
        <v>7101</v>
      </c>
      <c r="D2209" s="10" t="s">
        <v>7102</v>
      </c>
      <c r="E2209" s="25">
        <v>0</v>
      </c>
      <c r="F2209" s="25">
        <v>2</v>
      </c>
      <c r="G2209" s="10" t="s">
        <v>7103</v>
      </c>
      <c r="H2209" s="25">
        <f>INDEX('Annexe 1 – Données des équipes'!$B$12:$R$114, MATCH(C2209, 'Annexe 1 – Données des équipes'!$B$12:$B$114,0),4)</f>
        <v>30</v>
      </c>
      <c r="I2209" s="25">
        <f>INDEX('Annexe 1 – Données des équipes'!$B$12:$R$114, MATCH(D2209, 'Annexe 1 – Données des équipes'!$B$12:$B$114,0),4)</f>
        <v>60</v>
      </c>
      <c r="J2209" s="25">
        <f t="shared" si="35"/>
        <v>2</v>
      </c>
    </row>
    <row r="2210" spans="2:10">
      <c r="B2210" s="3">
        <v>31790</v>
      </c>
      <c r="C2210" s="10" t="s">
        <v>7104</v>
      </c>
      <c r="D2210" s="10" t="s">
        <v>7105</v>
      </c>
      <c r="E2210" s="25">
        <v>1</v>
      </c>
      <c r="F2210" s="25">
        <v>3</v>
      </c>
      <c r="G2210" s="10" t="s">
        <v>7106</v>
      </c>
      <c r="H2210" s="25">
        <f>INDEX('Annexe 1 – Données des équipes'!$B$12:$R$114, MATCH(C2210, 'Annexe 1 – Données des équipes'!$B$12:$B$114,0),4)</f>
        <v>0</v>
      </c>
      <c r="I2210" s="25">
        <f>INDEX('Annexe 1 – Données des équipes'!$B$12:$R$114, MATCH(D2210, 'Annexe 1 – Données des équipes'!$B$12:$B$114,0),4)</f>
        <v>80</v>
      </c>
      <c r="J2210" s="25">
        <f t="shared" si="35"/>
        <v>2</v>
      </c>
    </row>
    <row r="2211" spans="2:10">
      <c r="B2211" s="3">
        <v>31794</v>
      </c>
      <c r="C2211" s="10" t="s">
        <v>7107</v>
      </c>
      <c r="D2211" s="10" t="s">
        <v>7108</v>
      </c>
      <c r="E2211" s="25">
        <v>2</v>
      </c>
      <c r="F2211" s="25">
        <v>0</v>
      </c>
      <c r="G2211" s="10" t="s">
        <v>7109</v>
      </c>
      <c r="H2211" s="25">
        <f>INDEX('Annexe 1 – Données des équipes'!$B$12:$R$114, MATCH(C2211, 'Annexe 1 – Données des équipes'!$B$12:$B$114,0),4)</f>
        <v>20</v>
      </c>
      <c r="I2211" s="25">
        <f>INDEX('Annexe 1 – Données des équipes'!$B$12:$R$114, MATCH(D2211, 'Annexe 1 – Données des équipes'!$B$12:$B$114,0),4)</f>
        <v>40</v>
      </c>
      <c r="J2211" s="25">
        <f t="shared" si="35"/>
        <v>2</v>
      </c>
    </row>
    <row r="2212" spans="2:10">
      <c r="B2212" s="3">
        <v>31046</v>
      </c>
      <c r="C2212" s="10" t="s">
        <v>7110</v>
      </c>
      <c r="D2212" s="10" t="s">
        <v>7111</v>
      </c>
      <c r="E2212" s="25">
        <v>2</v>
      </c>
      <c r="F2212" s="25">
        <v>0</v>
      </c>
      <c r="G2212" s="10" t="s">
        <v>7112</v>
      </c>
      <c r="H2212" s="25">
        <f>INDEX('Annexe 1 – Données des équipes'!$B$12:$R$114, MATCH(C2212, 'Annexe 1 – Données des équipes'!$B$12:$B$114,0),4)</f>
        <v>30</v>
      </c>
      <c r="I2212" s="25">
        <f>INDEX('Annexe 1 – Données des équipes'!$B$12:$R$114, MATCH(D2212, 'Annexe 1 – Données des équipes'!$B$12:$B$114,0),4)</f>
        <v>40</v>
      </c>
      <c r="J2212" s="25">
        <f t="shared" si="35"/>
        <v>2</v>
      </c>
    </row>
    <row r="2213" spans="2:10">
      <c r="B2213" s="3">
        <v>31815</v>
      </c>
      <c r="C2213" s="10" t="s">
        <v>7113</v>
      </c>
      <c r="D2213" s="10" t="s">
        <v>7114</v>
      </c>
      <c r="E2213" s="25">
        <v>1</v>
      </c>
      <c r="F2213" s="25">
        <v>3</v>
      </c>
      <c r="G2213" s="10" t="s">
        <v>7115</v>
      </c>
      <c r="H2213" s="25">
        <f>INDEX('Annexe 1 – Données des équipes'!$B$12:$R$114, MATCH(C2213, 'Annexe 1 – Données des équipes'!$B$12:$B$114,0),4)</f>
        <v>40</v>
      </c>
      <c r="I2213" s="25">
        <f>INDEX('Annexe 1 – Données des équipes'!$B$12:$R$114, MATCH(D2213, 'Annexe 1 – Données des équipes'!$B$12:$B$114,0),4)</f>
        <v>60</v>
      </c>
      <c r="J2213" s="25">
        <f t="shared" si="35"/>
        <v>2</v>
      </c>
    </row>
    <row r="2214" spans="2:10">
      <c r="B2214" s="3">
        <v>31824</v>
      </c>
      <c r="C2214" s="10" t="s">
        <v>7116</v>
      </c>
      <c r="D2214" s="10" t="s">
        <v>7117</v>
      </c>
      <c r="E2214" s="25">
        <v>2</v>
      </c>
      <c r="F2214" s="25">
        <v>0</v>
      </c>
      <c r="G2214" s="10" t="s">
        <v>7118</v>
      </c>
      <c r="H2214" s="25">
        <f>INDEX('Annexe 1 – Données des équipes'!$B$12:$R$114, MATCH(C2214, 'Annexe 1 – Données des équipes'!$B$12:$B$114,0),4)</f>
        <v>0</v>
      </c>
      <c r="I2214" s="25">
        <f>INDEX('Annexe 1 – Données des équipes'!$B$12:$R$114, MATCH(D2214, 'Annexe 1 – Données des équipes'!$B$12:$B$114,0),4)</f>
        <v>20</v>
      </c>
      <c r="J2214" s="25">
        <f t="shared" si="35"/>
        <v>2</v>
      </c>
    </row>
    <row r="2215" spans="2:10">
      <c r="B2215" s="3">
        <v>31826</v>
      </c>
      <c r="C2215" s="10" t="s">
        <v>7119</v>
      </c>
      <c r="D2215" s="10" t="s">
        <v>7120</v>
      </c>
      <c r="E2215" s="25">
        <v>2</v>
      </c>
      <c r="F2215" s="25">
        <v>4</v>
      </c>
      <c r="G2215" s="10" t="s">
        <v>7121</v>
      </c>
      <c r="H2215" s="25">
        <f>INDEX('Annexe 1 – Données des équipes'!$B$12:$R$114, MATCH(C2215, 'Annexe 1 – Données des équipes'!$B$12:$B$114,0),4)</f>
        <v>90</v>
      </c>
      <c r="I2215" s="25">
        <f>INDEX('Annexe 1 – Données des équipes'!$B$12:$R$114, MATCH(D2215, 'Annexe 1 – Données des équipes'!$B$12:$B$114,0),4)</f>
        <v>90</v>
      </c>
      <c r="J2215" s="25">
        <f t="shared" si="35"/>
        <v>2</v>
      </c>
    </row>
    <row r="2216" spans="2:10">
      <c r="B2216" s="3">
        <v>31829</v>
      </c>
      <c r="C2216" s="10" t="s">
        <v>7122</v>
      </c>
      <c r="D2216" s="10" t="s">
        <v>7123</v>
      </c>
      <c r="E2216" s="25">
        <v>2</v>
      </c>
      <c r="F2216" s="25">
        <v>0</v>
      </c>
      <c r="G2216" s="10" t="s">
        <v>7124</v>
      </c>
      <c r="H2216" s="25">
        <f>INDEX('Annexe 1 – Données des équipes'!$B$12:$R$114, MATCH(C2216, 'Annexe 1 – Données des équipes'!$B$12:$B$114,0),4)</f>
        <v>0</v>
      </c>
      <c r="I2216" s="25">
        <f>INDEX('Annexe 1 – Données des équipes'!$B$12:$R$114, MATCH(D2216, 'Annexe 1 – Données des équipes'!$B$12:$B$114,0),4)</f>
        <v>30</v>
      </c>
      <c r="J2216" s="25">
        <f t="shared" si="35"/>
        <v>2</v>
      </c>
    </row>
    <row r="2217" spans="2:10">
      <c r="B2217" s="3">
        <v>29629</v>
      </c>
      <c r="C2217" s="10" t="s">
        <v>7125</v>
      </c>
      <c r="D2217" s="10" t="s">
        <v>7126</v>
      </c>
      <c r="E2217" s="25">
        <v>1</v>
      </c>
      <c r="F2217" s="25">
        <v>5</v>
      </c>
      <c r="G2217" s="10" t="s">
        <v>7127</v>
      </c>
      <c r="H2217" s="25">
        <f>INDEX('Annexe 1 – Données des équipes'!$B$12:$R$114, MATCH(C2217, 'Annexe 1 – Données des équipes'!$B$12:$B$114,0),4)</f>
        <v>0</v>
      </c>
      <c r="I2217" s="25">
        <f>INDEX('Annexe 1 – Données des équipes'!$B$12:$R$114, MATCH(D2217, 'Annexe 1 – Données des équipes'!$B$12:$B$114,0),4)</f>
        <v>70</v>
      </c>
      <c r="J2217" s="25">
        <f t="shared" si="35"/>
        <v>4</v>
      </c>
    </row>
    <row r="2218" spans="2:10">
      <c r="B2218" s="3">
        <v>31840</v>
      </c>
      <c r="C2218" s="10" t="s">
        <v>7128</v>
      </c>
      <c r="D2218" s="10" t="s">
        <v>7129</v>
      </c>
      <c r="E2218" s="25">
        <v>1</v>
      </c>
      <c r="F2218" s="25">
        <v>3</v>
      </c>
      <c r="G2218" s="10" t="s">
        <v>7130</v>
      </c>
      <c r="H2218" s="25">
        <f>INDEX('Annexe 1 – Données des équipes'!$B$12:$R$114, MATCH(C2218, 'Annexe 1 – Données des équipes'!$B$12:$B$114,0),4)</f>
        <v>60</v>
      </c>
      <c r="I2218" s="25">
        <f>INDEX('Annexe 1 – Données des équipes'!$B$12:$R$114, MATCH(D2218, 'Annexe 1 – Données des équipes'!$B$12:$B$114,0),4)</f>
        <v>50</v>
      </c>
      <c r="J2218" s="25">
        <f t="shared" si="35"/>
        <v>2</v>
      </c>
    </row>
    <row r="2219" spans="2:10">
      <c r="B2219" s="3">
        <v>31854</v>
      </c>
      <c r="C2219" s="10" t="s">
        <v>7131</v>
      </c>
      <c r="D2219" s="10" t="s">
        <v>7132</v>
      </c>
      <c r="E2219" s="25">
        <v>3</v>
      </c>
      <c r="F2219" s="25">
        <v>1</v>
      </c>
      <c r="G2219" s="10" t="s">
        <v>7133</v>
      </c>
      <c r="H2219" s="25">
        <f>INDEX('Annexe 1 – Données des équipes'!$B$12:$R$114, MATCH(C2219, 'Annexe 1 – Données des équipes'!$B$12:$B$114,0),4)</f>
        <v>80</v>
      </c>
      <c r="I2219" s="25">
        <f>INDEX('Annexe 1 – Données des équipes'!$B$12:$R$114, MATCH(D2219, 'Annexe 1 – Données des équipes'!$B$12:$B$114,0),4)</f>
        <v>30</v>
      </c>
      <c r="J2219" s="25">
        <f t="shared" si="35"/>
        <v>2</v>
      </c>
    </row>
    <row r="2220" spans="2:10">
      <c r="B2220" s="3">
        <v>31858</v>
      </c>
      <c r="C2220" s="10" t="s">
        <v>7134</v>
      </c>
      <c r="D2220" s="10" t="s">
        <v>7135</v>
      </c>
      <c r="E2220" s="25">
        <v>2</v>
      </c>
      <c r="F2220" s="25">
        <v>0</v>
      </c>
      <c r="G2220" s="10" t="s">
        <v>7136</v>
      </c>
      <c r="H2220" s="25">
        <f>INDEX('Annexe 1 – Données des équipes'!$B$12:$R$114, MATCH(C2220, 'Annexe 1 – Données des équipes'!$B$12:$B$114,0),4)</f>
        <v>10</v>
      </c>
      <c r="I2220" s="25">
        <f>INDEX('Annexe 1 – Données des équipes'!$B$12:$R$114, MATCH(D2220, 'Annexe 1 – Données des équipes'!$B$12:$B$114,0),4)</f>
        <v>0</v>
      </c>
      <c r="J2220" s="25">
        <f t="shared" si="35"/>
        <v>2</v>
      </c>
    </row>
    <row r="2221" spans="2:10">
      <c r="B2221" s="3">
        <v>31861</v>
      </c>
      <c r="C2221" s="10" t="s">
        <v>7137</v>
      </c>
      <c r="D2221" s="10" t="s">
        <v>7138</v>
      </c>
      <c r="E2221" s="25">
        <v>0</v>
      </c>
      <c r="F2221" s="25">
        <v>2</v>
      </c>
      <c r="G2221" s="10" t="s">
        <v>7139</v>
      </c>
      <c r="H2221" s="25">
        <f>INDEX('Annexe 1 – Données des équipes'!$B$12:$R$114, MATCH(C2221, 'Annexe 1 – Données des équipes'!$B$12:$B$114,0),4)</f>
        <v>20</v>
      </c>
      <c r="I2221" s="25">
        <f>INDEX('Annexe 1 – Données des équipes'!$B$12:$R$114, MATCH(D2221, 'Annexe 1 – Données des équipes'!$B$12:$B$114,0),4)</f>
        <v>90</v>
      </c>
      <c r="J2221" s="25">
        <f t="shared" si="35"/>
        <v>2</v>
      </c>
    </row>
    <row r="2222" spans="2:10">
      <c r="B2222" s="3">
        <v>31868</v>
      </c>
      <c r="C2222" s="10" t="s">
        <v>7140</v>
      </c>
      <c r="D2222" s="10" t="s">
        <v>7141</v>
      </c>
      <c r="E2222" s="25">
        <v>0</v>
      </c>
      <c r="F2222" s="25">
        <v>2</v>
      </c>
      <c r="G2222" s="10" t="s">
        <v>7142</v>
      </c>
      <c r="H2222" s="25">
        <f>INDEX('Annexe 1 – Données des équipes'!$B$12:$R$114, MATCH(C2222, 'Annexe 1 – Données des équipes'!$B$12:$B$114,0),4)</f>
        <v>50</v>
      </c>
      <c r="I2222" s="25">
        <f>INDEX('Annexe 1 – Données des équipes'!$B$12:$R$114, MATCH(D2222, 'Annexe 1 – Données des équipes'!$B$12:$B$114,0),4)</f>
        <v>90</v>
      </c>
      <c r="J2222" s="25">
        <f t="shared" si="35"/>
        <v>2</v>
      </c>
    </row>
    <row r="2223" spans="2:10">
      <c r="B2223" s="3">
        <v>31885</v>
      </c>
      <c r="C2223" s="10" t="s">
        <v>7143</v>
      </c>
      <c r="D2223" s="10" t="s">
        <v>7144</v>
      </c>
      <c r="E2223" s="25">
        <v>1</v>
      </c>
      <c r="F2223" s="25">
        <v>3</v>
      </c>
      <c r="G2223" s="10" t="s">
        <v>7145</v>
      </c>
      <c r="H2223" s="25">
        <f>INDEX('Annexe 1 – Données des équipes'!$B$12:$R$114, MATCH(C2223, 'Annexe 1 – Données des équipes'!$B$12:$B$114,0),4)</f>
        <v>50</v>
      </c>
      <c r="I2223" s="25">
        <f>INDEX('Annexe 1 – Données des équipes'!$B$12:$R$114, MATCH(D2223, 'Annexe 1 – Données des équipes'!$B$12:$B$114,0),4)</f>
        <v>80</v>
      </c>
      <c r="J2223" s="25">
        <f t="shared" si="35"/>
        <v>2</v>
      </c>
    </row>
    <row r="2224" spans="2:10">
      <c r="B2224" s="3">
        <v>31896</v>
      </c>
      <c r="C2224" s="10" t="s">
        <v>7146</v>
      </c>
      <c r="D2224" s="10" t="s">
        <v>7147</v>
      </c>
      <c r="E2224" s="25">
        <v>2</v>
      </c>
      <c r="F2224" s="25">
        <v>0</v>
      </c>
      <c r="G2224" s="10" t="s">
        <v>7148</v>
      </c>
      <c r="H2224" s="25">
        <f>INDEX('Annexe 1 – Données des équipes'!$B$12:$R$114, MATCH(C2224, 'Annexe 1 – Données des équipes'!$B$12:$B$114,0),4)</f>
        <v>90</v>
      </c>
      <c r="I2224" s="25">
        <f>INDEX('Annexe 1 – Données des équipes'!$B$12:$R$114, MATCH(D2224, 'Annexe 1 – Données des équipes'!$B$12:$B$114,0),4)</f>
        <v>70</v>
      </c>
      <c r="J2224" s="25">
        <f t="shared" si="35"/>
        <v>2</v>
      </c>
    </row>
    <row r="2225" spans="2:10">
      <c r="B2225" s="3">
        <v>31896</v>
      </c>
      <c r="C2225" s="10" t="s">
        <v>7149</v>
      </c>
      <c r="D2225" s="10" t="s">
        <v>7150</v>
      </c>
      <c r="E2225" s="25">
        <v>2</v>
      </c>
      <c r="F2225" s="25">
        <v>0</v>
      </c>
      <c r="G2225" s="10" t="s">
        <v>7151</v>
      </c>
      <c r="H2225" s="25">
        <f>INDEX('Annexe 1 – Données des équipes'!$B$12:$R$114, MATCH(C2225, 'Annexe 1 – Données des équipes'!$B$12:$B$114,0),4)</f>
        <v>80</v>
      </c>
      <c r="I2225" s="25">
        <f>INDEX('Annexe 1 – Données des équipes'!$B$12:$R$114, MATCH(D2225, 'Annexe 1 – Données des équipes'!$B$12:$B$114,0),4)</f>
        <v>40</v>
      </c>
      <c r="J2225" s="25">
        <f t="shared" si="35"/>
        <v>2</v>
      </c>
    </row>
    <row r="2226" spans="2:10">
      <c r="B2226" s="3">
        <v>31896</v>
      </c>
      <c r="C2226" s="10" t="s">
        <v>7152</v>
      </c>
      <c r="D2226" s="10" t="s">
        <v>7153</v>
      </c>
      <c r="E2226" s="25">
        <v>3</v>
      </c>
      <c r="F2226" s="25">
        <v>1</v>
      </c>
      <c r="G2226" s="10" t="s">
        <v>7154</v>
      </c>
      <c r="H2226" s="25">
        <f>INDEX('Annexe 1 – Données des équipes'!$B$12:$R$114, MATCH(C2226, 'Annexe 1 – Données des équipes'!$B$12:$B$114,0),4)</f>
        <v>50</v>
      </c>
      <c r="I2226" s="25">
        <f>INDEX('Annexe 1 – Données des équipes'!$B$12:$R$114, MATCH(D2226, 'Annexe 1 – Données des équipes'!$B$12:$B$114,0),4)</f>
        <v>90</v>
      </c>
      <c r="J2226" s="25">
        <f t="shared" si="35"/>
        <v>2</v>
      </c>
    </row>
    <row r="2227" spans="2:10">
      <c r="B2227" s="3">
        <v>31914</v>
      </c>
      <c r="C2227" s="10" t="s">
        <v>7155</v>
      </c>
      <c r="D2227" s="10" t="s">
        <v>7156</v>
      </c>
      <c r="E2227" s="25">
        <v>5</v>
      </c>
      <c r="F2227" s="25">
        <v>3</v>
      </c>
      <c r="G2227" s="10" t="s">
        <v>7157</v>
      </c>
      <c r="H2227" s="25">
        <f>INDEX('Annexe 1 – Données des équipes'!$B$12:$R$114, MATCH(C2227, 'Annexe 1 – Données des équipes'!$B$12:$B$114,0),4)</f>
        <v>40</v>
      </c>
      <c r="I2227" s="25">
        <f>INDEX('Annexe 1 – Données des équipes'!$B$12:$R$114, MATCH(D2227, 'Annexe 1 – Données des équipes'!$B$12:$B$114,0),4)</f>
        <v>80</v>
      </c>
      <c r="J2227" s="25">
        <f t="shared" si="35"/>
        <v>2</v>
      </c>
    </row>
    <row r="2228" spans="2:10">
      <c r="B2228" s="3">
        <v>31923</v>
      </c>
      <c r="C2228" s="10" t="s">
        <v>7158</v>
      </c>
      <c r="D2228" s="10" t="s">
        <v>7159</v>
      </c>
      <c r="E2228" s="25">
        <v>0</v>
      </c>
      <c r="F2228" s="25">
        <v>2</v>
      </c>
      <c r="G2228" s="10" t="s">
        <v>7160</v>
      </c>
      <c r="H2228" s="25">
        <f>INDEX('Annexe 1 – Données des équipes'!$B$12:$R$114, MATCH(C2228, 'Annexe 1 – Données des équipes'!$B$12:$B$114,0),4)</f>
        <v>60</v>
      </c>
      <c r="I2228" s="25">
        <f>INDEX('Annexe 1 – Données des équipes'!$B$12:$R$114, MATCH(D2228, 'Annexe 1 – Données des équipes'!$B$12:$B$114,0),4)</f>
        <v>90</v>
      </c>
      <c r="J2228" s="25">
        <f t="shared" si="35"/>
        <v>2</v>
      </c>
    </row>
    <row r="2229" spans="2:10">
      <c r="B2229" s="3">
        <v>31938</v>
      </c>
      <c r="C2229" s="10" t="s">
        <v>7161</v>
      </c>
      <c r="D2229" s="10" t="s">
        <v>7162</v>
      </c>
      <c r="E2229" s="25">
        <v>1</v>
      </c>
      <c r="F2229" s="25">
        <v>3</v>
      </c>
      <c r="G2229" s="10" t="s">
        <v>7163</v>
      </c>
      <c r="H2229" s="25">
        <f>INDEX('Annexe 1 – Données des équipes'!$B$12:$R$114, MATCH(C2229, 'Annexe 1 – Données des équipes'!$B$12:$B$114,0),4)</f>
        <v>90</v>
      </c>
      <c r="I2229" s="25">
        <f>INDEX('Annexe 1 – Données des équipes'!$B$12:$R$114, MATCH(D2229, 'Annexe 1 – Données des équipes'!$B$12:$B$114,0),4)</f>
        <v>90</v>
      </c>
      <c r="J2229" s="25">
        <f t="shared" si="35"/>
        <v>2</v>
      </c>
    </row>
    <row r="2230" spans="2:10">
      <c r="B2230" s="3">
        <v>31942</v>
      </c>
      <c r="C2230" s="10" t="s">
        <v>7164</v>
      </c>
      <c r="D2230" s="10" t="s">
        <v>7165</v>
      </c>
      <c r="E2230" s="25">
        <v>0</v>
      </c>
      <c r="F2230" s="25">
        <v>2</v>
      </c>
      <c r="G2230" s="10" t="s">
        <v>7166</v>
      </c>
      <c r="H2230" s="25">
        <f>INDEX('Annexe 1 – Données des équipes'!$B$12:$R$114, MATCH(C2230, 'Annexe 1 – Données des équipes'!$B$12:$B$114,0),4)</f>
        <v>50</v>
      </c>
      <c r="I2230" s="25">
        <f>INDEX('Annexe 1 – Données des équipes'!$B$12:$R$114, MATCH(D2230, 'Annexe 1 – Données des équipes'!$B$12:$B$114,0),4)</f>
        <v>70</v>
      </c>
      <c r="J2230" s="25">
        <f t="shared" si="35"/>
        <v>2</v>
      </c>
    </row>
    <row r="2231" spans="2:10">
      <c r="B2231" s="3">
        <v>31944</v>
      </c>
      <c r="C2231" s="10" t="s">
        <v>7167</v>
      </c>
      <c r="D2231" s="10" t="s">
        <v>7168</v>
      </c>
      <c r="E2231" s="25">
        <v>2</v>
      </c>
      <c r="F2231" s="25">
        <v>0</v>
      </c>
      <c r="G2231" s="10" t="s">
        <v>7169</v>
      </c>
      <c r="H2231" s="25">
        <f>INDEX('Annexe 1 – Données des équipes'!$B$12:$R$114, MATCH(C2231, 'Annexe 1 – Données des équipes'!$B$12:$B$114,0),4)</f>
        <v>30</v>
      </c>
      <c r="I2231" s="25">
        <f>INDEX('Annexe 1 – Données des équipes'!$B$12:$R$114, MATCH(D2231, 'Annexe 1 – Données des équipes'!$B$12:$B$114,0),4)</f>
        <v>90</v>
      </c>
      <c r="J2231" s="25">
        <f t="shared" si="35"/>
        <v>2</v>
      </c>
    </row>
    <row r="2232" spans="2:10">
      <c r="B2232" s="3">
        <v>31947</v>
      </c>
      <c r="C2232" s="10" t="s">
        <v>7170</v>
      </c>
      <c r="D2232" s="10" t="s">
        <v>7171</v>
      </c>
      <c r="E2232" s="25">
        <v>1</v>
      </c>
      <c r="F2232" s="25">
        <v>3</v>
      </c>
      <c r="G2232" s="10" t="s">
        <v>7172</v>
      </c>
      <c r="H2232" s="25">
        <f>INDEX('Annexe 1 – Données des équipes'!$B$12:$R$114, MATCH(C2232, 'Annexe 1 – Données des équipes'!$B$12:$B$114,0),4)</f>
        <v>80</v>
      </c>
      <c r="I2232" s="25">
        <f>INDEX('Annexe 1 – Données des équipes'!$B$12:$R$114, MATCH(D2232, 'Annexe 1 – Données des équipes'!$B$12:$B$114,0),4)</f>
        <v>80</v>
      </c>
      <c r="J2232" s="25">
        <f t="shared" si="35"/>
        <v>2</v>
      </c>
    </row>
    <row r="2233" spans="2:10">
      <c r="B2233" s="3">
        <v>31949</v>
      </c>
      <c r="C2233" s="10" t="s">
        <v>7173</v>
      </c>
      <c r="D2233" s="10" t="s">
        <v>7174</v>
      </c>
      <c r="E2233" s="25">
        <v>2</v>
      </c>
      <c r="F2233" s="25">
        <v>0</v>
      </c>
      <c r="G2233" s="10" t="s">
        <v>7175</v>
      </c>
      <c r="H2233" s="25">
        <f>INDEX('Annexe 1 – Données des équipes'!$B$12:$R$114, MATCH(C2233, 'Annexe 1 – Données des équipes'!$B$12:$B$114,0),4)</f>
        <v>80</v>
      </c>
      <c r="I2233" s="25">
        <f>INDEX('Annexe 1 – Données des équipes'!$B$12:$R$114, MATCH(D2233, 'Annexe 1 – Données des équipes'!$B$12:$B$114,0),4)</f>
        <v>80</v>
      </c>
      <c r="J2233" s="25">
        <f t="shared" si="35"/>
        <v>2</v>
      </c>
    </row>
    <row r="2234" spans="2:10">
      <c r="B2234" s="3">
        <v>32898</v>
      </c>
      <c r="C2234" s="10" t="s">
        <v>7176</v>
      </c>
      <c r="D2234" s="10" t="s">
        <v>7177</v>
      </c>
      <c r="E2234" s="25">
        <v>2</v>
      </c>
      <c r="F2234" s="25">
        <v>0</v>
      </c>
      <c r="G2234" s="10" t="s">
        <v>7178</v>
      </c>
      <c r="H2234" s="25">
        <f>INDEX('Annexe 1 – Données des équipes'!$B$12:$R$114, MATCH(C2234, 'Annexe 1 – Données des équipes'!$B$12:$B$114,0),4)</f>
        <v>50</v>
      </c>
      <c r="I2234" s="25">
        <f>INDEX('Annexe 1 – Données des équipes'!$B$12:$R$114, MATCH(D2234, 'Annexe 1 – Données des équipes'!$B$12:$B$114,0),4)</f>
        <v>30</v>
      </c>
      <c r="J2234" s="25">
        <f t="shared" si="35"/>
        <v>2</v>
      </c>
    </row>
    <row r="2235" spans="2:10">
      <c r="B2235" s="3">
        <v>31958</v>
      </c>
      <c r="C2235" s="10" t="s">
        <v>7179</v>
      </c>
      <c r="D2235" s="10" t="s">
        <v>7180</v>
      </c>
      <c r="E2235" s="25">
        <v>1</v>
      </c>
      <c r="F2235" s="25">
        <v>3</v>
      </c>
      <c r="G2235" s="10" t="s">
        <v>7181</v>
      </c>
      <c r="H2235" s="25">
        <f>INDEX('Annexe 1 – Données des équipes'!$B$12:$R$114, MATCH(C2235, 'Annexe 1 – Données des équipes'!$B$12:$B$114,0),4)</f>
        <v>60</v>
      </c>
      <c r="I2235" s="25">
        <f>INDEX('Annexe 1 – Données des équipes'!$B$12:$R$114, MATCH(D2235, 'Annexe 1 – Données des équipes'!$B$12:$B$114,0),4)</f>
        <v>80</v>
      </c>
      <c r="J2235" s="25">
        <f t="shared" si="35"/>
        <v>2</v>
      </c>
    </row>
    <row r="2236" spans="2:10">
      <c r="B2236" s="3">
        <v>31959</v>
      </c>
      <c r="C2236" s="10" t="s">
        <v>7182</v>
      </c>
      <c r="D2236" s="10" t="s">
        <v>7183</v>
      </c>
      <c r="E2236" s="25">
        <v>0</v>
      </c>
      <c r="F2236" s="25">
        <v>2</v>
      </c>
      <c r="G2236" s="10" t="s">
        <v>7184</v>
      </c>
      <c r="H2236" s="25">
        <f>INDEX('Annexe 1 – Données des équipes'!$B$12:$R$114, MATCH(C2236, 'Annexe 1 – Données des équipes'!$B$12:$B$114,0),4)</f>
        <v>50</v>
      </c>
      <c r="I2236" s="25">
        <f>INDEX('Annexe 1 – Données des équipes'!$B$12:$R$114, MATCH(D2236, 'Annexe 1 – Données des équipes'!$B$12:$B$114,0),4)</f>
        <v>90</v>
      </c>
      <c r="J2236" s="25">
        <f t="shared" si="35"/>
        <v>2</v>
      </c>
    </row>
    <row r="2237" spans="2:10">
      <c r="B2237" s="3">
        <v>31996</v>
      </c>
      <c r="C2237" s="10" t="s">
        <v>7185</v>
      </c>
      <c r="D2237" s="10" t="s">
        <v>7186</v>
      </c>
      <c r="E2237" s="25">
        <v>2</v>
      </c>
      <c r="F2237" s="25">
        <v>0</v>
      </c>
      <c r="G2237" s="10" t="s">
        <v>7187</v>
      </c>
      <c r="H2237" s="25">
        <f>INDEX('Annexe 1 – Données des équipes'!$B$12:$R$114, MATCH(C2237, 'Annexe 1 – Données des équipes'!$B$12:$B$114,0),4)</f>
        <v>20</v>
      </c>
      <c r="I2237" s="25">
        <f>INDEX('Annexe 1 – Données des équipes'!$B$12:$R$114, MATCH(D2237, 'Annexe 1 – Données des équipes'!$B$12:$B$114,0),4)</f>
        <v>70</v>
      </c>
      <c r="J2237" s="25">
        <f t="shared" si="35"/>
        <v>2</v>
      </c>
    </row>
    <row r="2238" spans="2:10">
      <c r="B2238" s="3">
        <v>32022</v>
      </c>
      <c r="C2238" s="10" t="s">
        <v>7188</v>
      </c>
      <c r="D2238" s="10" t="s">
        <v>7189</v>
      </c>
      <c r="E2238" s="25">
        <v>3</v>
      </c>
      <c r="F2238" s="25">
        <v>1</v>
      </c>
      <c r="G2238" s="10" t="s">
        <v>7190</v>
      </c>
      <c r="H2238" s="25">
        <f>INDEX('Annexe 1 – Données des équipes'!$B$12:$R$114, MATCH(C2238, 'Annexe 1 – Données des équipes'!$B$12:$B$114,0),4)</f>
        <v>80</v>
      </c>
      <c r="I2238" s="25">
        <f>INDEX('Annexe 1 – Données des équipes'!$B$12:$R$114, MATCH(D2238, 'Annexe 1 – Données des équipes'!$B$12:$B$114,0),4)</f>
        <v>50</v>
      </c>
      <c r="J2238" s="25">
        <f t="shared" si="35"/>
        <v>2</v>
      </c>
    </row>
    <row r="2239" spans="2:10">
      <c r="B2239" s="3">
        <v>32029</v>
      </c>
      <c r="C2239" s="10" t="s">
        <v>7191</v>
      </c>
      <c r="D2239" s="10" t="s">
        <v>7192</v>
      </c>
      <c r="E2239" s="25">
        <v>3</v>
      </c>
      <c r="F2239" s="25">
        <v>1</v>
      </c>
      <c r="G2239" s="10" t="s">
        <v>7193</v>
      </c>
      <c r="H2239" s="25">
        <f>INDEX('Annexe 1 – Données des équipes'!$B$12:$R$114, MATCH(C2239, 'Annexe 1 – Données des équipes'!$B$12:$B$114,0),4)</f>
        <v>90</v>
      </c>
      <c r="I2239" s="25">
        <f>INDEX('Annexe 1 – Données des équipes'!$B$12:$R$114, MATCH(D2239, 'Annexe 1 – Données des équipes'!$B$12:$B$114,0),4)</f>
        <v>90</v>
      </c>
      <c r="J2239" s="25">
        <f t="shared" si="35"/>
        <v>2</v>
      </c>
    </row>
    <row r="2240" spans="2:10">
      <c r="B2240" s="3">
        <v>32029</v>
      </c>
      <c r="C2240" s="10" t="s">
        <v>7194</v>
      </c>
      <c r="D2240" s="10" t="s">
        <v>7195</v>
      </c>
      <c r="E2240" s="25">
        <v>2</v>
      </c>
      <c r="F2240" s="25">
        <v>0</v>
      </c>
      <c r="G2240" s="10" t="s">
        <v>7196</v>
      </c>
      <c r="H2240" s="25">
        <f>INDEX('Annexe 1 – Données des équipes'!$B$12:$R$114, MATCH(C2240, 'Annexe 1 – Données des équipes'!$B$12:$B$114,0),4)</f>
        <v>60</v>
      </c>
      <c r="I2240" s="25">
        <f>INDEX('Annexe 1 – Données des équipes'!$B$12:$R$114, MATCH(D2240, 'Annexe 1 – Données des équipes'!$B$12:$B$114,0),4)</f>
        <v>40</v>
      </c>
      <c r="J2240" s="25">
        <f t="shared" si="35"/>
        <v>2</v>
      </c>
    </row>
    <row r="2241" spans="2:10">
      <c r="B2241" s="3">
        <v>32043</v>
      </c>
      <c r="C2241" s="10" t="s">
        <v>7197</v>
      </c>
      <c r="D2241" s="10" t="s">
        <v>7198</v>
      </c>
      <c r="E2241" s="25">
        <v>2</v>
      </c>
      <c r="F2241" s="25">
        <v>0</v>
      </c>
      <c r="G2241" s="10" t="s">
        <v>7199</v>
      </c>
      <c r="H2241" s="25">
        <f>INDEX('Annexe 1 – Données des équipes'!$B$12:$R$114, MATCH(C2241, 'Annexe 1 – Données des équipes'!$B$12:$B$114,0),4)</f>
        <v>40</v>
      </c>
      <c r="I2241" s="25">
        <f>INDEX('Annexe 1 – Données des équipes'!$B$12:$R$114, MATCH(D2241, 'Annexe 1 – Données des équipes'!$B$12:$B$114,0),4)</f>
        <v>90</v>
      </c>
      <c r="J2241" s="25">
        <f t="shared" si="35"/>
        <v>2</v>
      </c>
    </row>
    <row r="2242" spans="2:10">
      <c r="B2242" s="3">
        <v>32064</v>
      </c>
      <c r="C2242" s="10" t="s">
        <v>7200</v>
      </c>
      <c r="D2242" s="10" t="s">
        <v>7201</v>
      </c>
      <c r="E2242" s="25">
        <v>2</v>
      </c>
      <c r="F2242" s="25">
        <v>0</v>
      </c>
      <c r="G2242" s="10" t="s">
        <v>7202</v>
      </c>
      <c r="H2242" s="25">
        <f>INDEX('Annexe 1 – Données des équipes'!$B$12:$R$114, MATCH(C2242, 'Annexe 1 – Données des équipes'!$B$12:$B$114,0),4)</f>
        <v>60</v>
      </c>
      <c r="I2242" s="25">
        <f>INDEX('Annexe 1 – Données des équipes'!$B$12:$R$114, MATCH(D2242, 'Annexe 1 – Données des équipes'!$B$12:$B$114,0),4)</f>
        <v>40</v>
      </c>
      <c r="J2242" s="25">
        <f t="shared" si="35"/>
        <v>2</v>
      </c>
    </row>
    <row r="2243" spans="2:10">
      <c r="B2243" s="3">
        <v>32064</v>
      </c>
      <c r="C2243" s="10" t="s">
        <v>7203</v>
      </c>
      <c r="D2243" s="10" t="s">
        <v>7204</v>
      </c>
      <c r="E2243" s="25">
        <v>0</v>
      </c>
      <c r="F2243" s="25">
        <v>2</v>
      </c>
      <c r="G2243" s="10" t="s">
        <v>7205</v>
      </c>
      <c r="H2243" s="25">
        <f>INDEX('Annexe 1 – Données des équipes'!$B$12:$R$114, MATCH(C2243, 'Annexe 1 – Données des équipes'!$B$12:$B$114,0),4)</f>
        <v>80</v>
      </c>
      <c r="I2243" s="25">
        <f>INDEX('Annexe 1 – Données des équipes'!$B$12:$R$114, MATCH(D2243, 'Annexe 1 – Données des équipes'!$B$12:$B$114,0),4)</f>
        <v>80</v>
      </c>
      <c r="J2243" s="25">
        <f t="shared" si="35"/>
        <v>2</v>
      </c>
    </row>
    <row r="2244" spans="2:10">
      <c r="B2244" s="3">
        <v>32064</v>
      </c>
      <c r="C2244" s="10" t="s">
        <v>7206</v>
      </c>
      <c r="D2244" s="10" t="s">
        <v>7207</v>
      </c>
      <c r="E2244" s="25">
        <v>2</v>
      </c>
      <c r="F2244" s="25">
        <v>0</v>
      </c>
      <c r="G2244" s="10" t="s">
        <v>7208</v>
      </c>
      <c r="H2244" s="25">
        <f>INDEX('Annexe 1 – Données des équipes'!$B$12:$R$114, MATCH(C2244, 'Annexe 1 – Données des équipes'!$B$12:$B$114,0),4)</f>
        <v>60</v>
      </c>
      <c r="I2244" s="25">
        <f>INDEX('Annexe 1 – Données des équipes'!$B$12:$R$114, MATCH(D2244, 'Annexe 1 – Données des équipes'!$B$12:$B$114,0),4)</f>
        <v>90</v>
      </c>
      <c r="J2244" s="25">
        <f t="shared" si="35"/>
        <v>2</v>
      </c>
    </row>
    <row r="2245" spans="2:10">
      <c r="B2245" s="3">
        <v>32064</v>
      </c>
      <c r="C2245" s="10" t="s">
        <v>7209</v>
      </c>
      <c r="D2245" s="10" t="s">
        <v>7210</v>
      </c>
      <c r="E2245" s="25">
        <v>2</v>
      </c>
      <c r="F2245" s="25">
        <v>0</v>
      </c>
      <c r="G2245" s="10" t="s">
        <v>7211</v>
      </c>
      <c r="H2245" s="25">
        <f>INDEX('Annexe 1 – Données des équipes'!$B$12:$R$114, MATCH(C2245, 'Annexe 1 – Données des équipes'!$B$12:$B$114,0),4)</f>
        <v>90</v>
      </c>
      <c r="I2245" s="25">
        <f>INDEX('Annexe 1 – Données des équipes'!$B$12:$R$114, MATCH(D2245, 'Annexe 1 – Données des équipes'!$B$12:$B$114,0),4)</f>
        <v>60</v>
      </c>
      <c r="J2245" s="25">
        <f t="shared" si="35"/>
        <v>2</v>
      </c>
    </row>
    <row r="2246" spans="2:10">
      <c r="B2246" s="3">
        <v>32078</v>
      </c>
      <c r="C2246" s="10" t="s">
        <v>7212</v>
      </c>
      <c r="D2246" s="10" t="s">
        <v>7213</v>
      </c>
      <c r="E2246" s="25">
        <v>2</v>
      </c>
      <c r="F2246" s="25">
        <v>0</v>
      </c>
      <c r="G2246" s="10" t="s">
        <v>7214</v>
      </c>
      <c r="H2246" s="25">
        <f>INDEX('Annexe 1 – Données des équipes'!$B$12:$R$114, MATCH(C2246, 'Annexe 1 – Données des équipes'!$B$12:$B$114,0),4)</f>
        <v>50</v>
      </c>
      <c r="I2246" s="25">
        <f>INDEX('Annexe 1 – Données des équipes'!$B$12:$R$114, MATCH(D2246, 'Annexe 1 – Données des équipes'!$B$12:$B$114,0),4)</f>
        <v>70</v>
      </c>
      <c r="J2246" s="25">
        <f t="shared" si="35"/>
        <v>2</v>
      </c>
    </row>
    <row r="2247" spans="2:10">
      <c r="B2247" s="3">
        <v>32088</v>
      </c>
      <c r="C2247" s="10" t="s">
        <v>7215</v>
      </c>
      <c r="D2247" s="10" t="s">
        <v>7216</v>
      </c>
      <c r="E2247" s="25">
        <v>0</v>
      </c>
      <c r="F2247" s="25">
        <v>2</v>
      </c>
      <c r="G2247" s="10" t="s">
        <v>7217</v>
      </c>
      <c r="H2247" s="25">
        <f>INDEX('Annexe 1 – Données des équipes'!$B$12:$R$114, MATCH(C2247, 'Annexe 1 – Données des équipes'!$B$12:$B$114,0),4)</f>
        <v>0</v>
      </c>
      <c r="I2247" s="25">
        <f>INDEX('Annexe 1 – Données des équipes'!$B$12:$R$114, MATCH(D2247, 'Annexe 1 – Données des équipes'!$B$12:$B$114,0),4)</f>
        <v>50</v>
      </c>
      <c r="J2247" s="25">
        <f t="shared" si="35"/>
        <v>2</v>
      </c>
    </row>
    <row r="2248" spans="2:10">
      <c r="B2248" s="3">
        <v>32127</v>
      </c>
      <c r="C2248" s="10" t="s">
        <v>7218</v>
      </c>
      <c r="D2248" s="10" t="s">
        <v>7219</v>
      </c>
      <c r="E2248" s="25">
        <v>0</v>
      </c>
      <c r="F2248" s="25">
        <v>2</v>
      </c>
      <c r="G2248" s="10" t="s">
        <v>7220</v>
      </c>
      <c r="H2248" s="25">
        <f>INDEX('Annexe 1 – Données des équipes'!$B$12:$R$114, MATCH(C2248, 'Annexe 1 – Données des équipes'!$B$12:$B$114,0),4)</f>
        <v>20</v>
      </c>
      <c r="I2248" s="25">
        <f>INDEX('Annexe 1 – Données des équipes'!$B$12:$R$114, MATCH(D2248, 'Annexe 1 – Données des équipes'!$B$12:$B$114,0),4)</f>
        <v>80</v>
      </c>
      <c r="J2248" s="25">
        <f t="shared" si="35"/>
        <v>2</v>
      </c>
    </row>
    <row r="2249" spans="2:10">
      <c r="B2249" s="3">
        <v>32160</v>
      </c>
      <c r="C2249" s="10" t="s">
        <v>7221</v>
      </c>
      <c r="D2249" s="10" t="s">
        <v>7222</v>
      </c>
      <c r="E2249" s="25">
        <v>2</v>
      </c>
      <c r="F2249" s="25">
        <v>0</v>
      </c>
      <c r="G2249" s="10" t="s">
        <v>7223</v>
      </c>
      <c r="H2249" s="25">
        <f>INDEX('Annexe 1 – Données des équipes'!$B$12:$R$114, MATCH(C2249, 'Annexe 1 – Données des équipes'!$B$12:$B$114,0),4)</f>
        <v>10</v>
      </c>
      <c r="I2249" s="25">
        <f>INDEX('Annexe 1 – Données des équipes'!$B$12:$R$114, MATCH(D2249, 'Annexe 1 – Données des équipes'!$B$12:$B$114,0),4)</f>
        <v>20</v>
      </c>
      <c r="J2249" s="25">
        <f t="shared" si="35"/>
        <v>2</v>
      </c>
    </row>
    <row r="2250" spans="2:10">
      <c r="B2250" s="3">
        <v>32172</v>
      </c>
      <c r="C2250" s="10" t="s">
        <v>7224</v>
      </c>
      <c r="D2250" s="10" t="s">
        <v>7225</v>
      </c>
      <c r="E2250" s="25">
        <v>2</v>
      </c>
      <c r="F2250" s="25">
        <v>0</v>
      </c>
      <c r="G2250" s="10" t="s">
        <v>7226</v>
      </c>
      <c r="H2250" s="25">
        <f>INDEX('Annexe 1 – Données des équipes'!$B$12:$R$114, MATCH(C2250, 'Annexe 1 – Données des équipes'!$B$12:$B$114,0),4)</f>
        <v>20</v>
      </c>
      <c r="I2250" s="25">
        <f>INDEX('Annexe 1 – Données des équipes'!$B$12:$R$114, MATCH(D2250, 'Annexe 1 – Données des équipes'!$B$12:$B$114,0),4)</f>
        <v>50</v>
      </c>
      <c r="J2250" s="25">
        <f t="shared" si="35"/>
        <v>2</v>
      </c>
    </row>
    <row r="2251" spans="2:10">
      <c r="B2251" s="3">
        <v>32175</v>
      </c>
      <c r="C2251" s="10" t="s">
        <v>7227</v>
      </c>
      <c r="D2251" s="10" t="s">
        <v>7228</v>
      </c>
      <c r="E2251" s="25">
        <v>1</v>
      </c>
      <c r="F2251" s="25">
        <v>3</v>
      </c>
      <c r="G2251" s="10" t="s">
        <v>7229</v>
      </c>
      <c r="H2251" s="25">
        <f>INDEX('Annexe 1 – Données des équipes'!$B$12:$R$114, MATCH(C2251, 'Annexe 1 – Données des équipes'!$B$12:$B$114,0),4)</f>
        <v>60</v>
      </c>
      <c r="I2251" s="25">
        <f>INDEX('Annexe 1 – Données des équipes'!$B$12:$R$114, MATCH(D2251, 'Annexe 1 – Données des équipes'!$B$12:$B$114,0),4)</f>
        <v>50</v>
      </c>
      <c r="J2251" s="25">
        <f t="shared" si="35"/>
        <v>2</v>
      </c>
    </row>
    <row r="2252" spans="2:10">
      <c r="B2252" s="3">
        <v>32176</v>
      </c>
      <c r="C2252" s="10" t="s">
        <v>7230</v>
      </c>
      <c r="D2252" s="10" t="s">
        <v>7231</v>
      </c>
      <c r="E2252" s="25">
        <v>0</v>
      </c>
      <c r="F2252" s="25">
        <v>2</v>
      </c>
      <c r="G2252" s="10" t="s">
        <v>7232</v>
      </c>
      <c r="H2252" s="25">
        <f>INDEX('Annexe 1 – Données des équipes'!$B$12:$R$114, MATCH(C2252, 'Annexe 1 – Données des équipes'!$B$12:$B$114,0),4)</f>
        <v>20</v>
      </c>
      <c r="I2252" s="25">
        <f>INDEX('Annexe 1 – Données des équipes'!$B$12:$R$114, MATCH(D2252, 'Annexe 1 – Données des équipes'!$B$12:$B$114,0),4)</f>
        <v>50</v>
      </c>
      <c r="J2252" s="25">
        <f t="shared" si="35"/>
        <v>2</v>
      </c>
    </row>
    <row r="2253" spans="2:10">
      <c r="B2253" s="3">
        <v>32183</v>
      </c>
      <c r="C2253" s="10" t="s">
        <v>7233</v>
      </c>
      <c r="D2253" s="10" t="s">
        <v>7234</v>
      </c>
      <c r="E2253" s="25">
        <v>1</v>
      </c>
      <c r="F2253" s="25">
        <v>3</v>
      </c>
      <c r="G2253" s="10" t="s">
        <v>7235</v>
      </c>
      <c r="H2253" s="25">
        <f>INDEX('Annexe 1 – Données des équipes'!$B$12:$R$114, MATCH(C2253, 'Annexe 1 – Données des équipes'!$B$12:$B$114,0),4)</f>
        <v>20</v>
      </c>
      <c r="I2253" s="25">
        <f>INDEX('Annexe 1 – Données des équipes'!$B$12:$R$114, MATCH(D2253, 'Annexe 1 – Données des équipes'!$B$12:$B$114,0),4)</f>
        <v>80</v>
      </c>
      <c r="J2253" s="25">
        <f t="shared" si="35"/>
        <v>2</v>
      </c>
    </row>
    <row r="2254" spans="2:10">
      <c r="B2254" s="3">
        <v>32198</v>
      </c>
      <c r="C2254" s="10" t="s">
        <v>7236</v>
      </c>
      <c r="D2254" s="10" t="s">
        <v>7237</v>
      </c>
      <c r="E2254" s="25">
        <v>2</v>
      </c>
      <c r="F2254" s="25">
        <v>0</v>
      </c>
      <c r="G2254" s="10" t="s">
        <v>7238</v>
      </c>
      <c r="H2254" s="25">
        <f>INDEX('Annexe 1 – Données des équipes'!$B$12:$R$114, MATCH(C2254, 'Annexe 1 – Données des équipes'!$B$12:$B$114,0),4)</f>
        <v>30</v>
      </c>
      <c r="I2254" s="25">
        <f>INDEX('Annexe 1 – Données des équipes'!$B$12:$R$114, MATCH(D2254, 'Annexe 1 – Données des équipes'!$B$12:$B$114,0),4)</f>
        <v>40</v>
      </c>
      <c r="J2254" s="25">
        <f t="shared" si="35"/>
        <v>2</v>
      </c>
    </row>
    <row r="2255" spans="2:10">
      <c r="B2255" s="3">
        <v>32204</v>
      </c>
      <c r="C2255" s="10" t="s">
        <v>7239</v>
      </c>
      <c r="D2255" s="10" t="s">
        <v>7240</v>
      </c>
      <c r="E2255" s="25">
        <v>0</v>
      </c>
      <c r="F2255" s="25">
        <v>2</v>
      </c>
      <c r="G2255" s="10" t="s">
        <v>7241</v>
      </c>
      <c r="H2255" s="25">
        <f>INDEX('Annexe 1 – Données des équipes'!$B$12:$R$114, MATCH(C2255, 'Annexe 1 – Données des équipes'!$B$12:$B$114,0),4)</f>
        <v>20</v>
      </c>
      <c r="I2255" s="25">
        <f>INDEX('Annexe 1 – Données des équipes'!$B$12:$R$114, MATCH(D2255, 'Annexe 1 – Données des équipes'!$B$12:$B$114,0),4)</f>
        <v>30</v>
      </c>
      <c r="J2255" s="25">
        <f t="shared" si="35"/>
        <v>2</v>
      </c>
    </row>
    <row r="2256" spans="2:10">
      <c r="B2256" s="3">
        <v>32216</v>
      </c>
      <c r="C2256" s="10" t="s">
        <v>7242</v>
      </c>
      <c r="D2256" s="10" t="s">
        <v>7243</v>
      </c>
      <c r="E2256" s="25">
        <v>0</v>
      </c>
      <c r="F2256" s="25">
        <v>2</v>
      </c>
      <c r="G2256" s="10" t="s">
        <v>7244</v>
      </c>
      <c r="H2256" s="25">
        <f>INDEX('Annexe 1 – Données des équipes'!$B$12:$R$114, MATCH(C2256, 'Annexe 1 – Données des équipes'!$B$12:$B$114,0),4)</f>
        <v>20</v>
      </c>
      <c r="I2256" s="25">
        <f>INDEX('Annexe 1 – Données des équipes'!$B$12:$R$114, MATCH(D2256, 'Annexe 1 – Données des équipes'!$B$12:$B$114,0),4)</f>
        <v>0</v>
      </c>
      <c r="J2256" s="25">
        <f t="shared" si="35"/>
        <v>2</v>
      </c>
    </row>
    <row r="2257" spans="2:10">
      <c r="B2257" s="3">
        <v>32218</v>
      </c>
      <c r="C2257" s="10" t="s">
        <v>7245</v>
      </c>
      <c r="D2257" s="10" t="s">
        <v>7246</v>
      </c>
      <c r="E2257" s="25">
        <v>0</v>
      </c>
      <c r="F2257" s="25">
        <v>2</v>
      </c>
      <c r="G2257" s="10" t="s">
        <v>7247</v>
      </c>
      <c r="H2257" s="25">
        <f>INDEX('Annexe 1 – Données des équipes'!$B$12:$R$114, MATCH(C2257, 'Annexe 1 – Données des équipes'!$B$12:$B$114,0),4)</f>
        <v>30</v>
      </c>
      <c r="I2257" s="25">
        <f>INDEX('Annexe 1 – Données des équipes'!$B$12:$R$114, MATCH(D2257, 'Annexe 1 – Données des équipes'!$B$12:$B$114,0),4)</f>
        <v>30</v>
      </c>
      <c r="J2257" s="25">
        <f t="shared" si="35"/>
        <v>2</v>
      </c>
    </row>
    <row r="2258" spans="2:10">
      <c r="B2258" s="3">
        <v>32225</v>
      </c>
      <c r="C2258" s="10" t="s">
        <v>7248</v>
      </c>
      <c r="D2258" s="10" t="s">
        <v>7249</v>
      </c>
      <c r="E2258" s="25">
        <v>2</v>
      </c>
      <c r="F2258" s="25">
        <v>0</v>
      </c>
      <c r="G2258" s="10" t="s">
        <v>7250</v>
      </c>
      <c r="H2258" s="25">
        <f>INDEX('Annexe 1 – Données des équipes'!$B$12:$R$114, MATCH(C2258, 'Annexe 1 – Données des équipes'!$B$12:$B$114,0),4)</f>
        <v>60</v>
      </c>
      <c r="I2258" s="25">
        <f>INDEX('Annexe 1 – Données des équipes'!$B$12:$R$114, MATCH(D2258, 'Annexe 1 – Données des équipes'!$B$12:$B$114,0),4)</f>
        <v>50</v>
      </c>
      <c r="J2258" s="25">
        <f t="shared" ref="J2258:J2321" si="36">ABS(F2258-E2258)</f>
        <v>2</v>
      </c>
    </row>
    <row r="2259" spans="2:10">
      <c r="B2259" s="3">
        <v>32228</v>
      </c>
      <c r="C2259" s="10" t="s">
        <v>7251</v>
      </c>
      <c r="D2259" s="10" t="s">
        <v>7252</v>
      </c>
      <c r="E2259" s="25">
        <v>1</v>
      </c>
      <c r="F2259" s="25">
        <v>3</v>
      </c>
      <c r="G2259" s="10" t="s">
        <v>7253</v>
      </c>
      <c r="H2259" s="25">
        <f>INDEX('Annexe 1 – Données des équipes'!$B$12:$R$114, MATCH(C2259, 'Annexe 1 – Données des équipes'!$B$12:$B$114,0),4)</f>
        <v>80</v>
      </c>
      <c r="I2259" s="25">
        <f>INDEX('Annexe 1 – Données des équipes'!$B$12:$R$114, MATCH(D2259, 'Annexe 1 – Données des équipes'!$B$12:$B$114,0),4)</f>
        <v>20</v>
      </c>
      <c r="J2259" s="25">
        <f t="shared" si="36"/>
        <v>2</v>
      </c>
    </row>
    <row r="2260" spans="2:10">
      <c r="B2260" s="3">
        <v>32233</v>
      </c>
      <c r="C2260" s="10" t="s">
        <v>7254</v>
      </c>
      <c r="D2260" s="10" t="s">
        <v>7255</v>
      </c>
      <c r="E2260" s="25">
        <v>2</v>
      </c>
      <c r="F2260" s="25">
        <v>4</v>
      </c>
      <c r="G2260" s="10" t="s">
        <v>7256</v>
      </c>
      <c r="H2260" s="25">
        <f>INDEX('Annexe 1 – Données des équipes'!$B$12:$R$114, MATCH(C2260, 'Annexe 1 – Données des équipes'!$B$12:$B$114,0),4)</f>
        <v>90</v>
      </c>
      <c r="I2260" s="25">
        <f>INDEX('Annexe 1 – Données des équipes'!$B$12:$R$114, MATCH(D2260, 'Annexe 1 – Données des équipes'!$B$12:$B$114,0),4)</f>
        <v>50</v>
      </c>
      <c r="J2260" s="25">
        <f t="shared" si="36"/>
        <v>2</v>
      </c>
    </row>
    <row r="2261" spans="2:10">
      <c r="B2261" s="3">
        <v>32235</v>
      </c>
      <c r="C2261" s="10" t="s">
        <v>7257</v>
      </c>
      <c r="D2261" s="10" t="s">
        <v>7258</v>
      </c>
      <c r="E2261" s="25">
        <v>2</v>
      </c>
      <c r="F2261" s="25">
        <v>0</v>
      </c>
      <c r="G2261" s="10" t="s">
        <v>7259</v>
      </c>
      <c r="H2261" s="25">
        <f>INDEX('Annexe 1 – Données des équipes'!$B$12:$R$114, MATCH(C2261, 'Annexe 1 – Données des équipes'!$B$12:$B$114,0),4)</f>
        <v>80</v>
      </c>
      <c r="I2261" s="25">
        <f>INDEX('Annexe 1 – Données des équipes'!$B$12:$R$114, MATCH(D2261, 'Annexe 1 – Données des équipes'!$B$12:$B$114,0),4)</f>
        <v>50</v>
      </c>
      <c r="J2261" s="25">
        <f t="shared" si="36"/>
        <v>2</v>
      </c>
    </row>
    <row r="2262" spans="2:10">
      <c r="B2262" s="3">
        <v>29995</v>
      </c>
      <c r="C2262" s="10" t="s">
        <v>7260</v>
      </c>
      <c r="D2262" s="10" t="s">
        <v>7261</v>
      </c>
      <c r="E2262" s="25">
        <v>1</v>
      </c>
      <c r="F2262" s="25">
        <v>0</v>
      </c>
      <c r="G2262" s="10" t="s">
        <v>7262</v>
      </c>
      <c r="H2262" s="25">
        <f>INDEX('Annexe 1 – Données des équipes'!$B$12:$R$114, MATCH(C2262, 'Annexe 1 – Données des équipes'!$B$12:$B$114,0),4)</f>
        <v>0</v>
      </c>
      <c r="I2262" s="25">
        <f>INDEX('Annexe 1 – Données des équipes'!$B$12:$R$114, MATCH(D2262, 'Annexe 1 – Données des équipes'!$B$12:$B$114,0),4)</f>
        <v>20</v>
      </c>
      <c r="J2262" s="25">
        <f t="shared" si="36"/>
        <v>1</v>
      </c>
    </row>
    <row r="2263" spans="2:10">
      <c r="B2263" s="3">
        <v>32282</v>
      </c>
      <c r="C2263" s="10" t="s">
        <v>7263</v>
      </c>
      <c r="D2263" s="10" t="s">
        <v>7264</v>
      </c>
      <c r="E2263" s="25">
        <v>1</v>
      </c>
      <c r="F2263" s="25">
        <v>3</v>
      </c>
      <c r="G2263" s="10" t="s">
        <v>7265</v>
      </c>
      <c r="H2263" s="25">
        <f>INDEX('Annexe 1 – Données des équipes'!$B$12:$R$114, MATCH(C2263, 'Annexe 1 – Données des équipes'!$B$12:$B$114,0),4)</f>
        <v>30</v>
      </c>
      <c r="I2263" s="25">
        <f>INDEX('Annexe 1 – Données des équipes'!$B$12:$R$114, MATCH(D2263, 'Annexe 1 – Données des équipes'!$B$12:$B$114,0),4)</f>
        <v>90</v>
      </c>
      <c r="J2263" s="25">
        <f t="shared" si="36"/>
        <v>2</v>
      </c>
    </row>
    <row r="2264" spans="2:10">
      <c r="B2264" s="3">
        <v>32285</v>
      </c>
      <c r="C2264" s="10" t="s">
        <v>7266</v>
      </c>
      <c r="D2264" s="10" t="s">
        <v>7267</v>
      </c>
      <c r="E2264" s="25">
        <v>3</v>
      </c>
      <c r="F2264" s="25">
        <v>1</v>
      </c>
      <c r="G2264" s="10" t="s">
        <v>7268</v>
      </c>
      <c r="H2264" s="25">
        <f>INDEX('Annexe 1 – Données des équipes'!$B$12:$R$114, MATCH(C2264, 'Annexe 1 – Données des équipes'!$B$12:$B$114,0),4)</f>
        <v>60</v>
      </c>
      <c r="I2264" s="25">
        <f>INDEX('Annexe 1 – Données des équipes'!$B$12:$R$114, MATCH(D2264, 'Annexe 1 – Données des équipes'!$B$12:$B$114,0),4)</f>
        <v>80</v>
      </c>
      <c r="J2264" s="25">
        <f t="shared" si="36"/>
        <v>2</v>
      </c>
    </row>
    <row r="2265" spans="2:10">
      <c r="B2265" s="3">
        <v>32295</v>
      </c>
      <c r="C2265" s="10" t="s">
        <v>7269</v>
      </c>
      <c r="D2265" s="10" t="s">
        <v>7270</v>
      </c>
      <c r="E2265" s="25">
        <v>2</v>
      </c>
      <c r="F2265" s="25">
        <v>0</v>
      </c>
      <c r="G2265" s="10" t="s">
        <v>7271</v>
      </c>
      <c r="H2265" s="25">
        <f>INDEX('Annexe 1 – Données des équipes'!$B$12:$R$114, MATCH(C2265, 'Annexe 1 – Données des équipes'!$B$12:$B$114,0),4)</f>
        <v>80</v>
      </c>
      <c r="I2265" s="25">
        <f>INDEX('Annexe 1 – Données des équipes'!$B$12:$R$114, MATCH(D2265, 'Annexe 1 – Données des équipes'!$B$12:$B$114,0),4)</f>
        <v>50</v>
      </c>
      <c r="J2265" s="25">
        <f t="shared" si="36"/>
        <v>2</v>
      </c>
    </row>
    <row r="2266" spans="2:10">
      <c r="B2266" s="3">
        <v>32295</v>
      </c>
      <c r="C2266" s="10" t="s">
        <v>7272</v>
      </c>
      <c r="D2266" s="10" t="s">
        <v>7273</v>
      </c>
      <c r="E2266" s="25">
        <v>1</v>
      </c>
      <c r="F2266" s="25">
        <v>3</v>
      </c>
      <c r="G2266" s="10" t="s">
        <v>7274</v>
      </c>
      <c r="H2266" s="25">
        <f>INDEX('Annexe 1 – Données des équipes'!$B$12:$R$114, MATCH(C2266, 'Annexe 1 – Données des équipes'!$B$12:$B$114,0),4)</f>
        <v>90</v>
      </c>
      <c r="I2266" s="25">
        <f>INDEX('Annexe 1 – Données des équipes'!$B$12:$R$114, MATCH(D2266, 'Annexe 1 – Données des équipes'!$B$12:$B$114,0),4)</f>
        <v>80</v>
      </c>
      <c r="J2266" s="25">
        <f t="shared" si="36"/>
        <v>2</v>
      </c>
    </row>
    <row r="2267" spans="2:10">
      <c r="B2267" s="3">
        <v>32299</v>
      </c>
      <c r="C2267" s="10" t="s">
        <v>7275</v>
      </c>
      <c r="D2267" s="10" t="s">
        <v>7276</v>
      </c>
      <c r="E2267" s="25">
        <v>3</v>
      </c>
      <c r="F2267" s="25">
        <v>1</v>
      </c>
      <c r="G2267" s="10" t="s">
        <v>7277</v>
      </c>
      <c r="H2267" s="25">
        <f>INDEX('Annexe 1 – Données des équipes'!$B$12:$R$114, MATCH(C2267, 'Annexe 1 – Données des équipes'!$B$12:$B$114,0),4)</f>
        <v>80</v>
      </c>
      <c r="I2267" s="25">
        <f>INDEX('Annexe 1 – Données des équipes'!$B$12:$R$114, MATCH(D2267, 'Annexe 1 – Données des équipes'!$B$12:$B$114,0),4)</f>
        <v>90</v>
      </c>
      <c r="J2267" s="25">
        <f t="shared" si="36"/>
        <v>2</v>
      </c>
    </row>
    <row r="2268" spans="2:10">
      <c r="B2268" s="3">
        <v>32308</v>
      </c>
      <c r="C2268" s="10" t="s">
        <v>7278</v>
      </c>
      <c r="D2268" s="10" t="s">
        <v>7279</v>
      </c>
      <c r="E2268" s="25">
        <v>2</v>
      </c>
      <c r="F2268" s="25">
        <v>0</v>
      </c>
      <c r="G2268" s="10" t="s">
        <v>7280</v>
      </c>
      <c r="H2268" s="25">
        <f>INDEX('Annexe 1 – Données des équipes'!$B$12:$R$114, MATCH(C2268, 'Annexe 1 – Données des équipes'!$B$12:$B$114,0),4)</f>
        <v>90</v>
      </c>
      <c r="I2268" s="25">
        <f>INDEX('Annexe 1 – Données des équipes'!$B$12:$R$114, MATCH(D2268, 'Annexe 1 – Données des équipes'!$B$12:$B$114,0),4)</f>
        <v>80</v>
      </c>
      <c r="J2268" s="25">
        <f t="shared" si="36"/>
        <v>2</v>
      </c>
    </row>
    <row r="2269" spans="2:10">
      <c r="B2269" s="3">
        <v>32309</v>
      </c>
      <c r="C2269" s="10" t="s">
        <v>7281</v>
      </c>
      <c r="D2269" s="10" t="s">
        <v>7282</v>
      </c>
      <c r="E2269" s="25">
        <v>1</v>
      </c>
      <c r="F2269" s="25">
        <v>3</v>
      </c>
      <c r="G2269" s="10" t="s">
        <v>7283</v>
      </c>
      <c r="H2269" s="25">
        <f>INDEX('Annexe 1 – Données des équipes'!$B$12:$R$114, MATCH(C2269, 'Annexe 1 – Données des équipes'!$B$12:$B$114,0),4)</f>
        <v>90</v>
      </c>
      <c r="I2269" s="25">
        <f>INDEX('Annexe 1 – Données des équipes'!$B$12:$R$114, MATCH(D2269, 'Annexe 1 – Données des équipes'!$B$12:$B$114,0),4)</f>
        <v>80</v>
      </c>
      <c r="J2269" s="25">
        <f t="shared" si="36"/>
        <v>2</v>
      </c>
    </row>
    <row r="2270" spans="2:10">
      <c r="B2270" s="3">
        <v>32311</v>
      </c>
      <c r="C2270" s="10" t="s">
        <v>7284</v>
      </c>
      <c r="D2270" s="10" t="s">
        <v>7285</v>
      </c>
      <c r="E2270" s="25">
        <v>2</v>
      </c>
      <c r="F2270" s="25">
        <v>0</v>
      </c>
      <c r="G2270" s="10" t="s">
        <v>7286</v>
      </c>
      <c r="H2270" s="25">
        <f>INDEX('Annexe 1 – Données des équipes'!$B$12:$R$114, MATCH(C2270, 'Annexe 1 – Données des équipes'!$B$12:$B$114,0),4)</f>
        <v>90</v>
      </c>
      <c r="I2270" s="25">
        <f>INDEX('Annexe 1 – Données des équipes'!$B$12:$R$114, MATCH(D2270, 'Annexe 1 – Données des équipes'!$B$12:$B$114,0),4)</f>
        <v>90</v>
      </c>
      <c r="J2270" s="25">
        <f t="shared" si="36"/>
        <v>2</v>
      </c>
    </row>
    <row r="2271" spans="2:10">
      <c r="B2271" s="3">
        <v>32311</v>
      </c>
      <c r="C2271" s="10" t="s">
        <v>7287</v>
      </c>
      <c r="D2271" s="10" t="s">
        <v>7288</v>
      </c>
      <c r="E2271" s="25">
        <v>2</v>
      </c>
      <c r="F2271" s="25">
        <v>0</v>
      </c>
      <c r="G2271" s="10" t="s">
        <v>7289</v>
      </c>
      <c r="H2271" s="25">
        <f>INDEX('Annexe 1 – Données des équipes'!$B$12:$R$114, MATCH(C2271, 'Annexe 1 – Données des équipes'!$B$12:$B$114,0),4)</f>
        <v>90</v>
      </c>
      <c r="I2271" s="25">
        <f>INDEX('Annexe 1 – Données des équipes'!$B$12:$R$114, MATCH(D2271, 'Annexe 1 – Données des équipes'!$B$12:$B$114,0),4)</f>
        <v>80</v>
      </c>
      <c r="J2271" s="25">
        <f t="shared" si="36"/>
        <v>2</v>
      </c>
    </row>
    <row r="2272" spans="2:10">
      <c r="B2272" s="3">
        <v>32312</v>
      </c>
      <c r="C2272" s="10" t="s">
        <v>7290</v>
      </c>
      <c r="D2272" s="10" t="s">
        <v>7291</v>
      </c>
      <c r="E2272" s="25">
        <v>1</v>
      </c>
      <c r="F2272" s="25">
        <v>3</v>
      </c>
      <c r="G2272" s="10" t="s">
        <v>7292</v>
      </c>
      <c r="H2272" s="25">
        <f>INDEX('Annexe 1 – Données des équipes'!$B$12:$R$114, MATCH(C2272, 'Annexe 1 – Données des équipes'!$B$12:$B$114,0),4)</f>
        <v>90</v>
      </c>
      <c r="I2272" s="25">
        <f>INDEX('Annexe 1 – Données des équipes'!$B$12:$R$114, MATCH(D2272, 'Annexe 1 – Données des équipes'!$B$12:$B$114,0),4)</f>
        <v>50</v>
      </c>
      <c r="J2272" s="25">
        <f t="shared" si="36"/>
        <v>2</v>
      </c>
    </row>
    <row r="2273" spans="2:10">
      <c r="B2273" s="3">
        <v>32315</v>
      </c>
      <c r="C2273" s="10" t="s">
        <v>7293</v>
      </c>
      <c r="D2273" s="10" t="s">
        <v>7294</v>
      </c>
      <c r="E2273" s="25">
        <v>0</v>
      </c>
      <c r="F2273" s="25">
        <v>2</v>
      </c>
      <c r="G2273" s="10" t="s">
        <v>7295</v>
      </c>
      <c r="H2273" s="25">
        <f>INDEX('Annexe 1 – Données des équipes'!$B$12:$R$114, MATCH(C2273, 'Annexe 1 – Données des équipes'!$B$12:$B$114,0),4)</f>
        <v>30</v>
      </c>
      <c r="I2273" s="25">
        <f>INDEX('Annexe 1 – Données des équipes'!$B$12:$R$114, MATCH(D2273, 'Annexe 1 – Données des équipes'!$B$12:$B$114,0),4)</f>
        <v>20</v>
      </c>
      <c r="J2273" s="25">
        <f t="shared" si="36"/>
        <v>2</v>
      </c>
    </row>
    <row r="2274" spans="2:10">
      <c r="B2274" s="3">
        <v>32316</v>
      </c>
      <c r="C2274" s="10" t="s">
        <v>7296</v>
      </c>
      <c r="D2274" s="10" t="s">
        <v>7297</v>
      </c>
      <c r="E2274" s="25">
        <v>2</v>
      </c>
      <c r="F2274" s="25">
        <v>0</v>
      </c>
      <c r="G2274" s="10" t="s">
        <v>7298</v>
      </c>
      <c r="H2274" s="25">
        <f>INDEX('Annexe 1 – Données des équipes'!$B$12:$R$114, MATCH(C2274, 'Annexe 1 – Données des équipes'!$B$12:$B$114,0),4)</f>
        <v>50</v>
      </c>
      <c r="I2274" s="25">
        <f>INDEX('Annexe 1 – Données des équipes'!$B$12:$R$114, MATCH(D2274, 'Annexe 1 – Données des équipes'!$B$12:$B$114,0),4)</f>
        <v>90</v>
      </c>
      <c r="J2274" s="25">
        <f t="shared" si="36"/>
        <v>2</v>
      </c>
    </row>
    <row r="2275" spans="2:10">
      <c r="B2275" s="3">
        <v>32319</v>
      </c>
      <c r="C2275" s="10" t="s">
        <v>7299</v>
      </c>
      <c r="D2275" s="10" t="s">
        <v>7300</v>
      </c>
      <c r="E2275" s="25">
        <v>0</v>
      </c>
      <c r="F2275" s="25">
        <v>2</v>
      </c>
      <c r="G2275" s="10" t="s">
        <v>7301</v>
      </c>
      <c r="H2275" s="25">
        <f>INDEX('Annexe 1 – Données des équipes'!$B$12:$R$114, MATCH(C2275, 'Annexe 1 – Données des équipes'!$B$12:$B$114,0),4)</f>
        <v>50</v>
      </c>
      <c r="I2275" s="25">
        <f>INDEX('Annexe 1 – Données des équipes'!$B$12:$R$114, MATCH(D2275, 'Annexe 1 – Données des équipes'!$B$12:$B$114,0),4)</f>
        <v>80</v>
      </c>
      <c r="J2275" s="25">
        <f t="shared" si="36"/>
        <v>2</v>
      </c>
    </row>
    <row r="2276" spans="2:10">
      <c r="B2276" s="3">
        <v>32327</v>
      </c>
      <c r="C2276" s="10" t="s">
        <v>7302</v>
      </c>
      <c r="D2276" s="10" t="s">
        <v>7303</v>
      </c>
      <c r="E2276" s="25">
        <v>2</v>
      </c>
      <c r="F2276" s="25">
        <v>0</v>
      </c>
      <c r="G2276" s="10" t="s">
        <v>7304</v>
      </c>
      <c r="H2276" s="25">
        <f>INDEX('Annexe 1 – Données des équipes'!$B$12:$R$114, MATCH(C2276, 'Annexe 1 – Données des équipes'!$B$12:$B$114,0),4)</f>
        <v>40</v>
      </c>
      <c r="I2276" s="25">
        <f>INDEX('Annexe 1 – Données des équipes'!$B$12:$R$114, MATCH(D2276, 'Annexe 1 – Données des équipes'!$B$12:$B$114,0),4)</f>
        <v>10</v>
      </c>
      <c r="J2276" s="25">
        <f t="shared" si="36"/>
        <v>2</v>
      </c>
    </row>
    <row r="2277" spans="2:10">
      <c r="B2277" s="3">
        <v>32339</v>
      </c>
      <c r="C2277" s="10" t="s">
        <v>7305</v>
      </c>
      <c r="D2277" s="10" t="s">
        <v>7306</v>
      </c>
      <c r="E2277" s="25">
        <v>2</v>
      </c>
      <c r="F2277" s="25">
        <v>0</v>
      </c>
      <c r="G2277" s="10" t="s">
        <v>7307</v>
      </c>
      <c r="H2277" s="25">
        <f>INDEX('Annexe 1 – Données des équipes'!$B$12:$R$114, MATCH(C2277, 'Annexe 1 – Données des équipes'!$B$12:$B$114,0),4)</f>
        <v>30</v>
      </c>
      <c r="I2277" s="25">
        <f>INDEX('Annexe 1 – Données des équipes'!$B$12:$R$114, MATCH(D2277, 'Annexe 1 – Données des équipes'!$B$12:$B$114,0),4)</f>
        <v>30</v>
      </c>
      <c r="J2277" s="25">
        <f t="shared" si="36"/>
        <v>2</v>
      </c>
    </row>
    <row r="2278" spans="2:10">
      <c r="B2278" s="3">
        <v>32340</v>
      </c>
      <c r="C2278" s="10" t="s">
        <v>7308</v>
      </c>
      <c r="D2278" s="10" t="s">
        <v>7309</v>
      </c>
      <c r="E2278" s="25">
        <v>2</v>
      </c>
      <c r="F2278" s="25">
        <v>0</v>
      </c>
      <c r="G2278" s="10" t="s">
        <v>7310</v>
      </c>
      <c r="H2278" s="25">
        <f>INDEX('Annexe 1 – Données des équipes'!$B$12:$R$114, MATCH(C2278, 'Annexe 1 – Données des équipes'!$B$12:$B$114,0),4)</f>
        <v>90</v>
      </c>
      <c r="I2278" s="25">
        <f>INDEX('Annexe 1 – Données des équipes'!$B$12:$R$114, MATCH(D2278, 'Annexe 1 – Données des équipes'!$B$12:$B$114,0),4)</f>
        <v>30</v>
      </c>
      <c r="J2278" s="25">
        <f t="shared" si="36"/>
        <v>2</v>
      </c>
    </row>
    <row r="2279" spans="2:10">
      <c r="B2279" s="3">
        <v>32340</v>
      </c>
      <c r="C2279" s="10" t="s">
        <v>7311</v>
      </c>
      <c r="D2279" s="10" t="s">
        <v>7312</v>
      </c>
      <c r="E2279" s="25">
        <v>2</v>
      </c>
      <c r="F2279" s="25">
        <v>0</v>
      </c>
      <c r="G2279" s="10" t="s">
        <v>7313</v>
      </c>
      <c r="H2279" s="25">
        <f>INDEX('Annexe 1 – Données des équipes'!$B$12:$R$114, MATCH(C2279, 'Annexe 1 – Données des équipes'!$B$12:$B$114,0),4)</f>
        <v>10</v>
      </c>
      <c r="I2279" s="25">
        <f>INDEX('Annexe 1 – Données des équipes'!$B$12:$R$114, MATCH(D2279, 'Annexe 1 – Données des équipes'!$B$12:$B$114,0),4)</f>
        <v>30</v>
      </c>
      <c r="J2279" s="25">
        <f t="shared" si="36"/>
        <v>2</v>
      </c>
    </row>
    <row r="2280" spans="2:10">
      <c r="B2280" s="3">
        <v>32341</v>
      </c>
      <c r="C2280" s="10" t="s">
        <v>7314</v>
      </c>
      <c r="D2280" s="10" t="s">
        <v>7315</v>
      </c>
      <c r="E2280" s="25">
        <v>0</v>
      </c>
      <c r="F2280" s="25">
        <v>2</v>
      </c>
      <c r="G2280" s="10" t="s">
        <v>7316</v>
      </c>
      <c r="H2280" s="25">
        <f>INDEX('Annexe 1 – Données des équipes'!$B$12:$R$114, MATCH(C2280, 'Annexe 1 – Données des équipes'!$B$12:$B$114,0),4)</f>
        <v>60</v>
      </c>
      <c r="I2280" s="25">
        <f>INDEX('Annexe 1 – Données des équipes'!$B$12:$R$114, MATCH(D2280, 'Annexe 1 – Données des équipes'!$B$12:$B$114,0),4)</f>
        <v>90</v>
      </c>
      <c r="J2280" s="25">
        <f t="shared" si="36"/>
        <v>2</v>
      </c>
    </row>
    <row r="2281" spans="2:10">
      <c r="B2281" s="3">
        <v>32345</v>
      </c>
      <c r="C2281" s="10" t="s">
        <v>7317</v>
      </c>
      <c r="D2281" s="10" t="s">
        <v>7318</v>
      </c>
      <c r="E2281" s="25">
        <v>0</v>
      </c>
      <c r="F2281" s="25">
        <v>2</v>
      </c>
      <c r="G2281" s="10" t="s">
        <v>7319</v>
      </c>
      <c r="H2281" s="25">
        <f>INDEX('Annexe 1 – Données des équipes'!$B$12:$R$114, MATCH(C2281, 'Annexe 1 – Données des équipes'!$B$12:$B$114,0),4)</f>
        <v>10</v>
      </c>
      <c r="I2281" s="25">
        <f>INDEX('Annexe 1 – Données des équipes'!$B$12:$R$114, MATCH(D2281, 'Annexe 1 – Données des équipes'!$B$12:$B$114,0),4)</f>
        <v>50</v>
      </c>
      <c r="J2281" s="25">
        <f t="shared" si="36"/>
        <v>2</v>
      </c>
    </row>
    <row r="2282" spans="2:10">
      <c r="B2282" s="3">
        <v>32351</v>
      </c>
      <c r="C2282" s="10" t="s">
        <v>7320</v>
      </c>
      <c r="D2282" s="10" t="s">
        <v>7321</v>
      </c>
      <c r="E2282" s="25">
        <v>3</v>
      </c>
      <c r="F2282" s="25">
        <v>1</v>
      </c>
      <c r="G2282" s="10" t="s">
        <v>7322</v>
      </c>
      <c r="H2282" s="25">
        <f>INDEX('Annexe 1 – Données des équipes'!$B$12:$R$114, MATCH(C2282, 'Annexe 1 – Données des équipes'!$B$12:$B$114,0),4)</f>
        <v>40</v>
      </c>
      <c r="I2282" s="25">
        <f>INDEX('Annexe 1 – Données des équipes'!$B$12:$R$114, MATCH(D2282, 'Annexe 1 – Données des équipes'!$B$12:$B$114,0),4)</f>
        <v>40</v>
      </c>
      <c r="J2282" s="25">
        <f t="shared" si="36"/>
        <v>2</v>
      </c>
    </row>
    <row r="2283" spans="2:10">
      <c r="B2283" s="3">
        <v>32355</v>
      </c>
      <c r="C2283" s="10" t="s">
        <v>7323</v>
      </c>
      <c r="D2283" s="10" t="s">
        <v>7324</v>
      </c>
      <c r="E2283" s="25">
        <v>0</v>
      </c>
      <c r="F2283" s="25">
        <v>2</v>
      </c>
      <c r="G2283" s="10" t="s">
        <v>7325</v>
      </c>
      <c r="H2283" s="25">
        <f>INDEX('Annexe 1 – Données des équipes'!$B$12:$R$114, MATCH(C2283, 'Annexe 1 – Données des équipes'!$B$12:$B$114,0),4)</f>
        <v>50</v>
      </c>
      <c r="I2283" s="25">
        <f>INDEX('Annexe 1 – Données des équipes'!$B$12:$R$114, MATCH(D2283, 'Annexe 1 – Données des équipes'!$B$12:$B$114,0),4)</f>
        <v>60</v>
      </c>
      <c r="J2283" s="25">
        <f t="shared" si="36"/>
        <v>2</v>
      </c>
    </row>
    <row r="2284" spans="2:10">
      <c r="B2284" s="3">
        <v>32358</v>
      </c>
      <c r="C2284" s="10" t="s">
        <v>7326</v>
      </c>
      <c r="D2284" s="10" t="s">
        <v>7327</v>
      </c>
      <c r="E2284" s="25">
        <v>0</v>
      </c>
      <c r="F2284" s="25">
        <v>2</v>
      </c>
      <c r="G2284" s="10" t="s">
        <v>7328</v>
      </c>
      <c r="H2284" s="25">
        <f>INDEX('Annexe 1 – Données des équipes'!$B$12:$R$114, MATCH(C2284, 'Annexe 1 – Données des équipes'!$B$12:$B$114,0),4)</f>
        <v>60</v>
      </c>
      <c r="I2284" s="25">
        <f>INDEX('Annexe 1 – Données des équipes'!$B$12:$R$114, MATCH(D2284, 'Annexe 1 – Données des équipes'!$B$12:$B$114,0),4)</f>
        <v>90</v>
      </c>
      <c r="J2284" s="25">
        <f t="shared" si="36"/>
        <v>2</v>
      </c>
    </row>
    <row r="2285" spans="2:10">
      <c r="B2285" s="3">
        <v>32399</v>
      </c>
      <c r="C2285" s="10" t="s">
        <v>7329</v>
      </c>
      <c r="D2285" s="10" t="s">
        <v>7330</v>
      </c>
      <c r="E2285" s="25">
        <v>3</v>
      </c>
      <c r="F2285" s="25">
        <v>1</v>
      </c>
      <c r="G2285" s="10" t="s">
        <v>7331</v>
      </c>
      <c r="H2285" s="25">
        <f>INDEX('Annexe 1 – Données des équipes'!$B$12:$R$114, MATCH(C2285, 'Annexe 1 – Données des équipes'!$B$12:$B$114,0),4)</f>
        <v>80</v>
      </c>
      <c r="I2285" s="25">
        <f>INDEX('Annexe 1 – Données des équipes'!$B$12:$R$114, MATCH(D2285, 'Annexe 1 – Données des équipes'!$B$12:$B$114,0),4)</f>
        <v>70</v>
      </c>
      <c r="J2285" s="25">
        <f t="shared" si="36"/>
        <v>2</v>
      </c>
    </row>
    <row r="2286" spans="2:10">
      <c r="B2286" s="3">
        <v>32401</v>
      </c>
      <c r="C2286" s="10" t="s">
        <v>7332</v>
      </c>
      <c r="D2286" s="10" t="s">
        <v>7333</v>
      </c>
      <c r="E2286" s="25">
        <v>0</v>
      </c>
      <c r="F2286" s="25">
        <v>2</v>
      </c>
      <c r="G2286" s="10" t="s">
        <v>7334</v>
      </c>
      <c r="H2286" s="25">
        <f>INDEX('Annexe 1 – Données des équipes'!$B$12:$R$114, MATCH(C2286, 'Annexe 1 – Données des équipes'!$B$12:$B$114,0),4)</f>
        <v>40</v>
      </c>
      <c r="I2286" s="25">
        <f>INDEX('Annexe 1 – Données des équipes'!$B$12:$R$114, MATCH(D2286, 'Annexe 1 – Données des équipes'!$B$12:$B$114,0),4)</f>
        <v>70</v>
      </c>
      <c r="J2286" s="25">
        <f t="shared" si="36"/>
        <v>2</v>
      </c>
    </row>
    <row r="2287" spans="2:10">
      <c r="B2287" s="3">
        <v>32407</v>
      </c>
      <c r="C2287" s="10" t="s">
        <v>7335</v>
      </c>
      <c r="D2287" s="10" t="s">
        <v>7336</v>
      </c>
      <c r="E2287" s="25">
        <v>3</v>
      </c>
      <c r="F2287" s="25">
        <v>1</v>
      </c>
      <c r="G2287" s="10" t="s">
        <v>7337</v>
      </c>
      <c r="H2287" s="25">
        <f>INDEX('Annexe 1 – Données des équipes'!$B$12:$R$114, MATCH(C2287, 'Annexe 1 – Données des équipes'!$B$12:$B$114,0),4)</f>
        <v>60</v>
      </c>
      <c r="I2287" s="25">
        <f>INDEX('Annexe 1 – Données des équipes'!$B$12:$R$114, MATCH(D2287, 'Annexe 1 – Données des équipes'!$B$12:$B$114,0),4)</f>
        <v>50</v>
      </c>
      <c r="J2287" s="25">
        <f t="shared" si="36"/>
        <v>2</v>
      </c>
    </row>
    <row r="2288" spans="2:10">
      <c r="B2288" s="3">
        <v>32413</v>
      </c>
      <c r="C2288" s="10" t="s">
        <v>7338</v>
      </c>
      <c r="D2288" s="10" t="s">
        <v>7339</v>
      </c>
      <c r="E2288" s="25">
        <v>2</v>
      </c>
      <c r="F2288" s="25">
        <v>0</v>
      </c>
      <c r="G2288" s="10" t="s">
        <v>7340</v>
      </c>
      <c r="H2288" s="25">
        <f>INDEX('Annexe 1 – Données des équipes'!$B$12:$R$114, MATCH(C2288, 'Annexe 1 – Données des équipes'!$B$12:$B$114,0),4)</f>
        <v>70</v>
      </c>
      <c r="I2288" s="25">
        <f>INDEX('Annexe 1 – Données des équipes'!$B$12:$R$114, MATCH(D2288, 'Annexe 1 – Données des équipes'!$B$12:$B$114,0),4)</f>
        <v>80</v>
      </c>
      <c r="J2288" s="25">
        <f t="shared" si="36"/>
        <v>2</v>
      </c>
    </row>
    <row r="2289" spans="2:10">
      <c r="B2289" s="3">
        <v>32415</v>
      </c>
      <c r="C2289" s="10" t="s">
        <v>7341</v>
      </c>
      <c r="D2289" s="10" t="s">
        <v>7342</v>
      </c>
      <c r="E2289" s="25">
        <v>3</v>
      </c>
      <c r="F2289" s="25">
        <v>1</v>
      </c>
      <c r="G2289" s="10" t="s">
        <v>7343</v>
      </c>
      <c r="H2289" s="25">
        <f>INDEX('Annexe 1 – Données des équipes'!$B$12:$R$114, MATCH(C2289, 'Annexe 1 – Données des équipes'!$B$12:$B$114,0),4)</f>
        <v>70</v>
      </c>
      <c r="I2289" s="25">
        <f>INDEX('Annexe 1 – Données des équipes'!$B$12:$R$114, MATCH(D2289, 'Annexe 1 – Données des équipes'!$B$12:$B$114,0),4)</f>
        <v>80</v>
      </c>
      <c r="J2289" s="25">
        <f t="shared" si="36"/>
        <v>2</v>
      </c>
    </row>
    <row r="2290" spans="2:10">
      <c r="B2290" s="3">
        <v>32428</v>
      </c>
      <c r="C2290" s="10" t="s">
        <v>7344</v>
      </c>
      <c r="D2290" s="10" t="s">
        <v>7345</v>
      </c>
      <c r="E2290" s="25">
        <v>2</v>
      </c>
      <c r="F2290" s="25">
        <v>0</v>
      </c>
      <c r="G2290" s="10" t="s">
        <v>7346</v>
      </c>
      <c r="H2290" s="25">
        <f>INDEX('Annexe 1 – Données des équipes'!$B$12:$R$114, MATCH(C2290, 'Annexe 1 – Données des équipes'!$B$12:$B$114,0),4)</f>
        <v>80</v>
      </c>
      <c r="I2290" s="25">
        <f>INDEX('Annexe 1 – Données des équipes'!$B$12:$R$114, MATCH(D2290, 'Annexe 1 – Données des équipes'!$B$12:$B$114,0),4)</f>
        <v>70</v>
      </c>
      <c r="J2290" s="25">
        <f t="shared" si="36"/>
        <v>2</v>
      </c>
    </row>
    <row r="2291" spans="2:10">
      <c r="B2291" s="3">
        <v>32432</v>
      </c>
      <c r="C2291" s="10" t="s">
        <v>7347</v>
      </c>
      <c r="D2291" s="10" t="s">
        <v>7348</v>
      </c>
      <c r="E2291" s="25">
        <v>2</v>
      </c>
      <c r="F2291" s="25">
        <v>0</v>
      </c>
      <c r="G2291" s="10" t="s">
        <v>7349</v>
      </c>
      <c r="H2291" s="25">
        <f>INDEX('Annexe 1 – Données des équipes'!$B$12:$R$114, MATCH(C2291, 'Annexe 1 – Données des équipes'!$B$12:$B$114,0),4)</f>
        <v>60</v>
      </c>
      <c r="I2291" s="25">
        <f>INDEX('Annexe 1 – Données des équipes'!$B$12:$R$114, MATCH(D2291, 'Annexe 1 – Données des équipes'!$B$12:$B$114,0),4)</f>
        <v>20</v>
      </c>
      <c r="J2291" s="25">
        <f t="shared" si="36"/>
        <v>2</v>
      </c>
    </row>
    <row r="2292" spans="2:10">
      <c r="B2292" s="3">
        <v>32435</v>
      </c>
      <c r="C2292" s="10" t="s">
        <v>7350</v>
      </c>
      <c r="D2292" s="10" t="s">
        <v>7351</v>
      </c>
      <c r="E2292" s="25">
        <v>1</v>
      </c>
      <c r="F2292" s="25">
        <v>3</v>
      </c>
      <c r="G2292" s="10" t="s">
        <v>7352</v>
      </c>
      <c r="H2292" s="25">
        <f>INDEX('Annexe 1 – Données des équipes'!$B$12:$R$114, MATCH(C2292, 'Annexe 1 – Données des équipes'!$B$12:$B$114,0),4)</f>
        <v>40</v>
      </c>
      <c r="I2292" s="25">
        <f>INDEX('Annexe 1 – Données des équipes'!$B$12:$R$114, MATCH(D2292, 'Annexe 1 – Données des équipes'!$B$12:$B$114,0),4)</f>
        <v>50</v>
      </c>
      <c r="J2292" s="25">
        <f t="shared" si="36"/>
        <v>2</v>
      </c>
    </row>
    <row r="2293" spans="2:10">
      <c r="B2293" s="3">
        <v>32435</v>
      </c>
      <c r="C2293" s="10" t="s">
        <v>7353</v>
      </c>
      <c r="D2293" s="10" t="s">
        <v>7354</v>
      </c>
      <c r="E2293" s="25">
        <v>2</v>
      </c>
      <c r="F2293" s="25">
        <v>0</v>
      </c>
      <c r="G2293" s="10" t="s">
        <v>7355</v>
      </c>
      <c r="H2293" s="25">
        <f>INDEX('Annexe 1 – Données des équipes'!$B$12:$R$114, MATCH(C2293, 'Annexe 1 – Données des équipes'!$B$12:$B$114,0),4)</f>
        <v>50</v>
      </c>
      <c r="I2293" s="25">
        <f>INDEX('Annexe 1 – Données des équipes'!$B$12:$R$114, MATCH(D2293, 'Annexe 1 – Données des équipes'!$B$12:$B$114,0),4)</f>
        <v>60</v>
      </c>
      <c r="J2293" s="25">
        <f t="shared" si="36"/>
        <v>2</v>
      </c>
    </row>
    <row r="2294" spans="2:10">
      <c r="B2294" s="3">
        <v>32441</v>
      </c>
      <c r="C2294" s="10" t="s">
        <v>7356</v>
      </c>
      <c r="D2294" s="10" t="s">
        <v>7357</v>
      </c>
      <c r="E2294" s="25">
        <v>2</v>
      </c>
      <c r="F2294" s="25">
        <v>0</v>
      </c>
      <c r="G2294" s="10" t="s">
        <v>7358</v>
      </c>
      <c r="H2294" s="25">
        <f>INDEX('Annexe 1 – Données des équipes'!$B$12:$R$114, MATCH(C2294, 'Annexe 1 – Données des équipes'!$B$12:$B$114,0),4)</f>
        <v>80</v>
      </c>
      <c r="I2294" s="25">
        <f>INDEX('Annexe 1 – Données des équipes'!$B$12:$R$114, MATCH(D2294, 'Annexe 1 – Données des équipes'!$B$12:$B$114,0),4)</f>
        <v>80</v>
      </c>
      <c r="J2294" s="25">
        <f t="shared" si="36"/>
        <v>2</v>
      </c>
    </row>
    <row r="2295" spans="2:10">
      <c r="B2295" s="3">
        <v>32456</v>
      </c>
      <c r="C2295" s="10" t="s">
        <v>7359</v>
      </c>
      <c r="D2295" s="10" t="s">
        <v>7360</v>
      </c>
      <c r="E2295" s="25">
        <v>3</v>
      </c>
      <c r="F2295" s="25">
        <v>1</v>
      </c>
      <c r="G2295" s="10" t="s">
        <v>7361</v>
      </c>
      <c r="H2295" s="25">
        <f>INDEX('Annexe 1 – Données des équipes'!$B$12:$R$114, MATCH(C2295, 'Annexe 1 – Données des équipes'!$B$12:$B$114,0),4)</f>
        <v>80</v>
      </c>
      <c r="I2295" s="25">
        <f>INDEX('Annexe 1 – Données des équipes'!$B$12:$R$114, MATCH(D2295, 'Annexe 1 – Données des équipes'!$B$12:$B$114,0),4)</f>
        <v>80</v>
      </c>
      <c r="J2295" s="25">
        <f t="shared" si="36"/>
        <v>2</v>
      </c>
    </row>
    <row r="2296" spans="2:10">
      <c r="B2296" s="3">
        <v>32463</v>
      </c>
      <c r="C2296" s="10" t="s">
        <v>7362</v>
      </c>
      <c r="D2296" s="10" t="s">
        <v>7363</v>
      </c>
      <c r="E2296" s="25">
        <v>2</v>
      </c>
      <c r="F2296" s="25">
        <v>0</v>
      </c>
      <c r="G2296" s="10" t="s">
        <v>7364</v>
      </c>
      <c r="H2296" s="25">
        <f>INDEX('Annexe 1 – Données des équipes'!$B$12:$R$114, MATCH(C2296, 'Annexe 1 – Données des équipes'!$B$12:$B$114,0),4)</f>
        <v>90</v>
      </c>
      <c r="I2296" s="25">
        <f>INDEX('Annexe 1 – Données des équipes'!$B$12:$R$114, MATCH(D2296, 'Annexe 1 – Données des équipes'!$B$12:$B$114,0),4)</f>
        <v>60</v>
      </c>
      <c r="J2296" s="25">
        <f t="shared" si="36"/>
        <v>2</v>
      </c>
    </row>
    <row r="2297" spans="2:10">
      <c r="B2297" s="3">
        <v>32468</v>
      </c>
      <c r="C2297" s="10" t="s">
        <v>7365</v>
      </c>
      <c r="D2297" s="10" t="s">
        <v>7366</v>
      </c>
      <c r="E2297" s="25">
        <v>0</v>
      </c>
      <c r="F2297" s="25">
        <v>2</v>
      </c>
      <c r="G2297" s="10" t="s">
        <v>7367</v>
      </c>
      <c r="H2297" s="25">
        <f>INDEX('Annexe 1 – Données des équipes'!$B$12:$R$114, MATCH(C2297, 'Annexe 1 – Données des équipes'!$B$12:$B$114,0),4)</f>
        <v>30</v>
      </c>
      <c r="I2297" s="25">
        <f>INDEX('Annexe 1 – Données des équipes'!$B$12:$R$114, MATCH(D2297, 'Annexe 1 – Données des équipes'!$B$12:$B$114,0),4)</f>
        <v>50</v>
      </c>
      <c r="J2297" s="25">
        <f t="shared" si="36"/>
        <v>2</v>
      </c>
    </row>
    <row r="2298" spans="2:10">
      <c r="B2298" s="3">
        <v>32474</v>
      </c>
      <c r="C2298" s="10" t="s">
        <v>7368</v>
      </c>
      <c r="D2298" s="10" t="s">
        <v>7369</v>
      </c>
      <c r="E2298" s="25">
        <v>0</v>
      </c>
      <c r="F2298" s="25">
        <v>2</v>
      </c>
      <c r="G2298" s="10" t="s">
        <v>7370</v>
      </c>
      <c r="H2298" s="25">
        <f>INDEX('Annexe 1 – Données des équipes'!$B$12:$R$114, MATCH(C2298, 'Annexe 1 – Données des équipes'!$B$12:$B$114,0),4)</f>
        <v>0</v>
      </c>
      <c r="I2298" s="25">
        <f>INDEX('Annexe 1 – Données des équipes'!$B$12:$R$114, MATCH(D2298, 'Annexe 1 – Données des équipes'!$B$12:$B$114,0),4)</f>
        <v>50</v>
      </c>
      <c r="J2298" s="25">
        <f t="shared" si="36"/>
        <v>2</v>
      </c>
    </row>
    <row r="2299" spans="2:10">
      <c r="B2299" s="3">
        <v>32479</v>
      </c>
      <c r="C2299" s="10" t="s">
        <v>7371</v>
      </c>
      <c r="D2299" s="10" t="s">
        <v>7372</v>
      </c>
      <c r="E2299" s="25">
        <v>2</v>
      </c>
      <c r="F2299" s="25">
        <v>0</v>
      </c>
      <c r="G2299" s="10" t="s">
        <v>7373</v>
      </c>
      <c r="H2299" s="25">
        <f>INDEX('Annexe 1 – Données des équipes'!$B$12:$R$114, MATCH(C2299, 'Annexe 1 – Données des équipes'!$B$12:$B$114,0),4)</f>
        <v>70</v>
      </c>
      <c r="I2299" s="25">
        <f>INDEX('Annexe 1 – Données des équipes'!$B$12:$R$114, MATCH(D2299, 'Annexe 1 – Données des équipes'!$B$12:$B$114,0),4)</f>
        <v>0</v>
      </c>
      <c r="J2299" s="25">
        <f t="shared" si="36"/>
        <v>2</v>
      </c>
    </row>
    <row r="2300" spans="2:10">
      <c r="B2300" s="3">
        <v>32479</v>
      </c>
      <c r="C2300" s="10" t="s">
        <v>7374</v>
      </c>
      <c r="D2300" s="10" t="s">
        <v>7375</v>
      </c>
      <c r="E2300" s="25">
        <v>0</v>
      </c>
      <c r="F2300" s="25">
        <v>2</v>
      </c>
      <c r="G2300" s="10" t="s">
        <v>7376</v>
      </c>
      <c r="H2300" s="25">
        <f>INDEX('Annexe 1 – Données des équipes'!$B$12:$R$114, MATCH(C2300, 'Annexe 1 – Données des équipes'!$B$12:$B$114,0),4)</f>
        <v>30</v>
      </c>
      <c r="I2300" s="25">
        <f>INDEX('Annexe 1 – Données des équipes'!$B$12:$R$114, MATCH(D2300, 'Annexe 1 – Données des équipes'!$B$12:$B$114,0),4)</f>
        <v>30</v>
      </c>
      <c r="J2300" s="25">
        <f t="shared" si="36"/>
        <v>2</v>
      </c>
    </row>
    <row r="2301" spans="2:10">
      <c r="B2301" s="3">
        <v>32483</v>
      </c>
      <c r="C2301" s="10" t="s">
        <v>7377</v>
      </c>
      <c r="D2301" s="10" t="s">
        <v>7378</v>
      </c>
      <c r="E2301" s="25">
        <v>2</v>
      </c>
      <c r="F2301" s="25">
        <v>0</v>
      </c>
      <c r="G2301" s="10" t="s">
        <v>7379</v>
      </c>
      <c r="H2301" s="25">
        <f>INDEX('Annexe 1 – Données des équipes'!$B$12:$R$114, MATCH(C2301, 'Annexe 1 – Données des équipes'!$B$12:$B$114,0),4)</f>
        <v>70</v>
      </c>
      <c r="I2301" s="25">
        <f>INDEX('Annexe 1 – Données des équipes'!$B$12:$R$114, MATCH(D2301, 'Annexe 1 – Données des équipes'!$B$12:$B$114,0),4)</f>
        <v>50</v>
      </c>
      <c r="J2301" s="25">
        <f t="shared" si="36"/>
        <v>2</v>
      </c>
    </row>
    <row r="2302" spans="2:10">
      <c r="B2302" s="3">
        <v>32491</v>
      </c>
      <c r="C2302" s="10" t="s">
        <v>7380</v>
      </c>
      <c r="D2302" s="10" t="s">
        <v>7381</v>
      </c>
      <c r="E2302" s="25">
        <v>1</v>
      </c>
      <c r="F2302" s="25">
        <v>3</v>
      </c>
      <c r="G2302" s="10" t="s">
        <v>7382</v>
      </c>
      <c r="H2302" s="25">
        <f>INDEX('Annexe 1 – Données des équipes'!$B$12:$R$114, MATCH(C2302, 'Annexe 1 – Données des équipes'!$B$12:$B$114,0),4)</f>
        <v>50</v>
      </c>
      <c r="I2302" s="25">
        <f>INDEX('Annexe 1 – Données des équipes'!$B$12:$R$114, MATCH(D2302, 'Annexe 1 – Données des équipes'!$B$12:$B$114,0),4)</f>
        <v>80</v>
      </c>
      <c r="J2302" s="25">
        <f t="shared" si="36"/>
        <v>2</v>
      </c>
    </row>
    <row r="2303" spans="2:10">
      <c r="B2303" s="3">
        <v>32499</v>
      </c>
      <c r="C2303" s="10" t="s">
        <v>7383</v>
      </c>
      <c r="D2303" s="10" t="s">
        <v>7384</v>
      </c>
      <c r="E2303" s="25">
        <v>2</v>
      </c>
      <c r="F2303" s="25">
        <v>0</v>
      </c>
      <c r="G2303" s="10" t="s">
        <v>7385</v>
      </c>
      <c r="H2303" s="25">
        <f>INDEX('Annexe 1 – Données des équipes'!$B$12:$R$114, MATCH(C2303, 'Annexe 1 – Données des équipes'!$B$12:$B$114,0),4)</f>
        <v>90</v>
      </c>
      <c r="I2303" s="25">
        <f>INDEX('Annexe 1 – Données des équipes'!$B$12:$R$114, MATCH(D2303, 'Annexe 1 – Données des équipes'!$B$12:$B$114,0),4)</f>
        <v>60</v>
      </c>
      <c r="J2303" s="25">
        <f t="shared" si="36"/>
        <v>2</v>
      </c>
    </row>
    <row r="2304" spans="2:10">
      <c r="B2304" s="3">
        <v>32512</v>
      </c>
      <c r="C2304" s="10" t="s">
        <v>7386</v>
      </c>
      <c r="D2304" s="10" t="s">
        <v>7387</v>
      </c>
      <c r="E2304" s="25">
        <v>0</v>
      </c>
      <c r="F2304" s="25">
        <v>2</v>
      </c>
      <c r="G2304" s="10" t="s">
        <v>7388</v>
      </c>
      <c r="H2304" s="25">
        <f>INDEX('Annexe 1 – Données des équipes'!$B$12:$R$114, MATCH(C2304, 'Annexe 1 – Données des équipes'!$B$12:$B$114,0),4)</f>
        <v>20</v>
      </c>
      <c r="I2304" s="25">
        <f>INDEX('Annexe 1 – Données des équipes'!$B$12:$R$114, MATCH(D2304, 'Annexe 1 – Données des équipes'!$B$12:$B$114,0),4)</f>
        <v>80</v>
      </c>
      <c r="J2304" s="25">
        <f t="shared" si="36"/>
        <v>2</v>
      </c>
    </row>
    <row r="2305" spans="2:10">
      <c r="B2305" s="3">
        <v>32528</v>
      </c>
      <c r="C2305" s="10" t="s">
        <v>7389</v>
      </c>
      <c r="D2305" s="10" t="s">
        <v>7390</v>
      </c>
      <c r="E2305" s="25">
        <v>2</v>
      </c>
      <c r="F2305" s="25">
        <v>0</v>
      </c>
      <c r="G2305" s="10" t="s">
        <v>7391</v>
      </c>
      <c r="H2305" s="25">
        <f>INDEX('Annexe 1 – Données des équipes'!$B$12:$R$114, MATCH(C2305, 'Annexe 1 – Données des équipes'!$B$12:$B$114,0),4)</f>
        <v>10</v>
      </c>
      <c r="I2305" s="25">
        <f>INDEX('Annexe 1 – Données des équipes'!$B$12:$R$114, MATCH(D2305, 'Annexe 1 – Données des équipes'!$B$12:$B$114,0),4)</f>
        <v>20</v>
      </c>
      <c r="J2305" s="25">
        <f t="shared" si="36"/>
        <v>2</v>
      </c>
    </row>
    <row r="2306" spans="2:10">
      <c r="B2306" s="3">
        <v>32535</v>
      </c>
      <c r="C2306" s="10" t="s">
        <v>7392</v>
      </c>
      <c r="D2306" s="10" t="s">
        <v>7393</v>
      </c>
      <c r="E2306" s="25">
        <v>3</v>
      </c>
      <c r="F2306" s="25">
        <v>1</v>
      </c>
      <c r="G2306" s="10" t="s">
        <v>7394</v>
      </c>
      <c r="H2306" s="25">
        <f>INDEX('Annexe 1 – Données des équipes'!$B$12:$R$114, MATCH(C2306, 'Annexe 1 – Données des équipes'!$B$12:$B$114,0),4)</f>
        <v>30</v>
      </c>
      <c r="I2306" s="25">
        <f>INDEX('Annexe 1 – Données des équipes'!$B$12:$R$114, MATCH(D2306, 'Annexe 1 – Données des équipes'!$B$12:$B$114,0),4)</f>
        <v>20</v>
      </c>
      <c r="J2306" s="25">
        <f t="shared" si="36"/>
        <v>2</v>
      </c>
    </row>
    <row r="2307" spans="2:10">
      <c r="B2307" s="3">
        <v>32547</v>
      </c>
      <c r="C2307" s="10" t="s">
        <v>7395</v>
      </c>
      <c r="D2307" s="10" t="s">
        <v>7396</v>
      </c>
      <c r="E2307" s="25">
        <v>2</v>
      </c>
      <c r="F2307" s="25">
        <v>0</v>
      </c>
      <c r="G2307" s="10" t="s">
        <v>7397</v>
      </c>
      <c r="H2307" s="25">
        <f>INDEX('Annexe 1 – Données des équipes'!$B$12:$R$114, MATCH(C2307, 'Annexe 1 – Données des équipes'!$B$12:$B$114,0),4)</f>
        <v>20</v>
      </c>
      <c r="I2307" s="25">
        <f>INDEX('Annexe 1 – Données des équipes'!$B$12:$R$114, MATCH(D2307, 'Annexe 1 – Données des équipes'!$B$12:$B$114,0),4)</f>
        <v>30</v>
      </c>
      <c r="J2307" s="25">
        <f t="shared" si="36"/>
        <v>2</v>
      </c>
    </row>
    <row r="2308" spans="2:10">
      <c r="B2308" s="3">
        <v>32547</v>
      </c>
      <c r="C2308" s="10" t="s">
        <v>7398</v>
      </c>
      <c r="D2308" s="10" t="s">
        <v>7399</v>
      </c>
      <c r="E2308" s="25">
        <v>0</v>
      </c>
      <c r="F2308" s="25">
        <v>2</v>
      </c>
      <c r="G2308" s="10" t="s">
        <v>7400</v>
      </c>
      <c r="H2308" s="25">
        <f>INDEX('Annexe 1 – Données des équipes'!$B$12:$R$114, MATCH(C2308, 'Annexe 1 – Données des équipes'!$B$12:$B$114,0),4)</f>
        <v>50</v>
      </c>
      <c r="I2308" s="25">
        <f>INDEX('Annexe 1 – Données des équipes'!$B$12:$R$114, MATCH(D2308, 'Annexe 1 – Données des équipes'!$B$12:$B$114,0),4)</f>
        <v>90</v>
      </c>
      <c r="J2308" s="25">
        <f t="shared" si="36"/>
        <v>2</v>
      </c>
    </row>
    <row r="2309" spans="2:10">
      <c r="B2309" s="3">
        <v>32549</v>
      </c>
      <c r="C2309" s="10" t="s">
        <v>7401</v>
      </c>
      <c r="D2309" s="10" t="s">
        <v>7402</v>
      </c>
      <c r="E2309" s="25">
        <v>0</v>
      </c>
      <c r="F2309" s="25">
        <v>2</v>
      </c>
      <c r="G2309" s="10" t="s">
        <v>7403</v>
      </c>
      <c r="H2309" s="25">
        <f>INDEX('Annexe 1 – Données des équipes'!$B$12:$R$114, MATCH(C2309, 'Annexe 1 – Données des équipes'!$B$12:$B$114,0),4)</f>
        <v>20</v>
      </c>
      <c r="I2309" s="25">
        <f>INDEX('Annexe 1 – Données des équipes'!$B$12:$R$114, MATCH(D2309, 'Annexe 1 – Données des équipes'!$B$12:$B$114,0),4)</f>
        <v>10</v>
      </c>
      <c r="J2309" s="25">
        <f t="shared" si="36"/>
        <v>2</v>
      </c>
    </row>
    <row r="2310" spans="2:10">
      <c r="B2310" s="3">
        <v>32553</v>
      </c>
      <c r="C2310" s="10" t="s">
        <v>7404</v>
      </c>
      <c r="D2310" s="10" t="s">
        <v>7405</v>
      </c>
      <c r="E2310" s="25">
        <v>3</v>
      </c>
      <c r="F2310" s="25">
        <v>1</v>
      </c>
      <c r="G2310" s="10" t="s">
        <v>7406</v>
      </c>
      <c r="H2310" s="25">
        <f>INDEX('Annexe 1 – Données des équipes'!$B$12:$R$114, MATCH(C2310, 'Annexe 1 – Données des équipes'!$B$12:$B$114,0),4)</f>
        <v>80</v>
      </c>
      <c r="I2310" s="25">
        <f>INDEX('Annexe 1 – Données des équipes'!$B$12:$R$114, MATCH(D2310, 'Annexe 1 – Données des équipes'!$B$12:$B$114,0),4)</f>
        <v>80</v>
      </c>
      <c r="J2310" s="25">
        <f t="shared" si="36"/>
        <v>2</v>
      </c>
    </row>
    <row r="2311" spans="2:10">
      <c r="B2311" s="3">
        <v>32561</v>
      </c>
      <c r="C2311" s="10" t="s">
        <v>7407</v>
      </c>
      <c r="D2311" s="10" t="s">
        <v>7408</v>
      </c>
      <c r="E2311" s="25">
        <v>4</v>
      </c>
      <c r="F2311" s="25">
        <v>2</v>
      </c>
      <c r="G2311" s="10" t="s">
        <v>7409</v>
      </c>
      <c r="H2311" s="25">
        <f>INDEX('Annexe 1 – Données des équipes'!$B$12:$R$114, MATCH(C2311, 'Annexe 1 – Données des équipes'!$B$12:$B$114,0),4)</f>
        <v>50</v>
      </c>
      <c r="I2311" s="25">
        <f>INDEX('Annexe 1 – Données des équipes'!$B$12:$R$114, MATCH(D2311, 'Annexe 1 – Données des équipes'!$B$12:$B$114,0),4)</f>
        <v>30</v>
      </c>
      <c r="J2311" s="25">
        <f t="shared" si="36"/>
        <v>2</v>
      </c>
    </row>
    <row r="2312" spans="2:10">
      <c r="B2312" s="3">
        <v>32562</v>
      </c>
      <c r="C2312" s="10" t="s">
        <v>7410</v>
      </c>
      <c r="D2312" s="10" t="s">
        <v>7411</v>
      </c>
      <c r="E2312" s="25">
        <v>0</v>
      </c>
      <c r="F2312" s="25">
        <v>2</v>
      </c>
      <c r="G2312" s="10" t="s">
        <v>7412</v>
      </c>
      <c r="H2312" s="25">
        <f>INDEX('Annexe 1 – Données des équipes'!$B$12:$R$114, MATCH(C2312, 'Annexe 1 – Données des équipes'!$B$12:$B$114,0),4)</f>
        <v>0</v>
      </c>
      <c r="I2312" s="25">
        <f>INDEX('Annexe 1 – Données des équipes'!$B$12:$R$114, MATCH(D2312, 'Annexe 1 – Données des équipes'!$B$12:$B$114,0),4)</f>
        <v>80</v>
      </c>
      <c r="J2312" s="25">
        <f t="shared" si="36"/>
        <v>2</v>
      </c>
    </row>
    <row r="2313" spans="2:10">
      <c r="B2313" s="3">
        <v>32575</v>
      </c>
      <c r="C2313" s="10" t="s">
        <v>7413</v>
      </c>
      <c r="D2313" s="10" t="s">
        <v>7414</v>
      </c>
      <c r="E2313" s="25">
        <v>0</v>
      </c>
      <c r="F2313" s="25">
        <v>2</v>
      </c>
      <c r="G2313" s="10" t="s">
        <v>7415</v>
      </c>
      <c r="H2313" s="25">
        <f>INDEX('Annexe 1 – Données des équipes'!$B$12:$R$114, MATCH(C2313, 'Annexe 1 – Données des équipes'!$B$12:$B$114,0),4)</f>
        <v>40</v>
      </c>
      <c r="I2313" s="25">
        <f>INDEX('Annexe 1 – Données des équipes'!$B$12:$R$114, MATCH(D2313, 'Annexe 1 – Données des équipes'!$B$12:$B$114,0),4)</f>
        <v>90</v>
      </c>
      <c r="J2313" s="25">
        <f t="shared" si="36"/>
        <v>2</v>
      </c>
    </row>
    <row r="2314" spans="2:10">
      <c r="B2314" s="3">
        <v>32575</v>
      </c>
      <c r="C2314" s="10" t="s">
        <v>7416</v>
      </c>
      <c r="D2314" s="10" t="s">
        <v>7417</v>
      </c>
      <c r="E2314" s="25">
        <v>2</v>
      </c>
      <c r="F2314" s="25">
        <v>0</v>
      </c>
      <c r="G2314" s="10" t="s">
        <v>7418</v>
      </c>
      <c r="H2314" s="25">
        <f>INDEX('Annexe 1 – Données des équipes'!$B$12:$R$114, MATCH(C2314, 'Annexe 1 – Données des équipes'!$B$12:$B$114,0),4)</f>
        <v>60</v>
      </c>
      <c r="I2314" s="25">
        <f>INDEX('Annexe 1 – Données des équipes'!$B$12:$R$114, MATCH(D2314, 'Annexe 1 – Données des équipes'!$B$12:$B$114,0),4)</f>
        <v>90</v>
      </c>
      <c r="J2314" s="25">
        <f t="shared" si="36"/>
        <v>2</v>
      </c>
    </row>
    <row r="2315" spans="2:10">
      <c r="B2315" s="3">
        <v>32582</v>
      </c>
      <c r="C2315" s="10" t="s">
        <v>7419</v>
      </c>
      <c r="D2315" s="10" t="s">
        <v>7420</v>
      </c>
      <c r="E2315" s="25">
        <v>0</v>
      </c>
      <c r="F2315" s="25">
        <v>2</v>
      </c>
      <c r="G2315" s="10" t="s">
        <v>7421</v>
      </c>
      <c r="H2315" s="25">
        <f>INDEX('Annexe 1 – Données des équipes'!$B$12:$R$114, MATCH(C2315, 'Annexe 1 – Données des équipes'!$B$12:$B$114,0),4)</f>
        <v>0</v>
      </c>
      <c r="I2315" s="25">
        <f>INDEX('Annexe 1 – Données des équipes'!$B$12:$R$114, MATCH(D2315, 'Annexe 1 – Données des équipes'!$B$12:$B$114,0),4)</f>
        <v>70</v>
      </c>
      <c r="J2315" s="25">
        <f t="shared" si="36"/>
        <v>2</v>
      </c>
    </row>
    <row r="2316" spans="2:10">
      <c r="B2316" s="3">
        <v>32589</v>
      </c>
      <c r="C2316" s="10" t="s">
        <v>7422</v>
      </c>
      <c r="D2316" s="10" t="s">
        <v>7423</v>
      </c>
      <c r="E2316" s="25">
        <v>2</v>
      </c>
      <c r="F2316" s="25">
        <v>0</v>
      </c>
      <c r="G2316" s="10" t="s">
        <v>7424</v>
      </c>
      <c r="H2316" s="25">
        <f>INDEX('Annexe 1 – Données des équipes'!$B$12:$R$114, MATCH(C2316, 'Annexe 1 – Données des équipes'!$B$12:$B$114,0),4)</f>
        <v>80</v>
      </c>
      <c r="I2316" s="25">
        <f>INDEX('Annexe 1 – Données des équipes'!$B$12:$R$114, MATCH(D2316, 'Annexe 1 – Données des équipes'!$B$12:$B$114,0),4)</f>
        <v>50</v>
      </c>
      <c r="J2316" s="25">
        <f t="shared" si="36"/>
        <v>2</v>
      </c>
    </row>
    <row r="2317" spans="2:10">
      <c r="B2317" s="3">
        <v>32600</v>
      </c>
      <c r="C2317" s="10" t="s">
        <v>7425</v>
      </c>
      <c r="D2317" s="10" t="s">
        <v>7426</v>
      </c>
      <c r="E2317" s="25">
        <v>2</v>
      </c>
      <c r="F2317" s="25">
        <v>0</v>
      </c>
      <c r="G2317" s="10" t="s">
        <v>7427</v>
      </c>
      <c r="H2317" s="25">
        <f>INDEX('Annexe 1 – Données des équipes'!$B$12:$R$114, MATCH(C2317, 'Annexe 1 – Données des équipes'!$B$12:$B$114,0),4)</f>
        <v>20</v>
      </c>
      <c r="I2317" s="25">
        <f>INDEX('Annexe 1 – Données des équipes'!$B$12:$R$114, MATCH(D2317, 'Annexe 1 – Données des équipes'!$B$12:$B$114,0),4)</f>
        <v>60</v>
      </c>
      <c r="J2317" s="25">
        <f t="shared" si="36"/>
        <v>2</v>
      </c>
    </row>
    <row r="2318" spans="2:10">
      <c r="B2318" s="3">
        <v>32602</v>
      </c>
      <c r="C2318" s="10" t="s">
        <v>7428</v>
      </c>
      <c r="D2318" s="10" t="s">
        <v>7429</v>
      </c>
      <c r="E2318" s="25">
        <v>2</v>
      </c>
      <c r="F2318" s="25">
        <v>0</v>
      </c>
      <c r="G2318" s="10" t="s">
        <v>7430</v>
      </c>
      <c r="H2318" s="25">
        <f>INDEX('Annexe 1 – Données des équipes'!$B$12:$R$114, MATCH(C2318, 'Annexe 1 – Données des équipes'!$B$12:$B$114,0),4)</f>
        <v>20</v>
      </c>
      <c r="I2318" s="25">
        <f>INDEX('Annexe 1 – Données des équipes'!$B$12:$R$114, MATCH(D2318, 'Annexe 1 – Données des équipes'!$B$12:$B$114,0),4)</f>
        <v>40</v>
      </c>
      <c r="J2318" s="25">
        <f t="shared" si="36"/>
        <v>2</v>
      </c>
    </row>
    <row r="2319" spans="2:10">
      <c r="B2319" s="3">
        <v>32610</v>
      </c>
      <c r="C2319" s="10" t="s">
        <v>7431</v>
      </c>
      <c r="D2319" s="10" t="s">
        <v>7432</v>
      </c>
      <c r="E2319" s="25">
        <v>2</v>
      </c>
      <c r="F2319" s="25">
        <v>0</v>
      </c>
      <c r="G2319" s="10" t="s">
        <v>7433</v>
      </c>
      <c r="H2319" s="25">
        <f>INDEX('Annexe 1 – Données des équipes'!$B$12:$R$114, MATCH(C2319, 'Annexe 1 – Données des équipes'!$B$12:$B$114,0),4)</f>
        <v>90</v>
      </c>
      <c r="I2319" s="25">
        <f>INDEX('Annexe 1 – Données des équipes'!$B$12:$R$114, MATCH(D2319, 'Annexe 1 – Données des équipes'!$B$12:$B$114,0),4)</f>
        <v>70</v>
      </c>
      <c r="J2319" s="25">
        <f t="shared" si="36"/>
        <v>2</v>
      </c>
    </row>
    <row r="2320" spans="2:10">
      <c r="B2320" s="3">
        <v>32610</v>
      </c>
      <c r="C2320" s="10" t="s">
        <v>7434</v>
      </c>
      <c r="D2320" s="10" t="s">
        <v>7435</v>
      </c>
      <c r="E2320" s="25">
        <v>2</v>
      </c>
      <c r="F2320" s="25">
        <v>0</v>
      </c>
      <c r="G2320" s="10" t="s">
        <v>7436</v>
      </c>
      <c r="H2320" s="25">
        <f>INDEX('Annexe 1 – Données des équipes'!$B$12:$R$114, MATCH(C2320, 'Annexe 1 – Données des équipes'!$B$12:$B$114,0),4)</f>
        <v>80</v>
      </c>
      <c r="I2320" s="25">
        <f>INDEX('Annexe 1 – Données des équipes'!$B$12:$R$114, MATCH(D2320, 'Annexe 1 – Données des équipes'!$B$12:$B$114,0),4)</f>
        <v>20</v>
      </c>
      <c r="J2320" s="25">
        <f t="shared" si="36"/>
        <v>2</v>
      </c>
    </row>
    <row r="2321" spans="2:10">
      <c r="B2321" s="3">
        <v>32624</v>
      </c>
      <c r="C2321" s="10" t="s">
        <v>7437</v>
      </c>
      <c r="D2321" s="10" t="s">
        <v>7438</v>
      </c>
      <c r="E2321" s="25">
        <v>0</v>
      </c>
      <c r="F2321" s="25">
        <v>2</v>
      </c>
      <c r="G2321" s="10" t="s">
        <v>7439</v>
      </c>
      <c r="H2321" s="25">
        <f>INDEX('Annexe 1 – Données des équipes'!$B$12:$R$114, MATCH(C2321, 'Annexe 1 – Données des équipes'!$B$12:$B$114,0),4)</f>
        <v>40</v>
      </c>
      <c r="I2321" s="25">
        <f>INDEX('Annexe 1 – Données des équipes'!$B$12:$R$114, MATCH(D2321, 'Annexe 1 – Données des équipes'!$B$12:$B$114,0),4)</f>
        <v>80</v>
      </c>
      <c r="J2321" s="25">
        <f t="shared" si="36"/>
        <v>2</v>
      </c>
    </row>
    <row r="2322" spans="2:10">
      <c r="B2322" s="3">
        <v>32624</v>
      </c>
      <c r="C2322" s="10" t="s">
        <v>7440</v>
      </c>
      <c r="D2322" s="10" t="s">
        <v>7441</v>
      </c>
      <c r="E2322" s="25">
        <v>3</v>
      </c>
      <c r="F2322" s="25">
        <v>1</v>
      </c>
      <c r="G2322" s="10" t="s">
        <v>7442</v>
      </c>
      <c r="H2322" s="25">
        <f>INDEX('Annexe 1 – Données des équipes'!$B$12:$R$114, MATCH(C2322, 'Annexe 1 – Données des équipes'!$B$12:$B$114,0),4)</f>
        <v>90</v>
      </c>
      <c r="I2322" s="25">
        <f>INDEX('Annexe 1 – Données des équipes'!$B$12:$R$114, MATCH(D2322, 'Annexe 1 – Données des équipes'!$B$12:$B$114,0),4)</f>
        <v>80</v>
      </c>
      <c r="J2322" s="25">
        <f t="shared" ref="J2322:J2385" si="37">ABS(F2322-E2322)</f>
        <v>2</v>
      </c>
    </row>
    <row r="2323" spans="2:10">
      <c r="B2323" s="3">
        <v>32624</v>
      </c>
      <c r="C2323" s="10" t="s">
        <v>7443</v>
      </c>
      <c r="D2323" s="10" t="s">
        <v>7444</v>
      </c>
      <c r="E2323" s="25">
        <v>0</v>
      </c>
      <c r="F2323" s="25">
        <v>2</v>
      </c>
      <c r="G2323" s="10" t="s">
        <v>7445</v>
      </c>
      <c r="H2323" s="25">
        <f>INDEX('Annexe 1 – Données des équipes'!$B$12:$R$114, MATCH(C2323, 'Annexe 1 – Données des équipes'!$B$12:$B$114,0),4)</f>
        <v>70</v>
      </c>
      <c r="I2323" s="25">
        <f>INDEX('Annexe 1 – Données des équipes'!$B$12:$R$114, MATCH(D2323, 'Annexe 1 – Données des équipes'!$B$12:$B$114,0),4)</f>
        <v>80</v>
      </c>
      <c r="J2323" s="25">
        <f t="shared" si="37"/>
        <v>2</v>
      </c>
    </row>
    <row r="2324" spans="2:10">
      <c r="B2324" s="3">
        <v>32631</v>
      </c>
      <c r="C2324" s="10" t="s">
        <v>7446</v>
      </c>
      <c r="D2324" s="10" t="s">
        <v>7447</v>
      </c>
      <c r="E2324" s="25">
        <v>3</v>
      </c>
      <c r="F2324" s="25">
        <v>1</v>
      </c>
      <c r="G2324" s="10" t="s">
        <v>7448</v>
      </c>
      <c r="H2324" s="25">
        <f>INDEX('Annexe 1 – Données des équipes'!$B$12:$R$114, MATCH(C2324, 'Annexe 1 – Données des équipes'!$B$12:$B$114,0),4)</f>
        <v>80</v>
      </c>
      <c r="I2324" s="25">
        <f>INDEX('Annexe 1 – Données des équipes'!$B$12:$R$114, MATCH(D2324, 'Annexe 1 – Données des équipes'!$B$12:$B$114,0),4)</f>
        <v>70</v>
      </c>
      <c r="J2324" s="25">
        <f t="shared" si="37"/>
        <v>2</v>
      </c>
    </row>
    <row r="2325" spans="2:10">
      <c r="B2325" s="3">
        <v>32641</v>
      </c>
      <c r="C2325" s="10" t="s">
        <v>7449</v>
      </c>
      <c r="D2325" s="10" t="s">
        <v>7450</v>
      </c>
      <c r="E2325" s="25">
        <v>2</v>
      </c>
      <c r="F2325" s="25">
        <v>0</v>
      </c>
      <c r="G2325" s="10" t="s">
        <v>7451</v>
      </c>
      <c r="H2325" s="25">
        <f>INDEX('Annexe 1 – Données des équipes'!$B$12:$R$114, MATCH(C2325, 'Annexe 1 – Données des équipes'!$B$12:$B$114,0),4)</f>
        <v>50</v>
      </c>
      <c r="I2325" s="25">
        <f>INDEX('Annexe 1 – Données des équipes'!$B$12:$R$114, MATCH(D2325, 'Annexe 1 – Données des équipes'!$B$12:$B$114,0),4)</f>
        <v>30</v>
      </c>
      <c r="J2325" s="25">
        <f t="shared" si="37"/>
        <v>2</v>
      </c>
    </row>
    <row r="2326" spans="2:10">
      <c r="B2326" s="3">
        <v>32655</v>
      </c>
      <c r="C2326" s="10" t="s">
        <v>7452</v>
      </c>
      <c r="D2326" s="10" t="s">
        <v>7453</v>
      </c>
      <c r="E2326" s="25">
        <v>0</v>
      </c>
      <c r="F2326" s="25">
        <v>2</v>
      </c>
      <c r="G2326" s="10" t="s">
        <v>7454</v>
      </c>
      <c r="H2326" s="25">
        <f>INDEX('Annexe 1 – Données des équipes'!$B$12:$R$114, MATCH(C2326, 'Annexe 1 – Données des équipes'!$B$12:$B$114,0),4)</f>
        <v>60</v>
      </c>
      <c r="I2326" s="25">
        <f>INDEX('Annexe 1 – Données des équipes'!$B$12:$R$114, MATCH(D2326, 'Annexe 1 – Données des équipes'!$B$12:$B$114,0),4)</f>
        <v>90</v>
      </c>
      <c r="J2326" s="25">
        <f t="shared" si="37"/>
        <v>2</v>
      </c>
    </row>
    <row r="2327" spans="2:10">
      <c r="B2327" s="3">
        <v>32658</v>
      </c>
      <c r="C2327" s="10" t="s">
        <v>7455</v>
      </c>
      <c r="D2327" s="10" t="s">
        <v>7456</v>
      </c>
      <c r="E2327" s="25">
        <v>2</v>
      </c>
      <c r="F2327" s="25">
        <v>0</v>
      </c>
      <c r="G2327" s="10" t="s">
        <v>7457</v>
      </c>
      <c r="H2327" s="25">
        <f>INDEX('Annexe 1 – Données des équipes'!$B$12:$R$114, MATCH(C2327, 'Annexe 1 – Données des équipes'!$B$12:$B$114,0),4)</f>
        <v>60</v>
      </c>
      <c r="I2327" s="25">
        <f>INDEX('Annexe 1 – Données des équipes'!$B$12:$R$114, MATCH(D2327, 'Annexe 1 – Données des équipes'!$B$12:$B$114,0),4)</f>
        <v>80</v>
      </c>
      <c r="J2327" s="25">
        <f t="shared" si="37"/>
        <v>2</v>
      </c>
    </row>
    <row r="2328" spans="2:10">
      <c r="B2328" s="3">
        <v>32659</v>
      </c>
      <c r="C2328" s="10" t="s">
        <v>7458</v>
      </c>
      <c r="D2328" s="10" t="s">
        <v>7459</v>
      </c>
      <c r="E2328" s="25">
        <v>2</v>
      </c>
      <c r="F2328" s="25">
        <v>0</v>
      </c>
      <c r="G2328" s="10" t="s">
        <v>7460</v>
      </c>
      <c r="H2328" s="25">
        <f>INDEX('Annexe 1 – Données des équipes'!$B$12:$R$114, MATCH(C2328, 'Annexe 1 – Données des équipes'!$B$12:$B$114,0),4)</f>
        <v>80</v>
      </c>
      <c r="I2328" s="25">
        <f>INDEX('Annexe 1 – Données des équipes'!$B$12:$R$114, MATCH(D2328, 'Annexe 1 – Données des équipes'!$B$12:$B$114,0),4)</f>
        <v>20</v>
      </c>
      <c r="J2328" s="25">
        <f t="shared" si="37"/>
        <v>2</v>
      </c>
    </row>
    <row r="2329" spans="2:10">
      <c r="B2329" s="3">
        <v>32660</v>
      </c>
      <c r="C2329" s="10" t="s">
        <v>7461</v>
      </c>
      <c r="D2329" s="10" t="s">
        <v>7462</v>
      </c>
      <c r="E2329" s="25">
        <v>2</v>
      </c>
      <c r="F2329" s="25">
        <v>0</v>
      </c>
      <c r="G2329" s="10" t="s">
        <v>7463</v>
      </c>
      <c r="H2329" s="25">
        <f>INDEX('Annexe 1 – Données des équipes'!$B$12:$R$114, MATCH(C2329, 'Annexe 1 – Données des équipes'!$B$12:$B$114,0),4)</f>
        <v>70</v>
      </c>
      <c r="I2329" s="25">
        <f>INDEX('Annexe 1 – Données des équipes'!$B$12:$R$114, MATCH(D2329, 'Annexe 1 – Données des équipes'!$B$12:$B$114,0),4)</f>
        <v>50</v>
      </c>
      <c r="J2329" s="25">
        <f t="shared" si="37"/>
        <v>2</v>
      </c>
    </row>
    <row r="2330" spans="2:10">
      <c r="B2330" s="3">
        <v>32662</v>
      </c>
      <c r="C2330" s="10" t="s">
        <v>7464</v>
      </c>
      <c r="D2330" s="10" t="s">
        <v>7465</v>
      </c>
      <c r="E2330" s="25">
        <v>2</v>
      </c>
      <c r="F2330" s="25">
        <v>0</v>
      </c>
      <c r="G2330" s="10" t="s">
        <v>7466</v>
      </c>
      <c r="H2330" s="25">
        <f>INDEX('Annexe 1 – Données des équipes'!$B$12:$R$114, MATCH(C2330, 'Annexe 1 – Données des équipes'!$B$12:$B$114,0),4)</f>
        <v>50</v>
      </c>
      <c r="I2330" s="25">
        <f>INDEX('Annexe 1 – Données des équipes'!$B$12:$R$114, MATCH(D2330, 'Annexe 1 – Données des équipes'!$B$12:$B$114,0),4)</f>
        <v>80</v>
      </c>
      <c r="J2330" s="25">
        <f t="shared" si="37"/>
        <v>2</v>
      </c>
    </row>
    <row r="2331" spans="2:10">
      <c r="B2331" s="3">
        <v>32663</v>
      </c>
      <c r="C2331" s="10" t="s">
        <v>7467</v>
      </c>
      <c r="D2331" s="10" t="s">
        <v>7468</v>
      </c>
      <c r="E2331" s="25">
        <v>2</v>
      </c>
      <c r="F2331" s="25">
        <v>0</v>
      </c>
      <c r="G2331" s="10" t="s">
        <v>7469</v>
      </c>
      <c r="H2331" s="25">
        <f>INDEX('Annexe 1 – Données des équipes'!$B$12:$R$114, MATCH(C2331, 'Annexe 1 – Données des équipes'!$B$12:$B$114,0),4)</f>
        <v>60</v>
      </c>
      <c r="I2331" s="25">
        <f>INDEX('Annexe 1 – Données des équipes'!$B$12:$R$114, MATCH(D2331, 'Annexe 1 – Données des équipes'!$B$12:$B$114,0),4)</f>
        <v>40</v>
      </c>
      <c r="J2331" s="25">
        <f t="shared" si="37"/>
        <v>2</v>
      </c>
    </row>
    <row r="2332" spans="2:10">
      <c r="B2332" s="3">
        <v>32667</v>
      </c>
      <c r="C2332" s="10" t="s">
        <v>7470</v>
      </c>
      <c r="D2332" s="10" t="s">
        <v>7471</v>
      </c>
      <c r="E2332" s="25">
        <v>0</v>
      </c>
      <c r="F2332" s="25">
        <v>2</v>
      </c>
      <c r="G2332" s="10" t="s">
        <v>7472</v>
      </c>
      <c r="H2332" s="25">
        <f>INDEX('Annexe 1 – Données des équipes'!$B$12:$R$114, MATCH(C2332, 'Annexe 1 – Données des équipes'!$B$12:$B$114,0),4)</f>
        <v>20</v>
      </c>
      <c r="I2332" s="25">
        <f>INDEX('Annexe 1 – Données des équipes'!$B$12:$R$114, MATCH(D2332, 'Annexe 1 – Données des équipes'!$B$12:$B$114,0),4)</f>
        <v>90</v>
      </c>
      <c r="J2332" s="25">
        <f t="shared" si="37"/>
        <v>2</v>
      </c>
    </row>
    <row r="2333" spans="2:10">
      <c r="B2333" s="3">
        <v>32669</v>
      </c>
      <c r="C2333" s="10" t="s">
        <v>7473</v>
      </c>
      <c r="D2333" s="10" t="s">
        <v>7474</v>
      </c>
      <c r="E2333" s="25">
        <v>2</v>
      </c>
      <c r="F2333" s="25">
        <v>0</v>
      </c>
      <c r="G2333" s="10" t="s">
        <v>7475</v>
      </c>
      <c r="H2333" s="25">
        <f>INDEX('Annexe 1 – Données des équipes'!$B$12:$R$114, MATCH(C2333, 'Annexe 1 – Données des équipes'!$B$12:$B$114,0),4)</f>
        <v>50</v>
      </c>
      <c r="I2333" s="25">
        <f>INDEX('Annexe 1 – Données des équipes'!$B$12:$R$114, MATCH(D2333, 'Annexe 1 – Données des équipes'!$B$12:$B$114,0),4)</f>
        <v>40</v>
      </c>
      <c r="J2333" s="25">
        <f t="shared" si="37"/>
        <v>2</v>
      </c>
    </row>
    <row r="2334" spans="2:10">
      <c r="B2334" s="3">
        <v>32684</v>
      </c>
      <c r="C2334" s="10" t="s">
        <v>7476</v>
      </c>
      <c r="D2334" s="10" t="s">
        <v>7477</v>
      </c>
      <c r="E2334" s="25">
        <v>2</v>
      </c>
      <c r="F2334" s="25">
        <v>4</v>
      </c>
      <c r="G2334" s="10" t="s">
        <v>7478</v>
      </c>
      <c r="H2334" s="25">
        <f>INDEX('Annexe 1 – Données des équipes'!$B$12:$R$114, MATCH(C2334, 'Annexe 1 – Données des équipes'!$B$12:$B$114,0),4)</f>
        <v>0</v>
      </c>
      <c r="I2334" s="25">
        <f>INDEX('Annexe 1 – Données des équipes'!$B$12:$R$114, MATCH(D2334, 'Annexe 1 – Données des équipes'!$B$12:$B$114,0),4)</f>
        <v>60</v>
      </c>
      <c r="J2334" s="25">
        <f t="shared" si="37"/>
        <v>2</v>
      </c>
    </row>
    <row r="2335" spans="2:10">
      <c r="B2335" s="3">
        <v>32684</v>
      </c>
      <c r="C2335" s="10" t="s">
        <v>7479</v>
      </c>
      <c r="D2335" s="10" t="s">
        <v>7480</v>
      </c>
      <c r="E2335" s="25">
        <v>3</v>
      </c>
      <c r="F2335" s="25">
        <v>1</v>
      </c>
      <c r="G2335" s="10" t="s">
        <v>7481</v>
      </c>
      <c r="H2335" s="25">
        <f>INDEX('Annexe 1 – Données des équipes'!$B$12:$R$114, MATCH(C2335, 'Annexe 1 – Données des équipes'!$B$12:$B$114,0),4)</f>
        <v>60</v>
      </c>
      <c r="I2335" s="25">
        <f>INDEX('Annexe 1 – Données des équipes'!$B$12:$R$114, MATCH(D2335, 'Annexe 1 – Données des équipes'!$B$12:$B$114,0),4)</f>
        <v>80</v>
      </c>
      <c r="J2335" s="25">
        <f t="shared" si="37"/>
        <v>2</v>
      </c>
    </row>
    <row r="2336" spans="2:10">
      <c r="B2336" s="3">
        <v>32690</v>
      </c>
      <c r="C2336" s="10" t="s">
        <v>7482</v>
      </c>
      <c r="D2336" s="10" t="s">
        <v>7483</v>
      </c>
      <c r="E2336" s="25">
        <v>3</v>
      </c>
      <c r="F2336" s="25">
        <v>1</v>
      </c>
      <c r="G2336" s="10" t="s">
        <v>7484</v>
      </c>
      <c r="H2336" s="25">
        <f>INDEX('Annexe 1 – Données des équipes'!$B$12:$R$114, MATCH(C2336, 'Annexe 1 – Données des équipes'!$B$12:$B$114,0),4)</f>
        <v>90</v>
      </c>
      <c r="I2336" s="25">
        <f>INDEX('Annexe 1 – Données des équipes'!$B$12:$R$114, MATCH(D2336, 'Annexe 1 – Données des équipes'!$B$12:$B$114,0),4)</f>
        <v>60</v>
      </c>
      <c r="J2336" s="25">
        <f t="shared" si="37"/>
        <v>2</v>
      </c>
    </row>
    <row r="2337" spans="2:10">
      <c r="B2337" s="3">
        <v>32692</v>
      </c>
      <c r="C2337" s="10" t="s">
        <v>7485</v>
      </c>
      <c r="D2337" s="10" t="s">
        <v>7486</v>
      </c>
      <c r="E2337" s="25">
        <v>2</v>
      </c>
      <c r="F2337" s="25">
        <v>4</v>
      </c>
      <c r="G2337" s="10" t="s">
        <v>7487</v>
      </c>
      <c r="H2337" s="25">
        <f>INDEX('Annexe 1 – Données des équipes'!$B$12:$R$114, MATCH(C2337, 'Annexe 1 – Données des équipes'!$B$12:$B$114,0),4)</f>
        <v>60</v>
      </c>
      <c r="I2337" s="25">
        <f>INDEX('Annexe 1 – Données des équipes'!$B$12:$R$114, MATCH(D2337, 'Annexe 1 – Données des équipes'!$B$12:$B$114,0),4)</f>
        <v>90</v>
      </c>
      <c r="J2337" s="25">
        <f t="shared" si="37"/>
        <v>2</v>
      </c>
    </row>
    <row r="2338" spans="2:10">
      <c r="B2338" s="3">
        <v>32698</v>
      </c>
      <c r="C2338" s="10" t="s">
        <v>7488</v>
      </c>
      <c r="D2338" s="10" t="s">
        <v>7489</v>
      </c>
      <c r="E2338" s="25">
        <v>2</v>
      </c>
      <c r="F2338" s="25">
        <v>0</v>
      </c>
      <c r="G2338" s="10" t="s">
        <v>7490</v>
      </c>
      <c r="H2338" s="25">
        <f>INDEX('Annexe 1 – Données des équipes'!$B$12:$R$114, MATCH(C2338, 'Annexe 1 – Données des équipes'!$B$12:$B$114,0),4)</f>
        <v>90</v>
      </c>
      <c r="I2338" s="25">
        <f>INDEX('Annexe 1 – Données des équipes'!$B$12:$R$114, MATCH(D2338, 'Annexe 1 – Données des équipes'!$B$12:$B$114,0),4)</f>
        <v>70</v>
      </c>
      <c r="J2338" s="25">
        <f t="shared" si="37"/>
        <v>2</v>
      </c>
    </row>
    <row r="2339" spans="2:10">
      <c r="B2339" s="3">
        <v>32701</v>
      </c>
      <c r="C2339" s="10" t="s">
        <v>7491</v>
      </c>
      <c r="D2339" s="10" t="s">
        <v>7492</v>
      </c>
      <c r="E2339" s="25">
        <v>0</v>
      </c>
      <c r="F2339" s="25">
        <v>2</v>
      </c>
      <c r="G2339" s="10" t="s">
        <v>7493</v>
      </c>
      <c r="H2339" s="25">
        <f>INDEX('Annexe 1 – Données des équipes'!$B$12:$R$114, MATCH(C2339, 'Annexe 1 – Données des équipes'!$B$12:$B$114,0),4)</f>
        <v>90</v>
      </c>
      <c r="I2339" s="25">
        <f>INDEX('Annexe 1 – Données des équipes'!$B$12:$R$114, MATCH(D2339, 'Annexe 1 – Données des équipes'!$B$12:$B$114,0),4)</f>
        <v>90</v>
      </c>
      <c r="J2339" s="25">
        <f t="shared" si="37"/>
        <v>2</v>
      </c>
    </row>
    <row r="2340" spans="2:10">
      <c r="B2340" s="3">
        <v>32703</v>
      </c>
      <c r="C2340" s="10" t="s">
        <v>7494</v>
      </c>
      <c r="D2340" s="10" t="s">
        <v>7495</v>
      </c>
      <c r="E2340" s="25">
        <v>0</v>
      </c>
      <c r="F2340" s="25">
        <v>2</v>
      </c>
      <c r="G2340" s="10" t="s">
        <v>7496</v>
      </c>
      <c r="H2340" s="25">
        <f>INDEX('Annexe 1 – Données des équipes'!$B$12:$R$114, MATCH(C2340, 'Annexe 1 – Données des équipes'!$B$12:$B$114,0),4)</f>
        <v>90</v>
      </c>
      <c r="I2340" s="25">
        <f>INDEX('Annexe 1 – Données des équipes'!$B$12:$R$114, MATCH(D2340, 'Annexe 1 – Données des équipes'!$B$12:$B$114,0),4)</f>
        <v>80</v>
      </c>
      <c r="J2340" s="25">
        <f t="shared" si="37"/>
        <v>2</v>
      </c>
    </row>
    <row r="2341" spans="2:10">
      <c r="B2341" s="3">
        <v>32704</v>
      </c>
      <c r="C2341" s="10" t="s">
        <v>7497</v>
      </c>
      <c r="D2341" s="10" t="s">
        <v>7498</v>
      </c>
      <c r="E2341" s="25">
        <v>2</v>
      </c>
      <c r="F2341" s="25">
        <v>0</v>
      </c>
      <c r="G2341" s="10" t="s">
        <v>7499</v>
      </c>
      <c r="H2341" s="25">
        <f>INDEX('Annexe 1 – Données des équipes'!$B$12:$R$114, MATCH(C2341, 'Annexe 1 – Données des équipes'!$B$12:$B$114,0),4)</f>
        <v>30</v>
      </c>
      <c r="I2341" s="25">
        <f>INDEX('Annexe 1 – Données des équipes'!$B$12:$R$114, MATCH(D2341, 'Annexe 1 – Données des équipes'!$B$12:$B$114,0),4)</f>
        <v>70</v>
      </c>
      <c r="J2341" s="25">
        <f t="shared" si="37"/>
        <v>2</v>
      </c>
    </row>
    <row r="2342" spans="2:10">
      <c r="B2342" s="3">
        <v>31048</v>
      </c>
      <c r="C2342" s="10" t="s">
        <v>7500</v>
      </c>
      <c r="D2342" s="10" t="s">
        <v>7501</v>
      </c>
      <c r="E2342" s="25">
        <v>1</v>
      </c>
      <c r="F2342" s="25">
        <v>1</v>
      </c>
      <c r="G2342" s="10" t="s">
        <v>7502</v>
      </c>
      <c r="H2342" s="25">
        <f>INDEX('Annexe 1 – Données des équipes'!$B$12:$R$114, MATCH(C2342, 'Annexe 1 – Données des équipes'!$B$12:$B$114,0),4)</f>
        <v>30</v>
      </c>
      <c r="I2342" s="25">
        <f>INDEX('Annexe 1 – Données des équipes'!$B$12:$R$114, MATCH(D2342, 'Annexe 1 – Données des équipes'!$B$12:$B$114,0),4)</f>
        <v>20</v>
      </c>
      <c r="J2342" s="25">
        <f t="shared" si="37"/>
        <v>0</v>
      </c>
    </row>
    <row r="2343" spans="2:10">
      <c r="B2343" s="3">
        <v>32726</v>
      </c>
      <c r="C2343" s="10" t="s">
        <v>7503</v>
      </c>
      <c r="D2343" s="10" t="s">
        <v>7504</v>
      </c>
      <c r="E2343" s="25">
        <v>1</v>
      </c>
      <c r="F2343" s="25">
        <v>3</v>
      </c>
      <c r="G2343" s="10" t="s">
        <v>7505</v>
      </c>
      <c r="H2343" s="25">
        <f>INDEX('Annexe 1 – Données des équipes'!$B$12:$R$114, MATCH(C2343, 'Annexe 1 – Données des équipes'!$B$12:$B$114,0),4)</f>
        <v>60</v>
      </c>
      <c r="I2343" s="25">
        <f>INDEX('Annexe 1 – Données des équipes'!$B$12:$R$114, MATCH(D2343, 'Annexe 1 – Données des équipes'!$B$12:$B$114,0),4)</f>
        <v>80</v>
      </c>
      <c r="J2343" s="25">
        <f t="shared" si="37"/>
        <v>2</v>
      </c>
    </row>
    <row r="2344" spans="2:10">
      <c r="B2344" s="3">
        <v>32730</v>
      </c>
      <c r="C2344" s="10" t="s">
        <v>7506</v>
      </c>
      <c r="D2344" s="10" t="s">
        <v>7507</v>
      </c>
      <c r="E2344" s="25">
        <v>4</v>
      </c>
      <c r="F2344" s="25">
        <v>2</v>
      </c>
      <c r="G2344" s="10" t="s">
        <v>7508</v>
      </c>
      <c r="H2344" s="25">
        <f>INDEX('Annexe 1 – Données des équipes'!$B$12:$R$114, MATCH(C2344, 'Annexe 1 – Données des équipes'!$B$12:$B$114,0),4)</f>
        <v>80</v>
      </c>
      <c r="I2344" s="25">
        <f>INDEX('Annexe 1 – Données des équipes'!$B$12:$R$114, MATCH(D2344, 'Annexe 1 – Données des équipes'!$B$12:$B$114,0),4)</f>
        <v>70</v>
      </c>
      <c r="J2344" s="25">
        <f t="shared" si="37"/>
        <v>2</v>
      </c>
    </row>
    <row r="2345" spans="2:10">
      <c r="B2345" s="3">
        <v>32736</v>
      </c>
      <c r="C2345" s="10" t="s">
        <v>7509</v>
      </c>
      <c r="D2345" s="10" t="s">
        <v>7510</v>
      </c>
      <c r="E2345" s="25">
        <v>2</v>
      </c>
      <c r="F2345" s="25">
        <v>4</v>
      </c>
      <c r="G2345" s="10" t="s">
        <v>7511</v>
      </c>
      <c r="H2345" s="25">
        <f>INDEX('Annexe 1 – Données des équipes'!$B$12:$R$114, MATCH(C2345, 'Annexe 1 – Données des équipes'!$B$12:$B$114,0),4)</f>
        <v>80</v>
      </c>
      <c r="I2345" s="25">
        <f>INDEX('Annexe 1 – Données des équipes'!$B$12:$R$114, MATCH(D2345, 'Annexe 1 – Données des équipes'!$B$12:$B$114,0),4)</f>
        <v>90</v>
      </c>
      <c r="J2345" s="25">
        <f t="shared" si="37"/>
        <v>2</v>
      </c>
    </row>
    <row r="2346" spans="2:10">
      <c r="B2346" s="3">
        <v>32740</v>
      </c>
      <c r="C2346" s="10" t="s">
        <v>7512</v>
      </c>
      <c r="D2346" s="10" t="s">
        <v>7513</v>
      </c>
      <c r="E2346" s="25">
        <v>2</v>
      </c>
      <c r="F2346" s="25">
        <v>0</v>
      </c>
      <c r="G2346" s="10" t="s">
        <v>7514</v>
      </c>
      <c r="H2346" s="25">
        <f>INDEX('Annexe 1 – Données des équipes'!$B$12:$R$114, MATCH(C2346, 'Annexe 1 – Données des équipes'!$B$12:$B$114,0),4)</f>
        <v>90</v>
      </c>
      <c r="I2346" s="25">
        <f>INDEX('Annexe 1 – Données des équipes'!$B$12:$R$114, MATCH(D2346, 'Annexe 1 – Données des équipes'!$B$12:$B$114,0),4)</f>
        <v>70</v>
      </c>
      <c r="J2346" s="25">
        <f t="shared" si="37"/>
        <v>2</v>
      </c>
    </row>
    <row r="2347" spans="2:10">
      <c r="B2347" s="3">
        <v>32747</v>
      </c>
      <c r="C2347" s="10" t="s">
        <v>7515</v>
      </c>
      <c r="D2347" s="10" t="s">
        <v>7516</v>
      </c>
      <c r="E2347" s="25">
        <v>0</v>
      </c>
      <c r="F2347" s="25">
        <v>2</v>
      </c>
      <c r="G2347" s="10" t="s">
        <v>7517</v>
      </c>
      <c r="H2347" s="25">
        <f>INDEX('Annexe 1 – Données des équipes'!$B$12:$R$114, MATCH(C2347, 'Annexe 1 – Données des équipes'!$B$12:$B$114,0),4)</f>
        <v>80</v>
      </c>
      <c r="I2347" s="25">
        <f>INDEX('Annexe 1 – Données des équipes'!$B$12:$R$114, MATCH(D2347, 'Annexe 1 – Données des équipes'!$B$12:$B$114,0),4)</f>
        <v>80</v>
      </c>
      <c r="J2347" s="25">
        <f t="shared" si="37"/>
        <v>2</v>
      </c>
    </row>
    <row r="2348" spans="2:10">
      <c r="B2348" s="3">
        <v>32768</v>
      </c>
      <c r="C2348" s="10" t="s">
        <v>7518</v>
      </c>
      <c r="D2348" s="10" t="s">
        <v>7519</v>
      </c>
      <c r="E2348" s="25">
        <v>2</v>
      </c>
      <c r="F2348" s="25">
        <v>0</v>
      </c>
      <c r="G2348" s="10" t="s">
        <v>7520</v>
      </c>
      <c r="H2348" s="25">
        <f>INDEX('Annexe 1 – Données des équipes'!$B$12:$R$114, MATCH(C2348, 'Annexe 1 – Données des équipes'!$B$12:$B$114,0),4)</f>
        <v>80</v>
      </c>
      <c r="I2348" s="25">
        <f>INDEX('Annexe 1 – Données des équipes'!$B$12:$R$114, MATCH(D2348, 'Annexe 1 – Données des équipes'!$B$12:$B$114,0),4)</f>
        <v>50</v>
      </c>
      <c r="J2348" s="25">
        <f t="shared" si="37"/>
        <v>2</v>
      </c>
    </row>
    <row r="2349" spans="2:10">
      <c r="B2349" s="3">
        <v>32771</v>
      </c>
      <c r="C2349" s="10" t="s">
        <v>7521</v>
      </c>
      <c r="D2349" s="10" t="s">
        <v>7522</v>
      </c>
      <c r="E2349" s="25">
        <v>2</v>
      </c>
      <c r="F2349" s="25">
        <v>0</v>
      </c>
      <c r="G2349" s="10" t="s">
        <v>7523</v>
      </c>
      <c r="H2349" s="25">
        <f>INDEX('Annexe 1 – Données des équipes'!$B$12:$R$114, MATCH(C2349, 'Annexe 1 – Données des équipes'!$B$12:$B$114,0),4)</f>
        <v>0</v>
      </c>
      <c r="I2349" s="25">
        <f>INDEX('Annexe 1 – Données des équipes'!$B$12:$R$114, MATCH(D2349, 'Annexe 1 – Données des équipes'!$B$12:$B$114,0),4)</f>
        <v>30</v>
      </c>
      <c r="J2349" s="25">
        <f t="shared" si="37"/>
        <v>2</v>
      </c>
    </row>
    <row r="2350" spans="2:10">
      <c r="B2350" s="3">
        <v>32775</v>
      </c>
      <c r="C2350" s="10" t="s">
        <v>7524</v>
      </c>
      <c r="D2350" s="10" t="s">
        <v>7525</v>
      </c>
      <c r="E2350" s="25">
        <v>3</v>
      </c>
      <c r="F2350" s="25">
        <v>1</v>
      </c>
      <c r="G2350" s="10" t="s">
        <v>7526</v>
      </c>
      <c r="H2350" s="25">
        <f>INDEX('Annexe 1 – Données des équipes'!$B$12:$R$114, MATCH(C2350, 'Annexe 1 – Données des équipes'!$B$12:$B$114,0),4)</f>
        <v>70</v>
      </c>
      <c r="I2350" s="25">
        <f>INDEX('Annexe 1 – Données des équipes'!$B$12:$R$114, MATCH(D2350, 'Annexe 1 – Données des équipes'!$B$12:$B$114,0),4)</f>
        <v>70</v>
      </c>
      <c r="J2350" s="25">
        <f t="shared" si="37"/>
        <v>2</v>
      </c>
    </row>
    <row r="2351" spans="2:10">
      <c r="B2351" s="3">
        <v>32775</v>
      </c>
      <c r="C2351" s="10" t="s">
        <v>7527</v>
      </c>
      <c r="D2351" s="10" t="s">
        <v>7528</v>
      </c>
      <c r="E2351" s="25">
        <v>2</v>
      </c>
      <c r="F2351" s="25">
        <v>0</v>
      </c>
      <c r="G2351" s="10" t="s">
        <v>7529</v>
      </c>
      <c r="H2351" s="25">
        <f>INDEX('Annexe 1 – Données des équipes'!$B$12:$R$114, MATCH(C2351, 'Annexe 1 – Données des équipes'!$B$12:$B$114,0),4)</f>
        <v>80</v>
      </c>
      <c r="I2351" s="25">
        <f>INDEX('Annexe 1 – Données des équipes'!$B$12:$R$114, MATCH(D2351, 'Annexe 1 – Données des équipes'!$B$12:$B$114,0),4)</f>
        <v>80</v>
      </c>
      <c r="J2351" s="25">
        <f t="shared" si="37"/>
        <v>2</v>
      </c>
    </row>
    <row r="2352" spans="2:10">
      <c r="B2352" s="3">
        <v>32789</v>
      </c>
      <c r="C2352" s="10" t="s">
        <v>7530</v>
      </c>
      <c r="D2352" s="10" t="s">
        <v>7531</v>
      </c>
      <c r="E2352" s="25">
        <v>2</v>
      </c>
      <c r="F2352" s="25">
        <v>0</v>
      </c>
      <c r="G2352" s="10" t="s">
        <v>7532</v>
      </c>
      <c r="H2352" s="25">
        <f>INDEX('Annexe 1 – Données des équipes'!$B$12:$R$114, MATCH(C2352, 'Annexe 1 – Données des équipes'!$B$12:$B$114,0),4)</f>
        <v>40</v>
      </c>
      <c r="I2352" s="25">
        <f>INDEX('Annexe 1 – Données des équipes'!$B$12:$R$114, MATCH(D2352, 'Annexe 1 – Données des équipes'!$B$12:$B$114,0),4)</f>
        <v>40</v>
      </c>
      <c r="J2352" s="25">
        <f t="shared" si="37"/>
        <v>2</v>
      </c>
    </row>
    <row r="2353" spans="2:10">
      <c r="B2353" s="3">
        <v>32789</v>
      </c>
      <c r="C2353" s="10" t="s">
        <v>7533</v>
      </c>
      <c r="D2353" s="10" t="s">
        <v>7534</v>
      </c>
      <c r="E2353" s="25">
        <v>3</v>
      </c>
      <c r="F2353" s="25">
        <v>1</v>
      </c>
      <c r="G2353" s="10" t="s">
        <v>7535</v>
      </c>
      <c r="H2353" s="25">
        <f>INDEX('Annexe 1 – Données des équipes'!$B$12:$R$114, MATCH(C2353, 'Annexe 1 – Données des équipes'!$B$12:$B$114,0),4)</f>
        <v>80</v>
      </c>
      <c r="I2353" s="25">
        <f>INDEX('Annexe 1 – Données des équipes'!$B$12:$R$114, MATCH(D2353, 'Annexe 1 – Données des équipes'!$B$12:$B$114,0),4)</f>
        <v>40</v>
      </c>
      <c r="J2353" s="25">
        <f t="shared" si="37"/>
        <v>2</v>
      </c>
    </row>
    <row r="2354" spans="2:10">
      <c r="B2354" s="3">
        <v>32806</v>
      </c>
      <c r="C2354" s="10" t="s">
        <v>7536</v>
      </c>
      <c r="D2354" s="10" t="s">
        <v>7537</v>
      </c>
      <c r="E2354" s="25">
        <v>0</v>
      </c>
      <c r="F2354" s="25">
        <v>2</v>
      </c>
      <c r="G2354" s="10" t="s">
        <v>7538</v>
      </c>
      <c r="H2354" s="25">
        <f>INDEX('Annexe 1 – Données des équipes'!$B$12:$R$114, MATCH(C2354, 'Annexe 1 – Données des équipes'!$B$12:$B$114,0),4)</f>
        <v>80</v>
      </c>
      <c r="I2354" s="25">
        <f>INDEX('Annexe 1 – Données des équipes'!$B$12:$R$114, MATCH(D2354, 'Annexe 1 – Données des équipes'!$B$12:$B$114,0),4)</f>
        <v>80</v>
      </c>
      <c r="J2354" s="25">
        <f t="shared" si="37"/>
        <v>2</v>
      </c>
    </row>
    <row r="2355" spans="2:10">
      <c r="B2355" s="3">
        <v>32806</v>
      </c>
      <c r="C2355" s="10" t="s">
        <v>7539</v>
      </c>
      <c r="D2355" s="10" t="s">
        <v>7540</v>
      </c>
      <c r="E2355" s="25">
        <v>0</v>
      </c>
      <c r="F2355" s="25">
        <v>2</v>
      </c>
      <c r="G2355" s="10" t="s">
        <v>7541</v>
      </c>
      <c r="H2355" s="25">
        <f>INDEX('Annexe 1 – Données des équipes'!$B$12:$R$114, MATCH(C2355, 'Annexe 1 – Données des équipes'!$B$12:$B$114,0),4)</f>
        <v>30</v>
      </c>
      <c r="I2355" s="25">
        <f>INDEX('Annexe 1 – Données des équipes'!$B$12:$R$114, MATCH(D2355, 'Annexe 1 – Données des équipes'!$B$12:$B$114,0),4)</f>
        <v>70</v>
      </c>
      <c r="J2355" s="25">
        <f t="shared" si="37"/>
        <v>2</v>
      </c>
    </row>
    <row r="2356" spans="2:10">
      <c r="B2356" s="3">
        <v>32814</v>
      </c>
      <c r="C2356" s="10" t="s">
        <v>7542</v>
      </c>
      <c r="D2356" s="10" t="s">
        <v>7543</v>
      </c>
      <c r="E2356" s="25">
        <v>0</v>
      </c>
      <c r="F2356" s="25">
        <v>2</v>
      </c>
      <c r="G2356" s="10" t="s">
        <v>7544</v>
      </c>
      <c r="H2356" s="25">
        <f>INDEX('Annexe 1 – Données des équipes'!$B$12:$R$114, MATCH(C2356, 'Annexe 1 – Données des équipes'!$B$12:$B$114,0),4)</f>
        <v>0</v>
      </c>
      <c r="I2356" s="25">
        <f>INDEX('Annexe 1 – Données des équipes'!$B$12:$R$114, MATCH(D2356, 'Annexe 1 – Données des équipes'!$B$12:$B$114,0),4)</f>
        <v>0</v>
      </c>
      <c r="J2356" s="25">
        <f t="shared" si="37"/>
        <v>2</v>
      </c>
    </row>
    <row r="2357" spans="2:10">
      <c r="B2357" s="3">
        <v>32815</v>
      </c>
      <c r="C2357" s="10" t="s">
        <v>7545</v>
      </c>
      <c r="D2357" s="10" t="s">
        <v>7546</v>
      </c>
      <c r="E2357" s="25">
        <v>0</v>
      </c>
      <c r="F2357" s="25">
        <v>2</v>
      </c>
      <c r="G2357" s="10" t="s">
        <v>7547</v>
      </c>
      <c r="H2357" s="25">
        <f>INDEX('Annexe 1 – Données des équipes'!$B$12:$R$114, MATCH(C2357, 'Annexe 1 – Données des équipes'!$B$12:$B$114,0),4)</f>
        <v>0</v>
      </c>
      <c r="I2357" s="25">
        <f>INDEX('Annexe 1 – Données des équipes'!$B$12:$R$114, MATCH(D2357, 'Annexe 1 – Données des équipes'!$B$12:$B$114,0),4)</f>
        <v>50</v>
      </c>
      <c r="J2357" s="25">
        <f t="shared" si="37"/>
        <v>2</v>
      </c>
    </row>
    <row r="2358" spans="2:10">
      <c r="B2358" s="3">
        <v>32827</v>
      </c>
      <c r="C2358" s="10" t="s">
        <v>7548</v>
      </c>
      <c r="D2358" s="10" t="s">
        <v>7549</v>
      </c>
      <c r="E2358" s="25">
        <v>3</v>
      </c>
      <c r="F2358" s="25">
        <v>1</v>
      </c>
      <c r="G2358" s="10" t="s">
        <v>7550</v>
      </c>
      <c r="H2358" s="25">
        <f>INDEX('Annexe 1 – Données des équipes'!$B$12:$R$114, MATCH(C2358, 'Annexe 1 – Données des équipes'!$B$12:$B$114,0),4)</f>
        <v>50</v>
      </c>
      <c r="I2358" s="25">
        <f>INDEX('Annexe 1 – Données des équipes'!$B$12:$R$114, MATCH(D2358, 'Annexe 1 – Données des équipes'!$B$12:$B$114,0),4)</f>
        <v>80</v>
      </c>
      <c r="J2358" s="25">
        <f t="shared" si="37"/>
        <v>2</v>
      </c>
    </row>
    <row r="2359" spans="2:10">
      <c r="B2359" s="3">
        <v>32827</v>
      </c>
      <c r="C2359" s="10" t="s">
        <v>7551</v>
      </c>
      <c r="D2359" s="10" t="s">
        <v>7552</v>
      </c>
      <c r="E2359" s="25">
        <v>2</v>
      </c>
      <c r="F2359" s="25">
        <v>0</v>
      </c>
      <c r="G2359" s="10" t="s">
        <v>7553</v>
      </c>
      <c r="H2359" s="25">
        <f>INDEX('Annexe 1 – Données des équipes'!$B$12:$R$114, MATCH(C2359, 'Annexe 1 – Données des équipes'!$B$12:$B$114,0),4)</f>
        <v>50</v>
      </c>
      <c r="I2359" s="25">
        <f>INDEX('Annexe 1 – Données des équipes'!$B$12:$R$114, MATCH(D2359, 'Annexe 1 – Données des équipes'!$B$12:$B$114,0),4)</f>
        <v>60</v>
      </c>
      <c r="J2359" s="25">
        <f t="shared" si="37"/>
        <v>2</v>
      </c>
    </row>
    <row r="2360" spans="2:10">
      <c r="B2360" s="3">
        <v>32855</v>
      </c>
      <c r="C2360" s="10" t="s">
        <v>7554</v>
      </c>
      <c r="D2360" s="10" t="s">
        <v>7555</v>
      </c>
      <c r="E2360" s="25">
        <v>3</v>
      </c>
      <c r="F2360" s="25">
        <v>1</v>
      </c>
      <c r="G2360" s="10" t="s">
        <v>7556</v>
      </c>
      <c r="H2360" s="25">
        <f>INDEX('Annexe 1 – Données des équipes'!$B$12:$R$114, MATCH(C2360, 'Annexe 1 – Données des équipes'!$B$12:$B$114,0),4)</f>
        <v>0</v>
      </c>
      <c r="I2360" s="25">
        <f>INDEX('Annexe 1 – Données des équipes'!$B$12:$R$114, MATCH(D2360, 'Annexe 1 – Données des équipes'!$B$12:$B$114,0),4)</f>
        <v>10</v>
      </c>
      <c r="J2360" s="25">
        <f t="shared" si="37"/>
        <v>2</v>
      </c>
    </row>
    <row r="2361" spans="2:10">
      <c r="B2361" s="3">
        <v>32887</v>
      </c>
      <c r="C2361" s="10" t="s">
        <v>7557</v>
      </c>
      <c r="D2361" s="10" t="s">
        <v>7558</v>
      </c>
      <c r="E2361" s="25">
        <v>3</v>
      </c>
      <c r="F2361" s="25">
        <v>1</v>
      </c>
      <c r="G2361" s="10" t="s">
        <v>7559</v>
      </c>
      <c r="H2361" s="25">
        <f>INDEX('Annexe 1 – Données des équipes'!$B$12:$R$114, MATCH(C2361, 'Annexe 1 – Données des équipes'!$B$12:$B$114,0),4)</f>
        <v>20</v>
      </c>
      <c r="I2361" s="25">
        <f>INDEX('Annexe 1 – Données des équipes'!$B$12:$R$114, MATCH(D2361, 'Annexe 1 – Données des équipes'!$B$12:$B$114,0),4)</f>
        <v>40</v>
      </c>
      <c r="J2361" s="25">
        <f t="shared" si="37"/>
        <v>2</v>
      </c>
    </row>
    <row r="2362" spans="2:10">
      <c r="B2362" s="3">
        <v>32890</v>
      </c>
      <c r="C2362" s="10" t="s">
        <v>7560</v>
      </c>
      <c r="D2362" s="10" t="s">
        <v>7561</v>
      </c>
      <c r="E2362" s="25">
        <v>2</v>
      </c>
      <c r="F2362" s="25">
        <v>0</v>
      </c>
      <c r="G2362" s="10" t="s">
        <v>7562</v>
      </c>
      <c r="H2362" s="25">
        <f>INDEX('Annexe 1 – Données des équipes'!$B$12:$R$114, MATCH(C2362, 'Annexe 1 – Données des équipes'!$B$12:$B$114,0),4)</f>
        <v>50</v>
      </c>
      <c r="I2362" s="25">
        <f>INDEX('Annexe 1 – Données des équipes'!$B$12:$R$114, MATCH(D2362, 'Annexe 1 – Données des équipes'!$B$12:$B$114,0),4)</f>
        <v>90</v>
      </c>
      <c r="J2362" s="25">
        <f t="shared" si="37"/>
        <v>2</v>
      </c>
    </row>
    <row r="2363" spans="2:10">
      <c r="B2363" s="3">
        <v>32890</v>
      </c>
      <c r="C2363" s="10" t="s">
        <v>7563</v>
      </c>
      <c r="D2363" s="10" t="s">
        <v>7564</v>
      </c>
      <c r="E2363" s="25">
        <v>2</v>
      </c>
      <c r="F2363" s="25">
        <v>0</v>
      </c>
      <c r="G2363" s="10" t="s">
        <v>7565</v>
      </c>
      <c r="H2363" s="25">
        <f>INDEX('Annexe 1 – Données des équipes'!$B$12:$R$114, MATCH(C2363, 'Annexe 1 – Données des équipes'!$B$12:$B$114,0),4)</f>
        <v>80</v>
      </c>
      <c r="I2363" s="25">
        <f>INDEX('Annexe 1 – Données des équipes'!$B$12:$R$114, MATCH(D2363, 'Annexe 1 – Données des équipes'!$B$12:$B$114,0),4)</f>
        <v>90</v>
      </c>
      <c r="J2363" s="25">
        <f t="shared" si="37"/>
        <v>2</v>
      </c>
    </row>
    <row r="2364" spans="2:10">
      <c r="B2364" s="3">
        <v>32925</v>
      </c>
      <c r="C2364" s="10" t="s">
        <v>7566</v>
      </c>
      <c r="D2364" s="10" t="s">
        <v>7567</v>
      </c>
      <c r="E2364" s="25">
        <v>2</v>
      </c>
      <c r="F2364" s="25">
        <v>1</v>
      </c>
      <c r="G2364" s="10" t="s">
        <v>7568</v>
      </c>
      <c r="H2364" s="25">
        <f>INDEX('Annexe 1 – Données des équipes'!$B$12:$R$114, MATCH(C2364, 'Annexe 1 – Données des équipes'!$B$12:$B$114,0),4)</f>
        <v>50</v>
      </c>
      <c r="I2364" s="25">
        <f>INDEX('Annexe 1 – Données des équipes'!$B$12:$R$114, MATCH(D2364, 'Annexe 1 – Données des équipes'!$B$12:$B$114,0),4)</f>
        <v>30</v>
      </c>
      <c r="J2364" s="25">
        <f t="shared" si="37"/>
        <v>1</v>
      </c>
    </row>
    <row r="2365" spans="2:10">
      <c r="B2365" s="3">
        <v>32906</v>
      </c>
      <c r="C2365" s="10" t="s">
        <v>7569</v>
      </c>
      <c r="D2365" s="10" t="s">
        <v>7570</v>
      </c>
      <c r="E2365" s="25">
        <v>0</v>
      </c>
      <c r="F2365" s="25">
        <v>2</v>
      </c>
      <c r="G2365" s="10" t="s">
        <v>7571</v>
      </c>
      <c r="H2365" s="25">
        <f>INDEX('Annexe 1 – Données des équipes'!$B$12:$R$114, MATCH(C2365, 'Annexe 1 – Données des équipes'!$B$12:$B$114,0),4)</f>
        <v>90</v>
      </c>
      <c r="I2365" s="25">
        <f>INDEX('Annexe 1 – Données des équipes'!$B$12:$R$114, MATCH(D2365, 'Annexe 1 – Données des équipes'!$B$12:$B$114,0),4)</f>
        <v>80</v>
      </c>
      <c r="J2365" s="25">
        <f t="shared" si="37"/>
        <v>2</v>
      </c>
    </row>
    <row r="2366" spans="2:10">
      <c r="B2366" s="3">
        <v>32906</v>
      </c>
      <c r="C2366" s="10" t="s">
        <v>7572</v>
      </c>
      <c r="D2366" s="10" t="s">
        <v>7573</v>
      </c>
      <c r="E2366" s="25">
        <v>0</v>
      </c>
      <c r="F2366" s="25">
        <v>2</v>
      </c>
      <c r="G2366" s="10" t="s">
        <v>7574</v>
      </c>
      <c r="H2366" s="25">
        <f>INDEX('Annexe 1 – Données des équipes'!$B$12:$R$114, MATCH(C2366, 'Annexe 1 – Données des équipes'!$B$12:$B$114,0),4)</f>
        <v>70</v>
      </c>
      <c r="I2366" s="25">
        <f>INDEX('Annexe 1 – Données des équipes'!$B$12:$R$114, MATCH(D2366, 'Annexe 1 – Données des équipes'!$B$12:$B$114,0),4)</f>
        <v>80</v>
      </c>
      <c r="J2366" s="25">
        <f t="shared" si="37"/>
        <v>2</v>
      </c>
    </row>
    <row r="2367" spans="2:10">
      <c r="B2367" s="3">
        <v>32908</v>
      </c>
      <c r="C2367" s="10" t="s">
        <v>7575</v>
      </c>
      <c r="D2367" s="10" t="s">
        <v>7576</v>
      </c>
      <c r="E2367" s="25">
        <v>0</v>
      </c>
      <c r="F2367" s="25">
        <v>2</v>
      </c>
      <c r="G2367" s="10" t="s">
        <v>7577</v>
      </c>
      <c r="H2367" s="25">
        <f>INDEX('Annexe 1 – Données des équipes'!$B$12:$R$114, MATCH(C2367, 'Annexe 1 – Données des équipes'!$B$12:$B$114,0),4)</f>
        <v>60</v>
      </c>
      <c r="I2367" s="25">
        <f>INDEX('Annexe 1 – Données des équipes'!$B$12:$R$114, MATCH(D2367, 'Annexe 1 – Données des équipes'!$B$12:$B$114,0),4)</f>
        <v>80</v>
      </c>
      <c r="J2367" s="25">
        <f t="shared" si="37"/>
        <v>2</v>
      </c>
    </row>
    <row r="2368" spans="2:10">
      <c r="B2368" s="3">
        <v>32921</v>
      </c>
      <c r="C2368" s="10" t="s">
        <v>7578</v>
      </c>
      <c r="D2368" s="10" t="s">
        <v>7579</v>
      </c>
      <c r="E2368" s="25">
        <v>0</v>
      </c>
      <c r="F2368" s="25">
        <v>2</v>
      </c>
      <c r="G2368" s="10" t="s">
        <v>7580</v>
      </c>
      <c r="H2368" s="25">
        <f>INDEX('Annexe 1 – Données des équipes'!$B$12:$R$114, MATCH(C2368, 'Annexe 1 – Données des équipes'!$B$12:$B$114,0),4)</f>
        <v>20</v>
      </c>
      <c r="I2368" s="25">
        <f>INDEX('Annexe 1 – Données des équipes'!$B$12:$R$114, MATCH(D2368, 'Annexe 1 – Données des équipes'!$B$12:$B$114,0),4)</f>
        <v>80</v>
      </c>
      <c r="J2368" s="25">
        <f t="shared" si="37"/>
        <v>2</v>
      </c>
    </row>
    <row r="2369" spans="2:10">
      <c r="B2369" s="3">
        <v>31078</v>
      </c>
      <c r="C2369" s="10" t="s">
        <v>7581</v>
      </c>
      <c r="D2369" s="10" t="s">
        <v>7582</v>
      </c>
      <c r="E2369" s="25">
        <v>0</v>
      </c>
      <c r="F2369" s="25">
        <v>1</v>
      </c>
      <c r="G2369" s="10" t="s">
        <v>7583</v>
      </c>
      <c r="H2369" s="25">
        <f>INDEX('Annexe 1 – Données des équipes'!$B$12:$R$114, MATCH(C2369, 'Annexe 1 – Données des équipes'!$B$12:$B$114,0),4)</f>
        <v>30</v>
      </c>
      <c r="I2369" s="25">
        <f>INDEX('Annexe 1 – Données des équipes'!$B$12:$R$114, MATCH(D2369, 'Annexe 1 – Données des équipes'!$B$12:$B$114,0),4)</f>
        <v>50</v>
      </c>
      <c r="J2369" s="25">
        <f t="shared" si="37"/>
        <v>1</v>
      </c>
    </row>
    <row r="2370" spans="2:10">
      <c r="B2370" s="3">
        <v>32936</v>
      </c>
      <c r="C2370" s="10" t="s">
        <v>7584</v>
      </c>
      <c r="D2370" s="10" t="s">
        <v>7585</v>
      </c>
      <c r="E2370" s="25">
        <v>2</v>
      </c>
      <c r="F2370" s="25">
        <v>4</v>
      </c>
      <c r="G2370" s="10" t="s">
        <v>7586</v>
      </c>
      <c r="H2370" s="25">
        <f>INDEX('Annexe 1 – Données des équipes'!$B$12:$R$114, MATCH(C2370, 'Annexe 1 – Données des équipes'!$B$12:$B$114,0),4)</f>
        <v>20</v>
      </c>
      <c r="I2370" s="25">
        <f>INDEX('Annexe 1 – Données des équipes'!$B$12:$R$114, MATCH(D2370, 'Annexe 1 – Données des équipes'!$B$12:$B$114,0),4)</f>
        <v>0</v>
      </c>
      <c r="J2370" s="25">
        <f t="shared" si="37"/>
        <v>2</v>
      </c>
    </row>
    <row r="2371" spans="2:10">
      <c r="B2371" s="3">
        <v>32938</v>
      </c>
      <c r="C2371" s="10" t="s">
        <v>7587</v>
      </c>
      <c r="D2371" s="10" t="s">
        <v>7588</v>
      </c>
      <c r="E2371" s="25">
        <v>0</v>
      </c>
      <c r="F2371" s="25">
        <v>2</v>
      </c>
      <c r="G2371" s="10" t="s">
        <v>7589</v>
      </c>
      <c r="H2371" s="25">
        <f>INDEX('Annexe 1 – Données des équipes'!$B$12:$R$114, MATCH(C2371, 'Annexe 1 – Données des équipes'!$B$12:$B$114,0),4)</f>
        <v>40</v>
      </c>
      <c r="I2371" s="25">
        <f>INDEX('Annexe 1 – Données des équipes'!$B$12:$R$114, MATCH(D2371, 'Annexe 1 – Données des équipes'!$B$12:$B$114,0),4)</f>
        <v>70</v>
      </c>
      <c r="J2371" s="25">
        <f t="shared" si="37"/>
        <v>2</v>
      </c>
    </row>
    <row r="2372" spans="2:10">
      <c r="B2372" s="3">
        <v>32939</v>
      </c>
      <c r="C2372" s="10" t="s">
        <v>7590</v>
      </c>
      <c r="D2372" s="10" t="s">
        <v>7591</v>
      </c>
      <c r="E2372" s="25">
        <v>2</v>
      </c>
      <c r="F2372" s="25">
        <v>0</v>
      </c>
      <c r="G2372" s="10" t="s">
        <v>7592</v>
      </c>
      <c r="H2372" s="25">
        <f>INDEX('Annexe 1 – Données des équipes'!$B$12:$R$114, MATCH(C2372, 'Annexe 1 – Données des équipes'!$B$12:$B$114,0),4)</f>
        <v>0</v>
      </c>
      <c r="I2372" s="25">
        <f>INDEX('Annexe 1 – Données des équipes'!$B$12:$R$114, MATCH(D2372, 'Annexe 1 – Données des équipes'!$B$12:$B$114,0),4)</f>
        <v>0</v>
      </c>
      <c r="J2372" s="25">
        <f t="shared" si="37"/>
        <v>2</v>
      </c>
    </row>
    <row r="2373" spans="2:10">
      <c r="B2373" s="3">
        <v>32940</v>
      </c>
      <c r="C2373" s="10" t="s">
        <v>7593</v>
      </c>
      <c r="D2373" s="10" t="s">
        <v>7594</v>
      </c>
      <c r="E2373" s="25">
        <v>2</v>
      </c>
      <c r="F2373" s="25">
        <v>0</v>
      </c>
      <c r="G2373" s="10" t="s">
        <v>7595</v>
      </c>
      <c r="H2373" s="25">
        <f>INDEX('Annexe 1 – Données des équipes'!$B$12:$R$114, MATCH(C2373, 'Annexe 1 – Données des équipes'!$B$12:$B$114,0),4)</f>
        <v>20</v>
      </c>
      <c r="I2373" s="25">
        <f>INDEX('Annexe 1 – Données des équipes'!$B$12:$R$114, MATCH(D2373, 'Annexe 1 – Données des équipes'!$B$12:$B$114,0),4)</f>
        <v>50</v>
      </c>
      <c r="J2373" s="25">
        <f t="shared" si="37"/>
        <v>2</v>
      </c>
    </row>
    <row r="2374" spans="2:10">
      <c r="B2374" s="3">
        <v>32944</v>
      </c>
      <c r="C2374" s="10" t="s">
        <v>7596</v>
      </c>
      <c r="D2374" s="10" t="s">
        <v>7597</v>
      </c>
      <c r="E2374" s="25">
        <v>2</v>
      </c>
      <c r="F2374" s="25">
        <v>0</v>
      </c>
      <c r="G2374" s="10" t="s">
        <v>7598</v>
      </c>
      <c r="H2374" s="25">
        <f>INDEX('Annexe 1 – Données des équipes'!$B$12:$R$114, MATCH(C2374, 'Annexe 1 – Données des équipes'!$B$12:$B$114,0),4)</f>
        <v>50</v>
      </c>
      <c r="I2374" s="25">
        <f>INDEX('Annexe 1 – Données des équipes'!$B$12:$R$114, MATCH(D2374, 'Annexe 1 – Données des équipes'!$B$12:$B$114,0),4)</f>
        <v>10</v>
      </c>
      <c r="J2374" s="25">
        <f t="shared" si="37"/>
        <v>2</v>
      </c>
    </row>
    <row r="2375" spans="2:10">
      <c r="B2375" s="3">
        <v>32960</v>
      </c>
      <c r="C2375" s="10" t="s">
        <v>7599</v>
      </c>
      <c r="D2375" s="10" t="s">
        <v>7600</v>
      </c>
      <c r="E2375" s="25">
        <v>1</v>
      </c>
      <c r="F2375" s="25">
        <v>3</v>
      </c>
      <c r="G2375" s="10" t="s">
        <v>7601</v>
      </c>
      <c r="H2375" s="25">
        <f>INDEX('Annexe 1 – Données des équipes'!$B$12:$R$114, MATCH(C2375, 'Annexe 1 – Données des équipes'!$B$12:$B$114,0),4)</f>
        <v>50</v>
      </c>
      <c r="I2375" s="25">
        <f>INDEX('Annexe 1 – Données des équipes'!$B$12:$R$114, MATCH(D2375, 'Annexe 1 – Données des équipes'!$B$12:$B$114,0),4)</f>
        <v>50</v>
      </c>
      <c r="J2375" s="25">
        <f t="shared" si="37"/>
        <v>2</v>
      </c>
    </row>
    <row r="2376" spans="2:10">
      <c r="B2376" s="3">
        <v>32960</v>
      </c>
      <c r="C2376" s="10" t="s">
        <v>7602</v>
      </c>
      <c r="D2376" s="10" t="s">
        <v>7603</v>
      </c>
      <c r="E2376" s="25">
        <v>1</v>
      </c>
      <c r="F2376" s="25">
        <v>3</v>
      </c>
      <c r="G2376" s="10" t="s">
        <v>7604</v>
      </c>
      <c r="H2376" s="25">
        <f>INDEX('Annexe 1 – Données des équipes'!$B$12:$R$114, MATCH(C2376, 'Annexe 1 – Données des équipes'!$B$12:$B$114,0),4)</f>
        <v>40</v>
      </c>
      <c r="I2376" s="25">
        <f>INDEX('Annexe 1 – Données des équipes'!$B$12:$R$114, MATCH(D2376, 'Annexe 1 – Données des équipes'!$B$12:$B$114,0),4)</f>
        <v>90</v>
      </c>
      <c r="J2376" s="25">
        <f t="shared" si="37"/>
        <v>2</v>
      </c>
    </row>
    <row r="2377" spans="2:10">
      <c r="B2377" s="3">
        <v>32980</v>
      </c>
      <c r="C2377" s="10" t="s">
        <v>7605</v>
      </c>
      <c r="D2377" s="10" t="s">
        <v>7606</v>
      </c>
      <c r="E2377" s="25">
        <v>2</v>
      </c>
      <c r="F2377" s="25">
        <v>0</v>
      </c>
      <c r="G2377" s="10" t="s">
        <v>7607</v>
      </c>
      <c r="H2377" s="25">
        <f>INDEX('Annexe 1 – Données des équipes'!$B$12:$R$114, MATCH(C2377, 'Annexe 1 – Données des équipes'!$B$12:$B$114,0),4)</f>
        <v>80</v>
      </c>
      <c r="I2377" s="25">
        <f>INDEX('Annexe 1 – Données des équipes'!$B$12:$R$114, MATCH(D2377, 'Annexe 1 – Données des équipes'!$B$12:$B$114,0),4)</f>
        <v>90</v>
      </c>
      <c r="J2377" s="25">
        <f t="shared" si="37"/>
        <v>2</v>
      </c>
    </row>
    <row r="2378" spans="2:10">
      <c r="B2378" s="3">
        <v>32988</v>
      </c>
      <c r="C2378" s="10" t="s">
        <v>7608</v>
      </c>
      <c r="D2378" s="10" t="s">
        <v>7609</v>
      </c>
      <c r="E2378" s="25">
        <v>4</v>
      </c>
      <c r="F2378" s="25">
        <v>2</v>
      </c>
      <c r="G2378" s="10" t="s">
        <v>7610</v>
      </c>
      <c r="H2378" s="25">
        <f>INDEX('Annexe 1 – Données des équipes'!$B$12:$R$114, MATCH(C2378, 'Annexe 1 – Données des équipes'!$B$12:$B$114,0),4)</f>
        <v>80</v>
      </c>
      <c r="I2378" s="25">
        <f>INDEX('Annexe 1 – Données des équipes'!$B$12:$R$114, MATCH(D2378, 'Annexe 1 – Données des équipes'!$B$12:$B$114,0),4)</f>
        <v>70</v>
      </c>
      <c r="J2378" s="25">
        <f t="shared" si="37"/>
        <v>2</v>
      </c>
    </row>
    <row r="2379" spans="2:10">
      <c r="B2379" s="3">
        <v>32999</v>
      </c>
      <c r="C2379" s="10" t="s">
        <v>7611</v>
      </c>
      <c r="D2379" s="10" t="s">
        <v>7612</v>
      </c>
      <c r="E2379" s="25">
        <v>0</v>
      </c>
      <c r="F2379" s="25">
        <v>2</v>
      </c>
      <c r="G2379" s="10" t="s">
        <v>7613</v>
      </c>
      <c r="H2379" s="25">
        <f>INDEX('Annexe 1 – Données des équipes'!$B$12:$R$114, MATCH(C2379, 'Annexe 1 – Données des équipes'!$B$12:$B$114,0),4)</f>
        <v>60</v>
      </c>
      <c r="I2379" s="25">
        <f>INDEX('Annexe 1 – Données des équipes'!$B$12:$R$114, MATCH(D2379, 'Annexe 1 – Données des équipes'!$B$12:$B$114,0),4)</f>
        <v>80</v>
      </c>
      <c r="J2379" s="25">
        <f t="shared" si="37"/>
        <v>2</v>
      </c>
    </row>
    <row r="2380" spans="2:10">
      <c r="B2380" s="3">
        <v>33009</v>
      </c>
      <c r="C2380" s="10" t="s">
        <v>7614</v>
      </c>
      <c r="D2380" s="10" t="s">
        <v>7615</v>
      </c>
      <c r="E2380" s="25">
        <v>1</v>
      </c>
      <c r="F2380" s="25">
        <v>3</v>
      </c>
      <c r="G2380" s="10" t="s">
        <v>7616</v>
      </c>
      <c r="H2380" s="25">
        <f>INDEX('Annexe 1 – Données des équipes'!$B$12:$R$114, MATCH(C2380, 'Annexe 1 – Données des équipes'!$B$12:$B$114,0),4)</f>
        <v>60</v>
      </c>
      <c r="I2380" s="25">
        <f>INDEX('Annexe 1 – Données des équipes'!$B$12:$R$114, MATCH(D2380, 'Annexe 1 – Données des équipes'!$B$12:$B$114,0),4)</f>
        <v>50</v>
      </c>
      <c r="J2380" s="25">
        <f t="shared" si="37"/>
        <v>2</v>
      </c>
    </row>
    <row r="2381" spans="2:10">
      <c r="B2381" s="3">
        <v>33023</v>
      </c>
      <c r="C2381" s="10" t="s">
        <v>7617</v>
      </c>
      <c r="D2381" s="10" t="s">
        <v>7618</v>
      </c>
      <c r="E2381" s="25">
        <v>2</v>
      </c>
      <c r="F2381" s="25">
        <v>0</v>
      </c>
      <c r="G2381" s="10" t="s">
        <v>7619</v>
      </c>
      <c r="H2381" s="25">
        <f>INDEX('Annexe 1 – Données des équipes'!$B$12:$R$114, MATCH(C2381, 'Annexe 1 – Données des équipes'!$B$12:$B$114,0),4)</f>
        <v>70</v>
      </c>
      <c r="I2381" s="25">
        <f>INDEX('Annexe 1 – Données des équipes'!$B$12:$R$114, MATCH(D2381, 'Annexe 1 – Données des équipes'!$B$12:$B$114,0),4)</f>
        <v>40</v>
      </c>
      <c r="J2381" s="25">
        <f t="shared" si="37"/>
        <v>2</v>
      </c>
    </row>
    <row r="2382" spans="2:10">
      <c r="B2382" s="3">
        <v>33025</v>
      </c>
      <c r="C2382" s="10" t="s">
        <v>7620</v>
      </c>
      <c r="D2382" s="10" t="s">
        <v>7621</v>
      </c>
      <c r="E2382" s="25">
        <v>0</v>
      </c>
      <c r="F2382" s="25">
        <v>2</v>
      </c>
      <c r="G2382" s="10" t="s">
        <v>7622</v>
      </c>
      <c r="H2382" s="25">
        <f>INDEX('Annexe 1 – Données des équipes'!$B$12:$R$114, MATCH(C2382, 'Annexe 1 – Données des équipes'!$B$12:$B$114,0),4)</f>
        <v>10</v>
      </c>
      <c r="I2382" s="25">
        <f>INDEX('Annexe 1 – Données des équipes'!$B$12:$R$114, MATCH(D2382, 'Annexe 1 – Données des équipes'!$B$12:$B$114,0),4)</f>
        <v>30</v>
      </c>
      <c r="J2382" s="25">
        <f t="shared" si="37"/>
        <v>2</v>
      </c>
    </row>
    <row r="2383" spans="2:10">
      <c r="B2383" s="3">
        <v>33026</v>
      </c>
      <c r="C2383" s="10" t="s">
        <v>7623</v>
      </c>
      <c r="D2383" s="10" t="s">
        <v>7624</v>
      </c>
      <c r="E2383" s="25">
        <v>3</v>
      </c>
      <c r="F2383" s="25">
        <v>1</v>
      </c>
      <c r="G2383" s="10" t="s">
        <v>7625</v>
      </c>
      <c r="H2383" s="25">
        <f>INDEX('Annexe 1 – Données des équipes'!$B$12:$R$114, MATCH(C2383, 'Annexe 1 – Données des équipes'!$B$12:$B$114,0),4)</f>
        <v>40</v>
      </c>
      <c r="I2383" s="25">
        <f>INDEX('Annexe 1 – Données des équipes'!$B$12:$R$114, MATCH(D2383, 'Annexe 1 – Données des équipes'!$B$12:$B$114,0),4)</f>
        <v>90</v>
      </c>
      <c r="J2383" s="25">
        <f t="shared" si="37"/>
        <v>2</v>
      </c>
    </row>
    <row r="2384" spans="2:10">
      <c r="B2384" s="3">
        <v>33033</v>
      </c>
      <c r="C2384" s="10" t="s">
        <v>7626</v>
      </c>
      <c r="D2384" s="10" t="s">
        <v>7627</v>
      </c>
      <c r="E2384" s="25">
        <v>0</v>
      </c>
      <c r="F2384" s="25">
        <v>2</v>
      </c>
      <c r="G2384" s="10" t="s">
        <v>7628</v>
      </c>
      <c r="H2384" s="25">
        <f>INDEX('Annexe 1 – Données des équipes'!$B$12:$R$114, MATCH(C2384, 'Annexe 1 – Données des équipes'!$B$12:$B$114,0),4)</f>
        <v>50</v>
      </c>
      <c r="I2384" s="25">
        <f>INDEX('Annexe 1 – Données des équipes'!$B$12:$R$114, MATCH(D2384, 'Annexe 1 – Données des équipes'!$B$12:$B$114,0),4)</f>
        <v>50</v>
      </c>
      <c r="J2384" s="25">
        <f t="shared" si="37"/>
        <v>2</v>
      </c>
    </row>
    <row r="2385" spans="2:10">
      <c r="B2385" s="3">
        <v>33033</v>
      </c>
      <c r="C2385" s="10" t="s">
        <v>7629</v>
      </c>
      <c r="D2385" s="10" t="s">
        <v>7630</v>
      </c>
      <c r="E2385" s="25">
        <v>0</v>
      </c>
      <c r="F2385" s="25">
        <v>2</v>
      </c>
      <c r="G2385" s="10" t="s">
        <v>7631</v>
      </c>
      <c r="H2385" s="25">
        <f>INDEX('Annexe 1 – Données des équipes'!$B$12:$R$114, MATCH(C2385, 'Annexe 1 – Données des équipes'!$B$12:$B$114,0),4)</f>
        <v>20</v>
      </c>
      <c r="I2385" s="25">
        <f>INDEX('Annexe 1 – Données des équipes'!$B$12:$R$114, MATCH(D2385, 'Annexe 1 – Données des équipes'!$B$12:$B$114,0),4)</f>
        <v>90</v>
      </c>
      <c r="J2385" s="25">
        <f t="shared" si="37"/>
        <v>2</v>
      </c>
    </row>
    <row r="2386" spans="2:10">
      <c r="B2386" s="3">
        <v>33036</v>
      </c>
      <c r="C2386" s="10" t="s">
        <v>7632</v>
      </c>
      <c r="D2386" s="10" t="s">
        <v>7633</v>
      </c>
      <c r="E2386" s="25">
        <v>2</v>
      </c>
      <c r="F2386" s="25">
        <v>0</v>
      </c>
      <c r="G2386" s="10" t="s">
        <v>7634</v>
      </c>
      <c r="H2386" s="25">
        <f>INDEX('Annexe 1 – Données des équipes'!$B$12:$R$114, MATCH(C2386, 'Annexe 1 – Données des équipes'!$B$12:$B$114,0),4)</f>
        <v>90</v>
      </c>
      <c r="I2386" s="25">
        <f>INDEX('Annexe 1 – Données des équipes'!$B$12:$R$114, MATCH(D2386, 'Annexe 1 – Données des équipes'!$B$12:$B$114,0),4)</f>
        <v>70</v>
      </c>
      <c r="J2386" s="25">
        <f t="shared" ref="J2386:J2449" si="38">ABS(F2386-E2386)</f>
        <v>2</v>
      </c>
    </row>
    <row r="2387" spans="2:10">
      <c r="B2387" s="3">
        <v>33037</v>
      </c>
      <c r="C2387" s="10" t="s">
        <v>7635</v>
      </c>
      <c r="D2387" s="10" t="s">
        <v>7636</v>
      </c>
      <c r="E2387" s="25">
        <v>2</v>
      </c>
      <c r="F2387" s="25">
        <v>0</v>
      </c>
      <c r="G2387" s="10" t="s">
        <v>7637</v>
      </c>
      <c r="H2387" s="25">
        <f>INDEX('Annexe 1 – Données des équipes'!$B$12:$R$114, MATCH(C2387, 'Annexe 1 – Données des équipes'!$B$12:$B$114,0),4)</f>
        <v>90</v>
      </c>
      <c r="I2387" s="25">
        <f>INDEX('Annexe 1 – Données des équipes'!$B$12:$R$114, MATCH(D2387, 'Annexe 1 – Données des équipes'!$B$12:$B$114,0),4)</f>
        <v>50</v>
      </c>
      <c r="J2387" s="25">
        <f t="shared" si="38"/>
        <v>2</v>
      </c>
    </row>
    <row r="2388" spans="2:10">
      <c r="B2388" s="3">
        <v>33041</v>
      </c>
      <c r="C2388" s="10" t="s">
        <v>7638</v>
      </c>
      <c r="D2388" s="10" t="s">
        <v>7639</v>
      </c>
      <c r="E2388" s="25">
        <v>3</v>
      </c>
      <c r="F2388" s="25">
        <v>1</v>
      </c>
      <c r="G2388" s="10" t="s">
        <v>7640</v>
      </c>
      <c r="H2388" s="25">
        <f>INDEX('Annexe 1 – Données des équipes'!$B$12:$R$114, MATCH(C2388, 'Annexe 1 – Données des équipes'!$B$12:$B$114,0),4)</f>
        <v>90</v>
      </c>
      <c r="I2388" s="25">
        <f>INDEX('Annexe 1 – Données des équipes'!$B$12:$R$114, MATCH(D2388, 'Annexe 1 – Données des équipes'!$B$12:$B$114,0),4)</f>
        <v>80</v>
      </c>
      <c r="J2388" s="25">
        <f t="shared" si="38"/>
        <v>2</v>
      </c>
    </row>
    <row r="2389" spans="2:10">
      <c r="B2389" s="3">
        <v>33041</v>
      </c>
      <c r="C2389" s="10" t="s">
        <v>7641</v>
      </c>
      <c r="D2389" s="10" t="s">
        <v>7642</v>
      </c>
      <c r="E2389" s="25">
        <v>1</v>
      </c>
      <c r="F2389" s="25">
        <v>3</v>
      </c>
      <c r="G2389" s="10" t="s">
        <v>7643</v>
      </c>
      <c r="H2389" s="25">
        <f>INDEX('Annexe 1 – Données des équipes'!$B$12:$R$114, MATCH(C2389, 'Annexe 1 – Données des équipes'!$B$12:$B$114,0),4)</f>
        <v>70</v>
      </c>
      <c r="I2389" s="25">
        <f>INDEX('Annexe 1 – Données des équipes'!$B$12:$R$114, MATCH(D2389, 'Annexe 1 – Données des équipes'!$B$12:$B$114,0),4)</f>
        <v>90</v>
      </c>
      <c r="J2389" s="25">
        <f t="shared" si="38"/>
        <v>2</v>
      </c>
    </row>
    <row r="2390" spans="2:10">
      <c r="B2390" s="3">
        <v>33049</v>
      </c>
      <c r="C2390" s="10" t="s">
        <v>7644</v>
      </c>
      <c r="D2390" s="10" t="s">
        <v>7645</v>
      </c>
      <c r="E2390" s="25">
        <v>2</v>
      </c>
      <c r="F2390" s="25">
        <v>0</v>
      </c>
      <c r="G2390" s="10" t="s">
        <v>7646</v>
      </c>
      <c r="H2390" s="25">
        <f>INDEX('Annexe 1 – Données des équipes'!$B$12:$R$114, MATCH(C2390, 'Annexe 1 – Données des équipes'!$B$12:$B$114,0),4)</f>
        <v>90</v>
      </c>
      <c r="I2390" s="25">
        <f>INDEX('Annexe 1 – Données des équipes'!$B$12:$R$114, MATCH(D2390, 'Annexe 1 – Données des équipes'!$B$12:$B$114,0),4)</f>
        <v>80</v>
      </c>
      <c r="J2390" s="25">
        <f t="shared" si="38"/>
        <v>2</v>
      </c>
    </row>
    <row r="2391" spans="2:10">
      <c r="B2391" s="3">
        <v>33081</v>
      </c>
      <c r="C2391" s="10" t="s">
        <v>7647</v>
      </c>
      <c r="D2391" s="10" t="s">
        <v>7648</v>
      </c>
      <c r="E2391" s="25">
        <v>0</v>
      </c>
      <c r="F2391" s="25">
        <v>2</v>
      </c>
      <c r="G2391" s="10" t="s">
        <v>7649</v>
      </c>
      <c r="H2391" s="25">
        <f>INDEX('Annexe 1 – Données des équipes'!$B$12:$R$114, MATCH(C2391, 'Annexe 1 – Données des équipes'!$B$12:$B$114,0),4)</f>
        <v>50</v>
      </c>
      <c r="I2391" s="25">
        <f>INDEX('Annexe 1 – Données des équipes'!$B$12:$R$114, MATCH(D2391, 'Annexe 1 – Données des équipes'!$B$12:$B$114,0),4)</f>
        <v>70</v>
      </c>
      <c r="J2391" s="25">
        <f t="shared" si="38"/>
        <v>2</v>
      </c>
    </row>
    <row r="2392" spans="2:10">
      <c r="B2392" s="3">
        <v>33106</v>
      </c>
      <c r="C2392" s="10" t="s">
        <v>7650</v>
      </c>
      <c r="D2392" s="10" t="s">
        <v>7651</v>
      </c>
      <c r="E2392" s="25">
        <v>1</v>
      </c>
      <c r="F2392" s="25">
        <v>3</v>
      </c>
      <c r="G2392" s="10" t="s">
        <v>7652</v>
      </c>
      <c r="H2392" s="25">
        <f>INDEX('Annexe 1 – Données des équipes'!$B$12:$R$114, MATCH(C2392, 'Annexe 1 – Données des équipes'!$B$12:$B$114,0),4)</f>
        <v>60</v>
      </c>
      <c r="I2392" s="25">
        <f>INDEX('Annexe 1 – Données des équipes'!$B$12:$R$114, MATCH(D2392, 'Annexe 1 – Données des équipes'!$B$12:$B$114,0),4)</f>
        <v>80</v>
      </c>
      <c r="J2392" s="25">
        <f t="shared" si="38"/>
        <v>2</v>
      </c>
    </row>
    <row r="2393" spans="2:10">
      <c r="B2393" s="3">
        <v>33110</v>
      </c>
      <c r="C2393" s="10" t="s">
        <v>7653</v>
      </c>
      <c r="D2393" s="10" t="s">
        <v>7654</v>
      </c>
      <c r="E2393" s="25">
        <v>3</v>
      </c>
      <c r="F2393" s="25">
        <v>1</v>
      </c>
      <c r="G2393" s="10" t="s">
        <v>7655</v>
      </c>
      <c r="H2393" s="25">
        <f>INDEX('Annexe 1 – Données des équipes'!$B$12:$R$114, MATCH(C2393, 'Annexe 1 – Données des équipes'!$B$12:$B$114,0),4)</f>
        <v>10</v>
      </c>
      <c r="I2393" s="25">
        <f>INDEX('Annexe 1 – Données des équipes'!$B$12:$R$114, MATCH(D2393, 'Annexe 1 – Données des équipes'!$B$12:$B$114,0),4)</f>
        <v>10</v>
      </c>
      <c r="J2393" s="25">
        <f t="shared" si="38"/>
        <v>2</v>
      </c>
    </row>
    <row r="2394" spans="2:10">
      <c r="B2394" s="3">
        <v>33128</v>
      </c>
      <c r="C2394" s="10" t="s">
        <v>7656</v>
      </c>
      <c r="D2394" s="10" t="s">
        <v>7657</v>
      </c>
      <c r="E2394" s="25">
        <v>2</v>
      </c>
      <c r="F2394" s="25">
        <v>0</v>
      </c>
      <c r="G2394" s="10" t="s">
        <v>7658</v>
      </c>
      <c r="H2394" s="25">
        <f>INDEX('Annexe 1 – Données des équipes'!$B$12:$R$114, MATCH(C2394, 'Annexe 1 – Données des équipes'!$B$12:$B$114,0),4)</f>
        <v>50</v>
      </c>
      <c r="I2394" s="25">
        <f>INDEX('Annexe 1 – Données des équipes'!$B$12:$R$114, MATCH(D2394, 'Annexe 1 – Données des équipes'!$B$12:$B$114,0),4)</f>
        <v>30</v>
      </c>
      <c r="J2394" s="25">
        <f t="shared" si="38"/>
        <v>2</v>
      </c>
    </row>
    <row r="2395" spans="2:10">
      <c r="B2395" s="3">
        <v>33128</v>
      </c>
      <c r="C2395" s="10" t="s">
        <v>7659</v>
      </c>
      <c r="D2395" s="10" t="s">
        <v>7660</v>
      </c>
      <c r="E2395" s="25">
        <v>2</v>
      </c>
      <c r="F2395" s="25">
        <v>0</v>
      </c>
      <c r="G2395" s="10" t="s">
        <v>7661</v>
      </c>
      <c r="H2395" s="25">
        <f>INDEX('Annexe 1 – Données des équipes'!$B$12:$R$114, MATCH(C2395, 'Annexe 1 – Données des équipes'!$B$12:$B$114,0),4)</f>
        <v>80</v>
      </c>
      <c r="I2395" s="25">
        <f>INDEX('Annexe 1 – Données des équipes'!$B$12:$R$114, MATCH(D2395, 'Annexe 1 – Données des équipes'!$B$12:$B$114,0),4)</f>
        <v>40</v>
      </c>
      <c r="J2395" s="25">
        <f t="shared" si="38"/>
        <v>2</v>
      </c>
    </row>
    <row r="2396" spans="2:10">
      <c r="B2396" s="3">
        <v>33142</v>
      </c>
      <c r="C2396" s="10" t="s">
        <v>7662</v>
      </c>
      <c r="D2396" s="10" t="s">
        <v>7663</v>
      </c>
      <c r="E2396" s="25">
        <v>2</v>
      </c>
      <c r="F2396" s="25">
        <v>0</v>
      </c>
      <c r="G2396" s="10" t="s">
        <v>7664</v>
      </c>
      <c r="H2396" s="25">
        <f>INDEX('Annexe 1 – Données des équipes'!$B$12:$R$114, MATCH(C2396, 'Annexe 1 – Données des équipes'!$B$12:$B$114,0),4)</f>
        <v>80</v>
      </c>
      <c r="I2396" s="25">
        <f>INDEX('Annexe 1 – Données des équipes'!$B$12:$R$114, MATCH(D2396, 'Annexe 1 – Données des équipes'!$B$12:$B$114,0),4)</f>
        <v>40</v>
      </c>
      <c r="J2396" s="25">
        <f t="shared" si="38"/>
        <v>2</v>
      </c>
    </row>
    <row r="2397" spans="2:10">
      <c r="B2397" s="3">
        <v>33156</v>
      </c>
      <c r="C2397" s="10" t="s">
        <v>7665</v>
      </c>
      <c r="D2397" s="10" t="s">
        <v>7666</v>
      </c>
      <c r="E2397" s="25">
        <v>1</v>
      </c>
      <c r="F2397" s="25">
        <v>3</v>
      </c>
      <c r="G2397" s="10" t="s">
        <v>7667</v>
      </c>
      <c r="H2397" s="25">
        <f>INDEX('Annexe 1 – Données des équipes'!$B$12:$R$114, MATCH(C2397, 'Annexe 1 – Données des équipes'!$B$12:$B$114,0),4)</f>
        <v>80</v>
      </c>
      <c r="I2397" s="25">
        <f>INDEX('Annexe 1 – Données des équipes'!$B$12:$R$114, MATCH(D2397, 'Annexe 1 – Données des équipes'!$B$12:$B$114,0),4)</f>
        <v>90</v>
      </c>
      <c r="J2397" s="25">
        <f t="shared" si="38"/>
        <v>2</v>
      </c>
    </row>
    <row r="2398" spans="2:10">
      <c r="B2398" s="3">
        <v>33163</v>
      </c>
      <c r="C2398" s="10" t="s">
        <v>7668</v>
      </c>
      <c r="D2398" s="10" t="s">
        <v>7669</v>
      </c>
      <c r="E2398" s="25">
        <v>2</v>
      </c>
      <c r="F2398" s="25">
        <v>0</v>
      </c>
      <c r="G2398" s="10" t="s">
        <v>7670</v>
      </c>
      <c r="H2398" s="25">
        <f>INDEX('Annexe 1 – Données des équipes'!$B$12:$R$114, MATCH(C2398, 'Annexe 1 – Données des équipes'!$B$12:$B$114,0),4)</f>
        <v>90</v>
      </c>
      <c r="I2398" s="25">
        <f>INDEX('Annexe 1 – Données des équipes'!$B$12:$R$114, MATCH(D2398, 'Annexe 1 – Données des équipes'!$B$12:$B$114,0),4)</f>
        <v>80</v>
      </c>
      <c r="J2398" s="25">
        <f t="shared" si="38"/>
        <v>2</v>
      </c>
    </row>
    <row r="2399" spans="2:10">
      <c r="B2399" s="3">
        <v>33163</v>
      </c>
      <c r="C2399" s="10" t="s">
        <v>7671</v>
      </c>
      <c r="D2399" s="10" t="s">
        <v>7672</v>
      </c>
      <c r="E2399" s="25">
        <v>3</v>
      </c>
      <c r="F2399" s="25">
        <v>1</v>
      </c>
      <c r="G2399" s="10" t="s">
        <v>7673</v>
      </c>
      <c r="H2399" s="25">
        <f>INDEX('Annexe 1 – Données des équipes'!$B$12:$R$114, MATCH(C2399, 'Annexe 1 – Données des équipes'!$B$12:$B$114,0),4)</f>
        <v>70</v>
      </c>
      <c r="I2399" s="25">
        <f>INDEX('Annexe 1 – Données des équipes'!$B$12:$R$114, MATCH(D2399, 'Annexe 1 – Données des équipes'!$B$12:$B$114,0),4)</f>
        <v>90</v>
      </c>
      <c r="J2399" s="25">
        <f t="shared" si="38"/>
        <v>2</v>
      </c>
    </row>
    <row r="2400" spans="2:10">
      <c r="B2400" s="3">
        <v>33184</v>
      </c>
      <c r="C2400" s="10" t="s">
        <v>7674</v>
      </c>
      <c r="D2400" s="10" t="s">
        <v>7675</v>
      </c>
      <c r="E2400" s="25">
        <v>1</v>
      </c>
      <c r="F2400" s="25">
        <v>3</v>
      </c>
      <c r="G2400" s="10" t="s">
        <v>7676</v>
      </c>
      <c r="H2400" s="25">
        <f>INDEX('Annexe 1 – Données des équipes'!$B$12:$R$114, MATCH(C2400, 'Annexe 1 – Données des équipes'!$B$12:$B$114,0),4)</f>
        <v>40</v>
      </c>
      <c r="I2400" s="25">
        <f>INDEX('Annexe 1 – Données des équipes'!$B$12:$R$114, MATCH(D2400, 'Annexe 1 – Données des équipes'!$B$12:$B$114,0),4)</f>
        <v>30</v>
      </c>
      <c r="J2400" s="25">
        <f t="shared" si="38"/>
        <v>2</v>
      </c>
    </row>
    <row r="2401" spans="2:10">
      <c r="B2401" s="3">
        <v>33229</v>
      </c>
      <c r="C2401" s="10" t="s">
        <v>7677</v>
      </c>
      <c r="D2401" s="10" t="s">
        <v>7678</v>
      </c>
      <c r="E2401" s="25">
        <v>2</v>
      </c>
      <c r="F2401" s="25">
        <v>0</v>
      </c>
      <c r="G2401" s="10" t="s">
        <v>7679</v>
      </c>
      <c r="H2401" s="25">
        <f>INDEX('Annexe 1 – Données des équipes'!$B$12:$R$114, MATCH(C2401, 'Annexe 1 – Données des équipes'!$B$12:$B$114,0),4)</f>
        <v>80</v>
      </c>
      <c r="I2401" s="25">
        <f>INDEX('Annexe 1 – Données des équipes'!$B$12:$R$114, MATCH(D2401, 'Annexe 1 – Données des équipes'!$B$12:$B$114,0),4)</f>
        <v>50</v>
      </c>
      <c r="J2401" s="25">
        <f t="shared" si="38"/>
        <v>2</v>
      </c>
    </row>
    <row r="2402" spans="2:10">
      <c r="B2402" s="3">
        <v>33244</v>
      </c>
      <c r="C2402" s="10" t="s">
        <v>7680</v>
      </c>
      <c r="D2402" s="10" t="s">
        <v>7681</v>
      </c>
      <c r="E2402" s="25">
        <v>2</v>
      </c>
      <c r="F2402" s="25">
        <v>0</v>
      </c>
      <c r="G2402" s="10" t="s">
        <v>7682</v>
      </c>
      <c r="H2402" s="25">
        <f>INDEX('Annexe 1 – Données des équipes'!$B$12:$R$114, MATCH(C2402, 'Annexe 1 – Données des équipes'!$B$12:$B$114,0),4)</f>
        <v>40</v>
      </c>
      <c r="I2402" s="25">
        <f>INDEX('Annexe 1 – Données des équipes'!$B$12:$R$114, MATCH(D2402, 'Annexe 1 – Données des équipes'!$B$12:$B$114,0),4)</f>
        <v>20</v>
      </c>
      <c r="J2402" s="25">
        <f t="shared" si="38"/>
        <v>2</v>
      </c>
    </row>
    <row r="2403" spans="2:10">
      <c r="B2403" s="3">
        <v>32937</v>
      </c>
      <c r="C2403" s="10" t="s">
        <v>7683</v>
      </c>
      <c r="D2403" s="10" t="s">
        <v>7684</v>
      </c>
      <c r="E2403" s="25">
        <v>3</v>
      </c>
      <c r="F2403" s="25">
        <v>0</v>
      </c>
      <c r="G2403" s="10" t="s">
        <v>7685</v>
      </c>
      <c r="H2403" s="25">
        <f>INDEX('Annexe 1 – Données des équipes'!$B$12:$R$114, MATCH(C2403, 'Annexe 1 – Données des équipes'!$B$12:$B$114,0),4)</f>
        <v>20</v>
      </c>
      <c r="I2403" s="25">
        <f>INDEX('Annexe 1 – Données des équipes'!$B$12:$R$114, MATCH(D2403, 'Annexe 1 – Données des équipes'!$B$12:$B$114,0),4)</f>
        <v>30</v>
      </c>
      <c r="J2403" s="25">
        <f t="shared" si="38"/>
        <v>3</v>
      </c>
    </row>
    <row r="2404" spans="2:10">
      <c r="B2404" s="3">
        <v>33274</v>
      </c>
      <c r="C2404" s="10" t="s">
        <v>7686</v>
      </c>
      <c r="D2404" s="10" t="s">
        <v>7687</v>
      </c>
      <c r="E2404" s="25">
        <v>3</v>
      </c>
      <c r="F2404" s="25">
        <v>1</v>
      </c>
      <c r="G2404" s="10" t="s">
        <v>7688</v>
      </c>
      <c r="H2404" s="25">
        <f>INDEX('Annexe 1 – Données des équipes'!$B$12:$R$114, MATCH(C2404, 'Annexe 1 – Données des équipes'!$B$12:$B$114,0),4)</f>
        <v>50</v>
      </c>
      <c r="I2404" s="25">
        <f>INDEX('Annexe 1 – Données des équipes'!$B$12:$R$114, MATCH(D2404, 'Annexe 1 – Données des équipes'!$B$12:$B$114,0),4)</f>
        <v>80</v>
      </c>
      <c r="J2404" s="25">
        <f t="shared" si="38"/>
        <v>2</v>
      </c>
    </row>
    <row r="2405" spans="2:10">
      <c r="B2405" s="3">
        <v>33275</v>
      </c>
      <c r="C2405" s="10" t="s">
        <v>7689</v>
      </c>
      <c r="D2405" s="10" t="s">
        <v>7690</v>
      </c>
      <c r="E2405" s="25">
        <v>2</v>
      </c>
      <c r="F2405" s="25">
        <v>0</v>
      </c>
      <c r="G2405" s="10" t="s">
        <v>7691</v>
      </c>
      <c r="H2405" s="25">
        <f>INDEX('Annexe 1 – Données des équipes'!$B$12:$R$114, MATCH(C2405, 'Annexe 1 – Données des équipes'!$B$12:$B$114,0),4)</f>
        <v>90</v>
      </c>
      <c r="I2405" s="25">
        <f>INDEX('Annexe 1 – Données des équipes'!$B$12:$R$114, MATCH(D2405, 'Annexe 1 – Données des équipes'!$B$12:$B$114,0),4)</f>
        <v>40</v>
      </c>
      <c r="J2405" s="25">
        <f t="shared" si="38"/>
        <v>2</v>
      </c>
    </row>
    <row r="2406" spans="2:10">
      <c r="B2406" s="3">
        <v>33286</v>
      </c>
      <c r="C2406" s="10" t="s">
        <v>7692</v>
      </c>
      <c r="D2406" s="10" t="s">
        <v>7693</v>
      </c>
      <c r="E2406" s="25">
        <v>1</v>
      </c>
      <c r="F2406" s="25">
        <v>3</v>
      </c>
      <c r="G2406" s="10" t="s">
        <v>7694</v>
      </c>
      <c r="H2406" s="25">
        <f>INDEX('Annexe 1 – Données des équipes'!$B$12:$R$114, MATCH(C2406, 'Annexe 1 – Données des équipes'!$B$12:$B$114,0),4)</f>
        <v>70</v>
      </c>
      <c r="I2406" s="25">
        <f>INDEX('Annexe 1 – Données des équipes'!$B$12:$R$114, MATCH(D2406, 'Annexe 1 – Données des équipes'!$B$12:$B$114,0),4)</f>
        <v>20</v>
      </c>
      <c r="J2406" s="25">
        <f t="shared" si="38"/>
        <v>2</v>
      </c>
    </row>
    <row r="2407" spans="2:10">
      <c r="B2407" s="3">
        <v>33288</v>
      </c>
      <c r="C2407" s="10" t="s">
        <v>7695</v>
      </c>
      <c r="D2407" s="10" t="s">
        <v>7696</v>
      </c>
      <c r="E2407" s="25">
        <v>2</v>
      </c>
      <c r="F2407" s="25">
        <v>0</v>
      </c>
      <c r="G2407" s="10" t="s">
        <v>7697</v>
      </c>
      <c r="H2407" s="25">
        <f>INDEX('Annexe 1 – Données des équipes'!$B$12:$R$114, MATCH(C2407, 'Annexe 1 – Données des équipes'!$B$12:$B$114,0),4)</f>
        <v>90</v>
      </c>
      <c r="I2407" s="25">
        <f>INDEX('Annexe 1 – Données des équipes'!$B$12:$R$114, MATCH(D2407, 'Annexe 1 – Données des équipes'!$B$12:$B$114,0),4)</f>
        <v>40</v>
      </c>
      <c r="J2407" s="25">
        <f t="shared" si="38"/>
        <v>2</v>
      </c>
    </row>
    <row r="2408" spans="2:10">
      <c r="B2408" s="3">
        <v>33289</v>
      </c>
      <c r="C2408" s="10" t="s">
        <v>7698</v>
      </c>
      <c r="D2408" s="10" t="s">
        <v>7699</v>
      </c>
      <c r="E2408" s="25">
        <v>3</v>
      </c>
      <c r="F2408" s="25">
        <v>1</v>
      </c>
      <c r="G2408" s="10" t="s">
        <v>7700</v>
      </c>
      <c r="H2408" s="25">
        <f>INDEX('Annexe 1 – Données des équipes'!$B$12:$R$114, MATCH(C2408, 'Annexe 1 – Données des équipes'!$B$12:$B$114,0),4)</f>
        <v>90</v>
      </c>
      <c r="I2408" s="25">
        <f>INDEX('Annexe 1 – Données des équipes'!$B$12:$R$114, MATCH(D2408, 'Annexe 1 – Données des équipes'!$B$12:$B$114,0),4)</f>
        <v>90</v>
      </c>
      <c r="J2408" s="25">
        <f t="shared" si="38"/>
        <v>2</v>
      </c>
    </row>
    <row r="2409" spans="2:10">
      <c r="B2409" s="3">
        <v>33324</v>
      </c>
      <c r="C2409" s="10" t="s">
        <v>7701</v>
      </c>
      <c r="D2409" s="10" t="s">
        <v>7702</v>
      </c>
      <c r="E2409" s="25">
        <v>2</v>
      </c>
      <c r="F2409" s="25">
        <v>4</v>
      </c>
      <c r="G2409" s="10" t="s">
        <v>7703</v>
      </c>
      <c r="H2409" s="25">
        <f>INDEX('Annexe 1 – Données des équipes'!$B$12:$R$114, MATCH(C2409, 'Annexe 1 – Données des équipes'!$B$12:$B$114,0),4)</f>
        <v>90</v>
      </c>
      <c r="I2409" s="25">
        <f>INDEX('Annexe 1 – Données des équipes'!$B$12:$R$114, MATCH(D2409, 'Annexe 1 – Données des équipes'!$B$12:$B$114,0),4)</f>
        <v>40</v>
      </c>
      <c r="J2409" s="25">
        <f t="shared" si="38"/>
        <v>2</v>
      </c>
    </row>
    <row r="2410" spans="2:10">
      <c r="B2410" s="3">
        <v>33345</v>
      </c>
      <c r="C2410" s="10" t="s">
        <v>7704</v>
      </c>
      <c r="D2410" s="10" t="s">
        <v>7705</v>
      </c>
      <c r="E2410" s="25">
        <v>2</v>
      </c>
      <c r="F2410" s="25">
        <v>0</v>
      </c>
      <c r="G2410" s="10" t="s">
        <v>7706</v>
      </c>
      <c r="H2410" s="25">
        <f>INDEX('Annexe 1 – Données des équipes'!$B$12:$R$114, MATCH(C2410, 'Annexe 1 – Données des équipes'!$B$12:$B$114,0),4)</f>
        <v>80</v>
      </c>
      <c r="I2410" s="25">
        <f>INDEX('Annexe 1 – Données des équipes'!$B$12:$R$114, MATCH(D2410, 'Annexe 1 – Données des équipes'!$B$12:$B$114,0),4)</f>
        <v>30</v>
      </c>
      <c r="J2410" s="25">
        <f t="shared" si="38"/>
        <v>2</v>
      </c>
    </row>
    <row r="2411" spans="2:10">
      <c r="B2411" s="3">
        <v>33345</v>
      </c>
      <c r="C2411" s="10" t="s">
        <v>7707</v>
      </c>
      <c r="D2411" s="10" t="s">
        <v>7708</v>
      </c>
      <c r="E2411" s="25">
        <v>0</v>
      </c>
      <c r="F2411" s="25">
        <v>2</v>
      </c>
      <c r="G2411" s="10" t="s">
        <v>7709</v>
      </c>
      <c r="H2411" s="25">
        <f>INDEX('Annexe 1 – Données des équipes'!$B$12:$R$114, MATCH(C2411, 'Annexe 1 – Données des équipes'!$B$12:$B$114,0),4)</f>
        <v>90</v>
      </c>
      <c r="I2411" s="25">
        <f>INDEX('Annexe 1 – Données des équipes'!$B$12:$R$114, MATCH(D2411, 'Annexe 1 – Données des équipes'!$B$12:$B$114,0),4)</f>
        <v>50</v>
      </c>
      <c r="J2411" s="25">
        <f t="shared" si="38"/>
        <v>2</v>
      </c>
    </row>
    <row r="2412" spans="2:10">
      <c r="B2412" s="3">
        <v>33356</v>
      </c>
      <c r="C2412" s="10" t="s">
        <v>7710</v>
      </c>
      <c r="D2412" s="10" t="s">
        <v>7711</v>
      </c>
      <c r="E2412" s="25">
        <v>0</v>
      </c>
      <c r="F2412" s="25">
        <v>2</v>
      </c>
      <c r="G2412" s="10" t="s">
        <v>7712</v>
      </c>
      <c r="H2412" s="25">
        <f>INDEX('Annexe 1 – Données des équipes'!$B$12:$R$114, MATCH(C2412, 'Annexe 1 – Données des équipes'!$B$12:$B$114,0),4)</f>
        <v>20</v>
      </c>
      <c r="I2412" s="25">
        <f>INDEX('Annexe 1 – Données des équipes'!$B$12:$R$114, MATCH(D2412, 'Annexe 1 – Données des équipes'!$B$12:$B$114,0),4)</f>
        <v>40</v>
      </c>
      <c r="J2412" s="25">
        <f t="shared" si="38"/>
        <v>2</v>
      </c>
    </row>
    <row r="2413" spans="2:10">
      <c r="B2413" s="3">
        <v>33359</v>
      </c>
      <c r="C2413" s="10" t="s">
        <v>7713</v>
      </c>
      <c r="D2413" s="10" t="s">
        <v>7714</v>
      </c>
      <c r="E2413" s="25">
        <v>3</v>
      </c>
      <c r="F2413" s="25">
        <v>1</v>
      </c>
      <c r="G2413" s="10" t="s">
        <v>7715</v>
      </c>
      <c r="H2413" s="25">
        <f>INDEX('Annexe 1 – Données des équipes'!$B$12:$R$114, MATCH(C2413, 'Annexe 1 – Données des équipes'!$B$12:$B$114,0),4)</f>
        <v>90</v>
      </c>
      <c r="I2413" s="25">
        <f>INDEX('Annexe 1 – Données des équipes'!$B$12:$R$114, MATCH(D2413, 'Annexe 1 – Données des équipes'!$B$12:$B$114,0),4)</f>
        <v>40</v>
      </c>
      <c r="J2413" s="25">
        <f t="shared" si="38"/>
        <v>2</v>
      </c>
    </row>
    <row r="2414" spans="2:10">
      <c r="B2414" s="3">
        <v>33364</v>
      </c>
      <c r="C2414" s="10" t="s">
        <v>7716</v>
      </c>
      <c r="D2414" s="10" t="s">
        <v>7717</v>
      </c>
      <c r="E2414" s="25">
        <v>2</v>
      </c>
      <c r="F2414" s="25">
        <v>0</v>
      </c>
      <c r="G2414" s="10" t="s">
        <v>7718</v>
      </c>
      <c r="H2414" s="25">
        <f>INDEX('Annexe 1 – Données des équipes'!$B$12:$R$114, MATCH(C2414, 'Annexe 1 – Données des équipes'!$B$12:$B$114,0),4)</f>
        <v>30</v>
      </c>
      <c r="I2414" s="25">
        <f>INDEX('Annexe 1 – Données des équipes'!$B$12:$R$114, MATCH(D2414, 'Annexe 1 – Données des équipes'!$B$12:$B$114,0),4)</f>
        <v>10</v>
      </c>
      <c r="J2414" s="25">
        <f t="shared" si="38"/>
        <v>2</v>
      </c>
    </row>
    <row r="2415" spans="2:10">
      <c r="B2415" s="3">
        <v>33365</v>
      </c>
      <c r="C2415" s="10" t="s">
        <v>7719</v>
      </c>
      <c r="D2415" s="10" t="s">
        <v>7720</v>
      </c>
      <c r="E2415" s="25">
        <v>0</v>
      </c>
      <c r="F2415" s="25">
        <v>2</v>
      </c>
      <c r="G2415" s="10" t="s">
        <v>7721</v>
      </c>
      <c r="H2415" s="25">
        <f>INDEX('Annexe 1 – Données des équipes'!$B$12:$R$114, MATCH(C2415, 'Annexe 1 – Données des équipes'!$B$12:$B$114,0),4)</f>
        <v>80</v>
      </c>
      <c r="I2415" s="25">
        <f>INDEX('Annexe 1 – Données des équipes'!$B$12:$R$114, MATCH(D2415, 'Annexe 1 – Données des équipes'!$B$12:$B$114,0),4)</f>
        <v>80</v>
      </c>
      <c r="J2415" s="25">
        <f t="shared" si="38"/>
        <v>2</v>
      </c>
    </row>
    <row r="2416" spans="2:10">
      <c r="B2416" s="3">
        <v>33370</v>
      </c>
      <c r="C2416" s="10" t="s">
        <v>7722</v>
      </c>
      <c r="D2416" s="10" t="s">
        <v>7723</v>
      </c>
      <c r="E2416" s="25">
        <v>2</v>
      </c>
      <c r="F2416" s="25">
        <v>0</v>
      </c>
      <c r="G2416" s="10" t="s">
        <v>7724</v>
      </c>
      <c r="H2416" s="25">
        <f>INDEX('Annexe 1 – Données des équipes'!$B$12:$R$114, MATCH(C2416, 'Annexe 1 – Données des équipes'!$B$12:$B$114,0),4)</f>
        <v>50</v>
      </c>
      <c r="I2416" s="25">
        <f>INDEX('Annexe 1 – Données des équipes'!$B$12:$R$114, MATCH(D2416, 'Annexe 1 – Données des équipes'!$B$12:$B$114,0),4)</f>
        <v>40</v>
      </c>
      <c r="J2416" s="25">
        <f t="shared" si="38"/>
        <v>2</v>
      </c>
    </row>
    <row r="2417" spans="2:10">
      <c r="B2417" s="3">
        <v>33379</v>
      </c>
      <c r="C2417" s="10" t="s">
        <v>7725</v>
      </c>
      <c r="D2417" s="10" t="s">
        <v>7726</v>
      </c>
      <c r="E2417" s="25">
        <v>3</v>
      </c>
      <c r="F2417" s="25">
        <v>1</v>
      </c>
      <c r="G2417" s="10" t="s">
        <v>7727</v>
      </c>
      <c r="H2417" s="25">
        <f>INDEX('Annexe 1 – Données des équipes'!$B$12:$R$114, MATCH(C2417, 'Annexe 1 – Données des équipes'!$B$12:$B$114,0),4)</f>
        <v>90</v>
      </c>
      <c r="I2417" s="25">
        <f>INDEX('Annexe 1 – Données des équipes'!$B$12:$R$114, MATCH(D2417, 'Annexe 1 – Données des équipes'!$B$12:$B$114,0),4)</f>
        <v>50</v>
      </c>
      <c r="J2417" s="25">
        <f t="shared" si="38"/>
        <v>2</v>
      </c>
    </row>
    <row r="2418" spans="2:10">
      <c r="B2418" s="3">
        <v>33384</v>
      </c>
      <c r="C2418" s="10" t="s">
        <v>7728</v>
      </c>
      <c r="D2418" s="10" t="s">
        <v>7729</v>
      </c>
      <c r="E2418" s="25">
        <v>2</v>
      </c>
      <c r="F2418" s="25">
        <v>0</v>
      </c>
      <c r="G2418" s="10" t="s">
        <v>7730</v>
      </c>
      <c r="H2418" s="25">
        <f>INDEX('Annexe 1 – Données des équipes'!$B$12:$R$114, MATCH(C2418, 'Annexe 1 – Données des équipes'!$B$12:$B$114,0),4)</f>
        <v>60</v>
      </c>
      <c r="I2418" s="25">
        <f>INDEX('Annexe 1 – Données des équipes'!$B$12:$R$114, MATCH(D2418, 'Annexe 1 – Données des équipes'!$B$12:$B$114,0),4)</f>
        <v>40</v>
      </c>
      <c r="J2418" s="25">
        <f t="shared" si="38"/>
        <v>2</v>
      </c>
    </row>
    <row r="2419" spans="2:10">
      <c r="B2419" s="3">
        <v>33397</v>
      </c>
      <c r="C2419" s="10" t="s">
        <v>7731</v>
      </c>
      <c r="D2419" s="10" t="s">
        <v>7732</v>
      </c>
      <c r="E2419" s="25">
        <v>0</v>
      </c>
      <c r="F2419" s="25">
        <v>2</v>
      </c>
      <c r="G2419" s="10" t="s">
        <v>7733</v>
      </c>
      <c r="H2419" s="25">
        <f>INDEX('Annexe 1 – Données des équipes'!$B$12:$R$114, MATCH(C2419, 'Annexe 1 – Données des équipes'!$B$12:$B$114,0),4)</f>
        <v>20</v>
      </c>
      <c r="I2419" s="25">
        <f>INDEX('Annexe 1 – Données des équipes'!$B$12:$R$114, MATCH(D2419, 'Annexe 1 – Données des équipes'!$B$12:$B$114,0),4)</f>
        <v>90</v>
      </c>
      <c r="J2419" s="25">
        <f t="shared" si="38"/>
        <v>2</v>
      </c>
    </row>
    <row r="2420" spans="2:10">
      <c r="B2420" s="3">
        <v>31137</v>
      </c>
      <c r="C2420" s="10" t="s">
        <v>7734</v>
      </c>
      <c r="D2420" s="10" t="s">
        <v>7735</v>
      </c>
      <c r="E2420" s="25">
        <v>6</v>
      </c>
      <c r="F2420" s="25">
        <v>0</v>
      </c>
      <c r="G2420" s="10" t="s">
        <v>7736</v>
      </c>
      <c r="H2420" s="25">
        <f>INDEX('Annexe 1 – Données des équipes'!$B$12:$R$114, MATCH(C2420, 'Annexe 1 – Données des équipes'!$B$12:$B$114,0),4)</f>
        <v>30</v>
      </c>
      <c r="I2420" s="25">
        <f>INDEX('Annexe 1 – Données des équipes'!$B$12:$R$114, MATCH(D2420, 'Annexe 1 – Données des équipes'!$B$12:$B$114,0),4)</f>
        <v>20</v>
      </c>
      <c r="J2420" s="25">
        <f t="shared" si="38"/>
        <v>6</v>
      </c>
    </row>
    <row r="2421" spans="2:10">
      <c r="B2421" s="3">
        <v>33401</v>
      </c>
      <c r="C2421" s="10" t="s">
        <v>7737</v>
      </c>
      <c r="D2421" s="10" t="s">
        <v>7738</v>
      </c>
      <c r="E2421" s="25">
        <v>0</v>
      </c>
      <c r="F2421" s="25">
        <v>2</v>
      </c>
      <c r="G2421" s="10" t="s">
        <v>7739</v>
      </c>
      <c r="H2421" s="25">
        <f>INDEX('Annexe 1 – Données des équipes'!$B$12:$R$114, MATCH(C2421, 'Annexe 1 – Données des équipes'!$B$12:$B$114,0),4)</f>
        <v>80</v>
      </c>
      <c r="I2421" s="25">
        <f>INDEX('Annexe 1 – Données des équipes'!$B$12:$R$114, MATCH(D2421, 'Annexe 1 – Données des équipes'!$B$12:$B$114,0),4)</f>
        <v>90</v>
      </c>
      <c r="J2421" s="25">
        <f t="shared" si="38"/>
        <v>2</v>
      </c>
    </row>
    <row r="2422" spans="2:10">
      <c r="B2422" s="3">
        <v>33405</v>
      </c>
      <c r="C2422" s="10" t="s">
        <v>7740</v>
      </c>
      <c r="D2422" s="10" t="s">
        <v>7741</v>
      </c>
      <c r="E2422" s="25">
        <v>2</v>
      </c>
      <c r="F2422" s="25">
        <v>0</v>
      </c>
      <c r="G2422" s="10" t="s">
        <v>7742</v>
      </c>
      <c r="H2422" s="25">
        <f>INDEX('Annexe 1 – Données des équipes'!$B$12:$R$114, MATCH(C2422, 'Annexe 1 – Données des équipes'!$B$12:$B$114,0),4)</f>
        <v>70</v>
      </c>
      <c r="I2422" s="25">
        <f>INDEX('Annexe 1 – Données des équipes'!$B$12:$R$114, MATCH(D2422, 'Annexe 1 – Données des équipes'!$B$12:$B$114,0),4)</f>
        <v>50</v>
      </c>
      <c r="J2422" s="25">
        <f t="shared" si="38"/>
        <v>2</v>
      </c>
    </row>
    <row r="2423" spans="2:10">
      <c r="B2423" s="3">
        <v>33417</v>
      </c>
      <c r="C2423" s="10" t="s">
        <v>7743</v>
      </c>
      <c r="D2423" s="10" t="s">
        <v>7744</v>
      </c>
      <c r="E2423" s="25">
        <v>2</v>
      </c>
      <c r="F2423" s="25">
        <v>4</v>
      </c>
      <c r="G2423" s="10" t="s">
        <v>7745</v>
      </c>
      <c r="H2423" s="25">
        <f>INDEX('Annexe 1 – Données des équipes'!$B$12:$R$114, MATCH(C2423, 'Annexe 1 – Données des équipes'!$B$12:$B$114,0),4)</f>
        <v>20</v>
      </c>
      <c r="I2423" s="25">
        <f>INDEX('Annexe 1 – Données des équipes'!$B$12:$R$114, MATCH(D2423, 'Annexe 1 – Données des équipes'!$B$12:$B$114,0),4)</f>
        <v>40</v>
      </c>
      <c r="J2423" s="25">
        <f t="shared" si="38"/>
        <v>2</v>
      </c>
    </row>
    <row r="2424" spans="2:10">
      <c r="B2424" s="3">
        <v>33418</v>
      </c>
      <c r="C2424" s="10" t="s">
        <v>7746</v>
      </c>
      <c r="D2424" s="10" t="s">
        <v>7747</v>
      </c>
      <c r="E2424" s="25">
        <v>2</v>
      </c>
      <c r="F2424" s="25">
        <v>0</v>
      </c>
      <c r="G2424" s="10" t="s">
        <v>7748</v>
      </c>
      <c r="H2424" s="25">
        <f>INDEX('Annexe 1 – Données des équipes'!$B$12:$R$114, MATCH(C2424, 'Annexe 1 – Données des équipes'!$B$12:$B$114,0),4)</f>
        <v>60</v>
      </c>
      <c r="I2424" s="25">
        <f>INDEX('Annexe 1 – Données des équipes'!$B$12:$R$114, MATCH(D2424, 'Annexe 1 – Données des équipes'!$B$12:$B$114,0),4)</f>
        <v>10</v>
      </c>
      <c r="J2424" s="25">
        <f t="shared" si="38"/>
        <v>2</v>
      </c>
    </row>
    <row r="2425" spans="2:10">
      <c r="B2425" s="3">
        <v>33419</v>
      </c>
      <c r="C2425" s="10" t="s">
        <v>7749</v>
      </c>
      <c r="D2425" s="10" t="s">
        <v>7750</v>
      </c>
      <c r="E2425" s="25">
        <v>1</v>
      </c>
      <c r="F2425" s="25">
        <v>3</v>
      </c>
      <c r="G2425" s="10" t="s">
        <v>7751</v>
      </c>
      <c r="H2425" s="25">
        <f>INDEX('Annexe 1 – Données des équipes'!$B$12:$R$114, MATCH(C2425, 'Annexe 1 – Données des équipes'!$B$12:$B$114,0),4)</f>
        <v>20</v>
      </c>
      <c r="I2425" s="25">
        <f>INDEX('Annexe 1 – Données des équipes'!$B$12:$R$114, MATCH(D2425, 'Annexe 1 – Données des équipes'!$B$12:$B$114,0),4)</f>
        <v>80</v>
      </c>
      <c r="J2425" s="25">
        <f t="shared" si="38"/>
        <v>2</v>
      </c>
    </row>
    <row r="2426" spans="2:10">
      <c r="B2426" s="3">
        <v>33419</v>
      </c>
      <c r="C2426" s="10" t="s">
        <v>7752</v>
      </c>
      <c r="D2426" s="10" t="s">
        <v>7753</v>
      </c>
      <c r="E2426" s="25">
        <v>3</v>
      </c>
      <c r="F2426" s="25">
        <v>1</v>
      </c>
      <c r="G2426" s="10" t="s">
        <v>7754</v>
      </c>
      <c r="H2426" s="25">
        <f>INDEX('Annexe 1 – Données des équipes'!$B$12:$R$114, MATCH(C2426, 'Annexe 1 – Données des équipes'!$B$12:$B$114,0),4)</f>
        <v>80</v>
      </c>
      <c r="I2426" s="25">
        <f>INDEX('Annexe 1 – Données des équipes'!$B$12:$R$114, MATCH(D2426, 'Annexe 1 – Données des équipes'!$B$12:$B$114,0),4)</f>
        <v>70</v>
      </c>
      <c r="J2426" s="25">
        <f t="shared" si="38"/>
        <v>2</v>
      </c>
    </row>
    <row r="2427" spans="2:10">
      <c r="B2427" s="3">
        <v>33424</v>
      </c>
      <c r="C2427" s="10" t="s">
        <v>7755</v>
      </c>
      <c r="D2427" s="10" t="s">
        <v>7756</v>
      </c>
      <c r="E2427" s="25">
        <v>2</v>
      </c>
      <c r="F2427" s="25">
        <v>0</v>
      </c>
      <c r="G2427" s="10" t="s">
        <v>7757</v>
      </c>
      <c r="H2427" s="25">
        <f>INDEX('Annexe 1 – Données des équipes'!$B$12:$R$114, MATCH(C2427, 'Annexe 1 – Données des équipes'!$B$12:$B$114,0),4)</f>
        <v>40</v>
      </c>
      <c r="I2427" s="25">
        <f>INDEX('Annexe 1 – Données des équipes'!$B$12:$R$114, MATCH(D2427, 'Annexe 1 – Données des équipes'!$B$12:$B$114,0),4)</f>
        <v>60</v>
      </c>
      <c r="J2427" s="25">
        <f t="shared" si="38"/>
        <v>2</v>
      </c>
    </row>
    <row r="2428" spans="2:10">
      <c r="B2428" s="3">
        <v>33425</v>
      </c>
      <c r="C2428" s="10" t="s">
        <v>7758</v>
      </c>
      <c r="D2428" s="10" t="s">
        <v>7759</v>
      </c>
      <c r="E2428" s="25">
        <v>2</v>
      </c>
      <c r="F2428" s="25">
        <v>0</v>
      </c>
      <c r="G2428" s="10" t="s">
        <v>7760</v>
      </c>
      <c r="H2428" s="25">
        <f>INDEX('Annexe 1 – Données des équipes'!$B$12:$R$114, MATCH(C2428, 'Annexe 1 – Données des équipes'!$B$12:$B$114,0),4)</f>
        <v>80</v>
      </c>
      <c r="I2428" s="25">
        <f>INDEX('Annexe 1 – Données des équipes'!$B$12:$R$114, MATCH(D2428, 'Annexe 1 – Données des équipes'!$B$12:$B$114,0),4)</f>
        <v>60</v>
      </c>
      <c r="J2428" s="25">
        <f t="shared" si="38"/>
        <v>2</v>
      </c>
    </row>
    <row r="2429" spans="2:10">
      <c r="B2429" s="3">
        <v>33426</v>
      </c>
      <c r="C2429" s="10" t="s">
        <v>7761</v>
      </c>
      <c r="D2429" s="10" t="s">
        <v>7762</v>
      </c>
      <c r="E2429" s="25">
        <v>2</v>
      </c>
      <c r="F2429" s="25">
        <v>0</v>
      </c>
      <c r="G2429" s="10" t="s">
        <v>7763</v>
      </c>
      <c r="H2429" s="25">
        <f>INDEX('Annexe 1 – Données des équipes'!$B$12:$R$114, MATCH(C2429, 'Annexe 1 – Données des équipes'!$B$12:$B$114,0),4)</f>
        <v>80</v>
      </c>
      <c r="I2429" s="25">
        <f>INDEX('Annexe 1 – Données des équipes'!$B$12:$R$114, MATCH(D2429, 'Annexe 1 – Données des équipes'!$B$12:$B$114,0),4)</f>
        <v>60</v>
      </c>
      <c r="J2429" s="25">
        <f t="shared" si="38"/>
        <v>2</v>
      </c>
    </row>
    <row r="2430" spans="2:10">
      <c r="B2430" s="3">
        <v>33427</v>
      </c>
      <c r="C2430" s="10" t="s">
        <v>7764</v>
      </c>
      <c r="D2430" s="10" t="s">
        <v>7765</v>
      </c>
      <c r="E2430" s="25">
        <v>4</v>
      </c>
      <c r="F2430" s="25">
        <v>2</v>
      </c>
      <c r="G2430" s="10" t="s">
        <v>7766</v>
      </c>
      <c r="H2430" s="25">
        <f>INDEX('Annexe 1 – Données des équipes'!$B$12:$R$114, MATCH(C2430, 'Annexe 1 – Données des équipes'!$B$12:$B$114,0),4)</f>
        <v>80</v>
      </c>
      <c r="I2430" s="25">
        <f>INDEX('Annexe 1 – Données des équipes'!$B$12:$R$114, MATCH(D2430, 'Annexe 1 – Données des équipes'!$B$12:$B$114,0),4)</f>
        <v>80</v>
      </c>
      <c r="J2430" s="25">
        <f t="shared" si="38"/>
        <v>2</v>
      </c>
    </row>
    <row r="2431" spans="2:10">
      <c r="B2431" s="3">
        <v>33432</v>
      </c>
      <c r="C2431" s="10" t="s">
        <v>7767</v>
      </c>
      <c r="D2431" s="10" t="s">
        <v>7768</v>
      </c>
      <c r="E2431" s="25">
        <v>0</v>
      </c>
      <c r="F2431" s="25">
        <v>2</v>
      </c>
      <c r="G2431" s="10" t="s">
        <v>7769</v>
      </c>
      <c r="H2431" s="25">
        <f>INDEX('Annexe 1 – Données des équipes'!$B$12:$R$114, MATCH(C2431, 'Annexe 1 – Données des équipes'!$B$12:$B$114,0),4)</f>
        <v>90</v>
      </c>
      <c r="I2431" s="25">
        <f>INDEX('Annexe 1 – Données des équipes'!$B$12:$R$114, MATCH(D2431, 'Annexe 1 – Données des équipes'!$B$12:$B$114,0),4)</f>
        <v>90</v>
      </c>
      <c r="J2431" s="25">
        <f t="shared" si="38"/>
        <v>2</v>
      </c>
    </row>
    <row r="2432" spans="2:10">
      <c r="B2432" s="3">
        <v>33434</v>
      </c>
      <c r="C2432" s="10" t="s">
        <v>7770</v>
      </c>
      <c r="D2432" s="10" t="s">
        <v>7771</v>
      </c>
      <c r="E2432" s="25">
        <v>3</v>
      </c>
      <c r="F2432" s="25">
        <v>1</v>
      </c>
      <c r="G2432" s="10" t="s">
        <v>7772</v>
      </c>
      <c r="H2432" s="25">
        <f>INDEX('Annexe 1 – Données des équipes'!$B$12:$R$114, MATCH(C2432, 'Annexe 1 – Données des équipes'!$B$12:$B$114,0),4)</f>
        <v>90</v>
      </c>
      <c r="I2432" s="25">
        <f>INDEX('Annexe 1 – Données des équipes'!$B$12:$R$114, MATCH(D2432, 'Annexe 1 – Données des équipes'!$B$12:$B$114,0),4)</f>
        <v>70</v>
      </c>
      <c r="J2432" s="25">
        <f t="shared" si="38"/>
        <v>2</v>
      </c>
    </row>
    <row r="2433" spans="2:10">
      <c r="B2433" s="3">
        <v>33438</v>
      </c>
      <c r="C2433" s="10" t="s">
        <v>7773</v>
      </c>
      <c r="D2433" s="10" t="s">
        <v>7774</v>
      </c>
      <c r="E2433" s="25">
        <v>2</v>
      </c>
      <c r="F2433" s="25">
        <v>0</v>
      </c>
      <c r="G2433" s="10" t="s">
        <v>7775</v>
      </c>
      <c r="H2433" s="25">
        <f>INDEX('Annexe 1 – Données des équipes'!$B$12:$R$114, MATCH(C2433, 'Annexe 1 – Données des équipes'!$B$12:$B$114,0),4)</f>
        <v>90</v>
      </c>
      <c r="I2433" s="25">
        <f>INDEX('Annexe 1 – Données des équipes'!$B$12:$R$114, MATCH(D2433, 'Annexe 1 – Données des équipes'!$B$12:$B$114,0),4)</f>
        <v>90</v>
      </c>
      <c r="J2433" s="25">
        <f t="shared" si="38"/>
        <v>2</v>
      </c>
    </row>
    <row r="2434" spans="2:10">
      <c r="B2434" s="3">
        <v>33440</v>
      </c>
      <c r="C2434" s="10" t="s">
        <v>7776</v>
      </c>
      <c r="D2434" s="10" t="s">
        <v>7777</v>
      </c>
      <c r="E2434" s="25">
        <v>0</v>
      </c>
      <c r="F2434" s="25">
        <v>2</v>
      </c>
      <c r="G2434" s="10" t="s">
        <v>7778</v>
      </c>
      <c r="H2434" s="25">
        <f>INDEX('Annexe 1 – Données des équipes'!$B$12:$R$114, MATCH(C2434, 'Annexe 1 – Données des équipes'!$B$12:$B$114,0),4)</f>
        <v>80</v>
      </c>
      <c r="I2434" s="25">
        <f>INDEX('Annexe 1 – Données des équipes'!$B$12:$R$114, MATCH(D2434, 'Annexe 1 – Données des équipes'!$B$12:$B$114,0),4)</f>
        <v>90</v>
      </c>
      <c r="J2434" s="25">
        <f t="shared" si="38"/>
        <v>2</v>
      </c>
    </row>
    <row r="2435" spans="2:10">
      <c r="B2435" s="3">
        <v>31144</v>
      </c>
      <c r="C2435" s="10" t="s">
        <v>7779</v>
      </c>
      <c r="D2435" s="10" t="s">
        <v>7780</v>
      </c>
      <c r="E2435" s="25">
        <v>0</v>
      </c>
      <c r="F2435" s="25">
        <v>0</v>
      </c>
      <c r="G2435" s="10" t="s">
        <v>7781</v>
      </c>
      <c r="H2435" s="25">
        <f>INDEX('Annexe 1 – Données des équipes'!$B$12:$R$114, MATCH(C2435, 'Annexe 1 – Données des équipes'!$B$12:$B$114,0),4)</f>
        <v>30</v>
      </c>
      <c r="I2435" s="25">
        <f>INDEX('Annexe 1 – Données des équipes'!$B$12:$R$114, MATCH(D2435, 'Annexe 1 – Données des équipes'!$B$12:$B$114,0),4)</f>
        <v>40</v>
      </c>
      <c r="J2435" s="25">
        <f t="shared" si="38"/>
        <v>0</v>
      </c>
    </row>
    <row r="2436" spans="2:10">
      <c r="B2436" s="3">
        <v>33471</v>
      </c>
      <c r="C2436" s="10" t="s">
        <v>7782</v>
      </c>
      <c r="D2436" s="10" t="s">
        <v>7783</v>
      </c>
      <c r="E2436" s="25">
        <v>2</v>
      </c>
      <c r="F2436" s="25">
        <v>0</v>
      </c>
      <c r="G2436" s="10" t="s">
        <v>7784</v>
      </c>
      <c r="H2436" s="25">
        <f>INDEX('Annexe 1 – Données des équipes'!$B$12:$R$114, MATCH(C2436, 'Annexe 1 – Données des équipes'!$B$12:$B$114,0),4)</f>
        <v>80</v>
      </c>
      <c r="I2436" s="25">
        <f>INDEX('Annexe 1 – Données des équipes'!$B$12:$R$114, MATCH(D2436, 'Annexe 1 – Données des équipes'!$B$12:$B$114,0),4)</f>
        <v>80</v>
      </c>
      <c r="J2436" s="25">
        <f t="shared" si="38"/>
        <v>2</v>
      </c>
    </row>
    <row r="2437" spans="2:10">
      <c r="B2437" s="3">
        <v>33485</v>
      </c>
      <c r="C2437" s="10" t="s">
        <v>7785</v>
      </c>
      <c r="D2437" s="10" t="s">
        <v>7786</v>
      </c>
      <c r="E2437" s="25">
        <v>0</v>
      </c>
      <c r="F2437" s="25">
        <v>2</v>
      </c>
      <c r="G2437" s="10" t="s">
        <v>7787</v>
      </c>
      <c r="H2437" s="25">
        <f>INDEX('Annexe 1 – Données des équipes'!$B$12:$R$114, MATCH(C2437, 'Annexe 1 – Données des équipes'!$B$12:$B$114,0),4)</f>
        <v>50</v>
      </c>
      <c r="I2437" s="25">
        <f>INDEX('Annexe 1 – Données des équipes'!$B$12:$R$114, MATCH(D2437, 'Annexe 1 – Données des équipes'!$B$12:$B$114,0),4)</f>
        <v>40</v>
      </c>
      <c r="J2437" s="25">
        <f t="shared" si="38"/>
        <v>2</v>
      </c>
    </row>
    <row r="2438" spans="2:10">
      <c r="B2438" s="3">
        <v>33506</v>
      </c>
      <c r="C2438" s="10" t="s">
        <v>7788</v>
      </c>
      <c r="D2438" s="10" t="s">
        <v>7789</v>
      </c>
      <c r="E2438" s="25">
        <v>2</v>
      </c>
      <c r="F2438" s="25">
        <v>0</v>
      </c>
      <c r="G2438" s="10" t="s">
        <v>7790</v>
      </c>
      <c r="H2438" s="25">
        <f>INDEX('Annexe 1 – Données des équipes'!$B$12:$R$114, MATCH(C2438, 'Annexe 1 – Données des équipes'!$B$12:$B$114,0),4)</f>
        <v>70</v>
      </c>
      <c r="I2438" s="25">
        <f>INDEX('Annexe 1 – Données des équipes'!$B$12:$R$114, MATCH(D2438, 'Annexe 1 – Données des équipes'!$B$12:$B$114,0),4)</f>
        <v>90</v>
      </c>
      <c r="J2438" s="25">
        <f t="shared" si="38"/>
        <v>2</v>
      </c>
    </row>
    <row r="2439" spans="2:10">
      <c r="B2439" s="3">
        <v>33509</v>
      </c>
      <c r="C2439" s="10" t="s">
        <v>7791</v>
      </c>
      <c r="D2439" s="10" t="s">
        <v>7792</v>
      </c>
      <c r="E2439" s="25">
        <v>3</v>
      </c>
      <c r="F2439" s="25">
        <v>1</v>
      </c>
      <c r="G2439" s="10" t="s">
        <v>7793</v>
      </c>
      <c r="H2439" s="25">
        <f>INDEX('Annexe 1 – Données des équipes'!$B$12:$R$114, MATCH(C2439, 'Annexe 1 – Données des équipes'!$B$12:$B$114,0),4)</f>
        <v>40</v>
      </c>
      <c r="I2439" s="25">
        <f>INDEX('Annexe 1 – Données des équipes'!$B$12:$R$114, MATCH(D2439, 'Annexe 1 – Données des équipes'!$B$12:$B$114,0),4)</f>
        <v>10</v>
      </c>
      <c r="J2439" s="25">
        <f t="shared" si="38"/>
        <v>2</v>
      </c>
    </row>
    <row r="2440" spans="2:10">
      <c r="B2440" s="3">
        <v>33520</v>
      </c>
      <c r="C2440" s="10" t="s">
        <v>7794</v>
      </c>
      <c r="D2440" s="10" t="s">
        <v>7795</v>
      </c>
      <c r="E2440" s="25">
        <v>0</v>
      </c>
      <c r="F2440" s="25">
        <v>2</v>
      </c>
      <c r="G2440" s="10" t="s">
        <v>7796</v>
      </c>
      <c r="H2440" s="25">
        <f>INDEX('Annexe 1 – Données des équipes'!$B$12:$R$114, MATCH(C2440, 'Annexe 1 – Données des équipes'!$B$12:$B$114,0),4)</f>
        <v>40</v>
      </c>
      <c r="I2440" s="25">
        <f>INDEX('Annexe 1 – Données des équipes'!$B$12:$R$114, MATCH(D2440, 'Annexe 1 – Données des équipes'!$B$12:$B$114,0),4)</f>
        <v>90</v>
      </c>
      <c r="J2440" s="25">
        <f t="shared" si="38"/>
        <v>2</v>
      </c>
    </row>
    <row r="2441" spans="2:10">
      <c r="B2441" s="3">
        <v>33520</v>
      </c>
      <c r="C2441" s="10" t="s">
        <v>7797</v>
      </c>
      <c r="D2441" s="10" t="s">
        <v>7798</v>
      </c>
      <c r="E2441" s="25">
        <v>3</v>
      </c>
      <c r="F2441" s="25">
        <v>1</v>
      </c>
      <c r="G2441" s="10" t="s">
        <v>7799</v>
      </c>
      <c r="H2441" s="25">
        <f>INDEX('Annexe 1 – Données des équipes'!$B$12:$R$114, MATCH(C2441, 'Annexe 1 – Données des équipes'!$B$12:$B$114,0),4)</f>
        <v>80</v>
      </c>
      <c r="I2441" s="25">
        <f>INDEX('Annexe 1 – Données des équipes'!$B$12:$R$114, MATCH(D2441, 'Annexe 1 – Données des équipes'!$B$12:$B$114,0),4)</f>
        <v>80</v>
      </c>
      <c r="J2441" s="25">
        <f t="shared" si="38"/>
        <v>2</v>
      </c>
    </row>
    <row r="2442" spans="2:10">
      <c r="B2442" s="3">
        <v>33541</v>
      </c>
      <c r="C2442" s="10" t="s">
        <v>7800</v>
      </c>
      <c r="D2442" s="10" t="s">
        <v>7801</v>
      </c>
      <c r="E2442" s="25">
        <v>2</v>
      </c>
      <c r="F2442" s="25">
        <v>0</v>
      </c>
      <c r="G2442" s="10" t="s">
        <v>7802</v>
      </c>
      <c r="H2442" s="25">
        <f>INDEX('Annexe 1 – Données des équipes'!$B$12:$R$114, MATCH(C2442, 'Annexe 1 – Données des équipes'!$B$12:$B$114,0),4)</f>
        <v>50</v>
      </c>
      <c r="I2442" s="25">
        <f>INDEX('Annexe 1 – Données des équipes'!$B$12:$R$114, MATCH(D2442, 'Annexe 1 – Données des équipes'!$B$12:$B$114,0),4)</f>
        <v>30</v>
      </c>
      <c r="J2442" s="25">
        <f t="shared" si="38"/>
        <v>2</v>
      </c>
    </row>
    <row r="2443" spans="2:10">
      <c r="B2443" s="3">
        <v>31221</v>
      </c>
      <c r="C2443" s="10" t="s">
        <v>7803</v>
      </c>
      <c r="D2443" s="10" t="s">
        <v>7804</v>
      </c>
      <c r="E2443" s="25">
        <v>1</v>
      </c>
      <c r="F2443" s="25">
        <v>1</v>
      </c>
      <c r="G2443" s="10" t="s">
        <v>7805</v>
      </c>
      <c r="H2443" s="25">
        <f>INDEX('Annexe 1 – Données des équipes'!$B$12:$R$114, MATCH(C2443, 'Annexe 1 – Données des équipes'!$B$12:$B$114,0),4)</f>
        <v>30</v>
      </c>
      <c r="I2443" s="25">
        <f>INDEX('Annexe 1 – Données des équipes'!$B$12:$R$114, MATCH(D2443, 'Annexe 1 – Données des équipes'!$B$12:$B$114,0),4)</f>
        <v>50</v>
      </c>
      <c r="J2443" s="25">
        <f t="shared" si="38"/>
        <v>0</v>
      </c>
    </row>
    <row r="2444" spans="2:10">
      <c r="B2444" s="3">
        <v>33555</v>
      </c>
      <c r="C2444" s="10" t="s">
        <v>7806</v>
      </c>
      <c r="D2444" s="10" t="s">
        <v>7807</v>
      </c>
      <c r="E2444" s="25">
        <v>1</v>
      </c>
      <c r="F2444" s="25">
        <v>3</v>
      </c>
      <c r="G2444" s="10" t="s">
        <v>7808</v>
      </c>
      <c r="H2444" s="25">
        <f>INDEX('Annexe 1 – Données des équipes'!$B$12:$R$114, MATCH(C2444, 'Annexe 1 – Données des équipes'!$B$12:$B$114,0),4)</f>
        <v>60</v>
      </c>
      <c r="I2444" s="25">
        <f>INDEX('Annexe 1 – Données des équipes'!$B$12:$R$114, MATCH(D2444, 'Annexe 1 – Données des équipes'!$B$12:$B$114,0),4)</f>
        <v>60</v>
      </c>
      <c r="J2444" s="25">
        <f t="shared" si="38"/>
        <v>2</v>
      </c>
    </row>
    <row r="2445" spans="2:10">
      <c r="B2445" s="3">
        <v>33562</v>
      </c>
      <c r="C2445" s="10" t="s">
        <v>7809</v>
      </c>
      <c r="D2445" s="10" t="s">
        <v>7810</v>
      </c>
      <c r="E2445" s="25">
        <v>3</v>
      </c>
      <c r="F2445" s="25">
        <v>1</v>
      </c>
      <c r="G2445" s="10" t="s">
        <v>7811</v>
      </c>
      <c r="H2445" s="25">
        <f>INDEX('Annexe 1 – Données des équipes'!$B$12:$R$114, MATCH(C2445, 'Annexe 1 – Données des équipes'!$B$12:$B$114,0),4)</f>
        <v>90</v>
      </c>
      <c r="I2445" s="25">
        <f>INDEX('Annexe 1 – Données des équipes'!$B$12:$R$114, MATCH(D2445, 'Annexe 1 – Données des équipes'!$B$12:$B$114,0),4)</f>
        <v>70</v>
      </c>
      <c r="J2445" s="25">
        <f t="shared" si="38"/>
        <v>2</v>
      </c>
    </row>
    <row r="2446" spans="2:10">
      <c r="B2446" s="3">
        <v>32940</v>
      </c>
      <c r="C2446" s="10" t="s">
        <v>7812</v>
      </c>
      <c r="D2446" s="10" t="s">
        <v>7813</v>
      </c>
      <c r="E2446" s="25">
        <v>1</v>
      </c>
      <c r="F2446" s="25">
        <v>0</v>
      </c>
      <c r="G2446" s="10" t="s">
        <v>7814</v>
      </c>
      <c r="H2446" s="25">
        <f>INDEX('Annexe 1 – Données des équipes'!$B$12:$R$114, MATCH(C2446, 'Annexe 1 – Données des équipes'!$B$12:$B$114,0),4)</f>
        <v>50</v>
      </c>
      <c r="I2446" s="25">
        <f>INDEX('Annexe 1 – Données des équipes'!$B$12:$R$114, MATCH(D2446, 'Annexe 1 – Données des équipes'!$B$12:$B$114,0),4)</f>
        <v>30</v>
      </c>
      <c r="J2446" s="25">
        <f t="shared" si="38"/>
        <v>1</v>
      </c>
    </row>
    <row r="2447" spans="2:10">
      <c r="B2447" s="3">
        <v>33570</v>
      </c>
      <c r="C2447" s="10" t="s">
        <v>7815</v>
      </c>
      <c r="D2447" s="10" t="s">
        <v>7816</v>
      </c>
      <c r="E2447" s="25">
        <v>0</v>
      </c>
      <c r="F2447" s="25">
        <v>2</v>
      </c>
      <c r="G2447" s="10" t="s">
        <v>7817</v>
      </c>
      <c r="H2447" s="25">
        <f>INDEX('Annexe 1 – Données des équipes'!$B$12:$R$114, MATCH(C2447, 'Annexe 1 – Données des équipes'!$B$12:$B$114,0),4)</f>
        <v>10</v>
      </c>
      <c r="I2447" s="25">
        <f>INDEX('Annexe 1 – Données des équipes'!$B$12:$R$114, MATCH(D2447, 'Annexe 1 – Données des équipes'!$B$12:$B$114,0),4)</f>
        <v>20</v>
      </c>
      <c r="J2447" s="25">
        <f t="shared" si="38"/>
        <v>2</v>
      </c>
    </row>
    <row r="2448" spans="2:10">
      <c r="B2448" s="3">
        <v>33576</v>
      </c>
      <c r="C2448" s="10" t="s">
        <v>7818</v>
      </c>
      <c r="D2448" s="10" t="s">
        <v>7819</v>
      </c>
      <c r="E2448" s="25">
        <v>0</v>
      </c>
      <c r="F2448" s="25">
        <v>2</v>
      </c>
      <c r="G2448" s="10" t="s">
        <v>7820</v>
      </c>
      <c r="H2448" s="25">
        <f>INDEX('Annexe 1 – Données des équipes'!$B$12:$R$114, MATCH(C2448, 'Annexe 1 – Données des équipes'!$B$12:$B$114,0),4)</f>
        <v>50</v>
      </c>
      <c r="I2448" s="25">
        <f>INDEX('Annexe 1 – Données des équipes'!$B$12:$R$114, MATCH(D2448, 'Annexe 1 – Données des équipes'!$B$12:$B$114,0),4)</f>
        <v>80</v>
      </c>
      <c r="J2448" s="25">
        <f t="shared" si="38"/>
        <v>2</v>
      </c>
    </row>
    <row r="2449" spans="2:10">
      <c r="B2449" s="3">
        <v>33581</v>
      </c>
      <c r="C2449" s="10" t="s">
        <v>7821</v>
      </c>
      <c r="D2449" s="10" t="s">
        <v>7822</v>
      </c>
      <c r="E2449" s="25">
        <v>0</v>
      </c>
      <c r="F2449" s="25">
        <v>2</v>
      </c>
      <c r="G2449" s="10" t="s">
        <v>7823</v>
      </c>
      <c r="H2449" s="25">
        <f>INDEX('Annexe 1 – Données des équipes'!$B$12:$R$114, MATCH(C2449, 'Annexe 1 – Données des équipes'!$B$12:$B$114,0),4)</f>
        <v>0</v>
      </c>
      <c r="I2449" s="25">
        <f>INDEX('Annexe 1 – Données des équipes'!$B$12:$R$114, MATCH(D2449, 'Annexe 1 – Données des équipes'!$B$12:$B$114,0),4)</f>
        <v>80</v>
      </c>
      <c r="J2449" s="25">
        <f t="shared" si="38"/>
        <v>2</v>
      </c>
    </row>
    <row r="2450" spans="2:10">
      <c r="B2450" s="3">
        <v>33588</v>
      </c>
      <c r="C2450" s="10" t="s">
        <v>7824</v>
      </c>
      <c r="D2450" s="10" t="s">
        <v>7825</v>
      </c>
      <c r="E2450" s="25">
        <v>3</v>
      </c>
      <c r="F2450" s="25">
        <v>1</v>
      </c>
      <c r="G2450" s="10" t="s">
        <v>7826</v>
      </c>
      <c r="H2450" s="25">
        <f>INDEX('Annexe 1 – Données des équipes'!$B$12:$R$114, MATCH(C2450, 'Annexe 1 – Données des équipes'!$B$12:$B$114,0),4)</f>
        <v>20</v>
      </c>
      <c r="I2450" s="25">
        <f>INDEX('Annexe 1 – Données des équipes'!$B$12:$R$114, MATCH(D2450, 'Annexe 1 – Données des équipes'!$B$12:$B$114,0),4)</f>
        <v>70</v>
      </c>
      <c r="J2450" s="25">
        <f t="shared" ref="J2450:J2513" si="39">ABS(F2450-E2450)</f>
        <v>2</v>
      </c>
    </row>
    <row r="2451" spans="2:10">
      <c r="B2451" s="3">
        <v>33593</v>
      </c>
      <c r="C2451" s="10" t="s">
        <v>7827</v>
      </c>
      <c r="D2451" s="10" t="s">
        <v>7828</v>
      </c>
      <c r="E2451" s="25">
        <v>3</v>
      </c>
      <c r="F2451" s="25">
        <v>1</v>
      </c>
      <c r="G2451" s="10" t="s">
        <v>7829</v>
      </c>
      <c r="H2451" s="25">
        <f>INDEX('Annexe 1 – Données des équipes'!$B$12:$R$114, MATCH(C2451, 'Annexe 1 – Données des équipes'!$B$12:$B$114,0),4)</f>
        <v>50</v>
      </c>
      <c r="I2451" s="25">
        <f>INDEX('Annexe 1 – Données des équipes'!$B$12:$R$114, MATCH(D2451, 'Annexe 1 – Données des équipes'!$B$12:$B$114,0),4)</f>
        <v>50</v>
      </c>
      <c r="J2451" s="25">
        <f t="shared" si="39"/>
        <v>2</v>
      </c>
    </row>
    <row r="2452" spans="2:10">
      <c r="B2452" s="3">
        <v>33646</v>
      </c>
      <c r="C2452" s="10" t="s">
        <v>7830</v>
      </c>
      <c r="D2452" s="10" t="s">
        <v>7831</v>
      </c>
      <c r="E2452" s="25">
        <v>2</v>
      </c>
      <c r="F2452" s="25">
        <v>0</v>
      </c>
      <c r="G2452" s="10" t="s">
        <v>7832</v>
      </c>
      <c r="H2452" s="25">
        <f>INDEX('Annexe 1 – Données des équipes'!$B$12:$R$114, MATCH(C2452, 'Annexe 1 – Données des équipes'!$B$12:$B$114,0),4)</f>
        <v>90</v>
      </c>
      <c r="I2452" s="25">
        <f>INDEX('Annexe 1 – Données des équipes'!$B$12:$R$114, MATCH(D2452, 'Annexe 1 – Données des équipes'!$B$12:$B$114,0),4)</f>
        <v>80</v>
      </c>
      <c r="J2452" s="25">
        <f t="shared" si="39"/>
        <v>2</v>
      </c>
    </row>
    <row r="2453" spans="2:10">
      <c r="B2453" s="3">
        <v>33653</v>
      </c>
      <c r="C2453" s="10" t="s">
        <v>7833</v>
      </c>
      <c r="D2453" s="10" t="s">
        <v>7834</v>
      </c>
      <c r="E2453" s="25">
        <v>2</v>
      </c>
      <c r="F2453" s="25">
        <v>0</v>
      </c>
      <c r="G2453" s="10" t="s">
        <v>7835</v>
      </c>
      <c r="H2453" s="25">
        <f>INDEX('Annexe 1 – Données des équipes'!$B$12:$R$114, MATCH(C2453, 'Annexe 1 – Données des équipes'!$B$12:$B$114,0),4)</f>
        <v>90</v>
      </c>
      <c r="I2453" s="25">
        <f>INDEX('Annexe 1 – Données des équipes'!$B$12:$R$114, MATCH(D2453, 'Annexe 1 – Données des équipes'!$B$12:$B$114,0),4)</f>
        <v>90</v>
      </c>
      <c r="J2453" s="25">
        <f t="shared" si="39"/>
        <v>2</v>
      </c>
    </row>
    <row r="2454" spans="2:10">
      <c r="B2454" s="3">
        <v>33667</v>
      </c>
      <c r="C2454" s="10" t="s">
        <v>7836</v>
      </c>
      <c r="D2454" s="10" t="s">
        <v>7837</v>
      </c>
      <c r="E2454" s="25">
        <v>2</v>
      </c>
      <c r="F2454" s="25">
        <v>0</v>
      </c>
      <c r="G2454" s="10" t="s">
        <v>7838</v>
      </c>
      <c r="H2454" s="25">
        <f>INDEX('Annexe 1 – Données des équipes'!$B$12:$R$114, MATCH(C2454, 'Annexe 1 – Données des équipes'!$B$12:$B$114,0),4)</f>
        <v>60</v>
      </c>
      <c r="I2454" s="25">
        <f>INDEX('Annexe 1 – Données des équipes'!$B$12:$R$114, MATCH(D2454, 'Annexe 1 – Données des équipes'!$B$12:$B$114,0),4)</f>
        <v>0</v>
      </c>
      <c r="J2454" s="25">
        <f t="shared" si="39"/>
        <v>2</v>
      </c>
    </row>
    <row r="2455" spans="2:10">
      <c r="B2455" s="3">
        <v>33709</v>
      </c>
      <c r="C2455" s="10" t="s">
        <v>7839</v>
      </c>
      <c r="D2455" s="10" t="s">
        <v>7840</v>
      </c>
      <c r="E2455" s="25">
        <v>3</v>
      </c>
      <c r="F2455" s="25">
        <v>1</v>
      </c>
      <c r="G2455" s="10" t="s">
        <v>7841</v>
      </c>
      <c r="H2455" s="25">
        <f>INDEX('Annexe 1 – Données des équipes'!$B$12:$R$114, MATCH(C2455, 'Annexe 1 – Données des équipes'!$B$12:$B$114,0),4)</f>
        <v>90</v>
      </c>
      <c r="I2455" s="25">
        <f>INDEX('Annexe 1 – Données des équipes'!$B$12:$R$114, MATCH(D2455, 'Annexe 1 – Données des équipes'!$B$12:$B$114,0),4)</f>
        <v>30</v>
      </c>
      <c r="J2455" s="25">
        <f t="shared" si="39"/>
        <v>2</v>
      </c>
    </row>
    <row r="2456" spans="2:10">
      <c r="B2456" s="3">
        <v>33722</v>
      </c>
      <c r="C2456" s="10" t="s">
        <v>7842</v>
      </c>
      <c r="D2456" s="10" t="s">
        <v>7843</v>
      </c>
      <c r="E2456" s="25">
        <v>0</v>
      </c>
      <c r="F2456" s="25">
        <v>2</v>
      </c>
      <c r="G2456" s="10" t="s">
        <v>7844</v>
      </c>
      <c r="H2456" s="25">
        <f>INDEX('Annexe 1 – Données des équipes'!$B$12:$R$114, MATCH(C2456, 'Annexe 1 – Données des équipes'!$B$12:$B$114,0),4)</f>
        <v>80</v>
      </c>
      <c r="I2456" s="25">
        <f>INDEX('Annexe 1 – Données des équipes'!$B$12:$R$114, MATCH(D2456, 'Annexe 1 – Données des équipes'!$B$12:$B$114,0),4)</f>
        <v>40</v>
      </c>
      <c r="J2456" s="25">
        <f t="shared" si="39"/>
        <v>2</v>
      </c>
    </row>
    <row r="2457" spans="2:10">
      <c r="B2457" s="3">
        <v>33723</v>
      </c>
      <c r="C2457" s="10" t="s">
        <v>7845</v>
      </c>
      <c r="D2457" s="10" t="s">
        <v>7846</v>
      </c>
      <c r="E2457" s="25">
        <v>1</v>
      </c>
      <c r="F2457" s="25">
        <v>3</v>
      </c>
      <c r="G2457" s="10" t="s">
        <v>7847</v>
      </c>
      <c r="H2457" s="25">
        <f>INDEX('Annexe 1 – Données des équipes'!$B$12:$R$114, MATCH(C2457, 'Annexe 1 – Données des équipes'!$B$12:$B$114,0),4)</f>
        <v>60</v>
      </c>
      <c r="I2457" s="25">
        <f>INDEX('Annexe 1 – Données des équipes'!$B$12:$R$114, MATCH(D2457, 'Annexe 1 – Données des équipes'!$B$12:$B$114,0),4)</f>
        <v>40</v>
      </c>
      <c r="J2457" s="25">
        <f t="shared" si="39"/>
        <v>2</v>
      </c>
    </row>
    <row r="2458" spans="2:10">
      <c r="B2458" s="3">
        <v>33741</v>
      </c>
      <c r="C2458" s="10" t="s">
        <v>7848</v>
      </c>
      <c r="D2458" s="10" t="s">
        <v>7849</v>
      </c>
      <c r="E2458" s="25">
        <v>2</v>
      </c>
      <c r="F2458" s="25">
        <v>0</v>
      </c>
      <c r="G2458" s="10" t="s">
        <v>7850</v>
      </c>
      <c r="H2458" s="25">
        <f>INDEX('Annexe 1 – Données des équipes'!$B$12:$R$114, MATCH(C2458, 'Annexe 1 – Données des équipes'!$B$12:$B$114,0),4)</f>
        <v>20</v>
      </c>
      <c r="I2458" s="25">
        <f>INDEX('Annexe 1 – Données des équipes'!$B$12:$R$114, MATCH(D2458, 'Annexe 1 – Données des équipes'!$B$12:$B$114,0),4)</f>
        <v>30</v>
      </c>
      <c r="J2458" s="25">
        <f t="shared" si="39"/>
        <v>2</v>
      </c>
    </row>
    <row r="2459" spans="2:10">
      <c r="B2459" s="3">
        <v>33743</v>
      </c>
      <c r="C2459" s="10" t="s">
        <v>7851</v>
      </c>
      <c r="D2459" s="10" t="s">
        <v>7852</v>
      </c>
      <c r="E2459" s="25">
        <v>2</v>
      </c>
      <c r="F2459" s="25">
        <v>4</v>
      </c>
      <c r="G2459" s="10" t="s">
        <v>7853</v>
      </c>
      <c r="H2459" s="25">
        <f>INDEX('Annexe 1 – Données des équipes'!$B$12:$R$114, MATCH(C2459, 'Annexe 1 – Données des équipes'!$B$12:$B$114,0),4)</f>
        <v>60</v>
      </c>
      <c r="I2459" s="25">
        <f>INDEX('Annexe 1 – Données des équipes'!$B$12:$R$114, MATCH(D2459, 'Annexe 1 – Données des équipes'!$B$12:$B$114,0),4)</f>
        <v>80</v>
      </c>
      <c r="J2459" s="25">
        <f t="shared" si="39"/>
        <v>2</v>
      </c>
    </row>
    <row r="2460" spans="2:10">
      <c r="B2460" s="3">
        <v>33744</v>
      </c>
      <c r="C2460" s="10" t="s">
        <v>7854</v>
      </c>
      <c r="D2460" s="10" t="s">
        <v>7855</v>
      </c>
      <c r="E2460" s="25">
        <v>1</v>
      </c>
      <c r="F2460" s="25">
        <v>3</v>
      </c>
      <c r="G2460" s="10" t="s">
        <v>7856</v>
      </c>
      <c r="H2460" s="25">
        <f>INDEX('Annexe 1 – Données des équipes'!$B$12:$R$114, MATCH(C2460, 'Annexe 1 – Données des équipes'!$B$12:$B$114,0),4)</f>
        <v>20</v>
      </c>
      <c r="I2460" s="25">
        <f>INDEX('Annexe 1 – Données des équipes'!$B$12:$R$114, MATCH(D2460, 'Annexe 1 – Données des équipes'!$B$12:$B$114,0),4)</f>
        <v>60</v>
      </c>
      <c r="J2460" s="25">
        <f t="shared" si="39"/>
        <v>2</v>
      </c>
    </row>
    <row r="2461" spans="2:10">
      <c r="B2461" s="3">
        <v>33750</v>
      </c>
      <c r="C2461" s="10" t="s">
        <v>7857</v>
      </c>
      <c r="D2461" s="10" t="s">
        <v>7858</v>
      </c>
      <c r="E2461" s="25">
        <v>2</v>
      </c>
      <c r="F2461" s="25">
        <v>0</v>
      </c>
      <c r="G2461" s="10" t="s">
        <v>7859</v>
      </c>
      <c r="H2461" s="25">
        <f>INDEX('Annexe 1 – Données des équipes'!$B$12:$R$114, MATCH(C2461, 'Annexe 1 – Données des équipes'!$B$12:$B$114,0),4)</f>
        <v>60</v>
      </c>
      <c r="I2461" s="25">
        <f>INDEX('Annexe 1 – Données des équipes'!$B$12:$R$114, MATCH(D2461, 'Annexe 1 – Données des équipes'!$B$12:$B$114,0),4)</f>
        <v>40</v>
      </c>
      <c r="J2461" s="25">
        <f t="shared" si="39"/>
        <v>2</v>
      </c>
    </row>
    <row r="2462" spans="2:10">
      <c r="B2462" s="3">
        <v>33753</v>
      </c>
      <c r="C2462" s="10" t="s">
        <v>7860</v>
      </c>
      <c r="D2462" s="10" t="s">
        <v>7861</v>
      </c>
      <c r="E2462" s="25">
        <v>4</v>
      </c>
      <c r="F2462" s="25">
        <v>2</v>
      </c>
      <c r="G2462" s="10" t="s">
        <v>7862</v>
      </c>
      <c r="H2462" s="25">
        <f>INDEX('Annexe 1 – Données des équipes'!$B$12:$R$114, MATCH(C2462, 'Annexe 1 – Données des équipes'!$B$12:$B$114,0),4)</f>
        <v>0</v>
      </c>
      <c r="I2462" s="25">
        <f>INDEX('Annexe 1 – Données des équipes'!$B$12:$R$114, MATCH(D2462, 'Annexe 1 – Données des équipes'!$B$12:$B$114,0),4)</f>
        <v>30</v>
      </c>
      <c r="J2462" s="25">
        <f t="shared" si="39"/>
        <v>2</v>
      </c>
    </row>
    <row r="2463" spans="2:10">
      <c r="B2463" s="3">
        <v>33759</v>
      </c>
      <c r="C2463" s="10" t="s">
        <v>7863</v>
      </c>
      <c r="D2463" s="10" t="s">
        <v>7864</v>
      </c>
      <c r="E2463" s="25">
        <v>0</v>
      </c>
      <c r="F2463" s="25">
        <v>2</v>
      </c>
      <c r="G2463" s="10" t="s">
        <v>7865</v>
      </c>
      <c r="H2463" s="25">
        <f>INDEX('Annexe 1 – Données des équipes'!$B$12:$R$114, MATCH(C2463, 'Annexe 1 – Données des équipes'!$B$12:$B$114,0),4)</f>
        <v>60</v>
      </c>
      <c r="I2463" s="25">
        <f>INDEX('Annexe 1 – Données des équipes'!$B$12:$R$114, MATCH(D2463, 'Annexe 1 – Données des équipes'!$B$12:$B$114,0),4)</f>
        <v>90</v>
      </c>
      <c r="J2463" s="25">
        <f t="shared" si="39"/>
        <v>2</v>
      </c>
    </row>
    <row r="2464" spans="2:10">
      <c r="B2464" s="3">
        <v>33762</v>
      </c>
      <c r="C2464" s="10" t="s">
        <v>7866</v>
      </c>
      <c r="D2464" s="10" t="s">
        <v>7867</v>
      </c>
      <c r="E2464" s="25">
        <v>2</v>
      </c>
      <c r="F2464" s="25">
        <v>0</v>
      </c>
      <c r="G2464" s="10" t="s">
        <v>7868</v>
      </c>
      <c r="H2464" s="25">
        <f>INDEX('Annexe 1 – Données des équipes'!$B$12:$R$114, MATCH(C2464, 'Annexe 1 – Données des équipes'!$B$12:$B$114,0),4)</f>
        <v>60</v>
      </c>
      <c r="I2464" s="25">
        <f>INDEX('Annexe 1 – Données des équipes'!$B$12:$R$114, MATCH(D2464, 'Annexe 1 – Données des équipes'!$B$12:$B$114,0),4)</f>
        <v>90</v>
      </c>
      <c r="J2464" s="25">
        <f t="shared" si="39"/>
        <v>2</v>
      </c>
    </row>
    <row r="2465" spans="2:10">
      <c r="B2465" s="3">
        <v>33770</v>
      </c>
      <c r="C2465" s="10" t="s">
        <v>7869</v>
      </c>
      <c r="D2465" s="10" t="s">
        <v>7870</v>
      </c>
      <c r="E2465" s="25">
        <v>0</v>
      </c>
      <c r="F2465" s="25">
        <v>2</v>
      </c>
      <c r="G2465" s="10" t="s">
        <v>7871</v>
      </c>
      <c r="H2465" s="25">
        <f>INDEX('Annexe 1 – Données des équipes'!$B$12:$R$114, MATCH(C2465, 'Annexe 1 – Données des équipes'!$B$12:$B$114,0),4)</f>
        <v>60</v>
      </c>
      <c r="I2465" s="25">
        <f>INDEX('Annexe 1 – Données des équipes'!$B$12:$R$114, MATCH(D2465, 'Annexe 1 – Données des équipes'!$B$12:$B$114,0),4)</f>
        <v>90</v>
      </c>
      <c r="J2465" s="25">
        <f t="shared" si="39"/>
        <v>2</v>
      </c>
    </row>
    <row r="2466" spans="2:10">
      <c r="B2466" s="3">
        <v>33773</v>
      </c>
      <c r="C2466" s="10" t="s">
        <v>7872</v>
      </c>
      <c r="D2466" s="10" t="s">
        <v>7873</v>
      </c>
      <c r="E2466" s="25">
        <v>2</v>
      </c>
      <c r="F2466" s="25">
        <v>0</v>
      </c>
      <c r="G2466" s="10" t="s">
        <v>7874</v>
      </c>
      <c r="H2466" s="25">
        <f>INDEX('Annexe 1 – Données des équipes'!$B$12:$R$114, MATCH(C2466, 'Annexe 1 – Données des équipes'!$B$12:$B$114,0),4)</f>
        <v>90</v>
      </c>
      <c r="I2466" s="25">
        <f>INDEX('Annexe 1 – Données des équipes'!$B$12:$R$114, MATCH(D2466, 'Annexe 1 – Données des équipes'!$B$12:$B$114,0),4)</f>
        <v>60</v>
      </c>
      <c r="J2466" s="25">
        <f t="shared" si="39"/>
        <v>2</v>
      </c>
    </row>
    <row r="2467" spans="2:10">
      <c r="B2467" s="3">
        <v>33773</v>
      </c>
      <c r="C2467" s="10" t="s">
        <v>7875</v>
      </c>
      <c r="D2467" s="10" t="s">
        <v>7876</v>
      </c>
      <c r="E2467" s="25">
        <v>3</v>
      </c>
      <c r="F2467" s="25">
        <v>1</v>
      </c>
      <c r="G2467" s="10" t="s">
        <v>7877</v>
      </c>
      <c r="H2467" s="25">
        <f>INDEX('Annexe 1 – Données des équipes'!$B$12:$R$114, MATCH(C2467, 'Annexe 1 – Données des équipes'!$B$12:$B$114,0),4)</f>
        <v>80</v>
      </c>
      <c r="I2467" s="25">
        <f>INDEX('Annexe 1 – Données des équipes'!$B$12:$R$114, MATCH(D2467, 'Annexe 1 – Données des équipes'!$B$12:$B$114,0),4)</f>
        <v>90</v>
      </c>
      <c r="J2467" s="25">
        <f t="shared" si="39"/>
        <v>2</v>
      </c>
    </row>
    <row r="2468" spans="2:10">
      <c r="B2468" s="3">
        <v>33776</v>
      </c>
      <c r="C2468" s="10" t="s">
        <v>7878</v>
      </c>
      <c r="D2468" s="10" t="s">
        <v>7879</v>
      </c>
      <c r="E2468" s="25">
        <v>2</v>
      </c>
      <c r="F2468" s="25">
        <v>0</v>
      </c>
      <c r="G2468" s="10" t="s">
        <v>7880</v>
      </c>
      <c r="H2468" s="25">
        <f>INDEX('Annexe 1 – Données des équipes'!$B$12:$R$114, MATCH(C2468, 'Annexe 1 – Données des équipes'!$B$12:$B$114,0),4)</f>
        <v>80</v>
      </c>
      <c r="I2468" s="25">
        <f>INDEX('Annexe 1 – Données des équipes'!$B$12:$R$114, MATCH(D2468, 'Annexe 1 – Données des équipes'!$B$12:$B$114,0),4)</f>
        <v>60</v>
      </c>
      <c r="J2468" s="25">
        <f t="shared" si="39"/>
        <v>2</v>
      </c>
    </row>
    <row r="2469" spans="2:10">
      <c r="B2469" s="3">
        <v>33781</v>
      </c>
      <c r="C2469" s="10" t="s">
        <v>7881</v>
      </c>
      <c r="D2469" s="10" t="s">
        <v>7882</v>
      </c>
      <c r="E2469" s="25">
        <v>2</v>
      </c>
      <c r="F2469" s="25">
        <v>0</v>
      </c>
      <c r="G2469" s="10" t="s">
        <v>7883</v>
      </c>
      <c r="H2469" s="25">
        <f>INDEX('Annexe 1 – Données des équipes'!$B$12:$R$114, MATCH(C2469, 'Annexe 1 – Données des équipes'!$B$12:$B$114,0),4)</f>
        <v>80</v>
      </c>
      <c r="I2469" s="25">
        <f>INDEX('Annexe 1 – Données des équipes'!$B$12:$R$114, MATCH(D2469, 'Annexe 1 – Données des équipes'!$B$12:$B$114,0),4)</f>
        <v>90</v>
      </c>
      <c r="J2469" s="25">
        <f t="shared" si="39"/>
        <v>2</v>
      </c>
    </row>
    <row r="2470" spans="2:10">
      <c r="B2470" s="3">
        <v>33789</v>
      </c>
      <c r="C2470" s="10" t="s">
        <v>7884</v>
      </c>
      <c r="D2470" s="10" t="s">
        <v>7885</v>
      </c>
      <c r="E2470" s="25">
        <v>3</v>
      </c>
      <c r="F2470" s="25">
        <v>1</v>
      </c>
      <c r="G2470" s="10" t="s">
        <v>7886</v>
      </c>
      <c r="H2470" s="25">
        <f>INDEX('Annexe 1 – Données des équipes'!$B$12:$R$114, MATCH(C2470, 'Annexe 1 – Données des équipes'!$B$12:$B$114,0),4)</f>
        <v>80</v>
      </c>
      <c r="I2470" s="25">
        <f>INDEX('Annexe 1 – Données des équipes'!$B$12:$R$114, MATCH(D2470, 'Annexe 1 – Données des équipes'!$B$12:$B$114,0),4)</f>
        <v>70</v>
      </c>
      <c r="J2470" s="25">
        <f t="shared" si="39"/>
        <v>2</v>
      </c>
    </row>
    <row r="2471" spans="2:10">
      <c r="B2471" s="3">
        <v>33793</v>
      </c>
      <c r="C2471" s="10" t="s">
        <v>7887</v>
      </c>
      <c r="D2471" s="10" t="s">
        <v>7888</v>
      </c>
      <c r="E2471" s="25">
        <v>3</v>
      </c>
      <c r="F2471" s="25">
        <v>1</v>
      </c>
      <c r="G2471" s="10" t="s">
        <v>7889</v>
      </c>
      <c r="H2471" s="25">
        <f>INDEX('Annexe 1 – Données des équipes'!$B$12:$R$114, MATCH(C2471, 'Annexe 1 – Données des équipes'!$B$12:$B$114,0),4)</f>
        <v>60</v>
      </c>
      <c r="I2471" s="25">
        <f>INDEX('Annexe 1 – Données des équipes'!$B$12:$R$114, MATCH(D2471, 'Annexe 1 – Données des équipes'!$B$12:$B$114,0),4)</f>
        <v>80</v>
      </c>
      <c r="J2471" s="25">
        <f t="shared" si="39"/>
        <v>2</v>
      </c>
    </row>
    <row r="2472" spans="2:10">
      <c r="B2472" s="3">
        <v>33811</v>
      </c>
      <c r="C2472" s="10" t="s">
        <v>7890</v>
      </c>
      <c r="D2472" s="10" t="s">
        <v>7891</v>
      </c>
      <c r="E2472" s="25">
        <v>2</v>
      </c>
      <c r="F2472" s="25">
        <v>0</v>
      </c>
      <c r="G2472" s="10" t="s">
        <v>7892</v>
      </c>
      <c r="H2472" s="25">
        <f>INDEX('Annexe 1 – Données des équipes'!$B$12:$R$114, MATCH(C2472, 'Annexe 1 – Données des équipes'!$B$12:$B$114,0),4)</f>
        <v>40</v>
      </c>
      <c r="I2472" s="25">
        <f>INDEX('Annexe 1 – Données des équipes'!$B$12:$R$114, MATCH(D2472, 'Annexe 1 – Données des équipes'!$B$12:$B$114,0),4)</f>
        <v>10</v>
      </c>
      <c r="J2472" s="25">
        <f t="shared" si="39"/>
        <v>2</v>
      </c>
    </row>
    <row r="2473" spans="2:10">
      <c r="B2473" s="3">
        <v>31224</v>
      </c>
      <c r="C2473" s="10" t="s">
        <v>7893</v>
      </c>
      <c r="D2473" s="10" t="s">
        <v>7894</v>
      </c>
      <c r="E2473" s="25">
        <v>1</v>
      </c>
      <c r="F2473" s="25">
        <v>1</v>
      </c>
      <c r="G2473" s="10" t="s">
        <v>7895</v>
      </c>
      <c r="H2473" s="25">
        <f>INDEX('Annexe 1 – Données des équipes'!$B$12:$R$114, MATCH(C2473, 'Annexe 1 – Données des équipes'!$B$12:$B$114,0),4)</f>
        <v>30</v>
      </c>
      <c r="I2473" s="25">
        <f>INDEX('Annexe 1 – Données des équipes'!$B$12:$R$114, MATCH(D2473, 'Annexe 1 – Données des équipes'!$B$12:$B$114,0),4)</f>
        <v>50</v>
      </c>
      <c r="J2473" s="25">
        <f t="shared" si="39"/>
        <v>0</v>
      </c>
    </row>
    <row r="2474" spans="2:10">
      <c r="B2474" s="3">
        <v>33825</v>
      </c>
      <c r="C2474" s="10" t="s">
        <v>7896</v>
      </c>
      <c r="D2474" s="10" t="s">
        <v>7897</v>
      </c>
      <c r="E2474" s="25">
        <v>0</v>
      </c>
      <c r="F2474" s="25">
        <v>2</v>
      </c>
      <c r="G2474" s="10" t="s">
        <v>7898</v>
      </c>
      <c r="H2474" s="25">
        <f>INDEX('Annexe 1 – Données des équipes'!$B$12:$R$114, MATCH(C2474, 'Annexe 1 – Données des équipes'!$B$12:$B$114,0),4)</f>
        <v>70</v>
      </c>
      <c r="I2474" s="25">
        <f>INDEX('Annexe 1 – Données des équipes'!$B$12:$R$114, MATCH(D2474, 'Annexe 1 – Données des équipes'!$B$12:$B$114,0),4)</f>
        <v>20</v>
      </c>
      <c r="J2474" s="25">
        <f t="shared" si="39"/>
        <v>2</v>
      </c>
    </row>
    <row r="2475" spans="2:10">
      <c r="B2475" s="3">
        <v>33840</v>
      </c>
      <c r="C2475" s="10" t="s">
        <v>7899</v>
      </c>
      <c r="D2475" s="10" t="s">
        <v>7900</v>
      </c>
      <c r="E2475" s="25">
        <v>0</v>
      </c>
      <c r="F2475" s="25">
        <v>2</v>
      </c>
      <c r="G2475" s="10" t="s">
        <v>7901</v>
      </c>
      <c r="H2475" s="25">
        <f>INDEX('Annexe 1 – Données des équipes'!$B$12:$R$114, MATCH(C2475, 'Annexe 1 – Données des équipes'!$B$12:$B$114,0),4)</f>
        <v>30</v>
      </c>
      <c r="I2475" s="25">
        <f>INDEX('Annexe 1 – Données des équipes'!$B$12:$R$114, MATCH(D2475, 'Annexe 1 – Données des équipes'!$B$12:$B$114,0),4)</f>
        <v>50</v>
      </c>
      <c r="J2475" s="25">
        <f t="shared" si="39"/>
        <v>2</v>
      </c>
    </row>
    <row r="2476" spans="2:10">
      <c r="B2476" s="3">
        <v>33842</v>
      </c>
      <c r="C2476" s="10" t="s">
        <v>7902</v>
      </c>
      <c r="D2476" s="10" t="s">
        <v>7903</v>
      </c>
      <c r="E2476" s="25">
        <v>0</v>
      </c>
      <c r="F2476" s="25">
        <v>2</v>
      </c>
      <c r="G2476" s="10" t="s">
        <v>7904</v>
      </c>
      <c r="H2476" s="25">
        <f>INDEX('Annexe 1 – Données des équipes'!$B$12:$R$114, MATCH(C2476, 'Annexe 1 – Données des équipes'!$B$12:$B$114,0),4)</f>
        <v>30</v>
      </c>
      <c r="I2476" s="25">
        <f>INDEX('Annexe 1 – Données des équipes'!$B$12:$R$114, MATCH(D2476, 'Annexe 1 – Données des équipes'!$B$12:$B$114,0),4)</f>
        <v>70</v>
      </c>
      <c r="J2476" s="25">
        <f t="shared" si="39"/>
        <v>2</v>
      </c>
    </row>
    <row r="2477" spans="2:10">
      <c r="B2477" s="3">
        <v>33842</v>
      </c>
      <c r="C2477" s="10" t="s">
        <v>7905</v>
      </c>
      <c r="D2477" s="10" t="s">
        <v>7906</v>
      </c>
      <c r="E2477" s="25">
        <v>0</v>
      </c>
      <c r="F2477" s="25">
        <v>2</v>
      </c>
      <c r="G2477" s="10" t="s">
        <v>7907</v>
      </c>
      <c r="H2477" s="25">
        <f>INDEX('Annexe 1 – Données des équipes'!$B$12:$R$114, MATCH(C2477, 'Annexe 1 – Données des équipes'!$B$12:$B$114,0),4)</f>
        <v>90</v>
      </c>
      <c r="I2477" s="25">
        <f>INDEX('Annexe 1 – Données des équipes'!$B$12:$R$114, MATCH(D2477, 'Annexe 1 – Données des équipes'!$B$12:$B$114,0),4)</f>
        <v>90</v>
      </c>
      <c r="J2477" s="25">
        <f t="shared" si="39"/>
        <v>2</v>
      </c>
    </row>
    <row r="2478" spans="2:10">
      <c r="B2478" s="3">
        <v>33842</v>
      </c>
      <c r="C2478" s="10" t="s">
        <v>7908</v>
      </c>
      <c r="D2478" s="10" t="s">
        <v>7909</v>
      </c>
      <c r="E2478" s="25">
        <v>2</v>
      </c>
      <c r="F2478" s="25">
        <v>0</v>
      </c>
      <c r="G2478" s="10" t="s">
        <v>7910</v>
      </c>
      <c r="H2478" s="25">
        <f>INDEX('Annexe 1 – Données des équipes'!$B$12:$R$114, MATCH(C2478, 'Annexe 1 – Données des équipes'!$B$12:$B$114,0),4)</f>
        <v>50</v>
      </c>
      <c r="I2478" s="25">
        <f>INDEX('Annexe 1 – Données des équipes'!$B$12:$R$114, MATCH(D2478, 'Annexe 1 – Données des équipes'!$B$12:$B$114,0),4)</f>
        <v>80</v>
      </c>
      <c r="J2478" s="25">
        <f t="shared" si="39"/>
        <v>2</v>
      </c>
    </row>
    <row r="2479" spans="2:10">
      <c r="B2479" s="3">
        <v>33844</v>
      </c>
      <c r="C2479" s="10" t="s">
        <v>7911</v>
      </c>
      <c r="D2479" s="10" t="s">
        <v>7912</v>
      </c>
      <c r="E2479" s="25">
        <v>2</v>
      </c>
      <c r="F2479" s="25">
        <v>0</v>
      </c>
      <c r="G2479" s="10" t="s">
        <v>7913</v>
      </c>
      <c r="H2479" s="25">
        <f>INDEX('Annexe 1 – Données des équipes'!$B$12:$R$114, MATCH(C2479, 'Annexe 1 – Données des équipes'!$B$12:$B$114,0),4)</f>
        <v>10</v>
      </c>
      <c r="I2479" s="25">
        <f>INDEX('Annexe 1 – Données des équipes'!$B$12:$R$114, MATCH(D2479, 'Annexe 1 – Données des équipes'!$B$12:$B$114,0),4)</f>
        <v>30</v>
      </c>
      <c r="J2479" s="25">
        <f t="shared" si="39"/>
        <v>2</v>
      </c>
    </row>
    <row r="2480" spans="2:10">
      <c r="B2480" s="3">
        <v>33845</v>
      </c>
      <c r="C2480" s="10" t="s">
        <v>7914</v>
      </c>
      <c r="D2480" s="10" t="s">
        <v>7915</v>
      </c>
      <c r="E2480" s="25">
        <v>2</v>
      </c>
      <c r="F2480" s="25">
        <v>0</v>
      </c>
      <c r="G2480" s="10" t="s">
        <v>7916</v>
      </c>
      <c r="H2480" s="25">
        <f>INDEX('Annexe 1 – Données des équipes'!$B$12:$R$114, MATCH(C2480, 'Annexe 1 – Données des équipes'!$B$12:$B$114,0),4)</f>
        <v>50</v>
      </c>
      <c r="I2480" s="25">
        <f>INDEX('Annexe 1 – Données des équipes'!$B$12:$R$114, MATCH(D2480, 'Annexe 1 – Données des équipes'!$B$12:$B$114,0),4)</f>
        <v>0</v>
      </c>
      <c r="J2480" s="25">
        <f t="shared" si="39"/>
        <v>2</v>
      </c>
    </row>
    <row r="2481" spans="2:10">
      <c r="B2481" s="3">
        <v>33856</v>
      </c>
      <c r="C2481" s="10" t="s">
        <v>7917</v>
      </c>
      <c r="D2481" s="10" t="s">
        <v>7918</v>
      </c>
      <c r="E2481" s="25">
        <v>2</v>
      </c>
      <c r="F2481" s="25">
        <v>0</v>
      </c>
      <c r="G2481" s="10" t="s">
        <v>7919</v>
      </c>
      <c r="H2481" s="25">
        <f>INDEX('Annexe 1 – Données des équipes'!$B$12:$R$114, MATCH(C2481, 'Annexe 1 – Données des équipes'!$B$12:$B$114,0),4)</f>
        <v>40</v>
      </c>
      <c r="I2481" s="25">
        <f>INDEX('Annexe 1 – Données des équipes'!$B$12:$R$114, MATCH(D2481, 'Annexe 1 – Données des équipes'!$B$12:$B$114,0),4)</f>
        <v>90</v>
      </c>
      <c r="J2481" s="25">
        <f t="shared" si="39"/>
        <v>2</v>
      </c>
    </row>
    <row r="2482" spans="2:10">
      <c r="B2482" s="3">
        <v>33856</v>
      </c>
      <c r="C2482" s="10" t="s">
        <v>7920</v>
      </c>
      <c r="D2482" s="10" t="s">
        <v>7921</v>
      </c>
      <c r="E2482" s="25">
        <v>3</v>
      </c>
      <c r="F2482" s="25">
        <v>1</v>
      </c>
      <c r="G2482" s="10" t="s">
        <v>7922</v>
      </c>
      <c r="H2482" s="25">
        <f>INDEX('Annexe 1 – Données des équipes'!$B$12:$R$114, MATCH(C2482, 'Annexe 1 – Données des équipes'!$B$12:$B$114,0),4)</f>
        <v>80</v>
      </c>
      <c r="I2482" s="25">
        <f>INDEX('Annexe 1 – Données des équipes'!$B$12:$R$114, MATCH(D2482, 'Annexe 1 – Données des équipes'!$B$12:$B$114,0),4)</f>
        <v>60</v>
      </c>
      <c r="J2482" s="25">
        <f t="shared" si="39"/>
        <v>2</v>
      </c>
    </row>
    <row r="2483" spans="2:10">
      <c r="B2483" s="3">
        <v>33860</v>
      </c>
      <c r="C2483" s="10" t="s">
        <v>7923</v>
      </c>
      <c r="D2483" s="10" t="s">
        <v>7924</v>
      </c>
      <c r="E2483" s="25">
        <v>3</v>
      </c>
      <c r="F2483" s="25">
        <v>1</v>
      </c>
      <c r="G2483" s="10" t="s">
        <v>7925</v>
      </c>
      <c r="H2483" s="25">
        <f>INDEX('Annexe 1 – Données des équipes'!$B$12:$R$114, MATCH(C2483, 'Annexe 1 – Données des équipes'!$B$12:$B$114,0),4)</f>
        <v>0</v>
      </c>
      <c r="I2483" s="25">
        <f>INDEX('Annexe 1 – Données des équipes'!$B$12:$R$114, MATCH(D2483, 'Annexe 1 – Données des équipes'!$B$12:$B$114,0),4)</f>
        <v>40</v>
      </c>
      <c r="J2483" s="25">
        <f t="shared" si="39"/>
        <v>2</v>
      </c>
    </row>
    <row r="2484" spans="2:10">
      <c r="B2484" s="3">
        <v>33870</v>
      </c>
      <c r="C2484" s="10" t="s">
        <v>7926</v>
      </c>
      <c r="D2484" s="10" t="s">
        <v>7927</v>
      </c>
      <c r="E2484" s="25">
        <v>4</v>
      </c>
      <c r="F2484" s="25">
        <v>2</v>
      </c>
      <c r="G2484" s="10" t="s">
        <v>7928</v>
      </c>
      <c r="H2484" s="25">
        <f>INDEX('Annexe 1 – Données des équipes'!$B$12:$R$114, MATCH(C2484, 'Annexe 1 – Données des équipes'!$B$12:$B$114,0),4)</f>
        <v>90</v>
      </c>
      <c r="I2484" s="25">
        <f>INDEX('Annexe 1 – Données des équipes'!$B$12:$R$114, MATCH(D2484, 'Annexe 1 – Données des équipes'!$B$12:$B$114,0),4)</f>
        <v>60</v>
      </c>
      <c r="J2484" s="25">
        <f t="shared" si="39"/>
        <v>2</v>
      </c>
    </row>
    <row r="2485" spans="2:10">
      <c r="B2485" s="3">
        <v>33884</v>
      </c>
      <c r="C2485" s="10" t="s">
        <v>7929</v>
      </c>
      <c r="D2485" s="10" t="s">
        <v>7930</v>
      </c>
      <c r="E2485" s="25">
        <v>0</v>
      </c>
      <c r="F2485" s="25">
        <v>2</v>
      </c>
      <c r="G2485" s="10" t="s">
        <v>7931</v>
      </c>
      <c r="H2485" s="25">
        <f>INDEX('Annexe 1 – Données des équipes'!$B$12:$R$114, MATCH(C2485, 'Annexe 1 – Données des équipes'!$B$12:$B$114,0),4)</f>
        <v>0</v>
      </c>
      <c r="I2485" s="25">
        <f>INDEX('Annexe 1 – Données des équipes'!$B$12:$R$114, MATCH(D2485, 'Annexe 1 – Données des équipes'!$B$12:$B$114,0),4)</f>
        <v>80</v>
      </c>
      <c r="J2485" s="25">
        <f t="shared" si="39"/>
        <v>2</v>
      </c>
    </row>
    <row r="2486" spans="2:10">
      <c r="B2486" s="3">
        <v>33884</v>
      </c>
      <c r="C2486" s="10" t="s">
        <v>7932</v>
      </c>
      <c r="D2486" s="10" t="s">
        <v>7933</v>
      </c>
      <c r="E2486" s="25">
        <v>2</v>
      </c>
      <c r="F2486" s="25">
        <v>0</v>
      </c>
      <c r="G2486" s="10" t="s">
        <v>7934</v>
      </c>
      <c r="H2486" s="25">
        <f>INDEX('Annexe 1 – Données des équipes'!$B$12:$R$114, MATCH(C2486, 'Annexe 1 – Données des équipes'!$B$12:$B$114,0),4)</f>
        <v>80</v>
      </c>
      <c r="I2486" s="25">
        <f>INDEX('Annexe 1 – Données des équipes'!$B$12:$R$114, MATCH(D2486, 'Annexe 1 – Données des équipes'!$B$12:$B$114,0),4)</f>
        <v>40</v>
      </c>
      <c r="J2486" s="25">
        <f t="shared" si="39"/>
        <v>2</v>
      </c>
    </row>
    <row r="2487" spans="2:10">
      <c r="B2487" s="3">
        <v>33891</v>
      </c>
      <c r="C2487" s="10" t="s">
        <v>7935</v>
      </c>
      <c r="D2487" s="10" t="s">
        <v>7936</v>
      </c>
      <c r="E2487" s="25">
        <v>2</v>
      </c>
      <c r="F2487" s="25">
        <v>0</v>
      </c>
      <c r="G2487" s="10" t="s">
        <v>7937</v>
      </c>
      <c r="H2487" s="25">
        <f>INDEX('Annexe 1 – Données des équipes'!$B$12:$R$114, MATCH(C2487, 'Annexe 1 – Données des équipes'!$B$12:$B$114,0),4)</f>
        <v>90</v>
      </c>
      <c r="I2487" s="25">
        <f>INDEX('Annexe 1 – Données des équipes'!$B$12:$R$114, MATCH(D2487, 'Annexe 1 – Données des équipes'!$B$12:$B$114,0),4)</f>
        <v>60</v>
      </c>
      <c r="J2487" s="25">
        <f t="shared" si="39"/>
        <v>2</v>
      </c>
    </row>
    <row r="2488" spans="2:10">
      <c r="B2488" s="3">
        <v>33897</v>
      </c>
      <c r="C2488" s="10" t="s">
        <v>7938</v>
      </c>
      <c r="D2488" s="10" t="s">
        <v>7939</v>
      </c>
      <c r="E2488" s="25">
        <v>3</v>
      </c>
      <c r="F2488" s="25">
        <v>1</v>
      </c>
      <c r="G2488" s="10" t="s">
        <v>7940</v>
      </c>
      <c r="H2488" s="25">
        <f>INDEX('Annexe 1 – Données des équipes'!$B$12:$R$114, MATCH(C2488, 'Annexe 1 – Données des équipes'!$B$12:$B$114,0),4)</f>
        <v>90</v>
      </c>
      <c r="I2488" s="25">
        <f>INDEX('Annexe 1 – Données des équipes'!$B$12:$R$114, MATCH(D2488, 'Annexe 1 – Données des équipes'!$B$12:$B$114,0),4)</f>
        <v>30</v>
      </c>
      <c r="J2488" s="25">
        <f t="shared" si="39"/>
        <v>2</v>
      </c>
    </row>
    <row r="2489" spans="2:10">
      <c r="B2489" s="3">
        <v>33914</v>
      </c>
      <c r="C2489" s="10" t="s">
        <v>7941</v>
      </c>
      <c r="D2489" s="10" t="s">
        <v>7942</v>
      </c>
      <c r="E2489" s="25">
        <v>2</v>
      </c>
      <c r="F2489" s="25">
        <v>0</v>
      </c>
      <c r="G2489" s="10" t="s">
        <v>7943</v>
      </c>
      <c r="H2489" s="25">
        <f>INDEX('Annexe 1 – Données des équipes'!$B$12:$R$114, MATCH(C2489, 'Annexe 1 – Données des équipes'!$B$12:$B$114,0),4)</f>
        <v>30</v>
      </c>
      <c r="I2489" s="25">
        <f>INDEX('Annexe 1 – Données des équipes'!$B$12:$R$114, MATCH(D2489, 'Annexe 1 – Données des équipes'!$B$12:$B$114,0),4)</f>
        <v>20</v>
      </c>
      <c r="J2489" s="25">
        <f t="shared" si="39"/>
        <v>2</v>
      </c>
    </row>
    <row r="2490" spans="2:10">
      <c r="B2490" s="3">
        <v>33919</v>
      </c>
      <c r="C2490" s="10" t="s">
        <v>7944</v>
      </c>
      <c r="D2490" s="10" t="s">
        <v>7945</v>
      </c>
      <c r="E2490" s="25">
        <v>1</v>
      </c>
      <c r="F2490" s="25">
        <v>3</v>
      </c>
      <c r="G2490" s="10" t="s">
        <v>7946</v>
      </c>
      <c r="H2490" s="25">
        <f>INDEX('Annexe 1 – Données des équipes'!$B$12:$R$114, MATCH(C2490, 'Annexe 1 – Données des équipes'!$B$12:$B$114,0),4)</f>
        <v>20</v>
      </c>
      <c r="I2490" s="25">
        <f>INDEX('Annexe 1 – Données des équipes'!$B$12:$R$114, MATCH(D2490, 'Annexe 1 – Données des équipes'!$B$12:$B$114,0),4)</f>
        <v>80</v>
      </c>
      <c r="J2490" s="25">
        <f t="shared" si="39"/>
        <v>2</v>
      </c>
    </row>
    <row r="2491" spans="2:10">
      <c r="B2491" s="3">
        <v>33923</v>
      </c>
      <c r="C2491" s="10" t="s">
        <v>7947</v>
      </c>
      <c r="D2491" s="10" t="s">
        <v>7948</v>
      </c>
      <c r="E2491" s="25">
        <v>2</v>
      </c>
      <c r="F2491" s="25">
        <v>0</v>
      </c>
      <c r="G2491" s="10" t="s">
        <v>7949</v>
      </c>
      <c r="H2491" s="25">
        <f>INDEX('Annexe 1 – Données des équipes'!$B$12:$R$114, MATCH(C2491, 'Annexe 1 – Données des équipes'!$B$12:$B$114,0),4)</f>
        <v>80</v>
      </c>
      <c r="I2491" s="25">
        <f>INDEX('Annexe 1 – Données des équipes'!$B$12:$R$114, MATCH(D2491, 'Annexe 1 – Données des équipes'!$B$12:$B$114,0),4)</f>
        <v>40</v>
      </c>
      <c r="J2491" s="25">
        <f t="shared" si="39"/>
        <v>2</v>
      </c>
    </row>
    <row r="2492" spans="2:10">
      <c r="B2492" s="3">
        <v>33926</v>
      </c>
      <c r="C2492" s="10" t="s">
        <v>7950</v>
      </c>
      <c r="D2492" s="10" t="s">
        <v>7951</v>
      </c>
      <c r="E2492" s="25">
        <v>2</v>
      </c>
      <c r="F2492" s="25">
        <v>0</v>
      </c>
      <c r="G2492" s="10" t="s">
        <v>7952</v>
      </c>
      <c r="H2492" s="25">
        <f>INDEX('Annexe 1 – Données des équipes'!$B$12:$R$114, MATCH(C2492, 'Annexe 1 – Données des équipes'!$B$12:$B$114,0),4)</f>
        <v>90</v>
      </c>
      <c r="I2492" s="25">
        <f>INDEX('Annexe 1 – Données des équipes'!$B$12:$R$114, MATCH(D2492, 'Annexe 1 – Données des équipes'!$B$12:$B$114,0),4)</f>
        <v>70</v>
      </c>
      <c r="J2492" s="25">
        <f t="shared" si="39"/>
        <v>2</v>
      </c>
    </row>
    <row r="2493" spans="2:10">
      <c r="B2493" s="3">
        <v>33930</v>
      </c>
      <c r="C2493" s="10" t="s">
        <v>7953</v>
      </c>
      <c r="D2493" s="10" t="s">
        <v>7954</v>
      </c>
      <c r="E2493" s="25">
        <v>0</v>
      </c>
      <c r="F2493" s="25">
        <v>2</v>
      </c>
      <c r="G2493" s="10" t="s">
        <v>7955</v>
      </c>
      <c r="H2493" s="25">
        <f>INDEX('Annexe 1 – Données des équipes'!$B$12:$R$114, MATCH(C2493, 'Annexe 1 – Données des équipes'!$B$12:$B$114,0),4)</f>
        <v>30</v>
      </c>
      <c r="I2493" s="25">
        <f>INDEX('Annexe 1 – Données des équipes'!$B$12:$R$114, MATCH(D2493, 'Annexe 1 – Données des équipes'!$B$12:$B$114,0),4)</f>
        <v>0</v>
      </c>
      <c r="J2493" s="25">
        <f t="shared" si="39"/>
        <v>2</v>
      </c>
    </row>
    <row r="2494" spans="2:10">
      <c r="B2494" s="3">
        <v>33934</v>
      </c>
      <c r="C2494" s="10" t="s">
        <v>7956</v>
      </c>
      <c r="D2494" s="10" t="s">
        <v>7957</v>
      </c>
      <c r="E2494" s="25">
        <v>2</v>
      </c>
      <c r="F2494" s="25">
        <v>0</v>
      </c>
      <c r="G2494" s="10" t="s">
        <v>7958</v>
      </c>
      <c r="H2494" s="25">
        <f>INDEX('Annexe 1 – Données des équipes'!$B$12:$R$114, MATCH(C2494, 'Annexe 1 – Données des équipes'!$B$12:$B$114,0),4)</f>
        <v>90</v>
      </c>
      <c r="I2494" s="25">
        <f>INDEX('Annexe 1 – Données des équipes'!$B$12:$R$114, MATCH(D2494, 'Annexe 1 – Données des équipes'!$B$12:$B$114,0),4)</f>
        <v>80</v>
      </c>
      <c r="J2494" s="25">
        <f t="shared" si="39"/>
        <v>2</v>
      </c>
    </row>
    <row r="2495" spans="2:10">
      <c r="B2495" s="3">
        <v>33935</v>
      </c>
      <c r="C2495" s="10" t="s">
        <v>7959</v>
      </c>
      <c r="D2495" s="10" t="s">
        <v>7960</v>
      </c>
      <c r="E2495" s="25">
        <v>2</v>
      </c>
      <c r="F2495" s="25">
        <v>0</v>
      </c>
      <c r="G2495" s="10" t="s">
        <v>7961</v>
      </c>
      <c r="H2495" s="25">
        <f>INDEX('Annexe 1 – Données des équipes'!$B$12:$R$114, MATCH(C2495, 'Annexe 1 – Données des équipes'!$B$12:$B$114,0),4)</f>
        <v>0</v>
      </c>
      <c r="I2495" s="25">
        <f>INDEX('Annexe 1 – Données des équipes'!$B$12:$R$114, MATCH(D2495, 'Annexe 1 – Données des équipes'!$B$12:$B$114,0),4)</f>
        <v>20</v>
      </c>
      <c r="J2495" s="25">
        <f t="shared" si="39"/>
        <v>2</v>
      </c>
    </row>
    <row r="2496" spans="2:10">
      <c r="B2496" s="3">
        <v>33936</v>
      </c>
      <c r="C2496" s="10" t="s">
        <v>7962</v>
      </c>
      <c r="D2496" s="10" t="s">
        <v>7963</v>
      </c>
      <c r="E2496" s="25">
        <v>0</v>
      </c>
      <c r="F2496" s="25">
        <v>2</v>
      </c>
      <c r="G2496" s="10" t="s">
        <v>7964</v>
      </c>
      <c r="H2496" s="25">
        <f>INDEX('Annexe 1 – Données des équipes'!$B$12:$R$114, MATCH(C2496, 'Annexe 1 – Données des équipes'!$B$12:$B$114,0),4)</f>
        <v>20</v>
      </c>
      <c r="I2496" s="25">
        <f>INDEX('Annexe 1 – Données des équipes'!$B$12:$R$114, MATCH(D2496, 'Annexe 1 – Données des équipes'!$B$12:$B$114,0),4)</f>
        <v>0</v>
      </c>
      <c r="J2496" s="25">
        <f t="shared" si="39"/>
        <v>2</v>
      </c>
    </row>
    <row r="2497" spans="2:10">
      <c r="B2497" s="3">
        <v>33937</v>
      </c>
      <c r="C2497" s="10" t="s">
        <v>7965</v>
      </c>
      <c r="D2497" s="10" t="s">
        <v>7966</v>
      </c>
      <c r="E2497" s="25">
        <v>2</v>
      </c>
      <c r="F2497" s="25">
        <v>0</v>
      </c>
      <c r="G2497" s="10" t="s">
        <v>7967</v>
      </c>
      <c r="H2497" s="25">
        <f>INDEX('Annexe 1 – Données des équipes'!$B$12:$R$114, MATCH(C2497, 'Annexe 1 – Données des équipes'!$B$12:$B$114,0),4)</f>
        <v>60</v>
      </c>
      <c r="I2497" s="25">
        <f>INDEX('Annexe 1 – Données des équipes'!$B$12:$R$114, MATCH(D2497, 'Annexe 1 – Données des équipes'!$B$12:$B$114,0),4)</f>
        <v>80</v>
      </c>
      <c r="J2497" s="25">
        <f t="shared" si="39"/>
        <v>2</v>
      </c>
    </row>
    <row r="2498" spans="2:10">
      <c r="B2498" s="3">
        <v>33940</v>
      </c>
      <c r="C2498" s="10" t="s">
        <v>7968</v>
      </c>
      <c r="D2498" s="10" t="s">
        <v>7969</v>
      </c>
      <c r="E2498" s="25">
        <v>0</v>
      </c>
      <c r="F2498" s="25">
        <v>2</v>
      </c>
      <c r="G2498" s="10" t="s">
        <v>7970</v>
      </c>
      <c r="H2498" s="25">
        <f>INDEX('Annexe 1 – Données des équipes'!$B$12:$R$114, MATCH(C2498, 'Annexe 1 – Données des équipes'!$B$12:$B$114,0),4)</f>
        <v>20</v>
      </c>
      <c r="I2498" s="25">
        <f>INDEX('Annexe 1 – Données des équipes'!$B$12:$R$114, MATCH(D2498, 'Annexe 1 – Données des équipes'!$B$12:$B$114,0),4)</f>
        <v>40</v>
      </c>
      <c r="J2498" s="25">
        <f t="shared" si="39"/>
        <v>2</v>
      </c>
    </row>
    <row r="2499" spans="2:10">
      <c r="B2499" s="3">
        <v>33942</v>
      </c>
      <c r="C2499" s="10" t="s">
        <v>7971</v>
      </c>
      <c r="D2499" s="10" t="s">
        <v>7972</v>
      </c>
      <c r="E2499" s="25">
        <v>0</v>
      </c>
      <c r="F2499" s="25">
        <v>2</v>
      </c>
      <c r="G2499" s="10" t="s">
        <v>7973</v>
      </c>
      <c r="H2499" s="25">
        <f>INDEX('Annexe 1 – Données des équipes'!$B$12:$R$114, MATCH(C2499, 'Annexe 1 – Données des équipes'!$B$12:$B$114,0),4)</f>
        <v>20</v>
      </c>
      <c r="I2499" s="25">
        <f>INDEX('Annexe 1 – Données des équipes'!$B$12:$R$114, MATCH(D2499, 'Annexe 1 – Données des équipes'!$B$12:$B$114,0),4)</f>
        <v>30</v>
      </c>
      <c r="J2499" s="25">
        <f t="shared" si="39"/>
        <v>2</v>
      </c>
    </row>
    <row r="2500" spans="2:10">
      <c r="B2500" s="3">
        <v>33954</v>
      </c>
      <c r="C2500" s="10" t="s">
        <v>7974</v>
      </c>
      <c r="D2500" s="10" t="s">
        <v>7975</v>
      </c>
      <c r="E2500" s="25">
        <v>3</v>
      </c>
      <c r="F2500" s="25">
        <v>1</v>
      </c>
      <c r="G2500" s="10" t="s">
        <v>7976</v>
      </c>
      <c r="H2500" s="25">
        <f>INDEX('Annexe 1 – Données des équipes'!$B$12:$R$114, MATCH(C2500, 'Annexe 1 – Données des équipes'!$B$12:$B$114,0),4)</f>
        <v>90</v>
      </c>
      <c r="I2500" s="25">
        <f>INDEX('Annexe 1 – Données des équipes'!$B$12:$R$114, MATCH(D2500, 'Annexe 1 – Données des équipes'!$B$12:$B$114,0),4)</f>
        <v>90</v>
      </c>
      <c r="J2500" s="25">
        <f t="shared" si="39"/>
        <v>2</v>
      </c>
    </row>
    <row r="2501" spans="2:10">
      <c r="B2501" s="3">
        <v>33954</v>
      </c>
      <c r="C2501" s="10" t="s">
        <v>7977</v>
      </c>
      <c r="D2501" s="10" t="s">
        <v>7978</v>
      </c>
      <c r="E2501" s="25">
        <v>1</v>
      </c>
      <c r="F2501" s="25">
        <v>3</v>
      </c>
      <c r="G2501" s="10" t="s">
        <v>7979</v>
      </c>
      <c r="H2501" s="25">
        <f>INDEX('Annexe 1 – Données des équipes'!$B$12:$R$114, MATCH(C2501, 'Annexe 1 – Données des équipes'!$B$12:$B$114,0),4)</f>
        <v>60</v>
      </c>
      <c r="I2501" s="25">
        <f>INDEX('Annexe 1 – Données des équipes'!$B$12:$R$114, MATCH(D2501, 'Annexe 1 – Données des équipes'!$B$12:$B$114,0),4)</f>
        <v>80</v>
      </c>
      <c r="J2501" s="25">
        <f t="shared" si="39"/>
        <v>2</v>
      </c>
    </row>
    <row r="2502" spans="2:10">
      <c r="B2502" s="3">
        <v>33958</v>
      </c>
      <c r="C2502" s="10" t="s">
        <v>7980</v>
      </c>
      <c r="D2502" s="10" t="s">
        <v>7981</v>
      </c>
      <c r="E2502" s="25">
        <v>2</v>
      </c>
      <c r="F2502" s="25">
        <v>0</v>
      </c>
      <c r="G2502" s="10" t="s">
        <v>7982</v>
      </c>
      <c r="H2502" s="25">
        <f>INDEX('Annexe 1 – Données des équipes'!$B$12:$R$114, MATCH(C2502, 'Annexe 1 – Données des équipes'!$B$12:$B$114,0),4)</f>
        <v>40</v>
      </c>
      <c r="I2502" s="25">
        <f>INDEX('Annexe 1 – Données des équipes'!$B$12:$R$114, MATCH(D2502, 'Annexe 1 – Données des équipes'!$B$12:$B$114,0),4)</f>
        <v>20</v>
      </c>
      <c r="J2502" s="25">
        <f t="shared" si="39"/>
        <v>2</v>
      </c>
    </row>
    <row r="2503" spans="2:10">
      <c r="B2503" s="3">
        <v>33964</v>
      </c>
      <c r="C2503" s="10" t="s">
        <v>7983</v>
      </c>
      <c r="D2503" s="10" t="s">
        <v>7984</v>
      </c>
      <c r="E2503" s="25">
        <v>3</v>
      </c>
      <c r="F2503" s="25">
        <v>1</v>
      </c>
      <c r="G2503" s="10" t="s">
        <v>7985</v>
      </c>
      <c r="H2503" s="25">
        <f>INDEX('Annexe 1 – Données des équipes'!$B$12:$R$114, MATCH(C2503, 'Annexe 1 – Données des équipes'!$B$12:$B$114,0),4)</f>
        <v>40</v>
      </c>
      <c r="I2503" s="25">
        <f>INDEX('Annexe 1 – Données des équipes'!$B$12:$R$114, MATCH(D2503, 'Annexe 1 – Données des équipes'!$B$12:$B$114,0),4)</f>
        <v>20</v>
      </c>
      <c r="J2503" s="25">
        <f t="shared" si="39"/>
        <v>2</v>
      </c>
    </row>
    <row r="2504" spans="2:10">
      <c r="B2504" s="3">
        <v>33971</v>
      </c>
      <c r="C2504" s="10" t="s">
        <v>7986</v>
      </c>
      <c r="D2504" s="10" t="s">
        <v>7987</v>
      </c>
      <c r="E2504" s="25">
        <v>2</v>
      </c>
      <c r="F2504" s="25">
        <v>0</v>
      </c>
      <c r="G2504" s="10" t="s">
        <v>7988</v>
      </c>
      <c r="H2504" s="25">
        <f>INDEX('Annexe 1 – Données des équipes'!$B$12:$R$114, MATCH(C2504, 'Annexe 1 – Données des équipes'!$B$12:$B$114,0),4)</f>
        <v>0</v>
      </c>
      <c r="I2504" s="25">
        <f>INDEX('Annexe 1 – Données des équipes'!$B$12:$R$114, MATCH(D2504, 'Annexe 1 – Données des équipes'!$B$12:$B$114,0),4)</f>
        <v>0</v>
      </c>
      <c r="J2504" s="25">
        <f t="shared" si="39"/>
        <v>2</v>
      </c>
    </row>
    <row r="2505" spans="2:10">
      <c r="B2505" s="3">
        <v>33989</v>
      </c>
      <c r="C2505" s="10" t="s">
        <v>7989</v>
      </c>
      <c r="D2505" s="10" t="s">
        <v>7990</v>
      </c>
      <c r="E2505" s="25">
        <v>2</v>
      </c>
      <c r="F2505" s="25">
        <v>0</v>
      </c>
      <c r="G2505" s="10" t="s">
        <v>7991</v>
      </c>
      <c r="H2505" s="25">
        <f>INDEX('Annexe 1 – Données des équipes'!$B$12:$R$114, MATCH(C2505, 'Annexe 1 – Données des équipes'!$B$12:$B$114,0),4)</f>
        <v>90</v>
      </c>
      <c r="I2505" s="25">
        <f>INDEX('Annexe 1 – Données des équipes'!$B$12:$R$114, MATCH(D2505, 'Annexe 1 – Données des équipes'!$B$12:$B$114,0),4)</f>
        <v>80</v>
      </c>
      <c r="J2505" s="25">
        <f t="shared" si="39"/>
        <v>2</v>
      </c>
    </row>
    <row r="2506" spans="2:10">
      <c r="B2506" s="3">
        <v>33997</v>
      </c>
      <c r="C2506" s="10" t="s">
        <v>7992</v>
      </c>
      <c r="D2506" s="10" t="s">
        <v>7993</v>
      </c>
      <c r="E2506" s="25">
        <v>2</v>
      </c>
      <c r="F2506" s="25">
        <v>0</v>
      </c>
      <c r="G2506" s="10" t="s">
        <v>7994</v>
      </c>
      <c r="H2506" s="25">
        <f>INDEX('Annexe 1 – Données des équipes'!$B$12:$R$114, MATCH(C2506, 'Annexe 1 – Données des équipes'!$B$12:$B$114,0),4)</f>
        <v>40</v>
      </c>
      <c r="I2506" s="25">
        <f>INDEX('Annexe 1 – Données des équipes'!$B$12:$R$114, MATCH(D2506, 'Annexe 1 – Données des équipes'!$B$12:$B$114,0),4)</f>
        <v>30</v>
      </c>
      <c r="J2506" s="25">
        <f t="shared" si="39"/>
        <v>2</v>
      </c>
    </row>
    <row r="2507" spans="2:10">
      <c r="B2507" s="3">
        <v>33998</v>
      </c>
      <c r="C2507" s="10" t="s">
        <v>7995</v>
      </c>
      <c r="D2507" s="10" t="s">
        <v>7996</v>
      </c>
      <c r="E2507" s="25">
        <v>3</v>
      </c>
      <c r="F2507" s="25">
        <v>1</v>
      </c>
      <c r="G2507" s="10" t="s">
        <v>7997</v>
      </c>
      <c r="H2507" s="25">
        <f>INDEX('Annexe 1 – Données des équipes'!$B$12:$R$114, MATCH(C2507, 'Annexe 1 – Données des équipes'!$B$12:$B$114,0),4)</f>
        <v>50</v>
      </c>
      <c r="I2507" s="25">
        <f>INDEX('Annexe 1 – Données des équipes'!$B$12:$R$114, MATCH(D2507, 'Annexe 1 – Données des équipes'!$B$12:$B$114,0),4)</f>
        <v>40</v>
      </c>
      <c r="J2507" s="25">
        <f t="shared" si="39"/>
        <v>2</v>
      </c>
    </row>
    <row r="2508" spans="2:10">
      <c r="B2508" s="3">
        <v>34003</v>
      </c>
      <c r="C2508" s="10" t="s">
        <v>7998</v>
      </c>
      <c r="D2508" s="10" t="s">
        <v>7999</v>
      </c>
      <c r="E2508" s="25">
        <v>0</v>
      </c>
      <c r="F2508" s="25">
        <v>2</v>
      </c>
      <c r="G2508" s="10" t="s">
        <v>8000</v>
      </c>
      <c r="H2508" s="25">
        <f>INDEX('Annexe 1 – Données des équipes'!$B$12:$R$114, MATCH(C2508, 'Annexe 1 – Données des équipes'!$B$12:$B$114,0),4)</f>
        <v>80</v>
      </c>
      <c r="I2508" s="25">
        <f>INDEX('Annexe 1 – Données des équipes'!$B$12:$R$114, MATCH(D2508, 'Annexe 1 – Données des équipes'!$B$12:$B$114,0),4)</f>
        <v>50</v>
      </c>
      <c r="J2508" s="25">
        <f t="shared" si="39"/>
        <v>2</v>
      </c>
    </row>
    <row r="2509" spans="2:10">
      <c r="B2509" s="3">
        <v>34010</v>
      </c>
      <c r="C2509" s="10" t="s">
        <v>8001</v>
      </c>
      <c r="D2509" s="10" t="s">
        <v>8002</v>
      </c>
      <c r="E2509" s="25">
        <v>1</v>
      </c>
      <c r="F2509" s="25">
        <v>3</v>
      </c>
      <c r="G2509" s="10" t="s">
        <v>8003</v>
      </c>
      <c r="H2509" s="25">
        <f>INDEX('Annexe 1 – Données des équipes'!$B$12:$R$114, MATCH(C2509, 'Annexe 1 – Données des équipes'!$B$12:$B$114,0),4)</f>
        <v>40</v>
      </c>
      <c r="I2509" s="25">
        <f>INDEX('Annexe 1 – Données des équipes'!$B$12:$R$114, MATCH(D2509, 'Annexe 1 – Données des équipes'!$B$12:$B$114,0),4)</f>
        <v>70</v>
      </c>
      <c r="J2509" s="25">
        <f t="shared" si="39"/>
        <v>2</v>
      </c>
    </row>
    <row r="2510" spans="2:10">
      <c r="B2510" s="3">
        <v>34010</v>
      </c>
      <c r="C2510" s="10" t="s">
        <v>8004</v>
      </c>
      <c r="D2510" s="10" t="s">
        <v>8005</v>
      </c>
      <c r="E2510" s="25">
        <v>0</v>
      </c>
      <c r="F2510" s="25">
        <v>2</v>
      </c>
      <c r="G2510" s="10" t="s">
        <v>8006</v>
      </c>
      <c r="H2510" s="25">
        <f>INDEX('Annexe 1 – Données des équipes'!$B$12:$R$114, MATCH(C2510, 'Annexe 1 – Données des équipes'!$B$12:$B$114,0),4)</f>
        <v>80</v>
      </c>
      <c r="I2510" s="25">
        <f>INDEX('Annexe 1 – Données des équipes'!$B$12:$R$114, MATCH(D2510, 'Annexe 1 – Données des équipes'!$B$12:$B$114,0),4)</f>
        <v>50</v>
      </c>
      <c r="J2510" s="25">
        <f t="shared" si="39"/>
        <v>2</v>
      </c>
    </row>
    <row r="2511" spans="2:10">
      <c r="B2511" s="3">
        <v>34020</v>
      </c>
      <c r="C2511" s="10" t="s">
        <v>8007</v>
      </c>
      <c r="D2511" s="10" t="s">
        <v>8008</v>
      </c>
      <c r="E2511" s="25">
        <v>1</v>
      </c>
      <c r="F2511" s="25">
        <v>3</v>
      </c>
      <c r="G2511" s="10" t="s">
        <v>8009</v>
      </c>
      <c r="H2511" s="25">
        <f>INDEX('Annexe 1 – Données des équipes'!$B$12:$R$114, MATCH(C2511, 'Annexe 1 – Données des équipes'!$B$12:$B$114,0),4)</f>
        <v>20</v>
      </c>
      <c r="I2511" s="25">
        <f>INDEX('Annexe 1 – Données des équipes'!$B$12:$R$114, MATCH(D2511, 'Annexe 1 – Données des équipes'!$B$12:$B$114,0),4)</f>
        <v>40</v>
      </c>
      <c r="J2511" s="25">
        <f t="shared" si="39"/>
        <v>2</v>
      </c>
    </row>
    <row r="2512" spans="2:10">
      <c r="B2512" s="3">
        <v>34024</v>
      </c>
      <c r="C2512" s="10" t="s">
        <v>8010</v>
      </c>
      <c r="D2512" s="10" t="s">
        <v>8011</v>
      </c>
      <c r="E2512" s="25">
        <v>3</v>
      </c>
      <c r="F2512" s="25">
        <v>1</v>
      </c>
      <c r="G2512" s="10" t="s">
        <v>8012</v>
      </c>
      <c r="H2512" s="25">
        <f>INDEX('Annexe 1 – Données des équipes'!$B$12:$R$114, MATCH(C2512, 'Annexe 1 – Données des équipes'!$B$12:$B$114,0),4)</f>
        <v>80</v>
      </c>
      <c r="I2512" s="25">
        <f>INDEX('Annexe 1 – Données des équipes'!$B$12:$R$114, MATCH(D2512, 'Annexe 1 – Données des équipes'!$B$12:$B$114,0),4)</f>
        <v>60</v>
      </c>
      <c r="J2512" s="25">
        <f t="shared" si="39"/>
        <v>2</v>
      </c>
    </row>
    <row r="2513" spans="2:10">
      <c r="B2513" s="3">
        <v>34024</v>
      </c>
      <c r="C2513" s="10" t="s">
        <v>8013</v>
      </c>
      <c r="D2513" s="10" t="s">
        <v>8014</v>
      </c>
      <c r="E2513" s="25">
        <v>1</v>
      </c>
      <c r="F2513" s="25">
        <v>3</v>
      </c>
      <c r="G2513" s="10" t="s">
        <v>8015</v>
      </c>
      <c r="H2513" s="25">
        <f>INDEX('Annexe 1 – Données des équipes'!$B$12:$R$114, MATCH(C2513, 'Annexe 1 – Données des équipes'!$B$12:$B$114,0),4)</f>
        <v>90</v>
      </c>
      <c r="I2513" s="25">
        <f>INDEX('Annexe 1 – Données des équipes'!$B$12:$R$114, MATCH(D2513, 'Annexe 1 – Données des équipes'!$B$12:$B$114,0),4)</f>
        <v>90</v>
      </c>
      <c r="J2513" s="25">
        <f t="shared" si="39"/>
        <v>2</v>
      </c>
    </row>
    <row r="2514" spans="2:10">
      <c r="B2514" s="3">
        <v>34033</v>
      </c>
      <c r="C2514" s="10" t="s">
        <v>8016</v>
      </c>
      <c r="D2514" s="10" t="s">
        <v>8017</v>
      </c>
      <c r="E2514" s="25">
        <v>2</v>
      </c>
      <c r="F2514" s="25">
        <v>0</v>
      </c>
      <c r="G2514" s="10" t="s">
        <v>8018</v>
      </c>
      <c r="H2514" s="25">
        <f>INDEX('Annexe 1 – Données des équipes'!$B$12:$R$114, MATCH(C2514, 'Annexe 1 – Données des équipes'!$B$12:$B$114,0),4)</f>
        <v>40</v>
      </c>
      <c r="I2514" s="25">
        <f>INDEX('Annexe 1 – Données des équipes'!$B$12:$R$114, MATCH(D2514, 'Annexe 1 – Données des équipes'!$B$12:$B$114,0),4)</f>
        <v>50</v>
      </c>
      <c r="J2514" s="25">
        <f t="shared" ref="J2514:J2577" si="40">ABS(F2514-E2514)</f>
        <v>2</v>
      </c>
    </row>
    <row r="2515" spans="2:10">
      <c r="B2515" s="3">
        <v>34035</v>
      </c>
      <c r="C2515" s="10" t="s">
        <v>8019</v>
      </c>
      <c r="D2515" s="10" t="s">
        <v>8020</v>
      </c>
      <c r="E2515" s="25">
        <v>2</v>
      </c>
      <c r="F2515" s="25">
        <v>0</v>
      </c>
      <c r="G2515" s="10" t="s">
        <v>8021</v>
      </c>
      <c r="H2515" s="25">
        <f>INDEX('Annexe 1 – Données des équipes'!$B$12:$R$114, MATCH(C2515, 'Annexe 1 – Données des équipes'!$B$12:$B$114,0),4)</f>
        <v>40</v>
      </c>
      <c r="I2515" s="25">
        <f>INDEX('Annexe 1 – Données des équipes'!$B$12:$R$114, MATCH(D2515, 'Annexe 1 – Données des équipes'!$B$12:$B$114,0),4)</f>
        <v>60</v>
      </c>
      <c r="J2515" s="25">
        <f t="shared" si="40"/>
        <v>2</v>
      </c>
    </row>
    <row r="2516" spans="2:10">
      <c r="B2516" s="3">
        <v>34037</v>
      </c>
      <c r="C2516" s="10" t="s">
        <v>8022</v>
      </c>
      <c r="D2516" s="10" t="s">
        <v>8023</v>
      </c>
      <c r="E2516" s="25">
        <v>0</v>
      </c>
      <c r="F2516" s="25">
        <v>2</v>
      </c>
      <c r="G2516" s="10" t="s">
        <v>8024</v>
      </c>
      <c r="H2516" s="25">
        <f>INDEX('Annexe 1 – Données des équipes'!$B$12:$R$114, MATCH(C2516, 'Annexe 1 – Données des équipes'!$B$12:$B$114,0),4)</f>
        <v>20</v>
      </c>
      <c r="I2516" s="25">
        <f>INDEX('Annexe 1 – Données des équipes'!$B$12:$R$114, MATCH(D2516, 'Annexe 1 – Données des équipes'!$B$12:$B$114,0),4)</f>
        <v>70</v>
      </c>
      <c r="J2516" s="25">
        <f t="shared" si="40"/>
        <v>2</v>
      </c>
    </row>
    <row r="2517" spans="2:10">
      <c r="B2517" s="3">
        <v>34037</v>
      </c>
      <c r="C2517" s="10" t="s">
        <v>8025</v>
      </c>
      <c r="D2517" s="10" t="s">
        <v>8026</v>
      </c>
      <c r="E2517" s="25">
        <v>2</v>
      </c>
      <c r="F2517" s="25">
        <v>0</v>
      </c>
      <c r="G2517" s="10" t="s">
        <v>8027</v>
      </c>
      <c r="H2517" s="25">
        <f>INDEX('Annexe 1 – Données des équipes'!$B$12:$R$114, MATCH(C2517, 'Annexe 1 – Données des équipes'!$B$12:$B$114,0),4)</f>
        <v>60</v>
      </c>
      <c r="I2517" s="25">
        <f>INDEX('Annexe 1 – Données des équipes'!$B$12:$R$114, MATCH(D2517, 'Annexe 1 – Données des équipes'!$B$12:$B$114,0),4)</f>
        <v>50</v>
      </c>
      <c r="J2517" s="25">
        <f t="shared" si="40"/>
        <v>2</v>
      </c>
    </row>
    <row r="2518" spans="2:10">
      <c r="B2518" s="3">
        <v>34039</v>
      </c>
      <c r="C2518" s="10" t="s">
        <v>8028</v>
      </c>
      <c r="D2518" s="10" t="s">
        <v>8029</v>
      </c>
      <c r="E2518" s="25">
        <v>2</v>
      </c>
      <c r="F2518" s="25">
        <v>0</v>
      </c>
      <c r="G2518" s="10" t="s">
        <v>8030</v>
      </c>
      <c r="H2518" s="25">
        <f>INDEX('Annexe 1 – Données des équipes'!$B$12:$R$114, MATCH(C2518, 'Annexe 1 – Données des équipes'!$B$12:$B$114,0),4)</f>
        <v>20</v>
      </c>
      <c r="I2518" s="25">
        <f>INDEX('Annexe 1 – Données des équipes'!$B$12:$R$114, MATCH(D2518, 'Annexe 1 – Données des équipes'!$B$12:$B$114,0),4)</f>
        <v>70</v>
      </c>
      <c r="J2518" s="25">
        <f t="shared" si="40"/>
        <v>2</v>
      </c>
    </row>
    <row r="2519" spans="2:10">
      <c r="B2519" s="3">
        <v>34059</v>
      </c>
      <c r="C2519" s="10" t="s">
        <v>8031</v>
      </c>
      <c r="D2519" s="10" t="s">
        <v>8032</v>
      </c>
      <c r="E2519" s="25">
        <v>0</v>
      </c>
      <c r="F2519" s="25">
        <v>2</v>
      </c>
      <c r="G2519" s="10" t="s">
        <v>8033</v>
      </c>
      <c r="H2519" s="25">
        <f>INDEX('Annexe 1 – Données des équipes'!$B$12:$R$114, MATCH(C2519, 'Annexe 1 – Données des équipes'!$B$12:$B$114,0),4)</f>
        <v>60</v>
      </c>
      <c r="I2519" s="25">
        <f>INDEX('Annexe 1 – Données des équipes'!$B$12:$R$114, MATCH(D2519, 'Annexe 1 – Données des équipes'!$B$12:$B$114,0),4)</f>
        <v>90</v>
      </c>
      <c r="J2519" s="25">
        <f t="shared" si="40"/>
        <v>2</v>
      </c>
    </row>
    <row r="2520" spans="2:10">
      <c r="B2520" s="3">
        <v>34059</v>
      </c>
      <c r="C2520" s="10" t="s">
        <v>8034</v>
      </c>
      <c r="D2520" s="10" t="s">
        <v>8035</v>
      </c>
      <c r="E2520" s="25">
        <v>2</v>
      </c>
      <c r="F2520" s="25">
        <v>0</v>
      </c>
      <c r="G2520" s="10" t="s">
        <v>8036</v>
      </c>
      <c r="H2520" s="25">
        <f>INDEX('Annexe 1 – Données des équipes'!$B$12:$R$114, MATCH(C2520, 'Annexe 1 – Données des équipes'!$B$12:$B$114,0),4)</f>
        <v>70</v>
      </c>
      <c r="I2520" s="25">
        <f>INDEX('Annexe 1 – Données des équipes'!$B$12:$R$114, MATCH(D2520, 'Annexe 1 – Données des équipes'!$B$12:$B$114,0),4)</f>
        <v>90</v>
      </c>
      <c r="J2520" s="25">
        <f t="shared" si="40"/>
        <v>2</v>
      </c>
    </row>
    <row r="2521" spans="2:10">
      <c r="B2521" s="3">
        <v>34063</v>
      </c>
      <c r="C2521" s="10" t="s">
        <v>8037</v>
      </c>
      <c r="D2521" s="10" t="s">
        <v>8038</v>
      </c>
      <c r="E2521" s="25">
        <v>1</v>
      </c>
      <c r="F2521" s="25">
        <v>3</v>
      </c>
      <c r="G2521" s="10" t="s">
        <v>8039</v>
      </c>
      <c r="H2521" s="25">
        <f>INDEX('Annexe 1 – Données des équipes'!$B$12:$R$114, MATCH(C2521, 'Annexe 1 – Données des équipes'!$B$12:$B$114,0),4)</f>
        <v>0</v>
      </c>
      <c r="I2521" s="25">
        <f>INDEX('Annexe 1 – Données des équipes'!$B$12:$R$114, MATCH(D2521, 'Annexe 1 – Données des équipes'!$B$12:$B$114,0),4)</f>
        <v>50</v>
      </c>
      <c r="J2521" s="25">
        <f t="shared" si="40"/>
        <v>2</v>
      </c>
    </row>
    <row r="2522" spans="2:10">
      <c r="B2522" s="3">
        <v>34066</v>
      </c>
      <c r="C2522" s="10" t="s">
        <v>8040</v>
      </c>
      <c r="D2522" s="10" t="s">
        <v>8041</v>
      </c>
      <c r="E2522" s="25">
        <v>2</v>
      </c>
      <c r="F2522" s="25">
        <v>0</v>
      </c>
      <c r="G2522" s="10" t="s">
        <v>8042</v>
      </c>
      <c r="H2522" s="25">
        <f>INDEX('Annexe 1 – Données des équipes'!$B$12:$R$114, MATCH(C2522, 'Annexe 1 – Données des équipes'!$B$12:$B$114,0),4)</f>
        <v>40</v>
      </c>
      <c r="I2522" s="25">
        <f>INDEX('Annexe 1 – Données des équipes'!$B$12:$R$114, MATCH(D2522, 'Annexe 1 – Données des équipes'!$B$12:$B$114,0),4)</f>
        <v>20</v>
      </c>
      <c r="J2522" s="25">
        <f t="shared" si="40"/>
        <v>2</v>
      </c>
    </row>
    <row r="2523" spans="2:10">
      <c r="B2523" s="3">
        <v>34070</v>
      </c>
      <c r="C2523" s="10" t="s">
        <v>8043</v>
      </c>
      <c r="D2523" s="10" t="s">
        <v>8044</v>
      </c>
      <c r="E2523" s="25">
        <v>2</v>
      </c>
      <c r="F2523" s="25">
        <v>0</v>
      </c>
      <c r="G2523" s="10" t="s">
        <v>8045</v>
      </c>
      <c r="H2523" s="25">
        <f>INDEX('Annexe 1 – Données des équipes'!$B$12:$R$114, MATCH(C2523, 'Annexe 1 – Données des équipes'!$B$12:$B$114,0),4)</f>
        <v>20</v>
      </c>
      <c r="I2523" s="25">
        <f>INDEX('Annexe 1 – Données des équipes'!$B$12:$R$114, MATCH(D2523, 'Annexe 1 – Données des équipes'!$B$12:$B$114,0),4)</f>
        <v>0</v>
      </c>
      <c r="J2523" s="25">
        <f t="shared" si="40"/>
        <v>2</v>
      </c>
    </row>
    <row r="2524" spans="2:10">
      <c r="B2524" s="3">
        <v>34073</v>
      </c>
      <c r="C2524" s="10" t="s">
        <v>8046</v>
      </c>
      <c r="D2524" s="10" t="s">
        <v>8047</v>
      </c>
      <c r="E2524" s="25">
        <v>3</v>
      </c>
      <c r="F2524" s="25">
        <v>1</v>
      </c>
      <c r="G2524" s="10" t="s">
        <v>8048</v>
      </c>
      <c r="H2524" s="25">
        <f>INDEX('Annexe 1 – Données des équipes'!$B$12:$R$114, MATCH(C2524, 'Annexe 1 – Données des équipes'!$B$12:$B$114,0),4)</f>
        <v>60</v>
      </c>
      <c r="I2524" s="25">
        <f>INDEX('Annexe 1 – Données des équipes'!$B$12:$R$114, MATCH(D2524, 'Annexe 1 – Données des équipes'!$B$12:$B$114,0),4)</f>
        <v>40</v>
      </c>
      <c r="J2524" s="25">
        <f t="shared" si="40"/>
        <v>2</v>
      </c>
    </row>
    <row r="2525" spans="2:10">
      <c r="B2525" s="3">
        <v>34073</v>
      </c>
      <c r="C2525" s="10" t="s">
        <v>8049</v>
      </c>
      <c r="D2525" s="10" t="s">
        <v>8050</v>
      </c>
      <c r="E2525" s="25">
        <v>2</v>
      </c>
      <c r="F2525" s="25">
        <v>0</v>
      </c>
      <c r="G2525" s="10" t="s">
        <v>8051</v>
      </c>
      <c r="H2525" s="25">
        <f>INDEX('Annexe 1 – Données des équipes'!$B$12:$R$114, MATCH(C2525, 'Annexe 1 – Données des équipes'!$B$12:$B$114,0),4)</f>
        <v>90</v>
      </c>
      <c r="I2525" s="25">
        <f>INDEX('Annexe 1 – Données des équipes'!$B$12:$R$114, MATCH(D2525, 'Annexe 1 – Données des équipes'!$B$12:$B$114,0),4)</f>
        <v>20</v>
      </c>
      <c r="J2525" s="25">
        <f t="shared" si="40"/>
        <v>2</v>
      </c>
    </row>
    <row r="2526" spans="2:10">
      <c r="B2526" s="3">
        <v>34074</v>
      </c>
      <c r="C2526" s="10" t="s">
        <v>8052</v>
      </c>
      <c r="D2526" s="10" t="s">
        <v>8053</v>
      </c>
      <c r="E2526" s="25">
        <v>0</v>
      </c>
      <c r="F2526" s="25">
        <v>2</v>
      </c>
      <c r="G2526" s="10" t="s">
        <v>8054</v>
      </c>
      <c r="H2526" s="25">
        <f>INDEX('Annexe 1 – Données des équipes'!$B$12:$R$114, MATCH(C2526, 'Annexe 1 – Données des équipes'!$B$12:$B$114,0),4)</f>
        <v>40</v>
      </c>
      <c r="I2526" s="25">
        <f>INDEX('Annexe 1 – Données des équipes'!$B$12:$R$114, MATCH(D2526, 'Annexe 1 – Données des équipes'!$B$12:$B$114,0),4)</f>
        <v>80</v>
      </c>
      <c r="J2526" s="25">
        <f t="shared" si="40"/>
        <v>2</v>
      </c>
    </row>
    <row r="2527" spans="2:10">
      <c r="B2527" s="3">
        <v>34077</v>
      </c>
      <c r="C2527" s="10" t="s">
        <v>8055</v>
      </c>
      <c r="D2527" s="10" t="s">
        <v>8056</v>
      </c>
      <c r="E2527" s="25">
        <v>3</v>
      </c>
      <c r="F2527" s="25">
        <v>1</v>
      </c>
      <c r="G2527" s="10" t="s">
        <v>8057</v>
      </c>
      <c r="H2527" s="25">
        <f>INDEX('Annexe 1 – Données des équipes'!$B$12:$R$114, MATCH(C2527, 'Annexe 1 – Données des équipes'!$B$12:$B$114,0),4)</f>
        <v>40</v>
      </c>
      <c r="I2527" s="25">
        <f>INDEX('Annexe 1 – Données des équipes'!$B$12:$R$114, MATCH(D2527, 'Annexe 1 – Données des équipes'!$B$12:$B$114,0),4)</f>
        <v>10</v>
      </c>
      <c r="J2527" s="25">
        <f t="shared" si="40"/>
        <v>2</v>
      </c>
    </row>
    <row r="2528" spans="2:10">
      <c r="B2528" s="3">
        <v>34077</v>
      </c>
      <c r="C2528" s="10" t="s">
        <v>8058</v>
      </c>
      <c r="D2528" s="10" t="s">
        <v>8059</v>
      </c>
      <c r="E2528" s="25">
        <v>3</v>
      </c>
      <c r="F2528" s="25">
        <v>1</v>
      </c>
      <c r="G2528" s="10" t="s">
        <v>8060</v>
      </c>
      <c r="H2528" s="25">
        <f>INDEX('Annexe 1 – Données des équipes'!$B$12:$R$114, MATCH(C2528, 'Annexe 1 – Données des équipes'!$B$12:$B$114,0),4)</f>
        <v>20</v>
      </c>
      <c r="I2528" s="25">
        <f>INDEX('Annexe 1 – Données des équipes'!$B$12:$R$114, MATCH(D2528, 'Annexe 1 – Données des équipes'!$B$12:$B$114,0),4)</f>
        <v>40</v>
      </c>
      <c r="J2528" s="25">
        <f t="shared" si="40"/>
        <v>2</v>
      </c>
    </row>
    <row r="2529" spans="2:10">
      <c r="B2529" s="3">
        <v>34077</v>
      </c>
      <c r="C2529" s="10" t="s">
        <v>8061</v>
      </c>
      <c r="D2529" s="10" t="s">
        <v>8062</v>
      </c>
      <c r="E2529" s="25">
        <v>2</v>
      </c>
      <c r="F2529" s="25">
        <v>0</v>
      </c>
      <c r="G2529" s="10" t="s">
        <v>8063</v>
      </c>
      <c r="H2529" s="25">
        <f>INDEX('Annexe 1 – Données des équipes'!$B$12:$R$114, MATCH(C2529, 'Annexe 1 – Données des équipes'!$B$12:$B$114,0),4)</f>
        <v>50</v>
      </c>
      <c r="I2529" s="25">
        <f>INDEX('Annexe 1 – Données des équipes'!$B$12:$R$114, MATCH(D2529, 'Annexe 1 – Données des équipes'!$B$12:$B$114,0),4)</f>
        <v>20</v>
      </c>
      <c r="J2529" s="25">
        <f t="shared" si="40"/>
        <v>2</v>
      </c>
    </row>
    <row r="2530" spans="2:10">
      <c r="B2530" s="3">
        <v>34077</v>
      </c>
      <c r="C2530" s="10" t="s">
        <v>8064</v>
      </c>
      <c r="D2530" s="10" t="s">
        <v>8065</v>
      </c>
      <c r="E2530" s="25">
        <v>3</v>
      </c>
      <c r="F2530" s="25">
        <v>1</v>
      </c>
      <c r="G2530" s="10" t="s">
        <v>8066</v>
      </c>
      <c r="H2530" s="25">
        <f>INDEX('Annexe 1 – Données des équipes'!$B$12:$R$114, MATCH(C2530, 'Annexe 1 – Données des équipes'!$B$12:$B$114,0),4)</f>
        <v>80</v>
      </c>
      <c r="I2530" s="25">
        <f>INDEX('Annexe 1 – Données des équipes'!$B$12:$R$114, MATCH(D2530, 'Annexe 1 – Données des équipes'!$B$12:$B$114,0),4)</f>
        <v>0</v>
      </c>
      <c r="J2530" s="25">
        <f t="shared" si="40"/>
        <v>2</v>
      </c>
    </row>
    <row r="2531" spans="2:10">
      <c r="B2531" s="3">
        <v>34077</v>
      </c>
      <c r="C2531" s="10" t="s">
        <v>8067</v>
      </c>
      <c r="D2531" s="10" t="s">
        <v>8068</v>
      </c>
      <c r="E2531" s="25">
        <v>3</v>
      </c>
      <c r="F2531" s="25">
        <v>1</v>
      </c>
      <c r="G2531" s="10" t="s">
        <v>8069</v>
      </c>
      <c r="H2531" s="25">
        <f>INDEX('Annexe 1 – Données des équipes'!$B$12:$R$114, MATCH(C2531, 'Annexe 1 – Données des équipes'!$B$12:$B$114,0),4)</f>
        <v>30</v>
      </c>
      <c r="I2531" s="25">
        <f>INDEX('Annexe 1 – Données des équipes'!$B$12:$R$114, MATCH(D2531, 'Annexe 1 – Données des équipes'!$B$12:$B$114,0),4)</f>
        <v>20</v>
      </c>
      <c r="J2531" s="25">
        <f t="shared" si="40"/>
        <v>2</v>
      </c>
    </row>
    <row r="2532" spans="2:10">
      <c r="B2532" s="3">
        <v>34078</v>
      </c>
      <c r="C2532" s="10" t="s">
        <v>8070</v>
      </c>
      <c r="D2532" s="10" t="s">
        <v>8071</v>
      </c>
      <c r="E2532" s="25">
        <v>1</v>
      </c>
      <c r="F2532" s="25">
        <v>3</v>
      </c>
      <c r="G2532" s="10" t="s">
        <v>8072</v>
      </c>
      <c r="H2532" s="25">
        <f>INDEX('Annexe 1 – Données des équipes'!$B$12:$R$114, MATCH(C2532, 'Annexe 1 – Données des équipes'!$B$12:$B$114,0),4)</f>
        <v>60</v>
      </c>
      <c r="I2532" s="25">
        <f>INDEX('Annexe 1 – Données des équipes'!$B$12:$R$114, MATCH(D2532, 'Annexe 1 – Données des équipes'!$B$12:$B$114,0),4)</f>
        <v>0</v>
      </c>
      <c r="J2532" s="25">
        <f t="shared" si="40"/>
        <v>2</v>
      </c>
    </row>
    <row r="2533" spans="2:10">
      <c r="B2533" s="3">
        <v>34084</v>
      </c>
      <c r="C2533" s="10" t="s">
        <v>8073</v>
      </c>
      <c r="D2533" s="10" t="s">
        <v>8074</v>
      </c>
      <c r="E2533" s="25">
        <v>2</v>
      </c>
      <c r="F2533" s="25">
        <v>0</v>
      </c>
      <c r="G2533" s="10" t="s">
        <v>8075</v>
      </c>
      <c r="H2533" s="25">
        <f>INDEX('Annexe 1 – Données des équipes'!$B$12:$R$114, MATCH(C2533, 'Annexe 1 – Données des équipes'!$B$12:$B$114,0),4)</f>
        <v>40</v>
      </c>
      <c r="I2533" s="25">
        <f>INDEX('Annexe 1 – Données des équipes'!$B$12:$R$114, MATCH(D2533, 'Annexe 1 – Données des équipes'!$B$12:$B$114,0),4)</f>
        <v>0</v>
      </c>
      <c r="J2533" s="25">
        <f t="shared" si="40"/>
        <v>2</v>
      </c>
    </row>
    <row r="2534" spans="2:10">
      <c r="B2534" s="3">
        <v>34087</v>
      </c>
      <c r="C2534" s="10" t="s">
        <v>8076</v>
      </c>
      <c r="D2534" s="10" t="s">
        <v>8077</v>
      </c>
      <c r="E2534" s="25">
        <v>2</v>
      </c>
      <c r="F2534" s="25">
        <v>0</v>
      </c>
      <c r="G2534" s="10" t="s">
        <v>8078</v>
      </c>
      <c r="H2534" s="25">
        <f>INDEX('Annexe 1 – Données des équipes'!$B$12:$R$114, MATCH(C2534, 'Annexe 1 – Données des équipes'!$B$12:$B$114,0),4)</f>
        <v>40</v>
      </c>
      <c r="I2534" s="25">
        <f>INDEX('Annexe 1 – Données des équipes'!$B$12:$R$114, MATCH(D2534, 'Annexe 1 – Données des équipes'!$B$12:$B$114,0),4)</f>
        <v>30</v>
      </c>
      <c r="J2534" s="25">
        <f t="shared" si="40"/>
        <v>2</v>
      </c>
    </row>
    <row r="2535" spans="2:10">
      <c r="B2535" s="3">
        <v>34087</v>
      </c>
      <c r="C2535" s="10" t="s">
        <v>8079</v>
      </c>
      <c r="D2535" s="10" t="s">
        <v>8080</v>
      </c>
      <c r="E2535" s="25">
        <v>3</v>
      </c>
      <c r="F2535" s="25">
        <v>1</v>
      </c>
      <c r="G2535" s="10" t="s">
        <v>8081</v>
      </c>
      <c r="H2535" s="25">
        <f>INDEX('Annexe 1 – Données des équipes'!$B$12:$R$114, MATCH(C2535, 'Annexe 1 – Données des équipes'!$B$12:$B$114,0),4)</f>
        <v>30</v>
      </c>
      <c r="I2535" s="25">
        <f>INDEX('Annexe 1 – Données des équipes'!$B$12:$R$114, MATCH(D2535, 'Annexe 1 – Données des équipes'!$B$12:$B$114,0),4)</f>
        <v>60</v>
      </c>
      <c r="J2535" s="25">
        <f t="shared" si="40"/>
        <v>2</v>
      </c>
    </row>
    <row r="2536" spans="2:10">
      <c r="B2536" s="3">
        <v>34087</v>
      </c>
      <c r="C2536" s="10" t="s">
        <v>8082</v>
      </c>
      <c r="D2536" s="10" t="s">
        <v>8083</v>
      </c>
      <c r="E2536" s="25">
        <v>3</v>
      </c>
      <c r="F2536" s="25">
        <v>1</v>
      </c>
      <c r="G2536" s="10" t="s">
        <v>8084</v>
      </c>
      <c r="H2536" s="25">
        <f>INDEX('Annexe 1 – Données des équipes'!$B$12:$R$114, MATCH(C2536, 'Annexe 1 – Données des équipes'!$B$12:$B$114,0),4)</f>
        <v>90</v>
      </c>
      <c r="I2536" s="25">
        <f>INDEX('Annexe 1 – Données des équipes'!$B$12:$R$114, MATCH(D2536, 'Annexe 1 – Données des équipes'!$B$12:$B$114,0),4)</f>
        <v>50</v>
      </c>
      <c r="J2536" s="25">
        <f t="shared" si="40"/>
        <v>2</v>
      </c>
    </row>
    <row r="2537" spans="2:10">
      <c r="B2537" s="3">
        <v>34102</v>
      </c>
      <c r="C2537" s="10" t="s">
        <v>8085</v>
      </c>
      <c r="D2537" s="10" t="s">
        <v>8086</v>
      </c>
      <c r="E2537" s="25">
        <v>3</v>
      </c>
      <c r="F2537" s="25">
        <v>1</v>
      </c>
      <c r="G2537" s="10" t="s">
        <v>8087</v>
      </c>
      <c r="H2537" s="25">
        <f>INDEX('Annexe 1 – Données des équipes'!$B$12:$R$114, MATCH(C2537, 'Annexe 1 – Données des équipes'!$B$12:$B$114,0),4)</f>
        <v>30</v>
      </c>
      <c r="I2537" s="25">
        <f>INDEX('Annexe 1 – Données des équipes'!$B$12:$R$114, MATCH(D2537, 'Annexe 1 – Données des équipes'!$B$12:$B$114,0),4)</f>
        <v>60</v>
      </c>
      <c r="J2537" s="25">
        <f t="shared" si="40"/>
        <v>2</v>
      </c>
    </row>
    <row r="2538" spans="2:10">
      <c r="B2538" s="3">
        <v>34107</v>
      </c>
      <c r="C2538" s="10" t="s">
        <v>8088</v>
      </c>
      <c r="D2538" s="10" t="s">
        <v>8089</v>
      </c>
      <c r="E2538" s="25">
        <v>2</v>
      </c>
      <c r="F2538" s="25">
        <v>0</v>
      </c>
      <c r="G2538" s="10" t="s">
        <v>8090</v>
      </c>
      <c r="H2538" s="25">
        <f>INDEX('Annexe 1 – Données des équipes'!$B$12:$R$114, MATCH(C2538, 'Annexe 1 – Données des équipes'!$B$12:$B$114,0),4)</f>
        <v>30</v>
      </c>
      <c r="I2538" s="25">
        <f>INDEX('Annexe 1 – Données des équipes'!$B$12:$R$114, MATCH(D2538, 'Annexe 1 – Données des équipes'!$B$12:$B$114,0),4)</f>
        <v>0</v>
      </c>
      <c r="J2538" s="25">
        <f t="shared" si="40"/>
        <v>2</v>
      </c>
    </row>
    <row r="2539" spans="2:10">
      <c r="B2539" s="3">
        <v>34118</v>
      </c>
      <c r="C2539" s="10" t="s">
        <v>8091</v>
      </c>
      <c r="D2539" s="10" t="s">
        <v>8092</v>
      </c>
      <c r="E2539" s="25">
        <v>2</v>
      </c>
      <c r="F2539" s="25">
        <v>4</v>
      </c>
      <c r="G2539" s="10" t="s">
        <v>8093</v>
      </c>
      <c r="H2539" s="25">
        <f>INDEX('Annexe 1 – Données des équipes'!$B$12:$R$114, MATCH(C2539, 'Annexe 1 – Données des équipes'!$B$12:$B$114,0),4)</f>
        <v>60</v>
      </c>
      <c r="I2539" s="25">
        <f>INDEX('Annexe 1 – Données des équipes'!$B$12:$R$114, MATCH(D2539, 'Annexe 1 – Données des équipes'!$B$12:$B$114,0),4)</f>
        <v>40</v>
      </c>
      <c r="J2539" s="25">
        <f t="shared" si="40"/>
        <v>2</v>
      </c>
    </row>
    <row r="2540" spans="2:10">
      <c r="B2540" s="3">
        <v>34122</v>
      </c>
      <c r="C2540" s="10" t="s">
        <v>8094</v>
      </c>
      <c r="D2540" s="10" t="s">
        <v>8095</v>
      </c>
      <c r="E2540" s="25">
        <v>2</v>
      </c>
      <c r="F2540" s="25">
        <v>0</v>
      </c>
      <c r="G2540" s="10" t="s">
        <v>8096</v>
      </c>
      <c r="H2540" s="25">
        <f>INDEX('Annexe 1 – Données des équipes'!$B$12:$R$114, MATCH(C2540, 'Annexe 1 – Données des équipes'!$B$12:$B$114,0),4)</f>
        <v>30</v>
      </c>
      <c r="I2540" s="25">
        <f>INDEX('Annexe 1 – Données des équipes'!$B$12:$R$114, MATCH(D2540, 'Annexe 1 – Données des équipes'!$B$12:$B$114,0),4)</f>
        <v>90</v>
      </c>
      <c r="J2540" s="25">
        <f t="shared" si="40"/>
        <v>2</v>
      </c>
    </row>
    <row r="2541" spans="2:10">
      <c r="B2541" s="3">
        <v>34122</v>
      </c>
      <c r="C2541" s="10" t="s">
        <v>8097</v>
      </c>
      <c r="D2541" s="10" t="s">
        <v>8098</v>
      </c>
      <c r="E2541" s="25">
        <v>3</v>
      </c>
      <c r="F2541" s="25">
        <v>1</v>
      </c>
      <c r="G2541" s="10" t="s">
        <v>8099</v>
      </c>
      <c r="H2541" s="25">
        <f>INDEX('Annexe 1 – Données des équipes'!$B$12:$R$114, MATCH(C2541, 'Annexe 1 – Données des équipes'!$B$12:$B$114,0),4)</f>
        <v>60</v>
      </c>
      <c r="I2541" s="25">
        <f>INDEX('Annexe 1 – Données des équipes'!$B$12:$R$114, MATCH(D2541, 'Annexe 1 – Données des équipes'!$B$12:$B$114,0),4)</f>
        <v>20</v>
      </c>
      <c r="J2541" s="25">
        <f t="shared" si="40"/>
        <v>2</v>
      </c>
    </row>
    <row r="2542" spans="2:10">
      <c r="B2542" s="3">
        <v>34127</v>
      </c>
      <c r="C2542" s="10" t="s">
        <v>8100</v>
      </c>
      <c r="D2542" s="10" t="s">
        <v>8101</v>
      </c>
      <c r="E2542" s="25">
        <v>2</v>
      </c>
      <c r="F2542" s="25">
        <v>0</v>
      </c>
      <c r="G2542" s="10" t="s">
        <v>8102</v>
      </c>
      <c r="H2542" s="25">
        <f>INDEX('Annexe 1 – Données des équipes'!$B$12:$R$114, MATCH(C2542, 'Annexe 1 – Données des équipes'!$B$12:$B$114,0),4)</f>
        <v>70</v>
      </c>
      <c r="I2542" s="25">
        <f>INDEX('Annexe 1 – Données des équipes'!$B$12:$R$114, MATCH(D2542, 'Annexe 1 – Données des équipes'!$B$12:$B$114,0),4)</f>
        <v>0</v>
      </c>
      <c r="J2542" s="25">
        <f t="shared" si="40"/>
        <v>2</v>
      </c>
    </row>
    <row r="2543" spans="2:10">
      <c r="B2543" s="3">
        <v>34130</v>
      </c>
      <c r="C2543" s="10" t="s">
        <v>8103</v>
      </c>
      <c r="D2543" s="10" t="s">
        <v>8104</v>
      </c>
      <c r="E2543" s="25">
        <v>3</v>
      </c>
      <c r="F2543" s="25">
        <v>1</v>
      </c>
      <c r="G2543" s="10" t="s">
        <v>8105</v>
      </c>
      <c r="H2543" s="25">
        <f>INDEX('Annexe 1 – Données des équipes'!$B$12:$R$114, MATCH(C2543, 'Annexe 1 – Données des équipes'!$B$12:$B$114,0),4)</f>
        <v>80</v>
      </c>
      <c r="I2543" s="25">
        <f>INDEX('Annexe 1 – Données des équipes'!$B$12:$R$114, MATCH(D2543, 'Annexe 1 – Données des équipes'!$B$12:$B$114,0),4)</f>
        <v>70</v>
      </c>
      <c r="J2543" s="25">
        <f t="shared" si="40"/>
        <v>2</v>
      </c>
    </row>
    <row r="2544" spans="2:10">
      <c r="B2544" s="3">
        <v>34131</v>
      </c>
      <c r="C2544" s="10" t="s">
        <v>8106</v>
      </c>
      <c r="D2544" s="10" t="s">
        <v>8107</v>
      </c>
      <c r="E2544" s="25">
        <v>3</v>
      </c>
      <c r="F2544" s="25">
        <v>1</v>
      </c>
      <c r="G2544" s="10" t="s">
        <v>8108</v>
      </c>
      <c r="H2544" s="25">
        <f>INDEX('Annexe 1 – Données des équipes'!$B$12:$R$114, MATCH(C2544, 'Annexe 1 – Données des équipes'!$B$12:$B$114,0),4)</f>
        <v>80</v>
      </c>
      <c r="I2544" s="25">
        <f>INDEX('Annexe 1 – Données des équipes'!$B$12:$R$114, MATCH(D2544, 'Annexe 1 – Données des équipes'!$B$12:$B$114,0),4)</f>
        <v>60</v>
      </c>
      <c r="J2544" s="25">
        <f t="shared" si="40"/>
        <v>2</v>
      </c>
    </row>
    <row r="2545" spans="2:10">
      <c r="B2545" s="3">
        <v>34133</v>
      </c>
      <c r="C2545" s="10" t="s">
        <v>8109</v>
      </c>
      <c r="D2545" s="10" t="s">
        <v>8110</v>
      </c>
      <c r="E2545" s="25">
        <v>1</v>
      </c>
      <c r="F2545" s="25">
        <v>3</v>
      </c>
      <c r="G2545" s="10" t="s">
        <v>8111</v>
      </c>
      <c r="H2545" s="25">
        <f>INDEX('Annexe 1 – Données des équipes'!$B$12:$R$114, MATCH(C2545, 'Annexe 1 – Données des équipes'!$B$12:$B$114,0),4)</f>
        <v>50</v>
      </c>
      <c r="I2545" s="25">
        <f>INDEX('Annexe 1 – Données des équipes'!$B$12:$R$114, MATCH(D2545, 'Annexe 1 – Données des équipes'!$B$12:$B$114,0),4)</f>
        <v>80</v>
      </c>
      <c r="J2545" s="25">
        <f t="shared" si="40"/>
        <v>2</v>
      </c>
    </row>
    <row r="2546" spans="2:10">
      <c r="B2546" s="3">
        <v>34136</v>
      </c>
      <c r="C2546" s="10" t="s">
        <v>8112</v>
      </c>
      <c r="D2546" s="10" t="s">
        <v>8113</v>
      </c>
      <c r="E2546" s="25">
        <v>2</v>
      </c>
      <c r="F2546" s="25">
        <v>0</v>
      </c>
      <c r="G2546" s="10" t="s">
        <v>8114</v>
      </c>
      <c r="H2546" s="25">
        <f>INDEX('Annexe 1 – Données des équipes'!$B$12:$R$114, MATCH(C2546, 'Annexe 1 – Données des équipes'!$B$12:$B$114,0),4)</f>
        <v>70</v>
      </c>
      <c r="I2546" s="25">
        <f>INDEX('Annexe 1 – Données des équipes'!$B$12:$R$114, MATCH(D2546, 'Annexe 1 – Données des équipes'!$B$12:$B$114,0),4)</f>
        <v>40</v>
      </c>
      <c r="J2546" s="25">
        <f t="shared" si="40"/>
        <v>2</v>
      </c>
    </row>
    <row r="2547" spans="2:10">
      <c r="B2547" s="3">
        <v>34140</v>
      </c>
      <c r="C2547" s="10" t="s">
        <v>8115</v>
      </c>
      <c r="D2547" s="10" t="s">
        <v>8116</v>
      </c>
      <c r="E2547" s="25">
        <v>0</v>
      </c>
      <c r="F2547" s="25">
        <v>2</v>
      </c>
      <c r="G2547" s="10" t="s">
        <v>8117</v>
      </c>
      <c r="H2547" s="25">
        <f>INDEX('Annexe 1 – Données des équipes'!$B$12:$R$114, MATCH(C2547, 'Annexe 1 – Données des équipes'!$B$12:$B$114,0),4)</f>
        <v>20</v>
      </c>
      <c r="I2547" s="25">
        <f>INDEX('Annexe 1 – Données des équipes'!$B$12:$R$114, MATCH(D2547, 'Annexe 1 – Données des équipes'!$B$12:$B$114,0),4)</f>
        <v>70</v>
      </c>
      <c r="J2547" s="25">
        <f t="shared" si="40"/>
        <v>2</v>
      </c>
    </row>
    <row r="2548" spans="2:10">
      <c r="B2548" s="3">
        <v>34143</v>
      </c>
      <c r="C2548" s="10" t="s">
        <v>8118</v>
      </c>
      <c r="D2548" s="10" t="s">
        <v>8119</v>
      </c>
      <c r="E2548" s="25">
        <v>3</v>
      </c>
      <c r="F2548" s="25">
        <v>1</v>
      </c>
      <c r="G2548" s="10" t="s">
        <v>8120</v>
      </c>
      <c r="H2548" s="25">
        <f>INDEX('Annexe 1 – Données des équipes'!$B$12:$R$114, MATCH(C2548, 'Annexe 1 – Données des équipes'!$B$12:$B$114,0),4)</f>
        <v>60</v>
      </c>
      <c r="I2548" s="25">
        <f>INDEX('Annexe 1 – Données des équipes'!$B$12:$R$114, MATCH(D2548, 'Annexe 1 – Données des équipes'!$B$12:$B$114,0),4)</f>
        <v>50</v>
      </c>
      <c r="J2548" s="25">
        <f t="shared" si="40"/>
        <v>2</v>
      </c>
    </row>
    <row r="2549" spans="2:10">
      <c r="B2549" s="3">
        <v>34145</v>
      </c>
      <c r="C2549" s="10" t="s">
        <v>8121</v>
      </c>
      <c r="D2549" s="10" t="s">
        <v>8122</v>
      </c>
      <c r="E2549" s="25">
        <v>3</v>
      </c>
      <c r="F2549" s="25">
        <v>1</v>
      </c>
      <c r="G2549" s="10" t="s">
        <v>8123</v>
      </c>
      <c r="H2549" s="25">
        <f>INDEX('Annexe 1 – Données des équipes'!$B$12:$R$114, MATCH(C2549, 'Annexe 1 – Données des équipes'!$B$12:$B$114,0),4)</f>
        <v>80</v>
      </c>
      <c r="I2549" s="25">
        <f>INDEX('Annexe 1 – Données des équipes'!$B$12:$R$114, MATCH(D2549, 'Annexe 1 – Données des équipes'!$B$12:$B$114,0),4)</f>
        <v>60</v>
      </c>
      <c r="J2549" s="25">
        <f t="shared" si="40"/>
        <v>2</v>
      </c>
    </row>
    <row r="2550" spans="2:10">
      <c r="B2550" s="3">
        <v>34147</v>
      </c>
      <c r="C2550" s="10" t="s">
        <v>8124</v>
      </c>
      <c r="D2550" s="10" t="s">
        <v>8125</v>
      </c>
      <c r="E2550" s="25">
        <v>2</v>
      </c>
      <c r="F2550" s="25">
        <v>4</v>
      </c>
      <c r="G2550" s="10" t="s">
        <v>8126</v>
      </c>
      <c r="H2550" s="25">
        <f>INDEX('Annexe 1 – Données des équipes'!$B$12:$R$114, MATCH(C2550, 'Annexe 1 – Données des équipes'!$B$12:$B$114,0),4)</f>
        <v>80</v>
      </c>
      <c r="I2550" s="25">
        <f>INDEX('Annexe 1 – Données des équipes'!$B$12:$R$114, MATCH(D2550, 'Annexe 1 – Données des équipes'!$B$12:$B$114,0),4)</f>
        <v>80</v>
      </c>
      <c r="J2550" s="25">
        <f t="shared" si="40"/>
        <v>2</v>
      </c>
    </row>
    <row r="2551" spans="2:10">
      <c r="B2551" s="3">
        <v>34149</v>
      </c>
      <c r="C2551" s="10" t="s">
        <v>8127</v>
      </c>
      <c r="D2551" s="10" t="s">
        <v>8128</v>
      </c>
      <c r="E2551" s="25">
        <v>0</v>
      </c>
      <c r="F2551" s="25">
        <v>2</v>
      </c>
      <c r="G2551" s="10" t="s">
        <v>8129</v>
      </c>
      <c r="H2551" s="25">
        <f>INDEX('Annexe 1 – Données des équipes'!$B$12:$R$114, MATCH(C2551, 'Annexe 1 – Données des équipes'!$B$12:$B$114,0),4)</f>
        <v>60</v>
      </c>
      <c r="I2551" s="25">
        <f>INDEX('Annexe 1 – Données des équipes'!$B$12:$R$114, MATCH(D2551, 'Annexe 1 – Données des équipes'!$B$12:$B$114,0),4)</f>
        <v>80</v>
      </c>
      <c r="J2551" s="25">
        <f t="shared" si="40"/>
        <v>2</v>
      </c>
    </row>
    <row r="2552" spans="2:10">
      <c r="B2552" s="3">
        <v>34150</v>
      </c>
      <c r="C2552" s="10" t="s">
        <v>8130</v>
      </c>
      <c r="D2552" s="10" t="s">
        <v>8131</v>
      </c>
      <c r="E2552" s="25">
        <v>0</v>
      </c>
      <c r="F2552" s="25">
        <v>2</v>
      </c>
      <c r="G2552" s="10" t="s">
        <v>8132</v>
      </c>
      <c r="H2552" s="25">
        <f>INDEX('Annexe 1 – Données des équipes'!$B$12:$R$114, MATCH(C2552, 'Annexe 1 – Données des équipes'!$B$12:$B$114,0),4)</f>
        <v>70</v>
      </c>
      <c r="I2552" s="25">
        <f>INDEX('Annexe 1 – Données des équipes'!$B$12:$R$114, MATCH(D2552, 'Annexe 1 – Données des équipes'!$B$12:$B$114,0),4)</f>
        <v>80</v>
      </c>
      <c r="J2552" s="25">
        <f t="shared" si="40"/>
        <v>2</v>
      </c>
    </row>
    <row r="2553" spans="2:10">
      <c r="B2553" s="3">
        <v>34164</v>
      </c>
      <c r="C2553" s="10" t="s">
        <v>8133</v>
      </c>
      <c r="D2553" s="10" t="s">
        <v>8134</v>
      </c>
      <c r="E2553" s="25">
        <v>2</v>
      </c>
      <c r="F2553" s="25">
        <v>0</v>
      </c>
      <c r="G2553" s="10" t="s">
        <v>8135</v>
      </c>
      <c r="H2553" s="25">
        <f>INDEX('Annexe 1 – Données des équipes'!$B$12:$R$114, MATCH(C2553, 'Annexe 1 – Données des équipes'!$B$12:$B$114,0),4)</f>
        <v>90</v>
      </c>
      <c r="I2553" s="25">
        <f>INDEX('Annexe 1 – Données des équipes'!$B$12:$R$114, MATCH(D2553, 'Annexe 1 – Données des équipes'!$B$12:$B$114,0),4)</f>
        <v>70</v>
      </c>
      <c r="J2553" s="25">
        <f t="shared" si="40"/>
        <v>2</v>
      </c>
    </row>
    <row r="2554" spans="2:10">
      <c r="B2554" s="3">
        <v>34164</v>
      </c>
      <c r="C2554" s="10" t="s">
        <v>8136</v>
      </c>
      <c r="D2554" s="10" t="s">
        <v>8137</v>
      </c>
      <c r="E2554" s="25">
        <v>1</v>
      </c>
      <c r="F2554" s="25">
        <v>3</v>
      </c>
      <c r="G2554" s="10" t="s">
        <v>8138</v>
      </c>
      <c r="H2554" s="25">
        <f>INDEX('Annexe 1 – Données des équipes'!$B$12:$R$114, MATCH(C2554, 'Annexe 1 – Données des équipes'!$B$12:$B$114,0),4)</f>
        <v>40</v>
      </c>
      <c r="I2554" s="25">
        <f>INDEX('Annexe 1 – Données des équipes'!$B$12:$R$114, MATCH(D2554, 'Annexe 1 – Données des équipes'!$B$12:$B$114,0),4)</f>
        <v>30</v>
      </c>
      <c r="J2554" s="25">
        <f t="shared" si="40"/>
        <v>2</v>
      </c>
    </row>
    <row r="2555" spans="2:10">
      <c r="B2555" s="3">
        <v>34167</v>
      </c>
      <c r="C2555" s="10" t="s">
        <v>8139</v>
      </c>
      <c r="D2555" s="10" t="s">
        <v>8140</v>
      </c>
      <c r="E2555" s="25">
        <v>1</v>
      </c>
      <c r="F2555" s="25">
        <v>3</v>
      </c>
      <c r="G2555" s="10" t="s">
        <v>8141</v>
      </c>
      <c r="H2555" s="25">
        <f>INDEX('Annexe 1 – Données des équipes'!$B$12:$R$114, MATCH(C2555, 'Annexe 1 – Données des équipes'!$B$12:$B$114,0),4)</f>
        <v>70</v>
      </c>
      <c r="I2555" s="25">
        <f>INDEX('Annexe 1 – Données des équipes'!$B$12:$R$114, MATCH(D2555, 'Annexe 1 – Données des équipes'!$B$12:$B$114,0),4)</f>
        <v>50</v>
      </c>
      <c r="J2555" s="25">
        <f t="shared" si="40"/>
        <v>2</v>
      </c>
    </row>
    <row r="2556" spans="2:10">
      <c r="B2556" s="3">
        <v>34168</v>
      </c>
      <c r="C2556" s="10" t="s">
        <v>8142</v>
      </c>
      <c r="D2556" s="10" t="s">
        <v>8143</v>
      </c>
      <c r="E2556" s="25">
        <v>3</v>
      </c>
      <c r="F2556" s="25">
        <v>1</v>
      </c>
      <c r="G2556" s="10" t="s">
        <v>8144</v>
      </c>
      <c r="H2556" s="25">
        <f>INDEX('Annexe 1 – Données des équipes'!$B$12:$R$114, MATCH(C2556, 'Annexe 1 – Données des équipes'!$B$12:$B$114,0),4)</f>
        <v>60</v>
      </c>
      <c r="I2556" s="25">
        <f>INDEX('Annexe 1 – Données des équipes'!$B$12:$R$114, MATCH(D2556, 'Annexe 1 – Données des équipes'!$B$12:$B$114,0),4)</f>
        <v>0</v>
      </c>
      <c r="J2556" s="25">
        <f t="shared" si="40"/>
        <v>2</v>
      </c>
    </row>
    <row r="2557" spans="2:10">
      <c r="B2557" s="3">
        <v>34175</v>
      </c>
      <c r="C2557" s="10" t="s">
        <v>8145</v>
      </c>
      <c r="D2557" s="10" t="s">
        <v>8146</v>
      </c>
      <c r="E2557" s="25">
        <v>2</v>
      </c>
      <c r="F2557" s="25">
        <v>0</v>
      </c>
      <c r="G2557" s="10" t="s">
        <v>8147</v>
      </c>
      <c r="H2557" s="25">
        <f>INDEX('Annexe 1 – Données des équipes'!$B$12:$R$114, MATCH(C2557, 'Annexe 1 – Données des équipes'!$B$12:$B$114,0),4)</f>
        <v>50</v>
      </c>
      <c r="I2557" s="25">
        <f>INDEX('Annexe 1 – Données des équipes'!$B$12:$R$114, MATCH(D2557, 'Annexe 1 – Données des équipes'!$B$12:$B$114,0),4)</f>
        <v>90</v>
      </c>
      <c r="J2557" s="25">
        <f t="shared" si="40"/>
        <v>2</v>
      </c>
    </row>
    <row r="2558" spans="2:10">
      <c r="B2558" s="3">
        <v>34178</v>
      </c>
      <c r="C2558" s="10" t="s">
        <v>8148</v>
      </c>
      <c r="D2558" s="10" t="s">
        <v>8149</v>
      </c>
      <c r="E2558" s="25">
        <v>3</v>
      </c>
      <c r="F2558" s="25">
        <v>1</v>
      </c>
      <c r="G2558" s="10" t="s">
        <v>8150</v>
      </c>
      <c r="H2558" s="25">
        <f>INDEX('Annexe 1 – Données des équipes'!$B$12:$R$114, MATCH(C2558, 'Annexe 1 – Données des équipes'!$B$12:$B$114,0),4)</f>
        <v>90</v>
      </c>
      <c r="I2558" s="25">
        <f>INDEX('Annexe 1 – Données des équipes'!$B$12:$R$114, MATCH(D2558, 'Annexe 1 – Données des équipes'!$B$12:$B$114,0),4)</f>
        <v>50</v>
      </c>
      <c r="J2558" s="25">
        <f t="shared" si="40"/>
        <v>2</v>
      </c>
    </row>
    <row r="2559" spans="2:10">
      <c r="B2559" s="3">
        <v>34189</v>
      </c>
      <c r="C2559" s="10" t="s">
        <v>8151</v>
      </c>
      <c r="D2559" s="10" t="s">
        <v>8152</v>
      </c>
      <c r="E2559" s="25">
        <v>3</v>
      </c>
      <c r="F2559" s="25">
        <v>1</v>
      </c>
      <c r="G2559" s="10" t="s">
        <v>8153</v>
      </c>
      <c r="H2559" s="25">
        <f>INDEX('Annexe 1 – Données des équipes'!$B$12:$R$114, MATCH(C2559, 'Annexe 1 – Données des équipes'!$B$12:$B$114,0),4)</f>
        <v>50</v>
      </c>
      <c r="I2559" s="25">
        <f>INDEX('Annexe 1 – Données des équipes'!$B$12:$R$114, MATCH(D2559, 'Annexe 1 – Données des équipes'!$B$12:$B$114,0),4)</f>
        <v>80</v>
      </c>
      <c r="J2559" s="25">
        <f t="shared" si="40"/>
        <v>2</v>
      </c>
    </row>
    <row r="2560" spans="2:10">
      <c r="B2560" s="3">
        <v>34189</v>
      </c>
      <c r="C2560" s="10" t="s">
        <v>8154</v>
      </c>
      <c r="D2560" s="10" t="s">
        <v>8155</v>
      </c>
      <c r="E2560" s="25">
        <v>1</v>
      </c>
      <c r="F2560" s="25">
        <v>3</v>
      </c>
      <c r="G2560" s="10" t="s">
        <v>8156</v>
      </c>
      <c r="H2560" s="25">
        <f>INDEX('Annexe 1 – Données des équipes'!$B$12:$R$114, MATCH(C2560, 'Annexe 1 – Données des équipes'!$B$12:$B$114,0),4)</f>
        <v>70</v>
      </c>
      <c r="I2560" s="25">
        <f>INDEX('Annexe 1 – Données des équipes'!$B$12:$R$114, MATCH(D2560, 'Annexe 1 – Données des équipes'!$B$12:$B$114,0),4)</f>
        <v>90</v>
      </c>
      <c r="J2560" s="25">
        <f t="shared" si="40"/>
        <v>2</v>
      </c>
    </row>
    <row r="2561" spans="2:10">
      <c r="B2561" s="3">
        <v>34203</v>
      </c>
      <c r="C2561" s="10" t="s">
        <v>8157</v>
      </c>
      <c r="D2561" s="10" t="s">
        <v>8158</v>
      </c>
      <c r="E2561" s="25">
        <v>2</v>
      </c>
      <c r="F2561" s="25">
        <v>0</v>
      </c>
      <c r="G2561" s="10" t="s">
        <v>8159</v>
      </c>
      <c r="H2561" s="25">
        <f>INDEX('Annexe 1 – Données des équipes'!$B$12:$R$114, MATCH(C2561, 'Annexe 1 – Données des équipes'!$B$12:$B$114,0),4)</f>
        <v>90</v>
      </c>
      <c r="I2561" s="25">
        <f>INDEX('Annexe 1 – Données des équipes'!$B$12:$R$114, MATCH(D2561, 'Annexe 1 – Données des équipes'!$B$12:$B$114,0),4)</f>
        <v>70</v>
      </c>
      <c r="J2561" s="25">
        <f t="shared" si="40"/>
        <v>2</v>
      </c>
    </row>
    <row r="2562" spans="2:10">
      <c r="B2562" s="3">
        <v>34217</v>
      </c>
      <c r="C2562" s="10" t="s">
        <v>8160</v>
      </c>
      <c r="D2562" s="10" t="s">
        <v>8161</v>
      </c>
      <c r="E2562" s="25">
        <v>0</v>
      </c>
      <c r="F2562" s="25">
        <v>2</v>
      </c>
      <c r="G2562" s="10" t="s">
        <v>8162</v>
      </c>
      <c r="H2562" s="25">
        <f>INDEX('Annexe 1 – Données des équipes'!$B$12:$R$114, MATCH(C2562, 'Annexe 1 – Données des équipes'!$B$12:$B$114,0),4)</f>
        <v>20</v>
      </c>
      <c r="I2562" s="25">
        <f>INDEX('Annexe 1 – Données des équipes'!$B$12:$R$114, MATCH(D2562, 'Annexe 1 – Données des équipes'!$B$12:$B$114,0),4)</f>
        <v>90</v>
      </c>
      <c r="J2562" s="25">
        <f t="shared" si="40"/>
        <v>2</v>
      </c>
    </row>
    <row r="2563" spans="2:10">
      <c r="B2563" s="3">
        <v>34220</v>
      </c>
      <c r="C2563" s="10" t="s">
        <v>8163</v>
      </c>
      <c r="D2563" s="10" t="s">
        <v>8164</v>
      </c>
      <c r="E2563" s="25">
        <v>0</v>
      </c>
      <c r="F2563" s="25">
        <v>2</v>
      </c>
      <c r="G2563" s="10" t="s">
        <v>8165</v>
      </c>
      <c r="H2563" s="25">
        <f>INDEX('Annexe 1 – Données des équipes'!$B$12:$R$114, MATCH(C2563, 'Annexe 1 – Données des équipes'!$B$12:$B$114,0),4)</f>
        <v>30</v>
      </c>
      <c r="I2563" s="25">
        <f>INDEX('Annexe 1 – Données des équipes'!$B$12:$R$114, MATCH(D2563, 'Annexe 1 – Données des équipes'!$B$12:$B$114,0),4)</f>
        <v>90</v>
      </c>
      <c r="J2563" s="25">
        <f t="shared" si="40"/>
        <v>2</v>
      </c>
    </row>
    <row r="2564" spans="2:10">
      <c r="B2564" s="3">
        <v>34220</v>
      </c>
      <c r="C2564" s="10" t="s">
        <v>8166</v>
      </c>
      <c r="D2564" s="10" t="s">
        <v>8167</v>
      </c>
      <c r="E2564" s="25">
        <v>1</v>
      </c>
      <c r="F2564" s="25">
        <v>3</v>
      </c>
      <c r="G2564" s="10" t="s">
        <v>8168</v>
      </c>
      <c r="H2564" s="25">
        <f>INDEX('Annexe 1 – Données des équipes'!$B$12:$R$114, MATCH(C2564, 'Annexe 1 – Données des équipes'!$B$12:$B$114,0),4)</f>
        <v>40</v>
      </c>
      <c r="I2564" s="25">
        <f>INDEX('Annexe 1 – Données des équipes'!$B$12:$R$114, MATCH(D2564, 'Annexe 1 – Données des équipes'!$B$12:$B$114,0),4)</f>
        <v>50</v>
      </c>
      <c r="J2564" s="25">
        <f t="shared" si="40"/>
        <v>2</v>
      </c>
    </row>
    <row r="2565" spans="2:10">
      <c r="B2565" s="3">
        <v>34220</v>
      </c>
      <c r="C2565" s="10" t="s">
        <v>8169</v>
      </c>
      <c r="D2565" s="10" t="s">
        <v>8170</v>
      </c>
      <c r="E2565" s="25">
        <v>2</v>
      </c>
      <c r="F2565" s="25">
        <v>0</v>
      </c>
      <c r="G2565" s="10" t="s">
        <v>8171</v>
      </c>
      <c r="H2565" s="25">
        <f>INDEX('Annexe 1 – Données des équipes'!$B$12:$R$114, MATCH(C2565, 'Annexe 1 – Données des équipes'!$B$12:$B$114,0),4)</f>
        <v>90</v>
      </c>
      <c r="I2565" s="25">
        <f>INDEX('Annexe 1 – Données des équipes'!$B$12:$R$114, MATCH(D2565, 'Annexe 1 – Données des équipes'!$B$12:$B$114,0),4)</f>
        <v>80</v>
      </c>
      <c r="J2565" s="25">
        <f t="shared" si="40"/>
        <v>2</v>
      </c>
    </row>
    <row r="2566" spans="2:10">
      <c r="B2566" s="3">
        <v>34231</v>
      </c>
      <c r="C2566" s="10" t="s">
        <v>8172</v>
      </c>
      <c r="D2566" s="10" t="s">
        <v>8173</v>
      </c>
      <c r="E2566" s="25">
        <v>2</v>
      </c>
      <c r="F2566" s="25">
        <v>0</v>
      </c>
      <c r="G2566" s="10" t="s">
        <v>8174</v>
      </c>
      <c r="H2566" s="25">
        <f>INDEX('Annexe 1 – Données des équipes'!$B$12:$R$114, MATCH(C2566, 'Annexe 1 – Données des équipes'!$B$12:$B$114,0),4)</f>
        <v>90</v>
      </c>
      <c r="I2566" s="25">
        <f>INDEX('Annexe 1 – Données des équipes'!$B$12:$R$114, MATCH(D2566, 'Annexe 1 – Données des équipes'!$B$12:$B$114,0),4)</f>
        <v>80</v>
      </c>
      <c r="J2566" s="25">
        <f t="shared" si="40"/>
        <v>2</v>
      </c>
    </row>
    <row r="2567" spans="2:10">
      <c r="B2567" s="3">
        <v>34231</v>
      </c>
      <c r="C2567" s="10" t="s">
        <v>8175</v>
      </c>
      <c r="D2567" s="10" t="s">
        <v>8176</v>
      </c>
      <c r="E2567" s="25">
        <v>2</v>
      </c>
      <c r="F2567" s="25">
        <v>0</v>
      </c>
      <c r="G2567" s="10" t="s">
        <v>8177</v>
      </c>
      <c r="H2567" s="25">
        <f>INDEX('Annexe 1 – Données des équipes'!$B$12:$R$114, MATCH(C2567, 'Annexe 1 – Données des équipes'!$B$12:$B$114,0),4)</f>
        <v>10</v>
      </c>
      <c r="I2567" s="25">
        <f>INDEX('Annexe 1 – Données des équipes'!$B$12:$R$114, MATCH(D2567, 'Annexe 1 – Données des équipes'!$B$12:$B$114,0),4)</f>
        <v>70</v>
      </c>
      <c r="J2567" s="25">
        <f t="shared" si="40"/>
        <v>2</v>
      </c>
    </row>
    <row r="2568" spans="2:10">
      <c r="B2568" s="3">
        <v>34248</v>
      </c>
      <c r="C2568" s="10" t="s">
        <v>8178</v>
      </c>
      <c r="D2568" s="10" t="s">
        <v>8179</v>
      </c>
      <c r="E2568" s="25">
        <v>4</v>
      </c>
      <c r="F2568" s="25">
        <v>2</v>
      </c>
      <c r="G2568" s="10" t="s">
        <v>8180</v>
      </c>
      <c r="H2568" s="25">
        <f>INDEX('Annexe 1 – Données des équipes'!$B$12:$R$114, MATCH(C2568, 'Annexe 1 – Données des équipes'!$B$12:$B$114,0),4)</f>
        <v>30</v>
      </c>
      <c r="I2568" s="25">
        <f>INDEX('Annexe 1 – Données des équipes'!$B$12:$R$114, MATCH(D2568, 'Annexe 1 – Données des équipes'!$B$12:$B$114,0),4)</f>
        <v>50</v>
      </c>
      <c r="J2568" s="25">
        <f t="shared" si="40"/>
        <v>2</v>
      </c>
    </row>
    <row r="2569" spans="2:10">
      <c r="B2569" s="3">
        <v>34252</v>
      </c>
      <c r="C2569" s="10" t="s">
        <v>8181</v>
      </c>
      <c r="D2569" s="10" t="s">
        <v>8182</v>
      </c>
      <c r="E2569" s="25">
        <v>3</v>
      </c>
      <c r="F2569" s="25">
        <v>1</v>
      </c>
      <c r="G2569" s="10" t="s">
        <v>8183</v>
      </c>
      <c r="H2569" s="25">
        <f>INDEX('Annexe 1 – Données des équipes'!$B$12:$R$114, MATCH(C2569, 'Annexe 1 – Données des équipes'!$B$12:$B$114,0),4)</f>
        <v>40</v>
      </c>
      <c r="I2569" s="25">
        <f>INDEX('Annexe 1 – Données des équipes'!$B$12:$R$114, MATCH(D2569, 'Annexe 1 – Données des équipes'!$B$12:$B$114,0),4)</f>
        <v>10</v>
      </c>
      <c r="J2569" s="25">
        <f t="shared" si="40"/>
        <v>2</v>
      </c>
    </row>
    <row r="2570" spans="2:10">
      <c r="B2570" s="3">
        <v>34255</v>
      </c>
      <c r="C2570" s="10" t="s">
        <v>8184</v>
      </c>
      <c r="D2570" s="10" t="s">
        <v>8185</v>
      </c>
      <c r="E2570" s="25">
        <v>1</v>
      </c>
      <c r="F2570" s="25">
        <v>3</v>
      </c>
      <c r="G2570" s="10" t="s">
        <v>8186</v>
      </c>
      <c r="H2570" s="25">
        <f>INDEX('Annexe 1 – Données des équipes'!$B$12:$R$114, MATCH(C2570, 'Annexe 1 – Données des équipes'!$B$12:$B$114,0),4)</f>
        <v>60</v>
      </c>
      <c r="I2570" s="25">
        <f>INDEX('Annexe 1 – Données des équipes'!$B$12:$R$114, MATCH(D2570, 'Annexe 1 – Données des équipes'!$B$12:$B$114,0),4)</f>
        <v>90</v>
      </c>
      <c r="J2570" s="25">
        <f t="shared" si="40"/>
        <v>2</v>
      </c>
    </row>
    <row r="2571" spans="2:10">
      <c r="B2571" s="3">
        <v>34255</v>
      </c>
      <c r="C2571" s="10" t="s">
        <v>8187</v>
      </c>
      <c r="D2571" s="10" t="s">
        <v>8188</v>
      </c>
      <c r="E2571" s="25">
        <v>3</v>
      </c>
      <c r="F2571" s="25">
        <v>1</v>
      </c>
      <c r="G2571" s="10" t="s">
        <v>8189</v>
      </c>
      <c r="H2571" s="25">
        <f>INDEX('Annexe 1 – Données des équipes'!$B$12:$R$114, MATCH(C2571, 'Annexe 1 – Données des équipes'!$B$12:$B$114,0),4)</f>
        <v>90</v>
      </c>
      <c r="I2571" s="25">
        <f>INDEX('Annexe 1 – Données des équipes'!$B$12:$R$114, MATCH(D2571, 'Annexe 1 – Données des équipes'!$B$12:$B$114,0),4)</f>
        <v>60</v>
      </c>
      <c r="J2571" s="25">
        <f t="shared" si="40"/>
        <v>2</v>
      </c>
    </row>
    <row r="2572" spans="2:10">
      <c r="B2572" s="3">
        <v>34255</v>
      </c>
      <c r="C2572" s="10" t="s">
        <v>8190</v>
      </c>
      <c r="D2572" s="10" t="s">
        <v>8191</v>
      </c>
      <c r="E2572" s="25">
        <v>2</v>
      </c>
      <c r="F2572" s="25">
        <v>0</v>
      </c>
      <c r="G2572" s="10" t="s">
        <v>8192</v>
      </c>
      <c r="H2572" s="25">
        <f>INDEX('Annexe 1 – Données des équipes'!$B$12:$R$114, MATCH(C2572, 'Annexe 1 – Données des équipes'!$B$12:$B$114,0),4)</f>
        <v>80</v>
      </c>
      <c r="I2572" s="25">
        <f>INDEX('Annexe 1 – Données des équipes'!$B$12:$R$114, MATCH(D2572, 'Annexe 1 – Données des équipes'!$B$12:$B$114,0),4)</f>
        <v>90</v>
      </c>
      <c r="J2572" s="25">
        <f t="shared" si="40"/>
        <v>2</v>
      </c>
    </row>
    <row r="2573" spans="2:10">
      <c r="B2573" s="3">
        <v>34259</v>
      </c>
      <c r="C2573" s="10" t="s">
        <v>8193</v>
      </c>
      <c r="D2573" s="10" t="s">
        <v>8194</v>
      </c>
      <c r="E2573" s="25">
        <v>3</v>
      </c>
      <c r="F2573" s="25">
        <v>1</v>
      </c>
      <c r="G2573" s="10" t="s">
        <v>8195</v>
      </c>
      <c r="H2573" s="25">
        <f>INDEX('Annexe 1 – Données des équipes'!$B$12:$R$114, MATCH(C2573, 'Annexe 1 – Données des équipes'!$B$12:$B$114,0),4)</f>
        <v>40</v>
      </c>
      <c r="I2573" s="25">
        <f>INDEX('Annexe 1 – Données des équipes'!$B$12:$R$114, MATCH(D2573, 'Annexe 1 – Données des équipes'!$B$12:$B$114,0),4)</f>
        <v>70</v>
      </c>
      <c r="J2573" s="25">
        <f t="shared" si="40"/>
        <v>2</v>
      </c>
    </row>
    <row r="2574" spans="2:10">
      <c r="B2574" s="3">
        <v>34270</v>
      </c>
      <c r="C2574" s="10" t="s">
        <v>8196</v>
      </c>
      <c r="D2574" s="10" t="s">
        <v>8197</v>
      </c>
      <c r="E2574" s="25">
        <v>0</v>
      </c>
      <c r="F2574" s="25">
        <v>2</v>
      </c>
      <c r="G2574" s="10" t="s">
        <v>8198</v>
      </c>
      <c r="H2574" s="25">
        <f>INDEX('Annexe 1 – Données des équipes'!$B$12:$R$114, MATCH(C2574, 'Annexe 1 – Données des équipes'!$B$12:$B$114,0),4)</f>
        <v>20</v>
      </c>
      <c r="I2574" s="25">
        <f>INDEX('Annexe 1 – Données des équipes'!$B$12:$R$114, MATCH(D2574, 'Annexe 1 – Données des équipes'!$B$12:$B$114,0),4)</f>
        <v>10</v>
      </c>
      <c r="J2574" s="25">
        <f t="shared" si="40"/>
        <v>2</v>
      </c>
    </row>
    <row r="2575" spans="2:10">
      <c r="B2575" s="3">
        <v>34283</v>
      </c>
      <c r="C2575" s="10" t="s">
        <v>8199</v>
      </c>
      <c r="D2575" s="10" t="s">
        <v>8200</v>
      </c>
      <c r="E2575" s="25">
        <v>1</v>
      </c>
      <c r="F2575" s="25">
        <v>3</v>
      </c>
      <c r="G2575" s="10" t="s">
        <v>8201</v>
      </c>
      <c r="H2575" s="25">
        <f>INDEX('Annexe 1 – Données des équipes'!$B$12:$R$114, MATCH(C2575, 'Annexe 1 – Données des équipes'!$B$12:$B$114,0),4)</f>
        <v>20</v>
      </c>
      <c r="I2575" s="25">
        <f>INDEX('Annexe 1 – Données des équipes'!$B$12:$R$114, MATCH(D2575, 'Annexe 1 – Données des équipes'!$B$12:$B$114,0),4)</f>
        <v>30</v>
      </c>
      <c r="J2575" s="25">
        <f t="shared" si="40"/>
        <v>2</v>
      </c>
    </row>
    <row r="2576" spans="2:10">
      <c r="B2576" s="3">
        <v>34289</v>
      </c>
      <c r="C2576" s="10" t="s">
        <v>8202</v>
      </c>
      <c r="D2576" s="10" t="s">
        <v>8203</v>
      </c>
      <c r="E2576" s="25">
        <v>2</v>
      </c>
      <c r="F2576" s="25">
        <v>0</v>
      </c>
      <c r="G2576" s="10" t="s">
        <v>8204</v>
      </c>
      <c r="H2576" s="25">
        <f>INDEX('Annexe 1 – Données des équipes'!$B$12:$R$114, MATCH(C2576, 'Annexe 1 – Données des équipes'!$B$12:$B$114,0),4)</f>
        <v>70</v>
      </c>
      <c r="I2576" s="25">
        <f>INDEX('Annexe 1 – Données des équipes'!$B$12:$R$114, MATCH(D2576, 'Annexe 1 – Données des équipes'!$B$12:$B$114,0),4)</f>
        <v>40</v>
      </c>
      <c r="J2576" s="25">
        <f t="shared" si="40"/>
        <v>2</v>
      </c>
    </row>
    <row r="2577" spans="2:10">
      <c r="B2577" s="3">
        <v>34290</v>
      </c>
      <c r="C2577" s="10" t="s">
        <v>8205</v>
      </c>
      <c r="D2577" s="10" t="s">
        <v>8206</v>
      </c>
      <c r="E2577" s="25">
        <v>1</v>
      </c>
      <c r="F2577" s="25">
        <v>3</v>
      </c>
      <c r="G2577" s="10" t="s">
        <v>8207</v>
      </c>
      <c r="H2577" s="25">
        <f>INDEX('Annexe 1 – Données des équipes'!$B$12:$R$114, MATCH(C2577, 'Annexe 1 – Données des équipes'!$B$12:$B$114,0),4)</f>
        <v>80</v>
      </c>
      <c r="I2577" s="25">
        <f>INDEX('Annexe 1 – Données des équipes'!$B$12:$R$114, MATCH(D2577, 'Annexe 1 – Données des équipes'!$B$12:$B$114,0),4)</f>
        <v>80</v>
      </c>
      <c r="J2577" s="25">
        <f t="shared" si="40"/>
        <v>2</v>
      </c>
    </row>
    <row r="2578" spans="2:10">
      <c r="B2578" s="3">
        <v>34364</v>
      </c>
      <c r="C2578" s="10" t="s">
        <v>8208</v>
      </c>
      <c r="D2578" s="10" t="s">
        <v>8209</v>
      </c>
      <c r="E2578" s="25">
        <v>0</v>
      </c>
      <c r="F2578" s="25">
        <v>2</v>
      </c>
      <c r="G2578" s="10" t="s">
        <v>8210</v>
      </c>
      <c r="H2578" s="25">
        <f>INDEX('Annexe 1 – Données des équipes'!$B$12:$R$114, MATCH(C2578, 'Annexe 1 – Données des équipes'!$B$12:$B$114,0),4)</f>
        <v>20</v>
      </c>
      <c r="I2578" s="25">
        <f>INDEX('Annexe 1 – Données des équipes'!$B$12:$R$114, MATCH(D2578, 'Annexe 1 – Données des équipes'!$B$12:$B$114,0),4)</f>
        <v>30</v>
      </c>
      <c r="J2578" s="25">
        <f t="shared" ref="J2578:J2641" si="41">ABS(F2578-E2578)</f>
        <v>2</v>
      </c>
    </row>
    <row r="2579" spans="2:10">
      <c r="B2579" s="3">
        <v>34377</v>
      </c>
      <c r="C2579" s="10" t="s">
        <v>8211</v>
      </c>
      <c r="D2579" s="10" t="s">
        <v>8212</v>
      </c>
      <c r="E2579" s="25">
        <v>2</v>
      </c>
      <c r="F2579" s="25">
        <v>0</v>
      </c>
      <c r="G2579" s="10" t="s">
        <v>8213</v>
      </c>
      <c r="H2579" s="25">
        <f>INDEX('Annexe 1 – Données des équipes'!$B$12:$R$114, MATCH(C2579, 'Annexe 1 – Données des équipes'!$B$12:$B$114,0),4)</f>
        <v>10</v>
      </c>
      <c r="I2579" s="25">
        <f>INDEX('Annexe 1 – Données des équipes'!$B$12:$R$114, MATCH(D2579, 'Annexe 1 – Données des équipes'!$B$12:$B$114,0),4)</f>
        <v>40</v>
      </c>
      <c r="J2579" s="25">
        <f t="shared" si="41"/>
        <v>2</v>
      </c>
    </row>
    <row r="2580" spans="2:10">
      <c r="B2580" s="3">
        <v>34385</v>
      </c>
      <c r="C2580" s="10" t="s">
        <v>8214</v>
      </c>
      <c r="D2580" s="10" t="s">
        <v>8215</v>
      </c>
      <c r="E2580" s="25">
        <v>0</v>
      </c>
      <c r="F2580" s="25">
        <v>2</v>
      </c>
      <c r="G2580" s="10" t="s">
        <v>8216</v>
      </c>
      <c r="H2580" s="25">
        <f>INDEX('Annexe 1 – Données des équipes'!$B$12:$R$114, MATCH(C2580, 'Annexe 1 – Données des équipes'!$B$12:$B$114,0),4)</f>
        <v>50</v>
      </c>
      <c r="I2580" s="25">
        <f>INDEX('Annexe 1 – Données des équipes'!$B$12:$R$114, MATCH(D2580, 'Annexe 1 – Données des équipes'!$B$12:$B$114,0),4)</f>
        <v>90</v>
      </c>
      <c r="J2580" s="25">
        <f t="shared" si="41"/>
        <v>2</v>
      </c>
    </row>
    <row r="2581" spans="2:10">
      <c r="B2581" s="3">
        <v>34388</v>
      </c>
      <c r="C2581" s="10" t="s">
        <v>8217</v>
      </c>
      <c r="D2581" s="10" t="s">
        <v>8218</v>
      </c>
      <c r="E2581" s="25">
        <v>2</v>
      </c>
      <c r="F2581" s="25">
        <v>0</v>
      </c>
      <c r="G2581" s="10" t="s">
        <v>8219</v>
      </c>
      <c r="H2581" s="25">
        <f>INDEX('Annexe 1 – Données des équipes'!$B$12:$R$114, MATCH(C2581, 'Annexe 1 – Données des équipes'!$B$12:$B$114,0),4)</f>
        <v>20</v>
      </c>
      <c r="I2581" s="25">
        <f>INDEX('Annexe 1 – Données des équipes'!$B$12:$R$114, MATCH(D2581, 'Annexe 1 – Données des équipes'!$B$12:$B$114,0),4)</f>
        <v>10</v>
      </c>
      <c r="J2581" s="25">
        <f t="shared" si="41"/>
        <v>2</v>
      </c>
    </row>
    <row r="2582" spans="2:10">
      <c r="B2582" s="3">
        <v>34402</v>
      </c>
      <c r="C2582" s="10" t="s">
        <v>8220</v>
      </c>
      <c r="D2582" s="10" t="s">
        <v>8221</v>
      </c>
      <c r="E2582" s="25">
        <v>1</v>
      </c>
      <c r="F2582" s="25">
        <v>3</v>
      </c>
      <c r="G2582" s="10" t="s">
        <v>8222</v>
      </c>
      <c r="H2582" s="25">
        <f>INDEX('Annexe 1 – Données des équipes'!$B$12:$R$114, MATCH(C2582, 'Annexe 1 – Données des équipes'!$B$12:$B$114,0),4)</f>
        <v>70</v>
      </c>
      <c r="I2582" s="25">
        <f>INDEX('Annexe 1 – Données des équipes'!$B$12:$R$114, MATCH(D2582, 'Annexe 1 – Données des équipes'!$B$12:$B$114,0),4)</f>
        <v>30</v>
      </c>
      <c r="J2582" s="25">
        <f t="shared" si="41"/>
        <v>2</v>
      </c>
    </row>
    <row r="2583" spans="2:10">
      <c r="B2583" s="3">
        <v>34415</v>
      </c>
      <c r="C2583" s="10" t="s">
        <v>8223</v>
      </c>
      <c r="D2583" s="10" t="s">
        <v>8224</v>
      </c>
      <c r="E2583" s="25">
        <v>3</v>
      </c>
      <c r="F2583" s="25">
        <v>1</v>
      </c>
      <c r="G2583" s="10" t="s">
        <v>8225</v>
      </c>
      <c r="H2583" s="25">
        <f>INDEX('Annexe 1 – Données des équipes'!$B$12:$R$114, MATCH(C2583, 'Annexe 1 – Données des équipes'!$B$12:$B$114,0),4)</f>
        <v>90</v>
      </c>
      <c r="I2583" s="25">
        <f>INDEX('Annexe 1 – Données des équipes'!$B$12:$R$114, MATCH(D2583, 'Annexe 1 – Données des équipes'!$B$12:$B$114,0),4)</f>
        <v>80</v>
      </c>
      <c r="J2583" s="25">
        <f t="shared" si="41"/>
        <v>2</v>
      </c>
    </row>
    <row r="2584" spans="2:10">
      <c r="B2584" s="3">
        <v>34416</v>
      </c>
      <c r="C2584" s="10" t="s">
        <v>8226</v>
      </c>
      <c r="D2584" s="10" t="s">
        <v>8227</v>
      </c>
      <c r="E2584" s="25">
        <v>2</v>
      </c>
      <c r="F2584" s="25">
        <v>0</v>
      </c>
      <c r="G2584" s="10" t="s">
        <v>8228</v>
      </c>
      <c r="H2584" s="25">
        <f>INDEX('Annexe 1 – Données des équipes'!$B$12:$R$114, MATCH(C2584, 'Annexe 1 – Données des équipes'!$B$12:$B$114,0),4)</f>
        <v>90</v>
      </c>
      <c r="I2584" s="25">
        <f>INDEX('Annexe 1 – Données des équipes'!$B$12:$R$114, MATCH(D2584, 'Annexe 1 – Données des équipes'!$B$12:$B$114,0),4)</f>
        <v>90</v>
      </c>
      <c r="J2584" s="25">
        <f t="shared" si="41"/>
        <v>2</v>
      </c>
    </row>
    <row r="2585" spans="2:10">
      <c r="B2585" s="3">
        <v>34416</v>
      </c>
      <c r="C2585" s="10" t="s">
        <v>8229</v>
      </c>
      <c r="D2585" s="10" t="s">
        <v>8230</v>
      </c>
      <c r="E2585" s="25">
        <v>2</v>
      </c>
      <c r="F2585" s="25">
        <v>0</v>
      </c>
      <c r="G2585" s="10" t="s">
        <v>8231</v>
      </c>
      <c r="H2585" s="25">
        <f>INDEX('Annexe 1 – Données des équipes'!$B$12:$R$114, MATCH(C2585, 'Annexe 1 – Données des équipes'!$B$12:$B$114,0),4)</f>
        <v>20</v>
      </c>
      <c r="I2585" s="25">
        <f>INDEX('Annexe 1 – Données des équipes'!$B$12:$R$114, MATCH(D2585, 'Annexe 1 – Données des équipes'!$B$12:$B$114,0),4)</f>
        <v>40</v>
      </c>
      <c r="J2585" s="25">
        <f t="shared" si="41"/>
        <v>2</v>
      </c>
    </row>
    <row r="2586" spans="2:10">
      <c r="B2586" s="3">
        <v>34416</v>
      </c>
      <c r="C2586" s="10" t="s">
        <v>8232</v>
      </c>
      <c r="D2586" s="10" t="s">
        <v>8233</v>
      </c>
      <c r="E2586" s="25">
        <v>2</v>
      </c>
      <c r="F2586" s="25">
        <v>0</v>
      </c>
      <c r="G2586" s="10" t="s">
        <v>8234</v>
      </c>
      <c r="H2586" s="25">
        <f>INDEX('Annexe 1 – Données des équipes'!$B$12:$R$114, MATCH(C2586, 'Annexe 1 – Données des équipes'!$B$12:$B$114,0),4)</f>
        <v>50</v>
      </c>
      <c r="I2586" s="25">
        <f>INDEX('Annexe 1 – Données des équipes'!$B$12:$R$114, MATCH(D2586, 'Annexe 1 – Données des équipes'!$B$12:$B$114,0),4)</f>
        <v>50</v>
      </c>
      <c r="J2586" s="25">
        <f t="shared" si="41"/>
        <v>2</v>
      </c>
    </row>
    <row r="2587" spans="2:10">
      <c r="B2587" s="3">
        <v>34416</v>
      </c>
      <c r="C2587" s="10" t="s">
        <v>8235</v>
      </c>
      <c r="D2587" s="10" t="s">
        <v>8236</v>
      </c>
      <c r="E2587" s="25">
        <v>0</v>
      </c>
      <c r="F2587" s="25">
        <v>2</v>
      </c>
      <c r="G2587" s="10" t="s">
        <v>8237</v>
      </c>
      <c r="H2587" s="25">
        <f>INDEX('Annexe 1 – Données des équipes'!$B$12:$R$114, MATCH(C2587, 'Annexe 1 – Données des équipes'!$B$12:$B$114,0),4)</f>
        <v>90</v>
      </c>
      <c r="I2587" s="25">
        <f>INDEX('Annexe 1 – Données des équipes'!$B$12:$R$114, MATCH(D2587, 'Annexe 1 – Données des équipes'!$B$12:$B$114,0),4)</f>
        <v>80</v>
      </c>
      <c r="J2587" s="25">
        <f t="shared" si="41"/>
        <v>2</v>
      </c>
    </row>
    <row r="2588" spans="2:10">
      <c r="B2588" s="3">
        <v>34419</v>
      </c>
      <c r="C2588" s="10" t="s">
        <v>8238</v>
      </c>
      <c r="D2588" s="10" t="s">
        <v>8239</v>
      </c>
      <c r="E2588" s="25">
        <v>0</v>
      </c>
      <c r="F2588" s="25">
        <v>2</v>
      </c>
      <c r="G2588" s="10" t="s">
        <v>8240</v>
      </c>
      <c r="H2588" s="25">
        <f>INDEX('Annexe 1 – Données des équipes'!$B$12:$R$114, MATCH(C2588, 'Annexe 1 – Données des équipes'!$B$12:$B$114,0),4)</f>
        <v>30</v>
      </c>
      <c r="I2588" s="25">
        <f>INDEX('Annexe 1 – Données des équipes'!$B$12:$R$114, MATCH(D2588, 'Annexe 1 – Données des équipes'!$B$12:$B$114,0),4)</f>
        <v>80</v>
      </c>
      <c r="J2588" s="25">
        <f t="shared" si="41"/>
        <v>2</v>
      </c>
    </row>
    <row r="2589" spans="2:10">
      <c r="B2589" s="3">
        <v>34419</v>
      </c>
      <c r="C2589" s="10" t="s">
        <v>8241</v>
      </c>
      <c r="D2589" s="10" t="s">
        <v>8242</v>
      </c>
      <c r="E2589" s="25">
        <v>0</v>
      </c>
      <c r="F2589" s="25">
        <v>2</v>
      </c>
      <c r="G2589" s="10" t="s">
        <v>8243</v>
      </c>
      <c r="H2589" s="25">
        <f>INDEX('Annexe 1 – Données des équipes'!$B$12:$R$114, MATCH(C2589, 'Annexe 1 – Données des équipes'!$B$12:$B$114,0),4)</f>
        <v>40</v>
      </c>
      <c r="I2589" s="25">
        <f>INDEX('Annexe 1 – Données des équipes'!$B$12:$R$114, MATCH(D2589, 'Annexe 1 – Données des équipes'!$B$12:$B$114,0),4)</f>
        <v>20</v>
      </c>
      <c r="J2589" s="25">
        <f t="shared" si="41"/>
        <v>2</v>
      </c>
    </row>
    <row r="2590" spans="2:10">
      <c r="B2590" s="3">
        <v>31277</v>
      </c>
      <c r="C2590" s="10" t="s">
        <v>8244</v>
      </c>
      <c r="D2590" s="10" t="s">
        <v>8245</v>
      </c>
      <c r="E2590" s="25">
        <v>2</v>
      </c>
      <c r="F2590" s="25">
        <v>0</v>
      </c>
      <c r="G2590" s="10" t="s">
        <v>8246</v>
      </c>
      <c r="H2590" s="25">
        <f>INDEX('Annexe 1 – Données des équipes'!$B$12:$R$114, MATCH(C2590, 'Annexe 1 – Données des équipes'!$B$12:$B$114,0),4)</f>
        <v>30</v>
      </c>
      <c r="I2590" s="25">
        <f>INDEX('Annexe 1 – Données des équipes'!$B$12:$R$114, MATCH(D2590, 'Annexe 1 – Données des équipes'!$B$12:$B$114,0),4)</f>
        <v>40</v>
      </c>
      <c r="J2590" s="25">
        <f t="shared" si="41"/>
        <v>2</v>
      </c>
    </row>
    <row r="2591" spans="2:10">
      <c r="B2591" s="3">
        <v>34442</v>
      </c>
      <c r="C2591" s="10" t="s">
        <v>8247</v>
      </c>
      <c r="D2591" s="10" t="s">
        <v>8248</v>
      </c>
      <c r="E2591" s="25">
        <v>2</v>
      </c>
      <c r="F2591" s="25">
        <v>0</v>
      </c>
      <c r="G2591" s="10" t="s">
        <v>8249</v>
      </c>
      <c r="H2591" s="25">
        <f>INDEX('Annexe 1 – Données des équipes'!$B$12:$R$114, MATCH(C2591, 'Annexe 1 – Données des équipes'!$B$12:$B$114,0),4)</f>
        <v>40</v>
      </c>
      <c r="I2591" s="25">
        <f>INDEX('Annexe 1 – Données des équipes'!$B$12:$R$114, MATCH(D2591, 'Annexe 1 – Données des équipes'!$B$12:$B$114,0),4)</f>
        <v>30</v>
      </c>
      <c r="J2591" s="25">
        <f t="shared" si="41"/>
        <v>2</v>
      </c>
    </row>
    <row r="2592" spans="2:10">
      <c r="B2592" s="3">
        <v>34444</v>
      </c>
      <c r="C2592" s="10" t="s">
        <v>8250</v>
      </c>
      <c r="D2592" s="10" t="s">
        <v>8251</v>
      </c>
      <c r="E2592" s="25">
        <v>3</v>
      </c>
      <c r="F2592" s="25">
        <v>1</v>
      </c>
      <c r="G2592" s="10" t="s">
        <v>8252</v>
      </c>
      <c r="H2592" s="25">
        <f>INDEX('Annexe 1 – Données des équipes'!$B$12:$R$114, MATCH(C2592, 'Annexe 1 – Données des équipes'!$B$12:$B$114,0),4)</f>
        <v>90</v>
      </c>
      <c r="I2592" s="25">
        <f>INDEX('Annexe 1 – Données des équipes'!$B$12:$R$114, MATCH(D2592, 'Annexe 1 – Données des équipes'!$B$12:$B$114,0),4)</f>
        <v>50</v>
      </c>
      <c r="J2592" s="25">
        <f t="shared" si="41"/>
        <v>2</v>
      </c>
    </row>
    <row r="2593" spans="2:10">
      <c r="B2593" s="3">
        <v>34444</v>
      </c>
      <c r="C2593" s="10" t="s">
        <v>8253</v>
      </c>
      <c r="D2593" s="10" t="s">
        <v>8254</v>
      </c>
      <c r="E2593" s="25">
        <v>3</v>
      </c>
      <c r="F2593" s="25">
        <v>1</v>
      </c>
      <c r="G2593" s="10" t="s">
        <v>8255</v>
      </c>
      <c r="H2593" s="25">
        <f>INDEX('Annexe 1 – Données des équipes'!$B$12:$R$114, MATCH(C2593, 'Annexe 1 – Données des équipes'!$B$12:$B$114,0),4)</f>
        <v>80</v>
      </c>
      <c r="I2593" s="25">
        <f>INDEX('Annexe 1 – Données des équipes'!$B$12:$R$114, MATCH(D2593, 'Annexe 1 – Données des équipes'!$B$12:$B$114,0),4)</f>
        <v>40</v>
      </c>
      <c r="J2593" s="25">
        <f t="shared" si="41"/>
        <v>2</v>
      </c>
    </row>
    <row r="2594" spans="2:10">
      <c r="B2594" s="3">
        <v>34444</v>
      </c>
      <c r="C2594" s="10" t="s">
        <v>8256</v>
      </c>
      <c r="D2594" s="10" t="s">
        <v>8257</v>
      </c>
      <c r="E2594" s="25">
        <v>0</v>
      </c>
      <c r="F2594" s="25">
        <v>2</v>
      </c>
      <c r="G2594" s="10" t="s">
        <v>8258</v>
      </c>
      <c r="H2594" s="25">
        <f>INDEX('Annexe 1 – Données des équipes'!$B$12:$R$114, MATCH(C2594, 'Annexe 1 – Données des équipes'!$B$12:$B$114,0),4)</f>
        <v>70</v>
      </c>
      <c r="I2594" s="25">
        <f>INDEX('Annexe 1 – Données des équipes'!$B$12:$R$114, MATCH(D2594, 'Annexe 1 – Données des équipes'!$B$12:$B$114,0),4)</f>
        <v>30</v>
      </c>
      <c r="J2594" s="25">
        <f t="shared" si="41"/>
        <v>2</v>
      </c>
    </row>
    <row r="2595" spans="2:10">
      <c r="B2595" s="3">
        <v>34444</v>
      </c>
      <c r="C2595" s="10" t="s">
        <v>8259</v>
      </c>
      <c r="D2595" s="10" t="s">
        <v>8260</v>
      </c>
      <c r="E2595" s="25">
        <v>0</v>
      </c>
      <c r="F2595" s="25">
        <v>2</v>
      </c>
      <c r="G2595" s="10" t="s">
        <v>8261</v>
      </c>
      <c r="H2595" s="25">
        <f>INDEX('Annexe 1 – Données des équipes'!$B$12:$R$114, MATCH(C2595, 'Annexe 1 – Données des équipes'!$B$12:$B$114,0),4)</f>
        <v>70</v>
      </c>
      <c r="I2595" s="25">
        <f>INDEX('Annexe 1 – Données des équipes'!$B$12:$R$114, MATCH(D2595, 'Annexe 1 – Données des équipes'!$B$12:$B$114,0),4)</f>
        <v>80</v>
      </c>
      <c r="J2595" s="25">
        <f t="shared" si="41"/>
        <v>2</v>
      </c>
    </row>
    <row r="2596" spans="2:10">
      <c r="B2596" s="3">
        <v>34451</v>
      </c>
      <c r="C2596" s="10" t="s">
        <v>8262</v>
      </c>
      <c r="D2596" s="10" t="s">
        <v>8263</v>
      </c>
      <c r="E2596" s="25">
        <v>0</v>
      </c>
      <c r="F2596" s="25">
        <v>2</v>
      </c>
      <c r="G2596" s="10" t="s">
        <v>8264</v>
      </c>
      <c r="H2596" s="25">
        <f>INDEX('Annexe 1 – Données des équipes'!$B$12:$R$114, MATCH(C2596, 'Annexe 1 – Données des équipes'!$B$12:$B$114,0),4)</f>
        <v>20</v>
      </c>
      <c r="I2596" s="25">
        <f>INDEX('Annexe 1 – Données des équipes'!$B$12:$R$114, MATCH(D2596, 'Annexe 1 – Données des équipes'!$B$12:$B$114,0),4)</f>
        <v>90</v>
      </c>
      <c r="J2596" s="25">
        <f t="shared" si="41"/>
        <v>2</v>
      </c>
    </row>
    <row r="2597" spans="2:10">
      <c r="B2597" s="3">
        <v>34457</v>
      </c>
      <c r="C2597" s="10" t="s">
        <v>8265</v>
      </c>
      <c r="D2597" s="10" t="s">
        <v>8266</v>
      </c>
      <c r="E2597" s="25">
        <v>3</v>
      </c>
      <c r="F2597" s="25">
        <v>1</v>
      </c>
      <c r="G2597" s="10" t="s">
        <v>8267</v>
      </c>
      <c r="H2597" s="25">
        <f>INDEX('Annexe 1 – Données des équipes'!$B$12:$R$114, MATCH(C2597, 'Annexe 1 – Données des équipes'!$B$12:$B$114,0),4)</f>
        <v>0</v>
      </c>
      <c r="I2597" s="25">
        <f>INDEX('Annexe 1 – Données des équipes'!$B$12:$R$114, MATCH(D2597, 'Annexe 1 – Données des équipes'!$B$12:$B$114,0),4)</f>
        <v>40</v>
      </c>
      <c r="J2597" s="25">
        <f t="shared" si="41"/>
        <v>2</v>
      </c>
    </row>
    <row r="2598" spans="2:10">
      <c r="B2598" s="3">
        <v>34459</v>
      </c>
      <c r="C2598" s="10" t="s">
        <v>8268</v>
      </c>
      <c r="D2598" s="10" t="s">
        <v>8269</v>
      </c>
      <c r="E2598" s="25">
        <v>3</v>
      </c>
      <c r="F2598" s="25">
        <v>1</v>
      </c>
      <c r="G2598" s="10" t="s">
        <v>8270</v>
      </c>
      <c r="H2598" s="25">
        <f>INDEX('Annexe 1 – Données des équipes'!$B$12:$R$114, MATCH(C2598, 'Annexe 1 – Données des équipes'!$B$12:$B$114,0),4)</f>
        <v>80</v>
      </c>
      <c r="I2598" s="25">
        <f>INDEX('Annexe 1 – Données des équipes'!$B$12:$R$114, MATCH(D2598, 'Annexe 1 – Données des équipes'!$B$12:$B$114,0),4)</f>
        <v>50</v>
      </c>
      <c r="J2598" s="25">
        <f t="shared" si="41"/>
        <v>2</v>
      </c>
    </row>
    <row r="2599" spans="2:10">
      <c r="B2599" s="3">
        <v>34479</v>
      </c>
      <c r="C2599" s="10" t="s">
        <v>8271</v>
      </c>
      <c r="D2599" s="10" t="s">
        <v>8272</v>
      </c>
      <c r="E2599" s="25">
        <v>3</v>
      </c>
      <c r="F2599" s="25">
        <v>1</v>
      </c>
      <c r="G2599" s="10" t="s">
        <v>8273</v>
      </c>
      <c r="H2599" s="25">
        <f>INDEX('Annexe 1 – Données des équipes'!$B$12:$R$114, MATCH(C2599, 'Annexe 1 – Données des équipes'!$B$12:$B$114,0),4)</f>
        <v>60</v>
      </c>
      <c r="I2599" s="25">
        <f>INDEX('Annexe 1 – Données des équipes'!$B$12:$R$114, MATCH(D2599, 'Annexe 1 – Données des équipes'!$B$12:$B$114,0),4)</f>
        <v>10</v>
      </c>
      <c r="J2599" s="25">
        <f t="shared" si="41"/>
        <v>2</v>
      </c>
    </row>
    <row r="2600" spans="2:10">
      <c r="B2600" s="3">
        <v>34481</v>
      </c>
      <c r="C2600" s="10" t="s">
        <v>8274</v>
      </c>
      <c r="D2600" s="10" t="s">
        <v>8275</v>
      </c>
      <c r="E2600" s="25">
        <v>2</v>
      </c>
      <c r="F2600" s="25">
        <v>0</v>
      </c>
      <c r="G2600" s="10" t="s">
        <v>8276</v>
      </c>
      <c r="H2600" s="25">
        <f>INDEX('Annexe 1 – Données des équipes'!$B$12:$R$114, MATCH(C2600, 'Annexe 1 – Données des équipes'!$B$12:$B$114,0),4)</f>
        <v>90</v>
      </c>
      <c r="I2600" s="25">
        <f>INDEX('Annexe 1 – Données des équipes'!$B$12:$R$114, MATCH(D2600, 'Annexe 1 – Données des équipes'!$B$12:$B$114,0),4)</f>
        <v>30</v>
      </c>
      <c r="J2600" s="25">
        <f t="shared" si="41"/>
        <v>2</v>
      </c>
    </row>
    <row r="2601" spans="2:10">
      <c r="B2601" s="3">
        <v>34481</v>
      </c>
      <c r="C2601" s="10" t="s">
        <v>8277</v>
      </c>
      <c r="D2601" s="10" t="s">
        <v>8278</v>
      </c>
      <c r="E2601" s="25">
        <v>3</v>
      </c>
      <c r="F2601" s="25">
        <v>1</v>
      </c>
      <c r="G2601" s="10" t="s">
        <v>8279</v>
      </c>
      <c r="H2601" s="25">
        <f>INDEX('Annexe 1 – Données des équipes'!$B$12:$R$114, MATCH(C2601, 'Annexe 1 – Données des équipes'!$B$12:$B$114,0),4)</f>
        <v>80</v>
      </c>
      <c r="I2601" s="25">
        <f>INDEX('Annexe 1 – Données des équipes'!$B$12:$R$114, MATCH(D2601, 'Annexe 1 – Données des équipes'!$B$12:$B$114,0),4)</f>
        <v>60</v>
      </c>
      <c r="J2601" s="25">
        <f t="shared" si="41"/>
        <v>2</v>
      </c>
    </row>
    <row r="2602" spans="2:10">
      <c r="B2602" s="3">
        <v>34483</v>
      </c>
      <c r="C2602" s="10" t="s">
        <v>8280</v>
      </c>
      <c r="D2602" s="10" t="s">
        <v>8281</v>
      </c>
      <c r="E2602" s="25">
        <v>0</v>
      </c>
      <c r="F2602" s="25">
        <v>2</v>
      </c>
      <c r="G2602" s="10" t="s">
        <v>8282</v>
      </c>
      <c r="H2602" s="25">
        <f>INDEX('Annexe 1 – Données des équipes'!$B$12:$R$114, MATCH(C2602, 'Annexe 1 – Données des équipes'!$B$12:$B$114,0),4)</f>
        <v>90</v>
      </c>
      <c r="I2602" s="25">
        <f>INDEX('Annexe 1 – Données des équipes'!$B$12:$R$114, MATCH(D2602, 'Annexe 1 – Données des équipes'!$B$12:$B$114,0),4)</f>
        <v>60</v>
      </c>
      <c r="J2602" s="25">
        <f t="shared" si="41"/>
        <v>2</v>
      </c>
    </row>
    <row r="2603" spans="2:10">
      <c r="B2603" s="3">
        <v>34486</v>
      </c>
      <c r="C2603" s="10" t="s">
        <v>8283</v>
      </c>
      <c r="D2603" s="10" t="s">
        <v>8284</v>
      </c>
      <c r="E2603" s="25">
        <v>2</v>
      </c>
      <c r="F2603" s="25">
        <v>0</v>
      </c>
      <c r="G2603" s="10" t="s">
        <v>8285</v>
      </c>
      <c r="H2603" s="25">
        <f>INDEX('Annexe 1 – Données des équipes'!$B$12:$R$114, MATCH(C2603, 'Annexe 1 – Données des équipes'!$B$12:$B$114,0),4)</f>
        <v>20</v>
      </c>
      <c r="I2603" s="25">
        <f>INDEX('Annexe 1 – Données des équipes'!$B$12:$R$114, MATCH(D2603, 'Annexe 1 – Données des équipes'!$B$12:$B$114,0),4)</f>
        <v>20</v>
      </c>
      <c r="J2603" s="25">
        <f t="shared" si="41"/>
        <v>2</v>
      </c>
    </row>
    <row r="2604" spans="2:10">
      <c r="B2604" s="3">
        <v>34488</v>
      </c>
      <c r="C2604" s="10" t="s">
        <v>8286</v>
      </c>
      <c r="D2604" s="10" t="s">
        <v>8287</v>
      </c>
      <c r="E2604" s="25">
        <v>2</v>
      </c>
      <c r="F2604" s="25">
        <v>0</v>
      </c>
      <c r="G2604" s="10" t="s">
        <v>8288</v>
      </c>
      <c r="H2604" s="25">
        <f>INDEX('Annexe 1 – Données des équipes'!$B$12:$R$114, MATCH(C2604, 'Annexe 1 – Données des équipes'!$B$12:$B$114,0),4)</f>
        <v>90</v>
      </c>
      <c r="I2604" s="25">
        <f>INDEX('Annexe 1 – Données des équipes'!$B$12:$R$114, MATCH(D2604, 'Annexe 1 – Données des équipes'!$B$12:$B$114,0),4)</f>
        <v>50</v>
      </c>
      <c r="J2604" s="25">
        <f t="shared" si="41"/>
        <v>2</v>
      </c>
    </row>
    <row r="2605" spans="2:10">
      <c r="B2605" s="3">
        <v>34490</v>
      </c>
      <c r="C2605" s="10" t="s">
        <v>8289</v>
      </c>
      <c r="D2605" s="10" t="s">
        <v>8290</v>
      </c>
      <c r="E2605" s="25">
        <v>2</v>
      </c>
      <c r="F2605" s="25">
        <v>0</v>
      </c>
      <c r="G2605" s="10" t="s">
        <v>8291</v>
      </c>
      <c r="H2605" s="25">
        <f>INDEX('Annexe 1 – Données des équipes'!$B$12:$R$114, MATCH(C2605, 'Annexe 1 – Données des équipes'!$B$12:$B$114,0),4)</f>
        <v>90</v>
      </c>
      <c r="I2605" s="25">
        <f>INDEX('Annexe 1 – Données des équipes'!$B$12:$R$114, MATCH(D2605, 'Annexe 1 – Données des équipes'!$B$12:$B$114,0),4)</f>
        <v>50</v>
      </c>
      <c r="J2605" s="25">
        <f t="shared" si="41"/>
        <v>2</v>
      </c>
    </row>
    <row r="2606" spans="2:10">
      <c r="B2606" s="3">
        <v>34490</v>
      </c>
      <c r="C2606" s="10" t="s">
        <v>8292</v>
      </c>
      <c r="D2606" s="10" t="s">
        <v>8293</v>
      </c>
      <c r="E2606" s="25">
        <v>2</v>
      </c>
      <c r="F2606" s="25">
        <v>0</v>
      </c>
      <c r="G2606" s="10" t="s">
        <v>8294</v>
      </c>
      <c r="H2606" s="25">
        <f>INDEX('Annexe 1 – Données des équipes'!$B$12:$R$114, MATCH(C2606, 'Annexe 1 – Données des équipes'!$B$12:$B$114,0),4)</f>
        <v>80</v>
      </c>
      <c r="I2606" s="25">
        <f>INDEX('Annexe 1 – Données des équipes'!$B$12:$R$114, MATCH(D2606, 'Annexe 1 – Données des équipes'!$B$12:$B$114,0),4)</f>
        <v>30</v>
      </c>
      <c r="J2606" s="25">
        <f t="shared" si="41"/>
        <v>2</v>
      </c>
    </row>
    <row r="2607" spans="2:10">
      <c r="B2607" s="3">
        <v>34493</v>
      </c>
      <c r="C2607" s="10" t="s">
        <v>8295</v>
      </c>
      <c r="D2607" s="10" t="s">
        <v>8296</v>
      </c>
      <c r="E2607" s="25">
        <v>3</v>
      </c>
      <c r="F2607" s="25">
        <v>1</v>
      </c>
      <c r="G2607" s="10" t="s">
        <v>8297</v>
      </c>
      <c r="H2607" s="25">
        <f>INDEX('Annexe 1 – Données des équipes'!$B$12:$R$114, MATCH(C2607, 'Annexe 1 – Données des équipes'!$B$12:$B$114,0),4)</f>
        <v>90</v>
      </c>
      <c r="I2607" s="25">
        <f>INDEX('Annexe 1 – Données des équipes'!$B$12:$R$114, MATCH(D2607, 'Annexe 1 – Données des équipes'!$B$12:$B$114,0),4)</f>
        <v>40</v>
      </c>
      <c r="J2607" s="25">
        <f t="shared" si="41"/>
        <v>2</v>
      </c>
    </row>
    <row r="2608" spans="2:10">
      <c r="B2608" s="3">
        <v>34493</v>
      </c>
      <c r="C2608" s="10" t="s">
        <v>8298</v>
      </c>
      <c r="D2608" s="10" t="s">
        <v>8299</v>
      </c>
      <c r="E2608" s="25">
        <v>0</v>
      </c>
      <c r="F2608" s="25">
        <v>2</v>
      </c>
      <c r="G2608" s="10" t="s">
        <v>8300</v>
      </c>
      <c r="H2608" s="25">
        <f>INDEX('Annexe 1 – Données des équipes'!$B$12:$R$114, MATCH(C2608, 'Annexe 1 – Données des équipes'!$B$12:$B$114,0),4)</f>
        <v>20</v>
      </c>
      <c r="I2608" s="25">
        <f>INDEX('Annexe 1 – Données des équipes'!$B$12:$R$114, MATCH(D2608, 'Annexe 1 – Données des équipes'!$B$12:$B$114,0),4)</f>
        <v>90</v>
      </c>
      <c r="J2608" s="25">
        <f t="shared" si="41"/>
        <v>2</v>
      </c>
    </row>
    <row r="2609" spans="2:10">
      <c r="B2609" s="3">
        <v>34495</v>
      </c>
      <c r="C2609" s="10" t="s">
        <v>8301</v>
      </c>
      <c r="D2609" s="10" t="s">
        <v>8302</v>
      </c>
      <c r="E2609" s="25">
        <v>0</v>
      </c>
      <c r="F2609" s="25">
        <v>2</v>
      </c>
      <c r="G2609" s="10" t="s">
        <v>8303</v>
      </c>
      <c r="H2609" s="25">
        <f>INDEX('Annexe 1 – Données des équipes'!$B$12:$R$114, MATCH(C2609, 'Annexe 1 – Données des équipes'!$B$12:$B$114,0),4)</f>
        <v>20</v>
      </c>
      <c r="I2609" s="25">
        <f>INDEX('Annexe 1 – Données des équipes'!$B$12:$R$114, MATCH(D2609, 'Annexe 1 – Données des équipes'!$B$12:$B$114,0),4)</f>
        <v>90</v>
      </c>
      <c r="J2609" s="25">
        <f t="shared" si="41"/>
        <v>2</v>
      </c>
    </row>
    <row r="2610" spans="2:10">
      <c r="B2610" s="3">
        <v>34503</v>
      </c>
      <c r="C2610" s="10" t="s">
        <v>8304</v>
      </c>
      <c r="D2610" s="10" t="s">
        <v>8305</v>
      </c>
      <c r="E2610" s="25">
        <v>1</v>
      </c>
      <c r="F2610" s="25">
        <v>3</v>
      </c>
      <c r="G2610" s="10" t="s">
        <v>8306</v>
      </c>
      <c r="H2610" s="25">
        <f>INDEX('Annexe 1 – Données des équipes'!$B$12:$R$114, MATCH(C2610, 'Annexe 1 – Données des équipes'!$B$12:$B$114,0),4)</f>
        <v>90</v>
      </c>
      <c r="I2610" s="25">
        <f>INDEX('Annexe 1 – Données des équipes'!$B$12:$R$114, MATCH(D2610, 'Annexe 1 – Données des équipes'!$B$12:$B$114,0),4)</f>
        <v>50</v>
      </c>
      <c r="J2610" s="25">
        <f t="shared" si="41"/>
        <v>2</v>
      </c>
    </row>
    <row r="2611" spans="2:10">
      <c r="B2611" s="3">
        <v>34505</v>
      </c>
      <c r="C2611" s="10" t="s">
        <v>8307</v>
      </c>
      <c r="D2611" s="10" t="s">
        <v>8308</v>
      </c>
      <c r="E2611" s="25">
        <v>2</v>
      </c>
      <c r="F2611" s="25">
        <v>0</v>
      </c>
      <c r="G2611" s="10" t="s">
        <v>8309</v>
      </c>
      <c r="H2611" s="25">
        <f>INDEX('Annexe 1 – Données des équipes'!$B$12:$R$114, MATCH(C2611, 'Annexe 1 – Données des équipes'!$B$12:$B$114,0),4)</f>
        <v>90</v>
      </c>
      <c r="I2611" s="25">
        <f>INDEX('Annexe 1 – Données des équipes'!$B$12:$R$114, MATCH(D2611, 'Annexe 1 – Données des équipes'!$B$12:$B$114,0),4)</f>
        <v>50</v>
      </c>
      <c r="J2611" s="25">
        <f t="shared" si="41"/>
        <v>2</v>
      </c>
    </row>
    <row r="2612" spans="2:10">
      <c r="B2612" s="3">
        <v>34509</v>
      </c>
      <c r="C2612" s="10" t="s">
        <v>8310</v>
      </c>
      <c r="D2612" s="10" t="s">
        <v>8311</v>
      </c>
      <c r="E2612" s="25">
        <v>3</v>
      </c>
      <c r="F2612" s="25">
        <v>1</v>
      </c>
      <c r="G2612" s="10" t="s">
        <v>8312</v>
      </c>
      <c r="H2612" s="25">
        <f>INDEX('Annexe 1 – Données des équipes'!$B$12:$R$114, MATCH(C2612, 'Annexe 1 – Données des équipes'!$B$12:$B$114,0),4)</f>
        <v>80</v>
      </c>
      <c r="I2612" s="25">
        <f>INDEX('Annexe 1 – Données des équipes'!$B$12:$R$114, MATCH(D2612, 'Annexe 1 – Données des équipes'!$B$12:$B$114,0),4)</f>
        <v>50</v>
      </c>
      <c r="J2612" s="25">
        <f t="shared" si="41"/>
        <v>2</v>
      </c>
    </row>
    <row r="2613" spans="2:10">
      <c r="B2613" s="3">
        <v>34511</v>
      </c>
      <c r="C2613" s="10" t="s">
        <v>8313</v>
      </c>
      <c r="D2613" s="10" t="s">
        <v>8314</v>
      </c>
      <c r="E2613" s="25">
        <v>0</v>
      </c>
      <c r="F2613" s="25">
        <v>2</v>
      </c>
      <c r="G2613" s="10" t="s">
        <v>8315</v>
      </c>
      <c r="H2613" s="25">
        <f>INDEX('Annexe 1 – Données des équipes'!$B$12:$R$114, MATCH(C2613, 'Annexe 1 – Données des équipes'!$B$12:$B$114,0),4)</f>
        <v>80</v>
      </c>
      <c r="I2613" s="25">
        <f>INDEX('Annexe 1 – Données des équipes'!$B$12:$R$114, MATCH(D2613, 'Annexe 1 – Données des équipes'!$B$12:$B$114,0),4)</f>
        <v>90</v>
      </c>
      <c r="J2613" s="25">
        <f t="shared" si="41"/>
        <v>2</v>
      </c>
    </row>
    <row r="2614" spans="2:10">
      <c r="B2614" s="3">
        <v>34512</v>
      </c>
      <c r="C2614" s="10" t="s">
        <v>8316</v>
      </c>
      <c r="D2614" s="10" t="s">
        <v>8317</v>
      </c>
      <c r="E2614" s="25">
        <v>1</v>
      </c>
      <c r="F2614" s="25">
        <v>3</v>
      </c>
      <c r="G2614" s="10" t="s">
        <v>8318</v>
      </c>
      <c r="H2614" s="25">
        <f>INDEX('Annexe 1 – Données des équipes'!$B$12:$R$114, MATCH(C2614, 'Annexe 1 – Données des équipes'!$B$12:$B$114,0),4)</f>
        <v>50</v>
      </c>
      <c r="I2614" s="25">
        <f>INDEX('Annexe 1 – Données des équipes'!$B$12:$R$114, MATCH(D2614, 'Annexe 1 – Données des équipes'!$B$12:$B$114,0),4)</f>
        <v>90</v>
      </c>
      <c r="J2614" s="25">
        <f t="shared" si="41"/>
        <v>2</v>
      </c>
    </row>
    <row r="2615" spans="2:10">
      <c r="B2615" s="3">
        <v>34515</v>
      </c>
      <c r="C2615" s="10" t="s">
        <v>8319</v>
      </c>
      <c r="D2615" s="10" t="s">
        <v>8320</v>
      </c>
      <c r="E2615" s="25">
        <v>0</v>
      </c>
      <c r="F2615" s="25">
        <v>2</v>
      </c>
      <c r="G2615" s="10" t="s">
        <v>8321</v>
      </c>
      <c r="H2615" s="25">
        <f>INDEX('Annexe 1 – Données des équipes'!$B$12:$R$114, MATCH(C2615, 'Annexe 1 – Données des équipes'!$B$12:$B$114,0),4)</f>
        <v>90</v>
      </c>
      <c r="I2615" s="25">
        <f>INDEX('Annexe 1 – Données des équipes'!$B$12:$R$114, MATCH(D2615, 'Annexe 1 – Données des équipes'!$B$12:$B$114,0),4)</f>
        <v>40</v>
      </c>
      <c r="J2615" s="25">
        <f t="shared" si="41"/>
        <v>2</v>
      </c>
    </row>
    <row r="2616" spans="2:10">
      <c r="B2616" s="3">
        <v>34515</v>
      </c>
      <c r="C2616" s="10" t="s">
        <v>8322</v>
      </c>
      <c r="D2616" s="10" t="s">
        <v>8323</v>
      </c>
      <c r="E2616" s="25">
        <v>0</v>
      </c>
      <c r="F2616" s="25">
        <v>2</v>
      </c>
      <c r="G2616" s="10" t="s">
        <v>8324</v>
      </c>
      <c r="H2616" s="25">
        <f>INDEX('Annexe 1 – Données des équipes'!$B$12:$R$114, MATCH(C2616, 'Annexe 1 – Données des équipes'!$B$12:$B$114,0),4)</f>
        <v>50</v>
      </c>
      <c r="I2616" s="25">
        <f>INDEX('Annexe 1 – Données des équipes'!$B$12:$R$114, MATCH(D2616, 'Annexe 1 – Données des équipes'!$B$12:$B$114,0),4)</f>
        <v>50</v>
      </c>
      <c r="J2616" s="25">
        <f t="shared" si="41"/>
        <v>2</v>
      </c>
    </row>
    <row r="2617" spans="2:10">
      <c r="B2617" s="3">
        <v>34518</v>
      </c>
      <c r="C2617" s="10" t="s">
        <v>8325</v>
      </c>
      <c r="D2617" s="10" t="s">
        <v>8326</v>
      </c>
      <c r="E2617" s="25">
        <v>1</v>
      </c>
      <c r="F2617" s="25">
        <v>3</v>
      </c>
      <c r="G2617" s="10" t="s">
        <v>8327</v>
      </c>
      <c r="H2617" s="25">
        <f>INDEX('Annexe 1 – Données des équipes'!$B$12:$R$114, MATCH(C2617, 'Annexe 1 – Données des équipes'!$B$12:$B$114,0),4)</f>
        <v>30</v>
      </c>
      <c r="I2617" s="25">
        <f>INDEX('Annexe 1 – Données des équipes'!$B$12:$R$114, MATCH(D2617, 'Annexe 1 – Données des équipes'!$B$12:$B$114,0),4)</f>
        <v>80</v>
      </c>
      <c r="J2617" s="25">
        <f t="shared" si="41"/>
        <v>2</v>
      </c>
    </row>
    <row r="2618" spans="2:10">
      <c r="B2618" s="3">
        <v>34519</v>
      </c>
      <c r="C2618" s="10" t="s">
        <v>8328</v>
      </c>
      <c r="D2618" s="10" t="s">
        <v>8329</v>
      </c>
      <c r="E2618" s="25">
        <v>2</v>
      </c>
      <c r="F2618" s="25">
        <v>0</v>
      </c>
      <c r="G2618" s="10" t="s">
        <v>8330</v>
      </c>
      <c r="H2618" s="25">
        <f>INDEX('Annexe 1 – Données des équipes'!$B$12:$R$114, MATCH(C2618, 'Annexe 1 – Données des équipes'!$B$12:$B$114,0),4)</f>
        <v>80</v>
      </c>
      <c r="I2618" s="25">
        <f>INDEX('Annexe 1 – Données des équipes'!$B$12:$R$114, MATCH(D2618, 'Annexe 1 – Données des équipes'!$B$12:$B$114,0),4)</f>
        <v>60</v>
      </c>
      <c r="J2618" s="25">
        <f t="shared" si="41"/>
        <v>2</v>
      </c>
    </row>
    <row r="2619" spans="2:10">
      <c r="B2619" s="3">
        <v>34563</v>
      </c>
      <c r="C2619" s="10" t="s">
        <v>8331</v>
      </c>
      <c r="D2619" s="10" t="s">
        <v>8332</v>
      </c>
      <c r="E2619" s="25">
        <v>2</v>
      </c>
      <c r="F2619" s="25">
        <v>0</v>
      </c>
      <c r="G2619" s="10" t="s">
        <v>8333</v>
      </c>
      <c r="H2619" s="25">
        <f>INDEX('Annexe 1 – Données des équipes'!$B$12:$R$114, MATCH(C2619, 'Annexe 1 – Données des équipes'!$B$12:$B$114,0),4)</f>
        <v>80</v>
      </c>
      <c r="I2619" s="25">
        <f>INDEX('Annexe 1 – Données des équipes'!$B$12:$R$114, MATCH(D2619, 'Annexe 1 – Données des équipes'!$B$12:$B$114,0),4)</f>
        <v>70</v>
      </c>
      <c r="J2619" s="25">
        <f t="shared" si="41"/>
        <v>2</v>
      </c>
    </row>
    <row r="2620" spans="2:10">
      <c r="B2620" s="3">
        <v>34569</v>
      </c>
      <c r="C2620" s="10" t="s">
        <v>8334</v>
      </c>
      <c r="D2620" s="10" t="s">
        <v>8335</v>
      </c>
      <c r="E2620" s="25">
        <v>2</v>
      </c>
      <c r="F2620" s="25">
        <v>0</v>
      </c>
      <c r="G2620" s="10" t="s">
        <v>8336</v>
      </c>
      <c r="H2620" s="25">
        <f>INDEX('Annexe 1 – Données des équipes'!$B$12:$R$114, MATCH(C2620, 'Annexe 1 – Données des équipes'!$B$12:$B$114,0),4)</f>
        <v>50</v>
      </c>
      <c r="I2620" s="25">
        <f>INDEX('Annexe 1 – Données des équipes'!$B$12:$R$114, MATCH(D2620, 'Annexe 1 – Données des équipes'!$B$12:$B$114,0),4)</f>
        <v>40</v>
      </c>
      <c r="J2620" s="25">
        <f t="shared" si="41"/>
        <v>2</v>
      </c>
    </row>
    <row r="2621" spans="2:10">
      <c r="B2621" s="3">
        <v>34577</v>
      </c>
      <c r="C2621" s="10" t="s">
        <v>8337</v>
      </c>
      <c r="D2621" s="10" t="s">
        <v>8338</v>
      </c>
      <c r="E2621" s="25">
        <v>0</v>
      </c>
      <c r="F2621" s="25">
        <v>2</v>
      </c>
      <c r="G2621" s="10" t="s">
        <v>8339</v>
      </c>
      <c r="H2621" s="25">
        <f>INDEX('Annexe 1 – Données des équipes'!$B$12:$R$114, MATCH(C2621, 'Annexe 1 – Données des équipes'!$B$12:$B$114,0),4)</f>
        <v>20</v>
      </c>
      <c r="I2621" s="25">
        <f>INDEX('Annexe 1 – Données des équipes'!$B$12:$R$114, MATCH(D2621, 'Annexe 1 – Données des équipes'!$B$12:$B$114,0),4)</f>
        <v>60</v>
      </c>
      <c r="J2621" s="25">
        <f t="shared" si="41"/>
        <v>2</v>
      </c>
    </row>
    <row r="2622" spans="2:10">
      <c r="B2622" s="3">
        <v>34581</v>
      </c>
      <c r="C2622" s="10" t="s">
        <v>8340</v>
      </c>
      <c r="D2622" s="10" t="s">
        <v>8341</v>
      </c>
      <c r="E2622" s="25">
        <v>0</v>
      </c>
      <c r="F2622" s="25">
        <v>2</v>
      </c>
      <c r="G2622" s="10" t="s">
        <v>8342</v>
      </c>
      <c r="H2622" s="25">
        <f>INDEX('Annexe 1 – Données des équipes'!$B$12:$R$114, MATCH(C2622, 'Annexe 1 – Données des équipes'!$B$12:$B$114,0),4)</f>
        <v>20</v>
      </c>
      <c r="I2622" s="25">
        <f>INDEX('Annexe 1 – Données des équipes'!$B$12:$R$114, MATCH(D2622, 'Annexe 1 – Données des équipes'!$B$12:$B$114,0),4)</f>
        <v>80</v>
      </c>
      <c r="J2622" s="25">
        <f t="shared" si="41"/>
        <v>2</v>
      </c>
    </row>
    <row r="2623" spans="2:10">
      <c r="B2623" s="3">
        <v>34584</v>
      </c>
      <c r="C2623" s="10" t="s">
        <v>8343</v>
      </c>
      <c r="D2623" s="10" t="s">
        <v>8344</v>
      </c>
      <c r="E2623" s="25">
        <v>2</v>
      </c>
      <c r="F2623" s="25">
        <v>0</v>
      </c>
      <c r="G2623" s="10" t="s">
        <v>8345</v>
      </c>
      <c r="H2623" s="25">
        <f>INDEX('Annexe 1 – Données des équipes'!$B$12:$R$114, MATCH(C2623, 'Annexe 1 – Données des équipes'!$B$12:$B$114,0),4)</f>
        <v>90</v>
      </c>
      <c r="I2623" s="25">
        <f>INDEX('Annexe 1 – Données des équipes'!$B$12:$R$114, MATCH(D2623, 'Annexe 1 – Données des équipes'!$B$12:$B$114,0),4)</f>
        <v>10</v>
      </c>
      <c r="J2623" s="25">
        <f t="shared" si="41"/>
        <v>2</v>
      </c>
    </row>
    <row r="2624" spans="2:10">
      <c r="B2624" s="3">
        <v>34584</v>
      </c>
      <c r="C2624" s="10" t="s">
        <v>8346</v>
      </c>
      <c r="D2624" s="10" t="s">
        <v>8347</v>
      </c>
      <c r="E2624" s="25">
        <v>0</v>
      </c>
      <c r="F2624" s="25">
        <v>2</v>
      </c>
      <c r="G2624" s="10" t="s">
        <v>8348</v>
      </c>
      <c r="H2624" s="25">
        <f>INDEX('Annexe 1 – Données des équipes'!$B$12:$R$114, MATCH(C2624, 'Annexe 1 – Données des équipes'!$B$12:$B$114,0),4)</f>
        <v>30</v>
      </c>
      <c r="I2624" s="25">
        <f>INDEX('Annexe 1 – Données des équipes'!$B$12:$R$114, MATCH(D2624, 'Annexe 1 – Données des équipes'!$B$12:$B$114,0),4)</f>
        <v>60</v>
      </c>
      <c r="J2624" s="25">
        <f t="shared" si="41"/>
        <v>2</v>
      </c>
    </row>
    <row r="2625" spans="2:10">
      <c r="B2625" s="3">
        <v>34584</v>
      </c>
      <c r="C2625" s="10" t="s">
        <v>8349</v>
      </c>
      <c r="D2625" s="10" t="s">
        <v>8350</v>
      </c>
      <c r="E2625" s="25">
        <v>2</v>
      </c>
      <c r="F2625" s="25">
        <v>0</v>
      </c>
      <c r="G2625" s="10" t="s">
        <v>8351</v>
      </c>
      <c r="H2625" s="25">
        <f>INDEX('Annexe 1 – Données des équipes'!$B$12:$R$114, MATCH(C2625, 'Annexe 1 – Données des équipes'!$B$12:$B$114,0),4)</f>
        <v>70</v>
      </c>
      <c r="I2625" s="25">
        <f>INDEX('Annexe 1 – Données des équipes'!$B$12:$R$114, MATCH(D2625, 'Annexe 1 – Données des équipes'!$B$12:$B$114,0),4)</f>
        <v>40</v>
      </c>
      <c r="J2625" s="25">
        <f t="shared" si="41"/>
        <v>2</v>
      </c>
    </row>
    <row r="2626" spans="2:10">
      <c r="B2626" s="3">
        <v>34587</v>
      </c>
      <c r="C2626" s="10" t="s">
        <v>8352</v>
      </c>
      <c r="D2626" s="10" t="s">
        <v>8353</v>
      </c>
      <c r="E2626" s="25">
        <v>0</v>
      </c>
      <c r="F2626" s="25">
        <v>2</v>
      </c>
      <c r="G2626" s="10" t="s">
        <v>8354</v>
      </c>
      <c r="H2626" s="25">
        <f>INDEX('Annexe 1 – Données des équipes'!$B$12:$R$114, MATCH(C2626, 'Annexe 1 – Données des équipes'!$B$12:$B$114,0),4)</f>
        <v>0</v>
      </c>
      <c r="I2626" s="25">
        <f>INDEX('Annexe 1 – Données des équipes'!$B$12:$R$114, MATCH(D2626, 'Annexe 1 – Données des équipes'!$B$12:$B$114,0),4)</f>
        <v>20</v>
      </c>
      <c r="J2626" s="25">
        <f t="shared" si="41"/>
        <v>2</v>
      </c>
    </row>
    <row r="2627" spans="2:10">
      <c r="B2627" s="3">
        <v>34590</v>
      </c>
      <c r="C2627" s="10" t="s">
        <v>8355</v>
      </c>
      <c r="D2627" s="10" t="s">
        <v>8356</v>
      </c>
      <c r="E2627" s="25">
        <v>2</v>
      </c>
      <c r="F2627" s="25">
        <v>0</v>
      </c>
      <c r="G2627" s="10" t="s">
        <v>8357</v>
      </c>
      <c r="H2627" s="25">
        <f>INDEX('Annexe 1 – Données des équipes'!$B$12:$R$114, MATCH(C2627, 'Annexe 1 – Données des équipes'!$B$12:$B$114,0),4)</f>
        <v>70</v>
      </c>
      <c r="I2627" s="25">
        <f>INDEX('Annexe 1 – Données des équipes'!$B$12:$R$114, MATCH(D2627, 'Annexe 1 – Données des équipes'!$B$12:$B$114,0),4)</f>
        <v>60</v>
      </c>
      <c r="J2627" s="25">
        <f t="shared" si="41"/>
        <v>2</v>
      </c>
    </row>
    <row r="2628" spans="2:10">
      <c r="B2628" s="3">
        <v>34615</v>
      </c>
      <c r="C2628" s="10" t="s">
        <v>8358</v>
      </c>
      <c r="D2628" s="10" t="s">
        <v>8359</v>
      </c>
      <c r="E2628" s="25">
        <v>0</v>
      </c>
      <c r="F2628" s="25">
        <v>2</v>
      </c>
      <c r="G2628" s="10" t="s">
        <v>8360</v>
      </c>
      <c r="H2628" s="25">
        <f>INDEX('Annexe 1 – Données des équipes'!$B$12:$R$114, MATCH(C2628, 'Annexe 1 – Données des équipes'!$B$12:$B$114,0),4)</f>
        <v>20</v>
      </c>
      <c r="I2628" s="25">
        <f>INDEX('Annexe 1 – Données des équipes'!$B$12:$R$114, MATCH(D2628, 'Annexe 1 – Données des équipes'!$B$12:$B$114,0),4)</f>
        <v>90</v>
      </c>
      <c r="J2628" s="25">
        <f t="shared" si="41"/>
        <v>2</v>
      </c>
    </row>
    <row r="2629" spans="2:10">
      <c r="B2629" s="3">
        <v>34619</v>
      </c>
      <c r="C2629" s="10" t="s">
        <v>8361</v>
      </c>
      <c r="D2629" s="10" t="s">
        <v>8362</v>
      </c>
      <c r="E2629" s="25">
        <v>2</v>
      </c>
      <c r="F2629" s="25">
        <v>0</v>
      </c>
      <c r="G2629" s="10" t="s">
        <v>8363</v>
      </c>
      <c r="H2629" s="25">
        <f>INDEX('Annexe 1 – Données des équipes'!$B$12:$R$114, MATCH(C2629, 'Annexe 1 – Données des équipes'!$B$12:$B$114,0),4)</f>
        <v>40</v>
      </c>
      <c r="I2629" s="25">
        <f>INDEX('Annexe 1 – Données des équipes'!$B$12:$R$114, MATCH(D2629, 'Annexe 1 – Données des équipes'!$B$12:$B$114,0),4)</f>
        <v>10</v>
      </c>
      <c r="J2629" s="25">
        <f t="shared" si="41"/>
        <v>2</v>
      </c>
    </row>
    <row r="2630" spans="2:10">
      <c r="B2630" s="3">
        <v>34619</v>
      </c>
      <c r="C2630" s="10" t="s">
        <v>8364</v>
      </c>
      <c r="D2630" s="10" t="s">
        <v>8365</v>
      </c>
      <c r="E2630" s="25">
        <v>3</v>
      </c>
      <c r="F2630" s="25">
        <v>1</v>
      </c>
      <c r="G2630" s="10" t="s">
        <v>8366</v>
      </c>
      <c r="H2630" s="25">
        <f>INDEX('Annexe 1 – Données des équipes'!$B$12:$R$114, MATCH(C2630, 'Annexe 1 – Données des équipes'!$B$12:$B$114,0),4)</f>
        <v>80</v>
      </c>
      <c r="I2630" s="25">
        <f>INDEX('Annexe 1 – Données des équipes'!$B$12:$R$114, MATCH(D2630, 'Annexe 1 – Données des équipes'!$B$12:$B$114,0),4)</f>
        <v>90</v>
      </c>
      <c r="J2630" s="25">
        <f t="shared" si="41"/>
        <v>2</v>
      </c>
    </row>
    <row r="2631" spans="2:10">
      <c r="B2631" s="3">
        <v>34619</v>
      </c>
      <c r="C2631" s="10" t="s">
        <v>8367</v>
      </c>
      <c r="D2631" s="10" t="s">
        <v>8368</v>
      </c>
      <c r="E2631" s="25">
        <v>0</v>
      </c>
      <c r="F2631" s="25">
        <v>2</v>
      </c>
      <c r="G2631" s="10" t="s">
        <v>8369</v>
      </c>
      <c r="H2631" s="25">
        <f>INDEX('Annexe 1 – Données des équipes'!$B$12:$R$114, MATCH(C2631, 'Annexe 1 – Données des équipes'!$B$12:$B$114,0),4)</f>
        <v>20</v>
      </c>
      <c r="I2631" s="25">
        <f>INDEX('Annexe 1 – Données des équipes'!$B$12:$R$114, MATCH(D2631, 'Annexe 1 – Données des équipes'!$B$12:$B$114,0),4)</f>
        <v>90</v>
      </c>
      <c r="J2631" s="25">
        <f t="shared" si="41"/>
        <v>2</v>
      </c>
    </row>
    <row r="2632" spans="2:10">
      <c r="B2632" s="3">
        <v>34619</v>
      </c>
      <c r="C2632" s="10" t="s">
        <v>8370</v>
      </c>
      <c r="D2632" s="10" t="s">
        <v>8371</v>
      </c>
      <c r="E2632" s="25">
        <v>4</v>
      </c>
      <c r="F2632" s="25">
        <v>2</v>
      </c>
      <c r="G2632" s="10" t="s">
        <v>8372</v>
      </c>
      <c r="H2632" s="25">
        <f>INDEX('Annexe 1 – Données des équipes'!$B$12:$R$114, MATCH(C2632, 'Annexe 1 – Données des équipes'!$B$12:$B$114,0),4)</f>
        <v>80</v>
      </c>
      <c r="I2632" s="25">
        <f>INDEX('Annexe 1 – Données des équipes'!$B$12:$R$114, MATCH(D2632, 'Annexe 1 – Données des équipes'!$B$12:$B$114,0),4)</f>
        <v>80</v>
      </c>
      <c r="J2632" s="25">
        <f t="shared" si="41"/>
        <v>2</v>
      </c>
    </row>
    <row r="2633" spans="2:10">
      <c r="B2633" s="3">
        <v>34641</v>
      </c>
      <c r="C2633" s="10" t="s">
        <v>8373</v>
      </c>
      <c r="D2633" s="10" t="s">
        <v>8374</v>
      </c>
      <c r="E2633" s="25">
        <v>2</v>
      </c>
      <c r="F2633" s="25">
        <v>0</v>
      </c>
      <c r="G2633" s="10" t="s">
        <v>8375</v>
      </c>
      <c r="H2633" s="25">
        <f>INDEX('Annexe 1 – Données des équipes'!$B$12:$R$114, MATCH(C2633, 'Annexe 1 – Données des équipes'!$B$12:$B$114,0),4)</f>
        <v>20</v>
      </c>
      <c r="I2633" s="25">
        <f>INDEX('Annexe 1 – Données des équipes'!$B$12:$R$114, MATCH(D2633, 'Annexe 1 – Données des équipes'!$B$12:$B$114,0),4)</f>
        <v>0</v>
      </c>
      <c r="J2633" s="25">
        <f t="shared" si="41"/>
        <v>2</v>
      </c>
    </row>
    <row r="2634" spans="2:10">
      <c r="B2634" s="3">
        <v>33251</v>
      </c>
      <c r="C2634" s="10" t="s">
        <v>8376</v>
      </c>
      <c r="D2634" s="10" t="s">
        <v>8377</v>
      </c>
      <c r="E2634" s="25">
        <v>3</v>
      </c>
      <c r="F2634" s="25">
        <v>1</v>
      </c>
      <c r="G2634" s="10" t="s">
        <v>8378</v>
      </c>
      <c r="H2634" s="25">
        <f>INDEX('Annexe 1 – Données des équipes'!$B$12:$R$114, MATCH(C2634, 'Annexe 1 – Données des équipes'!$B$12:$B$114,0),4)</f>
        <v>50</v>
      </c>
      <c r="I2634" s="25">
        <f>INDEX('Annexe 1 – Données des équipes'!$B$12:$R$114, MATCH(D2634, 'Annexe 1 – Données des équipes'!$B$12:$B$114,0),4)</f>
        <v>30</v>
      </c>
      <c r="J2634" s="25">
        <f t="shared" si="41"/>
        <v>2</v>
      </c>
    </row>
    <row r="2635" spans="2:10">
      <c r="B2635" s="3">
        <v>34647</v>
      </c>
      <c r="C2635" s="10" t="s">
        <v>8379</v>
      </c>
      <c r="D2635" s="10" t="s">
        <v>8380</v>
      </c>
      <c r="E2635" s="25">
        <v>4</v>
      </c>
      <c r="F2635" s="25">
        <v>2</v>
      </c>
      <c r="G2635" s="10" t="s">
        <v>8381</v>
      </c>
      <c r="H2635" s="25">
        <f>INDEX('Annexe 1 – Données des équipes'!$B$12:$R$114, MATCH(C2635, 'Annexe 1 – Données des équipes'!$B$12:$B$114,0),4)</f>
        <v>0</v>
      </c>
      <c r="I2635" s="25">
        <f>INDEX('Annexe 1 – Données des équipes'!$B$12:$R$114, MATCH(D2635, 'Annexe 1 – Données des équipes'!$B$12:$B$114,0),4)</f>
        <v>20</v>
      </c>
      <c r="J2635" s="25">
        <f t="shared" si="41"/>
        <v>2</v>
      </c>
    </row>
    <row r="2636" spans="2:10">
      <c r="B2636" s="3">
        <v>34647</v>
      </c>
      <c r="C2636" s="10" t="s">
        <v>8382</v>
      </c>
      <c r="D2636" s="10" t="s">
        <v>8383</v>
      </c>
      <c r="E2636" s="25">
        <v>2</v>
      </c>
      <c r="F2636" s="25">
        <v>0</v>
      </c>
      <c r="G2636" s="10" t="s">
        <v>8384</v>
      </c>
      <c r="H2636" s="25">
        <f>INDEX('Annexe 1 – Données des équipes'!$B$12:$R$114, MATCH(C2636, 'Annexe 1 – Données des équipes'!$B$12:$B$114,0),4)</f>
        <v>20</v>
      </c>
      <c r="I2636" s="25">
        <f>INDEX('Annexe 1 – Données des équipes'!$B$12:$R$114, MATCH(D2636, 'Annexe 1 – Données des équipes'!$B$12:$B$114,0),4)</f>
        <v>0</v>
      </c>
      <c r="J2636" s="25">
        <f t="shared" si="41"/>
        <v>2</v>
      </c>
    </row>
    <row r="2637" spans="2:10">
      <c r="B2637" s="3">
        <v>34654</v>
      </c>
      <c r="C2637" s="10" t="s">
        <v>8385</v>
      </c>
      <c r="D2637" s="10" t="s">
        <v>8386</v>
      </c>
      <c r="E2637" s="25">
        <v>0</v>
      </c>
      <c r="F2637" s="25">
        <v>2</v>
      </c>
      <c r="G2637" s="10" t="s">
        <v>8387</v>
      </c>
      <c r="H2637" s="25">
        <f>INDEX('Annexe 1 – Données des équipes'!$B$12:$R$114, MATCH(C2637, 'Annexe 1 – Données des équipes'!$B$12:$B$114,0),4)</f>
        <v>0</v>
      </c>
      <c r="I2637" s="25">
        <f>INDEX('Annexe 1 – Données des équipes'!$B$12:$R$114, MATCH(D2637, 'Annexe 1 – Données des équipes'!$B$12:$B$114,0),4)</f>
        <v>30</v>
      </c>
      <c r="J2637" s="25">
        <f t="shared" si="41"/>
        <v>2</v>
      </c>
    </row>
    <row r="2638" spans="2:10">
      <c r="B2638" s="3">
        <v>34654</v>
      </c>
      <c r="C2638" s="10" t="s">
        <v>8388</v>
      </c>
      <c r="D2638" s="10" t="s">
        <v>8389</v>
      </c>
      <c r="E2638" s="25">
        <v>0</v>
      </c>
      <c r="F2638" s="25">
        <v>2</v>
      </c>
      <c r="G2638" s="10" t="s">
        <v>8390</v>
      </c>
      <c r="H2638" s="25">
        <f>INDEX('Annexe 1 – Données des équipes'!$B$12:$R$114, MATCH(C2638, 'Annexe 1 – Données des équipes'!$B$12:$B$114,0),4)</f>
        <v>20</v>
      </c>
      <c r="I2638" s="25">
        <f>INDEX('Annexe 1 – Données des équipes'!$B$12:$R$114, MATCH(D2638, 'Annexe 1 – Données des équipes'!$B$12:$B$114,0),4)</f>
        <v>20</v>
      </c>
      <c r="J2638" s="25">
        <f t="shared" si="41"/>
        <v>2</v>
      </c>
    </row>
    <row r="2639" spans="2:10">
      <c r="B2639" s="3">
        <v>34654</v>
      </c>
      <c r="C2639" s="10" t="s">
        <v>8391</v>
      </c>
      <c r="D2639" s="10" t="s">
        <v>8392</v>
      </c>
      <c r="E2639" s="25">
        <v>2</v>
      </c>
      <c r="F2639" s="25">
        <v>0</v>
      </c>
      <c r="G2639" s="10" t="s">
        <v>8393</v>
      </c>
      <c r="H2639" s="25">
        <f>INDEX('Annexe 1 – Données des équipes'!$B$12:$R$114, MATCH(C2639, 'Annexe 1 – Données des équipes'!$B$12:$B$114,0),4)</f>
        <v>80</v>
      </c>
      <c r="I2639" s="25">
        <f>INDEX('Annexe 1 – Données des équipes'!$B$12:$R$114, MATCH(D2639, 'Annexe 1 – Données des équipes'!$B$12:$B$114,0),4)</f>
        <v>40</v>
      </c>
      <c r="J2639" s="25">
        <f t="shared" si="41"/>
        <v>2</v>
      </c>
    </row>
    <row r="2640" spans="2:10">
      <c r="B2640" s="3">
        <v>34668</v>
      </c>
      <c r="C2640" s="10" t="s">
        <v>8394</v>
      </c>
      <c r="D2640" s="10" t="s">
        <v>8395</v>
      </c>
      <c r="E2640" s="25">
        <v>2</v>
      </c>
      <c r="F2640" s="25">
        <v>0</v>
      </c>
      <c r="G2640" s="10" t="s">
        <v>8396</v>
      </c>
      <c r="H2640" s="25">
        <f>INDEX('Annexe 1 – Données des équipes'!$B$12:$R$114, MATCH(C2640, 'Annexe 1 – Données des équipes'!$B$12:$B$114,0),4)</f>
        <v>90</v>
      </c>
      <c r="I2640" s="25">
        <f>INDEX('Annexe 1 – Données des équipes'!$B$12:$R$114, MATCH(D2640, 'Annexe 1 – Données des équipes'!$B$12:$B$114,0),4)</f>
        <v>30</v>
      </c>
      <c r="J2640" s="25">
        <f t="shared" si="41"/>
        <v>2</v>
      </c>
    </row>
    <row r="2641" spans="2:10">
      <c r="B2641" s="3">
        <v>34676</v>
      </c>
      <c r="C2641" s="10" t="s">
        <v>8397</v>
      </c>
      <c r="D2641" s="10" t="s">
        <v>8398</v>
      </c>
      <c r="E2641" s="25">
        <v>0</v>
      </c>
      <c r="F2641" s="25">
        <v>2</v>
      </c>
      <c r="G2641" s="10" t="s">
        <v>8399</v>
      </c>
      <c r="H2641" s="25">
        <f>INDEX('Annexe 1 – Données des équipes'!$B$12:$R$114, MATCH(C2641, 'Annexe 1 – Données des équipes'!$B$12:$B$114,0),4)</f>
        <v>30</v>
      </c>
      <c r="I2641" s="25">
        <f>INDEX('Annexe 1 – Données des équipes'!$B$12:$R$114, MATCH(D2641, 'Annexe 1 – Données des équipes'!$B$12:$B$114,0),4)</f>
        <v>80</v>
      </c>
      <c r="J2641" s="25">
        <f t="shared" si="41"/>
        <v>2</v>
      </c>
    </row>
    <row r="2642" spans="2:10">
      <c r="B2642" s="3">
        <v>34685</v>
      </c>
      <c r="C2642" s="10" t="s">
        <v>8400</v>
      </c>
      <c r="D2642" s="10" t="s">
        <v>8401</v>
      </c>
      <c r="E2642" s="25">
        <v>1</v>
      </c>
      <c r="F2642" s="25">
        <v>3</v>
      </c>
      <c r="G2642" s="10" t="s">
        <v>8402</v>
      </c>
      <c r="H2642" s="25">
        <f>INDEX('Annexe 1 – Données des équipes'!$B$12:$R$114, MATCH(C2642, 'Annexe 1 – Données des équipes'!$B$12:$B$114,0),4)</f>
        <v>30</v>
      </c>
      <c r="I2642" s="25">
        <f>INDEX('Annexe 1 – Données des équipes'!$B$12:$R$114, MATCH(D2642, 'Annexe 1 – Données des équipes'!$B$12:$B$114,0),4)</f>
        <v>60</v>
      </c>
      <c r="J2642" s="25">
        <f t="shared" ref="J2642:J2705" si="42">ABS(F2642-E2642)</f>
        <v>2</v>
      </c>
    </row>
    <row r="2643" spans="2:10">
      <c r="B2643" s="3">
        <v>34689</v>
      </c>
      <c r="C2643" s="10" t="s">
        <v>8403</v>
      </c>
      <c r="D2643" s="10" t="s">
        <v>8404</v>
      </c>
      <c r="E2643" s="25">
        <v>3</v>
      </c>
      <c r="F2643" s="25">
        <v>1</v>
      </c>
      <c r="G2643" s="10" t="s">
        <v>8405</v>
      </c>
      <c r="H2643" s="25">
        <f>INDEX('Annexe 1 – Données des équipes'!$B$12:$R$114, MATCH(C2643, 'Annexe 1 – Données des équipes'!$B$12:$B$114,0),4)</f>
        <v>90</v>
      </c>
      <c r="I2643" s="25">
        <f>INDEX('Annexe 1 – Données des équipes'!$B$12:$R$114, MATCH(D2643, 'Annexe 1 – Données des équipes'!$B$12:$B$114,0),4)</f>
        <v>60</v>
      </c>
      <c r="J2643" s="25">
        <f t="shared" si="42"/>
        <v>2</v>
      </c>
    </row>
    <row r="2644" spans="2:10">
      <c r="B2644" s="3">
        <v>34691</v>
      </c>
      <c r="C2644" s="10" t="s">
        <v>8406</v>
      </c>
      <c r="D2644" s="10" t="s">
        <v>8407</v>
      </c>
      <c r="E2644" s="25">
        <v>2</v>
      </c>
      <c r="F2644" s="25">
        <v>0</v>
      </c>
      <c r="G2644" s="10" t="s">
        <v>8408</v>
      </c>
      <c r="H2644" s="25">
        <f>INDEX('Annexe 1 – Données des équipes'!$B$12:$R$114, MATCH(C2644, 'Annexe 1 – Données des équipes'!$B$12:$B$114,0),4)</f>
        <v>90</v>
      </c>
      <c r="I2644" s="25">
        <f>INDEX('Annexe 1 – Données des équipes'!$B$12:$R$114, MATCH(D2644, 'Annexe 1 – Données des équipes'!$B$12:$B$114,0),4)</f>
        <v>70</v>
      </c>
      <c r="J2644" s="25">
        <f t="shared" si="42"/>
        <v>2</v>
      </c>
    </row>
    <row r="2645" spans="2:10">
      <c r="B2645" s="3">
        <v>34701</v>
      </c>
      <c r="C2645" s="10" t="s">
        <v>8409</v>
      </c>
      <c r="D2645" s="10" t="s">
        <v>8410</v>
      </c>
      <c r="E2645" s="25">
        <v>2</v>
      </c>
      <c r="F2645" s="25">
        <v>0</v>
      </c>
      <c r="G2645" s="10" t="s">
        <v>8411</v>
      </c>
      <c r="H2645" s="25">
        <f>INDEX('Annexe 1 – Données des équipes'!$B$12:$R$114, MATCH(C2645, 'Annexe 1 – Données des équipes'!$B$12:$B$114,0),4)</f>
        <v>40</v>
      </c>
      <c r="I2645" s="25">
        <f>INDEX('Annexe 1 – Données des équipes'!$B$12:$R$114, MATCH(D2645, 'Annexe 1 – Données des équipes'!$B$12:$B$114,0),4)</f>
        <v>50</v>
      </c>
      <c r="J2645" s="25">
        <f t="shared" si="42"/>
        <v>2</v>
      </c>
    </row>
    <row r="2646" spans="2:10">
      <c r="B2646" s="3">
        <v>34705</v>
      </c>
      <c r="C2646" s="10" t="s">
        <v>8412</v>
      </c>
      <c r="D2646" s="10" t="s">
        <v>8413</v>
      </c>
      <c r="E2646" s="25">
        <v>0</v>
      </c>
      <c r="F2646" s="25">
        <v>2</v>
      </c>
      <c r="G2646" s="10" t="s">
        <v>8414</v>
      </c>
      <c r="H2646" s="25">
        <f>INDEX('Annexe 1 – Données des équipes'!$B$12:$R$114, MATCH(C2646, 'Annexe 1 – Données des équipes'!$B$12:$B$114,0),4)</f>
        <v>30</v>
      </c>
      <c r="I2646" s="25">
        <f>INDEX('Annexe 1 – Données des équipes'!$B$12:$R$114, MATCH(D2646, 'Annexe 1 – Données des équipes'!$B$12:$B$114,0),4)</f>
        <v>80</v>
      </c>
      <c r="J2646" s="25">
        <f t="shared" si="42"/>
        <v>2</v>
      </c>
    </row>
    <row r="2647" spans="2:10">
      <c r="B2647" s="3">
        <v>34707</v>
      </c>
      <c r="C2647" s="10" t="s">
        <v>8415</v>
      </c>
      <c r="D2647" s="10" t="s">
        <v>8416</v>
      </c>
      <c r="E2647" s="25">
        <v>0</v>
      </c>
      <c r="F2647" s="25">
        <v>2</v>
      </c>
      <c r="G2647" s="10" t="s">
        <v>8417</v>
      </c>
      <c r="H2647" s="25">
        <f>INDEX('Annexe 1 – Données des équipes'!$B$12:$R$114, MATCH(C2647, 'Annexe 1 – Données des équipes'!$B$12:$B$114,0),4)</f>
        <v>30</v>
      </c>
      <c r="I2647" s="25">
        <f>INDEX('Annexe 1 – Données des équipes'!$B$12:$R$114, MATCH(D2647, 'Annexe 1 – Données des équipes'!$B$12:$B$114,0),4)</f>
        <v>80</v>
      </c>
      <c r="J2647" s="25">
        <f t="shared" si="42"/>
        <v>2</v>
      </c>
    </row>
    <row r="2648" spans="2:10">
      <c r="B2648" s="3">
        <v>34712</v>
      </c>
      <c r="C2648" s="10" t="s">
        <v>8418</v>
      </c>
      <c r="D2648" s="10" t="s">
        <v>8419</v>
      </c>
      <c r="E2648" s="25">
        <v>2</v>
      </c>
      <c r="F2648" s="25">
        <v>0</v>
      </c>
      <c r="G2648" s="10" t="s">
        <v>8420</v>
      </c>
      <c r="H2648" s="25">
        <f>INDEX('Annexe 1 – Données des équipes'!$B$12:$R$114, MATCH(C2648, 'Annexe 1 – Données des équipes'!$B$12:$B$114,0),4)</f>
        <v>80</v>
      </c>
      <c r="I2648" s="25">
        <f>INDEX('Annexe 1 – Données des équipes'!$B$12:$R$114, MATCH(D2648, 'Annexe 1 – Données des équipes'!$B$12:$B$114,0),4)</f>
        <v>90</v>
      </c>
      <c r="J2648" s="25">
        <f t="shared" si="42"/>
        <v>2</v>
      </c>
    </row>
    <row r="2649" spans="2:10">
      <c r="B2649" s="3">
        <v>34759</v>
      </c>
      <c r="C2649" s="10" t="s">
        <v>8421</v>
      </c>
      <c r="D2649" s="10" t="s">
        <v>8422</v>
      </c>
      <c r="E2649" s="25">
        <v>2</v>
      </c>
      <c r="F2649" s="25">
        <v>0</v>
      </c>
      <c r="G2649" s="10" t="s">
        <v>8423</v>
      </c>
      <c r="H2649" s="25">
        <f>INDEX('Annexe 1 – Données des équipes'!$B$12:$R$114, MATCH(C2649, 'Annexe 1 – Données des équipes'!$B$12:$B$114,0),4)</f>
        <v>50</v>
      </c>
      <c r="I2649" s="25">
        <f>INDEX('Annexe 1 – Données des équipes'!$B$12:$R$114, MATCH(D2649, 'Annexe 1 – Données des équipes'!$B$12:$B$114,0),4)</f>
        <v>70</v>
      </c>
      <c r="J2649" s="25">
        <f t="shared" si="42"/>
        <v>2</v>
      </c>
    </row>
    <row r="2650" spans="2:10">
      <c r="B2650" s="3">
        <v>34766</v>
      </c>
      <c r="C2650" s="10" t="s">
        <v>8424</v>
      </c>
      <c r="D2650" s="10" t="s">
        <v>8425</v>
      </c>
      <c r="E2650" s="25">
        <v>3</v>
      </c>
      <c r="F2650" s="25">
        <v>1</v>
      </c>
      <c r="G2650" s="10" t="s">
        <v>8426</v>
      </c>
      <c r="H2650" s="25">
        <f>INDEX('Annexe 1 – Données des équipes'!$B$12:$R$114, MATCH(C2650, 'Annexe 1 – Données des équipes'!$B$12:$B$114,0),4)</f>
        <v>30</v>
      </c>
      <c r="I2650" s="25">
        <f>INDEX('Annexe 1 – Données des équipes'!$B$12:$R$114, MATCH(D2650, 'Annexe 1 – Données des équipes'!$B$12:$B$114,0),4)</f>
        <v>30</v>
      </c>
      <c r="J2650" s="25">
        <f t="shared" si="42"/>
        <v>2</v>
      </c>
    </row>
    <row r="2651" spans="2:10">
      <c r="B2651" s="3">
        <v>34787</v>
      </c>
      <c r="C2651" s="10" t="s">
        <v>8427</v>
      </c>
      <c r="D2651" s="10" t="s">
        <v>8428</v>
      </c>
      <c r="E2651" s="25">
        <v>3</v>
      </c>
      <c r="F2651" s="25">
        <v>1</v>
      </c>
      <c r="G2651" s="10" t="s">
        <v>8429</v>
      </c>
      <c r="H2651" s="25">
        <f>INDEX('Annexe 1 – Données des équipes'!$B$12:$R$114, MATCH(C2651, 'Annexe 1 – Données des équipes'!$B$12:$B$114,0),4)</f>
        <v>40</v>
      </c>
      <c r="I2651" s="25">
        <f>INDEX('Annexe 1 – Données des équipes'!$B$12:$R$114, MATCH(D2651, 'Annexe 1 – Données des équipes'!$B$12:$B$114,0),4)</f>
        <v>70</v>
      </c>
      <c r="J2651" s="25">
        <f t="shared" si="42"/>
        <v>2</v>
      </c>
    </row>
    <row r="2652" spans="2:10">
      <c r="B2652" s="3">
        <v>34787</v>
      </c>
      <c r="C2652" s="10" t="s">
        <v>8430</v>
      </c>
      <c r="D2652" s="10" t="s">
        <v>8431</v>
      </c>
      <c r="E2652" s="25">
        <v>0</v>
      </c>
      <c r="F2652" s="25">
        <v>2</v>
      </c>
      <c r="G2652" s="10" t="s">
        <v>8432</v>
      </c>
      <c r="H2652" s="25">
        <f>INDEX('Annexe 1 – Données des équipes'!$B$12:$R$114, MATCH(C2652, 'Annexe 1 – Données des équipes'!$B$12:$B$114,0),4)</f>
        <v>10</v>
      </c>
      <c r="I2652" s="25">
        <f>INDEX('Annexe 1 – Données des équipes'!$B$12:$R$114, MATCH(D2652, 'Annexe 1 – Données des équipes'!$B$12:$B$114,0),4)</f>
        <v>90</v>
      </c>
      <c r="J2652" s="25">
        <f t="shared" si="42"/>
        <v>2</v>
      </c>
    </row>
    <row r="2653" spans="2:10">
      <c r="B2653" s="3">
        <v>34787</v>
      </c>
      <c r="C2653" s="10" t="s">
        <v>8433</v>
      </c>
      <c r="D2653" s="10" t="s">
        <v>8434</v>
      </c>
      <c r="E2653" s="25">
        <v>0</v>
      </c>
      <c r="F2653" s="25">
        <v>2</v>
      </c>
      <c r="G2653" s="10" t="s">
        <v>8435</v>
      </c>
      <c r="H2653" s="25">
        <f>INDEX('Annexe 1 – Données des équipes'!$B$12:$R$114, MATCH(C2653, 'Annexe 1 – Données des équipes'!$B$12:$B$114,0),4)</f>
        <v>60</v>
      </c>
      <c r="I2653" s="25">
        <f>INDEX('Annexe 1 – Données des équipes'!$B$12:$R$114, MATCH(D2653, 'Annexe 1 – Données des équipes'!$B$12:$B$114,0),4)</f>
        <v>90</v>
      </c>
      <c r="J2653" s="25">
        <f t="shared" si="42"/>
        <v>2</v>
      </c>
    </row>
    <row r="2654" spans="2:10">
      <c r="B2654" s="3">
        <v>34815</v>
      </c>
      <c r="C2654" s="10" t="s">
        <v>8436</v>
      </c>
      <c r="D2654" s="10" t="s">
        <v>8437</v>
      </c>
      <c r="E2654" s="25">
        <v>0</v>
      </c>
      <c r="F2654" s="25">
        <v>2</v>
      </c>
      <c r="G2654" s="10" t="s">
        <v>8438</v>
      </c>
      <c r="H2654" s="25">
        <f>INDEX('Annexe 1 – Données des équipes'!$B$12:$R$114, MATCH(C2654, 'Annexe 1 – Données des équipes'!$B$12:$B$114,0),4)</f>
        <v>10</v>
      </c>
      <c r="I2654" s="25">
        <f>INDEX('Annexe 1 – Données des équipes'!$B$12:$R$114, MATCH(D2654, 'Annexe 1 – Données des équipes'!$B$12:$B$114,0),4)</f>
        <v>90</v>
      </c>
      <c r="J2654" s="25">
        <f t="shared" si="42"/>
        <v>2</v>
      </c>
    </row>
    <row r="2655" spans="2:10">
      <c r="B2655" s="3">
        <v>34815</v>
      </c>
      <c r="C2655" s="10" t="s">
        <v>8439</v>
      </c>
      <c r="D2655" s="10" t="s">
        <v>8440</v>
      </c>
      <c r="E2655" s="25">
        <v>2</v>
      </c>
      <c r="F2655" s="25">
        <v>0</v>
      </c>
      <c r="G2655" s="10" t="s">
        <v>8441</v>
      </c>
      <c r="H2655" s="25">
        <f>INDEX('Annexe 1 – Données des équipes'!$B$12:$R$114, MATCH(C2655, 'Annexe 1 – Données des équipes'!$B$12:$B$114,0),4)</f>
        <v>80</v>
      </c>
      <c r="I2655" s="25">
        <f>INDEX('Annexe 1 – Données des équipes'!$B$12:$R$114, MATCH(D2655, 'Annexe 1 – Données des équipes'!$B$12:$B$114,0),4)</f>
        <v>40</v>
      </c>
      <c r="J2655" s="25">
        <f t="shared" si="42"/>
        <v>2</v>
      </c>
    </row>
    <row r="2656" spans="2:10">
      <c r="B2656" s="3">
        <v>34815</v>
      </c>
      <c r="C2656" s="10" t="s">
        <v>8442</v>
      </c>
      <c r="D2656" s="10" t="s">
        <v>8443</v>
      </c>
      <c r="E2656" s="25">
        <v>2</v>
      </c>
      <c r="F2656" s="25">
        <v>0</v>
      </c>
      <c r="G2656" s="10" t="s">
        <v>8444</v>
      </c>
      <c r="H2656" s="25">
        <f>INDEX('Annexe 1 – Données des équipes'!$B$12:$R$114, MATCH(C2656, 'Annexe 1 – Données des équipes'!$B$12:$B$114,0),4)</f>
        <v>10</v>
      </c>
      <c r="I2656" s="25">
        <f>INDEX('Annexe 1 – Données des équipes'!$B$12:$R$114, MATCH(D2656, 'Annexe 1 – Données des équipes'!$B$12:$B$114,0),4)</f>
        <v>40</v>
      </c>
      <c r="J2656" s="25">
        <f t="shared" si="42"/>
        <v>2</v>
      </c>
    </row>
    <row r="2657" spans="2:10">
      <c r="B2657" s="3">
        <v>34841</v>
      </c>
      <c r="C2657" s="10" t="s">
        <v>8445</v>
      </c>
      <c r="D2657" s="10" t="s">
        <v>8446</v>
      </c>
      <c r="E2657" s="25">
        <v>2</v>
      </c>
      <c r="F2657" s="25">
        <v>0</v>
      </c>
      <c r="G2657" s="10" t="s">
        <v>8447</v>
      </c>
      <c r="H2657" s="25">
        <f>INDEX('Annexe 1 – Données des équipes'!$B$12:$R$114, MATCH(C2657, 'Annexe 1 – Données des équipes'!$B$12:$B$114,0),4)</f>
        <v>20</v>
      </c>
      <c r="I2657" s="25">
        <f>INDEX('Annexe 1 – Données des équipes'!$B$12:$R$114, MATCH(D2657, 'Annexe 1 – Données des équipes'!$B$12:$B$114,0),4)</f>
        <v>50</v>
      </c>
      <c r="J2657" s="25">
        <f t="shared" si="42"/>
        <v>2</v>
      </c>
    </row>
    <row r="2658" spans="2:10">
      <c r="B2658" s="3">
        <v>34854</v>
      </c>
      <c r="C2658" s="10" t="s">
        <v>8448</v>
      </c>
      <c r="D2658" s="10" t="s">
        <v>8449</v>
      </c>
      <c r="E2658" s="25">
        <v>1</v>
      </c>
      <c r="F2658" s="25">
        <v>3</v>
      </c>
      <c r="G2658" s="10" t="s">
        <v>8450</v>
      </c>
      <c r="H2658" s="25">
        <f>INDEX('Annexe 1 – Données des équipes'!$B$12:$R$114, MATCH(C2658, 'Annexe 1 – Données des équipes'!$B$12:$B$114,0),4)</f>
        <v>20</v>
      </c>
      <c r="I2658" s="25">
        <f>INDEX('Annexe 1 – Données des équipes'!$B$12:$R$114, MATCH(D2658, 'Annexe 1 – Données des équipes'!$B$12:$B$114,0),4)</f>
        <v>60</v>
      </c>
      <c r="J2658" s="25">
        <f t="shared" si="42"/>
        <v>2</v>
      </c>
    </row>
    <row r="2659" spans="2:10">
      <c r="B2659" s="3">
        <v>31372</v>
      </c>
      <c r="C2659" s="10" t="s">
        <v>8451</v>
      </c>
      <c r="D2659" s="10" t="s">
        <v>8452</v>
      </c>
      <c r="E2659" s="25">
        <v>0</v>
      </c>
      <c r="F2659" s="25">
        <v>1</v>
      </c>
      <c r="G2659" s="10" t="s">
        <v>8453</v>
      </c>
      <c r="H2659" s="25">
        <f>INDEX('Annexe 1 – Données des équipes'!$B$12:$R$114, MATCH(C2659, 'Annexe 1 – Données des équipes'!$B$12:$B$114,0),4)</f>
        <v>30</v>
      </c>
      <c r="I2659" s="25">
        <f>INDEX('Annexe 1 – Données des équipes'!$B$12:$R$114, MATCH(D2659, 'Annexe 1 – Données des équipes'!$B$12:$B$114,0),4)</f>
        <v>10</v>
      </c>
      <c r="J2659" s="25">
        <f t="shared" si="42"/>
        <v>1</v>
      </c>
    </row>
    <row r="2660" spans="2:10">
      <c r="B2660" s="3">
        <v>34861</v>
      </c>
      <c r="C2660" s="10" t="s">
        <v>8454</v>
      </c>
      <c r="D2660" s="10" t="s">
        <v>8455</v>
      </c>
      <c r="E2660" s="25">
        <v>1</v>
      </c>
      <c r="F2660" s="25">
        <v>3</v>
      </c>
      <c r="G2660" s="10" t="s">
        <v>8456</v>
      </c>
      <c r="H2660" s="25">
        <f>INDEX('Annexe 1 – Données des équipes'!$B$12:$R$114, MATCH(C2660, 'Annexe 1 – Données des équipes'!$B$12:$B$114,0),4)</f>
        <v>90</v>
      </c>
      <c r="I2660" s="25">
        <f>INDEX('Annexe 1 – Données des équipes'!$B$12:$R$114, MATCH(D2660, 'Annexe 1 – Données des équipes'!$B$12:$B$114,0),4)</f>
        <v>90</v>
      </c>
      <c r="J2660" s="25">
        <f t="shared" si="42"/>
        <v>2</v>
      </c>
    </row>
    <row r="2661" spans="2:10">
      <c r="B2661" s="3">
        <v>34861</v>
      </c>
      <c r="C2661" s="10" t="s">
        <v>8457</v>
      </c>
      <c r="D2661" s="10" t="s">
        <v>8458</v>
      </c>
      <c r="E2661" s="25">
        <v>1</v>
      </c>
      <c r="F2661" s="25">
        <v>3</v>
      </c>
      <c r="G2661" s="10" t="s">
        <v>8459</v>
      </c>
      <c r="H2661" s="25">
        <f>INDEX('Annexe 1 – Données des équipes'!$B$12:$R$114, MATCH(C2661, 'Annexe 1 – Données des équipes'!$B$12:$B$114,0),4)</f>
        <v>20</v>
      </c>
      <c r="I2661" s="25">
        <f>INDEX('Annexe 1 – Données des équipes'!$B$12:$R$114, MATCH(D2661, 'Annexe 1 – Données des équipes'!$B$12:$B$114,0),4)</f>
        <v>40</v>
      </c>
      <c r="J2661" s="25">
        <f t="shared" si="42"/>
        <v>2</v>
      </c>
    </row>
    <row r="2662" spans="2:10">
      <c r="B2662" s="3">
        <v>34861</v>
      </c>
      <c r="C2662" s="10" t="s">
        <v>8460</v>
      </c>
      <c r="D2662" s="10" t="s">
        <v>8461</v>
      </c>
      <c r="E2662" s="25">
        <v>1</v>
      </c>
      <c r="F2662" s="25">
        <v>3</v>
      </c>
      <c r="G2662" s="10" t="s">
        <v>8462</v>
      </c>
      <c r="H2662" s="25">
        <f>INDEX('Annexe 1 – Données des équipes'!$B$12:$R$114, MATCH(C2662, 'Annexe 1 – Données des équipes'!$B$12:$B$114,0),4)</f>
        <v>60</v>
      </c>
      <c r="I2662" s="25">
        <f>INDEX('Annexe 1 – Données des équipes'!$B$12:$R$114, MATCH(D2662, 'Annexe 1 – Données des équipes'!$B$12:$B$114,0),4)</f>
        <v>60</v>
      </c>
      <c r="J2662" s="25">
        <f t="shared" si="42"/>
        <v>2</v>
      </c>
    </row>
    <row r="2663" spans="2:10">
      <c r="B2663" s="3">
        <v>34868</v>
      </c>
      <c r="C2663" s="10" t="s">
        <v>8463</v>
      </c>
      <c r="D2663" s="10" t="s">
        <v>8464</v>
      </c>
      <c r="E2663" s="25">
        <v>1</v>
      </c>
      <c r="F2663" s="25">
        <v>3</v>
      </c>
      <c r="G2663" s="10" t="s">
        <v>8465</v>
      </c>
      <c r="H2663" s="25">
        <f>INDEX('Annexe 1 – Données des équipes'!$B$12:$R$114, MATCH(C2663, 'Annexe 1 – Données des équipes'!$B$12:$B$114,0),4)</f>
        <v>60</v>
      </c>
      <c r="I2663" s="25">
        <f>INDEX('Annexe 1 – Données des équipes'!$B$12:$R$114, MATCH(D2663, 'Annexe 1 – Données des équipes'!$B$12:$B$114,0),4)</f>
        <v>50</v>
      </c>
      <c r="J2663" s="25">
        <f t="shared" si="42"/>
        <v>2</v>
      </c>
    </row>
    <row r="2664" spans="2:10">
      <c r="B2664" s="3">
        <v>34871</v>
      </c>
      <c r="C2664" s="10" t="s">
        <v>8466</v>
      </c>
      <c r="D2664" s="10" t="s">
        <v>8467</v>
      </c>
      <c r="E2664" s="25">
        <v>2</v>
      </c>
      <c r="F2664" s="25">
        <v>0</v>
      </c>
      <c r="G2664" s="10" t="s">
        <v>8468</v>
      </c>
      <c r="H2664" s="25">
        <f>INDEX('Annexe 1 – Données des équipes'!$B$12:$R$114, MATCH(C2664, 'Annexe 1 – Données des équipes'!$B$12:$B$114,0),4)</f>
        <v>90</v>
      </c>
      <c r="I2664" s="25">
        <f>INDEX('Annexe 1 – Données des équipes'!$B$12:$R$114, MATCH(D2664, 'Annexe 1 – Données des équipes'!$B$12:$B$114,0),4)</f>
        <v>90</v>
      </c>
      <c r="J2664" s="25">
        <f t="shared" si="42"/>
        <v>2</v>
      </c>
    </row>
    <row r="2665" spans="2:10">
      <c r="B2665" s="3">
        <v>34880</v>
      </c>
      <c r="C2665" s="10" t="s">
        <v>8469</v>
      </c>
      <c r="D2665" s="10" t="s">
        <v>8470</v>
      </c>
      <c r="E2665" s="25">
        <v>2</v>
      </c>
      <c r="F2665" s="25">
        <v>0</v>
      </c>
      <c r="G2665" s="10" t="s">
        <v>8471</v>
      </c>
      <c r="H2665" s="25">
        <f>INDEX('Annexe 1 – Données des équipes'!$B$12:$R$114, MATCH(C2665, 'Annexe 1 – Données des équipes'!$B$12:$B$114,0),4)</f>
        <v>90</v>
      </c>
      <c r="I2665" s="25">
        <f>INDEX('Annexe 1 – Données des équipes'!$B$12:$R$114, MATCH(D2665, 'Annexe 1 – Données des équipes'!$B$12:$B$114,0),4)</f>
        <v>60</v>
      </c>
      <c r="J2665" s="25">
        <f t="shared" si="42"/>
        <v>2</v>
      </c>
    </row>
    <row r="2666" spans="2:10">
      <c r="B2666" s="3">
        <v>31408</v>
      </c>
      <c r="C2666" s="10" t="s">
        <v>8472</v>
      </c>
      <c r="D2666" s="10" t="s">
        <v>8473</v>
      </c>
      <c r="E2666" s="25">
        <v>1</v>
      </c>
      <c r="F2666" s="25">
        <v>0</v>
      </c>
      <c r="G2666" s="10" t="s">
        <v>8474</v>
      </c>
      <c r="H2666" s="25">
        <f>INDEX('Annexe 1 – Données des équipes'!$B$12:$R$114, MATCH(C2666, 'Annexe 1 – Données des équipes'!$B$12:$B$114,0),4)</f>
        <v>30</v>
      </c>
      <c r="I2666" s="25">
        <f>INDEX('Annexe 1 – Données des équipes'!$B$12:$R$114, MATCH(D2666, 'Annexe 1 – Données des équipes'!$B$12:$B$114,0),4)</f>
        <v>10</v>
      </c>
      <c r="J2666" s="25">
        <f t="shared" si="42"/>
        <v>1</v>
      </c>
    </row>
    <row r="2667" spans="2:10">
      <c r="B2667" s="3">
        <v>34889</v>
      </c>
      <c r="C2667" s="10" t="s">
        <v>8475</v>
      </c>
      <c r="D2667" s="10" t="s">
        <v>8476</v>
      </c>
      <c r="E2667" s="25">
        <v>3</v>
      </c>
      <c r="F2667" s="25">
        <v>1</v>
      </c>
      <c r="G2667" s="10" t="s">
        <v>8477</v>
      </c>
      <c r="H2667" s="25">
        <f>INDEX('Annexe 1 – Données des équipes'!$B$12:$R$114, MATCH(C2667, 'Annexe 1 – Données des équipes'!$B$12:$B$114,0),4)</f>
        <v>80</v>
      </c>
      <c r="I2667" s="25">
        <f>INDEX('Annexe 1 – Données des équipes'!$B$12:$R$114, MATCH(D2667, 'Annexe 1 – Données des équipes'!$B$12:$B$114,0),4)</f>
        <v>60</v>
      </c>
      <c r="J2667" s="25">
        <f t="shared" si="42"/>
        <v>2</v>
      </c>
    </row>
    <row r="2668" spans="2:10">
      <c r="B2668" s="3">
        <v>34890</v>
      </c>
      <c r="C2668" s="10" t="s">
        <v>8478</v>
      </c>
      <c r="D2668" s="10" t="s">
        <v>8479</v>
      </c>
      <c r="E2668" s="25">
        <v>2</v>
      </c>
      <c r="F2668" s="25">
        <v>0</v>
      </c>
      <c r="G2668" s="10" t="s">
        <v>8480</v>
      </c>
      <c r="H2668" s="25">
        <f>INDEX('Annexe 1 – Données des équipes'!$B$12:$R$114, MATCH(C2668, 'Annexe 1 – Données des équipes'!$B$12:$B$114,0),4)</f>
        <v>90</v>
      </c>
      <c r="I2668" s="25">
        <f>INDEX('Annexe 1 – Données des équipes'!$B$12:$R$114, MATCH(D2668, 'Annexe 1 – Données des équipes'!$B$12:$B$114,0),4)</f>
        <v>80</v>
      </c>
      <c r="J2668" s="25">
        <f t="shared" si="42"/>
        <v>2</v>
      </c>
    </row>
    <row r="2669" spans="2:10">
      <c r="B2669" s="3">
        <v>34899</v>
      </c>
      <c r="C2669" s="10" t="s">
        <v>8481</v>
      </c>
      <c r="D2669" s="10" t="s">
        <v>8482</v>
      </c>
      <c r="E2669" s="25">
        <v>2</v>
      </c>
      <c r="F2669" s="25">
        <v>0</v>
      </c>
      <c r="G2669" s="10" t="s">
        <v>8483</v>
      </c>
      <c r="H2669" s="25">
        <f>INDEX('Annexe 1 – Données des équipes'!$B$12:$R$114, MATCH(C2669, 'Annexe 1 – Données des équipes'!$B$12:$B$114,0),4)</f>
        <v>80</v>
      </c>
      <c r="I2669" s="25">
        <f>INDEX('Annexe 1 – Données des équipes'!$B$12:$R$114, MATCH(D2669, 'Annexe 1 – Données des équipes'!$B$12:$B$114,0),4)</f>
        <v>90</v>
      </c>
      <c r="J2669" s="25">
        <f t="shared" si="42"/>
        <v>2</v>
      </c>
    </row>
    <row r="2670" spans="2:10">
      <c r="B2670" s="3">
        <v>34912</v>
      </c>
      <c r="C2670" s="10" t="s">
        <v>8484</v>
      </c>
      <c r="D2670" s="10" t="s">
        <v>8485</v>
      </c>
      <c r="E2670" s="25">
        <v>3</v>
      </c>
      <c r="F2670" s="25">
        <v>1</v>
      </c>
      <c r="G2670" s="10" t="s">
        <v>8486</v>
      </c>
      <c r="H2670" s="25">
        <f>INDEX('Annexe 1 – Données des équipes'!$B$12:$R$114, MATCH(C2670, 'Annexe 1 – Données des équipes'!$B$12:$B$114,0),4)</f>
        <v>20</v>
      </c>
      <c r="I2670" s="25">
        <f>INDEX('Annexe 1 – Données des équipes'!$B$12:$R$114, MATCH(D2670, 'Annexe 1 – Données des équipes'!$B$12:$B$114,0),4)</f>
        <v>30</v>
      </c>
      <c r="J2670" s="25">
        <f t="shared" si="42"/>
        <v>2</v>
      </c>
    </row>
    <row r="2671" spans="2:10">
      <c r="B2671" s="3">
        <v>34927</v>
      </c>
      <c r="C2671" s="10" t="s">
        <v>8487</v>
      </c>
      <c r="D2671" s="10" t="s">
        <v>8488</v>
      </c>
      <c r="E2671" s="25">
        <v>0</v>
      </c>
      <c r="F2671" s="25">
        <v>2</v>
      </c>
      <c r="G2671" s="10" t="s">
        <v>8489</v>
      </c>
      <c r="H2671" s="25">
        <f>INDEX('Annexe 1 – Données des équipes'!$B$12:$R$114, MATCH(C2671, 'Annexe 1 – Données des équipes'!$B$12:$B$114,0),4)</f>
        <v>10</v>
      </c>
      <c r="I2671" s="25">
        <f>INDEX('Annexe 1 – Données des équipes'!$B$12:$R$114, MATCH(D2671, 'Annexe 1 – Données des équipes'!$B$12:$B$114,0),4)</f>
        <v>80</v>
      </c>
      <c r="J2671" s="25">
        <f t="shared" si="42"/>
        <v>2</v>
      </c>
    </row>
    <row r="2672" spans="2:10">
      <c r="B2672" s="3">
        <v>34927</v>
      </c>
      <c r="C2672" s="10" t="s">
        <v>8490</v>
      </c>
      <c r="D2672" s="10" t="s">
        <v>8491</v>
      </c>
      <c r="E2672" s="25">
        <v>0</v>
      </c>
      <c r="F2672" s="25">
        <v>2</v>
      </c>
      <c r="G2672" s="10" t="s">
        <v>8492</v>
      </c>
      <c r="H2672" s="25">
        <f>INDEX('Annexe 1 – Données des équipes'!$B$12:$R$114, MATCH(C2672, 'Annexe 1 – Données des équipes'!$B$12:$B$114,0),4)</f>
        <v>40</v>
      </c>
      <c r="I2672" s="25">
        <f>INDEX('Annexe 1 – Données des équipes'!$B$12:$R$114, MATCH(D2672, 'Annexe 1 – Données des équipes'!$B$12:$B$114,0),4)</f>
        <v>20</v>
      </c>
      <c r="J2672" s="25">
        <f t="shared" si="42"/>
        <v>2</v>
      </c>
    </row>
    <row r="2673" spans="2:10">
      <c r="B2673" s="3">
        <v>34927</v>
      </c>
      <c r="C2673" s="10" t="s">
        <v>8493</v>
      </c>
      <c r="D2673" s="10" t="s">
        <v>8494</v>
      </c>
      <c r="E2673" s="25">
        <v>0</v>
      </c>
      <c r="F2673" s="25">
        <v>2</v>
      </c>
      <c r="G2673" s="10" t="s">
        <v>8495</v>
      </c>
      <c r="H2673" s="25">
        <f>INDEX('Annexe 1 – Données des équipes'!$B$12:$R$114, MATCH(C2673, 'Annexe 1 – Données des équipes'!$B$12:$B$114,0),4)</f>
        <v>70</v>
      </c>
      <c r="I2673" s="25">
        <f>INDEX('Annexe 1 – Données des équipes'!$B$12:$R$114, MATCH(D2673, 'Annexe 1 – Données des équipes'!$B$12:$B$114,0),4)</f>
        <v>80</v>
      </c>
      <c r="J2673" s="25">
        <f t="shared" si="42"/>
        <v>2</v>
      </c>
    </row>
    <row r="2674" spans="2:10">
      <c r="B2674" s="3">
        <v>34931</v>
      </c>
      <c r="C2674" s="10" t="s">
        <v>8496</v>
      </c>
      <c r="D2674" s="10" t="s">
        <v>8497</v>
      </c>
      <c r="E2674" s="25">
        <v>3</v>
      </c>
      <c r="F2674" s="25">
        <v>1</v>
      </c>
      <c r="G2674" s="10" t="s">
        <v>8498</v>
      </c>
      <c r="H2674" s="25">
        <f>INDEX('Annexe 1 – Données des équipes'!$B$12:$R$114, MATCH(C2674, 'Annexe 1 – Données des équipes'!$B$12:$B$114,0),4)</f>
        <v>30</v>
      </c>
      <c r="I2674" s="25">
        <f>INDEX('Annexe 1 – Données des équipes'!$B$12:$R$114, MATCH(D2674, 'Annexe 1 – Données des équipes'!$B$12:$B$114,0),4)</f>
        <v>10</v>
      </c>
      <c r="J2674" s="25">
        <f t="shared" si="42"/>
        <v>2</v>
      </c>
    </row>
    <row r="2675" spans="2:10">
      <c r="B2675" s="3">
        <v>34948</v>
      </c>
      <c r="C2675" s="10" t="s">
        <v>8499</v>
      </c>
      <c r="D2675" s="10" t="s">
        <v>8500</v>
      </c>
      <c r="E2675" s="25">
        <v>3</v>
      </c>
      <c r="F2675" s="25">
        <v>1</v>
      </c>
      <c r="G2675" s="10" t="s">
        <v>8501</v>
      </c>
      <c r="H2675" s="25">
        <f>INDEX('Annexe 1 – Données des équipes'!$B$12:$R$114, MATCH(C2675, 'Annexe 1 – Données des équipes'!$B$12:$B$114,0),4)</f>
        <v>60</v>
      </c>
      <c r="I2675" s="25">
        <f>INDEX('Annexe 1 – Données des équipes'!$B$12:$R$114, MATCH(D2675, 'Annexe 1 – Données des équipes'!$B$12:$B$114,0),4)</f>
        <v>60</v>
      </c>
      <c r="J2675" s="25">
        <f t="shared" si="42"/>
        <v>2</v>
      </c>
    </row>
    <row r="2676" spans="2:10">
      <c r="B2676" s="3">
        <v>34948</v>
      </c>
      <c r="C2676" s="10" t="s">
        <v>8502</v>
      </c>
      <c r="D2676" s="10" t="s">
        <v>8503</v>
      </c>
      <c r="E2676" s="25">
        <v>1</v>
      </c>
      <c r="F2676" s="25">
        <v>3</v>
      </c>
      <c r="G2676" s="10" t="s">
        <v>8504</v>
      </c>
      <c r="H2676" s="25">
        <f>INDEX('Annexe 1 – Données des équipes'!$B$12:$R$114, MATCH(C2676, 'Annexe 1 – Données des équipes'!$B$12:$B$114,0),4)</f>
        <v>90</v>
      </c>
      <c r="I2676" s="25">
        <f>INDEX('Annexe 1 – Données des équipes'!$B$12:$R$114, MATCH(D2676, 'Annexe 1 – Données des équipes'!$B$12:$B$114,0),4)</f>
        <v>80</v>
      </c>
      <c r="J2676" s="25">
        <f t="shared" si="42"/>
        <v>2</v>
      </c>
    </row>
    <row r="2677" spans="2:10">
      <c r="B2677" s="3">
        <v>34948</v>
      </c>
      <c r="C2677" s="10" t="s">
        <v>8505</v>
      </c>
      <c r="D2677" s="10" t="s">
        <v>8506</v>
      </c>
      <c r="E2677" s="25">
        <v>2</v>
      </c>
      <c r="F2677" s="25">
        <v>0</v>
      </c>
      <c r="G2677" s="10" t="s">
        <v>8507</v>
      </c>
      <c r="H2677" s="25">
        <f>INDEX('Annexe 1 – Données des équipes'!$B$12:$R$114, MATCH(C2677, 'Annexe 1 – Données des équipes'!$B$12:$B$114,0),4)</f>
        <v>60</v>
      </c>
      <c r="I2677" s="25">
        <f>INDEX('Annexe 1 – Données des équipes'!$B$12:$R$114, MATCH(D2677, 'Annexe 1 – Données des équipes'!$B$12:$B$114,0),4)</f>
        <v>40</v>
      </c>
      <c r="J2677" s="25">
        <f t="shared" si="42"/>
        <v>2</v>
      </c>
    </row>
    <row r="2678" spans="2:10">
      <c r="B2678" s="3">
        <v>34962</v>
      </c>
      <c r="C2678" s="10" t="s">
        <v>8508</v>
      </c>
      <c r="D2678" s="10" t="s">
        <v>8509</v>
      </c>
      <c r="E2678" s="25">
        <v>0</v>
      </c>
      <c r="F2678" s="25">
        <v>2</v>
      </c>
      <c r="G2678" s="10" t="s">
        <v>8510</v>
      </c>
      <c r="H2678" s="25">
        <f>INDEX('Annexe 1 – Données des équipes'!$B$12:$R$114, MATCH(C2678, 'Annexe 1 – Données des équipes'!$B$12:$B$114,0),4)</f>
        <v>50</v>
      </c>
      <c r="I2678" s="25">
        <f>INDEX('Annexe 1 – Données des équipes'!$B$12:$R$114, MATCH(D2678, 'Annexe 1 – Données des équipes'!$B$12:$B$114,0),4)</f>
        <v>70</v>
      </c>
      <c r="J2678" s="25">
        <f t="shared" si="42"/>
        <v>2</v>
      </c>
    </row>
    <row r="2679" spans="2:10">
      <c r="B2679" s="3">
        <v>34962</v>
      </c>
      <c r="C2679" s="10" t="s">
        <v>8511</v>
      </c>
      <c r="D2679" s="10" t="s">
        <v>8512</v>
      </c>
      <c r="E2679" s="25">
        <v>3</v>
      </c>
      <c r="F2679" s="25">
        <v>1</v>
      </c>
      <c r="G2679" s="10" t="s">
        <v>8513</v>
      </c>
      <c r="H2679" s="25">
        <f>INDEX('Annexe 1 – Données des équipes'!$B$12:$R$114, MATCH(C2679, 'Annexe 1 – Données des équipes'!$B$12:$B$114,0),4)</f>
        <v>20</v>
      </c>
      <c r="I2679" s="25">
        <f>INDEX('Annexe 1 – Données des équipes'!$B$12:$R$114, MATCH(D2679, 'Annexe 1 – Données des équipes'!$B$12:$B$114,0),4)</f>
        <v>80</v>
      </c>
      <c r="J2679" s="25">
        <f t="shared" si="42"/>
        <v>2</v>
      </c>
    </row>
    <row r="2680" spans="2:10">
      <c r="B2680" s="3">
        <v>34969</v>
      </c>
      <c r="C2680" s="10" t="s">
        <v>8514</v>
      </c>
      <c r="D2680" s="10" t="s">
        <v>8515</v>
      </c>
      <c r="E2680" s="25">
        <v>2</v>
      </c>
      <c r="F2680" s="25">
        <v>0</v>
      </c>
      <c r="G2680" s="10" t="s">
        <v>8516</v>
      </c>
      <c r="H2680" s="25">
        <f>INDEX('Annexe 1 – Données des équipes'!$B$12:$R$114, MATCH(C2680, 'Annexe 1 – Données des équipes'!$B$12:$B$114,0),4)</f>
        <v>30</v>
      </c>
      <c r="I2680" s="25">
        <f>INDEX('Annexe 1 – Données des équipes'!$B$12:$R$114, MATCH(D2680, 'Annexe 1 – Données des équipes'!$B$12:$B$114,0),4)</f>
        <v>60</v>
      </c>
      <c r="J2680" s="25">
        <f t="shared" si="42"/>
        <v>2</v>
      </c>
    </row>
    <row r="2681" spans="2:10">
      <c r="B2681" s="3">
        <v>34979</v>
      </c>
      <c r="C2681" s="10" t="s">
        <v>8517</v>
      </c>
      <c r="D2681" s="10" t="s">
        <v>8518</v>
      </c>
      <c r="E2681" s="25">
        <v>0</v>
      </c>
      <c r="F2681" s="25">
        <v>2</v>
      </c>
      <c r="G2681" s="10" t="s">
        <v>8519</v>
      </c>
      <c r="H2681" s="25">
        <f>INDEX('Annexe 1 – Données des équipes'!$B$12:$R$114, MATCH(C2681, 'Annexe 1 – Données des équipes'!$B$12:$B$114,0),4)</f>
        <v>10</v>
      </c>
      <c r="I2681" s="25">
        <f>INDEX('Annexe 1 – Données des équipes'!$B$12:$R$114, MATCH(D2681, 'Annexe 1 – Données des équipes'!$B$12:$B$114,0),4)</f>
        <v>90</v>
      </c>
      <c r="J2681" s="25">
        <f t="shared" si="42"/>
        <v>2</v>
      </c>
    </row>
    <row r="2682" spans="2:10">
      <c r="B2682" s="3">
        <v>34983</v>
      </c>
      <c r="C2682" s="10" t="s">
        <v>8520</v>
      </c>
      <c r="D2682" s="10" t="s">
        <v>8521</v>
      </c>
      <c r="E2682" s="25">
        <v>2</v>
      </c>
      <c r="F2682" s="25">
        <v>0</v>
      </c>
      <c r="G2682" s="10" t="s">
        <v>8522</v>
      </c>
      <c r="H2682" s="25">
        <f>INDEX('Annexe 1 – Données des équipes'!$B$12:$R$114, MATCH(C2682, 'Annexe 1 – Données des équipes'!$B$12:$B$114,0),4)</f>
        <v>90</v>
      </c>
      <c r="I2682" s="25">
        <f>INDEX('Annexe 1 – Données des équipes'!$B$12:$R$114, MATCH(D2682, 'Annexe 1 – Données des équipes'!$B$12:$B$114,0),4)</f>
        <v>80</v>
      </c>
      <c r="J2682" s="25">
        <f t="shared" si="42"/>
        <v>2</v>
      </c>
    </row>
    <row r="2683" spans="2:10">
      <c r="B2683" s="3">
        <v>34983</v>
      </c>
      <c r="C2683" s="10" t="s">
        <v>8523</v>
      </c>
      <c r="D2683" s="10" t="s">
        <v>8524</v>
      </c>
      <c r="E2683" s="25">
        <v>2</v>
      </c>
      <c r="F2683" s="25">
        <v>0</v>
      </c>
      <c r="G2683" s="10" t="s">
        <v>8525</v>
      </c>
      <c r="H2683" s="25">
        <f>INDEX('Annexe 1 – Données des équipes'!$B$12:$R$114, MATCH(C2683, 'Annexe 1 – Données des équipes'!$B$12:$B$114,0),4)</f>
        <v>80</v>
      </c>
      <c r="I2683" s="25">
        <f>INDEX('Annexe 1 – Données des équipes'!$B$12:$R$114, MATCH(D2683, 'Annexe 1 – Données des équipes'!$B$12:$B$114,0),4)</f>
        <v>20</v>
      </c>
      <c r="J2683" s="25">
        <f t="shared" si="42"/>
        <v>2</v>
      </c>
    </row>
    <row r="2684" spans="2:10">
      <c r="B2684" s="3">
        <v>34983</v>
      </c>
      <c r="C2684" s="10" t="s">
        <v>8526</v>
      </c>
      <c r="D2684" s="10" t="s">
        <v>8527</v>
      </c>
      <c r="E2684" s="25">
        <v>1</v>
      </c>
      <c r="F2684" s="25">
        <v>3</v>
      </c>
      <c r="G2684" s="10" t="s">
        <v>8528</v>
      </c>
      <c r="H2684" s="25">
        <f>INDEX('Annexe 1 – Données des équipes'!$B$12:$R$114, MATCH(C2684, 'Annexe 1 – Données des équipes'!$B$12:$B$114,0),4)</f>
        <v>50</v>
      </c>
      <c r="I2684" s="25">
        <f>INDEX('Annexe 1 – Données des équipes'!$B$12:$R$114, MATCH(D2684, 'Annexe 1 – Données des équipes'!$B$12:$B$114,0),4)</f>
        <v>90</v>
      </c>
      <c r="J2684" s="25">
        <f t="shared" si="42"/>
        <v>2</v>
      </c>
    </row>
    <row r="2685" spans="2:10">
      <c r="B2685" s="3">
        <v>34983</v>
      </c>
      <c r="C2685" s="10" t="s">
        <v>8529</v>
      </c>
      <c r="D2685" s="10" t="s">
        <v>8530</v>
      </c>
      <c r="E2685" s="25">
        <v>2</v>
      </c>
      <c r="F2685" s="25">
        <v>0</v>
      </c>
      <c r="G2685" s="10" t="s">
        <v>8531</v>
      </c>
      <c r="H2685" s="25">
        <f>INDEX('Annexe 1 – Données des équipes'!$B$12:$R$114, MATCH(C2685, 'Annexe 1 – Données des équipes'!$B$12:$B$114,0),4)</f>
        <v>80</v>
      </c>
      <c r="I2685" s="25">
        <f>INDEX('Annexe 1 – Données des équipes'!$B$12:$R$114, MATCH(D2685, 'Annexe 1 – Données des équipes'!$B$12:$B$114,0),4)</f>
        <v>60</v>
      </c>
      <c r="J2685" s="25">
        <f t="shared" si="42"/>
        <v>2</v>
      </c>
    </row>
    <row r="2686" spans="2:10">
      <c r="B2686" s="3">
        <v>34993</v>
      </c>
      <c r="C2686" s="10" t="s">
        <v>8532</v>
      </c>
      <c r="D2686" s="10" t="s">
        <v>8533</v>
      </c>
      <c r="E2686" s="25">
        <v>0</v>
      </c>
      <c r="F2686" s="25">
        <v>2</v>
      </c>
      <c r="G2686" s="10" t="s">
        <v>8534</v>
      </c>
      <c r="H2686" s="25">
        <f>INDEX('Annexe 1 – Données des équipes'!$B$12:$R$114, MATCH(C2686, 'Annexe 1 – Données des équipes'!$B$12:$B$114,0),4)</f>
        <v>20</v>
      </c>
      <c r="I2686" s="25">
        <f>INDEX('Annexe 1 – Données des équipes'!$B$12:$R$114, MATCH(D2686, 'Annexe 1 – Données des équipes'!$B$12:$B$114,0),4)</f>
        <v>20</v>
      </c>
      <c r="J2686" s="25">
        <f t="shared" si="42"/>
        <v>2</v>
      </c>
    </row>
    <row r="2687" spans="2:10">
      <c r="B2687" s="3">
        <v>35008</v>
      </c>
      <c r="C2687" s="10" t="s">
        <v>8535</v>
      </c>
      <c r="D2687" s="10" t="s">
        <v>8536</v>
      </c>
      <c r="E2687" s="25">
        <v>2</v>
      </c>
      <c r="F2687" s="25">
        <v>0</v>
      </c>
      <c r="G2687" s="10" t="s">
        <v>8537</v>
      </c>
      <c r="H2687" s="25">
        <f>INDEX('Annexe 1 – Données des équipes'!$B$12:$R$114, MATCH(C2687, 'Annexe 1 – Données des équipes'!$B$12:$B$114,0),4)</f>
        <v>40</v>
      </c>
      <c r="I2687" s="25">
        <f>INDEX('Annexe 1 – Données des équipes'!$B$12:$R$114, MATCH(D2687, 'Annexe 1 – Données des équipes'!$B$12:$B$114,0),4)</f>
        <v>20</v>
      </c>
      <c r="J2687" s="25">
        <f t="shared" si="42"/>
        <v>2</v>
      </c>
    </row>
    <row r="2688" spans="2:10">
      <c r="B2688" s="3">
        <v>35008</v>
      </c>
      <c r="C2688" s="10" t="s">
        <v>8538</v>
      </c>
      <c r="D2688" s="10" t="s">
        <v>8539</v>
      </c>
      <c r="E2688" s="25">
        <v>4</v>
      </c>
      <c r="F2688" s="25">
        <v>2</v>
      </c>
      <c r="G2688" s="10" t="s">
        <v>8540</v>
      </c>
      <c r="H2688" s="25">
        <f>INDEX('Annexe 1 – Données des équipes'!$B$12:$R$114, MATCH(C2688, 'Annexe 1 – Données des équipes'!$B$12:$B$114,0),4)</f>
        <v>10</v>
      </c>
      <c r="I2688" s="25">
        <f>INDEX('Annexe 1 – Données des équipes'!$B$12:$R$114, MATCH(D2688, 'Annexe 1 – Données des équipes'!$B$12:$B$114,0),4)</f>
        <v>30</v>
      </c>
      <c r="J2688" s="25">
        <f t="shared" si="42"/>
        <v>2</v>
      </c>
    </row>
    <row r="2689" spans="2:10">
      <c r="B2689" s="3">
        <v>35014</v>
      </c>
      <c r="C2689" s="10" t="s">
        <v>8541</v>
      </c>
      <c r="D2689" s="10" t="s">
        <v>8542</v>
      </c>
      <c r="E2689" s="25">
        <v>3</v>
      </c>
      <c r="F2689" s="25">
        <v>1</v>
      </c>
      <c r="G2689" s="10" t="s">
        <v>8543</v>
      </c>
      <c r="H2689" s="25">
        <f>INDEX('Annexe 1 – Données des équipes'!$B$12:$R$114, MATCH(C2689, 'Annexe 1 – Données des équipes'!$B$12:$B$114,0),4)</f>
        <v>90</v>
      </c>
      <c r="I2689" s="25">
        <f>INDEX('Annexe 1 – Données des équipes'!$B$12:$R$114, MATCH(D2689, 'Annexe 1 – Données des équipes'!$B$12:$B$114,0),4)</f>
        <v>60</v>
      </c>
      <c r="J2689" s="25">
        <f t="shared" si="42"/>
        <v>2</v>
      </c>
    </row>
    <row r="2690" spans="2:10">
      <c r="B2690" s="3">
        <v>35018</v>
      </c>
      <c r="C2690" s="10" t="s">
        <v>8544</v>
      </c>
      <c r="D2690" s="10" t="s">
        <v>8545</v>
      </c>
      <c r="E2690" s="25">
        <v>3</v>
      </c>
      <c r="F2690" s="25">
        <v>1</v>
      </c>
      <c r="G2690" s="10" t="s">
        <v>8546</v>
      </c>
      <c r="H2690" s="25">
        <f>INDEX('Annexe 1 – Données des équipes'!$B$12:$R$114, MATCH(C2690, 'Annexe 1 – Données des équipes'!$B$12:$B$114,0),4)</f>
        <v>80</v>
      </c>
      <c r="I2690" s="25">
        <f>INDEX('Annexe 1 – Données des équipes'!$B$12:$R$114, MATCH(D2690, 'Annexe 1 – Données des équipes'!$B$12:$B$114,0),4)</f>
        <v>10</v>
      </c>
      <c r="J2690" s="25">
        <f t="shared" si="42"/>
        <v>2</v>
      </c>
    </row>
    <row r="2691" spans="2:10">
      <c r="B2691" s="3">
        <v>35018</v>
      </c>
      <c r="C2691" s="10" t="s">
        <v>8547</v>
      </c>
      <c r="D2691" s="10" t="s">
        <v>8548</v>
      </c>
      <c r="E2691" s="25">
        <v>3</v>
      </c>
      <c r="F2691" s="25">
        <v>1</v>
      </c>
      <c r="G2691" s="10" t="s">
        <v>8549</v>
      </c>
      <c r="H2691" s="25">
        <f>INDEX('Annexe 1 – Données des équipes'!$B$12:$R$114, MATCH(C2691, 'Annexe 1 – Données des équipes'!$B$12:$B$114,0),4)</f>
        <v>90</v>
      </c>
      <c r="I2691" s="25">
        <f>INDEX('Annexe 1 – Données des équipes'!$B$12:$R$114, MATCH(D2691, 'Annexe 1 – Données des équipes'!$B$12:$B$114,0),4)</f>
        <v>80</v>
      </c>
      <c r="J2691" s="25">
        <f t="shared" si="42"/>
        <v>2</v>
      </c>
    </row>
    <row r="2692" spans="2:10">
      <c r="B2692" s="3">
        <v>35018</v>
      </c>
      <c r="C2692" s="10" t="s">
        <v>8550</v>
      </c>
      <c r="D2692" s="10" t="s">
        <v>8551</v>
      </c>
      <c r="E2692" s="25">
        <v>2</v>
      </c>
      <c r="F2692" s="25">
        <v>0</v>
      </c>
      <c r="G2692" s="10" t="s">
        <v>8552</v>
      </c>
      <c r="H2692" s="25">
        <f>INDEX('Annexe 1 – Données des équipes'!$B$12:$R$114, MATCH(C2692, 'Annexe 1 – Données des équipes'!$B$12:$B$114,0),4)</f>
        <v>90</v>
      </c>
      <c r="I2692" s="25">
        <f>INDEX('Annexe 1 – Données des équipes'!$B$12:$R$114, MATCH(D2692, 'Annexe 1 – Données des équipes'!$B$12:$B$114,0),4)</f>
        <v>20</v>
      </c>
      <c r="J2692" s="25">
        <f t="shared" si="42"/>
        <v>2</v>
      </c>
    </row>
    <row r="2693" spans="2:10">
      <c r="B2693" s="3">
        <v>35018</v>
      </c>
      <c r="C2693" s="10" t="s">
        <v>8553</v>
      </c>
      <c r="D2693" s="10" t="s">
        <v>8554</v>
      </c>
      <c r="E2693" s="25">
        <v>3</v>
      </c>
      <c r="F2693" s="25">
        <v>1</v>
      </c>
      <c r="G2693" s="10" t="s">
        <v>8555</v>
      </c>
      <c r="H2693" s="25">
        <f>INDEX('Annexe 1 – Données des équipes'!$B$12:$R$114, MATCH(C2693, 'Annexe 1 – Données des équipes'!$B$12:$B$114,0),4)</f>
        <v>90</v>
      </c>
      <c r="I2693" s="25">
        <f>INDEX('Annexe 1 – Données des équipes'!$B$12:$R$114, MATCH(D2693, 'Annexe 1 – Données des équipes'!$B$12:$B$114,0),4)</f>
        <v>40</v>
      </c>
      <c r="J2693" s="25">
        <f t="shared" si="42"/>
        <v>2</v>
      </c>
    </row>
    <row r="2694" spans="2:10">
      <c r="B2694" s="3">
        <v>35018</v>
      </c>
      <c r="C2694" s="10" t="s">
        <v>8556</v>
      </c>
      <c r="D2694" s="10" t="s">
        <v>8557</v>
      </c>
      <c r="E2694" s="25">
        <v>2</v>
      </c>
      <c r="F2694" s="25">
        <v>0</v>
      </c>
      <c r="G2694" s="10" t="s">
        <v>8558</v>
      </c>
      <c r="H2694" s="25">
        <f>INDEX('Annexe 1 – Données des équipes'!$B$12:$R$114, MATCH(C2694, 'Annexe 1 – Données des équipes'!$B$12:$B$114,0),4)</f>
        <v>50</v>
      </c>
      <c r="I2694" s="25">
        <f>INDEX('Annexe 1 – Données des équipes'!$B$12:$R$114, MATCH(D2694, 'Annexe 1 – Données des équipes'!$B$12:$B$114,0),4)</f>
        <v>20</v>
      </c>
      <c r="J2694" s="25">
        <f t="shared" si="42"/>
        <v>2</v>
      </c>
    </row>
    <row r="2695" spans="2:10">
      <c r="B2695" s="3">
        <v>35018</v>
      </c>
      <c r="C2695" s="10" t="s">
        <v>8559</v>
      </c>
      <c r="D2695" s="10" t="s">
        <v>8560</v>
      </c>
      <c r="E2695" s="25">
        <v>5</v>
      </c>
      <c r="F2695" s="25">
        <v>3</v>
      </c>
      <c r="G2695" s="10" t="s">
        <v>8561</v>
      </c>
      <c r="H2695" s="25">
        <f>INDEX('Annexe 1 – Données des équipes'!$B$12:$R$114, MATCH(C2695, 'Annexe 1 – Données des équipes'!$B$12:$B$114,0),4)</f>
        <v>50</v>
      </c>
      <c r="I2695" s="25">
        <f>INDEX('Annexe 1 – Données des équipes'!$B$12:$R$114, MATCH(D2695, 'Annexe 1 – Données des équipes'!$B$12:$B$114,0),4)</f>
        <v>60</v>
      </c>
      <c r="J2695" s="25">
        <f t="shared" si="42"/>
        <v>2</v>
      </c>
    </row>
    <row r="2696" spans="2:10">
      <c r="B2696" s="3">
        <v>35018</v>
      </c>
      <c r="C2696" s="10" t="s">
        <v>8562</v>
      </c>
      <c r="D2696" s="10" t="s">
        <v>8563</v>
      </c>
      <c r="E2696" s="25">
        <v>3</v>
      </c>
      <c r="F2696" s="25">
        <v>1</v>
      </c>
      <c r="G2696" s="10" t="s">
        <v>8564</v>
      </c>
      <c r="H2696" s="25">
        <f>INDEX('Annexe 1 – Données des équipes'!$B$12:$R$114, MATCH(C2696, 'Annexe 1 – Données des équipes'!$B$12:$B$114,0),4)</f>
        <v>50</v>
      </c>
      <c r="I2696" s="25">
        <f>INDEX('Annexe 1 – Données des équipes'!$B$12:$R$114, MATCH(D2696, 'Annexe 1 – Données des équipes'!$B$12:$B$114,0),4)</f>
        <v>30</v>
      </c>
      <c r="J2696" s="25">
        <f t="shared" si="42"/>
        <v>2</v>
      </c>
    </row>
    <row r="2697" spans="2:10">
      <c r="B2697" s="3">
        <v>35018</v>
      </c>
      <c r="C2697" s="10" t="s">
        <v>8565</v>
      </c>
      <c r="D2697" s="10" t="s">
        <v>8566</v>
      </c>
      <c r="E2697" s="25">
        <v>0</v>
      </c>
      <c r="F2697" s="25">
        <v>2</v>
      </c>
      <c r="G2697" s="10" t="s">
        <v>8567</v>
      </c>
      <c r="H2697" s="25">
        <f>INDEX('Annexe 1 – Données des équipes'!$B$12:$R$114, MATCH(C2697, 'Annexe 1 – Données des équipes'!$B$12:$B$114,0),4)</f>
        <v>70</v>
      </c>
      <c r="I2697" s="25">
        <f>INDEX('Annexe 1 – Données des équipes'!$B$12:$R$114, MATCH(D2697, 'Annexe 1 – Données des équipes'!$B$12:$B$114,0),4)</f>
        <v>50</v>
      </c>
      <c r="J2697" s="25">
        <f t="shared" si="42"/>
        <v>2</v>
      </c>
    </row>
    <row r="2698" spans="2:10">
      <c r="B2698" s="3">
        <v>35027</v>
      </c>
      <c r="C2698" s="10" t="s">
        <v>8568</v>
      </c>
      <c r="D2698" s="10" t="s">
        <v>8569</v>
      </c>
      <c r="E2698" s="25">
        <v>2</v>
      </c>
      <c r="F2698" s="25">
        <v>0</v>
      </c>
      <c r="G2698" s="10" t="s">
        <v>8570</v>
      </c>
      <c r="H2698" s="25">
        <f>INDEX('Annexe 1 – Données des équipes'!$B$12:$R$114, MATCH(C2698, 'Annexe 1 – Données des équipes'!$B$12:$B$114,0),4)</f>
        <v>20</v>
      </c>
      <c r="I2698" s="25">
        <f>INDEX('Annexe 1 – Données des équipes'!$B$12:$R$114, MATCH(D2698, 'Annexe 1 – Données des équipes'!$B$12:$B$114,0),4)</f>
        <v>50</v>
      </c>
      <c r="J2698" s="25">
        <f t="shared" si="42"/>
        <v>2</v>
      </c>
    </row>
    <row r="2699" spans="2:10">
      <c r="B2699" s="3">
        <v>35029</v>
      </c>
      <c r="C2699" s="10" t="s">
        <v>8571</v>
      </c>
      <c r="D2699" s="10" t="s">
        <v>8572</v>
      </c>
      <c r="E2699" s="25">
        <v>3</v>
      </c>
      <c r="F2699" s="25">
        <v>1</v>
      </c>
      <c r="G2699" s="10" t="s">
        <v>8573</v>
      </c>
      <c r="H2699" s="25">
        <f>INDEX('Annexe 1 – Données des équipes'!$B$12:$R$114, MATCH(C2699, 'Annexe 1 – Données des équipes'!$B$12:$B$114,0),4)</f>
        <v>50</v>
      </c>
      <c r="I2699" s="25">
        <f>INDEX('Annexe 1 – Données des équipes'!$B$12:$R$114, MATCH(D2699, 'Annexe 1 – Données des équipes'!$B$12:$B$114,0),4)</f>
        <v>10</v>
      </c>
      <c r="J2699" s="25">
        <f t="shared" si="42"/>
        <v>2</v>
      </c>
    </row>
    <row r="2700" spans="2:10">
      <c r="B2700" s="3">
        <v>35029</v>
      </c>
      <c r="C2700" s="10" t="s">
        <v>8574</v>
      </c>
      <c r="D2700" s="10" t="s">
        <v>8575</v>
      </c>
      <c r="E2700" s="25">
        <v>2</v>
      </c>
      <c r="F2700" s="25">
        <v>0</v>
      </c>
      <c r="G2700" s="10" t="s">
        <v>8576</v>
      </c>
      <c r="H2700" s="25">
        <f>INDEX('Annexe 1 – Données des équipes'!$B$12:$R$114, MATCH(C2700, 'Annexe 1 – Données des équipes'!$B$12:$B$114,0),4)</f>
        <v>20</v>
      </c>
      <c r="I2700" s="25">
        <f>INDEX('Annexe 1 – Données des équipes'!$B$12:$R$114, MATCH(D2700, 'Annexe 1 – Données des équipes'!$B$12:$B$114,0),4)</f>
        <v>10</v>
      </c>
      <c r="J2700" s="25">
        <f t="shared" si="42"/>
        <v>2</v>
      </c>
    </row>
    <row r="2701" spans="2:10">
      <c r="B2701" s="3">
        <v>35032</v>
      </c>
      <c r="C2701" s="10" t="s">
        <v>8577</v>
      </c>
      <c r="D2701" s="10" t="s">
        <v>8578</v>
      </c>
      <c r="E2701" s="25">
        <v>2</v>
      </c>
      <c r="F2701" s="25">
        <v>0</v>
      </c>
      <c r="G2701" s="10" t="s">
        <v>8579</v>
      </c>
      <c r="H2701" s="25">
        <f>INDEX('Annexe 1 – Données des équipes'!$B$12:$R$114, MATCH(C2701, 'Annexe 1 – Données des équipes'!$B$12:$B$114,0),4)</f>
        <v>40</v>
      </c>
      <c r="I2701" s="25">
        <f>INDEX('Annexe 1 – Données des équipes'!$B$12:$R$114, MATCH(D2701, 'Annexe 1 – Données des équipes'!$B$12:$B$114,0),4)</f>
        <v>50</v>
      </c>
      <c r="J2701" s="25">
        <f t="shared" si="42"/>
        <v>2</v>
      </c>
    </row>
    <row r="2702" spans="2:10">
      <c r="B2702" s="3">
        <v>35036</v>
      </c>
      <c r="C2702" s="10" t="s">
        <v>8580</v>
      </c>
      <c r="D2702" s="10" t="s">
        <v>8581</v>
      </c>
      <c r="E2702" s="25">
        <v>2</v>
      </c>
      <c r="F2702" s="25">
        <v>0</v>
      </c>
      <c r="G2702" s="10" t="s">
        <v>8582</v>
      </c>
      <c r="H2702" s="25">
        <f>INDEX('Annexe 1 – Données des équipes'!$B$12:$R$114, MATCH(C2702, 'Annexe 1 – Données des équipes'!$B$12:$B$114,0),4)</f>
        <v>40</v>
      </c>
      <c r="I2702" s="25">
        <f>INDEX('Annexe 1 – Données des équipes'!$B$12:$R$114, MATCH(D2702, 'Annexe 1 – Données des équipes'!$B$12:$B$114,0),4)</f>
        <v>10</v>
      </c>
      <c r="J2702" s="25">
        <f t="shared" si="42"/>
        <v>2</v>
      </c>
    </row>
    <row r="2703" spans="2:10">
      <c r="B2703" s="3">
        <v>35046</v>
      </c>
      <c r="C2703" s="10" t="s">
        <v>8583</v>
      </c>
      <c r="D2703" s="10" t="s">
        <v>8584</v>
      </c>
      <c r="E2703" s="25">
        <v>0</v>
      </c>
      <c r="F2703" s="25">
        <v>2</v>
      </c>
      <c r="G2703" s="10" t="s">
        <v>8585</v>
      </c>
      <c r="H2703" s="25">
        <f>INDEX('Annexe 1 – Données des équipes'!$B$12:$R$114, MATCH(C2703, 'Annexe 1 – Données des équipes'!$B$12:$B$114,0),4)</f>
        <v>60</v>
      </c>
      <c r="I2703" s="25">
        <f>INDEX('Annexe 1 – Données des équipes'!$B$12:$R$114, MATCH(D2703, 'Annexe 1 – Données des équipes'!$B$12:$B$114,0),4)</f>
        <v>80</v>
      </c>
      <c r="J2703" s="25">
        <f t="shared" si="42"/>
        <v>2</v>
      </c>
    </row>
    <row r="2704" spans="2:10">
      <c r="B2704" s="3">
        <v>35053</v>
      </c>
      <c r="C2704" s="10" t="s">
        <v>8586</v>
      </c>
      <c r="D2704" s="10" t="s">
        <v>8587</v>
      </c>
      <c r="E2704" s="25">
        <v>3</v>
      </c>
      <c r="F2704" s="25">
        <v>1</v>
      </c>
      <c r="G2704" s="10" t="s">
        <v>8588</v>
      </c>
      <c r="H2704" s="25">
        <f>INDEX('Annexe 1 – Données des équipes'!$B$12:$R$114, MATCH(C2704, 'Annexe 1 – Données des équipes'!$B$12:$B$114,0),4)</f>
        <v>90</v>
      </c>
      <c r="I2704" s="25">
        <f>INDEX('Annexe 1 – Données des équipes'!$B$12:$R$114, MATCH(D2704, 'Annexe 1 – Données des équipes'!$B$12:$B$114,0),4)</f>
        <v>90</v>
      </c>
      <c r="J2704" s="25">
        <f t="shared" si="42"/>
        <v>2</v>
      </c>
    </row>
    <row r="2705" spans="2:10">
      <c r="B2705" s="3">
        <v>35056</v>
      </c>
      <c r="C2705" s="10" t="s">
        <v>8589</v>
      </c>
      <c r="D2705" s="10" t="s">
        <v>8590</v>
      </c>
      <c r="E2705" s="25">
        <v>2</v>
      </c>
      <c r="F2705" s="25">
        <v>0</v>
      </c>
      <c r="G2705" s="10" t="s">
        <v>8591</v>
      </c>
      <c r="H2705" s="25">
        <f>INDEX('Annexe 1 – Données des équipes'!$B$12:$R$114, MATCH(C2705, 'Annexe 1 – Données des équipes'!$B$12:$B$114,0),4)</f>
        <v>10</v>
      </c>
      <c r="I2705" s="25">
        <f>INDEX('Annexe 1 – Données des équipes'!$B$12:$R$114, MATCH(D2705, 'Annexe 1 – Données des équipes'!$B$12:$B$114,0),4)</f>
        <v>40</v>
      </c>
      <c r="J2705" s="25">
        <f t="shared" si="42"/>
        <v>2</v>
      </c>
    </row>
    <row r="2706" spans="2:10">
      <c r="B2706" s="3">
        <v>35067</v>
      </c>
      <c r="C2706" s="10" t="s">
        <v>8592</v>
      </c>
      <c r="D2706" s="10" t="s">
        <v>8593</v>
      </c>
      <c r="E2706" s="25">
        <v>3</v>
      </c>
      <c r="F2706" s="25">
        <v>1</v>
      </c>
      <c r="G2706" s="10" t="s">
        <v>8594</v>
      </c>
      <c r="H2706" s="25">
        <f>INDEX('Annexe 1 – Données des équipes'!$B$12:$R$114, MATCH(C2706, 'Annexe 1 – Données des équipes'!$B$12:$B$114,0),4)</f>
        <v>50</v>
      </c>
      <c r="I2706" s="25">
        <f>INDEX('Annexe 1 – Données des équipes'!$B$12:$R$114, MATCH(D2706, 'Annexe 1 – Données des équipes'!$B$12:$B$114,0),4)</f>
        <v>40</v>
      </c>
      <c r="J2706" s="25">
        <f t="shared" ref="J2706:J2769" si="43">ABS(F2706-E2706)</f>
        <v>2</v>
      </c>
    </row>
    <row r="2707" spans="2:10">
      <c r="B2707" s="3">
        <v>35074</v>
      </c>
      <c r="C2707" s="10" t="s">
        <v>8595</v>
      </c>
      <c r="D2707" s="10" t="s">
        <v>8596</v>
      </c>
      <c r="E2707" s="25">
        <v>3</v>
      </c>
      <c r="F2707" s="25">
        <v>1</v>
      </c>
      <c r="G2707" s="10" t="s">
        <v>8597</v>
      </c>
      <c r="H2707" s="25">
        <f>INDEX('Annexe 1 – Données des équipes'!$B$12:$R$114, MATCH(C2707, 'Annexe 1 – Données des équipes'!$B$12:$B$114,0),4)</f>
        <v>20</v>
      </c>
      <c r="I2707" s="25">
        <f>INDEX('Annexe 1 – Données des équipes'!$B$12:$R$114, MATCH(D2707, 'Annexe 1 – Données des équipes'!$B$12:$B$114,0),4)</f>
        <v>40</v>
      </c>
      <c r="J2707" s="25">
        <f t="shared" si="43"/>
        <v>2</v>
      </c>
    </row>
    <row r="2708" spans="2:10">
      <c r="B2708" s="3">
        <v>31484</v>
      </c>
      <c r="C2708" t="s">
        <v>8598</v>
      </c>
      <c r="D2708" s="10" t="s">
        <v>8599</v>
      </c>
      <c r="E2708" s="25">
        <v>1</v>
      </c>
      <c r="F2708" s="25">
        <v>0</v>
      </c>
      <c r="G2708" s="10" t="s">
        <v>8600</v>
      </c>
      <c r="H2708" s="25">
        <f>INDEX('Annexe 1 – Données des équipes'!$B$12:$R$114, MATCH(C2708, 'Annexe 1 – Données des équipes'!$B$12:$B$114,0),4)</f>
        <v>30</v>
      </c>
      <c r="I2708" s="25">
        <f>INDEX('Annexe 1 – Données des équipes'!$B$12:$R$114, MATCH(D2708, 'Annexe 1 – Données des équipes'!$B$12:$B$114,0),4)</f>
        <v>70</v>
      </c>
      <c r="J2708" s="25">
        <f t="shared" si="43"/>
        <v>1</v>
      </c>
    </row>
    <row r="2709" spans="2:10">
      <c r="B2709" s="3">
        <v>35085</v>
      </c>
      <c r="C2709" s="10" t="s">
        <v>8601</v>
      </c>
      <c r="D2709" s="10" t="s">
        <v>8602</v>
      </c>
      <c r="E2709" s="25">
        <v>2</v>
      </c>
      <c r="F2709" s="25">
        <v>0</v>
      </c>
      <c r="G2709" s="10" t="s">
        <v>8603</v>
      </c>
      <c r="H2709" s="25">
        <f>INDEX('Annexe 1 – Données des équipes'!$B$12:$R$114, MATCH(C2709, 'Annexe 1 – Données des équipes'!$B$12:$B$114,0),4)</f>
        <v>80</v>
      </c>
      <c r="I2709" s="25">
        <f>INDEX('Annexe 1 – Données des équipes'!$B$12:$R$114, MATCH(D2709, 'Annexe 1 – Données des équipes'!$B$12:$B$114,0),4)</f>
        <v>90</v>
      </c>
      <c r="J2709" s="25">
        <f t="shared" si="43"/>
        <v>2</v>
      </c>
    </row>
    <row r="2710" spans="2:10">
      <c r="B2710" s="3">
        <v>33284</v>
      </c>
      <c r="C2710" s="10" t="s">
        <v>8604</v>
      </c>
      <c r="D2710" s="10" t="s">
        <v>8605</v>
      </c>
      <c r="E2710" s="25">
        <v>0</v>
      </c>
      <c r="F2710" s="25">
        <v>0</v>
      </c>
      <c r="G2710" s="10" t="s">
        <v>8606</v>
      </c>
      <c r="H2710" s="25">
        <f>INDEX('Annexe 1 – Données des équipes'!$B$12:$R$114, MATCH(C2710, 'Annexe 1 – Données des équipes'!$B$12:$B$114,0),4)</f>
        <v>70</v>
      </c>
      <c r="I2710" s="25">
        <f>INDEX('Annexe 1 – Données des équipes'!$B$12:$R$114, MATCH(D2710, 'Annexe 1 – Données des équipes'!$B$12:$B$114,0),4)</f>
        <v>30</v>
      </c>
      <c r="J2710" s="25">
        <f t="shared" si="43"/>
        <v>0</v>
      </c>
    </row>
    <row r="2711" spans="2:10">
      <c r="B2711" s="3">
        <v>35091</v>
      </c>
      <c r="C2711" s="10" t="s">
        <v>8607</v>
      </c>
      <c r="D2711" s="10" t="s">
        <v>8608</v>
      </c>
      <c r="E2711" s="25">
        <v>3</v>
      </c>
      <c r="F2711" s="25">
        <v>1</v>
      </c>
      <c r="G2711" s="10" t="s">
        <v>8609</v>
      </c>
      <c r="H2711" s="25">
        <f>INDEX('Annexe 1 – Données des équipes'!$B$12:$R$114, MATCH(C2711, 'Annexe 1 – Données des équipes'!$B$12:$B$114,0),4)</f>
        <v>10</v>
      </c>
      <c r="I2711" s="25">
        <f>INDEX('Annexe 1 – Données des équipes'!$B$12:$R$114, MATCH(D2711, 'Annexe 1 – Données des équipes'!$B$12:$B$114,0),4)</f>
        <v>50</v>
      </c>
      <c r="J2711" s="25">
        <f t="shared" si="43"/>
        <v>2</v>
      </c>
    </row>
    <row r="2712" spans="2:10">
      <c r="B2712" s="3">
        <v>35095</v>
      </c>
      <c r="C2712" s="10" t="s">
        <v>8610</v>
      </c>
      <c r="D2712" s="10" t="s">
        <v>8611</v>
      </c>
      <c r="E2712" s="25">
        <v>2</v>
      </c>
      <c r="F2712" s="25">
        <v>4</v>
      </c>
      <c r="G2712" s="10" t="s">
        <v>8612</v>
      </c>
      <c r="H2712" s="25">
        <f>INDEX('Annexe 1 – Données des équipes'!$B$12:$R$114, MATCH(C2712, 'Annexe 1 – Données des équipes'!$B$12:$B$114,0),4)</f>
        <v>10</v>
      </c>
      <c r="I2712" s="25">
        <f>INDEX('Annexe 1 – Données des équipes'!$B$12:$R$114, MATCH(D2712, 'Annexe 1 – Données des équipes'!$B$12:$B$114,0),4)</f>
        <v>40</v>
      </c>
      <c r="J2712" s="25">
        <f t="shared" si="43"/>
        <v>2</v>
      </c>
    </row>
    <row r="2713" spans="2:10">
      <c r="B2713" s="3">
        <v>35098</v>
      </c>
      <c r="C2713" s="10" t="s">
        <v>8613</v>
      </c>
      <c r="D2713" s="10" t="s">
        <v>8614</v>
      </c>
      <c r="E2713" s="25">
        <v>2</v>
      </c>
      <c r="F2713" s="25">
        <v>0</v>
      </c>
      <c r="G2713" s="10" t="s">
        <v>8615</v>
      </c>
      <c r="H2713" s="25">
        <f>INDEX('Annexe 1 – Données des équipes'!$B$12:$R$114, MATCH(C2713, 'Annexe 1 – Données des équipes'!$B$12:$B$114,0),4)</f>
        <v>20</v>
      </c>
      <c r="I2713" s="25">
        <f>INDEX('Annexe 1 – Données des équipes'!$B$12:$R$114, MATCH(D2713, 'Annexe 1 – Données des équipes'!$B$12:$B$114,0),4)</f>
        <v>40</v>
      </c>
      <c r="J2713" s="25">
        <f t="shared" si="43"/>
        <v>2</v>
      </c>
    </row>
    <row r="2714" spans="2:10">
      <c r="B2714" s="3">
        <v>35106</v>
      </c>
      <c r="C2714" s="10" t="s">
        <v>8616</v>
      </c>
      <c r="D2714" s="10" t="s">
        <v>8617</v>
      </c>
      <c r="E2714" s="25">
        <v>1</v>
      </c>
      <c r="F2714" s="25">
        <v>3</v>
      </c>
      <c r="G2714" s="10" t="s">
        <v>8618</v>
      </c>
      <c r="H2714" s="25">
        <f>INDEX('Annexe 1 – Données des équipes'!$B$12:$R$114, MATCH(C2714, 'Annexe 1 – Données des équipes'!$B$12:$B$114,0),4)</f>
        <v>80</v>
      </c>
      <c r="I2714" s="25">
        <f>INDEX('Annexe 1 – Données des équipes'!$B$12:$R$114, MATCH(D2714, 'Annexe 1 – Données des équipes'!$B$12:$B$114,0),4)</f>
        <v>50</v>
      </c>
      <c r="J2714" s="25">
        <f t="shared" si="43"/>
        <v>2</v>
      </c>
    </row>
    <row r="2715" spans="2:10">
      <c r="B2715" s="3">
        <v>35106</v>
      </c>
      <c r="C2715" s="10" t="s">
        <v>8619</v>
      </c>
      <c r="D2715" s="10" t="s">
        <v>8620</v>
      </c>
      <c r="E2715" s="25">
        <v>3</v>
      </c>
      <c r="F2715" s="25">
        <v>1</v>
      </c>
      <c r="G2715" s="10" t="s">
        <v>8621</v>
      </c>
      <c r="H2715" s="25">
        <f>INDEX('Annexe 1 – Données des équipes'!$B$12:$R$114, MATCH(C2715, 'Annexe 1 – Données des équipes'!$B$12:$B$114,0),4)</f>
        <v>50</v>
      </c>
      <c r="I2715" s="25">
        <f>INDEX('Annexe 1 – Données des équipes'!$B$12:$R$114, MATCH(D2715, 'Annexe 1 – Données des équipes'!$B$12:$B$114,0),4)</f>
        <v>40</v>
      </c>
      <c r="J2715" s="25">
        <f t="shared" si="43"/>
        <v>2</v>
      </c>
    </row>
    <row r="2716" spans="2:10">
      <c r="B2716" s="3">
        <v>35111</v>
      </c>
      <c r="C2716" s="10" t="s">
        <v>8622</v>
      </c>
      <c r="D2716" s="10" t="s">
        <v>8623</v>
      </c>
      <c r="E2716" s="25">
        <v>0</v>
      </c>
      <c r="F2716" s="25">
        <v>2</v>
      </c>
      <c r="G2716" s="10" t="s">
        <v>8624</v>
      </c>
      <c r="H2716" s="25">
        <f>INDEX('Annexe 1 – Données des équipes'!$B$12:$R$114, MATCH(C2716, 'Annexe 1 – Données des équipes'!$B$12:$B$114,0),4)</f>
        <v>20</v>
      </c>
      <c r="I2716" s="25">
        <f>INDEX('Annexe 1 – Données des équipes'!$B$12:$R$114, MATCH(D2716, 'Annexe 1 – Données des équipes'!$B$12:$B$114,0),4)</f>
        <v>70</v>
      </c>
      <c r="J2716" s="25">
        <f t="shared" si="43"/>
        <v>2</v>
      </c>
    </row>
    <row r="2717" spans="2:10">
      <c r="B2717" s="3">
        <v>35116</v>
      </c>
      <c r="C2717" s="10" t="s">
        <v>8625</v>
      </c>
      <c r="D2717" s="10" t="s">
        <v>8626</v>
      </c>
      <c r="E2717" s="25">
        <v>3</v>
      </c>
      <c r="F2717" s="25">
        <v>1</v>
      </c>
      <c r="G2717" s="10" t="s">
        <v>8627</v>
      </c>
      <c r="H2717" s="25">
        <f>INDEX('Annexe 1 – Données des équipes'!$B$12:$R$114, MATCH(C2717, 'Annexe 1 – Données des équipes'!$B$12:$B$114,0),4)</f>
        <v>90</v>
      </c>
      <c r="I2717" s="25">
        <f>INDEX('Annexe 1 – Données des équipes'!$B$12:$R$114, MATCH(D2717, 'Annexe 1 – Données des équipes'!$B$12:$B$114,0),4)</f>
        <v>50</v>
      </c>
      <c r="J2717" s="25">
        <f t="shared" si="43"/>
        <v>2</v>
      </c>
    </row>
    <row r="2718" spans="2:10">
      <c r="B2718" s="3">
        <v>35120</v>
      </c>
      <c r="C2718" s="10" t="s">
        <v>8628</v>
      </c>
      <c r="D2718" s="10" t="s">
        <v>8629</v>
      </c>
      <c r="E2718" s="25">
        <v>0</v>
      </c>
      <c r="F2718" s="25">
        <v>2</v>
      </c>
      <c r="G2718" s="10" t="s">
        <v>8630</v>
      </c>
      <c r="H2718" s="25">
        <f>INDEX('Annexe 1 – Données des équipes'!$B$12:$R$114, MATCH(C2718, 'Annexe 1 – Données des équipes'!$B$12:$B$114,0),4)</f>
        <v>60</v>
      </c>
      <c r="I2718" s="25">
        <f>INDEX('Annexe 1 – Données des équipes'!$B$12:$R$114, MATCH(D2718, 'Annexe 1 – Données des équipes'!$B$12:$B$114,0),4)</f>
        <v>80</v>
      </c>
      <c r="J2718" s="25">
        <f t="shared" si="43"/>
        <v>2</v>
      </c>
    </row>
    <row r="2719" spans="2:10">
      <c r="B2719" s="3">
        <v>35127</v>
      </c>
      <c r="C2719" s="10" t="s">
        <v>8631</v>
      </c>
      <c r="D2719" s="10" t="s">
        <v>8632</v>
      </c>
      <c r="E2719" s="25">
        <v>2</v>
      </c>
      <c r="F2719" s="25">
        <v>0</v>
      </c>
      <c r="G2719" s="10" t="s">
        <v>8633</v>
      </c>
      <c r="H2719" s="25">
        <f>INDEX('Annexe 1 – Données des équipes'!$B$12:$R$114, MATCH(C2719, 'Annexe 1 – Données des équipes'!$B$12:$B$114,0),4)</f>
        <v>30</v>
      </c>
      <c r="I2719" s="25">
        <f>INDEX('Annexe 1 – Données des équipes'!$B$12:$R$114, MATCH(D2719, 'Annexe 1 – Données des équipes'!$B$12:$B$114,0),4)</f>
        <v>10</v>
      </c>
      <c r="J2719" s="25">
        <f t="shared" si="43"/>
        <v>2</v>
      </c>
    </row>
    <row r="2720" spans="2:10">
      <c r="B2720" s="3">
        <v>35129</v>
      </c>
      <c r="C2720" s="10" t="s">
        <v>8634</v>
      </c>
      <c r="D2720" s="10" t="s">
        <v>8635</v>
      </c>
      <c r="E2720" s="25">
        <v>0</v>
      </c>
      <c r="F2720" s="25">
        <v>2</v>
      </c>
      <c r="G2720" s="10" t="s">
        <v>8636</v>
      </c>
      <c r="H2720" s="25">
        <f>INDEX('Annexe 1 – Données des équipes'!$B$12:$R$114, MATCH(C2720, 'Annexe 1 – Données des équipes'!$B$12:$B$114,0),4)</f>
        <v>30</v>
      </c>
      <c r="I2720" s="25">
        <f>INDEX('Annexe 1 – Données des équipes'!$B$12:$R$114, MATCH(D2720, 'Annexe 1 – Données des équipes'!$B$12:$B$114,0),4)</f>
        <v>0</v>
      </c>
      <c r="J2720" s="25">
        <f t="shared" si="43"/>
        <v>2</v>
      </c>
    </row>
    <row r="2721" spans="2:10">
      <c r="B2721" s="3">
        <v>35131</v>
      </c>
      <c r="C2721" s="10" t="s">
        <v>8637</v>
      </c>
      <c r="D2721" s="10" t="s">
        <v>8638</v>
      </c>
      <c r="E2721" s="25">
        <v>2</v>
      </c>
      <c r="F2721" s="25">
        <v>0</v>
      </c>
      <c r="G2721" s="10" t="s">
        <v>8639</v>
      </c>
      <c r="H2721" s="25">
        <f>INDEX('Annexe 1 – Données des équipes'!$B$12:$R$114, MATCH(C2721, 'Annexe 1 – Données des équipes'!$B$12:$B$114,0),4)</f>
        <v>50</v>
      </c>
      <c r="I2721" s="25">
        <f>INDEX('Annexe 1 – Données des équipes'!$B$12:$R$114, MATCH(D2721, 'Annexe 1 – Données des équipes'!$B$12:$B$114,0),4)</f>
        <v>80</v>
      </c>
      <c r="J2721" s="25">
        <f t="shared" si="43"/>
        <v>2</v>
      </c>
    </row>
    <row r="2722" spans="2:10">
      <c r="B2722" s="3">
        <v>35144</v>
      </c>
      <c r="C2722" s="10" t="s">
        <v>8640</v>
      </c>
      <c r="D2722" s="10" t="s">
        <v>8641</v>
      </c>
      <c r="E2722" s="25">
        <v>0</v>
      </c>
      <c r="F2722" s="25">
        <v>2</v>
      </c>
      <c r="G2722" s="10" t="s">
        <v>8642</v>
      </c>
      <c r="H2722" s="25">
        <f>INDEX('Annexe 1 – Données des équipes'!$B$12:$R$114, MATCH(C2722, 'Annexe 1 – Données des équipes'!$B$12:$B$114,0),4)</f>
        <v>50</v>
      </c>
      <c r="I2722" s="25">
        <f>INDEX('Annexe 1 – Données des équipes'!$B$12:$R$114, MATCH(D2722, 'Annexe 1 – Données des équipes'!$B$12:$B$114,0),4)</f>
        <v>50</v>
      </c>
      <c r="J2722" s="25">
        <f t="shared" si="43"/>
        <v>2</v>
      </c>
    </row>
    <row r="2723" spans="2:10">
      <c r="B2723" s="3">
        <v>35150</v>
      </c>
      <c r="C2723" s="10" t="s">
        <v>8643</v>
      </c>
      <c r="D2723" s="10" t="s">
        <v>8644</v>
      </c>
      <c r="E2723" s="25">
        <v>2</v>
      </c>
      <c r="F2723" s="25">
        <v>0</v>
      </c>
      <c r="G2723" s="10" t="s">
        <v>8645</v>
      </c>
      <c r="H2723" s="25">
        <f>INDEX('Annexe 1 – Données des équipes'!$B$12:$R$114, MATCH(C2723, 'Annexe 1 – Données des équipes'!$B$12:$B$114,0),4)</f>
        <v>80</v>
      </c>
      <c r="I2723" s="25">
        <f>INDEX('Annexe 1 – Données des équipes'!$B$12:$R$114, MATCH(D2723, 'Annexe 1 – Données des équipes'!$B$12:$B$114,0),4)</f>
        <v>20</v>
      </c>
      <c r="J2723" s="25">
        <f t="shared" si="43"/>
        <v>2</v>
      </c>
    </row>
    <row r="2724" spans="2:10">
      <c r="B2724" s="3">
        <v>35151</v>
      </c>
      <c r="C2724" s="10" t="s">
        <v>8646</v>
      </c>
      <c r="D2724" s="10" t="s">
        <v>8647</v>
      </c>
      <c r="E2724" s="25">
        <v>0</v>
      </c>
      <c r="F2724" s="25">
        <v>2</v>
      </c>
      <c r="G2724" s="10" t="s">
        <v>8648</v>
      </c>
      <c r="H2724" s="25">
        <f>INDEX('Annexe 1 – Données des équipes'!$B$12:$R$114, MATCH(C2724, 'Annexe 1 – Données des équipes'!$B$12:$B$114,0),4)</f>
        <v>90</v>
      </c>
      <c r="I2724" s="25">
        <f>INDEX('Annexe 1 – Données des équipes'!$B$12:$R$114, MATCH(D2724, 'Annexe 1 – Données des équipes'!$B$12:$B$114,0),4)</f>
        <v>90</v>
      </c>
      <c r="J2724" s="25">
        <f t="shared" si="43"/>
        <v>2</v>
      </c>
    </row>
    <row r="2725" spans="2:10">
      <c r="B2725" s="3">
        <v>35151</v>
      </c>
      <c r="C2725" s="10" t="s">
        <v>8649</v>
      </c>
      <c r="D2725" s="10" t="s">
        <v>8650</v>
      </c>
      <c r="E2725" s="25">
        <v>2</v>
      </c>
      <c r="F2725" s="25">
        <v>0</v>
      </c>
      <c r="G2725" s="10" t="s">
        <v>8651</v>
      </c>
      <c r="H2725" s="25">
        <f>INDEX('Annexe 1 – Données des équipes'!$B$12:$R$114, MATCH(C2725, 'Annexe 1 – Données des équipes'!$B$12:$B$114,0),4)</f>
        <v>90</v>
      </c>
      <c r="I2725" s="25">
        <f>INDEX('Annexe 1 – Données des équipes'!$B$12:$R$114, MATCH(D2725, 'Annexe 1 – Données des équipes'!$B$12:$B$114,0),4)</f>
        <v>80</v>
      </c>
      <c r="J2725" s="25">
        <f t="shared" si="43"/>
        <v>2</v>
      </c>
    </row>
    <row r="2726" spans="2:10">
      <c r="B2726" s="3">
        <v>35151</v>
      </c>
      <c r="C2726" s="10" t="s">
        <v>8652</v>
      </c>
      <c r="D2726" s="10" t="s">
        <v>8653</v>
      </c>
      <c r="E2726" s="25">
        <v>0</v>
      </c>
      <c r="F2726" s="25">
        <v>2</v>
      </c>
      <c r="G2726" s="10" t="s">
        <v>8654</v>
      </c>
      <c r="H2726" s="25">
        <f>INDEX('Annexe 1 – Données des équipes'!$B$12:$R$114, MATCH(C2726, 'Annexe 1 – Données des équipes'!$B$12:$B$114,0),4)</f>
        <v>60</v>
      </c>
      <c r="I2726" s="25">
        <f>INDEX('Annexe 1 – Données des équipes'!$B$12:$R$114, MATCH(D2726, 'Annexe 1 – Données des équipes'!$B$12:$B$114,0),4)</f>
        <v>50</v>
      </c>
      <c r="J2726" s="25">
        <f t="shared" si="43"/>
        <v>2</v>
      </c>
    </row>
    <row r="2727" spans="2:10">
      <c r="B2727" s="3">
        <v>35151</v>
      </c>
      <c r="C2727" s="10" t="s">
        <v>8655</v>
      </c>
      <c r="D2727" s="10" t="s">
        <v>8656</v>
      </c>
      <c r="E2727" s="25">
        <v>0</v>
      </c>
      <c r="F2727" s="25">
        <v>2</v>
      </c>
      <c r="G2727" s="10" t="s">
        <v>8657</v>
      </c>
      <c r="H2727" s="25">
        <f>INDEX('Annexe 1 – Données des équipes'!$B$12:$R$114, MATCH(C2727, 'Annexe 1 – Données des équipes'!$B$12:$B$114,0),4)</f>
        <v>50</v>
      </c>
      <c r="I2727" s="25">
        <f>INDEX('Annexe 1 – Données des équipes'!$B$12:$R$114, MATCH(D2727, 'Annexe 1 – Données des équipes'!$B$12:$B$114,0),4)</f>
        <v>30</v>
      </c>
      <c r="J2727" s="25">
        <f t="shared" si="43"/>
        <v>2</v>
      </c>
    </row>
    <row r="2728" spans="2:10">
      <c r="B2728" s="3">
        <v>35176</v>
      </c>
      <c r="C2728" s="10" t="s">
        <v>8658</v>
      </c>
      <c r="D2728" s="10" t="s">
        <v>8659</v>
      </c>
      <c r="E2728" s="25">
        <v>3</v>
      </c>
      <c r="F2728" s="25">
        <v>1</v>
      </c>
      <c r="G2728" s="10" t="s">
        <v>8660</v>
      </c>
      <c r="H2728" s="25">
        <f>INDEX('Annexe 1 – Données des équipes'!$B$12:$R$114, MATCH(C2728, 'Annexe 1 – Données des équipes'!$B$12:$B$114,0),4)</f>
        <v>0</v>
      </c>
      <c r="I2728" s="25">
        <f>INDEX('Annexe 1 – Données des équipes'!$B$12:$R$114, MATCH(D2728, 'Annexe 1 – Données des équipes'!$B$12:$B$114,0),4)</f>
        <v>0</v>
      </c>
      <c r="J2728" s="25">
        <f t="shared" si="43"/>
        <v>2</v>
      </c>
    </row>
    <row r="2729" spans="2:10">
      <c r="B2729" s="3">
        <v>35179</v>
      </c>
      <c r="C2729" s="10" t="s">
        <v>8661</v>
      </c>
      <c r="D2729" s="10" t="s">
        <v>8662</v>
      </c>
      <c r="E2729" s="25">
        <v>3</v>
      </c>
      <c r="F2729" s="25">
        <v>1</v>
      </c>
      <c r="G2729" s="10" t="s">
        <v>8663</v>
      </c>
      <c r="H2729" s="25">
        <f>INDEX('Annexe 1 – Données des équipes'!$B$12:$R$114, MATCH(C2729, 'Annexe 1 – Données des équipes'!$B$12:$B$114,0),4)</f>
        <v>90</v>
      </c>
      <c r="I2729" s="25">
        <f>INDEX('Annexe 1 – Données des équipes'!$B$12:$R$114, MATCH(D2729, 'Annexe 1 – Données des équipes'!$B$12:$B$114,0),4)</f>
        <v>50</v>
      </c>
      <c r="J2729" s="25">
        <f t="shared" si="43"/>
        <v>2</v>
      </c>
    </row>
    <row r="2730" spans="2:10">
      <c r="B2730" s="3">
        <v>35179</v>
      </c>
      <c r="C2730" s="10" t="s">
        <v>8664</v>
      </c>
      <c r="D2730" s="10" t="s">
        <v>8665</v>
      </c>
      <c r="E2730" s="25">
        <v>2</v>
      </c>
      <c r="F2730" s="25">
        <v>0</v>
      </c>
      <c r="G2730" s="10" t="s">
        <v>8666</v>
      </c>
      <c r="H2730" s="25">
        <f>INDEX('Annexe 1 – Données des équipes'!$B$12:$R$114, MATCH(C2730, 'Annexe 1 – Données des équipes'!$B$12:$B$114,0),4)</f>
        <v>80</v>
      </c>
      <c r="I2730" s="25">
        <f>INDEX('Annexe 1 – Données des équipes'!$B$12:$R$114, MATCH(D2730, 'Annexe 1 – Données des équipes'!$B$12:$B$114,0),4)</f>
        <v>60</v>
      </c>
      <c r="J2730" s="25">
        <f t="shared" si="43"/>
        <v>2</v>
      </c>
    </row>
    <row r="2731" spans="2:10">
      <c r="B2731" s="3">
        <v>35179</v>
      </c>
      <c r="C2731" s="10" t="s">
        <v>8667</v>
      </c>
      <c r="D2731" s="10" t="s">
        <v>8668</v>
      </c>
      <c r="E2731" s="25">
        <v>2</v>
      </c>
      <c r="F2731" s="25">
        <v>0</v>
      </c>
      <c r="G2731" s="10" t="s">
        <v>8669</v>
      </c>
      <c r="H2731" s="25">
        <f>INDEX('Annexe 1 – Données des équipes'!$B$12:$R$114, MATCH(C2731, 'Annexe 1 – Données des équipes'!$B$12:$B$114,0),4)</f>
        <v>50</v>
      </c>
      <c r="I2731" s="25">
        <f>INDEX('Annexe 1 – Données des équipes'!$B$12:$R$114, MATCH(D2731, 'Annexe 1 – Données des équipes'!$B$12:$B$114,0),4)</f>
        <v>40</v>
      </c>
      <c r="J2731" s="25">
        <f t="shared" si="43"/>
        <v>2</v>
      </c>
    </row>
    <row r="2732" spans="2:10">
      <c r="B2732" s="3">
        <v>35179</v>
      </c>
      <c r="C2732" s="10" t="s">
        <v>8670</v>
      </c>
      <c r="D2732" s="10" t="s">
        <v>8671</v>
      </c>
      <c r="E2732" s="25">
        <v>0</v>
      </c>
      <c r="F2732" s="25">
        <v>2</v>
      </c>
      <c r="G2732" s="10" t="s">
        <v>8672</v>
      </c>
      <c r="H2732" s="25">
        <f>INDEX('Annexe 1 – Données des équipes'!$B$12:$R$114, MATCH(C2732, 'Annexe 1 – Données des équipes'!$B$12:$B$114,0),4)</f>
        <v>40</v>
      </c>
      <c r="I2732" s="25">
        <f>INDEX('Annexe 1 – Données des équipes'!$B$12:$R$114, MATCH(D2732, 'Annexe 1 – Données des équipes'!$B$12:$B$114,0),4)</f>
        <v>60</v>
      </c>
      <c r="J2732" s="25">
        <f t="shared" si="43"/>
        <v>2</v>
      </c>
    </row>
    <row r="2733" spans="2:10">
      <c r="B2733" s="3">
        <v>35179</v>
      </c>
      <c r="C2733" s="10" t="s">
        <v>8673</v>
      </c>
      <c r="D2733" s="10" t="s">
        <v>8674</v>
      </c>
      <c r="E2733" s="25">
        <v>2</v>
      </c>
      <c r="F2733" s="25">
        <v>0</v>
      </c>
      <c r="G2733" s="10" t="s">
        <v>8675</v>
      </c>
      <c r="H2733" s="25">
        <f>INDEX('Annexe 1 – Données des équipes'!$B$12:$R$114, MATCH(C2733, 'Annexe 1 – Données des équipes'!$B$12:$B$114,0),4)</f>
        <v>80</v>
      </c>
      <c r="I2733" s="25">
        <f>INDEX('Annexe 1 – Données des équipes'!$B$12:$R$114, MATCH(D2733, 'Annexe 1 – Données des équipes'!$B$12:$B$114,0),4)</f>
        <v>70</v>
      </c>
      <c r="J2733" s="25">
        <f t="shared" si="43"/>
        <v>2</v>
      </c>
    </row>
    <row r="2734" spans="2:10">
      <c r="B2734" s="3">
        <v>35179</v>
      </c>
      <c r="C2734" s="10" t="s">
        <v>8676</v>
      </c>
      <c r="D2734" s="10" t="s">
        <v>8677</v>
      </c>
      <c r="E2734" s="25">
        <v>0</v>
      </c>
      <c r="F2734" s="25">
        <v>2</v>
      </c>
      <c r="G2734" s="10" t="s">
        <v>8678</v>
      </c>
      <c r="H2734" s="25">
        <f>INDEX('Annexe 1 – Données des équipes'!$B$12:$R$114, MATCH(C2734, 'Annexe 1 – Données des équipes'!$B$12:$B$114,0),4)</f>
        <v>60</v>
      </c>
      <c r="I2734" s="25">
        <f>INDEX('Annexe 1 – Données des équipes'!$B$12:$R$114, MATCH(D2734, 'Annexe 1 – Données des équipes'!$B$12:$B$114,0),4)</f>
        <v>80</v>
      </c>
      <c r="J2734" s="25">
        <f t="shared" si="43"/>
        <v>2</v>
      </c>
    </row>
    <row r="2735" spans="2:10">
      <c r="B2735" s="3">
        <v>35201</v>
      </c>
      <c r="C2735" s="10" t="s">
        <v>8679</v>
      </c>
      <c r="D2735" s="10" t="s">
        <v>8680</v>
      </c>
      <c r="E2735" s="25">
        <v>0</v>
      </c>
      <c r="F2735" s="25">
        <v>2</v>
      </c>
      <c r="G2735" s="10" t="s">
        <v>8681</v>
      </c>
      <c r="H2735" s="25">
        <f>INDEX('Annexe 1 – Données des équipes'!$B$12:$R$114, MATCH(C2735, 'Annexe 1 – Données des équipes'!$B$12:$B$114,0),4)</f>
        <v>70</v>
      </c>
      <c r="I2735" s="25">
        <f>INDEX('Annexe 1 – Données des équipes'!$B$12:$R$114, MATCH(D2735, 'Annexe 1 – Données des équipes'!$B$12:$B$114,0),4)</f>
        <v>80</v>
      </c>
      <c r="J2735" s="25">
        <f t="shared" si="43"/>
        <v>2</v>
      </c>
    </row>
    <row r="2736" spans="2:10">
      <c r="B2736" s="3">
        <v>35202</v>
      </c>
      <c r="C2736" s="10" t="s">
        <v>8682</v>
      </c>
      <c r="D2736" s="10" t="s">
        <v>8683</v>
      </c>
      <c r="E2736" s="25">
        <v>2</v>
      </c>
      <c r="F2736" s="25">
        <v>0</v>
      </c>
      <c r="G2736" s="10" t="s">
        <v>8684</v>
      </c>
      <c r="H2736" s="25">
        <f>INDEX('Annexe 1 – Données des équipes'!$B$12:$R$114, MATCH(C2736, 'Annexe 1 – Données des équipes'!$B$12:$B$114,0),4)</f>
        <v>70</v>
      </c>
      <c r="I2736" s="25">
        <f>INDEX('Annexe 1 – Données des équipes'!$B$12:$R$114, MATCH(D2736, 'Annexe 1 – Données des équipes'!$B$12:$B$114,0),4)</f>
        <v>0</v>
      </c>
      <c r="J2736" s="25">
        <f t="shared" si="43"/>
        <v>2</v>
      </c>
    </row>
    <row r="2737" spans="2:10">
      <c r="B2737" s="3">
        <v>35208</v>
      </c>
      <c r="C2737" s="10" t="s">
        <v>8685</v>
      </c>
      <c r="D2737" s="10" t="s">
        <v>8686</v>
      </c>
      <c r="E2737" s="25">
        <v>3</v>
      </c>
      <c r="F2737" s="25">
        <v>1</v>
      </c>
      <c r="G2737" s="10" t="s">
        <v>8687</v>
      </c>
      <c r="H2737" s="25">
        <f>INDEX('Annexe 1 – Données des équipes'!$B$12:$R$114, MATCH(C2737, 'Annexe 1 – Données des équipes'!$B$12:$B$114,0),4)</f>
        <v>0</v>
      </c>
      <c r="I2737" s="25">
        <f>INDEX('Annexe 1 – Données des équipes'!$B$12:$R$114, MATCH(D2737, 'Annexe 1 – Données des équipes'!$B$12:$B$114,0),4)</f>
        <v>30</v>
      </c>
      <c r="J2737" s="25">
        <f t="shared" si="43"/>
        <v>2</v>
      </c>
    </row>
    <row r="2738" spans="2:10">
      <c r="B2738" s="3">
        <v>35211</v>
      </c>
      <c r="C2738" s="10" t="s">
        <v>8688</v>
      </c>
      <c r="D2738" s="10" t="s">
        <v>8689</v>
      </c>
      <c r="E2738" s="25">
        <v>2</v>
      </c>
      <c r="F2738" s="25">
        <v>0</v>
      </c>
      <c r="G2738" s="10" t="s">
        <v>8690</v>
      </c>
      <c r="H2738" s="25">
        <f>INDEX('Annexe 1 – Données des équipes'!$B$12:$R$114, MATCH(C2738, 'Annexe 1 – Données des équipes'!$B$12:$B$114,0),4)</f>
        <v>80</v>
      </c>
      <c r="I2738" s="25">
        <f>INDEX('Annexe 1 – Données des équipes'!$B$12:$R$114, MATCH(D2738, 'Annexe 1 – Données des équipes'!$B$12:$B$114,0),4)</f>
        <v>50</v>
      </c>
      <c r="J2738" s="25">
        <f t="shared" si="43"/>
        <v>2</v>
      </c>
    </row>
    <row r="2739" spans="2:10">
      <c r="B2739" s="3">
        <v>35211</v>
      </c>
      <c r="C2739" s="10" t="s">
        <v>8691</v>
      </c>
      <c r="D2739" s="10" t="s">
        <v>8692</v>
      </c>
      <c r="E2739" s="25">
        <v>0</v>
      </c>
      <c r="F2739" s="25">
        <v>2</v>
      </c>
      <c r="G2739" s="10" t="s">
        <v>8693</v>
      </c>
      <c r="H2739" s="25">
        <f>INDEX('Annexe 1 – Données des équipes'!$B$12:$R$114, MATCH(C2739, 'Annexe 1 – Données des équipes'!$B$12:$B$114,0),4)</f>
        <v>40</v>
      </c>
      <c r="I2739" s="25">
        <f>INDEX('Annexe 1 – Données des équipes'!$B$12:$R$114, MATCH(D2739, 'Annexe 1 – Données des équipes'!$B$12:$B$114,0),4)</f>
        <v>50</v>
      </c>
      <c r="J2739" s="25">
        <f t="shared" si="43"/>
        <v>2</v>
      </c>
    </row>
    <row r="2740" spans="2:10">
      <c r="B2740" s="3">
        <v>35211</v>
      </c>
      <c r="C2740" s="10" t="s">
        <v>8694</v>
      </c>
      <c r="D2740" s="10" t="s">
        <v>8695</v>
      </c>
      <c r="E2740" s="25">
        <v>2</v>
      </c>
      <c r="F2740" s="25">
        <v>0</v>
      </c>
      <c r="G2740" s="10" t="s">
        <v>8696</v>
      </c>
      <c r="H2740" s="25">
        <f>INDEX('Annexe 1 – Données des équipes'!$B$12:$R$114, MATCH(C2740, 'Annexe 1 – Données des équipes'!$B$12:$B$114,0),4)</f>
        <v>40</v>
      </c>
      <c r="I2740" s="25">
        <f>INDEX('Annexe 1 – Données des équipes'!$B$12:$R$114, MATCH(D2740, 'Annexe 1 – Données des équipes'!$B$12:$B$114,0),4)</f>
        <v>70</v>
      </c>
      <c r="J2740" s="25">
        <f t="shared" si="43"/>
        <v>2</v>
      </c>
    </row>
    <row r="2741" spans="2:10">
      <c r="B2741" s="3">
        <v>35214</v>
      </c>
      <c r="C2741" s="10" t="s">
        <v>8697</v>
      </c>
      <c r="D2741" s="10" t="s">
        <v>8698</v>
      </c>
      <c r="E2741" s="25">
        <v>2</v>
      </c>
      <c r="F2741" s="25">
        <v>0</v>
      </c>
      <c r="G2741" s="10" t="s">
        <v>8699</v>
      </c>
      <c r="H2741" s="25">
        <f>INDEX('Annexe 1 – Données des équipes'!$B$12:$R$114, MATCH(C2741, 'Annexe 1 – Données des équipes'!$B$12:$B$114,0),4)</f>
        <v>90</v>
      </c>
      <c r="I2741" s="25">
        <f>INDEX('Annexe 1 – Données des équipes'!$B$12:$R$114, MATCH(D2741, 'Annexe 1 – Données des équipes'!$B$12:$B$114,0),4)</f>
        <v>30</v>
      </c>
      <c r="J2741" s="25">
        <f t="shared" si="43"/>
        <v>2</v>
      </c>
    </row>
    <row r="2742" spans="2:10">
      <c r="B2742" s="3">
        <v>35214</v>
      </c>
      <c r="C2742" s="10" t="s">
        <v>8700</v>
      </c>
      <c r="D2742" s="10" t="s">
        <v>8701</v>
      </c>
      <c r="E2742" s="25">
        <v>2</v>
      </c>
      <c r="F2742" s="25">
        <v>0</v>
      </c>
      <c r="G2742" s="10" t="s">
        <v>8702</v>
      </c>
      <c r="H2742" s="25">
        <f>INDEX('Annexe 1 – Données des équipes'!$B$12:$R$114, MATCH(C2742, 'Annexe 1 – Données des équipes'!$B$12:$B$114,0),4)</f>
        <v>80</v>
      </c>
      <c r="I2742" s="25">
        <f>INDEX('Annexe 1 – Données des équipes'!$B$12:$R$114, MATCH(D2742, 'Annexe 1 – Données des équipes'!$B$12:$B$114,0),4)</f>
        <v>30</v>
      </c>
      <c r="J2742" s="25">
        <f t="shared" si="43"/>
        <v>2</v>
      </c>
    </row>
    <row r="2743" spans="2:10">
      <c r="B2743" s="3">
        <v>35217</v>
      </c>
      <c r="C2743" s="10" t="s">
        <v>8703</v>
      </c>
      <c r="D2743" s="10" t="s">
        <v>8704</v>
      </c>
      <c r="E2743" s="25">
        <v>0</v>
      </c>
      <c r="F2743" s="25">
        <v>2</v>
      </c>
      <c r="G2743" s="10" t="s">
        <v>8705</v>
      </c>
      <c r="H2743" s="25">
        <f>INDEX('Annexe 1 – Données des équipes'!$B$12:$R$114, MATCH(C2743, 'Annexe 1 – Données des équipes'!$B$12:$B$114,0),4)</f>
        <v>40</v>
      </c>
      <c r="I2743" s="25">
        <f>INDEX('Annexe 1 – Données des équipes'!$B$12:$R$114, MATCH(D2743, 'Annexe 1 – Données des équipes'!$B$12:$B$114,0),4)</f>
        <v>90</v>
      </c>
      <c r="J2743" s="25">
        <f t="shared" si="43"/>
        <v>2</v>
      </c>
    </row>
    <row r="2744" spans="2:10">
      <c r="B2744" s="3">
        <v>35218</v>
      </c>
      <c r="C2744" s="10" t="s">
        <v>8706</v>
      </c>
      <c r="D2744" s="10" t="s">
        <v>8707</v>
      </c>
      <c r="E2744" s="25">
        <v>2</v>
      </c>
      <c r="F2744" s="25">
        <v>0</v>
      </c>
      <c r="G2744" s="10" t="s">
        <v>8708</v>
      </c>
      <c r="H2744" s="25">
        <f>INDEX('Annexe 1 – Données des équipes'!$B$12:$R$114, MATCH(C2744, 'Annexe 1 – Données des équipes'!$B$12:$B$114,0),4)</f>
        <v>70</v>
      </c>
      <c r="I2744" s="25">
        <f>INDEX('Annexe 1 – Données des équipes'!$B$12:$R$114, MATCH(D2744, 'Annexe 1 – Données des équipes'!$B$12:$B$114,0),4)</f>
        <v>90</v>
      </c>
      <c r="J2744" s="25">
        <f t="shared" si="43"/>
        <v>2</v>
      </c>
    </row>
    <row r="2745" spans="2:10">
      <c r="B2745" s="3">
        <v>35218</v>
      </c>
      <c r="C2745" s="10" t="s">
        <v>8709</v>
      </c>
      <c r="D2745" s="10" t="s">
        <v>8710</v>
      </c>
      <c r="E2745" s="25">
        <v>2</v>
      </c>
      <c r="F2745" s="25">
        <v>0</v>
      </c>
      <c r="G2745" s="10" t="s">
        <v>8711</v>
      </c>
      <c r="H2745" s="25">
        <f>INDEX('Annexe 1 – Données des équipes'!$B$12:$R$114, MATCH(C2745, 'Annexe 1 – Données des équipes'!$B$12:$B$114,0),4)</f>
        <v>50</v>
      </c>
      <c r="I2745" s="25">
        <f>INDEX('Annexe 1 – Données des équipes'!$B$12:$R$114, MATCH(D2745, 'Annexe 1 – Données des équipes'!$B$12:$B$114,0),4)</f>
        <v>80</v>
      </c>
      <c r="J2745" s="25">
        <f t="shared" si="43"/>
        <v>2</v>
      </c>
    </row>
    <row r="2746" spans="2:10">
      <c r="B2746" s="3">
        <v>35218</v>
      </c>
      <c r="C2746" s="10" t="s">
        <v>8712</v>
      </c>
      <c r="D2746" s="10" t="s">
        <v>8713</v>
      </c>
      <c r="E2746" s="25">
        <v>0</v>
      </c>
      <c r="F2746" s="25">
        <v>2</v>
      </c>
      <c r="G2746" s="10" t="s">
        <v>8714</v>
      </c>
      <c r="H2746" s="25">
        <f>INDEX('Annexe 1 – Données des équipes'!$B$12:$R$114, MATCH(C2746, 'Annexe 1 – Données des équipes'!$B$12:$B$114,0),4)</f>
        <v>80</v>
      </c>
      <c r="I2746" s="25">
        <f>INDEX('Annexe 1 – Données des équipes'!$B$12:$R$114, MATCH(D2746, 'Annexe 1 – Données des équipes'!$B$12:$B$114,0),4)</f>
        <v>70</v>
      </c>
      <c r="J2746" s="25">
        <f t="shared" si="43"/>
        <v>2</v>
      </c>
    </row>
    <row r="2747" spans="2:10">
      <c r="B2747" s="3">
        <v>35220</v>
      </c>
      <c r="C2747" s="10" t="s">
        <v>8715</v>
      </c>
      <c r="D2747" s="10" t="s">
        <v>8716</v>
      </c>
      <c r="E2747" s="25">
        <v>3</v>
      </c>
      <c r="F2747" s="25">
        <v>1</v>
      </c>
      <c r="G2747" s="10" t="s">
        <v>8717</v>
      </c>
      <c r="H2747" s="25">
        <f>INDEX('Annexe 1 – Données des équipes'!$B$12:$R$114, MATCH(C2747, 'Annexe 1 – Données des équipes'!$B$12:$B$114,0),4)</f>
        <v>80</v>
      </c>
      <c r="I2747" s="25">
        <f>INDEX('Annexe 1 – Données des équipes'!$B$12:$R$114, MATCH(D2747, 'Annexe 1 – Données des équipes'!$B$12:$B$114,0),4)</f>
        <v>60</v>
      </c>
      <c r="J2747" s="25">
        <f t="shared" si="43"/>
        <v>2</v>
      </c>
    </row>
    <row r="2748" spans="2:10">
      <c r="B2748" s="3">
        <v>35221</v>
      </c>
      <c r="C2748" s="10" t="s">
        <v>8718</v>
      </c>
      <c r="D2748" s="10" t="s">
        <v>8719</v>
      </c>
      <c r="E2748" s="25">
        <v>2</v>
      </c>
      <c r="F2748" s="25">
        <v>0</v>
      </c>
      <c r="G2748" s="10" t="s">
        <v>8720</v>
      </c>
      <c r="H2748" s="25">
        <f>INDEX('Annexe 1 – Données des équipes'!$B$12:$R$114, MATCH(C2748, 'Annexe 1 – Données des équipes'!$B$12:$B$114,0),4)</f>
        <v>90</v>
      </c>
      <c r="I2748" s="25">
        <f>INDEX('Annexe 1 – Données des équipes'!$B$12:$R$114, MATCH(D2748, 'Annexe 1 – Données des équipes'!$B$12:$B$114,0),4)</f>
        <v>10</v>
      </c>
      <c r="J2748" s="25">
        <f t="shared" si="43"/>
        <v>2</v>
      </c>
    </row>
    <row r="2749" spans="2:10">
      <c r="B2749" s="3">
        <v>35225</v>
      </c>
      <c r="C2749" s="10" t="s">
        <v>8721</v>
      </c>
      <c r="D2749" s="10" t="s">
        <v>8722</v>
      </c>
      <c r="E2749" s="25">
        <v>3</v>
      </c>
      <c r="F2749" s="25">
        <v>5</v>
      </c>
      <c r="G2749" s="10" t="s">
        <v>8723</v>
      </c>
      <c r="H2749" s="25">
        <f>INDEX('Annexe 1 – Données des équipes'!$B$12:$R$114, MATCH(C2749, 'Annexe 1 – Données des équipes'!$B$12:$B$114,0),4)</f>
        <v>0</v>
      </c>
      <c r="I2749" s="25">
        <f>INDEX('Annexe 1 – Données des équipes'!$B$12:$R$114, MATCH(D2749, 'Annexe 1 – Données des équipes'!$B$12:$B$114,0),4)</f>
        <v>0</v>
      </c>
      <c r="J2749" s="25">
        <f t="shared" si="43"/>
        <v>2</v>
      </c>
    </row>
    <row r="2750" spans="2:10">
      <c r="B2750" s="3">
        <v>35229</v>
      </c>
      <c r="C2750" s="10" t="s">
        <v>8724</v>
      </c>
      <c r="D2750" s="10" t="s">
        <v>8725</v>
      </c>
      <c r="E2750" s="25">
        <v>0</v>
      </c>
      <c r="F2750" s="25">
        <v>2</v>
      </c>
      <c r="G2750" s="10" t="s">
        <v>8726</v>
      </c>
      <c r="H2750" s="25">
        <f>INDEX('Annexe 1 – Données des équipes'!$B$12:$R$114, MATCH(C2750, 'Annexe 1 – Données des équipes'!$B$12:$B$114,0),4)</f>
        <v>80</v>
      </c>
      <c r="I2750" s="25">
        <f>INDEX('Annexe 1 – Données des équipes'!$B$12:$R$114, MATCH(D2750, 'Annexe 1 – Données des équipes'!$B$12:$B$114,0),4)</f>
        <v>80</v>
      </c>
      <c r="J2750" s="25">
        <f t="shared" si="43"/>
        <v>2</v>
      </c>
    </row>
    <row r="2751" spans="2:10">
      <c r="B2751" s="3">
        <v>35230</v>
      </c>
      <c r="C2751" s="10" t="s">
        <v>8727</v>
      </c>
      <c r="D2751" s="10" t="s">
        <v>8728</v>
      </c>
      <c r="E2751" s="25">
        <v>2</v>
      </c>
      <c r="F2751" s="25">
        <v>0</v>
      </c>
      <c r="G2751" s="10" t="s">
        <v>8729</v>
      </c>
      <c r="H2751" s="25">
        <f>INDEX('Annexe 1 – Données des équipes'!$B$12:$R$114, MATCH(C2751, 'Annexe 1 – Données des équipes'!$B$12:$B$114,0),4)</f>
        <v>70</v>
      </c>
      <c r="I2751" s="25">
        <f>INDEX('Annexe 1 – Données des équipes'!$B$12:$R$114, MATCH(D2751, 'Annexe 1 – Données des équipes'!$B$12:$B$114,0),4)</f>
        <v>20</v>
      </c>
      <c r="J2751" s="25">
        <f t="shared" si="43"/>
        <v>2</v>
      </c>
    </row>
    <row r="2752" spans="2:10">
      <c r="B2752" s="3">
        <v>35231</v>
      </c>
      <c r="C2752" s="10" t="s">
        <v>8730</v>
      </c>
      <c r="D2752" s="10" t="s">
        <v>8731</v>
      </c>
      <c r="E2752" s="25">
        <v>0</v>
      </c>
      <c r="F2752" s="25">
        <v>2</v>
      </c>
      <c r="G2752" s="10" t="s">
        <v>8732</v>
      </c>
      <c r="H2752" s="25">
        <f>INDEX('Annexe 1 – Données des équipes'!$B$12:$R$114, MATCH(C2752, 'Annexe 1 – Données des équipes'!$B$12:$B$114,0),4)</f>
        <v>60</v>
      </c>
      <c r="I2752" s="25">
        <f>INDEX('Annexe 1 – Données des équipes'!$B$12:$R$114, MATCH(D2752, 'Annexe 1 – Données des équipes'!$B$12:$B$114,0),4)</f>
        <v>90</v>
      </c>
      <c r="J2752" s="25">
        <f t="shared" si="43"/>
        <v>2</v>
      </c>
    </row>
    <row r="2753" spans="2:10">
      <c r="B2753" s="3">
        <v>35234</v>
      </c>
      <c r="C2753" s="10" t="s">
        <v>8733</v>
      </c>
      <c r="D2753" s="10" t="s">
        <v>8734</v>
      </c>
      <c r="E2753" s="25">
        <v>3</v>
      </c>
      <c r="F2753" s="25">
        <v>1</v>
      </c>
      <c r="G2753" s="10" t="s">
        <v>8735</v>
      </c>
      <c r="H2753" s="25">
        <f>INDEX('Annexe 1 – Données des équipes'!$B$12:$R$114, MATCH(C2753, 'Annexe 1 – Données des équipes'!$B$12:$B$114,0),4)</f>
        <v>90</v>
      </c>
      <c r="I2753" s="25">
        <f>INDEX('Annexe 1 – Données des équipes'!$B$12:$R$114, MATCH(D2753, 'Annexe 1 – Données des équipes'!$B$12:$B$114,0),4)</f>
        <v>40</v>
      </c>
      <c r="J2753" s="25">
        <f t="shared" si="43"/>
        <v>2</v>
      </c>
    </row>
    <row r="2754" spans="2:10">
      <c r="B2754" s="3">
        <v>35244</v>
      </c>
      <c r="C2754" s="10" t="s">
        <v>8736</v>
      </c>
      <c r="D2754" s="10" t="s">
        <v>8737</v>
      </c>
      <c r="E2754" s="25">
        <v>2</v>
      </c>
      <c r="F2754" s="25">
        <v>0</v>
      </c>
      <c r="G2754" s="10" t="s">
        <v>8738</v>
      </c>
      <c r="H2754" s="25">
        <f>INDEX('Annexe 1 – Données des équipes'!$B$12:$R$114, MATCH(C2754, 'Annexe 1 – Données des équipes'!$B$12:$B$114,0),4)</f>
        <v>30</v>
      </c>
      <c r="I2754" s="25">
        <f>INDEX('Annexe 1 – Données des équipes'!$B$12:$R$114, MATCH(D2754, 'Annexe 1 – Données des équipes'!$B$12:$B$114,0),4)</f>
        <v>20</v>
      </c>
      <c r="J2754" s="25">
        <f t="shared" si="43"/>
        <v>2</v>
      </c>
    </row>
    <row r="2755" spans="2:10">
      <c r="B2755" s="3">
        <v>35253</v>
      </c>
      <c r="C2755" s="10" t="s">
        <v>8739</v>
      </c>
      <c r="D2755" s="10" t="s">
        <v>8740</v>
      </c>
      <c r="E2755" s="25">
        <v>3</v>
      </c>
      <c r="F2755" s="25">
        <v>1</v>
      </c>
      <c r="G2755" s="10" t="s">
        <v>8741</v>
      </c>
      <c r="H2755" s="25">
        <f>INDEX('Annexe 1 – Données des équipes'!$B$12:$R$114, MATCH(C2755, 'Annexe 1 – Données des équipes'!$B$12:$B$114,0),4)</f>
        <v>90</v>
      </c>
      <c r="I2755" s="25">
        <f>INDEX('Annexe 1 – Données des équipes'!$B$12:$R$114, MATCH(D2755, 'Annexe 1 – Données des équipes'!$B$12:$B$114,0),4)</f>
        <v>80</v>
      </c>
      <c r="J2755" s="25">
        <f t="shared" si="43"/>
        <v>2</v>
      </c>
    </row>
    <row r="2756" spans="2:10">
      <c r="B2756" s="3">
        <v>35265</v>
      </c>
      <c r="C2756" s="10" t="s">
        <v>8742</v>
      </c>
      <c r="D2756" s="10" t="s">
        <v>8743</v>
      </c>
      <c r="E2756" s="25">
        <v>3</v>
      </c>
      <c r="F2756" s="25">
        <v>1</v>
      </c>
      <c r="G2756" s="10" t="s">
        <v>8744</v>
      </c>
      <c r="H2756" s="25">
        <f>INDEX('Annexe 1 – Données des équipes'!$B$12:$R$114, MATCH(C2756, 'Annexe 1 – Données des équipes'!$B$12:$B$114,0),4)</f>
        <v>30</v>
      </c>
      <c r="I2756" s="25">
        <f>INDEX('Annexe 1 – Données des équipes'!$B$12:$R$114, MATCH(D2756, 'Annexe 1 – Données des équipes'!$B$12:$B$114,0),4)</f>
        <v>0</v>
      </c>
      <c r="J2756" s="25">
        <f t="shared" si="43"/>
        <v>2</v>
      </c>
    </row>
    <row r="2757" spans="2:10">
      <c r="B2757" s="3">
        <v>35267</v>
      </c>
      <c r="C2757" s="10" t="s">
        <v>8745</v>
      </c>
      <c r="D2757" s="10" t="s">
        <v>8746</v>
      </c>
      <c r="E2757" s="25">
        <v>0</v>
      </c>
      <c r="F2757" s="25">
        <v>2</v>
      </c>
      <c r="G2757" s="10" t="s">
        <v>8747</v>
      </c>
      <c r="H2757" s="25">
        <f>INDEX('Annexe 1 – Données des équipes'!$B$12:$R$114, MATCH(C2757, 'Annexe 1 – Données des équipes'!$B$12:$B$114,0),4)</f>
        <v>50</v>
      </c>
      <c r="I2757" s="25">
        <f>INDEX('Annexe 1 – Données des équipes'!$B$12:$R$114, MATCH(D2757, 'Annexe 1 – Données des équipes'!$B$12:$B$114,0),4)</f>
        <v>60</v>
      </c>
      <c r="J2757" s="25">
        <f t="shared" si="43"/>
        <v>2</v>
      </c>
    </row>
    <row r="2758" spans="2:10">
      <c r="B2758" s="3">
        <v>35272</v>
      </c>
      <c r="C2758" s="10" t="s">
        <v>8748</v>
      </c>
      <c r="D2758" s="10" t="s">
        <v>8749</v>
      </c>
      <c r="E2758" s="25">
        <v>2</v>
      </c>
      <c r="F2758" s="25">
        <v>0</v>
      </c>
      <c r="G2758" s="10" t="s">
        <v>8750</v>
      </c>
      <c r="H2758" s="25">
        <f>INDEX('Annexe 1 – Données des équipes'!$B$12:$R$114, MATCH(C2758, 'Annexe 1 – Données des équipes'!$B$12:$B$114,0),4)</f>
        <v>70</v>
      </c>
      <c r="I2758" s="25">
        <f>INDEX('Annexe 1 – Données des équipes'!$B$12:$R$114, MATCH(D2758, 'Annexe 1 – Données des équipes'!$B$12:$B$114,0),4)</f>
        <v>50</v>
      </c>
      <c r="J2758" s="25">
        <f t="shared" si="43"/>
        <v>2</v>
      </c>
    </row>
    <row r="2759" spans="2:10">
      <c r="B2759" s="3">
        <v>35285</v>
      </c>
      <c r="C2759" s="10" t="s">
        <v>8751</v>
      </c>
      <c r="D2759" s="10" t="s">
        <v>8752</v>
      </c>
      <c r="E2759" s="25">
        <v>0</v>
      </c>
      <c r="F2759" s="25">
        <v>2</v>
      </c>
      <c r="G2759" s="10" t="s">
        <v>8753</v>
      </c>
      <c r="H2759" s="25">
        <f>INDEX('Annexe 1 – Données des équipes'!$B$12:$R$114, MATCH(C2759, 'Annexe 1 – Données des équipes'!$B$12:$B$114,0),4)</f>
        <v>30</v>
      </c>
      <c r="I2759" s="25">
        <f>INDEX('Annexe 1 – Données des équipes'!$B$12:$R$114, MATCH(D2759, 'Annexe 1 – Données des équipes'!$B$12:$B$114,0),4)</f>
        <v>70</v>
      </c>
      <c r="J2759" s="25">
        <f t="shared" si="43"/>
        <v>2</v>
      </c>
    </row>
    <row r="2760" spans="2:10">
      <c r="B2760" s="3">
        <v>35291</v>
      </c>
      <c r="C2760" s="10" t="s">
        <v>8754</v>
      </c>
      <c r="D2760" s="10" t="s">
        <v>8755</v>
      </c>
      <c r="E2760" s="25">
        <v>3</v>
      </c>
      <c r="F2760" s="25">
        <v>1</v>
      </c>
      <c r="G2760" s="10" t="s">
        <v>8756</v>
      </c>
      <c r="H2760" s="25">
        <f>INDEX('Annexe 1 – Données des équipes'!$B$12:$R$114, MATCH(C2760, 'Annexe 1 – Données des équipes'!$B$12:$B$114,0),4)</f>
        <v>40</v>
      </c>
      <c r="I2760" s="25">
        <f>INDEX('Annexe 1 – Données des équipes'!$B$12:$R$114, MATCH(D2760, 'Annexe 1 – Données des équipes'!$B$12:$B$114,0),4)</f>
        <v>20</v>
      </c>
      <c r="J2760" s="25">
        <f t="shared" si="43"/>
        <v>2</v>
      </c>
    </row>
    <row r="2761" spans="2:10">
      <c r="B2761" s="3">
        <v>35291</v>
      </c>
      <c r="C2761" s="10" t="s">
        <v>8757</v>
      </c>
      <c r="D2761" s="10" t="s">
        <v>8758</v>
      </c>
      <c r="E2761" s="25">
        <v>2</v>
      </c>
      <c r="F2761" s="25">
        <v>0</v>
      </c>
      <c r="G2761" s="10" t="s">
        <v>8759</v>
      </c>
      <c r="H2761" s="25">
        <f>INDEX('Annexe 1 – Données des équipes'!$B$12:$R$114, MATCH(C2761, 'Annexe 1 – Données des équipes'!$B$12:$B$114,0),4)</f>
        <v>50</v>
      </c>
      <c r="I2761" s="25">
        <f>INDEX('Annexe 1 – Données des équipes'!$B$12:$R$114, MATCH(D2761, 'Annexe 1 – Données des équipes'!$B$12:$B$114,0),4)</f>
        <v>20</v>
      </c>
      <c r="J2761" s="25">
        <f t="shared" si="43"/>
        <v>2</v>
      </c>
    </row>
    <row r="2762" spans="2:10">
      <c r="B2762" s="3">
        <v>35301</v>
      </c>
      <c r="C2762" s="10" t="s">
        <v>8760</v>
      </c>
      <c r="D2762" s="10" t="s">
        <v>8761</v>
      </c>
      <c r="E2762" s="25">
        <v>2</v>
      </c>
      <c r="F2762" s="25">
        <v>0</v>
      </c>
      <c r="G2762" s="10" t="s">
        <v>8762</v>
      </c>
      <c r="H2762" s="25">
        <f>INDEX('Annexe 1 – Données des équipes'!$B$12:$R$114, MATCH(C2762, 'Annexe 1 – Données des équipes'!$B$12:$B$114,0),4)</f>
        <v>50</v>
      </c>
      <c r="I2762" s="25">
        <f>INDEX('Annexe 1 – Données des équipes'!$B$12:$R$114, MATCH(D2762, 'Annexe 1 – Données des équipes'!$B$12:$B$114,0),4)</f>
        <v>30</v>
      </c>
      <c r="J2762" s="25">
        <f t="shared" si="43"/>
        <v>2</v>
      </c>
    </row>
    <row r="2763" spans="2:10">
      <c r="B2763" s="3">
        <v>35302</v>
      </c>
      <c r="C2763" s="10" t="s">
        <v>8763</v>
      </c>
      <c r="D2763" s="10" t="s">
        <v>8764</v>
      </c>
      <c r="E2763" s="25">
        <v>5</v>
      </c>
      <c r="F2763" s="25">
        <v>3</v>
      </c>
      <c r="G2763" s="10" t="s">
        <v>8765</v>
      </c>
      <c r="H2763" s="25">
        <f>INDEX('Annexe 1 – Données des équipes'!$B$12:$R$114, MATCH(C2763, 'Annexe 1 – Données des équipes'!$B$12:$B$114,0),4)</f>
        <v>50</v>
      </c>
      <c r="I2763" s="25">
        <f>INDEX('Annexe 1 – Données des équipes'!$B$12:$R$114, MATCH(D2763, 'Annexe 1 – Données des équipes'!$B$12:$B$114,0),4)</f>
        <v>80</v>
      </c>
      <c r="J2763" s="25">
        <f t="shared" si="43"/>
        <v>2</v>
      </c>
    </row>
    <row r="2764" spans="2:10">
      <c r="B2764" s="3">
        <v>35307</v>
      </c>
      <c r="C2764" s="10" t="s">
        <v>8766</v>
      </c>
      <c r="D2764" s="10" t="s">
        <v>8767</v>
      </c>
      <c r="E2764" s="25">
        <v>3</v>
      </c>
      <c r="F2764" s="25">
        <v>1</v>
      </c>
      <c r="G2764" s="10" t="s">
        <v>8768</v>
      </c>
      <c r="H2764" s="25">
        <f>INDEX('Annexe 1 – Données des équipes'!$B$12:$R$114, MATCH(C2764, 'Annexe 1 – Données des équipes'!$B$12:$B$114,0),4)</f>
        <v>20</v>
      </c>
      <c r="I2764" s="25">
        <f>INDEX('Annexe 1 – Données des équipes'!$B$12:$R$114, MATCH(D2764, 'Annexe 1 – Données des équipes'!$B$12:$B$114,0),4)</f>
        <v>50</v>
      </c>
      <c r="J2764" s="25">
        <f t="shared" si="43"/>
        <v>2</v>
      </c>
    </row>
    <row r="2765" spans="2:10">
      <c r="B2765" s="3">
        <v>35308</v>
      </c>
      <c r="C2765" s="10" t="s">
        <v>8769</v>
      </c>
      <c r="D2765" s="10" t="s">
        <v>8770</v>
      </c>
      <c r="E2765" s="25">
        <v>2</v>
      </c>
      <c r="F2765" s="25">
        <v>0</v>
      </c>
      <c r="G2765" s="10" t="s">
        <v>8771</v>
      </c>
      <c r="H2765" s="25">
        <f>INDEX('Annexe 1 – Données des équipes'!$B$12:$R$114, MATCH(C2765, 'Annexe 1 – Données des équipes'!$B$12:$B$114,0),4)</f>
        <v>90</v>
      </c>
      <c r="I2765" s="25">
        <f>INDEX('Annexe 1 – Données des équipes'!$B$12:$R$114, MATCH(D2765, 'Annexe 1 – Données des équipes'!$B$12:$B$114,0),4)</f>
        <v>80</v>
      </c>
      <c r="J2765" s="25">
        <f t="shared" si="43"/>
        <v>2</v>
      </c>
    </row>
    <row r="2766" spans="2:10">
      <c r="B2766" s="3">
        <v>35309</v>
      </c>
      <c r="C2766" s="10" t="s">
        <v>8772</v>
      </c>
      <c r="D2766" s="10" t="s">
        <v>8773</v>
      </c>
      <c r="E2766" s="25">
        <v>0</v>
      </c>
      <c r="F2766" s="25">
        <v>2</v>
      </c>
      <c r="G2766" s="10" t="s">
        <v>8774</v>
      </c>
      <c r="H2766" s="25">
        <f>INDEX('Annexe 1 – Données des équipes'!$B$12:$R$114, MATCH(C2766, 'Annexe 1 – Données des équipes'!$B$12:$B$114,0),4)</f>
        <v>40</v>
      </c>
      <c r="I2766" s="25">
        <f>INDEX('Annexe 1 – Données des équipes'!$B$12:$R$114, MATCH(D2766, 'Annexe 1 – Données des équipes'!$B$12:$B$114,0),4)</f>
        <v>80</v>
      </c>
      <c r="J2766" s="25">
        <f t="shared" si="43"/>
        <v>2</v>
      </c>
    </row>
    <row r="2767" spans="2:10">
      <c r="B2767" s="3">
        <v>35312</v>
      </c>
      <c r="C2767" s="10" t="s">
        <v>8775</v>
      </c>
      <c r="D2767" s="10" t="s">
        <v>8776</v>
      </c>
      <c r="E2767" s="25">
        <v>2</v>
      </c>
      <c r="F2767" s="25">
        <v>0</v>
      </c>
      <c r="G2767" s="10" t="s">
        <v>8777</v>
      </c>
      <c r="H2767" s="25">
        <f>INDEX('Annexe 1 – Données des équipes'!$B$12:$R$114, MATCH(C2767, 'Annexe 1 – Données des équipes'!$B$12:$B$114,0),4)</f>
        <v>30</v>
      </c>
      <c r="I2767" s="25">
        <f>INDEX('Annexe 1 – Données des équipes'!$B$12:$R$114, MATCH(D2767, 'Annexe 1 – Données des équipes'!$B$12:$B$114,0),4)</f>
        <v>60</v>
      </c>
      <c r="J2767" s="25">
        <f t="shared" si="43"/>
        <v>2</v>
      </c>
    </row>
    <row r="2768" spans="2:10">
      <c r="B2768" s="3">
        <v>35312</v>
      </c>
      <c r="C2768" s="10" t="s">
        <v>8778</v>
      </c>
      <c r="D2768" s="10" t="s">
        <v>8779</v>
      </c>
      <c r="E2768" s="25">
        <v>0</v>
      </c>
      <c r="F2768" s="25">
        <v>2</v>
      </c>
      <c r="G2768" s="10" t="s">
        <v>8780</v>
      </c>
      <c r="H2768" s="25">
        <f>INDEX('Annexe 1 – Données des équipes'!$B$12:$R$114, MATCH(C2768, 'Annexe 1 – Données des équipes'!$B$12:$B$114,0),4)</f>
        <v>80</v>
      </c>
      <c r="I2768" s="25">
        <f>INDEX('Annexe 1 – Données des équipes'!$B$12:$R$114, MATCH(D2768, 'Annexe 1 – Données des équipes'!$B$12:$B$114,0),4)</f>
        <v>90</v>
      </c>
      <c r="J2768" s="25">
        <f t="shared" si="43"/>
        <v>2</v>
      </c>
    </row>
    <row r="2769" spans="2:10">
      <c r="B2769" s="3">
        <v>35322</v>
      </c>
      <c r="C2769" s="10" t="s">
        <v>8781</v>
      </c>
      <c r="D2769" s="10" t="s">
        <v>8782</v>
      </c>
      <c r="E2769" s="25">
        <v>2</v>
      </c>
      <c r="F2769" s="25">
        <v>0</v>
      </c>
      <c r="G2769" s="10" t="s">
        <v>8783</v>
      </c>
      <c r="H2769" s="25">
        <f>INDEX('Annexe 1 – Données des équipes'!$B$12:$R$114, MATCH(C2769, 'Annexe 1 – Données des équipes'!$B$12:$B$114,0),4)</f>
        <v>60</v>
      </c>
      <c r="I2769" s="25">
        <f>INDEX('Annexe 1 – Données des équipes'!$B$12:$R$114, MATCH(D2769, 'Annexe 1 – Données des équipes'!$B$12:$B$114,0),4)</f>
        <v>40</v>
      </c>
      <c r="J2769" s="25">
        <f t="shared" si="43"/>
        <v>2</v>
      </c>
    </row>
    <row r="2770" spans="2:10">
      <c r="B2770" s="3">
        <v>35326</v>
      </c>
      <c r="C2770" s="10" t="s">
        <v>8784</v>
      </c>
      <c r="D2770" s="10" t="s">
        <v>8785</v>
      </c>
      <c r="E2770" s="25">
        <v>2</v>
      </c>
      <c r="F2770" s="25">
        <v>0</v>
      </c>
      <c r="G2770" s="10" t="s">
        <v>8786</v>
      </c>
      <c r="H2770" s="25">
        <f>INDEX('Annexe 1 – Données des équipes'!$B$12:$R$114, MATCH(C2770, 'Annexe 1 – Données des équipes'!$B$12:$B$114,0),4)</f>
        <v>20</v>
      </c>
      <c r="I2770" s="25">
        <f>INDEX('Annexe 1 – Données des équipes'!$B$12:$R$114, MATCH(D2770, 'Annexe 1 – Données des équipes'!$B$12:$B$114,0),4)</f>
        <v>60</v>
      </c>
      <c r="J2770" s="25">
        <f t="shared" ref="J2770:J2833" si="44">ABS(F2770-E2770)</f>
        <v>2</v>
      </c>
    </row>
    <row r="2771" spans="2:10">
      <c r="B2771" s="3">
        <v>35333</v>
      </c>
      <c r="C2771" s="10" t="s">
        <v>8787</v>
      </c>
      <c r="D2771" s="10" t="s">
        <v>8788</v>
      </c>
      <c r="E2771" s="25">
        <v>3</v>
      </c>
      <c r="F2771" s="25">
        <v>1</v>
      </c>
      <c r="G2771" s="10" t="s">
        <v>8789</v>
      </c>
      <c r="H2771" s="25">
        <f>INDEX('Annexe 1 – Données des équipes'!$B$12:$R$114, MATCH(C2771, 'Annexe 1 – Données des équipes'!$B$12:$B$114,0),4)</f>
        <v>70</v>
      </c>
      <c r="I2771" s="25">
        <f>INDEX('Annexe 1 – Données des équipes'!$B$12:$R$114, MATCH(D2771, 'Annexe 1 – Données des équipes'!$B$12:$B$114,0),4)</f>
        <v>30</v>
      </c>
      <c r="J2771" s="25">
        <f t="shared" si="44"/>
        <v>2</v>
      </c>
    </row>
    <row r="2772" spans="2:10">
      <c r="B2772" s="3">
        <v>35333</v>
      </c>
      <c r="C2772" s="10" t="s">
        <v>8790</v>
      </c>
      <c r="D2772" s="10" t="s">
        <v>8791</v>
      </c>
      <c r="E2772" s="25">
        <v>1</v>
      </c>
      <c r="F2772" s="25">
        <v>3</v>
      </c>
      <c r="G2772" s="10" t="s">
        <v>8792</v>
      </c>
      <c r="H2772" s="25">
        <f>INDEX('Annexe 1 – Données des équipes'!$B$12:$R$114, MATCH(C2772, 'Annexe 1 – Données des équipes'!$B$12:$B$114,0),4)</f>
        <v>30</v>
      </c>
      <c r="I2772" s="25">
        <f>INDEX('Annexe 1 – Données des équipes'!$B$12:$R$114, MATCH(D2772, 'Annexe 1 – Données des équipes'!$B$12:$B$114,0),4)</f>
        <v>10</v>
      </c>
      <c r="J2772" s="25">
        <f t="shared" si="44"/>
        <v>2</v>
      </c>
    </row>
    <row r="2773" spans="2:10">
      <c r="B2773" s="3">
        <v>35343</v>
      </c>
      <c r="C2773" s="10" t="s">
        <v>8793</v>
      </c>
      <c r="D2773" s="10" t="s">
        <v>8794</v>
      </c>
      <c r="E2773" s="25">
        <v>1</v>
      </c>
      <c r="F2773" s="25">
        <v>3</v>
      </c>
      <c r="G2773" s="10" t="s">
        <v>8795</v>
      </c>
      <c r="H2773" s="25">
        <f>INDEX('Annexe 1 – Données des équipes'!$B$12:$R$114, MATCH(C2773, 'Annexe 1 – Données des équipes'!$B$12:$B$114,0),4)</f>
        <v>70</v>
      </c>
      <c r="I2773" s="25">
        <f>INDEX('Annexe 1 – Données des équipes'!$B$12:$R$114, MATCH(D2773, 'Annexe 1 – Données des équipes'!$B$12:$B$114,0),4)</f>
        <v>80</v>
      </c>
      <c r="J2773" s="25">
        <f t="shared" si="44"/>
        <v>2</v>
      </c>
    </row>
    <row r="2774" spans="2:10">
      <c r="B2774" s="3">
        <v>35375</v>
      </c>
      <c r="C2774" s="10" t="s">
        <v>8796</v>
      </c>
      <c r="D2774" s="10" t="s">
        <v>8797</v>
      </c>
      <c r="E2774" s="25">
        <v>3</v>
      </c>
      <c r="F2774" s="25">
        <v>1</v>
      </c>
      <c r="G2774" s="10" t="s">
        <v>8798</v>
      </c>
      <c r="H2774" s="25">
        <f>INDEX('Annexe 1 – Données des équipes'!$B$12:$R$114, MATCH(C2774, 'Annexe 1 – Données des équipes'!$B$12:$B$114,0),4)</f>
        <v>80</v>
      </c>
      <c r="I2774" s="25">
        <f>INDEX('Annexe 1 – Données des équipes'!$B$12:$R$114, MATCH(D2774, 'Annexe 1 – Données des équipes'!$B$12:$B$114,0),4)</f>
        <v>40</v>
      </c>
      <c r="J2774" s="25">
        <f t="shared" si="44"/>
        <v>2</v>
      </c>
    </row>
    <row r="2775" spans="2:10">
      <c r="B2775" s="3">
        <v>35376</v>
      </c>
      <c r="C2775" s="10" t="s">
        <v>8799</v>
      </c>
      <c r="D2775" s="10" t="s">
        <v>8800</v>
      </c>
      <c r="E2775" s="25">
        <v>2</v>
      </c>
      <c r="F2775" s="25">
        <v>0</v>
      </c>
      <c r="G2775" s="10" t="s">
        <v>8801</v>
      </c>
      <c r="H2775" s="25">
        <f>INDEX('Annexe 1 – Données des équipes'!$B$12:$R$114, MATCH(C2775, 'Annexe 1 – Données des équipes'!$B$12:$B$114,0),4)</f>
        <v>60</v>
      </c>
      <c r="I2775" s="25">
        <f>INDEX('Annexe 1 – Données des équipes'!$B$12:$R$114, MATCH(D2775, 'Annexe 1 – Données des équipes'!$B$12:$B$114,0),4)</f>
        <v>50</v>
      </c>
      <c r="J2775" s="25">
        <f t="shared" si="44"/>
        <v>2</v>
      </c>
    </row>
    <row r="2776" spans="2:10">
      <c r="B2776" s="3">
        <v>35378</v>
      </c>
      <c r="C2776" s="10" t="s">
        <v>8802</v>
      </c>
      <c r="D2776" s="10" t="s">
        <v>8803</v>
      </c>
      <c r="E2776" s="25">
        <v>0</v>
      </c>
      <c r="F2776" s="25">
        <v>2</v>
      </c>
      <c r="G2776" s="10" t="s">
        <v>8804</v>
      </c>
      <c r="H2776" s="25">
        <f>INDEX('Annexe 1 – Données des équipes'!$B$12:$R$114, MATCH(C2776, 'Annexe 1 – Données des équipes'!$B$12:$B$114,0),4)</f>
        <v>10</v>
      </c>
      <c r="I2776" s="25">
        <f>INDEX('Annexe 1 – Données des équipes'!$B$12:$R$114, MATCH(D2776, 'Annexe 1 – Données des équipes'!$B$12:$B$114,0),4)</f>
        <v>90</v>
      </c>
      <c r="J2776" s="25">
        <f t="shared" si="44"/>
        <v>2</v>
      </c>
    </row>
    <row r="2777" spans="2:10">
      <c r="B2777" s="3">
        <v>35378</v>
      </c>
      <c r="C2777" s="10" t="s">
        <v>8805</v>
      </c>
      <c r="D2777" s="10" t="s">
        <v>8806</v>
      </c>
      <c r="E2777" s="25">
        <v>2</v>
      </c>
      <c r="F2777" s="25">
        <v>0</v>
      </c>
      <c r="G2777" s="10" t="s">
        <v>8807</v>
      </c>
      <c r="H2777" s="25">
        <f>INDEX('Annexe 1 – Données des équipes'!$B$12:$R$114, MATCH(C2777, 'Annexe 1 – Données des équipes'!$B$12:$B$114,0),4)</f>
        <v>50</v>
      </c>
      <c r="I2777" s="25">
        <f>INDEX('Annexe 1 – Données des équipes'!$B$12:$R$114, MATCH(D2777, 'Annexe 1 – Données des équipes'!$B$12:$B$114,0),4)</f>
        <v>40</v>
      </c>
      <c r="J2777" s="25">
        <f t="shared" si="44"/>
        <v>2</v>
      </c>
    </row>
    <row r="2778" spans="2:10">
      <c r="B2778" s="3">
        <v>35382</v>
      </c>
      <c r="C2778" s="10" t="s">
        <v>8808</v>
      </c>
      <c r="D2778" s="10" t="s">
        <v>8809</v>
      </c>
      <c r="E2778" s="25">
        <v>2</v>
      </c>
      <c r="F2778" s="25">
        <v>0</v>
      </c>
      <c r="G2778" s="10" t="s">
        <v>8810</v>
      </c>
      <c r="H2778" s="25">
        <f>INDEX('Annexe 1 – Données des équipes'!$B$12:$R$114, MATCH(C2778, 'Annexe 1 – Données des équipes'!$B$12:$B$114,0),4)</f>
        <v>90</v>
      </c>
      <c r="I2778" s="25">
        <f>INDEX('Annexe 1 – Données des équipes'!$B$12:$R$114, MATCH(D2778, 'Annexe 1 – Données des équipes'!$B$12:$B$114,0),4)</f>
        <v>40</v>
      </c>
      <c r="J2778" s="25">
        <f t="shared" si="44"/>
        <v>2</v>
      </c>
    </row>
    <row r="2779" spans="2:10">
      <c r="B2779" s="3">
        <v>35385</v>
      </c>
      <c r="C2779" s="10" t="s">
        <v>8811</v>
      </c>
      <c r="D2779" s="10" t="s">
        <v>8812</v>
      </c>
      <c r="E2779" s="25">
        <v>3</v>
      </c>
      <c r="F2779" s="25">
        <v>1</v>
      </c>
      <c r="G2779" s="10" t="s">
        <v>8813</v>
      </c>
      <c r="H2779" s="25">
        <f>INDEX('Annexe 1 – Données des équipes'!$B$12:$R$114, MATCH(C2779, 'Annexe 1 – Données des équipes'!$B$12:$B$114,0),4)</f>
        <v>30</v>
      </c>
      <c r="I2779" s="25">
        <f>INDEX('Annexe 1 – Données des équipes'!$B$12:$R$114, MATCH(D2779, 'Annexe 1 – Données des équipes'!$B$12:$B$114,0),4)</f>
        <v>30</v>
      </c>
      <c r="J2779" s="25">
        <f t="shared" si="44"/>
        <v>2</v>
      </c>
    </row>
    <row r="2780" spans="2:10">
      <c r="B2780" s="3">
        <v>35388</v>
      </c>
      <c r="C2780" s="10" t="s">
        <v>8814</v>
      </c>
      <c r="D2780" s="10" t="s">
        <v>8815</v>
      </c>
      <c r="E2780" s="25">
        <v>1</v>
      </c>
      <c r="F2780" s="25">
        <v>3</v>
      </c>
      <c r="G2780" s="10" t="s">
        <v>8816</v>
      </c>
      <c r="H2780" s="25">
        <f>INDEX('Annexe 1 – Données des équipes'!$B$12:$R$114, MATCH(C2780, 'Annexe 1 – Données des équipes'!$B$12:$B$114,0),4)</f>
        <v>30</v>
      </c>
      <c r="I2780" s="25">
        <f>INDEX('Annexe 1 – Données des équipes'!$B$12:$R$114, MATCH(D2780, 'Annexe 1 – Données des équipes'!$B$12:$B$114,0),4)</f>
        <v>20</v>
      </c>
      <c r="J2780" s="25">
        <f t="shared" si="44"/>
        <v>2</v>
      </c>
    </row>
    <row r="2781" spans="2:10">
      <c r="B2781" s="3">
        <v>35388</v>
      </c>
      <c r="C2781" s="10" t="s">
        <v>8817</v>
      </c>
      <c r="D2781" s="10" t="s">
        <v>8818</v>
      </c>
      <c r="E2781" s="25">
        <v>4</v>
      </c>
      <c r="F2781" s="25">
        <v>2</v>
      </c>
      <c r="G2781" s="10" t="s">
        <v>8819</v>
      </c>
      <c r="H2781" s="25">
        <f>INDEX('Annexe 1 – Données des équipes'!$B$12:$R$114, MATCH(C2781, 'Annexe 1 – Données des équipes'!$B$12:$B$114,0),4)</f>
        <v>20</v>
      </c>
      <c r="I2781" s="25">
        <f>INDEX('Annexe 1 – Données des équipes'!$B$12:$R$114, MATCH(D2781, 'Annexe 1 – Données des équipes'!$B$12:$B$114,0),4)</f>
        <v>30</v>
      </c>
      <c r="J2781" s="25">
        <f t="shared" si="44"/>
        <v>2</v>
      </c>
    </row>
    <row r="2782" spans="2:10">
      <c r="B2782" s="3">
        <v>35389</v>
      </c>
      <c r="C2782" s="10" t="s">
        <v>8820</v>
      </c>
      <c r="D2782" s="10" t="s">
        <v>8821</v>
      </c>
      <c r="E2782" s="25">
        <v>1</v>
      </c>
      <c r="F2782" s="25">
        <v>3</v>
      </c>
      <c r="G2782" s="10" t="s">
        <v>8822</v>
      </c>
      <c r="H2782" s="25">
        <f>INDEX('Annexe 1 – Données des équipes'!$B$12:$R$114, MATCH(C2782, 'Annexe 1 – Données des équipes'!$B$12:$B$114,0),4)</f>
        <v>0</v>
      </c>
      <c r="I2782" s="25">
        <f>INDEX('Annexe 1 – Données des équipes'!$B$12:$R$114, MATCH(D2782, 'Annexe 1 – Données des équipes'!$B$12:$B$114,0),4)</f>
        <v>80</v>
      </c>
      <c r="J2782" s="25">
        <f t="shared" si="44"/>
        <v>2</v>
      </c>
    </row>
    <row r="2783" spans="2:10">
      <c r="B2783" s="3">
        <v>35391</v>
      </c>
      <c r="C2783" s="10" t="s">
        <v>8823</v>
      </c>
      <c r="D2783" s="10" t="s">
        <v>8824</v>
      </c>
      <c r="E2783" s="25">
        <v>4</v>
      </c>
      <c r="F2783" s="25">
        <v>2</v>
      </c>
      <c r="G2783" s="10" t="s">
        <v>8825</v>
      </c>
      <c r="H2783" s="25">
        <f>INDEX('Annexe 1 – Données des équipes'!$B$12:$R$114, MATCH(C2783, 'Annexe 1 – Données des équipes'!$B$12:$B$114,0),4)</f>
        <v>0</v>
      </c>
      <c r="I2783" s="25">
        <f>INDEX('Annexe 1 – Données des équipes'!$B$12:$R$114, MATCH(D2783, 'Annexe 1 – Données des équipes'!$B$12:$B$114,0),4)</f>
        <v>20</v>
      </c>
      <c r="J2783" s="25">
        <f t="shared" si="44"/>
        <v>2</v>
      </c>
    </row>
    <row r="2784" spans="2:10">
      <c r="B2784" s="3">
        <v>35391</v>
      </c>
      <c r="C2784" s="10" t="s">
        <v>8826</v>
      </c>
      <c r="D2784" s="10" t="s">
        <v>8827</v>
      </c>
      <c r="E2784" s="25">
        <v>2</v>
      </c>
      <c r="F2784" s="25">
        <v>0</v>
      </c>
      <c r="G2784" s="10" t="s">
        <v>8828</v>
      </c>
      <c r="H2784" s="25">
        <f>INDEX('Annexe 1 – Données des équipes'!$B$12:$R$114, MATCH(C2784, 'Annexe 1 – Données des équipes'!$B$12:$B$114,0),4)</f>
        <v>20</v>
      </c>
      <c r="I2784" s="25">
        <f>INDEX('Annexe 1 – Données des équipes'!$B$12:$R$114, MATCH(D2784, 'Annexe 1 – Données des équipes'!$B$12:$B$114,0),4)</f>
        <v>30</v>
      </c>
      <c r="J2784" s="25">
        <f t="shared" si="44"/>
        <v>2</v>
      </c>
    </row>
    <row r="2785" spans="2:10">
      <c r="B2785" s="3">
        <v>35393</v>
      </c>
      <c r="C2785" s="10" t="s">
        <v>8829</v>
      </c>
      <c r="D2785" s="10" t="s">
        <v>8830</v>
      </c>
      <c r="E2785" s="25">
        <v>2</v>
      </c>
      <c r="F2785" s="25">
        <v>0</v>
      </c>
      <c r="G2785" s="10" t="s">
        <v>8831</v>
      </c>
      <c r="H2785" s="25">
        <f>INDEX('Annexe 1 – Données des équipes'!$B$12:$R$114, MATCH(C2785, 'Annexe 1 – Données des équipes'!$B$12:$B$114,0),4)</f>
        <v>20</v>
      </c>
      <c r="I2785" s="25">
        <f>INDEX('Annexe 1 – Données des équipes'!$B$12:$R$114, MATCH(D2785, 'Annexe 1 – Données des équipes'!$B$12:$B$114,0),4)</f>
        <v>40</v>
      </c>
      <c r="J2785" s="25">
        <f t="shared" si="44"/>
        <v>2</v>
      </c>
    </row>
    <row r="2786" spans="2:10">
      <c r="B2786" s="3">
        <v>35404</v>
      </c>
      <c r="C2786" s="10" t="s">
        <v>8832</v>
      </c>
      <c r="D2786" s="10" t="s">
        <v>8833</v>
      </c>
      <c r="E2786" s="25">
        <v>4</v>
      </c>
      <c r="F2786" s="25">
        <v>2</v>
      </c>
      <c r="G2786" s="10" t="s">
        <v>8834</v>
      </c>
      <c r="H2786" s="25">
        <f>INDEX('Annexe 1 – Données des équipes'!$B$12:$R$114, MATCH(C2786, 'Annexe 1 – Données des équipes'!$B$12:$B$114,0),4)</f>
        <v>0</v>
      </c>
      <c r="I2786" s="25">
        <f>INDEX('Annexe 1 – Données des équipes'!$B$12:$R$114, MATCH(D2786, 'Annexe 1 – Données des équipes'!$B$12:$B$114,0),4)</f>
        <v>10</v>
      </c>
      <c r="J2786" s="25">
        <f t="shared" si="44"/>
        <v>2</v>
      </c>
    </row>
    <row r="2787" spans="2:10">
      <c r="B2787" s="3">
        <v>35405</v>
      </c>
      <c r="C2787" s="10" t="s">
        <v>8835</v>
      </c>
      <c r="D2787" s="10" t="s">
        <v>8836</v>
      </c>
      <c r="E2787" s="25">
        <v>0</v>
      </c>
      <c r="F2787" s="25">
        <v>2</v>
      </c>
      <c r="G2787" s="10" t="s">
        <v>8837</v>
      </c>
      <c r="H2787" s="25">
        <f>INDEX('Annexe 1 – Données des équipes'!$B$12:$R$114, MATCH(C2787, 'Annexe 1 – Données des équipes'!$B$12:$B$114,0),4)</f>
        <v>30</v>
      </c>
      <c r="I2787" s="25">
        <f>INDEX('Annexe 1 – Données des équipes'!$B$12:$R$114, MATCH(D2787, 'Annexe 1 – Données des équipes'!$B$12:$B$114,0),4)</f>
        <v>30</v>
      </c>
      <c r="J2787" s="25">
        <f t="shared" si="44"/>
        <v>2</v>
      </c>
    </row>
    <row r="2788" spans="2:10">
      <c r="B2788" s="3">
        <v>35409</v>
      </c>
      <c r="C2788" s="10" t="s">
        <v>8838</v>
      </c>
      <c r="D2788" s="10" t="s">
        <v>8839</v>
      </c>
      <c r="E2788" s="25">
        <v>2</v>
      </c>
      <c r="F2788" s="25">
        <v>0</v>
      </c>
      <c r="G2788" s="10" t="s">
        <v>8840</v>
      </c>
      <c r="H2788" s="25">
        <f>INDEX('Annexe 1 – Données des équipes'!$B$12:$R$114, MATCH(C2788, 'Annexe 1 – Données des équipes'!$B$12:$B$114,0),4)</f>
        <v>0</v>
      </c>
      <c r="I2788" s="25">
        <f>INDEX('Annexe 1 – Données des équipes'!$B$12:$R$114, MATCH(D2788, 'Annexe 1 – Données des équipes'!$B$12:$B$114,0),4)</f>
        <v>70</v>
      </c>
      <c r="J2788" s="25">
        <f t="shared" si="44"/>
        <v>2</v>
      </c>
    </row>
    <row r="2789" spans="2:10">
      <c r="B2789" s="3">
        <v>35411</v>
      </c>
      <c r="C2789" s="10" t="s">
        <v>8841</v>
      </c>
      <c r="D2789" s="10" t="s">
        <v>8842</v>
      </c>
      <c r="E2789" s="25">
        <v>2</v>
      </c>
      <c r="F2789" s="25">
        <v>0</v>
      </c>
      <c r="G2789" s="10" t="s">
        <v>8843</v>
      </c>
      <c r="H2789" s="25">
        <f>INDEX('Annexe 1 – Données des équipes'!$B$12:$R$114, MATCH(C2789, 'Annexe 1 – Données des équipes'!$B$12:$B$114,0),4)</f>
        <v>50</v>
      </c>
      <c r="I2789" s="25">
        <f>INDEX('Annexe 1 – Données des équipes'!$B$12:$R$114, MATCH(D2789, 'Annexe 1 – Données des équipes'!$B$12:$B$114,0),4)</f>
        <v>50</v>
      </c>
      <c r="J2789" s="25">
        <f t="shared" si="44"/>
        <v>2</v>
      </c>
    </row>
    <row r="2790" spans="2:10">
      <c r="B2790" s="3">
        <v>35413</v>
      </c>
      <c r="C2790" s="10" t="s">
        <v>8844</v>
      </c>
      <c r="D2790" s="10" t="s">
        <v>8845</v>
      </c>
      <c r="E2790" s="25">
        <v>2</v>
      </c>
      <c r="F2790" s="25">
        <v>0</v>
      </c>
      <c r="G2790" s="10" t="s">
        <v>8846</v>
      </c>
      <c r="H2790" s="25">
        <f>INDEX('Annexe 1 – Données des équipes'!$B$12:$R$114, MATCH(C2790, 'Annexe 1 – Données des équipes'!$B$12:$B$114,0),4)</f>
        <v>50</v>
      </c>
      <c r="I2790" s="25">
        <f>INDEX('Annexe 1 – Données des équipes'!$B$12:$R$114, MATCH(D2790, 'Annexe 1 – Données des équipes'!$B$12:$B$114,0),4)</f>
        <v>40</v>
      </c>
      <c r="J2790" s="25">
        <f t="shared" si="44"/>
        <v>2</v>
      </c>
    </row>
    <row r="2791" spans="2:10">
      <c r="B2791" s="3">
        <v>35413</v>
      </c>
      <c r="C2791" s="10" t="s">
        <v>8847</v>
      </c>
      <c r="D2791" s="10" t="s">
        <v>8848</v>
      </c>
      <c r="E2791" s="25">
        <v>2</v>
      </c>
      <c r="F2791" s="25">
        <v>0</v>
      </c>
      <c r="G2791" s="10" t="s">
        <v>8849</v>
      </c>
      <c r="H2791" s="25">
        <f>INDEX('Annexe 1 – Données des équipes'!$B$12:$R$114, MATCH(C2791, 'Annexe 1 – Données des équipes'!$B$12:$B$114,0),4)</f>
        <v>90</v>
      </c>
      <c r="I2791" s="25">
        <f>INDEX('Annexe 1 – Données des équipes'!$B$12:$R$114, MATCH(D2791, 'Annexe 1 – Données des équipes'!$B$12:$B$114,0),4)</f>
        <v>70</v>
      </c>
      <c r="J2791" s="25">
        <f t="shared" si="44"/>
        <v>2</v>
      </c>
    </row>
    <row r="2792" spans="2:10">
      <c r="B2792" s="3">
        <v>35414</v>
      </c>
      <c r="C2792" s="10" t="s">
        <v>8850</v>
      </c>
      <c r="D2792" s="10" t="s">
        <v>8851</v>
      </c>
      <c r="E2792" s="25">
        <v>0</v>
      </c>
      <c r="F2792" s="25">
        <v>2</v>
      </c>
      <c r="G2792" s="10" t="s">
        <v>8852</v>
      </c>
      <c r="H2792" s="25">
        <f>INDEX('Annexe 1 – Données des équipes'!$B$12:$R$114, MATCH(C2792, 'Annexe 1 – Données des équipes'!$B$12:$B$114,0),4)</f>
        <v>0</v>
      </c>
      <c r="I2792" s="25">
        <f>INDEX('Annexe 1 – Données des équipes'!$B$12:$R$114, MATCH(D2792, 'Annexe 1 – Données des équipes'!$B$12:$B$114,0),4)</f>
        <v>20</v>
      </c>
      <c r="J2792" s="25">
        <f t="shared" si="44"/>
        <v>2</v>
      </c>
    </row>
    <row r="2793" spans="2:10">
      <c r="B2793" s="3">
        <v>35414</v>
      </c>
      <c r="C2793" s="10" t="s">
        <v>8853</v>
      </c>
      <c r="D2793" s="10" t="s">
        <v>8854</v>
      </c>
      <c r="E2793" s="25">
        <v>2</v>
      </c>
      <c r="F2793" s="25">
        <v>0</v>
      </c>
      <c r="G2793" s="10" t="s">
        <v>8855</v>
      </c>
      <c r="H2793" s="25">
        <f>INDEX('Annexe 1 – Données des équipes'!$B$12:$R$114, MATCH(C2793, 'Annexe 1 – Données des équipes'!$B$12:$B$114,0),4)</f>
        <v>0</v>
      </c>
      <c r="I2793" s="25">
        <f>INDEX('Annexe 1 – Données des équipes'!$B$12:$R$114, MATCH(D2793, 'Annexe 1 – Données des équipes'!$B$12:$B$114,0),4)</f>
        <v>50</v>
      </c>
      <c r="J2793" s="25">
        <f t="shared" si="44"/>
        <v>2</v>
      </c>
    </row>
    <row r="2794" spans="2:10">
      <c r="B2794" s="3">
        <v>35414</v>
      </c>
      <c r="C2794" s="10" t="s">
        <v>8856</v>
      </c>
      <c r="D2794" s="10" t="s">
        <v>8857</v>
      </c>
      <c r="E2794" s="25">
        <v>2</v>
      </c>
      <c r="F2794" s="25">
        <v>0</v>
      </c>
      <c r="G2794" s="10" t="s">
        <v>8858</v>
      </c>
      <c r="H2794" s="25">
        <f>INDEX('Annexe 1 – Données des équipes'!$B$12:$R$114, MATCH(C2794, 'Annexe 1 – Données des équipes'!$B$12:$B$114,0),4)</f>
        <v>80</v>
      </c>
      <c r="I2794" s="25">
        <f>INDEX('Annexe 1 – Données des équipes'!$B$12:$R$114, MATCH(D2794, 'Annexe 1 – Données des équipes'!$B$12:$B$114,0),4)</f>
        <v>80</v>
      </c>
      <c r="J2794" s="25">
        <f t="shared" si="44"/>
        <v>2</v>
      </c>
    </row>
    <row r="2795" spans="2:10">
      <c r="B2795" s="3">
        <v>35414</v>
      </c>
      <c r="C2795" s="10" t="s">
        <v>8859</v>
      </c>
      <c r="D2795" s="10" t="s">
        <v>8860</v>
      </c>
      <c r="E2795" s="25">
        <v>0</v>
      </c>
      <c r="F2795" s="25">
        <v>2</v>
      </c>
      <c r="G2795" s="10" t="s">
        <v>8861</v>
      </c>
      <c r="H2795" s="25">
        <f>INDEX('Annexe 1 – Données des équipes'!$B$12:$R$114, MATCH(C2795, 'Annexe 1 – Données des équipes'!$B$12:$B$114,0),4)</f>
        <v>60</v>
      </c>
      <c r="I2795" s="25">
        <f>INDEX('Annexe 1 – Données des équipes'!$B$12:$R$114, MATCH(D2795, 'Annexe 1 – Données des équipes'!$B$12:$B$114,0),4)</f>
        <v>90</v>
      </c>
      <c r="J2795" s="25">
        <f t="shared" si="44"/>
        <v>2</v>
      </c>
    </row>
    <row r="2796" spans="2:10">
      <c r="B2796" s="3">
        <v>35435</v>
      </c>
      <c r="C2796" s="10" t="s">
        <v>8862</v>
      </c>
      <c r="D2796" s="10" t="s">
        <v>8863</v>
      </c>
      <c r="E2796" s="25">
        <v>2</v>
      </c>
      <c r="F2796" s="25">
        <v>0</v>
      </c>
      <c r="G2796" s="10" t="s">
        <v>8864</v>
      </c>
      <c r="H2796" s="25">
        <f>INDEX('Annexe 1 – Données des équipes'!$B$12:$R$114, MATCH(C2796, 'Annexe 1 – Données des équipes'!$B$12:$B$114,0),4)</f>
        <v>50</v>
      </c>
      <c r="I2796" s="25">
        <f>INDEX('Annexe 1 – Données des équipes'!$B$12:$R$114, MATCH(D2796, 'Annexe 1 – Données des équipes'!$B$12:$B$114,0),4)</f>
        <v>10</v>
      </c>
      <c r="J2796" s="25">
        <f t="shared" si="44"/>
        <v>2</v>
      </c>
    </row>
    <row r="2797" spans="2:10">
      <c r="B2797" s="3">
        <v>35436</v>
      </c>
      <c r="C2797" s="10" t="s">
        <v>8865</v>
      </c>
      <c r="D2797" s="10" t="s">
        <v>8866</v>
      </c>
      <c r="E2797" s="25">
        <v>2</v>
      </c>
      <c r="F2797" s="25">
        <v>0</v>
      </c>
      <c r="G2797" s="10" t="s">
        <v>8867</v>
      </c>
      <c r="H2797" s="25">
        <f>INDEX('Annexe 1 – Données des équipes'!$B$12:$R$114, MATCH(C2797, 'Annexe 1 – Données des équipes'!$B$12:$B$114,0),4)</f>
        <v>70</v>
      </c>
      <c r="I2797" s="25">
        <f>INDEX('Annexe 1 – Données des équipes'!$B$12:$R$114, MATCH(D2797, 'Annexe 1 – Données des équipes'!$B$12:$B$114,0),4)</f>
        <v>10</v>
      </c>
      <c r="J2797" s="25">
        <f t="shared" si="44"/>
        <v>2</v>
      </c>
    </row>
    <row r="2798" spans="2:10">
      <c r="B2798" s="3">
        <v>35442</v>
      </c>
      <c r="C2798" s="10" t="s">
        <v>8868</v>
      </c>
      <c r="D2798" s="10" t="s">
        <v>8869</v>
      </c>
      <c r="E2798" s="25">
        <v>2</v>
      </c>
      <c r="F2798" s="25">
        <v>0</v>
      </c>
      <c r="G2798" s="10" t="s">
        <v>8870</v>
      </c>
      <c r="H2798" s="25">
        <f>INDEX('Annexe 1 – Données des équipes'!$B$12:$R$114, MATCH(C2798, 'Annexe 1 – Données des équipes'!$B$12:$B$114,0),4)</f>
        <v>50</v>
      </c>
      <c r="I2798" s="25">
        <f>INDEX('Annexe 1 – Données des équipes'!$B$12:$R$114, MATCH(D2798, 'Annexe 1 – Données des équipes'!$B$12:$B$114,0),4)</f>
        <v>70</v>
      </c>
      <c r="J2798" s="25">
        <f t="shared" si="44"/>
        <v>2</v>
      </c>
    </row>
    <row r="2799" spans="2:10">
      <c r="B2799" s="3">
        <v>35442</v>
      </c>
      <c r="C2799" s="10" t="s">
        <v>8871</v>
      </c>
      <c r="D2799" s="10" t="s">
        <v>8872</v>
      </c>
      <c r="E2799" s="25">
        <v>0</v>
      </c>
      <c r="F2799" s="25">
        <v>2</v>
      </c>
      <c r="G2799" s="10" t="s">
        <v>8873</v>
      </c>
      <c r="H2799" s="25">
        <f>INDEX('Annexe 1 – Données des équipes'!$B$12:$R$114, MATCH(C2799, 'Annexe 1 – Données des équipes'!$B$12:$B$114,0),4)</f>
        <v>40</v>
      </c>
      <c r="I2799" s="25">
        <f>INDEX('Annexe 1 – Données des équipes'!$B$12:$R$114, MATCH(D2799, 'Annexe 1 – Données des équipes'!$B$12:$B$114,0),4)</f>
        <v>10</v>
      </c>
      <c r="J2799" s="25">
        <f t="shared" si="44"/>
        <v>2</v>
      </c>
    </row>
    <row r="2800" spans="2:10">
      <c r="B2800" s="3">
        <v>35442</v>
      </c>
      <c r="C2800" s="10" t="s">
        <v>8874</v>
      </c>
      <c r="D2800" s="10" t="s">
        <v>8875</v>
      </c>
      <c r="E2800" s="25">
        <v>0</v>
      </c>
      <c r="F2800" s="25">
        <v>2</v>
      </c>
      <c r="G2800" s="10" t="s">
        <v>8876</v>
      </c>
      <c r="H2800" s="25">
        <f>INDEX('Annexe 1 – Données des équipes'!$B$12:$R$114, MATCH(C2800, 'Annexe 1 – Données des équipes'!$B$12:$B$114,0),4)</f>
        <v>60</v>
      </c>
      <c r="I2800" s="25">
        <f>INDEX('Annexe 1 – Données des équipes'!$B$12:$R$114, MATCH(D2800, 'Annexe 1 – Données des équipes'!$B$12:$B$114,0),4)</f>
        <v>70</v>
      </c>
      <c r="J2800" s="25">
        <f t="shared" si="44"/>
        <v>2</v>
      </c>
    </row>
    <row r="2801" spans="2:10">
      <c r="B2801" s="3">
        <v>35452</v>
      </c>
      <c r="C2801" s="10" t="s">
        <v>8877</v>
      </c>
      <c r="D2801" s="10" t="s">
        <v>8878</v>
      </c>
      <c r="E2801" s="25">
        <v>2</v>
      </c>
      <c r="F2801" s="25">
        <v>0</v>
      </c>
      <c r="G2801" s="10" t="s">
        <v>8879</v>
      </c>
      <c r="H2801" s="25">
        <f>INDEX('Annexe 1 – Données des équipes'!$B$12:$R$114, MATCH(C2801, 'Annexe 1 – Données des équipes'!$B$12:$B$114,0),4)</f>
        <v>90</v>
      </c>
      <c r="I2801" s="25">
        <f>INDEX('Annexe 1 – Données des équipes'!$B$12:$R$114, MATCH(D2801, 'Annexe 1 – Données des équipes'!$B$12:$B$114,0),4)</f>
        <v>50</v>
      </c>
      <c r="J2801" s="25">
        <f t="shared" si="44"/>
        <v>2</v>
      </c>
    </row>
    <row r="2802" spans="2:10">
      <c r="B2802" s="3">
        <v>35452</v>
      </c>
      <c r="C2802" s="10" t="s">
        <v>8880</v>
      </c>
      <c r="D2802" s="10" t="s">
        <v>8881</v>
      </c>
      <c r="E2802" s="25">
        <v>0</v>
      </c>
      <c r="F2802" s="25">
        <v>2</v>
      </c>
      <c r="G2802" s="10" t="s">
        <v>8882</v>
      </c>
      <c r="H2802" s="25">
        <f>INDEX('Annexe 1 – Données des équipes'!$B$12:$R$114, MATCH(C2802, 'Annexe 1 – Données des équipes'!$B$12:$B$114,0),4)</f>
        <v>90</v>
      </c>
      <c r="I2802" s="25">
        <f>INDEX('Annexe 1 – Données des équipes'!$B$12:$R$114, MATCH(D2802, 'Annexe 1 – Données des équipes'!$B$12:$B$114,0),4)</f>
        <v>90</v>
      </c>
      <c r="J2802" s="25">
        <f t="shared" si="44"/>
        <v>2</v>
      </c>
    </row>
    <row r="2803" spans="2:10">
      <c r="B2803" s="3">
        <v>35455</v>
      </c>
      <c r="C2803" s="10" t="s">
        <v>8883</v>
      </c>
      <c r="D2803" s="10" t="s">
        <v>8884</v>
      </c>
      <c r="E2803" s="25">
        <v>3</v>
      </c>
      <c r="F2803" s="25">
        <v>1</v>
      </c>
      <c r="G2803" s="10" t="s">
        <v>8885</v>
      </c>
      <c r="H2803" s="25">
        <f>INDEX('Annexe 1 – Données des équipes'!$B$12:$R$114, MATCH(C2803, 'Annexe 1 – Données des équipes'!$B$12:$B$114,0),4)</f>
        <v>70</v>
      </c>
      <c r="I2803" s="25">
        <f>INDEX('Annexe 1 – Données des équipes'!$B$12:$R$114, MATCH(D2803, 'Annexe 1 – Données des équipes'!$B$12:$B$114,0),4)</f>
        <v>20</v>
      </c>
      <c r="J2803" s="25">
        <f t="shared" si="44"/>
        <v>2</v>
      </c>
    </row>
    <row r="2804" spans="2:10">
      <c r="B2804" s="3">
        <v>35456</v>
      </c>
      <c r="C2804" s="10" t="s">
        <v>8886</v>
      </c>
      <c r="D2804" s="10" t="s">
        <v>8887</v>
      </c>
      <c r="E2804" s="25">
        <v>2</v>
      </c>
      <c r="F2804" s="25">
        <v>0</v>
      </c>
      <c r="G2804" s="10" t="s">
        <v>8888</v>
      </c>
      <c r="H2804" s="25">
        <f>INDEX('Annexe 1 – Données des équipes'!$B$12:$R$114, MATCH(C2804, 'Annexe 1 – Données des équipes'!$B$12:$B$114,0),4)</f>
        <v>0</v>
      </c>
      <c r="I2804" s="25">
        <f>INDEX('Annexe 1 – Données des équipes'!$B$12:$R$114, MATCH(D2804, 'Annexe 1 – Données des équipes'!$B$12:$B$114,0),4)</f>
        <v>20</v>
      </c>
      <c r="J2804" s="25">
        <f t="shared" si="44"/>
        <v>2</v>
      </c>
    </row>
    <row r="2805" spans="2:10">
      <c r="B2805" s="3">
        <v>35466</v>
      </c>
      <c r="C2805" s="10" t="s">
        <v>8889</v>
      </c>
      <c r="D2805" s="10" t="s">
        <v>8890</v>
      </c>
      <c r="E2805" s="25">
        <v>3</v>
      </c>
      <c r="F2805" s="25">
        <v>1</v>
      </c>
      <c r="G2805" s="10" t="s">
        <v>8891</v>
      </c>
      <c r="H2805" s="25">
        <f>INDEX('Annexe 1 – Données des équipes'!$B$12:$R$114, MATCH(C2805, 'Annexe 1 – Données des équipes'!$B$12:$B$114,0),4)</f>
        <v>80</v>
      </c>
      <c r="I2805" s="25">
        <f>INDEX('Annexe 1 – Données des équipes'!$B$12:$R$114, MATCH(D2805, 'Annexe 1 – Données des équipes'!$B$12:$B$114,0),4)</f>
        <v>70</v>
      </c>
      <c r="J2805" s="25">
        <f t="shared" si="44"/>
        <v>2</v>
      </c>
    </row>
    <row r="2806" spans="2:10">
      <c r="B2806" s="3">
        <v>35479</v>
      </c>
      <c r="C2806" s="10" t="s">
        <v>8892</v>
      </c>
      <c r="D2806" s="10" t="s">
        <v>8893</v>
      </c>
      <c r="E2806" s="25">
        <v>2</v>
      </c>
      <c r="F2806" s="25">
        <v>0</v>
      </c>
      <c r="G2806" s="10" t="s">
        <v>8894</v>
      </c>
      <c r="H2806" s="25">
        <f>INDEX('Annexe 1 – Données des équipes'!$B$12:$R$114, MATCH(C2806, 'Annexe 1 – Données des équipes'!$B$12:$B$114,0),4)</f>
        <v>0</v>
      </c>
      <c r="I2806" s="25">
        <f>INDEX('Annexe 1 – Données des équipes'!$B$12:$R$114, MATCH(D2806, 'Annexe 1 – Données des équipes'!$B$12:$B$114,0),4)</f>
        <v>50</v>
      </c>
      <c r="J2806" s="25">
        <f t="shared" si="44"/>
        <v>2</v>
      </c>
    </row>
    <row r="2807" spans="2:10">
      <c r="B2807" s="3">
        <v>35487</v>
      </c>
      <c r="C2807" s="10" t="s">
        <v>8895</v>
      </c>
      <c r="D2807" s="10" t="s">
        <v>8896</v>
      </c>
      <c r="E2807" s="25">
        <v>4</v>
      </c>
      <c r="F2807" s="25">
        <v>2</v>
      </c>
      <c r="G2807" s="10" t="s">
        <v>8897</v>
      </c>
      <c r="H2807" s="25">
        <f>INDEX('Annexe 1 – Données des équipes'!$B$12:$R$114, MATCH(C2807, 'Annexe 1 – Données des équipes'!$B$12:$B$114,0),4)</f>
        <v>90</v>
      </c>
      <c r="I2807" s="25">
        <f>INDEX('Annexe 1 – Données des équipes'!$B$12:$R$114, MATCH(D2807, 'Annexe 1 – Données des équipes'!$B$12:$B$114,0),4)</f>
        <v>80</v>
      </c>
      <c r="J2807" s="25">
        <f t="shared" si="44"/>
        <v>2</v>
      </c>
    </row>
    <row r="2808" spans="2:10">
      <c r="B2808" s="3">
        <v>35489</v>
      </c>
      <c r="C2808" s="10" t="s">
        <v>8898</v>
      </c>
      <c r="D2808" s="10" t="s">
        <v>8899</v>
      </c>
      <c r="E2808" s="25">
        <v>3</v>
      </c>
      <c r="F2808" s="25">
        <v>1</v>
      </c>
      <c r="G2808" s="10" t="s">
        <v>8900</v>
      </c>
      <c r="H2808" s="25">
        <f>INDEX('Annexe 1 – Données des équipes'!$B$12:$R$114, MATCH(C2808, 'Annexe 1 – Données des équipes'!$B$12:$B$114,0),4)</f>
        <v>30</v>
      </c>
      <c r="I2808" s="25">
        <f>INDEX('Annexe 1 – Données des équipes'!$B$12:$R$114, MATCH(D2808, 'Annexe 1 – Données des équipes'!$B$12:$B$114,0),4)</f>
        <v>10</v>
      </c>
      <c r="J2808" s="25">
        <f t="shared" si="44"/>
        <v>2</v>
      </c>
    </row>
    <row r="2809" spans="2:10">
      <c r="B2809" s="3">
        <v>35507</v>
      </c>
      <c r="C2809" s="10" t="s">
        <v>8901</v>
      </c>
      <c r="D2809" s="10" t="s">
        <v>8902</v>
      </c>
      <c r="E2809" s="25">
        <v>0</v>
      </c>
      <c r="F2809" s="25">
        <v>2</v>
      </c>
      <c r="G2809" s="10" t="s">
        <v>8903</v>
      </c>
      <c r="H2809" s="25">
        <f>INDEX('Annexe 1 – Données des équipes'!$B$12:$R$114, MATCH(C2809, 'Annexe 1 – Données des équipes'!$B$12:$B$114,0),4)</f>
        <v>60</v>
      </c>
      <c r="I2809" s="25">
        <f>INDEX('Annexe 1 – Données des équipes'!$B$12:$R$114, MATCH(D2809, 'Annexe 1 – Données des équipes'!$B$12:$B$114,0),4)</f>
        <v>40</v>
      </c>
      <c r="J2809" s="25">
        <f t="shared" si="44"/>
        <v>2</v>
      </c>
    </row>
    <row r="2810" spans="2:10">
      <c r="B2810" s="3">
        <v>35518</v>
      </c>
      <c r="C2810" s="10" t="s">
        <v>8904</v>
      </c>
      <c r="D2810" s="10" t="s">
        <v>8905</v>
      </c>
      <c r="E2810" s="25">
        <v>2</v>
      </c>
      <c r="F2810" s="25">
        <v>0</v>
      </c>
      <c r="G2810" s="10" t="s">
        <v>8906</v>
      </c>
      <c r="H2810" s="25">
        <f>INDEX('Annexe 1 – Données des équipes'!$B$12:$R$114, MATCH(C2810, 'Annexe 1 – Données des équipes'!$B$12:$B$114,0),4)</f>
        <v>90</v>
      </c>
      <c r="I2810" s="25">
        <f>INDEX('Annexe 1 – Données des équipes'!$B$12:$R$114, MATCH(D2810, 'Annexe 1 – Données des équipes'!$B$12:$B$114,0),4)</f>
        <v>80</v>
      </c>
      <c r="J2810" s="25">
        <f t="shared" si="44"/>
        <v>2</v>
      </c>
    </row>
    <row r="2811" spans="2:10">
      <c r="B2811" s="3">
        <v>35518</v>
      </c>
      <c r="C2811" s="10" t="s">
        <v>8907</v>
      </c>
      <c r="D2811" s="10" t="s">
        <v>8908</v>
      </c>
      <c r="E2811" s="25">
        <v>2</v>
      </c>
      <c r="F2811" s="25">
        <v>0</v>
      </c>
      <c r="G2811" s="10" t="s">
        <v>8909</v>
      </c>
      <c r="H2811" s="25">
        <f>INDEX('Annexe 1 – Données des équipes'!$B$12:$R$114, MATCH(C2811, 'Annexe 1 – Données des équipes'!$B$12:$B$114,0),4)</f>
        <v>60</v>
      </c>
      <c r="I2811" s="25">
        <f>INDEX('Annexe 1 – Données des équipes'!$B$12:$R$114, MATCH(D2811, 'Annexe 1 – Données des équipes'!$B$12:$B$114,0),4)</f>
        <v>20</v>
      </c>
      <c r="J2811" s="25">
        <f t="shared" si="44"/>
        <v>2</v>
      </c>
    </row>
    <row r="2812" spans="2:10">
      <c r="B2812" s="3">
        <v>35519</v>
      </c>
      <c r="C2812" s="10" t="s">
        <v>8910</v>
      </c>
      <c r="D2812" s="10" t="s">
        <v>8911</v>
      </c>
      <c r="E2812" s="25">
        <v>0</v>
      </c>
      <c r="F2812" s="25">
        <v>2</v>
      </c>
      <c r="G2812" s="10" t="s">
        <v>8912</v>
      </c>
      <c r="H2812" s="25">
        <f>INDEX('Annexe 1 – Données des équipes'!$B$12:$R$114, MATCH(C2812, 'Annexe 1 – Données des équipes'!$B$12:$B$114,0),4)</f>
        <v>30</v>
      </c>
      <c r="I2812" s="25">
        <f>INDEX('Annexe 1 – Données des équipes'!$B$12:$R$114, MATCH(D2812, 'Annexe 1 – Données des équipes'!$B$12:$B$114,0),4)</f>
        <v>30</v>
      </c>
      <c r="J2812" s="25">
        <f t="shared" si="44"/>
        <v>2</v>
      </c>
    </row>
    <row r="2813" spans="2:10">
      <c r="B2813" s="3">
        <v>35522</v>
      </c>
      <c r="C2813" s="10" t="s">
        <v>8913</v>
      </c>
      <c r="D2813" s="10" t="s">
        <v>8914</v>
      </c>
      <c r="E2813" s="25">
        <v>1</v>
      </c>
      <c r="F2813" s="25">
        <v>3</v>
      </c>
      <c r="G2813" s="10" t="s">
        <v>8915</v>
      </c>
      <c r="H2813" s="25">
        <f>INDEX('Annexe 1 – Données des équipes'!$B$12:$R$114, MATCH(C2813, 'Annexe 1 – Données des équipes'!$B$12:$B$114,0),4)</f>
        <v>40</v>
      </c>
      <c r="I2813" s="25">
        <f>INDEX('Annexe 1 – Données des équipes'!$B$12:$R$114, MATCH(D2813, 'Annexe 1 – Données des équipes'!$B$12:$B$114,0),4)</f>
        <v>60</v>
      </c>
      <c r="J2813" s="25">
        <f t="shared" si="44"/>
        <v>2</v>
      </c>
    </row>
    <row r="2814" spans="2:10">
      <c r="B2814" s="3">
        <v>35522</v>
      </c>
      <c r="C2814" s="10" t="s">
        <v>8916</v>
      </c>
      <c r="D2814" s="10" t="s">
        <v>8917</v>
      </c>
      <c r="E2814" s="25">
        <v>2</v>
      </c>
      <c r="F2814" s="25">
        <v>0</v>
      </c>
      <c r="G2814" s="10" t="s">
        <v>8918</v>
      </c>
      <c r="H2814" s="25">
        <f>INDEX('Annexe 1 – Données des équipes'!$B$12:$R$114, MATCH(C2814, 'Annexe 1 – Données des équipes'!$B$12:$B$114,0),4)</f>
        <v>60</v>
      </c>
      <c r="I2814" s="25">
        <f>INDEX('Annexe 1 – Données des équipes'!$B$12:$R$114, MATCH(D2814, 'Annexe 1 – Données des équipes'!$B$12:$B$114,0),4)</f>
        <v>60</v>
      </c>
      <c r="J2814" s="25">
        <f t="shared" si="44"/>
        <v>2</v>
      </c>
    </row>
    <row r="2815" spans="2:10">
      <c r="B2815" s="3">
        <v>35522</v>
      </c>
      <c r="C2815" s="10" t="s">
        <v>8919</v>
      </c>
      <c r="D2815" s="10" t="s">
        <v>8920</v>
      </c>
      <c r="E2815" s="25">
        <v>3</v>
      </c>
      <c r="F2815" s="25">
        <v>1</v>
      </c>
      <c r="G2815" s="10" t="s">
        <v>8921</v>
      </c>
      <c r="H2815" s="25">
        <f>INDEX('Annexe 1 – Données des équipes'!$B$12:$R$114, MATCH(C2815, 'Annexe 1 – Données des équipes'!$B$12:$B$114,0),4)</f>
        <v>80</v>
      </c>
      <c r="I2815" s="25">
        <f>INDEX('Annexe 1 – Données des équipes'!$B$12:$R$114, MATCH(D2815, 'Annexe 1 – Données des équipes'!$B$12:$B$114,0),4)</f>
        <v>60</v>
      </c>
      <c r="J2815" s="25">
        <f t="shared" si="44"/>
        <v>2</v>
      </c>
    </row>
    <row r="2816" spans="2:10">
      <c r="B2816" s="3">
        <v>35531</v>
      </c>
      <c r="C2816" s="10" t="s">
        <v>8922</v>
      </c>
      <c r="D2816" s="10" t="s">
        <v>8923</v>
      </c>
      <c r="E2816" s="25">
        <v>0</v>
      </c>
      <c r="F2816" s="25">
        <v>2</v>
      </c>
      <c r="G2816" s="10" t="s">
        <v>8924</v>
      </c>
      <c r="H2816" s="25">
        <f>INDEX('Annexe 1 – Données des équipes'!$B$12:$R$114, MATCH(C2816, 'Annexe 1 – Données des équipes'!$B$12:$B$114,0),4)</f>
        <v>0</v>
      </c>
      <c r="I2816" s="25">
        <f>INDEX('Annexe 1 – Données des équipes'!$B$12:$R$114, MATCH(D2816, 'Annexe 1 – Données des équipes'!$B$12:$B$114,0),4)</f>
        <v>70</v>
      </c>
      <c r="J2816" s="25">
        <f t="shared" si="44"/>
        <v>2</v>
      </c>
    </row>
    <row r="2817" spans="2:10">
      <c r="B2817" s="3">
        <v>35540</v>
      </c>
      <c r="C2817" s="10" t="s">
        <v>8925</v>
      </c>
      <c r="D2817" s="10" t="s">
        <v>8926</v>
      </c>
      <c r="E2817" s="25">
        <v>2</v>
      </c>
      <c r="F2817" s="25">
        <v>0</v>
      </c>
      <c r="G2817" s="10" t="s">
        <v>8927</v>
      </c>
      <c r="H2817" s="25">
        <f>INDEX('Annexe 1 – Données des équipes'!$B$12:$R$114, MATCH(C2817, 'Annexe 1 – Données des équipes'!$B$12:$B$114,0),4)</f>
        <v>0</v>
      </c>
      <c r="I2817" s="25">
        <f>INDEX('Annexe 1 – Données des équipes'!$B$12:$R$114, MATCH(D2817, 'Annexe 1 – Données des équipes'!$B$12:$B$114,0),4)</f>
        <v>50</v>
      </c>
      <c r="J2817" s="25">
        <f t="shared" si="44"/>
        <v>2</v>
      </c>
    </row>
    <row r="2818" spans="2:10">
      <c r="B2818" s="3">
        <v>35543</v>
      </c>
      <c r="C2818" s="10" t="s">
        <v>8928</v>
      </c>
      <c r="D2818" s="10" t="s">
        <v>8929</v>
      </c>
      <c r="E2818" s="25">
        <v>0</v>
      </c>
      <c r="F2818" s="25">
        <v>2</v>
      </c>
      <c r="G2818" s="10" t="s">
        <v>8930</v>
      </c>
      <c r="H2818" s="25">
        <f>INDEX('Annexe 1 – Données des équipes'!$B$12:$R$114, MATCH(C2818, 'Annexe 1 – Données des équipes'!$B$12:$B$114,0),4)</f>
        <v>30</v>
      </c>
      <c r="I2818" s="25">
        <f>INDEX('Annexe 1 – Données des équipes'!$B$12:$R$114, MATCH(D2818, 'Annexe 1 – Données des équipes'!$B$12:$B$114,0),4)</f>
        <v>70</v>
      </c>
      <c r="J2818" s="25">
        <f t="shared" si="44"/>
        <v>2</v>
      </c>
    </row>
    <row r="2819" spans="2:10">
      <c r="B2819" s="3">
        <v>35546</v>
      </c>
      <c r="C2819" s="10" t="s">
        <v>8931</v>
      </c>
      <c r="D2819" s="10" t="s">
        <v>8932</v>
      </c>
      <c r="E2819" s="25">
        <v>2</v>
      </c>
      <c r="F2819" s="25">
        <v>0</v>
      </c>
      <c r="G2819" s="10" t="s">
        <v>8933</v>
      </c>
      <c r="H2819" s="25">
        <f>INDEX('Annexe 1 – Données des équipes'!$B$12:$R$114, MATCH(C2819, 'Annexe 1 – Données des équipes'!$B$12:$B$114,0),4)</f>
        <v>20</v>
      </c>
      <c r="I2819" s="25">
        <f>INDEX('Annexe 1 – Données des équipes'!$B$12:$R$114, MATCH(D2819, 'Annexe 1 – Données des équipes'!$B$12:$B$114,0),4)</f>
        <v>10</v>
      </c>
      <c r="J2819" s="25">
        <f t="shared" si="44"/>
        <v>2</v>
      </c>
    </row>
    <row r="2820" spans="2:10">
      <c r="B2820" s="3">
        <v>35547</v>
      </c>
      <c r="C2820" s="10" t="s">
        <v>8934</v>
      </c>
      <c r="D2820" s="10" t="s">
        <v>8935</v>
      </c>
      <c r="E2820" s="25">
        <v>2</v>
      </c>
      <c r="F2820" s="25">
        <v>0</v>
      </c>
      <c r="G2820" s="10" t="s">
        <v>8936</v>
      </c>
      <c r="H2820" s="25">
        <f>INDEX('Annexe 1 – Données des équipes'!$B$12:$R$114, MATCH(C2820, 'Annexe 1 – Données des équipes'!$B$12:$B$114,0),4)</f>
        <v>0</v>
      </c>
      <c r="I2820" s="25">
        <f>INDEX('Annexe 1 – Données des équipes'!$B$12:$R$114, MATCH(D2820, 'Annexe 1 – Données des équipes'!$B$12:$B$114,0),4)</f>
        <v>10</v>
      </c>
      <c r="J2820" s="25">
        <f t="shared" si="44"/>
        <v>2</v>
      </c>
    </row>
    <row r="2821" spans="2:10">
      <c r="B2821" s="3">
        <v>35549</v>
      </c>
      <c r="C2821" s="10" t="s">
        <v>8937</v>
      </c>
      <c r="D2821" s="10" t="s">
        <v>8938</v>
      </c>
      <c r="E2821" s="25">
        <v>3</v>
      </c>
      <c r="F2821" s="25">
        <v>1</v>
      </c>
      <c r="G2821" s="10" t="s">
        <v>8939</v>
      </c>
      <c r="H2821" s="25">
        <f>INDEX('Annexe 1 – Données des équipes'!$B$12:$R$114, MATCH(C2821, 'Annexe 1 – Données des équipes'!$B$12:$B$114,0),4)</f>
        <v>70</v>
      </c>
      <c r="I2821" s="25">
        <f>INDEX('Annexe 1 – Données des équipes'!$B$12:$R$114, MATCH(D2821, 'Annexe 1 – Données des équipes'!$B$12:$B$114,0),4)</f>
        <v>70</v>
      </c>
      <c r="J2821" s="25">
        <f t="shared" si="44"/>
        <v>2</v>
      </c>
    </row>
    <row r="2822" spans="2:10">
      <c r="B2822" s="3">
        <v>35550</v>
      </c>
      <c r="C2822" s="10" t="s">
        <v>8940</v>
      </c>
      <c r="D2822" s="10" t="s">
        <v>8941</v>
      </c>
      <c r="E2822" s="25">
        <v>2</v>
      </c>
      <c r="F2822" s="25">
        <v>0</v>
      </c>
      <c r="G2822" s="10" t="s">
        <v>8942</v>
      </c>
      <c r="H2822" s="25">
        <f>INDEX('Annexe 1 – Données des équipes'!$B$12:$R$114, MATCH(C2822, 'Annexe 1 – Données des équipes'!$B$12:$B$114,0),4)</f>
        <v>60</v>
      </c>
      <c r="I2822" s="25">
        <f>INDEX('Annexe 1 – Données des équipes'!$B$12:$R$114, MATCH(D2822, 'Annexe 1 – Données des équipes'!$B$12:$B$114,0),4)</f>
        <v>20</v>
      </c>
      <c r="J2822" s="25">
        <f t="shared" si="44"/>
        <v>2</v>
      </c>
    </row>
    <row r="2823" spans="2:10">
      <c r="B2823" s="3">
        <v>35550</v>
      </c>
      <c r="C2823" s="10" t="s">
        <v>8943</v>
      </c>
      <c r="D2823" s="10" t="s">
        <v>8944</v>
      </c>
      <c r="E2823" s="25">
        <v>2</v>
      </c>
      <c r="F2823" s="25">
        <v>0</v>
      </c>
      <c r="G2823" s="10" t="s">
        <v>8945</v>
      </c>
      <c r="H2823" s="25">
        <f>INDEX('Annexe 1 – Données des équipes'!$B$12:$R$114, MATCH(C2823, 'Annexe 1 – Données des équipes'!$B$12:$B$114,0),4)</f>
        <v>90</v>
      </c>
      <c r="I2823" s="25">
        <f>INDEX('Annexe 1 – Données des équipes'!$B$12:$R$114, MATCH(D2823, 'Annexe 1 – Données des équipes'!$B$12:$B$114,0),4)</f>
        <v>10</v>
      </c>
      <c r="J2823" s="25">
        <f t="shared" si="44"/>
        <v>2</v>
      </c>
    </row>
    <row r="2824" spans="2:10">
      <c r="B2824" s="3">
        <v>35550</v>
      </c>
      <c r="C2824" s="10" t="s">
        <v>8946</v>
      </c>
      <c r="D2824" s="10" t="s">
        <v>8947</v>
      </c>
      <c r="E2824" s="25">
        <v>2</v>
      </c>
      <c r="F2824" s="25">
        <v>0</v>
      </c>
      <c r="G2824" s="10" t="s">
        <v>8948</v>
      </c>
      <c r="H2824" s="25">
        <f>INDEX('Annexe 1 – Données des équipes'!$B$12:$R$114, MATCH(C2824, 'Annexe 1 – Données des équipes'!$B$12:$B$114,0),4)</f>
        <v>90</v>
      </c>
      <c r="I2824" s="25">
        <f>INDEX('Annexe 1 – Données des équipes'!$B$12:$R$114, MATCH(D2824, 'Annexe 1 – Données des équipes'!$B$12:$B$114,0),4)</f>
        <v>60</v>
      </c>
      <c r="J2824" s="25">
        <f t="shared" si="44"/>
        <v>2</v>
      </c>
    </row>
    <row r="2825" spans="2:10">
      <c r="B2825" s="3">
        <v>35550</v>
      </c>
      <c r="C2825" s="10" t="s">
        <v>8949</v>
      </c>
      <c r="D2825" s="10" t="s">
        <v>8950</v>
      </c>
      <c r="E2825" s="25">
        <v>3</v>
      </c>
      <c r="F2825" s="25">
        <v>1</v>
      </c>
      <c r="G2825" s="10" t="s">
        <v>8951</v>
      </c>
      <c r="H2825" s="25">
        <f>INDEX('Annexe 1 – Données des équipes'!$B$12:$R$114, MATCH(C2825, 'Annexe 1 – Données des équipes'!$B$12:$B$114,0),4)</f>
        <v>70</v>
      </c>
      <c r="I2825" s="25">
        <f>INDEX('Annexe 1 – Données des équipes'!$B$12:$R$114, MATCH(D2825, 'Annexe 1 – Données des équipes'!$B$12:$B$114,0),4)</f>
        <v>80</v>
      </c>
      <c r="J2825" s="25">
        <f t="shared" si="44"/>
        <v>2</v>
      </c>
    </row>
    <row r="2826" spans="2:10">
      <c r="B2826" s="3">
        <v>35550</v>
      </c>
      <c r="C2826" s="10" t="s">
        <v>8952</v>
      </c>
      <c r="D2826" s="10" t="s">
        <v>8953</v>
      </c>
      <c r="E2826" s="25">
        <v>1</v>
      </c>
      <c r="F2826" s="25">
        <v>3</v>
      </c>
      <c r="G2826" s="10" t="s">
        <v>8954</v>
      </c>
      <c r="H2826" s="25">
        <f>INDEX('Annexe 1 – Données des équipes'!$B$12:$R$114, MATCH(C2826, 'Annexe 1 – Données des équipes'!$B$12:$B$114,0),4)</f>
        <v>60</v>
      </c>
      <c r="I2826" s="25">
        <f>INDEX('Annexe 1 – Données des équipes'!$B$12:$R$114, MATCH(D2826, 'Annexe 1 – Données des équipes'!$B$12:$B$114,0),4)</f>
        <v>90</v>
      </c>
      <c r="J2826" s="25">
        <f t="shared" si="44"/>
        <v>2</v>
      </c>
    </row>
    <row r="2827" spans="2:10">
      <c r="B2827" s="3">
        <v>35558</v>
      </c>
      <c r="C2827" s="10" t="s">
        <v>8955</v>
      </c>
      <c r="D2827" s="10" t="s">
        <v>8956</v>
      </c>
      <c r="E2827" s="25">
        <v>2</v>
      </c>
      <c r="F2827" s="25">
        <v>0</v>
      </c>
      <c r="G2827" s="10" t="s">
        <v>8957</v>
      </c>
      <c r="H2827" s="25">
        <f>INDEX('Annexe 1 – Données des équipes'!$B$12:$R$114, MATCH(C2827, 'Annexe 1 – Données des équipes'!$B$12:$B$114,0),4)</f>
        <v>0</v>
      </c>
      <c r="I2827" s="25">
        <f>INDEX('Annexe 1 – Données des équipes'!$B$12:$R$114, MATCH(D2827, 'Annexe 1 – Données des équipes'!$B$12:$B$114,0),4)</f>
        <v>0</v>
      </c>
      <c r="J2827" s="25">
        <f t="shared" si="44"/>
        <v>2</v>
      </c>
    </row>
    <row r="2828" spans="2:10">
      <c r="B2828" s="3">
        <v>35561</v>
      </c>
      <c r="C2828" s="10" t="s">
        <v>8958</v>
      </c>
      <c r="D2828" s="10" t="s">
        <v>8959</v>
      </c>
      <c r="E2828" s="25">
        <v>3</v>
      </c>
      <c r="F2828" s="25">
        <v>1</v>
      </c>
      <c r="G2828" s="10" t="s">
        <v>8960</v>
      </c>
      <c r="H2828" s="25">
        <f>INDEX('Annexe 1 – Données des équipes'!$B$12:$R$114, MATCH(C2828, 'Annexe 1 – Données des équipes'!$B$12:$B$114,0),4)</f>
        <v>60</v>
      </c>
      <c r="I2828" s="25">
        <f>INDEX('Annexe 1 – Données des équipes'!$B$12:$R$114, MATCH(D2828, 'Annexe 1 – Données des équipes'!$B$12:$B$114,0),4)</f>
        <v>30</v>
      </c>
      <c r="J2828" s="25">
        <f t="shared" si="44"/>
        <v>2</v>
      </c>
    </row>
    <row r="2829" spans="2:10">
      <c r="B2829" s="3">
        <v>35578</v>
      </c>
      <c r="C2829" s="10" t="s">
        <v>8961</v>
      </c>
      <c r="D2829" s="10" t="s">
        <v>8962</v>
      </c>
      <c r="E2829" s="25">
        <v>0</v>
      </c>
      <c r="F2829" s="25">
        <v>2</v>
      </c>
      <c r="G2829" s="10" t="s">
        <v>8963</v>
      </c>
      <c r="H2829" s="25">
        <f>INDEX('Annexe 1 – Données des équipes'!$B$12:$R$114, MATCH(C2829, 'Annexe 1 – Données des équipes'!$B$12:$B$114,0),4)</f>
        <v>0</v>
      </c>
      <c r="I2829" s="25">
        <f>INDEX('Annexe 1 – Données des équipes'!$B$12:$R$114, MATCH(D2829, 'Annexe 1 – Données des équipes'!$B$12:$B$114,0),4)</f>
        <v>70</v>
      </c>
      <c r="J2829" s="25">
        <f t="shared" si="44"/>
        <v>2</v>
      </c>
    </row>
    <row r="2830" spans="2:10">
      <c r="B2830" s="3">
        <v>35580</v>
      </c>
      <c r="C2830" s="10" t="s">
        <v>8964</v>
      </c>
      <c r="D2830" s="10" t="s">
        <v>8965</v>
      </c>
      <c r="E2830" s="25">
        <v>4</v>
      </c>
      <c r="F2830" s="25">
        <v>2</v>
      </c>
      <c r="G2830" s="10" t="s">
        <v>8966</v>
      </c>
      <c r="H2830" s="25">
        <f>INDEX('Annexe 1 – Données des équipes'!$B$12:$R$114, MATCH(C2830, 'Annexe 1 – Données des équipes'!$B$12:$B$114,0),4)</f>
        <v>30</v>
      </c>
      <c r="I2830" s="25">
        <f>INDEX('Annexe 1 – Données des équipes'!$B$12:$R$114, MATCH(D2830, 'Annexe 1 – Données des équipes'!$B$12:$B$114,0),4)</f>
        <v>90</v>
      </c>
      <c r="J2830" s="25">
        <f t="shared" si="44"/>
        <v>2</v>
      </c>
    </row>
    <row r="2831" spans="2:10">
      <c r="B2831" s="3">
        <v>35581</v>
      </c>
      <c r="C2831" s="10" t="s">
        <v>8967</v>
      </c>
      <c r="D2831" s="10" t="s">
        <v>8968</v>
      </c>
      <c r="E2831" s="25">
        <v>2</v>
      </c>
      <c r="F2831" s="25">
        <v>0</v>
      </c>
      <c r="G2831" s="10" t="s">
        <v>8969</v>
      </c>
      <c r="H2831" s="25">
        <f>INDEX('Annexe 1 – Données des équipes'!$B$12:$R$114, MATCH(C2831, 'Annexe 1 – Données des équipes'!$B$12:$B$114,0),4)</f>
        <v>40</v>
      </c>
      <c r="I2831" s="25">
        <f>INDEX('Annexe 1 – Données des équipes'!$B$12:$R$114, MATCH(D2831, 'Annexe 1 – Données des équipes'!$B$12:$B$114,0),4)</f>
        <v>20</v>
      </c>
      <c r="J2831" s="25">
        <f t="shared" si="44"/>
        <v>2</v>
      </c>
    </row>
    <row r="2832" spans="2:10">
      <c r="B2832" s="3">
        <v>35581</v>
      </c>
      <c r="C2832" s="10" t="s">
        <v>8970</v>
      </c>
      <c r="D2832" s="10" t="s">
        <v>8971</v>
      </c>
      <c r="E2832" s="25">
        <v>0</v>
      </c>
      <c r="F2832" s="25">
        <v>2</v>
      </c>
      <c r="G2832" s="10" t="s">
        <v>8972</v>
      </c>
      <c r="H2832" s="25">
        <f>INDEX('Annexe 1 – Données des équipes'!$B$12:$R$114, MATCH(C2832, 'Annexe 1 – Données des équipes'!$B$12:$B$114,0),4)</f>
        <v>80</v>
      </c>
      <c r="I2832" s="25">
        <f>INDEX('Annexe 1 – Données des équipes'!$B$12:$R$114, MATCH(D2832, 'Annexe 1 – Données des équipes'!$B$12:$B$114,0),4)</f>
        <v>90</v>
      </c>
      <c r="J2832" s="25">
        <f t="shared" si="44"/>
        <v>2</v>
      </c>
    </row>
    <row r="2833" spans="2:10">
      <c r="B2833" s="3">
        <v>35585</v>
      </c>
      <c r="C2833" s="10" t="s">
        <v>8973</v>
      </c>
      <c r="D2833" s="10" t="s">
        <v>8974</v>
      </c>
      <c r="E2833" s="25">
        <v>2</v>
      </c>
      <c r="F2833" s="25">
        <v>0</v>
      </c>
      <c r="G2833" s="10" t="s">
        <v>8975</v>
      </c>
      <c r="H2833" s="25">
        <f>INDEX('Annexe 1 – Données des équipes'!$B$12:$R$114, MATCH(C2833, 'Annexe 1 – Données des équipes'!$B$12:$B$114,0),4)</f>
        <v>90</v>
      </c>
      <c r="I2833" s="25">
        <f>INDEX('Annexe 1 – Données des équipes'!$B$12:$R$114, MATCH(D2833, 'Annexe 1 – Données des équipes'!$B$12:$B$114,0),4)</f>
        <v>90</v>
      </c>
      <c r="J2833" s="25">
        <f t="shared" si="44"/>
        <v>2</v>
      </c>
    </row>
    <row r="2834" spans="2:10">
      <c r="B2834" s="3">
        <v>35585</v>
      </c>
      <c r="C2834" s="10" t="s">
        <v>8976</v>
      </c>
      <c r="D2834" s="10" t="s">
        <v>8977</v>
      </c>
      <c r="E2834" s="25">
        <v>0</v>
      </c>
      <c r="F2834" s="25">
        <v>2</v>
      </c>
      <c r="G2834" s="10" t="s">
        <v>8978</v>
      </c>
      <c r="H2834" s="25">
        <f>INDEX('Annexe 1 – Données des équipes'!$B$12:$R$114, MATCH(C2834, 'Annexe 1 – Données des équipes'!$B$12:$B$114,0),4)</f>
        <v>20</v>
      </c>
      <c r="I2834" s="25">
        <f>INDEX('Annexe 1 – Données des équipes'!$B$12:$R$114, MATCH(D2834, 'Annexe 1 – Données des équipes'!$B$12:$B$114,0),4)</f>
        <v>80</v>
      </c>
      <c r="J2834" s="25">
        <f t="shared" ref="J2834:J2897" si="45">ABS(F2834-E2834)</f>
        <v>2</v>
      </c>
    </row>
    <row r="2835" spans="2:10">
      <c r="B2835" s="3">
        <v>35588</v>
      </c>
      <c r="C2835" s="10" t="s">
        <v>8979</v>
      </c>
      <c r="D2835" s="10" t="s">
        <v>8980</v>
      </c>
      <c r="E2835" s="25">
        <v>2</v>
      </c>
      <c r="F2835" s="25">
        <v>0</v>
      </c>
      <c r="G2835" s="10" t="s">
        <v>8981</v>
      </c>
      <c r="H2835" s="25">
        <f>INDEX('Annexe 1 – Données des équipes'!$B$12:$R$114, MATCH(C2835, 'Annexe 1 – Données des équipes'!$B$12:$B$114,0),4)</f>
        <v>90</v>
      </c>
      <c r="I2835" s="25">
        <f>INDEX('Annexe 1 – Données des équipes'!$B$12:$R$114, MATCH(D2835, 'Annexe 1 – Données des équipes'!$B$12:$B$114,0),4)</f>
        <v>40</v>
      </c>
      <c r="J2835" s="25">
        <f t="shared" si="45"/>
        <v>2</v>
      </c>
    </row>
    <row r="2836" spans="2:10">
      <c r="B2836" s="3">
        <v>35589</v>
      </c>
      <c r="C2836" s="10" t="s">
        <v>8982</v>
      </c>
      <c r="D2836" s="10" t="s">
        <v>8983</v>
      </c>
      <c r="E2836" s="25">
        <v>2</v>
      </c>
      <c r="F2836" s="25">
        <v>0</v>
      </c>
      <c r="G2836" s="10" t="s">
        <v>8984</v>
      </c>
      <c r="H2836" s="25">
        <f>INDEX('Annexe 1 – Données des équipes'!$B$12:$R$114, MATCH(C2836, 'Annexe 1 – Données des équipes'!$B$12:$B$114,0),4)</f>
        <v>90</v>
      </c>
      <c r="I2836" s="25">
        <f>INDEX('Annexe 1 – Données des équipes'!$B$12:$R$114, MATCH(D2836, 'Annexe 1 – Données des équipes'!$B$12:$B$114,0),4)</f>
        <v>80</v>
      </c>
      <c r="J2836" s="25">
        <f t="shared" si="45"/>
        <v>2</v>
      </c>
    </row>
    <row r="2837" spans="2:10">
      <c r="B2837" s="3">
        <v>35589</v>
      </c>
      <c r="C2837" s="10" t="s">
        <v>8985</v>
      </c>
      <c r="D2837" s="10" t="s">
        <v>8986</v>
      </c>
      <c r="E2837" s="25">
        <v>3</v>
      </c>
      <c r="F2837" s="25">
        <v>1</v>
      </c>
      <c r="G2837" s="10" t="s">
        <v>8987</v>
      </c>
      <c r="H2837" s="25">
        <f>INDEX('Annexe 1 – Données des équipes'!$B$12:$R$114, MATCH(C2837, 'Annexe 1 – Données des équipes'!$B$12:$B$114,0),4)</f>
        <v>10</v>
      </c>
      <c r="I2837" s="25">
        <f>INDEX('Annexe 1 – Données des équipes'!$B$12:$R$114, MATCH(D2837, 'Annexe 1 – Données des équipes'!$B$12:$B$114,0),4)</f>
        <v>40</v>
      </c>
      <c r="J2837" s="25">
        <f t="shared" si="45"/>
        <v>2</v>
      </c>
    </row>
    <row r="2838" spans="2:10">
      <c r="B2838" s="3">
        <v>35589</v>
      </c>
      <c r="C2838" s="10" t="s">
        <v>8988</v>
      </c>
      <c r="D2838" s="10" t="s">
        <v>8989</v>
      </c>
      <c r="E2838" s="25">
        <v>2</v>
      </c>
      <c r="F2838" s="25">
        <v>0</v>
      </c>
      <c r="G2838" s="10" t="s">
        <v>8990</v>
      </c>
      <c r="H2838" s="25">
        <f>INDEX('Annexe 1 – Données des équipes'!$B$12:$R$114, MATCH(C2838, 'Annexe 1 – Données des équipes'!$B$12:$B$114,0),4)</f>
        <v>50</v>
      </c>
      <c r="I2838" s="25">
        <f>INDEX('Annexe 1 – Données des équipes'!$B$12:$R$114, MATCH(D2838, 'Annexe 1 – Données des équipes'!$B$12:$B$114,0),4)</f>
        <v>20</v>
      </c>
      <c r="J2838" s="25">
        <f t="shared" si="45"/>
        <v>2</v>
      </c>
    </row>
    <row r="2839" spans="2:10">
      <c r="B2839" s="3">
        <v>35589</v>
      </c>
      <c r="C2839" s="10" t="s">
        <v>8991</v>
      </c>
      <c r="D2839" s="10" t="s">
        <v>8992</v>
      </c>
      <c r="E2839" s="25">
        <v>2</v>
      </c>
      <c r="F2839" s="25">
        <v>0</v>
      </c>
      <c r="G2839" s="10" t="s">
        <v>8993</v>
      </c>
      <c r="H2839" s="25">
        <f>INDEX('Annexe 1 – Données des équipes'!$B$12:$R$114, MATCH(C2839, 'Annexe 1 – Données des équipes'!$B$12:$B$114,0),4)</f>
        <v>70</v>
      </c>
      <c r="I2839" s="25">
        <f>INDEX('Annexe 1 – Données des équipes'!$B$12:$R$114, MATCH(D2839, 'Annexe 1 – Données des équipes'!$B$12:$B$114,0),4)</f>
        <v>70</v>
      </c>
      <c r="J2839" s="25">
        <f t="shared" si="45"/>
        <v>2</v>
      </c>
    </row>
    <row r="2840" spans="2:10">
      <c r="B2840" s="3">
        <v>35593</v>
      </c>
      <c r="C2840" s="10" t="s">
        <v>8994</v>
      </c>
      <c r="D2840" s="10" t="s">
        <v>8995</v>
      </c>
      <c r="E2840" s="25">
        <v>1</v>
      </c>
      <c r="F2840" s="25">
        <v>3</v>
      </c>
      <c r="G2840" s="10" t="s">
        <v>8996</v>
      </c>
      <c r="H2840" s="25">
        <f>INDEX('Annexe 1 – Données des équipes'!$B$12:$R$114, MATCH(C2840, 'Annexe 1 – Données des équipes'!$B$12:$B$114,0),4)</f>
        <v>40</v>
      </c>
      <c r="I2840" s="25">
        <f>INDEX('Annexe 1 – Données des équipes'!$B$12:$R$114, MATCH(D2840, 'Annexe 1 – Données des équipes'!$B$12:$B$114,0),4)</f>
        <v>70</v>
      </c>
      <c r="J2840" s="25">
        <f t="shared" si="45"/>
        <v>2</v>
      </c>
    </row>
    <row r="2841" spans="2:10">
      <c r="B2841" s="3">
        <v>35593</v>
      </c>
      <c r="C2841" s="10" t="s">
        <v>8997</v>
      </c>
      <c r="D2841" s="10" t="s">
        <v>8998</v>
      </c>
      <c r="E2841" s="25">
        <v>3</v>
      </c>
      <c r="F2841" s="25">
        <v>1</v>
      </c>
      <c r="G2841" s="10" t="s">
        <v>8999</v>
      </c>
      <c r="H2841" s="25">
        <f>INDEX('Annexe 1 – Données des équipes'!$B$12:$R$114, MATCH(C2841, 'Annexe 1 – Données des équipes'!$B$12:$B$114,0),4)</f>
        <v>70</v>
      </c>
      <c r="I2841" s="25">
        <f>INDEX('Annexe 1 – Données des équipes'!$B$12:$R$114, MATCH(D2841, 'Annexe 1 – Données des équipes'!$B$12:$B$114,0),4)</f>
        <v>50</v>
      </c>
      <c r="J2841" s="25">
        <f t="shared" si="45"/>
        <v>2</v>
      </c>
    </row>
    <row r="2842" spans="2:10">
      <c r="B2842" s="3">
        <v>35595</v>
      </c>
      <c r="C2842" s="10" t="s">
        <v>9000</v>
      </c>
      <c r="D2842" s="10" t="s">
        <v>9001</v>
      </c>
      <c r="E2842" s="25">
        <v>2</v>
      </c>
      <c r="F2842" s="25">
        <v>0</v>
      </c>
      <c r="G2842" s="10" t="s">
        <v>9002</v>
      </c>
      <c r="H2842" s="25">
        <f>INDEX('Annexe 1 – Données des équipes'!$B$12:$R$114, MATCH(C2842, 'Annexe 1 – Données des équipes'!$B$12:$B$114,0),4)</f>
        <v>90</v>
      </c>
      <c r="I2842" s="25">
        <f>INDEX('Annexe 1 – Données des équipes'!$B$12:$R$114, MATCH(D2842, 'Annexe 1 – Données des équipes'!$B$12:$B$114,0),4)</f>
        <v>80</v>
      </c>
      <c r="J2842" s="25">
        <f t="shared" si="45"/>
        <v>2</v>
      </c>
    </row>
    <row r="2843" spans="2:10">
      <c r="B2843" s="3">
        <v>35595</v>
      </c>
      <c r="C2843" s="10" t="s">
        <v>9003</v>
      </c>
      <c r="D2843" s="10" t="s">
        <v>9004</v>
      </c>
      <c r="E2843" s="25">
        <v>0</v>
      </c>
      <c r="F2843" s="25">
        <v>2</v>
      </c>
      <c r="G2843" s="10" t="s">
        <v>9005</v>
      </c>
      <c r="H2843" s="25">
        <f>INDEX('Annexe 1 – Données des équipes'!$B$12:$R$114, MATCH(C2843, 'Annexe 1 – Données des équipes'!$B$12:$B$114,0),4)</f>
        <v>70</v>
      </c>
      <c r="I2843" s="25">
        <f>INDEX('Annexe 1 – Données des équipes'!$B$12:$R$114, MATCH(D2843, 'Annexe 1 – Données des équipes'!$B$12:$B$114,0),4)</f>
        <v>70</v>
      </c>
      <c r="J2843" s="25">
        <f t="shared" si="45"/>
        <v>2</v>
      </c>
    </row>
    <row r="2844" spans="2:10">
      <c r="B2844" s="3">
        <v>35596</v>
      </c>
      <c r="C2844" s="10" t="s">
        <v>9006</v>
      </c>
      <c r="D2844" s="10" t="s">
        <v>9007</v>
      </c>
      <c r="E2844" s="25">
        <v>2</v>
      </c>
      <c r="F2844" s="25">
        <v>0</v>
      </c>
      <c r="G2844" s="10" t="s">
        <v>9008</v>
      </c>
      <c r="H2844" s="25">
        <f>INDEX('Annexe 1 – Données des équipes'!$B$12:$R$114, MATCH(C2844, 'Annexe 1 – Données des équipes'!$B$12:$B$114,0),4)</f>
        <v>50</v>
      </c>
      <c r="I2844" s="25">
        <f>INDEX('Annexe 1 – Données des équipes'!$B$12:$R$114, MATCH(D2844, 'Annexe 1 – Données des équipes'!$B$12:$B$114,0),4)</f>
        <v>80</v>
      </c>
      <c r="J2844" s="25">
        <f t="shared" si="45"/>
        <v>2</v>
      </c>
    </row>
    <row r="2845" spans="2:10">
      <c r="B2845" s="3">
        <v>35596</v>
      </c>
      <c r="C2845" s="10" t="s">
        <v>9009</v>
      </c>
      <c r="D2845" s="10" t="s">
        <v>9010</v>
      </c>
      <c r="E2845" s="25">
        <v>2</v>
      </c>
      <c r="F2845" s="25">
        <v>0</v>
      </c>
      <c r="G2845" s="10" t="s">
        <v>9011</v>
      </c>
      <c r="H2845" s="25">
        <f>INDEX('Annexe 1 – Données des équipes'!$B$12:$R$114, MATCH(C2845, 'Annexe 1 – Données des équipes'!$B$12:$B$114,0),4)</f>
        <v>80</v>
      </c>
      <c r="I2845" s="25">
        <f>INDEX('Annexe 1 – Données des équipes'!$B$12:$R$114, MATCH(D2845, 'Annexe 1 – Données des équipes'!$B$12:$B$114,0),4)</f>
        <v>60</v>
      </c>
      <c r="J2845" s="25">
        <f t="shared" si="45"/>
        <v>2</v>
      </c>
    </row>
    <row r="2846" spans="2:10">
      <c r="B2846" s="3">
        <v>35597</v>
      </c>
      <c r="C2846" s="10" t="s">
        <v>9012</v>
      </c>
      <c r="D2846" s="10" t="s">
        <v>9013</v>
      </c>
      <c r="E2846" s="25">
        <v>2</v>
      </c>
      <c r="F2846" s="25">
        <v>0</v>
      </c>
      <c r="G2846" s="10" t="s">
        <v>9014</v>
      </c>
      <c r="H2846" s="25">
        <f>INDEX('Annexe 1 – Données des équipes'!$B$12:$R$114, MATCH(C2846, 'Annexe 1 – Données des équipes'!$B$12:$B$114,0),4)</f>
        <v>50</v>
      </c>
      <c r="I2846" s="25">
        <f>INDEX('Annexe 1 – Données des équipes'!$B$12:$R$114, MATCH(D2846, 'Annexe 1 – Données des équipes'!$B$12:$B$114,0),4)</f>
        <v>40</v>
      </c>
      <c r="J2846" s="25">
        <f t="shared" si="45"/>
        <v>2</v>
      </c>
    </row>
    <row r="2847" spans="2:10">
      <c r="B2847" s="3">
        <v>35599</v>
      </c>
      <c r="C2847" s="10" t="s">
        <v>9015</v>
      </c>
      <c r="D2847" s="10" t="s">
        <v>9016</v>
      </c>
      <c r="E2847" s="25">
        <v>2</v>
      </c>
      <c r="F2847" s="25">
        <v>0</v>
      </c>
      <c r="G2847" s="10" t="s">
        <v>9017</v>
      </c>
      <c r="H2847" s="25">
        <f>INDEX('Annexe 1 – Données des équipes'!$B$12:$R$114, MATCH(C2847, 'Annexe 1 – Données des équipes'!$B$12:$B$114,0),4)</f>
        <v>80</v>
      </c>
      <c r="I2847" s="25">
        <f>INDEX('Annexe 1 – Données des équipes'!$B$12:$R$114, MATCH(D2847, 'Annexe 1 – Données des équipes'!$B$12:$B$114,0),4)</f>
        <v>60</v>
      </c>
      <c r="J2847" s="25">
        <f t="shared" si="45"/>
        <v>2</v>
      </c>
    </row>
    <row r="2848" spans="2:10">
      <c r="B2848" s="3">
        <v>35600</v>
      </c>
      <c r="C2848" s="10" t="s">
        <v>9018</v>
      </c>
      <c r="D2848" s="10" t="s">
        <v>9019</v>
      </c>
      <c r="E2848" s="25">
        <v>2</v>
      </c>
      <c r="F2848" s="25">
        <v>0</v>
      </c>
      <c r="G2848" s="10" t="s">
        <v>9020</v>
      </c>
      <c r="H2848" s="25">
        <f>INDEX('Annexe 1 – Données des équipes'!$B$12:$R$114, MATCH(C2848, 'Annexe 1 – Données des équipes'!$B$12:$B$114,0),4)</f>
        <v>90</v>
      </c>
      <c r="I2848" s="25">
        <f>INDEX('Annexe 1 – Données des équipes'!$B$12:$R$114, MATCH(D2848, 'Annexe 1 – Données des équipes'!$B$12:$B$114,0),4)</f>
        <v>90</v>
      </c>
      <c r="J2848" s="25">
        <f t="shared" si="45"/>
        <v>2</v>
      </c>
    </row>
    <row r="2849" spans="2:10">
      <c r="B2849" s="3">
        <v>35603</v>
      </c>
      <c r="C2849" s="10" t="s">
        <v>9021</v>
      </c>
      <c r="D2849" s="10" t="s">
        <v>9022</v>
      </c>
      <c r="E2849" s="25">
        <v>2</v>
      </c>
      <c r="F2849" s="25">
        <v>0</v>
      </c>
      <c r="G2849" s="10" t="s">
        <v>9023</v>
      </c>
      <c r="H2849" s="25">
        <f>INDEX('Annexe 1 – Données des équipes'!$B$12:$R$114, MATCH(C2849, 'Annexe 1 – Données des équipes'!$B$12:$B$114,0),4)</f>
        <v>90</v>
      </c>
      <c r="I2849" s="25">
        <f>INDEX('Annexe 1 – Données des équipes'!$B$12:$R$114, MATCH(D2849, 'Annexe 1 – Données des équipes'!$B$12:$B$114,0),4)</f>
        <v>70</v>
      </c>
      <c r="J2849" s="25">
        <f t="shared" si="45"/>
        <v>2</v>
      </c>
    </row>
    <row r="2850" spans="2:10">
      <c r="B2850" s="3">
        <v>35603</v>
      </c>
      <c r="C2850" s="10" t="s">
        <v>9024</v>
      </c>
      <c r="D2850" s="10" t="s">
        <v>9025</v>
      </c>
      <c r="E2850" s="25">
        <v>1</v>
      </c>
      <c r="F2850" s="25">
        <v>3</v>
      </c>
      <c r="G2850" s="10" t="s">
        <v>9026</v>
      </c>
      <c r="H2850" s="25">
        <f>INDEX('Annexe 1 – Données des équipes'!$B$12:$R$114, MATCH(C2850, 'Annexe 1 – Données des équipes'!$B$12:$B$114,0),4)</f>
        <v>0</v>
      </c>
      <c r="I2850" s="25">
        <f>INDEX('Annexe 1 – Données des équipes'!$B$12:$R$114, MATCH(D2850, 'Annexe 1 – Données des équipes'!$B$12:$B$114,0),4)</f>
        <v>0</v>
      </c>
      <c r="J2850" s="25">
        <f t="shared" si="45"/>
        <v>2</v>
      </c>
    </row>
    <row r="2851" spans="2:10">
      <c r="B2851" s="3">
        <v>35606</v>
      </c>
      <c r="C2851" s="10" t="s">
        <v>9027</v>
      </c>
      <c r="D2851" s="10" t="s">
        <v>9028</v>
      </c>
      <c r="E2851" s="25">
        <v>3</v>
      </c>
      <c r="F2851" s="25">
        <v>1</v>
      </c>
      <c r="G2851" s="10" t="s">
        <v>9029</v>
      </c>
      <c r="H2851" s="25">
        <f>INDEX('Annexe 1 – Données des équipes'!$B$12:$R$114, MATCH(C2851, 'Annexe 1 – Données des équipes'!$B$12:$B$114,0),4)</f>
        <v>50</v>
      </c>
      <c r="I2851" s="25">
        <f>INDEX('Annexe 1 – Données des équipes'!$B$12:$R$114, MATCH(D2851, 'Annexe 1 – Données des équipes'!$B$12:$B$114,0),4)</f>
        <v>80</v>
      </c>
      <c r="J2851" s="25">
        <f t="shared" si="45"/>
        <v>2</v>
      </c>
    </row>
    <row r="2852" spans="2:10">
      <c r="B2852" s="3">
        <v>35610</v>
      </c>
      <c r="C2852" s="10" t="s">
        <v>9030</v>
      </c>
      <c r="D2852" s="10" t="s">
        <v>9031</v>
      </c>
      <c r="E2852" s="25">
        <v>1</v>
      </c>
      <c r="F2852" s="25">
        <v>3</v>
      </c>
      <c r="G2852" s="10" t="s">
        <v>9032</v>
      </c>
      <c r="H2852" s="25">
        <f>INDEX('Annexe 1 – Données des équipes'!$B$12:$R$114, MATCH(C2852, 'Annexe 1 – Données des équipes'!$B$12:$B$114,0),4)</f>
        <v>50</v>
      </c>
      <c r="I2852" s="25">
        <f>INDEX('Annexe 1 – Données des équipes'!$B$12:$R$114, MATCH(D2852, 'Annexe 1 – Données des équipes'!$B$12:$B$114,0),4)</f>
        <v>90</v>
      </c>
      <c r="J2852" s="25">
        <f t="shared" si="45"/>
        <v>2</v>
      </c>
    </row>
    <row r="2853" spans="2:10">
      <c r="B2853" s="3">
        <v>35617</v>
      </c>
      <c r="C2853" s="10" t="s">
        <v>9033</v>
      </c>
      <c r="D2853" s="10" t="s">
        <v>9034</v>
      </c>
      <c r="E2853" s="25">
        <v>2</v>
      </c>
      <c r="F2853" s="25">
        <v>0</v>
      </c>
      <c r="G2853" s="10" t="s">
        <v>9035</v>
      </c>
      <c r="H2853" s="25">
        <f>INDEX('Annexe 1 – Données des équipes'!$B$12:$R$114, MATCH(C2853, 'Annexe 1 – Données des équipes'!$B$12:$B$114,0),4)</f>
        <v>60</v>
      </c>
      <c r="I2853" s="25">
        <f>INDEX('Annexe 1 – Données des équipes'!$B$12:$R$114, MATCH(D2853, 'Annexe 1 – Données des équipes'!$B$12:$B$114,0),4)</f>
        <v>20</v>
      </c>
      <c r="J2853" s="25">
        <f t="shared" si="45"/>
        <v>2</v>
      </c>
    </row>
    <row r="2854" spans="2:10">
      <c r="B2854" s="3">
        <v>35624</v>
      </c>
      <c r="C2854" s="10" t="s">
        <v>9036</v>
      </c>
      <c r="D2854" s="10" t="s">
        <v>9037</v>
      </c>
      <c r="E2854" s="25">
        <v>2</v>
      </c>
      <c r="F2854" s="25">
        <v>0</v>
      </c>
      <c r="G2854" s="10" t="s">
        <v>9038</v>
      </c>
      <c r="H2854" s="25">
        <f>INDEX('Annexe 1 – Données des équipes'!$B$12:$R$114, MATCH(C2854, 'Annexe 1 – Données des équipes'!$B$12:$B$114,0),4)</f>
        <v>50</v>
      </c>
      <c r="I2854" s="25">
        <f>INDEX('Annexe 1 – Données des équipes'!$B$12:$R$114, MATCH(D2854, 'Annexe 1 – Données des équipes'!$B$12:$B$114,0),4)</f>
        <v>70</v>
      </c>
      <c r="J2854" s="25">
        <f t="shared" si="45"/>
        <v>2</v>
      </c>
    </row>
    <row r="2855" spans="2:10">
      <c r="B2855" s="3">
        <v>35631</v>
      </c>
      <c r="C2855" s="10" t="s">
        <v>9039</v>
      </c>
      <c r="D2855" s="10" t="s">
        <v>9040</v>
      </c>
      <c r="E2855" s="25">
        <v>2</v>
      </c>
      <c r="F2855" s="25">
        <v>0</v>
      </c>
      <c r="G2855" s="10" t="s">
        <v>9041</v>
      </c>
      <c r="H2855" s="25">
        <f>INDEX('Annexe 1 – Données des équipes'!$B$12:$R$114, MATCH(C2855, 'Annexe 1 – Données des équipes'!$B$12:$B$114,0),4)</f>
        <v>90</v>
      </c>
      <c r="I2855" s="25">
        <f>INDEX('Annexe 1 – Données des équipes'!$B$12:$R$114, MATCH(D2855, 'Annexe 1 – Données des équipes'!$B$12:$B$114,0),4)</f>
        <v>60</v>
      </c>
      <c r="J2855" s="25">
        <f t="shared" si="45"/>
        <v>2</v>
      </c>
    </row>
    <row r="2856" spans="2:10">
      <c r="B2856" s="3">
        <v>31491</v>
      </c>
      <c r="C2856" s="10" t="s">
        <v>9042</v>
      </c>
      <c r="D2856" s="10" t="s">
        <v>9043</v>
      </c>
      <c r="E2856" s="25">
        <v>3</v>
      </c>
      <c r="F2856" s="25">
        <v>2</v>
      </c>
      <c r="G2856" s="10" t="s">
        <v>9044</v>
      </c>
      <c r="H2856" s="25">
        <f>INDEX('Annexe 1 – Données des équipes'!$B$12:$R$114, MATCH(C2856, 'Annexe 1 – Données des équipes'!$B$12:$B$114,0),4)</f>
        <v>30</v>
      </c>
      <c r="I2856" s="25">
        <f>INDEX('Annexe 1 – Données des équipes'!$B$12:$R$114, MATCH(D2856, 'Annexe 1 – Données des équipes'!$B$12:$B$114,0),4)</f>
        <v>50</v>
      </c>
      <c r="J2856" s="25">
        <f t="shared" si="45"/>
        <v>1</v>
      </c>
    </row>
    <row r="2857" spans="2:10">
      <c r="B2857" s="3">
        <v>35649</v>
      </c>
      <c r="C2857" s="10" t="s">
        <v>9045</v>
      </c>
      <c r="D2857" s="10" t="s">
        <v>9046</v>
      </c>
      <c r="E2857" s="25">
        <v>3</v>
      </c>
      <c r="F2857" s="25">
        <v>1</v>
      </c>
      <c r="G2857" s="10" t="s">
        <v>9047</v>
      </c>
      <c r="H2857" s="25">
        <f>INDEX('Annexe 1 – Données des équipes'!$B$12:$R$114, MATCH(C2857, 'Annexe 1 – Données des équipes'!$B$12:$B$114,0),4)</f>
        <v>40</v>
      </c>
      <c r="I2857" s="25">
        <f>INDEX('Annexe 1 – Données des équipes'!$B$12:$R$114, MATCH(D2857, 'Annexe 1 – Données des équipes'!$B$12:$B$114,0),4)</f>
        <v>10</v>
      </c>
      <c r="J2857" s="25">
        <f t="shared" si="45"/>
        <v>2</v>
      </c>
    </row>
    <row r="2858" spans="2:10">
      <c r="B2858" s="3">
        <v>35651</v>
      </c>
      <c r="C2858" s="10" t="s">
        <v>9048</v>
      </c>
      <c r="D2858" s="10" t="s">
        <v>9049</v>
      </c>
      <c r="E2858" s="25">
        <v>2</v>
      </c>
      <c r="F2858" s="25">
        <v>0</v>
      </c>
      <c r="G2858" s="10" t="s">
        <v>9050</v>
      </c>
      <c r="H2858" s="25">
        <f>INDEX('Annexe 1 – Données des équipes'!$B$12:$R$114, MATCH(C2858, 'Annexe 1 – Données des équipes'!$B$12:$B$114,0),4)</f>
        <v>40</v>
      </c>
      <c r="I2858" s="25">
        <f>INDEX('Annexe 1 – Données des équipes'!$B$12:$R$114, MATCH(D2858, 'Annexe 1 – Données des équipes'!$B$12:$B$114,0),4)</f>
        <v>50</v>
      </c>
      <c r="J2858" s="25">
        <f t="shared" si="45"/>
        <v>2</v>
      </c>
    </row>
    <row r="2859" spans="2:10">
      <c r="B2859" s="3">
        <v>35662</v>
      </c>
      <c r="C2859" s="10" t="s">
        <v>9051</v>
      </c>
      <c r="D2859" s="10" t="s">
        <v>9052</v>
      </c>
      <c r="E2859" s="25">
        <v>1</v>
      </c>
      <c r="F2859" s="25">
        <v>3</v>
      </c>
      <c r="G2859" s="10" t="s">
        <v>9053</v>
      </c>
      <c r="H2859" s="25">
        <f>INDEX('Annexe 1 – Données des équipes'!$B$12:$R$114, MATCH(C2859, 'Annexe 1 – Données des équipes'!$B$12:$B$114,0),4)</f>
        <v>50</v>
      </c>
      <c r="I2859" s="25">
        <f>INDEX('Annexe 1 – Données des équipes'!$B$12:$R$114, MATCH(D2859, 'Annexe 1 – Données des équipes'!$B$12:$B$114,0),4)</f>
        <v>90</v>
      </c>
      <c r="J2859" s="25">
        <f t="shared" si="45"/>
        <v>2</v>
      </c>
    </row>
    <row r="2860" spans="2:10">
      <c r="B2860" s="3">
        <v>35662</v>
      </c>
      <c r="C2860" s="10" t="s">
        <v>9054</v>
      </c>
      <c r="D2860" s="10" t="s">
        <v>9055</v>
      </c>
      <c r="E2860" s="25">
        <v>3</v>
      </c>
      <c r="F2860" s="25">
        <v>1</v>
      </c>
      <c r="G2860" s="10" t="s">
        <v>9056</v>
      </c>
      <c r="H2860" s="25">
        <f>INDEX('Annexe 1 – Données des équipes'!$B$12:$R$114, MATCH(C2860, 'Annexe 1 – Données des équipes'!$B$12:$B$114,0),4)</f>
        <v>90</v>
      </c>
      <c r="I2860" s="25">
        <f>INDEX('Annexe 1 – Données des équipes'!$B$12:$R$114, MATCH(D2860, 'Annexe 1 – Données des équipes'!$B$12:$B$114,0),4)</f>
        <v>10</v>
      </c>
      <c r="J2860" s="25">
        <f t="shared" si="45"/>
        <v>2</v>
      </c>
    </row>
    <row r="2861" spans="2:10">
      <c r="B2861" s="3">
        <v>35662</v>
      </c>
      <c r="C2861" s="10" t="s">
        <v>9057</v>
      </c>
      <c r="D2861" s="10" t="s">
        <v>9058</v>
      </c>
      <c r="E2861" s="25">
        <v>4</v>
      </c>
      <c r="F2861" s="25">
        <v>2</v>
      </c>
      <c r="G2861" s="10" t="s">
        <v>9059</v>
      </c>
      <c r="H2861" s="25">
        <f>INDEX('Annexe 1 – Données des équipes'!$B$12:$R$114, MATCH(C2861, 'Annexe 1 – Données des équipes'!$B$12:$B$114,0),4)</f>
        <v>50</v>
      </c>
      <c r="I2861" s="25">
        <f>INDEX('Annexe 1 – Données des équipes'!$B$12:$R$114, MATCH(D2861, 'Annexe 1 – Données des équipes'!$B$12:$B$114,0),4)</f>
        <v>20</v>
      </c>
      <c r="J2861" s="25">
        <f t="shared" si="45"/>
        <v>2</v>
      </c>
    </row>
    <row r="2862" spans="2:10">
      <c r="B2862" s="3">
        <v>35662</v>
      </c>
      <c r="C2862" s="10" t="s">
        <v>9060</v>
      </c>
      <c r="D2862" s="10" t="s">
        <v>9061</v>
      </c>
      <c r="E2862" s="25">
        <v>6</v>
      </c>
      <c r="F2862" s="25">
        <v>4</v>
      </c>
      <c r="G2862" s="10" t="s">
        <v>9062</v>
      </c>
      <c r="H2862" s="25">
        <f>INDEX('Annexe 1 – Données des équipes'!$B$12:$R$114, MATCH(C2862, 'Annexe 1 – Données des équipes'!$B$12:$B$114,0),4)</f>
        <v>60</v>
      </c>
      <c r="I2862" s="25">
        <f>INDEX('Annexe 1 – Données des équipes'!$B$12:$R$114, MATCH(D2862, 'Annexe 1 – Données des équipes'!$B$12:$B$114,0),4)</f>
        <v>70</v>
      </c>
      <c r="J2862" s="25">
        <f t="shared" si="45"/>
        <v>2</v>
      </c>
    </row>
    <row r="2863" spans="2:10">
      <c r="B2863" s="3">
        <v>35663</v>
      </c>
      <c r="C2863" s="10" t="s">
        <v>9063</v>
      </c>
      <c r="D2863" s="10" t="s">
        <v>9064</v>
      </c>
      <c r="E2863" s="25">
        <v>0</v>
      </c>
      <c r="F2863" s="25">
        <v>2</v>
      </c>
      <c r="G2863" s="10" t="s">
        <v>9065</v>
      </c>
      <c r="H2863" s="25">
        <f>INDEX('Annexe 1 – Données des équipes'!$B$12:$R$114, MATCH(C2863, 'Annexe 1 – Données des équipes'!$B$12:$B$114,0),4)</f>
        <v>0</v>
      </c>
      <c r="I2863" s="25">
        <f>INDEX('Annexe 1 – Données des équipes'!$B$12:$R$114, MATCH(D2863, 'Annexe 1 – Données des équipes'!$B$12:$B$114,0),4)</f>
        <v>30</v>
      </c>
      <c r="J2863" s="25">
        <f t="shared" si="45"/>
        <v>2</v>
      </c>
    </row>
    <row r="2864" spans="2:10">
      <c r="B2864" s="3">
        <v>35675</v>
      </c>
      <c r="C2864" s="10" t="s">
        <v>9066</v>
      </c>
      <c r="D2864" s="10" t="s">
        <v>9067</v>
      </c>
      <c r="E2864" s="25">
        <v>3</v>
      </c>
      <c r="F2864" s="25">
        <v>1</v>
      </c>
      <c r="G2864" s="10" t="s">
        <v>9068</v>
      </c>
      <c r="H2864" s="25">
        <f>INDEX('Annexe 1 – Données des équipes'!$B$12:$R$114, MATCH(C2864, 'Annexe 1 – Données des équipes'!$B$12:$B$114,0),4)</f>
        <v>20</v>
      </c>
      <c r="I2864" s="25">
        <f>INDEX('Annexe 1 – Données des équipes'!$B$12:$R$114, MATCH(D2864, 'Annexe 1 – Données des équipes'!$B$12:$B$114,0),4)</f>
        <v>70</v>
      </c>
      <c r="J2864" s="25">
        <f t="shared" si="45"/>
        <v>2</v>
      </c>
    </row>
    <row r="2865" spans="2:10">
      <c r="B2865" s="3">
        <v>35679</v>
      </c>
      <c r="C2865" s="10" t="s">
        <v>9069</v>
      </c>
      <c r="D2865" s="10" t="s">
        <v>9070</v>
      </c>
      <c r="E2865" s="25">
        <v>3</v>
      </c>
      <c r="F2865" s="25">
        <v>1</v>
      </c>
      <c r="G2865" s="10" t="s">
        <v>9071</v>
      </c>
      <c r="H2865" s="25">
        <f>INDEX('Annexe 1 – Données des équipes'!$B$12:$R$114, MATCH(C2865, 'Annexe 1 – Données des équipes'!$B$12:$B$114,0),4)</f>
        <v>80</v>
      </c>
      <c r="I2865" s="25">
        <f>INDEX('Annexe 1 – Données des équipes'!$B$12:$R$114, MATCH(D2865, 'Annexe 1 – Données des équipes'!$B$12:$B$114,0),4)</f>
        <v>90</v>
      </c>
      <c r="J2865" s="25">
        <f t="shared" si="45"/>
        <v>2</v>
      </c>
    </row>
    <row r="2866" spans="2:10">
      <c r="B2866" s="3">
        <v>35683</v>
      </c>
      <c r="C2866" s="10" t="s">
        <v>9072</v>
      </c>
      <c r="D2866" s="10" t="s">
        <v>9073</v>
      </c>
      <c r="E2866" s="25">
        <v>4</v>
      </c>
      <c r="F2866" s="25">
        <v>2</v>
      </c>
      <c r="G2866" s="10" t="s">
        <v>9074</v>
      </c>
      <c r="H2866" s="25">
        <f>INDEX('Annexe 1 – Données des équipes'!$B$12:$R$114, MATCH(C2866, 'Annexe 1 – Données des équipes'!$B$12:$B$114,0),4)</f>
        <v>90</v>
      </c>
      <c r="I2866" s="25">
        <f>INDEX('Annexe 1 – Données des équipes'!$B$12:$R$114, MATCH(D2866, 'Annexe 1 – Données des équipes'!$B$12:$B$114,0),4)</f>
        <v>70</v>
      </c>
      <c r="J2866" s="25">
        <f t="shared" si="45"/>
        <v>2</v>
      </c>
    </row>
    <row r="2867" spans="2:10">
      <c r="B2867" s="3">
        <v>35683</v>
      </c>
      <c r="C2867" s="10" t="s">
        <v>9075</v>
      </c>
      <c r="D2867" s="10" t="s">
        <v>9076</v>
      </c>
      <c r="E2867" s="25">
        <v>3</v>
      </c>
      <c r="F2867" s="25">
        <v>1</v>
      </c>
      <c r="G2867" s="10" t="s">
        <v>9077</v>
      </c>
      <c r="H2867" s="25">
        <f>INDEX('Annexe 1 – Données des équipes'!$B$12:$R$114, MATCH(C2867, 'Annexe 1 – Données des équipes'!$B$12:$B$114,0),4)</f>
        <v>80</v>
      </c>
      <c r="I2867" s="25">
        <f>INDEX('Annexe 1 – Données des équipes'!$B$12:$R$114, MATCH(D2867, 'Annexe 1 – Données des équipes'!$B$12:$B$114,0),4)</f>
        <v>80</v>
      </c>
      <c r="J2867" s="25">
        <f t="shared" si="45"/>
        <v>2</v>
      </c>
    </row>
    <row r="2868" spans="2:10">
      <c r="B2868" s="3">
        <v>35686</v>
      </c>
      <c r="C2868" s="10" t="s">
        <v>9078</v>
      </c>
      <c r="D2868" s="10" t="s">
        <v>9079</v>
      </c>
      <c r="E2868" s="25">
        <v>2</v>
      </c>
      <c r="F2868" s="25">
        <v>4</v>
      </c>
      <c r="G2868" s="10" t="s">
        <v>9080</v>
      </c>
      <c r="H2868" s="25">
        <f>INDEX('Annexe 1 – Données des équipes'!$B$12:$R$114, MATCH(C2868, 'Annexe 1 – Données des équipes'!$B$12:$B$114,0),4)</f>
        <v>30</v>
      </c>
      <c r="I2868" s="25">
        <f>INDEX('Annexe 1 – Données des équipes'!$B$12:$R$114, MATCH(D2868, 'Annexe 1 – Données des équipes'!$B$12:$B$114,0),4)</f>
        <v>70</v>
      </c>
      <c r="J2868" s="25">
        <f t="shared" si="45"/>
        <v>2</v>
      </c>
    </row>
    <row r="2869" spans="2:10">
      <c r="B2869" s="3">
        <v>35692</v>
      </c>
      <c r="C2869" s="10" t="s">
        <v>9081</v>
      </c>
      <c r="D2869" s="10" t="s">
        <v>9082</v>
      </c>
      <c r="E2869" s="25">
        <v>0</v>
      </c>
      <c r="F2869" s="25">
        <v>2</v>
      </c>
      <c r="G2869" s="10" t="s">
        <v>9083</v>
      </c>
      <c r="H2869" s="25">
        <f>INDEX('Annexe 1 – Données des équipes'!$B$12:$R$114, MATCH(C2869, 'Annexe 1 – Données des équipes'!$B$12:$B$114,0),4)</f>
        <v>0</v>
      </c>
      <c r="I2869" s="25">
        <f>INDEX('Annexe 1 – Données des équipes'!$B$12:$R$114, MATCH(D2869, 'Annexe 1 – Données des équipes'!$B$12:$B$114,0),4)</f>
        <v>0</v>
      </c>
      <c r="J2869" s="25">
        <f t="shared" si="45"/>
        <v>2</v>
      </c>
    </row>
    <row r="2870" spans="2:10">
      <c r="B2870" s="3">
        <v>35712</v>
      </c>
      <c r="C2870" s="10" t="s">
        <v>9084</v>
      </c>
      <c r="D2870" s="10" t="s">
        <v>9085</v>
      </c>
      <c r="E2870" s="25">
        <v>2</v>
      </c>
      <c r="F2870" s="25">
        <v>0</v>
      </c>
      <c r="G2870" s="10" t="s">
        <v>9086</v>
      </c>
      <c r="H2870" s="25">
        <f>INDEX('Annexe 1 – Données des équipes'!$B$12:$R$114, MATCH(C2870, 'Annexe 1 – Données des équipes'!$B$12:$B$114,0),4)</f>
        <v>90</v>
      </c>
      <c r="I2870" s="25">
        <f>INDEX('Annexe 1 – Données des équipes'!$B$12:$R$114, MATCH(D2870, 'Annexe 1 – Données des équipes'!$B$12:$B$114,0),4)</f>
        <v>50</v>
      </c>
      <c r="J2870" s="25">
        <f t="shared" si="45"/>
        <v>2</v>
      </c>
    </row>
    <row r="2871" spans="2:10">
      <c r="B2871" s="3">
        <v>35714</v>
      </c>
      <c r="C2871" s="10" t="s">
        <v>9087</v>
      </c>
      <c r="D2871" s="10" t="s">
        <v>9088</v>
      </c>
      <c r="E2871" s="25">
        <v>0</v>
      </c>
      <c r="F2871" s="25">
        <v>2</v>
      </c>
      <c r="G2871" s="10" t="s">
        <v>9089</v>
      </c>
      <c r="H2871" s="25">
        <f>INDEX('Annexe 1 – Données des équipes'!$B$12:$R$114, MATCH(C2871, 'Annexe 1 – Données des équipes'!$B$12:$B$114,0),4)</f>
        <v>10</v>
      </c>
      <c r="I2871" s="25">
        <f>INDEX('Annexe 1 – Données des équipes'!$B$12:$R$114, MATCH(D2871, 'Annexe 1 – Données des équipes'!$B$12:$B$114,0),4)</f>
        <v>60</v>
      </c>
      <c r="J2871" s="25">
        <f t="shared" si="45"/>
        <v>2</v>
      </c>
    </row>
    <row r="2872" spans="2:10">
      <c r="B2872" s="3">
        <v>35714</v>
      </c>
      <c r="C2872" s="10" t="s">
        <v>9090</v>
      </c>
      <c r="D2872" s="10" t="s">
        <v>9091</v>
      </c>
      <c r="E2872" s="25">
        <v>4</v>
      </c>
      <c r="F2872" s="25">
        <v>2</v>
      </c>
      <c r="G2872" s="10" t="s">
        <v>9092</v>
      </c>
      <c r="H2872" s="25">
        <f>INDEX('Annexe 1 – Données des équipes'!$B$12:$R$114, MATCH(C2872, 'Annexe 1 – Données des équipes'!$B$12:$B$114,0),4)</f>
        <v>50</v>
      </c>
      <c r="I2872" s="25">
        <f>INDEX('Annexe 1 – Données des équipes'!$B$12:$R$114, MATCH(D2872, 'Annexe 1 – Données des équipes'!$B$12:$B$114,0),4)</f>
        <v>40</v>
      </c>
      <c r="J2872" s="25">
        <f t="shared" si="45"/>
        <v>2</v>
      </c>
    </row>
    <row r="2873" spans="2:10">
      <c r="B2873" s="3">
        <v>35714</v>
      </c>
      <c r="C2873" s="10" t="s">
        <v>9093</v>
      </c>
      <c r="D2873" s="10" t="s">
        <v>9094</v>
      </c>
      <c r="E2873" s="25">
        <v>1</v>
      </c>
      <c r="F2873" s="25">
        <v>3</v>
      </c>
      <c r="G2873" s="10" t="s">
        <v>9095</v>
      </c>
      <c r="H2873" s="25">
        <f>INDEX('Annexe 1 – Données des équipes'!$B$12:$R$114, MATCH(C2873, 'Annexe 1 – Données des équipes'!$B$12:$B$114,0),4)</f>
        <v>40</v>
      </c>
      <c r="I2873" s="25">
        <f>INDEX('Annexe 1 – Données des équipes'!$B$12:$R$114, MATCH(D2873, 'Annexe 1 – Données des équipes'!$B$12:$B$114,0),4)</f>
        <v>80</v>
      </c>
      <c r="J2873" s="25">
        <f t="shared" si="45"/>
        <v>2</v>
      </c>
    </row>
    <row r="2874" spans="2:10">
      <c r="B2874" s="3">
        <v>35732</v>
      </c>
      <c r="C2874" s="10" t="s">
        <v>9096</v>
      </c>
      <c r="D2874" s="10" t="s">
        <v>9097</v>
      </c>
      <c r="E2874" s="25">
        <v>2</v>
      </c>
      <c r="F2874" s="25">
        <v>0</v>
      </c>
      <c r="G2874" s="10" t="s">
        <v>9098</v>
      </c>
      <c r="H2874" s="25">
        <f>INDEX('Annexe 1 – Données des équipes'!$B$12:$R$114, MATCH(C2874, 'Annexe 1 – Données des équipes'!$B$12:$B$114,0),4)</f>
        <v>80</v>
      </c>
      <c r="I2874" s="25">
        <f>INDEX('Annexe 1 – Données des équipes'!$B$12:$R$114, MATCH(D2874, 'Annexe 1 – Données des équipes'!$B$12:$B$114,0),4)</f>
        <v>60</v>
      </c>
      <c r="J2874" s="25">
        <f t="shared" si="45"/>
        <v>2</v>
      </c>
    </row>
    <row r="2875" spans="2:10">
      <c r="B2875" s="3">
        <v>35735</v>
      </c>
      <c r="C2875" s="10" t="s">
        <v>9099</v>
      </c>
      <c r="D2875" s="10" t="s">
        <v>9100</v>
      </c>
      <c r="E2875" s="25">
        <v>0</v>
      </c>
      <c r="F2875" s="25">
        <v>2</v>
      </c>
      <c r="G2875" s="10" t="s">
        <v>9101</v>
      </c>
      <c r="H2875" s="25">
        <f>INDEX('Annexe 1 – Données des équipes'!$B$12:$R$114, MATCH(C2875, 'Annexe 1 – Données des équipes'!$B$12:$B$114,0),4)</f>
        <v>70</v>
      </c>
      <c r="I2875" s="25">
        <f>INDEX('Annexe 1 – Données des équipes'!$B$12:$R$114, MATCH(D2875, 'Annexe 1 – Données des équipes'!$B$12:$B$114,0),4)</f>
        <v>50</v>
      </c>
      <c r="J2875" s="25">
        <f t="shared" si="45"/>
        <v>2</v>
      </c>
    </row>
    <row r="2876" spans="2:10">
      <c r="B2876" s="3">
        <v>35741</v>
      </c>
      <c r="C2876" s="10" t="s">
        <v>9102</v>
      </c>
      <c r="D2876" s="10" t="s">
        <v>9103</v>
      </c>
      <c r="E2876" s="25">
        <v>2</v>
      </c>
      <c r="F2876" s="25">
        <v>0</v>
      </c>
      <c r="G2876" s="10" t="s">
        <v>9104</v>
      </c>
      <c r="H2876" s="25">
        <f>INDEX('Annexe 1 – Données des équipes'!$B$12:$R$114, MATCH(C2876, 'Annexe 1 – Données des équipes'!$B$12:$B$114,0),4)</f>
        <v>0</v>
      </c>
      <c r="I2876" s="25">
        <f>INDEX('Annexe 1 – Données des équipes'!$B$12:$R$114, MATCH(D2876, 'Annexe 1 – Données des équipes'!$B$12:$B$114,0),4)</f>
        <v>70</v>
      </c>
      <c r="J2876" s="25">
        <f t="shared" si="45"/>
        <v>2</v>
      </c>
    </row>
    <row r="2877" spans="2:10">
      <c r="B2877" s="3">
        <v>35743</v>
      </c>
      <c r="C2877" s="10" t="s">
        <v>9105</v>
      </c>
      <c r="D2877" s="10" t="s">
        <v>9106</v>
      </c>
      <c r="E2877" s="25">
        <v>1</v>
      </c>
      <c r="F2877" s="25">
        <v>3</v>
      </c>
      <c r="G2877" s="10" t="s">
        <v>9107</v>
      </c>
      <c r="H2877" s="25">
        <f>INDEX('Annexe 1 – Données des équipes'!$B$12:$R$114, MATCH(C2877, 'Annexe 1 – Données des équipes'!$B$12:$B$114,0),4)</f>
        <v>20</v>
      </c>
      <c r="I2877" s="25">
        <f>INDEX('Annexe 1 – Données des équipes'!$B$12:$R$114, MATCH(D2877, 'Annexe 1 – Données des équipes'!$B$12:$B$114,0),4)</f>
        <v>70</v>
      </c>
      <c r="J2877" s="25">
        <f t="shared" si="45"/>
        <v>2</v>
      </c>
    </row>
    <row r="2878" spans="2:10">
      <c r="B2878" s="3">
        <v>35749</v>
      </c>
      <c r="C2878" s="10" t="s">
        <v>9108</v>
      </c>
      <c r="D2878" s="10" t="s">
        <v>9109</v>
      </c>
      <c r="E2878" s="25">
        <v>2</v>
      </c>
      <c r="F2878" s="25">
        <v>0</v>
      </c>
      <c r="G2878" s="10" t="s">
        <v>9110</v>
      </c>
      <c r="H2878" s="25">
        <f>INDEX('Annexe 1 – Données des équipes'!$B$12:$R$114, MATCH(C2878, 'Annexe 1 – Données des équipes'!$B$12:$B$114,0),4)</f>
        <v>90</v>
      </c>
      <c r="I2878" s="25">
        <f>INDEX('Annexe 1 – Données des équipes'!$B$12:$R$114, MATCH(D2878, 'Annexe 1 – Données des équipes'!$B$12:$B$114,0),4)</f>
        <v>40</v>
      </c>
      <c r="J2878" s="25">
        <f t="shared" si="45"/>
        <v>2</v>
      </c>
    </row>
    <row r="2879" spans="2:10">
      <c r="B2879" s="3">
        <v>35750</v>
      </c>
      <c r="C2879" s="10" t="s">
        <v>9111</v>
      </c>
      <c r="D2879" s="10" t="s">
        <v>9112</v>
      </c>
      <c r="E2879" s="25">
        <v>3</v>
      </c>
      <c r="F2879" s="25">
        <v>1</v>
      </c>
      <c r="G2879" s="10" t="s">
        <v>9113</v>
      </c>
      <c r="H2879" s="25">
        <f>INDEX('Annexe 1 – Données des équipes'!$B$12:$R$114, MATCH(C2879, 'Annexe 1 – Données des équipes'!$B$12:$B$114,0),4)</f>
        <v>60</v>
      </c>
      <c r="I2879" s="25">
        <f>INDEX('Annexe 1 – Données des équipes'!$B$12:$R$114, MATCH(D2879, 'Annexe 1 – Données des équipes'!$B$12:$B$114,0),4)</f>
        <v>20</v>
      </c>
      <c r="J2879" s="25">
        <f t="shared" si="45"/>
        <v>2</v>
      </c>
    </row>
    <row r="2880" spans="2:10">
      <c r="B2880" s="3">
        <v>35750</v>
      </c>
      <c r="C2880" s="10" t="s">
        <v>9114</v>
      </c>
      <c r="D2880" s="10" t="s">
        <v>9115</v>
      </c>
      <c r="E2880" s="25">
        <v>5</v>
      </c>
      <c r="F2880" s="25">
        <v>3</v>
      </c>
      <c r="G2880" s="10" t="s">
        <v>9116</v>
      </c>
      <c r="H2880" s="25">
        <f>INDEX('Annexe 1 – Données des équipes'!$B$12:$R$114, MATCH(C2880, 'Annexe 1 – Données des équipes'!$B$12:$B$114,0),4)</f>
        <v>80</v>
      </c>
      <c r="I2880" s="25">
        <f>INDEX('Annexe 1 – Données des équipes'!$B$12:$R$114, MATCH(D2880, 'Annexe 1 – Données des équipes'!$B$12:$B$114,0),4)</f>
        <v>70</v>
      </c>
      <c r="J2880" s="25">
        <f t="shared" si="45"/>
        <v>2</v>
      </c>
    </row>
    <row r="2881" spans="2:10">
      <c r="B2881" s="3">
        <v>36009</v>
      </c>
      <c r="C2881" s="10" t="s">
        <v>9117</v>
      </c>
      <c r="D2881" s="10" t="s">
        <v>9118</v>
      </c>
      <c r="E2881" s="25">
        <v>3</v>
      </c>
      <c r="F2881" s="25">
        <v>0</v>
      </c>
      <c r="G2881" s="10" t="s">
        <v>9119</v>
      </c>
      <c r="H2881" s="25">
        <f>INDEX('Annexe 1 – Données des équipes'!$B$12:$R$114, MATCH(C2881, 'Annexe 1 – Données des équipes'!$B$12:$B$114,0),4)</f>
        <v>20</v>
      </c>
      <c r="I2881" s="25">
        <f>INDEX('Annexe 1 – Données des équipes'!$B$12:$R$114, MATCH(D2881, 'Annexe 1 – Données des équipes'!$B$12:$B$114,0),4)</f>
        <v>0</v>
      </c>
      <c r="J2881" s="25">
        <f t="shared" si="45"/>
        <v>3</v>
      </c>
    </row>
    <row r="2882" spans="2:10">
      <c r="B2882" s="3">
        <v>35776</v>
      </c>
      <c r="C2882" s="10" t="s">
        <v>9120</v>
      </c>
      <c r="D2882" s="10" t="s">
        <v>9121</v>
      </c>
      <c r="E2882" s="25">
        <v>1</v>
      </c>
      <c r="F2882" s="25">
        <v>3</v>
      </c>
      <c r="G2882" s="10" t="s">
        <v>9122</v>
      </c>
      <c r="H2882" s="25">
        <f>INDEX('Annexe 1 – Données des équipes'!$B$12:$R$114, MATCH(C2882, 'Annexe 1 – Données des équipes'!$B$12:$B$114,0),4)</f>
        <v>80</v>
      </c>
      <c r="I2882" s="25">
        <f>INDEX('Annexe 1 – Données des équipes'!$B$12:$R$114, MATCH(D2882, 'Annexe 1 – Données des équipes'!$B$12:$B$114,0),4)</f>
        <v>60</v>
      </c>
      <c r="J2882" s="25">
        <f t="shared" si="45"/>
        <v>2</v>
      </c>
    </row>
    <row r="2883" spans="2:10">
      <c r="B2883" s="3">
        <v>35777</v>
      </c>
      <c r="C2883" s="10" t="s">
        <v>9123</v>
      </c>
      <c r="D2883" s="10" t="s">
        <v>9124</v>
      </c>
      <c r="E2883" s="25">
        <v>0</v>
      </c>
      <c r="F2883" s="25">
        <v>2</v>
      </c>
      <c r="G2883" s="10" t="s">
        <v>9125</v>
      </c>
      <c r="H2883" s="25">
        <f>INDEX('Annexe 1 – Données des équipes'!$B$12:$R$114, MATCH(C2883, 'Annexe 1 – Données des équipes'!$B$12:$B$114,0),4)</f>
        <v>20</v>
      </c>
      <c r="I2883" s="25">
        <f>INDEX('Annexe 1 – Données des équipes'!$B$12:$R$114, MATCH(D2883, 'Annexe 1 – Données des équipes'!$B$12:$B$114,0),4)</f>
        <v>80</v>
      </c>
      <c r="J2883" s="25">
        <f t="shared" si="45"/>
        <v>2</v>
      </c>
    </row>
    <row r="2884" spans="2:10">
      <c r="B2884" s="3">
        <v>35786</v>
      </c>
      <c r="C2884" s="10" t="s">
        <v>9126</v>
      </c>
      <c r="D2884" s="10" t="s">
        <v>9127</v>
      </c>
      <c r="E2884" s="25">
        <v>2</v>
      </c>
      <c r="F2884" s="25">
        <v>0</v>
      </c>
      <c r="G2884" s="10" t="s">
        <v>9128</v>
      </c>
      <c r="H2884" s="25">
        <f>INDEX('Annexe 1 – Données des équipes'!$B$12:$R$114, MATCH(C2884, 'Annexe 1 – Données des équipes'!$B$12:$B$114,0),4)</f>
        <v>50</v>
      </c>
      <c r="I2884" s="25">
        <f>INDEX('Annexe 1 – Données des équipes'!$B$12:$R$114, MATCH(D2884, 'Annexe 1 – Données des équipes'!$B$12:$B$114,0),4)</f>
        <v>40</v>
      </c>
      <c r="J2884" s="25">
        <f t="shared" si="45"/>
        <v>2</v>
      </c>
    </row>
    <row r="2885" spans="2:10">
      <c r="B2885" s="3">
        <v>33363</v>
      </c>
      <c r="C2885" s="10" t="s">
        <v>9129</v>
      </c>
      <c r="D2885" s="10" t="s">
        <v>9130</v>
      </c>
      <c r="E2885" s="25">
        <v>0</v>
      </c>
      <c r="F2885" s="25">
        <v>0</v>
      </c>
      <c r="G2885" s="10" t="s">
        <v>9131</v>
      </c>
      <c r="H2885" s="25">
        <f>INDEX('Annexe 1 – Données des équipes'!$B$12:$R$114, MATCH(C2885, 'Annexe 1 – Données des équipes'!$B$12:$B$114,0),4)</f>
        <v>70</v>
      </c>
      <c r="I2885" s="25">
        <f>INDEX('Annexe 1 – Données des équipes'!$B$12:$R$114, MATCH(D2885, 'Annexe 1 – Données des équipes'!$B$12:$B$114,0),4)</f>
        <v>30</v>
      </c>
      <c r="J2885" s="25">
        <f t="shared" si="45"/>
        <v>0</v>
      </c>
    </row>
    <row r="2886" spans="2:10">
      <c r="B2886" s="3">
        <v>35822</v>
      </c>
      <c r="C2886" s="10" t="s">
        <v>9132</v>
      </c>
      <c r="D2886" s="10" t="s">
        <v>9133</v>
      </c>
      <c r="E2886" s="25">
        <v>0</v>
      </c>
      <c r="F2886" s="25">
        <v>2</v>
      </c>
      <c r="G2886" s="10" t="s">
        <v>9134</v>
      </c>
      <c r="H2886" s="25">
        <f>INDEX('Annexe 1 – Données des équipes'!$B$12:$R$114, MATCH(C2886, 'Annexe 1 – Données des équipes'!$B$12:$B$114,0),4)</f>
        <v>50</v>
      </c>
      <c r="I2886" s="25">
        <f>INDEX('Annexe 1 – Données des équipes'!$B$12:$R$114, MATCH(D2886, 'Annexe 1 – Données des équipes'!$B$12:$B$114,0),4)</f>
        <v>70</v>
      </c>
      <c r="J2886" s="25">
        <f t="shared" si="45"/>
        <v>2</v>
      </c>
    </row>
    <row r="2887" spans="2:10">
      <c r="B2887" s="3">
        <v>35833</v>
      </c>
      <c r="C2887" s="10" t="s">
        <v>9135</v>
      </c>
      <c r="D2887" s="10" t="s">
        <v>9136</v>
      </c>
      <c r="E2887" s="25">
        <v>2</v>
      </c>
      <c r="F2887" s="25">
        <v>0</v>
      </c>
      <c r="G2887" s="10" t="s">
        <v>9137</v>
      </c>
      <c r="H2887" s="25">
        <f>INDEX('Annexe 1 – Données des équipes'!$B$12:$R$114, MATCH(C2887, 'Annexe 1 – Données des équipes'!$B$12:$B$114,0),4)</f>
        <v>80</v>
      </c>
      <c r="I2887" s="25">
        <f>INDEX('Annexe 1 – Données des équipes'!$B$12:$R$114, MATCH(D2887, 'Annexe 1 – Données des équipes'!$B$12:$B$114,0),4)</f>
        <v>40</v>
      </c>
      <c r="J2887" s="25">
        <f t="shared" si="45"/>
        <v>2</v>
      </c>
    </row>
    <row r="2888" spans="2:10">
      <c r="B2888" s="3">
        <v>35835</v>
      </c>
      <c r="C2888" s="10" t="s">
        <v>9138</v>
      </c>
      <c r="D2888" s="10" t="s">
        <v>9139</v>
      </c>
      <c r="E2888" s="25">
        <v>0</v>
      </c>
      <c r="F2888" s="25">
        <v>2</v>
      </c>
      <c r="G2888" s="10" t="s">
        <v>9140</v>
      </c>
      <c r="H2888" s="25">
        <f>INDEX('Annexe 1 – Données des équipes'!$B$12:$R$114, MATCH(C2888, 'Annexe 1 – Données des équipes'!$B$12:$B$114,0),4)</f>
        <v>30</v>
      </c>
      <c r="I2888" s="25">
        <f>INDEX('Annexe 1 – Données des équipes'!$B$12:$R$114, MATCH(D2888, 'Annexe 1 – Données des équipes'!$B$12:$B$114,0),4)</f>
        <v>70</v>
      </c>
      <c r="J2888" s="25">
        <f t="shared" si="45"/>
        <v>2</v>
      </c>
    </row>
    <row r="2889" spans="2:10">
      <c r="B2889" s="3">
        <v>35835</v>
      </c>
      <c r="C2889" s="10" t="s">
        <v>9141</v>
      </c>
      <c r="D2889" s="10" t="s">
        <v>9142</v>
      </c>
      <c r="E2889" s="25">
        <v>2</v>
      </c>
      <c r="F2889" s="25">
        <v>0</v>
      </c>
      <c r="G2889" s="10" t="s">
        <v>9143</v>
      </c>
      <c r="H2889" s="25">
        <f>INDEX('Annexe 1 – Données des équipes'!$B$12:$R$114, MATCH(C2889, 'Annexe 1 – Données des équipes'!$B$12:$B$114,0),4)</f>
        <v>40</v>
      </c>
      <c r="I2889" s="25">
        <f>INDEX('Annexe 1 – Données des équipes'!$B$12:$R$114, MATCH(D2889, 'Annexe 1 – Données des équipes'!$B$12:$B$114,0),4)</f>
        <v>40</v>
      </c>
      <c r="J2889" s="25">
        <f t="shared" si="45"/>
        <v>2</v>
      </c>
    </row>
    <row r="2890" spans="2:10">
      <c r="B2890" s="3">
        <v>35835</v>
      </c>
      <c r="C2890" s="10" t="s">
        <v>9144</v>
      </c>
      <c r="D2890" s="10" t="s">
        <v>9145</v>
      </c>
      <c r="E2890" s="25">
        <v>2</v>
      </c>
      <c r="F2890" s="25">
        <v>0</v>
      </c>
      <c r="G2890" s="10" t="s">
        <v>9146</v>
      </c>
      <c r="H2890" s="25">
        <f>INDEX('Annexe 1 – Données des équipes'!$B$12:$R$114, MATCH(C2890, 'Annexe 1 – Données des équipes'!$B$12:$B$114,0),4)</f>
        <v>30</v>
      </c>
      <c r="I2890" s="25">
        <f>INDEX('Annexe 1 – Données des équipes'!$B$12:$R$114, MATCH(D2890, 'Annexe 1 – Données des équipes'!$B$12:$B$114,0),4)</f>
        <v>0</v>
      </c>
      <c r="J2890" s="25">
        <f t="shared" si="45"/>
        <v>2</v>
      </c>
    </row>
    <row r="2891" spans="2:10">
      <c r="B2891" s="3">
        <v>35837</v>
      </c>
      <c r="C2891" s="10" t="s">
        <v>9147</v>
      </c>
      <c r="D2891" s="10" t="s">
        <v>9148</v>
      </c>
      <c r="E2891" s="25">
        <v>0</v>
      </c>
      <c r="F2891" s="25">
        <v>2</v>
      </c>
      <c r="G2891" s="10" t="s">
        <v>9149</v>
      </c>
      <c r="H2891" s="25">
        <f>INDEX('Annexe 1 – Données des équipes'!$B$12:$R$114, MATCH(C2891, 'Annexe 1 – Données des équipes'!$B$12:$B$114,0),4)</f>
        <v>90</v>
      </c>
      <c r="I2891" s="25">
        <f>INDEX('Annexe 1 – Données des équipes'!$B$12:$R$114, MATCH(D2891, 'Annexe 1 – Données des équipes'!$B$12:$B$114,0),4)</f>
        <v>80</v>
      </c>
      <c r="J2891" s="25">
        <f t="shared" si="45"/>
        <v>2</v>
      </c>
    </row>
    <row r="2892" spans="2:10">
      <c r="B2892" s="3">
        <v>35844</v>
      </c>
      <c r="C2892" s="10" t="s">
        <v>9150</v>
      </c>
      <c r="D2892" s="10" t="s">
        <v>9151</v>
      </c>
      <c r="E2892" s="25">
        <v>0</v>
      </c>
      <c r="F2892" s="25">
        <v>2</v>
      </c>
      <c r="G2892" s="10" t="s">
        <v>9152</v>
      </c>
      <c r="H2892" s="25">
        <f>INDEX('Annexe 1 – Données des équipes'!$B$12:$R$114, MATCH(C2892, 'Annexe 1 – Données des équipes'!$B$12:$B$114,0),4)</f>
        <v>20</v>
      </c>
      <c r="I2892" s="25">
        <f>INDEX('Annexe 1 – Données des équipes'!$B$12:$R$114, MATCH(D2892, 'Annexe 1 – Données des équipes'!$B$12:$B$114,0),4)</f>
        <v>90</v>
      </c>
      <c r="J2892" s="25">
        <f t="shared" si="45"/>
        <v>2</v>
      </c>
    </row>
    <row r="2893" spans="2:10">
      <c r="B2893" s="3">
        <v>35850</v>
      </c>
      <c r="C2893" s="10" t="s">
        <v>9153</v>
      </c>
      <c r="D2893" s="10" t="s">
        <v>9154</v>
      </c>
      <c r="E2893" s="25">
        <v>3</v>
      </c>
      <c r="F2893" s="25">
        <v>1</v>
      </c>
      <c r="G2893" s="10" t="s">
        <v>9155</v>
      </c>
      <c r="H2893" s="25">
        <f>INDEX('Annexe 1 – Données des équipes'!$B$12:$R$114, MATCH(C2893, 'Annexe 1 – Données des équipes'!$B$12:$B$114,0),4)</f>
        <v>90</v>
      </c>
      <c r="I2893" s="25">
        <f>INDEX('Annexe 1 – Données des équipes'!$B$12:$R$114, MATCH(D2893, 'Annexe 1 – Données des équipes'!$B$12:$B$114,0),4)</f>
        <v>70</v>
      </c>
      <c r="J2893" s="25">
        <f t="shared" si="45"/>
        <v>2</v>
      </c>
    </row>
    <row r="2894" spans="2:10">
      <c r="B2894" s="3">
        <v>35851</v>
      </c>
      <c r="C2894" s="10" t="s">
        <v>9156</v>
      </c>
      <c r="D2894" s="10" t="s">
        <v>9157</v>
      </c>
      <c r="E2894" s="25">
        <v>0</v>
      </c>
      <c r="F2894" s="25">
        <v>2</v>
      </c>
      <c r="G2894" s="10" t="s">
        <v>9158</v>
      </c>
      <c r="H2894" s="25">
        <f>INDEX('Annexe 1 – Données des équipes'!$B$12:$R$114, MATCH(C2894, 'Annexe 1 – Données des équipes'!$B$12:$B$114,0),4)</f>
        <v>40</v>
      </c>
      <c r="I2894" s="25">
        <f>INDEX('Annexe 1 – Données des équipes'!$B$12:$R$114, MATCH(D2894, 'Annexe 1 – Données des équipes'!$B$12:$B$114,0),4)</f>
        <v>50</v>
      </c>
      <c r="J2894" s="25">
        <f t="shared" si="45"/>
        <v>2</v>
      </c>
    </row>
    <row r="2895" spans="2:10">
      <c r="B2895" s="3">
        <v>35851</v>
      </c>
      <c r="C2895" s="10" t="s">
        <v>9159</v>
      </c>
      <c r="D2895" s="10" t="s">
        <v>9160</v>
      </c>
      <c r="E2895" s="25">
        <v>2</v>
      </c>
      <c r="F2895" s="25">
        <v>0</v>
      </c>
      <c r="G2895" s="10" t="s">
        <v>9161</v>
      </c>
      <c r="H2895" s="25">
        <f>INDEX('Annexe 1 – Données des équipes'!$B$12:$R$114, MATCH(C2895, 'Annexe 1 – Données des équipes'!$B$12:$B$114,0),4)</f>
        <v>20</v>
      </c>
      <c r="I2895" s="25">
        <f>INDEX('Annexe 1 – Données des équipes'!$B$12:$R$114, MATCH(D2895, 'Annexe 1 – Données des équipes'!$B$12:$B$114,0),4)</f>
        <v>80</v>
      </c>
      <c r="J2895" s="25">
        <f t="shared" si="45"/>
        <v>2</v>
      </c>
    </row>
    <row r="2896" spans="2:10">
      <c r="B2896" s="3">
        <v>35854</v>
      </c>
      <c r="C2896" s="10" t="s">
        <v>9162</v>
      </c>
      <c r="D2896" s="10" t="s">
        <v>9163</v>
      </c>
      <c r="E2896" s="25">
        <v>0</v>
      </c>
      <c r="F2896" s="25">
        <v>2</v>
      </c>
      <c r="G2896" s="10" t="s">
        <v>9164</v>
      </c>
      <c r="H2896" s="25">
        <f>INDEX('Annexe 1 – Données des équipes'!$B$12:$R$114, MATCH(C2896, 'Annexe 1 – Données des équipes'!$B$12:$B$114,0),4)</f>
        <v>20</v>
      </c>
      <c r="I2896" s="25">
        <f>INDEX('Annexe 1 – Données des équipes'!$B$12:$R$114, MATCH(D2896, 'Annexe 1 – Données des équipes'!$B$12:$B$114,0),4)</f>
        <v>50</v>
      </c>
      <c r="J2896" s="25">
        <f t="shared" si="45"/>
        <v>2</v>
      </c>
    </row>
    <row r="2897" spans="2:10">
      <c r="B2897" s="3">
        <v>35861</v>
      </c>
      <c r="C2897" s="10" t="s">
        <v>9165</v>
      </c>
      <c r="D2897" s="10" t="s">
        <v>9166</v>
      </c>
      <c r="E2897" s="25">
        <v>0</v>
      </c>
      <c r="F2897" s="25">
        <v>2</v>
      </c>
      <c r="G2897" s="10" t="s">
        <v>9167</v>
      </c>
      <c r="H2897" s="25">
        <f>INDEX('Annexe 1 – Données des équipes'!$B$12:$R$114, MATCH(C2897, 'Annexe 1 – Données des équipes'!$B$12:$B$114,0),4)</f>
        <v>50</v>
      </c>
      <c r="I2897" s="25">
        <f>INDEX('Annexe 1 – Données des équipes'!$B$12:$R$114, MATCH(D2897, 'Annexe 1 – Données des équipes'!$B$12:$B$114,0),4)</f>
        <v>30</v>
      </c>
      <c r="J2897" s="25">
        <f t="shared" si="45"/>
        <v>2</v>
      </c>
    </row>
    <row r="2898" spans="2:10">
      <c r="B2898" s="3">
        <v>35864</v>
      </c>
      <c r="C2898" s="10" t="s">
        <v>9168</v>
      </c>
      <c r="D2898" s="10" t="s">
        <v>9169</v>
      </c>
      <c r="E2898" s="25">
        <v>2</v>
      </c>
      <c r="F2898" s="25">
        <v>0</v>
      </c>
      <c r="G2898" s="10" t="s">
        <v>9170</v>
      </c>
      <c r="H2898" s="25">
        <f>INDEX('Annexe 1 – Données des équipes'!$B$12:$R$114, MATCH(C2898, 'Annexe 1 – Données des équipes'!$B$12:$B$114,0),4)</f>
        <v>90</v>
      </c>
      <c r="I2898" s="25">
        <f>INDEX('Annexe 1 – Données des équipes'!$B$12:$R$114, MATCH(D2898, 'Annexe 1 – Données des équipes'!$B$12:$B$114,0),4)</f>
        <v>40</v>
      </c>
      <c r="J2898" s="25">
        <f t="shared" ref="J2898:J2961" si="46">ABS(F2898-E2898)</f>
        <v>2</v>
      </c>
    </row>
    <row r="2899" spans="2:10">
      <c r="B2899" s="3">
        <v>35879</v>
      </c>
      <c r="C2899" s="10" t="s">
        <v>9171</v>
      </c>
      <c r="D2899" s="10" t="s">
        <v>9172</v>
      </c>
      <c r="E2899" s="25">
        <v>2</v>
      </c>
      <c r="F2899" s="25">
        <v>0</v>
      </c>
      <c r="G2899" s="10" t="s">
        <v>9173</v>
      </c>
      <c r="H2899" s="25">
        <f>INDEX('Annexe 1 – Données des équipes'!$B$12:$R$114, MATCH(C2899, 'Annexe 1 – Données des équipes'!$B$12:$B$114,0),4)</f>
        <v>80</v>
      </c>
      <c r="I2899" s="25">
        <f>INDEX('Annexe 1 – Données des équipes'!$B$12:$R$114, MATCH(D2899, 'Annexe 1 – Données des équipes'!$B$12:$B$114,0),4)</f>
        <v>40</v>
      </c>
      <c r="J2899" s="25">
        <f t="shared" si="46"/>
        <v>2</v>
      </c>
    </row>
    <row r="2900" spans="2:10">
      <c r="B2900" s="3">
        <v>35905</v>
      </c>
      <c r="C2900" s="10" t="s">
        <v>9174</v>
      </c>
      <c r="D2900" s="10" t="s">
        <v>9175</v>
      </c>
      <c r="E2900" s="25">
        <v>0</v>
      </c>
      <c r="F2900" s="25">
        <v>2</v>
      </c>
      <c r="G2900" s="10" t="s">
        <v>9176</v>
      </c>
      <c r="H2900" s="25">
        <f>INDEX('Annexe 1 – Données des équipes'!$B$12:$R$114, MATCH(C2900, 'Annexe 1 – Données des équipes'!$B$12:$B$114,0),4)</f>
        <v>70</v>
      </c>
      <c r="I2900" s="25">
        <f>INDEX('Annexe 1 – Données des équipes'!$B$12:$R$114, MATCH(D2900, 'Annexe 1 – Données des équipes'!$B$12:$B$114,0),4)</f>
        <v>40</v>
      </c>
      <c r="J2900" s="25">
        <f t="shared" si="46"/>
        <v>2</v>
      </c>
    </row>
    <row r="2901" spans="2:10">
      <c r="B2901" s="3">
        <v>35907</v>
      </c>
      <c r="C2901" s="10" t="s">
        <v>9177</v>
      </c>
      <c r="D2901" s="10" t="s">
        <v>9178</v>
      </c>
      <c r="E2901" s="25">
        <v>0</v>
      </c>
      <c r="F2901" s="25">
        <v>2</v>
      </c>
      <c r="G2901" s="10" t="s">
        <v>9179</v>
      </c>
      <c r="H2901" s="25">
        <f>INDEX('Annexe 1 – Données des équipes'!$B$12:$R$114, MATCH(C2901, 'Annexe 1 – Données des équipes'!$B$12:$B$114,0),4)</f>
        <v>80</v>
      </c>
      <c r="I2901" s="25">
        <f>INDEX('Annexe 1 – Données des équipes'!$B$12:$R$114, MATCH(D2901, 'Annexe 1 – Données des équipes'!$B$12:$B$114,0),4)</f>
        <v>30</v>
      </c>
      <c r="J2901" s="25">
        <f t="shared" si="46"/>
        <v>2</v>
      </c>
    </row>
    <row r="2902" spans="2:10">
      <c r="B2902" s="3">
        <v>35907</v>
      </c>
      <c r="C2902" s="10" t="s">
        <v>9180</v>
      </c>
      <c r="D2902" s="10" t="s">
        <v>9181</v>
      </c>
      <c r="E2902" s="25">
        <v>0</v>
      </c>
      <c r="F2902" s="25">
        <v>2</v>
      </c>
      <c r="G2902" s="10" t="s">
        <v>9182</v>
      </c>
      <c r="H2902" s="25">
        <f>INDEX('Annexe 1 – Données des équipes'!$B$12:$R$114, MATCH(C2902, 'Annexe 1 – Données des équipes'!$B$12:$B$114,0),4)</f>
        <v>60</v>
      </c>
      <c r="I2902" s="25">
        <f>INDEX('Annexe 1 – Données des équipes'!$B$12:$R$114, MATCH(D2902, 'Annexe 1 – Données des équipes'!$B$12:$B$114,0),4)</f>
        <v>90</v>
      </c>
      <c r="J2902" s="25">
        <f t="shared" si="46"/>
        <v>2</v>
      </c>
    </row>
    <row r="2903" spans="2:10">
      <c r="B2903" s="3">
        <v>35907</v>
      </c>
      <c r="C2903" s="10" t="s">
        <v>9183</v>
      </c>
      <c r="D2903" s="10" t="s">
        <v>9184</v>
      </c>
      <c r="E2903" s="25">
        <v>3</v>
      </c>
      <c r="F2903" s="25">
        <v>1</v>
      </c>
      <c r="G2903" s="10" t="s">
        <v>9185</v>
      </c>
      <c r="H2903" s="25">
        <f>INDEX('Annexe 1 – Données des équipes'!$B$12:$R$114, MATCH(C2903, 'Annexe 1 – Données des équipes'!$B$12:$B$114,0),4)</f>
        <v>90</v>
      </c>
      <c r="I2903" s="25">
        <f>INDEX('Annexe 1 – Données des équipes'!$B$12:$R$114, MATCH(D2903, 'Annexe 1 – Données des équipes'!$B$12:$B$114,0),4)</f>
        <v>70</v>
      </c>
      <c r="J2903" s="25">
        <f t="shared" si="46"/>
        <v>2</v>
      </c>
    </row>
    <row r="2904" spans="2:10">
      <c r="B2904" s="3">
        <v>35907</v>
      </c>
      <c r="C2904" s="10" t="s">
        <v>9186</v>
      </c>
      <c r="D2904" s="10" t="s">
        <v>9187</v>
      </c>
      <c r="E2904" s="25">
        <v>3</v>
      </c>
      <c r="F2904" s="25">
        <v>1</v>
      </c>
      <c r="G2904" s="10" t="s">
        <v>9188</v>
      </c>
      <c r="H2904" s="25">
        <f>INDEX('Annexe 1 – Données des équipes'!$B$12:$R$114, MATCH(C2904, 'Annexe 1 – Données des équipes'!$B$12:$B$114,0),4)</f>
        <v>70</v>
      </c>
      <c r="I2904" s="25">
        <f>INDEX('Annexe 1 – Données des équipes'!$B$12:$R$114, MATCH(D2904, 'Annexe 1 – Données des équipes'!$B$12:$B$114,0),4)</f>
        <v>70</v>
      </c>
      <c r="J2904" s="25">
        <f t="shared" si="46"/>
        <v>2</v>
      </c>
    </row>
    <row r="2905" spans="2:10">
      <c r="B2905" s="3">
        <v>35934</v>
      </c>
      <c r="C2905" s="10" t="s">
        <v>9189</v>
      </c>
      <c r="D2905" s="10" t="s">
        <v>9190</v>
      </c>
      <c r="E2905" s="25">
        <v>2</v>
      </c>
      <c r="F2905" s="25">
        <v>0</v>
      </c>
      <c r="G2905" s="10" t="s">
        <v>9191</v>
      </c>
      <c r="H2905" s="25">
        <f>INDEX('Annexe 1 – Données des équipes'!$B$12:$R$114, MATCH(C2905, 'Annexe 1 – Données des équipes'!$B$12:$B$114,0),4)</f>
        <v>40</v>
      </c>
      <c r="I2905" s="25">
        <f>INDEX('Annexe 1 – Données des équipes'!$B$12:$R$114, MATCH(D2905, 'Annexe 1 – Données des équipes'!$B$12:$B$114,0),4)</f>
        <v>40</v>
      </c>
      <c r="J2905" s="25">
        <f t="shared" si="46"/>
        <v>2</v>
      </c>
    </row>
    <row r="2906" spans="2:10">
      <c r="B2906" s="3">
        <v>35940</v>
      </c>
      <c r="C2906" s="10" t="s">
        <v>9192</v>
      </c>
      <c r="D2906" s="10" t="s">
        <v>9193</v>
      </c>
      <c r="E2906" s="25">
        <v>2</v>
      </c>
      <c r="F2906" s="25">
        <v>0</v>
      </c>
      <c r="G2906" s="10" t="s">
        <v>9194</v>
      </c>
      <c r="H2906" s="25">
        <f>INDEX('Annexe 1 – Données des équipes'!$B$12:$R$114, MATCH(C2906, 'Annexe 1 – Données des équipes'!$B$12:$B$114,0),4)</f>
        <v>90</v>
      </c>
      <c r="I2906" s="25">
        <f>INDEX('Annexe 1 – Données des équipes'!$B$12:$R$114, MATCH(D2906, 'Annexe 1 – Données des équipes'!$B$12:$B$114,0),4)</f>
        <v>20</v>
      </c>
      <c r="J2906" s="25">
        <f t="shared" si="46"/>
        <v>2</v>
      </c>
    </row>
    <row r="2907" spans="2:10">
      <c r="B2907" s="3">
        <v>35942</v>
      </c>
      <c r="C2907" s="10" t="s">
        <v>9195</v>
      </c>
      <c r="D2907" s="10" t="s">
        <v>9196</v>
      </c>
      <c r="E2907" s="25">
        <v>3</v>
      </c>
      <c r="F2907" s="25">
        <v>1</v>
      </c>
      <c r="G2907" s="10" t="s">
        <v>9197</v>
      </c>
      <c r="H2907" s="25">
        <f>INDEX('Annexe 1 – Données des équipes'!$B$12:$R$114, MATCH(C2907, 'Annexe 1 – Données des équipes'!$B$12:$B$114,0),4)</f>
        <v>80</v>
      </c>
      <c r="I2907" s="25">
        <f>INDEX('Annexe 1 – Données des équipes'!$B$12:$R$114, MATCH(D2907, 'Annexe 1 – Données des équipes'!$B$12:$B$114,0),4)</f>
        <v>50</v>
      </c>
      <c r="J2907" s="25">
        <f t="shared" si="46"/>
        <v>2</v>
      </c>
    </row>
    <row r="2908" spans="2:10">
      <c r="B2908" s="3">
        <v>35945</v>
      </c>
      <c r="C2908" s="10" t="s">
        <v>9198</v>
      </c>
      <c r="D2908" s="10" t="s">
        <v>9199</v>
      </c>
      <c r="E2908" s="25">
        <v>3</v>
      </c>
      <c r="F2908" s="25">
        <v>1</v>
      </c>
      <c r="G2908" s="10" t="s">
        <v>9200</v>
      </c>
      <c r="H2908" s="25">
        <f>INDEX('Annexe 1 – Données des équipes'!$B$12:$R$114, MATCH(C2908, 'Annexe 1 – Données des équipes'!$B$12:$B$114,0),4)</f>
        <v>90</v>
      </c>
      <c r="I2908" s="25">
        <f>INDEX('Annexe 1 – Données des équipes'!$B$12:$R$114, MATCH(D2908, 'Annexe 1 – Données des équipes'!$B$12:$B$114,0),4)</f>
        <v>90</v>
      </c>
      <c r="J2908" s="25">
        <f t="shared" si="46"/>
        <v>2</v>
      </c>
    </row>
    <row r="2909" spans="2:10">
      <c r="B2909" s="3">
        <v>35949</v>
      </c>
      <c r="C2909" s="10" t="s">
        <v>9201</v>
      </c>
      <c r="D2909" s="10" t="s">
        <v>9202</v>
      </c>
      <c r="E2909" s="25">
        <v>2</v>
      </c>
      <c r="F2909" s="25">
        <v>0</v>
      </c>
      <c r="G2909" s="10" t="s">
        <v>9203</v>
      </c>
      <c r="H2909" s="25">
        <f>INDEX('Annexe 1 – Données des équipes'!$B$12:$R$114, MATCH(C2909, 'Annexe 1 – Données des équipes'!$B$12:$B$114,0),4)</f>
        <v>90</v>
      </c>
      <c r="I2909" s="25">
        <f>INDEX('Annexe 1 – Données des équipes'!$B$12:$R$114, MATCH(D2909, 'Annexe 1 – Données des équipes'!$B$12:$B$114,0),4)</f>
        <v>90</v>
      </c>
      <c r="J2909" s="25">
        <f t="shared" si="46"/>
        <v>2</v>
      </c>
    </row>
    <row r="2910" spans="2:10">
      <c r="B2910" s="3">
        <v>35949</v>
      </c>
      <c r="C2910" s="10" t="s">
        <v>9204</v>
      </c>
      <c r="D2910" s="10" t="s">
        <v>9205</v>
      </c>
      <c r="E2910" s="25">
        <v>2</v>
      </c>
      <c r="F2910" s="25">
        <v>0</v>
      </c>
      <c r="G2910" s="10" t="s">
        <v>9206</v>
      </c>
      <c r="H2910" s="25">
        <f>INDEX('Annexe 1 – Données des équipes'!$B$12:$R$114, MATCH(C2910, 'Annexe 1 – Données des équipes'!$B$12:$B$114,0),4)</f>
        <v>80</v>
      </c>
      <c r="I2910" s="25">
        <f>INDEX('Annexe 1 – Données des équipes'!$B$12:$R$114, MATCH(D2910, 'Annexe 1 – Données des équipes'!$B$12:$B$114,0),4)</f>
        <v>70</v>
      </c>
      <c r="J2910" s="25">
        <f t="shared" si="46"/>
        <v>2</v>
      </c>
    </row>
    <row r="2911" spans="2:10">
      <c r="B2911" s="3">
        <v>35951</v>
      </c>
      <c r="C2911" s="10" t="s">
        <v>9207</v>
      </c>
      <c r="D2911" s="10" t="s">
        <v>9208</v>
      </c>
      <c r="E2911" s="25">
        <v>2</v>
      </c>
      <c r="F2911" s="25">
        <v>0</v>
      </c>
      <c r="G2911" s="10" t="s">
        <v>9209</v>
      </c>
      <c r="H2911" s="25">
        <f>INDEX('Annexe 1 – Données des équipes'!$B$12:$R$114, MATCH(C2911, 'Annexe 1 – Données des équipes'!$B$12:$B$114,0),4)</f>
        <v>40</v>
      </c>
      <c r="I2911" s="25">
        <f>INDEX('Annexe 1 – Données des équipes'!$B$12:$R$114, MATCH(D2911, 'Annexe 1 – Données des équipes'!$B$12:$B$114,0),4)</f>
        <v>20</v>
      </c>
      <c r="J2911" s="25">
        <f t="shared" si="46"/>
        <v>2</v>
      </c>
    </row>
    <row r="2912" spans="2:10">
      <c r="B2912" s="3">
        <v>35959</v>
      </c>
      <c r="C2912" s="10" t="s">
        <v>9210</v>
      </c>
      <c r="D2912" s="10" t="s">
        <v>9211</v>
      </c>
      <c r="E2912" s="25">
        <v>1</v>
      </c>
      <c r="F2912" s="25">
        <v>3</v>
      </c>
      <c r="G2912" s="10" t="s">
        <v>9212</v>
      </c>
      <c r="H2912" s="25">
        <f>INDEX('Annexe 1 – Données des équipes'!$B$12:$R$114, MATCH(C2912, 'Annexe 1 – Données des équipes'!$B$12:$B$114,0),4)</f>
        <v>70</v>
      </c>
      <c r="I2912" s="25">
        <f>INDEX('Annexe 1 – Données des équipes'!$B$12:$R$114, MATCH(D2912, 'Annexe 1 – Données des équipes'!$B$12:$B$114,0),4)</f>
        <v>80</v>
      </c>
      <c r="J2912" s="25">
        <f t="shared" si="46"/>
        <v>2</v>
      </c>
    </row>
    <row r="2913" spans="2:10">
      <c r="B2913" s="3">
        <v>35960</v>
      </c>
      <c r="C2913" s="10" t="s">
        <v>9213</v>
      </c>
      <c r="D2913" s="10" t="s">
        <v>9214</v>
      </c>
      <c r="E2913" s="25">
        <v>1</v>
      </c>
      <c r="F2913" s="25">
        <v>3</v>
      </c>
      <c r="G2913" s="10" t="s">
        <v>9215</v>
      </c>
      <c r="H2913" s="25">
        <f>INDEX('Annexe 1 – Données des équipes'!$B$12:$R$114, MATCH(C2913, 'Annexe 1 – Données des équipes'!$B$12:$B$114,0),4)</f>
        <v>30</v>
      </c>
      <c r="I2913" s="25">
        <f>INDEX('Annexe 1 – Données des équipes'!$B$12:$R$114, MATCH(D2913, 'Annexe 1 – Données des équipes'!$B$12:$B$114,0),4)</f>
        <v>80</v>
      </c>
      <c r="J2913" s="25">
        <f t="shared" si="46"/>
        <v>2</v>
      </c>
    </row>
    <row r="2914" spans="2:10">
      <c r="B2914" s="3">
        <v>35961</v>
      </c>
      <c r="C2914" s="10" t="s">
        <v>9216</v>
      </c>
      <c r="D2914" s="10" t="s">
        <v>9217</v>
      </c>
      <c r="E2914" s="25">
        <v>2</v>
      </c>
      <c r="F2914" s="25">
        <v>0</v>
      </c>
      <c r="G2914" s="10" t="s">
        <v>9218</v>
      </c>
      <c r="H2914" s="25">
        <f>INDEX('Annexe 1 – Données des équipes'!$B$12:$R$114, MATCH(C2914, 'Annexe 1 – Données des équipes'!$B$12:$B$114,0),4)</f>
        <v>90</v>
      </c>
      <c r="I2914" s="25">
        <f>INDEX('Annexe 1 – Données des équipes'!$B$12:$R$114, MATCH(D2914, 'Annexe 1 – Données des équipes'!$B$12:$B$114,0),4)</f>
        <v>40</v>
      </c>
      <c r="J2914" s="25">
        <f t="shared" si="46"/>
        <v>2</v>
      </c>
    </row>
    <row r="2915" spans="2:10">
      <c r="B2915" s="3">
        <v>35970</v>
      </c>
      <c r="C2915" s="10" t="s">
        <v>9219</v>
      </c>
      <c r="D2915" s="10" t="s">
        <v>9220</v>
      </c>
      <c r="E2915" s="25">
        <v>1</v>
      </c>
      <c r="F2915" s="25">
        <v>3</v>
      </c>
      <c r="G2915" s="10" t="s">
        <v>9221</v>
      </c>
      <c r="H2915" s="25">
        <f>INDEX('Annexe 1 – Données des équipes'!$B$12:$R$114, MATCH(C2915, 'Annexe 1 – Données des équipes'!$B$12:$B$114,0),4)</f>
        <v>50</v>
      </c>
      <c r="I2915" s="25">
        <f>INDEX('Annexe 1 – Données des équipes'!$B$12:$R$114, MATCH(D2915, 'Annexe 1 – Données des équipes'!$B$12:$B$114,0),4)</f>
        <v>70</v>
      </c>
      <c r="J2915" s="25">
        <f t="shared" si="46"/>
        <v>2</v>
      </c>
    </row>
    <row r="2916" spans="2:10">
      <c r="B2916" s="3">
        <v>35971</v>
      </c>
      <c r="C2916" s="10" t="s">
        <v>9222</v>
      </c>
      <c r="D2916" s="10" t="s">
        <v>9223</v>
      </c>
      <c r="E2916" s="25">
        <v>2</v>
      </c>
      <c r="F2916" s="25">
        <v>0</v>
      </c>
      <c r="G2916" s="10" t="s">
        <v>9224</v>
      </c>
      <c r="H2916" s="25">
        <f>INDEX('Annexe 1 – Données des équipes'!$B$12:$R$114, MATCH(C2916, 'Annexe 1 – Données des équipes'!$B$12:$B$114,0),4)</f>
        <v>90</v>
      </c>
      <c r="I2916" s="25">
        <f>INDEX('Annexe 1 – Données des équipes'!$B$12:$R$114, MATCH(D2916, 'Annexe 1 – Données des équipes'!$B$12:$B$114,0),4)</f>
        <v>70</v>
      </c>
      <c r="J2916" s="25">
        <f t="shared" si="46"/>
        <v>2</v>
      </c>
    </row>
    <row r="2917" spans="2:10">
      <c r="B2917" s="3">
        <v>35972</v>
      </c>
      <c r="C2917" s="10" t="s">
        <v>9225</v>
      </c>
      <c r="D2917" s="10" t="s">
        <v>9226</v>
      </c>
      <c r="E2917" s="25">
        <v>0</v>
      </c>
      <c r="F2917" s="25">
        <v>2</v>
      </c>
      <c r="G2917" s="10" t="s">
        <v>9227</v>
      </c>
      <c r="H2917" s="25">
        <f>INDEX('Annexe 1 – Données des équipes'!$B$12:$R$114, MATCH(C2917, 'Annexe 1 – Données des équipes'!$B$12:$B$114,0),4)</f>
        <v>90</v>
      </c>
      <c r="I2917" s="25">
        <f>INDEX('Annexe 1 – Données des équipes'!$B$12:$R$114, MATCH(D2917, 'Annexe 1 – Données des équipes'!$B$12:$B$114,0),4)</f>
        <v>90</v>
      </c>
      <c r="J2917" s="25">
        <f t="shared" si="46"/>
        <v>2</v>
      </c>
    </row>
    <row r="2918" spans="2:10">
      <c r="B2918" s="3">
        <v>35999</v>
      </c>
      <c r="C2918" s="10" t="s">
        <v>9228</v>
      </c>
      <c r="D2918" s="10" t="s">
        <v>9229</v>
      </c>
      <c r="E2918" s="25">
        <v>0</v>
      </c>
      <c r="F2918" s="25">
        <v>2</v>
      </c>
      <c r="G2918" s="10" t="s">
        <v>9230</v>
      </c>
      <c r="H2918" s="25">
        <f>INDEX('Annexe 1 – Données des équipes'!$B$12:$R$114, MATCH(C2918, 'Annexe 1 – Données des équipes'!$B$12:$B$114,0),4)</f>
        <v>0</v>
      </c>
      <c r="I2918" s="25">
        <f>INDEX('Annexe 1 – Données des équipes'!$B$12:$R$114, MATCH(D2918, 'Annexe 1 – Données des équipes'!$B$12:$B$114,0),4)</f>
        <v>10</v>
      </c>
      <c r="J2918" s="25">
        <f t="shared" si="46"/>
        <v>2</v>
      </c>
    </row>
    <row r="2919" spans="2:10">
      <c r="B2919" s="3">
        <v>36002</v>
      </c>
      <c r="C2919" s="10" t="s">
        <v>9231</v>
      </c>
      <c r="D2919" s="10" t="s">
        <v>9232</v>
      </c>
      <c r="E2919" s="25">
        <v>3</v>
      </c>
      <c r="F2919" s="25">
        <v>1</v>
      </c>
      <c r="G2919" s="10" t="s">
        <v>9233</v>
      </c>
      <c r="H2919" s="25">
        <f>INDEX('Annexe 1 – Données des équipes'!$B$12:$R$114, MATCH(C2919, 'Annexe 1 – Données des équipes'!$B$12:$B$114,0),4)</f>
        <v>70</v>
      </c>
      <c r="I2919" s="25">
        <f>INDEX('Annexe 1 – Données des équipes'!$B$12:$R$114, MATCH(D2919, 'Annexe 1 – Données des équipes'!$B$12:$B$114,0),4)</f>
        <v>20</v>
      </c>
      <c r="J2919" s="25">
        <f t="shared" si="46"/>
        <v>2</v>
      </c>
    </row>
    <row r="2920" spans="2:10">
      <c r="B2920" s="3">
        <v>36007</v>
      </c>
      <c r="C2920" s="10" t="s">
        <v>9234</v>
      </c>
      <c r="D2920" s="10" t="s">
        <v>9235</v>
      </c>
      <c r="E2920" s="25">
        <v>0</v>
      </c>
      <c r="F2920" s="25">
        <v>2</v>
      </c>
      <c r="G2920" s="10" t="s">
        <v>9236</v>
      </c>
      <c r="H2920" s="25">
        <f>INDEX('Annexe 1 – Données des équipes'!$B$12:$R$114, MATCH(C2920, 'Annexe 1 – Données des équipes'!$B$12:$B$114,0),4)</f>
        <v>10</v>
      </c>
      <c r="I2920" s="25">
        <f>INDEX('Annexe 1 – Données des équipes'!$B$12:$R$114, MATCH(D2920, 'Annexe 1 – Données des équipes'!$B$12:$B$114,0),4)</f>
        <v>20</v>
      </c>
      <c r="J2920" s="25">
        <f t="shared" si="46"/>
        <v>2</v>
      </c>
    </row>
    <row r="2921" spans="2:10">
      <c r="B2921" s="3">
        <v>36025</v>
      </c>
      <c r="C2921" s="10" t="s">
        <v>9237</v>
      </c>
      <c r="D2921" s="10" t="s">
        <v>9238</v>
      </c>
      <c r="E2921" s="25">
        <v>2</v>
      </c>
      <c r="F2921" s="25">
        <v>0</v>
      </c>
      <c r="G2921" s="10" t="s">
        <v>9239</v>
      </c>
      <c r="H2921" s="25">
        <f>INDEX('Annexe 1 – Données des équipes'!$B$12:$R$114, MATCH(C2921, 'Annexe 1 – Données des équipes'!$B$12:$B$114,0),4)</f>
        <v>80</v>
      </c>
      <c r="I2921" s="25">
        <f>INDEX('Annexe 1 – Données des équipes'!$B$12:$R$114, MATCH(D2921, 'Annexe 1 – Données des équipes'!$B$12:$B$114,0),4)</f>
        <v>20</v>
      </c>
      <c r="J2921" s="25">
        <f t="shared" si="46"/>
        <v>2</v>
      </c>
    </row>
    <row r="2922" spans="2:10">
      <c r="B2922" s="3">
        <v>36040</v>
      </c>
      <c r="C2922" s="10" t="s">
        <v>9240</v>
      </c>
      <c r="D2922" s="10" t="s">
        <v>9241</v>
      </c>
      <c r="E2922" s="25">
        <v>2</v>
      </c>
      <c r="F2922" s="25">
        <v>0</v>
      </c>
      <c r="G2922" s="10" t="s">
        <v>9242</v>
      </c>
      <c r="H2922" s="25">
        <f>INDEX('Annexe 1 – Données des équipes'!$B$12:$R$114, MATCH(C2922, 'Annexe 1 – Données des équipes'!$B$12:$B$114,0),4)</f>
        <v>50</v>
      </c>
      <c r="I2922" s="25">
        <f>INDEX('Annexe 1 – Données des équipes'!$B$12:$R$114, MATCH(D2922, 'Annexe 1 – Données des équipes'!$B$12:$B$114,0),4)</f>
        <v>70</v>
      </c>
      <c r="J2922" s="25">
        <f t="shared" si="46"/>
        <v>2</v>
      </c>
    </row>
    <row r="2923" spans="2:10">
      <c r="B2923" s="3">
        <v>36043</v>
      </c>
      <c r="C2923" s="10" t="s">
        <v>9243</v>
      </c>
      <c r="D2923" s="10" t="s">
        <v>9244</v>
      </c>
      <c r="E2923" s="25">
        <v>2</v>
      </c>
      <c r="F2923" s="25">
        <v>0</v>
      </c>
      <c r="G2923" s="10" t="s">
        <v>9245</v>
      </c>
      <c r="H2923" s="25">
        <f>INDEX('Annexe 1 – Données des équipes'!$B$12:$R$114, MATCH(C2923, 'Annexe 1 – Données des équipes'!$B$12:$B$114,0),4)</f>
        <v>60</v>
      </c>
      <c r="I2923" s="25">
        <f>INDEX('Annexe 1 – Données des équipes'!$B$12:$R$114, MATCH(D2923, 'Annexe 1 – Données des équipes'!$B$12:$B$114,0),4)</f>
        <v>80</v>
      </c>
      <c r="J2923" s="25">
        <f t="shared" si="46"/>
        <v>2</v>
      </c>
    </row>
    <row r="2924" spans="2:10">
      <c r="B2924" s="3">
        <v>36043</v>
      </c>
      <c r="C2924" s="10" t="s">
        <v>9246</v>
      </c>
      <c r="D2924" s="10" t="s">
        <v>9247</v>
      </c>
      <c r="E2924" s="25">
        <v>0</v>
      </c>
      <c r="F2924" s="25">
        <v>2</v>
      </c>
      <c r="G2924" s="10" t="s">
        <v>9248</v>
      </c>
      <c r="H2924" s="25">
        <f>INDEX('Annexe 1 – Données des équipes'!$B$12:$R$114, MATCH(C2924, 'Annexe 1 – Données des équipes'!$B$12:$B$114,0),4)</f>
        <v>70</v>
      </c>
      <c r="I2924" s="25">
        <f>INDEX('Annexe 1 – Données des équipes'!$B$12:$R$114, MATCH(D2924, 'Annexe 1 – Données des équipes'!$B$12:$B$114,0),4)</f>
        <v>90</v>
      </c>
      <c r="J2924" s="25">
        <f t="shared" si="46"/>
        <v>2</v>
      </c>
    </row>
    <row r="2925" spans="2:10">
      <c r="B2925" s="3">
        <v>36044</v>
      </c>
      <c r="C2925" s="10" t="s">
        <v>9249</v>
      </c>
      <c r="D2925" s="10" t="s">
        <v>9250</v>
      </c>
      <c r="E2925" s="25">
        <v>1</v>
      </c>
      <c r="F2925" s="25">
        <v>3</v>
      </c>
      <c r="G2925" s="10" t="s">
        <v>9251</v>
      </c>
      <c r="H2925" s="25">
        <f>INDEX('Annexe 1 – Données des équipes'!$B$12:$R$114, MATCH(C2925, 'Annexe 1 – Données des équipes'!$B$12:$B$114,0),4)</f>
        <v>40</v>
      </c>
      <c r="I2925" s="25">
        <f>INDEX('Annexe 1 – Données des équipes'!$B$12:$R$114, MATCH(D2925, 'Annexe 1 – Données des équipes'!$B$12:$B$114,0),4)</f>
        <v>90</v>
      </c>
      <c r="J2925" s="25">
        <f t="shared" si="46"/>
        <v>2</v>
      </c>
    </row>
    <row r="2926" spans="2:10">
      <c r="B2926" s="3">
        <v>36060</v>
      </c>
      <c r="C2926" s="10" t="s">
        <v>9252</v>
      </c>
      <c r="D2926" s="10" t="s">
        <v>9253</v>
      </c>
      <c r="E2926" s="25">
        <v>2</v>
      </c>
      <c r="F2926" s="25">
        <v>0</v>
      </c>
      <c r="G2926" s="10" t="s">
        <v>9254</v>
      </c>
      <c r="H2926" s="25">
        <f>INDEX('Annexe 1 – Données des équipes'!$B$12:$R$114, MATCH(C2926, 'Annexe 1 – Données des équipes'!$B$12:$B$114,0),4)</f>
        <v>20</v>
      </c>
      <c r="I2926" s="25">
        <f>INDEX('Annexe 1 – Données des équipes'!$B$12:$R$114, MATCH(D2926, 'Annexe 1 – Données des équipes'!$B$12:$B$114,0),4)</f>
        <v>10</v>
      </c>
      <c r="J2926" s="25">
        <f t="shared" si="46"/>
        <v>2</v>
      </c>
    </row>
    <row r="2927" spans="2:10">
      <c r="B2927" s="3">
        <v>36064</v>
      </c>
      <c r="C2927" s="10" t="s">
        <v>9255</v>
      </c>
      <c r="D2927" s="10" t="s">
        <v>9256</v>
      </c>
      <c r="E2927" s="25">
        <v>2</v>
      </c>
      <c r="F2927" s="25">
        <v>0</v>
      </c>
      <c r="G2927" s="10" t="s">
        <v>9257</v>
      </c>
      <c r="H2927" s="25">
        <f>INDEX('Annexe 1 – Données des équipes'!$B$12:$R$114, MATCH(C2927, 'Annexe 1 – Données des équipes'!$B$12:$B$114,0),4)</f>
        <v>0</v>
      </c>
      <c r="I2927" s="25">
        <f>INDEX('Annexe 1 – Données des équipes'!$B$12:$R$114, MATCH(D2927, 'Annexe 1 – Données des équipes'!$B$12:$B$114,0),4)</f>
        <v>10</v>
      </c>
      <c r="J2927" s="25">
        <f t="shared" si="46"/>
        <v>2</v>
      </c>
    </row>
    <row r="2928" spans="2:10">
      <c r="B2928" s="3">
        <v>36069</v>
      </c>
      <c r="C2928" s="10" t="s">
        <v>9258</v>
      </c>
      <c r="D2928" s="10" t="s">
        <v>9259</v>
      </c>
      <c r="E2928" s="25">
        <v>3</v>
      </c>
      <c r="F2928" s="25">
        <v>1</v>
      </c>
      <c r="G2928" s="10" t="s">
        <v>9260</v>
      </c>
      <c r="H2928" s="25">
        <f>INDEX('Annexe 1 – Données des équipes'!$B$12:$R$114, MATCH(C2928, 'Annexe 1 – Données des équipes'!$B$12:$B$114,0),4)</f>
        <v>30</v>
      </c>
      <c r="I2928" s="25">
        <f>INDEX('Annexe 1 – Données des équipes'!$B$12:$R$114, MATCH(D2928, 'Annexe 1 – Données des équipes'!$B$12:$B$114,0),4)</f>
        <v>0</v>
      </c>
      <c r="J2928" s="25">
        <f t="shared" si="46"/>
        <v>2</v>
      </c>
    </row>
    <row r="2929" spans="2:10">
      <c r="B2929" s="3">
        <v>36072</v>
      </c>
      <c r="C2929" s="10" t="s">
        <v>9261</v>
      </c>
      <c r="D2929" s="10" t="s">
        <v>9262</v>
      </c>
      <c r="E2929" s="25">
        <v>1</v>
      </c>
      <c r="F2929" s="25">
        <v>3</v>
      </c>
      <c r="G2929" s="10" t="s">
        <v>9263</v>
      </c>
      <c r="H2929" s="25">
        <f>INDEX('Annexe 1 – Données des équipes'!$B$12:$R$114, MATCH(C2929, 'Annexe 1 – Données des équipes'!$B$12:$B$114,0),4)</f>
        <v>40</v>
      </c>
      <c r="I2929" s="25">
        <f>INDEX('Annexe 1 – Données des équipes'!$B$12:$R$114, MATCH(D2929, 'Annexe 1 – Données des équipes'!$B$12:$B$114,0),4)</f>
        <v>40</v>
      </c>
      <c r="J2929" s="25">
        <f t="shared" si="46"/>
        <v>2</v>
      </c>
    </row>
    <row r="2930" spans="2:10">
      <c r="B2930" s="3">
        <v>36078</v>
      </c>
      <c r="C2930" s="10" t="s">
        <v>9264</v>
      </c>
      <c r="D2930" s="10" t="s">
        <v>9265</v>
      </c>
      <c r="E2930" s="25">
        <v>2</v>
      </c>
      <c r="F2930" s="25">
        <v>0</v>
      </c>
      <c r="G2930" s="10" t="s">
        <v>9266</v>
      </c>
      <c r="H2930" s="25">
        <f>INDEX('Annexe 1 – Données des équipes'!$B$12:$R$114, MATCH(C2930, 'Annexe 1 – Données des équipes'!$B$12:$B$114,0),4)</f>
        <v>90</v>
      </c>
      <c r="I2930" s="25">
        <f>INDEX('Annexe 1 – Données des équipes'!$B$12:$R$114, MATCH(D2930, 'Annexe 1 – Données des équipes'!$B$12:$B$114,0),4)</f>
        <v>80</v>
      </c>
      <c r="J2930" s="25">
        <f t="shared" si="46"/>
        <v>2</v>
      </c>
    </row>
    <row r="2931" spans="2:10">
      <c r="B2931" s="3">
        <v>36078</v>
      </c>
      <c r="C2931" s="10" t="s">
        <v>9267</v>
      </c>
      <c r="D2931" s="10" t="s">
        <v>9268</v>
      </c>
      <c r="E2931" s="25">
        <v>2</v>
      </c>
      <c r="F2931" s="25">
        <v>0</v>
      </c>
      <c r="G2931" s="10" t="s">
        <v>9269</v>
      </c>
      <c r="H2931" s="25">
        <f>INDEX('Annexe 1 – Données des équipes'!$B$12:$R$114, MATCH(C2931, 'Annexe 1 – Données des équipes'!$B$12:$B$114,0),4)</f>
        <v>80</v>
      </c>
      <c r="I2931" s="25">
        <f>INDEX('Annexe 1 – Données des équipes'!$B$12:$R$114, MATCH(D2931, 'Annexe 1 – Données des équipes'!$B$12:$B$114,0),4)</f>
        <v>80</v>
      </c>
      <c r="J2931" s="25">
        <f t="shared" si="46"/>
        <v>2</v>
      </c>
    </row>
    <row r="2932" spans="2:10">
      <c r="B2932" s="3">
        <v>36082</v>
      </c>
      <c r="C2932" s="10" t="s">
        <v>9270</v>
      </c>
      <c r="D2932" s="10" t="s">
        <v>9271</v>
      </c>
      <c r="E2932" s="25">
        <v>1</v>
      </c>
      <c r="F2932" s="25">
        <v>3</v>
      </c>
      <c r="G2932" s="10" t="s">
        <v>9272</v>
      </c>
      <c r="H2932" s="25">
        <f>INDEX('Annexe 1 – Données des équipes'!$B$12:$R$114, MATCH(C2932, 'Annexe 1 – Données des équipes'!$B$12:$B$114,0),4)</f>
        <v>60</v>
      </c>
      <c r="I2932" s="25">
        <f>INDEX('Annexe 1 – Données des équipes'!$B$12:$R$114, MATCH(D2932, 'Annexe 1 – Données des équipes'!$B$12:$B$114,0),4)</f>
        <v>30</v>
      </c>
      <c r="J2932" s="25">
        <f t="shared" si="46"/>
        <v>2</v>
      </c>
    </row>
    <row r="2933" spans="2:10">
      <c r="B2933" s="3">
        <v>36082</v>
      </c>
      <c r="C2933" s="10" t="s">
        <v>9273</v>
      </c>
      <c r="D2933" s="10" t="s">
        <v>9274</v>
      </c>
      <c r="E2933" s="25">
        <v>2</v>
      </c>
      <c r="F2933" s="25">
        <v>0</v>
      </c>
      <c r="G2933" s="10" t="s">
        <v>9275</v>
      </c>
      <c r="H2933" s="25">
        <f>INDEX('Annexe 1 – Données des équipes'!$B$12:$R$114, MATCH(C2933, 'Annexe 1 – Données des équipes'!$B$12:$B$114,0),4)</f>
        <v>60</v>
      </c>
      <c r="I2933" s="25">
        <f>INDEX('Annexe 1 – Données des équipes'!$B$12:$R$114, MATCH(D2933, 'Annexe 1 – Données des équipes'!$B$12:$B$114,0),4)</f>
        <v>10</v>
      </c>
      <c r="J2933" s="25">
        <f t="shared" si="46"/>
        <v>2</v>
      </c>
    </row>
    <row r="2934" spans="2:10">
      <c r="B2934" s="3">
        <v>36087</v>
      </c>
      <c r="C2934" s="10" t="s">
        <v>9276</v>
      </c>
      <c r="D2934" s="10" t="s">
        <v>9277</v>
      </c>
      <c r="E2934" s="25">
        <v>4</v>
      </c>
      <c r="F2934" s="25">
        <v>2</v>
      </c>
      <c r="G2934" s="10" t="s">
        <v>9278</v>
      </c>
      <c r="H2934" s="25">
        <f>INDEX('Annexe 1 – Données des équipes'!$B$12:$R$114, MATCH(C2934, 'Annexe 1 – Données des équipes'!$B$12:$B$114,0),4)</f>
        <v>20</v>
      </c>
      <c r="I2934" s="25">
        <f>INDEX('Annexe 1 – Données des équipes'!$B$12:$R$114, MATCH(D2934, 'Annexe 1 – Données des équipes'!$B$12:$B$114,0),4)</f>
        <v>40</v>
      </c>
      <c r="J2934" s="25">
        <f t="shared" si="46"/>
        <v>2</v>
      </c>
    </row>
    <row r="2935" spans="2:10">
      <c r="B2935" s="3">
        <v>36109</v>
      </c>
      <c r="C2935" s="10" t="s">
        <v>9279</v>
      </c>
      <c r="D2935" s="10" t="s">
        <v>9280</v>
      </c>
      <c r="E2935" s="25">
        <v>1</v>
      </c>
      <c r="F2935" s="25">
        <v>3</v>
      </c>
      <c r="G2935" s="10" t="s">
        <v>9281</v>
      </c>
      <c r="H2935" s="25">
        <f>INDEX('Annexe 1 – Données des équipes'!$B$12:$R$114, MATCH(C2935, 'Annexe 1 – Données des équipes'!$B$12:$B$114,0),4)</f>
        <v>70</v>
      </c>
      <c r="I2935" s="25">
        <f>INDEX('Annexe 1 – Données des équipes'!$B$12:$R$114, MATCH(D2935, 'Annexe 1 – Données des équipes'!$B$12:$B$114,0),4)</f>
        <v>80</v>
      </c>
      <c r="J2935" s="25">
        <f t="shared" si="46"/>
        <v>2</v>
      </c>
    </row>
    <row r="2936" spans="2:10">
      <c r="B2936" s="3">
        <v>36116</v>
      </c>
      <c r="C2936" s="10" t="s">
        <v>9282</v>
      </c>
      <c r="D2936" s="10" t="s">
        <v>9283</v>
      </c>
      <c r="E2936" s="25">
        <v>0</v>
      </c>
      <c r="F2936" s="25">
        <v>2</v>
      </c>
      <c r="G2936" s="10" t="s">
        <v>9284</v>
      </c>
      <c r="H2936" s="25">
        <f>INDEX('Annexe 1 – Données des équipes'!$B$12:$R$114, MATCH(C2936, 'Annexe 1 – Données des équipes'!$B$12:$B$114,0),4)</f>
        <v>0</v>
      </c>
      <c r="I2936" s="25">
        <f>INDEX('Annexe 1 – Données des équipes'!$B$12:$R$114, MATCH(D2936, 'Annexe 1 – Données des équipes'!$B$12:$B$114,0),4)</f>
        <v>80</v>
      </c>
      <c r="J2936" s="25">
        <f t="shared" si="46"/>
        <v>2</v>
      </c>
    </row>
    <row r="2937" spans="2:10">
      <c r="B2937" s="3">
        <v>36117</v>
      </c>
      <c r="C2937" s="10" t="s">
        <v>9285</v>
      </c>
      <c r="D2937" s="10" t="s">
        <v>9286</v>
      </c>
      <c r="E2937" s="25">
        <v>3</v>
      </c>
      <c r="F2937" s="25">
        <v>1</v>
      </c>
      <c r="G2937" s="10" t="s">
        <v>9287</v>
      </c>
      <c r="H2937" s="25">
        <f>INDEX('Annexe 1 – Données des équipes'!$B$12:$R$114, MATCH(C2937, 'Annexe 1 – Données des équipes'!$B$12:$B$114,0),4)</f>
        <v>10</v>
      </c>
      <c r="I2937" s="25">
        <f>INDEX('Annexe 1 – Données des équipes'!$B$12:$R$114, MATCH(D2937, 'Annexe 1 – Données des équipes'!$B$12:$B$114,0),4)</f>
        <v>20</v>
      </c>
      <c r="J2937" s="25">
        <f t="shared" si="46"/>
        <v>2</v>
      </c>
    </row>
    <row r="2938" spans="2:10">
      <c r="B2938" s="3">
        <v>36117</v>
      </c>
      <c r="C2938" s="10" t="s">
        <v>9288</v>
      </c>
      <c r="D2938" s="10" t="s">
        <v>9289</v>
      </c>
      <c r="E2938" s="25">
        <v>2</v>
      </c>
      <c r="F2938" s="25">
        <v>0</v>
      </c>
      <c r="G2938" s="10" t="s">
        <v>9290</v>
      </c>
      <c r="H2938" s="25">
        <f>INDEX('Annexe 1 – Données des équipes'!$B$12:$R$114, MATCH(C2938, 'Annexe 1 – Données des équipes'!$B$12:$B$114,0),4)</f>
        <v>40</v>
      </c>
      <c r="I2938" s="25">
        <f>INDEX('Annexe 1 – Données des équipes'!$B$12:$R$114, MATCH(D2938, 'Annexe 1 – Données des équipes'!$B$12:$B$114,0),4)</f>
        <v>80</v>
      </c>
      <c r="J2938" s="25">
        <f t="shared" si="46"/>
        <v>2</v>
      </c>
    </row>
    <row r="2939" spans="2:10">
      <c r="B2939" s="3">
        <v>36117</v>
      </c>
      <c r="C2939" s="10" t="s">
        <v>9291</v>
      </c>
      <c r="D2939" s="10" t="s">
        <v>9292</v>
      </c>
      <c r="E2939" s="25">
        <v>2</v>
      </c>
      <c r="F2939" s="25">
        <v>0</v>
      </c>
      <c r="G2939" s="10" t="s">
        <v>9293</v>
      </c>
      <c r="H2939" s="25">
        <f>INDEX('Annexe 1 – Données des équipes'!$B$12:$R$114, MATCH(C2939, 'Annexe 1 – Données des équipes'!$B$12:$B$114,0),4)</f>
        <v>90</v>
      </c>
      <c r="I2939" s="25">
        <f>INDEX('Annexe 1 – Données des équipes'!$B$12:$R$114, MATCH(D2939, 'Annexe 1 – Données des équipes'!$B$12:$B$114,0),4)</f>
        <v>20</v>
      </c>
      <c r="J2939" s="25">
        <f t="shared" si="46"/>
        <v>2</v>
      </c>
    </row>
    <row r="2940" spans="2:10">
      <c r="B2940" s="3">
        <v>36132</v>
      </c>
      <c r="C2940" s="10" t="s">
        <v>9294</v>
      </c>
      <c r="D2940" s="10" t="s">
        <v>9295</v>
      </c>
      <c r="E2940" s="25">
        <v>0</v>
      </c>
      <c r="F2940" s="25">
        <v>2</v>
      </c>
      <c r="G2940" s="10" t="s">
        <v>9296</v>
      </c>
      <c r="H2940" s="25">
        <f>INDEX('Annexe 1 – Données des équipes'!$B$12:$R$114, MATCH(C2940, 'Annexe 1 – Données des équipes'!$B$12:$B$114,0),4)</f>
        <v>20</v>
      </c>
      <c r="I2940" s="25">
        <f>INDEX('Annexe 1 – Données des équipes'!$B$12:$R$114, MATCH(D2940, 'Annexe 1 – Données des équipes'!$B$12:$B$114,0),4)</f>
        <v>40</v>
      </c>
      <c r="J2940" s="25">
        <f t="shared" si="46"/>
        <v>2</v>
      </c>
    </row>
    <row r="2941" spans="2:10">
      <c r="B2941" s="3">
        <v>36152</v>
      </c>
      <c r="C2941" s="10" t="s">
        <v>9297</v>
      </c>
      <c r="D2941" s="10" t="s">
        <v>9298</v>
      </c>
      <c r="E2941" s="25">
        <v>2</v>
      </c>
      <c r="F2941" s="25">
        <v>0</v>
      </c>
      <c r="G2941" s="10" t="s">
        <v>9299</v>
      </c>
      <c r="H2941" s="25">
        <f>INDEX('Annexe 1 – Données des équipes'!$B$12:$R$114, MATCH(C2941, 'Annexe 1 – Données des équipes'!$B$12:$B$114,0),4)</f>
        <v>20</v>
      </c>
      <c r="I2941" s="25">
        <f>INDEX('Annexe 1 – Données des équipes'!$B$12:$R$114, MATCH(D2941, 'Annexe 1 – Données des équipes'!$B$12:$B$114,0),4)</f>
        <v>70</v>
      </c>
      <c r="J2941" s="25">
        <f t="shared" si="46"/>
        <v>2</v>
      </c>
    </row>
    <row r="2942" spans="2:10">
      <c r="B2942" s="3">
        <v>36194</v>
      </c>
      <c r="C2942" s="10" t="s">
        <v>9300</v>
      </c>
      <c r="D2942" s="10" t="s">
        <v>9301</v>
      </c>
      <c r="E2942" s="25">
        <v>0</v>
      </c>
      <c r="F2942" s="25">
        <v>2</v>
      </c>
      <c r="G2942" s="10" t="s">
        <v>9302</v>
      </c>
      <c r="H2942" s="25">
        <f>INDEX('Annexe 1 – Données des équipes'!$B$12:$R$114, MATCH(C2942, 'Annexe 1 – Données des équipes'!$B$12:$B$114,0),4)</f>
        <v>60</v>
      </c>
      <c r="I2942" s="25">
        <f>INDEX('Annexe 1 – Données des équipes'!$B$12:$R$114, MATCH(D2942, 'Annexe 1 – Données des équipes'!$B$12:$B$114,0),4)</f>
        <v>90</v>
      </c>
      <c r="J2942" s="25">
        <f t="shared" si="46"/>
        <v>2</v>
      </c>
    </row>
    <row r="2943" spans="2:10">
      <c r="B2943" s="3">
        <v>36197</v>
      </c>
      <c r="C2943" s="10" t="s">
        <v>9303</v>
      </c>
      <c r="D2943" s="10" t="s">
        <v>9304</v>
      </c>
      <c r="E2943" s="25">
        <v>0</v>
      </c>
      <c r="F2943" s="25">
        <v>2</v>
      </c>
      <c r="G2943" s="10" t="s">
        <v>9305</v>
      </c>
      <c r="H2943" s="25">
        <f>INDEX('Annexe 1 – Données des équipes'!$B$12:$R$114, MATCH(C2943, 'Annexe 1 – Données des équipes'!$B$12:$B$114,0),4)</f>
        <v>40</v>
      </c>
      <c r="I2943" s="25">
        <f>INDEX('Annexe 1 – Données des équipes'!$B$12:$R$114, MATCH(D2943, 'Annexe 1 – Données des équipes'!$B$12:$B$114,0),4)</f>
        <v>80</v>
      </c>
      <c r="J2943" s="25">
        <f t="shared" si="46"/>
        <v>2</v>
      </c>
    </row>
    <row r="2944" spans="2:10">
      <c r="B2944" s="3">
        <v>36201</v>
      </c>
      <c r="C2944" s="10" t="s">
        <v>9306</v>
      </c>
      <c r="D2944" s="10" t="s">
        <v>9307</v>
      </c>
      <c r="E2944" s="25">
        <v>2</v>
      </c>
      <c r="F2944" s="25">
        <v>0</v>
      </c>
      <c r="G2944" s="10" t="s">
        <v>9308</v>
      </c>
      <c r="H2944" s="25">
        <f>INDEX('Annexe 1 – Données des équipes'!$B$12:$R$114, MATCH(C2944, 'Annexe 1 – Données des équipes'!$B$12:$B$114,0),4)</f>
        <v>40</v>
      </c>
      <c r="I2944" s="25">
        <f>INDEX('Annexe 1 – Données des équipes'!$B$12:$R$114, MATCH(D2944, 'Annexe 1 – Données des équipes'!$B$12:$B$114,0),4)</f>
        <v>20</v>
      </c>
      <c r="J2944" s="25">
        <f t="shared" si="46"/>
        <v>2</v>
      </c>
    </row>
    <row r="2945" spans="2:10">
      <c r="B2945" s="3">
        <v>36201</v>
      </c>
      <c r="C2945" s="10" t="s">
        <v>9309</v>
      </c>
      <c r="D2945" s="10" t="s">
        <v>9310</v>
      </c>
      <c r="E2945" s="25">
        <v>0</v>
      </c>
      <c r="F2945" s="25">
        <v>2</v>
      </c>
      <c r="G2945" s="10" t="s">
        <v>9311</v>
      </c>
      <c r="H2945" s="25">
        <f>INDEX('Annexe 1 – Données des équipes'!$B$12:$R$114, MATCH(C2945, 'Annexe 1 – Données des équipes'!$B$12:$B$114,0),4)</f>
        <v>90</v>
      </c>
      <c r="I2945" s="25">
        <f>INDEX('Annexe 1 – Données des équipes'!$B$12:$R$114, MATCH(D2945, 'Annexe 1 – Données des équipes'!$B$12:$B$114,0),4)</f>
        <v>90</v>
      </c>
      <c r="J2945" s="25">
        <f t="shared" si="46"/>
        <v>2</v>
      </c>
    </row>
    <row r="2946" spans="2:10">
      <c r="B2946" s="3">
        <v>36201</v>
      </c>
      <c r="C2946" s="10" t="s">
        <v>9312</v>
      </c>
      <c r="D2946" s="10" t="s">
        <v>9313</v>
      </c>
      <c r="E2946" s="25">
        <v>2</v>
      </c>
      <c r="F2946" s="25">
        <v>0</v>
      </c>
      <c r="G2946" s="10" t="s">
        <v>9314</v>
      </c>
      <c r="H2946" s="25">
        <f>INDEX('Annexe 1 – Données des équipes'!$B$12:$R$114, MATCH(C2946, 'Annexe 1 – Données des équipes'!$B$12:$B$114,0),4)</f>
        <v>60</v>
      </c>
      <c r="I2946" s="25">
        <f>INDEX('Annexe 1 – Données des équipes'!$B$12:$R$114, MATCH(D2946, 'Annexe 1 – Données des équipes'!$B$12:$B$114,0),4)</f>
        <v>70</v>
      </c>
      <c r="J2946" s="25">
        <f t="shared" si="46"/>
        <v>2</v>
      </c>
    </row>
    <row r="2947" spans="2:10">
      <c r="B2947" s="3">
        <v>36207</v>
      </c>
      <c r="C2947" s="10" t="s">
        <v>9315</v>
      </c>
      <c r="D2947" s="10" t="s">
        <v>9316</v>
      </c>
      <c r="E2947" s="25">
        <v>1</v>
      </c>
      <c r="F2947" s="25">
        <v>3</v>
      </c>
      <c r="G2947" s="10" t="s">
        <v>9317</v>
      </c>
      <c r="H2947" s="25">
        <f>INDEX('Annexe 1 – Données des équipes'!$B$12:$R$114, MATCH(C2947, 'Annexe 1 – Données des équipes'!$B$12:$B$114,0),4)</f>
        <v>40</v>
      </c>
      <c r="I2947" s="25">
        <f>INDEX('Annexe 1 – Données des équipes'!$B$12:$R$114, MATCH(D2947, 'Annexe 1 – Données des équipes'!$B$12:$B$114,0),4)</f>
        <v>50</v>
      </c>
      <c r="J2947" s="25">
        <f t="shared" si="46"/>
        <v>2</v>
      </c>
    </row>
    <row r="2948" spans="2:10">
      <c r="B2948" s="3">
        <v>36222</v>
      </c>
      <c r="C2948" s="10" t="s">
        <v>9318</v>
      </c>
      <c r="D2948" s="10" t="s">
        <v>9319</v>
      </c>
      <c r="E2948" s="25">
        <v>2</v>
      </c>
      <c r="F2948" s="25">
        <v>0</v>
      </c>
      <c r="G2948" s="10" t="s">
        <v>9320</v>
      </c>
      <c r="H2948" s="25">
        <f>INDEX('Annexe 1 – Données des équipes'!$B$12:$R$114, MATCH(C2948, 'Annexe 1 – Données des équipes'!$B$12:$B$114,0),4)</f>
        <v>40</v>
      </c>
      <c r="I2948" s="25">
        <f>INDEX('Annexe 1 – Données des équipes'!$B$12:$R$114, MATCH(D2948, 'Annexe 1 – Données des équipes'!$B$12:$B$114,0),4)</f>
        <v>70</v>
      </c>
      <c r="J2948" s="25">
        <f t="shared" si="46"/>
        <v>2</v>
      </c>
    </row>
    <row r="2949" spans="2:10">
      <c r="B2949" s="3">
        <v>36222</v>
      </c>
      <c r="C2949" s="10" t="s">
        <v>9321</v>
      </c>
      <c r="D2949" s="10" t="s">
        <v>9322</v>
      </c>
      <c r="E2949" s="25">
        <v>2</v>
      </c>
      <c r="F2949" s="25">
        <v>0</v>
      </c>
      <c r="G2949" s="10" t="s">
        <v>9323</v>
      </c>
      <c r="H2949" s="25">
        <f>INDEX('Annexe 1 – Données des équipes'!$B$12:$R$114, MATCH(C2949, 'Annexe 1 – Données des équipes'!$B$12:$B$114,0),4)</f>
        <v>50</v>
      </c>
      <c r="I2949" s="25">
        <f>INDEX('Annexe 1 – Données des équipes'!$B$12:$R$114, MATCH(D2949, 'Annexe 1 – Données des équipes'!$B$12:$B$114,0),4)</f>
        <v>20</v>
      </c>
      <c r="J2949" s="25">
        <f t="shared" si="46"/>
        <v>2</v>
      </c>
    </row>
    <row r="2950" spans="2:10">
      <c r="B2950" s="3">
        <v>36224</v>
      </c>
      <c r="C2950" s="10" t="s">
        <v>9324</v>
      </c>
      <c r="D2950" s="10" t="s">
        <v>9325</v>
      </c>
      <c r="E2950" s="25">
        <v>1</v>
      </c>
      <c r="F2950" s="25">
        <v>3</v>
      </c>
      <c r="G2950" s="10" t="s">
        <v>9326</v>
      </c>
      <c r="H2950" s="25">
        <f>INDEX('Annexe 1 – Données des équipes'!$B$12:$R$114, MATCH(C2950, 'Annexe 1 – Données des équipes'!$B$12:$B$114,0),4)</f>
        <v>30</v>
      </c>
      <c r="I2950" s="25">
        <f>INDEX('Annexe 1 – Données des équipes'!$B$12:$R$114, MATCH(D2950, 'Annexe 1 – Données des équipes'!$B$12:$B$114,0),4)</f>
        <v>70</v>
      </c>
      <c r="J2950" s="25">
        <f t="shared" si="46"/>
        <v>2</v>
      </c>
    </row>
    <row r="2951" spans="2:10">
      <c r="B2951" s="3">
        <v>36226</v>
      </c>
      <c r="C2951" s="10" t="s">
        <v>9327</v>
      </c>
      <c r="D2951" s="10" t="s">
        <v>9328</v>
      </c>
      <c r="E2951" s="25">
        <v>2</v>
      </c>
      <c r="F2951" s="25">
        <v>4</v>
      </c>
      <c r="G2951" s="10" t="s">
        <v>9329</v>
      </c>
      <c r="H2951" s="25">
        <f>INDEX('Annexe 1 – Données des équipes'!$B$12:$R$114, MATCH(C2951, 'Annexe 1 – Données des équipes'!$B$12:$B$114,0),4)</f>
        <v>10</v>
      </c>
      <c r="I2951" s="25">
        <f>INDEX('Annexe 1 – Données des équipes'!$B$12:$R$114, MATCH(D2951, 'Annexe 1 – Données des équipes'!$B$12:$B$114,0),4)</f>
        <v>30</v>
      </c>
      <c r="J2951" s="25">
        <f t="shared" si="46"/>
        <v>2</v>
      </c>
    </row>
    <row r="2952" spans="2:10">
      <c r="B2952" s="3">
        <v>36229</v>
      </c>
      <c r="C2952" s="10" t="s">
        <v>9330</v>
      </c>
      <c r="D2952" s="10" t="s">
        <v>9331</v>
      </c>
      <c r="E2952" s="25">
        <v>0</v>
      </c>
      <c r="F2952" s="25">
        <v>2</v>
      </c>
      <c r="G2952" s="10" t="s">
        <v>9332</v>
      </c>
      <c r="H2952" s="25">
        <f>INDEX('Annexe 1 – Données des équipes'!$B$12:$R$114, MATCH(C2952, 'Annexe 1 – Données des équipes'!$B$12:$B$114,0),4)</f>
        <v>50</v>
      </c>
      <c r="I2952" s="25">
        <f>INDEX('Annexe 1 – Données des équipes'!$B$12:$R$114, MATCH(D2952, 'Annexe 1 – Données des équipes'!$B$12:$B$114,0),4)</f>
        <v>20</v>
      </c>
      <c r="J2952" s="25">
        <f t="shared" si="46"/>
        <v>2</v>
      </c>
    </row>
    <row r="2953" spans="2:10">
      <c r="B2953" s="3">
        <v>36229</v>
      </c>
      <c r="C2953" s="10" t="s">
        <v>9333</v>
      </c>
      <c r="D2953" s="10" t="s">
        <v>9334</v>
      </c>
      <c r="E2953" s="25">
        <v>2</v>
      </c>
      <c r="F2953" s="25">
        <v>4</v>
      </c>
      <c r="G2953" s="10" t="s">
        <v>9335</v>
      </c>
      <c r="H2953" s="25">
        <f>INDEX('Annexe 1 – Données des équipes'!$B$12:$R$114, MATCH(C2953, 'Annexe 1 – Données des équipes'!$B$12:$B$114,0),4)</f>
        <v>80</v>
      </c>
      <c r="I2953" s="25">
        <f>INDEX('Annexe 1 – Données des équipes'!$B$12:$R$114, MATCH(D2953, 'Annexe 1 – Données des équipes'!$B$12:$B$114,0),4)</f>
        <v>60</v>
      </c>
      <c r="J2953" s="25">
        <f t="shared" si="46"/>
        <v>2</v>
      </c>
    </row>
    <row r="2954" spans="2:10">
      <c r="B2954" s="3">
        <v>36243</v>
      </c>
      <c r="C2954" s="10" t="s">
        <v>9336</v>
      </c>
      <c r="D2954" s="10" t="s">
        <v>9337</v>
      </c>
      <c r="E2954" s="25">
        <v>3</v>
      </c>
      <c r="F2954" s="25">
        <v>1</v>
      </c>
      <c r="G2954" s="10" t="s">
        <v>9338</v>
      </c>
      <c r="H2954" s="25">
        <f>INDEX('Annexe 1 – Données des équipes'!$B$12:$R$114, MATCH(C2954, 'Annexe 1 – Données des équipes'!$B$12:$B$114,0),4)</f>
        <v>40</v>
      </c>
      <c r="I2954" s="25">
        <f>INDEX('Annexe 1 – Données des équipes'!$B$12:$R$114, MATCH(D2954, 'Annexe 1 – Données des équipes'!$B$12:$B$114,0),4)</f>
        <v>0</v>
      </c>
      <c r="J2954" s="25">
        <f t="shared" si="46"/>
        <v>2</v>
      </c>
    </row>
    <row r="2955" spans="2:10">
      <c r="B2955" s="3">
        <v>36246</v>
      </c>
      <c r="C2955" s="10" t="s">
        <v>9339</v>
      </c>
      <c r="D2955" s="10" t="s">
        <v>9340</v>
      </c>
      <c r="E2955" s="25">
        <v>3</v>
      </c>
      <c r="F2955" s="25">
        <v>1</v>
      </c>
      <c r="G2955" s="10" t="s">
        <v>9341</v>
      </c>
      <c r="H2955" s="25">
        <f>INDEX('Annexe 1 – Données des équipes'!$B$12:$R$114, MATCH(C2955, 'Annexe 1 – Données des équipes'!$B$12:$B$114,0),4)</f>
        <v>90</v>
      </c>
      <c r="I2955" s="25">
        <f>INDEX('Annexe 1 – Données des équipes'!$B$12:$R$114, MATCH(D2955, 'Annexe 1 – Données des équipes'!$B$12:$B$114,0),4)</f>
        <v>80</v>
      </c>
      <c r="J2955" s="25">
        <f t="shared" si="46"/>
        <v>2</v>
      </c>
    </row>
    <row r="2956" spans="2:10">
      <c r="B2956" s="3">
        <v>36246</v>
      </c>
      <c r="C2956" s="10" t="s">
        <v>9342</v>
      </c>
      <c r="D2956" s="10" t="s">
        <v>9343</v>
      </c>
      <c r="E2956" s="25">
        <v>0</v>
      </c>
      <c r="F2956" s="25">
        <v>2</v>
      </c>
      <c r="G2956" s="10" t="s">
        <v>9344</v>
      </c>
      <c r="H2956" s="25">
        <f>INDEX('Annexe 1 – Données des équipes'!$B$12:$R$114, MATCH(C2956, 'Annexe 1 – Données des équipes'!$B$12:$B$114,0),4)</f>
        <v>50</v>
      </c>
      <c r="I2956" s="25">
        <f>INDEX('Annexe 1 – Données des équipes'!$B$12:$R$114, MATCH(D2956, 'Annexe 1 – Données des équipes'!$B$12:$B$114,0),4)</f>
        <v>30</v>
      </c>
      <c r="J2956" s="25">
        <f t="shared" si="46"/>
        <v>2</v>
      </c>
    </row>
    <row r="2957" spans="2:10">
      <c r="B2957" s="3">
        <v>36247</v>
      </c>
      <c r="C2957" s="10" t="s">
        <v>9345</v>
      </c>
      <c r="D2957" s="10" t="s">
        <v>9346</v>
      </c>
      <c r="E2957" s="25">
        <v>0</v>
      </c>
      <c r="F2957" s="25">
        <v>2</v>
      </c>
      <c r="G2957" s="10" t="s">
        <v>9347</v>
      </c>
      <c r="H2957" s="25">
        <f>INDEX('Annexe 1 – Données des équipes'!$B$12:$R$114, MATCH(C2957, 'Annexe 1 – Données des équipes'!$B$12:$B$114,0),4)</f>
        <v>40</v>
      </c>
      <c r="I2957" s="25">
        <f>INDEX('Annexe 1 – Données des équipes'!$B$12:$R$114, MATCH(D2957, 'Annexe 1 – Données des équipes'!$B$12:$B$114,0),4)</f>
        <v>10</v>
      </c>
      <c r="J2957" s="25">
        <f t="shared" si="46"/>
        <v>2</v>
      </c>
    </row>
    <row r="2958" spans="2:10">
      <c r="B2958" s="3">
        <v>36250</v>
      </c>
      <c r="C2958" s="10" t="s">
        <v>9348</v>
      </c>
      <c r="D2958" s="10" t="s">
        <v>9349</v>
      </c>
      <c r="E2958" s="25">
        <v>2</v>
      </c>
      <c r="F2958" s="25">
        <v>0</v>
      </c>
      <c r="G2958" s="10" t="s">
        <v>9350</v>
      </c>
      <c r="H2958" s="25">
        <f>INDEX('Annexe 1 – Données des équipes'!$B$12:$R$114, MATCH(C2958, 'Annexe 1 – Données des équipes'!$B$12:$B$114,0),4)</f>
        <v>90</v>
      </c>
      <c r="I2958" s="25">
        <f>INDEX('Annexe 1 – Données des équipes'!$B$12:$R$114, MATCH(D2958, 'Annexe 1 – Données des équipes'!$B$12:$B$114,0),4)</f>
        <v>10</v>
      </c>
      <c r="J2958" s="25">
        <f t="shared" si="46"/>
        <v>2</v>
      </c>
    </row>
    <row r="2959" spans="2:10">
      <c r="B2959" s="3">
        <v>36250</v>
      </c>
      <c r="C2959" s="10" t="s">
        <v>9351</v>
      </c>
      <c r="D2959" s="10" t="s">
        <v>9352</v>
      </c>
      <c r="E2959" s="25">
        <v>2</v>
      </c>
      <c r="F2959" s="25">
        <v>0</v>
      </c>
      <c r="G2959" s="10" t="s">
        <v>9353</v>
      </c>
      <c r="H2959" s="25">
        <f>INDEX('Annexe 1 – Données des équipes'!$B$12:$R$114, MATCH(C2959, 'Annexe 1 – Données des équipes'!$B$12:$B$114,0),4)</f>
        <v>90</v>
      </c>
      <c r="I2959" s="25">
        <f>INDEX('Annexe 1 – Données des équipes'!$B$12:$R$114, MATCH(D2959, 'Annexe 1 – Données des équipes'!$B$12:$B$114,0),4)</f>
        <v>30</v>
      </c>
      <c r="J2959" s="25">
        <f t="shared" si="46"/>
        <v>2</v>
      </c>
    </row>
    <row r="2960" spans="2:10">
      <c r="B2960" s="3">
        <v>36250</v>
      </c>
      <c r="C2960" s="10" t="s">
        <v>9354</v>
      </c>
      <c r="D2960" s="10" t="s">
        <v>9355</v>
      </c>
      <c r="E2960" s="25">
        <v>0</v>
      </c>
      <c r="F2960" s="25">
        <v>2</v>
      </c>
      <c r="G2960" s="10" t="s">
        <v>9356</v>
      </c>
      <c r="H2960" s="25">
        <f>INDEX('Annexe 1 – Données des équipes'!$B$12:$R$114, MATCH(C2960, 'Annexe 1 – Données des équipes'!$B$12:$B$114,0),4)</f>
        <v>50</v>
      </c>
      <c r="I2960" s="25">
        <f>INDEX('Annexe 1 – Données des équipes'!$B$12:$R$114, MATCH(D2960, 'Annexe 1 – Données des équipes'!$B$12:$B$114,0),4)</f>
        <v>90</v>
      </c>
      <c r="J2960" s="25">
        <f t="shared" si="46"/>
        <v>2</v>
      </c>
    </row>
    <row r="2961" spans="2:10">
      <c r="B2961" s="3">
        <v>36250</v>
      </c>
      <c r="C2961" s="10" t="s">
        <v>9357</v>
      </c>
      <c r="D2961" s="10" t="s">
        <v>9358</v>
      </c>
      <c r="E2961" s="25">
        <v>2</v>
      </c>
      <c r="F2961" s="25">
        <v>0</v>
      </c>
      <c r="G2961" s="10" t="s">
        <v>9359</v>
      </c>
      <c r="H2961" s="25">
        <f>INDEX('Annexe 1 – Données des équipes'!$B$12:$R$114, MATCH(C2961, 'Annexe 1 – Données des équipes'!$B$12:$B$114,0),4)</f>
        <v>80</v>
      </c>
      <c r="I2961" s="25">
        <f>INDEX('Annexe 1 – Données des équipes'!$B$12:$R$114, MATCH(D2961, 'Annexe 1 – Données des équipes'!$B$12:$B$114,0),4)</f>
        <v>70</v>
      </c>
      <c r="J2961" s="25">
        <f t="shared" si="46"/>
        <v>2</v>
      </c>
    </row>
    <row r="2962" spans="2:10">
      <c r="B2962" s="3">
        <v>36260</v>
      </c>
      <c r="C2962" s="10" t="s">
        <v>9360</v>
      </c>
      <c r="D2962" s="10" t="s">
        <v>9361</v>
      </c>
      <c r="E2962" s="25">
        <v>0</v>
      </c>
      <c r="F2962" s="25">
        <v>2</v>
      </c>
      <c r="G2962" s="10" t="s">
        <v>9362</v>
      </c>
      <c r="H2962" s="25">
        <f>INDEX('Annexe 1 – Données des équipes'!$B$12:$R$114, MATCH(C2962, 'Annexe 1 – Données des équipes'!$B$12:$B$114,0),4)</f>
        <v>0</v>
      </c>
      <c r="I2962" s="25">
        <f>INDEX('Annexe 1 – Données des équipes'!$B$12:$R$114, MATCH(D2962, 'Annexe 1 – Données des équipes'!$B$12:$B$114,0),4)</f>
        <v>40</v>
      </c>
      <c r="J2962" s="25">
        <f t="shared" ref="J2962:J3025" si="47">ABS(F2962-E2962)</f>
        <v>2</v>
      </c>
    </row>
    <row r="2963" spans="2:10">
      <c r="B2963" s="3">
        <v>36272</v>
      </c>
      <c r="C2963" s="10" t="s">
        <v>9363</v>
      </c>
      <c r="D2963" s="10" t="s">
        <v>9364</v>
      </c>
      <c r="E2963" s="25">
        <v>0</v>
      </c>
      <c r="F2963" s="25">
        <v>2</v>
      </c>
      <c r="G2963" s="10" t="s">
        <v>9365</v>
      </c>
      <c r="H2963" s="25">
        <f>INDEX('Annexe 1 – Données des équipes'!$B$12:$R$114, MATCH(C2963, 'Annexe 1 – Données des équipes'!$B$12:$B$114,0),4)</f>
        <v>70</v>
      </c>
      <c r="I2963" s="25">
        <f>INDEX('Annexe 1 – Données des équipes'!$B$12:$R$114, MATCH(D2963, 'Annexe 1 – Données des équipes'!$B$12:$B$114,0),4)</f>
        <v>90</v>
      </c>
      <c r="J2963" s="25">
        <f t="shared" si="47"/>
        <v>2</v>
      </c>
    </row>
    <row r="2964" spans="2:10">
      <c r="B2964" s="3">
        <v>36278</v>
      </c>
      <c r="C2964" s="10" t="s">
        <v>9366</v>
      </c>
      <c r="D2964" s="10" t="s">
        <v>9367</v>
      </c>
      <c r="E2964" s="25">
        <v>2</v>
      </c>
      <c r="F2964" s="25">
        <v>0</v>
      </c>
      <c r="G2964" s="10" t="s">
        <v>9368</v>
      </c>
      <c r="H2964" s="25">
        <f>INDEX('Annexe 1 – Données des équipes'!$B$12:$R$114, MATCH(C2964, 'Annexe 1 – Données des équipes'!$B$12:$B$114,0),4)</f>
        <v>60</v>
      </c>
      <c r="I2964" s="25">
        <f>INDEX('Annexe 1 – Données des équipes'!$B$12:$R$114, MATCH(D2964, 'Annexe 1 – Données des équipes'!$B$12:$B$114,0),4)</f>
        <v>80</v>
      </c>
      <c r="J2964" s="25">
        <f t="shared" si="47"/>
        <v>2</v>
      </c>
    </row>
    <row r="2965" spans="2:10">
      <c r="B2965" s="3">
        <v>36285</v>
      </c>
      <c r="C2965" s="10" t="s">
        <v>9369</v>
      </c>
      <c r="D2965" s="10" t="s">
        <v>9370</v>
      </c>
      <c r="E2965" s="25">
        <v>3</v>
      </c>
      <c r="F2965" s="25">
        <v>1</v>
      </c>
      <c r="G2965" s="10" t="s">
        <v>9371</v>
      </c>
      <c r="H2965" s="25">
        <f>INDEX('Annexe 1 – Données des équipes'!$B$12:$R$114, MATCH(C2965, 'Annexe 1 – Données des équipes'!$B$12:$B$114,0),4)</f>
        <v>90</v>
      </c>
      <c r="I2965" s="25">
        <f>INDEX('Annexe 1 – Données des équipes'!$B$12:$R$114, MATCH(D2965, 'Annexe 1 – Données des équipes'!$B$12:$B$114,0),4)</f>
        <v>80</v>
      </c>
      <c r="J2965" s="25">
        <f t="shared" si="47"/>
        <v>2</v>
      </c>
    </row>
    <row r="2966" spans="2:10">
      <c r="B2966" s="3">
        <v>36299</v>
      </c>
      <c r="C2966" s="10" t="s">
        <v>9372</v>
      </c>
      <c r="D2966" s="10" t="s">
        <v>9373</v>
      </c>
      <c r="E2966" s="25">
        <v>2</v>
      </c>
      <c r="F2966" s="25">
        <v>0</v>
      </c>
      <c r="G2966" s="10" t="s">
        <v>9374</v>
      </c>
      <c r="H2966" s="25">
        <f>INDEX('Annexe 1 – Données des équipes'!$B$12:$R$114, MATCH(C2966, 'Annexe 1 – Données des équipes'!$B$12:$B$114,0),4)</f>
        <v>70</v>
      </c>
      <c r="I2966" s="25">
        <f>INDEX('Annexe 1 – Données des équipes'!$B$12:$R$114, MATCH(D2966, 'Annexe 1 – Données des équipes'!$B$12:$B$114,0),4)</f>
        <v>40</v>
      </c>
      <c r="J2966" s="25">
        <f t="shared" si="47"/>
        <v>2</v>
      </c>
    </row>
    <row r="2967" spans="2:10">
      <c r="B2967" s="3">
        <v>36301</v>
      </c>
      <c r="C2967" s="10" t="s">
        <v>9375</v>
      </c>
      <c r="D2967" s="10" t="s">
        <v>9376</v>
      </c>
      <c r="E2967" s="25">
        <v>0</v>
      </c>
      <c r="F2967" s="25">
        <v>2</v>
      </c>
      <c r="G2967" s="10" t="s">
        <v>9377</v>
      </c>
      <c r="H2967" s="25">
        <f>INDEX('Annexe 1 – Données des équipes'!$B$12:$R$114, MATCH(C2967, 'Annexe 1 – Données des équipes'!$B$12:$B$114,0),4)</f>
        <v>10</v>
      </c>
      <c r="I2967" s="25">
        <f>INDEX('Annexe 1 – Données des équipes'!$B$12:$R$114, MATCH(D2967, 'Annexe 1 – Données des équipes'!$B$12:$B$114,0),4)</f>
        <v>40</v>
      </c>
      <c r="J2967" s="25">
        <f t="shared" si="47"/>
        <v>2</v>
      </c>
    </row>
    <row r="2968" spans="2:10">
      <c r="B2968" s="3">
        <v>36313</v>
      </c>
      <c r="C2968" s="10" t="s">
        <v>9378</v>
      </c>
      <c r="D2968" s="10" t="s">
        <v>9379</v>
      </c>
      <c r="E2968" s="25">
        <v>2</v>
      </c>
      <c r="F2968" s="25">
        <v>0</v>
      </c>
      <c r="G2968" s="10" t="s">
        <v>9380</v>
      </c>
      <c r="H2968" s="25">
        <f>INDEX('Annexe 1 – Données des équipes'!$B$12:$R$114, MATCH(C2968, 'Annexe 1 – Données des équipes'!$B$12:$B$114,0),4)</f>
        <v>20</v>
      </c>
      <c r="I2968" s="25">
        <f>INDEX('Annexe 1 – Données des équipes'!$B$12:$R$114, MATCH(D2968, 'Annexe 1 – Données des équipes'!$B$12:$B$114,0),4)</f>
        <v>10</v>
      </c>
      <c r="J2968" s="25">
        <f t="shared" si="47"/>
        <v>2</v>
      </c>
    </row>
    <row r="2969" spans="2:10">
      <c r="B2969" s="3">
        <v>36315</v>
      </c>
      <c r="C2969" s="10" t="s">
        <v>9381</v>
      </c>
      <c r="D2969" s="10" t="s">
        <v>9382</v>
      </c>
      <c r="E2969" s="25">
        <v>3</v>
      </c>
      <c r="F2969" s="25">
        <v>1</v>
      </c>
      <c r="G2969" s="10" t="s">
        <v>9383</v>
      </c>
      <c r="H2969" s="25">
        <f>INDEX('Annexe 1 – Données des équipes'!$B$12:$R$114, MATCH(C2969, 'Annexe 1 – Données des équipes'!$B$12:$B$114,0),4)</f>
        <v>70</v>
      </c>
      <c r="I2969" s="25">
        <f>INDEX('Annexe 1 – Données des équipes'!$B$12:$R$114, MATCH(D2969, 'Annexe 1 – Données des équipes'!$B$12:$B$114,0),4)</f>
        <v>10</v>
      </c>
      <c r="J2969" s="25">
        <f t="shared" si="47"/>
        <v>2</v>
      </c>
    </row>
    <row r="2970" spans="2:10">
      <c r="B2970" s="3">
        <v>36315</v>
      </c>
      <c r="C2970" s="10" t="s">
        <v>9384</v>
      </c>
      <c r="D2970" s="10" t="s">
        <v>9385</v>
      </c>
      <c r="E2970" s="25">
        <v>2</v>
      </c>
      <c r="F2970" s="25">
        <v>0</v>
      </c>
      <c r="G2970" s="10" t="s">
        <v>9386</v>
      </c>
      <c r="H2970" s="25">
        <f>INDEX('Annexe 1 – Données des équipes'!$B$12:$R$114, MATCH(C2970, 'Annexe 1 – Données des équipes'!$B$12:$B$114,0),4)</f>
        <v>80</v>
      </c>
      <c r="I2970" s="25">
        <f>INDEX('Annexe 1 – Données des équipes'!$B$12:$R$114, MATCH(D2970, 'Annexe 1 – Données des équipes'!$B$12:$B$114,0),4)</f>
        <v>40</v>
      </c>
      <c r="J2970" s="25">
        <f t="shared" si="47"/>
        <v>2</v>
      </c>
    </row>
    <row r="2971" spans="2:10">
      <c r="B2971" s="3">
        <v>36316</v>
      </c>
      <c r="C2971" s="10" t="s">
        <v>9387</v>
      </c>
      <c r="D2971" s="10" t="s">
        <v>9388</v>
      </c>
      <c r="E2971" s="25">
        <v>2</v>
      </c>
      <c r="F2971" s="25">
        <v>4</v>
      </c>
      <c r="G2971" s="10" t="s">
        <v>9389</v>
      </c>
      <c r="H2971" s="25">
        <f>INDEX('Annexe 1 – Données des équipes'!$B$12:$R$114, MATCH(C2971, 'Annexe 1 – Données des équipes'!$B$12:$B$114,0),4)</f>
        <v>30</v>
      </c>
      <c r="I2971" s="25">
        <f>INDEX('Annexe 1 – Données des équipes'!$B$12:$R$114, MATCH(D2971, 'Annexe 1 – Données des équipes'!$B$12:$B$114,0),4)</f>
        <v>60</v>
      </c>
      <c r="J2971" s="25">
        <f t="shared" si="47"/>
        <v>2</v>
      </c>
    </row>
    <row r="2972" spans="2:10">
      <c r="B2972" s="3">
        <v>36316</v>
      </c>
      <c r="C2972" s="10" t="s">
        <v>9390</v>
      </c>
      <c r="D2972" s="10" t="s">
        <v>9391</v>
      </c>
      <c r="E2972" s="25">
        <v>2</v>
      </c>
      <c r="F2972" s="25">
        <v>0</v>
      </c>
      <c r="G2972" s="10" t="s">
        <v>9392</v>
      </c>
      <c r="H2972" s="25">
        <f>INDEX('Annexe 1 – Données des équipes'!$B$12:$R$114, MATCH(C2972, 'Annexe 1 – Données des équipes'!$B$12:$B$114,0),4)</f>
        <v>70</v>
      </c>
      <c r="I2972" s="25">
        <f>INDEX('Annexe 1 – Données des équipes'!$B$12:$R$114, MATCH(D2972, 'Annexe 1 – Données des équipes'!$B$12:$B$114,0),4)</f>
        <v>10</v>
      </c>
      <c r="J2972" s="25">
        <f t="shared" si="47"/>
        <v>2</v>
      </c>
    </row>
    <row r="2973" spans="2:10">
      <c r="B2973" s="3">
        <v>36316</v>
      </c>
      <c r="C2973" s="10" t="s">
        <v>9393</v>
      </c>
      <c r="D2973" s="10" t="s">
        <v>9394</v>
      </c>
      <c r="E2973" s="25">
        <v>2</v>
      </c>
      <c r="F2973" s="25">
        <v>0</v>
      </c>
      <c r="G2973" s="10" t="s">
        <v>9395</v>
      </c>
      <c r="H2973" s="25">
        <f>INDEX('Annexe 1 – Données des équipes'!$B$12:$R$114, MATCH(C2973, 'Annexe 1 – Données des équipes'!$B$12:$B$114,0),4)</f>
        <v>50</v>
      </c>
      <c r="I2973" s="25">
        <f>INDEX('Annexe 1 – Données des équipes'!$B$12:$R$114, MATCH(D2973, 'Annexe 1 – Données des équipes'!$B$12:$B$114,0),4)</f>
        <v>40</v>
      </c>
      <c r="J2973" s="25">
        <f t="shared" si="47"/>
        <v>2</v>
      </c>
    </row>
    <row r="2974" spans="2:10">
      <c r="B2974" s="3">
        <v>36317</v>
      </c>
      <c r="C2974" s="10" t="s">
        <v>9396</v>
      </c>
      <c r="D2974" s="10" t="s">
        <v>9397</v>
      </c>
      <c r="E2974" s="25">
        <v>2</v>
      </c>
      <c r="F2974" s="25">
        <v>0</v>
      </c>
      <c r="G2974" s="10" t="s">
        <v>9398</v>
      </c>
      <c r="H2974" s="25">
        <f>INDEX('Annexe 1 – Données des équipes'!$B$12:$R$114, MATCH(C2974, 'Annexe 1 – Données des équipes'!$B$12:$B$114,0),4)</f>
        <v>40</v>
      </c>
      <c r="I2974" s="25">
        <f>INDEX('Annexe 1 – Données des équipes'!$B$12:$R$114, MATCH(D2974, 'Annexe 1 – Données des équipes'!$B$12:$B$114,0),4)</f>
        <v>20</v>
      </c>
      <c r="J2974" s="25">
        <f t="shared" si="47"/>
        <v>2</v>
      </c>
    </row>
    <row r="2975" spans="2:10">
      <c r="B2975" s="3">
        <v>36319</v>
      </c>
      <c r="C2975" s="10" t="s">
        <v>9399</v>
      </c>
      <c r="D2975" s="10" t="s">
        <v>9400</v>
      </c>
      <c r="E2975" s="25">
        <v>3</v>
      </c>
      <c r="F2975" s="25">
        <v>1</v>
      </c>
      <c r="G2975" s="10" t="s">
        <v>9401</v>
      </c>
      <c r="H2975" s="25">
        <f>INDEX('Annexe 1 – Données des équipes'!$B$12:$R$114, MATCH(C2975, 'Annexe 1 – Données des équipes'!$B$12:$B$114,0),4)</f>
        <v>90</v>
      </c>
      <c r="I2975" s="25">
        <f>INDEX('Annexe 1 – Données des équipes'!$B$12:$R$114, MATCH(D2975, 'Annexe 1 – Données des équipes'!$B$12:$B$114,0),4)</f>
        <v>80</v>
      </c>
      <c r="J2975" s="25">
        <f t="shared" si="47"/>
        <v>2</v>
      </c>
    </row>
    <row r="2976" spans="2:10">
      <c r="B2976" s="3">
        <v>36320</v>
      </c>
      <c r="C2976" s="10" t="s">
        <v>9402</v>
      </c>
      <c r="D2976" s="10" t="s">
        <v>9403</v>
      </c>
      <c r="E2976" s="25">
        <v>0</v>
      </c>
      <c r="F2976" s="25">
        <v>2</v>
      </c>
      <c r="G2976" s="10" t="s">
        <v>9404</v>
      </c>
      <c r="H2976" s="25">
        <f>INDEX('Annexe 1 – Données des équipes'!$B$12:$R$114, MATCH(C2976, 'Annexe 1 – Données des équipes'!$B$12:$B$114,0),4)</f>
        <v>70</v>
      </c>
      <c r="I2976" s="25">
        <f>INDEX('Annexe 1 – Données des équipes'!$B$12:$R$114, MATCH(D2976, 'Annexe 1 – Données des équipes'!$B$12:$B$114,0),4)</f>
        <v>80</v>
      </c>
      <c r="J2976" s="25">
        <f t="shared" si="47"/>
        <v>2</v>
      </c>
    </row>
    <row r="2977" spans="2:10">
      <c r="B2977" s="3">
        <v>36327</v>
      </c>
      <c r="C2977" s="10" t="s">
        <v>9405</v>
      </c>
      <c r="D2977" s="10" t="s">
        <v>9406</v>
      </c>
      <c r="E2977" s="25">
        <v>2</v>
      </c>
      <c r="F2977" s="25">
        <v>0</v>
      </c>
      <c r="G2977" s="10" t="s">
        <v>9407</v>
      </c>
      <c r="H2977" s="25">
        <f>INDEX('Annexe 1 – Données des équipes'!$B$12:$R$114, MATCH(C2977, 'Annexe 1 – Données des équipes'!$B$12:$B$114,0),4)</f>
        <v>90</v>
      </c>
      <c r="I2977" s="25">
        <f>INDEX('Annexe 1 – Données des équipes'!$B$12:$R$114, MATCH(D2977, 'Annexe 1 – Données des équipes'!$B$12:$B$114,0),4)</f>
        <v>80</v>
      </c>
      <c r="J2977" s="25">
        <f t="shared" si="47"/>
        <v>2</v>
      </c>
    </row>
    <row r="2978" spans="2:10">
      <c r="B2978" s="3">
        <v>36329</v>
      </c>
      <c r="C2978" s="10" t="s">
        <v>9408</v>
      </c>
      <c r="D2978" s="10" t="s">
        <v>9409</v>
      </c>
      <c r="E2978" s="25">
        <v>0</v>
      </c>
      <c r="F2978" s="25">
        <v>2</v>
      </c>
      <c r="G2978" s="10" t="s">
        <v>9410</v>
      </c>
      <c r="H2978" s="25">
        <f>INDEX('Annexe 1 – Données des équipes'!$B$12:$R$114, MATCH(C2978, 'Annexe 1 – Données des équipes'!$B$12:$B$114,0),4)</f>
        <v>50</v>
      </c>
      <c r="I2978" s="25">
        <f>INDEX('Annexe 1 – Données des équipes'!$B$12:$R$114, MATCH(D2978, 'Annexe 1 – Données des équipes'!$B$12:$B$114,0),4)</f>
        <v>80</v>
      </c>
      <c r="J2978" s="25">
        <f t="shared" si="47"/>
        <v>2</v>
      </c>
    </row>
    <row r="2979" spans="2:10">
      <c r="B2979" s="3">
        <v>36331</v>
      </c>
      <c r="C2979" s="10" t="s">
        <v>9411</v>
      </c>
      <c r="D2979" s="10" t="s">
        <v>9412</v>
      </c>
      <c r="E2979" s="25">
        <v>2</v>
      </c>
      <c r="F2979" s="25">
        <v>0</v>
      </c>
      <c r="G2979" s="10" t="s">
        <v>9413</v>
      </c>
      <c r="H2979" s="25">
        <f>INDEX('Annexe 1 – Données des équipes'!$B$12:$R$114, MATCH(C2979, 'Annexe 1 – Données des équipes'!$B$12:$B$114,0),4)</f>
        <v>20</v>
      </c>
      <c r="I2979" s="25">
        <f>INDEX('Annexe 1 – Données des équipes'!$B$12:$R$114, MATCH(D2979, 'Annexe 1 – Données des équipes'!$B$12:$B$114,0),4)</f>
        <v>0</v>
      </c>
      <c r="J2979" s="25">
        <f t="shared" si="47"/>
        <v>2</v>
      </c>
    </row>
    <row r="2980" spans="2:10">
      <c r="B2980" s="3">
        <v>36333</v>
      </c>
      <c r="C2980" s="10" t="s">
        <v>9414</v>
      </c>
      <c r="D2980" s="10" t="s">
        <v>9415</v>
      </c>
      <c r="E2980" s="25">
        <v>2</v>
      </c>
      <c r="F2980" s="25">
        <v>0</v>
      </c>
      <c r="G2980" s="10" t="s">
        <v>9416</v>
      </c>
      <c r="H2980" s="25">
        <f>INDEX('Annexe 1 – Données des équipes'!$B$12:$R$114, MATCH(C2980, 'Annexe 1 – Données des équipes'!$B$12:$B$114,0),4)</f>
        <v>30</v>
      </c>
      <c r="I2980" s="25">
        <f>INDEX('Annexe 1 – Données des équipes'!$B$12:$R$114, MATCH(D2980, 'Annexe 1 – Données des équipes'!$B$12:$B$114,0),4)</f>
        <v>10</v>
      </c>
      <c r="J2980" s="25">
        <f t="shared" si="47"/>
        <v>2</v>
      </c>
    </row>
    <row r="2981" spans="2:10">
      <c r="B2981" s="3">
        <v>36342</v>
      </c>
      <c r="C2981" s="10" t="s">
        <v>9417</v>
      </c>
      <c r="D2981" s="10" t="s">
        <v>9418</v>
      </c>
      <c r="E2981" s="25">
        <v>3</v>
      </c>
      <c r="F2981" s="25">
        <v>1</v>
      </c>
      <c r="G2981" s="10" t="s">
        <v>9419</v>
      </c>
      <c r="H2981" s="25">
        <f>INDEX('Annexe 1 – Données des équipes'!$B$12:$R$114, MATCH(C2981, 'Annexe 1 – Données des équipes'!$B$12:$B$114,0),4)</f>
        <v>90</v>
      </c>
      <c r="I2981" s="25">
        <f>INDEX('Annexe 1 – Données des équipes'!$B$12:$R$114, MATCH(D2981, 'Annexe 1 – Données des équipes'!$B$12:$B$114,0),4)</f>
        <v>70</v>
      </c>
      <c r="J2981" s="25">
        <f t="shared" si="47"/>
        <v>2</v>
      </c>
    </row>
    <row r="2982" spans="2:10">
      <c r="B2982" s="3">
        <v>36347</v>
      </c>
      <c r="C2982" s="10" t="s">
        <v>9420</v>
      </c>
      <c r="D2982" s="10" t="s">
        <v>9421</v>
      </c>
      <c r="E2982" s="25">
        <v>3</v>
      </c>
      <c r="F2982" s="25">
        <v>1</v>
      </c>
      <c r="G2982" s="10" t="s">
        <v>9422</v>
      </c>
      <c r="H2982" s="25">
        <f>INDEX('Annexe 1 – Données des équipes'!$B$12:$R$114, MATCH(C2982, 'Annexe 1 – Données des équipes'!$B$12:$B$114,0),4)</f>
        <v>80</v>
      </c>
      <c r="I2982" s="25">
        <f>INDEX('Annexe 1 – Données des équipes'!$B$12:$R$114, MATCH(D2982, 'Annexe 1 – Données des équipes'!$B$12:$B$114,0),4)</f>
        <v>60</v>
      </c>
      <c r="J2982" s="25">
        <f t="shared" si="47"/>
        <v>2</v>
      </c>
    </row>
    <row r="2983" spans="2:10">
      <c r="B2983" s="3">
        <v>36348</v>
      </c>
      <c r="C2983" s="10" t="s">
        <v>9423</v>
      </c>
      <c r="D2983" s="10" t="s">
        <v>9424</v>
      </c>
      <c r="E2983" s="25">
        <v>0</v>
      </c>
      <c r="F2983" s="25">
        <v>2</v>
      </c>
      <c r="G2983" s="10" t="s">
        <v>9425</v>
      </c>
      <c r="H2983" s="25">
        <f>INDEX('Annexe 1 – Données des équipes'!$B$12:$R$114, MATCH(C2983, 'Annexe 1 – Données des équipes'!$B$12:$B$114,0),4)</f>
        <v>80</v>
      </c>
      <c r="I2983" s="25">
        <f>INDEX('Annexe 1 – Données des équipes'!$B$12:$R$114, MATCH(D2983, 'Annexe 1 – Données des équipes'!$B$12:$B$114,0),4)</f>
        <v>90</v>
      </c>
      <c r="J2983" s="25">
        <f t="shared" si="47"/>
        <v>2</v>
      </c>
    </row>
    <row r="2984" spans="2:10">
      <c r="B2984" s="3">
        <v>36350</v>
      </c>
      <c r="C2984" s="10" t="s">
        <v>9426</v>
      </c>
      <c r="D2984" s="10" t="s">
        <v>9427</v>
      </c>
      <c r="E2984" s="25">
        <v>0</v>
      </c>
      <c r="F2984" s="25">
        <v>2</v>
      </c>
      <c r="G2984" s="10" t="s">
        <v>9428</v>
      </c>
      <c r="H2984" s="25">
        <f>INDEX('Annexe 1 – Données des équipes'!$B$12:$R$114, MATCH(C2984, 'Annexe 1 – Données des équipes'!$B$12:$B$114,0),4)</f>
        <v>20</v>
      </c>
      <c r="I2984" s="25">
        <f>INDEX('Annexe 1 – Données des équipes'!$B$12:$R$114, MATCH(D2984, 'Annexe 1 – Données des équipes'!$B$12:$B$114,0),4)</f>
        <v>30</v>
      </c>
      <c r="J2984" s="25">
        <f t="shared" si="47"/>
        <v>2</v>
      </c>
    </row>
    <row r="2985" spans="2:10">
      <c r="B2985" s="3">
        <v>36355</v>
      </c>
      <c r="C2985" s="10" t="s">
        <v>9429</v>
      </c>
      <c r="D2985" s="10" t="s">
        <v>9430</v>
      </c>
      <c r="E2985" s="25">
        <v>0</v>
      </c>
      <c r="F2985" s="25">
        <v>2</v>
      </c>
      <c r="G2985" s="10" t="s">
        <v>9431</v>
      </c>
      <c r="H2985" s="25">
        <f>INDEX('Annexe 1 – Données des équipes'!$B$12:$R$114, MATCH(C2985, 'Annexe 1 – Données des équipes'!$B$12:$B$114,0),4)</f>
        <v>80</v>
      </c>
      <c r="I2985" s="25">
        <f>INDEX('Annexe 1 – Données des équipes'!$B$12:$R$114, MATCH(D2985, 'Annexe 1 – Données des équipes'!$B$12:$B$114,0),4)</f>
        <v>90</v>
      </c>
      <c r="J2985" s="25">
        <f t="shared" si="47"/>
        <v>2</v>
      </c>
    </row>
    <row r="2986" spans="2:10">
      <c r="B2986" s="3">
        <v>36369</v>
      </c>
      <c r="C2986" s="10" t="s">
        <v>9432</v>
      </c>
      <c r="D2986" s="10" t="s">
        <v>9433</v>
      </c>
      <c r="E2986" s="25">
        <v>0</v>
      </c>
      <c r="F2986" s="25">
        <v>2</v>
      </c>
      <c r="G2986" s="10" t="s">
        <v>9434</v>
      </c>
      <c r="H2986" s="25">
        <f>INDEX('Annexe 1 – Données des équipes'!$B$12:$R$114, MATCH(C2986, 'Annexe 1 – Données des équipes'!$B$12:$B$114,0),4)</f>
        <v>0</v>
      </c>
      <c r="I2986" s="25">
        <f>INDEX('Annexe 1 – Données des équipes'!$B$12:$R$114, MATCH(D2986, 'Annexe 1 – Données des équipes'!$B$12:$B$114,0),4)</f>
        <v>10</v>
      </c>
      <c r="J2986" s="25">
        <f t="shared" si="47"/>
        <v>2</v>
      </c>
    </row>
    <row r="2987" spans="2:10">
      <c r="B2987" s="3">
        <v>36369</v>
      </c>
      <c r="C2987" s="10" t="s">
        <v>9435</v>
      </c>
      <c r="D2987" s="10" t="s">
        <v>9436</v>
      </c>
      <c r="E2987" s="25">
        <v>2</v>
      </c>
      <c r="F2987" s="25">
        <v>0</v>
      </c>
      <c r="G2987" s="10" t="s">
        <v>9437</v>
      </c>
      <c r="H2987" s="25">
        <f>INDEX('Annexe 1 – Données des équipes'!$B$12:$R$114, MATCH(C2987, 'Annexe 1 – Données des équipes'!$B$12:$B$114,0),4)</f>
        <v>90</v>
      </c>
      <c r="I2987" s="25">
        <f>INDEX('Annexe 1 – Données des équipes'!$B$12:$R$114, MATCH(D2987, 'Annexe 1 – Données des équipes'!$B$12:$B$114,0),4)</f>
        <v>20</v>
      </c>
      <c r="J2987" s="25">
        <f t="shared" si="47"/>
        <v>2</v>
      </c>
    </row>
    <row r="2988" spans="2:10">
      <c r="B2988" s="3">
        <v>36371</v>
      </c>
      <c r="C2988" s="10" t="s">
        <v>9438</v>
      </c>
      <c r="D2988" s="10" t="s">
        <v>9439</v>
      </c>
      <c r="E2988" s="25">
        <v>0</v>
      </c>
      <c r="F2988" s="25">
        <v>2</v>
      </c>
      <c r="G2988" s="10" t="s">
        <v>9440</v>
      </c>
      <c r="H2988" s="25">
        <f>INDEX('Annexe 1 – Données des équipes'!$B$12:$R$114, MATCH(C2988, 'Annexe 1 – Données des équipes'!$B$12:$B$114,0),4)</f>
        <v>20</v>
      </c>
      <c r="I2988" s="25">
        <f>INDEX('Annexe 1 – Données des équipes'!$B$12:$R$114, MATCH(D2988, 'Annexe 1 – Données des équipes'!$B$12:$B$114,0),4)</f>
        <v>90</v>
      </c>
      <c r="J2988" s="25">
        <f t="shared" si="47"/>
        <v>2</v>
      </c>
    </row>
    <row r="2989" spans="2:10">
      <c r="B2989" s="3">
        <v>36377</v>
      </c>
      <c r="C2989" s="10" t="s">
        <v>9441</v>
      </c>
      <c r="D2989" s="10" t="s">
        <v>9442</v>
      </c>
      <c r="E2989" s="25">
        <v>2</v>
      </c>
      <c r="F2989" s="25">
        <v>0</v>
      </c>
      <c r="G2989" s="10" t="s">
        <v>9443</v>
      </c>
      <c r="H2989" s="25">
        <f>INDEX('Annexe 1 – Données des équipes'!$B$12:$R$114, MATCH(C2989, 'Annexe 1 – Données des équipes'!$B$12:$B$114,0),4)</f>
        <v>30</v>
      </c>
      <c r="I2989" s="25">
        <f>INDEX('Annexe 1 – Données des équipes'!$B$12:$R$114, MATCH(D2989, 'Annexe 1 – Données des équipes'!$B$12:$B$114,0),4)</f>
        <v>20</v>
      </c>
      <c r="J2989" s="25">
        <f t="shared" si="47"/>
        <v>2</v>
      </c>
    </row>
    <row r="2990" spans="2:10">
      <c r="B2990" s="3">
        <v>36380</v>
      </c>
      <c r="C2990" s="10" t="s">
        <v>9444</v>
      </c>
      <c r="D2990" s="10" t="s">
        <v>9445</v>
      </c>
      <c r="E2990" s="25">
        <v>2</v>
      </c>
      <c r="F2990" s="25">
        <v>0</v>
      </c>
      <c r="G2990" s="10" t="s">
        <v>9446</v>
      </c>
      <c r="H2990" s="25">
        <f>INDEX('Annexe 1 – Données des équipes'!$B$12:$R$114, MATCH(C2990, 'Annexe 1 – Données des équipes'!$B$12:$B$114,0),4)</f>
        <v>70</v>
      </c>
      <c r="I2990" s="25">
        <f>INDEX('Annexe 1 – Données des équipes'!$B$12:$R$114, MATCH(D2990, 'Annexe 1 – Données des équipes'!$B$12:$B$114,0),4)</f>
        <v>10</v>
      </c>
      <c r="J2990" s="25">
        <f t="shared" si="47"/>
        <v>2</v>
      </c>
    </row>
    <row r="2991" spans="2:10">
      <c r="B2991" s="3">
        <v>36390</v>
      </c>
      <c r="C2991" s="10" t="s">
        <v>9447</v>
      </c>
      <c r="D2991" s="10" t="s">
        <v>9448</v>
      </c>
      <c r="E2991" s="25">
        <v>0</v>
      </c>
      <c r="F2991" s="25">
        <v>2</v>
      </c>
      <c r="G2991" s="10" t="s">
        <v>9449</v>
      </c>
      <c r="H2991" s="25">
        <f>INDEX('Annexe 1 – Données des équipes'!$B$12:$R$114, MATCH(C2991, 'Annexe 1 – Données des équipes'!$B$12:$B$114,0),4)</f>
        <v>10</v>
      </c>
      <c r="I2991" s="25">
        <f>INDEX('Annexe 1 – Données des équipes'!$B$12:$R$114, MATCH(D2991, 'Annexe 1 – Données des équipes'!$B$12:$B$114,0),4)</f>
        <v>50</v>
      </c>
      <c r="J2991" s="25">
        <f t="shared" si="47"/>
        <v>2</v>
      </c>
    </row>
    <row r="2992" spans="2:10">
      <c r="B2992" s="3">
        <v>36390</v>
      </c>
      <c r="C2992" s="10" t="s">
        <v>9450</v>
      </c>
      <c r="D2992" s="10" t="s">
        <v>9451</v>
      </c>
      <c r="E2992" s="25">
        <v>2</v>
      </c>
      <c r="F2992" s="25">
        <v>0</v>
      </c>
      <c r="G2992" s="10" t="s">
        <v>9452</v>
      </c>
      <c r="H2992" s="25">
        <f>INDEX('Annexe 1 – Données des équipes'!$B$12:$R$114, MATCH(C2992, 'Annexe 1 – Données des équipes'!$B$12:$B$114,0),4)</f>
        <v>20</v>
      </c>
      <c r="I2992" s="25">
        <f>INDEX('Annexe 1 – Données des équipes'!$B$12:$R$114, MATCH(D2992, 'Annexe 1 – Données des équipes'!$B$12:$B$114,0),4)</f>
        <v>10</v>
      </c>
      <c r="J2992" s="25">
        <f t="shared" si="47"/>
        <v>2</v>
      </c>
    </row>
    <row r="2993" spans="2:10">
      <c r="B2993" s="3">
        <v>36390</v>
      </c>
      <c r="C2993" s="10" t="s">
        <v>9453</v>
      </c>
      <c r="D2993" s="10" t="s">
        <v>9454</v>
      </c>
      <c r="E2993" s="25">
        <v>3</v>
      </c>
      <c r="F2993" s="25">
        <v>1</v>
      </c>
      <c r="G2993" s="10" t="s">
        <v>9455</v>
      </c>
      <c r="H2993" s="25">
        <f>INDEX('Annexe 1 – Données des équipes'!$B$12:$R$114, MATCH(C2993, 'Annexe 1 – Données des équipes'!$B$12:$B$114,0),4)</f>
        <v>50</v>
      </c>
      <c r="I2993" s="25">
        <f>INDEX('Annexe 1 – Données des équipes'!$B$12:$R$114, MATCH(D2993, 'Annexe 1 – Données des équipes'!$B$12:$B$114,0),4)</f>
        <v>0</v>
      </c>
      <c r="J2993" s="25">
        <f t="shared" si="47"/>
        <v>2</v>
      </c>
    </row>
    <row r="2994" spans="2:10">
      <c r="B2994" s="3">
        <v>36390</v>
      </c>
      <c r="C2994" s="10" t="s">
        <v>9456</v>
      </c>
      <c r="D2994" s="10" t="s">
        <v>9457</v>
      </c>
      <c r="E2994" s="25">
        <v>2</v>
      </c>
      <c r="F2994" s="25">
        <v>0</v>
      </c>
      <c r="G2994" s="10" t="s">
        <v>9458</v>
      </c>
      <c r="H2994" s="25">
        <f>INDEX('Annexe 1 – Données des équipes'!$B$12:$R$114, MATCH(C2994, 'Annexe 1 – Données des équipes'!$B$12:$B$114,0),4)</f>
        <v>40</v>
      </c>
      <c r="I2994" s="25">
        <f>INDEX('Annexe 1 – Données des équipes'!$B$12:$R$114, MATCH(D2994, 'Annexe 1 – Données des équipes'!$B$12:$B$114,0),4)</f>
        <v>40</v>
      </c>
      <c r="J2994" s="25">
        <f t="shared" si="47"/>
        <v>2</v>
      </c>
    </row>
    <row r="2995" spans="2:10">
      <c r="B2995" s="3">
        <v>36407</v>
      </c>
      <c r="C2995" s="10" t="s">
        <v>9459</v>
      </c>
      <c r="D2995" s="10" t="s">
        <v>9460</v>
      </c>
      <c r="E2995" s="25">
        <v>2</v>
      </c>
      <c r="F2995" s="25">
        <v>0</v>
      </c>
      <c r="G2995" s="10" t="s">
        <v>9461</v>
      </c>
      <c r="H2995" s="25">
        <f>INDEX('Annexe 1 – Données des équipes'!$B$12:$R$114, MATCH(C2995, 'Annexe 1 – Données des équipes'!$B$12:$B$114,0),4)</f>
        <v>90</v>
      </c>
      <c r="I2995" s="25">
        <f>INDEX('Annexe 1 – Données des équipes'!$B$12:$R$114, MATCH(D2995, 'Annexe 1 – Données des équipes'!$B$12:$B$114,0),4)</f>
        <v>90</v>
      </c>
      <c r="J2995" s="25">
        <f t="shared" si="47"/>
        <v>2</v>
      </c>
    </row>
    <row r="2996" spans="2:10">
      <c r="B2996" s="3">
        <v>36407</v>
      </c>
      <c r="C2996" s="10" t="s">
        <v>9462</v>
      </c>
      <c r="D2996" s="10" t="s">
        <v>9463</v>
      </c>
      <c r="E2996" s="25">
        <v>1</v>
      </c>
      <c r="F2996" s="25">
        <v>3</v>
      </c>
      <c r="G2996" s="10" t="s">
        <v>9464</v>
      </c>
      <c r="H2996" s="25">
        <f>INDEX('Annexe 1 – Données des équipes'!$B$12:$R$114, MATCH(C2996, 'Annexe 1 – Données des équipes'!$B$12:$B$114,0),4)</f>
        <v>60</v>
      </c>
      <c r="I2996" s="25">
        <f>INDEX('Annexe 1 – Données des équipes'!$B$12:$R$114, MATCH(D2996, 'Annexe 1 – Données des équipes'!$B$12:$B$114,0),4)</f>
        <v>90</v>
      </c>
      <c r="J2996" s="25">
        <f t="shared" si="47"/>
        <v>2</v>
      </c>
    </row>
    <row r="2997" spans="2:10">
      <c r="B2997" s="3">
        <v>36407</v>
      </c>
      <c r="C2997" s="10" t="s">
        <v>9465</v>
      </c>
      <c r="D2997" s="10" t="s">
        <v>9466</v>
      </c>
      <c r="E2997" s="25">
        <v>2</v>
      </c>
      <c r="F2997" s="25">
        <v>0</v>
      </c>
      <c r="G2997" s="10" t="s">
        <v>9467</v>
      </c>
      <c r="H2997" s="25">
        <f>INDEX('Annexe 1 – Données des équipes'!$B$12:$R$114, MATCH(C2997, 'Annexe 1 – Données des équipes'!$B$12:$B$114,0),4)</f>
        <v>50</v>
      </c>
      <c r="I2997" s="25">
        <f>INDEX('Annexe 1 – Données des équipes'!$B$12:$R$114, MATCH(D2997, 'Annexe 1 – Données des équipes'!$B$12:$B$114,0),4)</f>
        <v>10</v>
      </c>
      <c r="J2997" s="25">
        <f t="shared" si="47"/>
        <v>2</v>
      </c>
    </row>
    <row r="2998" spans="2:10">
      <c r="B2998" s="3">
        <v>36408</v>
      </c>
      <c r="C2998" s="10" t="s">
        <v>9468</v>
      </c>
      <c r="D2998" s="10" t="s">
        <v>9469</v>
      </c>
      <c r="E2998" s="25">
        <v>3</v>
      </c>
      <c r="F2998" s="25">
        <v>1</v>
      </c>
      <c r="G2998" s="10" t="s">
        <v>9470</v>
      </c>
      <c r="H2998" s="25">
        <f>INDEX('Annexe 1 – Données des équipes'!$B$12:$R$114, MATCH(C2998, 'Annexe 1 – Données des équipes'!$B$12:$B$114,0),4)</f>
        <v>70</v>
      </c>
      <c r="I2998" s="25">
        <f>INDEX('Annexe 1 – Données des équipes'!$B$12:$R$114, MATCH(D2998, 'Annexe 1 – Données des équipes'!$B$12:$B$114,0),4)</f>
        <v>20</v>
      </c>
      <c r="J2998" s="25">
        <f t="shared" si="47"/>
        <v>2</v>
      </c>
    </row>
    <row r="2999" spans="2:10">
      <c r="B2999" s="3">
        <v>36410</v>
      </c>
      <c r="C2999" s="10" t="s">
        <v>9471</v>
      </c>
      <c r="D2999" s="10" t="s">
        <v>9472</v>
      </c>
      <c r="E2999" s="25">
        <v>4</v>
      </c>
      <c r="F2999" s="25">
        <v>2</v>
      </c>
      <c r="G2999" s="10" t="s">
        <v>9473</v>
      </c>
      <c r="H2999" s="25">
        <f>INDEX('Annexe 1 – Données des équipes'!$B$12:$R$114, MATCH(C2999, 'Annexe 1 – Données des équipes'!$B$12:$B$114,0),4)</f>
        <v>90</v>
      </c>
      <c r="I2999" s="25">
        <f>INDEX('Annexe 1 – Données des équipes'!$B$12:$R$114, MATCH(D2999, 'Annexe 1 – Données des équipes'!$B$12:$B$114,0),4)</f>
        <v>90</v>
      </c>
      <c r="J2999" s="25">
        <f t="shared" si="47"/>
        <v>2</v>
      </c>
    </row>
    <row r="3000" spans="2:10">
      <c r="B3000" s="3">
        <v>36411</v>
      </c>
      <c r="C3000" s="10" t="s">
        <v>9474</v>
      </c>
      <c r="D3000" s="10" t="s">
        <v>9475</v>
      </c>
      <c r="E3000" s="25">
        <v>2</v>
      </c>
      <c r="F3000" s="25">
        <v>4</v>
      </c>
      <c r="G3000" s="10" t="s">
        <v>9476</v>
      </c>
      <c r="H3000" s="25">
        <f>INDEX('Annexe 1 – Données des équipes'!$B$12:$R$114, MATCH(C3000, 'Annexe 1 – Données des équipes'!$B$12:$B$114,0),4)</f>
        <v>20</v>
      </c>
      <c r="I3000" s="25">
        <f>INDEX('Annexe 1 – Données des équipes'!$B$12:$R$114, MATCH(D3000, 'Annexe 1 – Données des équipes'!$B$12:$B$114,0),4)</f>
        <v>70</v>
      </c>
      <c r="J3000" s="25">
        <f t="shared" si="47"/>
        <v>2</v>
      </c>
    </row>
    <row r="3001" spans="2:10">
      <c r="B3001" s="3">
        <v>36411</v>
      </c>
      <c r="C3001" s="10" t="s">
        <v>9477</v>
      </c>
      <c r="D3001" s="10" t="s">
        <v>9478</v>
      </c>
      <c r="E3001" s="25">
        <v>2</v>
      </c>
      <c r="F3001" s="25">
        <v>0</v>
      </c>
      <c r="G3001" s="10" t="s">
        <v>9479</v>
      </c>
      <c r="H3001" s="25">
        <f>INDEX('Annexe 1 – Données des équipes'!$B$12:$R$114, MATCH(C3001, 'Annexe 1 – Données des équipes'!$B$12:$B$114,0),4)</f>
        <v>80</v>
      </c>
      <c r="I3001" s="25">
        <f>INDEX('Annexe 1 – Données des équipes'!$B$12:$R$114, MATCH(D3001, 'Annexe 1 – Données des équipes'!$B$12:$B$114,0),4)</f>
        <v>10</v>
      </c>
      <c r="J3001" s="25">
        <f t="shared" si="47"/>
        <v>2</v>
      </c>
    </row>
    <row r="3002" spans="2:10">
      <c r="B3002" s="3">
        <v>36411</v>
      </c>
      <c r="C3002" s="10" t="s">
        <v>9480</v>
      </c>
      <c r="D3002" s="10" t="s">
        <v>9481</v>
      </c>
      <c r="E3002" s="25">
        <v>2</v>
      </c>
      <c r="F3002" s="25">
        <v>0</v>
      </c>
      <c r="G3002" s="10" t="s">
        <v>9482</v>
      </c>
      <c r="H3002" s="25">
        <f>INDEX('Annexe 1 – Données des équipes'!$B$12:$R$114, MATCH(C3002, 'Annexe 1 – Données des équipes'!$B$12:$B$114,0),4)</f>
        <v>80</v>
      </c>
      <c r="I3002" s="25">
        <f>INDEX('Annexe 1 – Données des équipes'!$B$12:$R$114, MATCH(D3002, 'Annexe 1 – Données des équipes'!$B$12:$B$114,0),4)</f>
        <v>60</v>
      </c>
      <c r="J3002" s="25">
        <f t="shared" si="47"/>
        <v>2</v>
      </c>
    </row>
    <row r="3003" spans="2:10">
      <c r="B3003" s="3">
        <v>36439</v>
      </c>
      <c r="C3003" s="10" t="s">
        <v>9483</v>
      </c>
      <c r="D3003" s="10" t="s">
        <v>9484</v>
      </c>
      <c r="E3003" s="25">
        <v>2</v>
      </c>
      <c r="F3003" s="25">
        <v>0</v>
      </c>
      <c r="G3003" s="10" t="s">
        <v>9485</v>
      </c>
      <c r="H3003" s="25">
        <f>INDEX('Annexe 1 – Données des équipes'!$B$12:$R$114, MATCH(C3003, 'Annexe 1 – Données des équipes'!$B$12:$B$114,0),4)</f>
        <v>50</v>
      </c>
      <c r="I3003" s="25">
        <f>INDEX('Annexe 1 – Données des équipes'!$B$12:$R$114, MATCH(D3003, 'Annexe 1 – Données des équipes'!$B$12:$B$114,0),4)</f>
        <v>40</v>
      </c>
      <c r="J3003" s="25">
        <f t="shared" si="47"/>
        <v>2</v>
      </c>
    </row>
    <row r="3004" spans="2:10">
      <c r="B3004" s="3">
        <v>36442</v>
      </c>
      <c r="C3004" s="10" t="s">
        <v>9486</v>
      </c>
      <c r="D3004" s="10" t="s">
        <v>9487</v>
      </c>
      <c r="E3004" s="25">
        <v>2</v>
      </c>
      <c r="F3004" s="25">
        <v>0</v>
      </c>
      <c r="G3004" s="10" t="s">
        <v>9488</v>
      </c>
      <c r="H3004" s="25">
        <f>INDEX('Annexe 1 – Données des équipes'!$B$12:$R$114, MATCH(C3004, 'Annexe 1 – Données des équipes'!$B$12:$B$114,0),4)</f>
        <v>80</v>
      </c>
      <c r="I3004" s="25">
        <f>INDEX('Annexe 1 – Données des équipes'!$B$12:$R$114, MATCH(D3004, 'Annexe 1 – Données des équipes'!$B$12:$B$114,0),4)</f>
        <v>80</v>
      </c>
      <c r="J3004" s="25">
        <f t="shared" si="47"/>
        <v>2</v>
      </c>
    </row>
    <row r="3005" spans="2:10">
      <c r="B3005" s="3">
        <v>36442</v>
      </c>
      <c r="C3005" s="10" t="s">
        <v>9489</v>
      </c>
      <c r="D3005" s="10" t="s">
        <v>9490</v>
      </c>
      <c r="E3005" s="25">
        <v>0</v>
      </c>
      <c r="F3005" s="25">
        <v>2</v>
      </c>
      <c r="G3005" s="10" t="s">
        <v>9491</v>
      </c>
      <c r="H3005" s="25">
        <f>INDEX('Annexe 1 – Données des équipes'!$B$12:$R$114, MATCH(C3005, 'Annexe 1 – Données des équipes'!$B$12:$B$114,0),4)</f>
        <v>70</v>
      </c>
      <c r="I3005" s="25">
        <f>INDEX('Annexe 1 – Données des équipes'!$B$12:$R$114, MATCH(D3005, 'Annexe 1 – Données des équipes'!$B$12:$B$114,0),4)</f>
        <v>80</v>
      </c>
      <c r="J3005" s="25">
        <f t="shared" si="47"/>
        <v>2</v>
      </c>
    </row>
    <row r="3006" spans="2:10">
      <c r="B3006" s="3">
        <v>36477</v>
      </c>
      <c r="C3006" s="10" t="s">
        <v>9492</v>
      </c>
      <c r="D3006" s="10" t="s">
        <v>9493</v>
      </c>
      <c r="E3006" s="25">
        <v>2</v>
      </c>
      <c r="F3006" s="25">
        <v>0</v>
      </c>
      <c r="G3006" s="10" t="s">
        <v>9494</v>
      </c>
      <c r="H3006" s="25">
        <f>INDEX('Annexe 1 – Données des équipes'!$B$12:$R$114, MATCH(C3006, 'Annexe 1 – Données des équipes'!$B$12:$B$114,0),4)</f>
        <v>50</v>
      </c>
      <c r="I3006" s="25">
        <f>INDEX('Annexe 1 – Données des équipes'!$B$12:$R$114, MATCH(D3006, 'Annexe 1 – Données des équipes'!$B$12:$B$114,0),4)</f>
        <v>50</v>
      </c>
      <c r="J3006" s="25">
        <f t="shared" si="47"/>
        <v>2</v>
      </c>
    </row>
    <row r="3007" spans="2:10">
      <c r="B3007" s="3">
        <v>36477</v>
      </c>
      <c r="C3007" s="10" t="s">
        <v>9495</v>
      </c>
      <c r="D3007" s="10" t="s">
        <v>9496</v>
      </c>
      <c r="E3007" s="25">
        <v>1</v>
      </c>
      <c r="F3007" s="25">
        <v>3</v>
      </c>
      <c r="G3007" s="10" t="s">
        <v>9497</v>
      </c>
      <c r="H3007" s="25">
        <f>INDEX('Annexe 1 – Données des équipes'!$B$12:$R$114, MATCH(C3007, 'Annexe 1 – Données des équipes'!$B$12:$B$114,0),4)</f>
        <v>90</v>
      </c>
      <c r="I3007" s="25">
        <f>INDEX('Annexe 1 – Données des équipes'!$B$12:$R$114, MATCH(D3007, 'Annexe 1 – Données des équipes'!$B$12:$B$114,0),4)</f>
        <v>90</v>
      </c>
      <c r="J3007" s="25">
        <f t="shared" si="47"/>
        <v>2</v>
      </c>
    </row>
    <row r="3008" spans="2:10">
      <c r="B3008" s="3">
        <v>36477</v>
      </c>
      <c r="C3008" s="10" t="s">
        <v>9498</v>
      </c>
      <c r="D3008" s="10" t="s">
        <v>9499</v>
      </c>
      <c r="E3008" s="25">
        <v>0</v>
      </c>
      <c r="F3008" s="25">
        <v>2</v>
      </c>
      <c r="G3008" s="10" t="s">
        <v>9500</v>
      </c>
      <c r="H3008" s="25">
        <f>INDEX('Annexe 1 – Données des équipes'!$B$12:$R$114, MATCH(C3008, 'Annexe 1 – Données des équipes'!$B$12:$B$114,0),4)</f>
        <v>60</v>
      </c>
      <c r="I3008" s="25">
        <f>INDEX('Annexe 1 – Données des équipes'!$B$12:$R$114, MATCH(D3008, 'Annexe 1 – Données des équipes'!$B$12:$B$114,0),4)</f>
        <v>90</v>
      </c>
      <c r="J3008" s="25">
        <f t="shared" si="47"/>
        <v>2</v>
      </c>
    </row>
    <row r="3009" spans="2:10">
      <c r="B3009" s="3">
        <v>36481</v>
      </c>
      <c r="C3009" s="10" t="s">
        <v>9501</v>
      </c>
      <c r="D3009" s="10" t="s">
        <v>9502</v>
      </c>
      <c r="E3009" s="25">
        <v>0</v>
      </c>
      <c r="F3009" s="25">
        <v>2</v>
      </c>
      <c r="G3009" s="10" t="s">
        <v>9503</v>
      </c>
      <c r="H3009" s="25">
        <f>INDEX('Annexe 1 – Données des équipes'!$B$12:$R$114, MATCH(C3009, 'Annexe 1 – Données des équipes'!$B$12:$B$114,0),4)</f>
        <v>90</v>
      </c>
      <c r="I3009" s="25">
        <f>INDEX('Annexe 1 – Données des équipes'!$B$12:$R$114, MATCH(D3009, 'Annexe 1 – Données des équipes'!$B$12:$B$114,0),4)</f>
        <v>90</v>
      </c>
      <c r="J3009" s="25">
        <f t="shared" si="47"/>
        <v>2</v>
      </c>
    </row>
    <row r="3010" spans="2:10">
      <c r="B3010" s="3">
        <v>36516</v>
      </c>
      <c r="C3010" s="10" t="s">
        <v>9504</v>
      </c>
      <c r="D3010" s="10" t="s">
        <v>9505</v>
      </c>
      <c r="E3010" s="25">
        <v>2</v>
      </c>
      <c r="F3010" s="25">
        <v>0</v>
      </c>
      <c r="G3010" s="10" t="s">
        <v>9506</v>
      </c>
      <c r="H3010" s="25">
        <f>INDEX('Annexe 1 – Données des équipes'!$B$12:$R$114, MATCH(C3010, 'Annexe 1 – Données des équipes'!$B$12:$B$114,0),4)</f>
        <v>40</v>
      </c>
      <c r="I3010" s="25">
        <f>INDEX('Annexe 1 – Données des équipes'!$B$12:$R$114, MATCH(D3010, 'Annexe 1 – Données des équipes'!$B$12:$B$114,0),4)</f>
        <v>40</v>
      </c>
      <c r="J3010" s="25">
        <f t="shared" si="47"/>
        <v>2</v>
      </c>
    </row>
    <row r="3011" spans="2:10">
      <c r="B3011" s="3">
        <v>31808</v>
      </c>
      <c r="C3011" s="10" t="s">
        <v>9507</v>
      </c>
      <c r="D3011" s="10" t="s">
        <v>9508</v>
      </c>
      <c r="E3011" s="25">
        <v>0</v>
      </c>
      <c r="F3011" s="25">
        <v>2</v>
      </c>
      <c r="G3011" s="10" t="s">
        <v>9509</v>
      </c>
      <c r="H3011" s="25">
        <f>INDEX('Annexe 1 – Données des équipes'!$B$12:$R$114, MATCH(C3011, 'Annexe 1 – Données des équipes'!$B$12:$B$114,0),4)</f>
        <v>30</v>
      </c>
      <c r="I3011" s="25">
        <f>INDEX('Annexe 1 – Données des équipes'!$B$12:$R$114, MATCH(D3011, 'Annexe 1 – Données des équipes'!$B$12:$B$114,0),4)</f>
        <v>40</v>
      </c>
      <c r="J3011" s="25">
        <f t="shared" si="47"/>
        <v>2</v>
      </c>
    </row>
    <row r="3012" spans="2:10">
      <c r="B3012" s="3">
        <v>32130</v>
      </c>
      <c r="C3012" s="10" t="s">
        <v>9510</v>
      </c>
      <c r="D3012" s="10" t="s">
        <v>9511</v>
      </c>
      <c r="E3012" s="25">
        <v>1</v>
      </c>
      <c r="F3012" s="25">
        <v>0</v>
      </c>
      <c r="G3012" s="10" t="s">
        <v>9512</v>
      </c>
      <c r="H3012" s="25">
        <f>INDEX('Annexe 1 – Données des équipes'!$B$12:$R$114, MATCH(C3012, 'Annexe 1 – Données des équipes'!$B$12:$B$114,0),4)</f>
        <v>30</v>
      </c>
      <c r="I3012" s="25">
        <f>INDEX('Annexe 1 – Données des équipes'!$B$12:$R$114, MATCH(D3012, 'Annexe 1 – Données des équipes'!$B$12:$B$114,0),4)</f>
        <v>70</v>
      </c>
      <c r="J3012" s="25">
        <f t="shared" si="47"/>
        <v>1</v>
      </c>
    </row>
    <row r="3013" spans="2:10">
      <c r="B3013" s="3">
        <v>36543</v>
      </c>
      <c r="C3013" s="10" t="s">
        <v>9513</v>
      </c>
      <c r="D3013" s="10" t="s">
        <v>9514</v>
      </c>
      <c r="E3013" s="25">
        <v>2</v>
      </c>
      <c r="F3013" s="25">
        <v>0</v>
      </c>
      <c r="G3013" s="10" t="s">
        <v>9515</v>
      </c>
      <c r="H3013" s="25">
        <f>INDEX('Annexe 1 – Données des équipes'!$B$12:$R$114, MATCH(C3013, 'Annexe 1 – Données des équipes'!$B$12:$B$114,0),4)</f>
        <v>40</v>
      </c>
      <c r="I3013" s="25">
        <f>INDEX('Annexe 1 – Données des équipes'!$B$12:$R$114, MATCH(D3013, 'Annexe 1 – Données des équipes'!$B$12:$B$114,0),4)</f>
        <v>40</v>
      </c>
      <c r="J3013" s="25">
        <f t="shared" si="47"/>
        <v>2</v>
      </c>
    </row>
    <row r="3014" spans="2:10">
      <c r="B3014" s="3">
        <v>36544</v>
      </c>
      <c r="C3014" s="10" t="s">
        <v>9516</v>
      </c>
      <c r="D3014" s="10" t="s">
        <v>9517</v>
      </c>
      <c r="E3014" s="25">
        <v>2</v>
      </c>
      <c r="F3014" s="25">
        <v>0</v>
      </c>
      <c r="G3014" s="10" t="s">
        <v>9518</v>
      </c>
      <c r="H3014" s="25">
        <f>INDEX('Annexe 1 – Données des équipes'!$B$12:$R$114, MATCH(C3014, 'Annexe 1 – Données des équipes'!$B$12:$B$114,0),4)</f>
        <v>50</v>
      </c>
      <c r="I3014" s="25">
        <f>INDEX('Annexe 1 – Données des équipes'!$B$12:$R$114, MATCH(D3014, 'Annexe 1 – Données des équipes'!$B$12:$B$114,0),4)</f>
        <v>10</v>
      </c>
      <c r="J3014" s="25">
        <f t="shared" si="47"/>
        <v>2</v>
      </c>
    </row>
    <row r="3015" spans="2:10">
      <c r="B3015" s="3">
        <v>36548</v>
      </c>
      <c r="C3015" s="10" t="s">
        <v>9519</v>
      </c>
      <c r="D3015" s="10" t="s">
        <v>9520</v>
      </c>
      <c r="E3015" s="25">
        <v>2</v>
      </c>
      <c r="F3015" s="25">
        <v>0</v>
      </c>
      <c r="G3015" s="10" t="s">
        <v>9521</v>
      </c>
      <c r="H3015" s="25">
        <f>INDEX('Annexe 1 – Données des équipes'!$B$12:$R$114, MATCH(C3015, 'Annexe 1 – Données des équipes'!$B$12:$B$114,0),4)</f>
        <v>50</v>
      </c>
      <c r="I3015" s="25">
        <f>INDEX('Annexe 1 – Données des équipes'!$B$12:$R$114, MATCH(D3015, 'Annexe 1 – Données des équipes'!$B$12:$B$114,0),4)</f>
        <v>10</v>
      </c>
      <c r="J3015" s="25">
        <f t="shared" si="47"/>
        <v>2</v>
      </c>
    </row>
    <row r="3016" spans="2:10">
      <c r="B3016" s="3">
        <v>36548</v>
      </c>
      <c r="C3016" s="10" t="s">
        <v>9522</v>
      </c>
      <c r="D3016" s="10" t="s">
        <v>9523</v>
      </c>
      <c r="E3016" s="25">
        <v>4</v>
      </c>
      <c r="F3016" s="25">
        <v>2</v>
      </c>
      <c r="G3016" s="10" t="s">
        <v>9524</v>
      </c>
      <c r="H3016" s="25">
        <f>INDEX('Annexe 1 – Données des équipes'!$B$12:$R$114, MATCH(C3016, 'Annexe 1 – Données des équipes'!$B$12:$B$114,0),4)</f>
        <v>50</v>
      </c>
      <c r="I3016" s="25">
        <f>INDEX('Annexe 1 – Données des équipes'!$B$12:$R$114, MATCH(D3016, 'Annexe 1 – Données des équipes'!$B$12:$B$114,0),4)</f>
        <v>40</v>
      </c>
      <c r="J3016" s="25">
        <f t="shared" si="47"/>
        <v>2</v>
      </c>
    </row>
    <row r="3017" spans="2:10">
      <c r="B3017" s="3">
        <v>36550</v>
      </c>
      <c r="C3017" s="10" t="s">
        <v>9525</v>
      </c>
      <c r="D3017" s="10" t="s">
        <v>9526</v>
      </c>
      <c r="E3017" s="25">
        <v>1</v>
      </c>
      <c r="F3017" s="25">
        <v>3</v>
      </c>
      <c r="G3017" s="10" t="s">
        <v>9527</v>
      </c>
      <c r="H3017" s="25">
        <f>INDEX('Annexe 1 – Données des équipes'!$B$12:$R$114, MATCH(C3017, 'Annexe 1 – Données des équipes'!$B$12:$B$114,0),4)</f>
        <v>40</v>
      </c>
      <c r="I3017" s="25">
        <f>INDEX('Annexe 1 – Données des équipes'!$B$12:$R$114, MATCH(D3017, 'Annexe 1 – Données des équipes'!$B$12:$B$114,0),4)</f>
        <v>70</v>
      </c>
      <c r="J3017" s="25">
        <f t="shared" si="47"/>
        <v>2</v>
      </c>
    </row>
    <row r="3018" spans="2:10">
      <c r="B3018" s="3">
        <v>33569</v>
      </c>
      <c r="C3018" s="10" t="s">
        <v>9528</v>
      </c>
      <c r="D3018" s="10" t="s">
        <v>9529</v>
      </c>
      <c r="E3018" s="25">
        <v>5</v>
      </c>
      <c r="F3018" s="25">
        <v>3</v>
      </c>
      <c r="G3018" s="10" t="s">
        <v>9530</v>
      </c>
      <c r="H3018" s="25">
        <f>INDEX('Annexe 1 – Données des équipes'!$B$12:$R$114, MATCH(C3018, 'Annexe 1 – Données des équipes'!$B$12:$B$114,0),4)</f>
        <v>40</v>
      </c>
      <c r="I3018" s="25">
        <f>INDEX('Annexe 1 – Données des équipes'!$B$12:$R$114, MATCH(D3018, 'Annexe 1 – Données des équipes'!$B$12:$B$114,0),4)</f>
        <v>30</v>
      </c>
      <c r="J3018" s="25">
        <f t="shared" si="47"/>
        <v>2</v>
      </c>
    </row>
    <row r="3019" spans="2:10">
      <c r="B3019" s="3">
        <v>36557</v>
      </c>
      <c r="C3019" s="10" t="s">
        <v>9531</v>
      </c>
      <c r="D3019" s="10" t="s">
        <v>9532</v>
      </c>
      <c r="E3019" s="25">
        <v>4</v>
      </c>
      <c r="F3019" s="25">
        <v>2</v>
      </c>
      <c r="G3019" s="10" t="s">
        <v>9533</v>
      </c>
      <c r="H3019" s="25">
        <f>INDEX('Annexe 1 – Données des équipes'!$B$12:$R$114, MATCH(C3019, 'Annexe 1 – Données des équipes'!$B$12:$B$114,0),4)</f>
        <v>50</v>
      </c>
      <c r="I3019" s="25">
        <f>INDEX('Annexe 1 – Données des équipes'!$B$12:$R$114, MATCH(D3019, 'Annexe 1 – Données des équipes'!$B$12:$B$114,0),4)</f>
        <v>40</v>
      </c>
      <c r="J3019" s="25">
        <f t="shared" si="47"/>
        <v>2</v>
      </c>
    </row>
    <row r="3020" spans="2:10">
      <c r="B3020" s="3">
        <v>36559</v>
      </c>
      <c r="C3020" s="10" t="s">
        <v>9534</v>
      </c>
      <c r="D3020" s="10" t="s">
        <v>9535</v>
      </c>
      <c r="E3020" s="25">
        <v>2</v>
      </c>
      <c r="F3020" s="25">
        <v>0</v>
      </c>
      <c r="G3020" s="10" t="s">
        <v>9536</v>
      </c>
      <c r="H3020" s="25">
        <f>INDEX('Annexe 1 – Données des équipes'!$B$12:$R$114, MATCH(C3020, 'Annexe 1 – Données des équipes'!$B$12:$B$114,0),4)</f>
        <v>50</v>
      </c>
      <c r="I3020" s="25">
        <f>INDEX('Annexe 1 – Données des équipes'!$B$12:$R$114, MATCH(D3020, 'Annexe 1 – Données des équipes'!$B$12:$B$114,0),4)</f>
        <v>50</v>
      </c>
      <c r="J3020" s="25">
        <f t="shared" si="47"/>
        <v>2</v>
      </c>
    </row>
    <row r="3021" spans="2:10">
      <c r="B3021" s="3">
        <v>36566</v>
      </c>
      <c r="C3021" s="10" t="s">
        <v>9537</v>
      </c>
      <c r="D3021" s="10" t="s">
        <v>9538</v>
      </c>
      <c r="E3021" s="25">
        <v>2</v>
      </c>
      <c r="F3021" s="25">
        <v>0</v>
      </c>
      <c r="G3021" s="10" t="s">
        <v>9539</v>
      </c>
      <c r="H3021" s="25">
        <f>INDEX('Annexe 1 – Données des équipes'!$B$12:$R$114, MATCH(C3021, 'Annexe 1 – Données des équipes'!$B$12:$B$114,0),4)</f>
        <v>50</v>
      </c>
      <c r="I3021" s="25">
        <f>INDEX('Annexe 1 – Données des équipes'!$B$12:$R$114, MATCH(D3021, 'Annexe 1 – Données des équipes'!$B$12:$B$114,0),4)</f>
        <v>20</v>
      </c>
      <c r="J3021" s="25">
        <f t="shared" si="47"/>
        <v>2</v>
      </c>
    </row>
    <row r="3022" spans="2:10">
      <c r="B3022" s="3">
        <v>36570</v>
      </c>
      <c r="C3022" s="10" t="s">
        <v>9540</v>
      </c>
      <c r="D3022" s="10" t="s">
        <v>9541</v>
      </c>
      <c r="E3022" s="25">
        <v>0</v>
      </c>
      <c r="F3022" s="25">
        <v>2</v>
      </c>
      <c r="G3022" s="10" t="s">
        <v>9542</v>
      </c>
      <c r="H3022" s="25">
        <f>INDEX('Annexe 1 – Données des équipes'!$B$12:$R$114, MATCH(C3022, 'Annexe 1 – Données des équipes'!$B$12:$B$114,0),4)</f>
        <v>30</v>
      </c>
      <c r="I3022" s="25">
        <f>INDEX('Annexe 1 – Données des équipes'!$B$12:$R$114, MATCH(D3022, 'Annexe 1 – Données des équipes'!$B$12:$B$114,0),4)</f>
        <v>40</v>
      </c>
      <c r="J3022" s="25">
        <f t="shared" si="47"/>
        <v>2</v>
      </c>
    </row>
    <row r="3023" spans="2:10">
      <c r="B3023" s="3">
        <v>36571</v>
      </c>
      <c r="C3023" s="10" t="s">
        <v>9543</v>
      </c>
      <c r="D3023" s="10" t="s">
        <v>9544</v>
      </c>
      <c r="E3023" s="25">
        <v>0</v>
      </c>
      <c r="F3023" s="25">
        <v>2</v>
      </c>
      <c r="G3023" s="10" t="s">
        <v>9545</v>
      </c>
      <c r="H3023" s="25">
        <f>INDEX('Annexe 1 – Données des équipes'!$B$12:$R$114, MATCH(C3023, 'Annexe 1 – Données des équipes'!$B$12:$B$114,0),4)</f>
        <v>80</v>
      </c>
      <c r="I3023" s="25">
        <f>INDEX('Annexe 1 – Données des équipes'!$B$12:$R$114, MATCH(D3023, 'Annexe 1 – Données des équipes'!$B$12:$B$114,0),4)</f>
        <v>70</v>
      </c>
      <c r="J3023" s="25">
        <f t="shared" si="47"/>
        <v>2</v>
      </c>
    </row>
    <row r="3024" spans="2:10">
      <c r="B3024" s="3">
        <v>36572</v>
      </c>
      <c r="C3024" s="10" t="s">
        <v>9546</v>
      </c>
      <c r="D3024" s="10" t="s">
        <v>9547</v>
      </c>
      <c r="E3024" s="25">
        <v>2</v>
      </c>
      <c r="F3024" s="25">
        <v>0</v>
      </c>
      <c r="G3024" s="10" t="s">
        <v>9548</v>
      </c>
      <c r="H3024" s="25">
        <f>INDEX('Annexe 1 – Données des équipes'!$B$12:$R$114, MATCH(C3024, 'Annexe 1 – Données des équipes'!$B$12:$B$114,0),4)</f>
        <v>40</v>
      </c>
      <c r="I3024" s="25">
        <f>INDEX('Annexe 1 – Données des équipes'!$B$12:$R$114, MATCH(D3024, 'Annexe 1 – Données des équipes'!$B$12:$B$114,0),4)</f>
        <v>90</v>
      </c>
      <c r="J3024" s="25">
        <f t="shared" si="47"/>
        <v>2</v>
      </c>
    </row>
    <row r="3025" spans="2:10">
      <c r="B3025" s="3">
        <v>36575</v>
      </c>
      <c r="C3025" s="10" t="s">
        <v>9549</v>
      </c>
      <c r="D3025" s="10" t="s">
        <v>9550</v>
      </c>
      <c r="E3025" s="25">
        <v>3</v>
      </c>
      <c r="F3025" s="25">
        <v>5</v>
      </c>
      <c r="G3025" s="10" t="s">
        <v>9551</v>
      </c>
      <c r="H3025" s="25">
        <f>INDEX('Annexe 1 – Données des équipes'!$B$12:$R$114, MATCH(C3025, 'Annexe 1 – Données des équipes'!$B$12:$B$114,0),4)</f>
        <v>40</v>
      </c>
      <c r="I3025" s="25">
        <f>INDEX('Annexe 1 – Données des équipes'!$B$12:$R$114, MATCH(D3025, 'Annexe 1 – Données des équipes'!$B$12:$B$114,0),4)</f>
        <v>80</v>
      </c>
      <c r="J3025" s="25">
        <f t="shared" si="47"/>
        <v>2</v>
      </c>
    </row>
    <row r="3026" spans="2:10">
      <c r="B3026" s="3">
        <v>36579</v>
      </c>
      <c r="C3026" s="10" t="s">
        <v>9552</v>
      </c>
      <c r="D3026" s="10" t="s">
        <v>9553</v>
      </c>
      <c r="E3026" s="25">
        <v>2</v>
      </c>
      <c r="F3026" s="25">
        <v>4</v>
      </c>
      <c r="G3026" s="10" t="s">
        <v>9554</v>
      </c>
      <c r="H3026" s="25">
        <f>INDEX('Annexe 1 – Données des équipes'!$B$12:$R$114, MATCH(C3026, 'Annexe 1 – Données des équipes'!$B$12:$B$114,0),4)</f>
        <v>20</v>
      </c>
      <c r="I3026" s="25">
        <f>INDEX('Annexe 1 – Données des équipes'!$B$12:$R$114, MATCH(D3026, 'Annexe 1 – Données des équipes'!$B$12:$B$114,0),4)</f>
        <v>30</v>
      </c>
      <c r="J3026" s="25">
        <f t="shared" ref="J3026:J3089" si="48">ABS(F3026-E3026)</f>
        <v>2</v>
      </c>
    </row>
    <row r="3027" spans="2:10">
      <c r="B3027" s="3">
        <v>36579</v>
      </c>
      <c r="C3027" s="10" t="s">
        <v>9555</v>
      </c>
      <c r="D3027" s="10" t="s">
        <v>9556</v>
      </c>
      <c r="E3027" s="25">
        <v>0</v>
      </c>
      <c r="F3027" s="25">
        <v>2</v>
      </c>
      <c r="G3027" s="10" t="s">
        <v>9557</v>
      </c>
      <c r="H3027" s="25">
        <f>INDEX('Annexe 1 – Données des équipes'!$B$12:$R$114, MATCH(C3027, 'Annexe 1 – Données des équipes'!$B$12:$B$114,0),4)</f>
        <v>60</v>
      </c>
      <c r="I3027" s="25">
        <f>INDEX('Annexe 1 – Données des équipes'!$B$12:$R$114, MATCH(D3027, 'Annexe 1 – Données des équipes'!$B$12:$B$114,0),4)</f>
        <v>30</v>
      </c>
      <c r="J3027" s="25">
        <f t="shared" si="48"/>
        <v>2</v>
      </c>
    </row>
    <row r="3028" spans="2:10">
      <c r="B3028" s="3">
        <v>36583</v>
      </c>
      <c r="C3028" s="10" t="s">
        <v>9558</v>
      </c>
      <c r="D3028" s="10" t="s">
        <v>9559</v>
      </c>
      <c r="E3028" s="25">
        <v>2</v>
      </c>
      <c r="F3028" s="25">
        <v>0</v>
      </c>
      <c r="G3028" s="10" t="s">
        <v>9560</v>
      </c>
      <c r="H3028" s="25">
        <f>INDEX('Annexe 1 – Données des équipes'!$B$12:$R$114, MATCH(C3028, 'Annexe 1 – Données des équipes'!$B$12:$B$114,0),4)</f>
        <v>20</v>
      </c>
      <c r="I3028" s="25">
        <f>INDEX('Annexe 1 – Données des équipes'!$B$12:$R$114, MATCH(D3028, 'Annexe 1 – Données des équipes'!$B$12:$B$114,0),4)</f>
        <v>90</v>
      </c>
      <c r="J3028" s="25">
        <f t="shared" si="48"/>
        <v>2</v>
      </c>
    </row>
    <row r="3029" spans="2:10">
      <c r="B3029" s="3">
        <v>36585</v>
      </c>
      <c r="C3029" s="10" t="s">
        <v>9561</v>
      </c>
      <c r="D3029" s="10" t="s">
        <v>9562</v>
      </c>
      <c r="E3029" s="25">
        <v>3</v>
      </c>
      <c r="F3029" s="25">
        <v>1</v>
      </c>
      <c r="G3029" s="10" t="s">
        <v>9563</v>
      </c>
      <c r="H3029" s="25">
        <f>INDEX('Annexe 1 – Données des équipes'!$B$12:$R$114, MATCH(C3029, 'Annexe 1 – Données des équipes'!$B$12:$B$114,0),4)</f>
        <v>0</v>
      </c>
      <c r="I3029" s="25">
        <f>INDEX('Annexe 1 – Données des équipes'!$B$12:$R$114, MATCH(D3029, 'Annexe 1 – Données des équipes'!$B$12:$B$114,0),4)</f>
        <v>50</v>
      </c>
      <c r="J3029" s="25">
        <f t="shared" si="48"/>
        <v>2</v>
      </c>
    </row>
    <row r="3030" spans="2:10">
      <c r="B3030" s="3">
        <v>36593</v>
      </c>
      <c r="C3030" s="10" t="s">
        <v>9564</v>
      </c>
      <c r="D3030" s="10" t="s">
        <v>9565</v>
      </c>
      <c r="E3030" s="25">
        <v>1</v>
      </c>
      <c r="F3030" s="25">
        <v>3</v>
      </c>
      <c r="G3030" s="10" t="s">
        <v>9566</v>
      </c>
      <c r="H3030" s="25">
        <f>INDEX('Annexe 1 – Données des équipes'!$B$12:$R$114, MATCH(C3030, 'Annexe 1 – Données des équipes'!$B$12:$B$114,0),4)</f>
        <v>70</v>
      </c>
      <c r="I3030" s="25">
        <f>INDEX('Annexe 1 – Données des équipes'!$B$12:$R$114, MATCH(D3030, 'Annexe 1 – Données des équipes'!$B$12:$B$114,0),4)</f>
        <v>40</v>
      </c>
      <c r="J3030" s="25">
        <f t="shared" si="48"/>
        <v>2</v>
      </c>
    </row>
    <row r="3031" spans="2:10">
      <c r="B3031" s="3">
        <v>36613</v>
      </c>
      <c r="C3031" s="10" t="s">
        <v>9567</v>
      </c>
      <c r="D3031" s="10" t="s">
        <v>9568</v>
      </c>
      <c r="E3031" s="25">
        <v>3</v>
      </c>
      <c r="F3031" s="25">
        <v>1</v>
      </c>
      <c r="G3031" s="10" t="s">
        <v>9569</v>
      </c>
      <c r="H3031" s="25">
        <f>INDEX('Annexe 1 – Données des équipes'!$B$12:$R$114, MATCH(C3031, 'Annexe 1 – Données des équipes'!$B$12:$B$114,0),4)</f>
        <v>0</v>
      </c>
      <c r="I3031" s="25">
        <f>INDEX('Annexe 1 – Données des équipes'!$B$12:$R$114, MATCH(D3031, 'Annexe 1 – Données des équipes'!$B$12:$B$114,0),4)</f>
        <v>10</v>
      </c>
      <c r="J3031" s="25">
        <f t="shared" si="48"/>
        <v>2</v>
      </c>
    </row>
    <row r="3032" spans="2:10">
      <c r="B3032" s="3">
        <v>36614</v>
      </c>
      <c r="C3032" s="10" t="s">
        <v>9570</v>
      </c>
      <c r="D3032" s="10" t="s">
        <v>9571</v>
      </c>
      <c r="E3032" s="25">
        <v>2</v>
      </c>
      <c r="F3032" s="25">
        <v>0</v>
      </c>
      <c r="G3032" s="10" t="s">
        <v>9572</v>
      </c>
      <c r="H3032" s="25">
        <f>INDEX('Annexe 1 – Données des équipes'!$B$12:$R$114, MATCH(C3032, 'Annexe 1 – Données des équipes'!$B$12:$B$114,0),4)</f>
        <v>70</v>
      </c>
      <c r="I3032" s="25">
        <f>INDEX('Annexe 1 – Données des équipes'!$B$12:$R$114, MATCH(D3032, 'Annexe 1 – Données des équipes'!$B$12:$B$114,0),4)</f>
        <v>60</v>
      </c>
      <c r="J3032" s="25">
        <f t="shared" si="48"/>
        <v>2</v>
      </c>
    </row>
    <row r="3033" spans="2:10">
      <c r="B3033" s="3">
        <v>36614</v>
      </c>
      <c r="C3033" s="10" t="s">
        <v>9573</v>
      </c>
      <c r="D3033" s="10" t="s">
        <v>9574</v>
      </c>
      <c r="E3033" s="25">
        <v>2</v>
      </c>
      <c r="F3033" s="25">
        <v>0</v>
      </c>
      <c r="G3033" s="10" t="s">
        <v>9575</v>
      </c>
      <c r="H3033" s="25">
        <f>INDEX('Annexe 1 – Données des équipes'!$B$12:$R$114, MATCH(C3033, 'Annexe 1 – Données des équipes'!$B$12:$B$114,0),4)</f>
        <v>50</v>
      </c>
      <c r="I3033" s="25">
        <f>INDEX('Annexe 1 – Données des équipes'!$B$12:$R$114, MATCH(D3033, 'Annexe 1 – Données des équipes'!$B$12:$B$114,0),4)</f>
        <v>50</v>
      </c>
      <c r="J3033" s="25">
        <f t="shared" si="48"/>
        <v>2</v>
      </c>
    </row>
    <row r="3034" spans="2:10">
      <c r="B3034" s="3">
        <v>36614</v>
      </c>
      <c r="C3034" s="10" t="s">
        <v>9576</v>
      </c>
      <c r="D3034" s="10" t="s">
        <v>9577</v>
      </c>
      <c r="E3034" s="25">
        <v>2</v>
      </c>
      <c r="F3034" s="25">
        <v>0</v>
      </c>
      <c r="G3034" s="10" t="s">
        <v>9578</v>
      </c>
      <c r="H3034" s="25">
        <f>INDEX('Annexe 1 – Données des équipes'!$B$12:$R$114, MATCH(C3034, 'Annexe 1 – Données des équipes'!$B$12:$B$114,0),4)</f>
        <v>80</v>
      </c>
      <c r="I3034" s="25">
        <f>INDEX('Annexe 1 – Données des équipes'!$B$12:$R$114, MATCH(D3034, 'Annexe 1 – Données des équipes'!$B$12:$B$114,0),4)</f>
        <v>70</v>
      </c>
      <c r="J3034" s="25">
        <f t="shared" si="48"/>
        <v>2</v>
      </c>
    </row>
    <row r="3035" spans="2:10">
      <c r="B3035" s="3">
        <v>36614</v>
      </c>
      <c r="C3035" s="10" t="s">
        <v>9579</v>
      </c>
      <c r="D3035" s="10" t="s">
        <v>9580</v>
      </c>
      <c r="E3035" s="25">
        <v>0</v>
      </c>
      <c r="F3035" s="25">
        <v>2</v>
      </c>
      <c r="G3035" s="10" t="s">
        <v>9581</v>
      </c>
      <c r="H3035" s="25">
        <f>INDEX('Annexe 1 – Données des équipes'!$B$12:$R$114, MATCH(C3035, 'Annexe 1 – Données des équipes'!$B$12:$B$114,0),4)</f>
        <v>60</v>
      </c>
      <c r="I3035" s="25">
        <f>INDEX('Annexe 1 – Données des équipes'!$B$12:$R$114, MATCH(D3035, 'Annexe 1 – Données des équipes'!$B$12:$B$114,0),4)</f>
        <v>90</v>
      </c>
      <c r="J3035" s="25">
        <f t="shared" si="48"/>
        <v>2</v>
      </c>
    </row>
    <row r="3036" spans="2:10">
      <c r="B3036" s="3">
        <v>36614</v>
      </c>
      <c r="C3036" s="10" t="s">
        <v>9582</v>
      </c>
      <c r="D3036" s="10" t="s">
        <v>9583</v>
      </c>
      <c r="E3036" s="25">
        <v>2</v>
      </c>
      <c r="F3036" s="25">
        <v>0</v>
      </c>
      <c r="G3036" s="10" t="s">
        <v>9584</v>
      </c>
      <c r="H3036" s="25">
        <f>INDEX('Annexe 1 – Données des équipes'!$B$12:$R$114, MATCH(C3036, 'Annexe 1 – Données des équipes'!$B$12:$B$114,0),4)</f>
        <v>90</v>
      </c>
      <c r="I3036" s="25">
        <f>INDEX('Annexe 1 – Données des équipes'!$B$12:$R$114, MATCH(D3036, 'Annexe 1 – Données des équipes'!$B$12:$B$114,0),4)</f>
        <v>90</v>
      </c>
      <c r="J3036" s="25">
        <f t="shared" si="48"/>
        <v>2</v>
      </c>
    </row>
    <row r="3037" spans="2:10">
      <c r="B3037" s="3">
        <v>36637</v>
      </c>
      <c r="C3037" s="10" t="s">
        <v>9585</v>
      </c>
      <c r="D3037" s="10" t="s">
        <v>9586</v>
      </c>
      <c r="E3037" s="25">
        <v>2</v>
      </c>
      <c r="F3037" s="25">
        <v>0</v>
      </c>
      <c r="G3037" s="10" t="s">
        <v>9587</v>
      </c>
      <c r="H3037" s="25">
        <f>INDEX('Annexe 1 – Données des équipes'!$B$12:$R$114, MATCH(C3037, 'Annexe 1 – Données des équipes'!$B$12:$B$114,0),4)</f>
        <v>20</v>
      </c>
      <c r="I3037" s="25">
        <f>INDEX('Annexe 1 – Données des équipes'!$B$12:$R$114, MATCH(D3037, 'Annexe 1 – Données des équipes'!$B$12:$B$114,0),4)</f>
        <v>0</v>
      </c>
      <c r="J3037" s="25">
        <f t="shared" si="48"/>
        <v>2</v>
      </c>
    </row>
    <row r="3038" spans="2:10">
      <c r="B3038" s="3">
        <v>36639</v>
      </c>
      <c r="C3038" s="10" t="s">
        <v>9588</v>
      </c>
      <c r="D3038" s="10" t="s">
        <v>9589</v>
      </c>
      <c r="E3038" s="25">
        <v>3</v>
      </c>
      <c r="F3038" s="25">
        <v>1</v>
      </c>
      <c r="G3038" s="10" t="s">
        <v>9590</v>
      </c>
      <c r="H3038" s="25">
        <f>INDEX('Annexe 1 – Données des équipes'!$B$12:$R$114, MATCH(C3038, 'Annexe 1 – Données des équipes'!$B$12:$B$114,0),4)</f>
        <v>20</v>
      </c>
      <c r="I3038" s="25">
        <f>INDEX('Annexe 1 – Données des équipes'!$B$12:$R$114, MATCH(D3038, 'Annexe 1 – Données des équipes'!$B$12:$B$114,0),4)</f>
        <v>10</v>
      </c>
      <c r="J3038" s="25">
        <f t="shared" si="48"/>
        <v>2</v>
      </c>
    </row>
    <row r="3039" spans="2:10">
      <c r="B3039" s="3">
        <v>36642</v>
      </c>
      <c r="C3039" s="10" t="s">
        <v>9591</v>
      </c>
      <c r="D3039" s="10" t="s">
        <v>9592</v>
      </c>
      <c r="E3039" s="25">
        <v>2</v>
      </c>
      <c r="F3039" s="25">
        <v>0</v>
      </c>
      <c r="G3039" s="10" t="s">
        <v>9593</v>
      </c>
      <c r="H3039" s="25">
        <f>INDEX('Annexe 1 – Données des équipes'!$B$12:$R$114, MATCH(C3039, 'Annexe 1 – Données des équipes'!$B$12:$B$114,0),4)</f>
        <v>90</v>
      </c>
      <c r="I3039" s="25">
        <f>INDEX('Annexe 1 – Données des équipes'!$B$12:$R$114, MATCH(D3039, 'Annexe 1 – Données des équipes'!$B$12:$B$114,0),4)</f>
        <v>90</v>
      </c>
      <c r="J3039" s="25">
        <f t="shared" si="48"/>
        <v>2</v>
      </c>
    </row>
    <row r="3040" spans="2:10">
      <c r="B3040" s="3">
        <v>36642</v>
      </c>
      <c r="C3040" s="10" t="s">
        <v>9594</v>
      </c>
      <c r="D3040" s="10" t="s">
        <v>9595</v>
      </c>
      <c r="E3040" s="25">
        <v>0</v>
      </c>
      <c r="F3040" s="25">
        <v>2</v>
      </c>
      <c r="G3040" s="10" t="s">
        <v>9596</v>
      </c>
      <c r="H3040" s="25">
        <f>INDEX('Annexe 1 – Données des équipes'!$B$12:$R$114, MATCH(C3040, 'Annexe 1 – Données des équipes'!$B$12:$B$114,0),4)</f>
        <v>30</v>
      </c>
      <c r="I3040" s="25">
        <f>INDEX('Annexe 1 – Données des équipes'!$B$12:$R$114, MATCH(D3040, 'Annexe 1 – Données des équipes'!$B$12:$B$114,0),4)</f>
        <v>90</v>
      </c>
      <c r="J3040" s="25">
        <f t="shared" si="48"/>
        <v>2</v>
      </c>
    </row>
    <row r="3041" spans="2:10">
      <c r="B3041" s="3">
        <v>36651</v>
      </c>
      <c r="C3041" s="10" t="s">
        <v>9597</v>
      </c>
      <c r="D3041" s="10" t="s">
        <v>9598</v>
      </c>
      <c r="E3041" s="25">
        <v>3</v>
      </c>
      <c r="F3041" s="25">
        <v>1</v>
      </c>
      <c r="G3041" s="10" t="s">
        <v>9599</v>
      </c>
      <c r="H3041" s="25">
        <f>INDEX('Annexe 1 – Données des équipes'!$B$12:$R$114, MATCH(C3041, 'Annexe 1 – Données des équipes'!$B$12:$B$114,0),4)</f>
        <v>10</v>
      </c>
      <c r="I3041" s="25">
        <f>INDEX('Annexe 1 – Données des équipes'!$B$12:$R$114, MATCH(D3041, 'Annexe 1 – Données des équipes'!$B$12:$B$114,0),4)</f>
        <v>20</v>
      </c>
      <c r="J3041" s="25">
        <f t="shared" si="48"/>
        <v>2</v>
      </c>
    </row>
    <row r="3042" spans="2:10">
      <c r="B3042" s="3">
        <v>36653</v>
      </c>
      <c r="C3042" s="10" t="s">
        <v>9600</v>
      </c>
      <c r="D3042" s="10" t="s">
        <v>9601</v>
      </c>
      <c r="E3042" s="25">
        <v>3</v>
      </c>
      <c r="F3042" s="25">
        <v>1</v>
      </c>
      <c r="G3042" s="10" t="s">
        <v>9602</v>
      </c>
      <c r="H3042" s="25">
        <f>INDEX('Annexe 1 – Données des équipes'!$B$12:$R$114, MATCH(C3042, 'Annexe 1 – Données des équipes'!$B$12:$B$114,0),4)</f>
        <v>40</v>
      </c>
      <c r="I3042" s="25">
        <f>INDEX('Annexe 1 – Données des équipes'!$B$12:$R$114, MATCH(D3042, 'Annexe 1 – Données des équipes'!$B$12:$B$114,0),4)</f>
        <v>50</v>
      </c>
      <c r="J3042" s="25">
        <f t="shared" si="48"/>
        <v>2</v>
      </c>
    </row>
    <row r="3043" spans="2:10">
      <c r="B3043" s="3">
        <v>29999</v>
      </c>
      <c r="C3043" s="10" t="s">
        <v>9603</v>
      </c>
      <c r="D3043" s="10" t="s">
        <v>9604</v>
      </c>
      <c r="E3043" s="25">
        <v>0</v>
      </c>
      <c r="F3043" s="25">
        <v>1</v>
      </c>
      <c r="G3043" s="10" t="s">
        <v>9605</v>
      </c>
      <c r="H3043" s="25">
        <f>INDEX('Annexe 1 – Données des équipes'!$B$12:$R$114, MATCH(C3043, 'Annexe 1 – Données des équipes'!$B$12:$B$114,0),4)</f>
        <v>0</v>
      </c>
      <c r="I3043" s="25">
        <f>INDEX('Annexe 1 – Données des équipes'!$B$12:$R$114, MATCH(D3043, 'Annexe 1 – Données des équipes'!$B$12:$B$114,0),4)</f>
        <v>10</v>
      </c>
      <c r="J3043" s="25">
        <f t="shared" si="48"/>
        <v>1</v>
      </c>
    </row>
    <row r="3044" spans="2:10">
      <c r="B3044" s="3">
        <v>36660</v>
      </c>
      <c r="C3044" s="10" t="s">
        <v>9606</v>
      </c>
      <c r="D3044" s="10" t="s">
        <v>9607</v>
      </c>
      <c r="E3044" s="25">
        <v>2</v>
      </c>
      <c r="F3044" s="25">
        <v>0</v>
      </c>
      <c r="G3044" s="10" t="s">
        <v>9608</v>
      </c>
      <c r="H3044" s="25">
        <f>INDEX('Annexe 1 – Données des équipes'!$B$12:$R$114, MATCH(C3044, 'Annexe 1 – Données des équipes'!$B$12:$B$114,0),4)</f>
        <v>10</v>
      </c>
      <c r="I3044" s="25">
        <f>INDEX('Annexe 1 – Données des équipes'!$B$12:$R$114, MATCH(D3044, 'Annexe 1 – Données des équipes'!$B$12:$B$114,0),4)</f>
        <v>20</v>
      </c>
      <c r="J3044" s="25">
        <f t="shared" si="48"/>
        <v>2</v>
      </c>
    </row>
    <row r="3045" spans="2:10">
      <c r="B3045" s="3">
        <v>36671</v>
      </c>
      <c r="C3045" s="10" t="s">
        <v>9609</v>
      </c>
      <c r="D3045" s="10" t="s">
        <v>9610</v>
      </c>
      <c r="E3045" s="25">
        <v>0</v>
      </c>
      <c r="F3045" s="25">
        <v>2</v>
      </c>
      <c r="G3045" s="10" t="s">
        <v>9611</v>
      </c>
      <c r="H3045" s="25">
        <f>INDEX('Annexe 1 – Données des équipes'!$B$12:$R$114, MATCH(C3045, 'Annexe 1 – Données des équipes'!$B$12:$B$114,0),4)</f>
        <v>30</v>
      </c>
      <c r="I3045" s="25">
        <f>INDEX('Annexe 1 – Données des équipes'!$B$12:$R$114, MATCH(D3045, 'Annexe 1 – Données des équipes'!$B$12:$B$114,0),4)</f>
        <v>70</v>
      </c>
      <c r="J3045" s="25">
        <f t="shared" si="48"/>
        <v>2</v>
      </c>
    </row>
    <row r="3046" spans="2:10">
      <c r="B3046" s="3">
        <v>36672</v>
      </c>
      <c r="C3046" s="10" t="s">
        <v>9612</v>
      </c>
      <c r="D3046" s="10" t="s">
        <v>9613</v>
      </c>
      <c r="E3046" s="25">
        <v>2</v>
      </c>
      <c r="F3046" s="25">
        <v>0</v>
      </c>
      <c r="G3046" s="10" t="s">
        <v>9614</v>
      </c>
      <c r="H3046" s="25">
        <f>INDEX('Annexe 1 – Données des équipes'!$B$12:$R$114, MATCH(C3046, 'Annexe 1 – Données des équipes'!$B$12:$B$114,0),4)</f>
        <v>20</v>
      </c>
      <c r="I3046" s="25">
        <f>INDEX('Annexe 1 – Données des équipes'!$B$12:$R$114, MATCH(D3046, 'Annexe 1 – Données des équipes'!$B$12:$B$114,0),4)</f>
        <v>40</v>
      </c>
      <c r="J3046" s="25">
        <f t="shared" si="48"/>
        <v>2</v>
      </c>
    </row>
    <row r="3047" spans="2:10">
      <c r="B3047" s="3">
        <v>36673</v>
      </c>
      <c r="C3047" s="10" t="s">
        <v>9615</v>
      </c>
      <c r="D3047" s="10" t="s">
        <v>9616</v>
      </c>
      <c r="E3047" s="25">
        <v>2</v>
      </c>
      <c r="F3047" s="25">
        <v>0</v>
      </c>
      <c r="G3047" s="10" t="s">
        <v>9617</v>
      </c>
      <c r="H3047" s="25">
        <f>INDEX('Annexe 1 – Données des équipes'!$B$12:$R$114, MATCH(C3047, 'Annexe 1 – Données des équipes'!$B$12:$B$114,0),4)</f>
        <v>30</v>
      </c>
      <c r="I3047" s="25">
        <f>INDEX('Annexe 1 – Données des équipes'!$B$12:$R$114, MATCH(D3047, 'Annexe 1 – Données des équipes'!$B$12:$B$114,0),4)</f>
        <v>70</v>
      </c>
      <c r="J3047" s="25">
        <f t="shared" si="48"/>
        <v>2</v>
      </c>
    </row>
    <row r="3048" spans="2:10">
      <c r="B3048" s="3">
        <v>36674</v>
      </c>
      <c r="C3048" s="10" t="s">
        <v>9618</v>
      </c>
      <c r="D3048" s="10" t="s">
        <v>9619</v>
      </c>
      <c r="E3048" s="25">
        <v>0</v>
      </c>
      <c r="F3048" s="25">
        <v>2</v>
      </c>
      <c r="G3048" s="10" t="s">
        <v>9620</v>
      </c>
      <c r="H3048" s="25">
        <f>INDEX('Annexe 1 – Données des équipes'!$B$12:$R$114, MATCH(C3048, 'Annexe 1 – Données des équipes'!$B$12:$B$114,0),4)</f>
        <v>80</v>
      </c>
      <c r="I3048" s="25">
        <f>INDEX('Annexe 1 – Données des équipes'!$B$12:$R$114, MATCH(D3048, 'Annexe 1 – Données des équipes'!$B$12:$B$114,0),4)</f>
        <v>90</v>
      </c>
      <c r="J3048" s="25">
        <f t="shared" si="48"/>
        <v>2</v>
      </c>
    </row>
    <row r="3049" spans="2:10">
      <c r="B3049" s="3">
        <v>36677</v>
      </c>
      <c r="C3049" s="10" t="s">
        <v>9621</v>
      </c>
      <c r="D3049" s="10" t="s">
        <v>9622</v>
      </c>
      <c r="E3049" s="25">
        <v>2</v>
      </c>
      <c r="F3049" s="25">
        <v>0</v>
      </c>
      <c r="G3049" s="10" t="s">
        <v>9623</v>
      </c>
      <c r="H3049" s="25">
        <f>INDEX('Annexe 1 – Données des équipes'!$B$12:$R$114, MATCH(C3049, 'Annexe 1 – Données des équipes'!$B$12:$B$114,0),4)</f>
        <v>90</v>
      </c>
      <c r="I3049" s="25">
        <f>INDEX('Annexe 1 – Données des équipes'!$B$12:$R$114, MATCH(D3049, 'Annexe 1 – Données des équipes'!$B$12:$B$114,0),4)</f>
        <v>60</v>
      </c>
      <c r="J3049" s="25">
        <f t="shared" si="48"/>
        <v>2</v>
      </c>
    </row>
    <row r="3050" spans="2:10">
      <c r="B3050" s="3">
        <v>36677</v>
      </c>
      <c r="C3050" s="10" t="s">
        <v>9624</v>
      </c>
      <c r="D3050" s="10" t="s">
        <v>9625</v>
      </c>
      <c r="E3050" s="25">
        <v>3</v>
      </c>
      <c r="F3050" s="25">
        <v>1</v>
      </c>
      <c r="G3050" s="10" t="s">
        <v>9626</v>
      </c>
      <c r="H3050" s="25">
        <f>INDEX('Annexe 1 – Données des équipes'!$B$12:$R$114, MATCH(C3050, 'Annexe 1 – Données des équipes'!$B$12:$B$114,0),4)</f>
        <v>60</v>
      </c>
      <c r="I3050" s="25">
        <f>INDEX('Annexe 1 – Données des équipes'!$B$12:$R$114, MATCH(D3050, 'Annexe 1 – Données des équipes'!$B$12:$B$114,0),4)</f>
        <v>50</v>
      </c>
      <c r="J3050" s="25">
        <f t="shared" si="48"/>
        <v>2</v>
      </c>
    </row>
    <row r="3051" spans="2:10">
      <c r="B3051" s="3">
        <v>36680</v>
      </c>
      <c r="C3051" s="10" t="s">
        <v>9627</v>
      </c>
      <c r="D3051" s="10" t="s">
        <v>9628</v>
      </c>
      <c r="E3051" s="25">
        <v>3</v>
      </c>
      <c r="F3051" s="25">
        <v>1</v>
      </c>
      <c r="G3051" s="10" t="s">
        <v>9629</v>
      </c>
      <c r="H3051" s="25">
        <f>INDEX('Annexe 1 – Données des équipes'!$B$12:$R$114, MATCH(C3051, 'Annexe 1 – Données des équipes'!$B$12:$B$114,0),4)</f>
        <v>70</v>
      </c>
      <c r="I3051" s="25">
        <f>INDEX('Annexe 1 – Données des équipes'!$B$12:$R$114, MATCH(D3051, 'Annexe 1 – Données des équipes'!$B$12:$B$114,0),4)</f>
        <v>70</v>
      </c>
      <c r="J3051" s="25">
        <f t="shared" si="48"/>
        <v>2</v>
      </c>
    </row>
    <row r="3052" spans="2:10">
      <c r="B3052" s="3">
        <v>36680</v>
      </c>
      <c r="C3052" s="10" t="s">
        <v>9630</v>
      </c>
      <c r="D3052" s="10" t="s">
        <v>9631</v>
      </c>
      <c r="E3052" s="25">
        <v>2</v>
      </c>
      <c r="F3052" s="25">
        <v>0</v>
      </c>
      <c r="G3052" s="10" t="s">
        <v>9632</v>
      </c>
      <c r="H3052" s="25">
        <f>INDEX('Annexe 1 – Données des équipes'!$B$12:$R$114, MATCH(C3052, 'Annexe 1 – Données des équipes'!$B$12:$B$114,0),4)</f>
        <v>40</v>
      </c>
      <c r="I3052" s="25">
        <f>INDEX('Annexe 1 – Données des équipes'!$B$12:$R$114, MATCH(D3052, 'Annexe 1 – Données des équipes'!$B$12:$B$114,0),4)</f>
        <v>30</v>
      </c>
      <c r="J3052" s="25">
        <f t="shared" si="48"/>
        <v>2</v>
      </c>
    </row>
    <row r="3053" spans="2:10">
      <c r="B3053" s="3">
        <v>36681</v>
      </c>
      <c r="C3053" s="10" t="s">
        <v>9633</v>
      </c>
      <c r="D3053" s="10" t="s">
        <v>9634</v>
      </c>
      <c r="E3053" s="25">
        <v>2</v>
      </c>
      <c r="F3053" s="25">
        <v>0</v>
      </c>
      <c r="G3053" s="10" t="s">
        <v>9635</v>
      </c>
      <c r="H3053" s="25">
        <f>INDEX('Annexe 1 – Données des équipes'!$B$12:$R$114, MATCH(C3053, 'Annexe 1 – Données des équipes'!$B$12:$B$114,0),4)</f>
        <v>20</v>
      </c>
      <c r="I3053" s="25">
        <f>INDEX('Annexe 1 – Données des équipes'!$B$12:$R$114, MATCH(D3053, 'Annexe 1 – Données des équipes'!$B$12:$B$114,0),4)</f>
        <v>10</v>
      </c>
      <c r="J3053" s="25">
        <f t="shared" si="48"/>
        <v>2</v>
      </c>
    </row>
    <row r="3054" spans="2:10">
      <c r="B3054" s="3">
        <v>36681</v>
      </c>
      <c r="C3054" s="10" t="s">
        <v>9636</v>
      </c>
      <c r="D3054" s="10" t="s">
        <v>9637</v>
      </c>
      <c r="E3054" s="25">
        <v>3</v>
      </c>
      <c r="F3054" s="25">
        <v>1</v>
      </c>
      <c r="G3054" s="10" t="s">
        <v>9638</v>
      </c>
      <c r="H3054" s="25">
        <f>INDEX('Annexe 1 – Données des équipes'!$B$12:$R$114, MATCH(C3054, 'Annexe 1 – Données des équipes'!$B$12:$B$114,0),4)</f>
        <v>80</v>
      </c>
      <c r="I3054" s="25">
        <f>INDEX('Annexe 1 – Données des équipes'!$B$12:$R$114, MATCH(D3054, 'Annexe 1 – Données des équipes'!$B$12:$B$114,0),4)</f>
        <v>80</v>
      </c>
      <c r="J3054" s="25">
        <f t="shared" si="48"/>
        <v>2</v>
      </c>
    </row>
    <row r="3055" spans="2:10">
      <c r="B3055" s="3">
        <v>36684</v>
      </c>
      <c r="C3055" s="10" t="s">
        <v>9639</v>
      </c>
      <c r="D3055" s="10" t="s">
        <v>9640</v>
      </c>
      <c r="E3055" s="25">
        <v>4</v>
      </c>
      <c r="F3055" s="25">
        <v>2</v>
      </c>
      <c r="G3055" s="10" t="s">
        <v>9641</v>
      </c>
      <c r="H3055" s="25">
        <f>INDEX('Annexe 1 – Données des équipes'!$B$12:$R$114, MATCH(C3055, 'Annexe 1 – Données des équipes'!$B$12:$B$114,0),4)</f>
        <v>80</v>
      </c>
      <c r="I3055" s="25">
        <f>INDEX('Annexe 1 – Données des équipes'!$B$12:$R$114, MATCH(D3055, 'Annexe 1 – Données des équipes'!$B$12:$B$114,0),4)</f>
        <v>20</v>
      </c>
      <c r="J3055" s="25">
        <f t="shared" si="48"/>
        <v>2</v>
      </c>
    </row>
    <row r="3056" spans="2:10">
      <c r="B3056" s="3">
        <v>36686</v>
      </c>
      <c r="C3056" s="10" t="s">
        <v>9642</v>
      </c>
      <c r="D3056" s="10" t="s">
        <v>9643</v>
      </c>
      <c r="E3056" s="25">
        <v>3</v>
      </c>
      <c r="F3056" s="25">
        <v>1</v>
      </c>
      <c r="G3056" s="10" t="s">
        <v>9644</v>
      </c>
      <c r="H3056" s="25">
        <f>INDEX('Annexe 1 – Données des équipes'!$B$12:$R$114, MATCH(C3056, 'Annexe 1 – Données des équipes'!$B$12:$B$114,0),4)</f>
        <v>70</v>
      </c>
      <c r="I3056" s="25">
        <f>INDEX('Annexe 1 – Données des équipes'!$B$12:$R$114, MATCH(D3056, 'Annexe 1 – Données des équipes'!$B$12:$B$114,0),4)</f>
        <v>20</v>
      </c>
      <c r="J3056" s="25">
        <f t="shared" si="48"/>
        <v>2</v>
      </c>
    </row>
    <row r="3057" spans="2:10">
      <c r="B3057" s="3">
        <v>36691</v>
      </c>
      <c r="C3057" s="10" t="s">
        <v>9645</v>
      </c>
      <c r="D3057" s="10" t="s">
        <v>9646</v>
      </c>
      <c r="E3057" s="25">
        <v>0</v>
      </c>
      <c r="F3057" s="25">
        <v>2</v>
      </c>
      <c r="G3057" s="10" t="s">
        <v>9647</v>
      </c>
      <c r="H3057" s="25">
        <f>INDEX('Annexe 1 – Données des équipes'!$B$12:$R$114, MATCH(C3057, 'Annexe 1 – Données des équipes'!$B$12:$B$114,0),4)</f>
        <v>50</v>
      </c>
      <c r="I3057" s="25">
        <f>INDEX('Annexe 1 – Données des équipes'!$B$12:$R$114, MATCH(D3057, 'Annexe 1 – Données des équipes'!$B$12:$B$114,0),4)</f>
        <v>70</v>
      </c>
      <c r="J3057" s="25">
        <f t="shared" si="48"/>
        <v>2</v>
      </c>
    </row>
    <row r="3058" spans="2:10">
      <c r="B3058" s="3">
        <v>36691</v>
      </c>
      <c r="C3058" s="10" t="s">
        <v>9648</v>
      </c>
      <c r="D3058" s="10" t="s">
        <v>9649</v>
      </c>
      <c r="E3058" s="25">
        <v>2</v>
      </c>
      <c r="F3058" s="25">
        <v>0</v>
      </c>
      <c r="G3058" s="10" t="s">
        <v>9650</v>
      </c>
      <c r="H3058" s="25">
        <f>INDEX('Annexe 1 – Données des équipes'!$B$12:$R$114, MATCH(C3058, 'Annexe 1 – Données des équipes'!$B$12:$B$114,0),4)</f>
        <v>90</v>
      </c>
      <c r="I3058" s="25">
        <f>INDEX('Annexe 1 – Données des équipes'!$B$12:$R$114, MATCH(D3058, 'Annexe 1 – Données des équipes'!$B$12:$B$114,0),4)</f>
        <v>90</v>
      </c>
      <c r="J3058" s="25">
        <f t="shared" si="48"/>
        <v>2</v>
      </c>
    </row>
    <row r="3059" spans="2:10">
      <c r="B3059" s="3">
        <v>36694</v>
      </c>
      <c r="C3059" s="10" t="s">
        <v>9651</v>
      </c>
      <c r="D3059" s="10" t="s">
        <v>9652</v>
      </c>
      <c r="E3059" s="25">
        <v>2</v>
      </c>
      <c r="F3059" s="25">
        <v>0</v>
      </c>
      <c r="G3059" s="10" t="s">
        <v>9653</v>
      </c>
      <c r="H3059" s="25">
        <f>INDEX('Annexe 1 – Données des équipes'!$B$12:$R$114, MATCH(C3059, 'Annexe 1 – Données des équipes'!$B$12:$B$114,0),4)</f>
        <v>50</v>
      </c>
      <c r="I3059" s="25">
        <f>INDEX('Annexe 1 – Données des équipes'!$B$12:$R$114, MATCH(D3059, 'Annexe 1 – Données des équipes'!$B$12:$B$114,0),4)</f>
        <v>40</v>
      </c>
      <c r="J3059" s="25">
        <f t="shared" si="48"/>
        <v>2</v>
      </c>
    </row>
    <row r="3060" spans="2:10">
      <c r="B3060" s="3">
        <v>36694</v>
      </c>
      <c r="C3060" s="10" t="s">
        <v>9654</v>
      </c>
      <c r="D3060" s="10" t="s">
        <v>9655</v>
      </c>
      <c r="E3060" s="25">
        <v>1</v>
      </c>
      <c r="F3060" s="25">
        <v>3</v>
      </c>
      <c r="G3060" s="10" t="s">
        <v>9656</v>
      </c>
      <c r="H3060" s="25">
        <f>INDEX('Annexe 1 – Données des équipes'!$B$12:$R$114, MATCH(C3060, 'Annexe 1 – Données des équipes'!$B$12:$B$114,0),4)</f>
        <v>10</v>
      </c>
      <c r="I3060" s="25">
        <f>INDEX('Annexe 1 – Données des équipes'!$B$12:$R$114, MATCH(D3060, 'Annexe 1 – Données des équipes'!$B$12:$B$114,0),4)</f>
        <v>40</v>
      </c>
      <c r="J3060" s="25">
        <f t="shared" si="48"/>
        <v>2</v>
      </c>
    </row>
    <row r="3061" spans="2:10">
      <c r="B3061" s="3">
        <v>36695</v>
      </c>
      <c r="C3061" s="10" t="s">
        <v>9657</v>
      </c>
      <c r="D3061" s="10" t="s">
        <v>9658</v>
      </c>
      <c r="E3061" s="25">
        <v>2</v>
      </c>
      <c r="F3061" s="25">
        <v>0</v>
      </c>
      <c r="G3061" s="10" t="s">
        <v>9659</v>
      </c>
      <c r="H3061" s="25">
        <f>INDEX('Annexe 1 – Données des équipes'!$B$12:$R$114, MATCH(C3061, 'Annexe 1 – Données des équipes'!$B$12:$B$114,0),4)</f>
        <v>50</v>
      </c>
      <c r="I3061" s="25">
        <f>INDEX('Annexe 1 – Données des équipes'!$B$12:$R$114, MATCH(D3061, 'Annexe 1 – Données des équipes'!$B$12:$B$114,0),4)</f>
        <v>50</v>
      </c>
      <c r="J3061" s="25">
        <f t="shared" si="48"/>
        <v>2</v>
      </c>
    </row>
    <row r="3062" spans="2:10">
      <c r="B3062" s="3">
        <v>36696</v>
      </c>
      <c r="C3062" s="10" t="s">
        <v>9660</v>
      </c>
      <c r="D3062" s="10" t="s">
        <v>9661</v>
      </c>
      <c r="E3062" s="25">
        <v>2</v>
      </c>
      <c r="F3062" s="25">
        <v>0</v>
      </c>
      <c r="G3062" s="10" t="s">
        <v>9662</v>
      </c>
      <c r="H3062" s="25">
        <f>INDEX('Annexe 1 – Données des équipes'!$B$12:$R$114, MATCH(C3062, 'Annexe 1 – Données des équipes'!$B$12:$B$114,0),4)</f>
        <v>60</v>
      </c>
      <c r="I3062" s="25">
        <f>INDEX('Annexe 1 – Données des équipes'!$B$12:$R$114, MATCH(D3062, 'Annexe 1 – Données des équipes'!$B$12:$B$114,0),4)</f>
        <v>90</v>
      </c>
      <c r="J3062" s="25">
        <f t="shared" si="48"/>
        <v>2</v>
      </c>
    </row>
    <row r="3063" spans="2:10">
      <c r="B3063" s="3">
        <v>36701</v>
      </c>
      <c r="C3063" s="10" t="s">
        <v>9663</v>
      </c>
      <c r="D3063" s="10" t="s">
        <v>9664</v>
      </c>
      <c r="E3063" s="25">
        <v>2</v>
      </c>
      <c r="F3063" s="25">
        <v>0</v>
      </c>
      <c r="G3063" s="10" t="s">
        <v>9665</v>
      </c>
      <c r="H3063" s="25">
        <f>INDEX('Annexe 1 – Données des équipes'!$B$12:$R$114, MATCH(C3063, 'Annexe 1 – Données des équipes'!$B$12:$B$114,0),4)</f>
        <v>90</v>
      </c>
      <c r="I3063" s="25">
        <f>INDEX('Annexe 1 – Données des équipes'!$B$12:$R$114, MATCH(D3063, 'Annexe 1 – Données des équipes'!$B$12:$B$114,0),4)</f>
        <v>50</v>
      </c>
      <c r="J3063" s="25">
        <f t="shared" si="48"/>
        <v>2</v>
      </c>
    </row>
    <row r="3064" spans="2:10">
      <c r="B3064" s="3">
        <v>36701</v>
      </c>
      <c r="C3064" s="10" t="s">
        <v>9666</v>
      </c>
      <c r="D3064" s="10" t="s">
        <v>9667</v>
      </c>
      <c r="E3064" s="25">
        <v>0</v>
      </c>
      <c r="F3064" s="25">
        <v>2</v>
      </c>
      <c r="G3064" s="10" t="s">
        <v>9668</v>
      </c>
      <c r="H3064" s="25">
        <f>INDEX('Annexe 1 – Données des équipes'!$B$12:$R$114, MATCH(C3064, 'Annexe 1 – Données des équipes'!$B$12:$B$114,0),4)</f>
        <v>60</v>
      </c>
      <c r="I3064" s="25">
        <f>INDEX('Annexe 1 – Données des équipes'!$B$12:$R$114, MATCH(D3064, 'Annexe 1 – Données des équipes'!$B$12:$B$114,0),4)</f>
        <v>90</v>
      </c>
      <c r="J3064" s="25">
        <f t="shared" si="48"/>
        <v>2</v>
      </c>
    </row>
    <row r="3065" spans="2:10">
      <c r="B3065" s="3">
        <v>36702</v>
      </c>
      <c r="C3065" s="10" t="s">
        <v>9669</v>
      </c>
      <c r="D3065" s="10" t="s">
        <v>9670</v>
      </c>
      <c r="E3065" s="25">
        <v>3</v>
      </c>
      <c r="F3065" s="25">
        <v>1</v>
      </c>
      <c r="G3065" s="10" t="s">
        <v>9671</v>
      </c>
      <c r="H3065" s="25">
        <f>INDEX('Annexe 1 – Données des équipes'!$B$12:$R$114, MATCH(C3065, 'Annexe 1 – Données des équipes'!$B$12:$B$114,0),4)</f>
        <v>0</v>
      </c>
      <c r="I3065" s="25">
        <f>INDEX('Annexe 1 – Données des équipes'!$B$12:$R$114, MATCH(D3065, 'Annexe 1 – Données des équipes'!$B$12:$B$114,0),4)</f>
        <v>0</v>
      </c>
      <c r="J3065" s="25">
        <f t="shared" si="48"/>
        <v>2</v>
      </c>
    </row>
    <row r="3066" spans="2:10">
      <c r="B3066" s="3">
        <v>36705</v>
      </c>
      <c r="C3066" s="10" t="s">
        <v>9672</v>
      </c>
      <c r="D3066" s="10" t="s">
        <v>9673</v>
      </c>
      <c r="E3066" s="25">
        <v>2</v>
      </c>
      <c r="F3066" s="25">
        <v>0</v>
      </c>
      <c r="G3066" s="10" t="s">
        <v>9674</v>
      </c>
      <c r="H3066" s="25">
        <f>INDEX('Annexe 1 – Données des équipes'!$B$12:$R$114, MATCH(C3066, 'Annexe 1 – Données des équipes'!$B$12:$B$114,0),4)</f>
        <v>60</v>
      </c>
      <c r="I3066" s="25">
        <f>INDEX('Annexe 1 – Données des équipes'!$B$12:$R$114, MATCH(D3066, 'Annexe 1 – Données des équipes'!$B$12:$B$114,0),4)</f>
        <v>20</v>
      </c>
      <c r="J3066" s="25">
        <f t="shared" si="48"/>
        <v>2</v>
      </c>
    </row>
    <row r="3067" spans="2:10">
      <c r="B3067" s="3">
        <v>36705</v>
      </c>
      <c r="C3067" s="10" t="s">
        <v>9675</v>
      </c>
      <c r="D3067" s="10" t="s">
        <v>9676</v>
      </c>
      <c r="E3067" s="25">
        <v>4</v>
      </c>
      <c r="F3067" s="25">
        <v>2</v>
      </c>
      <c r="G3067" s="10" t="s">
        <v>9677</v>
      </c>
      <c r="H3067" s="25">
        <f>INDEX('Annexe 1 – Données des équipes'!$B$12:$R$114, MATCH(C3067, 'Annexe 1 – Données des équipes'!$B$12:$B$114,0),4)</f>
        <v>60</v>
      </c>
      <c r="I3067" s="25">
        <f>INDEX('Annexe 1 – Données des équipes'!$B$12:$R$114, MATCH(D3067, 'Annexe 1 – Données des équipes'!$B$12:$B$114,0),4)</f>
        <v>50</v>
      </c>
      <c r="J3067" s="25">
        <f t="shared" si="48"/>
        <v>2</v>
      </c>
    </row>
    <row r="3068" spans="2:10">
      <c r="B3068" s="3">
        <v>36706</v>
      </c>
      <c r="C3068" s="10" t="s">
        <v>9678</v>
      </c>
      <c r="D3068" s="10" t="s">
        <v>9679</v>
      </c>
      <c r="E3068" s="25">
        <v>3</v>
      </c>
      <c r="F3068" s="25">
        <v>1</v>
      </c>
      <c r="G3068" s="10" t="s">
        <v>9680</v>
      </c>
      <c r="H3068" s="25">
        <f>INDEX('Annexe 1 – Données des équipes'!$B$12:$R$114, MATCH(C3068, 'Annexe 1 – Données des équipes'!$B$12:$B$114,0),4)</f>
        <v>80</v>
      </c>
      <c r="I3068" s="25">
        <f>INDEX('Annexe 1 – Données des équipes'!$B$12:$R$114, MATCH(D3068, 'Annexe 1 – Données des équipes'!$B$12:$B$114,0),4)</f>
        <v>70</v>
      </c>
      <c r="J3068" s="25">
        <f t="shared" si="48"/>
        <v>2</v>
      </c>
    </row>
    <row r="3069" spans="2:10">
      <c r="B3069" s="3">
        <v>36706</v>
      </c>
      <c r="C3069" s="10" t="s">
        <v>9681</v>
      </c>
      <c r="D3069" s="10" t="s">
        <v>9682</v>
      </c>
      <c r="E3069" s="25">
        <v>1</v>
      </c>
      <c r="F3069" s="25">
        <v>3</v>
      </c>
      <c r="G3069" s="10" t="s">
        <v>9683</v>
      </c>
      <c r="H3069" s="25">
        <f>INDEX('Annexe 1 – Données des équipes'!$B$12:$R$114, MATCH(C3069, 'Annexe 1 – Données des équipes'!$B$12:$B$114,0),4)</f>
        <v>90</v>
      </c>
      <c r="I3069" s="25">
        <f>INDEX('Annexe 1 – Données des équipes'!$B$12:$R$114, MATCH(D3069, 'Annexe 1 – Données des équipes'!$B$12:$B$114,0),4)</f>
        <v>90</v>
      </c>
      <c r="J3069" s="25">
        <f t="shared" si="48"/>
        <v>2</v>
      </c>
    </row>
    <row r="3070" spans="2:10">
      <c r="B3070" s="3">
        <v>36716</v>
      </c>
      <c r="C3070" s="10" t="s">
        <v>9684</v>
      </c>
      <c r="D3070" s="10" t="s">
        <v>9685</v>
      </c>
      <c r="E3070" s="25">
        <v>0</v>
      </c>
      <c r="F3070" s="25">
        <v>2</v>
      </c>
      <c r="G3070" s="10" t="s">
        <v>9686</v>
      </c>
      <c r="H3070" s="25">
        <f>INDEX('Annexe 1 – Données des équipes'!$B$12:$R$114, MATCH(C3070, 'Annexe 1 – Données des équipes'!$B$12:$B$114,0),4)</f>
        <v>10</v>
      </c>
      <c r="I3070" s="25">
        <f>INDEX('Annexe 1 – Données des équipes'!$B$12:$R$114, MATCH(D3070, 'Annexe 1 – Données des équipes'!$B$12:$B$114,0),4)</f>
        <v>20</v>
      </c>
      <c r="J3070" s="25">
        <f t="shared" si="48"/>
        <v>2</v>
      </c>
    </row>
    <row r="3071" spans="2:10">
      <c r="B3071" s="3">
        <v>36725</v>
      </c>
      <c r="C3071" s="10" t="s">
        <v>9687</v>
      </c>
      <c r="D3071" s="10" t="s">
        <v>9688</v>
      </c>
      <c r="E3071" s="25">
        <v>3</v>
      </c>
      <c r="F3071" s="25">
        <v>1</v>
      </c>
      <c r="G3071" s="10" t="s">
        <v>9689</v>
      </c>
      <c r="H3071" s="25">
        <f>INDEX('Annexe 1 – Données des équipes'!$B$12:$R$114, MATCH(C3071, 'Annexe 1 – Données des équipes'!$B$12:$B$114,0),4)</f>
        <v>80</v>
      </c>
      <c r="I3071" s="25">
        <f>INDEX('Annexe 1 – Données des équipes'!$B$12:$R$114, MATCH(D3071, 'Annexe 1 – Données des équipes'!$B$12:$B$114,0),4)</f>
        <v>60</v>
      </c>
      <c r="J3071" s="25">
        <f t="shared" si="48"/>
        <v>2</v>
      </c>
    </row>
    <row r="3072" spans="2:10">
      <c r="B3072" s="3">
        <v>36726</v>
      </c>
      <c r="C3072" s="10" t="s">
        <v>9690</v>
      </c>
      <c r="D3072" s="10" t="s">
        <v>9691</v>
      </c>
      <c r="E3072" s="25">
        <v>2</v>
      </c>
      <c r="F3072" s="25">
        <v>0</v>
      </c>
      <c r="G3072" s="10" t="s">
        <v>9692</v>
      </c>
      <c r="H3072" s="25">
        <f>INDEX('Annexe 1 – Données des équipes'!$B$12:$R$114, MATCH(C3072, 'Annexe 1 – Données des équipes'!$B$12:$B$114,0),4)</f>
        <v>90</v>
      </c>
      <c r="I3072" s="25">
        <f>INDEX('Annexe 1 – Données des équipes'!$B$12:$R$114, MATCH(D3072, 'Annexe 1 – Données des équipes'!$B$12:$B$114,0),4)</f>
        <v>70</v>
      </c>
      <c r="J3072" s="25">
        <f t="shared" si="48"/>
        <v>2</v>
      </c>
    </row>
    <row r="3073" spans="2:10">
      <c r="B3073" s="3">
        <v>36730</v>
      </c>
      <c r="C3073" s="10" t="s">
        <v>9693</v>
      </c>
      <c r="D3073" s="10" t="s">
        <v>9694</v>
      </c>
      <c r="E3073" s="25">
        <v>3</v>
      </c>
      <c r="F3073" s="25">
        <v>1</v>
      </c>
      <c r="G3073" s="10" t="s">
        <v>9695</v>
      </c>
      <c r="H3073" s="25">
        <f>INDEX('Annexe 1 – Données des équipes'!$B$12:$R$114, MATCH(C3073, 'Annexe 1 – Données des équipes'!$B$12:$B$114,0),4)</f>
        <v>30</v>
      </c>
      <c r="I3073" s="25">
        <f>INDEX('Annexe 1 – Données des équipes'!$B$12:$R$114, MATCH(D3073, 'Annexe 1 – Données des équipes'!$B$12:$B$114,0),4)</f>
        <v>40</v>
      </c>
      <c r="J3073" s="25">
        <f t="shared" si="48"/>
        <v>2</v>
      </c>
    </row>
    <row r="3074" spans="2:10">
      <c r="B3074" s="3">
        <v>36732</v>
      </c>
      <c r="C3074" s="10" t="s">
        <v>9696</v>
      </c>
      <c r="D3074" s="10" t="s">
        <v>9697</v>
      </c>
      <c r="E3074" s="25">
        <v>0</v>
      </c>
      <c r="F3074" s="25">
        <v>2</v>
      </c>
      <c r="G3074" s="10" t="s">
        <v>9698</v>
      </c>
      <c r="H3074" s="25">
        <f>INDEX('Annexe 1 – Données des équipes'!$B$12:$R$114, MATCH(C3074, 'Annexe 1 – Données des équipes'!$B$12:$B$114,0),4)</f>
        <v>60</v>
      </c>
      <c r="I3074" s="25">
        <f>INDEX('Annexe 1 – Données des équipes'!$B$12:$R$114, MATCH(D3074, 'Annexe 1 – Données des équipes'!$B$12:$B$114,0),4)</f>
        <v>80</v>
      </c>
      <c r="J3074" s="25">
        <f t="shared" si="48"/>
        <v>2</v>
      </c>
    </row>
    <row r="3075" spans="2:10">
      <c r="B3075" s="3">
        <v>36733</v>
      </c>
      <c r="C3075" s="10" t="s">
        <v>9699</v>
      </c>
      <c r="D3075" s="10" t="s">
        <v>9700</v>
      </c>
      <c r="E3075" s="25">
        <v>3</v>
      </c>
      <c r="F3075" s="25">
        <v>1</v>
      </c>
      <c r="G3075" s="10" t="s">
        <v>9701</v>
      </c>
      <c r="H3075" s="25">
        <f>INDEX('Annexe 1 – Données des équipes'!$B$12:$R$114, MATCH(C3075, 'Annexe 1 – Données des équipes'!$B$12:$B$114,0),4)</f>
        <v>90</v>
      </c>
      <c r="I3075" s="25">
        <f>INDEX('Annexe 1 – Données des équipes'!$B$12:$R$114, MATCH(D3075, 'Annexe 1 – Données des équipes'!$B$12:$B$114,0),4)</f>
        <v>90</v>
      </c>
      <c r="J3075" s="25">
        <f t="shared" si="48"/>
        <v>2</v>
      </c>
    </row>
    <row r="3076" spans="2:10">
      <c r="B3076" s="3">
        <v>36743</v>
      </c>
      <c r="C3076" s="10" t="s">
        <v>9702</v>
      </c>
      <c r="D3076" s="10" t="s">
        <v>9703</v>
      </c>
      <c r="E3076" s="25">
        <v>3</v>
      </c>
      <c r="F3076" s="25">
        <v>1</v>
      </c>
      <c r="G3076" s="10" t="s">
        <v>9704</v>
      </c>
      <c r="H3076" s="25">
        <f>INDEX('Annexe 1 – Données des équipes'!$B$12:$R$114, MATCH(C3076, 'Annexe 1 – Données des équipes'!$B$12:$B$114,0),4)</f>
        <v>0</v>
      </c>
      <c r="I3076" s="25">
        <f>INDEX('Annexe 1 – Données des équipes'!$B$12:$R$114, MATCH(D3076, 'Annexe 1 – Données des équipes'!$B$12:$B$114,0),4)</f>
        <v>20</v>
      </c>
      <c r="J3076" s="25">
        <f t="shared" si="48"/>
        <v>2</v>
      </c>
    </row>
    <row r="3077" spans="2:10">
      <c r="B3077" s="3">
        <v>36753</v>
      </c>
      <c r="C3077" s="10" t="s">
        <v>9705</v>
      </c>
      <c r="D3077" s="10" t="s">
        <v>9706</v>
      </c>
      <c r="E3077" s="25">
        <v>2</v>
      </c>
      <c r="F3077" s="25">
        <v>0</v>
      </c>
      <c r="G3077" s="10" t="s">
        <v>9707</v>
      </c>
      <c r="H3077" s="25">
        <f>INDEX('Annexe 1 – Données des équipes'!$B$12:$R$114, MATCH(C3077, 'Annexe 1 – Données des équipes'!$B$12:$B$114,0),4)</f>
        <v>80</v>
      </c>
      <c r="I3077" s="25">
        <f>INDEX('Annexe 1 – Données des équipes'!$B$12:$R$114, MATCH(D3077, 'Annexe 1 – Données des équipes'!$B$12:$B$114,0),4)</f>
        <v>20</v>
      </c>
      <c r="J3077" s="25">
        <f t="shared" si="48"/>
        <v>2</v>
      </c>
    </row>
    <row r="3078" spans="2:10">
      <c r="B3078" s="3">
        <v>36754</v>
      </c>
      <c r="C3078" s="10" t="s">
        <v>9708</v>
      </c>
      <c r="D3078" s="10" t="s">
        <v>9709</v>
      </c>
      <c r="E3078" s="25">
        <v>1</v>
      </c>
      <c r="F3078" s="25">
        <v>3</v>
      </c>
      <c r="G3078" s="10" t="s">
        <v>9710</v>
      </c>
      <c r="H3078" s="25">
        <f>INDEX('Annexe 1 – Données des équipes'!$B$12:$R$114, MATCH(C3078, 'Annexe 1 – Données des équipes'!$B$12:$B$114,0),4)</f>
        <v>40</v>
      </c>
      <c r="I3078" s="25">
        <f>INDEX('Annexe 1 – Données des équipes'!$B$12:$R$114, MATCH(D3078, 'Annexe 1 – Données des équipes'!$B$12:$B$114,0),4)</f>
        <v>90</v>
      </c>
      <c r="J3078" s="25">
        <f t="shared" si="48"/>
        <v>2</v>
      </c>
    </row>
    <row r="3079" spans="2:10">
      <c r="B3079" s="3">
        <v>36754</v>
      </c>
      <c r="C3079" s="10" t="s">
        <v>9711</v>
      </c>
      <c r="D3079" s="10" t="s">
        <v>9712</v>
      </c>
      <c r="E3079" s="25">
        <v>2</v>
      </c>
      <c r="F3079" s="25">
        <v>0</v>
      </c>
      <c r="G3079" s="10" t="s">
        <v>9713</v>
      </c>
      <c r="H3079" s="25">
        <f>INDEX('Annexe 1 – Données des équipes'!$B$12:$R$114, MATCH(C3079, 'Annexe 1 – Données des équipes'!$B$12:$B$114,0),4)</f>
        <v>70</v>
      </c>
      <c r="I3079" s="25">
        <f>INDEX('Annexe 1 – Données des équipes'!$B$12:$R$114, MATCH(D3079, 'Annexe 1 – Données des équipes'!$B$12:$B$114,0),4)</f>
        <v>50</v>
      </c>
      <c r="J3079" s="25">
        <f t="shared" si="48"/>
        <v>2</v>
      </c>
    </row>
    <row r="3080" spans="2:10">
      <c r="B3080" s="3">
        <v>36754</v>
      </c>
      <c r="C3080" s="10" t="s">
        <v>9714</v>
      </c>
      <c r="D3080" s="10" t="s">
        <v>9715</v>
      </c>
      <c r="E3080" s="25">
        <v>3</v>
      </c>
      <c r="F3080" s="25">
        <v>1</v>
      </c>
      <c r="G3080" s="10" t="s">
        <v>9716</v>
      </c>
      <c r="H3080" s="25">
        <f>INDEX('Annexe 1 – Données des équipes'!$B$12:$R$114, MATCH(C3080, 'Annexe 1 – Données des équipes'!$B$12:$B$114,0),4)</f>
        <v>30</v>
      </c>
      <c r="I3080" s="25">
        <f>INDEX('Annexe 1 – Données des équipes'!$B$12:$R$114, MATCH(D3080, 'Annexe 1 – Données des équipes'!$B$12:$B$114,0),4)</f>
        <v>30</v>
      </c>
      <c r="J3080" s="25">
        <f t="shared" si="48"/>
        <v>2</v>
      </c>
    </row>
    <row r="3081" spans="2:10">
      <c r="B3081" s="3">
        <v>36754</v>
      </c>
      <c r="C3081" s="10" t="s">
        <v>9717</v>
      </c>
      <c r="D3081" s="10" t="s">
        <v>9718</v>
      </c>
      <c r="E3081" s="25">
        <v>3</v>
      </c>
      <c r="F3081" s="25">
        <v>1</v>
      </c>
      <c r="G3081" s="10" t="s">
        <v>9719</v>
      </c>
      <c r="H3081" s="25">
        <f>INDEX('Annexe 1 – Données des équipes'!$B$12:$R$114, MATCH(C3081, 'Annexe 1 – Données des équipes'!$B$12:$B$114,0),4)</f>
        <v>50</v>
      </c>
      <c r="I3081" s="25">
        <f>INDEX('Annexe 1 – Données des équipes'!$B$12:$R$114, MATCH(D3081, 'Annexe 1 – Données des équipes'!$B$12:$B$114,0),4)</f>
        <v>20</v>
      </c>
      <c r="J3081" s="25">
        <f t="shared" si="48"/>
        <v>2</v>
      </c>
    </row>
    <row r="3082" spans="2:10">
      <c r="B3082" s="3">
        <v>36771</v>
      </c>
      <c r="C3082" s="10" t="s">
        <v>9720</v>
      </c>
      <c r="D3082" s="10" t="s">
        <v>9721</v>
      </c>
      <c r="E3082" s="25">
        <v>2</v>
      </c>
      <c r="F3082" s="25">
        <v>0</v>
      </c>
      <c r="G3082" s="10" t="s">
        <v>9722</v>
      </c>
      <c r="H3082" s="25">
        <f>INDEX('Annexe 1 – Données des équipes'!$B$12:$R$114, MATCH(C3082, 'Annexe 1 – Données des équipes'!$B$12:$B$114,0),4)</f>
        <v>90</v>
      </c>
      <c r="I3082" s="25">
        <f>INDEX('Annexe 1 – Données des équipes'!$B$12:$R$114, MATCH(D3082, 'Annexe 1 – Données des équipes'!$B$12:$B$114,0),4)</f>
        <v>50</v>
      </c>
      <c r="J3082" s="25">
        <f t="shared" si="48"/>
        <v>2</v>
      </c>
    </row>
    <row r="3083" spans="2:10">
      <c r="B3083" s="3">
        <v>36771</v>
      </c>
      <c r="C3083" s="10" t="s">
        <v>9723</v>
      </c>
      <c r="D3083" s="10" t="s">
        <v>9724</v>
      </c>
      <c r="E3083" s="25">
        <v>2</v>
      </c>
      <c r="F3083" s="25">
        <v>0</v>
      </c>
      <c r="G3083" s="10" t="s">
        <v>9725</v>
      </c>
      <c r="H3083" s="25">
        <f>INDEX('Annexe 1 – Données des équipes'!$B$12:$R$114, MATCH(C3083, 'Annexe 1 – Données des équipes'!$B$12:$B$114,0),4)</f>
        <v>30</v>
      </c>
      <c r="I3083" s="25">
        <f>INDEX('Annexe 1 – Données des équipes'!$B$12:$R$114, MATCH(D3083, 'Annexe 1 – Données des équipes'!$B$12:$B$114,0),4)</f>
        <v>30</v>
      </c>
      <c r="J3083" s="25">
        <f t="shared" si="48"/>
        <v>2</v>
      </c>
    </row>
    <row r="3084" spans="2:10">
      <c r="B3084" s="3">
        <v>36771</v>
      </c>
      <c r="C3084" s="10" t="s">
        <v>9726</v>
      </c>
      <c r="D3084" s="10" t="s">
        <v>9727</v>
      </c>
      <c r="E3084" s="25">
        <v>3</v>
      </c>
      <c r="F3084" s="25">
        <v>1</v>
      </c>
      <c r="G3084" s="10" t="s">
        <v>9728</v>
      </c>
      <c r="H3084" s="25">
        <f>INDEX('Annexe 1 – Données des équipes'!$B$12:$R$114, MATCH(C3084, 'Annexe 1 – Données des équipes'!$B$12:$B$114,0),4)</f>
        <v>0</v>
      </c>
      <c r="I3084" s="25">
        <f>INDEX('Annexe 1 – Données des équipes'!$B$12:$R$114, MATCH(D3084, 'Annexe 1 – Données des équipes'!$B$12:$B$114,0),4)</f>
        <v>10</v>
      </c>
      <c r="J3084" s="25">
        <f t="shared" si="48"/>
        <v>2</v>
      </c>
    </row>
    <row r="3085" spans="2:10">
      <c r="B3085" s="3">
        <v>36771</v>
      </c>
      <c r="C3085" s="10" t="s">
        <v>9729</v>
      </c>
      <c r="D3085" s="10" t="s">
        <v>9730</v>
      </c>
      <c r="E3085" s="25">
        <v>1</v>
      </c>
      <c r="F3085" s="25">
        <v>3</v>
      </c>
      <c r="G3085" s="10" t="s">
        <v>9731</v>
      </c>
      <c r="H3085" s="25">
        <f>INDEX('Annexe 1 – Données des équipes'!$B$12:$R$114, MATCH(C3085, 'Annexe 1 – Données des équipes'!$B$12:$B$114,0),4)</f>
        <v>60</v>
      </c>
      <c r="I3085" s="25">
        <f>INDEX('Annexe 1 – Données des équipes'!$B$12:$R$114, MATCH(D3085, 'Annexe 1 – Données des équipes'!$B$12:$B$114,0),4)</f>
        <v>80</v>
      </c>
      <c r="J3085" s="25">
        <f t="shared" si="48"/>
        <v>2</v>
      </c>
    </row>
    <row r="3086" spans="2:10">
      <c r="B3086" s="3">
        <v>36772</v>
      </c>
      <c r="C3086" s="10" t="s">
        <v>9732</v>
      </c>
      <c r="D3086" s="10" t="s">
        <v>9733</v>
      </c>
      <c r="E3086" s="25">
        <v>1</v>
      </c>
      <c r="F3086" s="25">
        <v>3</v>
      </c>
      <c r="G3086" s="10" t="s">
        <v>9734</v>
      </c>
      <c r="H3086" s="25">
        <f>INDEX('Annexe 1 – Données des équipes'!$B$12:$R$114, MATCH(C3086, 'Annexe 1 – Données des équipes'!$B$12:$B$114,0),4)</f>
        <v>20</v>
      </c>
      <c r="I3086" s="25">
        <f>INDEX('Annexe 1 – Données des équipes'!$B$12:$R$114, MATCH(D3086, 'Annexe 1 – Données des équipes'!$B$12:$B$114,0),4)</f>
        <v>90</v>
      </c>
      <c r="J3086" s="25">
        <f t="shared" si="48"/>
        <v>2</v>
      </c>
    </row>
    <row r="3087" spans="2:10">
      <c r="B3087" s="3">
        <v>36772</v>
      </c>
      <c r="C3087" s="10" t="s">
        <v>9735</v>
      </c>
      <c r="D3087" s="10" t="s">
        <v>9736</v>
      </c>
      <c r="E3087" s="25">
        <v>2</v>
      </c>
      <c r="F3087" s="25">
        <v>0</v>
      </c>
      <c r="G3087" s="10" t="s">
        <v>9737</v>
      </c>
      <c r="H3087" s="25">
        <f>INDEX('Annexe 1 – Données des équipes'!$B$12:$R$114, MATCH(C3087, 'Annexe 1 – Données des équipes'!$B$12:$B$114,0),4)</f>
        <v>70</v>
      </c>
      <c r="I3087" s="25">
        <f>INDEX('Annexe 1 – Données des équipes'!$B$12:$R$114, MATCH(D3087, 'Annexe 1 – Données des équipes'!$B$12:$B$114,0),4)</f>
        <v>20</v>
      </c>
      <c r="J3087" s="25">
        <f t="shared" si="48"/>
        <v>2</v>
      </c>
    </row>
    <row r="3088" spans="2:10">
      <c r="B3088" s="3">
        <v>36789</v>
      </c>
      <c r="C3088" s="10" t="s">
        <v>9738</v>
      </c>
      <c r="D3088" s="10" t="s">
        <v>9739</v>
      </c>
      <c r="E3088" s="25">
        <v>2</v>
      </c>
      <c r="F3088" s="25">
        <v>0</v>
      </c>
      <c r="G3088" s="10" t="s">
        <v>9740</v>
      </c>
      <c r="H3088" s="25">
        <f>INDEX('Annexe 1 – Données des équipes'!$B$12:$R$114, MATCH(C3088, 'Annexe 1 – Données des équipes'!$B$12:$B$114,0),4)</f>
        <v>80</v>
      </c>
      <c r="I3088" s="25">
        <f>INDEX('Annexe 1 – Données des équipes'!$B$12:$R$114, MATCH(D3088, 'Annexe 1 – Données des équipes'!$B$12:$B$114,0),4)</f>
        <v>70</v>
      </c>
      <c r="J3088" s="25">
        <f t="shared" si="48"/>
        <v>2</v>
      </c>
    </row>
    <row r="3089" spans="2:10">
      <c r="B3089" s="3">
        <v>36804</v>
      </c>
      <c r="C3089" s="10" t="s">
        <v>9741</v>
      </c>
      <c r="D3089" s="10" t="s">
        <v>9742</v>
      </c>
      <c r="E3089" s="25">
        <v>0</v>
      </c>
      <c r="F3089" s="25">
        <v>2</v>
      </c>
      <c r="G3089" s="10" t="s">
        <v>9743</v>
      </c>
      <c r="H3089" s="25">
        <f>INDEX('Annexe 1 – Données des équipes'!$B$12:$R$114, MATCH(C3089, 'Annexe 1 – Données des équipes'!$B$12:$B$114,0),4)</f>
        <v>30</v>
      </c>
      <c r="I3089" s="25">
        <f>INDEX('Annexe 1 – Données des équipes'!$B$12:$R$114, MATCH(D3089, 'Annexe 1 – Données des équipes'!$B$12:$B$114,0),4)</f>
        <v>30</v>
      </c>
      <c r="J3089" s="25">
        <f t="shared" si="48"/>
        <v>2</v>
      </c>
    </row>
    <row r="3090" spans="2:10">
      <c r="B3090" s="3">
        <v>36806</v>
      </c>
      <c r="C3090" s="10" t="s">
        <v>9744</v>
      </c>
      <c r="D3090" s="10" t="s">
        <v>9745</v>
      </c>
      <c r="E3090" s="25">
        <v>2</v>
      </c>
      <c r="F3090" s="25">
        <v>4</v>
      </c>
      <c r="G3090" s="10" t="s">
        <v>9746</v>
      </c>
      <c r="H3090" s="25">
        <f>INDEX('Annexe 1 – Données des équipes'!$B$12:$R$114, MATCH(C3090, 'Annexe 1 – Données des équipes'!$B$12:$B$114,0),4)</f>
        <v>60</v>
      </c>
      <c r="I3090" s="25">
        <f>INDEX('Annexe 1 – Données des équipes'!$B$12:$R$114, MATCH(D3090, 'Annexe 1 – Données des équipes'!$B$12:$B$114,0),4)</f>
        <v>70</v>
      </c>
      <c r="J3090" s="25">
        <f t="shared" ref="J3090:J3153" si="49">ABS(F3090-E3090)</f>
        <v>2</v>
      </c>
    </row>
    <row r="3091" spans="2:10">
      <c r="B3091" s="3">
        <v>36806</v>
      </c>
      <c r="C3091" s="10" t="s">
        <v>9747</v>
      </c>
      <c r="D3091" s="10" t="s">
        <v>9748</v>
      </c>
      <c r="E3091" s="25">
        <v>0</v>
      </c>
      <c r="F3091" s="25">
        <v>2</v>
      </c>
      <c r="G3091" s="10" t="s">
        <v>9749</v>
      </c>
      <c r="H3091" s="25">
        <f>INDEX('Annexe 1 – Données des équipes'!$B$12:$R$114, MATCH(C3091, 'Annexe 1 – Données des équipes'!$B$12:$B$114,0),4)</f>
        <v>90</v>
      </c>
      <c r="I3091" s="25">
        <f>INDEX('Annexe 1 – Données des équipes'!$B$12:$R$114, MATCH(D3091, 'Annexe 1 – Données des équipes'!$B$12:$B$114,0),4)</f>
        <v>70</v>
      </c>
      <c r="J3091" s="25">
        <f t="shared" si="49"/>
        <v>2</v>
      </c>
    </row>
    <row r="3092" spans="2:10">
      <c r="B3092" s="3">
        <v>36806</v>
      </c>
      <c r="C3092" s="10" t="s">
        <v>9750</v>
      </c>
      <c r="D3092" s="10" t="s">
        <v>9751</v>
      </c>
      <c r="E3092" s="25">
        <v>3</v>
      </c>
      <c r="F3092" s="25">
        <v>1</v>
      </c>
      <c r="G3092" s="10" t="s">
        <v>9752</v>
      </c>
      <c r="H3092" s="25">
        <f>INDEX('Annexe 1 – Données des équipes'!$B$12:$R$114, MATCH(C3092, 'Annexe 1 – Données des équipes'!$B$12:$B$114,0),4)</f>
        <v>80</v>
      </c>
      <c r="I3092" s="25">
        <f>INDEX('Annexe 1 – Données des équipes'!$B$12:$R$114, MATCH(D3092, 'Annexe 1 – Données des équipes'!$B$12:$B$114,0),4)</f>
        <v>10</v>
      </c>
      <c r="J3092" s="25">
        <f t="shared" si="49"/>
        <v>2</v>
      </c>
    </row>
    <row r="3093" spans="2:10">
      <c r="B3093" s="3">
        <v>36806</v>
      </c>
      <c r="C3093" s="10" t="s">
        <v>9753</v>
      </c>
      <c r="D3093" s="10" t="s">
        <v>9754</v>
      </c>
      <c r="E3093" s="25">
        <v>2</v>
      </c>
      <c r="F3093" s="25">
        <v>0</v>
      </c>
      <c r="G3093" s="10" t="s">
        <v>9755</v>
      </c>
      <c r="H3093" s="25">
        <f>INDEX('Annexe 1 – Données des équipes'!$B$12:$R$114, MATCH(C3093, 'Annexe 1 – Données des équipes'!$B$12:$B$114,0),4)</f>
        <v>90</v>
      </c>
      <c r="I3093" s="25">
        <f>INDEX('Annexe 1 – Données des équipes'!$B$12:$R$114, MATCH(D3093, 'Annexe 1 – Données des équipes'!$B$12:$B$114,0),4)</f>
        <v>20</v>
      </c>
      <c r="J3093" s="25">
        <f t="shared" si="49"/>
        <v>2</v>
      </c>
    </row>
    <row r="3094" spans="2:10">
      <c r="B3094" s="3">
        <v>36810</v>
      </c>
      <c r="C3094" s="10" t="s">
        <v>9756</v>
      </c>
      <c r="D3094" s="10" t="s">
        <v>9757</v>
      </c>
      <c r="E3094" s="25">
        <v>2</v>
      </c>
      <c r="F3094" s="25">
        <v>0</v>
      </c>
      <c r="G3094" s="10" t="s">
        <v>9758</v>
      </c>
      <c r="H3094" s="25">
        <f>INDEX('Annexe 1 – Données des équipes'!$B$12:$R$114, MATCH(C3094, 'Annexe 1 – Données des équipes'!$B$12:$B$114,0),4)</f>
        <v>40</v>
      </c>
      <c r="I3094" s="25">
        <f>INDEX('Annexe 1 – Données des équipes'!$B$12:$R$114, MATCH(D3094, 'Annexe 1 – Données des équipes'!$B$12:$B$114,0),4)</f>
        <v>50</v>
      </c>
      <c r="J3094" s="25">
        <f t="shared" si="49"/>
        <v>2</v>
      </c>
    </row>
    <row r="3095" spans="2:10">
      <c r="B3095" s="3">
        <v>36810</v>
      </c>
      <c r="C3095" s="10" t="s">
        <v>9759</v>
      </c>
      <c r="D3095" s="10" t="s">
        <v>9760</v>
      </c>
      <c r="E3095" s="25">
        <v>2</v>
      </c>
      <c r="F3095" s="25">
        <v>0</v>
      </c>
      <c r="G3095" s="10" t="s">
        <v>9761</v>
      </c>
      <c r="H3095" s="25">
        <f>INDEX('Annexe 1 – Données des équipes'!$B$12:$R$114, MATCH(C3095, 'Annexe 1 – Données des équipes'!$B$12:$B$114,0),4)</f>
        <v>60</v>
      </c>
      <c r="I3095" s="25">
        <f>INDEX('Annexe 1 – Données des équipes'!$B$12:$R$114, MATCH(D3095, 'Annexe 1 – Données des équipes'!$B$12:$B$114,0),4)</f>
        <v>20</v>
      </c>
      <c r="J3095" s="25">
        <f t="shared" si="49"/>
        <v>2</v>
      </c>
    </row>
    <row r="3096" spans="2:10">
      <c r="B3096" s="3">
        <v>36810</v>
      </c>
      <c r="C3096" s="10" t="s">
        <v>9762</v>
      </c>
      <c r="D3096" s="10" t="s">
        <v>9763</v>
      </c>
      <c r="E3096" s="25">
        <v>2</v>
      </c>
      <c r="F3096" s="25">
        <v>0</v>
      </c>
      <c r="G3096" s="10" t="s">
        <v>9764</v>
      </c>
      <c r="H3096" s="25">
        <f>INDEX('Annexe 1 – Données des équipes'!$B$12:$R$114, MATCH(C3096, 'Annexe 1 – Données des équipes'!$B$12:$B$114,0),4)</f>
        <v>90</v>
      </c>
      <c r="I3096" s="25">
        <f>INDEX('Annexe 1 – Données des équipes'!$B$12:$R$114, MATCH(D3096, 'Annexe 1 – Données des équipes'!$B$12:$B$114,0),4)</f>
        <v>10</v>
      </c>
      <c r="J3096" s="25">
        <f t="shared" si="49"/>
        <v>2</v>
      </c>
    </row>
    <row r="3097" spans="2:10">
      <c r="B3097" s="3">
        <v>36810</v>
      </c>
      <c r="C3097" s="10" t="s">
        <v>9765</v>
      </c>
      <c r="D3097" s="10" t="s">
        <v>9766</v>
      </c>
      <c r="E3097" s="25">
        <v>0</v>
      </c>
      <c r="F3097" s="25">
        <v>2</v>
      </c>
      <c r="G3097" s="10" t="s">
        <v>9767</v>
      </c>
      <c r="H3097" s="25">
        <f>INDEX('Annexe 1 – Données des équipes'!$B$12:$R$114, MATCH(C3097, 'Annexe 1 – Données des équipes'!$B$12:$B$114,0),4)</f>
        <v>80</v>
      </c>
      <c r="I3097" s="25">
        <f>INDEX('Annexe 1 – Données des équipes'!$B$12:$R$114, MATCH(D3097, 'Annexe 1 – Données des équipes'!$B$12:$B$114,0),4)</f>
        <v>90</v>
      </c>
      <c r="J3097" s="25">
        <f t="shared" si="49"/>
        <v>2</v>
      </c>
    </row>
    <row r="3098" spans="2:10">
      <c r="B3098" s="3">
        <v>36822</v>
      </c>
      <c r="C3098" s="10" t="s">
        <v>9768</v>
      </c>
      <c r="D3098" s="10" t="s">
        <v>9769</v>
      </c>
      <c r="E3098" s="25">
        <v>3</v>
      </c>
      <c r="F3098" s="25">
        <v>1</v>
      </c>
      <c r="G3098" s="10" t="s">
        <v>9770</v>
      </c>
      <c r="H3098" s="25">
        <f>INDEX('Annexe 1 – Données des équipes'!$B$12:$R$114, MATCH(C3098, 'Annexe 1 – Données des équipes'!$B$12:$B$114,0),4)</f>
        <v>30</v>
      </c>
      <c r="I3098" s="25">
        <f>INDEX('Annexe 1 – Données des équipes'!$B$12:$R$114, MATCH(D3098, 'Annexe 1 – Données des équipes'!$B$12:$B$114,0),4)</f>
        <v>0</v>
      </c>
      <c r="J3098" s="25">
        <f t="shared" si="49"/>
        <v>2</v>
      </c>
    </row>
    <row r="3099" spans="2:10">
      <c r="B3099" s="3">
        <v>36845</v>
      </c>
      <c r="C3099" s="10" t="s">
        <v>9771</v>
      </c>
      <c r="D3099" s="10" t="s">
        <v>9772</v>
      </c>
      <c r="E3099" s="25">
        <v>0</v>
      </c>
      <c r="F3099" s="25">
        <v>2</v>
      </c>
      <c r="G3099" s="10" t="s">
        <v>9773</v>
      </c>
      <c r="H3099" s="25">
        <f>INDEX('Annexe 1 – Données des équipes'!$B$12:$R$114, MATCH(C3099, 'Annexe 1 – Données des équipes'!$B$12:$B$114,0),4)</f>
        <v>80</v>
      </c>
      <c r="I3099" s="25">
        <f>INDEX('Annexe 1 – Données des équipes'!$B$12:$R$114, MATCH(D3099, 'Annexe 1 – Données des équipes'!$B$12:$B$114,0),4)</f>
        <v>90</v>
      </c>
      <c r="J3099" s="25">
        <f t="shared" si="49"/>
        <v>2</v>
      </c>
    </row>
    <row r="3100" spans="2:10">
      <c r="B3100" s="3">
        <v>36845</v>
      </c>
      <c r="C3100" s="10" t="s">
        <v>9774</v>
      </c>
      <c r="D3100" s="10" t="s">
        <v>9775</v>
      </c>
      <c r="E3100" s="25">
        <v>2</v>
      </c>
      <c r="F3100" s="25">
        <v>0</v>
      </c>
      <c r="G3100" s="10" t="s">
        <v>9776</v>
      </c>
      <c r="H3100" s="25">
        <f>INDEX('Annexe 1 – Données des équipes'!$B$12:$R$114, MATCH(C3100, 'Annexe 1 – Données des équipes'!$B$12:$B$114,0),4)</f>
        <v>0</v>
      </c>
      <c r="I3100" s="25">
        <f>INDEX('Annexe 1 – Données des équipes'!$B$12:$R$114, MATCH(D3100, 'Annexe 1 – Données des équipes'!$B$12:$B$114,0),4)</f>
        <v>30</v>
      </c>
      <c r="J3100" s="25">
        <f t="shared" si="49"/>
        <v>2</v>
      </c>
    </row>
    <row r="3101" spans="2:10">
      <c r="B3101" s="3">
        <v>36845</v>
      </c>
      <c r="C3101" s="10" t="s">
        <v>9777</v>
      </c>
      <c r="D3101" s="10" t="s">
        <v>9778</v>
      </c>
      <c r="E3101" s="25">
        <v>0</v>
      </c>
      <c r="F3101" s="25">
        <v>2</v>
      </c>
      <c r="G3101" s="10" t="s">
        <v>9779</v>
      </c>
      <c r="H3101" s="25">
        <f>INDEX('Annexe 1 – Données des équipes'!$B$12:$R$114, MATCH(C3101, 'Annexe 1 – Données des équipes'!$B$12:$B$114,0),4)</f>
        <v>50</v>
      </c>
      <c r="I3101" s="25">
        <f>INDEX('Annexe 1 – Données des équipes'!$B$12:$R$114, MATCH(D3101, 'Annexe 1 – Données des équipes'!$B$12:$B$114,0),4)</f>
        <v>70</v>
      </c>
      <c r="J3101" s="25">
        <f t="shared" si="49"/>
        <v>2</v>
      </c>
    </row>
    <row r="3102" spans="2:10">
      <c r="B3102" s="3">
        <v>36845</v>
      </c>
      <c r="C3102" s="10" t="s">
        <v>9780</v>
      </c>
      <c r="D3102" s="10" t="s">
        <v>9781</v>
      </c>
      <c r="E3102" s="25">
        <v>0</v>
      </c>
      <c r="F3102" s="25">
        <v>2</v>
      </c>
      <c r="G3102" s="10" t="s">
        <v>9782</v>
      </c>
      <c r="H3102" s="25">
        <f>INDEX('Annexe 1 – Données des équipes'!$B$12:$R$114, MATCH(C3102, 'Annexe 1 – Données des équipes'!$B$12:$B$114,0),4)</f>
        <v>60</v>
      </c>
      <c r="I3102" s="25">
        <f>INDEX('Annexe 1 – Données des équipes'!$B$12:$R$114, MATCH(D3102, 'Annexe 1 – Données des équipes'!$B$12:$B$114,0),4)</f>
        <v>60</v>
      </c>
      <c r="J3102" s="25">
        <f t="shared" si="49"/>
        <v>2</v>
      </c>
    </row>
    <row r="3103" spans="2:10">
      <c r="B3103" s="3">
        <v>36880</v>
      </c>
      <c r="C3103" s="10" t="s">
        <v>9783</v>
      </c>
      <c r="D3103" s="10" t="s">
        <v>9784</v>
      </c>
      <c r="E3103" s="25">
        <v>0</v>
      </c>
      <c r="F3103" s="25">
        <v>2</v>
      </c>
      <c r="G3103" s="10" t="s">
        <v>9785</v>
      </c>
      <c r="H3103" s="25">
        <f>INDEX('Annexe 1 – Données des équipes'!$B$12:$R$114, MATCH(C3103, 'Annexe 1 – Données des équipes'!$B$12:$B$114,0),4)</f>
        <v>80</v>
      </c>
      <c r="I3103" s="25">
        <f>INDEX('Annexe 1 – Données des équipes'!$B$12:$R$114, MATCH(D3103, 'Annexe 1 – Données des équipes'!$B$12:$B$114,0),4)</f>
        <v>90</v>
      </c>
      <c r="J3103" s="25">
        <f t="shared" si="49"/>
        <v>2</v>
      </c>
    </row>
    <row r="3104" spans="2:10">
      <c r="B3104" s="3">
        <v>36900</v>
      </c>
      <c r="C3104" s="10" t="s">
        <v>9786</v>
      </c>
      <c r="D3104" s="10" t="s">
        <v>9787</v>
      </c>
      <c r="E3104" s="25">
        <v>3</v>
      </c>
      <c r="F3104" s="25">
        <v>1</v>
      </c>
      <c r="G3104" s="10" t="s">
        <v>9788</v>
      </c>
      <c r="H3104" s="25">
        <f>INDEX('Annexe 1 – Données des équipes'!$B$12:$R$114, MATCH(C3104, 'Annexe 1 – Données des équipes'!$B$12:$B$114,0),4)</f>
        <v>50</v>
      </c>
      <c r="I3104" s="25">
        <f>INDEX('Annexe 1 – Données des équipes'!$B$12:$R$114, MATCH(D3104, 'Annexe 1 – Données des équipes'!$B$12:$B$114,0),4)</f>
        <v>10</v>
      </c>
      <c r="J3104" s="25">
        <f t="shared" si="49"/>
        <v>2</v>
      </c>
    </row>
    <row r="3105" spans="2:10">
      <c r="B3105" s="3">
        <v>36908</v>
      </c>
      <c r="C3105" s="10" t="s">
        <v>9789</v>
      </c>
      <c r="D3105" s="10" t="s">
        <v>9790</v>
      </c>
      <c r="E3105" s="25">
        <v>2</v>
      </c>
      <c r="F3105" s="25">
        <v>0</v>
      </c>
      <c r="G3105" s="10" t="s">
        <v>9791</v>
      </c>
      <c r="H3105" s="25">
        <f>INDEX('Annexe 1 – Données des équipes'!$B$12:$R$114, MATCH(C3105, 'Annexe 1 – Données des équipes'!$B$12:$B$114,0),4)</f>
        <v>80</v>
      </c>
      <c r="I3105" s="25">
        <f>INDEX('Annexe 1 – Données des équipes'!$B$12:$R$114, MATCH(D3105, 'Annexe 1 – Données des équipes'!$B$12:$B$114,0),4)</f>
        <v>30</v>
      </c>
      <c r="J3105" s="25">
        <f t="shared" si="49"/>
        <v>2</v>
      </c>
    </row>
    <row r="3106" spans="2:10">
      <c r="B3106" s="3">
        <v>36908</v>
      </c>
      <c r="C3106" s="10" t="s">
        <v>9792</v>
      </c>
      <c r="D3106" s="10" t="s">
        <v>9793</v>
      </c>
      <c r="E3106" s="25">
        <v>2</v>
      </c>
      <c r="F3106" s="25">
        <v>0</v>
      </c>
      <c r="G3106" s="10" t="s">
        <v>9794</v>
      </c>
      <c r="H3106" s="25">
        <f>INDEX('Annexe 1 – Données des équipes'!$B$12:$R$114, MATCH(C3106, 'Annexe 1 – Données des équipes'!$B$12:$B$114,0),4)</f>
        <v>20</v>
      </c>
      <c r="I3106" s="25">
        <f>INDEX('Annexe 1 – Données des équipes'!$B$12:$R$114, MATCH(D3106, 'Annexe 1 – Données des équipes'!$B$12:$B$114,0),4)</f>
        <v>30</v>
      </c>
      <c r="J3106" s="25">
        <f t="shared" si="49"/>
        <v>2</v>
      </c>
    </row>
    <row r="3107" spans="2:10">
      <c r="B3107" s="3">
        <v>36908</v>
      </c>
      <c r="C3107" s="10" t="s">
        <v>9795</v>
      </c>
      <c r="D3107" s="10" t="s">
        <v>9796</v>
      </c>
      <c r="E3107" s="25">
        <v>2</v>
      </c>
      <c r="F3107" s="25">
        <v>0</v>
      </c>
      <c r="G3107" s="10" t="s">
        <v>9797</v>
      </c>
      <c r="H3107" s="25">
        <f>INDEX('Annexe 1 – Données des équipes'!$B$12:$R$114, MATCH(C3107, 'Annexe 1 – Données des équipes'!$B$12:$B$114,0),4)</f>
        <v>0</v>
      </c>
      <c r="I3107" s="25">
        <f>INDEX('Annexe 1 – Données des équipes'!$B$12:$R$114, MATCH(D3107, 'Annexe 1 – Données des équipes'!$B$12:$B$114,0),4)</f>
        <v>30</v>
      </c>
      <c r="J3107" s="25">
        <f t="shared" si="49"/>
        <v>2</v>
      </c>
    </row>
    <row r="3108" spans="2:10">
      <c r="B3108" s="3">
        <v>36911</v>
      </c>
      <c r="C3108" s="10" t="s">
        <v>9798</v>
      </c>
      <c r="D3108" s="10" t="s">
        <v>9799</v>
      </c>
      <c r="E3108" s="25">
        <v>2</v>
      </c>
      <c r="F3108" s="25">
        <v>0</v>
      </c>
      <c r="G3108" s="10" t="s">
        <v>9800</v>
      </c>
      <c r="H3108" s="25">
        <f>INDEX('Annexe 1 – Données des équipes'!$B$12:$R$114, MATCH(C3108, 'Annexe 1 – Données des équipes'!$B$12:$B$114,0),4)</f>
        <v>80</v>
      </c>
      <c r="I3108" s="25">
        <f>INDEX('Annexe 1 – Données des équipes'!$B$12:$R$114, MATCH(D3108, 'Annexe 1 – Données des équipes'!$B$12:$B$114,0),4)</f>
        <v>70</v>
      </c>
      <c r="J3108" s="25">
        <f t="shared" si="49"/>
        <v>2</v>
      </c>
    </row>
    <row r="3109" spans="2:10">
      <c r="B3109" s="3">
        <v>36911</v>
      </c>
      <c r="C3109" s="10" t="s">
        <v>9801</v>
      </c>
      <c r="D3109" s="10" t="s">
        <v>9802</v>
      </c>
      <c r="E3109" s="25">
        <v>2</v>
      </c>
      <c r="F3109" s="25">
        <v>0</v>
      </c>
      <c r="G3109" s="10" t="s">
        <v>9803</v>
      </c>
      <c r="H3109" s="25">
        <f>INDEX('Annexe 1 – Données des équipes'!$B$12:$R$114, MATCH(C3109, 'Annexe 1 – Données des équipes'!$B$12:$B$114,0),4)</f>
        <v>70</v>
      </c>
      <c r="I3109" s="25">
        <f>INDEX('Annexe 1 – Données des équipes'!$B$12:$R$114, MATCH(D3109, 'Annexe 1 – Données des équipes'!$B$12:$B$114,0),4)</f>
        <v>50</v>
      </c>
      <c r="J3109" s="25">
        <f t="shared" si="49"/>
        <v>2</v>
      </c>
    </row>
    <row r="3110" spans="2:10">
      <c r="B3110" s="3">
        <v>36914</v>
      </c>
      <c r="C3110" s="10" t="s">
        <v>9804</v>
      </c>
      <c r="D3110" s="10" t="s">
        <v>9805</v>
      </c>
      <c r="E3110" s="25">
        <v>0</v>
      </c>
      <c r="F3110" s="25">
        <v>2</v>
      </c>
      <c r="G3110" s="10" t="s">
        <v>9806</v>
      </c>
      <c r="H3110" s="25">
        <f>INDEX('Annexe 1 – Données des équipes'!$B$12:$R$114, MATCH(C3110, 'Annexe 1 – Données des équipes'!$B$12:$B$114,0),4)</f>
        <v>40</v>
      </c>
      <c r="I3110" s="25">
        <f>INDEX('Annexe 1 – Données des équipes'!$B$12:$R$114, MATCH(D3110, 'Annexe 1 – Données des équipes'!$B$12:$B$114,0),4)</f>
        <v>20</v>
      </c>
      <c r="J3110" s="25">
        <f t="shared" si="49"/>
        <v>2</v>
      </c>
    </row>
    <row r="3111" spans="2:10">
      <c r="B3111" s="3">
        <v>36915</v>
      </c>
      <c r="C3111" s="10" t="s">
        <v>9807</v>
      </c>
      <c r="D3111" s="10" t="s">
        <v>9808</v>
      </c>
      <c r="E3111" s="25">
        <v>0</v>
      </c>
      <c r="F3111" s="25">
        <v>2</v>
      </c>
      <c r="G3111" s="10" t="s">
        <v>9809</v>
      </c>
      <c r="H3111" s="25">
        <f>INDEX('Annexe 1 – Données des équipes'!$B$12:$R$114, MATCH(C3111, 'Annexe 1 – Données des équipes'!$B$12:$B$114,0),4)</f>
        <v>80</v>
      </c>
      <c r="I3111" s="25">
        <f>INDEX('Annexe 1 – Données des équipes'!$B$12:$R$114, MATCH(D3111, 'Annexe 1 – Données des équipes'!$B$12:$B$114,0),4)</f>
        <v>40</v>
      </c>
      <c r="J3111" s="25">
        <f t="shared" si="49"/>
        <v>2</v>
      </c>
    </row>
    <row r="3112" spans="2:10">
      <c r="B3112" s="3">
        <v>36925</v>
      </c>
      <c r="C3112" s="10" t="s">
        <v>9810</v>
      </c>
      <c r="D3112" s="10" t="s">
        <v>9811</v>
      </c>
      <c r="E3112" s="25">
        <v>3</v>
      </c>
      <c r="F3112" s="25">
        <v>1</v>
      </c>
      <c r="G3112" s="10" t="s">
        <v>9812</v>
      </c>
      <c r="H3112" s="25">
        <f>INDEX('Annexe 1 – Données des équipes'!$B$12:$R$114, MATCH(C3112, 'Annexe 1 – Données des équipes'!$B$12:$B$114,0),4)</f>
        <v>30</v>
      </c>
      <c r="I3112" s="25">
        <f>INDEX('Annexe 1 – Données des équipes'!$B$12:$R$114, MATCH(D3112, 'Annexe 1 – Données des équipes'!$B$12:$B$114,0),4)</f>
        <v>0</v>
      </c>
      <c r="J3112" s="25">
        <f t="shared" si="49"/>
        <v>2</v>
      </c>
    </row>
    <row r="3113" spans="2:10">
      <c r="B3113" s="3">
        <v>36934</v>
      </c>
      <c r="C3113" s="10" t="s">
        <v>9813</v>
      </c>
      <c r="D3113" s="10" t="s">
        <v>9814</v>
      </c>
      <c r="E3113" s="25">
        <v>2</v>
      </c>
      <c r="F3113" s="25">
        <v>0</v>
      </c>
      <c r="G3113" s="10" t="s">
        <v>9815</v>
      </c>
      <c r="H3113" s="25">
        <f>INDEX('Annexe 1 – Données des équipes'!$B$12:$R$114, MATCH(C3113, 'Annexe 1 – Données des équipes'!$B$12:$B$114,0),4)</f>
        <v>10</v>
      </c>
      <c r="I3113" s="25">
        <f>INDEX('Annexe 1 – Données des équipes'!$B$12:$R$114, MATCH(D3113, 'Annexe 1 – Données des équipes'!$B$12:$B$114,0),4)</f>
        <v>30</v>
      </c>
      <c r="J3113" s="25">
        <f t="shared" si="49"/>
        <v>2</v>
      </c>
    </row>
    <row r="3114" spans="2:10">
      <c r="B3114" s="3">
        <v>36942</v>
      </c>
      <c r="C3114" s="10" t="s">
        <v>9816</v>
      </c>
      <c r="D3114" s="10" t="s">
        <v>9817</v>
      </c>
      <c r="E3114" s="25">
        <v>0</v>
      </c>
      <c r="F3114" s="25">
        <v>2</v>
      </c>
      <c r="G3114" s="10" t="s">
        <v>9818</v>
      </c>
      <c r="H3114" s="25">
        <f>INDEX('Annexe 1 – Données des équipes'!$B$12:$R$114, MATCH(C3114, 'Annexe 1 – Données des équipes'!$B$12:$B$114,0),4)</f>
        <v>20</v>
      </c>
      <c r="I3114" s="25">
        <f>INDEX('Annexe 1 – Données des équipes'!$B$12:$R$114, MATCH(D3114, 'Annexe 1 – Données des équipes'!$B$12:$B$114,0),4)</f>
        <v>30</v>
      </c>
      <c r="J3114" s="25">
        <f t="shared" si="49"/>
        <v>2</v>
      </c>
    </row>
    <row r="3115" spans="2:10">
      <c r="B3115" s="3">
        <v>36950</v>
      </c>
      <c r="C3115" s="10" t="s">
        <v>9819</v>
      </c>
      <c r="D3115" s="10" t="s">
        <v>9820</v>
      </c>
      <c r="E3115" s="25">
        <v>0</v>
      </c>
      <c r="F3115" s="25">
        <v>2</v>
      </c>
      <c r="G3115" s="10" t="s">
        <v>9821</v>
      </c>
      <c r="H3115" s="25">
        <f>INDEX('Annexe 1 – Données des équipes'!$B$12:$R$114, MATCH(C3115, 'Annexe 1 – Données des équipes'!$B$12:$B$114,0),4)</f>
        <v>10</v>
      </c>
      <c r="I3115" s="25">
        <f>INDEX('Annexe 1 – Données des équipes'!$B$12:$R$114, MATCH(D3115, 'Annexe 1 – Données des équipes'!$B$12:$B$114,0),4)</f>
        <v>40</v>
      </c>
      <c r="J3115" s="25">
        <f t="shared" si="49"/>
        <v>2</v>
      </c>
    </row>
    <row r="3116" spans="2:10">
      <c r="B3116" s="3">
        <v>36950</v>
      </c>
      <c r="C3116" s="10" t="s">
        <v>9822</v>
      </c>
      <c r="D3116" s="10" t="s">
        <v>9823</v>
      </c>
      <c r="E3116" s="25">
        <v>0</v>
      </c>
      <c r="F3116" s="25">
        <v>2</v>
      </c>
      <c r="G3116" s="10" t="s">
        <v>9824</v>
      </c>
      <c r="H3116" s="25">
        <f>INDEX('Annexe 1 – Données des équipes'!$B$12:$R$114, MATCH(C3116, 'Annexe 1 – Données des équipes'!$B$12:$B$114,0),4)</f>
        <v>40</v>
      </c>
      <c r="I3116" s="25">
        <f>INDEX('Annexe 1 – Données des équipes'!$B$12:$R$114, MATCH(D3116, 'Annexe 1 – Données des équipes'!$B$12:$B$114,0),4)</f>
        <v>80</v>
      </c>
      <c r="J3116" s="25">
        <f t="shared" si="49"/>
        <v>2</v>
      </c>
    </row>
    <row r="3117" spans="2:10">
      <c r="B3117" s="3">
        <v>36960</v>
      </c>
      <c r="C3117" s="10" t="s">
        <v>9825</v>
      </c>
      <c r="D3117" s="10" t="s">
        <v>9826</v>
      </c>
      <c r="E3117" s="25">
        <v>2</v>
      </c>
      <c r="F3117" s="25">
        <v>0</v>
      </c>
      <c r="G3117" s="10" t="s">
        <v>9827</v>
      </c>
      <c r="H3117" s="25">
        <f>INDEX('Annexe 1 – Données des équipes'!$B$12:$R$114, MATCH(C3117, 'Annexe 1 – Données des équipes'!$B$12:$B$114,0),4)</f>
        <v>10</v>
      </c>
      <c r="I3117" s="25">
        <f>INDEX('Annexe 1 – Données des équipes'!$B$12:$R$114, MATCH(D3117, 'Annexe 1 – Données des équipes'!$B$12:$B$114,0),4)</f>
        <v>10</v>
      </c>
      <c r="J3117" s="25">
        <f t="shared" si="49"/>
        <v>2</v>
      </c>
    </row>
    <row r="3118" spans="2:10">
      <c r="B3118" s="3">
        <v>36971</v>
      </c>
      <c r="C3118" s="10" t="s">
        <v>9828</v>
      </c>
      <c r="D3118" s="10" t="s">
        <v>9829</v>
      </c>
      <c r="E3118" s="25">
        <v>3</v>
      </c>
      <c r="F3118" s="25">
        <v>1</v>
      </c>
      <c r="G3118" s="10" t="s">
        <v>9830</v>
      </c>
      <c r="H3118" s="25">
        <f>INDEX('Annexe 1 – Données des équipes'!$B$12:$R$114, MATCH(C3118, 'Annexe 1 – Données des équipes'!$B$12:$B$114,0),4)</f>
        <v>40</v>
      </c>
      <c r="I3118" s="25">
        <f>INDEX('Annexe 1 – Données des équipes'!$B$12:$R$114, MATCH(D3118, 'Annexe 1 – Données des équipes'!$B$12:$B$114,0),4)</f>
        <v>80</v>
      </c>
      <c r="J3118" s="25">
        <f t="shared" si="49"/>
        <v>2</v>
      </c>
    </row>
    <row r="3119" spans="2:10">
      <c r="B3119" s="3">
        <v>36973</v>
      </c>
      <c r="C3119" s="10" t="s">
        <v>9831</v>
      </c>
      <c r="D3119" s="10" t="s">
        <v>9832</v>
      </c>
      <c r="E3119" s="25">
        <v>2</v>
      </c>
      <c r="F3119" s="25">
        <v>0</v>
      </c>
      <c r="G3119" s="10" t="s">
        <v>9833</v>
      </c>
      <c r="H3119" s="25">
        <f>INDEX('Annexe 1 – Données des équipes'!$B$12:$R$114, MATCH(C3119, 'Annexe 1 – Données des équipes'!$B$12:$B$114,0),4)</f>
        <v>10</v>
      </c>
      <c r="I3119" s="25">
        <f>INDEX('Annexe 1 – Données des équipes'!$B$12:$R$114, MATCH(D3119, 'Annexe 1 – Données des équipes'!$B$12:$B$114,0),4)</f>
        <v>50</v>
      </c>
      <c r="J3119" s="25">
        <f t="shared" si="49"/>
        <v>2</v>
      </c>
    </row>
    <row r="3120" spans="2:10">
      <c r="B3120" s="3">
        <v>36974</v>
      </c>
      <c r="C3120" s="10" t="s">
        <v>9834</v>
      </c>
      <c r="D3120" s="10" t="s">
        <v>9835</v>
      </c>
      <c r="E3120" s="25">
        <v>2</v>
      </c>
      <c r="F3120" s="25">
        <v>0</v>
      </c>
      <c r="G3120" s="10" t="s">
        <v>9836</v>
      </c>
      <c r="H3120" s="25">
        <f>INDEX('Annexe 1 – Données des équipes'!$B$12:$R$114, MATCH(C3120, 'Annexe 1 – Données des équipes'!$B$12:$B$114,0),4)</f>
        <v>50</v>
      </c>
      <c r="I3120" s="25">
        <f>INDEX('Annexe 1 – Données des équipes'!$B$12:$R$114, MATCH(D3120, 'Annexe 1 – Données des équipes'!$B$12:$B$114,0),4)</f>
        <v>40</v>
      </c>
      <c r="J3120" s="25">
        <f t="shared" si="49"/>
        <v>2</v>
      </c>
    </row>
    <row r="3121" spans="2:10">
      <c r="B3121" s="3">
        <v>36974</v>
      </c>
      <c r="C3121" s="10" t="s">
        <v>9837</v>
      </c>
      <c r="D3121" s="10" t="s">
        <v>9838</v>
      </c>
      <c r="E3121" s="25">
        <v>0</v>
      </c>
      <c r="F3121" s="25">
        <v>2</v>
      </c>
      <c r="G3121" s="10" t="s">
        <v>9839</v>
      </c>
      <c r="H3121" s="25">
        <f>INDEX('Annexe 1 – Données des équipes'!$B$12:$R$114, MATCH(C3121, 'Annexe 1 – Données des équipes'!$B$12:$B$114,0),4)</f>
        <v>50</v>
      </c>
      <c r="I3121" s="25">
        <f>INDEX('Annexe 1 – Données des équipes'!$B$12:$R$114, MATCH(D3121, 'Annexe 1 – Données des équipes'!$B$12:$B$114,0),4)</f>
        <v>90</v>
      </c>
      <c r="J3121" s="25">
        <f t="shared" si="49"/>
        <v>2</v>
      </c>
    </row>
    <row r="3122" spans="2:10">
      <c r="B3122" s="3">
        <v>36977</v>
      </c>
      <c r="C3122" s="10" t="s">
        <v>9840</v>
      </c>
      <c r="D3122" s="10" t="s">
        <v>9841</v>
      </c>
      <c r="E3122" s="25">
        <v>2</v>
      </c>
      <c r="F3122" s="25">
        <v>0</v>
      </c>
      <c r="G3122" s="10" t="s">
        <v>9842</v>
      </c>
      <c r="H3122" s="25">
        <f>INDEX('Annexe 1 – Données des équipes'!$B$12:$R$114, MATCH(C3122, 'Annexe 1 – Données des équipes'!$B$12:$B$114,0),4)</f>
        <v>90</v>
      </c>
      <c r="I3122" s="25">
        <f>INDEX('Annexe 1 – Données des équipes'!$B$12:$R$114, MATCH(D3122, 'Annexe 1 – Données des équipes'!$B$12:$B$114,0),4)</f>
        <v>50</v>
      </c>
      <c r="J3122" s="25">
        <f t="shared" si="49"/>
        <v>2</v>
      </c>
    </row>
    <row r="3123" spans="2:10">
      <c r="B3123" s="3">
        <v>36977</v>
      </c>
      <c r="C3123" s="10" t="s">
        <v>9843</v>
      </c>
      <c r="D3123" s="10" t="s">
        <v>9844</v>
      </c>
      <c r="E3123" s="25">
        <v>3</v>
      </c>
      <c r="F3123" s="25">
        <v>1</v>
      </c>
      <c r="G3123" s="10" t="s">
        <v>9845</v>
      </c>
      <c r="H3123" s="25">
        <f>INDEX('Annexe 1 – Données des équipes'!$B$12:$R$114, MATCH(C3123, 'Annexe 1 – Données des équipes'!$B$12:$B$114,0),4)</f>
        <v>80</v>
      </c>
      <c r="I3123" s="25">
        <f>INDEX('Annexe 1 – Données des équipes'!$B$12:$R$114, MATCH(D3123, 'Annexe 1 – Données des équipes'!$B$12:$B$114,0),4)</f>
        <v>80</v>
      </c>
      <c r="J3123" s="25">
        <f t="shared" si="49"/>
        <v>2</v>
      </c>
    </row>
    <row r="3124" spans="2:10">
      <c r="B3124" s="3">
        <v>36978</v>
      </c>
      <c r="C3124" s="10" t="s">
        <v>9846</v>
      </c>
      <c r="D3124" s="10" t="s">
        <v>9847</v>
      </c>
      <c r="E3124" s="25">
        <v>1</v>
      </c>
      <c r="F3124" s="25">
        <v>3</v>
      </c>
      <c r="G3124" s="10" t="s">
        <v>9848</v>
      </c>
      <c r="H3124" s="25">
        <f>INDEX('Annexe 1 – Données des équipes'!$B$12:$R$114, MATCH(C3124, 'Annexe 1 – Données des équipes'!$B$12:$B$114,0),4)</f>
        <v>40</v>
      </c>
      <c r="I3124" s="25">
        <f>INDEX('Annexe 1 – Données des équipes'!$B$12:$R$114, MATCH(D3124, 'Annexe 1 – Données des équipes'!$B$12:$B$114,0),4)</f>
        <v>90</v>
      </c>
      <c r="J3124" s="25">
        <f t="shared" si="49"/>
        <v>2</v>
      </c>
    </row>
    <row r="3125" spans="2:10">
      <c r="B3125" s="3">
        <v>36978</v>
      </c>
      <c r="C3125" s="10" t="s">
        <v>9849</v>
      </c>
      <c r="D3125" s="10" t="s">
        <v>9850</v>
      </c>
      <c r="E3125" s="25">
        <v>0</v>
      </c>
      <c r="F3125" s="25">
        <v>2</v>
      </c>
      <c r="G3125" s="10" t="s">
        <v>9851</v>
      </c>
      <c r="H3125" s="25">
        <f>INDEX('Annexe 1 – Données des équipes'!$B$12:$R$114, MATCH(C3125, 'Annexe 1 – Données des équipes'!$B$12:$B$114,0),4)</f>
        <v>10</v>
      </c>
      <c r="I3125" s="25">
        <f>INDEX('Annexe 1 – Données des équipes'!$B$12:$R$114, MATCH(D3125, 'Annexe 1 – Données des équipes'!$B$12:$B$114,0),4)</f>
        <v>50</v>
      </c>
      <c r="J3125" s="25">
        <f t="shared" si="49"/>
        <v>2</v>
      </c>
    </row>
    <row r="3126" spans="2:10">
      <c r="B3126" s="3">
        <v>36978</v>
      </c>
      <c r="C3126" s="10" t="s">
        <v>9852</v>
      </c>
      <c r="D3126" s="10" t="s">
        <v>9853</v>
      </c>
      <c r="E3126" s="25">
        <v>2</v>
      </c>
      <c r="F3126" s="25">
        <v>4</v>
      </c>
      <c r="G3126" s="10" t="s">
        <v>9854</v>
      </c>
      <c r="H3126" s="25">
        <f>INDEX('Annexe 1 – Données des équipes'!$B$12:$R$114, MATCH(C3126, 'Annexe 1 – Données des équipes'!$B$12:$B$114,0),4)</f>
        <v>50</v>
      </c>
      <c r="I3126" s="25">
        <f>INDEX('Annexe 1 – Données des équipes'!$B$12:$R$114, MATCH(D3126, 'Annexe 1 – Données des équipes'!$B$12:$B$114,0),4)</f>
        <v>90</v>
      </c>
      <c r="J3126" s="25">
        <f t="shared" si="49"/>
        <v>2</v>
      </c>
    </row>
    <row r="3127" spans="2:10">
      <c r="B3127" s="3">
        <v>37005</v>
      </c>
      <c r="C3127" s="10" t="s">
        <v>9855</v>
      </c>
      <c r="D3127" s="10" t="s">
        <v>9856</v>
      </c>
      <c r="E3127" s="25">
        <v>2</v>
      </c>
      <c r="F3127" s="25">
        <v>0</v>
      </c>
      <c r="G3127" s="10" t="s">
        <v>9857</v>
      </c>
      <c r="H3127" s="25">
        <f>INDEX('Annexe 1 – Données des équipes'!$B$12:$R$114, MATCH(C3127, 'Annexe 1 – Données des équipes'!$B$12:$B$114,0),4)</f>
        <v>50</v>
      </c>
      <c r="I3127" s="25">
        <f>INDEX('Annexe 1 – Données des équipes'!$B$12:$R$114, MATCH(D3127, 'Annexe 1 – Données des équipes'!$B$12:$B$114,0),4)</f>
        <v>10</v>
      </c>
      <c r="J3127" s="25">
        <f t="shared" si="49"/>
        <v>2</v>
      </c>
    </row>
    <row r="3128" spans="2:10">
      <c r="B3128" s="3">
        <v>37006</v>
      </c>
      <c r="C3128" s="10" t="s">
        <v>9858</v>
      </c>
      <c r="D3128" s="10" t="s">
        <v>9859</v>
      </c>
      <c r="E3128" s="25">
        <v>0</v>
      </c>
      <c r="F3128" s="25">
        <v>2</v>
      </c>
      <c r="G3128" s="10" t="s">
        <v>9860</v>
      </c>
      <c r="H3128" s="25">
        <f>INDEX('Annexe 1 – Données des équipes'!$B$12:$R$114, MATCH(C3128, 'Annexe 1 – Données des équipes'!$B$12:$B$114,0),4)</f>
        <v>80</v>
      </c>
      <c r="I3128" s="25">
        <f>INDEX('Annexe 1 – Données des équipes'!$B$12:$R$114, MATCH(D3128, 'Annexe 1 – Données des équipes'!$B$12:$B$114,0),4)</f>
        <v>80</v>
      </c>
      <c r="J3128" s="25">
        <f t="shared" si="49"/>
        <v>2</v>
      </c>
    </row>
    <row r="3129" spans="2:10">
      <c r="B3129" s="3">
        <v>37006</v>
      </c>
      <c r="C3129" s="10" t="s">
        <v>9861</v>
      </c>
      <c r="D3129" s="10" t="s">
        <v>9862</v>
      </c>
      <c r="E3129" s="25">
        <v>0</v>
      </c>
      <c r="F3129" s="25">
        <v>2</v>
      </c>
      <c r="G3129" s="10" t="s">
        <v>9863</v>
      </c>
      <c r="H3129" s="25">
        <f>INDEX('Annexe 1 – Données des équipes'!$B$12:$R$114, MATCH(C3129, 'Annexe 1 – Données des équipes'!$B$12:$B$114,0),4)</f>
        <v>60</v>
      </c>
      <c r="I3129" s="25">
        <f>INDEX('Annexe 1 – Données des équipes'!$B$12:$R$114, MATCH(D3129, 'Annexe 1 – Données des équipes'!$B$12:$B$114,0),4)</f>
        <v>40</v>
      </c>
      <c r="J3129" s="25">
        <f t="shared" si="49"/>
        <v>2</v>
      </c>
    </row>
    <row r="3130" spans="2:10">
      <c r="B3130" s="3">
        <v>37036</v>
      </c>
      <c r="C3130" s="10" t="s">
        <v>9864</v>
      </c>
      <c r="D3130" s="10" t="s">
        <v>9865</v>
      </c>
      <c r="E3130" s="25">
        <v>2</v>
      </c>
      <c r="F3130" s="25">
        <v>0</v>
      </c>
      <c r="G3130" s="10" t="s">
        <v>9866</v>
      </c>
      <c r="H3130" s="25">
        <f>INDEX('Annexe 1 – Données des équipes'!$B$12:$R$114, MATCH(C3130, 'Annexe 1 – Données des équipes'!$B$12:$B$114,0),4)</f>
        <v>20</v>
      </c>
      <c r="I3130" s="25">
        <f>INDEX('Annexe 1 – Données des équipes'!$B$12:$R$114, MATCH(D3130, 'Annexe 1 – Données des équipes'!$B$12:$B$114,0),4)</f>
        <v>30</v>
      </c>
      <c r="J3130" s="25">
        <f t="shared" si="49"/>
        <v>2</v>
      </c>
    </row>
    <row r="3131" spans="2:10">
      <c r="B3131" s="3">
        <v>37040</v>
      </c>
      <c r="C3131" s="10" t="s">
        <v>9867</v>
      </c>
      <c r="D3131" s="10" t="s">
        <v>9868</v>
      </c>
      <c r="E3131" s="25">
        <v>2</v>
      </c>
      <c r="F3131" s="25">
        <v>0</v>
      </c>
      <c r="G3131" s="10" t="s">
        <v>9869</v>
      </c>
      <c r="H3131" s="25">
        <f>INDEX('Annexe 1 – Données des équipes'!$B$12:$R$114, MATCH(C3131, 'Annexe 1 – Données des équipes'!$B$12:$B$114,0),4)</f>
        <v>90</v>
      </c>
      <c r="I3131" s="25">
        <f>INDEX('Annexe 1 – Données des équipes'!$B$12:$R$114, MATCH(D3131, 'Annexe 1 – Données des équipes'!$B$12:$B$114,0),4)</f>
        <v>70</v>
      </c>
      <c r="J3131" s="25">
        <f t="shared" si="49"/>
        <v>2</v>
      </c>
    </row>
    <row r="3132" spans="2:10">
      <c r="B3132" s="3">
        <v>37041</v>
      </c>
      <c r="C3132" s="10" t="s">
        <v>9870</v>
      </c>
      <c r="D3132" s="10" t="s">
        <v>9871</v>
      </c>
      <c r="E3132" s="25">
        <v>0</v>
      </c>
      <c r="F3132" s="25">
        <v>2</v>
      </c>
      <c r="G3132" s="10" t="s">
        <v>9872</v>
      </c>
      <c r="H3132" s="25">
        <f>INDEX('Annexe 1 – Données des équipes'!$B$12:$R$114, MATCH(C3132, 'Annexe 1 – Données des équipes'!$B$12:$B$114,0),4)</f>
        <v>80</v>
      </c>
      <c r="I3132" s="25">
        <f>INDEX('Annexe 1 – Données des équipes'!$B$12:$R$114, MATCH(D3132, 'Annexe 1 – Données des équipes'!$B$12:$B$114,0),4)</f>
        <v>60</v>
      </c>
      <c r="J3132" s="25">
        <f t="shared" si="49"/>
        <v>2</v>
      </c>
    </row>
    <row r="3133" spans="2:10">
      <c r="B3133" s="3">
        <v>37042</v>
      </c>
      <c r="C3133" s="10" t="s">
        <v>9873</v>
      </c>
      <c r="D3133" s="10" t="s">
        <v>9874</v>
      </c>
      <c r="E3133" s="25">
        <v>2</v>
      </c>
      <c r="F3133" s="25">
        <v>0</v>
      </c>
      <c r="G3133" s="10" t="s">
        <v>9875</v>
      </c>
      <c r="H3133" s="25">
        <f>INDEX('Annexe 1 – Données des équipes'!$B$12:$R$114, MATCH(C3133, 'Annexe 1 – Données des équipes'!$B$12:$B$114,0),4)</f>
        <v>90</v>
      </c>
      <c r="I3133" s="25">
        <f>INDEX('Annexe 1 – Données des équipes'!$B$12:$R$114, MATCH(D3133, 'Annexe 1 – Données des équipes'!$B$12:$B$114,0),4)</f>
        <v>40</v>
      </c>
      <c r="J3133" s="25">
        <f t="shared" si="49"/>
        <v>2</v>
      </c>
    </row>
    <row r="3134" spans="2:10">
      <c r="B3134" s="3">
        <v>37043</v>
      </c>
      <c r="C3134" s="10" t="s">
        <v>9876</v>
      </c>
      <c r="D3134" s="10" t="s">
        <v>9877</v>
      </c>
      <c r="E3134" s="25">
        <v>2</v>
      </c>
      <c r="F3134" s="25">
        <v>0</v>
      </c>
      <c r="G3134" s="10" t="s">
        <v>9878</v>
      </c>
      <c r="H3134" s="25">
        <f>INDEX('Annexe 1 – Données des équipes'!$B$12:$R$114, MATCH(C3134, 'Annexe 1 – Données des équipes'!$B$12:$B$114,0),4)</f>
        <v>10</v>
      </c>
      <c r="I3134" s="25">
        <f>INDEX('Annexe 1 – Données des équipes'!$B$12:$R$114, MATCH(D3134, 'Annexe 1 – Données des équipes'!$B$12:$B$114,0),4)</f>
        <v>60</v>
      </c>
      <c r="J3134" s="25">
        <f t="shared" si="49"/>
        <v>2</v>
      </c>
    </row>
    <row r="3135" spans="2:10">
      <c r="B3135" s="3">
        <v>37044</v>
      </c>
      <c r="C3135" s="10" t="s">
        <v>9879</v>
      </c>
      <c r="D3135" s="10" t="s">
        <v>9880</v>
      </c>
      <c r="E3135" s="25">
        <v>0</v>
      </c>
      <c r="F3135" s="25">
        <v>2</v>
      </c>
      <c r="G3135" s="10" t="s">
        <v>9881</v>
      </c>
      <c r="H3135" s="25">
        <f>INDEX('Annexe 1 – Données des équipes'!$B$12:$R$114, MATCH(C3135, 'Annexe 1 – Données des équipes'!$B$12:$B$114,0),4)</f>
        <v>40</v>
      </c>
      <c r="I3135" s="25">
        <f>INDEX('Annexe 1 – Données des équipes'!$B$12:$R$114, MATCH(D3135, 'Annexe 1 – Données des équipes'!$B$12:$B$114,0),4)</f>
        <v>50</v>
      </c>
      <c r="J3135" s="25">
        <f t="shared" si="49"/>
        <v>2</v>
      </c>
    </row>
    <row r="3136" spans="2:10">
      <c r="B3136" s="3">
        <v>37044</v>
      </c>
      <c r="C3136" s="10" t="s">
        <v>9882</v>
      </c>
      <c r="D3136" s="10" t="s">
        <v>9883</v>
      </c>
      <c r="E3136" s="25">
        <v>2</v>
      </c>
      <c r="F3136" s="25">
        <v>4</v>
      </c>
      <c r="G3136" s="10" t="s">
        <v>9884</v>
      </c>
      <c r="H3136" s="25">
        <f>INDEX('Annexe 1 – Données des équipes'!$B$12:$R$114, MATCH(C3136, 'Annexe 1 – Données des équipes'!$B$12:$B$114,0),4)</f>
        <v>20</v>
      </c>
      <c r="I3136" s="25">
        <f>INDEX('Annexe 1 – Données des équipes'!$B$12:$R$114, MATCH(D3136, 'Annexe 1 – Données des équipes'!$B$12:$B$114,0),4)</f>
        <v>80</v>
      </c>
      <c r="J3136" s="25">
        <f t="shared" si="49"/>
        <v>2</v>
      </c>
    </row>
    <row r="3137" spans="2:10">
      <c r="B3137" s="3">
        <v>37044</v>
      </c>
      <c r="C3137" s="10" t="s">
        <v>9885</v>
      </c>
      <c r="D3137" s="10" t="s">
        <v>9886</v>
      </c>
      <c r="E3137" s="25">
        <v>2</v>
      </c>
      <c r="F3137" s="25">
        <v>0</v>
      </c>
      <c r="G3137" s="10" t="s">
        <v>9887</v>
      </c>
      <c r="H3137" s="25">
        <f>INDEX('Annexe 1 – Données des équipes'!$B$12:$R$114, MATCH(C3137, 'Annexe 1 – Données des équipes'!$B$12:$B$114,0),4)</f>
        <v>50</v>
      </c>
      <c r="I3137" s="25">
        <f>INDEX('Annexe 1 – Données des équipes'!$B$12:$R$114, MATCH(D3137, 'Annexe 1 – Données des équipes'!$B$12:$B$114,0),4)</f>
        <v>40</v>
      </c>
      <c r="J3137" s="25">
        <f t="shared" si="49"/>
        <v>2</v>
      </c>
    </row>
    <row r="3138" spans="2:10">
      <c r="B3138" s="3">
        <v>37044</v>
      </c>
      <c r="C3138" s="10" t="s">
        <v>9888</v>
      </c>
      <c r="D3138" s="10" t="s">
        <v>9889</v>
      </c>
      <c r="E3138" s="25">
        <v>2</v>
      </c>
      <c r="F3138" s="25">
        <v>0</v>
      </c>
      <c r="G3138" s="10" t="s">
        <v>9890</v>
      </c>
      <c r="H3138" s="25">
        <f>INDEX('Annexe 1 – Données des équipes'!$B$12:$R$114, MATCH(C3138, 'Annexe 1 – Données des équipes'!$B$12:$B$114,0),4)</f>
        <v>80</v>
      </c>
      <c r="I3138" s="25">
        <f>INDEX('Annexe 1 – Données des équipes'!$B$12:$R$114, MATCH(D3138, 'Annexe 1 – Données des équipes'!$B$12:$B$114,0),4)</f>
        <v>70</v>
      </c>
      <c r="J3138" s="25">
        <f t="shared" si="49"/>
        <v>2</v>
      </c>
    </row>
    <row r="3139" spans="2:10">
      <c r="B3139" s="3">
        <v>37045</v>
      </c>
      <c r="C3139" s="10" t="s">
        <v>9891</v>
      </c>
      <c r="D3139" s="10" t="s">
        <v>9892</v>
      </c>
      <c r="E3139" s="25">
        <v>3</v>
      </c>
      <c r="F3139" s="25">
        <v>1</v>
      </c>
      <c r="G3139" s="10" t="s">
        <v>9893</v>
      </c>
      <c r="H3139" s="25">
        <f>INDEX('Annexe 1 – Données des équipes'!$B$12:$R$114, MATCH(C3139, 'Annexe 1 – Données des équipes'!$B$12:$B$114,0),4)</f>
        <v>10</v>
      </c>
      <c r="I3139" s="25">
        <f>INDEX('Annexe 1 – Données des équipes'!$B$12:$R$114, MATCH(D3139, 'Annexe 1 – Données des équipes'!$B$12:$B$114,0),4)</f>
        <v>50</v>
      </c>
      <c r="J3139" s="25">
        <f t="shared" si="49"/>
        <v>2</v>
      </c>
    </row>
    <row r="3140" spans="2:10">
      <c r="B3140" s="3">
        <v>37046</v>
      </c>
      <c r="C3140" s="10" t="s">
        <v>9894</v>
      </c>
      <c r="D3140" s="10" t="s">
        <v>9895</v>
      </c>
      <c r="E3140" s="25">
        <v>2</v>
      </c>
      <c r="F3140" s="25">
        <v>0</v>
      </c>
      <c r="G3140" s="10" t="s">
        <v>9896</v>
      </c>
      <c r="H3140" s="25">
        <f>INDEX('Annexe 1 – Données des équipes'!$B$12:$R$114, MATCH(C3140, 'Annexe 1 – Données des équipes'!$B$12:$B$114,0),4)</f>
        <v>40</v>
      </c>
      <c r="I3140" s="25">
        <f>INDEX('Annexe 1 – Données des équipes'!$B$12:$R$114, MATCH(D3140, 'Annexe 1 – Données des équipes'!$B$12:$B$114,0),4)</f>
        <v>20</v>
      </c>
      <c r="J3140" s="25">
        <f t="shared" si="49"/>
        <v>2</v>
      </c>
    </row>
    <row r="3141" spans="2:10">
      <c r="B3141" s="3">
        <v>37048</v>
      </c>
      <c r="C3141" s="10" t="s">
        <v>9897</v>
      </c>
      <c r="D3141" s="10" t="s">
        <v>9898</v>
      </c>
      <c r="E3141" s="25">
        <v>0</v>
      </c>
      <c r="F3141" s="25">
        <v>2</v>
      </c>
      <c r="G3141" s="10" t="s">
        <v>9899</v>
      </c>
      <c r="H3141" s="25">
        <f>INDEX('Annexe 1 – Données des équipes'!$B$12:$R$114, MATCH(C3141, 'Annexe 1 – Données des équipes'!$B$12:$B$114,0),4)</f>
        <v>40</v>
      </c>
      <c r="I3141" s="25">
        <f>INDEX('Annexe 1 – Données des équipes'!$B$12:$R$114, MATCH(D3141, 'Annexe 1 – Données des équipes'!$B$12:$B$114,0),4)</f>
        <v>90</v>
      </c>
      <c r="J3141" s="25">
        <f t="shared" si="49"/>
        <v>2</v>
      </c>
    </row>
    <row r="3142" spans="2:10">
      <c r="B3142" s="3">
        <v>37048</v>
      </c>
      <c r="C3142" s="10" t="s">
        <v>9900</v>
      </c>
      <c r="D3142" s="10" t="s">
        <v>9901</v>
      </c>
      <c r="E3142" s="25">
        <v>0</v>
      </c>
      <c r="F3142" s="25">
        <v>2</v>
      </c>
      <c r="G3142" s="10" t="s">
        <v>9902</v>
      </c>
      <c r="H3142" s="25">
        <f>INDEX('Annexe 1 – Données des équipes'!$B$12:$R$114, MATCH(C3142, 'Annexe 1 – Données des équipes'!$B$12:$B$114,0),4)</f>
        <v>20</v>
      </c>
      <c r="I3142" s="25">
        <f>INDEX('Annexe 1 – Données des équipes'!$B$12:$R$114, MATCH(D3142, 'Annexe 1 – Données des équipes'!$B$12:$B$114,0),4)</f>
        <v>60</v>
      </c>
      <c r="J3142" s="25">
        <f t="shared" si="49"/>
        <v>2</v>
      </c>
    </row>
    <row r="3143" spans="2:10">
      <c r="B3143" s="3">
        <v>37048</v>
      </c>
      <c r="C3143" s="10" t="s">
        <v>9903</v>
      </c>
      <c r="D3143" s="10" t="s">
        <v>9904</v>
      </c>
      <c r="E3143" s="25">
        <v>0</v>
      </c>
      <c r="F3143" s="25">
        <v>2</v>
      </c>
      <c r="G3143" s="10" t="s">
        <v>9905</v>
      </c>
      <c r="H3143" s="25">
        <f>INDEX('Annexe 1 – Données des équipes'!$B$12:$R$114, MATCH(C3143, 'Annexe 1 – Données des équipes'!$B$12:$B$114,0),4)</f>
        <v>50</v>
      </c>
      <c r="I3143" s="25">
        <f>INDEX('Annexe 1 – Données des équipes'!$B$12:$R$114, MATCH(D3143, 'Annexe 1 – Données des équipes'!$B$12:$B$114,0),4)</f>
        <v>90</v>
      </c>
      <c r="J3143" s="25">
        <f t="shared" si="49"/>
        <v>2</v>
      </c>
    </row>
    <row r="3144" spans="2:10">
      <c r="B3144" s="3">
        <v>37062</v>
      </c>
      <c r="C3144" s="10" t="s">
        <v>9906</v>
      </c>
      <c r="D3144" s="10" t="s">
        <v>9907</v>
      </c>
      <c r="E3144" s="25">
        <v>3</v>
      </c>
      <c r="F3144" s="25">
        <v>1</v>
      </c>
      <c r="G3144" s="10" t="s">
        <v>9908</v>
      </c>
      <c r="H3144" s="25">
        <f>INDEX('Annexe 1 – Données des équipes'!$B$12:$R$114, MATCH(C3144, 'Annexe 1 – Données des équipes'!$B$12:$B$114,0),4)</f>
        <v>40</v>
      </c>
      <c r="I3144" s="25">
        <f>INDEX('Annexe 1 – Données des équipes'!$B$12:$R$114, MATCH(D3144, 'Annexe 1 – Données des équipes'!$B$12:$B$114,0),4)</f>
        <v>80</v>
      </c>
      <c r="J3144" s="25">
        <f t="shared" si="49"/>
        <v>2</v>
      </c>
    </row>
    <row r="3145" spans="2:10">
      <c r="B3145" s="3">
        <v>37062</v>
      </c>
      <c r="C3145" s="10" t="s">
        <v>9909</v>
      </c>
      <c r="D3145" s="10" t="s">
        <v>9910</v>
      </c>
      <c r="E3145" s="25">
        <v>0</v>
      </c>
      <c r="F3145" s="25">
        <v>2</v>
      </c>
      <c r="G3145" s="10" t="s">
        <v>9911</v>
      </c>
      <c r="H3145" s="25">
        <f>INDEX('Annexe 1 – Données des équipes'!$B$12:$R$114, MATCH(C3145, 'Annexe 1 – Données des équipes'!$B$12:$B$114,0),4)</f>
        <v>20</v>
      </c>
      <c r="I3145" s="25">
        <f>INDEX('Annexe 1 – Données des équipes'!$B$12:$R$114, MATCH(D3145, 'Annexe 1 – Données des équipes'!$B$12:$B$114,0),4)</f>
        <v>60</v>
      </c>
      <c r="J3145" s="25">
        <f t="shared" si="49"/>
        <v>2</v>
      </c>
    </row>
    <row r="3146" spans="2:10">
      <c r="B3146" s="3">
        <v>37070</v>
      </c>
      <c r="C3146" s="10" t="s">
        <v>9912</v>
      </c>
      <c r="D3146" s="10" t="s">
        <v>9913</v>
      </c>
      <c r="E3146" s="25">
        <v>2</v>
      </c>
      <c r="F3146" s="25">
        <v>0</v>
      </c>
      <c r="G3146" s="10" t="s">
        <v>9914</v>
      </c>
      <c r="H3146" s="25">
        <f>INDEX('Annexe 1 – Données des équipes'!$B$12:$R$114, MATCH(C3146, 'Annexe 1 – Données des équipes'!$B$12:$B$114,0),4)</f>
        <v>70</v>
      </c>
      <c r="I3146" s="25">
        <f>INDEX('Annexe 1 – Données des équipes'!$B$12:$R$114, MATCH(D3146, 'Annexe 1 – Données des équipes'!$B$12:$B$114,0),4)</f>
        <v>70</v>
      </c>
      <c r="J3146" s="25">
        <f t="shared" si="49"/>
        <v>2</v>
      </c>
    </row>
    <row r="3147" spans="2:10">
      <c r="B3147" s="3">
        <v>37073</v>
      </c>
      <c r="C3147" s="10" t="s">
        <v>9915</v>
      </c>
      <c r="D3147" s="10" t="s">
        <v>9916</v>
      </c>
      <c r="E3147" s="25">
        <v>2</v>
      </c>
      <c r="F3147" s="25">
        <v>0</v>
      </c>
      <c r="G3147" s="10" t="s">
        <v>9917</v>
      </c>
      <c r="H3147" s="25">
        <f>INDEX('Annexe 1 – Données des équipes'!$B$12:$R$114, MATCH(C3147, 'Annexe 1 – Données des équipes'!$B$12:$B$114,0),4)</f>
        <v>50</v>
      </c>
      <c r="I3147" s="25">
        <f>INDEX('Annexe 1 – Données des équipes'!$B$12:$R$114, MATCH(D3147, 'Annexe 1 – Données des équipes'!$B$12:$B$114,0),4)</f>
        <v>70</v>
      </c>
      <c r="J3147" s="25">
        <f t="shared" si="49"/>
        <v>2</v>
      </c>
    </row>
    <row r="3148" spans="2:10">
      <c r="B3148" s="3">
        <v>37083</v>
      </c>
      <c r="C3148" s="10" t="s">
        <v>9918</v>
      </c>
      <c r="D3148" s="10" t="s">
        <v>9919</v>
      </c>
      <c r="E3148" s="25">
        <v>2</v>
      </c>
      <c r="F3148" s="25">
        <v>0</v>
      </c>
      <c r="G3148" s="10" t="s">
        <v>9920</v>
      </c>
      <c r="H3148" s="25">
        <f>INDEX('Annexe 1 – Données des équipes'!$B$12:$R$114, MATCH(C3148, 'Annexe 1 – Données des équipes'!$B$12:$B$114,0),4)</f>
        <v>90</v>
      </c>
      <c r="I3148" s="25">
        <f>INDEX('Annexe 1 – Données des équipes'!$B$12:$R$114, MATCH(D3148, 'Annexe 1 – Données des équipes'!$B$12:$B$114,0),4)</f>
        <v>60</v>
      </c>
      <c r="J3148" s="25">
        <f t="shared" si="49"/>
        <v>2</v>
      </c>
    </row>
    <row r="3149" spans="2:10">
      <c r="B3149" s="3">
        <v>37087</v>
      </c>
      <c r="C3149" s="10" t="s">
        <v>9921</v>
      </c>
      <c r="D3149" s="10" t="s">
        <v>9922</v>
      </c>
      <c r="E3149" s="25">
        <v>2</v>
      </c>
      <c r="F3149" s="25">
        <v>0</v>
      </c>
      <c r="G3149" s="10" t="s">
        <v>9923</v>
      </c>
      <c r="H3149" s="25">
        <f>INDEX('Annexe 1 – Données des équipes'!$B$12:$R$114, MATCH(C3149, 'Annexe 1 – Données des équipes'!$B$12:$B$114,0),4)</f>
        <v>90</v>
      </c>
      <c r="I3149" s="25">
        <f>INDEX('Annexe 1 – Données des équipes'!$B$12:$R$114, MATCH(D3149, 'Annexe 1 – Données des équipes'!$B$12:$B$114,0),4)</f>
        <v>80</v>
      </c>
      <c r="J3149" s="25">
        <f t="shared" si="49"/>
        <v>2</v>
      </c>
    </row>
    <row r="3150" spans="2:10">
      <c r="B3150" s="3">
        <v>37088</v>
      </c>
      <c r="C3150" s="10" t="s">
        <v>9924</v>
      </c>
      <c r="D3150" s="10" t="s">
        <v>9925</v>
      </c>
      <c r="E3150" s="25">
        <v>2</v>
      </c>
      <c r="F3150" s="25">
        <v>0</v>
      </c>
      <c r="G3150" s="10" t="s">
        <v>9926</v>
      </c>
      <c r="H3150" s="25">
        <f>INDEX('Annexe 1 – Données des équipes'!$B$12:$R$114, MATCH(C3150, 'Annexe 1 – Données des équipes'!$B$12:$B$114,0),4)</f>
        <v>40</v>
      </c>
      <c r="I3150" s="25">
        <f>INDEX('Annexe 1 – Données des équipes'!$B$12:$R$114, MATCH(D3150, 'Annexe 1 – Données des équipes'!$B$12:$B$114,0),4)</f>
        <v>50</v>
      </c>
      <c r="J3150" s="25">
        <f t="shared" si="49"/>
        <v>2</v>
      </c>
    </row>
    <row r="3151" spans="2:10">
      <c r="B3151" s="3">
        <v>37089</v>
      </c>
      <c r="C3151" s="10" t="s">
        <v>9927</v>
      </c>
      <c r="D3151" s="10" t="s">
        <v>9928</v>
      </c>
      <c r="E3151" s="25">
        <v>2</v>
      </c>
      <c r="F3151" s="25">
        <v>0</v>
      </c>
      <c r="G3151" s="10" t="s">
        <v>9929</v>
      </c>
      <c r="H3151" s="25">
        <f>INDEX('Annexe 1 – Données des équipes'!$B$12:$R$114, MATCH(C3151, 'Annexe 1 – Données des équipes'!$B$12:$B$114,0),4)</f>
        <v>90</v>
      </c>
      <c r="I3151" s="25">
        <f>INDEX('Annexe 1 – Données des équipes'!$B$12:$R$114, MATCH(D3151, 'Annexe 1 – Données des équipes'!$B$12:$B$114,0),4)</f>
        <v>80</v>
      </c>
      <c r="J3151" s="25">
        <f t="shared" si="49"/>
        <v>2</v>
      </c>
    </row>
    <row r="3152" spans="2:10">
      <c r="B3152" s="3">
        <v>37090</v>
      </c>
      <c r="C3152" s="10" t="s">
        <v>9930</v>
      </c>
      <c r="D3152" s="10" t="s">
        <v>9931</v>
      </c>
      <c r="E3152" s="25">
        <v>3</v>
      </c>
      <c r="F3152" s="25">
        <v>1</v>
      </c>
      <c r="G3152" s="10" t="s">
        <v>9932</v>
      </c>
      <c r="H3152" s="25">
        <f>INDEX('Annexe 1 – Données des équipes'!$B$12:$R$114, MATCH(C3152, 'Annexe 1 – Données des équipes'!$B$12:$B$114,0),4)</f>
        <v>90</v>
      </c>
      <c r="I3152" s="25">
        <f>INDEX('Annexe 1 – Données des équipes'!$B$12:$R$114, MATCH(D3152, 'Annexe 1 – Données des équipes'!$B$12:$B$114,0),4)</f>
        <v>70</v>
      </c>
      <c r="J3152" s="25">
        <f t="shared" si="49"/>
        <v>2</v>
      </c>
    </row>
    <row r="3153" spans="2:10">
      <c r="B3153" s="3">
        <v>37094</v>
      </c>
      <c r="C3153" s="10" t="s">
        <v>9933</v>
      </c>
      <c r="D3153" s="10" t="s">
        <v>9934</v>
      </c>
      <c r="E3153" s="25">
        <v>0</v>
      </c>
      <c r="F3153" s="25">
        <v>2</v>
      </c>
      <c r="G3153" s="10" t="s">
        <v>9935</v>
      </c>
      <c r="H3153" s="25">
        <f>INDEX('Annexe 1 – Données des équipes'!$B$12:$R$114, MATCH(C3153, 'Annexe 1 – Données des équipes'!$B$12:$B$114,0),4)</f>
        <v>80</v>
      </c>
      <c r="I3153" s="25">
        <f>INDEX('Annexe 1 – Données des équipes'!$B$12:$R$114, MATCH(D3153, 'Annexe 1 – Données des équipes'!$B$12:$B$114,0),4)</f>
        <v>80</v>
      </c>
      <c r="J3153" s="25">
        <f t="shared" si="49"/>
        <v>2</v>
      </c>
    </row>
    <row r="3154" spans="2:10">
      <c r="B3154" s="3">
        <v>37095</v>
      </c>
      <c r="C3154" s="10" t="s">
        <v>9936</v>
      </c>
      <c r="D3154" s="10" t="s">
        <v>9937</v>
      </c>
      <c r="E3154" s="25">
        <v>0</v>
      </c>
      <c r="F3154" s="25">
        <v>2</v>
      </c>
      <c r="G3154" s="10" t="s">
        <v>9938</v>
      </c>
      <c r="H3154" s="25">
        <f>INDEX('Annexe 1 – Données des équipes'!$B$12:$R$114, MATCH(C3154, 'Annexe 1 – Données des équipes'!$B$12:$B$114,0),4)</f>
        <v>90</v>
      </c>
      <c r="I3154" s="25">
        <f>INDEX('Annexe 1 – Données des équipes'!$B$12:$R$114, MATCH(D3154, 'Annexe 1 – Données des équipes'!$B$12:$B$114,0),4)</f>
        <v>40</v>
      </c>
      <c r="J3154" s="25">
        <f t="shared" ref="J3154:J3217" si="50">ABS(F3154-E3154)</f>
        <v>2</v>
      </c>
    </row>
    <row r="3155" spans="2:10">
      <c r="B3155" s="3">
        <v>37098</v>
      </c>
      <c r="C3155" s="10" t="s">
        <v>9939</v>
      </c>
      <c r="D3155" s="10" t="s">
        <v>9940</v>
      </c>
      <c r="E3155" s="25">
        <v>2</v>
      </c>
      <c r="F3155" s="25">
        <v>0</v>
      </c>
      <c r="G3155" s="10" t="s">
        <v>9941</v>
      </c>
      <c r="H3155" s="25">
        <f>INDEX('Annexe 1 – Données des équipes'!$B$12:$R$114, MATCH(C3155, 'Annexe 1 – Données des équipes'!$B$12:$B$114,0),4)</f>
        <v>90</v>
      </c>
      <c r="I3155" s="25">
        <f>INDEX('Annexe 1 – Données des équipes'!$B$12:$R$114, MATCH(D3155, 'Annexe 1 – Données des équipes'!$B$12:$B$114,0),4)</f>
        <v>40</v>
      </c>
      <c r="J3155" s="25">
        <f t="shared" si="50"/>
        <v>2</v>
      </c>
    </row>
    <row r="3156" spans="2:10">
      <c r="B3156" s="3">
        <v>37099</v>
      </c>
      <c r="C3156" s="10" t="s">
        <v>9942</v>
      </c>
      <c r="D3156" s="10" t="s">
        <v>9943</v>
      </c>
      <c r="E3156" s="25">
        <v>2</v>
      </c>
      <c r="F3156" s="25">
        <v>4</v>
      </c>
      <c r="G3156" s="10" t="s">
        <v>9944</v>
      </c>
      <c r="H3156" s="25">
        <f>INDEX('Annexe 1 – Données des équipes'!$B$12:$R$114, MATCH(C3156, 'Annexe 1 – Données des équipes'!$B$12:$B$114,0),4)</f>
        <v>10</v>
      </c>
      <c r="I3156" s="25">
        <f>INDEX('Annexe 1 – Données des équipes'!$B$12:$R$114, MATCH(D3156, 'Annexe 1 – Données des équipes'!$B$12:$B$114,0),4)</f>
        <v>10</v>
      </c>
      <c r="J3156" s="25">
        <f t="shared" si="50"/>
        <v>2</v>
      </c>
    </row>
    <row r="3157" spans="2:10">
      <c r="B3157" s="3">
        <v>37117</v>
      </c>
      <c r="C3157" s="10" t="s">
        <v>9945</v>
      </c>
      <c r="D3157" s="10" t="s">
        <v>9946</v>
      </c>
      <c r="E3157" s="25">
        <v>2</v>
      </c>
      <c r="F3157" s="25">
        <v>0</v>
      </c>
      <c r="G3157" s="10" t="s">
        <v>9947</v>
      </c>
      <c r="H3157" s="25">
        <f>INDEX('Annexe 1 – Données des équipes'!$B$12:$R$114, MATCH(C3157, 'Annexe 1 – Données des équipes'!$B$12:$B$114,0),4)</f>
        <v>60</v>
      </c>
      <c r="I3157" s="25">
        <f>INDEX('Annexe 1 – Données des équipes'!$B$12:$R$114, MATCH(D3157, 'Annexe 1 – Données des équipes'!$B$12:$B$114,0),4)</f>
        <v>80</v>
      </c>
      <c r="J3157" s="25">
        <f t="shared" si="50"/>
        <v>2</v>
      </c>
    </row>
    <row r="3158" spans="2:10">
      <c r="B3158" s="3">
        <v>37118</v>
      </c>
      <c r="C3158" s="10" t="s">
        <v>9948</v>
      </c>
      <c r="D3158" s="10" t="s">
        <v>9949</v>
      </c>
      <c r="E3158" s="25">
        <v>2</v>
      </c>
      <c r="F3158" s="25">
        <v>0</v>
      </c>
      <c r="G3158" s="10" t="s">
        <v>9950</v>
      </c>
      <c r="H3158" s="25">
        <f>INDEX('Annexe 1 – Données des équipes'!$B$12:$R$114, MATCH(C3158, 'Annexe 1 – Données des équipes'!$B$12:$B$114,0),4)</f>
        <v>90</v>
      </c>
      <c r="I3158" s="25">
        <f>INDEX('Annexe 1 – Données des équipes'!$B$12:$R$114, MATCH(D3158, 'Annexe 1 – Données des équipes'!$B$12:$B$114,0),4)</f>
        <v>70</v>
      </c>
      <c r="J3158" s="25">
        <f t="shared" si="50"/>
        <v>2</v>
      </c>
    </row>
    <row r="3159" spans="2:10">
      <c r="B3159" s="3">
        <v>37118</v>
      </c>
      <c r="C3159" s="10" t="s">
        <v>9951</v>
      </c>
      <c r="D3159" s="10" t="s">
        <v>9952</v>
      </c>
      <c r="E3159" s="25">
        <v>0</v>
      </c>
      <c r="F3159" s="25">
        <v>2</v>
      </c>
      <c r="G3159" s="10" t="s">
        <v>9953</v>
      </c>
      <c r="H3159" s="25">
        <f>INDEX('Annexe 1 – Données des équipes'!$B$12:$R$114, MATCH(C3159, 'Annexe 1 – Données des équipes'!$B$12:$B$114,0),4)</f>
        <v>70</v>
      </c>
      <c r="I3159" s="25">
        <f>INDEX('Annexe 1 – Données des équipes'!$B$12:$R$114, MATCH(D3159, 'Annexe 1 – Données des équipes'!$B$12:$B$114,0),4)</f>
        <v>90</v>
      </c>
      <c r="J3159" s="25">
        <f t="shared" si="50"/>
        <v>2</v>
      </c>
    </row>
    <row r="3160" spans="2:10">
      <c r="B3160" s="3">
        <v>37118</v>
      </c>
      <c r="C3160" s="10" t="s">
        <v>9954</v>
      </c>
      <c r="D3160" s="10" t="s">
        <v>9955</v>
      </c>
      <c r="E3160" s="25">
        <v>0</v>
      </c>
      <c r="F3160" s="25">
        <v>2</v>
      </c>
      <c r="G3160" s="10" t="s">
        <v>9956</v>
      </c>
      <c r="H3160" s="25">
        <f>INDEX('Annexe 1 – Données des équipes'!$B$12:$R$114, MATCH(C3160, 'Annexe 1 – Données des équipes'!$B$12:$B$114,0),4)</f>
        <v>90</v>
      </c>
      <c r="I3160" s="25">
        <f>INDEX('Annexe 1 – Données des équipes'!$B$12:$R$114, MATCH(D3160, 'Annexe 1 – Données des équipes'!$B$12:$B$114,0),4)</f>
        <v>80</v>
      </c>
      <c r="J3160" s="25">
        <f t="shared" si="50"/>
        <v>2</v>
      </c>
    </row>
    <row r="3161" spans="2:10">
      <c r="B3161" s="3">
        <v>37127</v>
      </c>
      <c r="C3161" s="10" t="s">
        <v>9957</v>
      </c>
      <c r="D3161" s="10" t="s">
        <v>9958</v>
      </c>
      <c r="E3161" s="25">
        <v>2</v>
      </c>
      <c r="F3161" s="25">
        <v>0</v>
      </c>
      <c r="G3161" s="10" t="s">
        <v>9959</v>
      </c>
      <c r="H3161" s="25">
        <f>INDEX('Annexe 1 – Données des équipes'!$B$12:$R$114, MATCH(C3161, 'Annexe 1 – Données des équipes'!$B$12:$B$114,0),4)</f>
        <v>70</v>
      </c>
      <c r="I3161" s="25">
        <f>INDEX('Annexe 1 – Données des équipes'!$B$12:$R$114, MATCH(D3161, 'Annexe 1 – Données des équipes'!$B$12:$B$114,0),4)</f>
        <v>30</v>
      </c>
      <c r="J3161" s="25">
        <f t="shared" si="50"/>
        <v>2</v>
      </c>
    </row>
    <row r="3162" spans="2:10">
      <c r="B3162" s="3">
        <v>37134</v>
      </c>
      <c r="C3162" s="10" t="s">
        <v>9960</v>
      </c>
      <c r="D3162" s="10" t="s">
        <v>9961</v>
      </c>
      <c r="E3162" s="25">
        <v>0</v>
      </c>
      <c r="F3162" s="25">
        <v>2</v>
      </c>
      <c r="G3162" s="10" t="s">
        <v>9962</v>
      </c>
      <c r="H3162" s="25">
        <f>INDEX('Annexe 1 – Données des équipes'!$B$12:$R$114, MATCH(C3162, 'Annexe 1 – Données des équipes'!$B$12:$B$114,0),4)</f>
        <v>20</v>
      </c>
      <c r="I3162" s="25">
        <f>INDEX('Annexe 1 – Données des équipes'!$B$12:$R$114, MATCH(D3162, 'Annexe 1 – Données des équipes'!$B$12:$B$114,0),4)</f>
        <v>30</v>
      </c>
      <c r="J3162" s="25">
        <f t="shared" si="50"/>
        <v>2</v>
      </c>
    </row>
    <row r="3163" spans="2:10">
      <c r="B3163" s="3">
        <v>37134</v>
      </c>
      <c r="C3163" s="10" t="s">
        <v>9963</v>
      </c>
      <c r="D3163" s="10" t="s">
        <v>9964</v>
      </c>
      <c r="E3163" s="25">
        <v>0</v>
      </c>
      <c r="F3163" s="25">
        <v>2</v>
      </c>
      <c r="G3163" s="10" t="s">
        <v>9965</v>
      </c>
      <c r="H3163" s="25">
        <f>INDEX('Annexe 1 – Données des équipes'!$B$12:$R$114, MATCH(C3163, 'Annexe 1 – Données des équipes'!$B$12:$B$114,0),4)</f>
        <v>20</v>
      </c>
      <c r="I3163" s="25">
        <f>INDEX('Annexe 1 – Données des équipes'!$B$12:$R$114, MATCH(D3163, 'Annexe 1 – Données des équipes'!$B$12:$B$114,0),4)</f>
        <v>0</v>
      </c>
      <c r="J3163" s="25">
        <f t="shared" si="50"/>
        <v>2</v>
      </c>
    </row>
    <row r="3164" spans="2:10">
      <c r="B3164" s="3">
        <v>37135</v>
      </c>
      <c r="C3164" s="10" t="s">
        <v>9966</v>
      </c>
      <c r="D3164" s="10" t="s">
        <v>9967</v>
      </c>
      <c r="E3164" s="25">
        <v>0</v>
      </c>
      <c r="F3164" s="25">
        <v>2</v>
      </c>
      <c r="G3164" s="10" t="s">
        <v>9968</v>
      </c>
      <c r="H3164" s="25">
        <f>INDEX('Annexe 1 – Données des équipes'!$B$12:$R$114, MATCH(C3164, 'Annexe 1 – Données des équipes'!$B$12:$B$114,0),4)</f>
        <v>40</v>
      </c>
      <c r="I3164" s="25">
        <f>INDEX('Annexe 1 – Données des équipes'!$B$12:$R$114, MATCH(D3164, 'Annexe 1 – Données des équipes'!$B$12:$B$114,0),4)</f>
        <v>30</v>
      </c>
      <c r="J3164" s="25">
        <f t="shared" si="50"/>
        <v>2</v>
      </c>
    </row>
    <row r="3165" spans="2:10">
      <c r="B3165" s="3">
        <v>37135</v>
      </c>
      <c r="C3165" s="10" t="s">
        <v>9969</v>
      </c>
      <c r="D3165" s="10" t="s">
        <v>9970</v>
      </c>
      <c r="E3165" s="25">
        <v>0</v>
      </c>
      <c r="F3165" s="25">
        <v>2</v>
      </c>
      <c r="G3165" s="10" t="s">
        <v>9971</v>
      </c>
      <c r="H3165" s="25">
        <f>INDEX('Annexe 1 – Données des équipes'!$B$12:$R$114, MATCH(C3165, 'Annexe 1 – Données des équipes'!$B$12:$B$114,0),4)</f>
        <v>10</v>
      </c>
      <c r="I3165" s="25">
        <f>INDEX('Annexe 1 – Données des équipes'!$B$12:$R$114, MATCH(D3165, 'Annexe 1 – Données des équipes'!$B$12:$B$114,0),4)</f>
        <v>60</v>
      </c>
      <c r="J3165" s="25">
        <f t="shared" si="50"/>
        <v>2</v>
      </c>
    </row>
    <row r="3166" spans="2:10">
      <c r="B3166" s="3">
        <v>37135</v>
      </c>
      <c r="C3166" s="10" t="s">
        <v>9972</v>
      </c>
      <c r="D3166" s="10" t="s">
        <v>9973</v>
      </c>
      <c r="E3166" s="25">
        <v>3</v>
      </c>
      <c r="F3166" s="25">
        <v>1</v>
      </c>
      <c r="G3166" s="10" t="s">
        <v>9974</v>
      </c>
      <c r="H3166" s="25">
        <f>INDEX('Annexe 1 – Données des équipes'!$B$12:$R$114, MATCH(C3166, 'Annexe 1 – Données des équipes'!$B$12:$B$114,0),4)</f>
        <v>10</v>
      </c>
      <c r="I3166" s="25">
        <f>INDEX('Annexe 1 – Données des équipes'!$B$12:$R$114, MATCH(D3166, 'Annexe 1 – Données des équipes'!$B$12:$B$114,0),4)</f>
        <v>40</v>
      </c>
      <c r="J3166" s="25">
        <f t="shared" si="50"/>
        <v>2</v>
      </c>
    </row>
    <row r="3167" spans="2:10">
      <c r="B3167" s="3">
        <v>37138</v>
      </c>
      <c r="C3167" s="10" t="s">
        <v>9975</v>
      </c>
      <c r="D3167" s="10" t="s">
        <v>9976</v>
      </c>
      <c r="E3167" s="25">
        <v>0</v>
      </c>
      <c r="F3167" s="25">
        <v>2</v>
      </c>
      <c r="G3167" s="10" t="s">
        <v>9977</v>
      </c>
      <c r="H3167" s="25">
        <f>INDEX('Annexe 1 – Données des équipes'!$B$12:$R$114, MATCH(C3167, 'Annexe 1 – Données des équipes'!$B$12:$B$114,0),4)</f>
        <v>80</v>
      </c>
      <c r="I3167" s="25">
        <f>INDEX('Annexe 1 – Données des équipes'!$B$12:$R$114, MATCH(D3167, 'Annexe 1 – Données des équipes'!$B$12:$B$114,0),4)</f>
        <v>60</v>
      </c>
      <c r="J3167" s="25">
        <f t="shared" si="50"/>
        <v>2</v>
      </c>
    </row>
    <row r="3168" spans="2:10">
      <c r="B3168" s="3">
        <v>37138</v>
      </c>
      <c r="C3168" s="10" t="s">
        <v>9978</v>
      </c>
      <c r="D3168" s="10" t="s">
        <v>9979</v>
      </c>
      <c r="E3168" s="25">
        <v>0</v>
      </c>
      <c r="F3168" s="25">
        <v>2</v>
      </c>
      <c r="G3168" s="10" t="s">
        <v>9980</v>
      </c>
      <c r="H3168" s="25">
        <f>INDEX('Annexe 1 – Données des équipes'!$B$12:$R$114, MATCH(C3168, 'Annexe 1 – Données des équipes'!$B$12:$B$114,0),4)</f>
        <v>80</v>
      </c>
      <c r="I3168" s="25">
        <f>INDEX('Annexe 1 – Données des équipes'!$B$12:$R$114, MATCH(D3168, 'Annexe 1 – Données des équipes'!$B$12:$B$114,0),4)</f>
        <v>80</v>
      </c>
      <c r="J3168" s="25">
        <f t="shared" si="50"/>
        <v>2</v>
      </c>
    </row>
    <row r="3169" spans="2:10">
      <c r="B3169" s="3">
        <v>37139</v>
      </c>
      <c r="C3169" s="10" t="s">
        <v>9981</v>
      </c>
      <c r="D3169" s="10" t="s">
        <v>9982</v>
      </c>
      <c r="E3169" s="25">
        <v>2</v>
      </c>
      <c r="F3169" s="25">
        <v>0</v>
      </c>
      <c r="G3169" s="10" t="s">
        <v>9983</v>
      </c>
      <c r="H3169" s="25">
        <f>INDEX('Annexe 1 – Données des équipes'!$B$12:$R$114, MATCH(C3169, 'Annexe 1 – Données des équipes'!$B$12:$B$114,0),4)</f>
        <v>90</v>
      </c>
      <c r="I3169" s="25">
        <f>INDEX('Annexe 1 – Données des équipes'!$B$12:$R$114, MATCH(D3169, 'Annexe 1 – Données des équipes'!$B$12:$B$114,0),4)</f>
        <v>60</v>
      </c>
      <c r="J3169" s="25">
        <f t="shared" si="50"/>
        <v>2</v>
      </c>
    </row>
    <row r="3170" spans="2:10">
      <c r="B3170" s="3">
        <v>37139</v>
      </c>
      <c r="C3170" s="10" t="s">
        <v>9984</v>
      </c>
      <c r="D3170" s="10" t="s">
        <v>9985</v>
      </c>
      <c r="E3170" s="25">
        <v>0</v>
      </c>
      <c r="F3170" s="25">
        <v>2</v>
      </c>
      <c r="G3170" s="10" t="s">
        <v>9986</v>
      </c>
      <c r="H3170" s="25">
        <f>INDEX('Annexe 1 – Données des équipes'!$B$12:$R$114, MATCH(C3170, 'Annexe 1 – Données des équipes'!$B$12:$B$114,0),4)</f>
        <v>40</v>
      </c>
      <c r="I3170" s="25">
        <f>INDEX('Annexe 1 – Données des équipes'!$B$12:$R$114, MATCH(D3170, 'Annexe 1 – Données des équipes'!$B$12:$B$114,0),4)</f>
        <v>80</v>
      </c>
      <c r="J3170" s="25">
        <f t="shared" si="50"/>
        <v>2</v>
      </c>
    </row>
    <row r="3171" spans="2:10">
      <c r="B3171" s="3">
        <v>37139</v>
      </c>
      <c r="C3171" s="10" t="s">
        <v>9987</v>
      </c>
      <c r="D3171" s="10" t="s">
        <v>9988</v>
      </c>
      <c r="E3171" s="25">
        <v>2</v>
      </c>
      <c r="F3171" s="25">
        <v>0</v>
      </c>
      <c r="G3171" s="10" t="s">
        <v>9989</v>
      </c>
      <c r="H3171" s="25">
        <f>INDEX('Annexe 1 – Données des équipes'!$B$12:$R$114, MATCH(C3171, 'Annexe 1 – Données des équipes'!$B$12:$B$114,0),4)</f>
        <v>90</v>
      </c>
      <c r="I3171" s="25">
        <f>INDEX('Annexe 1 – Données des équipes'!$B$12:$R$114, MATCH(D3171, 'Annexe 1 – Données des équipes'!$B$12:$B$114,0),4)</f>
        <v>40</v>
      </c>
      <c r="J3171" s="25">
        <f t="shared" si="50"/>
        <v>2</v>
      </c>
    </row>
    <row r="3172" spans="2:10">
      <c r="B3172" s="3">
        <v>37139</v>
      </c>
      <c r="C3172" s="10" t="s">
        <v>9990</v>
      </c>
      <c r="D3172" s="10" t="s">
        <v>9991</v>
      </c>
      <c r="E3172" s="25">
        <v>0</v>
      </c>
      <c r="F3172" s="25">
        <v>2</v>
      </c>
      <c r="G3172" s="10" t="s">
        <v>9992</v>
      </c>
      <c r="H3172" s="25">
        <f>INDEX('Annexe 1 – Données des équipes'!$B$12:$R$114, MATCH(C3172, 'Annexe 1 – Données des équipes'!$B$12:$B$114,0),4)</f>
        <v>40</v>
      </c>
      <c r="I3172" s="25">
        <f>INDEX('Annexe 1 – Données des équipes'!$B$12:$R$114, MATCH(D3172, 'Annexe 1 – Données des équipes'!$B$12:$B$114,0),4)</f>
        <v>50</v>
      </c>
      <c r="J3172" s="25">
        <f t="shared" si="50"/>
        <v>2</v>
      </c>
    </row>
    <row r="3173" spans="2:10">
      <c r="B3173" s="3">
        <v>37141</v>
      </c>
      <c r="C3173" s="10" t="s">
        <v>9993</v>
      </c>
      <c r="D3173" s="10" t="s">
        <v>9994</v>
      </c>
      <c r="E3173" s="25">
        <v>0</v>
      </c>
      <c r="F3173" s="25">
        <v>2</v>
      </c>
      <c r="G3173" s="10" t="s">
        <v>9995</v>
      </c>
      <c r="H3173" s="25">
        <f>INDEX('Annexe 1 – Données des équipes'!$B$12:$R$114, MATCH(C3173, 'Annexe 1 – Données des équipes'!$B$12:$B$114,0),4)</f>
        <v>30</v>
      </c>
      <c r="I3173" s="25">
        <f>INDEX('Annexe 1 – Données des équipes'!$B$12:$R$114, MATCH(D3173, 'Annexe 1 – Données des équipes'!$B$12:$B$114,0),4)</f>
        <v>20</v>
      </c>
      <c r="J3173" s="25">
        <f t="shared" si="50"/>
        <v>2</v>
      </c>
    </row>
    <row r="3174" spans="2:10">
      <c r="B3174" s="3">
        <v>37149</v>
      </c>
      <c r="C3174" s="10" t="s">
        <v>9996</v>
      </c>
      <c r="D3174" s="10" t="s">
        <v>9997</v>
      </c>
      <c r="E3174" s="25">
        <v>2</v>
      </c>
      <c r="F3174" s="25">
        <v>0</v>
      </c>
      <c r="G3174" s="10" t="s">
        <v>9998</v>
      </c>
      <c r="H3174" s="25">
        <f>INDEX('Annexe 1 – Données des équipes'!$B$12:$R$114, MATCH(C3174, 'Annexe 1 – Données des équipes'!$B$12:$B$114,0),4)</f>
        <v>30</v>
      </c>
      <c r="I3174" s="25">
        <f>INDEX('Annexe 1 – Données des équipes'!$B$12:$R$114, MATCH(D3174, 'Annexe 1 – Données des équipes'!$B$12:$B$114,0),4)</f>
        <v>30</v>
      </c>
      <c r="J3174" s="25">
        <f t="shared" si="50"/>
        <v>2</v>
      </c>
    </row>
    <row r="3175" spans="2:10">
      <c r="B3175" s="3">
        <v>37168</v>
      </c>
      <c r="C3175" s="10" t="s">
        <v>9999</v>
      </c>
      <c r="D3175" s="10" t="s">
        <v>10000</v>
      </c>
      <c r="E3175" s="25">
        <v>0</v>
      </c>
      <c r="F3175" s="25">
        <v>2</v>
      </c>
      <c r="G3175" s="10" t="s">
        <v>10001</v>
      </c>
      <c r="H3175" s="25">
        <f>INDEX('Annexe 1 – Données des équipes'!$B$12:$R$114, MATCH(C3175, 'Annexe 1 – Données des équipes'!$B$12:$B$114,0),4)</f>
        <v>50</v>
      </c>
      <c r="I3175" s="25">
        <f>INDEX('Annexe 1 – Données des équipes'!$B$12:$R$114, MATCH(D3175, 'Annexe 1 – Données des équipes'!$B$12:$B$114,0),4)</f>
        <v>70</v>
      </c>
      <c r="J3175" s="25">
        <f t="shared" si="50"/>
        <v>2</v>
      </c>
    </row>
    <row r="3176" spans="2:10">
      <c r="B3176" s="3">
        <v>37171</v>
      </c>
      <c r="C3176" s="10" t="s">
        <v>10002</v>
      </c>
      <c r="D3176" s="10" t="s">
        <v>10003</v>
      </c>
      <c r="E3176" s="25">
        <v>2</v>
      </c>
      <c r="F3176" s="25">
        <v>0</v>
      </c>
      <c r="G3176" s="10" t="s">
        <v>10004</v>
      </c>
      <c r="H3176" s="25">
        <f>INDEX('Annexe 1 – Données des équipes'!$B$12:$R$114, MATCH(C3176, 'Annexe 1 – Données des équipes'!$B$12:$B$114,0),4)</f>
        <v>90</v>
      </c>
      <c r="I3176" s="25">
        <f>INDEX('Annexe 1 – Données des équipes'!$B$12:$R$114, MATCH(D3176, 'Annexe 1 – Données des équipes'!$B$12:$B$114,0),4)</f>
        <v>80</v>
      </c>
      <c r="J3176" s="25">
        <f t="shared" si="50"/>
        <v>2</v>
      </c>
    </row>
    <row r="3177" spans="2:10">
      <c r="B3177" s="3">
        <v>37177</v>
      </c>
      <c r="C3177" s="10" t="s">
        <v>10005</v>
      </c>
      <c r="D3177" s="10" t="s">
        <v>10006</v>
      </c>
      <c r="E3177" s="25">
        <v>4</v>
      </c>
      <c r="F3177" s="25">
        <v>2</v>
      </c>
      <c r="G3177" s="10" t="s">
        <v>10007</v>
      </c>
      <c r="H3177" s="25">
        <f>INDEX('Annexe 1 – Données des équipes'!$B$12:$R$114, MATCH(C3177, 'Annexe 1 – Données des équipes'!$B$12:$B$114,0),4)</f>
        <v>20</v>
      </c>
      <c r="I3177" s="25">
        <f>INDEX('Annexe 1 – Données des équipes'!$B$12:$R$114, MATCH(D3177, 'Annexe 1 – Données des équipes'!$B$12:$B$114,0),4)</f>
        <v>30</v>
      </c>
      <c r="J3177" s="25">
        <f t="shared" si="50"/>
        <v>2</v>
      </c>
    </row>
    <row r="3178" spans="2:10">
      <c r="B3178" s="3">
        <v>37179</v>
      </c>
      <c r="C3178" s="10" t="s">
        <v>10008</v>
      </c>
      <c r="D3178" s="10" t="s">
        <v>10009</v>
      </c>
      <c r="E3178" s="25">
        <v>2</v>
      </c>
      <c r="F3178" s="25">
        <v>0</v>
      </c>
      <c r="G3178" s="10" t="s">
        <v>10010</v>
      </c>
      <c r="H3178" s="25">
        <f>INDEX('Annexe 1 – Données des équipes'!$B$12:$R$114, MATCH(C3178, 'Annexe 1 – Données des équipes'!$B$12:$B$114,0),4)</f>
        <v>20</v>
      </c>
      <c r="I3178" s="25">
        <f>INDEX('Annexe 1 – Données des équipes'!$B$12:$R$114, MATCH(D3178, 'Annexe 1 – Données des équipes'!$B$12:$B$114,0),4)</f>
        <v>40</v>
      </c>
      <c r="J3178" s="25">
        <f t="shared" si="50"/>
        <v>2</v>
      </c>
    </row>
    <row r="3179" spans="2:10">
      <c r="B3179" s="3">
        <v>37202</v>
      </c>
      <c r="C3179" s="10" t="s">
        <v>10011</v>
      </c>
      <c r="D3179" s="10" t="s">
        <v>10012</v>
      </c>
      <c r="E3179" s="25">
        <v>3</v>
      </c>
      <c r="F3179" s="25">
        <v>1</v>
      </c>
      <c r="G3179" s="10" t="s">
        <v>10013</v>
      </c>
      <c r="H3179" s="25">
        <f>INDEX('Annexe 1 – Données des équipes'!$B$12:$R$114, MATCH(C3179, 'Annexe 1 – Données des équipes'!$B$12:$B$114,0),4)</f>
        <v>50</v>
      </c>
      <c r="I3179" s="25">
        <f>INDEX('Annexe 1 – Données des équipes'!$B$12:$R$114, MATCH(D3179, 'Annexe 1 – Données des équipes'!$B$12:$B$114,0),4)</f>
        <v>90</v>
      </c>
      <c r="J3179" s="25">
        <f t="shared" si="50"/>
        <v>2</v>
      </c>
    </row>
    <row r="3180" spans="2:10">
      <c r="B3180" s="3">
        <v>37202</v>
      </c>
      <c r="C3180" s="10" t="s">
        <v>10014</v>
      </c>
      <c r="D3180" s="10" t="s">
        <v>10015</v>
      </c>
      <c r="E3180" s="25">
        <v>3</v>
      </c>
      <c r="F3180" s="25">
        <v>1</v>
      </c>
      <c r="G3180" s="10" t="s">
        <v>10016</v>
      </c>
      <c r="H3180" s="25">
        <f>INDEX('Annexe 1 – Données des équipes'!$B$12:$R$114, MATCH(C3180, 'Annexe 1 – Données des équipes'!$B$12:$B$114,0),4)</f>
        <v>90</v>
      </c>
      <c r="I3180" s="25">
        <f>INDEX('Annexe 1 – Données des équipes'!$B$12:$R$114, MATCH(D3180, 'Annexe 1 – Données des équipes'!$B$12:$B$114,0),4)</f>
        <v>80</v>
      </c>
      <c r="J3180" s="25">
        <f t="shared" si="50"/>
        <v>2</v>
      </c>
    </row>
    <row r="3181" spans="2:10">
      <c r="B3181" s="3">
        <v>37203</v>
      </c>
      <c r="C3181" s="10" t="s">
        <v>10017</v>
      </c>
      <c r="D3181" s="10" t="s">
        <v>10018</v>
      </c>
      <c r="E3181" s="25">
        <v>2</v>
      </c>
      <c r="F3181" s="25">
        <v>0</v>
      </c>
      <c r="G3181" s="10" t="s">
        <v>10019</v>
      </c>
      <c r="H3181" s="25">
        <f>INDEX('Annexe 1 – Données des équipes'!$B$12:$R$114, MATCH(C3181, 'Annexe 1 – Données des équipes'!$B$12:$B$114,0),4)</f>
        <v>90</v>
      </c>
      <c r="I3181" s="25">
        <f>INDEX('Annexe 1 – Données des équipes'!$B$12:$R$114, MATCH(D3181, 'Annexe 1 – Données des équipes'!$B$12:$B$114,0),4)</f>
        <v>80</v>
      </c>
      <c r="J3181" s="25">
        <f t="shared" si="50"/>
        <v>2</v>
      </c>
    </row>
    <row r="3182" spans="2:10">
      <c r="B3182" s="3">
        <v>37203</v>
      </c>
      <c r="C3182" s="10" t="s">
        <v>10020</v>
      </c>
      <c r="D3182" s="10" t="s">
        <v>10021</v>
      </c>
      <c r="E3182" s="25">
        <v>3</v>
      </c>
      <c r="F3182" s="25">
        <v>1</v>
      </c>
      <c r="G3182" s="10" t="s">
        <v>10022</v>
      </c>
      <c r="H3182" s="25">
        <f>INDEX('Annexe 1 – Données des équipes'!$B$12:$R$114, MATCH(C3182, 'Annexe 1 – Données des équipes'!$B$12:$B$114,0),4)</f>
        <v>60</v>
      </c>
      <c r="I3182" s="25">
        <f>INDEX('Annexe 1 – Données des équipes'!$B$12:$R$114, MATCH(D3182, 'Annexe 1 – Données des équipes'!$B$12:$B$114,0),4)</f>
        <v>70</v>
      </c>
      <c r="J3182" s="25">
        <f t="shared" si="50"/>
        <v>2</v>
      </c>
    </row>
    <row r="3183" spans="2:10">
      <c r="B3183" s="3">
        <v>37205</v>
      </c>
      <c r="C3183" s="10" t="s">
        <v>10023</v>
      </c>
      <c r="D3183" s="10" t="s">
        <v>10024</v>
      </c>
      <c r="E3183" s="25">
        <v>4</v>
      </c>
      <c r="F3183" s="25">
        <v>2</v>
      </c>
      <c r="G3183" s="10" t="s">
        <v>10025</v>
      </c>
      <c r="H3183" s="25">
        <f>INDEX('Annexe 1 – Données des équipes'!$B$12:$R$114, MATCH(C3183, 'Annexe 1 – Données des équipes'!$B$12:$B$114,0),4)</f>
        <v>50</v>
      </c>
      <c r="I3183" s="25">
        <f>INDEX('Annexe 1 – Données des équipes'!$B$12:$R$114, MATCH(D3183, 'Annexe 1 – Données des équipes'!$B$12:$B$114,0),4)</f>
        <v>20</v>
      </c>
      <c r="J3183" s="25">
        <f t="shared" si="50"/>
        <v>2</v>
      </c>
    </row>
    <row r="3184" spans="2:10">
      <c r="B3184" s="3">
        <v>37205</v>
      </c>
      <c r="C3184" s="10" t="s">
        <v>10026</v>
      </c>
      <c r="D3184" s="10" t="s">
        <v>10027</v>
      </c>
      <c r="E3184" s="25">
        <v>2</v>
      </c>
      <c r="F3184" s="25">
        <v>0</v>
      </c>
      <c r="G3184" s="10" t="s">
        <v>10028</v>
      </c>
      <c r="H3184" s="25">
        <f>INDEX('Annexe 1 – Données des équipes'!$B$12:$R$114, MATCH(C3184, 'Annexe 1 – Données des équipes'!$B$12:$B$114,0),4)</f>
        <v>60</v>
      </c>
      <c r="I3184" s="25">
        <f>INDEX('Annexe 1 – Données des équipes'!$B$12:$R$114, MATCH(D3184, 'Annexe 1 – Données des équipes'!$B$12:$B$114,0),4)</f>
        <v>70</v>
      </c>
      <c r="J3184" s="25">
        <f t="shared" si="50"/>
        <v>2</v>
      </c>
    </row>
    <row r="3185" spans="2:10">
      <c r="B3185" s="3">
        <v>37205</v>
      </c>
      <c r="C3185" s="10" t="s">
        <v>10029</v>
      </c>
      <c r="D3185" s="10" t="s">
        <v>10030</v>
      </c>
      <c r="E3185" s="25">
        <v>2</v>
      </c>
      <c r="F3185" s="25">
        <v>0</v>
      </c>
      <c r="G3185" s="10" t="s">
        <v>10031</v>
      </c>
      <c r="H3185" s="25">
        <f>INDEX('Annexe 1 – Données des équipes'!$B$12:$R$114, MATCH(C3185, 'Annexe 1 – Données des équipes'!$B$12:$B$114,0),4)</f>
        <v>70</v>
      </c>
      <c r="I3185" s="25">
        <f>INDEX('Annexe 1 – Données des équipes'!$B$12:$R$114, MATCH(D3185, 'Annexe 1 – Données des équipes'!$B$12:$B$114,0),4)</f>
        <v>80</v>
      </c>
      <c r="J3185" s="25">
        <f t="shared" si="50"/>
        <v>2</v>
      </c>
    </row>
    <row r="3186" spans="2:10">
      <c r="B3186" s="3">
        <v>37248</v>
      </c>
      <c r="C3186" s="10" t="s">
        <v>10032</v>
      </c>
      <c r="D3186" s="10" t="s">
        <v>10033</v>
      </c>
      <c r="E3186" s="25">
        <v>2</v>
      </c>
      <c r="F3186" s="25">
        <v>0</v>
      </c>
      <c r="G3186" s="10" t="s">
        <v>10034</v>
      </c>
      <c r="H3186" s="25">
        <f>INDEX('Annexe 1 – Données des équipes'!$B$12:$R$114, MATCH(C3186, 'Annexe 1 – Données des équipes'!$B$12:$B$114,0),4)</f>
        <v>20</v>
      </c>
      <c r="I3186" s="25">
        <f>INDEX('Annexe 1 – Données des équipes'!$B$12:$R$114, MATCH(D3186, 'Annexe 1 – Données des équipes'!$B$12:$B$114,0),4)</f>
        <v>30</v>
      </c>
      <c r="J3186" s="25">
        <f t="shared" si="50"/>
        <v>2</v>
      </c>
    </row>
    <row r="3187" spans="2:10">
      <c r="B3187" s="3">
        <v>37251</v>
      </c>
      <c r="C3187" s="10" t="s">
        <v>10035</v>
      </c>
      <c r="D3187" s="10" t="s">
        <v>10036</v>
      </c>
      <c r="E3187" s="25">
        <v>2</v>
      </c>
      <c r="F3187" s="25">
        <v>4</v>
      </c>
      <c r="G3187" s="10" t="s">
        <v>10037</v>
      </c>
      <c r="H3187" s="25">
        <f>INDEX('Annexe 1 – Données des équipes'!$B$12:$R$114, MATCH(C3187, 'Annexe 1 – Données des équipes'!$B$12:$B$114,0),4)</f>
        <v>70</v>
      </c>
      <c r="I3187" s="25">
        <f>INDEX('Annexe 1 – Données des équipes'!$B$12:$R$114, MATCH(D3187, 'Annexe 1 – Données des équipes'!$B$12:$B$114,0),4)</f>
        <v>40</v>
      </c>
      <c r="J3187" s="25">
        <f t="shared" si="50"/>
        <v>2</v>
      </c>
    </row>
    <row r="3188" spans="2:10">
      <c r="B3188" s="3">
        <v>37255</v>
      </c>
      <c r="C3188" s="10" t="s">
        <v>10038</v>
      </c>
      <c r="D3188" s="10" t="s">
        <v>10039</v>
      </c>
      <c r="E3188" s="25">
        <v>2</v>
      </c>
      <c r="F3188" s="25">
        <v>0</v>
      </c>
      <c r="G3188" s="10" t="s">
        <v>10040</v>
      </c>
      <c r="H3188" s="25">
        <f>INDEX('Annexe 1 – Données des équipes'!$B$12:$R$114, MATCH(C3188, 'Annexe 1 – Données des équipes'!$B$12:$B$114,0),4)</f>
        <v>20</v>
      </c>
      <c r="I3188" s="25">
        <f>INDEX('Annexe 1 – Données des équipes'!$B$12:$R$114, MATCH(D3188, 'Annexe 1 – Données des équipes'!$B$12:$B$114,0),4)</f>
        <v>20</v>
      </c>
      <c r="J3188" s="25">
        <f t="shared" si="50"/>
        <v>2</v>
      </c>
    </row>
    <row r="3189" spans="2:10">
      <c r="B3189" s="3">
        <v>37255</v>
      </c>
      <c r="C3189" s="10" t="s">
        <v>10041</v>
      </c>
      <c r="D3189" s="10" t="s">
        <v>10042</v>
      </c>
      <c r="E3189" s="25">
        <v>0</v>
      </c>
      <c r="F3189" s="25">
        <v>2</v>
      </c>
      <c r="G3189" s="10" t="s">
        <v>10043</v>
      </c>
      <c r="H3189" s="25">
        <f>INDEX('Annexe 1 – Données des équipes'!$B$12:$R$114, MATCH(C3189, 'Annexe 1 – Données des équipes'!$B$12:$B$114,0),4)</f>
        <v>30</v>
      </c>
      <c r="I3189" s="25">
        <f>INDEX('Annexe 1 – Données des équipes'!$B$12:$R$114, MATCH(D3189, 'Annexe 1 – Données des équipes'!$B$12:$B$114,0),4)</f>
        <v>10</v>
      </c>
      <c r="J3189" s="25">
        <f t="shared" si="50"/>
        <v>2</v>
      </c>
    </row>
    <row r="3190" spans="2:10">
      <c r="B3190" s="3">
        <v>37260</v>
      </c>
      <c r="C3190" s="10" t="s">
        <v>10044</v>
      </c>
      <c r="D3190" s="10" t="s">
        <v>10045</v>
      </c>
      <c r="E3190" s="25">
        <v>2</v>
      </c>
      <c r="F3190" s="25">
        <v>0</v>
      </c>
      <c r="G3190" s="10" t="s">
        <v>10046</v>
      </c>
      <c r="H3190" s="25">
        <f>INDEX('Annexe 1 – Données des équipes'!$B$12:$R$114, MATCH(C3190, 'Annexe 1 – Données des équipes'!$B$12:$B$114,0),4)</f>
        <v>50</v>
      </c>
      <c r="I3190" s="25">
        <f>INDEX('Annexe 1 – Données des équipes'!$B$12:$R$114, MATCH(D3190, 'Annexe 1 – Données des équipes'!$B$12:$B$114,0),4)</f>
        <v>40</v>
      </c>
      <c r="J3190" s="25">
        <f t="shared" si="50"/>
        <v>2</v>
      </c>
    </row>
    <row r="3191" spans="2:10">
      <c r="B3191" s="3">
        <v>37263</v>
      </c>
      <c r="C3191" s="10" t="s">
        <v>10047</v>
      </c>
      <c r="D3191" s="10" t="s">
        <v>10048</v>
      </c>
      <c r="E3191" s="25">
        <v>1</v>
      </c>
      <c r="F3191" s="25">
        <v>3</v>
      </c>
      <c r="G3191" s="10" t="s">
        <v>10049</v>
      </c>
      <c r="H3191" s="25">
        <f>INDEX('Annexe 1 – Données des équipes'!$B$12:$R$114, MATCH(C3191, 'Annexe 1 – Données des équipes'!$B$12:$B$114,0),4)</f>
        <v>40</v>
      </c>
      <c r="I3191" s="25">
        <f>INDEX('Annexe 1 – Données des équipes'!$B$12:$R$114, MATCH(D3191, 'Annexe 1 – Données des équipes'!$B$12:$B$114,0),4)</f>
        <v>40</v>
      </c>
      <c r="J3191" s="25">
        <f t="shared" si="50"/>
        <v>2</v>
      </c>
    </row>
    <row r="3192" spans="2:10">
      <c r="B3192" s="3">
        <v>37264</v>
      </c>
      <c r="C3192" s="10" t="s">
        <v>10050</v>
      </c>
      <c r="D3192" s="10" t="s">
        <v>10051</v>
      </c>
      <c r="E3192" s="25">
        <v>0</v>
      </c>
      <c r="F3192" s="25">
        <v>2</v>
      </c>
      <c r="G3192" s="10" t="s">
        <v>10052</v>
      </c>
      <c r="H3192" s="25">
        <f>INDEX('Annexe 1 – Données des équipes'!$B$12:$R$114, MATCH(C3192, 'Annexe 1 – Données des équipes'!$B$12:$B$114,0),4)</f>
        <v>0</v>
      </c>
      <c r="I3192" s="25">
        <f>INDEX('Annexe 1 – Données des équipes'!$B$12:$R$114, MATCH(D3192, 'Annexe 1 – Données des équipes'!$B$12:$B$114,0),4)</f>
        <v>10</v>
      </c>
      <c r="J3192" s="25">
        <f t="shared" si="50"/>
        <v>2</v>
      </c>
    </row>
    <row r="3193" spans="2:10">
      <c r="B3193" s="3">
        <v>37267</v>
      </c>
      <c r="C3193" s="10" t="s">
        <v>10053</v>
      </c>
      <c r="D3193" s="10" t="s">
        <v>10054</v>
      </c>
      <c r="E3193" s="25">
        <v>2</v>
      </c>
      <c r="F3193" s="25">
        <v>0</v>
      </c>
      <c r="G3193" s="10" t="s">
        <v>10055</v>
      </c>
      <c r="H3193" s="25">
        <f>INDEX('Annexe 1 – Données des équipes'!$B$12:$R$114, MATCH(C3193, 'Annexe 1 – Données des équipes'!$B$12:$B$114,0),4)</f>
        <v>30</v>
      </c>
      <c r="I3193" s="25">
        <f>INDEX('Annexe 1 – Données des équipes'!$B$12:$R$114, MATCH(D3193, 'Annexe 1 – Données des équipes'!$B$12:$B$114,0),4)</f>
        <v>20</v>
      </c>
      <c r="J3193" s="25">
        <f t="shared" si="50"/>
        <v>2</v>
      </c>
    </row>
    <row r="3194" spans="2:10">
      <c r="B3194" s="3">
        <v>37269</v>
      </c>
      <c r="C3194" s="10" t="s">
        <v>10056</v>
      </c>
      <c r="D3194" s="10" t="s">
        <v>10057</v>
      </c>
      <c r="E3194" s="25">
        <v>1</v>
      </c>
      <c r="F3194" s="25">
        <v>3</v>
      </c>
      <c r="G3194" s="10" t="s">
        <v>10058</v>
      </c>
      <c r="H3194" s="25">
        <f>INDEX('Annexe 1 – Données des équipes'!$B$12:$R$114, MATCH(C3194, 'Annexe 1 – Données des équipes'!$B$12:$B$114,0),4)</f>
        <v>0</v>
      </c>
      <c r="I3194" s="25">
        <f>INDEX('Annexe 1 – Données des équipes'!$B$12:$R$114, MATCH(D3194, 'Annexe 1 – Données des équipes'!$B$12:$B$114,0),4)</f>
        <v>30</v>
      </c>
      <c r="J3194" s="25">
        <f t="shared" si="50"/>
        <v>2</v>
      </c>
    </row>
    <row r="3195" spans="2:10">
      <c r="B3195" s="3">
        <v>37274</v>
      </c>
      <c r="C3195" s="10" t="s">
        <v>10059</v>
      </c>
      <c r="D3195" s="10" t="s">
        <v>10060</v>
      </c>
      <c r="E3195" s="25">
        <v>0</v>
      </c>
      <c r="F3195" s="25">
        <v>2</v>
      </c>
      <c r="G3195" s="10" t="s">
        <v>10061</v>
      </c>
      <c r="H3195" s="25">
        <f>INDEX('Annexe 1 – Données des équipes'!$B$12:$R$114, MATCH(C3195, 'Annexe 1 – Données des équipes'!$B$12:$B$114,0),4)</f>
        <v>10</v>
      </c>
      <c r="I3195" s="25">
        <f>INDEX('Annexe 1 – Données des équipes'!$B$12:$R$114, MATCH(D3195, 'Annexe 1 – Données des équipes'!$B$12:$B$114,0),4)</f>
        <v>20</v>
      </c>
      <c r="J3195" s="25">
        <f t="shared" si="50"/>
        <v>2</v>
      </c>
    </row>
    <row r="3196" spans="2:10">
      <c r="B3196" s="3">
        <v>37274</v>
      </c>
      <c r="C3196" s="10" t="s">
        <v>10062</v>
      </c>
      <c r="D3196" s="10" t="s">
        <v>10063</v>
      </c>
      <c r="E3196" s="25">
        <v>0</v>
      </c>
      <c r="F3196" s="25">
        <v>2</v>
      </c>
      <c r="G3196" s="10" t="s">
        <v>10064</v>
      </c>
      <c r="H3196" s="25">
        <f>INDEX('Annexe 1 – Données des équipes'!$B$12:$R$114, MATCH(C3196, 'Annexe 1 – Données des équipes'!$B$12:$B$114,0),4)</f>
        <v>0</v>
      </c>
      <c r="I3196" s="25">
        <f>INDEX('Annexe 1 – Données des équipes'!$B$12:$R$114, MATCH(D3196, 'Annexe 1 – Données des équipes'!$B$12:$B$114,0),4)</f>
        <v>60</v>
      </c>
      <c r="J3196" s="25">
        <f t="shared" si="50"/>
        <v>2</v>
      </c>
    </row>
    <row r="3197" spans="2:10">
      <c r="B3197" s="3">
        <v>37275</v>
      </c>
      <c r="C3197" s="10" t="s">
        <v>10065</v>
      </c>
      <c r="D3197" s="10" t="s">
        <v>10066</v>
      </c>
      <c r="E3197" s="25">
        <v>1</v>
      </c>
      <c r="F3197" s="25">
        <v>3</v>
      </c>
      <c r="G3197" s="10" t="s">
        <v>10067</v>
      </c>
      <c r="H3197" s="25">
        <f>INDEX('Annexe 1 – Données des équipes'!$B$12:$R$114, MATCH(C3197, 'Annexe 1 – Données des équipes'!$B$12:$B$114,0),4)</f>
        <v>0</v>
      </c>
      <c r="I3197" s="25">
        <f>INDEX('Annexe 1 – Données des équipes'!$B$12:$R$114, MATCH(D3197, 'Annexe 1 – Données des équipes'!$B$12:$B$114,0),4)</f>
        <v>20</v>
      </c>
      <c r="J3197" s="25">
        <f t="shared" si="50"/>
        <v>2</v>
      </c>
    </row>
    <row r="3198" spans="2:10">
      <c r="B3198" s="3">
        <v>37276</v>
      </c>
      <c r="C3198" s="10" t="s">
        <v>10068</v>
      </c>
      <c r="D3198" s="10" t="s">
        <v>10069</v>
      </c>
      <c r="E3198" s="25">
        <v>0</v>
      </c>
      <c r="F3198" s="25">
        <v>2</v>
      </c>
      <c r="G3198" s="10" t="s">
        <v>10070</v>
      </c>
      <c r="H3198" s="25">
        <f>INDEX('Annexe 1 – Données des équipes'!$B$12:$R$114, MATCH(C3198, 'Annexe 1 – Données des équipes'!$B$12:$B$114,0),4)</f>
        <v>70</v>
      </c>
      <c r="I3198" s="25">
        <f>INDEX('Annexe 1 – Données des équipes'!$B$12:$R$114, MATCH(D3198, 'Annexe 1 – Données des équipes'!$B$12:$B$114,0),4)</f>
        <v>10</v>
      </c>
      <c r="J3198" s="25">
        <f t="shared" si="50"/>
        <v>2</v>
      </c>
    </row>
    <row r="3199" spans="2:10">
      <c r="B3199" s="3">
        <v>37276</v>
      </c>
      <c r="C3199" s="10" t="s">
        <v>10071</v>
      </c>
      <c r="D3199" s="10" t="s">
        <v>10072</v>
      </c>
      <c r="E3199" s="25">
        <v>0</v>
      </c>
      <c r="F3199" s="25">
        <v>2</v>
      </c>
      <c r="G3199" s="10" t="s">
        <v>10073</v>
      </c>
      <c r="H3199" s="25">
        <f>INDEX('Annexe 1 – Données des équipes'!$B$12:$R$114, MATCH(C3199, 'Annexe 1 – Données des équipes'!$B$12:$B$114,0),4)</f>
        <v>20</v>
      </c>
      <c r="I3199" s="25">
        <f>INDEX('Annexe 1 – Données des équipes'!$B$12:$R$114, MATCH(D3199, 'Annexe 1 – Données des équipes'!$B$12:$B$114,0),4)</f>
        <v>0</v>
      </c>
      <c r="J3199" s="25">
        <f t="shared" si="50"/>
        <v>2</v>
      </c>
    </row>
    <row r="3200" spans="2:10">
      <c r="B3200" s="3">
        <v>37277</v>
      </c>
      <c r="C3200" s="10" t="s">
        <v>10074</v>
      </c>
      <c r="D3200" s="10" t="s">
        <v>10075</v>
      </c>
      <c r="E3200" s="25">
        <v>3</v>
      </c>
      <c r="F3200" s="25">
        <v>1</v>
      </c>
      <c r="G3200" s="10" t="s">
        <v>10076</v>
      </c>
      <c r="H3200" s="25">
        <f>INDEX('Annexe 1 – Données des équipes'!$B$12:$R$114, MATCH(C3200, 'Annexe 1 – Données des équipes'!$B$12:$B$114,0),4)</f>
        <v>80</v>
      </c>
      <c r="I3200" s="25">
        <f>INDEX('Annexe 1 – Données des équipes'!$B$12:$R$114, MATCH(D3200, 'Annexe 1 – Données des équipes'!$B$12:$B$114,0),4)</f>
        <v>10</v>
      </c>
      <c r="J3200" s="25">
        <f t="shared" si="50"/>
        <v>2</v>
      </c>
    </row>
    <row r="3201" spans="2:10">
      <c r="B3201" s="3">
        <v>37278</v>
      </c>
      <c r="C3201" s="10" t="s">
        <v>10077</v>
      </c>
      <c r="D3201" s="10" t="s">
        <v>10078</v>
      </c>
      <c r="E3201" s="25">
        <v>0</v>
      </c>
      <c r="F3201" s="25">
        <v>2</v>
      </c>
      <c r="G3201" s="10" t="s">
        <v>10079</v>
      </c>
      <c r="H3201" s="25">
        <f>INDEX('Annexe 1 – Données des équipes'!$B$12:$R$114, MATCH(C3201, 'Annexe 1 – Données des équipes'!$B$12:$B$114,0),4)</f>
        <v>20</v>
      </c>
      <c r="I3201" s="25">
        <f>INDEX('Annexe 1 – Données des équipes'!$B$12:$R$114, MATCH(D3201, 'Annexe 1 – Données des équipes'!$B$12:$B$114,0),4)</f>
        <v>70</v>
      </c>
      <c r="J3201" s="25">
        <f t="shared" si="50"/>
        <v>2</v>
      </c>
    </row>
    <row r="3202" spans="2:10">
      <c r="B3202" s="3">
        <v>37284</v>
      </c>
      <c r="C3202" s="10" t="s">
        <v>10080</v>
      </c>
      <c r="D3202" s="10" t="s">
        <v>10081</v>
      </c>
      <c r="E3202" s="25">
        <v>2</v>
      </c>
      <c r="F3202" s="25">
        <v>0</v>
      </c>
      <c r="G3202" s="10" t="s">
        <v>10082</v>
      </c>
      <c r="H3202" s="25">
        <f>INDEX('Annexe 1 – Données des équipes'!$B$12:$R$114, MATCH(C3202, 'Annexe 1 – Données des équipes'!$B$12:$B$114,0),4)</f>
        <v>20</v>
      </c>
      <c r="I3202" s="25">
        <f>INDEX('Annexe 1 – Données des équipes'!$B$12:$R$114, MATCH(D3202, 'Annexe 1 – Données des équipes'!$B$12:$B$114,0),4)</f>
        <v>20</v>
      </c>
      <c r="J3202" s="25">
        <f t="shared" si="50"/>
        <v>2</v>
      </c>
    </row>
    <row r="3203" spans="2:10">
      <c r="B3203" s="3">
        <v>37286</v>
      </c>
      <c r="C3203" s="10" t="s">
        <v>10083</v>
      </c>
      <c r="D3203" s="10" t="s">
        <v>10084</v>
      </c>
      <c r="E3203" s="25">
        <v>3</v>
      </c>
      <c r="F3203" s="25">
        <v>1</v>
      </c>
      <c r="G3203" s="10" t="s">
        <v>10085</v>
      </c>
      <c r="H3203" s="25">
        <f>INDEX('Annexe 1 – Données des équipes'!$B$12:$R$114, MATCH(C3203, 'Annexe 1 – Données des équipes'!$B$12:$B$114,0),4)</f>
        <v>60</v>
      </c>
      <c r="I3203" s="25">
        <f>INDEX('Annexe 1 – Données des équipes'!$B$12:$R$114, MATCH(D3203, 'Annexe 1 – Données des équipes'!$B$12:$B$114,0),4)</f>
        <v>70</v>
      </c>
      <c r="J3203" s="25">
        <f t="shared" si="50"/>
        <v>2</v>
      </c>
    </row>
    <row r="3204" spans="2:10">
      <c r="B3204" s="3">
        <v>37286</v>
      </c>
      <c r="C3204" s="10" t="s">
        <v>10086</v>
      </c>
      <c r="D3204" s="10" t="s">
        <v>10087</v>
      </c>
      <c r="E3204" s="25">
        <v>3</v>
      </c>
      <c r="F3204" s="25">
        <v>1</v>
      </c>
      <c r="G3204" s="10" t="s">
        <v>10088</v>
      </c>
      <c r="H3204" s="25">
        <f>INDEX('Annexe 1 – Données des équipes'!$B$12:$R$114, MATCH(C3204, 'Annexe 1 – Données des équipes'!$B$12:$B$114,0),4)</f>
        <v>20</v>
      </c>
      <c r="I3204" s="25">
        <f>INDEX('Annexe 1 – Données des équipes'!$B$12:$R$114, MATCH(D3204, 'Annexe 1 – Données des équipes'!$B$12:$B$114,0),4)</f>
        <v>50</v>
      </c>
      <c r="J3204" s="25">
        <f t="shared" si="50"/>
        <v>2</v>
      </c>
    </row>
    <row r="3205" spans="2:10">
      <c r="B3205" s="3">
        <v>37290</v>
      </c>
      <c r="C3205" s="10" t="s">
        <v>10089</v>
      </c>
      <c r="D3205" s="10" t="s">
        <v>10090</v>
      </c>
      <c r="E3205" s="25">
        <v>0</v>
      </c>
      <c r="F3205" s="25">
        <v>2</v>
      </c>
      <c r="G3205" s="10" t="s">
        <v>10091</v>
      </c>
      <c r="H3205" s="25">
        <f>INDEX('Annexe 1 – Données des équipes'!$B$12:$R$114, MATCH(C3205, 'Annexe 1 – Données des équipes'!$B$12:$B$114,0),4)</f>
        <v>20</v>
      </c>
      <c r="I3205" s="25">
        <f>INDEX('Annexe 1 – Données des équipes'!$B$12:$R$114, MATCH(D3205, 'Annexe 1 – Données des équipes'!$B$12:$B$114,0),4)</f>
        <v>20</v>
      </c>
      <c r="J3205" s="25">
        <f t="shared" si="50"/>
        <v>2</v>
      </c>
    </row>
    <row r="3206" spans="2:10">
      <c r="B3206" s="3">
        <v>37300</v>
      </c>
      <c r="C3206" s="10" t="s">
        <v>10092</v>
      </c>
      <c r="D3206" s="10" t="s">
        <v>10093</v>
      </c>
      <c r="E3206" s="25">
        <v>2</v>
      </c>
      <c r="F3206" s="25">
        <v>0</v>
      </c>
      <c r="G3206" s="10" t="s">
        <v>10094</v>
      </c>
      <c r="H3206" s="25">
        <f>INDEX('Annexe 1 – Données des équipes'!$B$12:$R$114, MATCH(C3206, 'Annexe 1 – Données des équipes'!$B$12:$B$114,0),4)</f>
        <v>60</v>
      </c>
      <c r="I3206" s="25">
        <f>INDEX('Annexe 1 – Données des équipes'!$B$12:$R$114, MATCH(D3206, 'Annexe 1 – Données des équipes'!$B$12:$B$114,0),4)</f>
        <v>50</v>
      </c>
      <c r="J3206" s="25">
        <f t="shared" si="50"/>
        <v>2</v>
      </c>
    </row>
    <row r="3207" spans="2:10">
      <c r="B3207" s="3">
        <v>37329</v>
      </c>
      <c r="C3207" s="10" t="s">
        <v>10095</v>
      </c>
      <c r="D3207" s="10" t="s">
        <v>10096</v>
      </c>
      <c r="E3207" s="25">
        <v>2</v>
      </c>
      <c r="F3207" s="25">
        <v>0</v>
      </c>
      <c r="G3207" s="10" t="s">
        <v>10097</v>
      </c>
      <c r="H3207" s="25">
        <f>INDEX('Annexe 1 – Données des équipes'!$B$12:$R$114, MATCH(C3207, 'Annexe 1 – Données des équipes'!$B$12:$B$114,0),4)</f>
        <v>20</v>
      </c>
      <c r="I3207" s="25">
        <f>INDEX('Annexe 1 – Données des équipes'!$B$12:$R$114, MATCH(D3207, 'Annexe 1 – Données des équipes'!$B$12:$B$114,0),4)</f>
        <v>30</v>
      </c>
      <c r="J3207" s="25">
        <f t="shared" si="50"/>
        <v>2</v>
      </c>
    </row>
    <row r="3208" spans="2:10">
      <c r="B3208" s="3">
        <v>37335</v>
      </c>
      <c r="C3208" s="10" t="s">
        <v>10098</v>
      </c>
      <c r="D3208" s="10" t="s">
        <v>10099</v>
      </c>
      <c r="E3208" s="25">
        <v>0</v>
      </c>
      <c r="F3208" s="25">
        <v>2</v>
      </c>
      <c r="G3208" s="10" t="s">
        <v>10100</v>
      </c>
      <c r="H3208" s="25">
        <f>INDEX('Annexe 1 – Données des équipes'!$B$12:$R$114, MATCH(C3208, 'Annexe 1 – Données des équipes'!$B$12:$B$114,0),4)</f>
        <v>30</v>
      </c>
      <c r="I3208" s="25">
        <f>INDEX('Annexe 1 – Données des équipes'!$B$12:$R$114, MATCH(D3208, 'Annexe 1 – Données des équipes'!$B$12:$B$114,0),4)</f>
        <v>70</v>
      </c>
      <c r="J3208" s="25">
        <f t="shared" si="50"/>
        <v>2</v>
      </c>
    </row>
    <row r="3209" spans="2:10">
      <c r="B3209" s="3">
        <v>37342</v>
      </c>
      <c r="C3209" s="10" t="s">
        <v>10101</v>
      </c>
      <c r="D3209" s="10" t="s">
        <v>10102</v>
      </c>
      <c r="E3209" s="25">
        <v>2</v>
      </c>
      <c r="F3209" s="25">
        <v>0</v>
      </c>
      <c r="G3209" s="10" t="s">
        <v>10103</v>
      </c>
      <c r="H3209" s="25">
        <f>INDEX('Annexe 1 – Données des équipes'!$B$12:$R$114, MATCH(C3209, 'Annexe 1 – Données des équipes'!$B$12:$B$114,0),4)</f>
        <v>60</v>
      </c>
      <c r="I3209" s="25">
        <f>INDEX('Annexe 1 – Données des équipes'!$B$12:$R$114, MATCH(D3209, 'Annexe 1 – Données des équipes'!$B$12:$B$114,0),4)</f>
        <v>70</v>
      </c>
      <c r="J3209" s="25">
        <f t="shared" si="50"/>
        <v>2</v>
      </c>
    </row>
    <row r="3210" spans="2:10">
      <c r="B3210" s="3">
        <v>37342</v>
      </c>
      <c r="C3210" s="10" t="s">
        <v>10104</v>
      </c>
      <c r="D3210" s="10" t="s">
        <v>10105</v>
      </c>
      <c r="E3210" s="25">
        <v>0</v>
      </c>
      <c r="F3210" s="25">
        <v>2</v>
      </c>
      <c r="G3210" s="10" t="s">
        <v>10106</v>
      </c>
      <c r="H3210" s="25">
        <f>INDEX('Annexe 1 – Données des équipes'!$B$12:$R$114, MATCH(C3210, 'Annexe 1 – Données des équipes'!$B$12:$B$114,0),4)</f>
        <v>80</v>
      </c>
      <c r="I3210" s="25">
        <f>INDEX('Annexe 1 – Données des équipes'!$B$12:$R$114, MATCH(D3210, 'Annexe 1 – Données des équipes'!$B$12:$B$114,0),4)</f>
        <v>50</v>
      </c>
      <c r="J3210" s="25">
        <f t="shared" si="50"/>
        <v>2</v>
      </c>
    </row>
    <row r="3211" spans="2:10">
      <c r="B3211" s="3">
        <v>37363</v>
      </c>
      <c r="C3211" s="10" t="s">
        <v>10107</v>
      </c>
      <c r="D3211" s="10" t="s">
        <v>10108</v>
      </c>
      <c r="E3211" s="25">
        <v>3</v>
      </c>
      <c r="F3211" s="25">
        <v>1</v>
      </c>
      <c r="G3211" s="10" t="s">
        <v>10109</v>
      </c>
      <c r="H3211" s="25">
        <f>INDEX('Annexe 1 – Données des équipes'!$B$12:$R$114, MATCH(C3211, 'Annexe 1 – Données des équipes'!$B$12:$B$114,0),4)</f>
        <v>80</v>
      </c>
      <c r="I3211" s="25">
        <f>INDEX('Annexe 1 – Données des équipes'!$B$12:$R$114, MATCH(D3211, 'Annexe 1 – Données des équipes'!$B$12:$B$114,0),4)</f>
        <v>20</v>
      </c>
      <c r="J3211" s="25">
        <f t="shared" si="50"/>
        <v>2</v>
      </c>
    </row>
    <row r="3212" spans="2:10">
      <c r="B3212" s="3">
        <v>37363</v>
      </c>
      <c r="C3212" s="10" t="s">
        <v>10110</v>
      </c>
      <c r="D3212" s="10" t="s">
        <v>10111</v>
      </c>
      <c r="E3212" s="25">
        <v>2</v>
      </c>
      <c r="F3212" s="25">
        <v>0</v>
      </c>
      <c r="G3212" s="10" t="s">
        <v>10112</v>
      </c>
      <c r="H3212" s="25">
        <f>INDEX('Annexe 1 – Données des équipes'!$B$12:$R$114, MATCH(C3212, 'Annexe 1 – Données des équipes'!$B$12:$B$114,0),4)</f>
        <v>60</v>
      </c>
      <c r="I3212" s="25">
        <f>INDEX('Annexe 1 – Données des équipes'!$B$12:$R$114, MATCH(D3212, 'Annexe 1 – Données des équipes'!$B$12:$B$114,0),4)</f>
        <v>80</v>
      </c>
      <c r="J3212" s="25">
        <f t="shared" si="50"/>
        <v>2</v>
      </c>
    </row>
    <row r="3213" spans="2:10">
      <c r="B3213" s="3">
        <v>37367</v>
      </c>
      <c r="C3213" s="10" t="s">
        <v>10113</v>
      </c>
      <c r="D3213" s="10" t="s">
        <v>10114</v>
      </c>
      <c r="E3213" s="25">
        <v>2</v>
      </c>
      <c r="F3213" s="25">
        <v>0</v>
      </c>
      <c r="G3213" s="10" t="s">
        <v>10115</v>
      </c>
      <c r="H3213" s="25">
        <f>INDEX('Annexe 1 – Données des équipes'!$B$12:$R$114, MATCH(C3213, 'Annexe 1 – Données des équipes'!$B$12:$B$114,0),4)</f>
        <v>70</v>
      </c>
      <c r="I3213" s="25">
        <f>INDEX('Annexe 1 – Données des équipes'!$B$12:$R$114, MATCH(D3213, 'Annexe 1 – Données des équipes'!$B$12:$B$114,0),4)</f>
        <v>60</v>
      </c>
      <c r="J3213" s="25">
        <f t="shared" si="50"/>
        <v>2</v>
      </c>
    </row>
    <row r="3214" spans="2:10">
      <c r="B3214" s="3">
        <v>37384</v>
      </c>
      <c r="C3214" s="10" t="s">
        <v>10116</v>
      </c>
      <c r="D3214" s="10" t="s">
        <v>10117</v>
      </c>
      <c r="E3214" s="25">
        <v>0</v>
      </c>
      <c r="F3214" s="25">
        <v>2</v>
      </c>
      <c r="G3214" s="10" t="s">
        <v>10118</v>
      </c>
      <c r="H3214" s="25">
        <f>INDEX('Annexe 1 – Données des équipes'!$B$12:$R$114, MATCH(C3214, 'Annexe 1 – Données des équipes'!$B$12:$B$114,0),4)</f>
        <v>40</v>
      </c>
      <c r="I3214" s="25">
        <f>INDEX('Annexe 1 – Données des équipes'!$B$12:$R$114, MATCH(D3214, 'Annexe 1 – Données des équipes'!$B$12:$B$114,0),4)</f>
        <v>80</v>
      </c>
      <c r="J3214" s="25">
        <f t="shared" si="50"/>
        <v>2</v>
      </c>
    </row>
    <row r="3215" spans="2:10">
      <c r="B3215" s="3">
        <v>37391</v>
      </c>
      <c r="C3215" s="10" t="s">
        <v>10119</v>
      </c>
      <c r="D3215" s="10" t="s">
        <v>10120</v>
      </c>
      <c r="E3215" s="25">
        <v>1</v>
      </c>
      <c r="F3215" s="25">
        <v>3</v>
      </c>
      <c r="G3215" s="10" t="s">
        <v>10121</v>
      </c>
      <c r="H3215" s="25">
        <f>INDEX('Annexe 1 – Données des équipes'!$B$12:$R$114, MATCH(C3215, 'Annexe 1 – Données des équipes'!$B$12:$B$114,0),4)</f>
        <v>80</v>
      </c>
      <c r="I3215" s="25">
        <f>INDEX('Annexe 1 – Données des équipes'!$B$12:$R$114, MATCH(D3215, 'Annexe 1 – Données des équipes'!$B$12:$B$114,0),4)</f>
        <v>20</v>
      </c>
      <c r="J3215" s="25">
        <f t="shared" si="50"/>
        <v>2</v>
      </c>
    </row>
    <row r="3216" spans="2:10">
      <c r="B3216" s="3">
        <v>37392</v>
      </c>
      <c r="C3216" s="10" t="s">
        <v>10122</v>
      </c>
      <c r="D3216" s="10" t="s">
        <v>10123</v>
      </c>
      <c r="E3216" s="25">
        <v>0</v>
      </c>
      <c r="F3216" s="25">
        <v>2</v>
      </c>
      <c r="G3216" s="10" t="s">
        <v>10124</v>
      </c>
      <c r="H3216" s="25">
        <f>INDEX('Annexe 1 – Données des équipes'!$B$12:$R$114, MATCH(C3216, 'Annexe 1 – Données des équipes'!$B$12:$B$114,0),4)</f>
        <v>30</v>
      </c>
      <c r="I3216" s="25">
        <f>INDEX('Annexe 1 – Données des équipes'!$B$12:$R$114, MATCH(D3216, 'Annexe 1 – Données des équipes'!$B$12:$B$114,0),4)</f>
        <v>80</v>
      </c>
      <c r="J3216" s="25">
        <f t="shared" si="50"/>
        <v>2</v>
      </c>
    </row>
    <row r="3217" spans="2:10">
      <c r="B3217" s="3">
        <v>37393</v>
      </c>
      <c r="C3217" s="10" t="s">
        <v>10125</v>
      </c>
      <c r="D3217" s="10" t="s">
        <v>10126</v>
      </c>
      <c r="E3217" s="25">
        <v>2</v>
      </c>
      <c r="F3217" s="25">
        <v>0</v>
      </c>
      <c r="G3217" s="10" t="s">
        <v>10127</v>
      </c>
      <c r="H3217" s="25">
        <f>INDEX('Annexe 1 – Données des équipes'!$B$12:$R$114, MATCH(C3217, 'Annexe 1 – Données des équipes'!$B$12:$B$114,0),4)</f>
        <v>40</v>
      </c>
      <c r="I3217" s="25">
        <f>INDEX('Annexe 1 – Données des équipes'!$B$12:$R$114, MATCH(D3217, 'Annexe 1 – Données des équipes'!$B$12:$B$114,0),4)</f>
        <v>40</v>
      </c>
      <c r="J3217" s="25">
        <f t="shared" si="50"/>
        <v>2</v>
      </c>
    </row>
    <row r="3218" spans="2:10">
      <c r="B3218" s="3">
        <v>37393</v>
      </c>
      <c r="C3218" s="10" t="s">
        <v>10128</v>
      </c>
      <c r="D3218" s="10" t="s">
        <v>10129</v>
      </c>
      <c r="E3218" s="25">
        <v>2</v>
      </c>
      <c r="F3218" s="25">
        <v>0</v>
      </c>
      <c r="G3218" s="10" t="s">
        <v>10130</v>
      </c>
      <c r="H3218" s="25">
        <f>INDEX('Annexe 1 – Données des équipes'!$B$12:$R$114, MATCH(C3218, 'Annexe 1 – Données des équipes'!$B$12:$B$114,0),4)</f>
        <v>60</v>
      </c>
      <c r="I3218" s="25">
        <f>INDEX('Annexe 1 – Données des équipes'!$B$12:$R$114, MATCH(D3218, 'Annexe 1 – Données des équipes'!$B$12:$B$114,0),4)</f>
        <v>70</v>
      </c>
      <c r="J3218" s="25">
        <f t="shared" ref="J3218:J3281" si="51">ABS(F3218-E3218)</f>
        <v>2</v>
      </c>
    </row>
    <row r="3219" spans="2:10">
      <c r="B3219" s="3">
        <v>37395</v>
      </c>
      <c r="C3219" s="10" t="s">
        <v>10131</v>
      </c>
      <c r="D3219" s="10" t="s">
        <v>10132</v>
      </c>
      <c r="E3219" s="25">
        <v>2</v>
      </c>
      <c r="F3219" s="25">
        <v>0</v>
      </c>
      <c r="G3219" s="10" t="s">
        <v>10133</v>
      </c>
      <c r="H3219" s="25">
        <f>INDEX('Annexe 1 – Données des équipes'!$B$12:$R$114, MATCH(C3219, 'Annexe 1 – Données des équipes'!$B$12:$B$114,0),4)</f>
        <v>10</v>
      </c>
      <c r="I3219" s="25">
        <f>INDEX('Annexe 1 – Données des équipes'!$B$12:$R$114, MATCH(D3219, 'Annexe 1 – Données des équipes'!$B$12:$B$114,0),4)</f>
        <v>60</v>
      </c>
      <c r="J3219" s="25">
        <f t="shared" si="51"/>
        <v>2</v>
      </c>
    </row>
    <row r="3220" spans="2:10">
      <c r="B3220" s="3">
        <v>37396</v>
      </c>
      <c r="C3220" s="10" t="s">
        <v>10134</v>
      </c>
      <c r="D3220" s="10" t="s">
        <v>10135</v>
      </c>
      <c r="E3220" s="25">
        <v>0</v>
      </c>
      <c r="F3220" s="25">
        <v>2</v>
      </c>
      <c r="G3220" s="10" t="s">
        <v>10136</v>
      </c>
      <c r="H3220" s="25">
        <f>INDEX('Annexe 1 – Données des équipes'!$B$12:$R$114, MATCH(C3220, 'Annexe 1 – Données des équipes'!$B$12:$B$114,0),4)</f>
        <v>60</v>
      </c>
      <c r="I3220" s="25">
        <f>INDEX('Annexe 1 – Données des équipes'!$B$12:$R$114, MATCH(D3220, 'Annexe 1 – Données des équipes'!$B$12:$B$114,0),4)</f>
        <v>20</v>
      </c>
      <c r="J3220" s="25">
        <f t="shared" si="51"/>
        <v>2</v>
      </c>
    </row>
    <row r="3221" spans="2:10">
      <c r="B3221" s="3">
        <v>37399</v>
      </c>
      <c r="C3221" s="10" t="s">
        <v>10137</v>
      </c>
      <c r="D3221" s="10" t="s">
        <v>10138</v>
      </c>
      <c r="E3221" s="25">
        <v>2</v>
      </c>
      <c r="F3221" s="25">
        <v>0</v>
      </c>
      <c r="G3221" s="10" t="s">
        <v>10139</v>
      </c>
      <c r="H3221" s="25">
        <f>INDEX('Annexe 1 – Données des équipes'!$B$12:$R$114, MATCH(C3221, 'Annexe 1 – Données des équipes'!$B$12:$B$114,0),4)</f>
        <v>20</v>
      </c>
      <c r="I3221" s="25">
        <f>INDEX('Annexe 1 – Données des équipes'!$B$12:$R$114, MATCH(D3221, 'Annexe 1 – Données des équipes'!$B$12:$B$114,0),4)</f>
        <v>60</v>
      </c>
      <c r="J3221" s="25">
        <f t="shared" si="51"/>
        <v>2</v>
      </c>
    </row>
    <row r="3222" spans="2:10">
      <c r="B3222" s="3">
        <v>37401</v>
      </c>
      <c r="C3222" s="10" t="s">
        <v>10140</v>
      </c>
      <c r="D3222" s="10" t="s">
        <v>10141</v>
      </c>
      <c r="E3222" s="25">
        <v>0</v>
      </c>
      <c r="F3222" s="25">
        <v>2</v>
      </c>
      <c r="G3222" s="10" t="s">
        <v>10142</v>
      </c>
      <c r="H3222" s="25">
        <f>INDEX('Annexe 1 – Données des équipes'!$B$12:$R$114, MATCH(C3222, 'Annexe 1 – Données des équipes'!$B$12:$B$114,0),4)</f>
        <v>30</v>
      </c>
      <c r="I3222" s="25">
        <f>INDEX('Annexe 1 – Données des équipes'!$B$12:$R$114, MATCH(D3222, 'Annexe 1 – Données des équipes'!$B$12:$B$114,0),4)</f>
        <v>90</v>
      </c>
      <c r="J3222" s="25">
        <f t="shared" si="51"/>
        <v>2</v>
      </c>
    </row>
    <row r="3223" spans="2:10">
      <c r="B3223" s="3">
        <v>37406</v>
      </c>
      <c r="C3223" s="10" t="s">
        <v>10143</v>
      </c>
      <c r="D3223" s="10" t="s">
        <v>10144</v>
      </c>
      <c r="E3223" s="25">
        <v>1</v>
      </c>
      <c r="F3223" s="25">
        <v>3</v>
      </c>
      <c r="G3223" s="10" t="s">
        <v>10145</v>
      </c>
      <c r="H3223" s="25">
        <f>INDEX('Annexe 1 – Données des équipes'!$B$12:$R$114, MATCH(C3223, 'Annexe 1 – Données des équipes'!$B$12:$B$114,0),4)</f>
        <v>0</v>
      </c>
      <c r="I3223" s="25">
        <f>INDEX('Annexe 1 – Données des équipes'!$B$12:$R$114, MATCH(D3223, 'Annexe 1 – Données des équipes'!$B$12:$B$114,0),4)</f>
        <v>70</v>
      </c>
      <c r="J3223" s="25">
        <f t="shared" si="51"/>
        <v>2</v>
      </c>
    </row>
    <row r="3224" spans="2:10">
      <c r="B3224" s="3">
        <v>37409</v>
      </c>
      <c r="C3224" s="10" t="s">
        <v>10146</v>
      </c>
      <c r="D3224" s="10" t="s">
        <v>10147</v>
      </c>
      <c r="E3224" s="25">
        <v>3</v>
      </c>
      <c r="F3224" s="25">
        <v>1</v>
      </c>
      <c r="G3224" s="10" t="s">
        <v>10148</v>
      </c>
      <c r="H3224" s="25">
        <f>INDEX('Annexe 1 – Données des équipes'!$B$12:$R$114, MATCH(C3224, 'Annexe 1 – Données des équipes'!$B$12:$B$114,0),4)</f>
        <v>90</v>
      </c>
      <c r="I3224" s="25">
        <f>INDEX('Annexe 1 – Données des équipes'!$B$12:$R$114, MATCH(D3224, 'Annexe 1 – Données des équipes'!$B$12:$B$114,0),4)</f>
        <v>40</v>
      </c>
      <c r="J3224" s="25">
        <f t="shared" si="51"/>
        <v>2</v>
      </c>
    </row>
    <row r="3225" spans="2:10">
      <c r="B3225" s="3">
        <v>37410</v>
      </c>
      <c r="C3225" s="10" t="s">
        <v>10149</v>
      </c>
      <c r="D3225" s="10" t="s">
        <v>10150</v>
      </c>
      <c r="E3225" s="25">
        <v>2</v>
      </c>
      <c r="F3225" s="25">
        <v>0</v>
      </c>
      <c r="G3225" s="10" t="s">
        <v>10151</v>
      </c>
      <c r="H3225" s="25">
        <f>INDEX('Annexe 1 – Données des équipes'!$B$12:$R$114, MATCH(C3225, 'Annexe 1 – Données des équipes'!$B$12:$B$114,0),4)</f>
        <v>90</v>
      </c>
      <c r="I3225" s="25">
        <f>INDEX('Annexe 1 – Données des équipes'!$B$12:$R$114, MATCH(D3225, 'Annexe 1 – Données des équipes'!$B$12:$B$114,0),4)</f>
        <v>70</v>
      </c>
      <c r="J3225" s="25">
        <f t="shared" si="51"/>
        <v>2</v>
      </c>
    </row>
    <row r="3226" spans="2:10">
      <c r="B3226" s="3">
        <v>37411</v>
      </c>
      <c r="C3226" s="10" t="s">
        <v>10152</v>
      </c>
      <c r="D3226" s="10" t="s">
        <v>10153</v>
      </c>
      <c r="E3226" s="25">
        <v>0</v>
      </c>
      <c r="F3226" s="25">
        <v>2</v>
      </c>
      <c r="G3226" s="10" t="s">
        <v>10154</v>
      </c>
      <c r="H3226" s="25">
        <f>INDEX('Annexe 1 – Données des équipes'!$B$12:$R$114, MATCH(C3226, 'Annexe 1 – Données des équipes'!$B$12:$B$114,0),4)</f>
        <v>30</v>
      </c>
      <c r="I3226" s="25">
        <f>INDEX('Annexe 1 – Données des équipes'!$B$12:$R$114, MATCH(D3226, 'Annexe 1 – Données des équipes'!$B$12:$B$114,0),4)</f>
        <v>60</v>
      </c>
      <c r="J3226" s="25">
        <f t="shared" si="51"/>
        <v>2</v>
      </c>
    </row>
    <row r="3227" spans="2:10">
      <c r="B3227" s="3">
        <v>37411</v>
      </c>
      <c r="C3227" s="10" t="s">
        <v>10155</v>
      </c>
      <c r="D3227" s="10" t="s">
        <v>10156</v>
      </c>
      <c r="E3227" s="25">
        <v>2</v>
      </c>
      <c r="F3227" s="25">
        <v>0</v>
      </c>
      <c r="G3227" s="10" t="s">
        <v>10157</v>
      </c>
      <c r="H3227" s="25">
        <f>INDEX('Annexe 1 – Données des équipes'!$B$12:$R$114, MATCH(C3227, 'Annexe 1 – Données des équipes'!$B$12:$B$114,0),4)</f>
        <v>70</v>
      </c>
      <c r="I3227" s="25">
        <f>INDEX('Annexe 1 – Données des équipes'!$B$12:$R$114, MATCH(D3227, 'Annexe 1 – Données des équipes'!$B$12:$B$114,0),4)</f>
        <v>80</v>
      </c>
      <c r="J3227" s="25">
        <f t="shared" si="51"/>
        <v>2</v>
      </c>
    </row>
    <row r="3228" spans="2:10">
      <c r="B3228" s="3">
        <v>37412</v>
      </c>
      <c r="C3228" s="10" t="s">
        <v>10158</v>
      </c>
      <c r="D3228" s="10" t="s">
        <v>10159</v>
      </c>
      <c r="E3228" s="25">
        <v>2</v>
      </c>
      <c r="F3228" s="25">
        <v>0</v>
      </c>
      <c r="G3228" s="10" t="s">
        <v>10160</v>
      </c>
      <c r="H3228" s="25">
        <f>INDEX('Annexe 1 – Données des équipes'!$B$12:$R$114, MATCH(C3228, 'Annexe 1 – Données des équipes'!$B$12:$B$114,0),4)</f>
        <v>50</v>
      </c>
      <c r="I3228" s="25">
        <f>INDEX('Annexe 1 – Données des équipes'!$B$12:$R$114, MATCH(D3228, 'Annexe 1 – Données des équipes'!$B$12:$B$114,0),4)</f>
        <v>40</v>
      </c>
      <c r="J3228" s="25">
        <f t="shared" si="51"/>
        <v>2</v>
      </c>
    </row>
    <row r="3229" spans="2:10">
      <c r="B3229" s="3">
        <v>37414</v>
      </c>
      <c r="C3229" s="10" t="s">
        <v>10161</v>
      </c>
      <c r="D3229" s="10" t="s">
        <v>10162</v>
      </c>
      <c r="E3229" s="25">
        <v>3</v>
      </c>
      <c r="F3229" s="25">
        <v>1</v>
      </c>
      <c r="G3229" s="10" t="s">
        <v>10163</v>
      </c>
      <c r="H3229" s="25">
        <f>INDEX('Annexe 1 – Données des équipes'!$B$12:$R$114, MATCH(C3229, 'Annexe 1 – Données des équipes'!$B$12:$B$114,0),4)</f>
        <v>90</v>
      </c>
      <c r="I3229" s="25">
        <f>INDEX('Annexe 1 – Données des équipes'!$B$12:$R$114, MATCH(D3229, 'Annexe 1 – Données des équipes'!$B$12:$B$114,0),4)</f>
        <v>70</v>
      </c>
      <c r="J3229" s="25">
        <f t="shared" si="51"/>
        <v>2</v>
      </c>
    </row>
    <row r="3230" spans="2:10">
      <c r="B3230" s="3">
        <v>37418</v>
      </c>
      <c r="C3230" s="10" t="s">
        <v>10164</v>
      </c>
      <c r="D3230" s="10" t="s">
        <v>10165</v>
      </c>
      <c r="E3230" s="25">
        <v>0</v>
      </c>
      <c r="F3230" s="25">
        <v>2</v>
      </c>
      <c r="G3230" s="10" t="s">
        <v>10166</v>
      </c>
      <c r="H3230" s="25">
        <f>INDEX('Annexe 1 – Données des équipes'!$B$12:$R$114, MATCH(C3230, 'Annexe 1 – Données des équipes'!$B$12:$B$114,0),4)</f>
        <v>40</v>
      </c>
      <c r="I3230" s="25">
        <f>INDEX('Annexe 1 – Données des équipes'!$B$12:$R$114, MATCH(D3230, 'Annexe 1 – Données des équipes'!$B$12:$B$114,0),4)</f>
        <v>90</v>
      </c>
      <c r="J3230" s="25">
        <f t="shared" si="51"/>
        <v>2</v>
      </c>
    </row>
    <row r="3231" spans="2:10">
      <c r="B3231" s="3">
        <v>37418</v>
      </c>
      <c r="C3231" s="10" t="s">
        <v>10167</v>
      </c>
      <c r="D3231" s="10" t="s">
        <v>10168</v>
      </c>
      <c r="E3231" s="25">
        <v>2</v>
      </c>
      <c r="F3231" s="25">
        <v>0</v>
      </c>
      <c r="G3231" s="10" t="s">
        <v>10169</v>
      </c>
      <c r="H3231" s="25">
        <f>INDEX('Annexe 1 – Données des équipes'!$B$12:$R$114, MATCH(C3231, 'Annexe 1 – Données des équipes'!$B$12:$B$114,0),4)</f>
        <v>80</v>
      </c>
      <c r="I3231" s="25">
        <f>INDEX('Annexe 1 – Données des équipes'!$B$12:$R$114, MATCH(D3231, 'Annexe 1 – Données des équipes'!$B$12:$B$114,0),4)</f>
        <v>90</v>
      </c>
      <c r="J3231" s="25">
        <f t="shared" si="51"/>
        <v>2</v>
      </c>
    </row>
    <row r="3232" spans="2:10">
      <c r="B3232" s="3">
        <v>37419</v>
      </c>
      <c r="C3232" s="10" t="s">
        <v>10170</v>
      </c>
      <c r="D3232" s="10" t="s">
        <v>10171</v>
      </c>
      <c r="E3232" s="25">
        <v>1</v>
      </c>
      <c r="F3232" s="25">
        <v>3</v>
      </c>
      <c r="G3232" s="10" t="s">
        <v>10172</v>
      </c>
      <c r="H3232" s="25">
        <f>INDEX('Annexe 1 – Données des équipes'!$B$12:$R$114, MATCH(C3232, 'Annexe 1 – Données des équipes'!$B$12:$B$114,0),4)</f>
        <v>40</v>
      </c>
      <c r="I3232" s="25">
        <f>INDEX('Annexe 1 – Données des équipes'!$B$12:$R$114, MATCH(D3232, 'Annexe 1 – Données des équipes'!$B$12:$B$114,0),4)</f>
        <v>70</v>
      </c>
      <c r="J3232" s="25">
        <f t="shared" si="51"/>
        <v>2</v>
      </c>
    </row>
    <row r="3233" spans="2:10">
      <c r="B3233" s="3">
        <v>37421</v>
      </c>
      <c r="C3233" s="10" t="s">
        <v>10173</v>
      </c>
      <c r="D3233" s="10" t="s">
        <v>10174</v>
      </c>
      <c r="E3233" s="25">
        <v>0</v>
      </c>
      <c r="F3233" s="25">
        <v>2</v>
      </c>
      <c r="G3233" s="10" t="s">
        <v>10175</v>
      </c>
      <c r="H3233" s="25">
        <f>INDEX('Annexe 1 – Données des équipes'!$B$12:$R$114, MATCH(C3233, 'Annexe 1 – Données des équipes'!$B$12:$B$114,0),4)</f>
        <v>40</v>
      </c>
      <c r="I3233" s="25">
        <f>INDEX('Annexe 1 – Données des équipes'!$B$12:$R$114, MATCH(D3233, 'Annexe 1 – Données des équipes'!$B$12:$B$114,0),4)</f>
        <v>50</v>
      </c>
      <c r="J3233" s="25">
        <f t="shared" si="51"/>
        <v>2</v>
      </c>
    </row>
    <row r="3234" spans="2:10">
      <c r="B3234" s="3">
        <v>37424</v>
      </c>
      <c r="C3234" s="10" t="s">
        <v>10176</v>
      </c>
      <c r="D3234" s="10" t="s">
        <v>10177</v>
      </c>
      <c r="E3234" s="25">
        <v>2</v>
      </c>
      <c r="F3234" s="25">
        <v>0</v>
      </c>
      <c r="G3234" s="10" t="s">
        <v>10178</v>
      </c>
      <c r="H3234" s="25">
        <f>INDEX('Annexe 1 – Données des équipes'!$B$12:$R$114, MATCH(C3234, 'Annexe 1 – Données des équipes'!$B$12:$B$114,0),4)</f>
        <v>90</v>
      </c>
      <c r="I3234" s="25">
        <f>INDEX('Annexe 1 – Données des équipes'!$B$12:$R$114, MATCH(D3234, 'Annexe 1 – Données des équipes'!$B$12:$B$114,0),4)</f>
        <v>90</v>
      </c>
      <c r="J3234" s="25">
        <f t="shared" si="51"/>
        <v>2</v>
      </c>
    </row>
    <row r="3235" spans="2:10">
      <c r="B3235" s="3">
        <v>37437</v>
      </c>
      <c r="C3235" s="10" t="s">
        <v>10179</v>
      </c>
      <c r="D3235" s="10" t="s">
        <v>10180</v>
      </c>
      <c r="E3235" s="25">
        <v>0</v>
      </c>
      <c r="F3235" s="25">
        <v>2</v>
      </c>
      <c r="G3235" s="10" t="s">
        <v>10181</v>
      </c>
      <c r="H3235" s="25">
        <f>INDEX('Annexe 1 – Données des équipes'!$B$12:$R$114, MATCH(C3235, 'Annexe 1 – Données des équipes'!$B$12:$B$114,0),4)</f>
        <v>90</v>
      </c>
      <c r="I3235" s="25">
        <f>INDEX('Annexe 1 – Données des équipes'!$B$12:$R$114, MATCH(D3235, 'Annexe 1 – Données des équipes'!$B$12:$B$114,0),4)</f>
        <v>90</v>
      </c>
      <c r="J3235" s="25">
        <f t="shared" si="51"/>
        <v>2</v>
      </c>
    </row>
    <row r="3236" spans="2:10">
      <c r="B3236" s="3">
        <v>37456</v>
      </c>
      <c r="C3236" s="10" t="s">
        <v>10182</v>
      </c>
      <c r="D3236" s="10" t="s">
        <v>10183</v>
      </c>
      <c r="E3236" s="25">
        <v>2</v>
      </c>
      <c r="F3236" s="25">
        <v>0</v>
      </c>
      <c r="G3236" s="10" t="s">
        <v>10184</v>
      </c>
      <c r="H3236" s="25">
        <f>INDEX('Annexe 1 – Données des équipes'!$B$12:$R$114, MATCH(C3236, 'Annexe 1 – Données des équipes'!$B$12:$B$114,0),4)</f>
        <v>30</v>
      </c>
      <c r="I3236" s="25">
        <f>INDEX('Annexe 1 – Données des équipes'!$B$12:$R$114, MATCH(D3236, 'Annexe 1 – Données des équipes'!$B$12:$B$114,0),4)</f>
        <v>30</v>
      </c>
      <c r="J3236" s="25">
        <f t="shared" si="51"/>
        <v>2</v>
      </c>
    </row>
    <row r="3237" spans="2:10">
      <c r="B3237" s="3">
        <v>37488</v>
      </c>
      <c r="C3237" s="10" t="s">
        <v>10185</v>
      </c>
      <c r="D3237" s="10" t="s">
        <v>10186</v>
      </c>
      <c r="E3237" s="25">
        <v>2</v>
      </c>
      <c r="F3237" s="25">
        <v>0</v>
      </c>
      <c r="G3237" s="10" t="s">
        <v>10187</v>
      </c>
      <c r="H3237" s="25">
        <f>INDEX('Annexe 1 – Données des équipes'!$B$12:$R$114, MATCH(C3237, 'Annexe 1 – Données des équipes'!$B$12:$B$114,0),4)</f>
        <v>50</v>
      </c>
      <c r="I3237" s="25">
        <f>INDEX('Annexe 1 – Données des équipes'!$B$12:$R$114, MATCH(D3237, 'Annexe 1 – Données des équipes'!$B$12:$B$114,0),4)</f>
        <v>0</v>
      </c>
      <c r="J3237" s="25">
        <f t="shared" si="51"/>
        <v>2</v>
      </c>
    </row>
    <row r="3238" spans="2:10">
      <c r="B3238" s="3">
        <v>37489</v>
      </c>
      <c r="C3238" s="10" t="s">
        <v>10188</v>
      </c>
      <c r="D3238" s="10" t="s">
        <v>10189</v>
      </c>
      <c r="E3238" s="25">
        <v>2</v>
      </c>
      <c r="F3238" s="25">
        <v>0</v>
      </c>
      <c r="G3238" s="10" t="s">
        <v>10190</v>
      </c>
      <c r="H3238" s="25">
        <f>INDEX('Annexe 1 – Données des équipes'!$B$12:$R$114, MATCH(C3238, 'Annexe 1 – Données des équipes'!$B$12:$B$114,0),4)</f>
        <v>60</v>
      </c>
      <c r="I3238" s="25">
        <f>INDEX('Annexe 1 – Données des équipes'!$B$12:$R$114, MATCH(D3238, 'Annexe 1 – Données des équipes'!$B$12:$B$114,0),4)</f>
        <v>50</v>
      </c>
      <c r="J3238" s="25">
        <f t="shared" si="51"/>
        <v>2</v>
      </c>
    </row>
    <row r="3239" spans="2:10">
      <c r="B3239" s="3">
        <v>37502</v>
      </c>
      <c r="C3239" s="10" t="s">
        <v>10191</v>
      </c>
      <c r="D3239" s="10" t="s">
        <v>10192</v>
      </c>
      <c r="E3239" s="25">
        <v>2</v>
      </c>
      <c r="F3239" s="25">
        <v>0</v>
      </c>
      <c r="G3239" s="10" t="s">
        <v>10193</v>
      </c>
      <c r="H3239" s="25">
        <f>INDEX('Annexe 1 – Données des équipes'!$B$12:$R$114, MATCH(C3239, 'Annexe 1 – Données des équipes'!$B$12:$B$114,0),4)</f>
        <v>70</v>
      </c>
      <c r="I3239" s="25">
        <f>INDEX('Annexe 1 – Données des équipes'!$B$12:$R$114, MATCH(D3239, 'Annexe 1 – Données des équipes'!$B$12:$B$114,0),4)</f>
        <v>0</v>
      </c>
      <c r="J3239" s="25">
        <f t="shared" si="51"/>
        <v>2</v>
      </c>
    </row>
    <row r="3240" spans="2:10">
      <c r="B3240" s="3">
        <v>37506</v>
      </c>
      <c r="C3240" s="10" t="s">
        <v>10194</v>
      </c>
      <c r="D3240" s="10" t="s">
        <v>10195</v>
      </c>
      <c r="E3240" s="25">
        <v>0</v>
      </c>
      <c r="F3240" s="25">
        <v>2</v>
      </c>
      <c r="G3240" s="10" t="s">
        <v>10196</v>
      </c>
      <c r="H3240" s="25">
        <f>INDEX('Annexe 1 – Données des équipes'!$B$12:$R$114, MATCH(C3240, 'Annexe 1 – Données des équipes'!$B$12:$B$114,0),4)</f>
        <v>90</v>
      </c>
      <c r="I3240" s="25">
        <f>INDEX('Annexe 1 – Données des équipes'!$B$12:$R$114, MATCH(D3240, 'Annexe 1 – Données des équipes'!$B$12:$B$114,0),4)</f>
        <v>40</v>
      </c>
      <c r="J3240" s="25">
        <f t="shared" si="51"/>
        <v>2</v>
      </c>
    </row>
    <row r="3241" spans="2:10">
      <c r="B3241" s="3">
        <v>37506</v>
      </c>
      <c r="C3241" s="10" t="s">
        <v>10197</v>
      </c>
      <c r="D3241" s="10" t="s">
        <v>10198</v>
      </c>
      <c r="E3241" s="25">
        <v>0</v>
      </c>
      <c r="F3241" s="25">
        <v>2</v>
      </c>
      <c r="G3241" s="10" t="s">
        <v>10199</v>
      </c>
      <c r="H3241" s="25">
        <f>INDEX('Annexe 1 – Données des équipes'!$B$12:$R$114, MATCH(C3241, 'Annexe 1 – Données des équipes'!$B$12:$B$114,0),4)</f>
        <v>30</v>
      </c>
      <c r="I3241" s="25">
        <f>INDEX('Annexe 1 – Données des équipes'!$B$12:$R$114, MATCH(D3241, 'Annexe 1 – Données des équipes'!$B$12:$B$114,0),4)</f>
        <v>70</v>
      </c>
      <c r="J3241" s="25">
        <f t="shared" si="51"/>
        <v>2</v>
      </c>
    </row>
    <row r="3242" spans="2:10">
      <c r="B3242" s="3">
        <v>37506</v>
      </c>
      <c r="C3242" s="10" t="s">
        <v>10200</v>
      </c>
      <c r="D3242" s="10" t="s">
        <v>10201</v>
      </c>
      <c r="E3242" s="25">
        <v>0</v>
      </c>
      <c r="F3242" s="25">
        <v>2</v>
      </c>
      <c r="G3242" s="10" t="s">
        <v>10202</v>
      </c>
      <c r="H3242" s="25">
        <f>INDEX('Annexe 1 – Données des équipes'!$B$12:$R$114, MATCH(C3242, 'Annexe 1 – Données des équipes'!$B$12:$B$114,0),4)</f>
        <v>50</v>
      </c>
      <c r="I3242" s="25">
        <f>INDEX('Annexe 1 – Données des équipes'!$B$12:$R$114, MATCH(D3242, 'Annexe 1 – Données des équipes'!$B$12:$B$114,0),4)</f>
        <v>90</v>
      </c>
      <c r="J3242" s="25">
        <f t="shared" si="51"/>
        <v>2</v>
      </c>
    </row>
    <row r="3243" spans="2:10">
      <c r="B3243" s="3">
        <v>37506</v>
      </c>
      <c r="C3243" s="10" t="s">
        <v>10203</v>
      </c>
      <c r="D3243" s="10" t="s">
        <v>10204</v>
      </c>
      <c r="E3243" s="25">
        <v>0</v>
      </c>
      <c r="F3243" s="25">
        <v>2</v>
      </c>
      <c r="G3243" s="10" t="s">
        <v>10205</v>
      </c>
      <c r="H3243" s="25">
        <f>INDEX('Annexe 1 – Données des équipes'!$B$12:$R$114, MATCH(C3243, 'Annexe 1 – Données des équipes'!$B$12:$B$114,0),4)</f>
        <v>70</v>
      </c>
      <c r="I3243" s="25">
        <f>INDEX('Annexe 1 – Données des équipes'!$B$12:$R$114, MATCH(D3243, 'Annexe 1 – Données des équipes'!$B$12:$B$114,0),4)</f>
        <v>40</v>
      </c>
      <c r="J3243" s="25">
        <f t="shared" si="51"/>
        <v>2</v>
      </c>
    </row>
    <row r="3244" spans="2:10">
      <c r="B3244" s="3">
        <v>37506</v>
      </c>
      <c r="C3244" s="10" t="s">
        <v>10206</v>
      </c>
      <c r="D3244" s="10" t="s">
        <v>10207</v>
      </c>
      <c r="E3244" s="25">
        <v>4</v>
      </c>
      <c r="F3244" s="25">
        <v>2</v>
      </c>
      <c r="G3244" s="10" t="s">
        <v>10208</v>
      </c>
      <c r="H3244" s="25">
        <f>INDEX('Annexe 1 – Données des équipes'!$B$12:$R$114, MATCH(C3244, 'Annexe 1 – Données des équipes'!$B$12:$B$114,0),4)</f>
        <v>50</v>
      </c>
      <c r="I3244" s="25">
        <f>INDEX('Annexe 1 – Données des équipes'!$B$12:$R$114, MATCH(D3244, 'Annexe 1 – Données des équipes'!$B$12:$B$114,0),4)</f>
        <v>60</v>
      </c>
      <c r="J3244" s="25">
        <f t="shared" si="51"/>
        <v>2</v>
      </c>
    </row>
    <row r="3245" spans="2:10">
      <c r="B3245" s="3">
        <v>37541</v>
      </c>
      <c r="C3245" s="10" t="s">
        <v>10209</v>
      </c>
      <c r="D3245" s="10" t="s">
        <v>10210</v>
      </c>
      <c r="E3245" s="25">
        <v>0</v>
      </c>
      <c r="F3245" s="25">
        <v>2</v>
      </c>
      <c r="G3245" s="10" t="s">
        <v>10211</v>
      </c>
      <c r="H3245" s="25">
        <f>INDEX('Annexe 1 – Données des équipes'!$B$12:$R$114, MATCH(C3245, 'Annexe 1 – Données des équipes'!$B$12:$B$114,0),4)</f>
        <v>10</v>
      </c>
      <c r="I3245" s="25">
        <f>INDEX('Annexe 1 – Données des équipes'!$B$12:$R$114, MATCH(D3245, 'Annexe 1 – Données des équipes'!$B$12:$B$114,0),4)</f>
        <v>60</v>
      </c>
      <c r="J3245" s="25">
        <f t="shared" si="51"/>
        <v>2</v>
      </c>
    </row>
    <row r="3246" spans="2:10">
      <c r="B3246" s="3">
        <v>37541</v>
      </c>
      <c r="C3246" s="10" t="s">
        <v>10212</v>
      </c>
      <c r="D3246" s="10" t="s">
        <v>10213</v>
      </c>
      <c r="E3246" s="25">
        <v>2</v>
      </c>
      <c r="F3246" s="25">
        <v>0</v>
      </c>
      <c r="G3246" s="10" t="s">
        <v>10214</v>
      </c>
      <c r="H3246" s="25">
        <f>INDEX('Annexe 1 – Données des équipes'!$B$12:$R$114, MATCH(C3246, 'Annexe 1 – Données des équipes'!$B$12:$B$114,0),4)</f>
        <v>40</v>
      </c>
      <c r="I3246" s="25">
        <f>INDEX('Annexe 1 – Données des équipes'!$B$12:$R$114, MATCH(D3246, 'Annexe 1 – Données des équipes'!$B$12:$B$114,0),4)</f>
        <v>80</v>
      </c>
      <c r="J3246" s="25">
        <f t="shared" si="51"/>
        <v>2</v>
      </c>
    </row>
    <row r="3247" spans="2:10">
      <c r="B3247" s="3">
        <v>37541</v>
      </c>
      <c r="C3247" s="10" t="s">
        <v>10215</v>
      </c>
      <c r="D3247" s="10" t="s">
        <v>10216</v>
      </c>
      <c r="E3247" s="25">
        <v>0</v>
      </c>
      <c r="F3247" s="25">
        <v>2</v>
      </c>
      <c r="G3247" s="10" t="s">
        <v>10217</v>
      </c>
      <c r="H3247" s="25">
        <f>INDEX('Annexe 1 – Données des équipes'!$B$12:$R$114, MATCH(C3247, 'Annexe 1 – Données des équipes'!$B$12:$B$114,0),4)</f>
        <v>70</v>
      </c>
      <c r="I3247" s="25">
        <f>INDEX('Annexe 1 – Données des équipes'!$B$12:$R$114, MATCH(D3247, 'Annexe 1 – Données des équipes'!$B$12:$B$114,0),4)</f>
        <v>60</v>
      </c>
      <c r="J3247" s="25">
        <f t="shared" si="51"/>
        <v>2</v>
      </c>
    </row>
    <row r="3248" spans="2:10">
      <c r="B3248" s="3">
        <v>37541</v>
      </c>
      <c r="C3248" s="10" t="s">
        <v>10218</v>
      </c>
      <c r="D3248" s="10" t="s">
        <v>10219</v>
      </c>
      <c r="E3248" s="25">
        <v>2</v>
      </c>
      <c r="F3248" s="25">
        <v>0</v>
      </c>
      <c r="G3248" s="10" t="s">
        <v>10220</v>
      </c>
      <c r="H3248" s="25">
        <f>INDEX('Annexe 1 – Données des équipes'!$B$12:$R$114, MATCH(C3248, 'Annexe 1 – Données des équipes'!$B$12:$B$114,0),4)</f>
        <v>60</v>
      </c>
      <c r="I3248" s="25">
        <f>INDEX('Annexe 1 – Données des équipes'!$B$12:$R$114, MATCH(D3248, 'Annexe 1 – Données des équipes'!$B$12:$B$114,0),4)</f>
        <v>50</v>
      </c>
      <c r="J3248" s="25">
        <f t="shared" si="51"/>
        <v>2</v>
      </c>
    </row>
    <row r="3249" spans="2:10">
      <c r="B3249" s="3">
        <v>37544</v>
      </c>
      <c r="C3249" s="10" t="s">
        <v>10221</v>
      </c>
      <c r="D3249" s="10" t="s">
        <v>10222</v>
      </c>
      <c r="E3249" s="25">
        <v>3</v>
      </c>
      <c r="F3249" s="25">
        <v>1</v>
      </c>
      <c r="G3249" s="10" t="s">
        <v>10223</v>
      </c>
      <c r="H3249" s="25">
        <f>INDEX('Annexe 1 – Données des équipes'!$B$12:$R$114, MATCH(C3249, 'Annexe 1 – Données des équipes'!$B$12:$B$114,0),4)</f>
        <v>60</v>
      </c>
      <c r="I3249" s="25">
        <f>INDEX('Annexe 1 – Données des équipes'!$B$12:$R$114, MATCH(D3249, 'Annexe 1 – Données des équipes'!$B$12:$B$114,0),4)</f>
        <v>20</v>
      </c>
      <c r="J3249" s="25">
        <f t="shared" si="51"/>
        <v>2</v>
      </c>
    </row>
    <row r="3250" spans="2:10">
      <c r="B3250" s="3">
        <v>37545</v>
      </c>
      <c r="C3250" s="10" t="s">
        <v>10224</v>
      </c>
      <c r="D3250" s="10" t="s">
        <v>10225</v>
      </c>
      <c r="E3250" s="25">
        <v>2</v>
      </c>
      <c r="F3250" s="25">
        <v>0</v>
      </c>
      <c r="G3250" s="10" t="s">
        <v>10226</v>
      </c>
      <c r="H3250" s="25">
        <f>INDEX('Annexe 1 – Données des équipes'!$B$12:$R$114, MATCH(C3250, 'Annexe 1 – Données des équipes'!$B$12:$B$114,0),4)</f>
        <v>50</v>
      </c>
      <c r="I3250" s="25">
        <f>INDEX('Annexe 1 – Données des équipes'!$B$12:$R$114, MATCH(D3250, 'Annexe 1 – Données des équipes'!$B$12:$B$114,0),4)</f>
        <v>10</v>
      </c>
      <c r="J3250" s="25">
        <f t="shared" si="51"/>
        <v>2</v>
      </c>
    </row>
    <row r="3251" spans="2:10">
      <c r="B3251" s="3">
        <v>37545</v>
      </c>
      <c r="C3251" s="10" t="s">
        <v>10227</v>
      </c>
      <c r="D3251" s="10" t="s">
        <v>10228</v>
      </c>
      <c r="E3251" s="25">
        <v>2</v>
      </c>
      <c r="F3251" s="25">
        <v>0</v>
      </c>
      <c r="G3251" s="10" t="s">
        <v>10229</v>
      </c>
      <c r="H3251" s="25">
        <f>INDEX('Annexe 1 – Données des équipes'!$B$12:$R$114, MATCH(C3251, 'Annexe 1 – Données des équipes'!$B$12:$B$114,0),4)</f>
        <v>80</v>
      </c>
      <c r="I3251" s="25">
        <f>INDEX('Annexe 1 – Données des équipes'!$B$12:$R$114, MATCH(D3251, 'Annexe 1 – Données des équipes'!$B$12:$B$114,0),4)</f>
        <v>20</v>
      </c>
      <c r="J3251" s="25">
        <f t="shared" si="51"/>
        <v>2</v>
      </c>
    </row>
    <row r="3252" spans="2:10">
      <c r="B3252" s="3">
        <v>37545</v>
      </c>
      <c r="C3252" s="10" t="s">
        <v>10230</v>
      </c>
      <c r="D3252" s="10" t="s">
        <v>10231</v>
      </c>
      <c r="E3252" s="25">
        <v>2</v>
      </c>
      <c r="F3252" s="25">
        <v>0</v>
      </c>
      <c r="G3252" s="10" t="s">
        <v>10232</v>
      </c>
      <c r="H3252" s="25">
        <f>INDEX('Annexe 1 – Données des équipes'!$B$12:$R$114, MATCH(C3252, 'Annexe 1 – Données des équipes'!$B$12:$B$114,0),4)</f>
        <v>70</v>
      </c>
      <c r="I3252" s="25">
        <f>INDEX('Annexe 1 – Données des équipes'!$B$12:$R$114, MATCH(D3252, 'Annexe 1 – Données des équipes'!$B$12:$B$114,0),4)</f>
        <v>30</v>
      </c>
      <c r="J3252" s="25">
        <f t="shared" si="51"/>
        <v>2</v>
      </c>
    </row>
    <row r="3253" spans="2:10">
      <c r="B3253" s="3">
        <v>37549</v>
      </c>
      <c r="C3253" s="10" t="s">
        <v>10233</v>
      </c>
      <c r="D3253" s="10" t="s">
        <v>10234</v>
      </c>
      <c r="E3253" s="25">
        <v>2</v>
      </c>
      <c r="F3253" s="25">
        <v>0</v>
      </c>
      <c r="G3253" s="10" t="s">
        <v>10235</v>
      </c>
      <c r="H3253" s="25">
        <f>INDEX('Annexe 1 – Données des équipes'!$B$12:$R$114, MATCH(C3253, 'Annexe 1 – Données des équipes'!$B$12:$B$114,0),4)</f>
        <v>60</v>
      </c>
      <c r="I3253" s="25">
        <f>INDEX('Annexe 1 – Données des équipes'!$B$12:$R$114, MATCH(D3253, 'Annexe 1 – Données des équipes'!$B$12:$B$114,0),4)</f>
        <v>70</v>
      </c>
      <c r="J3253" s="25">
        <f t="shared" si="51"/>
        <v>2</v>
      </c>
    </row>
    <row r="3254" spans="2:10">
      <c r="B3254" s="3">
        <v>37580</v>
      </c>
      <c r="C3254" s="10" t="s">
        <v>10236</v>
      </c>
      <c r="D3254" s="10" t="s">
        <v>10237</v>
      </c>
      <c r="E3254" s="25">
        <v>2</v>
      </c>
      <c r="F3254" s="25">
        <v>0</v>
      </c>
      <c r="G3254" s="10" t="s">
        <v>10238</v>
      </c>
      <c r="H3254" s="25">
        <f>INDEX('Annexe 1 – Données des équipes'!$B$12:$R$114, MATCH(C3254, 'Annexe 1 – Données des équipes'!$B$12:$B$114,0),4)</f>
        <v>80</v>
      </c>
      <c r="I3254" s="25">
        <f>INDEX('Annexe 1 – Données des équipes'!$B$12:$R$114, MATCH(D3254, 'Annexe 1 – Données des équipes'!$B$12:$B$114,0),4)</f>
        <v>80</v>
      </c>
      <c r="J3254" s="25">
        <f t="shared" si="51"/>
        <v>2</v>
      </c>
    </row>
    <row r="3255" spans="2:10">
      <c r="B3255" s="3">
        <v>37580</v>
      </c>
      <c r="C3255" s="10" t="s">
        <v>10239</v>
      </c>
      <c r="D3255" s="10" t="s">
        <v>10240</v>
      </c>
      <c r="E3255" s="25">
        <v>2</v>
      </c>
      <c r="F3255" s="25">
        <v>0</v>
      </c>
      <c r="G3255" s="10" t="s">
        <v>10241</v>
      </c>
      <c r="H3255" s="25">
        <f>INDEX('Annexe 1 – Données des équipes'!$B$12:$R$114, MATCH(C3255, 'Annexe 1 – Données des équipes'!$B$12:$B$114,0),4)</f>
        <v>20</v>
      </c>
      <c r="I3255" s="25">
        <f>INDEX('Annexe 1 – Données des équipes'!$B$12:$R$114, MATCH(D3255, 'Annexe 1 – Données des équipes'!$B$12:$B$114,0),4)</f>
        <v>70</v>
      </c>
      <c r="J3255" s="25">
        <f t="shared" si="51"/>
        <v>2</v>
      </c>
    </row>
    <row r="3256" spans="2:10">
      <c r="B3256" s="3">
        <v>37580</v>
      </c>
      <c r="C3256" s="10" t="s">
        <v>10242</v>
      </c>
      <c r="D3256" s="10" t="s">
        <v>10243</v>
      </c>
      <c r="E3256" s="25">
        <v>1</v>
      </c>
      <c r="F3256" s="25">
        <v>3</v>
      </c>
      <c r="G3256" s="10" t="s">
        <v>10244</v>
      </c>
      <c r="H3256" s="25">
        <f>INDEX('Annexe 1 – Données des équipes'!$B$12:$R$114, MATCH(C3256, 'Annexe 1 – Données des équipes'!$B$12:$B$114,0),4)</f>
        <v>90</v>
      </c>
      <c r="I3256" s="25">
        <f>INDEX('Annexe 1 – Données des équipes'!$B$12:$R$114, MATCH(D3256, 'Annexe 1 – Données des équipes'!$B$12:$B$114,0),4)</f>
        <v>80</v>
      </c>
      <c r="J3256" s="25">
        <f t="shared" si="51"/>
        <v>2</v>
      </c>
    </row>
    <row r="3257" spans="2:10">
      <c r="B3257" s="3">
        <v>37580</v>
      </c>
      <c r="C3257" s="10" t="s">
        <v>10245</v>
      </c>
      <c r="D3257" s="10" t="s">
        <v>10246</v>
      </c>
      <c r="E3257" s="25">
        <v>0</v>
      </c>
      <c r="F3257" s="25">
        <v>2</v>
      </c>
      <c r="G3257" s="10" t="s">
        <v>10247</v>
      </c>
      <c r="H3257" s="25">
        <f>INDEX('Annexe 1 – Données des équipes'!$B$12:$R$114, MATCH(C3257, 'Annexe 1 – Données des équipes'!$B$12:$B$114,0),4)</f>
        <v>50</v>
      </c>
      <c r="I3257" s="25">
        <f>INDEX('Annexe 1 – Données des équipes'!$B$12:$R$114, MATCH(D3257, 'Annexe 1 – Données des équipes'!$B$12:$B$114,0),4)</f>
        <v>90</v>
      </c>
      <c r="J3257" s="25">
        <f t="shared" si="51"/>
        <v>2</v>
      </c>
    </row>
    <row r="3258" spans="2:10">
      <c r="B3258" s="3">
        <v>37580</v>
      </c>
      <c r="C3258" s="10" t="s">
        <v>10248</v>
      </c>
      <c r="D3258" s="10" t="s">
        <v>10249</v>
      </c>
      <c r="E3258" s="25">
        <v>1</v>
      </c>
      <c r="F3258" s="25">
        <v>3</v>
      </c>
      <c r="G3258" s="10" t="s">
        <v>10250</v>
      </c>
      <c r="H3258" s="25">
        <f>INDEX('Annexe 1 – Données des équipes'!$B$12:$R$114, MATCH(C3258, 'Annexe 1 – Données des équipes'!$B$12:$B$114,0),4)</f>
        <v>50</v>
      </c>
      <c r="I3258" s="25">
        <f>INDEX('Annexe 1 – Données des équipes'!$B$12:$R$114, MATCH(D3258, 'Annexe 1 – Données des équipes'!$B$12:$B$114,0),4)</f>
        <v>20</v>
      </c>
      <c r="J3258" s="25">
        <f t="shared" si="51"/>
        <v>2</v>
      </c>
    </row>
    <row r="3259" spans="2:10">
      <c r="B3259" s="3">
        <v>37580</v>
      </c>
      <c r="C3259" s="10" t="s">
        <v>10251</v>
      </c>
      <c r="D3259" s="10" t="s">
        <v>10252</v>
      </c>
      <c r="E3259" s="25">
        <v>2</v>
      </c>
      <c r="F3259" s="25">
        <v>0</v>
      </c>
      <c r="G3259" s="10" t="s">
        <v>10253</v>
      </c>
      <c r="H3259" s="25">
        <f>INDEX('Annexe 1 – Données des équipes'!$B$12:$R$114, MATCH(C3259, 'Annexe 1 – Données des équipes'!$B$12:$B$114,0),4)</f>
        <v>90</v>
      </c>
      <c r="I3259" s="25">
        <f>INDEX('Annexe 1 – Données des équipes'!$B$12:$R$114, MATCH(D3259, 'Annexe 1 – Données des équipes'!$B$12:$B$114,0),4)</f>
        <v>60</v>
      </c>
      <c r="J3259" s="25">
        <f t="shared" si="51"/>
        <v>2</v>
      </c>
    </row>
    <row r="3260" spans="2:10">
      <c r="B3260" s="3">
        <v>37597</v>
      </c>
      <c r="C3260" s="10" t="s">
        <v>10254</v>
      </c>
      <c r="D3260" s="10" t="s">
        <v>10255</v>
      </c>
      <c r="E3260" s="25">
        <v>3</v>
      </c>
      <c r="F3260" s="25">
        <v>1</v>
      </c>
      <c r="G3260" s="10" t="s">
        <v>10256</v>
      </c>
      <c r="H3260" s="25">
        <f>INDEX('Annexe 1 – Données des équipes'!$B$12:$R$114, MATCH(C3260, 'Annexe 1 – Données des équipes'!$B$12:$B$114,0),4)</f>
        <v>30</v>
      </c>
      <c r="I3260" s="25">
        <f>INDEX('Annexe 1 – Données des équipes'!$B$12:$R$114, MATCH(D3260, 'Annexe 1 – Données des équipes'!$B$12:$B$114,0),4)</f>
        <v>30</v>
      </c>
      <c r="J3260" s="25">
        <f t="shared" si="51"/>
        <v>2</v>
      </c>
    </row>
    <row r="3261" spans="2:10">
      <c r="B3261" s="3">
        <v>37652</v>
      </c>
      <c r="C3261" s="10" t="s">
        <v>10257</v>
      </c>
      <c r="D3261" s="10" t="s">
        <v>10258</v>
      </c>
      <c r="E3261" s="25">
        <v>1</v>
      </c>
      <c r="F3261" s="25">
        <v>3</v>
      </c>
      <c r="G3261" s="10" t="s">
        <v>10259</v>
      </c>
      <c r="H3261" s="25">
        <f>INDEX('Annexe 1 – Données des équipes'!$B$12:$R$114, MATCH(C3261, 'Annexe 1 – Données des équipes'!$B$12:$B$114,0),4)</f>
        <v>40</v>
      </c>
      <c r="I3261" s="25">
        <f>INDEX('Annexe 1 – Données des équipes'!$B$12:$R$114, MATCH(D3261, 'Annexe 1 – Données des équipes'!$B$12:$B$114,0),4)</f>
        <v>90</v>
      </c>
      <c r="J3261" s="25">
        <f t="shared" si="51"/>
        <v>2</v>
      </c>
    </row>
    <row r="3262" spans="2:10">
      <c r="B3262" s="3">
        <v>37664</v>
      </c>
      <c r="C3262" s="10" t="s">
        <v>10260</v>
      </c>
      <c r="D3262" s="10" t="s">
        <v>10261</v>
      </c>
      <c r="E3262" s="25">
        <v>1</v>
      </c>
      <c r="F3262" s="25">
        <v>3</v>
      </c>
      <c r="G3262" s="10" t="s">
        <v>10262</v>
      </c>
      <c r="H3262" s="25">
        <f>INDEX('Annexe 1 – Données des équipes'!$B$12:$R$114, MATCH(C3262, 'Annexe 1 – Données des équipes'!$B$12:$B$114,0),4)</f>
        <v>20</v>
      </c>
      <c r="I3262" s="25">
        <f>INDEX('Annexe 1 – Données des équipes'!$B$12:$R$114, MATCH(D3262, 'Annexe 1 – Données des équipes'!$B$12:$B$114,0),4)</f>
        <v>90</v>
      </c>
      <c r="J3262" s="25">
        <f t="shared" si="51"/>
        <v>2</v>
      </c>
    </row>
    <row r="3263" spans="2:10">
      <c r="B3263" s="3">
        <v>37664</v>
      </c>
      <c r="C3263" s="10" t="s">
        <v>10263</v>
      </c>
      <c r="D3263" s="10" t="s">
        <v>10264</v>
      </c>
      <c r="E3263" s="25">
        <v>1</v>
      </c>
      <c r="F3263" s="25">
        <v>3</v>
      </c>
      <c r="G3263" s="10" t="s">
        <v>10265</v>
      </c>
      <c r="H3263" s="25">
        <f>INDEX('Annexe 1 – Données des équipes'!$B$12:$R$114, MATCH(C3263, 'Annexe 1 – Données des équipes'!$B$12:$B$114,0),4)</f>
        <v>90</v>
      </c>
      <c r="I3263" s="25">
        <f>INDEX('Annexe 1 – Données des équipes'!$B$12:$R$114, MATCH(D3263, 'Annexe 1 – Données des équipes'!$B$12:$B$114,0),4)</f>
        <v>60</v>
      </c>
      <c r="J3263" s="25">
        <f t="shared" si="51"/>
        <v>2</v>
      </c>
    </row>
    <row r="3264" spans="2:10">
      <c r="B3264" s="3">
        <v>37664</v>
      </c>
      <c r="C3264" s="10" t="s">
        <v>10266</v>
      </c>
      <c r="D3264" s="10" t="s">
        <v>10267</v>
      </c>
      <c r="E3264" s="25">
        <v>2</v>
      </c>
      <c r="F3264" s="25">
        <v>0</v>
      </c>
      <c r="G3264" s="10" t="s">
        <v>10268</v>
      </c>
      <c r="H3264" s="25">
        <f>INDEX('Annexe 1 – Données des équipes'!$B$12:$R$114, MATCH(C3264, 'Annexe 1 – Données des équipes'!$B$12:$B$114,0),4)</f>
        <v>20</v>
      </c>
      <c r="I3264" s="25">
        <f>INDEX('Annexe 1 – Données des équipes'!$B$12:$R$114, MATCH(D3264, 'Annexe 1 – Données des équipes'!$B$12:$B$114,0),4)</f>
        <v>10</v>
      </c>
      <c r="J3264" s="25">
        <f t="shared" si="51"/>
        <v>2</v>
      </c>
    </row>
    <row r="3265" spans="2:10">
      <c r="B3265" s="3">
        <v>37664</v>
      </c>
      <c r="C3265" s="10" t="s">
        <v>10269</v>
      </c>
      <c r="D3265" s="10" t="s">
        <v>10270</v>
      </c>
      <c r="E3265" s="25">
        <v>2</v>
      </c>
      <c r="F3265" s="25">
        <v>4</v>
      </c>
      <c r="G3265" s="10" t="s">
        <v>10271</v>
      </c>
      <c r="H3265" s="25">
        <f>INDEX('Annexe 1 – Données des équipes'!$B$12:$R$114, MATCH(C3265, 'Annexe 1 – Données des équipes'!$B$12:$B$114,0),4)</f>
        <v>10</v>
      </c>
      <c r="I3265" s="25">
        <f>INDEX('Annexe 1 – Données des équipes'!$B$12:$R$114, MATCH(D3265, 'Annexe 1 – Données des équipes'!$B$12:$B$114,0),4)</f>
        <v>20</v>
      </c>
      <c r="J3265" s="25">
        <f t="shared" si="51"/>
        <v>2</v>
      </c>
    </row>
    <row r="3266" spans="2:10">
      <c r="B3266" s="3">
        <v>37664</v>
      </c>
      <c r="C3266" s="10" t="s">
        <v>10272</v>
      </c>
      <c r="D3266" s="10" t="s">
        <v>10273</v>
      </c>
      <c r="E3266" s="25">
        <v>0</v>
      </c>
      <c r="F3266" s="25">
        <v>2</v>
      </c>
      <c r="G3266" s="10" t="s">
        <v>10274</v>
      </c>
      <c r="H3266" s="25">
        <f>INDEX('Annexe 1 – Données des équipes'!$B$12:$R$114, MATCH(C3266, 'Annexe 1 – Données des équipes'!$B$12:$B$114,0),4)</f>
        <v>60</v>
      </c>
      <c r="I3266" s="25">
        <f>INDEX('Annexe 1 – Données des équipes'!$B$12:$R$114, MATCH(D3266, 'Annexe 1 – Données des équipes'!$B$12:$B$114,0),4)</f>
        <v>60</v>
      </c>
      <c r="J3266" s="25">
        <f t="shared" si="51"/>
        <v>2</v>
      </c>
    </row>
    <row r="3267" spans="2:10">
      <c r="B3267" s="3">
        <v>37664</v>
      </c>
      <c r="C3267" s="10" t="s">
        <v>10275</v>
      </c>
      <c r="D3267" s="10" t="s">
        <v>10276</v>
      </c>
      <c r="E3267" s="25">
        <v>3</v>
      </c>
      <c r="F3267" s="25">
        <v>1</v>
      </c>
      <c r="G3267" s="10" t="s">
        <v>10277</v>
      </c>
      <c r="H3267" s="25">
        <f>INDEX('Annexe 1 – Données des équipes'!$B$12:$R$114, MATCH(C3267, 'Annexe 1 – Données des équipes'!$B$12:$B$114,0),4)</f>
        <v>90</v>
      </c>
      <c r="I3267" s="25">
        <f>INDEX('Annexe 1 – Données des équipes'!$B$12:$R$114, MATCH(D3267, 'Annexe 1 – Données des équipes'!$B$12:$B$114,0),4)</f>
        <v>90</v>
      </c>
      <c r="J3267" s="25">
        <f t="shared" si="51"/>
        <v>2</v>
      </c>
    </row>
    <row r="3268" spans="2:10">
      <c r="B3268" s="3">
        <v>37668</v>
      </c>
      <c r="C3268" s="10" t="s">
        <v>10278</v>
      </c>
      <c r="D3268" s="10" t="s">
        <v>10279</v>
      </c>
      <c r="E3268" s="25">
        <v>0</v>
      </c>
      <c r="F3268" s="25">
        <v>2</v>
      </c>
      <c r="G3268" s="10" t="s">
        <v>10280</v>
      </c>
      <c r="H3268" s="25">
        <f>INDEX('Annexe 1 – Données des équipes'!$B$12:$R$114, MATCH(C3268, 'Annexe 1 – Données des équipes'!$B$12:$B$114,0),4)</f>
        <v>10</v>
      </c>
      <c r="I3268" s="25">
        <f>INDEX('Annexe 1 – Données des équipes'!$B$12:$R$114, MATCH(D3268, 'Annexe 1 – Données des équipes'!$B$12:$B$114,0),4)</f>
        <v>50</v>
      </c>
      <c r="J3268" s="25">
        <f t="shared" si="51"/>
        <v>2</v>
      </c>
    </row>
    <row r="3269" spans="2:10">
      <c r="B3269" s="3">
        <v>37672</v>
      </c>
      <c r="C3269" s="10" t="s">
        <v>10281</v>
      </c>
      <c r="D3269" s="10" t="s">
        <v>10282</v>
      </c>
      <c r="E3269" s="25">
        <v>0</v>
      </c>
      <c r="F3269" s="25">
        <v>2</v>
      </c>
      <c r="G3269" s="10" t="s">
        <v>10283</v>
      </c>
      <c r="H3269" s="25">
        <f>INDEX('Annexe 1 – Données des équipes'!$B$12:$R$114, MATCH(C3269, 'Annexe 1 – Données des équipes'!$B$12:$B$114,0),4)</f>
        <v>0</v>
      </c>
      <c r="I3269" s="25">
        <f>INDEX('Annexe 1 – Données des équipes'!$B$12:$R$114, MATCH(D3269, 'Annexe 1 – Données des équipes'!$B$12:$B$114,0),4)</f>
        <v>10</v>
      </c>
      <c r="J3269" s="25">
        <f t="shared" si="51"/>
        <v>2</v>
      </c>
    </row>
    <row r="3270" spans="2:10">
      <c r="B3270" s="3">
        <v>37699</v>
      </c>
      <c r="C3270" s="10" t="s">
        <v>10284</v>
      </c>
      <c r="D3270" s="10" t="s">
        <v>10285</v>
      </c>
      <c r="E3270" s="25">
        <v>2</v>
      </c>
      <c r="F3270" s="25">
        <v>0</v>
      </c>
      <c r="G3270" s="10" t="s">
        <v>10286</v>
      </c>
      <c r="H3270" s="25">
        <f>INDEX('Annexe 1 – Données des équipes'!$B$12:$R$114, MATCH(C3270, 'Annexe 1 – Données des équipes'!$B$12:$B$114,0),4)</f>
        <v>80</v>
      </c>
      <c r="I3270" s="25">
        <f>INDEX('Annexe 1 – Données des équipes'!$B$12:$R$114, MATCH(D3270, 'Annexe 1 – Données des équipes'!$B$12:$B$114,0),4)</f>
        <v>50</v>
      </c>
      <c r="J3270" s="25">
        <f t="shared" si="51"/>
        <v>2</v>
      </c>
    </row>
    <row r="3271" spans="2:10">
      <c r="B3271" s="3">
        <v>37709</v>
      </c>
      <c r="C3271" s="10" t="s">
        <v>10287</v>
      </c>
      <c r="D3271" s="10" t="s">
        <v>10288</v>
      </c>
      <c r="E3271" s="25">
        <v>3</v>
      </c>
      <c r="F3271" s="25">
        <v>1</v>
      </c>
      <c r="G3271" s="10" t="s">
        <v>10289</v>
      </c>
      <c r="H3271" s="25">
        <f>INDEX('Annexe 1 – Données des équipes'!$B$12:$R$114, MATCH(C3271, 'Annexe 1 – Données des équipes'!$B$12:$B$114,0),4)</f>
        <v>40</v>
      </c>
      <c r="I3271" s="25">
        <f>INDEX('Annexe 1 – Données des équipes'!$B$12:$R$114, MATCH(D3271, 'Annexe 1 – Données des équipes'!$B$12:$B$114,0),4)</f>
        <v>50</v>
      </c>
      <c r="J3271" s="25">
        <f t="shared" si="51"/>
        <v>2</v>
      </c>
    </row>
    <row r="3272" spans="2:10">
      <c r="B3272" s="3">
        <v>37709</v>
      </c>
      <c r="C3272" s="10" t="s">
        <v>10290</v>
      </c>
      <c r="D3272" s="10" t="s">
        <v>10291</v>
      </c>
      <c r="E3272" s="25">
        <v>2</v>
      </c>
      <c r="F3272" s="25">
        <v>0</v>
      </c>
      <c r="G3272" s="10" t="s">
        <v>10292</v>
      </c>
      <c r="H3272" s="25">
        <f>INDEX('Annexe 1 – Données des équipes'!$B$12:$R$114, MATCH(C3272, 'Annexe 1 – Données des équipes'!$B$12:$B$114,0),4)</f>
        <v>90</v>
      </c>
      <c r="I3272" s="25">
        <f>INDEX('Annexe 1 – Données des équipes'!$B$12:$R$114, MATCH(D3272, 'Annexe 1 – Données des équipes'!$B$12:$B$114,0),4)</f>
        <v>30</v>
      </c>
      <c r="J3272" s="25">
        <f t="shared" si="51"/>
        <v>2</v>
      </c>
    </row>
    <row r="3273" spans="2:10">
      <c r="B3273" s="3">
        <v>37709</v>
      </c>
      <c r="C3273" s="10" t="s">
        <v>10293</v>
      </c>
      <c r="D3273" s="10" t="s">
        <v>10294</v>
      </c>
      <c r="E3273" s="25">
        <v>0</v>
      </c>
      <c r="F3273" s="25">
        <v>2</v>
      </c>
      <c r="G3273" s="10" t="s">
        <v>10295</v>
      </c>
      <c r="H3273" s="25">
        <f>INDEX('Annexe 1 – Données des équipes'!$B$12:$R$114, MATCH(C3273, 'Annexe 1 – Données des équipes'!$B$12:$B$114,0),4)</f>
        <v>20</v>
      </c>
      <c r="I3273" s="25">
        <f>INDEX('Annexe 1 – Données des équipes'!$B$12:$R$114, MATCH(D3273, 'Annexe 1 – Données des équipes'!$B$12:$B$114,0),4)</f>
        <v>70</v>
      </c>
      <c r="J3273" s="25">
        <f t="shared" si="51"/>
        <v>2</v>
      </c>
    </row>
    <row r="3274" spans="2:10">
      <c r="B3274" s="3">
        <v>37710</v>
      </c>
      <c r="C3274" s="10" t="s">
        <v>10296</v>
      </c>
      <c r="D3274" s="10" t="s">
        <v>10297</v>
      </c>
      <c r="E3274" s="25">
        <v>2</v>
      </c>
      <c r="F3274" s="25">
        <v>0</v>
      </c>
      <c r="G3274" s="10" t="s">
        <v>10298</v>
      </c>
      <c r="H3274" s="25">
        <f>INDEX('Annexe 1 – Données des équipes'!$B$12:$R$114, MATCH(C3274, 'Annexe 1 – Données des équipes'!$B$12:$B$114,0),4)</f>
        <v>80</v>
      </c>
      <c r="I3274" s="25">
        <f>INDEX('Annexe 1 – Données des équipes'!$B$12:$R$114, MATCH(D3274, 'Annexe 1 – Données des équipes'!$B$12:$B$114,0),4)</f>
        <v>80</v>
      </c>
      <c r="J3274" s="25">
        <f t="shared" si="51"/>
        <v>2</v>
      </c>
    </row>
    <row r="3275" spans="2:10">
      <c r="B3275" s="3">
        <v>37713</v>
      </c>
      <c r="C3275" s="10" t="s">
        <v>10299</v>
      </c>
      <c r="D3275" s="10" t="s">
        <v>10300</v>
      </c>
      <c r="E3275" s="25">
        <v>2</v>
      </c>
      <c r="F3275" s="25">
        <v>0</v>
      </c>
      <c r="G3275" s="10" t="s">
        <v>10301</v>
      </c>
      <c r="H3275" s="25">
        <f>INDEX('Annexe 1 – Données des équipes'!$B$12:$R$114, MATCH(C3275, 'Annexe 1 – Données des équipes'!$B$12:$B$114,0),4)</f>
        <v>90</v>
      </c>
      <c r="I3275" s="25">
        <f>INDEX('Annexe 1 – Données des équipes'!$B$12:$R$114, MATCH(D3275, 'Annexe 1 – Données des équipes'!$B$12:$B$114,0),4)</f>
        <v>60</v>
      </c>
      <c r="J3275" s="25">
        <f t="shared" si="51"/>
        <v>2</v>
      </c>
    </row>
    <row r="3276" spans="2:10">
      <c r="B3276" s="3">
        <v>37713</v>
      </c>
      <c r="C3276" s="10" t="s">
        <v>10302</v>
      </c>
      <c r="D3276" s="10" t="s">
        <v>10303</v>
      </c>
      <c r="E3276" s="25">
        <v>0</v>
      </c>
      <c r="F3276" s="25">
        <v>2</v>
      </c>
      <c r="G3276" s="10" t="s">
        <v>10304</v>
      </c>
      <c r="H3276" s="25">
        <f>INDEX('Annexe 1 – Données des équipes'!$B$12:$R$114, MATCH(C3276, 'Annexe 1 – Données des équipes'!$B$12:$B$114,0),4)</f>
        <v>50</v>
      </c>
      <c r="I3276" s="25">
        <f>INDEX('Annexe 1 – Données des équipes'!$B$12:$R$114, MATCH(D3276, 'Annexe 1 – Données des équipes'!$B$12:$B$114,0),4)</f>
        <v>50</v>
      </c>
      <c r="J3276" s="25">
        <f t="shared" si="51"/>
        <v>2</v>
      </c>
    </row>
    <row r="3277" spans="2:10">
      <c r="B3277" s="3">
        <v>37713</v>
      </c>
      <c r="C3277" s="10" t="s">
        <v>10305</v>
      </c>
      <c r="D3277" s="10" t="s">
        <v>10306</v>
      </c>
      <c r="E3277" s="25">
        <v>2</v>
      </c>
      <c r="F3277" s="25">
        <v>0</v>
      </c>
      <c r="G3277" s="10" t="s">
        <v>10307</v>
      </c>
      <c r="H3277" s="25">
        <f>INDEX('Annexe 1 – Données des équipes'!$B$12:$R$114, MATCH(C3277, 'Annexe 1 – Données des équipes'!$B$12:$B$114,0),4)</f>
        <v>60</v>
      </c>
      <c r="I3277" s="25">
        <f>INDEX('Annexe 1 – Données des équipes'!$B$12:$R$114, MATCH(D3277, 'Annexe 1 – Données des équipes'!$B$12:$B$114,0),4)</f>
        <v>30</v>
      </c>
      <c r="J3277" s="25">
        <f t="shared" si="51"/>
        <v>2</v>
      </c>
    </row>
    <row r="3278" spans="2:10">
      <c r="B3278" s="3">
        <v>37738</v>
      </c>
      <c r="C3278" s="10" t="s">
        <v>10308</v>
      </c>
      <c r="D3278" s="10" t="s">
        <v>10309</v>
      </c>
      <c r="E3278" s="25">
        <v>2</v>
      </c>
      <c r="F3278" s="25">
        <v>4</v>
      </c>
      <c r="G3278" s="10" t="s">
        <v>10310</v>
      </c>
      <c r="H3278" s="25">
        <f>INDEX('Annexe 1 – Données des équipes'!$B$12:$R$114, MATCH(C3278, 'Annexe 1 – Données des équipes'!$B$12:$B$114,0),4)</f>
        <v>0</v>
      </c>
      <c r="I3278" s="25">
        <f>INDEX('Annexe 1 – Données des équipes'!$B$12:$R$114, MATCH(D3278, 'Annexe 1 – Données des équipes'!$B$12:$B$114,0),4)</f>
        <v>40</v>
      </c>
      <c r="J3278" s="25">
        <f t="shared" si="51"/>
        <v>2</v>
      </c>
    </row>
    <row r="3279" spans="2:10">
      <c r="B3279" s="3">
        <v>37741</v>
      </c>
      <c r="C3279" s="10" t="s">
        <v>10311</v>
      </c>
      <c r="D3279" s="10" t="s">
        <v>10312</v>
      </c>
      <c r="E3279" s="25">
        <v>3</v>
      </c>
      <c r="F3279" s="25">
        <v>1</v>
      </c>
      <c r="G3279" s="10" t="s">
        <v>10313</v>
      </c>
      <c r="H3279" s="25">
        <f>INDEX('Annexe 1 – Données des équipes'!$B$12:$R$114, MATCH(C3279, 'Annexe 1 – Données des équipes'!$B$12:$B$114,0),4)</f>
        <v>90</v>
      </c>
      <c r="I3279" s="25">
        <f>INDEX('Annexe 1 – Données des équipes'!$B$12:$R$114, MATCH(D3279, 'Annexe 1 – Données des équipes'!$B$12:$B$114,0),4)</f>
        <v>80</v>
      </c>
      <c r="J3279" s="25">
        <f t="shared" si="51"/>
        <v>2</v>
      </c>
    </row>
    <row r="3280" spans="2:10">
      <c r="B3280" s="3">
        <v>37741</v>
      </c>
      <c r="C3280" s="10" t="s">
        <v>10314</v>
      </c>
      <c r="D3280" s="10" t="s">
        <v>10315</v>
      </c>
      <c r="E3280" s="25">
        <v>2</v>
      </c>
      <c r="F3280" s="25">
        <v>0</v>
      </c>
      <c r="G3280" s="10" t="s">
        <v>10316</v>
      </c>
      <c r="H3280" s="25">
        <f>INDEX('Annexe 1 – Données des équipes'!$B$12:$R$114, MATCH(C3280, 'Annexe 1 – Données des équipes'!$B$12:$B$114,0),4)</f>
        <v>40</v>
      </c>
      <c r="I3280" s="25">
        <f>INDEX('Annexe 1 – Données des équipes'!$B$12:$R$114, MATCH(D3280, 'Annexe 1 – Données des équipes'!$B$12:$B$114,0),4)</f>
        <v>40</v>
      </c>
      <c r="J3280" s="25">
        <f t="shared" si="51"/>
        <v>2</v>
      </c>
    </row>
    <row r="3281" spans="2:10">
      <c r="B3281" s="3">
        <v>37741</v>
      </c>
      <c r="C3281" s="10" t="s">
        <v>10317</v>
      </c>
      <c r="D3281" s="10" t="s">
        <v>10318</v>
      </c>
      <c r="E3281" s="25">
        <v>1</v>
      </c>
      <c r="F3281" s="25">
        <v>3</v>
      </c>
      <c r="G3281" s="10" t="s">
        <v>10319</v>
      </c>
      <c r="H3281" s="25">
        <f>INDEX('Annexe 1 – Données des équipes'!$B$12:$R$114, MATCH(C3281, 'Annexe 1 – Données des équipes'!$B$12:$B$114,0),4)</f>
        <v>10</v>
      </c>
      <c r="I3281" s="25">
        <f>INDEX('Annexe 1 – Données des équipes'!$B$12:$R$114, MATCH(D3281, 'Annexe 1 – Données des équipes'!$B$12:$B$114,0),4)</f>
        <v>90</v>
      </c>
      <c r="J3281" s="25">
        <f t="shared" si="51"/>
        <v>2</v>
      </c>
    </row>
    <row r="3282" spans="2:10">
      <c r="B3282" s="3">
        <v>37741</v>
      </c>
      <c r="C3282" s="10" t="s">
        <v>10320</v>
      </c>
      <c r="D3282" s="10" t="s">
        <v>10321</v>
      </c>
      <c r="E3282" s="25">
        <v>0</v>
      </c>
      <c r="F3282" s="25">
        <v>2</v>
      </c>
      <c r="G3282" s="10" t="s">
        <v>10322</v>
      </c>
      <c r="H3282" s="25">
        <f>INDEX('Annexe 1 – Données des équipes'!$B$12:$R$114, MATCH(C3282, 'Annexe 1 – Données des équipes'!$B$12:$B$114,0),4)</f>
        <v>60</v>
      </c>
      <c r="I3282" s="25">
        <f>INDEX('Annexe 1 – Données des équipes'!$B$12:$R$114, MATCH(D3282, 'Annexe 1 – Données des équipes'!$B$12:$B$114,0),4)</f>
        <v>60</v>
      </c>
      <c r="J3282" s="25">
        <f t="shared" ref="J3282:J3345" si="52">ABS(F3282-E3282)</f>
        <v>2</v>
      </c>
    </row>
    <row r="3283" spans="2:10">
      <c r="B3283" s="3">
        <v>37763</v>
      </c>
      <c r="C3283" s="10" t="s">
        <v>10323</v>
      </c>
      <c r="D3283" s="10" t="s">
        <v>10324</v>
      </c>
      <c r="E3283" s="25">
        <v>2</v>
      </c>
      <c r="F3283" s="25">
        <v>0</v>
      </c>
      <c r="G3283" s="10" t="s">
        <v>10325</v>
      </c>
      <c r="H3283" s="25">
        <f>INDEX('Annexe 1 – Données des équipes'!$B$12:$R$114, MATCH(C3283, 'Annexe 1 – Données des équipes'!$B$12:$B$114,0),4)</f>
        <v>30</v>
      </c>
      <c r="I3283" s="25">
        <f>INDEX('Annexe 1 – Données des équipes'!$B$12:$R$114, MATCH(D3283, 'Annexe 1 – Données des équipes'!$B$12:$B$114,0),4)</f>
        <v>30</v>
      </c>
      <c r="J3283" s="25">
        <f t="shared" si="52"/>
        <v>2</v>
      </c>
    </row>
    <row r="3284" spans="2:10">
      <c r="B3284" s="3">
        <v>37771</v>
      </c>
      <c r="C3284" s="10" t="s">
        <v>10326</v>
      </c>
      <c r="D3284" s="10" t="s">
        <v>10327</v>
      </c>
      <c r="E3284" s="25">
        <v>3</v>
      </c>
      <c r="F3284" s="25">
        <v>1</v>
      </c>
      <c r="G3284" s="10" t="s">
        <v>10328</v>
      </c>
      <c r="H3284" s="25">
        <f>INDEX('Annexe 1 – Données des équipes'!$B$12:$R$114, MATCH(C3284, 'Annexe 1 – Données des équipes'!$B$12:$B$114,0),4)</f>
        <v>50</v>
      </c>
      <c r="I3284" s="25">
        <f>INDEX('Annexe 1 – Données des équipes'!$B$12:$R$114, MATCH(D3284, 'Annexe 1 – Données des équipes'!$B$12:$B$114,0),4)</f>
        <v>40</v>
      </c>
      <c r="J3284" s="25">
        <f t="shared" si="52"/>
        <v>2</v>
      </c>
    </row>
    <row r="3285" spans="2:10">
      <c r="B3285" s="3">
        <v>37775</v>
      </c>
      <c r="C3285" s="10" t="s">
        <v>10329</v>
      </c>
      <c r="D3285" s="10" t="s">
        <v>10330</v>
      </c>
      <c r="E3285" s="25">
        <v>2</v>
      </c>
      <c r="F3285" s="25">
        <v>0</v>
      </c>
      <c r="G3285" s="10" t="s">
        <v>10331</v>
      </c>
      <c r="H3285" s="25">
        <f>INDEX('Annexe 1 – Données des équipes'!$B$12:$R$114, MATCH(C3285, 'Annexe 1 – Données des équipes'!$B$12:$B$114,0),4)</f>
        <v>90</v>
      </c>
      <c r="I3285" s="25">
        <f>INDEX('Annexe 1 – Données des équipes'!$B$12:$R$114, MATCH(D3285, 'Annexe 1 – Données des équipes'!$B$12:$B$114,0),4)</f>
        <v>50</v>
      </c>
      <c r="J3285" s="25">
        <f t="shared" si="52"/>
        <v>2</v>
      </c>
    </row>
    <row r="3286" spans="2:10">
      <c r="B3286" s="3">
        <v>37779</v>
      </c>
      <c r="C3286" s="10" t="s">
        <v>10332</v>
      </c>
      <c r="D3286" s="10" t="s">
        <v>10333</v>
      </c>
      <c r="E3286" s="25">
        <v>0</v>
      </c>
      <c r="F3286" s="25">
        <v>2</v>
      </c>
      <c r="G3286" s="10" t="s">
        <v>10334</v>
      </c>
      <c r="H3286" s="25">
        <f>INDEX('Annexe 1 – Données des équipes'!$B$12:$R$114, MATCH(C3286, 'Annexe 1 – Données des équipes'!$B$12:$B$114,0),4)</f>
        <v>10</v>
      </c>
      <c r="I3286" s="25">
        <f>INDEX('Annexe 1 – Données des équipes'!$B$12:$R$114, MATCH(D3286, 'Annexe 1 – Données des équipes'!$B$12:$B$114,0),4)</f>
        <v>80</v>
      </c>
      <c r="J3286" s="25">
        <f t="shared" si="52"/>
        <v>2</v>
      </c>
    </row>
    <row r="3287" spans="2:10">
      <c r="B3287" s="3">
        <v>37780</v>
      </c>
      <c r="C3287" s="10" t="s">
        <v>10335</v>
      </c>
      <c r="D3287" s="10" t="s">
        <v>10336</v>
      </c>
      <c r="E3287" s="25">
        <v>0</v>
      </c>
      <c r="F3287" s="25">
        <v>2</v>
      </c>
      <c r="G3287" s="10" t="s">
        <v>10337</v>
      </c>
      <c r="H3287" s="25">
        <f>INDEX('Annexe 1 – Données des équipes'!$B$12:$R$114, MATCH(C3287, 'Annexe 1 – Données des équipes'!$B$12:$B$114,0),4)</f>
        <v>70</v>
      </c>
      <c r="I3287" s="25">
        <f>INDEX('Annexe 1 – Données des équipes'!$B$12:$R$114, MATCH(D3287, 'Annexe 1 – Données des équipes'!$B$12:$B$114,0),4)</f>
        <v>80</v>
      </c>
      <c r="J3287" s="25">
        <f t="shared" si="52"/>
        <v>2</v>
      </c>
    </row>
    <row r="3288" spans="2:10">
      <c r="B3288" s="3">
        <v>37783</v>
      </c>
      <c r="C3288" s="10" t="s">
        <v>10338</v>
      </c>
      <c r="D3288" s="10" t="s">
        <v>10339</v>
      </c>
      <c r="E3288" s="25">
        <v>0</v>
      </c>
      <c r="F3288" s="25">
        <v>2</v>
      </c>
      <c r="G3288" s="10" t="s">
        <v>10340</v>
      </c>
      <c r="H3288" s="25">
        <f>INDEX('Annexe 1 – Données des équipes'!$B$12:$R$114, MATCH(C3288, 'Annexe 1 – Données des équipes'!$B$12:$B$114,0),4)</f>
        <v>30</v>
      </c>
      <c r="I3288" s="25">
        <f>INDEX('Annexe 1 – Données des équipes'!$B$12:$R$114, MATCH(D3288, 'Annexe 1 – Données des équipes'!$B$12:$B$114,0),4)</f>
        <v>90</v>
      </c>
      <c r="J3288" s="25">
        <f t="shared" si="52"/>
        <v>2</v>
      </c>
    </row>
    <row r="3289" spans="2:10">
      <c r="B3289" s="3">
        <v>37783</v>
      </c>
      <c r="C3289" s="10" t="s">
        <v>10341</v>
      </c>
      <c r="D3289" s="10" t="s">
        <v>10342</v>
      </c>
      <c r="E3289" s="25">
        <v>2</v>
      </c>
      <c r="F3289" s="25">
        <v>0</v>
      </c>
      <c r="G3289" s="10" t="s">
        <v>10343</v>
      </c>
      <c r="H3289" s="25">
        <f>INDEX('Annexe 1 – Données des équipes'!$B$12:$R$114, MATCH(C3289, 'Annexe 1 – Données des équipes'!$B$12:$B$114,0),4)</f>
        <v>60</v>
      </c>
      <c r="I3289" s="25">
        <f>INDEX('Annexe 1 – Données des équipes'!$B$12:$R$114, MATCH(D3289, 'Annexe 1 – Données des équipes'!$B$12:$B$114,0),4)</f>
        <v>10</v>
      </c>
      <c r="J3289" s="25">
        <f t="shared" si="52"/>
        <v>2</v>
      </c>
    </row>
    <row r="3290" spans="2:10">
      <c r="B3290" s="3">
        <v>37792</v>
      </c>
      <c r="C3290" s="10" t="s">
        <v>10344</v>
      </c>
      <c r="D3290" s="10" t="s">
        <v>10345</v>
      </c>
      <c r="E3290" s="25">
        <v>3</v>
      </c>
      <c r="F3290" s="25">
        <v>1</v>
      </c>
      <c r="G3290" s="10" t="s">
        <v>10346</v>
      </c>
      <c r="H3290" s="25">
        <f>INDEX('Annexe 1 – Données des équipes'!$B$12:$R$114, MATCH(C3290, 'Annexe 1 – Données des équipes'!$B$12:$B$114,0),4)</f>
        <v>90</v>
      </c>
      <c r="I3290" s="25">
        <f>INDEX('Annexe 1 – Données des équipes'!$B$12:$R$114, MATCH(D3290, 'Annexe 1 – Données des équipes'!$B$12:$B$114,0),4)</f>
        <v>20</v>
      </c>
      <c r="J3290" s="25">
        <f t="shared" si="52"/>
        <v>2</v>
      </c>
    </row>
    <row r="3291" spans="2:10">
      <c r="B3291" s="3">
        <v>37811</v>
      </c>
      <c r="C3291" s="10" t="s">
        <v>10347</v>
      </c>
      <c r="D3291" s="10" t="s">
        <v>10348</v>
      </c>
      <c r="E3291" s="25">
        <v>2</v>
      </c>
      <c r="F3291" s="25">
        <v>0</v>
      </c>
      <c r="G3291" s="10" t="s">
        <v>10349</v>
      </c>
      <c r="H3291" s="25">
        <f>INDEX('Annexe 1 – Données des équipes'!$B$12:$R$114, MATCH(C3291, 'Annexe 1 – Données des équipes'!$B$12:$B$114,0),4)</f>
        <v>30</v>
      </c>
      <c r="I3291" s="25">
        <f>INDEX('Annexe 1 – Données des équipes'!$B$12:$R$114, MATCH(D3291, 'Annexe 1 – Données des équipes'!$B$12:$B$114,0),4)</f>
        <v>70</v>
      </c>
      <c r="J3291" s="25">
        <f t="shared" si="52"/>
        <v>2</v>
      </c>
    </row>
    <row r="3292" spans="2:10">
      <c r="B3292" s="3">
        <v>37817</v>
      </c>
      <c r="C3292" s="10" t="s">
        <v>10350</v>
      </c>
      <c r="D3292" s="10" t="s">
        <v>10351</v>
      </c>
      <c r="E3292" s="25">
        <v>0</v>
      </c>
      <c r="F3292" s="25">
        <v>2</v>
      </c>
      <c r="G3292" s="10" t="s">
        <v>10352</v>
      </c>
      <c r="H3292" s="25">
        <f>INDEX('Annexe 1 – Données des équipes'!$B$12:$R$114, MATCH(C3292, 'Annexe 1 – Données des équipes'!$B$12:$B$114,0),4)</f>
        <v>10</v>
      </c>
      <c r="I3292" s="25">
        <f>INDEX('Annexe 1 – Données des équipes'!$B$12:$R$114, MATCH(D3292, 'Annexe 1 – Données des équipes'!$B$12:$B$114,0),4)</f>
        <v>30</v>
      </c>
      <c r="J3292" s="25">
        <f t="shared" si="52"/>
        <v>2</v>
      </c>
    </row>
    <row r="3293" spans="2:10">
      <c r="B3293" s="3">
        <v>37821</v>
      </c>
      <c r="C3293" s="10" t="s">
        <v>10353</v>
      </c>
      <c r="D3293" s="10" t="s">
        <v>10354</v>
      </c>
      <c r="E3293" s="25">
        <v>0</v>
      </c>
      <c r="F3293" s="25">
        <v>2</v>
      </c>
      <c r="G3293" s="10" t="s">
        <v>10355</v>
      </c>
      <c r="H3293" s="25">
        <f>INDEX('Annexe 1 – Données des équipes'!$B$12:$R$114, MATCH(C3293, 'Annexe 1 – Données des équipes'!$B$12:$B$114,0),4)</f>
        <v>90</v>
      </c>
      <c r="I3293" s="25">
        <f>INDEX('Annexe 1 – Données des équipes'!$B$12:$R$114, MATCH(D3293, 'Annexe 1 – Données des équipes'!$B$12:$B$114,0),4)</f>
        <v>90</v>
      </c>
      <c r="J3293" s="25">
        <f t="shared" si="52"/>
        <v>2</v>
      </c>
    </row>
    <row r="3294" spans="2:10">
      <c r="B3294" s="3">
        <v>37826</v>
      </c>
      <c r="C3294" s="10" t="s">
        <v>10356</v>
      </c>
      <c r="D3294" s="10" t="s">
        <v>10357</v>
      </c>
      <c r="E3294" s="25">
        <v>2</v>
      </c>
      <c r="F3294" s="25">
        <v>0</v>
      </c>
      <c r="G3294" s="10" t="s">
        <v>10358</v>
      </c>
      <c r="H3294" s="25">
        <f>INDEX('Annexe 1 – Données des équipes'!$B$12:$R$114, MATCH(C3294, 'Annexe 1 – Données des équipes'!$B$12:$B$114,0),4)</f>
        <v>80</v>
      </c>
      <c r="I3294" s="25">
        <f>INDEX('Annexe 1 – Données des équipes'!$B$12:$R$114, MATCH(D3294, 'Annexe 1 – Données des équipes'!$B$12:$B$114,0),4)</f>
        <v>60</v>
      </c>
      <c r="J3294" s="25">
        <f t="shared" si="52"/>
        <v>2</v>
      </c>
    </row>
    <row r="3295" spans="2:10">
      <c r="B3295" s="3">
        <v>37853</v>
      </c>
      <c r="C3295" s="10" t="s">
        <v>10359</v>
      </c>
      <c r="D3295" s="10" t="s">
        <v>10360</v>
      </c>
      <c r="E3295" s="25">
        <v>2</v>
      </c>
      <c r="F3295" s="25">
        <v>0</v>
      </c>
      <c r="G3295" s="10" t="s">
        <v>10361</v>
      </c>
      <c r="H3295" s="25">
        <f>INDEX('Annexe 1 – Données des équipes'!$B$12:$R$114, MATCH(C3295, 'Annexe 1 – Données des équipes'!$B$12:$B$114,0),4)</f>
        <v>60</v>
      </c>
      <c r="I3295" s="25">
        <f>INDEX('Annexe 1 – Données des équipes'!$B$12:$R$114, MATCH(D3295, 'Annexe 1 – Données des équipes'!$B$12:$B$114,0),4)</f>
        <v>60</v>
      </c>
      <c r="J3295" s="25">
        <f t="shared" si="52"/>
        <v>2</v>
      </c>
    </row>
    <row r="3296" spans="2:10">
      <c r="B3296" s="3">
        <v>37853</v>
      </c>
      <c r="C3296" s="10" t="s">
        <v>10362</v>
      </c>
      <c r="D3296" s="10" t="s">
        <v>10363</v>
      </c>
      <c r="E3296" s="25">
        <v>2</v>
      </c>
      <c r="F3296" s="25">
        <v>0</v>
      </c>
      <c r="G3296" s="10" t="s">
        <v>10364</v>
      </c>
      <c r="H3296" s="25">
        <f>INDEX('Annexe 1 – Données des équipes'!$B$12:$R$114, MATCH(C3296, 'Annexe 1 – Données des équipes'!$B$12:$B$114,0),4)</f>
        <v>70</v>
      </c>
      <c r="I3296" s="25">
        <f>INDEX('Annexe 1 – Données des équipes'!$B$12:$R$114, MATCH(D3296, 'Annexe 1 – Données des équipes'!$B$12:$B$114,0),4)</f>
        <v>10</v>
      </c>
      <c r="J3296" s="25">
        <f t="shared" si="52"/>
        <v>2</v>
      </c>
    </row>
    <row r="3297" spans="2:10">
      <c r="B3297" s="3">
        <v>37853</v>
      </c>
      <c r="C3297" s="10" t="s">
        <v>10365</v>
      </c>
      <c r="D3297" s="10" t="s">
        <v>10366</v>
      </c>
      <c r="E3297" s="25">
        <v>3</v>
      </c>
      <c r="F3297" s="25">
        <v>1</v>
      </c>
      <c r="G3297" s="10" t="s">
        <v>10367</v>
      </c>
      <c r="H3297" s="25">
        <f>INDEX('Annexe 1 – Données des équipes'!$B$12:$R$114, MATCH(C3297, 'Annexe 1 – Données des équipes'!$B$12:$B$114,0),4)</f>
        <v>90</v>
      </c>
      <c r="I3297" s="25">
        <f>INDEX('Annexe 1 – Données des équipes'!$B$12:$R$114, MATCH(D3297, 'Annexe 1 – Données des équipes'!$B$12:$B$114,0),4)</f>
        <v>80</v>
      </c>
      <c r="J3297" s="25">
        <f t="shared" si="52"/>
        <v>2</v>
      </c>
    </row>
    <row r="3298" spans="2:10">
      <c r="B3298" s="3">
        <v>37853</v>
      </c>
      <c r="C3298" s="10" t="s">
        <v>10368</v>
      </c>
      <c r="D3298" s="10" t="s">
        <v>10369</v>
      </c>
      <c r="E3298" s="25">
        <v>3</v>
      </c>
      <c r="F3298" s="25">
        <v>1</v>
      </c>
      <c r="G3298" s="10" t="s">
        <v>10370</v>
      </c>
      <c r="H3298" s="25">
        <f>INDEX('Annexe 1 – Données des équipes'!$B$12:$R$114, MATCH(C3298, 'Annexe 1 – Données des équipes'!$B$12:$B$114,0),4)</f>
        <v>20</v>
      </c>
      <c r="I3298" s="25">
        <f>INDEX('Annexe 1 – Données des équipes'!$B$12:$R$114, MATCH(D3298, 'Annexe 1 – Données des équipes'!$B$12:$B$114,0),4)</f>
        <v>40</v>
      </c>
      <c r="J3298" s="25">
        <f t="shared" si="52"/>
        <v>2</v>
      </c>
    </row>
    <row r="3299" spans="2:10">
      <c r="B3299" s="3">
        <v>37853</v>
      </c>
      <c r="C3299" s="10" t="s">
        <v>10371</v>
      </c>
      <c r="D3299" s="10" t="s">
        <v>10372</v>
      </c>
      <c r="E3299" s="25">
        <v>1</v>
      </c>
      <c r="F3299" s="25">
        <v>3</v>
      </c>
      <c r="G3299" s="10" t="s">
        <v>10373</v>
      </c>
      <c r="H3299" s="25">
        <f>INDEX('Annexe 1 – Données des équipes'!$B$12:$R$114, MATCH(C3299, 'Annexe 1 – Données des équipes'!$B$12:$B$114,0),4)</f>
        <v>80</v>
      </c>
      <c r="I3299" s="25">
        <f>INDEX('Annexe 1 – Données des équipes'!$B$12:$R$114, MATCH(D3299, 'Annexe 1 – Données des équipes'!$B$12:$B$114,0),4)</f>
        <v>80</v>
      </c>
      <c r="J3299" s="25">
        <f t="shared" si="52"/>
        <v>2</v>
      </c>
    </row>
    <row r="3300" spans="2:10">
      <c r="B3300" s="3">
        <v>37853</v>
      </c>
      <c r="C3300" s="10" t="s">
        <v>10374</v>
      </c>
      <c r="D3300" s="10" t="s">
        <v>10375</v>
      </c>
      <c r="E3300" s="25">
        <v>0</v>
      </c>
      <c r="F3300" s="25">
        <v>2</v>
      </c>
      <c r="G3300" s="10" t="s">
        <v>10376</v>
      </c>
      <c r="H3300" s="25">
        <f>INDEX('Annexe 1 – Données des équipes'!$B$12:$R$114, MATCH(C3300, 'Annexe 1 – Données des équipes'!$B$12:$B$114,0),4)</f>
        <v>80</v>
      </c>
      <c r="I3300" s="25">
        <f>INDEX('Annexe 1 – Données des équipes'!$B$12:$R$114, MATCH(D3300, 'Annexe 1 – Données des équipes'!$B$12:$B$114,0),4)</f>
        <v>90</v>
      </c>
      <c r="J3300" s="25">
        <f t="shared" si="52"/>
        <v>2</v>
      </c>
    </row>
    <row r="3301" spans="2:10">
      <c r="B3301" s="3">
        <v>37853</v>
      </c>
      <c r="C3301" s="10" t="s">
        <v>10377</v>
      </c>
      <c r="D3301" s="10" t="s">
        <v>10378</v>
      </c>
      <c r="E3301" s="25">
        <v>0</v>
      </c>
      <c r="F3301" s="25">
        <v>2</v>
      </c>
      <c r="G3301" s="10" t="s">
        <v>10379</v>
      </c>
      <c r="H3301" s="25">
        <f>INDEX('Annexe 1 – Données des équipes'!$B$12:$R$114, MATCH(C3301, 'Annexe 1 – Données des équipes'!$B$12:$B$114,0),4)</f>
        <v>60</v>
      </c>
      <c r="I3301" s="25">
        <f>INDEX('Annexe 1 – Données des équipes'!$B$12:$R$114, MATCH(D3301, 'Annexe 1 – Données des équipes'!$B$12:$B$114,0),4)</f>
        <v>50</v>
      </c>
      <c r="J3301" s="25">
        <f t="shared" si="52"/>
        <v>2</v>
      </c>
    </row>
    <row r="3302" spans="2:10">
      <c r="B3302" s="3">
        <v>37870</v>
      </c>
      <c r="C3302" s="10" t="s">
        <v>10380</v>
      </c>
      <c r="D3302" s="10" t="s">
        <v>10381</v>
      </c>
      <c r="E3302" s="25">
        <v>2</v>
      </c>
      <c r="F3302" s="25">
        <v>0</v>
      </c>
      <c r="G3302" s="10" t="s">
        <v>10382</v>
      </c>
      <c r="H3302" s="25">
        <f>INDEX('Annexe 1 – Données des équipes'!$B$12:$R$114, MATCH(C3302, 'Annexe 1 – Données des équipes'!$B$12:$B$114,0),4)</f>
        <v>40</v>
      </c>
      <c r="I3302" s="25">
        <f>INDEX('Annexe 1 – Données des équipes'!$B$12:$R$114, MATCH(D3302, 'Annexe 1 – Données des équipes'!$B$12:$B$114,0),4)</f>
        <v>20</v>
      </c>
      <c r="J3302" s="25">
        <f t="shared" si="52"/>
        <v>2</v>
      </c>
    </row>
    <row r="3303" spans="2:10">
      <c r="B3303" s="3">
        <v>37870</v>
      </c>
      <c r="C3303" s="10" t="s">
        <v>10383</v>
      </c>
      <c r="D3303" s="10" t="s">
        <v>10384</v>
      </c>
      <c r="E3303" s="25">
        <v>2</v>
      </c>
      <c r="F3303" s="25">
        <v>0</v>
      </c>
      <c r="G3303" s="10" t="s">
        <v>10385</v>
      </c>
      <c r="H3303" s="25">
        <f>INDEX('Annexe 1 – Données des équipes'!$B$12:$R$114, MATCH(C3303, 'Annexe 1 – Données des équipes'!$B$12:$B$114,0),4)</f>
        <v>70</v>
      </c>
      <c r="I3303" s="25">
        <f>INDEX('Annexe 1 – Données des équipes'!$B$12:$R$114, MATCH(D3303, 'Annexe 1 – Données des équipes'!$B$12:$B$114,0),4)</f>
        <v>60</v>
      </c>
      <c r="J3303" s="25">
        <f t="shared" si="52"/>
        <v>2</v>
      </c>
    </row>
    <row r="3304" spans="2:10">
      <c r="B3304" s="3">
        <v>37870</v>
      </c>
      <c r="C3304" s="10" t="s">
        <v>10386</v>
      </c>
      <c r="D3304" s="10" t="s">
        <v>10387</v>
      </c>
      <c r="E3304" s="25">
        <v>3</v>
      </c>
      <c r="F3304" s="25">
        <v>1</v>
      </c>
      <c r="G3304" s="10" t="s">
        <v>10388</v>
      </c>
      <c r="H3304" s="25">
        <f>INDEX('Annexe 1 – Données des équipes'!$B$12:$R$114, MATCH(C3304, 'Annexe 1 – Données des équipes'!$B$12:$B$114,0),4)</f>
        <v>80</v>
      </c>
      <c r="I3304" s="25">
        <f>INDEX('Annexe 1 – Données des équipes'!$B$12:$R$114, MATCH(D3304, 'Annexe 1 – Données des équipes'!$B$12:$B$114,0),4)</f>
        <v>60</v>
      </c>
      <c r="J3304" s="25">
        <f t="shared" si="52"/>
        <v>2</v>
      </c>
    </row>
    <row r="3305" spans="2:10">
      <c r="B3305" s="3">
        <v>37870</v>
      </c>
      <c r="C3305" s="10" t="s">
        <v>10389</v>
      </c>
      <c r="D3305" s="10" t="s">
        <v>10390</v>
      </c>
      <c r="E3305" s="25">
        <v>3</v>
      </c>
      <c r="F3305" s="25">
        <v>1</v>
      </c>
      <c r="G3305" s="10" t="s">
        <v>10391</v>
      </c>
      <c r="H3305" s="25">
        <f>INDEX('Annexe 1 – Données des équipes'!$B$12:$R$114, MATCH(C3305, 'Annexe 1 – Données des équipes'!$B$12:$B$114,0),4)</f>
        <v>40</v>
      </c>
      <c r="I3305" s="25">
        <f>INDEX('Annexe 1 – Données des équipes'!$B$12:$R$114, MATCH(D3305, 'Annexe 1 – Données des équipes'!$B$12:$B$114,0),4)</f>
        <v>20</v>
      </c>
      <c r="J3305" s="25">
        <f t="shared" si="52"/>
        <v>2</v>
      </c>
    </row>
    <row r="3306" spans="2:10">
      <c r="B3306" s="3">
        <v>37871</v>
      </c>
      <c r="C3306" s="10" t="s">
        <v>10392</v>
      </c>
      <c r="D3306" s="10" t="s">
        <v>10393</v>
      </c>
      <c r="E3306" s="25">
        <v>2</v>
      </c>
      <c r="F3306" s="25">
        <v>0</v>
      </c>
      <c r="G3306" s="10" t="s">
        <v>10394</v>
      </c>
      <c r="H3306" s="25">
        <f>INDEX('Annexe 1 – Données des équipes'!$B$12:$R$114, MATCH(C3306, 'Annexe 1 – Données des équipes'!$B$12:$B$114,0),4)</f>
        <v>60</v>
      </c>
      <c r="I3306" s="25">
        <f>INDEX('Annexe 1 – Données des équipes'!$B$12:$R$114, MATCH(D3306, 'Annexe 1 – Données des équipes'!$B$12:$B$114,0),4)</f>
        <v>30</v>
      </c>
      <c r="J3306" s="25">
        <f t="shared" si="52"/>
        <v>2</v>
      </c>
    </row>
    <row r="3307" spans="2:10">
      <c r="B3307" s="3">
        <v>37874</v>
      </c>
      <c r="C3307" s="10" t="s">
        <v>10395</v>
      </c>
      <c r="D3307" s="10" t="s">
        <v>10396</v>
      </c>
      <c r="E3307" s="25">
        <v>3</v>
      </c>
      <c r="F3307" s="25">
        <v>1</v>
      </c>
      <c r="G3307" s="10" t="s">
        <v>10397</v>
      </c>
      <c r="H3307" s="25">
        <f>INDEX('Annexe 1 – Données des équipes'!$B$12:$R$114, MATCH(C3307, 'Annexe 1 – Données des équipes'!$B$12:$B$114,0),4)</f>
        <v>40</v>
      </c>
      <c r="I3307" s="25">
        <f>INDEX('Annexe 1 – Données des équipes'!$B$12:$R$114, MATCH(D3307, 'Annexe 1 – Données des équipes'!$B$12:$B$114,0),4)</f>
        <v>10</v>
      </c>
      <c r="J3307" s="25">
        <f t="shared" si="52"/>
        <v>2</v>
      </c>
    </row>
    <row r="3308" spans="2:10">
      <c r="B3308" s="3">
        <v>37874</v>
      </c>
      <c r="C3308" s="10" t="s">
        <v>10398</v>
      </c>
      <c r="D3308" s="10" t="s">
        <v>10399</v>
      </c>
      <c r="E3308" s="25">
        <v>0</v>
      </c>
      <c r="F3308" s="25">
        <v>2</v>
      </c>
      <c r="G3308" s="10" t="s">
        <v>10400</v>
      </c>
      <c r="H3308" s="25">
        <f>INDEX('Annexe 1 – Données des équipes'!$B$12:$R$114, MATCH(C3308, 'Annexe 1 – Données des équipes'!$B$12:$B$114,0),4)</f>
        <v>80</v>
      </c>
      <c r="I3308" s="25">
        <f>INDEX('Annexe 1 – Données des équipes'!$B$12:$R$114, MATCH(D3308, 'Annexe 1 – Données des équipes'!$B$12:$B$114,0),4)</f>
        <v>80</v>
      </c>
      <c r="J3308" s="25">
        <f t="shared" si="52"/>
        <v>2</v>
      </c>
    </row>
    <row r="3309" spans="2:10">
      <c r="B3309" s="3">
        <v>37874</v>
      </c>
      <c r="C3309" s="10" t="s">
        <v>10401</v>
      </c>
      <c r="D3309" s="10" t="s">
        <v>10402</v>
      </c>
      <c r="E3309" s="25">
        <v>0</v>
      </c>
      <c r="F3309" s="25">
        <v>2</v>
      </c>
      <c r="G3309" s="10" t="s">
        <v>10403</v>
      </c>
      <c r="H3309" s="25">
        <f>INDEX('Annexe 1 – Données des équipes'!$B$12:$R$114, MATCH(C3309, 'Annexe 1 – Données des équipes'!$B$12:$B$114,0),4)</f>
        <v>40</v>
      </c>
      <c r="I3309" s="25">
        <f>INDEX('Annexe 1 – Données des équipes'!$B$12:$R$114, MATCH(D3309, 'Annexe 1 – Données des équipes'!$B$12:$B$114,0),4)</f>
        <v>90</v>
      </c>
      <c r="J3309" s="25">
        <f t="shared" si="52"/>
        <v>2</v>
      </c>
    </row>
    <row r="3310" spans="2:10">
      <c r="B3310" s="3">
        <v>37905</v>
      </c>
      <c r="C3310" s="10" t="s">
        <v>10404</v>
      </c>
      <c r="D3310" s="10" t="s">
        <v>10405</v>
      </c>
      <c r="E3310" s="25">
        <v>2</v>
      </c>
      <c r="F3310" s="25">
        <v>0</v>
      </c>
      <c r="G3310" s="10" t="s">
        <v>10406</v>
      </c>
      <c r="H3310" s="25">
        <f>INDEX('Annexe 1 – Données des équipes'!$B$12:$R$114, MATCH(C3310, 'Annexe 1 – Données des équipes'!$B$12:$B$114,0),4)</f>
        <v>90</v>
      </c>
      <c r="I3310" s="25">
        <f>INDEX('Annexe 1 – Données des équipes'!$B$12:$R$114, MATCH(D3310, 'Annexe 1 – Données des équipes'!$B$12:$B$114,0),4)</f>
        <v>20</v>
      </c>
      <c r="J3310" s="25">
        <f t="shared" si="52"/>
        <v>2</v>
      </c>
    </row>
    <row r="3311" spans="2:10">
      <c r="B3311" s="3">
        <v>37905</v>
      </c>
      <c r="C3311" s="10" t="s">
        <v>10407</v>
      </c>
      <c r="D3311" s="10" t="s">
        <v>10408</v>
      </c>
      <c r="E3311" s="25">
        <v>5</v>
      </c>
      <c r="F3311" s="25">
        <v>3</v>
      </c>
      <c r="G3311" s="10" t="s">
        <v>10409</v>
      </c>
      <c r="H3311" s="25">
        <f>INDEX('Annexe 1 – Données des équipes'!$B$12:$R$114, MATCH(C3311, 'Annexe 1 – Données des équipes'!$B$12:$B$114,0),4)</f>
        <v>90</v>
      </c>
      <c r="I3311" s="25">
        <f>INDEX('Annexe 1 – Données des équipes'!$B$12:$R$114, MATCH(D3311, 'Annexe 1 – Données des équipes'!$B$12:$B$114,0),4)</f>
        <v>40</v>
      </c>
      <c r="J3311" s="25">
        <f t="shared" si="52"/>
        <v>2</v>
      </c>
    </row>
    <row r="3312" spans="2:10">
      <c r="B3312" s="3">
        <v>37905</v>
      </c>
      <c r="C3312" s="10" t="s">
        <v>10410</v>
      </c>
      <c r="D3312" s="10" t="s">
        <v>10411</v>
      </c>
      <c r="E3312" s="25">
        <v>3</v>
      </c>
      <c r="F3312" s="25">
        <v>1</v>
      </c>
      <c r="G3312" s="10" t="s">
        <v>10412</v>
      </c>
      <c r="H3312" s="25">
        <f>INDEX('Annexe 1 – Données des équipes'!$B$12:$R$114, MATCH(C3312, 'Annexe 1 – Données des équipes'!$B$12:$B$114,0),4)</f>
        <v>50</v>
      </c>
      <c r="I3312" s="25">
        <f>INDEX('Annexe 1 – Données des équipes'!$B$12:$R$114, MATCH(D3312, 'Annexe 1 – Données des équipes'!$B$12:$B$114,0),4)</f>
        <v>10</v>
      </c>
      <c r="J3312" s="25">
        <f t="shared" si="52"/>
        <v>2</v>
      </c>
    </row>
    <row r="3313" spans="2:10">
      <c r="B3313" s="3">
        <v>37905</v>
      </c>
      <c r="C3313" s="10" t="s">
        <v>10413</v>
      </c>
      <c r="D3313" s="10" t="s">
        <v>10414</v>
      </c>
      <c r="E3313" s="25">
        <v>2</v>
      </c>
      <c r="F3313" s="25">
        <v>0</v>
      </c>
      <c r="G3313" s="10" t="s">
        <v>10415</v>
      </c>
      <c r="H3313" s="25">
        <f>INDEX('Annexe 1 – Données des équipes'!$B$12:$R$114, MATCH(C3313, 'Annexe 1 – Données des équipes'!$B$12:$B$114,0),4)</f>
        <v>80</v>
      </c>
      <c r="I3313" s="25">
        <f>INDEX('Annexe 1 – Données des équipes'!$B$12:$R$114, MATCH(D3313, 'Annexe 1 – Données des équipes'!$B$12:$B$114,0),4)</f>
        <v>60</v>
      </c>
      <c r="J3313" s="25">
        <f t="shared" si="52"/>
        <v>2</v>
      </c>
    </row>
    <row r="3314" spans="2:10">
      <c r="B3314" s="3">
        <v>37909</v>
      </c>
      <c r="C3314" s="10" t="s">
        <v>10416</v>
      </c>
      <c r="D3314" s="10" t="s">
        <v>10417</v>
      </c>
      <c r="E3314" s="25">
        <v>0</v>
      </c>
      <c r="F3314" s="25">
        <v>2</v>
      </c>
      <c r="G3314" s="10" t="s">
        <v>10418</v>
      </c>
      <c r="H3314" s="25">
        <f>INDEX('Annexe 1 – Données des équipes'!$B$12:$R$114, MATCH(C3314, 'Annexe 1 – Données des équipes'!$B$12:$B$114,0),4)</f>
        <v>80</v>
      </c>
      <c r="I3314" s="25">
        <f>INDEX('Annexe 1 – Données des équipes'!$B$12:$R$114, MATCH(D3314, 'Annexe 1 – Données des équipes'!$B$12:$B$114,0),4)</f>
        <v>80</v>
      </c>
      <c r="J3314" s="25">
        <f t="shared" si="52"/>
        <v>2</v>
      </c>
    </row>
    <row r="3315" spans="2:10">
      <c r="B3315" s="3">
        <v>37915</v>
      </c>
      <c r="C3315" s="10" t="s">
        <v>10419</v>
      </c>
      <c r="D3315" s="10" t="s">
        <v>10420</v>
      </c>
      <c r="E3315" s="25">
        <v>3</v>
      </c>
      <c r="F3315" s="25">
        <v>1</v>
      </c>
      <c r="G3315" s="10" t="s">
        <v>10421</v>
      </c>
      <c r="H3315" s="25">
        <f>INDEX('Annexe 1 – Données des équipes'!$B$12:$R$114, MATCH(C3315, 'Annexe 1 – Données des équipes'!$B$12:$B$114,0),4)</f>
        <v>20</v>
      </c>
      <c r="I3315" s="25">
        <f>INDEX('Annexe 1 – Données des équipes'!$B$12:$R$114, MATCH(D3315, 'Annexe 1 – Données des équipes'!$B$12:$B$114,0),4)</f>
        <v>70</v>
      </c>
      <c r="J3315" s="25">
        <f t="shared" si="52"/>
        <v>2</v>
      </c>
    </row>
    <row r="3316" spans="2:10">
      <c r="B3316" s="3">
        <v>37932</v>
      </c>
      <c r="C3316" s="10" t="s">
        <v>10422</v>
      </c>
      <c r="D3316" s="10" t="s">
        <v>10423</v>
      </c>
      <c r="E3316" s="25">
        <v>1</v>
      </c>
      <c r="F3316" s="25">
        <v>3</v>
      </c>
      <c r="G3316" s="10" t="s">
        <v>10424</v>
      </c>
      <c r="H3316" s="25">
        <f>INDEX('Annexe 1 – Données des équipes'!$B$12:$R$114, MATCH(C3316, 'Annexe 1 – Données des équipes'!$B$12:$B$114,0),4)</f>
        <v>30</v>
      </c>
      <c r="I3316" s="25">
        <f>INDEX('Annexe 1 – Données des équipes'!$B$12:$R$114, MATCH(D3316, 'Annexe 1 – Données des équipes'!$B$12:$B$114,0),4)</f>
        <v>20</v>
      </c>
      <c r="J3316" s="25">
        <f t="shared" si="52"/>
        <v>2</v>
      </c>
    </row>
    <row r="3317" spans="2:10">
      <c r="B3317" s="3">
        <v>37937</v>
      </c>
      <c r="C3317" s="10" t="s">
        <v>10425</v>
      </c>
      <c r="D3317" s="10" t="s">
        <v>10426</v>
      </c>
      <c r="E3317" s="25">
        <v>0</v>
      </c>
      <c r="F3317" s="25">
        <v>2</v>
      </c>
      <c r="G3317" s="10" t="s">
        <v>10427</v>
      </c>
      <c r="H3317" s="25">
        <f>INDEX('Annexe 1 – Données des équipes'!$B$12:$R$114, MATCH(C3317, 'Annexe 1 – Données des équipes'!$B$12:$B$114,0),4)</f>
        <v>0</v>
      </c>
      <c r="I3317" s="25">
        <f>INDEX('Annexe 1 – Données des équipes'!$B$12:$R$114, MATCH(D3317, 'Annexe 1 – Données des équipes'!$B$12:$B$114,0),4)</f>
        <v>10</v>
      </c>
      <c r="J3317" s="25">
        <f t="shared" si="52"/>
        <v>2</v>
      </c>
    </row>
    <row r="3318" spans="2:10">
      <c r="B3318" s="3">
        <v>37937</v>
      </c>
      <c r="C3318" s="10" t="s">
        <v>10428</v>
      </c>
      <c r="D3318" s="10" t="s">
        <v>10429</v>
      </c>
      <c r="E3318" s="25">
        <v>3</v>
      </c>
      <c r="F3318" s="25">
        <v>1</v>
      </c>
      <c r="G3318" s="10" t="s">
        <v>10430</v>
      </c>
      <c r="H3318" s="25">
        <f>INDEX('Annexe 1 – Données des équipes'!$B$12:$R$114, MATCH(C3318, 'Annexe 1 – Données des équipes'!$B$12:$B$114,0),4)</f>
        <v>80</v>
      </c>
      <c r="I3318" s="25">
        <f>INDEX('Annexe 1 – Données des équipes'!$B$12:$R$114, MATCH(D3318, 'Annexe 1 – Données des équipes'!$B$12:$B$114,0),4)</f>
        <v>90</v>
      </c>
      <c r="J3318" s="25">
        <f t="shared" si="52"/>
        <v>2</v>
      </c>
    </row>
    <row r="3319" spans="2:10">
      <c r="B3319" s="3">
        <v>37939</v>
      </c>
      <c r="C3319" s="10" t="s">
        <v>10431</v>
      </c>
      <c r="D3319" s="10" t="s">
        <v>10432</v>
      </c>
      <c r="E3319" s="25">
        <v>3</v>
      </c>
      <c r="F3319" s="25">
        <v>1</v>
      </c>
      <c r="G3319" s="10" t="s">
        <v>10433</v>
      </c>
      <c r="H3319" s="25">
        <f>INDEX('Annexe 1 – Données des équipes'!$B$12:$R$114, MATCH(C3319, 'Annexe 1 – Données des équipes'!$B$12:$B$114,0),4)</f>
        <v>20</v>
      </c>
      <c r="I3319" s="25">
        <f>INDEX('Annexe 1 – Données des équipes'!$B$12:$R$114, MATCH(D3319, 'Annexe 1 – Données des équipes'!$B$12:$B$114,0),4)</f>
        <v>30</v>
      </c>
      <c r="J3319" s="25">
        <f t="shared" si="52"/>
        <v>2</v>
      </c>
    </row>
    <row r="3320" spans="2:10">
      <c r="B3320" s="3">
        <v>37940</v>
      </c>
      <c r="C3320" s="10" t="s">
        <v>10434</v>
      </c>
      <c r="D3320" s="10" t="s">
        <v>10435</v>
      </c>
      <c r="E3320" s="25">
        <v>2</v>
      </c>
      <c r="F3320" s="25">
        <v>0</v>
      </c>
      <c r="G3320" s="10" t="s">
        <v>10436</v>
      </c>
      <c r="H3320" s="25">
        <f>INDEX('Annexe 1 – Données des équipes'!$B$12:$R$114, MATCH(C3320, 'Annexe 1 – Données des équipes'!$B$12:$B$114,0),4)</f>
        <v>40</v>
      </c>
      <c r="I3320" s="25">
        <f>INDEX('Annexe 1 – Données des équipes'!$B$12:$R$114, MATCH(D3320, 'Annexe 1 – Données des équipes'!$B$12:$B$114,0),4)</f>
        <v>20</v>
      </c>
      <c r="J3320" s="25">
        <f t="shared" si="52"/>
        <v>2</v>
      </c>
    </row>
    <row r="3321" spans="2:10">
      <c r="B3321" s="3">
        <v>37944</v>
      </c>
      <c r="C3321" s="10" t="s">
        <v>10437</v>
      </c>
      <c r="D3321" s="10" t="s">
        <v>10438</v>
      </c>
      <c r="E3321" s="25">
        <v>2</v>
      </c>
      <c r="F3321" s="25">
        <v>0</v>
      </c>
      <c r="G3321" s="10" t="s">
        <v>10439</v>
      </c>
      <c r="H3321" s="25">
        <f>INDEX('Annexe 1 – Données des équipes'!$B$12:$R$114, MATCH(C3321, 'Annexe 1 – Données des équipes'!$B$12:$B$114,0),4)</f>
        <v>40</v>
      </c>
      <c r="I3321" s="25">
        <f>INDEX('Annexe 1 – Données des équipes'!$B$12:$R$114, MATCH(D3321, 'Annexe 1 – Données des équipes'!$B$12:$B$114,0),4)</f>
        <v>20</v>
      </c>
      <c r="J3321" s="25">
        <f t="shared" si="52"/>
        <v>2</v>
      </c>
    </row>
    <row r="3322" spans="2:10">
      <c r="B3322" s="3">
        <v>37959</v>
      </c>
      <c r="C3322" s="10" t="s">
        <v>10440</v>
      </c>
      <c r="D3322" s="10" t="s">
        <v>10441</v>
      </c>
      <c r="E3322" s="25">
        <v>2</v>
      </c>
      <c r="F3322" s="25">
        <v>0</v>
      </c>
      <c r="G3322" s="10" t="s">
        <v>10442</v>
      </c>
      <c r="H3322" s="25">
        <f>INDEX('Annexe 1 – Données des équipes'!$B$12:$R$114, MATCH(C3322, 'Annexe 1 – Données des équipes'!$B$12:$B$114,0),4)</f>
        <v>50</v>
      </c>
      <c r="I3322" s="25">
        <f>INDEX('Annexe 1 – Données des équipes'!$B$12:$R$114, MATCH(D3322, 'Annexe 1 – Données des équipes'!$B$12:$B$114,0),4)</f>
        <v>30</v>
      </c>
      <c r="J3322" s="25">
        <f t="shared" si="52"/>
        <v>2</v>
      </c>
    </row>
    <row r="3323" spans="2:10">
      <c r="B3323" s="3">
        <v>37971</v>
      </c>
      <c r="C3323" s="10" t="s">
        <v>10443</v>
      </c>
      <c r="D3323" s="10" t="s">
        <v>10444</v>
      </c>
      <c r="E3323" s="25">
        <v>2</v>
      </c>
      <c r="F3323" s="25">
        <v>0</v>
      </c>
      <c r="G3323" s="10" t="s">
        <v>10445</v>
      </c>
      <c r="H3323" s="25">
        <f>INDEX('Annexe 1 – Données des équipes'!$B$12:$R$114, MATCH(C3323, 'Annexe 1 – Données des équipes'!$B$12:$B$114,0),4)</f>
        <v>0</v>
      </c>
      <c r="I3323" s="25">
        <f>INDEX('Annexe 1 – Données des équipes'!$B$12:$R$114, MATCH(D3323, 'Annexe 1 – Données des équipes'!$B$12:$B$114,0),4)</f>
        <v>0</v>
      </c>
      <c r="J3323" s="25">
        <f t="shared" si="52"/>
        <v>2</v>
      </c>
    </row>
    <row r="3324" spans="2:10">
      <c r="B3324" s="3">
        <v>37973</v>
      </c>
      <c r="C3324" s="10" t="s">
        <v>10446</v>
      </c>
      <c r="D3324" s="10" t="s">
        <v>10447</v>
      </c>
      <c r="E3324" s="25">
        <v>2</v>
      </c>
      <c r="F3324" s="25">
        <v>0</v>
      </c>
      <c r="G3324" s="10" t="s">
        <v>10448</v>
      </c>
      <c r="H3324" s="25">
        <f>INDEX('Annexe 1 – Données des équipes'!$B$12:$R$114, MATCH(C3324, 'Annexe 1 – Données des équipes'!$B$12:$B$114,0),4)</f>
        <v>50</v>
      </c>
      <c r="I3324" s="25">
        <f>INDEX('Annexe 1 – Données des équipes'!$B$12:$R$114, MATCH(D3324, 'Annexe 1 – Données des équipes'!$B$12:$B$114,0),4)</f>
        <v>30</v>
      </c>
      <c r="J3324" s="25">
        <f t="shared" si="52"/>
        <v>2</v>
      </c>
    </row>
    <row r="3325" spans="2:10">
      <c r="B3325" s="3">
        <v>37975</v>
      </c>
      <c r="C3325" s="10" t="s">
        <v>10449</v>
      </c>
      <c r="D3325" s="10" t="s">
        <v>10450</v>
      </c>
      <c r="E3325" s="25">
        <v>3</v>
      </c>
      <c r="F3325" s="25">
        <v>1</v>
      </c>
      <c r="G3325" s="10" t="s">
        <v>10451</v>
      </c>
      <c r="H3325" s="25">
        <f>INDEX('Annexe 1 – Données des équipes'!$B$12:$R$114, MATCH(C3325, 'Annexe 1 – Données des équipes'!$B$12:$B$114,0),4)</f>
        <v>20</v>
      </c>
      <c r="I3325" s="25">
        <f>INDEX('Annexe 1 – Données des équipes'!$B$12:$R$114, MATCH(D3325, 'Annexe 1 – Données des équipes'!$B$12:$B$114,0),4)</f>
        <v>20</v>
      </c>
      <c r="J3325" s="25">
        <f t="shared" si="52"/>
        <v>2</v>
      </c>
    </row>
    <row r="3326" spans="2:10">
      <c r="B3326" s="3">
        <v>37981</v>
      </c>
      <c r="C3326" s="10" t="s">
        <v>10452</v>
      </c>
      <c r="D3326" s="10" t="s">
        <v>10453</v>
      </c>
      <c r="E3326" s="25">
        <v>0</v>
      </c>
      <c r="F3326" s="25">
        <v>2</v>
      </c>
      <c r="G3326" s="10" t="s">
        <v>10454</v>
      </c>
      <c r="H3326" s="25">
        <f>INDEX('Annexe 1 – Données des équipes'!$B$12:$R$114, MATCH(C3326, 'Annexe 1 – Données des équipes'!$B$12:$B$114,0),4)</f>
        <v>20</v>
      </c>
      <c r="I3326" s="25">
        <f>INDEX('Annexe 1 – Données des équipes'!$B$12:$R$114, MATCH(D3326, 'Annexe 1 – Données des équipes'!$B$12:$B$114,0),4)</f>
        <v>30</v>
      </c>
      <c r="J3326" s="25">
        <f t="shared" si="52"/>
        <v>2</v>
      </c>
    </row>
    <row r="3327" spans="2:10">
      <c r="B3327" s="3">
        <v>37984</v>
      </c>
      <c r="C3327" s="10" t="s">
        <v>10455</v>
      </c>
      <c r="D3327" s="10" t="s">
        <v>10456</v>
      </c>
      <c r="E3327" s="25">
        <v>0</v>
      </c>
      <c r="F3327" s="25">
        <v>2</v>
      </c>
      <c r="G3327" s="10" t="s">
        <v>10457</v>
      </c>
      <c r="H3327" s="25">
        <f>INDEX('Annexe 1 – Données des équipes'!$B$12:$R$114, MATCH(C3327, 'Annexe 1 – Données des équipes'!$B$12:$B$114,0),4)</f>
        <v>0</v>
      </c>
      <c r="I3327" s="25">
        <f>INDEX('Annexe 1 – Données des équipes'!$B$12:$R$114, MATCH(D3327, 'Annexe 1 – Données des équipes'!$B$12:$B$114,0),4)</f>
        <v>20</v>
      </c>
      <c r="J3327" s="25">
        <f t="shared" si="52"/>
        <v>2</v>
      </c>
    </row>
    <row r="3328" spans="2:10">
      <c r="B3328" s="3">
        <v>37986</v>
      </c>
      <c r="C3328" s="10" t="s">
        <v>10458</v>
      </c>
      <c r="D3328" s="10" t="s">
        <v>10459</v>
      </c>
      <c r="E3328" s="25">
        <v>2</v>
      </c>
      <c r="F3328" s="25">
        <v>0</v>
      </c>
      <c r="G3328" s="10" t="s">
        <v>10460</v>
      </c>
      <c r="H3328" s="25">
        <f>INDEX('Annexe 1 – Données des équipes'!$B$12:$R$114, MATCH(C3328, 'Annexe 1 – Données des équipes'!$B$12:$B$114,0),4)</f>
        <v>20</v>
      </c>
      <c r="I3328" s="25">
        <f>INDEX('Annexe 1 – Données des équipes'!$B$12:$R$114, MATCH(D3328, 'Annexe 1 – Données des équipes'!$B$12:$B$114,0),4)</f>
        <v>20</v>
      </c>
      <c r="J3328" s="25">
        <f t="shared" si="52"/>
        <v>2</v>
      </c>
    </row>
    <row r="3329" spans="2:10">
      <c r="B3329" s="3">
        <v>37997</v>
      </c>
      <c r="C3329" s="10" t="s">
        <v>10461</v>
      </c>
      <c r="D3329" s="10" t="s">
        <v>10462</v>
      </c>
      <c r="E3329" s="25">
        <v>2</v>
      </c>
      <c r="F3329" s="25">
        <v>0</v>
      </c>
      <c r="G3329" s="10" t="s">
        <v>10463</v>
      </c>
      <c r="H3329" s="25">
        <f>INDEX('Annexe 1 – Données des équipes'!$B$12:$R$114, MATCH(C3329, 'Annexe 1 – Données des équipes'!$B$12:$B$114,0),4)</f>
        <v>20</v>
      </c>
      <c r="I3329" s="25">
        <f>INDEX('Annexe 1 – Données des équipes'!$B$12:$R$114, MATCH(D3329, 'Annexe 1 – Données des équipes'!$B$12:$B$114,0),4)</f>
        <v>0</v>
      </c>
      <c r="J3329" s="25">
        <f t="shared" si="52"/>
        <v>2</v>
      </c>
    </row>
    <row r="3330" spans="2:10">
      <c r="B3330" s="3">
        <v>38001</v>
      </c>
      <c r="C3330" s="10" t="s">
        <v>10464</v>
      </c>
      <c r="D3330" s="10" t="s">
        <v>10465</v>
      </c>
      <c r="E3330" s="25">
        <v>0</v>
      </c>
      <c r="F3330" s="25">
        <v>2</v>
      </c>
      <c r="G3330" s="10" t="s">
        <v>10466</v>
      </c>
      <c r="H3330" s="25">
        <f>INDEX('Annexe 1 – Données des équipes'!$B$12:$R$114, MATCH(C3330, 'Annexe 1 – Données des équipes'!$B$12:$B$114,0),4)</f>
        <v>20</v>
      </c>
      <c r="I3330" s="25">
        <f>INDEX('Annexe 1 – Données des équipes'!$B$12:$R$114, MATCH(D3330, 'Annexe 1 – Données des équipes'!$B$12:$B$114,0),4)</f>
        <v>20</v>
      </c>
      <c r="J3330" s="25">
        <f t="shared" si="52"/>
        <v>2</v>
      </c>
    </row>
    <row r="3331" spans="2:10">
      <c r="B3331" s="3">
        <v>38011</v>
      </c>
      <c r="C3331" s="10" t="s">
        <v>10467</v>
      </c>
      <c r="D3331" s="10" t="s">
        <v>10468</v>
      </c>
      <c r="E3331" s="25">
        <v>3</v>
      </c>
      <c r="F3331" s="25">
        <v>1</v>
      </c>
      <c r="G3331" s="10" t="s">
        <v>10469</v>
      </c>
      <c r="H3331" s="25">
        <f>INDEX('Annexe 1 – Données des équipes'!$B$12:$R$114, MATCH(C3331, 'Annexe 1 – Données des équipes'!$B$12:$B$114,0),4)</f>
        <v>30</v>
      </c>
      <c r="I3331" s="25">
        <f>INDEX('Annexe 1 – Données des équipes'!$B$12:$R$114, MATCH(D3331, 'Annexe 1 – Données des équipes'!$B$12:$B$114,0),4)</f>
        <v>40</v>
      </c>
      <c r="J3331" s="25">
        <f t="shared" si="52"/>
        <v>2</v>
      </c>
    </row>
    <row r="3332" spans="2:10">
      <c r="B3332" s="3">
        <v>38015</v>
      </c>
      <c r="C3332" s="10" t="s">
        <v>10470</v>
      </c>
      <c r="D3332" s="10" t="s">
        <v>10471</v>
      </c>
      <c r="E3332" s="25">
        <v>5</v>
      </c>
      <c r="F3332" s="25">
        <v>3</v>
      </c>
      <c r="G3332" s="10" t="s">
        <v>10472</v>
      </c>
      <c r="H3332" s="25">
        <f>INDEX('Annexe 1 – Données des équipes'!$B$12:$R$114, MATCH(C3332, 'Annexe 1 – Données des équipes'!$B$12:$B$114,0),4)</f>
        <v>40</v>
      </c>
      <c r="I3332" s="25">
        <f>INDEX('Annexe 1 – Données des équipes'!$B$12:$R$114, MATCH(D3332, 'Annexe 1 – Données des équipes'!$B$12:$B$114,0),4)</f>
        <v>10</v>
      </c>
      <c r="J3332" s="25">
        <f t="shared" si="52"/>
        <v>2</v>
      </c>
    </row>
    <row r="3333" spans="2:10">
      <c r="B3333" s="3">
        <v>38016</v>
      </c>
      <c r="C3333" s="10" t="s">
        <v>10473</v>
      </c>
      <c r="D3333" s="10" t="s">
        <v>10474</v>
      </c>
      <c r="E3333" s="25">
        <v>1</v>
      </c>
      <c r="F3333" s="25">
        <v>3</v>
      </c>
      <c r="G3333" s="10" t="s">
        <v>10475</v>
      </c>
      <c r="H3333" s="25">
        <f>INDEX('Annexe 1 – Données des équipes'!$B$12:$R$114, MATCH(C3333, 'Annexe 1 – Données des équipes'!$B$12:$B$114,0),4)</f>
        <v>40</v>
      </c>
      <c r="I3333" s="25">
        <f>INDEX('Annexe 1 – Données des équipes'!$B$12:$R$114, MATCH(D3333, 'Annexe 1 – Données des équipes'!$B$12:$B$114,0),4)</f>
        <v>20</v>
      </c>
      <c r="J3333" s="25">
        <f t="shared" si="52"/>
        <v>2</v>
      </c>
    </row>
    <row r="3334" spans="2:10">
      <c r="B3334" s="3">
        <v>38025</v>
      </c>
      <c r="C3334" s="10" t="s">
        <v>10476</v>
      </c>
      <c r="D3334" s="10" t="s">
        <v>10477</v>
      </c>
      <c r="E3334" s="25">
        <v>3</v>
      </c>
      <c r="F3334" s="25">
        <v>1</v>
      </c>
      <c r="G3334" s="10" t="s">
        <v>10478</v>
      </c>
      <c r="H3334" s="25">
        <f>INDEX('Annexe 1 – Données des équipes'!$B$12:$R$114, MATCH(C3334, 'Annexe 1 – Données des équipes'!$B$12:$B$114,0),4)</f>
        <v>50</v>
      </c>
      <c r="I3334" s="25">
        <f>INDEX('Annexe 1 – Données des équipes'!$B$12:$R$114, MATCH(D3334, 'Annexe 1 – Données des équipes'!$B$12:$B$114,0),4)</f>
        <v>20</v>
      </c>
      <c r="J3334" s="25">
        <f t="shared" si="52"/>
        <v>2</v>
      </c>
    </row>
    <row r="3335" spans="2:10">
      <c r="B3335" s="3">
        <v>38029</v>
      </c>
      <c r="C3335" s="10" t="s">
        <v>10479</v>
      </c>
      <c r="D3335" s="10" t="s">
        <v>10480</v>
      </c>
      <c r="E3335" s="25">
        <v>2</v>
      </c>
      <c r="F3335" s="25">
        <v>0</v>
      </c>
      <c r="G3335" s="10" t="s">
        <v>10481</v>
      </c>
      <c r="H3335" s="25">
        <f>INDEX('Annexe 1 – Données des équipes'!$B$12:$R$114, MATCH(C3335, 'Annexe 1 – Données des équipes'!$B$12:$B$114,0),4)</f>
        <v>50</v>
      </c>
      <c r="I3335" s="25">
        <f>INDEX('Annexe 1 – Données des équipes'!$B$12:$R$114, MATCH(D3335, 'Annexe 1 – Données des équipes'!$B$12:$B$114,0),4)</f>
        <v>30</v>
      </c>
      <c r="J3335" s="25">
        <f t="shared" si="52"/>
        <v>2</v>
      </c>
    </row>
    <row r="3336" spans="2:10">
      <c r="B3336" s="3">
        <v>38035</v>
      </c>
      <c r="C3336" s="10" t="s">
        <v>10482</v>
      </c>
      <c r="D3336" s="10" t="s">
        <v>10483</v>
      </c>
      <c r="E3336" s="25">
        <v>0</v>
      </c>
      <c r="F3336" s="25">
        <v>2</v>
      </c>
      <c r="G3336" s="10" t="s">
        <v>10484</v>
      </c>
      <c r="H3336" s="25">
        <f>INDEX('Annexe 1 – Données des équipes'!$B$12:$R$114, MATCH(C3336, 'Annexe 1 – Données des équipes'!$B$12:$B$114,0),4)</f>
        <v>90</v>
      </c>
      <c r="I3336" s="25">
        <f>INDEX('Annexe 1 – Données des équipes'!$B$12:$R$114, MATCH(D3336, 'Annexe 1 – Données des équipes'!$B$12:$B$114,0),4)</f>
        <v>90</v>
      </c>
      <c r="J3336" s="25">
        <f t="shared" si="52"/>
        <v>2</v>
      </c>
    </row>
    <row r="3337" spans="2:10">
      <c r="B3337" s="3">
        <v>38035</v>
      </c>
      <c r="C3337" s="10" t="s">
        <v>10485</v>
      </c>
      <c r="D3337" s="10" t="s">
        <v>10486</v>
      </c>
      <c r="E3337" s="25">
        <v>2</v>
      </c>
      <c r="F3337" s="25">
        <v>0</v>
      </c>
      <c r="G3337" s="10" t="s">
        <v>10487</v>
      </c>
      <c r="H3337" s="25">
        <f>INDEX('Annexe 1 – Données des équipes'!$B$12:$R$114, MATCH(C3337, 'Annexe 1 – Données des équipes'!$B$12:$B$114,0),4)</f>
        <v>50</v>
      </c>
      <c r="I3337" s="25">
        <f>INDEX('Annexe 1 – Données des équipes'!$B$12:$R$114, MATCH(D3337, 'Annexe 1 – Données des équipes'!$B$12:$B$114,0),4)</f>
        <v>40</v>
      </c>
      <c r="J3337" s="25">
        <f t="shared" si="52"/>
        <v>2</v>
      </c>
    </row>
    <row r="3338" spans="2:10">
      <c r="B3338" s="3">
        <v>38035</v>
      </c>
      <c r="C3338" s="10" t="s">
        <v>10488</v>
      </c>
      <c r="D3338" s="10" t="s">
        <v>10489</v>
      </c>
      <c r="E3338" s="25">
        <v>2</v>
      </c>
      <c r="F3338" s="25">
        <v>0</v>
      </c>
      <c r="G3338" s="10" t="s">
        <v>10490</v>
      </c>
      <c r="H3338" s="25">
        <f>INDEX('Annexe 1 – Données des équipes'!$B$12:$R$114, MATCH(C3338, 'Annexe 1 – Données des équipes'!$B$12:$B$114,0),4)</f>
        <v>40</v>
      </c>
      <c r="I3338" s="25">
        <f>INDEX('Annexe 1 – Données des équipes'!$B$12:$R$114, MATCH(D3338, 'Annexe 1 – Données des équipes'!$B$12:$B$114,0),4)</f>
        <v>10</v>
      </c>
      <c r="J3338" s="25">
        <f t="shared" si="52"/>
        <v>2</v>
      </c>
    </row>
    <row r="3339" spans="2:10">
      <c r="B3339" s="3">
        <v>38035</v>
      </c>
      <c r="C3339" s="10" t="s">
        <v>10491</v>
      </c>
      <c r="D3339" s="10" t="s">
        <v>10492</v>
      </c>
      <c r="E3339" s="25">
        <v>3</v>
      </c>
      <c r="F3339" s="25">
        <v>1</v>
      </c>
      <c r="G3339" s="10" t="s">
        <v>10493</v>
      </c>
      <c r="H3339" s="25">
        <f>INDEX('Annexe 1 – Données des équipes'!$B$12:$R$114, MATCH(C3339, 'Annexe 1 – Données des équipes'!$B$12:$B$114,0),4)</f>
        <v>70</v>
      </c>
      <c r="I3339" s="25">
        <f>INDEX('Annexe 1 – Données des équipes'!$B$12:$R$114, MATCH(D3339, 'Annexe 1 – Données des équipes'!$B$12:$B$114,0),4)</f>
        <v>0</v>
      </c>
      <c r="J3339" s="25">
        <f t="shared" si="52"/>
        <v>2</v>
      </c>
    </row>
    <row r="3340" spans="2:10">
      <c r="B3340" s="3">
        <v>38035</v>
      </c>
      <c r="C3340" s="10" t="s">
        <v>10494</v>
      </c>
      <c r="D3340" s="10" t="s">
        <v>10495</v>
      </c>
      <c r="E3340" s="25">
        <v>2</v>
      </c>
      <c r="F3340" s="25">
        <v>0</v>
      </c>
      <c r="G3340" s="10" t="s">
        <v>10496</v>
      </c>
      <c r="H3340" s="25">
        <f>INDEX('Annexe 1 – Données des équipes'!$B$12:$R$114, MATCH(C3340, 'Annexe 1 – Données des équipes'!$B$12:$B$114,0),4)</f>
        <v>30</v>
      </c>
      <c r="I3340" s="25">
        <f>INDEX('Annexe 1 – Données des équipes'!$B$12:$R$114, MATCH(D3340, 'Annexe 1 – Données des équipes'!$B$12:$B$114,0),4)</f>
        <v>80</v>
      </c>
      <c r="J3340" s="25">
        <f t="shared" si="52"/>
        <v>2</v>
      </c>
    </row>
    <row r="3341" spans="2:10">
      <c r="B3341" s="3">
        <v>38035</v>
      </c>
      <c r="C3341" s="10" t="s">
        <v>10497</v>
      </c>
      <c r="D3341" s="10" t="s">
        <v>10498</v>
      </c>
      <c r="E3341" s="25">
        <v>2</v>
      </c>
      <c r="F3341" s="25">
        <v>0</v>
      </c>
      <c r="G3341" s="10" t="s">
        <v>10499</v>
      </c>
      <c r="H3341" s="25">
        <f>INDEX('Annexe 1 – Données des équipes'!$B$12:$R$114, MATCH(C3341, 'Annexe 1 – Données des équipes'!$B$12:$B$114,0),4)</f>
        <v>70</v>
      </c>
      <c r="I3341" s="25">
        <f>INDEX('Annexe 1 – Données des équipes'!$B$12:$R$114, MATCH(D3341, 'Annexe 1 – Données des équipes'!$B$12:$B$114,0),4)</f>
        <v>0</v>
      </c>
      <c r="J3341" s="25">
        <f t="shared" si="52"/>
        <v>2</v>
      </c>
    </row>
    <row r="3342" spans="2:10">
      <c r="B3342" s="3">
        <v>38035</v>
      </c>
      <c r="C3342" s="10" t="s">
        <v>10500</v>
      </c>
      <c r="D3342" s="10" t="s">
        <v>10501</v>
      </c>
      <c r="E3342" s="25">
        <v>2</v>
      </c>
      <c r="F3342" s="25">
        <v>0</v>
      </c>
      <c r="G3342" s="10" t="s">
        <v>10502</v>
      </c>
      <c r="H3342" s="25">
        <f>INDEX('Annexe 1 – Données des équipes'!$B$12:$R$114, MATCH(C3342, 'Annexe 1 – Données des équipes'!$B$12:$B$114,0),4)</f>
        <v>80</v>
      </c>
      <c r="I3342" s="25">
        <f>INDEX('Annexe 1 – Données des équipes'!$B$12:$R$114, MATCH(D3342, 'Annexe 1 – Données des équipes'!$B$12:$B$114,0),4)</f>
        <v>40</v>
      </c>
      <c r="J3342" s="25">
        <f t="shared" si="52"/>
        <v>2</v>
      </c>
    </row>
    <row r="3343" spans="2:10">
      <c r="B3343" s="3">
        <v>38038</v>
      </c>
      <c r="C3343" s="10" t="s">
        <v>10503</v>
      </c>
      <c r="D3343" s="10" t="s">
        <v>10504</v>
      </c>
      <c r="E3343" s="25">
        <v>0</v>
      </c>
      <c r="F3343" s="25">
        <v>2</v>
      </c>
      <c r="G3343" s="10" t="s">
        <v>10505</v>
      </c>
      <c r="H3343" s="25">
        <f>INDEX('Annexe 1 – Données des équipes'!$B$12:$R$114, MATCH(C3343, 'Annexe 1 – Données des équipes'!$B$12:$B$114,0),4)</f>
        <v>10</v>
      </c>
      <c r="I3343" s="25">
        <f>INDEX('Annexe 1 – Données des équipes'!$B$12:$R$114, MATCH(D3343, 'Annexe 1 – Données des équipes'!$B$12:$B$114,0),4)</f>
        <v>10</v>
      </c>
      <c r="J3343" s="25">
        <f t="shared" si="52"/>
        <v>2</v>
      </c>
    </row>
    <row r="3344" spans="2:10">
      <c r="B3344" s="3">
        <v>38076</v>
      </c>
      <c r="C3344" s="10" t="s">
        <v>10506</v>
      </c>
      <c r="D3344" s="10" t="s">
        <v>10507</v>
      </c>
      <c r="E3344" s="25">
        <v>0</v>
      </c>
      <c r="F3344" s="25">
        <v>2</v>
      </c>
      <c r="G3344" s="10" t="s">
        <v>10508</v>
      </c>
      <c r="H3344" s="25">
        <f>INDEX('Annexe 1 – Données des équipes'!$B$12:$R$114, MATCH(C3344, 'Annexe 1 – Données des équipes'!$B$12:$B$114,0),4)</f>
        <v>50</v>
      </c>
      <c r="I3344" s="25">
        <f>INDEX('Annexe 1 – Données des équipes'!$B$12:$R$114, MATCH(D3344, 'Annexe 1 – Données des équipes'!$B$12:$B$114,0),4)</f>
        <v>80</v>
      </c>
      <c r="J3344" s="25">
        <f t="shared" si="52"/>
        <v>2</v>
      </c>
    </row>
    <row r="3345" spans="2:10">
      <c r="B3345" s="3">
        <v>38077</v>
      </c>
      <c r="C3345" s="10" t="s">
        <v>10509</v>
      </c>
      <c r="D3345" s="10" t="s">
        <v>10510</v>
      </c>
      <c r="E3345" s="25">
        <v>2</v>
      </c>
      <c r="F3345" s="25">
        <v>0</v>
      </c>
      <c r="G3345" s="10" t="s">
        <v>10511</v>
      </c>
      <c r="H3345" s="25">
        <f>INDEX('Annexe 1 – Données des équipes'!$B$12:$R$114, MATCH(C3345, 'Annexe 1 – Données des équipes'!$B$12:$B$114,0),4)</f>
        <v>80</v>
      </c>
      <c r="I3345" s="25">
        <f>INDEX('Annexe 1 – Données des équipes'!$B$12:$R$114, MATCH(D3345, 'Annexe 1 – Données des équipes'!$B$12:$B$114,0),4)</f>
        <v>60</v>
      </c>
      <c r="J3345" s="25">
        <f t="shared" si="52"/>
        <v>2</v>
      </c>
    </row>
    <row r="3346" spans="2:10">
      <c r="B3346" s="3">
        <v>38077</v>
      </c>
      <c r="C3346" s="10" t="s">
        <v>10512</v>
      </c>
      <c r="D3346" s="10" t="s">
        <v>10513</v>
      </c>
      <c r="E3346" s="25">
        <v>0</v>
      </c>
      <c r="F3346" s="25">
        <v>2</v>
      </c>
      <c r="G3346" s="10" t="s">
        <v>10514</v>
      </c>
      <c r="H3346" s="25">
        <f>INDEX('Annexe 1 – Données des équipes'!$B$12:$R$114, MATCH(C3346, 'Annexe 1 – Données des équipes'!$B$12:$B$114,0),4)</f>
        <v>80</v>
      </c>
      <c r="I3346" s="25">
        <f>INDEX('Annexe 1 – Données des équipes'!$B$12:$R$114, MATCH(D3346, 'Annexe 1 – Données des équipes'!$B$12:$B$114,0),4)</f>
        <v>90</v>
      </c>
      <c r="J3346" s="25">
        <f t="shared" ref="J3346:J3409" si="53">ABS(F3346-E3346)</f>
        <v>2</v>
      </c>
    </row>
    <row r="3347" spans="2:10">
      <c r="B3347" s="3">
        <v>38077</v>
      </c>
      <c r="C3347" s="10" t="s">
        <v>10515</v>
      </c>
      <c r="D3347" s="10" t="s">
        <v>10516</v>
      </c>
      <c r="E3347" s="25">
        <v>2</v>
      </c>
      <c r="F3347" s="25">
        <v>0</v>
      </c>
      <c r="G3347" s="10" t="s">
        <v>10517</v>
      </c>
      <c r="H3347" s="25">
        <f>INDEX('Annexe 1 – Données des équipes'!$B$12:$R$114, MATCH(C3347, 'Annexe 1 – Données des équipes'!$B$12:$B$114,0),4)</f>
        <v>90</v>
      </c>
      <c r="I3347" s="25">
        <f>INDEX('Annexe 1 – Données des équipes'!$B$12:$R$114, MATCH(D3347, 'Annexe 1 – Données des équipes'!$B$12:$B$114,0),4)</f>
        <v>80</v>
      </c>
      <c r="J3347" s="25">
        <f t="shared" si="53"/>
        <v>2</v>
      </c>
    </row>
    <row r="3348" spans="2:10">
      <c r="B3348" s="3">
        <v>33616</v>
      </c>
      <c r="C3348" s="10" t="s">
        <v>10518</v>
      </c>
      <c r="D3348" s="10" t="s">
        <v>10519</v>
      </c>
      <c r="E3348" s="25">
        <v>0</v>
      </c>
      <c r="F3348" s="25">
        <v>3</v>
      </c>
      <c r="G3348" s="10" t="s">
        <v>10520</v>
      </c>
      <c r="H3348" s="25">
        <f>INDEX('Annexe 1 – Données des équipes'!$B$12:$R$114, MATCH(C3348, 'Annexe 1 – Données des équipes'!$B$12:$B$114,0),4)</f>
        <v>20</v>
      </c>
      <c r="I3348" s="25">
        <f>INDEX('Annexe 1 – Données des équipes'!$B$12:$R$114, MATCH(D3348, 'Annexe 1 – Données des équipes'!$B$12:$B$114,0),4)</f>
        <v>30</v>
      </c>
      <c r="J3348" s="25">
        <f t="shared" si="53"/>
        <v>3</v>
      </c>
    </row>
    <row r="3349" spans="2:10">
      <c r="B3349" s="3">
        <v>38105</v>
      </c>
      <c r="C3349" s="10" t="s">
        <v>10521</v>
      </c>
      <c r="D3349" s="10" t="s">
        <v>10522</v>
      </c>
      <c r="E3349" s="25">
        <v>0</v>
      </c>
      <c r="F3349" s="25">
        <v>2</v>
      </c>
      <c r="G3349" s="10" t="s">
        <v>10523</v>
      </c>
      <c r="H3349" s="25">
        <f>INDEX('Annexe 1 – Données des équipes'!$B$12:$R$114, MATCH(C3349, 'Annexe 1 – Données des équipes'!$B$12:$B$114,0),4)</f>
        <v>0</v>
      </c>
      <c r="I3349" s="25">
        <f>INDEX('Annexe 1 – Données des équipes'!$B$12:$R$114, MATCH(D3349, 'Annexe 1 – Données des équipes'!$B$12:$B$114,0),4)</f>
        <v>90</v>
      </c>
      <c r="J3349" s="25">
        <f t="shared" si="53"/>
        <v>2</v>
      </c>
    </row>
    <row r="3350" spans="2:10">
      <c r="B3350" s="3">
        <v>32487</v>
      </c>
      <c r="C3350" s="10" t="s">
        <v>10524</v>
      </c>
      <c r="D3350" s="10" t="s">
        <v>10525</v>
      </c>
      <c r="E3350" s="25">
        <v>1</v>
      </c>
      <c r="F3350" s="25">
        <v>0</v>
      </c>
      <c r="G3350" s="10" t="s">
        <v>10526</v>
      </c>
      <c r="H3350" s="25">
        <f>INDEX('Annexe 1 – Données des équipes'!$B$12:$R$114, MATCH(C3350, 'Annexe 1 – Données des équipes'!$B$12:$B$114,0),4)</f>
        <v>30</v>
      </c>
      <c r="I3350" s="25">
        <f>INDEX('Annexe 1 – Données des équipes'!$B$12:$R$114, MATCH(D3350, 'Annexe 1 – Données des équipes'!$B$12:$B$114,0),4)</f>
        <v>40</v>
      </c>
      <c r="J3350" s="25">
        <f t="shared" si="53"/>
        <v>1</v>
      </c>
    </row>
    <row r="3351" spans="2:10">
      <c r="B3351" s="3">
        <v>38128</v>
      </c>
      <c r="C3351" s="10" t="s">
        <v>10527</v>
      </c>
      <c r="D3351" s="10" t="s">
        <v>10528</v>
      </c>
      <c r="E3351" s="25">
        <v>1</v>
      </c>
      <c r="F3351" s="25">
        <v>3</v>
      </c>
      <c r="G3351" s="10" t="s">
        <v>10529</v>
      </c>
      <c r="H3351" s="25">
        <f>INDEX('Annexe 1 – Données des équipes'!$B$12:$R$114, MATCH(C3351, 'Annexe 1 – Données des équipes'!$B$12:$B$114,0),4)</f>
        <v>60</v>
      </c>
      <c r="I3351" s="25">
        <f>INDEX('Annexe 1 – Données des équipes'!$B$12:$R$114, MATCH(D3351, 'Annexe 1 – Données des équipes'!$B$12:$B$114,0),4)</f>
        <v>60</v>
      </c>
      <c r="J3351" s="25">
        <f t="shared" si="53"/>
        <v>2</v>
      </c>
    </row>
    <row r="3352" spans="2:10">
      <c r="B3352" s="3">
        <v>38131</v>
      </c>
      <c r="C3352" s="10" t="s">
        <v>10530</v>
      </c>
      <c r="D3352" s="10" t="s">
        <v>10531</v>
      </c>
      <c r="E3352" s="25">
        <v>2</v>
      </c>
      <c r="F3352" s="25">
        <v>0</v>
      </c>
      <c r="G3352" s="10" t="s">
        <v>10532</v>
      </c>
      <c r="H3352" s="25">
        <f>INDEX('Annexe 1 – Données des équipes'!$B$12:$R$114, MATCH(C3352, 'Annexe 1 – Données des équipes'!$B$12:$B$114,0),4)</f>
        <v>50</v>
      </c>
      <c r="I3352" s="25">
        <f>INDEX('Annexe 1 – Données des équipes'!$B$12:$R$114, MATCH(D3352, 'Annexe 1 – Données des équipes'!$B$12:$B$114,0),4)</f>
        <v>10</v>
      </c>
      <c r="J3352" s="25">
        <f t="shared" si="53"/>
        <v>2</v>
      </c>
    </row>
    <row r="3353" spans="2:10">
      <c r="B3353" s="3">
        <v>38135</v>
      </c>
      <c r="C3353" s="10" t="s">
        <v>10533</v>
      </c>
      <c r="D3353" s="10" t="s">
        <v>10534</v>
      </c>
      <c r="E3353" s="25">
        <v>1</v>
      </c>
      <c r="F3353" s="25">
        <v>3</v>
      </c>
      <c r="G3353" s="10" t="s">
        <v>10535</v>
      </c>
      <c r="H3353" s="25">
        <f>INDEX('Annexe 1 – Données des équipes'!$B$12:$R$114, MATCH(C3353, 'Annexe 1 – Données des équipes'!$B$12:$B$114,0),4)</f>
        <v>30</v>
      </c>
      <c r="I3353" s="25">
        <f>INDEX('Annexe 1 – Données des équipes'!$B$12:$R$114, MATCH(D3353, 'Annexe 1 – Données des équipes'!$B$12:$B$114,0),4)</f>
        <v>80</v>
      </c>
      <c r="J3353" s="25">
        <f t="shared" si="53"/>
        <v>2</v>
      </c>
    </row>
    <row r="3354" spans="2:10">
      <c r="B3354" s="3">
        <v>38138</v>
      </c>
      <c r="C3354" s="10" t="s">
        <v>10536</v>
      </c>
      <c r="D3354" s="10" t="s">
        <v>10537</v>
      </c>
      <c r="E3354" s="25">
        <v>2</v>
      </c>
      <c r="F3354" s="25">
        <v>0</v>
      </c>
      <c r="G3354" s="10" t="s">
        <v>10538</v>
      </c>
      <c r="H3354" s="25">
        <f>INDEX('Annexe 1 – Données des équipes'!$B$12:$R$114, MATCH(C3354, 'Annexe 1 – Données des équipes'!$B$12:$B$114,0),4)</f>
        <v>50</v>
      </c>
      <c r="I3354" s="25">
        <f>INDEX('Annexe 1 – Données des équipes'!$B$12:$R$114, MATCH(D3354, 'Annexe 1 – Données des équipes'!$B$12:$B$114,0),4)</f>
        <v>30</v>
      </c>
      <c r="J3354" s="25">
        <f t="shared" si="53"/>
        <v>2</v>
      </c>
    </row>
    <row r="3355" spans="2:10">
      <c r="B3355" s="3">
        <v>38139</v>
      </c>
      <c r="C3355" s="10" t="s">
        <v>10539</v>
      </c>
      <c r="D3355" s="10" t="s">
        <v>10540</v>
      </c>
      <c r="E3355" s="25">
        <v>1</v>
      </c>
      <c r="F3355" s="25">
        <v>3</v>
      </c>
      <c r="G3355" s="10" t="s">
        <v>10541</v>
      </c>
      <c r="H3355" s="25">
        <f>INDEX('Annexe 1 – Données des équipes'!$B$12:$R$114, MATCH(C3355, 'Annexe 1 – Données des équipes'!$B$12:$B$114,0),4)</f>
        <v>80</v>
      </c>
      <c r="I3355" s="25">
        <f>INDEX('Annexe 1 – Données des équipes'!$B$12:$R$114, MATCH(D3355, 'Annexe 1 – Données des équipes'!$B$12:$B$114,0),4)</f>
        <v>80</v>
      </c>
      <c r="J3355" s="25">
        <f t="shared" si="53"/>
        <v>2</v>
      </c>
    </row>
    <row r="3356" spans="2:10">
      <c r="B3356" s="3">
        <v>38140</v>
      </c>
      <c r="C3356" s="10" t="s">
        <v>10542</v>
      </c>
      <c r="D3356" s="10" t="s">
        <v>10543</v>
      </c>
      <c r="E3356" s="25">
        <v>3</v>
      </c>
      <c r="F3356" s="25">
        <v>1</v>
      </c>
      <c r="G3356" s="10" t="s">
        <v>10544</v>
      </c>
      <c r="H3356" s="25">
        <f>INDEX('Annexe 1 – Données des équipes'!$B$12:$R$114, MATCH(C3356, 'Annexe 1 – Données des équipes'!$B$12:$B$114,0),4)</f>
        <v>90</v>
      </c>
      <c r="I3356" s="25">
        <f>INDEX('Annexe 1 – Données des équipes'!$B$12:$R$114, MATCH(D3356, 'Annexe 1 – Données des équipes'!$B$12:$B$114,0),4)</f>
        <v>90</v>
      </c>
      <c r="J3356" s="25">
        <f t="shared" si="53"/>
        <v>2</v>
      </c>
    </row>
    <row r="3357" spans="2:10">
      <c r="B3357" s="3">
        <v>38140</v>
      </c>
      <c r="C3357" s="10" t="s">
        <v>10545</v>
      </c>
      <c r="D3357" s="10" t="s">
        <v>10546</v>
      </c>
      <c r="E3357" s="25">
        <v>0</v>
      </c>
      <c r="F3357" s="25">
        <v>2</v>
      </c>
      <c r="G3357" s="10" t="s">
        <v>10547</v>
      </c>
      <c r="H3357" s="25">
        <f>INDEX('Annexe 1 – Données des équipes'!$B$12:$R$114, MATCH(C3357, 'Annexe 1 – Données des équipes'!$B$12:$B$114,0),4)</f>
        <v>80</v>
      </c>
      <c r="I3357" s="25">
        <f>INDEX('Annexe 1 – Données des équipes'!$B$12:$R$114, MATCH(D3357, 'Annexe 1 – Données des équipes'!$B$12:$B$114,0),4)</f>
        <v>90</v>
      </c>
      <c r="J3357" s="25">
        <f t="shared" si="53"/>
        <v>2</v>
      </c>
    </row>
    <row r="3358" spans="2:10">
      <c r="B3358" s="3">
        <v>38143</v>
      </c>
      <c r="C3358" s="10" t="s">
        <v>10548</v>
      </c>
      <c r="D3358" s="10" t="s">
        <v>10549</v>
      </c>
      <c r="E3358" s="25">
        <v>3</v>
      </c>
      <c r="F3358" s="25">
        <v>1</v>
      </c>
      <c r="G3358" s="10" t="s">
        <v>10550</v>
      </c>
      <c r="H3358" s="25">
        <f>INDEX('Annexe 1 – Données des équipes'!$B$12:$R$114, MATCH(C3358, 'Annexe 1 – Données des équipes'!$B$12:$B$114,0),4)</f>
        <v>80</v>
      </c>
      <c r="I3358" s="25">
        <f>INDEX('Annexe 1 – Données des équipes'!$B$12:$R$114, MATCH(D3358, 'Annexe 1 – Données des équipes'!$B$12:$B$114,0),4)</f>
        <v>80</v>
      </c>
      <c r="J3358" s="25">
        <f t="shared" si="53"/>
        <v>2</v>
      </c>
    </row>
    <row r="3359" spans="2:10">
      <c r="B3359" s="3">
        <v>38144</v>
      </c>
      <c r="C3359" s="10" t="s">
        <v>10551</v>
      </c>
      <c r="D3359" s="10" t="s">
        <v>10552</v>
      </c>
      <c r="E3359" s="25">
        <v>0</v>
      </c>
      <c r="F3359" s="25">
        <v>2</v>
      </c>
      <c r="G3359" s="10" t="s">
        <v>10553</v>
      </c>
      <c r="H3359" s="25">
        <f>INDEX('Annexe 1 – Données des équipes'!$B$12:$R$114, MATCH(C3359, 'Annexe 1 – Données des équipes'!$B$12:$B$114,0),4)</f>
        <v>90</v>
      </c>
      <c r="I3359" s="25">
        <f>INDEX('Annexe 1 – Données des équipes'!$B$12:$R$114, MATCH(D3359, 'Annexe 1 – Données des équipes'!$B$12:$B$114,0),4)</f>
        <v>40</v>
      </c>
      <c r="J3359" s="25">
        <f t="shared" si="53"/>
        <v>2</v>
      </c>
    </row>
    <row r="3360" spans="2:10">
      <c r="B3360" s="3">
        <v>32495</v>
      </c>
      <c r="C3360" s="10" t="s">
        <v>10554</v>
      </c>
      <c r="D3360" s="10" t="s">
        <v>10555</v>
      </c>
      <c r="E3360" s="25">
        <v>1</v>
      </c>
      <c r="F3360" s="25">
        <v>1</v>
      </c>
      <c r="G3360" s="10" t="s">
        <v>10556</v>
      </c>
      <c r="H3360" s="25">
        <f>INDEX('Annexe 1 – Données des équipes'!$B$12:$R$114, MATCH(C3360, 'Annexe 1 – Données des équipes'!$B$12:$B$114,0),4)</f>
        <v>30</v>
      </c>
      <c r="I3360" s="25">
        <f>INDEX('Annexe 1 – Données des équipes'!$B$12:$R$114, MATCH(D3360, 'Annexe 1 – Données des équipes'!$B$12:$B$114,0),4)</f>
        <v>40</v>
      </c>
      <c r="J3360" s="25">
        <f t="shared" si="53"/>
        <v>0</v>
      </c>
    </row>
    <row r="3361" spans="2:10">
      <c r="B3361" s="3">
        <v>38149</v>
      </c>
      <c r="C3361" s="10" t="s">
        <v>10557</v>
      </c>
      <c r="D3361" s="10" t="s">
        <v>10558</v>
      </c>
      <c r="E3361" s="25">
        <v>2</v>
      </c>
      <c r="F3361" s="25">
        <v>4</v>
      </c>
      <c r="G3361" s="10" t="s">
        <v>10559</v>
      </c>
      <c r="H3361" s="25">
        <f>INDEX('Annexe 1 – Données des équipes'!$B$12:$R$114, MATCH(C3361, 'Annexe 1 – Données des équipes'!$B$12:$B$114,0),4)</f>
        <v>20</v>
      </c>
      <c r="I3361" s="25">
        <f>INDEX('Annexe 1 – Données des équipes'!$B$12:$R$114, MATCH(D3361, 'Annexe 1 – Données des équipes'!$B$12:$B$114,0),4)</f>
        <v>20</v>
      </c>
      <c r="J3361" s="25">
        <f t="shared" si="53"/>
        <v>2</v>
      </c>
    </row>
    <row r="3362" spans="2:10">
      <c r="B3362" s="3">
        <v>30001</v>
      </c>
      <c r="C3362" s="10" t="s">
        <v>10560</v>
      </c>
      <c r="D3362" s="10" t="s">
        <v>10561</v>
      </c>
      <c r="E3362" s="25">
        <v>1</v>
      </c>
      <c r="F3362" s="25">
        <v>2</v>
      </c>
      <c r="G3362" s="10" t="s">
        <v>10562</v>
      </c>
      <c r="H3362" s="25">
        <f>INDEX('Annexe 1 – Données des équipes'!$B$12:$R$114, MATCH(C3362, 'Annexe 1 – Données des équipes'!$B$12:$B$114,0),4)</f>
        <v>0</v>
      </c>
      <c r="I3362" s="25">
        <f>INDEX('Annexe 1 – Données des équipes'!$B$12:$R$114, MATCH(D3362, 'Annexe 1 – Données des équipes'!$B$12:$B$114,0),4)</f>
        <v>20</v>
      </c>
      <c r="J3362" s="25">
        <f t="shared" si="53"/>
        <v>1</v>
      </c>
    </row>
    <row r="3363" spans="2:10">
      <c r="B3363" s="3">
        <v>38154</v>
      </c>
      <c r="C3363" s="10" t="s">
        <v>10563</v>
      </c>
      <c r="D3363" s="10" t="s">
        <v>10564</v>
      </c>
      <c r="E3363" s="25">
        <v>0</v>
      </c>
      <c r="F3363" s="25">
        <v>2</v>
      </c>
      <c r="G3363" s="10" t="s">
        <v>10565</v>
      </c>
      <c r="H3363" s="25">
        <f>INDEX('Annexe 1 – Données des équipes'!$B$12:$R$114, MATCH(C3363, 'Annexe 1 – Données des équipes'!$B$12:$B$114,0),4)</f>
        <v>50</v>
      </c>
      <c r="I3363" s="25">
        <f>INDEX('Annexe 1 – Données des équipes'!$B$12:$R$114, MATCH(D3363, 'Annexe 1 – Données des équipes'!$B$12:$B$114,0),4)</f>
        <v>90</v>
      </c>
      <c r="J3363" s="25">
        <f t="shared" si="53"/>
        <v>2</v>
      </c>
    </row>
    <row r="3364" spans="2:10">
      <c r="B3364" s="3">
        <v>38156</v>
      </c>
      <c r="C3364" s="10" t="s">
        <v>10566</v>
      </c>
      <c r="D3364" s="10" t="s">
        <v>10567</v>
      </c>
      <c r="E3364" s="25">
        <v>0</v>
      </c>
      <c r="F3364" s="25">
        <v>2</v>
      </c>
      <c r="G3364" s="10" t="s">
        <v>10568</v>
      </c>
      <c r="H3364" s="25">
        <f>INDEX('Annexe 1 – Données des équipes'!$B$12:$R$114, MATCH(C3364, 'Annexe 1 – Données des équipes'!$B$12:$B$114,0),4)</f>
        <v>40</v>
      </c>
      <c r="I3364" s="25">
        <f>INDEX('Annexe 1 – Données des équipes'!$B$12:$R$114, MATCH(D3364, 'Annexe 1 – Données des équipes'!$B$12:$B$114,0),4)</f>
        <v>80</v>
      </c>
      <c r="J3364" s="25">
        <f t="shared" si="53"/>
        <v>2</v>
      </c>
    </row>
    <row r="3365" spans="2:10">
      <c r="B3365" s="3">
        <v>38157</v>
      </c>
      <c r="C3365" s="10" t="s">
        <v>10569</v>
      </c>
      <c r="D3365" s="10" t="s">
        <v>10570</v>
      </c>
      <c r="E3365" s="25">
        <v>3</v>
      </c>
      <c r="F3365" s="25">
        <v>1</v>
      </c>
      <c r="G3365" s="10" t="s">
        <v>10571</v>
      </c>
      <c r="H3365" s="25">
        <f>INDEX('Annexe 1 – Données des équipes'!$B$12:$R$114, MATCH(C3365, 'Annexe 1 – Données des équipes'!$B$12:$B$114,0),4)</f>
        <v>30</v>
      </c>
      <c r="I3365" s="25">
        <f>INDEX('Annexe 1 – Données des équipes'!$B$12:$R$114, MATCH(D3365, 'Annexe 1 – Données des équipes'!$B$12:$B$114,0),4)</f>
        <v>0</v>
      </c>
      <c r="J3365" s="25">
        <f t="shared" si="53"/>
        <v>2</v>
      </c>
    </row>
    <row r="3366" spans="2:10">
      <c r="B3366" s="3">
        <v>38159</v>
      </c>
      <c r="C3366" s="10" t="s">
        <v>10572</v>
      </c>
      <c r="D3366" s="10" t="s">
        <v>10573</v>
      </c>
      <c r="E3366" s="25">
        <v>2</v>
      </c>
      <c r="F3366" s="25">
        <v>4</v>
      </c>
      <c r="G3366" s="10" t="s">
        <v>10574</v>
      </c>
      <c r="H3366" s="25">
        <f>INDEX('Annexe 1 – Données des équipes'!$B$12:$R$114, MATCH(C3366, 'Annexe 1 – Données des équipes'!$B$12:$B$114,0),4)</f>
        <v>80</v>
      </c>
      <c r="I3366" s="25">
        <f>INDEX('Annexe 1 – Données des équipes'!$B$12:$R$114, MATCH(D3366, 'Annexe 1 – Données des équipes'!$B$12:$B$114,0),4)</f>
        <v>90</v>
      </c>
      <c r="J3366" s="25">
        <f t="shared" si="53"/>
        <v>2</v>
      </c>
    </row>
    <row r="3367" spans="2:10">
      <c r="B3367" s="3">
        <v>38159</v>
      </c>
      <c r="C3367" s="10" t="s">
        <v>10575</v>
      </c>
      <c r="D3367" s="10" t="s">
        <v>10576</v>
      </c>
      <c r="E3367" s="25">
        <v>2</v>
      </c>
      <c r="F3367" s="25">
        <v>0</v>
      </c>
      <c r="G3367" s="10" t="s">
        <v>10577</v>
      </c>
      <c r="H3367" s="25">
        <f>INDEX('Annexe 1 – Données des équipes'!$B$12:$R$114, MATCH(C3367, 'Annexe 1 – Données des équipes'!$B$12:$B$114,0),4)</f>
        <v>10</v>
      </c>
      <c r="I3367" s="25">
        <f>INDEX('Annexe 1 – Données des équipes'!$B$12:$R$114, MATCH(D3367, 'Annexe 1 – Données des équipes'!$B$12:$B$114,0),4)</f>
        <v>30</v>
      </c>
      <c r="J3367" s="25">
        <f t="shared" si="53"/>
        <v>2</v>
      </c>
    </row>
    <row r="3368" spans="2:10">
      <c r="B3368" s="3">
        <v>38159</v>
      </c>
      <c r="C3368" s="10" t="s">
        <v>10578</v>
      </c>
      <c r="D3368" s="10" t="s">
        <v>10579</v>
      </c>
      <c r="E3368" s="25">
        <v>1</v>
      </c>
      <c r="F3368" s="25">
        <v>3</v>
      </c>
      <c r="G3368" s="10" t="s">
        <v>10580</v>
      </c>
      <c r="H3368" s="25">
        <f>INDEX('Annexe 1 – Données des équipes'!$B$12:$R$114, MATCH(C3368, 'Annexe 1 – Données des équipes'!$B$12:$B$114,0),4)</f>
        <v>80</v>
      </c>
      <c r="I3368" s="25">
        <f>INDEX('Annexe 1 – Données des équipes'!$B$12:$R$114, MATCH(D3368, 'Annexe 1 – Données des équipes'!$B$12:$B$114,0),4)</f>
        <v>90</v>
      </c>
      <c r="J3368" s="25">
        <f t="shared" si="53"/>
        <v>2</v>
      </c>
    </row>
    <row r="3369" spans="2:10">
      <c r="B3369" s="3">
        <v>38163</v>
      </c>
      <c r="C3369" s="10" t="s">
        <v>10581</v>
      </c>
      <c r="D3369" s="10" t="s">
        <v>10582</v>
      </c>
      <c r="E3369" s="25">
        <v>1</v>
      </c>
      <c r="F3369" s="25">
        <v>3</v>
      </c>
      <c r="G3369" s="10" t="s">
        <v>10583</v>
      </c>
      <c r="H3369" s="25">
        <f>INDEX('Annexe 1 – Données des équipes'!$B$12:$R$114, MATCH(C3369, 'Annexe 1 – Données des équipes'!$B$12:$B$114,0),4)</f>
        <v>30</v>
      </c>
      <c r="I3369" s="25">
        <f>INDEX('Annexe 1 – Données des équipes'!$B$12:$R$114, MATCH(D3369, 'Annexe 1 – Données des équipes'!$B$12:$B$114,0),4)</f>
        <v>10</v>
      </c>
      <c r="J3369" s="25">
        <f t="shared" si="53"/>
        <v>2</v>
      </c>
    </row>
    <row r="3370" spans="2:10">
      <c r="B3370" s="3">
        <v>38165</v>
      </c>
      <c r="C3370" s="10" t="s">
        <v>10584</v>
      </c>
      <c r="D3370" s="10" t="s">
        <v>10585</v>
      </c>
      <c r="E3370" s="25">
        <v>0</v>
      </c>
      <c r="F3370" s="25">
        <v>2</v>
      </c>
      <c r="G3370" s="10" t="s">
        <v>10586</v>
      </c>
      <c r="H3370" s="25">
        <f>INDEX('Annexe 1 – Données des équipes'!$B$12:$R$114, MATCH(C3370, 'Annexe 1 – Données des équipes'!$B$12:$B$114,0),4)</f>
        <v>90</v>
      </c>
      <c r="I3370" s="25">
        <f>INDEX('Annexe 1 – Données des équipes'!$B$12:$R$114, MATCH(D3370, 'Annexe 1 – Données des équipes'!$B$12:$B$114,0),4)</f>
        <v>90</v>
      </c>
      <c r="J3370" s="25">
        <f t="shared" si="53"/>
        <v>2</v>
      </c>
    </row>
    <row r="3371" spans="2:10">
      <c r="B3371" s="3">
        <v>38171</v>
      </c>
      <c r="C3371" s="10" t="s">
        <v>10587</v>
      </c>
      <c r="D3371" s="10" t="s">
        <v>10588</v>
      </c>
      <c r="E3371" s="25">
        <v>2</v>
      </c>
      <c r="F3371" s="25">
        <v>0</v>
      </c>
      <c r="G3371" s="10" t="s">
        <v>10589</v>
      </c>
      <c r="H3371" s="25">
        <f>INDEX('Annexe 1 – Données des équipes'!$B$12:$R$114, MATCH(C3371, 'Annexe 1 – Données des équipes'!$B$12:$B$114,0),4)</f>
        <v>20</v>
      </c>
      <c r="I3371" s="25">
        <f>INDEX('Annexe 1 – Données des équipes'!$B$12:$R$114, MATCH(D3371, 'Annexe 1 – Données des équipes'!$B$12:$B$114,0),4)</f>
        <v>40</v>
      </c>
      <c r="J3371" s="25">
        <f t="shared" si="53"/>
        <v>2</v>
      </c>
    </row>
    <row r="3372" spans="2:10">
      <c r="B3372" s="3">
        <v>33626</v>
      </c>
      <c r="C3372" s="10" t="s">
        <v>10590</v>
      </c>
      <c r="D3372" s="10" t="s">
        <v>10591</v>
      </c>
      <c r="E3372" s="25">
        <v>0</v>
      </c>
      <c r="F3372" s="25">
        <v>0</v>
      </c>
      <c r="G3372" s="10" t="s">
        <v>10592</v>
      </c>
      <c r="H3372" s="25">
        <f>INDEX('Annexe 1 – Données des équipes'!$B$12:$R$114, MATCH(C3372, 'Annexe 1 – Données des équipes'!$B$12:$B$114,0),4)</f>
        <v>40</v>
      </c>
      <c r="I3372" s="25">
        <f>INDEX('Annexe 1 – Données des équipes'!$B$12:$R$114, MATCH(D3372, 'Annexe 1 – Données des équipes'!$B$12:$B$114,0),4)</f>
        <v>30</v>
      </c>
      <c r="J3372" s="25">
        <f t="shared" si="53"/>
        <v>0</v>
      </c>
    </row>
    <row r="3373" spans="2:10">
      <c r="B3373" s="3">
        <v>38177</v>
      </c>
      <c r="C3373" s="10" t="s">
        <v>10593</v>
      </c>
      <c r="D3373" s="10" t="s">
        <v>10594</v>
      </c>
      <c r="E3373" s="25">
        <v>3</v>
      </c>
      <c r="F3373" s="25">
        <v>1</v>
      </c>
      <c r="G3373" s="10" t="s">
        <v>10595</v>
      </c>
      <c r="H3373" s="25">
        <f>INDEX('Annexe 1 – Données des équipes'!$B$12:$R$114, MATCH(C3373, 'Annexe 1 – Données des équipes'!$B$12:$B$114,0),4)</f>
        <v>50</v>
      </c>
      <c r="I3373" s="25">
        <f>INDEX('Annexe 1 – Données des équipes'!$B$12:$R$114, MATCH(D3373, 'Annexe 1 – Données des équipes'!$B$12:$B$114,0),4)</f>
        <v>70</v>
      </c>
      <c r="J3373" s="25">
        <f t="shared" si="53"/>
        <v>2</v>
      </c>
    </row>
    <row r="3374" spans="2:10">
      <c r="B3374" s="3">
        <v>38177</v>
      </c>
      <c r="C3374" s="10" t="s">
        <v>10596</v>
      </c>
      <c r="D3374" s="10" t="s">
        <v>10597</v>
      </c>
      <c r="E3374" s="25">
        <v>3</v>
      </c>
      <c r="F3374" s="25">
        <v>1</v>
      </c>
      <c r="G3374" s="10" t="s">
        <v>10598</v>
      </c>
      <c r="H3374" s="25">
        <f>INDEX('Annexe 1 – Données des équipes'!$B$12:$R$114, MATCH(C3374, 'Annexe 1 – Données des équipes'!$B$12:$B$114,0),4)</f>
        <v>80</v>
      </c>
      <c r="I3374" s="25">
        <f>INDEX('Annexe 1 – Données des équipes'!$B$12:$R$114, MATCH(D3374, 'Annexe 1 – Données des équipes'!$B$12:$B$114,0),4)</f>
        <v>60</v>
      </c>
      <c r="J3374" s="25">
        <f t="shared" si="53"/>
        <v>2</v>
      </c>
    </row>
    <row r="3375" spans="2:10">
      <c r="B3375" s="3">
        <v>38179</v>
      </c>
      <c r="C3375" s="10" t="s">
        <v>10599</v>
      </c>
      <c r="D3375" s="10" t="s">
        <v>10600</v>
      </c>
      <c r="E3375" s="25">
        <v>2</v>
      </c>
      <c r="F3375" s="25">
        <v>0</v>
      </c>
      <c r="G3375" s="10" t="s">
        <v>10601</v>
      </c>
      <c r="H3375" s="25">
        <f>INDEX('Annexe 1 – Données des équipes'!$B$12:$R$114, MATCH(C3375, 'Annexe 1 – Données des équipes'!$B$12:$B$114,0),4)</f>
        <v>70</v>
      </c>
      <c r="I3375" s="25">
        <f>INDEX('Annexe 1 – Données des équipes'!$B$12:$R$114, MATCH(D3375, 'Annexe 1 – Données des équipes'!$B$12:$B$114,0),4)</f>
        <v>70</v>
      </c>
      <c r="J3375" s="25">
        <f t="shared" si="53"/>
        <v>2</v>
      </c>
    </row>
    <row r="3376" spans="2:10">
      <c r="B3376" s="3">
        <v>38181</v>
      </c>
      <c r="C3376" s="10" t="s">
        <v>10602</v>
      </c>
      <c r="D3376" s="10" t="s">
        <v>10603</v>
      </c>
      <c r="E3376" s="25">
        <v>4</v>
      </c>
      <c r="F3376" s="25">
        <v>2</v>
      </c>
      <c r="G3376" s="10" t="s">
        <v>10604</v>
      </c>
      <c r="H3376" s="25">
        <f>INDEX('Annexe 1 – Données des équipes'!$B$12:$R$114, MATCH(C3376, 'Annexe 1 – Données des équipes'!$B$12:$B$114,0),4)</f>
        <v>90</v>
      </c>
      <c r="I3376" s="25">
        <f>INDEX('Annexe 1 – Données des équipes'!$B$12:$R$114, MATCH(D3376, 'Annexe 1 – Données des équipes'!$B$12:$B$114,0),4)</f>
        <v>80</v>
      </c>
      <c r="J3376" s="25">
        <f t="shared" si="53"/>
        <v>2</v>
      </c>
    </row>
    <row r="3377" spans="2:10">
      <c r="B3377" s="3">
        <v>38185</v>
      </c>
      <c r="C3377" s="10" t="s">
        <v>10605</v>
      </c>
      <c r="D3377" s="10" t="s">
        <v>10606</v>
      </c>
      <c r="E3377" s="25">
        <v>2</v>
      </c>
      <c r="F3377" s="25">
        <v>0</v>
      </c>
      <c r="G3377" s="10" t="s">
        <v>10607</v>
      </c>
      <c r="H3377" s="25">
        <f>INDEX('Annexe 1 – Données des équipes'!$B$12:$R$114, MATCH(C3377, 'Annexe 1 – Données des équipes'!$B$12:$B$114,0),4)</f>
        <v>90</v>
      </c>
      <c r="I3377" s="25">
        <f>INDEX('Annexe 1 – Données des équipes'!$B$12:$R$114, MATCH(D3377, 'Annexe 1 – Données des équipes'!$B$12:$B$114,0),4)</f>
        <v>60</v>
      </c>
      <c r="J3377" s="25">
        <f t="shared" si="53"/>
        <v>2</v>
      </c>
    </row>
    <row r="3378" spans="2:10">
      <c r="B3378" s="3">
        <v>38186</v>
      </c>
      <c r="C3378" s="10" t="s">
        <v>10608</v>
      </c>
      <c r="D3378" s="10" t="s">
        <v>10609</v>
      </c>
      <c r="E3378" s="25">
        <v>1</v>
      </c>
      <c r="F3378" s="25">
        <v>3</v>
      </c>
      <c r="G3378" s="10" t="s">
        <v>10610</v>
      </c>
      <c r="H3378" s="25">
        <f>INDEX('Annexe 1 – Données des équipes'!$B$12:$R$114, MATCH(C3378, 'Annexe 1 – Données des équipes'!$B$12:$B$114,0),4)</f>
        <v>70</v>
      </c>
      <c r="I3378" s="25">
        <f>INDEX('Annexe 1 – Données des équipes'!$B$12:$R$114, MATCH(D3378, 'Annexe 1 – Données des équipes'!$B$12:$B$114,0),4)</f>
        <v>80</v>
      </c>
      <c r="J3378" s="25">
        <f t="shared" si="53"/>
        <v>2</v>
      </c>
    </row>
    <row r="3379" spans="2:10">
      <c r="B3379" s="3">
        <v>38187</v>
      </c>
      <c r="C3379" s="10" t="s">
        <v>10611</v>
      </c>
      <c r="D3379" s="10" t="s">
        <v>10612</v>
      </c>
      <c r="E3379" s="25">
        <v>3</v>
      </c>
      <c r="F3379" s="25">
        <v>1</v>
      </c>
      <c r="G3379" s="10" t="s">
        <v>10613</v>
      </c>
      <c r="H3379" s="25">
        <f>INDEX('Annexe 1 – Données des équipes'!$B$12:$R$114, MATCH(C3379, 'Annexe 1 – Données des équipes'!$B$12:$B$114,0),4)</f>
        <v>0</v>
      </c>
      <c r="I3379" s="25">
        <f>INDEX('Annexe 1 – Données des équipes'!$B$12:$R$114, MATCH(D3379, 'Annexe 1 – Données des équipes'!$B$12:$B$114,0),4)</f>
        <v>20</v>
      </c>
      <c r="J3379" s="25">
        <f t="shared" si="53"/>
        <v>2</v>
      </c>
    </row>
    <row r="3380" spans="2:10">
      <c r="B3380" s="3">
        <v>38191</v>
      </c>
      <c r="C3380" s="10" t="s">
        <v>10614</v>
      </c>
      <c r="D3380" s="10" t="s">
        <v>10615</v>
      </c>
      <c r="E3380" s="25">
        <v>2</v>
      </c>
      <c r="F3380" s="25">
        <v>0</v>
      </c>
      <c r="G3380" s="10" t="s">
        <v>10616</v>
      </c>
      <c r="H3380" s="25">
        <f>INDEX('Annexe 1 – Données des équipes'!$B$12:$R$114, MATCH(C3380, 'Annexe 1 – Données des équipes'!$B$12:$B$114,0),4)</f>
        <v>10</v>
      </c>
      <c r="I3380" s="25">
        <f>INDEX('Annexe 1 – Données des équipes'!$B$12:$R$114, MATCH(D3380, 'Annexe 1 – Données des équipes'!$B$12:$B$114,0),4)</f>
        <v>0</v>
      </c>
      <c r="J3380" s="25">
        <f t="shared" si="53"/>
        <v>2</v>
      </c>
    </row>
    <row r="3381" spans="2:10">
      <c r="B3381" s="3">
        <v>38191</v>
      </c>
      <c r="C3381" s="10" t="s">
        <v>10617</v>
      </c>
      <c r="D3381" s="10" t="s">
        <v>10618</v>
      </c>
      <c r="E3381" s="25">
        <v>0</v>
      </c>
      <c r="F3381" s="25">
        <v>2</v>
      </c>
      <c r="G3381" s="10" t="s">
        <v>10619</v>
      </c>
      <c r="H3381" s="25">
        <f>INDEX('Annexe 1 – Données des équipes'!$B$12:$R$114, MATCH(C3381, 'Annexe 1 – Données des équipes'!$B$12:$B$114,0),4)</f>
        <v>20</v>
      </c>
      <c r="I3381" s="25">
        <f>INDEX('Annexe 1 – Données des équipes'!$B$12:$R$114, MATCH(D3381, 'Annexe 1 – Données des équipes'!$B$12:$B$114,0),4)</f>
        <v>70</v>
      </c>
      <c r="J3381" s="25">
        <f t="shared" si="53"/>
        <v>2</v>
      </c>
    </row>
    <row r="3382" spans="2:10">
      <c r="B3382" s="3">
        <v>38205</v>
      </c>
      <c r="C3382" s="10" t="s">
        <v>10620</v>
      </c>
      <c r="D3382" s="10" t="s">
        <v>10621</v>
      </c>
      <c r="E3382" s="25">
        <v>0</v>
      </c>
      <c r="F3382" s="25">
        <v>2</v>
      </c>
      <c r="G3382" s="10" t="s">
        <v>10622</v>
      </c>
      <c r="H3382" s="25">
        <f>INDEX('Annexe 1 – Données des équipes'!$B$12:$R$114, MATCH(C3382, 'Annexe 1 – Données des équipes'!$B$12:$B$114,0),4)</f>
        <v>0</v>
      </c>
      <c r="I3382" s="25">
        <f>INDEX('Annexe 1 – Données des équipes'!$B$12:$R$114, MATCH(D3382, 'Annexe 1 – Données des équipes'!$B$12:$B$114,0),4)</f>
        <v>10</v>
      </c>
      <c r="J3382" s="25">
        <f t="shared" si="53"/>
        <v>2</v>
      </c>
    </row>
    <row r="3383" spans="2:10">
      <c r="B3383" s="3">
        <v>38206</v>
      </c>
      <c r="C3383" s="10" t="s">
        <v>10623</v>
      </c>
      <c r="D3383" s="10" t="s">
        <v>10624</v>
      </c>
      <c r="E3383" s="25">
        <v>1</v>
      </c>
      <c r="F3383" s="25">
        <v>3</v>
      </c>
      <c r="G3383" s="10" t="s">
        <v>10625</v>
      </c>
      <c r="H3383" s="25">
        <f>INDEX('Annexe 1 – Données des équipes'!$B$12:$R$114, MATCH(C3383, 'Annexe 1 – Données des équipes'!$B$12:$B$114,0),4)</f>
        <v>30</v>
      </c>
      <c r="I3383" s="25">
        <f>INDEX('Annexe 1 – Données des équipes'!$B$12:$R$114, MATCH(D3383, 'Annexe 1 – Données des équipes'!$B$12:$B$114,0),4)</f>
        <v>50</v>
      </c>
      <c r="J3383" s="25">
        <f t="shared" si="53"/>
        <v>2</v>
      </c>
    </row>
    <row r="3384" spans="2:10">
      <c r="B3384" s="3">
        <v>38217</v>
      </c>
      <c r="C3384" s="10" t="s">
        <v>10626</v>
      </c>
      <c r="D3384" s="10" t="s">
        <v>10627</v>
      </c>
      <c r="E3384" s="25">
        <v>1</v>
      </c>
      <c r="F3384" s="25">
        <v>3</v>
      </c>
      <c r="G3384" s="10" t="s">
        <v>10628</v>
      </c>
      <c r="H3384" s="25">
        <f>INDEX('Annexe 1 – Données des équipes'!$B$12:$R$114, MATCH(C3384, 'Annexe 1 – Données des équipes'!$B$12:$B$114,0),4)</f>
        <v>60</v>
      </c>
      <c r="I3384" s="25">
        <f>INDEX('Annexe 1 – Données des équipes'!$B$12:$R$114, MATCH(D3384, 'Annexe 1 – Données des équipes'!$B$12:$B$114,0),4)</f>
        <v>90</v>
      </c>
      <c r="J3384" s="25">
        <f t="shared" si="53"/>
        <v>2</v>
      </c>
    </row>
    <row r="3385" spans="2:10">
      <c r="B3385" s="3">
        <v>38217</v>
      </c>
      <c r="C3385" s="10" t="s">
        <v>10629</v>
      </c>
      <c r="D3385" s="10" t="s">
        <v>10630</v>
      </c>
      <c r="E3385" s="25">
        <v>0</v>
      </c>
      <c r="F3385" s="25">
        <v>2</v>
      </c>
      <c r="G3385" s="10" t="s">
        <v>10631</v>
      </c>
      <c r="H3385" s="25">
        <f>INDEX('Annexe 1 – Données des équipes'!$B$12:$R$114, MATCH(C3385, 'Annexe 1 – Données des équipes'!$B$12:$B$114,0),4)</f>
        <v>20</v>
      </c>
      <c r="I3385" s="25">
        <f>INDEX('Annexe 1 – Données des équipes'!$B$12:$R$114, MATCH(D3385, 'Annexe 1 – Données des équipes'!$B$12:$B$114,0),4)</f>
        <v>10</v>
      </c>
      <c r="J3385" s="25">
        <f t="shared" si="53"/>
        <v>2</v>
      </c>
    </row>
    <row r="3386" spans="2:10">
      <c r="B3386" s="3">
        <v>38217</v>
      </c>
      <c r="C3386" s="10" t="s">
        <v>10632</v>
      </c>
      <c r="D3386" s="10" t="s">
        <v>10633</v>
      </c>
      <c r="E3386" s="25">
        <v>2</v>
      </c>
      <c r="F3386" s="25">
        <v>0</v>
      </c>
      <c r="G3386" s="10" t="s">
        <v>10634</v>
      </c>
      <c r="H3386" s="25">
        <f>INDEX('Annexe 1 – Données des équipes'!$B$12:$R$114, MATCH(C3386, 'Annexe 1 – Données des équipes'!$B$12:$B$114,0),4)</f>
        <v>70</v>
      </c>
      <c r="I3386" s="25">
        <f>INDEX('Annexe 1 – Données des équipes'!$B$12:$R$114, MATCH(D3386, 'Annexe 1 – Données des équipes'!$B$12:$B$114,0),4)</f>
        <v>90</v>
      </c>
      <c r="J3386" s="25">
        <f t="shared" si="53"/>
        <v>2</v>
      </c>
    </row>
    <row r="3387" spans="2:10">
      <c r="B3387" s="3">
        <v>38217</v>
      </c>
      <c r="C3387" s="10" t="s">
        <v>10635</v>
      </c>
      <c r="D3387" s="10" t="s">
        <v>10636</v>
      </c>
      <c r="E3387" s="25">
        <v>0</v>
      </c>
      <c r="F3387" s="25">
        <v>2</v>
      </c>
      <c r="G3387" s="10" t="s">
        <v>10637</v>
      </c>
      <c r="H3387" s="25">
        <f>INDEX('Annexe 1 – Données des équipes'!$B$12:$R$114, MATCH(C3387, 'Annexe 1 – Données des équipes'!$B$12:$B$114,0),4)</f>
        <v>40</v>
      </c>
      <c r="I3387" s="25">
        <f>INDEX('Annexe 1 – Données des équipes'!$B$12:$R$114, MATCH(D3387, 'Annexe 1 – Données des équipes'!$B$12:$B$114,0),4)</f>
        <v>20</v>
      </c>
      <c r="J3387" s="25">
        <f t="shared" si="53"/>
        <v>2</v>
      </c>
    </row>
    <row r="3388" spans="2:10">
      <c r="B3388" s="3">
        <v>38221</v>
      </c>
      <c r="C3388" s="10" t="s">
        <v>10638</v>
      </c>
      <c r="D3388" s="10" t="s">
        <v>10639</v>
      </c>
      <c r="E3388" s="25">
        <v>2</v>
      </c>
      <c r="F3388" s="25">
        <v>0</v>
      </c>
      <c r="G3388" s="10" t="s">
        <v>10640</v>
      </c>
      <c r="H3388" s="25">
        <f>INDEX('Annexe 1 – Données des équipes'!$B$12:$R$114, MATCH(C3388, 'Annexe 1 – Données des équipes'!$B$12:$B$114,0),4)</f>
        <v>10</v>
      </c>
      <c r="I3388" s="25">
        <f>INDEX('Annexe 1 – Données des équipes'!$B$12:$R$114, MATCH(D3388, 'Annexe 1 – Données des équipes'!$B$12:$B$114,0),4)</f>
        <v>0</v>
      </c>
      <c r="J3388" s="25">
        <f t="shared" si="53"/>
        <v>2</v>
      </c>
    </row>
    <row r="3389" spans="2:10">
      <c r="B3389" s="3">
        <v>38234</v>
      </c>
      <c r="C3389" s="10" t="s">
        <v>10641</v>
      </c>
      <c r="D3389" s="10" t="s">
        <v>10642</v>
      </c>
      <c r="E3389" s="25">
        <v>2</v>
      </c>
      <c r="F3389" s="25">
        <v>0</v>
      </c>
      <c r="G3389" s="10" t="s">
        <v>10643</v>
      </c>
      <c r="H3389" s="25">
        <f>INDEX('Annexe 1 – Données des équipes'!$B$12:$R$114, MATCH(C3389, 'Annexe 1 – Données des équipes'!$B$12:$B$114,0),4)</f>
        <v>40</v>
      </c>
      <c r="I3389" s="25">
        <f>INDEX('Annexe 1 – Données des équipes'!$B$12:$R$114, MATCH(D3389, 'Annexe 1 – Données des équipes'!$B$12:$B$114,0),4)</f>
        <v>0</v>
      </c>
      <c r="J3389" s="25">
        <f t="shared" si="53"/>
        <v>2</v>
      </c>
    </row>
    <row r="3390" spans="2:10">
      <c r="B3390" s="3">
        <v>38234</v>
      </c>
      <c r="C3390" s="10" t="s">
        <v>10644</v>
      </c>
      <c r="D3390" s="10" t="s">
        <v>10645</v>
      </c>
      <c r="E3390" s="25">
        <v>1</v>
      </c>
      <c r="F3390" s="25">
        <v>3</v>
      </c>
      <c r="G3390" s="10" t="s">
        <v>10646</v>
      </c>
      <c r="H3390" s="25">
        <f>INDEX('Annexe 1 – Données des équipes'!$B$12:$R$114, MATCH(C3390, 'Annexe 1 – Données des équipes'!$B$12:$B$114,0),4)</f>
        <v>70</v>
      </c>
      <c r="I3390" s="25">
        <f>INDEX('Annexe 1 – Données des équipes'!$B$12:$R$114, MATCH(D3390, 'Annexe 1 – Données des équipes'!$B$12:$B$114,0),4)</f>
        <v>40</v>
      </c>
      <c r="J3390" s="25">
        <f t="shared" si="53"/>
        <v>2</v>
      </c>
    </row>
    <row r="3391" spans="2:10">
      <c r="B3391" s="3">
        <v>38234</v>
      </c>
      <c r="C3391" s="10" t="s">
        <v>10647</v>
      </c>
      <c r="D3391" s="10" t="s">
        <v>10648</v>
      </c>
      <c r="E3391" s="25">
        <v>1</v>
      </c>
      <c r="F3391" s="25">
        <v>3</v>
      </c>
      <c r="G3391" s="10" t="s">
        <v>10649</v>
      </c>
      <c r="H3391" s="25">
        <f>INDEX('Annexe 1 – Données des équipes'!$B$12:$R$114, MATCH(C3391, 'Annexe 1 – Données des équipes'!$B$12:$B$114,0),4)</f>
        <v>80</v>
      </c>
      <c r="I3391" s="25">
        <f>INDEX('Annexe 1 – Données des équipes'!$B$12:$R$114, MATCH(D3391, 'Annexe 1 – Données des équipes'!$B$12:$B$114,0),4)</f>
        <v>90</v>
      </c>
      <c r="J3391" s="25">
        <f t="shared" si="53"/>
        <v>2</v>
      </c>
    </row>
    <row r="3392" spans="2:10">
      <c r="B3392" s="3">
        <v>38235</v>
      </c>
      <c r="C3392" s="10" t="s">
        <v>10650</v>
      </c>
      <c r="D3392" s="10" t="s">
        <v>10651</v>
      </c>
      <c r="E3392" s="25">
        <v>3</v>
      </c>
      <c r="F3392" s="25">
        <v>1</v>
      </c>
      <c r="G3392" s="10" t="s">
        <v>10652</v>
      </c>
      <c r="H3392" s="25">
        <f>INDEX('Annexe 1 – Données des équipes'!$B$12:$R$114, MATCH(C3392, 'Annexe 1 – Données des équipes'!$B$12:$B$114,0),4)</f>
        <v>90</v>
      </c>
      <c r="I3392" s="25">
        <f>INDEX('Annexe 1 – Données des équipes'!$B$12:$R$114, MATCH(D3392, 'Annexe 1 – Données des équipes'!$B$12:$B$114,0),4)</f>
        <v>50</v>
      </c>
      <c r="J3392" s="25">
        <f t="shared" si="53"/>
        <v>2</v>
      </c>
    </row>
    <row r="3393" spans="2:10">
      <c r="B3393" s="3">
        <v>37772</v>
      </c>
      <c r="C3393" s="10" t="s">
        <v>10653</v>
      </c>
      <c r="D3393" s="10" t="s">
        <v>10654</v>
      </c>
      <c r="E3393" s="25">
        <v>2</v>
      </c>
      <c r="F3393" s="25">
        <v>1</v>
      </c>
      <c r="G3393" s="10" t="s">
        <v>10655</v>
      </c>
      <c r="H3393" s="25">
        <f>INDEX('Annexe 1 – Données des équipes'!$B$12:$R$114, MATCH(C3393, 'Annexe 1 – Données des équipes'!$B$12:$B$114,0),4)</f>
        <v>70</v>
      </c>
      <c r="I3393" s="25">
        <f>INDEX('Annexe 1 – Données des équipes'!$B$12:$R$114, MATCH(D3393, 'Annexe 1 – Données des équipes'!$B$12:$B$114,0),4)</f>
        <v>0</v>
      </c>
      <c r="J3393" s="25">
        <f t="shared" si="53"/>
        <v>1</v>
      </c>
    </row>
    <row r="3394" spans="2:10">
      <c r="B3394" s="3">
        <v>38238</v>
      </c>
      <c r="C3394" s="10" t="s">
        <v>10656</v>
      </c>
      <c r="D3394" s="10" t="s">
        <v>10657</v>
      </c>
      <c r="E3394" s="25">
        <v>0</v>
      </c>
      <c r="F3394" s="25">
        <v>2</v>
      </c>
      <c r="G3394" s="10" t="s">
        <v>10658</v>
      </c>
      <c r="H3394" s="25">
        <f>INDEX('Annexe 1 – Données des équipes'!$B$12:$R$114, MATCH(C3394, 'Annexe 1 – Données des équipes'!$B$12:$B$114,0),4)</f>
        <v>10</v>
      </c>
      <c r="I3394" s="25">
        <f>INDEX('Annexe 1 – Données des équipes'!$B$12:$R$114, MATCH(D3394, 'Annexe 1 – Données des équipes'!$B$12:$B$114,0),4)</f>
        <v>30</v>
      </c>
      <c r="J3394" s="25">
        <f t="shared" si="53"/>
        <v>2</v>
      </c>
    </row>
    <row r="3395" spans="2:10">
      <c r="B3395" s="3">
        <v>38238</v>
      </c>
      <c r="C3395" s="10" t="s">
        <v>10659</v>
      </c>
      <c r="D3395" s="10" t="s">
        <v>10660</v>
      </c>
      <c r="E3395" s="25">
        <v>2</v>
      </c>
      <c r="F3395" s="25">
        <v>0</v>
      </c>
      <c r="G3395" s="10" t="s">
        <v>10661</v>
      </c>
      <c r="H3395" s="25">
        <f>INDEX('Annexe 1 – Données des équipes'!$B$12:$R$114, MATCH(C3395, 'Annexe 1 – Données des équipes'!$B$12:$B$114,0),4)</f>
        <v>10</v>
      </c>
      <c r="I3395" s="25">
        <f>INDEX('Annexe 1 – Données des équipes'!$B$12:$R$114, MATCH(D3395, 'Annexe 1 – Données des équipes'!$B$12:$B$114,0),4)</f>
        <v>40</v>
      </c>
      <c r="J3395" s="25">
        <f t="shared" si="53"/>
        <v>2</v>
      </c>
    </row>
    <row r="3396" spans="2:10">
      <c r="B3396" s="3">
        <v>38238</v>
      </c>
      <c r="C3396" s="10" t="s">
        <v>10662</v>
      </c>
      <c r="D3396" s="10" t="s">
        <v>10663</v>
      </c>
      <c r="E3396" s="25">
        <v>0</v>
      </c>
      <c r="F3396" s="25">
        <v>2</v>
      </c>
      <c r="G3396" s="10" t="s">
        <v>10664</v>
      </c>
      <c r="H3396" s="25">
        <f>INDEX('Annexe 1 – Données des équipes'!$B$12:$R$114, MATCH(C3396, 'Annexe 1 – Données des équipes'!$B$12:$B$114,0),4)</f>
        <v>10</v>
      </c>
      <c r="I3396" s="25">
        <f>INDEX('Annexe 1 – Données des équipes'!$B$12:$R$114, MATCH(D3396, 'Annexe 1 – Données des équipes'!$B$12:$B$114,0),4)</f>
        <v>70</v>
      </c>
      <c r="J3396" s="25">
        <f t="shared" si="53"/>
        <v>2</v>
      </c>
    </row>
    <row r="3397" spans="2:10">
      <c r="B3397" s="3">
        <v>38263</v>
      </c>
      <c r="C3397" s="10" t="s">
        <v>10665</v>
      </c>
      <c r="D3397" s="10" t="s">
        <v>10666</v>
      </c>
      <c r="E3397" s="25">
        <v>1</v>
      </c>
      <c r="F3397" s="25">
        <v>3</v>
      </c>
      <c r="G3397" s="10" t="s">
        <v>10667</v>
      </c>
      <c r="H3397" s="25">
        <f>INDEX('Annexe 1 – Données des équipes'!$B$12:$R$114, MATCH(C3397, 'Annexe 1 – Données des équipes'!$B$12:$B$114,0),4)</f>
        <v>0</v>
      </c>
      <c r="I3397" s="25">
        <f>INDEX('Annexe 1 – Données des équipes'!$B$12:$R$114, MATCH(D3397, 'Annexe 1 – Données des équipes'!$B$12:$B$114,0),4)</f>
        <v>0</v>
      </c>
      <c r="J3397" s="25">
        <f t="shared" si="53"/>
        <v>2</v>
      </c>
    </row>
    <row r="3398" spans="2:10">
      <c r="B3398" s="3">
        <v>38269</v>
      </c>
      <c r="C3398" s="10" t="s">
        <v>10668</v>
      </c>
      <c r="D3398" s="10" t="s">
        <v>10669</v>
      </c>
      <c r="E3398" s="25">
        <v>0</v>
      </c>
      <c r="F3398" s="25">
        <v>2</v>
      </c>
      <c r="G3398" s="10" t="s">
        <v>10670</v>
      </c>
      <c r="H3398" s="25">
        <f>INDEX('Annexe 1 – Données des équipes'!$B$12:$R$114, MATCH(C3398, 'Annexe 1 – Données des équipes'!$B$12:$B$114,0),4)</f>
        <v>40</v>
      </c>
      <c r="I3398" s="25">
        <f>INDEX('Annexe 1 – Données des équipes'!$B$12:$R$114, MATCH(D3398, 'Annexe 1 – Données des équipes'!$B$12:$B$114,0),4)</f>
        <v>80</v>
      </c>
      <c r="J3398" s="25">
        <f t="shared" si="53"/>
        <v>2</v>
      </c>
    </row>
    <row r="3399" spans="2:10">
      <c r="B3399" s="3">
        <v>38269</v>
      </c>
      <c r="C3399" s="10" t="s">
        <v>10671</v>
      </c>
      <c r="D3399" s="10" t="s">
        <v>10672</v>
      </c>
      <c r="E3399" s="25">
        <v>4</v>
      </c>
      <c r="F3399" s="25">
        <v>2</v>
      </c>
      <c r="G3399" s="10" t="s">
        <v>10673</v>
      </c>
      <c r="H3399" s="25">
        <f>INDEX('Annexe 1 – Données des équipes'!$B$12:$R$114, MATCH(C3399, 'Annexe 1 – Données des équipes'!$B$12:$B$114,0),4)</f>
        <v>90</v>
      </c>
      <c r="I3399" s="25">
        <f>INDEX('Annexe 1 – Données des équipes'!$B$12:$R$114, MATCH(D3399, 'Annexe 1 – Données des équipes'!$B$12:$B$114,0),4)</f>
        <v>80</v>
      </c>
      <c r="J3399" s="25">
        <f t="shared" si="53"/>
        <v>2</v>
      </c>
    </row>
    <row r="3400" spans="2:10">
      <c r="B3400" s="3">
        <v>38269</v>
      </c>
      <c r="C3400" s="10" t="s">
        <v>10674</v>
      </c>
      <c r="D3400" s="10" t="s">
        <v>10675</v>
      </c>
      <c r="E3400" s="25">
        <v>1</v>
      </c>
      <c r="F3400" s="25">
        <v>3</v>
      </c>
      <c r="G3400" s="10" t="s">
        <v>10676</v>
      </c>
      <c r="H3400" s="25">
        <f>INDEX('Annexe 1 – Données des équipes'!$B$12:$R$114, MATCH(C3400, 'Annexe 1 – Données des équipes'!$B$12:$B$114,0),4)</f>
        <v>60</v>
      </c>
      <c r="I3400" s="25">
        <f>INDEX('Annexe 1 – Données des équipes'!$B$12:$R$114, MATCH(D3400, 'Annexe 1 – Données des équipes'!$B$12:$B$114,0),4)</f>
        <v>80</v>
      </c>
      <c r="J3400" s="25">
        <f t="shared" si="53"/>
        <v>2</v>
      </c>
    </row>
    <row r="3401" spans="2:10">
      <c r="B3401" s="3">
        <v>38269</v>
      </c>
      <c r="C3401" s="10" t="s">
        <v>10677</v>
      </c>
      <c r="D3401" s="10" t="s">
        <v>10678</v>
      </c>
      <c r="E3401" s="25">
        <v>2</v>
      </c>
      <c r="F3401" s="25">
        <v>0</v>
      </c>
      <c r="G3401" s="10" t="s">
        <v>10679</v>
      </c>
      <c r="H3401" s="25">
        <f>INDEX('Annexe 1 – Données des équipes'!$B$12:$R$114, MATCH(C3401, 'Annexe 1 – Données des équipes'!$B$12:$B$114,0),4)</f>
        <v>90</v>
      </c>
      <c r="I3401" s="25">
        <f>INDEX('Annexe 1 – Données des équipes'!$B$12:$R$114, MATCH(D3401, 'Annexe 1 – Données des équipes'!$B$12:$B$114,0),4)</f>
        <v>70</v>
      </c>
      <c r="J3401" s="25">
        <f t="shared" si="53"/>
        <v>2</v>
      </c>
    </row>
    <row r="3402" spans="2:10">
      <c r="B3402" s="3">
        <v>38269</v>
      </c>
      <c r="C3402" s="10" t="s">
        <v>10680</v>
      </c>
      <c r="D3402" s="10" t="s">
        <v>10681</v>
      </c>
      <c r="E3402" s="25">
        <v>3</v>
      </c>
      <c r="F3402" s="25">
        <v>1</v>
      </c>
      <c r="G3402" s="10" t="s">
        <v>10682</v>
      </c>
      <c r="H3402" s="25">
        <f>INDEX('Annexe 1 – Données des équipes'!$B$12:$R$114, MATCH(C3402, 'Annexe 1 – Données des équipes'!$B$12:$B$114,0),4)</f>
        <v>30</v>
      </c>
      <c r="I3402" s="25">
        <f>INDEX('Annexe 1 – Données des équipes'!$B$12:$R$114, MATCH(D3402, 'Annexe 1 – Données des équipes'!$B$12:$B$114,0),4)</f>
        <v>10</v>
      </c>
      <c r="J3402" s="25">
        <f t="shared" si="53"/>
        <v>2</v>
      </c>
    </row>
    <row r="3403" spans="2:10">
      <c r="B3403" s="3">
        <v>38269</v>
      </c>
      <c r="C3403" s="10" t="s">
        <v>10683</v>
      </c>
      <c r="D3403" s="10" t="s">
        <v>10684</v>
      </c>
      <c r="E3403" s="25">
        <v>0</v>
      </c>
      <c r="F3403" s="25">
        <v>2</v>
      </c>
      <c r="G3403" s="10" t="s">
        <v>10685</v>
      </c>
      <c r="H3403" s="25">
        <f>INDEX('Annexe 1 – Données des équipes'!$B$12:$R$114, MATCH(C3403, 'Annexe 1 – Données des équipes'!$B$12:$B$114,0),4)</f>
        <v>70</v>
      </c>
      <c r="I3403" s="25">
        <f>INDEX('Annexe 1 – Données des équipes'!$B$12:$R$114, MATCH(D3403, 'Annexe 1 – Données des équipes'!$B$12:$B$114,0),4)</f>
        <v>90</v>
      </c>
      <c r="J3403" s="25">
        <f t="shared" si="53"/>
        <v>2</v>
      </c>
    </row>
    <row r="3404" spans="2:10">
      <c r="B3404" s="3">
        <v>38269</v>
      </c>
      <c r="C3404" s="10" t="s">
        <v>10686</v>
      </c>
      <c r="D3404" s="10" t="s">
        <v>10687</v>
      </c>
      <c r="E3404" s="25">
        <v>2</v>
      </c>
      <c r="F3404" s="25">
        <v>0</v>
      </c>
      <c r="G3404" s="10" t="s">
        <v>10688</v>
      </c>
      <c r="H3404" s="25">
        <f>INDEX('Annexe 1 – Données des équipes'!$B$12:$R$114, MATCH(C3404, 'Annexe 1 – Données des équipes'!$B$12:$B$114,0),4)</f>
        <v>90</v>
      </c>
      <c r="I3404" s="25">
        <f>INDEX('Annexe 1 – Données des équipes'!$B$12:$R$114, MATCH(D3404, 'Annexe 1 – Données des équipes'!$B$12:$B$114,0),4)</f>
        <v>90</v>
      </c>
      <c r="J3404" s="25">
        <f t="shared" si="53"/>
        <v>2</v>
      </c>
    </row>
    <row r="3405" spans="2:10">
      <c r="B3405" s="3">
        <v>38270</v>
      </c>
      <c r="C3405" s="10" t="s">
        <v>10689</v>
      </c>
      <c r="D3405" s="10" t="s">
        <v>10690</v>
      </c>
      <c r="E3405" s="25">
        <v>2</v>
      </c>
      <c r="F3405" s="25">
        <v>0</v>
      </c>
      <c r="G3405" s="10" t="s">
        <v>10691</v>
      </c>
      <c r="H3405" s="25">
        <f>INDEX('Annexe 1 – Données des équipes'!$B$12:$R$114, MATCH(C3405, 'Annexe 1 – Données des équipes'!$B$12:$B$114,0),4)</f>
        <v>70</v>
      </c>
      <c r="I3405" s="25">
        <f>INDEX('Annexe 1 – Données des équipes'!$B$12:$R$114, MATCH(D3405, 'Annexe 1 – Données des équipes'!$B$12:$B$114,0),4)</f>
        <v>80</v>
      </c>
      <c r="J3405" s="25">
        <f t="shared" si="53"/>
        <v>2</v>
      </c>
    </row>
    <row r="3406" spans="2:10">
      <c r="B3406" s="3">
        <v>38273</v>
      </c>
      <c r="C3406" s="10" t="s">
        <v>10692</v>
      </c>
      <c r="D3406" s="10" t="s">
        <v>10693</v>
      </c>
      <c r="E3406" s="25">
        <v>1</v>
      </c>
      <c r="F3406" s="25">
        <v>3</v>
      </c>
      <c r="G3406" s="10" t="s">
        <v>10694</v>
      </c>
      <c r="H3406" s="25">
        <f>INDEX('Annexe 1 – Données des équipes'!$B$12:$R$114, MATCH(C3406, 'Annexe 1 – Données des équipes'!$B$12:$B$114,0),4)</f>
        <v>20</v>
      </c>
      <c r="I3406" s="25">
        <f>INDEX('Annexe 1 – Données des équipes'!$B$12:$R$114, MATCH(D3406, 'Annexe 1 – Données des équipes'!$B$12:$B$114,0),4)</f>
        <v>60</v>
      </c>
      <c r="J3406" s="25">
        <f t="shared" si="53"/>
        <v>2</v>
      </c>
    </row>
    <row r="3407" spans="2:10">
      <c r="B3407" s="3">
        <v>38273</v>
      </c>
      <c r="C3407" s="10" t="s">
        <v>10695</v>
      </c>
      <c r="D3407" s="10" t="s">
        <v>10696</v>
      </c>
      <c r="E3407" s="25">
        <v>3</v>
      </c>
      <c r="F3407" s="25">
        <v>1</v>
      </c>
      <c r="G3407" s="10" t="s">
        <v>10697</v>
      </c>
      <c r="H3407" s="25">
        <f>INDEX('Annexe 1 – Données des équipes'!$B$12:$R$114, MATCH(C3407, 'Annexe 1 – Données des équipes'!$B$12:$B$114,0),4)</f>
        <v>80</v>
      </c>
      <c r="I3407" s="25">
        <f>INDEX('Annexe 1 – Données des équipes'!$B$12:$R$114, MATCH(D3407, 'Annexe 1 – Données des équipes'!$B$12:$B$114,0),4)</f>
        <v>30</v>
      </c>
      <c r="J3407" s="25">
        <f t="shared" si="53"/>
        <v>2</v>
      </c>
    </row>
    <row r="3408" spans="2:10">
      <c r="B3408" s="3">
        <v>38273</v>
      </c>
      <c r="C3408" s="10" t="s">
        <v>10698</v>
      </c>
      <c r="D3408" s="10" t="s">
        <v>10699</v>
      </c>
      <c r="E3408" s="25">
        <v>2</v>
      </c>
      <c r="F3408" s="25">
        <v>0</v>
      </c>
      <c r="G3408" s="10" t="s">
        <v>10700</v>
      </c>
      <c r="H3408" s="25">
        <f>INDEX('Annexe 1 – Données des équipes'!$B$12:$R$114, MATCH(C3408, 'Annexe 1 – Données des équipes'!$B$12:$B$114,0),4)</f>
        <v>60</v>
      </c>
      <c r="I3408" s="25">
        <f>INDEX('Annexe 1 – Données des équipes'!$B$12:$R$114, MATCH(D3408, 'Annexe 1 – Données des équipes'!$B$12:$B$114,0),4)</f>
        <v>10</v>
      </c>
      <c r="J3408" s="25">
        <f t="shared" si="53"/>
        <v>2</v>
      </c>
    </row>
    <row r="3409" spans="2:10">
      <c r="B3409" s="3">
        <v>38274</v>
      </c>
      <c r="C3409" s="10" t="s">
        <v>10701</v>
      </c>
      <c r="D3409" s="10" t="s">
        <v>10702</v>
      </c>
      <c r="E3409" s="25">
        <v>3</v>
      </c>
      <c r="F3409" s="25">
        <v>1</v>
      </c>
      <c r="G3409" s="10" t="s">
        <v>10703</v>
      </c>
      <c r="H3409" s="25">
        <f>INDEX('Annexe 1 – Données des équipes'!$B$12:$R$114, MATCH(C3409, 'Annexe 1 – Données des équipes'!$B$12:$B$114,0),4)</f>
        <v>60</v>
      </c>
      <c r="I3409" s="25">
        <f>INDEX('Annexe 1 – Données des équipes'!$B$12:$R$114, MATCH(D3409, 'Annexe 1 – Données des équipes'!$B$12:$B$114,0),4)</f>
        <v>70</v>
      </c>
      <c r="J3409" s="25">
        <f t="shared" si="53"/>
        <v>2</v>
      </c>
    </row>
    <row r="3410" spans="2:10">
      <c r="B3410" s="3">
        <v>38301</v>
      </c>
      <c r="C3410" s="10" t="s">
        <v>10704</v>
      </c>
      <c r="D3410" s="10" t="s">
        <v>10705</v>
      </c>
      <c r="E3410" s="25">
        <v>2</v>
      </c>
      <c r="F3410" s="25">
        <v>0</v>
      </c>
      <c r="G3410" s="10" t="s">
        <v>10706</v>
      </c>
      <c r="H3410" s="25">
        <f>INDEX('Annexe 1 – Données des équipes'!$B$12:$R$114, MATCH(C3410, 'Annexe 1 – Données des équipes'!$B$12:$B$114,0),4)</f>
        <v>80</v>
      </c>
      <c r="I3410" s="25">
        <f>INDEX('Annexe 1 – Données des équipes'!$B$12:$R$114, MATCH(D3410, 'Annexe 1 – Données des équipes'!$B$12:$B$114,0),4)</f>
        <v>10</v>
      </c>
      <c r="J3410" s="25">
        <f t="shared" ref="J3410:J3473" si="54">ABS(F3410-E3410)</f>
        <v>2</v>
      </c>
    </row>
    <row r="3411" spans="2:10">
      <c r="B3411" s="3">
        <v>38308</v>
      </c>
      <c r="C3411" s="10" t="s">
        <v>10707</v>
      </c>
      <c r="D3411" s="10" t="s">
        <v>10708</v>
      </c>
      <c r="E3411" s="25">
        <v>0</v>
      </c>
      <c r="F3411" s="25">
        <v>2</v>
      </c>
      <c r="G3411" s="10" t="s">
        <v>10709</v>
      </c>
      <c r="H3411" s="25">
        <f>INDEX('Annexe 1 – Données des équipes'!$B$12:$R$114, MATCH(C3411, 'Annexe 1 – Données des équipes'!$B$12:$B$114,0),4)</f>
        <v>90</v>
      </c>
      <c r="I3411" s="25">
        <f>INDEX('Annexe 1 – Données des équipes'!$B$12:$R$114, MATCH(D3411, 'Annexe 1 – Données des équipes'!$B$12:$B$114,0),4)</f>
        <v>70</v>
      </c>
      <c r="J3411" s="25">
        <f t="shared" si="54"/>
        <v>2</v>
      </c>
    </row>
    <row r="3412" spans="2:10">
      <c r="B3412" s="3">
        <v>38308</v>
      </c>
      <c r="C3412" s="10" t="s">
        <v>10710</v>
      </c>
      <c r="D3412" s="10" t="s">
        <v>10711</v>
      </c>
      <c r="E3412" s="25">
        <v>2</v>
      </c>
      <c r="F3412" s="25">
        <v>0</v>
      </c>
      <c r="G3412" s="10" t="s">
        <v>10712</v>
      </c>
      <c r="H3412" s="25">
        <f>INDEX('Annexe 1 – Données des équipes'!$B$12:$R$114, MATCH(C3412, 'Annexe 1 – Données des équipes'!$B$12:$B$114,0),4)</f>
        <v>0</v>
      </c>
      <c r="I3412" s="25">
        <f>INDEX('Annexe 1 – Données des équipes'!$B$12:$R$114, MATCH(D3412, 'Annexe 1 – Données des équipes'!$B$12:$B$114,0),4)</f>
        <v>10</v>
      </c>
      <c r="J3412" s="25">
        <f t="shared" si="54"/>
        <v>2</v>
      </c>
    </row>
    <row r="3413" spans="2:10">
      <c r="B3413" s="3">
        <v>38319</v>
      </c>
      <c r="C3413" s="10" t="s">
        <v>10713</v>
      </c>
      <c r="D3413" s="10" t="s">
        <v>10714</v>
      </c>
      <c r="E3413" s="25">
        <v>3</v>
      </c>
      <c r="F3413" s="25">
        <v>1</v>
      </c>
      <c r="G3413" s="10" t="s">
        <v>10715</v>
      </c>
      <c r="H3413" s="25">
        <f>INDEX('Annexe 1 – Données des équipes'!$B$12:$R$114, MATCH(C3413, 'Annexe 1 – Données des équipes'!$B$12:$B$114,0),4)</f>
        <v>30</v>
      </c>
      <c r="I3413" s="25">
        <f>INDEX('Annexe 1 – Données des équipes'!$B$12:$R$114, MATCH(D3413, 'Annexe 1 – Données des équipes'!$B$12:$B$114,0),4)</f>
        <v>10</v>
      </c>
      <c r="J3413" s="25">
        <f t="shared" si="54"/>
        <v>2</v>
      </c>
    </row>
    <row r="3414" spans="2:10">
      <c r="B3414" s="3">
        <v>38331</v>
      </c>
      <c r="C3414" s="10" t="s">
        <v>10716</v>
      </c>
      <c r="D3414" s="10" t="s">
        <v>10717</v>
      </c>
      <c r="E3414" s="25">
        <v>1</v>
      </c>
      <c r="F3414" s="25">
        <v>3</v>
      </c>
      <c r="G3414" s="10" t="s">
        <v>10718</v>
      </c>
      <c r="H3414" s="25">
        <f>INDEX('Annexe 1 – Données des équipes'!$B$12:$R$114, MATCH(C3414, 'Annexe 1 – Données des équipes'!$B$12:$B$114,0),4)</f>
        <v>30</v>
      </c>
      <c r="I3414" s="25">
        <f>INDEX('Annexe 1 – Données des équipes'!$B$12:$R$114, MATCH(D3414, 'Annexe 1 – Données des équipes'!$B$12:$B$114,0),4)</f>
        <v>20</v>
      </c>
      <c r="J3414" s="25">
        <f t="shared" si="54"/>
        <v>2</v>
      </c>
    </row>
    <row r="3415" spans="2:10">
      <c r="B3415" s="3">
        <v>38340</v>
      </c>
      <c r="C3415" s="10" t="s">
        <v>10719</v>
      </c>
      <c r="D3415" s="10" t="s">
        <v>10720</v>
      </c>
      <c r="E3415" s="25">
        <v>3</v>
      </c>
      <c r="F3415" s="25">
        <v>1</v>
      </c>
      <c r="G3415" s="10" t="s">
        <v>10721</v>
      </c>
      <c r="H3415" s="25">
        <f>INDEX('Annexe 1 – Données des équipes'!$B$12:$R$114, MATCH(C3415, 'Annexe 1 – Données des équipes'!$B$12:$B$114,0),4)</f>
        <v>70</v>
      </c>
      <c r="I3415" s="25">
        <f>INDEX('Annexe 1 – Données des équipes'!$B$12:$R$114, MATCH(D3415, 'Annexe 1 – Données des équipes'!$B$12:$B$114,0),4)</f>
        <v>90</v>
      </c>
      <c r="J3415" s="25">
        <f t="shared" si="54"/>
        <v>2</v>
      </c>
    </row>
    <row r="3416" spans="2:10">
      <c r="B3416" s="3">
        <v>38341</v>
      </c>
      <c r="C3416" s="10" t="s">
        <v>10722</v>
      </c>
      <c r="D3416" s="10" t="s">
        <v>10723</v>
      </c>
      <c r="E3416" s="25">
        <v>0</v>
      </c>
      <c r="F3416" s="25">
        <v>2</v>
      </c>
      <c r="G3416" s="10" t="s">
        <v>10724</v>
      </c>
      <c r="H3416" s="25">
        <f>INDEX('Annexe 1 – Données des équipes'!$B$12:$R$114, MATCH(C3416, 'Annexe 1 – Données des équipes'!$B$12:$B$114,0),4)</f>
        <v>0</v>
      </c>
      <c r="I3416" s="25">
        <f>INDEX('Annexe 1 – Données des équipes'!$B$12:$R$114, MATCH(D3416, 'Annexe 1 – Données des équipes'!$B$12:$B$114,0),4)</f>
        <v>0</v>
      </c>
      <c r="J3416" s="25">
        <f t="shared" si="54"/>
        <v>2</v>
      </c>
    </row>
    <row r="3417" spans="2:10">
      <c r="B3417" s="3">
        <v>38378</v>
      </c>
      <c r="C3417" s="10" t="s">
        <v>10725</v>
      </c>
      <c r="D3417" s="10" t="s">
        <v>10726</v>
      </c>
      <c r="E3417" s="25">
        <v>2</v>
      </c>
      <c r="F3417" s="25">
        <v>0</v>
      </c>
      <c r="G3417" s="10" t="s">
        <v>10727</v>
      </c>
      <c r="H3417" s="25">
        <f>INDEX('Annexe 1 – Données des équipes'!$B$12:$R$114, MATCH(C3417, 'Annexe 1 – Données des équipes'!$B$12:$B$114,0),4)</f>
        <v>70</v>
      </c>
      <c r="I3417" s="25">
        <f>INDEX('Annexe 1 – Données des équipes'!$B$12:$R$114, MATCH(D3417, 'Annexe 1 – Données des équipes'!$B$12:$B$114,0),4)</f>
        <v>50</v>
      </c>
      <c r="J3417" s="25">
        <f t="shared" si="54"/>
        <v>2</v>
      </c>
    </row>
    <row r="3418" spans="2:10">
      <c r="B3418" s="3">
        <v>38381</v>
      </c>
      <c r="C3418" s="10" t="s">
        <v>10728</v>
      </c>
      <c r="D3418" s="10" t="s">
        <v>10729</v>
      </c>
      <c r="E3418" s="25">
        <v>2</v>
      </c>
      <c r="F3418" s="25">
        <v>0</v>
      </c>
      <c r="G3418" s="10" t="s">
        <v>10730</v>
      </c>
      <c r="H3418" s="25">
        <f>INDEX('Annexe 1 – Données des équipes'!$B$12:$R$114, MATCH(C3418, 'Annexe 1 – Données des équipes'!$B$12:$B$114,0),4)</f>
        <v>70</v>
      </c>
      <c r="I3418" s="25">
        <f>INDEX('Annexe 1 – Données des équipes'!$B$12:$R$114, MATCH(D3418, 'Annexe 1 – Données des équipes'!$B$12:$B$114,0),4)</f>
        <v>50</v>
      </c>
      <c r="J3418" s="25">
        <f t="shared" si="54"/>
        <v>2</v>
      </c>
    </row>
    <row r="3419" spans="2:10">
      <c r="B3419" s="3">
        <v>38392</v>
      </c>
      <c r="C3419" s="10" t="s">
        <v>10731</v>
      </c>
      <c r="D3419" s="10" t="s">
        <v>10732</v>
      </c>
      <c r="E3419" s="25">
        <v>0</v>
      </c>
      <c r="F3419" s="25">
        <v>2</v>
      </c>
      <c r="G3419" s="10" t="s">
        <v>10733</v>
      </c>
      <c r="H3419" s="25">
        <f>INDEX('Annexe 1 – Données des équipes'!$B$12:$R$114, MATCH(C3419, 'Annexe 1 – Données des équipes'!$B$12:$B$114,0),4)</f>
        <v>40</v>
      </c>
      <c r="I3419" s="25">
        <f>INDEX('Annexe 1 – Données des équipes'!$B$12:$R$114, MATCH(D3419, 'Annexe 1 – Données des équipes'!$B$12:$B$114,0),4)</f>
        <v>60</v>
      </c>
      <c r="J3419" s="25">
        <f t="shared" si="54"/>
        <v>2</v>
      </c>
    </row>
    <row r="3420" spans="2:10">
      <c r="B3420" s="3">
        <v>38392</v>
      </c>
      <c r="C3420" s="10" t="s">
        <v>10734</v>
      </c>
      <c r="D3420" s="10" t="s">
        <v>10735</v>
      </c>
      <c r="E3420" s="25">
        <v>2</v>
      </c>
      <c r="F3420" s="25">
        <v>0</v>
      </c>
      <c r="G3420" s="10" t="s">
        <v>10736</v>
      </c>
      <c r="H3420" s="25">
        <f>INDEX('Annexe 1 – Données des équipes'!$B$12:$R$114, MATCH(C3420, 'Annexe 1 – Données des équipes'!$B$12:$B$114,0),4)</f>
        <v>90</v>
      </c>
      <c r="I3420" s="25">
        <f>INDEX('Annexe 1 – Données des équipes'!$B$12:$R$114, MATCH(D3420, 'Annexe 1 – Données des équipes'!$B$12:$B$114,0),4)</f>
        <v>50</v>
      </c>
      <c r="J3420" s="25">
        <f t="shared" si="54"/>
        <v>2</v>
      </c>
    </row>
    <row r="3421" spans="2:10">
      <c r="B3421" s="3">
        <v>38392</v>
      </c>
      <c r="C3421" s="10" t="s">
        <v>10737</v>
      </c>
      <c r="D3421" s="10" t="s">
        <v>10738</v>
      </c>
      <c r="E3421" s="25">
        <v>2</v>
      </c>
      <c r="F3421" s="25">
        <v>0</v>
      </c>
      <c r="G3421" s="10" t="s">
        <v>10739</v>
      </c>
      <c r="H3421" s="25">
        <f>INDEX('Annexe 1 – Données des équipes'!$B$12:$R$114, MATCH(C3421, 'Annexe 1 – Données des équipes'!$B$12:$B$114,0),4)</f>
        <v>70</v>
      </c>
      <c r="I3421" s="25">
        <f>INDEX('Annexe 1 – Données des équipes'!$B$12:$R$114, MATCH(D3421, 'Annexe 1 – Données des équipes'!$B$12:$B$114,0),4)</f>
        <v>0</v>
      </c>
      <c r="J3421" s="25">
        <f t="shared" si="54"/>
        <v>2</v>
      </c>
    </row>
    <row r="3422" spans="2:10">
      <c r="B3422" s="3">
        <v>38392</v>
      </c>
      <c r="C3422" s="10" t="s">
        <v>10740</v>
      </c>
      <c r="D3422" s="10" t="s">
        <v>10741</v>
      </c>
      <c r="E3422" s="25">
        <v>1</v>
      </c>
      <c r="F3422" s="25">
        <v>3</v>
      </c>
      <c r="G3422" s="10" t="s">
        <v>10742</v>
      </c>
      <c r="H3422" s="25">
        <f>INDEX('Annexe 1 – Données des équipes'!$B$12:$R$114, MATCH(C3422, 'Annexe 1 – Données des équipes'!$B$12:$B$114,0),4)</f>
        <v>80</v>
      </c>
      <c r="I3422" s="25">
        <f>INDEX('Annexe 1 – Données des équipes'!$B$12:$R$114, MATCH(D3422, 'Annexe 1 – Données des équipes'!$B$12:$B$114,0),4)</f>
        <v>10</v>
      </c>
      <c r="J3422" s="25">
        <f t="shared" si="54"/>
        <v>2</v>
      </c>
    </row>
    <row r="3423" spans="2:10">
      <c r="B3423" s="3">
        <v>38392</v>
      </c>
      <c r="C3423" s="10" t="s">
        <v>10743</v>
      </c>
      <c r="D3423" s="10" t="s">
        <v>10744</v>
      </c>
      <c r="E3423" s="25">
        <v>2</v>
      </c>
      <c r="F3423" s="25">
        <v>0</v>
      </c>
      <c r="G3423" s="10" t="s">
        <v>10745</v>
      </c>
      <c r="H3423" s="25">
        <f>INDEX('Annexe 1 – Données des équipes'!$B$12:$R$114, MATCH(C3423, 'Annexe 1 – Données des équipes'!$B$12:$B$114,0),4)</f>
        <v>70</v>
      </c>
      <c r="I3423" s="25">
        <f>INDEX('Annexe 1 – Données des équipes'!$B$12:$R$114, MATCH(D3423, 'Annexe 1 – Données des équipes'!$B$12:$B$114,0),4)</f>
        <v>40</v>
      </c>
      <c r="J3423" s="25">
        <f t="shared" si="54"/>
        <v>2</v>
      </c>
    </row>
    <row r="3424" spans="2:10">
      <c r="B3424" s="3">
        <v>38429</v>
      </c>
      <c r="C3424" s="10" t="s">
        <v>10746</v>
      </c>
      <c r="D3424" s="10" t="s">
        <v>10747</v>
      </c>
      <c r="E3424" s="25">
        <v>3</v>
      </c>
      <c r="F3424" s="25">
        <v>1</v>
      </c>
      <c r="G3424" s="10" t="s">
        <v>10748</v>
      </c>
      <c r="H3424" s="25">
        <f>INDEX('Annexe 1 – Données des équipes'!$B$12:$R$114, MATCH(C3424, 'Annexe 1 – Données des équipes'!$B$12:$B$114,0),4)</f>
        <v>0</v>
      </c>
      <c r="I3424" s="25">
        <f>INDEX('Annexe 1 – Données des équipes'!$B$12:$R$114, MATCH(D3424, 'Annexe 1 – Données des équipes'!$B$12:$B$114,0),4)</f>
        <v>10</v>
      </c>
      <c r="J3424" s="25">
        <f t="shared" si="54"/>
        <v>2</v>
      </c>
    </row>
    <row r="3425" spans="2:10">
      <c r="B3425" s="3">
        <v>38436</v>
      </c>
      <c r="C3425" s="10" t="s">
        <v>10749</v>
      </c>
      <c r="D3425" s="10" t="s">
        <v>10750</v>
      </c>
      <c r="E3425" s="25">
        <v>2</v>
      </c>
      <c r="F3425" s="25">
        <v>0</v>
      </c>
      <c r="G3425" s="10" t="s">
        <v>10751</v>
      </c>
      <c r="H3425" s="25">
        <f>INDEX('Annexe 1 – Données des équipes'!$B$12:$R$114, MATCH(C3425, 'Annexe 1 – Données des équipes'!$B$12:$B$114,0),4)</f>
        <v>30</v>
      </c>
      <c r="I3425" s="25">
        <f>INDEX('Annexe 1 – Données des équipes'!$B$12:$R$114, MATCH(D3425, 'Annexe 1 – Données des équipes'!$B$12:$B$114,0),4)</f>
        <v>70</v>
      </c>
      <c r="J3425" s="25">
        <f t="shared" si="54"/>
        <v>2</v>
      </c>
    </row>
    <row r="3426" spans="2:10">
      <c r="B3426" s="3">
        <v>38437</v>
      </c>
      <c r="C3426" s="10" t="s">
        <v>10752</v>
      </c>
      <c r="D3426" s="10" t="s">
        <v>10753</v>
      </c>
      <c r="E3426" s="25">
        <v>1</v>
      </c>
      <c r="F3426" s="25">
        <v>3</v>
      </c>
      <c r="G3426" s="10" t="s">
        <v>10754</v>
      </c>
      <c r="H3426" s="25">
        <f>INDEX('Annexe 1 – Données des équipes'!$B$12:$R$114, MATCH(C3426, 'Annexe 1 – Données des équipes'!$B$12:$B$114,0),4)</f>
        <v>10</v>
      </c>
      <c r="I3426" s="25">
        <f>INDEX('Annexe 1 – Données des équipes'!$B$12:$R$114, MATCH(D3426, 'Annexe 1 – Données des équipes'!$B$12:$B$114,0),4)</f>
        <v>50</v>
      </c>
      <c r="J3426" s="25">
        <f t="shared" si="54"/>
        <v>2</v>
      </c>
    </row>
    <row r="3427" spans="2:10">
      <c r="B3427" s="3">
        <v>38437</v>
      </c>
      <c r="C3427" s="10" t="s">
        <v>10755</v>
      </c>
      <c r="D3427" s="10" t="s">
        <v>10756</v>
      </c>
      <c r="E3427" s="25">
        <v>2</v>
      </c>
      <c r="F3427" s="25">
        <v>0</v>
      </c>
      <c r="G3427" s="10" t="s">
        <v>10757</v>
      </c>
      <c r="H3427" s="25">
        <f>INDEX('Annexe 1 – Données des équipes'!$B$12:$R$114, MATCH(C3427, 'Annexe 1 – Données des équipes'!$B$12:$B$114,0),4)</f>
        <v>90</v>
      </c>
      <c r="I3427" s="25">
        <f>INDEX('Annexe 1 – Données des équipes'!$B$12:$R$114, MATCH(D3427, 'Annexe 1 – Données des équipes'!$B$12:$B$114,0),4)</f>
        <v>60</v>
      </c>
      <c r="J3427" s="25">
        <f t="shared" si="54"/>
        <v>2</v>
      </c>
    </row>
    <row r="3428" spans="2:10">
      <c r="B3428" s="3">
        <v>38437</v>
      </c>
      <c r="C3428" s="10" t="s">
        <v>10758</v>
      </c>
      <c r="D3428" s="10" t="s">
        <v>10759</v>
      </c>
      <c r="E3428" s="25">
        <v>0</v>
      </c>
      <c r="F3428" s="25">
        <v>2</v>
      </c>
      <c r="G3428" s="10" t="s">
        <v>10760</v>
      </c>
      <c r="H3428" s="25">
        <f>INDEX('Annexe 1 – Données des équipes'!$B$12:$R$114, MATCH(C3428, 'Annexe 1 – Données des équipes'!$B$12:$B$114,0),4)</f>
        <v>50</v>
      </c>
      <c r="I3428" s="25">
        <f>INDEX('Annexe 1 – Données des équipes'!$B$12:$R$114, MATCH(D3428, 'Annexe 1 – Données des équipes'!$B$12:$B$114,0),4)</f>
        <v>80</v>
      </c>
      <c r="J3428" s="25">
        <f t="shared" si="54"/>
        <v>2</v>
      </c>
    </row>
    <row r="3429" spans="2:10">
      <c r="B3429" s="3">
        <v>38437</v>
      </c>
      <c r="C3429" s="10" t="s">
        <v>10761</v>
      </c>
      <c r="D3429" s="10" t="s">
        <v>10762</v>
      </c>
      <c r="E3429" s="25">
        <v>2</v>
      </c>
      <c r="F3429" s="25">
        <v>0</v>
      </c>
      <c r="G3429" s="10" t="s">
        <v>10763</v>
      </c>
      <c r="H3429" s="25">
        <f>INDEX('Annexe 1 – Données des équipes'!$B$12:$R$114, MATCH(C3429, 'Annexe 1 – Données des équipes'!$B$12:$B$114,0),4)</f>
        <v>60</v>
      </c>
      <c r="I3429" s="25">
        <f>INDEX('Annexe 1 – Données des équipes'!$B$12:$R$114, MATCH(D3429, 'Annexe 1 – Données des équipes'!$B$12:$B$114,0),4)</f>
        <v>40</v>
      </c>
      <c r="J3429" s="25">
        <f t="shared" si="54"/>
        <v>2</v>
      </c>
    </row>
    <row r="3430" spans="2:10">
      <c r="B3430" s="3">
        <v>38437</v>
      </c>
      <c r="C3430" s="10" t="s">
        <v>10764</v>
      </c>
      <c r="D3430" s="10" t="s">
        <v>10765</v>
      </c>
      <c r="E3430" s="25">
        <v>0</v>
      </c>
      <c r="F3430" s="25">
        <v>2</v>
      </c>
      <c r="G3430" s="10" t="s">
        <v>10766</v>
      </c>
      <c r="H3430" s="25">
        <f>INDEX('Annexe 1 – Données des équipes'!$B$12:$R$114, MATCH(C3430, 'Annexe 1 – Données des équipes'!$B$12:$B$114,0),4)</f>
        <v>70</v>
      </c>
      <c r="I3430" s="25">
        <f>INDEX('Annexe 1 – Données des équipes'!$B$12:$R$114, MATCH(D3430, 'Annexe 1 – Données des équipes'!$B$12:$B$114,0),4)</f>
        <v>60</v>
      </c>
      <c r="J3430" s="25">
        <f t="shared" si="54"/>
        <v>2</v>
      </c>
    </row>
    <row r="3431" spans="2:10">
      <c r="B3431" s="3">
        <v>38440</v>
      </c>
      <c r="C3431" s="10" t="s">
        <v>10767</v>
      </c>
      <c r="D3431" s="10" t="s">
        <v>10768</v>
      </c>
      <c r="E3431" s="25">
        <v>3</v>
      </c>
      <c r="F3431" s="25">
        <v>1</v>
      </c>
      <c r="G3431" s="10" t="s">
        <v>10769</v>
      </c>
      <c r="H3431" s="25">
        <f>INDEX('Annexe 1 – Données des équipes'!$B$12:$R$114, MATCH(C3431, 'Annexe 1 – Données des équipes'!$B$12:$B$114,0),4)</f>
        <v>50</v>
      </c>
      <c r="I3431" s="25">
        <f>INDEX('Annexe 1 – Données des équipes'!$B$12:$R$114, MATCH(D3431, 'Annexe 1 – Données des équipes'!$B$12:$B$114,0),4)</f>
        <v>60</v>
      </c>
      <c r="J3431" s="25">
        <f t="shared" si="54"/>
        <v>2</v>
      </c>
    </row>
    <row r="3432" spans="2:10">
      <c r="B3432" s="3">
        <v>38441</v>
      </c>
      <c r="C3432" s="10" t="s">
        <v>10770</v>
      </c>
      <c r="D3432" s="10" t="s">
        <v>10771</v>
      </c>
      <c r="E3432" s="25">
        <v>2</v>
      </c>
      <c r="F3432" s="25">
        <v>0</v>
      </c>
      <c r="G3432" s="10" t="s">
        <v>10772</v>
      </c>
      <c r="H3432" s="25">
        <f>INDEX('Annexe 1 – Données des équipes'!$B$12:$R$114, MATCH(C3432, 'Annexe 1 – Données des équipes'!$B$12:$B$114,0),4)</f>
        <v>50</v>
      </c>
      <c r="I3432" s="25">
        <f>INDEX('Annexe 1 – Données des équipes'!$B$12:$R$114, MATCH(D3432, 'Annexe 1 – Données des équipes'!$B$12:$B$114,0),4)</f>
        <v>40</v>
      </c>
      <c r="J3432" s="25">
        <f t="shared" si="54"/>
        <v>2</v>
      </c>
    </row>
    <row r="3433" spans="2:10">
      <c r="B3433" s="3">
        <v>38441</v>
      </c>
      <c r="C3433" s="10" t="s">
        <v>10773</v>
      </c>
      <c r="D3433" s="10" t="s">
        <v>10774</v>
      </c>
      <c r="E3433" s="25">
        <v>2</v>
      </c>
      <c r="F3433" s="25">
        <v>0</v>
      </c>
      <c r="G3433" s="10" t="s">
        <v>10775</v>
      </c>
      <c r="H3433" s="25">
        <f>INDEX('Annexe 1 – Données des équipes'!$B$12:$R$114, MATCH(C3433, 'Annexe 1 – Données des équipes'!$B$12:$B$114,0),4)</f>
        <v>80</v>
      </c>
      <c r="I3433" s="25">
        <f>INDEX('Annexe 1 – Données des équipes'!$B$12:$R$114, MATCH(D3433, 'Annexe 1 – Données des équipes'!$B$12:$B$114,0),4)</f>
        <v>10</v>
      </c>
      <c r="J3433" s="25">
        <f t="shared" si="54"/>
        <v>2</v>
      </c>
    </row>
    <row r="3434" spans="2:10">
      <c r="B3434" s="3">
        <v>38507</v>
      </c>
      <c r="C3434" s="10" t="s">
        <v>10776</v>
      </c>
      <c r="D3434" s="10" t="s">
        <v>10777</v>
      </c>
      <c r="E3434" s="25">
        <v>1</v>
      </c>
      <c r="F3434" s="25">
        <v>3</v>
      </c>
      <c r="G3434" s="10" t="s">
        <v>10778</v>
      </c>
      <c r="H3434" s="25">
        <f>INDEX('Annexe 1 – Données des équipes'!$B$12:$R$114, MATCH(C3434, 'Annexe 1 – Données des équipes'!$B$12:$B$114,0),4)</f>
        <v>40</v>
      </c>
      <c r="I3434" s="25">
        <f>INDEX('Annexe 1 – Données des équipes'!$B$12:$R$114, MATCH(D3434, 'Annexe 1 – Données des équipes'!$B$12:$B$114,0),4)</f>
        <v>80</v>
      </c>
      <c r="J3434" s="25">
        <f t="shared" si="54"/>
        <v>2</v>
      </c>
    </row>
    <row r="3435" spans="2:10">
      <c r="B3435" s="3">
        <v>38507</v>
      </c>
      <c r="C3435" s="10" t="s">
        <v>10779</v>
      </c>
      <c r="D3435" s="10" t="s">
        <v>10780</v>
      </c>
      <c r="E3435" s="25">
        <v>3</v>
      </c>
      <c r="F3435" s="25">
        <v>1</v>
      </c>
      <c r="G3435" s="10" t="s">
        <v>10781</v>
      </c>
      <c r="H3435" s="25">
        <f>INDEX('Annexe 1 – Données des équipes'!$B$12:$R$114, MATCH(C3435, 'Annexe 1 – Données des équipes'!$B$12:$B$114,0),4)</f>
        <v>80</v>
      </c>
      <c r="I3435" s="25">
        <f>INDEX('Annexe 1 – Données des équipes'!$B$12:$R$114, MATCH(D3435, 'Annexe 1 – Données des équipes'!$B$12:$B$114,0),4)</f>
        <v>50</v>
      </c>
      <c r="J3435" s="25">
        <f t="shared" si="54"/>
        <v>2</v>
      </c>
    </row>
    <row r="3436" spans="2:10">
      <c r="B3436" s="3">
        <v>38507</v>
      </c>
      <c r="C3436" s="10" t="s">
        <v>10782</v>
      </c>
      <c r="D3436" s="10" t="s">
        <v>10783</v>
      </c>
      <c r="E3436" s="25">
        <v>2</v>
      </c>
      <c r="F3436" s="25">
        <v>0</v>
      </c>
      <c r="G3436" s="10" t="s">
        <v>10784</v>
      </c>
      <c r="H3436" s="25">
        <f>INDEX('Annexe 1 – Données des équipes'!$B$12:$R$114, MATCH(C3436, 'Annexe 1 – Données des équipes'!$B$12:$B$114,0),4)</f>
        <v>70</v>
      </c>
      <c r="I3436" s="25">
        <f>INDEX('Annexe 1 – Données des équipes'!$B$12:$R$114, MATCH(D3436, 'Annexe 1 – Données des équipes'!$B$12:$B$114,0),4)</f>
        <v>90</v>
      </c>
      <c r="J3436" s="25">
        <f t="shared" si="54"/>
        <v>2</v>
      </c>
    </row>
    <row r="3437" spans="2:10">
      <c r="B3437" s="3">
        <v>38507</v>
      </c>
      <c r="C3437" s="10" t="s">
        <v>10785</v>
      </c>
      <c r="D3437" s="10" t="s">
        <v>10786</v>
      </c>
      <c r="E3437" s="25">
        <v>0</v>
      </c>
      <c r="F3437" s="25">
        <v>2</v>
      </c>
      <c r="G3437" s="10" t="s">
        <v>10787</v>
      </c>
      <c r="H3437" s="25">
        <f>INDEX('Annexe 1 – Données des équipes'!$B$12:$R$114, MATCH(C3437, 'Annexe 1 – Données des équipes'!$B$12:$B$114,0),4)</f>
        <v>10</v>
      </c>
      <c r="I3437" s="25">
        <f>INDEX('Annexe 1 – Données des équipes'!$B$12:$R$114, MATCH(D3437, 'Annexe 1 – Données des équipes'!$B$12:$B$114,0),4)</f>
        <v>80</v>
      </c>
      <c r="J3437" s="25">
        <f t="shared" si="54"/>
        <v>2</v>
      </c>
    </row>
    <row r="3438" spans="2:10">
      <c r="B3438" s="3">
        <v>38507</v>
      </c>
      <c r="C3438" s="10" t="s">
        <v>10788</v>
      </c>
      <c r="D3438" s="10" t="s">
        <v>10789</v>
      </c>
      <c r="E3438" s="25">
        <v>2</v>
      </c>
      <c r="F3438" s="25">
        <v>0</v>
      </c>
      <c r="G3438" s="10" t="s">
        <v>10790</v>
      </c>
      <c r="H3438" s="25">
        <f>INDEX('Annexe 1 – Données des équipes'!$B$12:$R$114, MATCH(C3438, 'Annexe 1 – Données des équipes'!$B$12:$B$114,0),4)</f>
        <v>80</v>
      </c>
      <c r="I3438" s="25">
        <f>INDEX('Annexe 1 – Données des équipes'!$B$12:$R$114, MATCH(D3438, 'Annexe 1 – Données des équipes'!$B$12:$B$114,0),4)</f>
        <v>50</v>
      </c>
      <c r="J3438" s="25">
        <f t="shared" si="54"/>
        <v>2</v>
      </c>
    </row>
    <row r="3439" spans="2:10">
      <c r="B3439" s="3">
        <v>38507</v>
      </c>
      <c r="C3439" s="10" t="s">
        <v>10791</v>
      </c>
      <c r="D3439" s="10" t="s">
        <v>10792</v>
      </c>
      <c r="E3439" s="25">
        <v>2</v>
      </c>
      <c r="F3439" s="25">
        <v>0</v>
      </c>
      <c r="G3439" s="10" t="s">
        <v>10793</v>
      </c>
      <c r="H3439" s="25">
        <f>INDEX('Annexe 1 – Données des équipes'!$B$12:$R$114, MATCH(C3439, 'Annexe 1 – Données des équipes'!$B$12:$B$114,0),4)</f>
        <v>90</v>
      </c>
      <c r="I3439" s="25">
        <f>INDEX('Annexe 1 – Données des équipes'!$B$12:$R$114, MATCH(D3439, 'Annexe 1 – Données des équipes'!$B$12:$B$114,0),4)</f>
        <v>70</v>
      </c>
      <c r="J3439" s="25">
        <f t="shared" si="54"/>
        <v>2</v>
      </c>
    </row>
    <row r="3440" spans="2:10">
      <c r="B3440" s="3">
        <v>38511</v>
      </c>
      <c r="C3440" s="10" t="s">
        <v>10794</v>
      </c>
      <c r="D3440" s="10" t="s">
        <v>10795</v>
      </c>
      <c r="E3440" s="25">
        <v>3</v>
      </c>
      <c r="F3440" s="25">
        <v>1</v>
      </c>
      <c r="G3440" s="10" t="s">
        <v>10796</v>
      </c>
      <c r="H3440" s="25">
        <f>INDEX('Annexe 1 – Données des équipes'!$B$12:$R$114, MATCH(C3440, 'Annexe 1 – Données des équipes'!$B$12:$B$114,0),4)</f>
        <v>90</v>
      </c>
      <c r="I3440" s="25">
        <f>INDEX('Annexe 1 – Données des équipes'!$B$12:$R$114, MATCH(D3440, 'Annexe 1 – Données des équipes'!$B$12:$B$114,0),4)</f>
        <v>90</v>
      </c>
      <c r="J3440" s="25">
        <f t="shared" si="54"/>
        <v>2</v>
      </c>
    </row>
    <row r="3441" spans="2:10">
      <c r="B3441" s="3">
        <v>38511</v>
      </c>
      <c r="C3441" s="10" t="s">
        <v>10797</v>
      </c>
      <c r="D3441" s="10" t="s">
        <v>10798</v>
      </c>
      <c r="E3441" s="25">
        <v>3</v>
      </c>
      <c r="F3441" s="25">
        <v>1</v>
      </c>
      <c r="G3441" s="10" t="s">
        <v>10799</v>
      </c>
      <c r="H3441" s="25">
        <f>INDEX('Annexe 1 – Données des équipes'!$B$12:$R$114, MATCH(C3441, 'Annexe 1 – Données des équipes'!$B$12:$B$114,0),4)</f>
        <v>80</v>
      </c>
      <c r="I3441" s="25">
        <f>INDEX('Annexe 1 – Données des équipes'!$B$12:$R$114, MATCH(D3441, 'Annexe 1 – Données des équipes'!$B$12:$B$114,0),4)</f>
        <v>40</v>
      </c>
      <c r="J3441" s="25">
        <f t="shared" si="54"/>
        <v>2</v>
      </c>
    </row>
    <row r="3442" spans="2:10">
      <c r="B3442" s="3">
        <v>38514</v>
      </c>
      <c r="C3442" s="10" t="s">
        <v>10800</v>
      </c>
      <c r="D3442" s="10" t="s">
        <v>10801</v>
      </c>
      <c r="E3442" s="25">
        <v>2</v>
      </c>
      <c r="F3442" s="25">
        <v>0</v>
      </c>
      <c r="G3442" s="10" t="s">
        <v>10802</v>
      </c>
      <c r="H3442" s="25">
        <f>INDEX('Annexe 1 – Données des équipes'!$B$12:$R$114, MATCH(C3442, 'Annexe 1 – Données des équipes'!$B$12:$B$114,0),4)</f>
        <v>40</v>
      </c>
      <c r="I3442" s="25">
        <f>INDEX('Annexe 1 – Données des équipes'!$B$12:$R$114, MATCH(D3442, 'Annexe 1 – Données des équipes'!$B$12:$B$114,0),4)</f>
        <v>10</v>
      </c>
      <c r="J3442" s="25">
        <f t="shared" si="54"/>
        <v>2</v>
      </c>
    </row>
    <row r="3443" spans="2:10">
      <c r="B3443" s="3">
        <v>38521</v>
      </c>
      <c r="C3443" s="10" t="s">
        <v>10803</v>
      </c>
      <c r="D3443" s="10" t="s">
        <v>10804</v>
      </c>
      <c r="E3443" s="25">
        <v>2</v>
      </c>
      <c r="F3443" s="25">
        <v>4</v>
      </c>
      <c r="G3443" s="10" t="s">
        <v>10805</v>
      </c>
      <c r="H3443" s="25">
        <f>INDEX('Annexe 1 – Données des équipes'!$B$12:$R$114, MATCH(C3443, 'Annexe 1 – Données des équipes'!$B$12:$B$114,0),4)</f>
        <v>60</v>
      </c>
      <c r="I3443" s="25">
        <f>INDEX('Annexe 1 – Données des équipes'!$B$12:$R$114, MATCH(D3443, 'Annexe 1 – Données des équipes'!$B$12:$B$114,0),4)</f>
        <v>90</v>
      </c>
      <c r="J3443" s="25">
        <f t="shared" si="54"/>
        <v>2</v>
      </c>
    </row>
    <row r="3444" spans="2:10">
      <c r="B3444" s="3">
        <v>38521</v>
      </c>
      <c r="C3444" s="10" t="s">
        <v>10806</v>
      </c>
      <c r="D3444" s="10" t="s">
        <v>10807</v>
      </c>
      <c r="E3444" s="25">
        <v>0</v>
      </c>
      <c r="F3444" s="25">
        <v>2</v>
      </c>
      <c r="G3444" s="10" t="s">
        <v>10808</v>
      </c>
      <c r="H3444" s="25">
        <f>INDEX('Annexe 1 – Données des équipes'!$B$12:$R$114, MATCH(C3444, 'Annexe 1 – Données des équipes'!$B$12:$B$114,0),4)</f>
        <v>20</v>
      </c>
      <c r="I3444" s="25">
        <f>INDEX('Annexe 1 – Données des équipes'!$B$12:$R$114, MATCH(D3444, 'Annexe 1 – Données des équipes'!$B$12:$B$114,0),4)</f>
        <v>40</v>
      </c>
      <c r="J3444" s="25">
        <f t="shared" si="54"/>
        <v>2</v>
      </c>
    </row>
    <row r="3445" spans="2:10">
      <c r="B3445" s="3">
        <v>32516</v>
      </c>
      <c r="C3445" s="10" t="s">
        <v>10809</v>
      </c>
      <c r="D3445" s="10" t="s">
        <v>10810</v>
      </c>
      <c r="E3445" s="25">
        <v>1</v>
      </c>
      <c r="F3445" s="25">
        <v>0</v>
      </c>
      <c r="G3445" s="10" t="s">
        <v>10811</v>
      </c>
      <c r="H3445" s="25">
        <f>INDEX('Annexe 1 – Données des équipes'!$B$12:$R$114, MATCH(C3445, 'Annexe 1 – Données des équipes'!$B$12:$B$114,0),4)</f>
        <v>30</v>
      </c>
      <c r="I3445" s="25">
        <f>INDEX('Annexe 1 – Données des équipes'!$B$12:$R$114, MATCH(D3445, 'Annexe 1 – Données des équipes'!$B$12:$B$114,0),4)</f>
        <v>10</v>
      </c>
      <c r="J3445" s="25">
        <f t="shared" si="54"/>
        <v>1</v>
      </c>
    </row>
    <row r="3446" spans="2:10">
      <c r="B3446" s="3">
        <v>38524</v>
      </c>
      <c r="C3446" s="10" t="s">
        <v>10812</v>
      </c>
      <c r="D3446" s="10" t="s">
        <v>10813</v>
      </c>
      <c r="E3446" s="25">
        <v>0</v>
      </c>
      <c r="F3446" s="25">
        <v>2</v>
      </c>
      <c r="G3446" s="10" t="s">
        <v>10814</v>
      </c>
      <c r="H3446" s="25">
        <f>INDEX('Annexe 1 – Données des équipes'!$B$12:$R$114, MATCH(C3446, 'Annexe 1 – Données des équipes'!$B$12:$B$114,0),4)</f>
        <v>60</v>
      </c>
      <c r="I3446" s="25">
        <f>INDEX('Annexe 1 – Données des équipes'!$B$12:$R$114, MATCH(D3446, 'Annexe 1 – Données des équipes'!$B$12:$B$114,0),4)</f>
        <v>40</v>
      </c>
      <c r="J3446" s="25">
        <f t="shared" si="54"/>
        <v>2</v>
      </c>
    </row>
    <row r="3447" spans="2:10">
      <c r="B3447" s="3">
        <v>38525</v>
      </c>
      <c r="C3447" s="10" t="s">
        <v>10815</v>
      </c>
      <c r="D3447" s="10" t="s">
        <v>10816</v>
      </c>
      <c r="E3447" s="25">
        <v>2</v>
      </c>
      <c r="F3447" s="25">
        <v>0</v>
      </c>
      <c r="G3447" s="10" t="s">
        <v>10817</v>
      </c>
      <c r="H3447" s="25">
        <f>INDEX('Annexe 1 – Données des équipes'!$B$12:$R$114, MATCH(C3447, 'Annexe 1 – Données des équipes'!$B$12:$B$114,0),4)</f>
        <v>30</v>
      </c>
      <c r="I3447" s="25">
        <f>INDEX('Annexe 1 – Données des équipes'!$B$12:$R$114, MATCH(D3447, 'Annexe 1 – Données des équipes'!$B$12:$B$114,0),4)</f>
        <v>60</v>
      </c>
      <c r="J3447" s="25">
        <f t="shared" si="54"/>
        <v>2</v>
      </c>
    </row>
    <row r="3448" spans="2:10">
      <c r="B3448" s="3">
        <v>38581</v>
      </c>
      <c r="C3448" s="10" t="s">
        <v>10818</v>
      </c>
      <c r="D3448" s="10" t="s">
        <v>10819</v>
      </c>
      <c r="E3448" s="25">
        <v>2</v>
      </c>
      <c r="F3448" s="25">
        <v>0</v>
      </c>
      <c r="G3448" s="10" t="s">
        <v>10820</v>
      </c>
      <c r="H3448" s="25">
        <f>INDEX('Annexe 1 – Données des équipes'!$B$12:$R$114, MATCH(C3448, 'Annexe 1 – Données des équipes'!$B$12:$B$114,0),4)</f>
        <v>90</v>
      </c>
      <c r="I3448" s="25">
        <f>INDEX('Annexe 1 – Données des équipes'!$B$12:$R$114, MATCH(D3448, 'Annexe 1 – Données des équipes'!$B$12:$B$114,0),4)</f>
        <v>50</v>
      </c>
      <c r="J3448" s="25">
        <f t="shared" si="54"/>
        <v>2</v>
      </c>
    </row>
    <row r="3449" spans="2:10">
      <c r="B3449" s="3">
        <v>38581</v>
      </c>
      <c r="C3449" s="10" t="s">
        <v>10821</v>
      </c>
      <c r="D3449" s="10" t="s">
        <v>10822</v>
      </c>
      <c r="E3449" s="25">
        <v>3</v>
      </c>
      <c r="F3449" s="25">
        <v>1</v>
      </c>
      <c r="G3449" s="10" t="s">
        <v>10823</v>
      </c>
      <c r="H3449" s="25">
        <f>INDEX('Annexe 1 – Données des équipes'!$B$12:$R$114, MATCH(C3449, 'Annexe 1 – Données des équipes'!$B$12:$B$114,0),4)</f>
        <v>40</v>
      </c>
      <c r="I3449" s="25">
        <f>INDEX('Annexe 1 – Données des équipes'!$B$12:$R$114, MATCH(D3449, 'Annexe 1 – Données des équipes'!$B$12:$B$114,0),4)</f>
        <v>60</v>
      </c>
      <c r="J3449" s="25">
        <f t="shared" si="54"/>
        <v>2</v>
      </c>
    </row>
    <row r="3450" spans="2:10">
      <c r="B3450" s="3">
        <v>38581</v>
      </c>
      <c r="C3450" s="10" t="s">
        <v>10824</v>
      </c>
      <c r="D3450" s="10" t="s">
        <v>10825</v>
      </c>
      <c r="E3450" s="25">
        <v>3</v>
      </c>
      <c r="F3450" s="25">
        <v>1</v>
      </c>
      <c r="G3450" s="10" t="s">
        <v>10826</v>
      </c>
      <c r="H3450" s="25">
        <f>INDEX('Annexe 1 – Données des équipes'!$B$12:$R$114, MATCH(C3450, 'Annexe 1 – Données des équipes'!$B$12:$B$114,0),4)</f>
        <v>70</v>
      </c>
      <c r="I3450" s="25">
        <f>INDEX('Annexe 1 – Données des équipes'!$B$12:$R$114, MATCH(D3450, 'Annexe 1 – Données des équipes'!$B$12:$B$114,0),4)</f>
        <v>60</v>
      </c>
      <c r="J3450" s="25">
        <f t="shared" si="54"/>
        <v>2</v>
      </c>
    </row>
    <row r="3451" spans="2:10">
      <c r="B3451" s="3">
        <v>38581</v>
      </c>
      <c r="C3451" s="10" t="s">
        <v>10827</v>
      </c>
      <c r="D3451" s="10" t="s">
        <v>10828</v>
      </c>
      <c r="E3451" s="25">
        <v>2</v>
      </c>
      <c r="F3451" s="25">
        <v>0</v>
      </c>
      <c r="G3451" s="10" t="s">
        <v>10829</v>
      </c>
      <c r="H3451" s="25">
        <f>INDEX('Annexe 1 – Données des équipes'!$B$12:$R$114, MATCH(C3451, 'Annexe 1 – Données des équipes'!$B$12:$B$114,0),4)</f>
        <v>80</v>
      </c>
      <c r="I3451" s="25">
        <f>INDEX('Annexe 1 – Données des équipes'!$B$12:$R$114, MATCH(D3451, 'Annexe 1 – Données des équipes'!$B$12:$B$114,0),4)</f>
        <v>60</v>
      </c>
      <c r="J3451" s="25">
        <f t="shared" si="54"/>
        <v>2</v>
      </c>
    </row>
    <row r="3452" spans="2:10">
      <c r="B3452" s="3">
        <v>38581</v>
      </c>
      <c r="C3452" s="10" t="s">
        <v>10830</v>
      </c>
      <c r="D3452" s="10" t="s">
        <v>10831</v>
      </c>
      <c r="E3452" s="25">
        <v>0</v>
      </c>
      <c r="F3452" s="25">
        <v>2</v>
      </c>
      <c r="G3452" s="10" t="s">
        <v>10832</v>
      </c>
      <c r="H3452" s="25">
        <f>INDEX('Annexe 1 – Données des équipes'!$B$12:$R$114, MATCH(C3452, 'Annexe 1 – Données des équipes'!$B$12:$B$114,0),4)</f>
        <v>30</v>
      </c>
      <c r="I3452" s="25">
        <f>INDEX('Annexe 1 – Données des équipes'!$B$12:$R$114, MATCH(D3452, 'Annexe 1 – Données des équipes'!$B$12:$B$114,0),4)</f>
        <v>80</v>
      </c>
      <c r="J3452" s="25">
        <f t="shared" si="54"/>
        <v>2</v>
      </c>
    </row>
    <row r="3453" spans="2:10">
      <c r="B3453" s="3">
        <v>38581</v>
      </c>
      <c r="C3453" s="10" t="s">
        <v>10833</v>
      </c>
      <c r="D3453" s="10" t="s">
        <v>10834</v>
      </c>
      <c r="E3453" s="25">
        <v>3</v>
      </c>
      <c r="F3453" s="25">
        <v>1</v>
      </c>
      <c r="G3453" s="10" t="s">
        <v>10835</v>
      </c>
      <c r="H3453" s="25">
        <f>INDEX('Annexe 1 – Données des équipes'!$B$12:$R$114, MATCH(C3453, 'Annexe 1 – Données des équipes'!$B$12:$B$114,0),4)</f>
        <v>80</v>
      </c>
      <c r="I3453" s="25">
        <f>INDEX('Annexe 1 – Données des équipes'!$B$12:$R$114, MATCH(D3453, 'Annexe 1 – Données des équipes'!$B$12:$B$114,0),4)</f>
        <v>80</v>
      </c>
      <c r="J3453" s="25">
        <f t="shared" si="54"/>
        <v>2</v>
      </c>
    </row>
    <row r="3454" spans="2:10">
      <c r="B3454" s="3">
        <v>38581</v>
      </c>
      <c r="C3454" s="10" t="s">
        <v>10836</v>
      </c>
      <c r="D3454" s="10" t="s">
        <v>10837</v>
      </c>
      <c r="E3454" s="25">
        <v>2</v>
      </c>
      <c r="F3454" s="25">
        <v>0</v>
      </c>
      <c r="G3454" s="10" t="s">
        <v>10838</v>
      </c>
      <c r="H3454" s="25">
        <f>INDEX('Annexe 1 – Données des équipes'!$B$12:$R$114, MATCH(C3454, 'Annexe 1 – Données des équipes'!$B$12:$B$114,0),4)</f>
        <v>90</v>
      </c>
      <c r="I3454" s="25">
        <f>INDEX('Annexe 1 – Données des équipes'!$B$12:$R$114, MATCH(D3454, 'Annexe 1 – Données des équipes'!$B$12:$B$114,0),4)</f>
        <v>50</v>
      </c>
      <c r="J3454" s="25">
        <f t="shared" si="54"/>
        <v>2</v>
      </c>
    </row>
    <row r="3455" spans="2:10">
      <c r="B3455" s="3">
        <v>38581</v>
      </c>
      <c r="C3455" s="10" t="s">
        <v>10839</v>
      </c>
      <c r="D3455" s="10" t="s">
        <v>10840</v>
      </c>
      <c r="E3455" s="25">
        <v>2</v>
      </c>
      <c r="F3455" s="25">
        <v>0</v>
      </c>
      <c r="G3455" s="10" t="s">
        <v>10841</v>
      </c>
      <c r="H3455" s="25">
        <f>INDEX('Annexe 1 – Données des équipes'!$B$12:$R$114, MATCH(C3455, 'Annexe 1 – Données des équipes'!$B$12:$B$114,0),4)</f>
        <v>90</v>
      </c>
      <c r="I3455" s="25">
        <f>INDEX('Annexe 1 – Données des équipes'!$B$12:$R$114, MATCH(D3455, 'Annexe 1 – Données des équipes'!$B$12:$B$114,0),4)</f>
        <v>80</v>
      </c>
      <c r="J3455" s="25">
        <f t="shared" si="54"/>
        <v>2</v>
      </c>
    </row>
    <row r="3456" spans="2:10">
      <c r="B3456" s="3">
        <v>38598</v>
      </c>
      <c r="C3456" s="10" t="s">
        <v>10842</v>
      </c>
      <c r="D3456" s="10" t="s">
        <v>10843</v>
      </c>
      <c r="E3456" s="25">
        <v>3</v>
      </c>
      <c r="F3456" s="25">
        <v>1</v>
      </c>
      <c r="G3456" s="10" t="s">
        <v>10844</v>
      </c>
      <c r="H3456" s="25">
        <f>INDEX('Annexe 1 – Données des équipes'!$B$12:$R$114, MATCH(C3456, 'Annexe 1 – Données des équipes'!$B$12:$B$114,0),4)</f>
        <v>40</v>
      </c>
      <c r="I3456" s="25">
        <f>INDEX('Annexe 1 – Données des équipes'!$B$12:$R$114, MATCH(D3456, 'Annexe 1 – Données des équipes'!$B$12:$B$114,0),4)</f>
        <v>20</v>
      </c>
      <c r="J3456" s="25">
        <f t="shared" si="54"/>
        <v>2</v>
      </c>
    </row>
    <row r="3457" spans="2:10">
      <c r="B3457" s="3">
        <v>38598</v>
      </c>
      <c r="C3457" s="10" t="s">
        <v>10845</v>
      </c>
      <c r="D3457" s="10" t="s">
        <v>10846</v>
      </c>
      <c r="E3457" s="25">
        <v>1</v>
      </c>
      <c r="F3457" s="25">
        <v>3</v>
      </c>
      <c r="G3457" s="10" t="s">
        <v>10847</v>
      </c>
      <c r="H3457" s="25">
        <f>INDEX('Annexe 1 – Données des équipes'!$B$12:$R$114, MATCH(C3457, 'Annexe 1 – Données des équipes'!$B$12:$B$114,0),4)</f>
        <v>70</v>
      </c>
      <c r="I3457" s="25">
        <f>INDEX('Annexe 1 – Données des équipes'!$B$12:$R$114, MATCH(D3457, 'Annexe 1 – Données des équipes'!$B$12:$B$114,0),4)</f>
        <v>80</v>
      </c>
      <c r="J3457" s="25">
        <f t="shared" si="54"/>
        <v>2</v>
      </c>
    </row>
    <row r="3458" spans="2:10">
      <c r="B3458" s="3">
        <v>38598</v>
      </c>
      <c r="C3458" s="10" t="s">
        <v>10848</v>
      </c>
      <c r="D3458" s="10" t="s">
        <v>10849</v>
      </c>
      <c r="E3458" s="25">
        <v>1</v>
      </c>
      <c r="F3458" s="25">
        <v>3</v>
      </c>
      <c r="G3458" s="10" t="s">
        <v>10850</v>
      </c>
      <c r="H3458" s="25">
        <f>INDEX('Annexe 1 – Données des équipes'!$B$12:$R$114, MATCH(C3458, 'Annexe 1 – Données des équipes'!$B$12:$B$114,0),4)</f>
        <v>50</v>
      </c>
      <c r="I3458" s="25">
        <f>INDEX('Annexe 1 – Données des équipes'!$B$12:$R$114, MATCH(D3458, 'Annexe 1 – Données des équipes'!$B$12:$B$114,0),4)</f>
        <v>60</v>
      </c>
      <c r="J3458" s="25">
        <f t="shared" si="54"/>
        <v>2</v>
      </c>
    </row>
    <row r="3459" spans="2:10">
      <c r="B3459" s="3">
        <v>38598</v>
      </c>
      <c r="C3459" s="10" t="s">
        <v>10851</v>
      </c>
      <c r="D3459" s="10" t="s">
        <v>10852</v>
      </c>
      <c r="E3459" s="25">
        <v>2</v>
      </c>
      <c r="F3459" s="25">
        <v>0</v>
      </c>
      <c r="G3459" s="10" t="s">
        <v>10853</v>
      </c>
      <c r="H3459" s="25">
        <f>INDEX('Annexe 1 – Données des équipes'!$B$12:$R$114, MATCH(C3459, 'Annexe 1 – Données des équipes'!$B$12:$B$114,0),4)</f>
        <v>70</v>
      </c>
      <c r="I3459" s="25">
        <f>INDEX('Annexe 1 – Données des équipes'!$B$12:$R$114, MATCH(D3459, 'Annexe 1 – Données des équipes'!$B$12:$B$114,0),4)</f>
        <v>90</v>
      </c>
      <c r="J3459" s="25">
        <f t="shared" si="54"/>
        <v>2</v>
      </c>
    </row>
    <row r="3460" spans="2:10">
      <c r="B3460" s="3">
        <v>38599</v>
      </c>
      <c r="C3460" s="10" t="s">
        <v>10854</v>
      </c>
      <c r="D3460" s="10" t="s">
        <v>10855</v>
      </c>
      <c r="E3460" s="25">
        <v>2</v>
      </c>
      <c r="F3460" s="25">
        <v>0</v>
      </c>
      <c r="G3460" s="10" t="s">
        <v>10856</v>
      </c>
      <c r="H3460" s="25">
        <f>INDEX('Annexe 1 – Données des équipes'!$B$12:$R$114, MATCH(C3460, 'Annexe 1 – Données des équipes'!$B$12:$B$114,0),4)</f>
        <v>40</v>
      </c>
      <c r="I3460" s="25">
        <f>INDEX('Annexe 1 – Données des équipes'!$B$12:$R$114, MATCH(D3460, 'Annexe 1 – Données des équipes'!$B$12:$B$114,0),4)</f>
        <v>0</v>
      </c>
      <c r="J3460" s="25">
        <f t="shared" si="54"/>
        <v>2</v>
      </c>
    </row>
    <row r="3461" spans="2:10">
      <c r="B3461" s="3">
        <v>38602</v>
      </c>
      <c r="C3461" s="10" t="s">
        <v>10857</v>
      </c>
      <c r="D3461" s="10" t="s">
        <v>10858</v>
      </c>
      <c r="E3461" s="25">
        <v>4</v>
      </c>
      <c r="F3461" s="25">
        <v>2</v>
      </c>
      <c r="G3461" s="10" t="s">
        <v>10859</v>
      </c>
      <c r="H3461" s="25">
        <f>INDEX('Annexe 1 – Données des équipes'!$B$12:$R$114, MATCH(C3461, 'Annexe 1 – Données des équipes'!$B$12:$B$114,0),4)</f>
        <v>90</v>
      </c>
      <c r="I3461" s="25">
        <f>INDEX('Annexe 1 – Données des équipes'!$B$12:$R$114, MATCH(D3461, 'Annexe 1 – Données des équipes'!$B$12:$B$114,0),4)</f>
        <v>20</v>
      </c>
      <c r="J3461" s="25">
        <f t="shared" si="54"/>
        <v>2</v>
      </c>
    </row>
    <row r="3462" spans="2:10">
      <c r="B3462" s="3">
        <v>38633</v>
      </c>
      <c r="C3462" s="10" t="s">
        <v>10860</v>
      </c>
      <c r="D3462" s="10" t="s">
        <v>10861</v>
      </c>
      <c r="E3462" s="25">
        <v>0</v>
      </c>
      <c r="F3462" s="25">
        <v>2</v>
      </c>
      <c r="G3462" s="10" t="s">
        <v>10862</v>
      </c>
      <c r="H3462" s="25">
        <f>INDEX('Annexe 1 – Données des équipes'!$B$12:$R$114, MATCH(C3462, 'Annexe 1 – Données des équipes'!$B$12:$B$114,0),4)</f>
        <v>90</v>
      </c>
      <c r="I3462" s="25">
        <f>INDEX('Annexe 1 – Données des équipes'!$B$12:$R$114, MATCH(D3462, 'Annexe 1 – Données des équipes'!$B$12:$B$114,0),4)</f>
        <v>90</v>
      </c>
      <c r="J3462" s="25">
        <f t="shared" si="54"/>
        <v>2</v>
      </c>
    </row>
    <row r="3463" spans="2:10">
      <c r="B3463" s="3">
        <v>38633</v>
      </c>
      <c r="C3463" s="10" t="s">
        <v>10863</v>
      </c>
      <c r="D3463" s="10" t="s">
        <v>10864</v>
      </c>
      <c r="E3463" s="25">
        <v>2</v>
      </c>
      <c r="F3463" s="25">
        <v>0</v>
      </c>
      <c r="G3463" s="10" t="s">
        <v>10865</v>
      </c>
      <c r="H3463" s="25">
        <f>INDEX('Annexe 1 – Données des équipes'!$B$12:$R$114, MATCH(C3463, 'Annexe 1 – Données des équipes'!$B$12:$B$114,0),4)</f>
        <v>40</v>
      </c>
      <c r="I3463" s="25">
        <f>INDEX('Annexe 1 – Données des équipes'!$B$12:$R$114, MATCH(D3463, 'Annexe 1 – Données des équipes'!$B$12:$B$114,0),4)</f>
        <v>40</v>
      </c>
      <c r="J3463" s="25">
        <f t="shared" si="54"/>
        <v>2</v>
      </c>
    </row>
    <row r="3464" spans="2:10">
      <c r="B3464" s="3">
        <v>38634</v>
      </c>
      <c r="C3464" s="10" t="s">
        <v>10866</v>
      </c>
      <c r="D3464" s="10" t="s">
        <v>10867</v>
      </c>
      <c r="E3464" s="25">
        <v>2</v>
      </c>
      <c r="F3464" s="25">
        <v>0</v>
      </c>
      <c r="G3464" s="10" t="s">
        <v>10868</v>
      </c>
      <c r="H3464" s="25">
        <f>INDEX('Annexe 1 – Données des équipes'!$B$12:$R$114, MATCH(C3464, 'Annexe 1 – Données des équipes'!$B$12:$B$114,0),4)</f>
        <v>90</v>
      </c>
      <c r="I3464" s="25">
        <f>INDEX('Annexe 1 – Données des équipes'!$B$12:$R$114, MATCH(D3464, 'Annexe 1 – Données des équipes'!$B$12:$B$114,0),4)</f>
        <v>80</v>
      </c>
      <c r="J3464" s="25">
        <f t="shared" si="54"/>
        <v>2</v>
      </c>
    </row>
    <row r="3465" spans="2:10">
      <c r="B3465" s="3">
        <v>38637</v>
      </c>
      <c r="C3465" s="10" t="s">
        <v>10869</v>
      </c>
      <c r="D3465" s="10" t="s">
        <v>10870</v>
      </c>
      <c r="E3465" s="25">
        <v>2</v>
      </c>
      <c r="F3465" s="25">
        <v>0</v>
      </c>
      <c r="G3465" s="10" t="s">
        <v>10871</v>
      </c>
      <c r="H3465" s="25">
        <f>INDEX('Annexe 1 – Données des équipes'!$B$12:$R$114, MATCH(C3465, 'Annexe 1 – Données des équipes'!$B$12:$B$114,0),4)</f>
        <v>60</v>
      </c>
      <c r="I3465" s="25">
        <f>INDEX('Annexe 1 – Données des équipes'!$B$12:$R$114, MATCH(D3465, 'Annexe 1 – Données des équipes'!$B$12:$B$114,0),4)</f>
        <v>50</v>
      </c>
      <c r="J3465" s="25">
        <f t="shared" si="54"/>
        <v>2</v>
      </c>
    </row>
    <row r="3466" spans="2:10">
      <c r="B3466" s="3">
        <v>38637</v>
      </c>
      <c r="C3466" s="10" t="s">
        <v>10872</v>
      </c>
      <c r="D3466" s="10" t="s">
        <v>10873</v>
      </c>
      <c r="E3466" s="25">
        <v>3</v>
      </c>
      <c r="F3466" s="25">
        <v>1</v>
      </c>
      <c r="G3466" s="10" t="s">
        <v>10874</v>
      </c>
      <c r="H3466" s="25">
        <f>INDEX('Annexe 1 – Données des équipes'!$B$12:$R$114, MATCH(C3466, 'Annexe 1 – Données des équipes'!$B$12:$B$114,0),4)</f>
        <v>10</v>
      </c>
      <c r="I3466" s="25">
        <f>INDEX('Annexe 1 – Données des équipes'!$B$12:$R$114, MATCH(D3466, 'Annexe 1 – Données des équipes'!$B$12:$B$114,0),4)</f>
        <v>60</v>
      </c>
      <c r="J3466" s="25">
        <f t="shared" si="54"/>
        <v>2</v>
      </c>
    </row>
    <row r="3467" spans="2:10">
      <c r="B3467" s="3">
        <v>38637</v>
      </c>
      <c r="C3467" s="10" t="s">
        <v>10875</v>
      </c>
      <c r="D3467" s="10" t="s">
        <v>10876</v>
      </c>
      <c r="E3467" s="25">
        <v>2</v>
      </c>
      <c r="F3467" s="25">
        <v>0</v>
      </c>
      <c r="G3467" s="10" t="s">
        <v>10877</v>
      </c>
      <c r="H3467" s="25">
        <f>INDEX('Annexe 1 – Données des équipes'!$B$12:$R$114, MATCH(C3467, 'Annexe 1 – Données des équipes'!$B$12:$B$114,0),4)</f>
        <v>70</v>
      </c>
      <c r="I3467" s="25">
        <f>INDEX('Annexe 1 – Données des équipes'!$B$12:$R$114, MATCH(D3467, 'Annexe 1 – Données des équipes'!$B$12:$B$114,0),4)</f>
        <v>70</v>
      </c>
      <c r="J3467" s="25">
        <f t="shared" si="54"/>
        <v>2</v>
      </c>
    </row>
    <row r="3468" spans="2:10">
      <c r="B3468" s="3">
        <v>38637</v>
      </c>
      <c r="C3468" s="10" t="s">
        <v>10878</v>
      </c>
      <c r="D3468" s="10" t="s">
        <v>10879</v>
      </c>
      <c r="E3468" s="25">
        <v>3</v>
      </c>
      <c r="F3468" s="25">
        <v>1</v>
      </c>
      <c r="G3468" s="10" t="s">
        <v>10880</v>
      </c>
      <c r="H3468" s="25">
        <f>INDEX('Annexe 1 – Données des équipes'!$B$12:$R$114, MATCH(C3468, 'Annexe 1 – Données des équipes'!$B$12:$B$114,0),4)</f>
        <v>80</v>
      </c>
      <c r="I3468" s="25">
        <f>INDEX('Annexe 1 – Données des équipes'!$B$12:$R$114, MATCH(D3468, 'Annexe 1 – Données des équipes'!$B$12:$B$114,0),4)</f>
        <v>70</v>
      </c>
      <c r="J3468" s="25">
        <f t="shared" si="54"/>
        <v>2</v>
      </c>
    </row>
    <row r="3469" spans="2:10">
      <c r="B3469" s="3">
        <v>38651</v>
      </c>
      <c r="C3469" s="10" t="s">
        <v>10881</v>
      </c>
      <c r="D3469" s="10" t="s">
        <v>10882</v>
      </c>
      <c r="E3469" s="25">
        <v>3</v>
      </c>
      <c r="F3469" s="25">
        <v>1</v>
      </c>
      <c r="G3469" s="10" t="s">
        <v>10883</v>
      </c>
      <c r="H3469" s="25">
        <f>INDEX('Annexe 1 – Données des équipes'!$B$12:$R$114, MATCH(C3469, 'Annexe 1 – Données des équipes'!$B$12:$B$114,0),4)</f>
        <v>80</v>
      </c>
      <c r="I3469" s="25">
        <f>INDEX('Annexe 1 – Données des équipes'!$B$12:$R$114, MATCH(D3469, 'Annexe 1 – Données des équipes'!$B$12:$B$114,0),4)</f>
        <v>80</v>
      </c>
      <c r="J3469" s="25">
        <f t="shared" si="54"/>
        <v>2</v>
      </c>
    </row>
    <row r="3470" spans="2:10">
      <c r="B3470" s="3">
        <v>38668</v>
      </c>
      <c r="C3470" s="10" t="s">
        <v>10884</v>
      </c>
      <c r="D3470" s="10" t="s">
        <v>10885</v>
      </c>
      <c r="E3470" s="25">
        <v>1</v>
      </c>
      <c r="F3470" s="25">
        <v>3</v>
      </c>
      <c r="G3470" s="10" t="s">
        <v>10886</v>
      </c>
      <c r="H3470" s="25">
        <f>INDEX('Annexe 1 – Données des équipes'!$B$12:$R$114, MATCH(C3470, 'Annexe 1 – Données des équipes'!$B$12:$B$114,0),4)</f>
        <v>80</v>
      </c>
      <c r="I3470" s="25">
        <f>INDEX('Annexe 1 – Données des équipes'!$B$12:$R$114, MATCH(D3470, 'Annexe 1 – Données des équipes'!$B$12:$B$114,0),4)</f>
        <v>90</v>
      </c>
      <c r="J3470" s="25">
        <f t="shared" si="54"/>
        <v>2</v>
      </c>
    </row>
    <row r="3471" spans="2:10">
      <c r="B3471" s="3">
        <v>38668</v>
      </c>
      <c r="C3471" s="10" t="s">
        <v>10887</v>
      </c>
      <c r="D3471" s="10" t="s">
        <v>10888</v>
      </c>
      <c r="E3471" s="25">
        <v>2</v>
      </c>
      <c r="F3471" s="25">
        <v>0</v>
      </c>
      <c r="G3471" s="10" t="s">
        <v>10889</v>
      </c>
      <c r="H3471" s="25">
        <f>INDEX('Annexe 1 – Données des équipes'!$B$12:$R$114, MATCH(C3471, 'Annexe 1 – Données des équipes'!$B$12:$B$114,0),4)</f>
        <v>90</v>
      </c>
      <c r="I3471" s="25">
        <f>INDEX('Annexe 1 – Données des équipes'!$B$12:$R$114, MATCH(D3471, 'Annexe 1 – Données des équipes'!$B$12:$B$114,0),4)</f>
        <v>80</v>
      </c>
      <c r="J3471" s="25">
        <f t="shared" si="54"/>
        <v>2</v>
      </c>
    </row>
    <row r="3472" spans="2:10">
      <c r="B3472" s="3">
        <v>38668</v>
      </c>
      <c r="C3472" s="10" t="s">
        <v>10890</v>
      </c>
      <c r="D3472" s="10" t="s">
        <v>10891</v>
      </c>
      <c r="E3472" s="25">
        <v>2</v>
      </c>
      <c r="F3472" s="25">
        <v>0</v>
      </c>
      <c r="G3472" s="10" t="s">
        <v>10892</v>
      </c>
      <c r="H3472" s="25">
        <f>INDEX('Annexe 1 – Données des équipes'!$B$12:$R$114, MATCH(C3472, 'Annexe 1 – Données des équipes'!$B$12:$B$114,0),4)</f>
        <v>80</v>
      </c>
      <c r="I3472" s="25">
        <f>INDEX('Annexe 1 – Données des équipes'!$B$12:$R$114, MATCH(D3472, 'Annexe 1 – Données des équipes'!$B$12:$B$114,0),4)</f>
        <v>60</v>
      </c>
      <c r="J3472" s="25">
        <f t="shared" si="54"/>
        <v>2</v>
      </c>
    </row>
    <row r="3473" spans="2:10">
      <c r="B3473" s="3">
        <v>38669</v>
      </c>
      <c r="C3473" s="10" t="s">
        <v>10893</v>
      </c>
      <c r="D3473" s="10" t="s">
        <v>10894</v>
      </c>
      <c r="E3473" s="25">
        <v>0</v>
      </c>
      <c r="F3473" s="25">
        <v>2</v>
      </c>
      <c r="G3473" s="10" t="s">
        <v>10895</v>
      </c>
      <c r="H3473" s="25">
        <f>INDEX('Annexe 1 – Données des équipes'!$B$12:$R$114, MATCH(C3473, 'Annexe 1 – Données des équipes'!$B$12:$B$114,0),4)</f>
        <v>30</v>
      </c>
      <c r="I3473" s="25">
        <f>INDEX('Annexe 1 – Données des équipes'!$B$12:$R$114, MATCH(D3473, 'Annexe 1 – Données des équipes'!$B$12:$B$114,0),4)</f>
        <v>70</v>
      </c>
      <c r="J3473" s="25">
        <f t="shared" si="54"/>
        <v>2</v>
      </c>
    </row>
    <row r="3474" spans="2:10">
      <c r="B3474" s="3">
        <v>38670</v>
      </c>
      <c r="C3474" s="10" t="s">
        <v>10896</v>
      </c>
      <c r="D3474" s="10" t="s">
        <v>10897</v>
      </c>
      <c r="E3474" s="25">
        <v>1</v>
      </c>
      <c r="F3474" s="25">
        <v>3</v>
      </c>
      <c r="G3474" s="10" t="s">
        <v>10898</v>
      </c>
      <c r="H3474" s="25">
        <f>INDEX('Annexe 1 – Données des équipes'!$B$12:$R$114, MATCH(C3474, 'Annexe 1 – Données des équipes'!$B$12:$B$114,0),4)</f>
        <v>30</v>
      </c>
      <c r="I3474" s="25">
        <f>INDEX('Annexe 1 – Données des équipes'!$B$12:$R$114, MATCH(D3474, 'Annexe 1 – Données des équipes'!$B$12:$B$114,0),4)</f>
        <v>40</v>
      </c>
      <c r="J3474" s="25">
        <f t="shared" ref="J3474:J3537" si="55">ABS(F3474-E3474)</f>
        <v>2</v>
      </c>
    </row>
    <row r="3475" spans="2:10">
      <c r="B3475" s="3">
        <v>38672</v>
      </c>
      <c r="C3475" s="10" t="s">
        <v>10899</v>
      </c>
      <c r="D3475" s="10" t="s">
        <v>10900</v>
      </c>
      <c r="E3475" s="25">
        <v>2</v>
      </c>
      <c r="F3475" s="25">
        <v>0</v>
      </c>
      <c r="G3475" s="10" t="s">
        <v>10901</v>
      </c>
      <c r="H3475" s="25">
        <f>INDEX('Annexe 1 – Données des équipes'!$B$12:$R$114, MATCH(C3475, 'Annexe 1 – Données des équipes'!$B$12:$B$114,0),4)</f>
        <v>70</v>
      </c>
      <c r="I3475" s="25">
        <f>INDEX('Annexe 1 – Données des équipes'!$B$12:$R$114, MATCH(D3475, 'Annexe 1 – Données des équipes'!$B$12:$B$114,0),4)</f>
        <v>70</v>
      </c>
      <c r="J3475" s="25">
        <f t="shared" si="55"/>
        <v>2</v>
      </c>
    </row>
    <row r="3476" spans="2:10">
      <c r="B3476" s="3">
        <v>38672</v>
      </c>
      <c r="C3476" s="10" t="s">
        <v>10902</v>
      </c>
      <c r="D3476" s="10" t="s">
        <v>10903</v>
      </c>
      <c r="E3476" s="25">
        <v>3</v>
      </c>
      <c r="F3476" s="25">
        <v>1</v>
      </c>
      <c r="G3476" s="10" t="s">
        <v>10904</v>
      </c>
      <c r="H3476" s="25">
        <f>INDEX('Annexe 1 – Données des équipes'!$B$12:$R$114, MATCH(C3476, 'Annexe 1 – Données des équipes'!$B$12:$B$114,0),4)</f>
        <v>80</v>
      </c>
      <c r="I3476" s="25">
        <f>INDEX('Annexe 1 – Données des équipes'!$B$12:$R$114, MATCH(D3476, 'Annexe 1 – Données des équipes'!$B$12:$B$114,0),4)</f>
        <v>20</v>
      </c>
      <c r="J3476" s="25">
        <f t="shared" si="55"/>
        <v>2</v>
      </c>
    </row>
    <row r="3477" spans="2:10">
      <c r="B3477" s="3">
        <v>38672</v>
      </c>
      <c r="C3477" s="10" t="s">
        <v>10905</v>
      </c>
      <c r="D3477" s="10" t="s">
        <v>10906</v>
      </c>
      <c r="E3477" s="25">
        <v>4</v>
      </c>
      <c r="F3477" s="25">
        <v>2</v>
      </c>
      <c r="G3477" s="10" t="s">
        <v>10907</v>
      </c>
      <c r="H3477" s="25">
        <f>INDEX('Annexe 1 – Données des équipes'!$B$12:$R$114, MATCH(C3477, 'Annexe 1 – Données des équipes'!$B$12:$B$114,0),4)</f>
        <v>60</v>
      </c>
      <c r="I3477" s="25">
        <f>INDEX('Annexe 1 – Données des équipes'!$B$12:$R$114, MATCH(D3477, 'Annexe 1 – Données des équipes'!$B$12:$B$114,0),4)</f>
        <v>80</v>
      </c>
      <c r="J3477" s="25">
        <f t="shared" si="55"/>
        <v>2</v>
      </c>
    </row>
    <row r="3478" spans="2:10">
      <c r="B3478" s="3">
        <v>38689</v>
      </c>
      <c r="C3478" s="10" t="s">
        <v>10908</v>
      </c>
      <c r="D3478" s="10" t="s">
        <v>10909</v>
      </c>
      <c r="E3478" s="25">
        <v>1</v>
      </c>
      <c r="F3478" s="25">
        <v>3</v>
      </c>
      <c r="G3478" s="10" t="s">
        <v>10910</v>
      </c>
      <c r="H3478" s="25">
        <f>INDEX('Annexe 1 – Données des équipes'!$B$12:$R$114, MATCH(C3478, 'Annexe 1 – Données des équipes'!$B$12:$B$114,0),4)</f>
        <v>20</v>
      </c>
      <c r="I3478" s="25">
        <f>INDEX('Annexe 1 – Données des équipes'!$B$12:$R$114, MATCH(D3478, 'Annexe 1 – Données des équipes'!$B$12:$B$114,0),4)</f>
        <v>30</v>
      </c>
      <c r="J3478" s="25">
        <f t="shared" si="55"/>
        <v>2</v>
      </c>
    </row>
    <row r="3479" spans="2:10">
      <c r="B3479" s="3">
        <v>38694</v>
      </c>
      <c r="C3479" s="10" t="s">
        <v>10911</v>
      </c>
      <c r="D3479" s="10" t="s">
        <v>10912</v>
      </c>
      <c r="E3479" s="25">
        <v>2</v>
      </c>
      <c r="F3479" s="25">
        <v>0</v>
      </c>
      <c r="G3479" s="10" t="s">
        <v>10913</v>
      </c>
      <c r="H3479" s="25">
        <f>INDEX('Annexe 1 – Données des équipes'!$B$12:$R$114, MATCH(C3479, 'Annexe 1 – Données des équipes'!$B$12:$B$114,0),4)</f>
        <v>30</v>
      </c>
      <c r="I3479" s="25">
        <f>INDEX('Annexe 1 – Données des équipes'!$B$12:$R$114, MATCH(D3479, 'Annexe 1 – Données des équipes'!$B$12:$B$114,0),4)</f>
        <v>30</v>
      </c>
      <c r="J3479" s="25">
        <f t="shared" si="55"/>
        <v>2</v>
      </c>
    </row>
    <row r="3480" spans="2:10">
      <c r="B3480" s="3">
        <v>38700</v>
      </c>
      <c r="C3480" s="10" t="s">
        <v>10914</v>
      </c>
      <c r="D3480" s="10" t="s">
        <v>10915</v>
      </c>
      <c r="E3480" s="25">
        <v>2</v>
      </c>
      <c r="F3480" s="25">
        <v>0</v>
      </c>
      <c r="G3480" s="10" t="s">
        <v>10916</v>
      </c>
      <c r="H3480" s="25">
        <f>INDEX('Annexe 1 – Données des équipes'!$B$12:$R$114, MATCH(C3480, 'Annexe 1 – Données des équipes'!$B$12:$B$114,0),4)</f>
        <v>80</v>
      </c>
      <c r="I3480" s="25">
        <f>INDEX('Annexe 1 – Données des équipes'!$B$12:$R$114, MATCH(D3480, 'Annexe 1 – Données des équipes'!$B$12:$B$114,0),4)</f>
        <v>40</v>
      </c>
      <c r="J3480" s="25">
        <f t="shared" si="55"/>
        <v>2</v>
      </c>
    </row>
    <row r="3481" spans="2:10">
      <c r="B3481" s="3">
        <v>38713</v>
      </c>
      <c r="C3481" s="10" t="s">
        <v>10917</v>
      </c>
      <c r="D3481" s="10" t="s">
        <v>10918</v>
      </c>
      <c r="E3481" s="25">
        <v>2</v>
      </c>
      <c r="F3481" s="25">
        <v>0</v>
      </c>
      <c r="G3481" s="10" t="s">
        <v>10919</v>
      </c>
      <c r="H3481" s="25">
        <f>INDEX('Annexe 1 – Données des équipes'!$B$12:$R$114, MATCH(C3481, 'Annexe 1 – Données des équipes'!$B$12:$B$114,0),4)</f>
        <v>50</v>
      </c>
      <c r="I3481" s="25">
        <f>INDEX('Annexe 1 – Données des équipes'!$B$12:$R$114, MATCH(D3481, 'Annexe 1 – Données des équipes'!$B$12:$B$114,0),4)</f>
        <v>0</v>
      </c>
      <c r="J3481" s="25">
        <f t="shared" si="55"/>
        <v>2</v>
      </c>
    </row>
    <row r="3482" spans="2:10">
      <c r="B3482" s="3">
        <v>38715</v>
      </c>
      <c r="C3482" s="10" t="s">
        <v>10920</v>
      </c>
      <c r="D3482" s="10" t="s">
        <v>10921</v>
      </c>
      <c r="E3482" s="25">
        <v>4</v>
      </c>
      <c r="F3482" s="25">
        <v>2</v>
      </c>
      <c r="G3482" s="10" t="s">
        <v>10922</v>
      </c>
      <c r="H3482" s="25">
        <f>INDEX('Annexe 1 – Données des équipes'!$B$12:$R$114, MATCH(C3482, 'Annexe 1 – Données des équipes'!$B$12:$B$114,0),4)</f>
        <v>50</v>
      </c>
      <c r="I3482" s="25">
        <f>INDEX('Annexe 1 – Données des équipes'!$B$12:$R$114, MATCH(D3482, 'Annexe 1 – Données des équipes'!$B$12:$B$114,0),4)</f>
        <v>70</v>
      </c>
      <c r="J3482" s="25">
        <f t="shared" si="55"/>
        <v>2</v>
      </c>
    </row>
    <row r="3483" spans="2:10">
      <c r="B3483" s="3">
        <v>38719</v>
      </c>
      <c r="C3483" s="10" t="s">
        <v>10923</v>
      </c>
      <c r="D3483" s="10" t="s">
        <v>10924</v>
      </c>
      <c r="E3483" s="25">
        <v>2</v>
      </c>
      <c r="F3483" s="25">
        <v>0</v>
      </c>
      <c r="G3483" s="10" t="s">
        <v>10925</v>
      </c>
      <c r="H3483" s="25">
        <f>INDEX('Annexe 1 – Données des équipes'!$B$12:$R$114, MATCH(C3483, 'Annexe 1 – Données des équipes'!$B$12:$B$114,0),4)</f>
        <v>0</v>
      </c>
      <c r="I3483" s="25">
        <f>INDEX('Annexe 1 – Données des équipes'!$B$12:$R$114, MATCH(D3483, 'Annexe 1 – Données des équipes'!$B$12:$B$114,0),4)</f>
        <v>10</v>
      </c>
      <c r="J3483" s="25">
        <f t="shared" si="55"/>
        <v>2</v>
      </c>
    </row>
    <row r="3484" spans="2:10">
      <c r="B3484" s="3">
        <v>38722</v>
      </c>
      <c r="C3484" s="10" t="s">
        <v>10926</v>
      </c>
      <c r="D3484" s="10" t="s">
        <v>10927</v>
      </c>
      <c r="E3484" s="25">
        <v>2</v>
      </c>
      <c r="F3484" s="25">
        <v>0</v>
      </c>
      <c r="G3484" s="10" t="s">
        <v>10928</v>
      </c>
      <c r="H3484" s="25">
        <f>INDEX('Annexe 1 – Données des équipes'!$B$12:$R$114, MATCH(C3484, 'Annexe 1 – Données des équipes'!$B$12:$B$114,0),4)</f>
        <v>50</v>
      </c>
      <c r="I3484" s="25">
        <f>INDEX('Annexe 1 – Données des équipes'!$B$12:$R$114, MATCH(D3484, 'Annexe 1 – Données des équipes'!$B$12:$B$114,0),4)</f>
        <v>10</v>
      </c>
      <c r="J3484" s="25">
        <f t="shared" si="55"/>
        <v>2</v>
      </c>
    </row>
    <row r="3485" spans="2:10">
      <c r="B3485" s="3">
        <v>38732</v>
      </c>
      <c r="C3485" s="10" t="s">
        <v>10929</v>
      </c>
      <c r="D3485" s="10" t="s">
        <v>10930</v>
      </c>
      <c r="E3485" s="25">
        <v>2</v>
      </c>
      <c r="F3485" s="25">
        <v>0</v>
      </c>
      <c r="G3485" s="10" t="s">
        <v>10931</v>
      </c>
      <c r="H3485" s="25">
        <f>INDEX('Annexe 1 – Données des équipes'!$B$12:$R$114, MATCH(C3485, 'Annexe 1 – Données des équipes'!$B$12:$B$114,0),4)</f>
        <v>40</v>
      </c>
      <c r="I3485" s="25">
        <f>INDEX('Annexe 1 – Données des équipes'!$B$12:$R$114, MATCH(D3485, 'Annexe 1 – Données des équipes'!$B$12:$B$114,0),4)</f>
        <v>40</v>
      </c>
      <c r="J3485" s="25">
        <f t="shared" si="55"/>
        <v>2</v>
      </c>
    </row>
    <row r="3486" spans="2:10">
      <c r="B3486" s="3">
        <v>32670</v>
      </c>
      <c r="C3486" s="10" t="s">
        <v>10932</v>
      </c>
      <c r="D3486" s="10" t="s">
        <v>10933</v>
      </c>
      <c r="E3486" s="25">
        <v>0</v>
      </c>
      <c r="F3486" s="25">
        <v>0</v>
      </c>
      <c r="G3486" s="10" t="s">
        <v>10934</v>
      </c>
      <c r="H3486" s="25">
        <f>INDEX('Annexe 1 – Données des équipes'!$B$12:$R$114, MATCH(C3486, 'Annexe 1 – Données des équipes'!$B$12:$B$114,0),4)</f>
        <v>30</v>
      </c>
      <c r="I3486" s="25">
        <f>INDEX('Annexe 1 – Données des équipes'!$B$12:$R$114, MATCH(D3486, 'Annexe 1 – Données des équipes'!$B$12:$B$114,0),4)</f>
        <v>20</v>
      </c>
      <c r="J3486" s="25">
        <f t="shared" si="55"/>
        <v>0</v>
      </c>
    </row>
    <row r="3487" spans="2:10">
      <c r="B3487" s="3">
        <v>38739</v>
      </c>
      <c r="C3487" s="10" t="s">
        <v>10935</v>
      </c>
      <c r="D3487" s="10" t="s">
        <v>10936</v>
      </c>
      <c r="E3487" s="25">
        <v>0</v>
      </c>
      <c r="F3487" s="25">
        <v>2</v>
      </c>
      <c r="G3487" s="10" t="s">
        <v>10937</v>
      </c>
      <c r="H3487" s="25">
        <f>INDEX('Annexe 1 – Données des équipes'!$B$12:$R$114, MATCH(C3487, 'Annexe 1 – Données des équipes'!$B$12:$B$114,0),4)</f>
        <v>20</v>
      </c>
      <c r="I3487" s="25">
        <f>INDEX('Annexe 1 – Données des équipes'!$B$12:$R$114, MATCH(D3487, 'Annexe 1 – Données des équipes'!$B$12:$B$114,0),4)</f>
        <v>10</v>
      </c>
      <c r="J3487" s="25">
        <f t="shared" si="55"/>
        <v>2</v>
      </c>
    </row>
    <row r="3488" spans="2:10">
      <c r="B3488" s="3">
        <v>38740</v>
      </c>
      <c r="C3488" s="10" t="s">
        <v>10938</v>
      </c>
      <c r="D3488" s="10" t="s">
        <v>10939</v>
      </c>
      <c r="E3488" s="25">
        <v>0</v>
      </c>
      <c r="F3488" s="25">
        <v>2</v>
      </c>
      <c r="G3488" s="10" t="s">
        <v>10940</v>
      </c>
      <c r="H3488" s="25">
        <f>INDEX('Annexe 1 – Données des équipes'!$B$12:$R$114, MATCH(C3488, 'Annexe 1 – Données des équipes'!$B$12:$B$114,0),4)</f>
        <v>10</v>
      </c>
      <c r="I3488" s="25">
        <f>INDEX('Annexe 1 – Données des équipes'!$B$12:$R$114, MATCH(D3488, 'Annexe 1 – Données des équipes'!$B$12:$B$114,0),4)</f>
        <v>70</v>
      </c>
      <c r="J3488" s="25">
        <f t="shared" si="55"/>
        <v>2</v>
      </c>
    </row>
    <row r="3489" spans="2:10">
      <c r="B3489" s="3">
        <v>38743</v>
      </c>
      <c r="C3489" s="10" t="s">
        <v>10941</v>
      </c>
      <c r="D3489" s="10" t="s">
        <v>10942</v>
      </c>
      <c r="E3489" s="25">
        <v>2</v>
      </c>
      <c r="F3489" s="25">
        <v>0</v>
      </c>
      <c r="G3489" s="10" t="s">
        <v>10943</v>
      </c>
      <c r="H3489" s="25">
        <f>INDEX('Annexe 1 – Données des équipes'!$B$12:$R$114, MATCH(C3489, 'Annexe 1 – Données des équipes'!$B$12:$B$114,0),4)</f>
        <v>40</v>
      </c>
      <c r="I3489" s="25">
        <f>INDEX('Annexe 1 – Données des équipes'!$B$12:$R$114, MATCH(D3489, 'Annexe 1 – Données des équipes'!$B$12:$B$114,0),4)</f>
        <v>20</v>
      </c>
      <c r="J3489" s="25">
        <f t="shared" si="55"/>
        <v>2</v>
      </c>
    </row>
    <row r="3490" spans="2:10">
      <c r="B3490" s="3">
        <v>38744</v>
      </c>
      <c r="C3490" s="10" t="s">
        <v>10944</v>
      </c>
      <c r="D3490" s="10" t="s">
        <v>10945</v>
      </c>
      <c r="E3490" s="25">
        <v>2</v>
      </c>
      <c r="F3490" s="25">
        <v>0</v>
      </c>
      <c r="G3490" s="10" t="s">
        <v>10946</v>
      </c>
      <c r="H3490" s="25">
        <f>INDEX('Annexe 1 – Données des équipes'!$B$12:$R$114, MATCH(C3490, 'Annexe 1 – Données des équipes'!$B$12:$B$114,0),4)</f>
        <v>50</v>
      </c>
      <c r="I3490" s="25">
        <f>INDEX('Annexe 1 – Données des équipes'!$B$12:$R$114, MATCH(D3490, 'Annexe 1 – Données des équipes'!$B$12:$B$114,0),4)</f>
        <v>10</v>
      </c>
      <c r="J3490" s="25">
        <f t="shared" si="55"/>
        <v>2</v>
      </c>
    </row>
    <row r="3491" spans="2:10">
      <c r="B3491" s="3">
        <v>33629</v>
      </c>
      <c r="C3491" s="10" t="s">
        <v>10947</v>
      </c>
      <c r="D3491" s="10" t="s">
        <v>10948</v>
      </c>
      <c r="E3491" s="25">
        <v>0</v>
      </c>
      <c r="F3491" s="25">
        <v>0</v>
      </c>
      <c r="G3491" s="10" t="s">
        <v>10949</v>
      </c>
      <c r="H3491" s="25">
        <f>INDEX('Annexe 1 – Données des équipes'!$B$12:$R$114, MATCH(C3491, 'Annexe 1 – Données des équipes'!$B$12:$B$114,0),4)</f>
        <v>40</v>
      </c>
      <c r="I3491" s="25">
        <f>INDEX('Annexe 1 – Données des équipes'!$B$12:$R$114, MATCH(D3491, 'Annexe 1 – Données des équipes'!$B$12:$B$114,0),4)</f>
        <v>30</v>
      </c>
      <c r="J3491" s="25">
        <f t="shared" si="55"/>
        <v>0</v>
      </c>
    </row>
    <row r="3492" spans="2:10">
      <c r="B3492" s="3">
        <v>38746</v>
      </c>
      <c r="C3492" s="10" t="s">
        <v>10950</v>
      </c>
      <c r="D3492" s="10" t="s">
        <v>10951</v>
      </c>
      <c r="E3492" s="25">
        <v>2</v>
      </c>
      <c r="F3492" s="25">
        <v>0</v>
      </c>
      <c r="G3492" s="10" t="s">
        <v>10952</v>
      </c>
      <c r="H3492" s="25">
        <f>INDEX('Annexe 1 – Données des équipes'!$B$12:$R$114, MATCH(C3492, 'Annexe 1 – Données des équipes'!$B$12:$B$114,0),4)</f>
        <v>70</v>
      </c>
      <c r="I3492" s="25">
        <f>INDEX('Annexe 1 – Données des équipes'!$B$12:$R$114, MATCH(D3492, 'Annexe 1 – Données des équipes'!$B$12:$B$114,0),4)</f>
        <v>80</v>
      </c>
      <c r="J3492" s="25">
        <f t="shared" si="55"/>
        <v>2</v>
      </c>
    </row>
    <row r="3493" spans="2:10">
      <c r="B3493" s="3">
        <v>38766</v>
      </c>
      <c r="C3493" s="10" t="s">
        <v>10953</v>
      </c>
      <c r="D3493" s="10" t="s">
        <v>10954</v>
      </c>
      <c r="E3493" s="25">
        <v>2</v>
      </c>
      <c r="F3493" s="25">
        <v>0</v>
      </c>
      <c r="G3493" s="10" t="s">
        <v>10955</v>
      </c>
      <c r="H3493" s="25">
        <f>INDEX('Annexe 1 – Données des équipes'!$B$12:$R$114, MATCH(C3493, 'Annexe 1 – Données des équipes'!$B$12:$B$114,0),4)</f>
        <v>50</v>
      </c>
      <c r="I3493" s="25">
        <f>INDEX('Annexe 1 – Données des équipes'!$B$12:$R$114, MATCH(D3493, 'Annexe 1 – Données des équipes'!$B$12:$B$114,0),4)</f>
        <v>30</v>
      </c>
      <c r="J3493" s="25">
        <f t="shared" si="55"/>
        <v>2</v>
      </c>
    </row>
    <row r="3494" spans="2:10">
      <c r="B3494" s="3">
        <v>38776</v>
      </c>
      <c r="C3494" s="10" t="s">
        <v>10956</v>
      </c>
      <c r="D3494" s="10" t="s">
        <v>10957</v>
      </c>
      <c r="E3494" s="25">
        <v>2</v>
      </c>
      <c r="F3494" s="25">
        <v>0</v>
      </c>
      <c r="G3494" s="10" t="s">
        <v>10958</v>
      </c>
      <c r="H3494" s="25">
        <f>INDEX('Annexe 1 – Données des équipes'!$B$12:$R$114, MATCH(C3494, 'Annexe 1 – Données des équipes'!$B$12:$B$114,0),4)</f>
        <v>50</v>
      </c>
      <c r="I3494" s="25">
        <f>INDEX('Annexe 1 – Données des équipes'!$B$12:$R$114, MATCH(D3494, 'Annexe 1 – Données des équipes'!$B$12:$B$114,0),4)</f>
        <v>10</v>
      </c>
      <c r="J3494" s="25">
        <f t="shared" si="55"/>
        <v>2</v>
      </c>
    </row>
    <row r="3495" spans="2:10">
      <c r="B3495" s="3">
        <v>38777</v>
      </c>
      <c r="C3495" s="10" t="s">
        <v>10959</v>
      </c>
      <c r="D3495" s="10" t="s">
        <v>10960</v>
      </c>
      <c r="E3495" s="25">
        <v>0</v>
      </c>
      <c r="F3495" s="25">
        <v>2</v>
      </c>
      <c r="G3495" s="10" t="s">
        <v>10961</v>
      </c>
      <c r="H3495" s="25">
        <f>INDEX('Annexe 1 – Données des équipes'!$B$12:$R$114, MATCH(C3495, 'Annexe 1 – Données des équipes'!$B$12:$B$114,0),4)</f>
        <v>60</v>
      </c>
      <c r="I3495" s="25">
        <f>INDEX('Annexe 1 – Données des équipes'!$B$12:$R$114, MATCH(D3495, 'Annexe 1 – Données des équipes'!$B$12:$B$114,0),4)</f>
        <v>20</v>
      </c>
      <c r="J3495" s="25">
        <f t="shared" si="55"/>
        <v>2</v>
      </c>
    </row>
    <row r="3496" spans="2:10">
      <c r="B3496" s="3">
        <v>38777</v>
      </c>
      <c r="C3496" s="10" t="s">
        <v>10962</v>
      </c>
      <c r="D3496" s="10" t="s">
        <v>10963</v>
      </c>
      <c r="E3496" s="25">
        <v>0</v>
      </c>
      <c r="F3496" s="25">
        <v>2</v>
      </c>
      <c r="G3496" s="10" t="s">
        <v>10964</v>
      </c>
      <c r="H3496" s="25">
        <f>INDEX('Annexe 1 – Données des équipes'!$B$12:$R$114, MATCH(C3496, 'Annexe 1 – Données des équipes'!$B$12:$B$114,0),4)</f>
        <v>20</v>
      </c>
      <c r="I3496" s="25">
        <f>INDEX('Annexe 1 – Données des équipes'!$B$12:$R$114, MATCH(D3496, 'Annexe 1 – Données des équipes'!$B$12:$B$114,0),4)</f>
        <v>80</v>
      </c>
      <c r="J3496" s="25">
        <f t="shared" si="55"/>
        <v>2</v>
      </c>
    </row>
    <row r="3497" spans="2:10">
      <c r="B3497" s="3">
        <v>38777</v>
      </c>
      <c r="C3497" s="10" t="s">
        <v>10965</v>
      </c>
      <c r="D3497" s="10" t="s">
        <v>10966</v>
      </c>
      <c r="E3497" s="25">
        <v>1</v>
      </c>
      <c r="F3497" s="25">
        <v>3</v>
      </c>
      <c r="G3497" s="10" t="s">
        <v>10967</v>
      </c>
      <c r="H3497" s="25">
        <f>INDEX('Annexe 1 – Données des équipes'!$B$12:$R$114, MATCH(C3497, 'Annexe 1 – Données des équipes'!$B$12:$B$114,0),4)</f>
        <v>60</v>
      </c>
      <c r="I3497" s="25">
        <f>INDEX('Annexe 1 – Données des équipes'!$B$12:$R$114, MATCH(D3497, 'Annexe 1 – Données des équipes'!$B$12:$B$114,0),4)</f>
        <v>80</v>
      </c>
      <c r="J3497" s="25">
        <f t="shared" si="55"/>
        <v>2</v>
      </c>
    </row>
    <row r="3498" spans="2:10">
      <c r="B3498" s="3">
        <v>38777</v>
      </c>
      <c r="C3498" s="10" t="s">
        <v>10968</v>
      </c>
      <c r="D3498" s="10" t="s">
        <v>10969</v>
      </c>
      <c r="E3498" s="25">
        <v>0</v>
      </c>
      <c r="F3498" s="25">
        <v>2</v>
      </c>
      <c r="G3498" s="10" t="s">
        <v>10970</v>
      </c>
      <c r="H3498" s="25">
        <f>INDEX('Annexe 1 – Données des équipes'!$B$12:$R$114, MATCH(C3498, 'Annexe 1 – Données des équipes'!$B$12:$B$114,0),4)</f>
        <v>40</v>
      </c>
      <c r="I3498" s="25">
        <f>INDEX('Annexe 1 – Données des équipes'!$B$12:$R$114, MATCH(D3498, 'Annexe 1 – Données des équipes'!$B$12:$B$114,0),4)</f>
        <v>50</v>
      </c>
      <c r="J3498" s="25">
        <f t="shared" si="55"/>
        <v>2</v>
      </c>
    </row>
    <row r="3499" spans="2:10">
      <c r="B3499" s="3">
        <v>38860</v>
      </c>
      <c r="C3499" s="10" t="s">
        <v>10971</v>
      </c>
      <c r="D3499" s="10" t="s">
        <v>10972</v>
      </c>
      <c r="E3499" s="25">
        <v>0</v>
      </c>
      <c r="F3499" s="25">
        <v>2</v>
      </c>
      <c r="G3499" s="10" t="s">
        <v>10973</v>
      </c>
      <c r="H3499" s="25">
        <f>INDEX('Annexe 1 – Données des équipes'!$B$12:$R$114, MATCH(C3499, 'Annexe 1 – Données des équipes'!$B$12:$B$114,0),4)</f>
        <v>50</v>
      </c>
      <c r="I3499" s="25">
        <f>INDEX('Annexe 1 – Données des équipes'!$B$12:$R$114, MATCH(D3499, 'Annexe 1 – Données des équipes'!$B$12:$B$114,0),4)</f>
        <v>80</v>
      </c>
      <c r="J3499" s="25">
        <f t="shared" si="55"/>
        <v>2</v>
      </c>
    </row>
    <row r="3500" spans="2:10">
      <c r="B3500" s="3">
        <v>38861</v>
      </c>
      <c r="C3500" s="10" t="s">
        <v>10974</v>
      </c>
      <c r="D3500" s="10" t="s">
        <v>10975</v>
      </c>
      <c r="E3500" s="25">
        <v>2</v>
      </c>
      <c r="F3500" s="25">
        <v>0</v>
      </c>
      <c r="G3500" s="10" t="s">
        <v>10976</v>
      </c>
      <c r="H3500" s="25">
        <f>INDEX('Annexe 1 – Données des équipes'!$B$12:$R$114, MATCH(C3500, 'Annexe 1 – Données des équipes'!$B$12:$B$114,0),4)</f>
        <v>40</v>
      </c>
      <c r="I3500" s="25">
        <f>INDEX('Annexe 1 – Données des équipes'!$B$12:$R$114, MATCH(D3500, 'Annexe 1 – Données des équipes'!$B$12:$B$114,0),4)</f>
        <v>20</v>
      </c>
      <c r="J3500" s="25">
        <f t="shared" si="55"/>
        <v>2</v>
      </c>
    </row>
    <row r="3501" spans="2:10">
      <c r="B3501" s="3">
        <v>38863</v>
      </c>
      <c r="C3501" s="10" t="s">
        <v>10977</v>
      </c>
      <c r="D3501" s="10" t="s">
        <v>10978</v>
      </c>
      <c r="E3501" s="25">
        <v>2</v>
      </c>
      <c r="F3501" s="25">
        <v>0</v>
      </c>
      <c r="G3501" s="10" t="s">
        <v>10979</v>
      </c>
      <c r="H3501" s="25">
        <f>INDEX('Annexe 1 – Données des équipes'!$B$12:$R$114, MATCH(C3501, 'Annexe 1 – Données des équipes'!$B$12:$B$114,0),4)</f>
        <v>50</v>
      </c>
      <c r="I3501" s="25">
        <f>INDEX('Annexe 1 – Données des équipes'!$B$12:$R$114, MATCH(D3501, 'Annexe 1 – Données des équipes'!$B$12:$B$114,0),4)</f>
        <v>50</v>
      </c>
      <c r="J3501" s="25">
        <f t="shared" si="55"/>
        <v>2</v>
      </c>
    </row>
    <row r="3502" spans="2:10">
      <c r="B3502" s="3">
        <v>38864</v>
      </c>
      <c r="C3502" s="10" t="s">
        <v>10980</v>
      </c>
      <c r="D3502" s="10" t="s">
        <v>10981</v>
      </c>
      <c r="E3502" s="25">
        <v>1</v>
      </c>
      <c r="F3502" s="25">
        <v>3</v>
      </c>
      <c r="G3502" s="10" t="s">
        <v>10982</v>
      </c>
      <c r="H3502" s="25">
        <f>INDEX('Annexe 1 – Données des équipes'!$B$12:$R$114, MATCH(C3502, 'Annexe 1 – Données des équipes'!$B$12:$B$114,0),4)</f>
        <v>10</v>
      </c>
      <c r="I3502" s="25">
        <f>INDEX('Annexe 1 – Données des équipes'!$B$12:$R$114, MATCH(D3502, 'Annexe 1 – Données des équipes'!$B$12:$B$114,0),4)</f>
        <v>20</v>
      </c>
      <c r="J3502" s="25">
        <f t="shared" si="55"/>
        <v>2</v>
      </c>
    </row>
    <row r="3503" spans="2:10">
      <c r="B3503" s="3">
        <v>38867</v>
      </c>
      <c r="C3503" s="10" t="s">
        <v>10983</v>
      </c>
      <c r="D3503" s="10" t="s">
        <v>10984</v>
      </c>
      <c r="E3503" s="25">
        <v>3</v>
      </c>
      <c r="F3503" s="25">
        <v>1</v>
      </c>
      <c r="G3503" s="10" t="s">
        <v>10985</v>
      </c>
      <c r="H3503" s="25">
        <f>INDEX('Annexe 1 – Données des équipes'!$B$12:$R$114, MATCH(C3503, 'Annexe 1 – Données des équipes'!$B$12:$B$114,0),4)</f>
        <v>90</v>
      </c>
      <c r="I3503" s="25">
        <f>INDEX('Annexe 1 – Données des équipes'!$B$12:$R$114, MATCH(D3503, 'Annexe 1 – Données des équipes'!$B$12:$B$114,0),4)</f>
        <v>40</v>
      </c>
      <c r="J3503" s="25">
        <f t="shared" si="55"/>
        <v>2</v>
      </c>
    </row>
    <row r="3504" spans="2:10">
      <c r="B3504" s="3">
        <v>38868</v>
      </c>
      <c r="C3504" s="10" t="s">
        <v>10986</v>
      </c>
      <c r="D3504" s="10" t="s">
        <v>10987</v>
      </c>
      <c r="E3504" s="25">
        <v>2</v>
      </c>
      <c r="F3504" s="25">
        <v>0</v>
      </c>
      <c r="G3504" s="10" t="s">
        <v>10988</v>
      </c>
      <c r="H3504" s="25">
        <f>INDEX('Annexe 1 – Données des équipes'!$B$12:$R$114, MATCH(C3504, 'Annexe 1 – Données des équipes'!$B$12:$B$114,0),4)</f>
        <v>90</v>
      </c>
      <c r="I3504" s="25">
        <f>INDEX('Annexe 1 – Données des équipes'!$B$12:$R$114, MATCH(D3504, 'Annexe 1 – Données des équipes'!$B$12:$B$114,0),4)</f>
        <v>80</v>
      </c>
      <c r="J3504" s="25">
        <f t="shared" si="55"/>
        <v>2</v>
      </c>
    </row>
    <row r="3505" spans="2:10">
      <c r="B3505" s="3">
        <v>38871</v>
      </c>
      <c r="C3505" s="10" t="s">
        <v>10989</v>
      </c>
      <c r="D3505" s="10" t="s">
        <v>10990</v>
      </c>
      <c r="E3505" s="25">
        <v>2</v>
      </c>
      <c r="F3505" s="25">
        <v>0</v>
      </c>
      <c r="G3505" s="10" t="s">
        <v>10991</v>
      </c>
      <c r="H3505" s="25">
        <f>INDEX('Annexe 1 – Données des équipes'!$B$12:$R$114, MATCH(C3505, 'Annexe 1 – Données des équipes'!$B$12:$B$114,0),4)</f>
        <v>90</v>
      </c>
      <c r="I3505" s="25">
        <f>INDEX('Annexe 1 – Données des équipes'!$B$12:$R$114, MATCH(D3505, 'Annexe 1 – Données des équipes'!$B$12:$B$114,0),4)</f>
        <v>50</v>
      </c>
      <c r="J3505" s="25">
        <f t="shared" si="55"/>
        <v>2</v>
      </c>
    </row>
    <row r="3506" spans="2:10">
      <c r="B3506" s="3">
        <v>38872</v>
      </c>
      <c r="C3506" s="10" t="s">
        <v>10992</v>
      </c>
      <c r="D3506" s="10" t="s">
        <v>10993</v>
      </c>
      <c r="E3506" s="25">
        <v>2</v>
      </c>
      <c r="F3506" s="25">
        <v>0</v>
      </c>
      <c r="G3506" s="10" t="s">
        <v>10994</v>
      </c>
      <c r="H3506" s="25">
        <f>INDEX('Annexe 1 – Données des équipes'!$B$12:$R$114, MATCH(C3506, 'Annexe 1 – Données des équipes'!$B$12:$B$114,0),4)</f>
        <v>90</v>
      </c>
      <c r="I3506" s="25">
        <f>INDEX('Annexe 1 – Données des équipes'!$B$12:$R$114, MATCH(D3506, 'Annexe 1 – Données des équipes'!$B$12:$B$114,0),4)</f>
        <v>50</v>
      </c>
      <c r="J3506" s="25">
        <f t="shared" si="55"/>
        <v>2</v>
      </c>
    </row>
    <row r="3507" spans="2:10">
      <c r="B3507" s="3">
        <v>38872</v>
      </c>
      <c r="C3507" s="10" t="s">
        <v>10995</v>
      </c>
      <c r="D3507" s="10" t="s">
        <v>10996</v>
      </c>
      <c r="E3507" s="25">
        <v>3</v>
      </c>
      <c r="F3507" s="25">
        <v>1</v>
      </c>
      <c r="G3507" s="10" t="s">
        <v>10997</v>
      </c>
      <c r="H3507" s="25">
        <f>INDEX('Annexe 1 – Données des équipes'!$B$12:$R$114, MATCH(C3507, 'Annexe 1 – Données des équipes'!$B$12:$B$114,0),4)</f>
        <v>40</v>
      </c>
      <c r="I3507" s="25">
        <f>INDEX('Annexe 1 – Données des équipes'!$B$12:$R$114, MATCH(D3507, 'Annexe 1 – Données des équipes'!$B$12:$B$114,0),4)</f>
        <v>70</v>
      </c>
      <c r="J3507" s="25">
        <f t="shared" si="55"/>
        <v>2</v>
      </c>
    </row>
    <row r="3508" spans="2:10">
      <c r="B3508" s="3">
        <v>38875</v>
      </c>
      <c r="C3508" s="10" t="s">
        <v>10998</v>
      </c>
      <c r="D3508" s="10" t="s">
        <v>10999</v>
      </c>
      <c r="E3508" s="25">
        <v>3</v>
      </c>
      <c r="F3508" s="25">
        <v>1</v>
      </c>
      <c r="G3508" s="10" t="s">
        <v>11000</v>
      </c>
      <c r="H3508" s="25">
        <f>INDEX('Annexe 1 – Données des équipes'!$B$12:$R$114, MATCH(C3508, 'Annexe 1 – Données des équipes'!$B$12:$B$114,0),4)</f>
        <v>90</v>
      </c>
      <c r="I3508" s="25">
        <f>INDEX('Annexe 1 – Données des équipes'!$B$12:$R$114, MATCH(D3508, 'Annexe 1 – Données des équipes'!$B$12:$B$114,0),4)</f>
        <v>30</v>
      </c>
      <c r="J3508" s="25">
        <f t="shared" si="55"/>
        <v>2</v>
      </c>
    </row>
    <row r="3509" spans="2:10">
      <c r="B3509" s="3">
        <v>38877</v>
      </c>
      <c r="C3509" s="10" t="s">
        <v>11001</v>
      </c>
      <c r="D3509" s="10" t="s">
        <v>11002</v>
      </c>
      <c r="E3509" s="25">
        <v>4</v>
      </c>
      <c r="F3509" s="25">
        <v>2</v>
      </c>
      <c r="G3509" s="10" t="s">
        <v>11003</v>
      </c>
      <c r="H3509" s="25">
        <f>INDEX('Annexe 1 – Données des équipes'!$B$12:$R$114, MATCH(C3509, 'Annexe 1 – Données des équipes'!$B$12:$B$114,0),4)</f>
        <v>90</v>
      </c>
      <c r="I3509" s="25">
        <f>INDEX('Annexe 1 – Données des équipes'!$B$12:$R$114, MATCH(D3509, 'Annexe 1 – Données des équipes'!$B$12:$B$114,0),4)</f>
        <v>60</v>
      </c>
      <c r="J3509" s="25">
        <f t="shared" si="55"/>
        <v>2</v>
      </c>
    </row>
    <row r="3510" spans="2:10">
      <c r="B3510" s="3">
        <v>38877</v>
      </c>
      <c r="C3510" s="10" t="s">
        <v>11004</v>
      </c>
      <c r="D3510" s="10" t="s">
        <v>11005</v>
      </c>
      <c r="E3510" s="25">
        <v>0</v>
      </c>
      <c r="F3510" s="25">
        <v>2</v>
      </c>
      <c r="G3510" s="10" t="s">
        <v>11006</v>
      </c>
      <c r="H3510" s="25">
        <f>INDEX('Annexe 1 – Données des équipes'!$B$12:$R$114, MATCH(C3510, 'Annexe 1 – Données des équipes'!$B$12:$B$114,0),4)</f>
        <v>80</v>
      </c>
      <c r="I3510" s="25">
        <f>INDEX('Annexe 1 – Données des équipes'!$B$12:$R$114, MATCH(D3510, 'Annexe 1 – Données des équipes'!$B$12:$B$114,0),4)</f>
        <v>70</v>
      </c>
      <c r="J3510" s="25">
        <f t="shared" si="55"/>
        <v>2</v>
      </c>
    </row>
    <row r="3511" spans="2:10">
      <c r="B3511" s="3">
        <v>38879</v>
      </c>
      <c r="C3511" s="10" t="s">
        <v>11007</v>
      </c>
      <c r="D3511" s="10" t="s">
        <v>11008</v>
      </c>
      <c r="E3511" s="25">
        <v>3</v>
      </c>
      <c r="F3511" s="25">
        <v>1</v>
      </c>
      <c r="G3511" s="10" t="s">
        <v>11009</v>
      </c>
      <c r="H3511" s="25">
        <f>INDEX('Annexe 1 – Données des équipes'!$B$12:$R$114, MATCH(C3511, 'Annexe 1 – Données des équipes'!$B$12:$B$114,0),4)</f>
        <v>80</v>
      </c>
      <c r="I3511" s="25">
        <f>INDEX('Annexe 1 – Données des équipes'!$B$12:$R$114, MATCH(D3511, 'Annexe 1 – Données des équipes'!$B$12:$B$114,0),4)</f>
        <v>70</v>
      </c>
      <c r="J3511" s="25">
        <f t="shared" si="55"/>
        <v>2</v>
      </c>
    </row>
    <row r="3512" spans="2:10">
      <c r="B3512" s="3">
        <v>38880</v>
      </c>
      <c r="C3512" s="10" t="s">
        <v>11010</v>
      </c>
      <c r="D3512" s="10" t="s">
        <v>11011</v>
      </c>
      <c r="E3512" s="25">
        <v>3</v>
      </c>
      <c r="F3512" s="25">
        <v>1</v>
      </c>
      <c r="G3512" s="10" t="s">
        <v>11012</v>
      </c>
      <c r="H3512" s="25">
        <f>INDEX('Annexe 1 – Données des équipes'!$B$12:$R$114, MATCH(C3512, 'Annexe 1 – Données des équipes'!$B$12:$B$114,0),4)</f>
        <v>60</v>
      </c>
      <c r="I3512" s="25">
        <f>INDEX('Annexe 1 – Données des équipes'!$B$12:$R$114, MATCH(D3512, 'Annexe 1 – Données des équipes'!$B$12:$B$114,0),4)</f>
        <v>50</v>
      </c>
      <c r="J3512" s="25">
        <f t="shared" si="55"/>
        <v>2</v>
      </c>
    </row>
    <row r="3513" spans="2:10">
      <c r="B3513" s="3">
        <v>38880</v>
      </c>
      <c r="C3513" s="10" t="s">
        <v>11013</v>
      </c>
      <c r="D3513" s="10" t="s">
        <v>11014</v>
      </c>
      <c r="E3513" s="25">
        <v>2</v>
      </c>
      <c r="F3513" s="25">
        <v>0</v>
      </c>
      <c r="G3513" s="10" t="s">
        <v>11015</v>
      </c>
      <c r="H3513" s="25">
        <f>INDEX('Annexe 1 – Données des équipes'!$B$12:$R$114, MATCH(C3513, 'Annexe 1 – Données des équipes'!$B$12:$B$114,0),4)</f>
        <v>90</v>
      </c>
      <c r="I3513" s="25">
        <f>INDEX('Annexe 1 – Données des équipes'!$B$12:$R$114, MATCH(D3513, 'Annexe 1 – Données des équipes'!$B$12:$B$114,0),4)</f>
        <v>40</v>
      </c>
      <c r="J3513" s="25">
        <f t="shared" si="55"/>
        <v>2</v>
      </c>
    </row>
    <row r="3514" spans="2:10">
      <c r="B3514" s="3">
        <v>38885</v>
      </c>
      <c r="C3514" s="10" t="s">
        <v>11016</v>
      </c>
      <c r="D3514" s="10" t="s">
        <v>11017</v>
      </c>
      <c r="E3514" s="25">
        <v>2</v>
      </c>
      <c r="F3514" s="25">
        <v>0</v>
      </c>
      <c r="G3514" s="10" t="s">
        <v>11018</v>
      </c>
      <c r="H3514" s="25">
        <f>INDEX('Annexe 1 – Données des équipes'!$B$12:$R$114, MATCH(C3514, 'Annexe 1 – Données des équipes'!$B$12:$B$114,0),4)</f>
        <v>90</v>
      </c>
      <c r="I3514" s="25">
        <f>INDEX('Annexe 1 – Données des équipes'!$B$12:$R$114, MATCH(D3514, 'Annexe 1 – Données des équipes'!$B$12:$B$114,0),4)</f>
        <v>70</v>
      </c>
      <c r="J3514" s="25">
        <f t="shared" si="55"/>
        <v>2</v>
      </c>
    </row>
    <row r="3515" spans="2:10">
      <c r="B3515" s="3">
        <v>38886</v>
      </c>
      <c r="C3515" s="10" t="s">
        <v>11019</v>
      </c>
      <c r="D3515" s="10" t="s">
        <v>11020</v>
      </c>
      <c r="E3515" s="25">
        <v>2</v>
      </c>
      <c r="F3515" s="25">
        <v>0</v>
      </c>
      <c r="G3515" s="10" t="s">
        <v>11021</v>
      </c>
      <c r="H3515" s="25">
        <f>INDEX('Annexe 1 – Données des équipes'!$B$12:$R$114, MATCH(C3515, 'Annexe 1 – Données des équipes'!$B$12:$B$114,0),4)</f>
        <v>90</v>
      </c>
      <c r="I3515" s="25">
        <f>INDEX('Annexe 1 – Données des équipes'!$B$12:$R$114, MATCH(D3515, 'Annexe 1 – Données des équipes'!$B$12:$B$114,0),4)</f>
        <v>60</v>
      </c>
      <c r="J3515" s="25">
        <f t="shared" si="55"/>
        <v>2</v>
      </c>
    </row>
    <row r="3516" spans="2:10">
      <c r="B3516" s="3">
        <v>38887</v>
      </c>
      <c r="C3516" s="10" t="s">
        <v>11022</v>
      </c>
      <c r="D3516" s="10" t="s">
        <v>11023</v>
      </c>
      <c r="E3516" s="25">
        <v>3</v>
      </c>
      <c r="F3516" s="25">
        <v>1</v>
      </c>
      <c r="G3516" s="10" t="s">
        <v>11024</v>
      </c>
      <c r="H3516" s="25">
        <f>INDEX('Annexe 1 – Données des équipes'!$B$12:$R$114, MATCH(C3516, 'Annexe 1 – Données des équipes'!$B$12:$B$114,0),4)</f>
        <v>90</v>
      </c>
      <c r="I3516" s="25">
        <f>INDEX('Annexe 1 – Données des équipes'!$B$12:$R$114, MATCH(D3516, 'Annexe 1 – Données des équipes'!$B$12:$B$114,0),4)</f>
        <v>40</v>
      </c>
      <c r="J3516" s="25">
        <f t="shared" si="55"/>
        <v>2</v>
      </c>
    </row>
    <row r="3517" spans="2:10">
      <c r="B3517" s="3">
        <v>38891</v>
      </c>
      <c r="C3517" s="10" t="s">
        <v>11025</v>
      </c>
      <c r="D3517" s="10" t="s">
        <v>11026</v>
      </c>
      <c r="E3517" s="25">
        <v>2</v>
      </c>
      <c r="F3517" s="25">
        <v>0</v>
      </c>
      <c r="G3517" s="10" t="s">
        <v>11027</v>
      </c>
      <c r="H3517" s="25">
        <f>INDEX('Annexe 1 – Données des équipes'!$B$12:$R$114, MATCH(C3517, 'Annexe 1 – Données des équipes'!$B$12:$B$114,0),4)</f>
        <v>80</v>
      </c>
      <c r="I3517" s="25">
        <f>INDEX('Annexe 1 – Données des équipes'!$B$12:$R$114, MATCH(D3517, 'Annexe 1 – Données des équipes'!$B$12:$B$114,0),4)</f>
        <v>70</v>
      </c>
      <c r="J3517" s="25">
        <f t="shared" si="55"/>
        <v>2</v>
      </c>
    </row>
    <row r="3518" spans="2:10">
      <c r="B3518" s="3">
        <v>38892</v>
      </c>
      <c r="C3518" s="10" t="s">
        <v>11028</v>
      </c>
      <c r="D3518" s="10" t="s">
        <v>11029</v>
      </c>
      <c r="E3518" s="25">
        <v>2</v>
      </c>
      <c r="F3518" s="25">
        <v>0</v>
      </c>
      <c r="G3518" s="10" t="s">
        <v>11030</v>
      </c>
      <c r="H3518" s="25">
        <f>INDEX('Annexe 1 – Données des équipes'!$B$12:$R$114, MATCH(C3518, 'Annexe 1 – Données des équipes'!$B$12:$B$114,0),4)</f>
        <v>90</v>
      </c>
      <c r="I3518" s="25">
        <f>INDEX('Annexe 1 – Données des équipes'!$B$12:$R$114, MATCH(D3518, 'Annexe 1 – Données des équipes'!$B$12:$B$114,0),4)</f>
        <v>80</v>
      </c>
      <c r="J3518" s="25">
        <f t="shared" si="55"/>
        <v>2</v>
      </c>
    </row>
    <row r="3519" spans="2:10">
      <c r="B3519" s="3">
        <v>38895</v>
      </c>
      <c r="C3519" s="10" t="s">
        <v>11031</v>
      </c>
      <c r="D3519" s="10" t="s">
        <v>11032</v>
      </c>
      <c r="E3519" s="25">
        <v>1</v>
      </c>
      <c r="F3519" s="25">
        <v>3</v>
      </c>
      <c r="G3519" s="10" t="s">
        <v>11033</v>
      </c>
      <c r="H3519" s="25">
        <f>INDEX('Annexe 1 – Données des équipes'!$B$12:$R$114, MATCH(C3519, 'Annexe 1 – Données des équipes'!$B$12:$B$114,0),4)</f>
        <v>90</v>
      </c>
      <c r="I3519" s="25">
        <f>INDEX('Annexe 1 – Données des équipes'!$B$12:$R$114, MATCH(D3519, 'Annexe 1 – Données des équipes'!$B$12:$B$114,0),4)</f>
        <v>90</v>
      </c>
      <c r="J3519" s="25">
        <f t="shared" si="55"/>
        <v>2</v>
      </c>
    </row>
    <row r="3520" spans="2:10">
      <c r="B3520" s="3">
        <v>38902</v>
      </c>
      <c r="C3520" s="10" t="s">
        <v>11034</v>
      </c>
      <c r="D3520" s="10" t="s">
        <v>11035</v>
      </c>
      <c r="E3520" s="25">
        <v>0</v>
      </c>
      <c r="F3520" s="25">
        <v>2</v>
      </c>
      <c r="G3520" s="10" t="s">
        <v>11036</v>
      </c>
      <c r="H3520" s="25">
        <f>INDEX('Annexe 1 – Données des équipes'!$B$12:$R$114, MATCH(C3520, 'Annexe 1 – Données des équipes'!$B$12:$B$114,0),4)</f>
        <v>90</v>
      </c>
      <c r="I3520" s="25">
        <f>INDEX('Annexe 1 – Données des équipes'!$B$12:$R$114, MATCH(D3520, 'Annexe 1 – Données des équipes'!$B$12:$B$114,0),4)</f>
        <v>90</v>
      </c>
      <c r="J3520" s="25">
        <f t="shared" si="55"/>
        <v>2</v>
      </c>
    </row>
    <row r="3521" spans="2:10">
      <c r="B3521" s="3">
        <v>38906</v>
      </c>
      <c r="C3521" s="10" t="s">
        <v>11037</v>
      </c>
      <c r="D3521" s="10" t="s">
        <v>11038</v>
      </c>
      <c r="E3521" s="25">
        <v>3</v>
      </c>
      <c r="F3521" s="25">
        <v>1</v>
      </c>
      <c r="G3521" s="10" t="s">
        <v>11039</v>
      </c>
      <c r="H3521" s="25">
        <f>INDEX('Annexe 1 – Données des équipes'!$B$12:$R$114, MATCH(C3521, 'Annexe 1 – Données des équipes'!$B$12:$B$114,0),4)</f>
        <v>90</v>
      </c>
      <c r="I3521" s="25">
        <f>INDEX('Annexe 1 – Données des équipes'!$B$12:$R$114, MATCH(D3521, 'Annexe 1 – Données des équipes'!$B$12:$B$114,0),4)</f>
        <v>90</v>
      </c>
      <c r="J3521" s="25">
        <f t="shared" si="55"/>
        <v>2</v>
      </c>
    </row>
    <row r="3522" spans="2:10">
      <c r="B3522" s="3">
        <v>38913</v>
      </c>
      <c r="C3522" s="10" t="s">
        <v>11040</v>
      </c>
      <c r="D3522" s="10" t="s">
        <v>11041</v>
      </c>
      <c r="E3522" s="25">
        <v>1</v>
      </c>
      <c r="F3522" s="25">
        <v>3</v>
      </c>
      <c r="G3522" s="10" t="s">
        <v>11042</v>
      </c>
      <c r="H3522" s="25">
        <f>INDEX('Annexe 1 – Données des équipes'!$B$12:$R$114, MATCH(C3522, 'Annexe 1 – Données des équipes'!$B$12:$B$114,0),4)</f>
        <v>30</v>
      </c>
      <c r="I3522" s="25">
        <f>INDEX('Annexe 1 – Données des équipes'!$B$12:$R$114, MATCH(D3522, 'Annexe 1 – Données des équipes'!$B$12:$B$114,0),4)</f>
        <v>30</v>
      </c>
      <c r="J3522" s="25">
        <f t="shared" si="55"/>
        <v>2</v>
      </c>
    </row>
    <row r="3523" spans="2:10">
      <c r="B3523" s="3">
        <v>38945</v>
      </c>
      <c r="C3523" s="10" t="s">
        <v>11043</v>
      </c>
      <c r="D3523" s="10" t="s">
        <v>11044</v>
      </c>
      <c r="E3523" s="25">
        <v>2</v>
      </c>
      <c r="F3523" s="25">
        <v>0</v>
      </c>
      <c r="G3523" s="10" t="s">
        <v>11045</v>
      </c>
      <c r="H3523" s="25">
        <f>INDEX('Annexe 1 – Données des équipes'!$B$12:$R$114, MATCH(C3523, 'Annexe 1 – Données des équipes'!$B$12:$B$114,0),4)</f>
        <v>60</v>
      </c>
      <c r="I3523" s="25">
        <f>INDEX('Annexe 1 – Données des équipes'!$B$12:$R$114, MATCH(D3523, 'Annexe 1 – Données des équipes'!$B$12:$B$114,0),4)</f>
        <v>0</v>
      </c>
      <c r="J3523" s="25">
        <f t="shared" si="55"/>
        <v>2</v>
      </c>
    </row>
    <row r="3524" spans="2:10">
      <c r="B3524" s="3">
        <v>38945</v>
      </c>
      <c r="C3524" s="10" t="s">
        <v>11046</v>
      </c>
      <c r="D3524" s="10" t="s">
        <v>11047</v>
      </c>
      <c r="E3524" s="25">
        <v>2</v>
      </c>
      <c r="F3524" s="25">
        <v>0</v>
      </c>
      <c r="G3524" s="10" t="s">
        <v>11048</v>
      </c>
      <c r="H3524" s="25">
        <f>INDEX('Annexe 1 – Données des équipes'!$B$12:$R$114, MATCH(C3524, 'Annexe 1 – Données des équipes'!$B$12:$B$114,0),4)</f>
        <v>80</v>
      </c>
      <c r="I3524" s="25">
        <f>INDEX('Annexe 1 – Données des équipes'!$B$12:$R$114, MATCH(D3524, 'Annexe 1 – Données des équipes'!$B$12:$B$114,0),4)</f>
        <v>80</v>
      </c>
      <c r="J3524" s="25">
        <f t="shared" si="55"/>
        <v>2</v>
      </c>
    </row>
    <row r="3525" spans="2:10">
      <c r="B3525" s="3">
        <v>38945</v>
      </c>
      <c r="C3525" s="10" t="s">
        <v>11049</v>
      </c>
      <c r="D3525" s="10" t="s">
        <v>11050</v>
      </c>
      <c r="E3525" s="25">
        <v>0</v>
      </c>
      <c r="F3525" s="25">
        <v>2</v>
      </c>
      <c r="G3525" s="10" t="s">
        <v>11051</v>
      </c>
      <c r="H3525" s="25">
        <f>INDEX('Annexe 1 – Données des équipes'!$B$12:$R$114, MATCH(C3525, 'Annexe 1 – Données des équipes'!$B$12:$B$114,0),4)</f>
        <v>50</v>
      </c>
      <c r="I3525" s="25">
        <f>INDEX('Annexe 1 – Données des équipes'!$B$12:$R$114, MATCH(D3525, 'Annexe 1 – Données des équipes'!$B$12:$B$114,0),4)</f>
        <v>80</v>
      </c>
      <c r="J3525" s="25">
        <f t="shared" si="55"/>
        <v>2</v>
      </c>
    </row>
    <row r="3526" spans="2:10">
      <c r="B3526" s="3">
        <v>38945</v>
      </c>
      <c r="C3526" s="10" t="s">
        <v>11052</v>
      </c>
      <c r="D3526" s="10" t="s">
        <v>11053</v>
      </c>
      <c r="E3526" s="25">
        <v>0</v>
      </c>
      <c r="F3526" s="25">
        <v>2</v>
      </c>
      <c r="G3526" s="10" t="s">
        <v>11054</v>
      </c>
      <c r="H3526" s="25">
        <f>INDEX('Annexe 1 – Données des équipes'!$B$12:$R$114, MATCH(C3526, 'Annexe 1 – Données des équipes'!$B$12:$B$114,0),4)</f>
        <v>90</v>
      </c>
      <c r="I3526" s="25">
        <f>INDEX('Annexe 1 – Données des équipes'!$B$12:$R$114, MATCH(D3526, 'Annexe 1 – Données des équipes'!$B$12:$B$114,0),4)</f>
        <v>80</v>
      </c>
      <c r="J3526" s="25">
        <f t="shared" si="55"/>
        <v>2</v>
      </c>
    </row>
    <row r="3527" spans="2:10">
      <c r="B3527" s="3">
        <v>38945</v>
      </c>
      <c r="C3527" s="10" t="s">
        <v>11055</v>
      </c>
      <c r="D3527" s="10" t="s">
        <v>11056</v>
      </c>
      <c r="E3527" s="25">
        <v>0</v>
      </c>
      <c r="F3527" s="25">
        <v>2</v>
      </c>
      <c r="G3527" s="10" t="s">
        <v>11057</v>
      </c>
      <c r="H3527" s="25">
        <f>INDEX('Annexe 1 – Données des équipes'!$B$12:$R$114, MATCH(C3527, 'Annexe 1 – Données des équipes'!$B$12:$B$114,0),4)</f>
        <v>80</v>
      </c>
      <c r="I3527" s="25">
        <f>INDEX('Annexe 1 – Données des équipes'!$B$12:$R$114, MATCH(D3527, 'Annexe 1 – Données des équipes'!$B$12:$B$114,0),4)</f>
        <v>50</v>
      </c>
      <c r="J3527" s="25">
        <f t="shared" si="55"/>
        <v>2</v>
      </c>
    </row>
    <row r="3528" spans="2:10">
      <c r="B3528" s="3">
        <v>38961</v>
      </c>
      <c r="C3528" s="10" t="s">
        <v>11058</v>
      </c>
      <c r="D3528" s="10" t="s">
        <v>11059</v>
      </c>
      <c r="E3528" s="25">
        <v>4</v>
      </c>
      <c r="F3528" s="25">
        <v>2</v>
      </c>
      <c r="G3528" s="10" t="s">
        <v>11060</v>
      </c>
      <c r="H3528" s="25">
        <f>INDEX('Annexe 1 – Données des équipes'!$B$12:$R$114, MATCH(C3528, 'Annexe 1 – Données des équipes'!$B$12:$B$114,0),4)</f>
        <v>80</v>
      </c>
      <c r="I3528" s="25">
        <f>INDEX('Annexe 1 – Données des équipes'!$B$12:$R$114, MATCH(D3528, 'Annexe 1 – Données des équipes'!$B$12:$B$114,0),4)</f>
        <v>90</v>
      </c>
      <c r="J3528" s="25">
        <f t="shared" si="55"/>
        <v>2</v>
      </c>
    </row>
    <row r="3529" spans="2:10">
      <c r="B3529" s="3">
        <v>38962</v>
      </c>
      <c r="C3529" s="10" t="s">
        <v>11061</v>
      </c>
      <c r="D3529" s="10" t="s">
        <v>11062</v>
      </c>
      <c r="E3529" s="25">
        <v>1</v>
      </c>
      <c r="F3529" s="25">
        <v>3</v>
      </c>
      <c r="G3529" s="10" t="s">
        <v>11063</v>
      </c>
      <c r="H3529" s="25">
        <f>INDEX('Annexe 1 – Données des équipes'!$B$12:$R$114, MATCH(C3529, 'Annexe 1 – Données des équipes'!$B$12:$B$114,0),4)</f>
        <v>80</v>
      </c>
      <c r="I3529" s="25">
        <f>INDEX('Annexe 1 – Données des équipes'!$B$12:$R$114, MATCH(D3529, 'Annexe 1 – Données des équipes'!$B$12:$B$114,0),4)</f>
        <v>30</v>
      </c>
      <c r="J3529" s="25">
        <f t="shared" si="55"/>
        <v>2</v>
      </c>
    </row>
    <row r="3530" spans="2:10">
      <c r="B3530" s="3">
        <v>38965</v>
      </c>
      <c r="C3530" s="10" t="s">
        <v>11064</v>
      </c>
      <c r="D3530" s="10" t="s">
        <v>11065</v>
      </c>
      <c r="E3530" s="25">
        <v>0</v>
      </c>
      <c r="F3530" s="25">
        <v>2</v>
      </c>
      <c r="G3530" s="10" t="s">
        <v>11066</v>
      </c>
      <c r="H3530" s="25">
        <f>INDEX('Annexe 1 – Données des équipes'!$B$12:$R$114, MATCH(C3530, 'Annexe 1 – Données des équipes'!$B$12:$B$114,0),4)</f>
        <v>70</v>
      </c>
      <c r="I3530" s="25">
        <f>INDEX('Annexe 1 – Données des équipes'!$B$12:$R$114, MATCH(D3530, 'Annexe 1 – Données des équipes'!$B$12:$B$114,0),4)</f>
        <v>90</v>
      </c>
      <c r="J3530" s="25">
        <f t="shared" si="55"/>
        <v>2</v>
      </c>
    </row>
    <row r="3531" spans="2:10">
      <c r="B3531" s="3">
        <v>38966</v>
      </c>
      <c r="C3531" s="10" t="s">
        <v>11067</v>
      </c>
      <c r="D3531" s="10" t="s">
        <v>11068</v>
      </c>
      <c r="E3531" s="25">
        <v>0</v>
      </c>
      <c r="F3531" s="25">
        <v>2</v>
      </c>
      <c r="G3531" s="10" t="s">
        <v>11069</v>
      </c>
      <c r="H3531" s="25">
        <f>INDEX('Annexe 1 – Données des équipes'!$B$12:$R$114, MATCH(C3531, 'Annexe 1 – Données des équipes'!$B$12:$B$114,0),4)</f>
        <v>40</v>
      </c>
      <c r="I3531" s="25">
        <f>INDEX('Annexe 1 – Données des équipes'!$B$12:$R$114, MATCH(D3531, 'Annexe 1 – Données des équipes'!$B$12:$B$114,0),4)</f>
        <v>50</v>
      </c>
      <c r="J3531" s="25">
        <f t="shared" si="55"/>
        <v>2</v>
      </c>
    </row>
    <row r="3532" spans="2:10">
      <c r="B3532" s="3">
        <v>38966</v>
      </c>
      <c r="C3532" s="10" t="s">
        <v>11070</v>
      </c>
      <c r="D3532" s="10" t="s">
        <v>11071</v>
      </c>
      <c r="E3532" s="25">
        <v>3</v>
      </c>
      <c r="F3532" s="25">
        <v>1</v>
      </c>
      <c r="G3532" s="10" t="s">
        <v>11072</v>
      </c>
      <c r="H3532" s="25">
        <f>INDEX('Annexe 1 – Données des équipes'!$B$12:$R$114, MATCH(C3532, 'Annexe 1 – Données des équipes'!$B$12:$B$114,0),4)</f>
        <v>90</v>
      </c>
      <c r="I3532" s="25">
        <f>INDEX('Annexe 1 – Données des équipes'!$B$12:$R$114, MATCH(D3532, 'Annexe 1 – Données des équipes'!$B$12:$B$114,0),4)</f>
        <v>90</v>
      </c>
      <c r="J3532" s="25">
        <f t="shared" si="55"/>
        <v>2</v>
      </c>
    </row>
    <row r="3533" spans="2:10">
      <c r="B3533" s="3">
        <v>38966</v>
      </c>
      <c r="C3533" s="10" t="s">
        <v>11073</v>
      </c>
      <c r="D3533" s="10" t="s">
        <v>11074</v>
      </c>
      <c r="E3533" s="25">
        <v>2</v>
      </c>
      <c r="F3533" s="25">
        <v>0</v>
      </c>
      <c r="G3533" s="10" t="s">
        <v>11075</v>
      </c>
      <c r="H3533" s="25">
        <f>INDEX('Annexe 1 – Données des équipes'!$B$12:$R$114, MATCH(C3533, 'Annexe 1 – Données des équipes'!$B$12:$B$114,0),4)</f>
        <v>40</v>
      </c>
      <c r="I3533" s="25">
        <f>INDEX('Annexe 1 – Données des équipes'!$B$12:$R$114, MATCH(D3533, 'Annexe 1 – Données des équipes'!$B$12:$B$114,0),4)</f>
        <v>0</v>
      </c>
      <c r="J3533" s="25">
        <f t="shared" si="55"/>
        <v>2</v>
      </c>
    </row>
    <row r="3534" spans="2:10">
      <c r="B3534" s="3">
        <v>38966</v>
      </c>
      <c r="C3534" s="10" t="s">
        <v>11076</v>
      </c>
      <c r="D3534" s="10" t="s">
        <v>11077</v>
      </c>
      <c r="E3534" s="25">
        <v>0</v>
      </c>
      <c r="F3534" s="25">
        <v>2</v>
      </c>
      <c r="G3534" s="10" t="s">
        <v>11078</v>
      </c>
      <c r="H3534" s="25">
        <f>INDEX('Annexe 1 – Données des équipes'!$B$12:$R$114, MATCH(C3534, 'Annexe 1 – Données des équipes'!$B$12:$B$114,0),4)</f>
        <v>70</v>
      </c>
      <c r="I3534" s="25">
        <f>INDEX('Annexe 1 – Données des équipes'!$B$12:$R$114, MATCH(D3534, 'Annexe 1 – Données des équipes'!$B$12:$B$114,0),4)</f>
        <v>80</v>
      </c>
      <c r="J3534" s="25">
        <f t="shared" si="55"/>
        <v>2</v>
      </c>
    </row>
    <row r="3535" spans="2:10">
      <c r="B3535" s="3">
        <v>38966</v>
      </c>
      <c r="C3535" s="10" t="s">
        <v>11079</v>
      </c>
      <c r="D3535" s="10" t="s">
        <v>11080</v>
      </c>
      <c r="E3535" s="25">
        <v>2</v>
      </c>
      <c r="F3535" s="25">
        <v>0</v>
      </c>
      <c r="G3535" s="10" t="s">
        <v>11081</v>
      </c>
      <c r="H3535" s="25">
        <f>INDEX('Annexe 1 – Données des équipes'!$B$12:$R$114, MATCH(C3535, 'Annexe 1 – Données des équipes'!$B$12:$B$114,0),4)</f>
        <v>0</v>
      </c>
      <c r="I3535" s="25">
        <f>INDEX('Annexe 1 – Données des équipes'!$B$12:$R$114, MATCH(D3535, 'Annexe 1 – Données des équipes'!$B$12:$B$114,0),4)</f>
        <v>60</v>
      </c>
      <c r="J3535" s="25">
        <f t="shared" si="55"/>
        <v>2</v>
      </c>
    </row>
    <row r="3536" spans="2:10">
      <c r="B3536" s="3">
        <v>38966</v>
      </c>
      <c r="C3536" s="10" t="s">
        <v>11082</v>
      </c>
      <c r="D3536" s="10" t="s">
        <v>11083</v>
      </c>
      <c r="E3536" s="25">
        <v>2</v>
      </c>
      <c r="F3536" s="25">
        <v>0</v>
      </c>
      <c r="G3536" s="10" t="s">
        <v>11084</v>
      </c>
      <c r="H3536" s="25">
        <f>INDEX('Annexe 1 – Données des équipes'!$B$12:$R$114, MATCH(C3536, 'Annexe 1 – Données des équipes'!$B$12:$B$114,0),4)</f>
        <v>80</v>
      </c>
      <c r="I3536" s="25">
        <f>INDEX('Annexe 1 – Données des équipes'!$B$12:$R$114, MATCH(D3536, 'Annexe 1 – Données des équipes'!$B$12:$B$114,0),4)</f>
        <v>60</v>
      </c>
      <c r="J3536" s="25">
        <f t="shared" si="55"/>
        <v>2</v>
      </c>
    </row>
    <row r="3537" spans="2:10">
      <c r="B3537" s="3">
        <v>38991</v>
      </c>
      <c r="C3537" s="10" t="s">
        <v>11085</v>
      </c>
      <c r="D3537" s="10" t="s">
        <v>11086</v>
      </c>
      <c r="E3537" s="25">
        <v>2</v>
      </c>
      <c r="F3537" s="25">
        <v>0</v>
      </c>
      <c r="G3537" s="10" t="s">
        <v>11087</v>
      </c>
      <c r="H3537" s="25">
        <f>INDEX('Annexe 1 – Données des équipes'!$B$12:$R$114, MATCH(C3537, 'Annexe 1 – Données des équipes'!$B$12:$B$114,0),4)</f>
        <v>30</v>
      </c>
      <c r="I3537" s="25">
        <f>INDEX('Annexe 1 – Données des équipes'!$B$12:$R$114, MATCH(D3537, 'Annexe 1 – Données des équipes'!$B$12:$B$114,0),4)</f>
        <v>10</v>
      </c>
      <c r="J3537" s="25">
        <f t="shared" si="55"/>
        <v>2</v>
      </c>
    </row>
    <row r="3538" spans="2:10">
      <c r="B3538" s="3">
        <v>38994</v>
      </c>
      <c r="C3538" s="10" t="s">
        <v>11088</v>
      </c>
      <c r="D3538" s="10" t="s">
        <v>11089</v>
      </c>
      <c r="E3538" s="25">
        <v>2</v>
      </c>
      <c r="F3538" s="25">
        <v>0</v>
      </c>
      <c r="G3538" s="10" t="s">
        <v>11090</v>
      </c>
      <c r="H3538" s="25">
        <f>INDEX('Annexe 1 – Données des équipes'!$B$12:$R$114, MATCH(C3538, 'Annexe 1 – Données des équipes'!$B$12:$B$114,0),4)</f>
        <v>70</v>
      </c>
      <c r="I3538" s="25">
        <f>INDEX('Annexe 1 – Données des équipes'!$B$12:$R$114, MATCH(D3538, 'Annexe 1 – Données des équipes'!$B$12:$B$114,0),4)</f>
        <v>30</v>
      </c>
      <c r="J3538" s="25">
        <f t="shared" ref="J3538:J3601" si="56">ABS(F3538-E3538)</f>
        <v>2</v>
      </c>
    </row>
    <row r="3539" spans="2:10">
      <c r="B3539" s="3">
        <v>38997</v>
      </c>
      <c r="C3539" s="10" t="s">
        <v>11091</v>
      </c>
      <c r="D3539" s="10" t="s">
        <v>11092</v>
      </c>
      <c r="E3539" s="25">
        <v>2</v>
      </c>
      <c r="F3539" s="25">
        <v>0</v>
      </c>
      <c r="G3539" s="10" t="s">
        <v>11093</v>
      </c>
      <c r="H3539" s="25">
        <f>INDEX('Annexe 1 – Données des équipes'!$B$12:$R$114, MATCH(C3539, 'Annexe 1 – Données des équipes'!$B$12:$B$114,0),4)</f>
        <v>90</v>
      </c>
      <c r="I3539" s="25">
        <f>INDEX('Annexe 1 – Données des équipes'!$B$12:$R$114, MATCH(D3539, 'Annexe 1 – Données des équipes'!$B$12:$B$114,0),4)</f>
        <v>10</v>
      </c>
      <c r="J3539" s="25">
        <f t="shared" si="56"/>
        <v>2</v>
      </c>
    </row>
    <row r="3540" spans="2:10">
      <c r="B3540" s="3">
        <v>38997</v>
      </c>
      <c r="C3540" s="10" t="s">
        <v>11094</v>
      </c>
      <c r="D3540" s="10" t="s">
        <v>11095</v>
      </c>
      <c r="E3540" s="25">
        <v>2</v>
      </c>
      <c r="F3540" s="25">
        <v>0</v>
      </c>
      <c r="G3540" s="10" t="s">
        <v>11096</v>
      </c>
      <c r="H3540" s="25">
        <f>INDEX('Annexe 1 – Données des équipes'!$B$12:$R$114, MATCH(C3540, 'Annexe 1 – Données des équipes'!$B$12:$B$114,0),4)</f>
        <v>90</v>
      </c>
      <c r="I3540" s="25">
        <f>INDEX('Annexe 1 – Données des équipes'!$B$12:$R$114, MATCH(D3540, 'Annexe 1 – Données des équipes'!$B$12:$B$114,0),4)</f>
        <v>60</v>
      </c>
      <c r="J3540" s="25">
        <f t="shared" si="56"/>
        <v>2</v>
      </c>
    </row>
    <row r="3541" spans="2:10">
      <c r="B3541" s="3">
        <v>38997</v>
      </c>
      <c r="C3541" s="10" t="s">
        <v>11097</v>
      </c>
      <c r="D3541" s="10" t="s">
        <v>11098</v>
      </c>
      <c r="E3541" s="25">
        <v>3</v>
      </c>
      <c r="F3541" s="25">
        <v>1</v>
      </c>
      <c r="G3541" s="10" t="s">
        <v>11099</v>
      </c>
      <c r="H3541" s="25">
        <f>INDEX('Annexe 1 – Données des équipes'!$B$12:$R$114, MATCH(C3541, 'Annexe 1 – Données des équipes'!$B$12:$B$114,0),4)</f>
        <v>50</v>
      </c>
      <c r="I3541" s="25">
        <f>INDEX('Annexe 1 – Données des équipes'!$B$12:$R$114, MATCH(D3541, 'Annexe 1 – Données des équipes'!$B$12:$B$114,0),4)</f>
        <v>10</v>
      </c>
      <c r="J3541" s="25">
        <f t="shared" si="56"/>
        <v>2</v>
      </c>
    </row>
    <row r="3542" spans="2:10">
      <c r="B3542" s="3">
        <v>38997</v>
      </c>
      <c r="C3542" s="10" t="s">
        <v>11100</v>
      </c>
      <c r="D3542" s="10" t="s">
        <v>11101</v>
      </c>
      <c r="E3542" s="25">
        <v>2</v>
      </c>
      <c r="F3542" s="25">
        <v>0</v>
      </c>
      <c r="G3542" s="10" t="s">
        <v>11102</v>
      </c>
      <c r="H3542" s="25">
        <f>INDEX('Annexe 1 – Données des équipes'!$B$12:$R$114, MATCH(C3542, 'Annexe 1 – Données des équipes'!$B$12:$B$114,0),4)</f>
        <v>80</v>
      </c>
      <c r="I3542" s="25">
        <f>INDEX('Annexe 1 – Données des équipes'!$B$12:$R$114, MATCH(D3542, 'Annexe 1 – Données des équipes'!$B$12:$B$114,0),4)</f>
        <v>90</v>
      </c>
      <c r="J3542" s="25">
        <f t="shared" si="56"/>
        <v>2</v>
      </c>
    </row>
    <row r="3543" spans="2:10">
      <c r="B3543" s="3">
        <v>38998</v>
      </c>
      <c r="C3543" s="10" t="s">
        <v>11103</v>
      </c>
      <c r="D3543" s="10" t="s">
        <v>11104</v>
      </c>
      <c r="E3543" s="25">
        <v>1</v>
      </c>
      <c r="F3543" s="25">
        <v>3</v>
      </c>
      <c r="G3543" s="10" t="s">
        <v>11105</v>
      </c>
      <c r="H3543" s="25">
        <f>INDEX('Annexe 1 – Données des équipes'!$B$12:$R$114, MATCH(C3543, 'Annexe 1 – Données des équipes'!$B$12:$B$114,0),4)</f>
        <v>70</v>
      </c>
      <c r="I3543" s="25">
        <f>INDEX('Annexe 1 – Données des équipes'!$B$12:$R$114, MATCH(D3543, 'Annexe 1 – Données des équipes'!$B$12:$B$114,0),4)</f>
        <v>40</v>
      </c>
      <c r="J3543" s="25">
        <f t="shared" si="56"/>
        <v>2</v>
      </c>
    </row>
    <row r="3544" spans="2:10">
      <c r="B3544" s="3">
        <v>39001</v>
      </c>
      <c r="C3544" s="10" t="s">
        <v>11106</v>
      </c>
      <c r="D3544" s="10" t="s">
        <v>11107</v>
      </c>
      <c r="E3544" s="25">
        <v>4</v>
      </c>
      <c r="F3544" s="25">
        <v>2</v>
      </c>
      <c r="G3544" s="10" t="s">
        <v>11108</v>
      </c>
      <c r="H3544" s="25">
        <f>INDEX('Annexe 1 – Données des équipes'!$B$12:$R$114, MATCH(C3544, 'Annexe 1 – Données des équipes'!$B$12:$B$114,0),4)</f>
        <v>10</v>
      </c>
      <c r="I3544" s="25">
        <f>INDEX('Annexe 1 – Données des équipes'!$B$12:$R$114, MATCH(D3544, 'Annexe 1 – Données des équipes'!$B$12:$B$114,0),4)</f>
        <v>40</v>
      </c>
      <c r="J3544" s="25">
        <f t="shared" si="56"/>
        <v>2</v>
      </c>
    </row>
    <row r="3545" spans="2:10">
      <c r="B3545" s="3">
        <v>39001</v>
      </c>
      <c r="C3545" s="10" t="s">
        <v>11109</v>
      </c>
      <c r="D3545" s="10" t="s">
        <v>11110</v>
      </c>
      <c r="E3545" s="25">
        <v>2</v>
      </c>
      <c r="F3545" s="25">
        <v>0</v>
      </c>
      <c r="G3545" s="10" t="s">
        <v>11111</v>
      </c>
      <c r="H3545" s="25">
        <f>INDEX('Annexe 1 – Données des équipes'!$B$12:$R$114, MATCH(C3545, 'Annexe 1 – Données des équipes'!$B$12:$B$114,0),4)</f>
        <v>80</v>
      </c>
      <c r="I3545" s="25">
        <f>INDEX('Annexe 1 – Données des équipes'!$B$12:$R$114, MATCH(D3545, 'Annexe 1 – Données des équipes'!$B$12:$B$114,0),4)</f>
        <v>90</v>
      </c>
      <c r="J3545" s="25">
        <f t="shared" si="56"/>
        <v>2</v>
      </c>
    </row>
    <row r="3546" spans="2:10">
      <c r="B3546" s="3">
        <v>39001</v>
      </c>
      <c r="C3546" s="10" t="s">
        <v>11112</v>
      </c>
      <c r="D3546" s="10" t="s">
        <v>11113</v>
      </c>
      <c r="E3546" s="25">
        <v>1</v>
      </c>
      <c r="F3546" s="25">
        <v>3</v>
      </c>
      <c r="G3546" s="10" t="s">
        <v>11114</v>
      </c>
      <c r="H3546" s="25">
        <f>INDEX('Annexe 1 – Données des équipes'!$B$12:$R$114, MATCH(C3546, 'Annexe 1 – Données des équipes'!$B$12:$B$114,0),4)</f>
        <v>10</v>
      </c>
      <c r="I3546" s="25">
        <f>INDEX('Annexe 1 – Données des équipes'!$B$12:$R$114, MATCH(D3546, 'Annexe 1 – Données des équipes'!$B$12:$B$114,0),4)</f>
        <v>90</v>
      </c>
      <c r="J3546" s="25">
        <f t="shared" si="56"/>
        <v>2</v>
      </c>
    </row>
    <row r="3547" spans="2:10">
      <c r="B3547" s="3">
        <v>39001</v>
      </c>
      <c r="C3547" s="10" t="s">
        <v>11115</v>
      </c>
      <c r="D3547" s="10" t="s">
        <v>11116</v>
      </c>
      <c r="E3547" s="25">
        <v>2</v>
      </c>
      <c r="F3547" s="25">
        <v>0</v>
      </c>
      <c r="G3547" s="10" t="s">
        <v>11117</v>
      </c>
      <c r="H3547" s="25">
        <f>INDEX('Annexe 1 – Données des équipes'!$B$12:$R$114, MATCH(C3547, 'Annexe 1 – Données des équipes'!$B$12:$B$114,0),4)</f>
        <v>50</v>
      </c>
      <c r="I3547" s="25">
        <f>INDEX('Annexe 1 – Données des équipes'!$B$12:$R$114, MATCH(D3547, 'Annexe 1 – Données des équipes'!$B$12:$B$114,0),4)</f>
        <v>20</v>
      </c>
      <c r="J3547" s="25">
        <f t="shared" si="56"/>
        <v>2</v>
      </c>
    </row>
    <row r="3548" spans="2:10">
      <c r="B3548" s="3">
        <v>39001</v>
      </c>
      <c r="C3548" s="10" t="s">
        <v>11118</v>
      </c>
      <c r="D3548" s="10" t="s">
        <v>11119</v>
      </c>
      <c r="E3548" s="25">
        <v>2</v>
      </c>
      <c r="F3548" s="25">
        <v>0</v>
      </c>
      <c r="G3548" s="10" t="s">
        <v>11120</v>
      </c>
      <c r="H3548" s="25">
        <f>INDEX('Annexe 1 – Données des équipes'!$B$12:$R$114, MATCH(C3548, 'Annexe 1 – Données des équipes'!$B$12:$B$114,0),4)</f>
        <v>60</v>
      </c>
      <c r="I3548" s="25">
        <f>INDEX('Annexe 1 – Données des équipes'!$B$12:$R$114, MATCH(D3548, 'Annexe 1 – Données des équipes'!$B$12:$B$114,0),4)</f>
        <v>60</v>
      </c>
      <c r="J3548" s="25">
        <f t="shared" si="56"/>
        <v>2</v>
      </c>
    </row>
    <row r="3549" spans="2:10">
      <c r="B3549" s="3">
        <v>39036</v>
      </c>
      <c r="C3549" s="10" t="s">
        <v>11121</v>
      </c>
      <c r="D3549" s="10" t="s">
        <v>11122</v>
      </c>
      <c r="E3549" s="25">
        <v>2</v>
      </c>
      <c r="F3549" s="25">
        <v>0</v>
      </c>
      <c r="G3549" s="10" t="s">
        <v>11123</v>
      </c>
      <c r="H3549" s="25">
        <f>INDEX('Annexe 1 – Données des équipes'!$B$12:$R$114, MATCH(C3549, 'Annexe 1 – Données des équipes'!$B$12:$B$114,0),4)</f>
        <v>10</v>
      </c>
      <c r="I3549" s="25">
        <f>INDEX('Annexe 1 – Données des équipes'!$B$12:$R$114, MATCH(D3549, 'Annexe 1 – Données des équipes'!$B$12:$B$114,0),4)</f>
        <v>80</v>
      </c>
      <c r="J3549" s="25">
        <f t="shared" si="56"/>
        <v>2</v>
      </c>
    </row>
    <row r="3550" spans="2:10">
      <c r="B3550" s="3">
        <v>39036</v>
      </c>
      <c r="C3550" s="10" t="s">
        <v>11124</v>
      </c>
      <c r="D3550" s="10" t="s">
        <v>11125</v>
      </c>
      <c r="E3550" s="25">
        <v>2</v>
      </c>
      <c r="F3550" s="25">
        <v>0</v>
      </c>
      <c r="G3550" s="10" t="s">
        <v>11126</v>
      </c>
      <c r="H3550" s="25">
        <f>INDEX('Annexe 1 – Données des équipes'!$B$12:$R$114, MATCH(C3550, 'Annexe 1 – Données des équipes'!$B$12:$B$114,0),4)</f>
        <v>70</v>
      </c>
      <c r="I3550" s="25">
        <f>INDEX('Annexe 1 – Données des équipes'!$B$12:$R$114, MATCH(D3550, 'Annexe 1 – Données des équipes'!$B$12:$B$114,0),4)</f>
        <v>70</v>
      </c>
      <c r="J3550" s="25">
        <f t="shared" si="56"/>
        <v>2</v>
      </c>
    </row>
    <row r="3551" spans="2:10">
      <c r="B3551" s="3">
        <v>39036</v>
      </c>
      <c r="C3551" s="10" t="s">
        <v>11127</v>
      </c>
      <c r="D3551" s="10" t="s">
        <v>11128</v>
      </c>
      <c r="E3551" s="25">
        <v>3</v>
      </c>
      <c r="F3551" s="25">
        <v>1</v>
      </c>
      <c r="G3551" s="10" t="s">
        <v>11129</v>
      </c>
      <c r="H3551" s="25">
        <f>INDEX('Annexe 1 – Données des équipes'!$B$12:$R$114, MATCH(C3551, 'Annexe 1 – Données des équipes'!$B$12:$B$114,0),4)</f>
        <v>50</v>
      </c>
      <c r="I3551" s="25">
        <f>INDEX('Annexe 1 – Données des équipes'!$B$12:$R$114, MATCH(D3551, 'Annexe 1 – Données des équipes'!$B$12:$B$114,0),4)</f>
        <v>30</v>
      </c>
      <c r="J3551" s="25">
        <f t="shared" si="56"/>
        <v>2</v>
      </c>
    </row>
    <row r="3552" spans="2:10">
      <c r="B3552" s="3">
        <v>39036</v>
      </c>
      <c r="C3552" s="10" t="s">
        <v>11130</v>
      </c>
      <c r="D3552" s="10" t="s">
        <v>11131</v>
      </c>
      <c r="E3552" s="25">
        <v>0</v>
      </c>
      <c r="F3552" s="25">
        <v>2</v>
      </c>
      <c r="G3552" s="10" t="s">
        <v>11132</v>
      </c>
      <c r="H3552" s="25">
        <f>INDEX('Annexe 1 – Données des équipes'!$B$12:$R$114, MATCH(C3552, 'Annexe 1 – Données des équipes'!$B$12:$B$114,0),4)</f>
        <v>20</v>
      </c>
      <c r="I3552" s="25">
        <f>INDEX('Annexe 1 – Données des équipes'!$B$12:$R$114, MATCH(D3552, 'Annexe 1 – Données des équipes'!$B$12:$B$114,0),4)</f>
        <v>50</v>
      </c>
      <c r="J3552" s="25">
        <f t="shared" si="56"/>
        <v>2</v>
      </c>
    </row>
    <row r="3553" spans="2:10">
      <c r="B3553" s="3">
        <v>39036</v>
      </c>
      <c r="C3553" s="10" t="s">
        <v>11133</v>
      </c>
      <c r="D3553" s="10" t="s">
        <v>11134</v>
      </c>
      <c r="E3553" s="25">
        <v>3</v>
      </c>
      <c r="F3553" s="25">
        <v>1</v>
      </c>
      <c r="G3553" s="10" t="s">
        <v>11135</v>
      </c>
      <c r="H3553" s="25">
        <f>INDEX('Annexe 1 – Données des équipes'!$B$12:$R$114, MATCH(C3553, 'Annexe 1 – Données des équipes'!$B$12:$B$114,0),4)</f>
        <v>70</v>
      </c>
      <c r="I3553" s="25">
        <f>INDEX('Annexe 1 – Données des équipes'!$B$12:$R$114, MATCH(D3553, 'Annexe 1 – Données des équipes'!$B$12:$B$114,0),4)</f>
        <v>40</v>
      </c>
      <c r="J3553" s="25">
        <f t="shared" si="56"/>
        <v>2</v>
      </c>
    </row>
    <row r="3554" spans="2:10">
      <c r="B3554" s="3">
        <v>39036</v>
      </c>
      <c r="C3554" s="10" t="s">
        <v>11136</v>
      </c>
      <c r="D3554" s="10" t="s">
        <v>11137</v>
      </c>
      <c r="E3554" s="25">
        <v>2</v>
      </c>
      <c r="F3554" s="25">
        <v>0</v>
      </c>
      <c r="G3554" s="10" t="s">
        <v>11138</v>
      </c>
      <c r="H3554" s="25">
        <f>INDEX('Annexe 1 – Données des équipes'!$B$12:$R$114, MATCH(C3554, 'Annexe 1 – Données des équipes'!$B$12:$B$114,0),4)</f>
        <v>40</v>
      </c>
      <c r="I3554" s="25">
        <f>INDEX('Annexe 1 – Données des équipes'!$B$12:$R$114, MATCH(D3554, 'Annexe 1 – Données des équipes'!$B$12:$B$114,0),4)</f>
        <v>10</v>
      </c>
      <c r="J3554" s="25">
        <f t="shared" si="56"/>
        <v>2</v>
      </c>
    </row>
    <row r="3555" spans="2:10">
      <c r="B3555" s="3">
        <v>39036</v>
      </c>
      <c r="C3555" s="10" t="s">
        <v>11139</v>
      </c>
      <c r="D3555" s="10" t="s">
        <v>11140</v>
      </c>
      <c r="E3555" s="25">
        <v>2</v>
      </c>
      <c r="F3555" s="25">
        <v>0</v>
      </c>
      <c r="G3555" s="10" t="s">
        <v>11141</v>
      </c>
      <c r="H3555" s="25">
        <f>INDEX('Annexe 1 – Données des équipes'!$B$12:$R$114, MATCH(C3555, 'Annexe 1 – Données des équipes'!$B$12:$B$114,0),4)</f>
        <v>30</v>
      </c>
      <c r="I3555" s="25">
        <f>INDEX('Annexe 1 – Données des équipes'!$B$12:$R$114, MATCH(D3555, 'Annexe 1 – Données des équipes'!$B$12:$B$114,0),4)</f>
        <v>0</v>
      </c>
      <c r="J3555" s="25">
        <f t="shared" si="56"/>
        <v>2</v>
      </c>
    </row>
    <row r="3556" spans="2:10">
      <c r="B3556" s="3">
        <v>39096</v>
      </c>
      <c r="C3556" s="10" t="s">
        <v>11142</v>
      </c>
      <c r="D3556" s="10" t="s">
        <v>11143</v>
      </c>
      <c r="E3556" s="25">
        <v>2</v>
      </c>
      <c r="F3556" s="25">
        <v>0</v>
      </c>
      <c r="G3556" s="10" t="s">
        <v>11144</v>
      </c>
      <c r="H3556" s="25">
        <f>INDEX('Annexe 1 – Données des équipes'!$B$12:$R$114, MATCH(C3556, 'Annexe 1 – Données des équipes'!$B$12:$B$114,0),4)</f>
        <v>60</v>
      </c>
      <c r="I3556" s="25">
        <f>INDEX('Annexe 1 – Données des équipes'!$B$12:$R$114, MATCH(D3556, 'Annexe 1 – Données des équipes'!$B$12:$B$114,0),4)</f>
        <v>80</v>
      </c>
      <c r="J3556" s="25">
        <f t="shared" si="56"/>
        <v>2</v>
      </c>
    </row>
    <row r="3557" spans="2:10">
      <c r="B3557" s="3">
        <v>39119</v>
      </c>
      <c r="C3557" s="10" t="s">
        <v>11145</v>
      </c>
      <c r="D3557" s="10" t="s">
        <v>11146</v>
      </c>
      <c r="E3557" s="25">
        <v>1</v>
      </c>
      <c r="F3557" s="25">
        <v>3</v>
      </c>
      <c r="G3557" s="10" t="s">
        <v>11147</v>
      </c>
      <c r="H3557" s="25">
        <f>INDEX('Annexe 1 – Données des équipes'!$B$12:$R$114, MATCH(C3557, 'Annexe 1 – Données des équipes'!$B$12:$B$114,0),4)</f>
        <v>60</v>
      </c>
      <c r="I3557" s="25">
        <f>INDEX('Annexe 1 – Données des équipes'!$B$12:$R$114, MATCH(D3557, 'Annexe 1 – Données des équipes'!$B$12:$B$114,0),4)</f>
        <v>80</v>
      </c>
      <c r="J3557" s="25">
        <f t="shared" si="56"/>
        <v>2</v>
      </c>
    </row>
    <row r="3558" spans="2:10">
      <c r="B3558" s="3">
        <v>39119</v>
      </c>
      <c r="C3558" s="10" t="s">
        <v>11148</v>
      </c>
      <c r="D3558" s="10" t="s">
        <v>11149</v>
      </c>
      <c r="E3558" s="25">
        <v>2</v>
      </c>
      <c r="F3558" s="25">
        <v>0</v>
      </c>
      <c r="G3558" s="10" t="s">
        <v>11150</v>
      </c>
      <c r="H3558" s="25">
        <f>INDEX('Annexe 1 – Données des équipes'!$B$12:$R$114, MATCH(C3558, 'Annexe 1 – Données des équipes'!$B$12:$B$114,0),4)</f>
        <v>90</v>
      </c>
      <c r="I3558" s="25">
        <f>INDEX('Annexe 1 – Données des équipes'!$B$12:$R$114, MATCH(D3558, 'Annexe 1 – Données des équipes'!$B$12:$B$114,0),4)</f>
        <v>90</v>
      </c>
      <c r="J3558" s="25">
        <f t="shared" si="56"/>
        <v>2</v>
      </c>
    </row>
    <row r="3559" spans="2:10">
      <c r="B3559" s="3">
        <v>39120</v>
      </c>
      <c r="C3559" s="10" t="s">
        <v>11151</v>
      </c>
      <c r="D3559" s="10" t="s">
        <v>11152</v>
      </c>
      <c r="E3559" s="25">
        <v>1</v>
      </c>
      <c r="F3559" s="25">
        <v>3</v>
      </c>
      <c r="G3559" s="10" t="s">
        <v>11153</v>
      </c>
      <c r="H3559" s="25">
        <f>INDEX('Annexe 1 – Données des équipes'!$B$12:$R$114, MATCH(C3559, 'Annexe 1 – Données des équipes'!$B$12:$B$114,0),4)</f>
        <v>90</v>
      </c>
      <c r="I3559" s="25">
        <f>INDEX('Annexe 1 – Données des équipes'!$B$12:$R$114, MATCH(D3559, 'Annexe 1 – Données des équipes'!$B$12:$B$114,0),4)</f>
        <v>80</v>
      </c>
      <c r="J3559" s="25">
        <f t="shared" si="56"/>
        <v>2</v>
      </c>
    </row>
    <row r="3560" spans="2:10">
      <c r="B3560" s="3">
        <v>39120</v>
      </c>
      <c r="C3560" s="10" t="s">
        <v>11154</v>
      </c>
      <c r="D3560" s="10" t="s">
        <v>11155</v>
      </c>
      <c r="E3560" s="25">
        <v>2</v>
      </c>
      <c r="F3560" s="25">
        <v>0</v>
      </c>
      <c r="G3560" s="10" t="s">
        <v>11156</v>
      </c>
      <c r="H3560" s="25">
        <f>INDEX('Annexe 1 – Données des équipes'!$B$12:$R$114, MATCH(C3560, 'Annexe 1 – Données des équipes'!$B$12:$B$114,0),4)</f>
        <v>50</v>
      </c>
      <c r="I3560" s="25">
        <f>INDEX('Annexe 1 – Données des équipes'!$B$12:$R$114, MATCH(D3560, 'Annexe 1 – Données des équipes'!$B$12:$B$114,0),4)</f>
        <v>80</v>
      </c>
      <c r="J3560" s="25">
        <f t="shared" si="56"/>
        <v>2</v>
      </c>
    </row>
    <row r="3561" spans="2:10">
      <c r="B3561" s="3">
        <v>39120</v>
      </c>
      <c r="C3561" s="10" t="s">
        <v>11157</v>
      </c>
      <c r="D3561" s="10" t="s">
        <v>11158</v>
      </c>
      <c r="E3561" s="25">
        <v>3</v>
      </c>
      <c r="F3561" s="25">
        <v>1</v>
      </c>
      <c r="G3561" s="10" t="s">
        <v>11159</v>
      </c>
      <c r="H3561" s="25">
        <f>INDEX('Annexe 1 – Données des équipes'!$B$12:$R$114, MATCH(C3561, 'Annexe 1 – Données des équipes'!$B$12:$B$114,0),4)</f>
        <v>90</v>
      </c>
      <c r="I3561" s="25">
        <f>INDEX('Annexe 1 – Données des équipes'!$B$12:$R$114, MATCH(D3561, 'Annexe 1 – Données des équipes'!$B$12:$B$114,0),4)</f>
        <v>80</v>
      </c>
      <c r="J3561" s="25">
        <f t="shared" si="56"/>
        <v>2</v>
      </c>
    </row>
    <row r="3562" spans="2:10">
      <c r="B3562" s="3">
        <v>39122</v>
      </c>
      <c r="C3562" s="10" t="s">
        <v>11160</v>
      </c>
      <c r="D3562" s="10" t="s">
        <v>11161</v>
      </c>
      <c r="E3562" s="25">
        <v>3</v>
      </c>
      <c r="F3562" s="25">
        <v>1</v>
      </c>
      <c r="G3562" s="10" t="s">
        <v>11162</v>
      </c>
      <c r="H3562" s="25">
        <f>INDEX('Annexe 1 – Données des équipes'!$B$12:$R$114, MATCH(C3562, 'Annexe 1 – Données des équipes'!$B$12:$B$114,0),4)</f>
        <v>60</v>
      </c>
      <c r="I3562" s="25">
        <f>INDEX('Annexe 1 – Données des équipes'!$B$12:$R$114, MATCH(D3562, 'Annexe 1 – Données des équipes'!$B$12:$B$114,0),4)</f>
        <v>40</v>
      </c>
      <c r="J3562" s="25">
        <f t="shared" si="56"/>
        <v>2</v>
      </c>
    </row>
    <row r="3563" spans="2:10">
      <c r="B3563" s="3">
        <v>39129</v>
      </c>
      <c r="C3563" s="10" t="s">
        <v>11163</v>
      </c>
      <c r="D3563" s="10" t="s">
        <v>11164</v>
      </c>
      <c r="E3563" s="25">
        <v>0</v>
      </c>
      <c r="F3563" s="25">
        <v>2</v>
      </c>
      <c r="G3563" s="10" t="s">
        <v>11165</v>
      </c>
      <c r="H3563" s="25">
        <f>INDEX('Annexe 1 – Données des équipes'!$B$12:$R$114, MATCH(C3563, 'Annexe 1 – Données des équipes'!$B$12:$B$114,0),4)</f>
        <v>0</v>
      </c>
      <c r="I3563" s="25">
        <f>INDEX('Annexe 1 – Données des équipes'!$B$12:$R$114, MATCH(D3563, 'Annexe 1 – Données des équipes'!$B$12:$B$114,0),4)</f>
        <v>60</v>
      </c>
      <c r="J3563" s="25">
        <f t="shared" si="56"/>
        <v>2</v>
      </c>
    </row>
    <row r="3564" spans="2:10">
      <c r="B3564" s="3">
        <v>39129</v>
      </c>
      <c r="C3564" s="10" t="s">
        <v>11166</v>
      </c>
      <c r="D3564" s="10" t="s">
        <v>11167</v>
      </c>
      <c r="E3564" s="25">
        <v>2</v>
      </c>
      <c r="F3564" s="25">
        <v>0</v>
      </c>
      <c r="G3564" s="10" t="s">
        <v>11168</v>
      </c>
      <c r="H3564" s="25">
        <f>INDEX('Annexe 1 – Données des équipes'!$B$12:$R$114, MATCH(C3564, 'Annexe 1 – Données des équipes'!$B$12:$B$114,0),4)</f>
        <v>50</v>
      </c>
      <c r="I3564" s="25">
        <f>INDEX('Annexe 1 – Données des équipes'!$B$12:$R$114, MATCH(D3564, 'Annexe 1 – Données des équipes'!$B$12:$B$114,0),4)</f>
        <v>10</v>
      </c>
      <c r="J3564" s="25">
        <f t="shared" si="56"/>
        <v>2</v>
      </c>
    </row>
    <row r="3565" spans="2:10">
      <c r="B3565" s="3">
        <v>39141</v>
      </c>
      <c r="C3565" s="10" t="s">
        <v>11169</v>
      </c>
      <c r="D3565" s="10" t="s">
        <v>11170</v>
      </c>
      <c r="E3565" s="25">
        <v>3</v>
      </c>
      <c r="F3565" s="25">
        <v>1</v>
      </c>
      <c r="G3565" s="10" t="s">
        <v>11171</v>
      </c>
      <c r="H3565" s="25">
        <f>INDEX('Annexe 1 – Données des équipes'!$B$12:$R$114, MATCH(C3565, 'Annexe 1 – Données des équipes'!$B$12:$B$114,0),4)</f>
        <v>80</v>
      </c>
      <c r="I3565" s="25">
        <f>INDEX('Annexe 1 – Données des équipes'!$B$12:$R$114, MATCH(D3565, 'Annexe 1 – Données des équipes'!$B$12:$B$114,0),4)</f>
        <v>60</v>
      </c>
      <c r="J3565" s="25">
        <f t="shared" si="56"/>
        <v>2</v>
      </c>
    </row>
    <row r="3566" spans="2:10">
      <c r="B3566" s="3">
        <v>39163</v>
      </c>
      <c r="C3566" s="10" t="s">
        <v>11172</v>
      </c>
      <c r="D3566" s="10" t="s">
        <v>11173</v>
      </c>
      <c r="E3566" s="25">
        <v>0</v>
      </c>
      <c r="F3566" s="25">
        <v>2</v>
      </c>
      <c r="G3566" s="10" t="s">
        <v>11174</v>
      </c>
      <c r="H3566" s="25">
        <f>INDEX('Annexe 1 – Données des équipes'!$B$12:$R$114, MATCH(C3566, 'Annexe 1 – Données des équipes'!$B$12:$B$114,0),4)</f>
        <v>30</v>
      </c>
      <c r="I3566" s="25">
        <f>INDEX('Annexe 1 – Données des équipes'!$B$12:$R$114, MATCH(D3566, 'Annexe 1 – Données des équipes'!$B$12:$B$114,0),4)</f>
        <v>80</v>
      </c>
      <c r="J3566" s="25">
        <f t="shared" si="56"/>
        <v>2</v>
      </c>
    </row>
    <row r="3567" spans="2:10">
      <c r="B3567" s="3">
        <v>38143</v>
      </c>
      <c r="C3567" s="10" t="s">
        <v>11175</v>
      </c>
      <c r="D3567" s="10" t="s">
        <v>11176</v>
      </c>
      <c r="E3567" s="25">
        <v>2</v>
      </c>
      <c r="F3567" s="25">
        <v>1</v>
      </c>
      <c r="G3567" s="10" t="s">
        <v>11177</v>
      </c>
      <c r="H3567" s="25">
        <f>INDEX('Annexe 1 – Données des équipes'!$B$12:$R$114, MATCH(C3567, 'Annexe 1 – Données des équipes'!$B$12:$B$114,0),4)</f>
        <v>20</v>
      </c>
      <c r="I3567" s="25">
        <f>INDEX('Annexe 1 – Données des équipes'!$B$12:$R$114, MATCH(D3567, 'Annexe 1 – Données des équipes'!$B$12:$B$114,0),4)</f>
        <v>0</v>
      </c>
      <c r="J3567" s="25">
        <f t="shared" si="56"/>
        <v>1</v>
      </c>
    </row>
    <row r="3568" spans="2:10">
      <c r="B3568" s="3">
        <v>39165</v>
      </c>
      <c r="C3568" s="10" t="s">
        <v>11178</v>
      </c>
      <c r="D3568" s="10" t="s">
        <v>11179</v>
      </c>
      <c r="E3568" s="25">
        <v>0</v>
      </c>
      <c r="F3568" s="25">
        <v>2</v>
      </c>
      <c r="G3568" s="10" t="s">
        <v>11180</v>
      </c>
      <c r="H3568" s="25">
        <f>INDEX('Annexe 1 – Données des équipes'!$B$12:$R$114, MATCH(C3568, 'Annexe 1 – Données des équipes'!$B$12:$B$114,0),4)</f>
        <v>30</v>
      </c>
      <c r="I3568" s="25">
        <f>INDEX('Annexe 1 – Données des équipes'!$B$12:$R$114, MATCH(D3568, 'Annexe 1 – Données des équipes'!$B$12:$B$114,0),4)</f>
        <v>60</v>
      </c>
      <c r="J3568" s="25">
        <f t="shared" si="56"/>
        <v>2</v>
      </c>
    </row>
    <row r="3569" spans="2:10">
      <c r="B3569" s="3">
        <v>39165</v>
      </c>
      <c r="C3569" s="10" t="s">
        <v>11181</v>
      </c>
      <c r="D3569" s="10" t="s">
        <v>11182</v>
      </c>
      <c r="E3569" s="25">
        <v>0</v>
      </c>
      <c r="F3569" s="25">
        <v>2</v>
      </c>
      <c r="G3569" s="10" t="s">
        <v>11183</v>
      </c>
      <c r="H3569" s="25">
        <f>INDEX('Annexe 1 – Données des équipes'!$B$12:$R$114, MATCH(C3569, 'Annexe 1 – Données des équipes'!$B$12:$B$114,0),4)</f>
        <v>0</v>
      </c>
      <c r="I3569" s="25">
        <f>INDEX('Annexe 1 – Données des équipes'!$B$12:$R$114, MATCH(D3569, 'Annexe 1 – Données des équipes'!$B$12:$B$114,0),4)</f>
        <v>40</v>
      </c>
      <c r="J3569" s="25">
        <f t="shared" si="56"/>
        <v>2</v>
      </c>
    </row>
    <row r="3570" spans="2:10">
      <c r="B3570" s="3">
        <v>39165</v>
      </c>
      <c r="C3570" s="10" t="s">
        <v>11184</v>
      </c>
      <c r="D3570" s="10" t="s">
        <v>11185</v>
      </c>
      <c r="E3570" s="25">
        <v>0</v>
      </c>
      <c r="F3570" s="25">
        <v>2</v>
      </c>
      <c r="G3570" s="10" t="s">
        <v>11186</v>
      </c>
      <c r="H3570" s="25">
        <f>INDEX('Annexe 1 – Données des équipes'!$B$12:$R$114, MATCH(C3570, 'Annexe 1 – Données des équipes'!$B$12:$B$114,0),4)</f>
        <v>20</v>
      </c>
      <c r="I3570" s="25">
        <f>INDEX('Annexe 1 – Données des équipes'!$B$12:$R$114, MATCH(D3570, 'Annexe 1 – Données des équipes'!$B$12:$B$114,0),4)</f>
        <v>50</v>
      </c>
      <c r="J3570" s="25">
        <f t="shared" si="56"/>
        <v>2</v>
      </c>
    </row>
    <row r="3571" spans="2:10">
      <c r="B3571" s="3">
        <v>39165</v>
      </c>
      <c r="C3571" s="10" t="s">
        <v>11187</v>
      </c>
      <c r="D3571" s="10" t="s">
        <v>11188</v>
      </c>
      <c r="E3571" s="25">
        <v>2</v>
      </c>
      <c r="F3571" s="25">
        <v>0</v>
      </c>
      <c r="G3571" s="10" t="s">
        <v>11189</v>
      </c>
      <c r="H3571" s="25">
        <f>INDEX('Annexe 1 – Données des équipes'!$B$12:$R$114, MATCH(C3571, 'Annexe 1 – Données des équipes'!$B$12:$B$114,0),4)</f>
        <v>50</v>
      </c>
      <c r="I3571" s="25">
        <f>INDEX('Annexe 1 – Données des équipes'!$B$12:$R$114, MATCH(D3571, 'Annexe 1 – Données des équipes'!$B$12:$B$114,0),4)</f>
        <v>80</v>
      </c>
      <c r="J3571" s="25">
        <f t="shared" si="56"/>
        <v>2</v>
      </c>
    </row>
    <row r="3572" spans="2:10">
      <c r="B3572" s="3">
        <v>39165</v>
      </c>
      <c r="C3572" s="10" t="s">
        <v>11190</v>
      </c>
      <c r="D3572" s="10" t="s">
        <v>11191</v>
      </c>
      <c r="E3572" s="25">
        <v>0</v>
      </c>
      <c r="F3572" s="25">
        <v>2</v>
      </c>
      <c r="G3572" s="10" t="s">
        <v>11192</v>
      </c>
      <c r="H3572" s="25">
        <f>INDEX('Annexe 1 – Données des équipes'!$B$12:$R$114, MATCH(C3572, 'Annexe 1 – Données des équipes'!$B$12:$B$114,0),4)</f>
        <v>70</v>
      </c>
      <c r="I3572" s="25">
        <f>INDEX('Annexe 1 – Données des équipes'!$B$12:$R$114, MATCH(D3572, 'Annexe 1 – Données des équipes'!$B$12:$B$114,0),4)</f>
        <v>80</v>
      </c>
      <c r="J3572" s="25">
        <f t="shared" si="56"/>
        <v>2</v>
      </c>
    </row>
    <row r="3573" spans="2:10">
      <c r="B3573" s="3">
        <v>39166</v>
      </c>
      <c r="C3573" s="10" t="s">
        <v>11193</v>
      </c>
      <c r="D3573" s="10" t="s">
        <v>11194</v>
      </c>
      <c r="E3573" s="25">
        <v>3</v>
      </c>
      <c r="F3573" s="25">
        <v>1</v>
      </c>
      <c r="G3573" s="10" t="s">
        <v>11195</v>
      </c>
      <c r="H3573" s="25">
        <f>INDEX('Annexe 1 – Données des équipes'!$B$12:$R$114, MATCH(C3573, 'Annexe 1 – Données des équipes'!$B$12:$B$114,0),4)</f>
        <v>90</v>
      </c>
      <c r="I3573" s="25">
        <f>INDEX('Annexe 1 – Données des équipes'!$B$12:$R$114, MATCH(D3573, 'Annexe 1 – Données des équipes'!$B$12:$B$114,0),4)</f>
        <v>80</v>
      </c>
      <c r="J3573" s="25">
        <f t="shared" si="56"/>
        <v>2</v>
      </c>
    </row>
    <row r="3574" spans="2:10">
      <c r="B3574" s="3">
        <v>39168</v>
      </c>
      <c r="C3574" s="10" t="s">
        <v>11196</v>
      </c>
      <c r="D3574" s="10" t="s">
        <v>11197</v>
      </c>
      <c r="E3574" s="25">
        <v>3</v>
      </c>
      <c r="F3574" s="25">
        <v>1</v>
      </c>
      <c r="G3574" s="10" t="s">
        <v>11198</v>
      </c>
      <c r="H3574" s="25">
        <f>INDEX('Annexe 1 – Données des équipes'!$B$12:$R$114, MATCH(C3574, 'Annexe 1 – Données des équipes'!$B$12:$B$114,0),4)</f>
        <v>30</v>
      </c>
      <c r="I3574" s="25">
        <f>INDEX('Annexe 1 – Données des équipes'!$B$12:$R$114, MATCH(D3574, 'Annexe 1 – Données des équipes'!$B$12:$B$114,0),4)</f>
        <v>30</v>
      </c>
      <c r="J3574" s="25">
        <f t="shared" si="56"/>
        <v>2</v>
      </c>
    </row>
    <row r="3575" spans="2:10">
      <c r="B3575" s="3">
        <v>39168</v>
      </c>
      <c r="C3575" s="10" t="s">
        <v>11199</v>
      </c>
      <c r="D3575" s="10" t="s">
        <v>11200</v>
      </c>
      <c r="E3575" s="25">
        <v>0</v>
      </c>
      <c r="F3575" s="25">
        <v>2</v>
      </c>
      <c r="G3575" s="10" t="s">
        <v>11201</v>
      </c>
      <c r="H3575" s="25">
        <f>INDEX('Annexe 1 – Données des équipes'!$B$12:$R$114, MATCH(C3575, 'Annexe 1 – Données des équipes'!$B$12:$B$114,0),4)</f>
        <v>0</v>
      </c>
      <c r="I3575" s="25">
        <f>INDEX('Annexe 1 – Données des équipes'!$B$12:$R$114, MATCH(D3575, 'Annexe 1 – Données des équipes'!$B$12:$B$114,0),4)</f>
        <v>40</v>
      </c>
      <c r="J3575" s="25">
        <f t="shared" si="56"/>
        <v>2</v>
      </c>
    </row>
    <row r="3576" spans="2:10">
      <c r="B3576" s="3">
        <v>39169</v>
      </c>
      <c r="C3576" s="10" t="s">
        <v>11202</v>
      </c>
      <c r="D3576" s="10" t="s">
        <v>11203</v>
      </c>
      <c r="E3576" s="25">
        <v>2</v>
      </c>
      <c r="F3576" s="25">
        <v>0</v>
      </c>
      <c r="G3576" s="10" t="s">
        <v>11204</v>
      </c>
      <c r="H3576" s="25">
        <f>INDEX('Annexe 1 – Données des équipes'!$B$12:$R$114, MATCH(C3576, 'Annexe 1 – Données des équipes'!$B$12:$B$114,0),4)</f>
        <v>90</v>
      </c>
      <c r="I3576" s="25">
        <f>INDEX('Annexe 1 – Données des équipes'!$B$12:$R$114, MATCH(D3576, 'Annexe 1 – Données des équipes'!$B$12:$B$114,0),4)</f>
        <v>70</v>
      </c>
      <c r="J3576" s="25">
        <f t="shared" si="56"/>
        <v>2</v>
      </c>
    </row>
    <row r="3577" spans="2:10">
      <c r="B3577" s="3">
        <v>39169</v>
      </c>
      <c r="C3577" s="10" t="s">
        <v>11205</v>
      </c>
      <c r="D3577" s="10" t="s">
        <v>11206</v>
      </c>
      <c r="E3577" s="25">
        <v>2</v>
      </c>
      <c r="F3577" s="25">
        <v>0</v>
      </c>
      <c r="G3577" s="10" t="s">
        <v>11207</v>
      </c>
      <c r="H3577" s="25">
        <f>INDEX('Annexe 1 – Données des équipes'!$B$12:$R$114, MATCH(C3577, 'Annexe 1 – Données des équipes'!$B$12:$B$114,0),4)</f>
        <v>90</v>
      </c>
      <c r="I3577" s="25">
        <f>INDEX('Annexe 1 – Données des équipes'!$B$12:$R$114, MATCH(D3577, 'Annexe 1 – Données des équipes'!$B$12:$B$114,0),4)</f>
        <v>60</v>
      </c>
      <c r="J3577" s="25">
        <f t="shared" si="56"/>
        <v>2</v>
      </c>
    </row>
    <row r="3578" spans="2:10">
      <c r="B3578" s="3">
        <v>39169</v>
      </c>
      <c r="C3578" s="10" t="s">
        <v>11208</v>
      </c>
      <c r="D3578" s="10" t="s">
        <v>11209</v>
      </c>
      <c r="E3578" s="25">
        <v>4</v>
      </c>
      <c r="F3578" s="25">
        <v>2</v>
      </c>
      <c r="G3578" s="10" t="s">
        <v>11210</v>
      </c>
      <c r="H3578" s="25">
        <f>INDEX('Annexe 1 – Données des équipes'!$B$12:$R$114, MATCH(C3578, 'Annexe 1 – Données des équipes'!$B$12:$B$114,0),4)</f>
        <v>80</v>
      </c>
      <c r="I3578" s="25">
        <f>INDEX('Annexe 1 – Données des équipes'!$B$12:$R$114, MATCH(D3578, 'Annexe 1 – Données des équipes'!$B$12:$B$114,0),4)</f>
        <v>70</v>
      </c>
      <c r="J3578" s="25">
        <f t="shared" si="56"/>
        <v>2</v>
      </c>
    </row>
    <row r="3579" spans="2:10">
      <c r="B3579" s="3">
        <v>39191</v>
      </c>
      <c r="C3579" s="10" t="s">
        <v>11211</v>
      </c>
      <c r="D3579" s="10" t="s">
        <v>11212</v>
      </c>
      <c r="E3579" s="25">
        <v>1</v>
      </c>
      <c r="F3579" s="25">
        <v>3</v>
      </c>
      <c r="G3579" s="10" t="s">
        <v>11213</v>
      </c>
      <c r="H3579" s="25">
        <f>INDEX('Annexe 1 – Données des équipes'!$B$12:$R$114, MATCH(C3579, 'Annexe 1 – Données des équipes'!$B$12:$B$114,0),4)</f>
        <v>40</v>
      </c>
      <c r="I3579" s="25">
        <f>INDEX('Annexe 1 – Données des équipes'!$B$12:$R$114, MATCH(D3579, 'Annexe 1 – Données des équipes'!$B$12:$B$114,0),4)</f>
        <v>10</v>
      </c>
      <c r="J3579" s="25">
        <f t="shared" si="56"/>
        <v>2</v>
      </c>
    </row>
    <row r="3580" spans="2:10">
      <c r="B3580" s="3">
        <v>39234</v>
      </c>
      <c r="C3580" s="10" t="s">
        <v>11214</v>
      </c>
      <c r="D3580" s="10" t="s">
        <v>11215</v>
      </c>
      <c r="E3580" s="25">
        <v>2</v>
      </c>
      <c r="F3580" s="25">
        <v>0</v>
      </c>
      <c r="G3580" s="10" t="s">
        <v>11216</v>
      </c>
      <c r="H3580" s="25">
        <f>INDEX('Annexe 1 – Données des équipes'!$B$12:$R$114, MATCH(C3580, 'Annexe 1 – Données des équipes'!$B$12:$B$114,0),4)</f>
        <v>50</v>
      </c>
      <c r="I3580" s="25">
        <f>INDEX('Annexe 1 – Données des équipes'!$B$12:$R$114, MATCH(D3580, 'Annexe 1 – Données des équipes'!$B$12:$B$114,0),4)</f>
        <v>40</v>
      </c>
      <c r="J3580" s="25">
        <f t="shared" si="56"/>
        <v>2</v>
      </c>
    </row>
    <row r="3581" spans="2:10">
      <c r="B3581" s="3">
        <v>39235</v>
      </c>
      <c r="C3581" s="10" t="s">
        <v>11217</v>
      </c>
      <c r="D3581" s="10" t="s">
        <v>11218</v>
      </c>
      <c r="E3581" s="25">
        <v>0</v>
      </c>
      <c r="F3581" s="25">
        <v>2</v>
      </c>
      <c r="G3581" s="10" t="s">
        <v>11219</v>
      </c>
      <c r="H3581" s="25">
        <f>INDEX('Annexe 1 – Données des équipes'!$B$12:$R$114, MATCH(C3581, 'Annexe 1 – Données des équipes'!$B$12:$B$114,0),4)</f>
        <v>10</v>
      </c>
      <c r="I3581" s="25">
        <f>INDEX('Annexe 1 – Données des équipes'!$B$12:$R$114, MATCH(D3581, 'Annexe 1 – Données des équipes'!$B$12:$B$114,0),4)</f>
        <v>40</v>
      </c>
      <c r="J3581" s="25">
        <f t="shared" si="56"/>
        <v>2</v>
      </c>
    </row>
    <row r="3582" spans="2:10">
      <c r="B3582" s="3">
        <v>39235</v>
      </c>
      <c r="C3582" s="10" t="s">
        <v>11220</v>
      </c>
      <c r="D3582" s="10" t="s">
        <v>11221</v>
      </c>
      <c r="E3582" s="25">
        <v>2</v>
      </c>
      <c r="F3582" s="25">
        <v>0</v>
      </c>
      <c r="G3582" s="10" t="s">
        <v>11222</v>
      </c>
      <c r="H3582" s="25">
        <f>INDEX('Annexe 1 – Données des équipes'!$B$12:$R$114, MATCH(C3582, 'Annexe 1 – Données des équipes'!$B$12:$B$114,0),4)</f>
        <v>60</v>
      </c>
      <c r="I3582" s="25">
        <f>INDEX('Annexe 1 – Données des équipes'!$B$12:$R$114, MATCH(D3582, 'Annexe 1 – Données des équipes'!$B$12:$B$114,0),4)</f>
        <v>80</v>
      </c>
      <c r="J3582" s="25">
        <f t="shared" si="56"/>
        <v>2</v>
      </c>
    </row>
    <row r="3583" spans="2:10">
      <c r="B3583" s="3">
        <v>39235</v>
      </c>
      <c r="C3583" s="10" t="s">
        <v>11223</v>
      </c>
      <c r="D3583" s="10" t="s">
        <v>11224</v>
      </c>
      <c r="E3583" s="25">
        <v>0</v>
      </c>
      <c r="F3583" s="25">
        <v>2</v>
      </c>
      <c r="G3583" s="10" t="s">
        <v>11225</v>
      </c>
      <c r="H3583" s="25">
        <f>INDEX('Annexe 1 – Données des équipes'!$B$12:$R$114, MATCH(C3583, 'Annexe 1 – Données des équipes'!$B$12:$B$114,0),4)</f>
        <v>30</v>
      </c>
      <c r="I3583" s="25">
        <f>INDEX('Annexe 1 – Données des équipes'!$B$12:$R$114, MATCH(D3583, 'Annexe 1 – Données des équipes'!$B$12:$B$114,0),4)</f>
        <v>70</v>
      </c>
      <c r="J3583" s="25">
        <f t="shared" si="56"/>
        <v>2</v>
      </c>
    </row>
    <row r="3584" spans="2:10">
      <c r="B3584" s="3">
        <v>39235</v>
      </c>
      <c r="C3584" s="10" t="s">
        <v>11226</v>
      </c>
      <c r="D3584" s="10" t="s">
        <v>11227</v>
      </c>
      <c r="E3584" s="25">
        <v>2</v>
      </c>
      <c r="F3584" s="25">
        <v>0</v>
      </c>
      <c r="G3584" s="10" t="s">
        <v>11228</v>
      </c>
      <c r="H3584" s="25">
        <f>INDEX('Annexe 1 – Données des équipes'!$B$12:$R$114, MATCH(C3584, 'Annexe 1 – Données des équipes'!$B$12:$B$114,0),4)</f>
        <v>90</v>
      </c>
      <c r="I3584" s="25">
        <f>INDEX('Annexe 1 – Données des équipes'!$B$12:$R$114, MATCH(D3584, 'Annexe 1 – Données des équipes'!$B$12:$B$114,0),4)</f>
        <v>60</v>
      </c>
      <c r="J3584" s="25">
        <f t="shared" si="56"/>
        <v>2</v>
      </c>
    </row>
    <row r="3585" spans="2:10">
      <c r="B3585" s="3">
        <v>39235</v>
      </c>
      <c r="C3585" s="10" t="s">
        <v>11229</v>
      </c>
      <c r="D3585" s="10" t="s">
        <v>11230</v>
      </c>
      <c r="E3585" s="25">
        <v>2</v>
      </c>
      <c r="F3585" s="25">
        <v>0</v>
      </c>
      <c r="G3585" s="10" t="s">
        <v>11231</v>
      </c>
      <c r="H3585" s="25">
        <f>INDEX('Annexe 1 – Données des équipes'!$B$12:$R$114, MATCH(C3585, 'Annexe 1 – Données des équipes'!$B$12:$B$114,0),4)</f>
        <v>50</v>
      </c>
      <c r="I3585" s="25">
        <f>INDEX('Annexe 1 – Données des équipes'!$B$12:$R$114, MATCH(D3585, 'Annexe 1 – Données des équipes'!$B$12:$B$114,0),4)</f>
        <v>40</v>
      </c>
      <c r="J3585" s="25">
        <f t="shared" si="56"/>
        <v>2</v>
      </c>
    </row>
    <row r="3586" spans="2:10">
      <c r="B3586" s="3">
        <v>39235</v>
      </c>
      <c r="C3586" s="10" t="s">
        <v>11232</v>
      </c>
      <c r="D3586" s="10" t="s">
        <v>11233</v>
      </c>
      <c r="E3586" s="25">
        <v>0</v>
      </c>
      <c r="F3586" s="25">
        <v>2</v>
      </c>
      <c r="G3586" s="10" t="s">
        <v>11234</v>
      </c>
      <c r="H3586" s="25">
        <f>INDEX('Annexe 1 – Données des équipes'!$B$12:$R$114, MATCH(C3586, 'Annexe 1 – Données des équipes'!$B$12:$B$114,0),4)</f>
        <v>70</v>
      </c>
      <c r="I3586" s="25">
        <f>INDEX('Annexe 1 – Données des équipes'!$B$12:$R$114, MATCH(D3586, 'Annexe 1 – Données des équipes'!$B$12:$B$114,0),4)</f>
        <v>80</v>
      </c>
      <c r="J3586" s="25">
        <f t="shared" si="56"/>
        <v>2</v>
      </c>
    </row>
    <row r="3587" spans="2:10">
      <c r="B3587" s="3">
        <v>39235</v>
      </c>
      <c r="C3587" s="10" t="s">
        <v>11235</v>
      </c>
      <c r="D3587" s="10" t="s">
        <v>11236</v>
      </c>
      <c r="E3587" s="25">
        <v>2</v>
      </c>
      <c r="F3587" s="25">
        <v>0</v>
      </c>
      <c r="G3587" s="10" t="s">
        <v>11237</v>
      </c>
      <c r="H3587" s="25">
        <f>INDEX('Annexe 1 – Données des équipes'!$B$12:$R$114, MATCH(C3587, 'Annexe 1 – Données des équipes'!$B$12:$B$114,0),4)</f>
        <v>50</v>
      </c>
      <c r="I3587" s="25">
        <f>INDEX('Annexe 1 – Données des équipes'!$B$12:$R$114, MATCH(D3587, 'Annexe 1 – Données des équipes'!$B$12:$B$114,0),4)</f>
        <v>10</v>
      </c>
      <c r="J3587" s="25">
        <f t="shared" si="56"/>
        <v>2</v>
      </c>
    </row>
    <row r="3588" spans="2:10">
      <c r="B3588" s="3">
        <v>39239</v>
      </c>
      <c r="C3588" s="10" t="s">
        <v>11238</v>
      </c>
      <c r="D3588" s="10" t="s">
        <v>11239</v>
      </c>
      <c r="E3588" s="25">
        <v>2</v>
      </c>
      <c r="F3588" s="25">
        <v>0</v>
      </c>
      <c r="G3588" s="10" t="s">
        <v>11240</v>
      </c>
      <c r="H3588" s="25">
        <f>INDEX('Annexe 1 – Données des équipes'!$B$12:$R$114, MATCH(C3588, 'Annexe 1 – Données des équipes'!$B$12:$B$114,0),4)</f>
        <v>70</v>
      </c>
      <c r="I3588" s="25">
        <f>INDEX('Annexe 1 – Données des équipes'!$B$12:$R$114, MATCH(D3588, 'Annexe 1 – Données des équipes'!$B$12:$B$114,0),4)</f>
        <v>80</v>
      </c>
      <c r="J3588" s="25">
        <f t="shared" si="56"/>
        <v>2</v>
      </c>
    </row>
    <row r="3589" spans="2:10">
      <c r="B3589" s="3">
        <v>39239</v>
      </c>
      <c r="C3589" s="10" t="s">
        <v>11241</v>
      </c>
      <c r="D3589" s="10" t="s">
        <v>11242</v>
      </c>
      <c r="E3589" s="25">
        <v>2</v>
      </c>
      <c r="F3589" s="25">
        <v>0</v>
      </c>
      <c r="G3589" s="10" t="s">
        <v>11243</v>
      </c>
      <c r="H3589" s="25">
        <f>INDEX('Annexe 1 – Données des équipes'!$B$12:$R$114, MATCH(C3589, 'Annexe 1 – Données des équipes'!$B$12:$B$114,0),4)</f>
        <v>30</v>
      </c>
      <c r="I3589" s="25">
        <f>INDEX('Annexe 1 – Données des équipes'!$B$12:$R$114, MATCH(D3589, 'Annexe 1 – Données des équipes'!$B$12:$B$114,0),4)</f>
        <v>90</v>
      </c>
      <c r="J3589" s="25">
        <f t="shared" si="56"/>
        <v>2</v>
      </c>
    </row>
    <row r="3590" spans="2:10">
      <c r="B3590" s="3">
        <v>39239</v>
      </c>
      <c r="C3590" s="10" t="s">
        <v>11244</v>
      </c>
      <c r="D3590" s="10" t="s">
        <v>11245</v>
      </c>
      <c r="E3590" s="25">
        <v>2</v>
      </c>
      <c r="F3590" s="25">
        <v>0</v>
      </c>
      <c r="G3590" s="10" t="s">
        <v>11246</v>
      </c>
      <c r="H3590" s="25">
        <f>INDEX('Annexe 1 – Données des équipes'!$B$12:$R$114, MATCH(C3590, 'Annexe 1 – Données des équipes'!$B$12:$B$114,0),4)</f>
        <v>50</v>
      </c>
      <c r="I3590" s="25">
        <f>INDEX('Annexe 1 – Données des équipes'!$B$12:$R$114, MATCH(D3590, 'Annexe 1 – Données des équipes'!$B$12:$B$114,0),4)</f>
        <v>40</v>
      </c>
      <c r="J3590" s="25">
        <f t="shared" si="56"/>
        <v>2</v>
      </c>
    </row>
    <row r="3591" spans="2:10">
      <c r="B3591" s="3">
        <v>39244</v>
      </c>
      <c r="C3591" s="10" t="s">
        <v>11247</v>
      </c>
      <c r="D3591" s="10" t="s">
        <v>11248</v>
      </c>
      <c r="E3591" s="25">
        <v>0</v>
      </c>
      <c r="F3591" s="25">
        <v>2</v>
      </c>
      <c r="G3591" s="10" t="s">
        <v>11249</v>
      </c>
      <c r="H3591" s="25">
        <f>INDEX('Annexe 1 – Données des équipes'!$B$12:$R$114, MATCH(C3591, 'Annexe 1 – Données des équipes'!$B$12:$B$114,0),4)</f>
        <v>10</v>
      </c>
      <c r="I3591" s="25">
        <f>INDEX('Annexe 1 – Données des équipes'!$B$12:$R$114, MATCH(D3591, 'Annexe 1 – Données des équipes'!$B$12:$B$114,0),4)</f>
        <v>20</v>
      </c>
      <c r="J3591" s="25">
        <f t="shared" si="56"/>
        <v>2</v>
      </c>
    </row>
    <row r="3592" spans="2:10">
      <c r="B3592" s="3">
        <v>39249</v>
      </c>
      <c r="C3592" s="10" t="s">
        <v>11250</v>
      </c>
      <c r="D3592" s="10" t="s">
        <v>11251</v>
      </c>
      <c r="E3592" s="25">
        <v>0</v>
      </c>
      <c r="F3592" s="25">
        <v>2</v>
      </c>
      <c r="G3592" s="10" t="s">
        <v>11252</v>
      </c>
      <c r="H3592" s="25">
        <f>INDEX('Annexe 1 – Données des équipes'!$B$12:$R$114, MATCH(C3592, 'Annexe 1 – Données des équipes'!$B$12:$B$114,0),4)</f>
        <v>20</v>
      </c>
      <c r="I3592" s="25">
        <f>INDEX('Annexe 1 – Données des équipes'!$B$12:$R$114, MATCH(D3592, 'Annexe 1 – Données des équipes'!$B$12:$B$114,0),4)</f>
        <v>10</v>
      </c>
      <c r="J3592" s="25">
        <f t="shared" si="56"/>
        <v>2</v>
      </c>
    </row>
    <row r="3593" spans="2:10">
      <c r="B3593" s="3">
        <v>39256</v>
      </c>
      <c r="C3593" s="10" t="s">
        <v>11253</v>
      </c>
      <c r="D3593" s="10" t="s">
        <v>11254</v>
      </c>
      <c r="E3593" s="25">
        <v>3</v>
      </c>
      <c r="F3593" s="25">
        <v>1</v>
      </c>
      <c r="G3593" s="10" t="s">
        <v>11255</v>
      </c>
      <c r="H3593" s="25">
        <f>INDEX('Annexe 1 – Données des équipes'!$B$12:$R$114, MATCH(C3593, 'Annexe 1 – Données des équipes'!$B$12:$B$114,0),4)</f>
        <v>90</v>
      </c>
      <c r="I3593" s="25">
        <f>INDEX('Annexe 1 – Données des équipes'!$B$12:$R$114, MATCH(D3593, 'Annexe 1 – Données des équipes'!$B$12:$B$114,0),4)</f>
        <v>70</v>
      </c>
      <c r="J3593" s="25">
        <f t="shared" si="56"/>
        <v>2</v>
      </c>
    </row>
    <row r="3594" spans="2:10">
      <c r="B3594" s="3">
        <v>39257</v>
      </c>
      <c r="C3594" s="10" t="s">
        <v>11256</v>
      </c>
      <c r="D3594" s="10" t="s">
        <v>11257</v>
      </c>
      <c r="E3594" s="25">
        <v>0</v>
      </c>
      <c r="F3594" s="25">
        <v>2</v>
      </c>
      <c r="G3594" s="10" t="s">
        <v>11258</v>
      </c>
      <c r="H3594" s="25">
        <f>INDEX('Annexe 1 – Données des équipes'!$B$12:$R$114, MATCH(C3594, 'Annexe 1 – Données des équipes'!$B$12:$B$114,0),4)</f>
        <v>20</v>
      </c>
      <c r="I3594" s="25">
        <f>INDEX('Annexe 1 – Données des équipes'!$B$12:$R$114, MATCH(D3594, 'Annexe 1 – Données des équipes'!$B$12:$B$114,0),4)</f>
        <v>30</v>
      </c>
      <c r="J3594" s="25">
        <f t="shared" si="56"/>
        <v>2</v>
      </c>
    </row>
    <row r="3595" spans="2:10">
      <c r="B3595" s="3">
        <v>39260</v>
      </c>
      <c r="C3595" s="10" t="s">
        <v>11259</v>
      </c>
      <c r="D3595" s="10" t="s">
        <v>11260</v>
      </c>
      <c r="E3595" s="25">
        <v>0</v>
      </c>
      <c r="F3595" s="25">
        <v>2</v>
      </c>
      <c r="G3595" s="10" t="s">
        <v>11261</v>
      </c>
      <c r="H3595" s="25">
        <f>INDEX('Annexe 1 – Données des équipes'!$B$12:$R$114, MATCH(C3595, 'Annexe 1 – Données des équipes'!$B$12:$B$114,0),4)</f>
        <v>90</v>
      </c>
      <c r="I3595" s="25">
        <f>INDEX('Annexe 1 – Données des équipes'!$B$12:$R$114, MATCH(D3595, 'Annexe 1 – Données des équipes'!$B$12:$B$114,0),4)</f>
        <v>80</v>
      </c>
      <c r="J3595" s="25">
        <f t="shared" si="56"/>
        <v>2</v>
      </c>
    </row>
    <row r="3596" spans="2:10">
      <c r="B3596" s="3">
        <v>39263</v>
      </c>
      <c r="C3596" s="10" t="s">
        <v>11262</v>
      </c>
      <c r="D3596" s="10" t="s">
        <v>11263</v>
      </c>
      <c r="E3596" s="25">
        <v>2</v>
      </c>
      <c r="F3596" s="25">
        <v>0</v>
      </c>
      <c r="G3596" s="10" t="s">
        <v>11264</v>
      </c>
      <c r="H3596" s="25">
        <f>INDEX('Annexe 1 – Données des équipes'!$B$12:$R$114, MATCH(C3596, 'Annexe 1 – Données des équipes'!$B$12:$B$114,0),4)</f>
        <v>60</v>
      </c>
      <c r="I3596" s="25">
        <f>INDEX('Annexe 1 – Données des équipes'!$B$12:$R$114, MATCH(D3596, 'Annexe 1 – Données des équipes'!$B$12:$B$114,0),4)</f>
        <v>80</v>
      </c>
      <c r="J3596" s="25">
        <f t="shared" si="56"/>
        <v>2</v>
      </c>
    </row>
    <row r="3597" spans="2:10">
      <c r="B3597" s="3">
        <v>39265</v>
      </c>
      <c r="C3597" s="10" t="s">
        <v>11265</v>
      </c>
      <c r="D3597" s="10" t="s">
        <v>11266</v>
      </c>
      <c r="E3597" s="25">
        <v>4</v>
      </c>
      <c r="F3597" s="25">
        <v>2</v>
      </c>
      <c r="G3597" s="10" t="s">
        <v>11267</v>
      </c>
      <c r="H3597" s="25">
        <f>INDEX('Annexe 1 – Données des équipes'!$B$12:$R$114, MATCH(C3597, 'Annexe 1 – Données des équipes'!$B$12:$B$114,0),4)</f>
        <v>90</v>
      </c>
      <c r="I3597" s="25">
        <f>INDEX('Annexe 1 – Données des équipes'!$B$12:$R$114, MATCH(D3597, 'Annexe 1 – Données des équipes'!$B$12:$B$114,0),4)</f>
        <v>90</v>
      </c>
      <c r="J3597" s="25">
        <f t="shared" si="56"/>
        <v>2</v>
      </c>
    </row>
    <row r="3598" spans="2:10">
      <c r="B3598" s="3">
        <v>39265</v>
      </c>
      <c r="C3598" s="10" t="s">
        <v>11268</v>
      </c>
      <c r="D3598" s="10" t="s">
        <v>11269</v>
      </c>
      <c r="E3598" s="25">
        <v>0</v>
      </c>
      <c r="F3598" s="25">
        <v>2</v>
      </c>
      <c r="G3598" s="10" t="s">
        <v>11270</v>
      </c>
      <c r="H3598" s="25">
        <f>INDEX('Annexe 1 – Données des équipes'!$B$12:$R$114, MATCH(C3598, 'Annexe 1 – Données des équipes'!$B$12:$B$114,0),4)</f>
        <v>30</v>
      </c>
      <c r="I3598" s="25">
        <f>INDEX('Annexe 1 – Données des équipes'!$B$12:$R$114, MATCH(D3598, 'Annexe 1 – Données des équipes'!$B$12:$B$114,0),4)</f>
        <v>30</v>
      </c>
      <c r="J3598" s="25">
        <f t="shared" si="56"/>
        <v>2</v>
      </c>
    </row>
    <row r="3599" spans="2:10">
      <c r="B3599" s="3">
        <v>39276</v>
      </c>
      <c r="C3599" s="10" t="s">
        <v>11271</v>
      </c>
      <c r="D3599" s="10" t="s">
        <v>11272</v>
      </c>
      <c r="E3599" s="25">
        <v>3</v>
      </c>
      <c r="F3599" s="25">
        <v>1</v>
      </c>
      <c r="G3599" s="10" t="s">
        <v>11273</v>
      </c>
      <c r="H3599" s="25">
        <f>INDEX('Annexe 1 – Données des équipes'!$B$12:$R$114, MATCH(C3599, 'Annexe 1 – Données des équipes'!$B$12:$B$114,0),4)</f>
        <v>30</v>
      </c>
      <c r="I3599" s="25">
        <f>INDEX('Annexe 1 – Données des équipes'!$B$12:$R$114, MATCH(D3599, 'Annexe 1 – Données des équipes'!$B$12:$B$114,0),4)</f>
        <v>60</v>
      </c>
      <c r="J3599" s="25">
        <f t="shared" si="56"/>
        <v>2</v>
      </c>
    </row>
    <row r="3600" spans="2:10">
      <c r="B3600" s="3">
        <v>39276</v>
      </c>
      <c r="C3600" s="10" t="s">
        <v>11274</v>
      </c>
      <c r="D3600" s="10" t="s">
        <v>11275</v>
      </c>
      <c r="E3600" s="25">
        <v>1</v>
      </c>
      <c r="F3600" s="25">
        <v>3</v>
      </c>
      <c r="G3600" s="10" t="s">
        <v>11276</v>
      </c>
      <c r="H3600" s="25">
        <f>INDEX('Annexe 1 – Données des équipes'!$B$12:$R$114, MATCH(C3600, 'Annexe 1 – Données des équipes'!$B$12:$B$114,0),4)</f>
        <v>20</v>
      </c>
      <c r="I3600" s="25">
        <f>INDEX('Annexe 1 – Données des équipes'!$B$12:$R$114, MATCH(D3600, 'Annexe 1 – Données des équipes'!$B$12:$B$114,0),4)</f>
        <v>50</v>
      </c>
      <c r="J3600" s="25">
        <f t="shared" si="56"/>
        <v>2</v>
      </c>
    </row>
    <row r="3601" spans="2:10">
      <c r="B3601" s="3">
        <v>39277</v>
      </c>
      <c r="C3601" s="10" t="s">
        <v>11277</v>
      </c>
      <c r="D3601" s="10" t="s">
        <v>11278</v>
      </c>
      <c r="E3601" s="25">
        <v>3</v>
      </c>
      <c r="F3601" s="25">
        <v>1</v>
      </c>
      <c r="G3601" s="10" t="s">
        <v>11279</v>
      </c>
      <c r="H3601" s="25">
        <f>INDEX('Annexe 1 – Données des équipes'!$B$12:$R$114, MATCH(C3601, 'Annexe 1 – Données des équipes'!$B$12:$B$114,0),4)</f>
        <v>80</v>
      </c>
      <c r="I3601" s="25">
        <f>INDEX('Annexe 1 – Données des équipes'!$B$12:$R$114, MATCH(D3601, 'Annexe 1 – Données des équipes'!$B$12:$B$114,0),4)</f>
        <v>80</v>
      </c>
      <c r="J3601" s="25">
        <f t="shared" si="56"/>
        <v>2</v>
      </c>
    </row>
    <row r="3602" spans="2:10">
      <c r="B3602" s="3">
        <v>39316</v>
      </c>
      <c r="C3602" s="10" t="s">
        <v>11280</v>
      </c>
      <c r="D3602" s="10" t="s">
        <v>11281</v>
      </c>
      <c r="E3602" s="25">
        <v>0</v>
      </c>
      <c r="F3602" s="25">
        <v>2</v>
      </c>
      <c r="G3602" s="10" t="s">
        <v>11282</v>
      </c>
      <c r="H3602" s="25">
        <f>INDEX('Annexe 1 – Données des équipes'!$B$12:$R$114, MATCH(C3602, 'Annexe 1 – Données des équipes'!$B$12:$B$114,0),4)</f>
        <v>20</v>
      </c>
      <c r="I3602" s="25">
        <f>INDEX('Annexe 1 – Données des équipes'!$B$12:$R$114, MATCH(D3602, 'Annexe 1 – Données des équipes'!$B$12:$B$114,0),4)</f>
        <v>90</v>
      </c>
      <c r="J3602" s="25">
        <f t="shared" ref="J3602:J3665" si="57">ABS(F3602-E3602)</f>
        <v>2</v>
      </c>
    </row>
    <row r="3603" spans="2:10">
      <c r="B3603" s="3">
        <v>39316</v>
      </c>
      <c r="C3603" s="10" t="s">
        <v>11283</v>
      </c>
      <c r="D3603" s="10" t="s">
        <v>11284</v>
      </c>
      <c r="E3603" s="25">
        <v>2</v>
      </c>
      <c r="F3603" s="25">
        <v>0</v>
      </c>
      <c r="G3603" s="10" t="s">
        <v>11285</v>
      </c>
      <c r="H3603" s="25">
        <f>INDEX('Annexe 1 – Données des équipes'!$B$12:$R$114, MATCH(C3603, 'Annexe 1 – Données des équipes'!$B$12:$B$114,0),4)</f>
        <v>0</v>
      </c>
      <c r="I3603" s="25">
        <f>INDEX('Annexe 1 – Données des équipes'!$B$12:$R$114, MATCH(D3603, 'Annexe 1 – Données des équipes'!$B$12:$B$114,0),4)</f>
        <v>40</v>
      </c>
      <c r="J3603" s="25">
        <f t="shared" si="57"/>
        <v>2</v>
      </c>
    </row>
    <row r="3604" spans="2:10">
      <c r="B3604" s="3">
        <v>39316</v>
      </c>
      <c r="C3604" s="10" t="s">
        <v>11286</v>
      </c>
      <c r="D3604" s="10" t="s">
        <v>11287</v>
      </c>
      <c r="E3604" s="25">
        <v>3</v>
      </c>
      <c r="F3604" s="25">
        <v>1</v>
      </c>
      <c r="G3604" s="10" t="s">
        <v>11288</v>
      </c>
      <c r="H3604" s="25">
        <f>INDEX('Annexe 1 – Données des équipes'!$B$12:$R$114, MATCH(C3604, 'Annexe 1 – Données des équipes'!$B$12:$B$114,0),4)</f>
        <v>40</v>
      </c>
      <c r="I3604" s="25">
        <f>INDEX('Annexe 1 – Données des équipes'!$B$12:$R$114, MATCH(D3604, 'Annexe 1 – Données des équipes'!$B$12:$B$114,0),4)</f>
        <v>90</v>
      </c>
      <c r="J3604" s="25">
        <f t="shared" si="57"/>
        <v>2</v>
      </c>
    </row>
    <row r="3605" spans="2:10">
      <c r="B3605" s="3">
        <v>39316</v>
      </c>
      <c r="C3605" s="10" t="s">
        <v>11289</v>
      </c>
      <c r="D3605" s="10" t="s">
        <v>11290</v>
      </c>
      <c r="E3605" s="25">
        <v>2</v>
      </c>
      <c r="F3605" s="25">
        <v>0</v>
      </c>
      <c r="G3605" s="10" t="s">
        <v>11291</v>
      </c>
      <c r="H3605" s="25">
        <f>INDEX('Annexe 1 – Données des équipes'!$B$12:$R$114, MATCH(C3605, 'Annexe 1 – Données des équipes'!$B$12:$B$114,0),4)</f>
        <v>50</v>
      </c>
      <c r="I3605" s="25">
        <f>INDEX('Annexe 1 – Données des équipes'!$B$12:$R$114, MATCH(D3605, 'Annexe 1 – Données des équipes'!$B$12:$B$114,0),4)</f>
        <v>40</v>
      </c>
      <c r="J3605" s="25">
        <f t="shared" si="57"/>
        <v>2</v>
      </c>
    </row>
    <row r="3606" spans="2:10">
      <c r="B3606" s="3">
        <v>39316</v>
      </c>
      <c r="C3606" s="10" t="s">
        <v>11292</v>
      </c>
      <c r="D3606" s="10" t="s">
        <v>11293</v>
      </c>
      <c r="E3606" s="25">
        <v>2</v>
      </c>
      <c r="F3606" s="25">
        <v>0</v>
      </c>
      <c r="G3606" s="10" t="s">
        <v>11294</v>
      </c>
      <c r="H3606" s="25">
        <f>INDEX('Annexe 1 – Données des équipes'!$B$12:$R$114, MATCH(C3606, 'Annexe 1 – Données des équipes'!$B$12:$B$114,0),4)</f>
        <v>50</v>
      </c>
      <c r="I3606" s="25">
        <f>INDEX('Annexe 1 – Données des équipes'!$B$12:$R$114, MATCH(D3606, 'Annexe 1 – Données des équipes'!$B$12:$B$114,0),4)</f>
        <v>60</v>
      </c>
      <c r="J3606" s="25">
        <f t="shared" si="57"/>
        <v>2</v>
      </c>
    </row>
    <row r="3607" spans="2:10">
      <c r="B3607" s="3">
        <v>39333</v>
      </c>
      <c r="C3607" s="10" t="s">
        <v>11295</v>
      </c>
      <c r="D3607" s="10" t="s">
        <v>11296</v>
      </c>
      <c r="E3607" s="25">
        <v>1</v>
      </c>
      <c r="F3607" s="25">
        <v>3</v>
      </c>
      <c r="G3607" s="10" t="s">
        <v>11297</v>
      </c>
      <c r="H3607" s="25">
        <f>INDEX('Annexe 1 – Données des équipes'!$B$12:$R$114, MATCH(C3607, 'Annexe 1 – Données des équipes'!$B$12:$B$114,0),4)</f>
        <v>10</v>
      </c>
      <c r="I3607" s="25">
        <f>INDEX('Annexe 1 – Données des équipes'!$B$12:$R$114, MATCH(D3607, 'Annexe 1 – Données des équipes'!$B$12:$B$114,0),4)</f>
        <v>50</v>
      </c>
      <c r="J3607" s="25">
        <f t="shared" si="57"/>
        <v>2</v>
      </c>
    </row>
    <row r="3608" spans="2:10">
      <c r="B3608" s="3">
        <v>39333</v>
      </c>
      <c r="C3608" s="10" t="s">
        <v>11298</v>
      </c>
      <c r="D3608" s="10" t="s">
        <v>11299</v>
      </c>
      <c r="E3608" s="25">
        <v>2</v>
      </c>
      <c r="F3608" s="25">
        <v>0</v>
      </c>
      <c r="G3608" s="10" t="s">
        <v>11300</v>
      </c>
      <c r="H3608" s="25">
        <f>INDEX('Annexe 1 – Données des équipes'!$B$12:$R$114, MATCH(C3608, 'Annexe 1 – Données des équipes'!$B$12:$B$114,0),4)</f>
        <v>80</v>
      </c>
      <c r="I3608" s="25">
        <f>INDEX('Annexe 1 – Données des équipes'!$B$12:$R$114, MATCH(D3608, 'Annexe 1 – Données des équipes'!$B$12:$B$114,0),4)</f>
        <v>20</v>
      </c>
      <c r="J3608" s="25">
        <f t="shared" si="57"/>
        <v>2</v>
      </c>
    </row>
    <row r="3609" spans="2:10">
      <c r="B3609" s="3">
        <v>39333</v>
      </c>
      <c r="C3609" s="10" t="s">
        <v>11301</v>
      </c>
      <c r="D3609" s="10" t="s">
        <v>11302</v>
      </c>
      <c r="E3609" s="25">
        <v>0</v>
      </c>
      <c r="F3609" s="25">
        <v>2</v>
      </c>
      <c r="G3609" s="10" t="s">
        <v>11303</v>
      </c>
      <c r="H3609" s="25">
        <f>INDEX('Annexe 1 – Données des équipes'!$B$12:$R$114, MATCH(C3609, 'Annexe 1 – Données des équipes'!$B$12:$B$114,0),4)</f>
        <v>50</v>
      </c>
      <c r="I3609" s="25">
        <f>INDEX('Annexe 1 – Données des équipes'!$B$12:$R$114, MATCH(D3609, 'Annexe 1 – Données des équipes'!$B$12:$B$114,0),4)</f>
        <v>40</v>
      </c>
      <c r="J3609" s="25">
        <f t="shared" si="57"/>
        <v>2</v>
      </c>
    </row>
    <row r="3610" spans="2:10">
      <c r="B3610" s="3">
        <v>39333</v>
      </c>
      <c r="C3610" s="10" t="s">
        <v>11304</v>
      </c>
      <c r="D3610" s="10" t="s">
        <v>11305</v>
      </c>
      <c r="E3610" s="25">
        <v>2</v>
      </c>
      <c r="F3610" s="25">
        <v>0</v>
      </c>
      <c r="G3610" s="10" t="s">
        <v>11306</v>
      </c>
      <c r="H3610" s="25">
        <f>INDEX('Annexe 1 – Données des équipes'!$B$12:$R$114, MATCH(C3610, 'Annexe 1 – Données des équipes'!$B$12:$B$114,0),4)</f>
        <v>80</v>
      </c>
      <c r="I3610" s="25">
        <f>INDEX('Annexe 1 – Données des équipes'!$B$12:$R$114, MATCH(D3610, 'Annexe 1 – Données des équipes'!$B$12:$B$114,0),4)</f>
        <v>40</v>
      </c>
      <c r="J3610" s="25">
        <f t="shared" si="57"/>
        <v>2</v>
      </c>
    </row>
    <row r="3611" spans="2:10">
      <c r="B3611" s="3">
        <v>39333</v>
      </c>
      <c r="C3611" s="10" t="s">
        <v>11307</v>
      </c>
      <c r="D3611" s="10" t="s">
        <v>11308</v>
      </c>
      <c r="E3611" s="25">
        <v>0</v>
      </c>
      <c r="F3611" s="25">
        <v>2</v>
      </c>
      <c r="G3611" s="10" t="s">
        <v>11309</v>
      </c>
      <c r="H3611" s="25">
        <f>INDEX('Annexe 1 – Données des équipes'!$B$12:$R$114, MATCH(C3611, 'Annexe 1 – Données des équipes'!$B$12:$B$114,0),4)</f>
        <v>70</v>
      </c>
      <c r="I3611" s="25">
        <f>INDEX('Annexe 1 – Données des équipes'!$B$12:$R$114, MATCH(D3611, 'Annexe 1 – Données des équipes'!$B$12:$B$114,0),4)</f>
        <v>90</v>
      </c>
      <c r="J3611" s="25">
        <f t="shared" si="57"/>
        <v>2</v>
      </c>
    </row>
    <row r="3612" spans="2:10">
      <c r="B3612" s="3">
        <v>39334</v>
      </c>
      <c r="C3612" s="10" t="s">
        <v>11310</v>
      </c>
      <c r="D3612" s="10" t="s">
        <v>11311</v>
      </c>
      <c r="E3612" s="25">
        <v>1</v>
      </c>
      <c r="F3612" s="25">
        <v>3</v>
      </c>
      <c r="G3612" s="10" t="s">
        <v>11312</v>
      </c>
      <c r="H3612" s="25">
        <f>INDEX('Annexe 1 – Données des équipes'!$B$12:$R$114, MATCH(C3612, 'Annexe 1 – Données des équipes'!$B$12:$B$114,0),4)</f>
        <v>20</v>
      </c>
      <c r="I3612" s="25">
        <f>INDEX('Annexe 1 – Données des équipes'!$B$12:$R$114, MATCH(D3612, 'Annexe 1 – Données des équipes'!$B$12:$B$114,0),4)</f>
        <v>10</v>
      </c>
      <c r="J3612" s="25">
        <f t="shared" si="57"/>
        <v>2</v>
      </c>
    </row>
    <row r="3613" spans="2:10">
      <c r="B3613" s="3">
        <v>39336</v>
      </c>
      <c r="C3613" s="10" t="s">
        <v>11313</v>
      </c>
      <c r="D3613" s="10" t="s">
        <v>11314</v>
      </c>
      <c r="E3613" s="25">
        <v>0</v>
      </c>
      <c r="F3613" s="25">
        <v>2</v>
      </c>
      <c r="G3613" s="10" t="s">
        <v>11315</v>
      </c>
      <c r="H3613" s="25">
        <f>INDEX('Annexe 1 – Données des équipes'!$B$12:$R$114, MATCH(C3613, 'Annexe 1 – Données des équipes'!$B$12:$B$114,0),4)</f>
        <v>60</v>
      </c>
      <c r="I3613" s="25">
        <f>INDEX('Annexe 1 – Données des équipes'!$B$12:$R$114, MATCH(D3613, 'Annexe 1 – Données des équipes'!$B$12:$B$114,0),4)</f>
        <v>80</v>
      </c>
      <c r="J3613" s="25">
        <f t="shared" si="57"/>
        <v>2</v>
      </c>
    </row>
    <row r="3614" spans="2:10">
      <c r="B3614" s="3">
        <v>39337</v>
      </c>
      <c r="C3614" s="10" t="s">
        <v>11316</v>
      </c>
      <c r="D3614" s="10" t="s">
        <v>11317</v>
      </c>
      <c r="E3614" s="25">
        <v>3</v>
      </c>
      <c r="F3614" s="25">
        <v>1</v>
      </c>
      <c r="G3614" s="10" t="s">
        <v>11318</v>
      </c>
      <c r="H3614" s="25">
        <f>INDEX('Annexe 1 – Données des équipes'!$B$12:$R$114, MATCH(C3614, 'Annexe 1 – Données des équipes'!$B$12:$B$114,0),4)</f>
        <v>90</v>
      </c>
      <c r="I3614" s="25">
        <f>INDEX('Annexe 1 – Données des équipes'!$B$12:$R$114, MATCH(D3614, 'Annexe 1 – Données des équipes'!$B$12:$B$114,0),4)</f>
        <v>50</v>
      </c>
      <c r="J3614" s="25">
        <f t="shared" si="57"/>
        <v>2</v>
      </c>
    </row>
    <row r="3615" spans="2:10">
      <c r="B3615" s="3">
        <v>39337</v>
      </c>
      <c r="C3615" s="10" t="s">
        <v>11319</v>
      </c>
      <c r="D3615" s="10" t="s">
        <v>11320</v>
      </c>
      <c r="E3615" s="25">
        <v>1</v>
      </c>
      <c r="F3615" s="25">
        <v>3</v>
      </c>
      <c r="G3615" s="10" t="s">
        <v>11321</v>
      </c>
      <c r="H3615" s="25">
        <f>INDEX('Annexe 1 – Données des équipes'!$B$12:$R$114, MATCH(C3615, 'Annexe 1 – Données des équipes'!$B$12:$B$114,0),4)</f>
        <v>80</v>
      </c>
      <c r="I3615" s="25">
        <f>INDEX('Annexe 1 – Données des équipes'!$B$12:$R$114, MATCH(D3615, 'Annexe 1 – Données des équipes'!$B$12:$B$114,0),4)</f>
        <v>90</v>
      </c>
      <c r="J3615" s="25">
        <f t="shared" si="57"/>
        <v>2</v>
      </c>
    </row>
    <row r="3616" spans="2:10">
      <c r="B3616" s="3">
        <v>39337</v>
      </c>
      <c r="C3616" s="10" t="s">
        <v>11322</v>
      </c>
      <c r="D3616" s="10" t="s">
        <v>11323</v>
      </c>
      <c r="E3616" s="25">
        <v>2</v>
      </c>
      <c r="F3616" s="25">
        <v>0</v>
      </c>
      <c r="G3616" s="10" t="s">
        <v>11324</v>
      </c>
      <c r="H3616" s="25">
        <f>INDEX('Annexe 1 – Données des équipes'!$B$12:$R$114, MATCH(C3616, 'Annexe 1 – Données des équipes'!$B$12:$B$114,0),4)</f>
        <v>80</v>
      </c>
      <c r="I3616" s="25">
        <f>INDEX('Annexe 1 – Données des équipes'!$B$12:$R$114, MATCH(D3616, 'Annexe 1 – Données des équipes'!$B$12:$B$114,0),4)</f>
        <v>50</v>
      </c>
      <c r="J3616" s="25">
        <f t="shared" si="57"/>
        <v>2</v>
      </c>
    </row>
    <row r="3617" spans="2:10">
      <c r="B3617" s="3">
        <v>39368</v>
      </c>
      <c r="C3617" s="10" t="s">
        <v>11325</v>
      </c>
      <c r="D3617" s="10" t="s">
        <v>11326</v>
      </c>
      <c r="E3617" s="25">
        <v>2</v>
      </c>
      <c r="F3617" s="25">
        <v>0</v>
      </c>
      <c r="G3617" s="10" t="s">
        <v>11327</v>
      </c>
      <c r="H3617" s="25">
        <f>INDEX('Annexe 1 – Données des équipes'!$B$12:$R$114, MATCH(C3617, 'Annexe 1 – Données des équipes'!$B$12:$B$114,0),4)</f>
        <v>90</v>
      </c>
      <c r="I3617" s="25">
        <f>INDEX('Annexe 1 – Données des équipes'!$B$12:$R$114, MATCH(D3617, 'Annexe 1 – Données des équipes'!$B$12:$B$114,0),4)</f>
        <v>80</v>
      </c>
      <c r="J3617" s="25">
        <f t="shared" si="57"/>
        <v>2</v>
      </c>
    </row>
    <row r="3618" spans="2:10">
      <c r="B3618" s="3">
        <v>39368</v>
      </c>
      <c r="C3618" s="10" t="s">
        <v>11328</v>
      </c>
      <c r="D3618" s="10" t="s">
        <v>11329</v>
      </c>
      <c r="E3618" s="25">
        <v>1</v>
      </c>
      <c r="F3618" s="25">
        <v>3</v>
      </c>
      <c r="G3618" s="10" t="s">
        <v>11330</v>
      </c>
      <c r="H3618" s="25">
        <f>INDEX('Annexe 1 – Données des équipes'!$B$12:$R$114, MATCH(C3618, 'Annexe 1 – Données des équipes'!$B$12:$B$114,0),4)</f>
        <v>80</v>
      </c>
      <c r="I3618" s="25">
        <f>INDEX('Annexe 1 – Données des équipes'!$B$12:$R$114, MATCH(D3618, 'Annexe 1 – Données des équipes'!$B$12:$B$114,0),4)</f>
        <v>90</v>
      </c>
      <c r="J3618" s="25">
        <f t="shared" si="57"/>
        <v>2</v>
      </c>
    </row>
    <row r="3619" spans="2:10">
      <c r="B3619" s="3">
        <v>39368</v>
      </c>
      <c r="C3619" s="10" t="s">
        <v>11331</v>
      </c>
      <c r="D3619" s="10" t="s">
        <v>11332</v>
      </c>
      <c r="E3619" s="25">
        <v>2</v>
      </c>
      <c r="F3619" s="25">
        <v>0</v>
      </c>
      <c r="G3619" s="10" t="s">
        <v>11333</v>
      </c>
      <c r="H3619" s="25">
        <f>INDEX('Annexe 1 – Données des équipes'!$B$12:$R$114, MATCH(C3619, 'Annexe 1 – Données des équipes'!$B$12:$B$114,0),4)</f>
        <v>90</v>
      </c>
      <c r="I3619" s="25">
        <f>INDEX('Annexe 1 – Données des équipes'!$B$12:$R$114, MATCH(D3619, 'Annexe 1 – Données des équipes'!$B$12:$B$114,0),4)</f>
        <v>10</v>
      </c>
      <c r="J3619" s="25">
        <f t="shared" si="57"/>
        <v>2</v>
      </c>
    </row>
    <row r="3620" spans="2:10">
      <c r="B3620" s="3">
        <v>39368</v>
      </c>
      <c r="C3620" s="10" t="s">
        <v>11334</v>
      </c>
      <c r="D3620" s="10" t="s">
        <v>11335</v>
      </c>
      <c r="E3620" s="25">
        <v>3</v>
      </c>
      <c r="F3620" s="25">
        <v>1</v>
      </c>
      <c r="G3620" s="10" t="s">
        <v>11336</v>
      </c>
      <c r="H3620" s="25">
        <f>INDEX('Annexe 1 – Données des équipes'!$B$12:$R$114, MATCH(C3620, 'Annexe 1 – Données des équipes'!$B$12:$B$114,0),4)</f>
        <v>60</v>
      </c>
      <c r="I3620" s="25">
        <f>INDEX('Annexe 1 – Données des équipes'!$B$12:$R$114, MATCH(D3620, 'Annexe 1 – Données des équipes'!$B$12:$B$114,0),4)</f>
        <v>60</v>
      </c>
      <c r="J3620" s="25">
        <f t="shared" si="57"/>
        <v>2</v>
      </c>
    </row>
    <row r="3621" spans="2:10">
      <c r="B3621" s="3">
        <v>39368</v>
      </c>
      <c r="C3621" s="10" t="s">
        <v>11337</v>
      </c>
      <c r="D3621" s="10" t="s">
        <v>11338</v>
      </c>
      <c r="E3621" s="25">
        <v>3</v>
      </c>
      <c r="F3621" s="25">
        <v>1</v>
      </c>
      <c r="G3621" s="10" t="s">
        <v>11339</v>
      </c>
      <c r="H3621" s="25">
        <f>INDEX('Annexe 1 – Données des équipes'!$B$12:$R$114, MATCH(C3621, 'Annexe 1 – Données des équipes'!$B$12:$B$114,0),4)</f>
        <v>80</v>
      </c>
      <c r="I3621" s="25">
        <f>INDEX('Annexe 1 – Données des équipes'!$B$12:$R$114, MATCH(D3621, 'Annexe 1 – Données des équipes'!$B$12:$B$114,0),4)</f>
        <v>60</v>
      </c>
      <c r="J3621" s="25">
        <f t="shared" si="57"/>
        <v>2</v>
      </c>
    </row>
    <row r="3622" spans="2:10">
      <c r="B3622" s="3">
        <v>39369</v>
      </c>
      <c r="C3622" s="10" t="s">
        <v>11340</v>
      </c>
      <c r="D3622" s="10" t="s">
        <v>11341</v>
      </c>
      <c r="E3622" s="25">
        <v>3</v>
      </c>
      <c r="F3622" s="25">
        <v>1</v>
      </c>
      <c r="G3622" s="10" t="s">
        <v>11342</v>
      </c>
      <c r="H3622" s="25">
        <f>INDEX('Annexe 1 – Données des équipes'!$B$12:$R$114, MATCH(C3622, 'Annexe 1 – Données des équipes'!$B$12:$B$114,0),4)</f>
        <v>70</v>
      </c>
      <c r="I3622" s="25">
        <f>INDEX('Annexe 1 – Données des équipes'!$B$12:$R$114, MATCH(D3622, 'Annexe 1 – Données des équipes'!$B$12:$B$114,0),4)</f>
        <v>10</v>
      </c>
      <c r="J3622" s="25">
        <f t="shared" si="57"/>
        <v>2</v>
      </c>
    </row>
    <row r="3623" spans="2:10">
      <c r="B3623" s="3">
        <v>39371</v>
      </c>
      <c r="C3623" s="10" t="s">
        <v>11343</v>
      </c>
      <c r="D3623" s="10" t="s">
        <v>11344</v>
      </c>
      <c r="E3623" s="25">
        <v>0</v>
      </c>
      <c r="F3623" s="25">
        <v>2</v>
      </c>
      <c r="G3623" s="10" t="s">
        <v>11345</v>
      </c>
      <c r="H3623" s="25">
        <f>INDEX('Annexe 1 – Données des équipes'!$B$12:$R$114, MATCH(C3623, 'Annexe 1 – Données des équipes'!$B$12:$B$114,0),4)</f>
        <v>60</v>
      </c>
      <c r="I3623" s="25">
        <f>INDEX('Annexe 1 – Données des équipes'!$B$12:$R$114, MATCH(D3623, 'Annexe 1 – Données des équipes'!$B$12:$B$114,0),4)</f>
        <v>90</v>
      </c>
      <c r="J3623" s="25">
        <f t="shared" si="57"/>
        <v>2</v>
      </c>
    </row>
    <row r="3624" spans="2:10">
      <c r="B3624" s="3">
        <v>39372</v>
      </c>
      <c r="C3624" s="10" t="s">
        <v>11346</v>
      </c>
      <c r="D3624" s="10" t="s">
        <v>11347</v>
      </c>
      <c r="E3624" s="25">
        <v>2</v>
      </c>
      <c r="F3624" s="25">
        <v>0</v>
      </c>
      <c r="G3624" s="10" t="s">
        <v>11348</v>
      </c>
      <c r="H3624" s="25">
        <f>INDEX('Annexe 1 – Données des équipes'!$B$12:$R$114, MATCH(C3624, 'Annexe 1 – Données des équipes'!$B$12:$B$114,0),4)</f>
        <v>80</v>
      </c>
      <c r="I3624" s="25">
        <f>INDEX('Annexe 1 – Données des équipes'!$B$12:$R$114, MATCH(D3624, 'Annexe 1 – Données des équipes'!$B$12:$B$114,0),4)</f>
        <v>80</v>
      </c>
      <c r="J3624" s="25">
        <f t="shared" si="57"/>
        <v>2</v>
      </c>
    </row>
    <row r="3625" spans="2:10">
      <c r="B3625" s="3">
        <v>39372</v>
      </c>
      <c r="C3625" s="10" t="s">
        <v>11349</v>
      </c>
      <c r="D3625" s="10" t="s">
        <v>11350</v>
      </c>
      <c r="E3625" s="25">
        <v>2</v>
      </c>
      <c r="F3625" s="25">
        <v>0</v>
      </c>
      <c r="G3625" s="10" t="s">
        <v>11351</v>
      </c>
      <c r="H3625" s="25">
        <f>INDEX('Annexe 1 – Données des équipes'!$B$12:$R$114, MATCH(C3625, 'Annexe 1 – Données des équipes'!$B$12:$B$114,0),4)</f>
        <v>10</v>
      </c>
      <c r="I3625" s="25">
        <f>INDEX('Annexe 1 – Données des équipes'!$B$12:$R$114, MATCH(D3625, 'Annexe 1 – Données des équipes'!$B$12:$B$114,0),4)</f>
        <v>60</v>
      </c>
      <c r="J3625" s="25">
        <f t="shared" si="57"/>
        <v>2</v>
      </c>
    </row>
    <row r="3626" spans="2:10">
      <c r="B3626" s="3">
        <v>39372</v>
      </c>
      <c r="C3626" s="10" t="s">
        <v>11352</v>
      </c>
      <c r="D3626" s="10" t="s">
        <v>11353</v>
      </c>
      <c r="E3626" s="25">
        <v>2</v>
      </c>
      <c r="F3626" s="25">
        <v>0</v>
      </c>
      <c r="G3626" s="10" t="s">
        <v>11354</v>
      </c>
      <c r="H3626" s="25">
        <f>INDEX('Annexe 1 – Données des équipes'!$B$12:$R$114, MATCH(C3626, 'Annexe 1 – Données des équipes'!$B$12:$B$114,0),4)</f>
        <v>90</v>
      </c>
      <c r="I3626" s="25">
        <f>INDEX('Annexe 1 – Données des équipes'!$B$12:$R$114, MATCH(D3626, 'Annexe 1 – Données des équipes'!$B$12:$B$114,0),4)</f>
        <v>20</v>
      </c>
      <c r="J3626" s="25">
        <f t="shared" si="57"/>
        <v>2</v>
      </c>
    </row>
    <row r="3627" spans="2:10">
      <c r="B3627" s="3">
        <v>39372</v>
      </c>
      <c r="C3627" s="10" t="s">
        <v>11355</v>
      </c>
      <c r="D3627" s="10" t="s">
        <v>11356</v>
      </c>
      <c r="E3627" s="25">
        <v>2</v>
      </c>
      <c r="F3627" s="25">
        <v>0</v>
      </c>
      <c r="G3627" s="10" t="s">
        <v>11357</v>
      </c>
      <c r="H3627" s="25">
        <f>INDEX('Annexe 1 – Données des équipes'!$B$12:$R$114, MATCH(C3627, 'Annexe 1 – Données des équipes'!$B$12:$B$114,0),4)</f>
        <v>80</v>
      </c>
      <c r="I3627" s="25">
        <f>INDEX('Annexe 1 – Données des équipes'!$B$12:$R$114, MATCH(D3627, 'Annexe 1 – Données des équipes'!$B$12:$B$114,0),4)</f>
        <v>40</v>
      </c>
      <c r="J3627" s="25">
        <f t="shared" si="57"/>
        <v>2</v>
      </c>
    </row>
    <row r="3628" spans="2:10">
      <c r="B3628" s="3">
        <v>39395</v>
      </c>
      <c r="C3628" s="10" t="s">
        <v>11358</v>
      </c>
      <c r="D3628" s="10" t="s">
        <v>11359</v>
      </c>
      <c r="E3628" s="25">
        <v>2</v>
      </c>
      <c r="F3628" s="25">
        <v>0</v>
      </c>
      <c r="G3628" s="10" t="s">
        <v>11360</v>
      </c>
      <c r="H3628" s="25">
        <f>INDEX('Annexe 1 – Données des équipes'!$B$12:$R$114, MATCH(C3628, 'Annexe 1 – Données des équipes'!$B$12:$B$114,0),4)</f>
        <v>30</v>
      </c>
      <c r="I3628" s="25">
        <f>INDEX('Annexe 1 – Données des équipes'!$B$12:$R$114, MATCH(D3628, 'Annexe 1 – Données des équipes'!$B$12:$B$114,0),4)</f>
        <v>20</v>
      </c>
      <c r="J3628" s="25">
        <f t="shared" si="57"/>
        <v>2</v>
      </c>
    </row>
    <row r="3629" spans="2:10">
      <c r="B3629" s="3">
        <v>39403</v>
      </c>
      <c r="C3629" s="10" t="s">
        <v>11361</v>
      </c>
      <c r="D3629" s="10" t="s">
        <v>11362</v>
      </c>
      <c r="E3629" s="25">
        <v>2</v>
      </c>
      <c r="F3629" s="25">
        <v>4</v>
      </c>
      <c r="G3629" s="10" t="s">
        <v>11363</v>
      </c>
      <c r="H3629" s="25">
        <f>INDEX('Annexe 1 – Données des équipes'!$B$12:$R$114, MATCH(C3629, 'Annexe 1 – Données des équipes'!$B$12:$B$114,0),4)</f>
        <v>40</v>
      </c>
      <c r="I3629" s="25">
        <f>INDEX('Annexe 1 – Données des équipes'!$B$12:$R$114, MATCH(D3629, 'Annexe 1 – Données des équipes'!$B$12:$B$114,0),4)</f>
        <v>10</v>
      </c>
      <c r="J3629" s="25">
        <f t="shared" si="57"/>
        <v>2</v>
      </c>
    </row>
    <row r="3630" spans="2:10">
      <c r="B3630" s="3">
        <v>39403</v>
      </c>
      <c r="C3630" s="10" t="s">
        <v>11364</v>
      </c>
      <c r="D3630" s="10" t="s">
        <v>11365</v>
      </c>
      <c r="E3630" s="25">
        <v>2</v>
      </c>
      <c r="F3630" s="25">
        <v>0</v>
      </c>
      <c r="G3630" s="10" t="s">
        <v>11366</v>
      </c>
      <c r="H3630" s="25">
        <f>INDEX('Annexe 1 – Données des équipes'!$B$12:$R$114, MATCH(C3630, 'Annexe 1 – Données des équipes'!$B$12:$B$114,0),4)</f>
        <v>20</v>
      </c>
      <c r="I3630" s="25">
        <f>INDEX('Annexe 1 – Données des équipes'!$B$12:$R$114, MATCH(D3630, 'Annexe 1 – Données des équipes'!$B$12:$B$114,0),4)</f>
        <v>80</v>
      </c>
      <c r="J3630" s="25">
        <f t="shared" si="57"/>
        <v>2</v>
      </c>
    </row>
    <row r="3631" spans="2:10">
      <c r="B3631" s="3">
        <v>39403</v>
      </c>
      <c r="C3631" s="10" t="s">
        <v>11367</v>
      </c>
      <c r="D3631" s="10" t="s">
        <v>11368</v>
      </c>
      <c r="E3631" s="25">
        <v>2</v>
      </c>
      <c r="F3631" s="25">
        <v>0</v>
      </c>
      <c r="G3631" s="10" t="s">
        <v>11369</v>
      </c>
      <c r="H3631" s="25">
        <f>INDEX('Annexe 1 – Données des équipes'!$B$12:$R$114, MATCH(C3631, 'Annexe 1 – Données des équipes'!$B$12:$B$114,0),4)</f>
        <v>80</v>
      </c>
      <c r="I3631" s="25">
        <f>INDEX('Annexe 1 – Données des équipes'!$B$12:$R$114, MATCH(D3631, 'Annexe 1 – Données des équipes'!$B$12:$B$114,0),4)</f>
        <v>90</v>
      </c>
      <c r="J3631" s="25">
        <f t="shared" si="57"/>
        <v>2</v>
      </c>
    </row>
    <row r="3632" spans="2:10">
      <c r="B3632" s="3">
        <v>39406</v>
      </c>
      <c r="C3632" s="10" t="s">
        <v>11370</v>
      </c>
      <c r="D3632" s="10" t="s">
        <v>11371</v>
      </c>
      <c r="E3632" s="25">
        <v>2</v>
      </c>
      <c r="F3632" s="25">
        <v>0</v>
      </c>
      <c r="G3632" s="10" t="s">
        <v>11372</v>
      </c>
      <c r="H3632" s="25">
        <f>INDEX('Annexe 1 – Données des équipes'!$B$12:$R$114, MATCH(C3632, 'Annexe 1 – Données des équipes'!$B$12:$B$114,0),4)</f>
        <v>20</v>
      </c>
      <c r="I3632" s="25">
        <f>INDEX('Annexe 1 – Données des équipes'!$B$12:$R$114, MATCH(D3632, 'Annexe 1 – Données des équipes'!$B$12:$B$114,0),4)</f>
        <v>20</v>
      </c>
      <c r="J3632" s="25">
        <f t="shared" si="57"/>
        <v>2</v>
      </c>
    </row>
    <row r="3633" spans="2:10">
      <c r="B3633" s="3">
        <v>39406</v>
      </c>
      <c r="C3633" s="10" t="s">
        <v>11373</v>
      </c>
      <c r="D3633" s="10" t="s">
        <v>11374</v>
      </c>
      <c r="E3633" s="25">
        <v>5</v>
      </c>
      <c r="F3633" s="25">
        <v>3</v>
      </c>
      <c r="G3633" s="10" t="s">
        <v>11375</v>
      </c>
      <c r="H3633" s="25">
        <f>INDEX('Annexe 1 – Données des équipes'!$B$12:$R$114, MATCH(C3633, 'Annexe 1 – Données des équipes'!$B$12:$B$114,0),4)</f>
        <v>60</v>
      </c>
      <c r="I3633" s="25">
        <f>INDEX('Annexe 1 – Données des équipes'!$B$12:$R$114, MATCH(D3633, 'Annexe 1 – Données des équipes'!$B$12:$B$114,0),4)</f>
        <v>50</v>
      </c>
      <c r="J3633" s="25">
        <f t="shared" si="57"/>
        <v>2</v>
      </c>
    </row>
    <row r="3634" spans="2:10">
      <c r="B3634" s="3">
        <v>39407</v>
      </c>
      <c r="C3634" s="10" t="s">
        <v>11376</v>
      </c>
      <c r="D3634" s="10" t="s">
        <v>11377</v>
      </c>
      <c r="E3634" s="25">
        <v>2</v>
      </c>
      <c r="F3634" s="25">
        <v>0</v>
      </c>
      <c r="G3634" s="10" t="s">
        <v>11378</v>
      </c>
      <c r="H3634" s="25">
        <f>INDEX('Annexe 1 – Données des équipes'!$B$12:$R$114, MATCH(C3634, 'Annexe 1 – Données des équipes'!$B$12:$B$114,0),4)</f>
        <v>30</v>
      </c>
      <c r="I3634" s="25">
        <f>INDEX('Annexe 1 – Données des équipes'!$B$12:$R$114, MATCH(D3634, 'Annexe 1 – Données des équipes'!$B$12:$B$114,0),4)</f>
        <v>10</v>
      </c>
      <c r="J3634" s="25">
        <f t="shared" si="57"/>
        <v>2</v>
      </c>
    </row>
    <row r="3635" spans="2:10">
      <c r="B3635" s="3">
        <v>39407</v>
      </c>
      <c r="C3635" s="10" t="s">
        <v>11379</v>
      </c>
      <c r="D3635" s="10" t="s">
        <v>11380</v>
      </c>
      <c r="E3635" s="25">
        <v>0</v>
      </c>
      <c r="F3635" s="25">
        <v>2</v>
      </c>
      <c r="G3635" s="10" t="s">
        <v>11381</v>
      </c>
      <c r="H3635" s="25">
        <f>INDEX('Annexe 1 – Données des équipes'!$B$12:$R$114, MATCH(C3635, 'Annexe 1 – Données des équipes'!$B$12:$B$114,0),4)</f>
        <v>40</v>
      </c>
      <c r="I3635" s="25">
        <f>INDEX('Annexe 1 – Données des équipes'!$B$12:$R$114, MATCH(D3635, 'Annexe 1 – Données des équipes'!$B$12:$B$114,0),4)</f>
        <v>40</v>
      </c>
      <c r="J3635" s="25">
        <f t="shared" si="57"/>
        <v>2</v>
      </c>
    </row>
    <row r="3636" spans="2:10">
      <c r="B3636" s="3">
        <v>33893</v>
      </c>
      <c r="C3636" s="10" t="s">
        <v>11382</v>
      </c>
      <c r="D3636" s="10" t="s">
        <v>11383</v>
      </c>
      <c r="E3636" s="25">
        <v>4</v>
      </c>
      <c r="F3636" s="25">
        <v>0</v>
      </c>
      <c r="G3636" s="10" t="s">
        <v>11384</v>
      </c>
      <c r="H3636" s="25">
        <f>INDEX('Annexe 1 – Données des équipes'!$B$12:$R$114, MATCH(C3636, 'Annexe 1 – Données des équipes'!$B$12:$B$114,0),4)</f>
        <v>90</v>
      </c>
      <c r="I3636" s="25">
        <f>INDEX('Annexe 1 – Données des équipes'!$B$12:$R$114, MATCH(D3636, 'Annexe 1 – Données des équipes'!$B$12:$B$114,0),4)</f>
        <v>30</v>
      </c>
      <c r="J3636" s="25">
        <f t="shared" si="57"/>
        <v>4</v>
      </c>
    </row>
    <row r="3637" spans="2:10">
      <c r="B3637" s="3">
        <v>39459</v>
      </c>
      <c r="C3637" s="10" t="s">
        <v>11385</v>
      </c>
      <c r="D3637" s="10" t="s">
        <v>11386</v>
      </c>
      <c r="E3637" s="25">
        <v>2</v>
      </c>
      <c r="F3637" s="25">
        <v>0</v>
      </c>
      <c r="G3637" s="10" t="s">
        <v>11387</v>
      </c>
      <c r="H3637" s="25">
        <f>INDEX('Annexe 1 – Données des équipes'!$B$12:$R$114, MATCH(C3637, 'Annexe 1 – Données des équipes'!$B$12:$B$114,0),4)</f>
        <v>50</v>
      </c>
      <c r="I3637" s="25">
        <f>INDEX('Annexe 1 – Données des équipes'!$B$12:$R$114, MATCH(D3637, 'Annexe 1 – Données des équipes'!$B$12:$B$114,0),4)</f>
        <v>10</v>
      </c>
      <c r="J3637" s="25">
        <f t="shared" si="57"/>
        <v>2</v>
      </c>
    </row>
    <row r="3638" spans="2:10">
      <c r="B3638" s="3">
        <v>39469</v>
      </c>
      <c r="C3638" s="10" t="s">
        <v>11388</v>
      </c>
      <c r="D3638" s="10" t="s">
        <v>11389</v>
      </c>
      <c r="E3638" s="25">
        <v>4</v>
      </c>
      <c r="F3638" s="25">
        <v>2</v>
      </c>
      <c r="G3638" s="10" t="s">
        <v>11390</v>
      </c>
      <c r="H3638" s="25">
        <f>INDEX('Annexe 1 – Données des équipes'!$B$12:$R$114, MATCH(C3638, 'Annexe 1 – Données des équipes'!$B$12:$B$114,0),4)</f>
        <v>50</v>
      </c>
      <c r="I3638" s="25">
        <f>INDEX('Annexe 1 – Données des équipes'!$B$12:$R$114, MATCH(D3638, 'Annexe 1 – Données des équipes'!$B$12:$B$114,0),4)</f>
        <v>40</v>
      </c>
      <c r="J3638" s="25">
        <f t="shared" si="57"/>
        <v>2</v>
      </c>
    </row>
    <row r="3639" spans="2:10">
      <c r="B3639" s="3">
        <v>39474</v>
      </c>
      <c r="C3639" s="10" t="s">
        <v>11391</v>
      </c>
      <c r="D3639" s="10" t="s">
        <v>11392</v>
      </c>
      <c r="E3639" s="25">
        <v>3</v>
      </c>
      <c r="F3639" s="25">
        <v>1</v>
      </c>
      <c r="G3639" s="10" t="s">
        <v>11393</v>
      </c>
      <c r="H3639" s="25">
        <f>INDEX('Annexe 1 – Données des équipes'!$B$12:$R$114, MATCH(C3639, 'Annexe 1 – Données des équipes'!$B$12:$B$114,0),4)</f>
        <v>40</v>
      </c>
      <c r="I3639" s="25">
        <f>INDEX('Annexe 1 – Données des équipes'!$B$12:$R$114, MATCH(D3639, 'Annexe 1 – Données des équipes'!$B$12:$B$114,0),4)</f>
        <v>20</v>
      </c>
      <c r="J3639" s="25">
        <f t="shared" si="57"/>
        <v>2</v>
      </c>
    </row>
    <row r="3640" spans="2:10">
      <c r="B3640" s="3">
        <v>39475</v>
      </c>
      <c r="C3640" s="10" t="s">
        <v>11394</v>
      </c>
      <c r="D3640" s="10" t="s">
        <v>11395</v>
      </c>
      <c r="E3640" s="25">
        <v>2</v>
      </c>
      <c r="F3640" s="25">
        <v>0</v>
      </c>
      <c r="G3640" s="10" t="s">
        <v>11396</v>
      </c>
      <c r="H3640" s="25">
        <f>INDEX('Annexe 1 – Données des équipes'!$B$12:$R$114, MATCH(C3640, 'Annexe 1 – Données des équipes'!$B$12:$B$114,0),4)</f>
        <v>40</v>
      </c>
      <c r="I3640" s="25">
        <f>INDEX('Annexe 1 – Données des équipes'!$B$12:$R$114, MATCH(D3640, 'Annexe 1 – Données des équipes'!$B$12:$B$114,0),4)</f>
        <v>50</v>
      </c>
      <c r="J3640" s="25">
        <f t="shared" si="57"/>
        <v>2</v>
      </c>
    </row>
    <row r="3641" spans="2:10">
      <c r="B3641" s="3">
        <v>39480</v>
      </c>
      <c r="C3641" s="10" t="s">
        <v>11397</v>
      </c>
      <c r="D3641" s="10" t="s">
        <v>11398</v>
      </c>
      <c r="E3641" s="25">
        <v>2</v>
      </c>
      <c r="F3641" s="25">
        <v>0</v>
      </c>
      <c r="G3641" s="10" t="s">
        <v>11399</v>
      </c>
      <c r="H3641" s="25">
        <f>INDEX('Annexe 1 – Données des équipes'!$B$12:$R$114, MATCH(C3641, 'Annexe 1 – Données des équipes'!$B$12:$B$114,0),4)</f>
        <v>10</v>
      </c>
      <c r="I3641" s="25">
        <f>INDEX('Annexe 1 – Données des équipes'!$B$12:$R$114, MATCH(D3641, 'Annexe 1 – Données des équipes'!$B$12:$B$114,0),4)</f>
        <v>70</v>
      </c>
      <c r="J3641" s="25">
        <f t="shared" si="57"/>
        <v>2</v>
      </c>
    </row>
    <row r="3642" spans="2:10">
      <c r="B3642" s="3">
        <v>39484</v>
      </c>
      <c r="C3642" s="10" t="s">
        <v>11400</v>
      </c>
      <c r="D3642" s="10" t="s">
        <v>11401</v>
      </c>
      <c r="E3642" s="25">
        <v>0</v>
      </c>
      <c r="F3642" s="25">
        <v>2</v>
      </c>
      <c r="G3642" s="10" t="s">
        <v>11402</v>
      </c>
      <c r="H3642" s="25">
        <f>INDEX('Annexe 1 – Données des équipes'!$B$12:$R$114, MATCH(C3642, 'Annexe 1 – Données des équipes'!$B$12:$B$114,0),4)</f>
        <v>10</v>
      </c>
      <c r="I3642" s="25">
        <f>INDEX('Annexe 1 – Données des équipes'!$B$12:$R$114, MATCH(D3642, 'Annexe 1 – Données des équipes'!$B$12:$B$114,0),4)</f>
        <v>70</v>
      </c>
      <c r="J3642" s="25">
        <f t="shared" si="57"/>
        <v>2</v>
      </c>
    </row>
    <row r="3643" spans="2:10">
      <c r="B3643" s="3">
        <v>39484</v>
      </c>
      <c r="C3643" s="10" t="s">
        <v>11403</v>
      </c>
      <c r="D3643" s="10" t="s">
        <v>11404</v>
      </c>
      <c r="E3643" s="25">
        <v>2</v>
      </c>
      <c r="F3643" s="25">
        <v>0</v>
      </c>
      <c r="G3643" s="10" t="s">
        <v>11405</v>
      </c>
      <c r="H3643" s="25">
        <f>INDEX('Annexe 1 – Données des équipes'!$B$12:$R$114, MATCH(C3643, 'Annexe 1 – Données des équipes'!$B$12:$B$114,0),4)</f>
        <v>40</v>
      </c>
      <c r="I3643" s="25">
        <f>INDEX('Annexe 1 – Données des équipes'!$B$12:$R$114, MATCH(D3643, 'Annexe 1 – Données des équipes'!$B$12:$B$114,0),4)</f>
        <v>70</v>
      </c>
      <c r="J3643" s="25">
        <f t="shared" si="57"/>
        <v>2</v>
      </c>
    </row>
    <row r="3644" spans="2:10">
      <c r="B3644" s="3">
        <v>39484</v>
      </c>
      <c r="C3644" s="10" t="s">
        <v>11406</v>
      </c>
      <c r="D3644" s="10" t="s">
        <v>11407</v>
      </c>
      <c r="E3644" s="25">
        <v>3</v>
      </c>
      <c r="F3644" s="25">
        <v>1</v>
      </c>
      <c r="G3644" s="10" t="s">
        <v>11408</v>
      </c>
      <c r="H3644" s="25">
        <f>INDEX('Annexe 1 – Données des équipes'!$B$12:$R$114, MATCH(C3644, 'Annexe 1 – Données des équipes'!$B$12:$B$114,0),4)</f>
        <v>90</v>
      </c>
      <c r="I3644" s="25">
        <f>INDEX('Annexe 1 – Données des équipes'!$B$12:$R$114, MATCH(D3644, 'Annexe 1 – Données des équipes'!$B$12:$B$114,0),4)</f>
        <v>90</v>
      </c>
      <c r="J3644" s="25">
        <f t="shared" si="57"/>
        <v>2</v>
      </c>
    </row>
    <row r="3645" spans="2:10">
      <c r="B3645" s="3">
        <v>39484</v>
      </c>
      <c r="C3645" s="10" t="s">
        <v>11409</v>
      </c>
      <c r="D3645" s="10" t="s">
        <v>11410</v>
      </c>
      <c r="E3645" s="25">
        <v>2</v>
      </c>
      <c r="F3645" s="25">
        <v>0</v>
      </c>
      <c r="G3645" s="10" t="s">
        <v>11411</v>
      </c>
      <c r="H3645" s="25">
        <f>INDEX('Annexe 1 – Données des équipes'!$B$12:$R$114, MATCH(C3645, 'Annexe 1 – Données des équipes'!$B$12:$B$114,0),4)</f>
        <v>20</v>
      </c>
      <c r="I3645" s="25">
        <f>INDEX('Annexe 1 – Données des équipes'!$B$12:$R$114, MATCH(D3645, 'Annexe 1 – Données des équipes'!$B$12:$B$114,0),4)</f>
        <v>0</v>
      </c>
      <c r="J3645" s="25">
        <f t="shared" si="57"/>
        <v>2</v>
      </c>
    </row>
    <row r="3646" spans="2:10">
      <c r="B3646" s="3">
        <v>34075</v>
      </c>
      <c r="C3646" s="10" t="s">
        <v>11412</v>
      </c>
      <c r="D3646" s="10" t="s">
        <v>11413</v>
      </c>
      <c r="E3646" s="25">
        <v>1</v>
      </c>
      <c r="F3646" s="25">
        <v>1</v>
      </c>
      <c r="G3646" s="10" t="s">
        <v>11414</v>
      </c>
      <c r="H3646" s="25">
        <f>INDEX('Annexe 1 – Données des équipes'!$B$12:$R$114, MATCH(C3646, 'Annexe 1 – Données des équipes'!$B$12:$B$114,0),4)</f>
        <v>20</v>
      </c>
      <c r="I3646" s="25">
        <f>INDEX('Annexe 1 – Données des équipes'!$B$12:$R$114, MATCH(D3646, 'Annexe 1 – Données des équipes'!$B$12:$B$114,0),4)</f>
        <v>30</v>
      </c>
      <c r="J3646" s="25">
        <f t="shared" si="57"/>
        <v>0</v>
      </c>
    </row>
    <row r="3647" spans="2:10">
      <c r="B3647" s="3">
        <v>39505</v>
      </c>
      <c r="C3647" s="10" t="s">
        <v>11415</v>
      </c>
      <c r="D3647" s="10" t="s">
        <v>11416</v>
      </c>
      <c r="E3647" s="25">
        <v>2</v>
      </c>
      <c r="F3647" s="25">
        <v>0</v>
      </c>
      <c r="G3647" s="10" t="s">
        <v>11417</v>
      </c>
      <c r="H3647" s="25">
        <f>INDEX('Annexe 1 – Données des équipes'!$B$12:$R$114, MATCH(C3647, 'Annexe 1 – Données des équipes'!$B$12:$B$114,0),4)</f>
        <v>80</v>
      </c>
      <c r="I3647" s="25">
        <f>INDEX('Annexe 1 – Données des équipes'!$B$12:$R$114, MATCH(D3647, 'Annexe 1 – Données des équipes'!$B$12:$B$114,0),4)</f>
        <v>20</v>
      </c>
      <c r="J3647" s="25">
        <f t="shared" si="57"/>
        <v>2</v>
      </c>
    </row>
    <row r="3648" spans="2:10">
      <c r="B3648" s="3">
        <v>39533</v>
      </c>
      <c r="C3648" s="10" t="s">
        <v>11418</v>
      </c>
      <c r="D3648" s="10" t="s">
        <v>11419</v>
      </c>
      <c r="E3648" s="25">
        <v>3</v>
      </c>
      <c r="F3648" s="25">
        <v>1</v>
      </c>
      <c r="G3648" s="10" t="s">
        <v>11420</v>
      </c>
      <c r="H3648" s="25">
        <f>INDEX('Annexe 1 – Données des équipes'!$B$12:$R$114, MATCH(C3648, 'Annexe 1 – Données des équipes'!$B$12:$B$114,0),4)</f>
        <v>70</v>
      </c>
      <c r="I3648" s="25">
        <f>INDEX('Annexe 1 – Données des équipes'!$B$12:$R$114, MATCH(D3648, 'Annexe 1 – Données des équipes'!$B$12:$B$114,0),4)</f>
        <v>10</v>
      </c>
      <c r="J3648" s="25">
        <f t="shared" si="57"/>
        <v>2</v>
      </c>
    </row>
    <row r="3649" spans="2:10">
      <c r="B3649" s="3">
        <v>39533</v>
      </c>
      <c r="C3649" s="10" t="s">
        <v>11421</v>
      </c>
      <c r="D3649" s="10" t="s">
        <v>11422</v>
      </c>
      <c r="E3649" s="25">
        <v>0</v>
      </c>
      <c r="F3649" s="25">
        <v>2</v>
      </c>
      <c r="G3649" s="10" t="s">
        <v>11423</v>
      </c>
      <c r="H3649" s="25">
        <f>INDEX('Annexe 1 – Données des équipes'!$B$12:$R$114, MATCH(C3649, 'Annexe 1 – Données des équipes'!$B$12:$B$114,0),4)</f>
        <v>50</v>
      </c>
      <c r="I3649" s="25">
        <f>INDEX('Annexe 1 – Données des équipes'!$B$12:$R$114, MATCH(D3649, 'Annexe 1 – Données des équipes'!$B$12:$B$114,0),4)</f>
        <v>90</v>
      </c>
      <c r="J3649" s="25">
        <f t="shared" si="57"/>
        <v>2</v>
      </c>
    </row>
    <row r="3650" spans="2:10">
      <c r="B3650" s="3">
        <v>39533</v>
      </c>
      <c r="C3650" s="10" t="s">
        <v>11424</v>
      </c>
      <c r="D3650" s="10" t="s">
        <v>11425</v>
      </c>
      <c r="E3650" s="25">
        <v>2</v>
      </c>
      <c r="F3650" s="25">
        <v>0</v>
      </c>
      <c r="G3650" s="10" t="s">
        <v>11426</v>
      </c>
      <c r="H3650" s="25">
        <f>INDEX('Annexe 1 – Données des équipes'!$B$12:$R$114, MATCH(C3650, 'Annexe 1 – Données des équipes'!$B$12:$B$114,0),4)</f>
        <v>20</v>
      </c>
      <c r="I3650" s="25">
        <f>INDEX('Annexe 1 – Données des équipes'!$B$12:$R$114, MATCH(D3650, 'Annexe 1 – Données des équipes'!$B$12:$B$114,0),4)</f>
        <v>20</v>
      </c>
      <c r="J3650" s="25">
        <f t="shared" si="57"/>
        <v>2</v>
      </c>
    </row>
    <row r="3651" spans="2:10">
      <c r="B3651" s="3">
        <v>32719</v>
      </c>
      <c r="C3651" s="88" t="s">
        <v>11427</v>
      </c>
      <c r="D3651" s="10" t="s">
        <v>11428</v>
      </c>
      <c r="E3651" s="25">
        <v>3</v>
      </c>
      <c r="F3651" s="25">
        <v>1</v>
      </c>
      <c r="G3651" s="10" t="s">
        <v>11429</v>
      </c>
      <c r="H3651" s="25">
        <f>INDEX('Annexe 1 – Données des équipes'!$B$12:$R$114, MATCH(C3651, 'Annexe 1 – Données des équipes'!$B$12:$B$114,0),4)</f>
        <v>30</v>
      </c>
      <c r="I3651" s="25">
        <f>INDEX('Annexe 1 – Données des équipes'!$B$12:$R$114, MATCH(D3651, 'Annexe 1 – Données des équipes'!$B$12:$B$114,0),4)</f>
        <v>20</v>
      </c>
      <c r="J3651" s="25">
        <f t="shared" si="57"/>
        <v>2</v>
      </c>
    </row>
    <row r="3652" spans="2:10">
      <c r="B3652" s="3">
        <v>39533</v>
      </c>
      <c r="C3652" s="10" t="s">
        <v>11430</v>
      </c>
      <c r="D3652" s="10" t="s">
        <v>11431</v>
      </c>
      <c r="E3652" s="25">
        <v>3</v>
      </c>
      <c r="F3652" s="25">
        <v>1</v>
      </c>
      <c r="G3652" s="10" t="s">
        <v>11432</v>
      </c>
      <c r="H3652" s="25">
        <f>INDEX('Annexe 1 – Données des équipes'!$B$12:$R$114, MATCH(C3652, 'Annexe 1 – Données des équipes'!$B$12:$B$114,0),4)</f>
        <v>40</v>
      </c>
      <c r="I3652" s="25">
        <f>INDEX('Annexe 1 – Données des équipes'!$B$12:$R$114, MATCH(D3652, 'Annexe 1 – Données des équipes'!$B$12:$B$114,0),4)</f>
        <v>30</v>
      </c>
      <c r="J3652" s="25">
        <f t="shared" si="57"/>
        <v>2</v>
      </c>
    </row>
    <row r="3653" spans="2:10">
      <c r="B3653" s="3">
        <v>39533</v>
      </c>
      <c r="C3653" s="10" t="s">
        <v>11433</v>
      </c>
      <c r="D3653" s="10" t="s">
        <v>11434</v>
      </c>
      <c r="E3653" s="25">
        <v>3</v>
      </c>
      <c r="F3653" s="25">
        <v>1</v>
      </c>
      <c r="G3653" s="10" t="s">
        <v>11435</v>
      </c>
      <c r="H3653" s="25">
        <f>INDEX('Annexe 1 – Données des équipes'!$B$12:$R$114, MATCH(C3653, 'Annexe 1 – Données des équipes'!$B$12:$B$114,0),4)</f>
        <v>80</v>
      </c>
      <c r="I3653" s="25">
        <f>INDEX('Annexe 1 – Données des équipes'!$B$12:$R$114, MATCH(D3653, 'Annexe 1 – Données des équipes'!$B$12:$B$114,0),4)</f>
        <v>60</v>
      </c>
      <c r="J3653" s="25">
        <f t="shared" si="57"/>
        <v>2</v>
      </c>
    </row>
    <row r="3654" spans="2:10">
      <c r="B3654" s="3">
        <v>39533</v>
      </c>
      <c r="C3654" s="10" t="s">
        <v>11436</v>
      </c>
      <c r="D3654" s="10" t="s">
        <v>11437</v>
      </c>
      <c r="E3654" s="25">
        <v>2</v>
      </c>
      <c r="F3654" s="25">
        <v>0</v>
      </c>
      <c r="G3654" s="10" t="s">
        <v>11438</v>
      </c>
      <c r="H3654" s="25">
        <f>INDEX('Annexe 1 – Données des équipes'!$B$12:$R$114, MATCH(C3654, 'Annexe 1 – Données des équipes'!$B$12:$B$114,0),4)</f>
        <v>0</v>
      </c>
      <c r="I3654" s="25">
        <f>INDEX('Annexe 1 – Données des équipes'!$B$12:$R$114, MATCH(D3654, 'Annexe 1 – Données des équipes'!$B$12:$B$114,0),4)</f>
        <v>30</v>
      </c>
      <c r="J3654" s="25">
        <f t="shared" si="57"/>
        <v>2</v>
      </c>
    </row>
    <row r="3655" spans="2:10">
      <c r="B3655" s="3">
        <v>39533</v>
      </c>
      <c r="C3655" s="10" t="s">
        <v>11439</v>
      </c>
      <c r="D3655" s="10" t="s">
        <v>11440</v>
      </c>
      <c r="E3655" s="25">
        <v>2</v>
      </c>
      <c r="F3655" s="25">
        <v>0</v>
      </c>
      <c r="G3655" s="10" t="s">
        <v>11441</v>
      </c>
      <c r="H3655" s="25">
        <f>INDEX('Annexe 1 – Données des équipes'!$B$12:$R$114, MATCH(C3655, 'Annexe 1 – Données des équipes'!$B$12:$B$114,0),4)</f>
        <v>60</v>
      </c>
      <c r="I3655" s="25">
        <f>INDEX('Annexe 1 – Données des équipes'!$B$12:$R$114, MATCH(D3655, 'Annexe 1 – Données des équipes'!$B$12:$B$114,0),4)</f>
        <v>70</v>
      </c>
      <c r="J3655" s="25">
        <f t="shared" si="57"/>
        <v>2</v>
      </c>
    </row>
    <row r="3656" spans="2:10">
      <c r="B3656" s="3">
        <v>39592</v>
      </c>
      <c r="C3656" s="10" t="s">
        <v>11442</v>
      </c>
      <c r="D3656" s="10" t="s">
        <v>11443</v>
      </c>
      <c r="E3656" s="25">
        <v>2</v>
      </c>
      <c r="F3656" s="25">
        <v>0</v>
      </c>
      <c r="G3656" s="10" t="s">
        <v>11444</v>
      </c>
      <c r="H3656" s="25">
        <f>INDEX('Annexe 1 – Données des équipes'!$B$12:$R$114, MATCH(C3656, 'Annexe 1 – Données des équipes'!$B$12:$B$114,0),4)</f>
        <v>80</v>
      </c>
      <c r="I3656" s="25">
        <f>INDEX('Annexe 1 – Données des équipes'!$B$12:$R$114, MATCH(D3656, 'Annexe 1 – Données des équipes'!$B$12:$B$114,0),4)</f>
        <v>70</v>
      </c>
      <c r="J3656" s="25">
        <f t="shared" si="57"/>
        <v>2</v>
      </c>
    </row>
    <row r="3657" spans="2:10">
      <c r="B3657" s="3">
        <v>39593</v>
      </c>
      <c r="C3657" s="10" t="s">
        <v>11445</v>
      </c>
      <c r="D3657" s="10" t="s">
        <v>11446</v>
      </c>
      <c r="E3657" s="25">
        <v>2</v>
      </c>
      <c r="F3657" s="25">
        <v>0</v>
      </c>
      <c r="G3657" s="10" t="s">
        <v>11447</v>
      </c>
      <c r="H3657" s="25">
        <f>INDEX('Annexe 1 – Données des équipes'!$B$12:$R$114, MATCH(C3657, 'Annexe 1 – Données des équipes'!$B$12:$B$114,0),4)</f>
        <v>30</v>
      </c>
      <c r="I3657" s="25">
        <f>INDEX('Annexe 1 – Données des équipes'!$B$12:$R$114, MATCH(D3657, 'Annexe 1 – Données des équipes'!$B$12:$B$114,0),4)</f>
        <v>10</v>
      </c>
      <c r="J3657" s="25">
        <f t="shared" si="57"/>
        <v>2</v>
      </c>
    </row>
    <row r="3658" spans="2:10">
      <c r="B3658" s="3">
        <v>39595</v>
      </c>
      <c r="C3658" s="10" t="s">
        <v>11448</v>
      </c>
      <c r="D3658" s="10" t="s">
        <v>11449</v>
      </c>
      <c r="E3658" s="25">
        <v>2</v>
      </c>
      <c r="F3658" s="25">
        <v>0</v>
      </c>
      <c r="G3658" s="10" t="s">
        <v>11450</v>
      </c>
      <c r="H3658" s="25">
        <f>INDEX('Annexe 1 – Données des équipes'!$B$12:$R$114, MATCH(C3658, 'Annexe 1 – Données des équipes'!$B$12:$B$114,0),4)</f>
        <v>90</v>
      </c>
      <c r="I3658" s="25">
        <f>INDEX('Annexe 1 – Données des équipes'!$B$12:$R$114, MATCH(D3658, 'Annexe 1 – Données des équipes'!$B$12:$B$114,0),4)</f>
        <v>70</v>
      </c>
      <c r="J3658" s="25">
        <f t="shared" si="57"/>
        <v>2</v>
      </c>
    </row>
    <row r="3659" spans="2:10">
      <c r="B3659" s="3">
        <v>39597</v>
      </c>
      <c r="C3659" s="10" t="s">
        <v>11451</v>
      </c>
      <c r="D3659" s="10" t="s">
        <v>11452</v>
      </c>
      <c r="E3659" s="25">
        <v>0</v>
      </c>
      <c r="F3659" s="25">
        <v>2</v>
      </c>
      <c r="G3659" s="10" t="s">
        <v>11453</v>
      </c>
      <c r="H3659" s="25">
        <f>INDEX('Annexe 1 – Données des équipes'!$B$12:$R$114, MATCH(C3659, 'Annexe 1 – Données des équipes'!$B$12:$B$114,0),4)</f>
        <v>30</v>
      </c>
      <c r="I3659" s="25">
        <f>INDEX('Annexe 1 – Données des équipes'!$B$12:$R$114, MATCH(D3659, 'Annexe 1 – Données des équipes'!$B$12:$B$114,0),4)</f>
        <v>60</v>
      </c>
      <c r="J3659" s="25">
        <f t="shared" si="57"/>
        <v>2</v>
      </c>
    </row>
    <row r="3660" spans="2:10">
      <c r="B3660" s="3">
        <v>39598</v>
      </c>
      <c r="C3660" s="10" t="s">
        <v>11454</v>
      </c>
      <c r="D3660" s="10" t="s">
        <v>11455</v>
      </c>
      <c r="E3660" s="25">
        <v>3</v>
      </c>
      <c r="F3660" s="25">
        <v>1</v>
      </c>
      <c r="G3660" s="10" t="s">
        <v>11456</v>
      </c>
      <c r="H3660" s="25">
        <f>INDEX('Annexe 1 – Données des équipes'!$B$12:$R$114, MATCH(C3660, 'Annexe 1 – Données des équipes'!$B$12:$B$114,0),4)</f>
        <v>90</v>
      </c>
      <c r="I3660" s="25">
        <f>INDEX('Annexe 1 – Données des équipes'!$B$12:$R$114, MATCH(D3660, 'Annexe 1 – Données des équipes'!$B$12:$B$114,0),4)</f>
        <v>90</v>
      </c>
      <c r="J3660" s="25">
        <f t="shared" si="57"/>
        <v>2</v>
      </c>
    </row>
    <row r="3661" spans="2:10">
      <c r="B3661" s="3">
        <v>38235</v>
      </c>
      <c r="C3661" s="10" t="s">
        <v>11457</v>
      </c>
      <c r="D3661" s="10" t="s">
        <v>11458</v>
      </c>
      <c r="E3661" s="25">
        <v>2</v>
      </c>
      <c r="F3661" s="25">
        <v>0</v>
      </c>
      <c r="G3661" s="10" t="s">
        <v>11459</v>
      </c>
      <c r="H3661" s="25">
        <f>INDEX('Annexe 1 – Données des équipes'!$B$12:$R$114, MATCH(C3661, 'Annexe 1 – Données des équipes'!$B$12:$B$114,0),4)</f>
        <v>40</v>
      </c>
      <c r="I3661" s="25">
        <f>INDEX('Annexe 1 – Données des équipes'!$B$12:$R$114, MATCH(D3661, 'Annexe 1 – Données des équipes'!$B$12:$B$114,0),4)</f>
        <v>0</v>
      </c>
      <c r="J3661" s="25">
        <f t="shared" si="57"/>
        <v>2</v>
      </c>
    </row>
    <row r="3662" spans="2:10">
      <c r="B3662" s="3">
        <v>39599</v>
      </c>
      <c r="C3662" s="10" t="s">
        <v>11460</v>
      </c>
      <c r="D3662" s="10" t="s">
        <v>11461</v>
      </c>
      <c r="E3662" s="25">
        <v>2</v>
      </c>
      <c r="F3662" s="25">
        <v>0</v>
      </c>
      <c r="G3662" s="10" t="s">
        <v>11462</v>
      </c>
      <c r="H3662" s="25">
        <f>INDEX('Annexe 1 – Données des équipes'!$B$12:$R$114, MATCH(C3662, 'Annexe 1 – Données des équipes'!$B$12:$B$114,0),4)</f>
        <v>90</v>
      </c>
      <c r="I3662" s="25">
        <f>INDEX('Annexe 1 – Données des équipes'!$B$12:$R$114, MATCH(D3662, 'Annexe 1 – Données des équipes'!$B$12:$B$114,0),4)</f>
        <v>10</v>
      </c>
      <c r="J3662" s="25">
        <f t="shared" si="57"/>
        <v>2</v>
      </c>
    </row>
    <row r="3663" spans="2:10">
      <c r="B3663" s="3">
        <v>39600</v>
      </c>
      <c r="C3663" s="10" t="s">
        <v>11463</v>
      </c>
      <c r="D3663" s="10" t="s">
        <v>11464</v>
      </c>
      <c r="E3663" s="25">
        <v>2</v>
      </c>
      <c r="F3663" s="25">
        <v>0</v>
      </c>
      <c r="G3663" s="10" t="s">
        <v>11465</v>
      </c>
      <c r="H3663" s="25">
        <f>INDEX('Annexe 1 – Données des équipes'!$B$12:$R$114, MATCH(C3663, 'Annexe 1 – Données des équipes'!$B$12:$B$114,0),4)</f>
        <v>80</v>
      </c>
      <c r="I3663" s="25">
        <f>INDEX('Annexe 1 – Données des équipes'!$B$12:$R$114, MATCH(D3663, 'Annexe 1 – Données des équipes'!$B$12:$B$114,0),4)</f>
        <v>70</v>
      </c>
      <c r="J3663" s="25">
        <f t="shared" si="57"/>
        <v>2</v>
      </c>
    </row>
    <row r="3664" spans="2:10">
      <c r="B3664" s="3">
        <v>39600</v>
      </c>
      <c r="C3664" s="10" t="s">
        <v>11466</v>
      </c>
      <c r="D3664" s="10" t="s">
        <v>11467</v>
      </c>
      <c r="E3664" s="25">
        <v>2</v>
      </c>
      <c r="F3664" s="25">
        <v>0</v>
      </c>
      <c r="G3664" s="10" t="s">
        <v>11468</v>
      </c>
      <c r="H3664" s="25">
        <f>INDEX('Annexe 1 – Données des équipes'!$B$12:$R$114, MATCH(C3664, 'Annexe 1 – Données des équipes'!$B$12:$B$114,0),4)</f>
        <v>50</v>
      </c>
      <c r="I3664" s="25">
        <f>INDEX('Annexe 1 – Données des équipes'!$B$12:$R$114, MATCH(D3664, 'Annexe 1 – Données des équipes'!$B$12:$B$114,0),4)</f>
        <v>20</v>
      </c>
      <c r="J3664" s="25">
        <f t="shared" si="57"/>
        <v>2</v>
      </c>
    </row>
    <row r="3665" spans="2:10">
      <c r="B3665" s="3">
        <v>39603</v>
      </c>
      <c r="C3665" s="10" t="s">
        <v>11469</v>
      </c>
      <c r="D3665" s="10" t="s">
        <v>11470</v>
      </c>
      <c r="E3665" s="25">
        <v>2</v>
      </c>
      <c r="F3665" s="25">
        <v>0</v>
      </c>
      <c r="G3665" s="10" t="s">
        <v>11471</v>
      </c>
      <c r="H3665" s="25">
        <f>INDEX('Annexe 1 – Données des équipes'!$B$12:$R$114, MATCH(C3665, 'Annexe 1 – Données des équipes'!$B$12:$B$114,0),4)</f>
        <v>80</v>
      </c>
      <c r="I3665" s="25">
        <f>INDEX('Annexe 1 – Données des équipes'!$B$12:$R$114, MATCH(D3665, 'Annexe 1 – Données des équipes'!$B$12:$B$114,0),4)</f>
        <v>10</v>
      </c>
      <c r="J3665" s="25">
        <f t="shared" si="57"/>
        <v>2</v>
      </c>
    </row>
    <row r="3666" spans="2:10">
      <c r="B3666" s="3">
        <v>39605</v>
      </c>
      <c r="C3666" s="10" t="s">
        <v>11472</v>
      </c>
      <c r="D3666" s="10" t="s">
        <v>11473</v>
      </c>
      <c r="E3666" s="25">
        <v>0</v>
      </c>
      <c r="F3666" s="25">
        <v>2</v>
      </c>
      <c r="G3666" s="10" t="s">
        <v>11474</v>
      </c>
      <c r="H3666" s="25">
        <f>INDEX('Annexe 1 – Données des équipes'!$B$12:$R$114, MATCH(C3666, 'Annexe 1 – Données des équipes'!$B$12:$B$114,0),4)</f>
        <v>90</v>
      </c>
      <c r="I3666" s="25">
        <f>INDEX('Annexe 1 – Données des équipes'!$B$12:$R$114, MATCH(D3666, 'Annexe 1 – Données des équipes'!$B$12:$B$114,0),4)</f>
        <v>60</v>
      </c>
      <c r="J3666" s="25">
        <f t="shared" ref="J3666:J3729" si="58">ABS(F3666-E3666)</f>
        <v>2</v>
      </c>
    </row>
    <row r="3667" spans="2:10">
      <c r="B3667" s="3">
        <v>39606</v>
      </c>
      <c r="C3667" s="10" t="s">
        <v>11475</v>
      </c>
      <c r="D3667" s="10" t="s">
        <v>11476</v>
      </c>
      <c r="E3667" s="25">
        <v>3</v>
      </c>
      <c r="F3667" s="25">
        <v>1</v>
      </c>
      <c r="G3667" s="10" t="s">
        <v>11477</v>
      </c>
      <c r="H3667" s="25">
        <f>INDEX('Annexe 1 – Données des équipes'!$B$12:$R$114, MATCH(C3667, 'Annexe 1 – Données des équipes'!$B$12:$B$114,0),4)</f>
        <v>40</v>
      </c>
      <c r="I3667" s="25">
        <f>INDEX('Annexe 1 – Données des équipes'!$B$12:$R$114, MATCH(D3667, 'Annexe 1 – Données des équipes'!$B$12:$B$114,0),4)</f>
        <v>10</v>
      </c>
      <c r="J3667" s="25">
        <f t="shared" si="58"/>
        <v>2</v>
      </c>
    </row>
    <row r="3668" spans="2:10">
      <c r="B3668" s="3">
        <v>39606</v>
      </c>
      <c r="C3668" s="10" t="s">
        <v>11478</v>
      </c>
      <c r="D3668" s="10" t="s">
        <v>11479</v>
      </c>
      <c r="E3668" s="25">
        <v>2</v>
      </c>
      <c r="F3668" s="25">
        <v>0</v>
      </c>
      <c r="G3668" s="10" t="s">
        <v>11480</v>
      </c>
      <c r="H3668" s="25">
        <f>INDEX('Annexe 1 – Données des équipes'!$B$12:$R$114, MATCH(C3668, 'Annexe 1 – Données des équipes'!$B$12:$B$114,0),4)</f>
        <v>90</v>
      </c>
      <c r="I3668" s="25">
        <f>INDEX('Annexe 1 – Données des équipes'!$B$12:$R$114, MATCH(D3668, 'Annexe 1 – Données des équipes'!$B$12:$B$114,0),4)</f>
        <v>60</v>
      </c>
      <c r="J3668" s="25">
        <f t="shared" si="58"/>
        <v>2</v>
      </c>
    </row>
    <row r="3669" spans="2:10">
      <c r="B3669" s="3">
        <v>39607</v>
      </c>
      <c r="C3669" s="10" t="s">
        <v>11481</v>
      </c>
      <c r="D3669" s="10" t="s">
        <v>11482</v>
      </c>
      <c r="E3669" s="25">
        <v>2</v>
      </c>
      <c r="F3669" s="25">
        <v>0</v>
      </c>
      <c r="G3669" s="10" t="s">
        <v>11483</v>
      </c>
      <c r="H3669" s="25">
        <f>INDEX('Annexe 1 – Données des équipes'!$B$12:$R$114, MATCH(C3669, 'Annexe 1 – Données des équipes'!$B$12:$B$114,0),4)</f>
        <v>90</v>
      </c>
      <c r="I3669" s="25">
        <f>INDEX('Annexe 1 – Données des équipes'!$B$12:$R$114, MATCH(D3669, 'Annexe 1 – Données des équipes'!$B$12:$B$114,0),4)</f>
        <v>80</v>
      </c>
      <c r="J3669" s="25">
        <f t="shared" si="58"/>
        <v>2</v>
      </c>
    </row>
    <row r="3670" spans="2:10">
      <c r="B3670" s="3">
        <v>39607</v>
      </c>
      <c r="C3670" s="10" t="s">
        <v>11484</v>
      </c>
      <c r="D3670" s="10" t="s">
        <v>11485</v>
      </c>
      <c r="E3670" s="25">
        <v>4</v>
      </c>
      <c r="F3670" s="25">
        <v>2</v>
      </c>
      <c r="G3670" s="10" t="s">
        <v>11486</v>
      </c>
      <c r="H3670" s="25">
        <f>INDEX('Annexe 1 – Données des équipes'!$B$12:$R$114, MATCH(C3670, 'Annexe 1 – Données des équipes'!$B$12:$B$114,0),4)</f>
        <v>0</v>
      </c>
      <c r="I3670" s="25">
        <f>INDEX('Annexe 1 – Données des équipes'!$B$12:$R$114, MATCH(D3670, 'Annexe 1 – Données des équipes'!$B$12:$B$114,0),4)</f>
        <v>30</v>
      </c>
      <c r="J3670" s="25">
        <f t="shared" si="58"/>
        <v>2</v>
      </c>
    </row>
    <row r="3671" spans="2:10">
      <c r="B3671" s="3">
        <v>39609</v>
      </c>
      <c r="C3671" s="10" t="s">
        <v>11487</v>
      </c>
      <c r="D3671" s="10" t="s">
        <v>11488</v>
      </c>
      <c r="E3671" s="25">
        <v>0</v>
      </c>
      <c r="F3671" s="25">
        <v>2</v>
      </c>
      <c r="G3671" s="10" t="s">
        <v>11489</v>
      </c>
      <c r="H3671" s="25">
        <f>INDEX('Annexe 1 – Données des équipes'!$B$12:$R$114, MATCH(C3671, 'Annexe 1 – Données des équipes'!$B$12:$B$114,0),4)</f>
        <v>50</v>
      </c>
      <c r="I3671" s="25">
        <f>INDEX('Annexe 1 – Données des équipes'!$B$12:$R$114, MATCH(D3671, 'Annexe 1 – Données des équipes'!$B$12:$B$114,0),4)</f>
        <v>80</v>
      </c>
      <c r="J3671" s="25">
        <f t="shared" si="58"/>
        <v>2</v>
      </c>
    </row>
    <row r="3672" spans="2:10">
      <c r="B3672" s="3">
        <v>39613</v>
      </c>
      <c r="C3672" s="10" t="s">
        <v>11490</v>
      </c>
      <c r="D3672" s="10" t="s">
        <v>11491</v>
      </c>
      <c r="E3672" s="25">
        <v>1</v>
      </c>
      <c r="F3672" s="25">
        <v>3</v>
      </c>
      <c r="G3672" s="10" t="s">
        <v>11492</v>
      </c>
      <c r="H3672" s="25">
        <f>INDEX('Annexe 1 – Données des équipes'!$B$12:$R$114, MATCH(C3672, 'Annexe 1 – Données des équipes'!$B$12:$B$114,0),4)</f>
        <v>0</v>
      </c>
      <c r="I3672" s="25">
        <f>INDEX('Annexe 1 – Données des équipes'!$B$12:$R$114, MATCH(D3672, 'Annexe 1 – Données des équipes'!$B$12:$B$114,0),4)</f>
        <v>60</v>
      </c>
      <c r="J3672" s="25">
        <f t="shared" si="58"/>
        <v>2</v>
      </c>
    </row>
    <row r="3673" spans="2:10">
      <c r="B3673" s="3">
        <v>39613</v>
      </c>
      <c r="C3673" s="10" t="s">
        <v>11493</v>
      </c>
      <c r="D3673" s="10" t="s">
        <v>11494</v>
      </c>
      <c r="E3673" s="25">
        <v>0</v>
      </c>
      <c r="F3673" s="25">
        <v>2</v>
      </c>
      <c r="G3673" s="10" t="s">
        <v>11495</v>
      </c>
      <c r="H3673" s="25">
        <f>INDEX('Annexe 1 – Données des équipes'!$B$12:$R$114, MATCH(C3673, 'Annexe 1 – Données des équipes'!$B$12:$B$114,0),4)</f>
        <v>30</v>
      </c>
      <c r="I3673" s="25">
        <f>INDEX('Annexe 1 – Données des équipes'!$B$12:$R$114, MATCH(D3673, 'Annexe 1 – Données des équipes'!$B$12:$B$114,0),4)</f>
        <v>70</v>
      </c>
      <c r="J3673" s="25">
        <f t="shared" si="58"/>
        <v>2</v>
      </c>
    </row>
    <row r="3674" spans="2:10">
      <c r="B3674" s="3">
        <v>39614</v>
      </c>
      <c r="C3674" s="10" t="s">
        <v>11496</v>
      </c>
      <c r="D3674" s="10" t="s">
        <v>11497</v>
      </c>
      <c r="E3674" s="25">
        <v>0</v>
      </c>
      <c r="F3674" s="25">
        <v>2</v>
      </c>
      <c r="G3674" s="10" t="s">
        <v>11498</v>
      </c>
      <c r="H3674" s="25">
        <f>INDEX('Annexe 1 – Données des équipes'!$B$12:$R$114, MATCH(C3674, 'Annexe 1 – Données des équipes'!$B$12:$B$114,0),4)</f>
        <v>50</v>
      </c>
      <c r="I3674" s="25">
        <f>INDEX('Annexe 1 – Données des équipes'!$B$12:$R$114, MATCH(D3674, 'Annexe 1 – Données des équipes'!$B$12:$B$114,0),4)</f>
        <v>80</v>
      </c>
      <c r="J3674" s="25">
        <f t="shared" si="58"/>
        <v>2</v>
      </c>
    </row>
    <row r="3675" spans="2:10">
      <c r="B3675" s="3">
        <v>39614</v>
      </c>
      <c r="C3675" s="10" t="s">
        <v>11499</v>
      </c>
      <c r="D3675" s="10" t="s">
        <v>11500</v>
      </c>
      <c r="E3675" s="25">
        <v>2</v>
      </c>
      <c r="F3675" s="25">
        <v>0</v>
      </c>
      <c r="G3675" s="10" t="s">
        <v>11501</v>
      </c>
      <c r="H3675" s="25">
        <f>INDEX('Annexe 1 – Données des équipes'!$B$12:$R$114, MATCH(C3675, 'Annexe 1 – Données des équipes'!$B$12:$B$114,0),4)</f>
        <v>70</v>
      </c>
      <c r="I3675" s="25">
        <f>INDEX('Annexe 1 – Données des équipes'!$B$12:$R$114, MATCH(D3675, 'Annexe 1 – Données des équipes'!$B$12:$B$114,0),4)</f>
        <v>90</v>
      </c>
      <c r="J3675" s="25">
        <f t="shared" si="58"/>
        <v>2</v>
      </c>
    </row>
    <row r="3676" spans="2:10">
      <c r="B3676" s="3">
        <v>39614</v>
      </c>
      <c r="C3676" s="10" t="s">
        <v>11502</v>
      </c>
      <c r="D3676" s="10" t="s">
        <v>11503</v>
      </c>
      <c r="E3676" s="25">
        <v>2</v>
      </c>
      <c r="F3676" s="25">
        <v>0</v>
      </c>
      <c r="G3676" s="10" t="s">
        <v>11504</v>
      </c>
      <c r="H3676" s="25">
        <f>INDEX('Annexe 1 – Données des équipes'!$B$12:$R$114, MATCH(C3676, 'Annexe 1 – Données des équipes'!$B$12:$B$114,0),4)</f>
        <v>80</v>
      </c>
      <c r="I3676" s="25">
        <f>INDEX('Annexe 1 – Données des équipes'!$B$12:$R$114, MATCH(D3676, 'Annexe 1 – Données des équipes'!$B$12:$B$114,0),4)</f>
        <v>90</v>
      </c>
      <c r="J3676" s="25">
        <f t="shared" si="58"/>
        <v>2</v>
      </c>
    </row>
    <row r="3677" spans="2:10">
      <c r="B3677" s="3">
        <v>39616</v>
      </c>
      <c r="C3677" s="10" t="s">
        <v>11505</v>
      </c>
      <c r="D3677" s="10" t="s">
        <v>11506</v>
      </c>
      <c r="E3677" s="25">
        <v>0</v>
      </c>
      <c r="F3677" s="25">
        <v>2</v>
      </c>
      <c r="G3677" s="10" t="s">
        <v>11507</v>
      </c>
      <c r="H3677" s="25">
        <f>INDEX('Annexe 1 – Données des équipes'!$B$12:$R$114, MATCH(C3677, 'Annexe 1 – Données des équipes'!$B$12:$B$114,0),4)</f>
        <v>90</v>
      </c>
      <c r="I3677" s="25">
        <f>INDEX('Annexe 1 – Données des équipes'!$B$12:$R$114, MATCH(D3677, 'Annexe 1 – Données des équipes'!$B$12:$B$114,0),4)</f>
        <v>90</v>
      </c>
      <c r="J3677" s="25">
        <f t="shared" si="58"/>
        <v>2</v>
      </c>
    </row>
    <row r="3678" spans="2:10">
      <c r="B3678" s="3">
        <v>39616</v>
      </c>
      <c r="C3678" s="10" t="s">
        <v>11508</v>
      </c>
      <c r="D3678" s="10" t="s">
        <v>11509</v>
      </c>
      <c r="E3678" s="25">
        <v>2</v>
      </c>
      <c r="F3678" s="25">
        <v>0</v>
      </c>
      <c r="G3678" s="10" t="s">
        <v>11510</v>
      </c>
      <c r="H3678" s="25">
        <f>INDEX('Annexe 1 – Données des équipes'!$B$12:$R$114, MATCH(C3678, 'Annexe 1 – Données des équipes'!$B$12:$B$114,0),4)</f>
        <v>80</v>
      </c>
      <c r="I3678" s="25">
        <f>INDEX('Annexe 1 – Données des équipes'!$B$12:$R$114, MATCH(D3678, 'Annexe 1 – Données des équipes'!$B$12:$B$114,0),4)</f>
        <v>50</v>
      </c>
      <c r="J3678" s="25">
        <f t="shared" si="58"/>
        <v>2</v>
      </c>
    </row>
    <row r="3679" spans="2:10">
      <c r="B3679" s="3">
        <v>39617</v>
      </c>
      <c r="C3679" s="10" t="s">
        <v>11511</v>
      </c>
      <c r="D3679" s="10" t="s">
        <v>11512</v>
      </c>
      <c r="E3679" s="25">
        <v>4</v>
      </c>
      <c r="F3679" s="25">
        <v>2</v>
      </c>
      <c r="G3679" s="10" t="s">
        <v>11513</v>
      </c>
      <c r="H3679" s="25">
        <f>INDEX('Annexe 1 – Données des équipes'!$B$12:$R$114, MATCH(C3679, 'Annexe 1 – Données des équipes'!$B$12:$B$114,0),4)</f>
        <v>50</v>
      </c>
      <c r="I3679" s="25">
        <f>INDEX('Annexe 1 – Données des équipes'!$B$12:$R$114, MATCH(D3679, 'Annexe 1 – Données des équipes'!$B$12:$B$114,0),4)</f>
        <v>70</v>
      </c>
      <c r="J3679" s="25">
        <f t="shared" si="58"/>
        <v>2</v>
      </c>
    </row>
    <row r="3680" spans="2:10">
      <c r="B3680" s="3">
        <v>39617</v>
      </c>
      <c r="C3680" s="10" t="s">
        <v>11514</v>
      </c>
      <c r="D3680" s="10" t="s">
        <v>11515</v>
      </c>
      <c r="E3680" s="25">
        <v>2</v>
      </c>
      <c r="F3680" s="25">
        <v>0</v>
      </c>
      <c r="G3680" s="10" t="s">
        <v>11516</v>
      </c>
      <c r="H3680" s="25">
        <f>INDEX('Annexe 1 – Données des équipes'!$B$12:$R$114, MATCH(C3680, 'Annexe 1 – Données des équipes'!$B$12:$B$114,0),4)</f>
        <v>50</v>
      </c>
      <c r="I3680" s="25">
        <f>INDEX('Annexe 1 – Données des équipes'!$B$12:$R$114, MATCH(D3680, 'Annexe 1 – Données des équipes'!$B$12:$B$114,0),4)</f>
        <v>80</v>
      </c>
      <c r="J3680" s="25">
        <f t="shared" si="58"/>
        <v>2</v>
      </c>
    </row>
    <row r="3681" spans="2:10">
      <c r="B3681" s="3">
        <v>39620</v>
      </c>
      <c r="C3681" s="10" t="s">
        <v>11517</v>
      </c>
      <c r="D3681" s="10" t="s">
        <v>11518</v>
      </c>
      <c r="E3681" s="25">
        <v>1</v>
      </c>
      <c r="F3681" s="25">
        <v>3</v>
      </c>
      <c r="G3681" s="10" t="s">
        <v>11519</v>
      </c>
      <c r="H3681" s="25">
        <f>INDEX('Annexe 1 – Données des équipes'!$B$12:$R$114, MATCH(C3681, 'Annexe 1 – Données des équipes'!$B$12:$B$114,0),4)</f>
        <v>80</v>
      </c>
      <c r="I3681" s="25">
        <f>INDEX('Annexe 1 – Données des équipes'!$B$12:$R$114, MATCH(D3681, 'Annexe 1 – Données des équipes'!$B$12:$B$114,0),4)</f>
        <v>50</v>
      </c>
      <c r="J3681" s="25">
        <f t="shared" si="58"/>
        <v>2</v>
      </c>
    </row>
    <row r="3682" spans="2:10">
      <c r="B3682" s="3">
        <v>39621</v>
      </c>
      <c r="C3682" s="10" t="s">
        <v>11520</v>
      </c>
      <c r="D3682" s="10" t="s">
        <v>11521</v>
      </c>
      <c r="E3682" s="25">
        <v>3</v>
      </c>
      <c r="F3682" s="25">
        <v>1</v>
      </c>
      <c r="G3682" s="10" t="s">
        <v>11522</v>
      </c>
      <c r="H3682" s="25">
        <f>INDEX('Annexe 1 – Données des équipes'!$B$12:$R$114, MATCH(C3682, 'Annexe 1 – Données des équipes'!$B$12:$B$114,0),4)</f>
        <v>0</v>
      </c>
      <c r="I3682" s="25">
        <f>INDEX('Annexe 1 – Données des équipes'!$B$12:$R$114, MATCH(D3682, 'Annexe 1 – Données des équipes'!$B$12:$B$114,0),4)</f>
        <v>50</v>
      </c>
      <c r="J3682" s="25">
        <f t="shared" si="58"/>
        <v>2</v>
      </c>
    </row>
    <row r="3683" spans="2:10">
      <c r="B3683" s="3">
        <v>39621</v>
      </c>
      <c r="C3683" s="10" t="s">
        <v>11523</v>
      </c>
      <c r="D3683" s="10" t="s">
        <v>11524</v>
      </c>
      <c r="E3683" s="25">
        <v>2</v>
      </c>
      <c r="F3683" s="25">
        <v>0</v>
      </c>
      <c r="G3683" s="10" t="s">
        <v>11525</v>
      </c>
      <c r="H3683" s="25">
        <f>INDEX('Annexe 1 – Données des équipes'!$B$12:$R$114, MATCH(C3683, 'Annexe 1 – Données des équipes'!$B$12:$B$114,0),4)</f>
        <v>70</v>
      </c>
      <c r="I3683" s="25">
        <f>INDEX('Annexe 1 – Données des équipes'!$B$12:$R$114, MATCH(D3683, 'Annexe 1 – Données des équipes'!$B$12:$B$114,0),4)</f>
        <v>0</v>
      </c>
      <c r="J3683" s="25">
        <f t="shared" si="58"/>
        <v>2</v>
      </c>
    </row>
    <row r="3684" spans="2:10">
      <c r="B3684" s="3">
        <v>39621</v>
      </c>
      <c r="C3684" s="10" t="s">
        <v>11526</v>
      </c>
      <c r="D3684" s="10" t="s">
        <v>11527</v>
      </c>
      <c r="E3684" s="25">
        <v>1</v>
      </c>
      <c r="F3684" s="25">
        <v>3</v>
      </c>
      <c r="G3684" s="10" t="s">
        <v>11528</v>
      </c>
      <c r="H3684" s="25">
        <f>INDEX('Annexe 1 – Données des équipes'!$B$12:$R$114, MATCH(C3684, 'Annexe 1 – Données des équipes'!$B$12:$B$114,0),4)</f>
        <v>20</v>
      </c>
      <c r="I3684" s="25">
        <f>INDEX('Annexe 1 – Données des équipes'!$B$12:$R$114, MATCH(D3684, 'Annexe 1 – Données des équipes'!$B$12:$B$114,0),4)</f>
        <v>30</v>
      </c>
      <c r="J3684" s="25">
        <f t="shared" si="58"/>
        <v>2</v>
      </c>
    </row>
    <row r="3685" spans="2:10">
      <c r="B3685" s="3">
        <v>39673</v>
      </c>
      <c r="C3685" s="10" t="s">
        <v>11529</v>
      </c>
      <c r="D3685" s="10" t="s">
        <v>11530</v>
      </c>
      <c r="E3685" s="25">
        <v>2</v>
      </c>
      <c r="F3685" s="25">
        <v>0</v>
      </c>
      <c r="G3685" s="10" t="s">
        <v>11531</v>
      </c>
      <c r="H3685" s="25">
        <f>INDEX('Annexe 1 – Données des équipes'!$B$12:$R$114, MATCH(C3685, 'Annexe 1 – Données des équipes'!$B$12:$B$114,0),4)</f>
        <v>70</v>
      </c>
      <c r="I3685" s="25">
        <f>INDEX('Annexe 1 – Données des équipes'!$B$12:$R$114, MATCH(D3685, 'Annexe 1 – Données des équipes'!$B$12:$B$114,0),4)</f>
        <v>30</v>
      </c>
      <c r="J3685" s="25">
        <f t="shared" si="58"/>
        <v>2</v>
      </c>
    </row>
    <row r="3686" spans="2:10">
      <c r="B3686" s="3">
        <v>39680</v>
      </c>
      <c r="C3686" s="10" t="s">
        <v>11532</v>
      </c>
      <c r="D3686" s="10" t="s">
        <v>11533</v>
      </c>
      <c r="E3686" s="25">
        <v>2</v>
      </c>
      <c r="F3686" s="25">
        <v>0</v>
      </c>
      <c r="G3686" s="10" t="s">
        <v>11534</v>
      </c>
      <c r="H3686" s="25">
        <f>INDEX('Annexe 1 – Données des équipes'!$B$12:$R$114, MATCH(C3686, 'Annexe 1 – Données des équipes'!$B$12:$B$114,0),4)</f>
        <v>30</v>
      </c>
      <c r="I3686" s="25">
        <f>INDEX('Annexe 1 – Données des équipes'!$B$12:$R$114, MATCH(D3686, 'Annexe 1 – Données des équipes'!$B$12:$B$114,0),4)</f>
        <v>20</v>
      </c>
      <c r="J3686" s="25">
        <f t="shared" si="58"/>
        <v>2</v>
      </c>
    </row>
    <row r="3687" spans="2:10">
      <c r="B3687" s="3">
        <v>39680</v>
      </c>
      <c r="C3687" s="10" t="s">
        <v>11535</v>
      </c>
      <c r="D3687" s="10" t="s">
        <v>11536</v>
      </c>
      <c r="E3687" s="25">
        <v>2</v>
      </c>
      <c r="F3687" s="25">
        <v>0</v>
      </c>
      <c r="G3687" s="10" t="s">
        <v>11537</v>
      </c>
      <c r="H3687" s="25">
        <f>INDEX('Annexe 1 – Données des équipes'!$B$12:$R$114, MATCH(C3687, 'Annexe 1 – Données des équipes'!$B$12:$B$114,0),4)</f>
        <v>90</v>
      </c>
      <c r="I3687" s="25">
        <f>INDEX('Annexe 1 – Données des équipes'!$B$12:$R$114, MATCH(D3687, 'Annexe 1 – Données des équipes'!$B$12:$B$114,0),4)</f>
        <v>90</v>
      </c>
      <c r="J3687" s="25">
        <f t="shared" si="58"/>
        <v>2</v>
      </c>
    </row>
    <row r="3688" spans="2:10">
      <c r="B3688" s="3">
        <v>39680</v>
      </c>
      <c r="C3688" s="10" t="s">
        <v>11538</v>
      </c>
      <c r="D3688" s="10" t="s">
        <v>11539</v>
      </c>
      <c r="E3688" s="25">
        <v>1</v>
      </c>
      <c r="F3688" s="25">
        <v>3</v>
      </c>
      <c r="G3688" s="10" t="s">
        <v>11540</v>
      </c>
      <c r="H3688" s="25">
        <f>INDEX('Annexe 1 – Données des équipes'!$B$12:$R$114, MATCH(C3688, 'Annexe 1 – Données des équipes'!$B$12:$B$114,0),4)</f>
        <v>50</v>
      </c>
      <c r="I3688" s="25">
        <f>INDEX('Annexe 1 – Données des équipes'!$B$12:$R$114, MATCH(D3688, 'Annexe 1 – Données des équipes'!$B$12:$B$114,0),4)</f>
        <v>80</v>
      </c>
      <c r="J3688" s="25">
        <f t="shared" si="58"/>
        <v>2</v>
      </c>
    </row>
    <row r="3689" spans="2:10">
      <c r="B3689" s="3">
        <v>39680</v>
      </c>
      <c r="C3689" s="10" t="s">
        <v>11541</v>
      </c>
      <c r="D3689" s="10" t="s">
        <v>11542</v>
      </c>
      <c r="E3689" s="25">
        <v>2</v>
      </c>
      <c r="F3689" s="25">
        <v>0</v>
      </c>
      <c r="G3689" s="10" t="s">
        <v>11543</v>
      </c>
      <c r="H3689" s="25">
        <f>INDEX('Annexe 1 – Données des équipes'!$B$12:$R$114, MATCH(C3689, 'Annexe 1 – Données des équipes'!$B$12:$B$114,0),4)</f>
        <v>20</v>
      </c>
      <c r="I3689" s="25">
        <f>INDEX('Annexe 1 – Données des équipes'!$B$12:$R$114, MATCH(D3689, 'Annexe 1 – Données des équipes'!$B$12:$B$114,0),4)</f>
        <v>30</v>
      </c>
      <c r="J3689" s="25">
        <f t="shared" si="58"/>
        <v>2</v>
      </c>
    </row>
    <row r="3690" spans="2:10">
      <c r="B3690" s="3">
        <v>39680</v>
      </c>
      <c r="C3690" s="10" t="s">
        <v>11544</v>
      </c>
      <c r="D3690" s="10" t="s">
        <v>11545</v>
      </c>
      <c r="E3690" s="25">
        <v>0</v>
      </c>
      <c r="F3690" s="25">
        <v>2</v>
      </c>
      <c r="G3690" s="10" t="s">
        <v>11546</v>
      </c>
      <c r="H3690" s="25">
        <f>INDEX('Annexe 1 – Données des équipes'!$B$12:$R$114, MATCH(C3690, 'Annexe 1 – Données des équipes'!$B$12:$B$114,0),4)</f>
        <v>70</v>
      </c>
      <c r="I3690" s="25">
        <f>INDEX('Annexe 1 – Données des équipes'!$B$12:$R$114, MATCH(D3690, 'Annexe 1 – Données des équipes'!$B$12:$B$114,0),4)</f>
        <v>50</v>
      </c>
      <c r="J3690" s="25">
        <f t="shared" si="58"/>
        <v>2</v>
      </c>
    </row>
    <row r="3691" spans="2:10">
      <c r="B3691" s="3">
        <v>39697</v>
      </c>
      <c r="C3691" s="10" t="s">
        <v>11547</v>
      </c>
      <c r="D3691" s="10" t="s">
        <v>11548</v>
      </c>
      <c r="E3691" s="25">
        <v>0</v>
      </c>
      <c r="F3691" s="25">
        <v>2</v>
      </c>
      <c r="G3691" s="10" t="s">
        <v>11549</v>
      </c>
      <c r="H3691" s="25">
        <f>INDEX('Annexe 1 – Données des équipes'!$B$12:$R$114, MATCH(C3691, 'Annexe 1 – Données des équipes'!$B$12:$B$114,0),4)</f>
        <v>10</v>
      </c>
      <c r="I3691" s="25">
        <f>INDEX('Annexe 1 – Données des équipes'!$B$12:$R$114, MATCH(D3691, 'Annexe 1 – Données des équipes'!$B$12:$B$114,0),4)</f>
        <v>60</v>
      </c>
      <c r="J3691" s="25">
        <f t="shared" si="58"/>
        <v>2</v>
      </c>
    </row>
    <row r="3692" spans="2:10">
      <c r="B3692" s="3">
        <v>39697</v>
      </c>
      <c r="C3692" s="10" t="s">
        <v>11550</v>
      </c>
      <c r="D3692" s="10" t="s">
        <v>11551</v>
      </c>
      <c r="E3692" s="25">
        <v>3</v>
      </c>
      <c r="F3692" s="25">
        <v>1</v>
      </c>
      <c r="G3692" s="10" t="s">
        <v>11552</v>
      </c>
      <c r="H3692" s="25">
        <f>INDEX('Annexe 1 – Données des équipes'!$B$12:$R$114, MATCH(C3692, 'Annexe 1 – Données des équipes'!$B$12:$B$114,0),4)</f>
        <v>60</v>
      </c>
      <c r="I3692" s="25">
        <f>INDEX('Annexe 1 – Données des équipes'!$B$12:$R$114, MATCH(D3692, 'Annexe 1 – Données des équipes'!$B$12:$B$114,0),4)</f>
        <v>90</v>
      </c>
      <c r="J3692" s="25">
        <f t="shared" si="58"/>
        <v>2</v>
      </c>
    </row>
    <row r="3693" spans="2:10">
      <c r="B3693" s="3">
        <v>39697</v>
      </c>
      <c r="C3693" s="10" t="s">
        <v>11553</v>
      </c>
      <c r="D3693" s="10" t="s">
        <v>11554</v>
      </c>
      <c r="E3693" s="25">
        <v>3</v>
      </c>
      <c r="F3693" s="25">
        <v>1</v>
      </c>
      <c r="G3693" s="10" t="s">
        <v>11555</v>
      </c>
      <c r="H3693" s="25">
        <f>INDEX('Annexe 1 – Données des équipes'!$B$12:$R$114, MATCH(C3693, 'Annexe 1 – Données des équipes'!$B$12:$B$114,0),4)</f>
        <v>70</v>
      </c>
      <c r="I3693" s="25">
        <f>INDEX('Annexe 1 – Données des équipes'!$B$12:$R$114, MATCH(D3693, 'Annexe 1 – Données des équipes'!$B$12:$B$114,0),4)</f>
        <v>50</v>
      </c>
      <c r="J3693" s="25">
        <f t="shared" si="58"/>
        <v>2</v>
      </c>
    </row>
    <row r="3694" spans="2:10">
      <c r="B3694" s="3">
        <v>39700</v>
      </c>
      <c r="C3694" s="10" t="s">
        <v>11556</v>
      </c>
      <c r="D3694" s="10" t="s">
        <v>11557</v>
      </c>
      <c r="E3694" s="25">
        <v>2</v>
      </c>
      <c r="F3694" s="25">
        <v>0</v>
      </c>
      <c r="G3694" s="10" t="s">
        <v>11558</v>
      </c>
      <c r="H3694" s="25">
        <f>INDEX('Annexe 1 – Données des équipes'!$B$12:$R$114, MATCH(C3694, 'Annexe 1 – Données des équipes'!$B$12:$B$114,0),4)</f>
        <v>70</v>
      </c>
      <c r="I3694" s="25">
        <f>INDEX('Annexe 1 – Données des équipes'!$B$12:$R$114, MATCH(D3694, 'Annexe 1 – Données des équipes'!$B$12:$B$114,0),4)</f>
        <v>60</v>
      </c>
      <c r="J3694" s="25">
        <f t="shared" si="58"/>
        <v>2</v>
      </c>
    </row>
    <row r="3695" spans="2:10">
      <c r="B3695" s="3">
        <v>39701</v>
      </c>
      <c r="C3695" s="10" t="s">
        <v>11559</v>
      </c>
      <c r="D3695" s="10" t="s">
        <v>11560</v>
      </c>
      <c r="E3695" s="25">
        <v>1</v>
      </c>
      <c r="F3695" s="25">
        <v>3</v>
      </c>
      <c r="G3695" s="10" t="s">
        <v>11561</v>
      </c>
      <c r="H3695" s="25">
        <f>INDEX('Annexe 1 – Données des équipes'!$B$12:$R$114, MATCH(C3695, 'Annexe 1 – Données des équipes'!$B$12:$B$114,0),4)</f>
        <v>10</v>
      </c>
      <c r="I3695" s="25">
        <f>INDEX('Annexe 1 – Données des équipes'!$B$12:$R$114, MATCH(D3695, 'Annexe 1 – Données des équipes'!$B$12:$B$114,0),4)</f>
        <v>60</v>
      </c>
      <c r="J3695" s="25">
        <f t="shared" si="58"/>
        <v>2</v>
      </c>
    </row>
    <row r="3696" spans="2:10">
      <c r="B3696" s="3">
        <v>39701</v>
      </c>
      <c r="C3696" s="10" t="s">
        <v>11562</v>
      </c>
      <c r="D3696" s="10" t="s">
        <v>11563</v>
      </c>
      <c r="E3696" s="25">
        <v>2</v>
      </c>
      <c r="F3696" s="25">
        <v>0</v>
      </c>
      <c r="G3696" s="10" t="s">
        <v>11564</v>
      </c>
      <c r="H3696" s="25">
        <f>INDEX('Annexe 1 – Données des équipes'!$B$12:$R$114, MATCH(C3696, 'Annexe 1 – Données des équipes'!$B$12:$B$114,0),4)</f>
        <v>40</v>
      </c>
      <c r="I3696" s="25">
        <f>INDEX('Annexe 1 – Données des équipes'!$B$12:$R$114, MATCH(D3696, 'Annexe 1 – Données des équipes'!$B$12:$B$114,0),4)</f>
        <v>30</v>
      </c>
      <c r="J3696" s="25">
        <f t="shared" si="58"/>
        <v>2</v>
      </c>
    </row>
    <row r="3697" spans="2:10">
      <c r="B3697" s="3">
        <v>39701</v>
      </c>
      <c r="C3697" s="10" t="s">
        <v>11565</v>
      </c>
      <c r="D3697" s="10" t="s">
        <v>11566</v>
      </c>
      <c r="E3697" s="25">
        <v>2</v>
      </c>
      <c r="F3697" s="25">
        <v>0</v>
      </c>
      <c r="G3697" s="10" t="s">
        <v>11567</v>
      </c>
      <c r="H3697" s="25">
        <f>INDEX('Annexe 1 – Données des équipes'!$B$12:$R$114, MATCH(C3697, 'Annexe 1 – Données des équipes'!$B$12:$B$114,0),4)</f>
        <v>90</v>
      </c>
      <c r="I3697" s="25">
        <f>INDEX('Annexe 1 – Données des équipes'!$B$12:$R$114, MATCH(D3697, 'Annexe 1 – Données des équipes'!$B$12:$B$114,0),4)</f>
        <v>10</v>
      </c>
      <c r="J3697" s="25">
        <f t="shared" si="58"/>
        <v>2</v>
      </c>
    </row>
    <row r="3698" spans="2:10">
      <c r="B3698" s="3">
        <v>39732</v>
      </c>
      <c r="C3698" s="10" t="s">
        <v>11568</v>
      </c>
      <c r="D3698" s="10" t="s">
        <v>11569</v>
      </c>
      <c r="E3698" s="25">
        <v>2</v>
      </c>
      <c r="F3698" s="25">
        <v>0</v>
      </c>
      <c r="G3698" s="10" t="s">
        <v>11570</v>
      </c>
      <c r="H3698" s="25">
        <f>INDEX('Annexe 1 – Données des équipes'!$B$12:$R$114, MATCH(C3698, 'Annexe 1 – Données des équipes'!$B$12:$B$114,0),4)</f>
        <v>90</v>
      </c>
      <c r="I3698" s="25">
        <f>INDEX('Annexe 1 – Données des équipes'!$B$12:$R$114, MATCH(D3698, 'Annexe 1 – Données des équipes'!$B$12:$B$114,0),4)</f>
        <v>10</v>
      </c>
      <c r="J3698" s="25">
        <f t="shared" si="58"/>
        <v>2</v>
      </c>
    </row>
    <row r="3699" spans="2:10">
      <c r="B3699" s="3">
        <v>39732</v>
      </c>
      <c r="C3699" s="10" t="s">
        <v>11571</v>
      </c>
      <c r="D3699" s="10" t="s">
        <v>11572</v>
      </c>
      <c r="E3699" s="25">
        <v>3</v>
      </c>
      <c r="F3699" s="25">
        <v>1</v>
      </c>
      <c r="G3699" s="10" t="s">
        <v>11573</v>
      </c>
      <c r="H3699" s="25">
        <f>INDEX('Annexe 1 – Données des équipes'!$B$12:$R$114, MATCH(C3699, 'Annexe 1 – Données des équipes'!$B$12:$B$114,0),4)</f>
        <v>40</v>
      </c>
      <c r="I3699" s="25">
        <f>INDEX('Annexe 1 – Données des équipes'!$B$12:$R$114, MATCH(D3699, 'Annexe 1 – Données des équipes'!$B$12:$B$114,0),4)</f>
        <v>20</v>
      </c>
      <c r="J3699" s="25">
        <f t="shared" si="58"/>
        <v>2</v>
      </c>
    </row>
    <row r="3700" spans="2:10">
      <c r="B3700" s="3">
        <v>39732</v>
      </c>
      <c r="C3700" s="10" t="s">
        <v>11574</v>
      </c>
      <c r="D3700" s="10" t="s">
        <v>11575</v>
      </c>
      <c r="E3700" s="25">
        <v>2</v>
      </c>
      <c r="F3700" s="25">
        <v>0</v>
      </c>
      <c r="G3700" s="10" t="s">
        <v>11576</v>
      </c>
      <c r="H3700" s="25">
        <f>INDEX('Annexe 1 – Données des équipes'!$B$12:$R$114, MATCH(C3700, 'Annexe 1 – Données des équipes'!$B$12:$B$114,0),4)</f>
        <v>40</v>
      </c>
      <c r="I3700" s="25">
        <f>INDEX('Annexe 1 – Données des équipes'!$B$12:$R$114, MATCH(D3700, 'Annexe 1 – Données des équipes'!$B$12:$B$114,0),4)</f>
        <v>40</v>
      </c>
      <c r="J3700" s="25">
        <f t="shared" si="58"/>
        <v>2</v>
      </c>
    </row>
    <row r="3701" spans="2:10">
      <c r="B3701" s="3">
        <v>39732</v>
      </c>
      <c r="C3701" s="10" t="s">
        <v>11577</v>
      </c>
      <c r="D3701" s="10" t="s">
        <v>11578</v>
      </c>
      <c r="E3701" s="25">
        <v>2</v>
      </c>
      <c r="F3701" s="25">
        <v>0</v>
      </c>
      <c r="G3701" s="10" t="s">
        <v>11579</v>
      </c>
      <c r="H3701" s="25">
        <f>INDEX('Annexe 1 – Données des équipes'!$B$12:$R$114, MATCH(C3701, 'Annexe 1 – Données des équipes'!$B$12:$B$114,0),4)</f>
        <v>80</v>
      </c>
      <c r="I3701" s="25">
        <f>INDEX('Annexe 1 – Données des équipes'!$B$12:$R$114, MATCH(D3701, 'Annexe 1 – Données des équipes'!$B$12:$B$114,0),4)</f>
        <v>70</v>
      </c>
      <c r="J3701" s="25">
        <f t="shared" si="58"/>
        <v>2</v>
      </c>
    </row>
    <row r="3702" spans="2:10">
      <c r="B3702" s="3">
        <v>39732</v>
      </c>
      <c r="C3702" s="10" t="s">
        <v>11580</v>
      </c>
      <c r="D3702" s="10" t="s">
        <v>11581</v>
      </c>
      <c r="E3702" s="25">
        <v>2</v>
      </c>
      <c r="F3702" s="25">
        <v>0</v>
      </c>
      <c r="G3702" s="10" t="s">
        <v>11582</v>
      </c>
      <c r="H3702" s="25">
        <f>INDEX('Annexe 1 – Données des équipes'!$B$12:$R$114, MATCH(C3702, 'Annexe 1 – Données des équipes'!$B$12:$B$114,0),4)</f>
        <v>40</v>
      </c>
      <c r="I3702" s="25">
        <f>INDEX('Annexe 1 – Données des équipes'!$B$12:$R$114, MATCH(D3702, 'Annexe 1 – Données des équipes'!$B$12:$B$114,0),4)</f>
        <v>50</v>
      </c>
      <c r="J3702" s="25">
        <f t="shared" si="58"/>
        <v>2</v>
      </c>
    </row>
    <row r="3703" spans="2:10">
      <c r="B3703" s="3">
        <v>39735</v>
      </c>
      <c r="C3703" s="10" t="s">
        <v>11583</v>
      </c>
      <c r="D3703" s="10" t="s">
        <v>11584</v>
      </c>
      <c r="E3703" s="25">
        <v>3</v>
      </c>
      <c r="F3703" s="25">
        <v>1</v>
      </c>
      <c r="G3703" s="10" t="s">
        <v>11585</v>
      </c>
      <c r="H3703" s="25">
        <f>INDEX('Annexe 1 – Données des équipes'!$B$12:$R$114, MATCH(C3703, 'Annexe 1 – Données des équipes'!$B$12:$B$114,0),4)</f>
        <v>90</v>
      </c>
      <c r="I3703" s="25">
        <f>INDEX('Annexe 1 – Données des équipes'!$B$12:$R$114, MATCH(D3703, 'Annexe 1 – Données des équipes'!$B$12:$B$114,0),4)</f>
        <v>40</v>
      </c>
      <c r="J3703" s="25">
        <f t="shared" si="58"/>
        <v>2</v>
      </c>
    </row>
    <row r="3704" spans="2:10">
      <c r="B3704" s="3">
        <v>39736</v>
      </c>
      <c r="C3704" s="10" t="s">
        <v>11586</v>
      </c>
      <c r="D3704" s="10" t="s">
        <v>11587</v>
      </c>
      <c r="E3704" s="25">
        <v>1</v>
      </c>
      <c r="F3704" s="25">
        <v>3</v>
      </c>
      <c r="G3704" s="10" t="s">
        <v>11588</v>
      </c>
      <c r="H3704" s="25">
        <f>INDEX('Annexe 1 – Données des équipes'!$B$12:$R$114, MATCH(C3704, 'Annexe 1 – Données des équipes'!$B$12:$B$114,0),4)</f>
        <v>60</v>
      </c>
      <c r="I3704" s="25">
        <f>INDEX('Annexe 1 – Données des équipes'!$B$12:$R$114, MATCH(D3704, 'Annexe 1 – Données des équipes'!$B$12:$B$114,0),4)</f>
        <v>70</v>
      </c>
      <c r="J3704" s="25">
        <f t="shared" si="58"/>
        <v>2</v>
      </c>
    </row>
    <row r="3705" spans="2:10">
      <c r="B3705" s="3">
        <v>39736</v>
      </c>
      <c r="C3705" s="10" t="s">
        <v>11589</v>
      </c>
      <c r="D3705" s="10" t="s">
        <v>11590</v>
      </c>
      <c r="E3705" s="25">
        <v>1</v>
      </c>
      <c r="F3705" s="25">
        <v>3</v>
      </c>
      <c r="G3705" s="10" t="s">
        <v>11591</v>
      </c>
      <c r="H3705" s="25">
        <f>INDEX('Annexe 1 – Données des équipes'!$B$12:$R$114, MATCH(C3705, 'Annexe 1 – Données des équipes'!$B$12:$B$114,0),4)</f>
        <v>10</v>
      </c>
      <c r="I3705" s="25">
        <f>INDEX('Annexe 1 – Données des équipes'!$B$12:$R$114, MATCH(D3705, 'Annexe 1 – Données des équipes'!$B$12:$B$114,0),4)</f>
        <v>90</v>
      </c>
      <c r="J3705" s="25">
        <f t="shared" si="58"/>
        <v>2</v>
      </c>
    </row>
    <row r="3706" spans="2:10">
      <c r="B3706" s="3">
        <v>39736</v>
      </c>
      <c r="C3706" s="10" t="s">
        <v>11592</v>
      </c>
      <c r="D3706" s="10" t="s">
        <v>11593</v>
      </c>
      <c r="E3706" s="25">
        <v>2</v>
      </c>
      <c r="F3706" s="25">
        <v>0</v>
      </c>
      <c r="G3706" s="10" t="s">
        <v>11594</v>
      </c>
      <c r="H3706" s="25">
        <f>INDEX('Annexe 1 – Données des équipes'!$B$12:$R$114, MATCH(C3706, 'Annexe 1 – Données des équipes'!$B$12:$B$114,0),4)</f>
        <v>60</v>
      </c>
      <c r="I3706" s="25">
        <f>INDEX('Annexe 1 – Données des équipes'!$B$12:$R$114, MATCH(D3706, 'Annexe 1 – Données des équipes'!$B$12:$B$114,0),4)</f>
        <v>10</v>
      </c>
      <c r="J3706" s="25">
        <f t="shared" si="58"/>
        <v>2</v>
      </c>
    </row>
    <row r="3707" spans="2:10">
      <c r="B3707" s="3">
        <v>39736</v>
      </c>
      <c r="C3707" s="10" t="s">
        <v>11595</v>
      </c>
      <c r="D3707" s="10" t="s">
        <v>11596</v>
      </c>
      <c r="E3707" s="25">
        <v>3</v>
      </c>
      <c r="F3707" s="25">
        <v>1</v>
      </c>
      <c r="G3707" s="10" t="s">
        <v>11597</v>
      </c>
      <c r="H3707" s="25">
        <f>INDEX('Annexe 1 – Données des équipes'!$B$12:$R$114, MATCH(C3707, 'Annexe 1 – Données des équipes'!$B$12:$B$114,0),4)</f>
        <v>60</v>
      </c>
      <c r="I3707" s="25">
        <f>INDEX('Annexe 1 – Données des équipes'!$B$12:$R$114, MATCH(D3707, 'Annexe 1 – Données des équipes'!$B$12:$B$114,0),4)</f>
        <v>70</v>
      </c>
      <c r="J3707" s="25">
        <f t="shared" si="58"/>
        <v>2</v>
      </c>
    </row>
    <row r="3708" spans="2:10">
      <c r="B3708" s="3">
        <v>39743</v>
      </c>
      <c r="C3708" s="10" t="s">
        <v>11598</v>
      </c>
      <c r="D3708" s="10" t="s">
        <v>11599</v>
      </c>
      <c r="E3708" s="25">
        <v>0</v>
      </c>
      <c r="F3708" s="25">
        <v>2</v>
      </c>
      <c r="G3708" s="10" t="s">
        <v>11600</v>
      </c>
      <c r="H3708" s="25">
        <f>INDEX('Annexe 1 – Données des équipes'!$B$12:$R$114, MATCH(C3708, 'Annexe 1 – Données des équipes'!$B$12:$B$114,0),4)</f>
        <v>50</v>
      </c>
      <c r="I3708" s="25">
        <f>INDEX('Annexe 1 – Données des équipes'!$B$12:$R$114, MATCH(D3708, 'Annexe 1 – Données des équipes'!$B$12:$B$114,0),4)</f>
        <v>0</v>
      </c>
      <c r="J3708" s="25">
        <f t="shared" si="58"/>
        <v>2</v>
      </c>
    </row>
    <row r="3709" spans="2:10">
      <c r="B3709" s="3">
        <v>39765</v>
      </c>
      <c r="C3709" s="10" t="s">
        <v>11601</v>
      </c>
      <c r="D3709" s="10" t="s">
        <v>11602</v>
      </c>
      <c r="E3709" s="25">
        <v>3</v>
      </c>
      <c r="F3709" s="25">
        <v>1</v>
      </c>
      <c r="G3709" s="10" t="s">
        <v>11603</v>
      </c>
      <c r="H3709" s="25">
        <f>INDEX('Annexe 1 – Données des équipes'!$B$12:$R$114, MATCH(C3709, 'Annexe 1 – Données des équipes'!$B$12:$B$114,0),4)</f>
        <v>50</v>
      </c>
      <c r="I3709" s="25">
        <f>INDEX('Annexe 1 – Données des équipes'!$B$12:$R$114, MATCH(D3709, 'Annexe 1 – Données des équipes'!$B$12:$B$114,0),4)</f>
        <v>30</v>
      </c>
      <c r="J3709" s="25">
        <f t="shared" si="58"/>
        <v>2</v>
      </c>
    </row>
    <row r="3710" spans="2:10">
      <c r="B3710" s="3">
        <v>39771</v>
      </c>
      <c r="C3710" s="10" t="s">
        <v>11604</v>
      </c>
      <c r="D3710" s="10" t="s">
        <v>11605</v>
      </c>
      <c r="E3710" s="25">
        <v>2</v>
      </c>
      <c r="F3710" s="25">
        <v>4</v>
      </c>
      <c r="G3710" s="10" t="s">
        <v>11606</v>
      </c>
      <c r="H3710" s="25">
        <f>INDEX('Annexe 1 – Données des équipes'!$B$12:$R$114, MATCH(C3710, 'Annexe 1 – Données des équipes'!$B$12:$B$114,0),4)</f>
        <v>60</v>
      </c>
      <c r="I3710" s="25">
        <f>INDEX('Annexe 1 – Données des équipes'!$B$12:$R$114, MATCH(D3710, 'Annexe 1 – Données des équipes'!$B$12:$B$114,0),4)</f>
        <v>60</v>
      </c>
      <c r="J3710" s="25">
        <f t="shared" si="58"/>
        <v>2</v>
      </c>
    </row>
    <row r="3711" spans="2:10">
      <c r="B3711" s="3">
        <v>39771</v>
      </c>
      <c r="C3711" s="10" t="s">
        <v>11607</v>
      </c>
      <c r="D3711" s="10" t="s">
        <v>11608</v>
      </c>
      <c r="E3711" s="25">
        <v>1</v>
      </c>
      <c r="F3711" s="25">
        <v>3</v>
      </c>
      <c r="G3711" s="10" t="s">
        <v>11609</v>
      </c>
      <c r="H3711" s="25">
        <f>INDEX('Annexe 1 – Données des équipes'!$B$12:$R$114, MATCH(C3711, 'Annexe 1 – Données des équipes'!$B$12:$B$114,0),4)</f>
        <v>0</v>
      </c>
      <c r="I3711" s="25">
        <f>INDEX('Annexe 1 – Données des équipes'!$B$12:$R$114, MATCH(D3711, 'Annexe 1 – Données des équipes'!$B$12:$B$114,0),4)</f>
        <v>60</v>
      </c>
      <c r="J3711" s="25">
        <f t="shared" si="58"/>
        <v>2</v>
      </c>
    </row>
    <row r="3712" spans="2:10">
      <c r="B3712" s="3">
        <v>39771</v>
      </c>
      <c r="C3712" s="10" t="s">
        <v>11610</v>
      </c>
      <c r="D3712" s="10" t="s">
        <v>11611</v>
      </c>
      <c r="E3712" s="25">
        <v>3</v>
      </c>
      <c r="F3712" s="25">
        <v>1</v>
      </c>
      <c r="G3712" s="10" t="s">
        <v>11612</v>
      </c>
      <c r="H3712" s="25">
        <f>INDEX('Annexe 1 – Données des équipes'!$B$12:$R$114, MATCH(C3712, 'Annexe 1 – Données des équipes'!$B$12:$B$114,0),4)</f>
        <v>80</v>
      </c>
      <c r="I3712" s="25">
        <f>INDEX('Annexe 1 – Données des équipes'!$B$12:$R$114, MATCH(D3712, 'Annexe 1 – Données des équipes'!$B$12:$B$114,0),4)</f>
        <v>80</v>
      </c>
      <c r="J3712" s="25">
        <f t="shared" si="58"/>
        <v>2</v>
      </c>
    </row>
    <row r="3713" spans="2:10">
      <c r="B3713" s="3">
        <v>39771</v>
      </c>
      <c r="C3713" s="10" t="s">
        <v>11613</v>
      </c>
      <c r="D3713" s="10" t="s">
        <v>11614</v>
      </c>
      <c r="E3713" s="25">
        <v>0</v>
      </c>
      <c r="F3713" s="25">
        <v>2</v>
      </c>
      <c r="G3713" s="10" t="s">
        <v>11615</v>
      </c>
      <c r="H3713" s="25">
        <f>INDEX('Annexe 1 – Données des équipes'!$B$12:$R$114, MATCH(C3713, 'Annexe 1 – Données des équipes'!$B$12:$B$114,0),4)</f>
        <v>50</v>
      </c>
      <c r="I3713" s="25">
        <f>INDEX('Annexe 1 – Données des équipes'!$B$12:$R$114, MATCH(D3713, 'Annexe 1 – Données des équipes'!$B$12:$B$114,0),4)</f>
        <v>40</v>
      </c>
      <c r="J3713" s="25">
        <f t="shared" si="58"/>
        <v>2</v>
      </c>
    </row>
    <row r="3714" spans="2:10">
      <c r="B3714" s="3">
        <v>39771</v>
      </c>
      <c r="C3714" s="10" t="s">
        <v>11616</v>
      </c>
      <c r="D3714" s="10" t="s">
        <v>11617</v>
      </c>
      <c r="E3714" s="25">
        <v>0</v>
      </c>
      <c r="F3714" s="25">
        <v>2</v>
      </c>
      <c r="G3714" s="10" t="s">
        <v>11618</v>
      </c>
      <c r="H3714" s="25">
        <f>INDEX('Annexe 1 – Données des équipes'!$B$12:$R$114, MATCH(C3714, 'Annexe 1 – Données des équipes'!$B$12:$B$114,0),4)</f>
        <v>30</v>
      </c>
      <c r="I3714" s="25">
        <f>INDEX('Annexe 1 – Données des équipes'!$B$12:$R$114, MATCH(D3714, 'Annexe 1 – Données des équipes'!$B$12:$B$114,0),4)</f>
        <v>70</v>
      </c>
      <c r="J3714" s="25">
        <f t="shared" si="58"/>
        <v>2</v>
      </c>
    </row>
    <row r="3715" spans="2:10">
      <c r="B3715" s="3">
        <v>39799</v>
      </c>
      <c r="C3715" s="10" t="s">
        <v>11619</v>
      </c>
      <c r="D3715" s="10" t="s">
        <v>11620</v>
      </c>
      <c r="E3715" s="25">
        <v>3</v>
      </c>
      <c r="F3715" s="25">
        <v>1</v>
      </c>
      <c r="G3715" s="10" t="s">
        <v>11621</v>
      </c>
      <c r="H3715" s="25">
        <f>INDEX('Annexe 1 – Données des équipes'!$B$12:$R$114, MATCH(C3715, 'Annexe 1 – Données des équipes'!$B$12:$B$114,0),4)</f>
        <v>20</v>
      </c>
      <c r="I3715" s="25">
        <f>INDEX('Annexe 1 – Données des équipes'!$B$12:$R$114, MATCH(D3715, 'Annexe 1 – Données des équipes'!$B$12:$B$114,0),4)</f>
        <v>30</v>
      </c>
      <c r="J3715" s="25">
        <f t="shared" si="58"/>
        <v>2</v>
      </c>
    </row>
    <row r="3716" spans="2:10">
      <c r="B3716" s="3">
        <v>39801</v>
      </c>
      <c r="C3716" s="10" t="s">
        <v>11622</v>
      </c>
      <c r="D3716" s="10" t="s">
        <v>11623</v>
      </c>
      <c r="E3716" s="25">
        <v>2</v>
      </c>
      <c r="F3716" s="25">
        <v>0</v>
      </c>
      <c r="G3716" s="10" t="s">
        <v>11624</v>
      </c>
      <c r="H3716" s="25">
        <f>INDEX('Annexe 1 – Données des équipes'!$B$12:$R$114, MATCH(C3716, 'Annexe 1 – Données des équipes'!$B$12:$B$114,0),4)</f>
        <v>70</v>
      </c>
      <c r="I3716" s="25">
        <f>INDEX('Annexe 1 – Données des équipes'!$B$12:$R$114, MATCH(D3716, 'Annexe 1 – Données des équipes'!$B$12:$B$114,0),4)</f>
        <v>30</v>
      </c>
      <c r="J3716" s="25">
        <f t="shared" si="58"/>
        <v>2</v>
      </c>
    </row>
    <row r="3717" spans="2:10">
      <c r="B3717" s="3">
        <v>39801</v>
      </c>
      <c r="C3717" s="10" t="s">
        <v>11625</v>
      </c>
      <c r="D3717" s="10" t="s">
        <v>11626</v>
      </c>
      <c r="E3717" s="25">
        <v>2</v>
      </c>
      <c r="F3717" s="25">
        <v>0</v>
      </c>
      <c r="G3717" s="10" t="s">
        <v>11627</v>
      </c>
      <c r="H3717" s="25">
        <f>INDEX('Annexe 1 – Données des équipes'!$B$12:$R$114, MATCH(C3717, 'Annexe 1 – Données des équipes'!$B$12:$B$114,0),4)</f>
        <v>20</v>
      </c>
      <c r="I3717" s="25">
        <f>INDEX('Annexe 1 – Données des équipes'!$B$12:$R$114, MATCH(D3717, 'Annexe 1 – Données des équipes'!$B$12:$B$114,0),4)</f>
        <v>70</v>
      </c>
      <c r="J3717" s="25">
        <f t="shared" si="58"/>
        <v>2</v>
      </c>
    </row>
    <row r="3718" spans="2:10">
      <c r="B3718" s="3">
        <v>39822</v>
      </c>
      <c r="C3718" s="10" t="s">
        <v>11628</v>
      </c>
      <c r="D3718" s="10" t="s">
        <v>11629</v>
      </c>
      <c r="E3718" s="25">
        <v>3</v>
      </c>
      <c r="F3718" s="25">
        <v>1</v>
      </c>
      <c r="G3718" s="10" t="s">
        <v>11630</v>
      </c>
      <c r="H3718" s="25">
        <f>INDEX('Annexe 1 – Données des équipes'!$B$12:$R$114, MATCH(C3718, 'Annexe 1 – Données des équipes'!$B$12:$B$114,0),4)</f>
        <v>70</v>
      </c>
      <c r="I3718" s="25">
        <f>INDEX('Annexe 1 – Données des équipes'!$B$12:$R$114, MATCH(D3718, 'Annexe 1 – Données des équipes'!$B$12:$B$114,0),4)</f>
        <v>30</v>
      </c>
      <c r="J3718" s="25">
        <f t="shared" si="58"/>
        <v>2</v>
      </c>
    </row>
    <row r="3719" spans="2:10">
      <c r="B3719" s="3">
        <v>39831</v>
      </c>
      <c r="C3719" s="10" t="s">
        <v>11631</v>
      </c>
      <c r="D3719" s="10" t="s">
        <v>11632</v>
      </c>
      <c r="E3719" s="25">
        <v>2</v>
      </c>
      <c r="F3719" s="25">
        <v>0</v>
      </c>
      <c r="G3719" s="10" t="s">
        <v>11633</v>
      </c>
      <c r="H3719" s="25">
        <f>INDEX('Annexe 1 – Données des équipes'!$B$12:$R$114, MATCH(C3719, 'Annexe 1 – Données des équipes'!$B$12:$B$114,0),4)</f>
        <v>40</v>
      </c>
      <c r="I3719" s="25">
        <f>INDEX('Annexe 1 – Données des équipes'!$B$12:$R$114, MATCH(D3719, 'Annexe 1 – Données des équipes'!$B$12:$B$114,0),4)</f>
        <v>80</v>
      </c>
      <c r="J3719" s="25">
        <f t="shared" si="58"/>
        <v>2</v>
      </c>
    </row>
    <row r="3720" spans="2:10">
      <c r="B3720" s="3">
        <v>39838</v>
      </c>
      <c r="C3720" s="10" t="s">
        <v>11634</v>
      </c>
      <c r="D3720" s="10" t="s">
        <v>11635</v>
      </c>
      <c r="E3720" s="25">
        <v>1</v>
      </c>
      <c r="F3720" s="25">
        <v>3</v>
      </c>
      <c r="G3720" s="10" t="s">
        <v>11636</v>
      </c>
      <c r="H3720" s="25">
        <f>INDEX('Annexe 1 – Données des équipes'!$B$12:$R$114, MATCH(C3720, 'Annexe 1 – Données des équipes'!$B$12:$B$114,0),4)</f>
        <v>10</v>
      </c>
      <c r="I3720" s="25">
        <f>INDEX('Annexe 1 – Données des équipes'!$B$12:$R$114, MATCH(D3720, 'Annexe 1 – Données des équipes'!$B$12:$B$114,0),4)</f>
        <v>60</v>
      </c>
      <c r="J3720" s="25">
        <f t="shared" si="58"/>
        <v>2</v>
      </c>
    </row>
    <row r="3721" spans="2:10">
      <c r="B3721" s="3">
        <v>39839</v>
      </c>
      <c r="C3721" s="10" t="s">
        <v>11637</v>
      </c>
      <c r="D3721" s="10" t="s">
        <v>11638</v>
      </c>
      <c r="E3721" s="25">
        <v>2</v>
      </c>
      <c r="F3721" s="25">
        <v>0</v>
      </c>
      <c r="G3721" s="10" t="s">
        <v>11639</v>
      </c>
      <c r="H3721" s="25">
        <f>INDEX('Annexe 1 – Données des équipes'!$B$12:$R$114, MATCH(C3721, 'Annexe 1 – Données des équipes'!$B$12:$B$114,0),4)</f>
        <v>40</v>
      </c>
      <c r="I3721" s="25">
        <f>INDEX('Annexe 1 – Données des équipes'!$B$12:$R$114, MATCH(D3721, 'Annexe 1 – Données des équipes'!$B$12:$B$114,0),4)</f>
        <v>0</v>
      </c>
      <c r="J3721" s="25">
        <f t="shared" si="58"/>
        <v>2</v>
      </c>
    </row>
    <row r="3722" spans="2:10">
      <c r="B3722" s="3">
        <v>39841</v>
      </c>
      <c r="C3722" s="10" t="s">
        <v>11640</v>
      </c>
      <c r="D3722" s="10" t="s">
        <v>11641</v>
      </c>
      <c r="E3722" s="25">
        <v>0</v>
      </c>
      <c r="F3722" s="25">
        <v>2</v>
      </c>
      <c r="G3722" s="10" t="s">
        <v>11642</v>
      </c>
      <c r="H3722" s="25">
        <f>INDEX('Annexe 1 – Données des équipes'!$B$12:$R$114, MATCH(C3722, 'Annexe 1 – Données des équipes'!$B$12:$B$114,0),4)</f>
        <v>0</v>
      </c>
      <c r="I3722" s="25">
        <f>INDEX('Annexe 1 – Données des équipes'!$B$12:$R$114, MATCH(D3722, 'Annexe 1 – Données des équipes'!$B$12:$B$114,0),4)</f>
        <v>30</v>
      </c>
      <c r="J3722" s="25">
        <f t="shared" si="58"/>
        <v>2</v>
      </c>
    </row>
    <row r="3723" spans="2:10">
      <c r="B3723" s="3">
        <v>39854</v>
      </c>
      <c r="C3723" s="10" t="s">
        <v>11643</v>
      </c>
      <c r="D3723" s="10" t="s">
        <v>11644</v>
      </c>
      <c r="E3723" s="25">
        <v>2</v>
      </c>
      <c r="F3723" s="25">
        <v>0</v>
      </c>
      <c r="G3723" s="10" t="s">
        <v>11645</v>
      </c>
      <c r="H3723" s="25">
        <f>INDEX('Annexe 1 – Données des équipes'!$B$12:$R$114, MATCH(C3723, 'Annexe 1 – Données des équipes'!$B$12:$B$114,0),4)</f>
        <v>90</v>
      </c>
      <c r="I3723" s="25">
        <f>INDEX('Annexe 1 – Données des équipes'!$B$12:$R$114, MATCH(D3723, 'Annexe 1 – Données des équipes'!$B$12:$B$114,0),4)</f>
        <v>90</v>
      </c>
      <c r="J3723" s="25">
        <f t="shared" si="58"/>
        <v>2</v>
      </c>
    </row>
    <row r="3724" spans="2:10">
      <c r="B3724" s="3">
        <v>39855</v>
      </c>
      <c r="C3724" s="10" t="s">
        <v>11646</v>
      </c>
      <c r="D3724" s="10" t="s">
        <v>11647</v>
      </c>
      <c r="E3724" s="25">
        <v>0</v>
      </c>
      <c r="F3724" s="25">
        <v>2</v>
      </c>
      <c r="G3724" s="10" t="s">
        <v>11648</v>
      </c>
      <c r="H3724" s="25">
        <f>INDEX('Annexe 1 – Données des équipes'!$B$12:$R$114, MATCH(C3724, 'Annexe 1 – Données des équipes'!$B$12:$B$114,0),4)</f>
        <v>60</v>
      </c>
      <c r="I3724" s="25">
        <f>INDEX('Annexe 1 – Données des équipes'!$B$12:$R$114, MATCH(D3724, 'Annexe 1 – Données des équipes'!$B$12:$B$114,0),4)</f>
        <v>80</v>
      </c>
      <c r="J3724" s="25">
        <f t="shared" si="58"/>
        <v>2</v>
      </c>
    </row>
    <row r="3725" spans="2:10">
      <c r="B3725" s="3">
        <v>39855</v>
      </c>
      <c r="C3725" s="10" t="s">
        <v>11649</v>
      </c>
      <c r="D3725" s="10" t="s">
        <v>11650</v>
      </c>
      <c r="E3725" s="25">
        <v>2</v>
      </c>
      <c r="F3725" s="25">
        <v>0</v>
      </c>
      <c r="G3725" s="10" t="s">
        <v>11651</v>
      </c>
      <c r="H3725" s="25">
        <f>INDEX('Annexe 1 – Données des équipes'!$B$12:$R$114, MATCH(C3725, 'Annexe 1 – Données des équipes'!$B$12:$B$114,0),4)</f>
        <v>90</v>
      </c>
      <c r="I3725" s="25">
        <f>INDEX('Annexe 1 – Données des équipes'!$B$12:$R$114, MATCH(D3725, 'Annexe 1 – Données des équipes'!$B$12:$B$114,0),4)</f>
        <v>40</v>
      </c>
      <c r="J3725" s="25">
        <f t="shared" si="58"/>
        <v>2</v>
      </c>
    </row>
    <row r="3726" spans="2:10">
      <c r="B3726" s="3">
        <v>39855</v>
      </c>
      <c r="C3726" s="10" t="s">
        <v>11652</v>
      </c>
      <c r="D3726" s="10" t="s">
        <v>11653</v>
      </c>
      <c r="E3726" s="25">
        <v>3</v>
      </c>
      <c r="F3726" s="25">
        <v>1</v>
      </c>
      <c r="G3726" s="10" t="s">
        <v>11654</v>
      </c>
      <c r="H3726" s="25">
        <f>INDEX('Annexe 1 – Données des équipes'!$B$12:$R$114, MATCH(C3726, 'Annexe 1 – Données des équipes'!$B$12:$B$114,0),4)</f>
        <v>40</v>
      </c>
      <c r="I3726" s="25">
        <f>INDEX('Annexe 1 – Données des équipes'!$B$12:$R$114, MATCH(D3726, 'Annexe 1 – Données des équipes'!$B$12:$B$114,0),4)</f>
        <v>10</v>
      </c>
      <c r="J3726" s="25">
        <f t="shared" si="58"/>
        <v>2</v>
      </c>
    </row>
    <row r="3727" spans="2:10">
      <c r="B3727" s="3">
        <v>39855</v>
      </c>
      <c r="C3727" s="10" t="s">
        <v>11655</v>
      </c>
      <c r="D3727" s="10" t="s">
        <v>11656</v>
      </c>
      <c r="E3727" s="25">
        <v>2</v>
      </c>
      <c r="F3727" s="25">
        <v>0</v>
      </c>
      <c r="G3727" s="10" t="s">
        <v>11657</v>
      </c>
      <c r="H3727" s="25">
        <f>INDEX('Annexe 1 – Données des équipes'!$B$12:$R$114, MATCH(C3727, 'Annexe 1 – Données des équipes'!$B$12:$B$114,0),4)</f>
        <v>90</v>
      </c>
      <c r="I3727" s="25">
        <f>INDEX('Annexe 1 – Données des équipes'!$B$12:$R$114, MATCH(D3727, 'Annexe 1 – Données des équipes'!$B$12:$B$114,0),4)</f>
        <v>10</v>
      </c>
      <c r="J3727" s="25">
        <f t="shared" si="58"/>
        <v>2</v>
      </c>
    </row>
    <row r="3728" spans="2:10">
      <c r="B3728" s="3">
        <v>39855</v>
      </c>
      <c r="C3728" s="10" t="s">
        <v>11658</v>
      </c>
      <c r="D3728" s="10" t="s">
        <v>11659</v>
      </c>
      <c r="E3728" s="25">
        <v>2</v>
      </c>
      <c r="F3728" s="25">
        <v>0</v>
      </c>
      <c r="G3728" s="10" t="s">
        <v>11660</v>
      </c>
      <c r="H3728" s="25">
        <f>INDEX('Annexe 1 – Données des équipes'!$B$12:$R$114, MATCH(C3728, 'Annexe 1 – Données des équipes'!$B$12:$B$114,0),4)</f>
        <v>60</v>
      </c>
      <c r="I3728" s="25">
        <f>INDEX('Annexe 1 – Données des équipes'!$B$12:$R$114, MATCH(D3728, 'Annexe 1 – Données des équipes'!$B$12:$B$114,0),4)</f>
        <v>40</v>
      </c>
      <c r="J3728" s="25">
        <f t="shared" si="58"/>
        <v>2</v>
      </c>
    </row>
    <row r="3729" spans="2:10">
      <c r="B3729" s="3">
        <v>39855</v>
      </c>
      <c r="C3729" s="10" t="s">
        <v>11661</v>
      </c>
      <c r="D3729" s="10" t="s">
        <v>11662</v>
      </c>
      <c r="E3729" s="25">
        <v>0</v>
      </c>
      <c r="F3729" s="25">
        <v>2</v>
      </c>
      <c r="G3729" s="10" t="s">
        <v>11663</v>
      </c>
      <c r="H3729" s="25">
        <f>INDEX('Annexe 1 – Données des équipes'!$B$12:$R$114, MATCH(C3729, 'Annexe 1 – Données des équipes'!$B$12:$B$114,0),4)</f>
        <v>90</v>
      </c>
      <c r="I3729" s="25">
        <f>INDEX('Annexe 1 – Données des équipes'!$B$12:$R$114, MATCH(D3729, 'Annexe 1 – Données des équipes'!$B$12:$B$114,0),4)</f>
        <v>90</v>
      </c>
      <c r="J3729" s="25">
        <f t="shared" si="58"/>
        <v>2</v>
      </c>
    </row>
    <row r="3730" spans="2:10">
      <c r="B3730" s="3">
        <v>39855</v>
      </c>
      <c r="C3730" s="10" t="s">
        <v>11664</v>
      </c>
      <c r="D3730" s="10" t="s">
        <v>11665</v>
      </c>
      <c r="E3730" s="25">
        <v>0</v>
      </c>
      <c r="F3730" s="25">
        <v>2</v>
      </c>
      <c r="G3730" s="10" t="s">
        <v>11666</v>
      </c>
      <c r="H3730" s="25">
        <f>INDEX('Annexe 1 – Données des équipes'!$B$12:$R$114, MATCH(C3730, 'Annexe 1 – Données des équipes'!$B$12:$B$114,0),4)</f>
        <v>20</v>
      </c>
      <c r="I3730" s="25">
        <f>INDEX('Annexe 1 – Données des équipes'!$B$12:$R$114, MATCH(D3730, 'Annexe 1 – Données des équipes'!$B$12:$B$114,0),4)</f>
        <v>80</v>
      </c>
      <c r="J3730" s="25">
        <f t="shared" ref="J3730:J3793" si="59">ABS(F3730-E3730)</f>
        <v>2</v>
      </c>
    </row>
    <row r="3731" spans="2:10">
      <c r="B3731" s="3">
        <v>39855</v>
      </c>
      <c r="C3731" s="10" t="s">
        <v>11667</v>
      </c>
      <c r="D3731" s="10" t="s">
        <v>11668</v>
      </c>
      <c r="E3731" s="25">
        <v>2</v>
      </c>
      <c r="F3731" s="25">
        <v>0</v>
      </c>
      <c r="G3731" s="10" t="s">
        <v>11669</v>
      </c>
      <c r="H3731" s="25">
        <f>INDEX('Annexe 1 – Données des équipes'!$B$12:$R$114, MATCH(C3731, 'Annexe 1 – Données des équipes'!$B$12:$B$114,0),4)</f>
        <v>90</v>
      </c>
      <c r="I3731" s="25">
        <f>INDEX('Annexe 1 – Données des équipes'!$B$12:$R$114, MATCH(D3731, 'Annexe 1 – Données des équipes'!$B$12:$B$114,0),4)</f>
        <v>90</v>
      </c>
      <c r="J3731" s="25">
        <f t="shared" si="59"/>
        <v>2</v>
      </c>
    </row>
    <row r="3732" spans="2:10">
      <c r="B3732" s="3">
        <v>39900</v>
      </c>
      <c r="C3732" s="10" t="s">
        <v>11670</v>
      </c>
      <c r="D3732" s="10" t="s">
        <v>11671</v>
      </c>
      <c r="E3732" s="25">
        <v>4</v>
      </c>
      <c r="F3732" s="25">
        <v>2</v>
      </c>
      <c r="G3732" s="10" t="s">
        <v>11672</v>
      </c>
      <c r="H3732" s="25">
        <f>INDEX('Annexe 1 – Données des équipes'!$B$12:$R$114, MATCH(C3732, 'Annexe 1 – Données des équipes'!$B$12:$B$114,0),4)</f>
        <v>40</v>
      </c>
      <c r="I3732" s="25">
        <f>INDEX('Annexe 1 – Données des équipes'!$B$12:$R$114, MATCH(D3732, 'Annexe 1 – Données des équipes'!$B$12:$B$114,0),4)</f>
        <v>10</v>
      </c>
      <c r="J3732" s="25">
        <f t="shared" si="59"/>
        <v>2</v>
      </c>
    </row>
    <row r="3733" spans="2:10">
      <c r="B3733" s="3">
        <v>39900</v>
      </c>
      <c r="C3733" s="10" t="s">
        <v>11673</v>
      </c>
      <c r="D3733" s="10" t="s">
        <v>11674</v>
      </c>
      <c r="E3733" s="25">
        <v>2</v>
      </c>
      <c r="F3733" s="25">
        <v>0</v>
      </c>
      <c r="G3733" s="10" t="s">
        <v>11675</v>
      </c>
      <c r="H3733" s="25">
        <f>INDEX('Annexe 1 – Données des équipes'!$B$12:$R$114, MATCH(C3733, 'Annexe 1 – Données des équipes'!$B$12:$B$114,0),4)</f>
        <v>90</v>
      </c>
      <c r="I3733" s="25">
        <f>INDEX('Annexe 1 – Données des équipes'!$B$12:$R$114, MATCH(D3733, 'Annexe 1 – Données des équipes'!$B$12:$B$114,0),4)</f>
        <v>50</v>
      </c>
      <c r="J3733" s="25">
        <f t="shared" si="59"/>
        <v>2</v>
      </c>
    </row>
    <row r="3734" spans="2:10">
      <c r="B3734" s="3">
        <v>39900</v>
      </c>
      <c r="C3734" s="10" t="s">
        <v>11676</v>
      </c>
      <c r="D3734" s="10" t="s">
        <v>11677</v>
      </c>
      <c r="E3734" s="25">
        <v>2</v>
      </c>
      <c r="F3734" s="25">
        <v>0</v>
      </c>
      <c r="G3734" s="10" t="s">
        <v>11678</v>
      </c>
      <c r="H3734" s="25">
        <f>INDEX('Annexe 1 – Données des équipes'!$B$12:$R$114, MATCH(C3734, 'Annexe 1 – Données des équipes'!$B$12:$B$114,0),4)</f>
        <v>80</v>
      </c>
      <c r="I3734" s="25">
        <f>INDEX('Annexe 1 – Données des équipes'!$B$12:$R$114, MATCH(D3734, 'Annexe 1 – Données des équipes'!$B$12:$B$114,0),4)</f>
        <v>60</v>
      </c>
      <c r="J3734" s="25">
        <f t="shared" si="59"/>
        <v>2</v>
      </c>
    </row>
    <row r="3735" spans="2:10">
      <c r="B3735" s="3">
        <v>39900</v>
      </c>
      <c r="C3735" s="10" t="s">
        <v>11679</v>
      </c>
      <c r="D3735" s="10" t="s">
        <v>11680</v>
      </c>
      <c r="E3735" s="25">
        <v>0</v>
      </c>
      <c r="F3735" s="25">
        <v>2</v>
      </c>
      <c r="G3735" s="10" t="s">
        <v>11681</v>
      </c>
      <c r="H3735" s="25">
        <f>INDEX('Annexe 1 – Données des équipes'!$B$12:$R$114, MATCH(C3735, 'Annexe 1 – Données des équipes'!$B$12:$B$114,0),4)</f>
        <v>40</v>
      </c>
      <c r="I3735" s="25">
        <f>INDEX('Annexe 1 – Données des équipes'!$B$12:$R$114, MATCH(D3735, 'Annexe 1 – Données des équipes'!$B$12:$B$114,0),4)</f>
        <v>90</v>
      </c>
      <c r="J3735" s="25">
        <f t="shared" si="59"/>
        <v>2</v>
      </c>
    </row>
    <row r="3736" spans="2:10">
      <c r="B3736" s="3">
        <v>39900</v>
      </c>
      <c r="C3736" s="10" t="s">
        <v>11682</v>
      </c>
      <c r="D3736" s="10" t="s">
        <v>11683</v>
      </c>
      <c r="E3736" s="25">
        <v>2</v>
      </c>
      <c r="F3736" s="25">
        <v>0</v>
      </c>
      <c r="G3736" s="10" t="s">
        <v>11684</v>
      </c>
      <c r="H3736" s="25">
        <f>INDEX('Annexe 1 – Données des équipes'!$B$12:$R$114, MATCH(C3736, 'Annexe 1 – Données des équipes'!$B$12:$B$114,0),4)</f>
        <v>20</v>
      </c>
      <c r="I3736" s="25">
        <f>INDEX('Annexe 1 – Données des équipes'!$B$12:$R$114, MATCH(D3736, 'Annexe 1 – Données des équipes'!$B$12:$B$114,0),4)</f>
        <v>70</v>
      </c>
      <c r="J3736" s="25">
        <f t="shared" si="59"/>
        <v>2</v>
      </c>
    </row>
    <row r="3737" spans="2:10">
      <c r="B3737" s="3">
        <v>39900</v>
      </c>
      <c r="C3737" s="10" t="s">
        <v>11685</v>
      </c>
      <c r="D3737" s="10" t="s">
        <v>11686</v>
      </c>
      <c r="E3737" s="25">
        <v>2</v>
      </c>
      <c r="F3737" s="25">
        <v>0</v>
      </c>
      <c r="G3737" s="10" t="s">
        <v>11687</v>
      </c>
      <c r="H3737" s="25">
        <f>INDEX('Annexe 1 – Données des équipes'!$B$12:$R$114, MATCH(C3737, 'Annexe 1 – Données des équipes'!$B$12:$B$114,0),4)</f>
        <v>80</v>
      </c>
      <c r="I3737" s="25">
        <f>INDEX('Annexe 1 – Données des équipes'!$B$12:$R$114, MATCH(D3737, 'Annexe 1 – Données des équipes'!$B$12:$B$114,0),4)</f>
        <v>70</v>
      </c>
      <c r="J3737" s="25">
        <f t="shared" si="59"/>
        <v>2</v>
      </c>
    </row>
    <row r="3738" spans="2:10">
      <c r="B3738" s="3">
        <v>39900</v>
      </c>
      <c r="C3738" s="10" t="s">
        <v>11688</v>
      </c>
      <c r="D3738" s="10" t="s">
        <v>11689</v>
      </c>
      <c r="E3738" s="25">
        <v>0</v>
      </c>
      <c r="F3738" s="25">
        <v>2</v>
      </c>
      <c r="G3738" s="10" t="s">
        <v>11690</v>
      </c>
      <c r="H3738" s="25">
        <f>INDEX('Annexe 1 – Données des équipes'!$B$12:$R$114, MATCH(C3738, 'Annexe 1 – Données des équipes'!$B$12:$B$114,0),4)</f>
        <v>70</v>
      </c>
      <c r="I3738" s="25">
        <f>INDEX('Annexe 1 – Données des équipes'!$B$12:$R$114, MATCH(D3738, 'Annexe 1 – Données des équipes'!$B$12:$B$114,0),4)</f>
        <v>30</v>
      </c>
      <c r="J3738" s="25">
        <f t="shared" si="59"/>
        <v>2</v>
      </c>
    </row>
    <row r="3739" spans="2:10">
      <c r="B3739" s="3">
        <v>39903</v>
      </c>
      <c r="C3739" s="10" t="s">
        <v>11691</v>
      </c>
      <c r="D3739" s="10" t="s">
        <v>11692</v>
      </c>
      <c r="E3739" s="25">
        <v>2</v>
      </c>
      <c r="F3739" s="25">
        <v>0</v>
      </c>
      <c r="G3739" s="10" t="s">
        <v>11693</v>
      </c>
      <c r="H3739" s="25">
        <f>INDEX('Annexe 1 – Données des équipes'!$B$12:$R$114, MATCH(C3739, 'Annexe 1 – Données des équipes'!$B$12:$B$114,0),4)</f>
        <v>90</v>
      </c>
      <c r="I3739" s="25">
        <f>INDEX('Annexe 1 – Données des équipes'!$B$12:$R$114, MATCH(D3739, 'Annexe 1 – Données des équipes'!$B$12:$B$114,0),4)</f>
        <v>20</v>
      </c>
      <c r="J3739" s="25">
        <f t="shared" si="59"/>
        <v>2</v>
      </c>
    </row>
    <row r="3740" spans="2:10">
      <c r="B3740" s="3">
        <v>39903</v>
      </c>
      <c r="C3740" s="10" t="s">
        <v>11694</v>
      </c>
      <c r="D3740" s="10" t="s">
        <v>11695</v>
      </c>
      <c r="E3740" s="25">
        <v>2</v>
      </c>
      <c r="F3740" s="25">
        <v>0</v>
      </c>
      <c r="G3740" s="10" t="s">
        <v>11696</v>
      </c>
      <c r="H3740" s="25">
        <f>INDEX('Annexe 1 – Données des équipes'!$B$12:$R$114, MATCH(C3740, 'Annexe 1 – Données des équipes'!$B$12:$B$114,0),4)</f>
        <v>60</v>
      </c>
      <c r="I3740" s="25">
        <f>INDEX('Annexe 1 – Données des équipes'!$B$12:$R$114, MATCH(D3740, 'Annexe 1 – Données des équipes'!$B$12:$B$114,0),4)</f>
        <v>90</v>
      </c>
      <c r="J3740" s="25">
        <f t="shared" si="59"/>
        <v>2</v>
      </c>
    </row>
    <row r="3741" spans="2:10">
      <c r="B3741" s="3">
        <v>39904</v>
      </c>
      <c r="C3741" s="10" t="s">
        <v>11697</v>
      </c>
      <c r="D3741" s="10" t="s">
        <v>11698</v>
      </c>
      <c r="E3741" s="25">
        <v>2</v>
      </c>
      <c r="F3741" s="25">
        <v>0</v>
      </c>
      <c r="G3741" s="10" t="s">
        <v>11699</v>
      </c>
      <c r="H3741" s="25">
        <f>INDEX('Annexe 1 – Données des équipes'!$B$12:$R$114, MATCH(C3741, 'Annexe 1 – Données des équipes'!$B$12:$B$114,0),4)</f>
        <v>60</v>
      </c>
      <c r="I3741" s="25">
        <f>INDEX('Annexe 1 – Données des équipes'!$B$12:$R$114, MATCH(D3741, 'Annexe 1 – Données des équipes'!$B$12:$B$114,0),4)</f>
        <v>30</v>
      </c>
      <c r="J3741" s="25">
        <f t="shared" si="59"/>
        <v>2</v>
      </c>
    </row>
    <row r="3742" spans="2:10">
      <c r="B3742" s="3">
        <v>39904</v>
      </c>
      <c r="C3742" s="10" t="s">
        <v>11700</v>
      </c>
      <c r="D3742" s="10" t="s">
        <v>11701</v>
      </c>
      <c r="E3742" s="25">
        <v>3</v>
      </c>
      <c r="F3742" s="25">
        <v>1</v>
      </c>
      <c r="G3742" s="10" t="s">
        <v>11702</v>
      </c>
      <c r="H3742" s="25">
        <f>INDEX('Annexe 1 – Données des équipes'!$B$12:$R$114, MATCH(C3742, 'Annexe 1 – Données des équipes'!$B$12:$B$114,0),4)</f>
        <v>40</v>
      </c>
      <c r="I3742" s="25">
        <f>INDEX('Annexe 1 – Données des équipes'!$B$12:$R$114, MATCH(D3742, 'Annexe 1 – Données des équipes'!$B$12:$B$114,0),4)</f>
        <v>80</v>
      </c>
      <c r="J3742" s="25">
        <f t="shared" si="59"/>
        <v>2</v>
      </c>
    </row>
    <row r="3743" spans="2:10">
      <c r="B3743" s="3">
        <v>39904</v>
      </c>
      <c r="C3743" s="10" t="s">
        <v>11703</v>
      </c>
      <c r="D3743" s="10" t="s">
        <v>11704</v>
      </c>
      <c r="E3743" s="25">
        <v>2</v>
      </c>
      <c r="F3743" s="25">
        <v>0</v>
      </c>
      <c r="G3743" s="10" t="s">
        <v>11705</v>
      </c>
      <c r="H3743" s="25">
        <f>INDEX('Annexe 1 – Données des équipes'!$B$12:$R$114, MATCH(C3743, 'Annexe 1 – Données des équipes'!$B$12:$B$114,0),4)</f>
        <v>70</v>
      </c>
      <c r="I3743" s="25">
        <f>INDEX('Annexe 1 – Données des équipes'!$B$12:$R$114, MATCH(D3743, 'Annexe 1 – Données des équipes'!$B$12:$B$114,0),4)</f>
        <v>80</v>
      </c>
      <c r="J3743" s="25">
        <f t="shared" si="59"/>
        <v>2</v>
      </c>
    </row>
    <row r="3744" spans="2:10">
      <c r="B3744" s="3">
        <v>39904</v>
      </c>
      <c r="C3744" s="10" t="s">
        <v>11706</v>
      </c>
      <c r="D3744" s="10" t="s">
        <v>11707</v>
      </c>
      <c r="E3744" s="25">
        <v>0</v>
      </c>
      <c r="F3744" s="25">
        <v>2</v>
      </c>
      <c r="G3744" s="10" t="s">
        <v>11708</v>
      </c>
      <c r="H3744" s="25">
        <f>INDEX('Annexe 1 – Données des équipes'!$B$12:$R$114, MATCH(C3744, 'Annexe 1 – Données des équipes'!$B$12:$B$114,0),4)</f>
        <v>70</v>
      </c>
      <c r="I3744" s="25">
        <f>INDEX('Annexe 1 – Données des équipes'!$B$12:$R$114, MATCH(D3744, 'Annexe 1 – Données des équipes'!$B$12:$B$114,0),4)</f>
        <v>90</v>
      </c>
      <c r="J3744" s="25">
        <f t="shared" si="59"/>
        <v>2</v>
      </c>
    </row>
    <row r="3745" spans="2:10">
      <c r="B3745" s="3">
        <v>39946</v>
      </c>
      <c r="C3745" s="10" t="s">
        <v>11709</v>
      </c>
      <c r="D3745" s="10" t="s">
        <v>11710</v>
      </c>
      <c r="E3745" s="25">
        <v>2</v>
      </c>
      <c r="F3745" s="25">
        <v>0</v>
      </c>
      <c r="G3745" s="10" t="s">
        <v>11711</v>
      </c>
      <c r="H3745" s="25">
        <f>INDEX('Annexe 1 – Données des équipes'!$B$12:$R$114, MATCH(C3745, 'Annexe 1 – Données des équipes'!$B$12:$B$114,0),4)</f>
        <v>10</v>
      </c>
      <c r="I3745" s="25">
        <f>INDEX('Annexe 1 – Données des équipes'!$B$12:$R$114, MATCH(D3745, 'Annexe 1 – Données des équipes'!$B$12:$B$114,0),4)</f>
        <v>10</v>
      </c>
      <c r="J3745" s="25">
        <f t="shared" si="59"/>
        <v>2</v>
      </c>
    </row>
    <row r="3746" spans="2:10">
      <c r="B3746" s="3">
        <v>39953</v>
      </c>
      <c r="C3746" s="10" t="s">
        <v>11712</v>
      </c>
      <c r="D3746" s="10" t="s">
        <v>11713</v>
      </c>
      <c r="E3746" s="25">
        <v>3</v>
      </c>
      <c r="F3746" s="25">
        <v>1</v>
      </c>
      <c r="G3746" s="10" t="s">
        <v>11714</v>
      </c>
      <c r="H3746" s="25">
        <f>INDEX('Annexe 1 – Données des équipes'!$B$12:$R$114, MATCH(C3746, 'Annexe 1 – Données des équipes'!$B$12:$B$114,0),4)</f>
        <v>90</v>
      </c>
      <c r="I3746" s="25">
        <f>INDEX('Annexe 1 – Données des équipes'!$B$12:$R$114, MATCH(D3746, 'Annexe 1 – Données des équipes'!$B$12:$B$114,0),4)</f>
        <v>50</v>
      </c>
      <c r="J3746" s="25">
        <f t="shared" si="59"/>
        <v>2</v>
      </c>
    </row>
    <row r="3747" spans="2:10">
      <c r="B3747" s="3">
        <v>39960</v>
      </c>
      <c r="C3747" s="10" t="s">
        <v>11715</v>
      </c>
      <c r="D3747" s="10" t="s">
        <v>11716</v>
      </c>
      <c r="E3747" s="25">
        <v>3</v>
      </c>
      <c r="F3747" s="25">
        <v>1</v>
      </c>
      <c r="G3747" s="10" t="s">
        <v>11717</v>
      </c>
      <c r="H3747" s="25">
        <f>INDEX('Annexe 1 – Données des équipes'!$B$12:$R$114, MATCH(C3747, 'Annexe 1 – Données des équipes'!$B$12:$B$114,0),4)</f>
        <v>0</v>
      </c>
      <c r="I3747" s="25">
        <f>INDEX('Annexe 1 – Données des équipes'!$B$12:$R$114, MATCH(D3747, 'Annexe 1 – Données des équipes'!$B$12:$B$114,0),4)</f>
        <v>70</v>
      </c>
      <c r="J3747" s="25">
        <f t="shared" si="59"/>
        <v>2</v>
      </c>
    </row>
    <row r="3748" spans="2:10">
      <c r="B3748" s="3">
        <v>39970</v>
      </c>
      <c r="C3748" s="10" t="s">
        <v>11718</v>
      </c>
      <c r="D3748" s="10" t="s">
        <v>11719</v>
      </c>
      <c r="E3748" s="25">
        <v>0</v>
      </c>
      <c r="F3748" s="25">
        <v>2</v>
      </c>
      <c r="G3748" s="10" t="s">
        <v>11720</v>
      </c>
      <c r="H3748" s="25">
        <f>INDEX('Annexe 1 – Données des équipes'!$B$12:$R$114, MATCH(C3748, 'Annexe 1 – Données des équipes'!$B$12:$B$114,0),4)</f>
        <v>70</v>
      </c>
      <c r="I3748" s="25">
        <f>INDEX('Annexe 1 – Données des équipes'!$B$12:$R$114, MATCH(D3748, 'Annexe 1 – Données des équipes'!$B$12:$B$114,0),4)</f>
        <v>80</v>
      </c>
      <c r="J3748" s="25">
        <f t="shared" si="59"/>
        <v>2</v>
      </c>
    </row>
    <row r="3749" spans="2:10">
      <c r="B3749" s="3">
        <v>39970</v>
      </c>
      <c r="C3749" s="10" t="s">
        <v>11721</v>
      </c>
      <c r="D3749" s="10" t="s">
        <v>11722</v>
      </c>
      <c r="E3749" s="25">
        <v>0</v>
      </c>
      <c r="F3749" s="25">
        <v>2</v>
      </c>
      <c r="G3749" s="10" t="s">
        <v>11723</v>
      </c>
      <c r="H3749" s="25">
        <f>INDEX('Annexe 1 – Données des équipes'!$B$12:$R$114, MATCH(C3749, 'Annexe 1 – Données des équipes'!$B$12:$B$114,0),4)</f>
        <v>20</v>
      </c>
      <c r="I3749" s="25">
        <f>INDEX('Annexe 1 – Données des équipes'!$B$12:$R$114, MATCH(D3749, 'Annexe 1 – Données des équipes'!$B$12:$B$114,0),4)</f>
        <v>70</v>
      </c>
      <c r="J3749" s="25">
        <f t="shared" si="59"/>
        <v>2</v>
      </c>
    </row>
    <row r="3750" spans="2:10">
      <c r="B3750" s="3">
        <v>39974</v>
      </c>
      <c r="C3750" s="10" t="s">
        <v>11724</v>
      </c>
      <c r="D3750" s="10" t="s">
        <v>11725</v>
      </c>
      <c r="E3750" s="25">
        <v>2</v>
      </c>
      <c r="F3750" s="25">
        <v>0</v>
      </c>
      <c r="G3750" s="10" t="s">
        <v>11726</v>
      </c>
      <c r="H3750" s="25">
        <f>INDEX('Annexe 1 – Données des équipes'!$B$12:$R$114, MATCH(C3750, 'Annexe 1 – Données des équipes'!$B$12:$B$114,0),4)</f>
        <v>70</v>
      </c>
      <c r="I3750" s="25">
        <f>INDEX('Annexe 1 – Données des équipes'!$B$12:$R$114, MATCH(D3750, 'Annexe 1 – Données des équipes'!$B$12:$B$114,0),4)</f>
        <v>90</v>
      </c>
      <c r="J3750" s="25">
        <f t="shared" si="59"/>
        <v>2</v>
      </c>
    </row>
    <row r="3751" spans="2:10">
      <c r="B3751" s="3">
        <v>39974</v>
      </c>
      <c r="C3751" s="10" t="s">
        <v>11727</v>
      </c>
      <c r="D3751" s="10" t="s">
        <v>11728</v>
      </c>
      <c r="E3751" s="25">
        <v>2</v>
      </c>
      <c r="F3751" s="25">
        <v>0</v>
      </c>
      <c r="G3751" s="10" t="s">
        <v>11729</v>
      </c>
      <c r="H3751" s="25">
        <f>INDEX('Annexe 1 – Données des équipes'!$B$12:$R$114, MATCH(C3751, 'Annexe 1 – Données des équipes'!$B$12:$B$114,0),4)</f>
        <v>20</v>
      </c>
      <c r="I3751" s="25">
        <f>INDEX('Annexe 1 – Données des équipes'!$B$12:$R$114, MATCH(D3751, 'Annexe 1 – Données des équipes'!$B$12:$B$114,0),4)</f>
        <v>70</v>
      </c>
      <c r="J3751" s="25">
        <f t="shared" si="59"/>
        <v>2</v>
      </c>
    </row>
    <row r="3752" spans="2:10">
      <c r="B3752" s="3">
        <v>39974</v>
      </c>
      <c r="C3752" s="10" t="s">
        <v>11730</v>
      </c>
      <c r="D3752" s="10" t="s">
        <v>11731</v>
      </c>
      <c r="E3752" s="25">
        <v>2</v>
      </c>
      <c r="F3752" s="25">
        <v>0</v>
      </c>
      <c r="G3752" s="10" t="s">
        <v>11732</v>
      </c>
      <c r="H3752" s="25">
        <f>INDEX('Annexe 1 – Données des équipes'!$B$12:$R$114, MATCH(C3752, 'Annexe 1 – Données des équipes'!$B$12:$B$114,0),4)</f>
        <v>80</v>
      </c>
      <c r="I3752" s="25">
        <f>INDEX('Annexe 1 – Données des équipes'!$B$12:$R$114, MATCH(D3752, 'Annexe 1 – Données des équipes'!$B$12:$B$114,0),4)</f>
        <v>30</v>
      </c>
      <c r="J3752" s="25">
        <f t="shared" si="59"/>
        <v>2</v>
      </c>
    </row>
    <row r="3753" spans="2:10">
      <c r="B3753" s="3">
        <v>39981</v>
      </c>
      <c r="C3753" s="10" t="s">
        <v>11733</v>
      </c>
      <c r="D3753" s="10" t="s">
        <v>11734</v>
      </c>
      <c r="E3753" s="25">
        <v>2</v>
      </c>
      <c r="F3753" s="25">
        <v>0</v>
      </c>
      <c r="G3753" s="10" t="s">
        <v>11735</v>
      </c>
      <c r="H3753" s="25">
        <f>INDEX('Annexe 1 – Données des équipes'!$B$12:$R$114, MATCH(C3753, 'Annexe 1 – Données des équipes'!$B$12:$B$114,0),4)</f>
        <v>20</v>
      </c>
      <c r="I3753" s="25">
        <f>INDEX('Annexe 1 – Données des équipes'!$B$12:$R$114, MATCH(D3753, 'Annexe 1 – Données des équipes'!$B$12:$B$114,0),4)</f>
        <v>20</v>
      </c>
      <c r="J3753" s="25">
        <f t="shared" si="59"/>
        <v>2</v>
      </c>
    </row>
    <row r="3754" spans="2:10">
      <c r="B3754" s="3">
        <v>39984</v>
      </c>
      <c r="C3754" s="10" t="s">
        <v>11736</v>
      </c>
      <c r="D3754" s="10" t="s">
        <v>11737</v>
      </c>
      <c r="E3754" s="25">
        <v>2</v>
      </c>
      <c r="F3754" s="25">
        <v>0</v>
      </c>
      <c r="G3754" s="10" t="s">
        <v>11738</v>
      </c>
      <c r="H3754" s="25">
        <f>INDEX('Annexe 1 – Données des équipes'!$B$12:$R$114, MATCH(C3754, 'Annexe 1 – Données des équipes'!$B$12:$B$114,0),4)</f>
        <v>90</v>
      </c>
      <c r="I3754" s="25">
        <f>INDEX('Annexe 1 – Données des équipes'!$B$12:$R$114, MATCH(D3754, 'Annexe 1 – Données des équipes'!$B$12:$B$114,0),4)</f>
        <v>20</v>
      </c>
      <c r="J3754" s="25">
        <f t="shared" si="59"/>
        <v>2</v>
      </c>
    </row>
    <row r="3755" spans="2:10">
      <c r="B3755" s="3">
        <v>39984</v>
      </c>
      <c r="C3755" s="10" t="s">
        <v>11739</v>
      </c>
      <c r="D3755" s="10" t="s">
        <v>11740</v>
      </c>
      <c r="E3755" s="25">
        <v>0</v>
      </c>
      <c r="F3755" s="25">
        <v>2</v>
      </c>
      <c r="G3755" s="10" t="s">
        <v>11741</v>
      </c>
      <c r="H3755" s="25">
        <f>INDEX('Annexe 1 – Données des équipes'!$B$12:$R$114, MATCH(C3755, 'Annexe 1 – Données des équipes'!$B$12:$B$114,0),4)</f>
        <v>10</v>
      </c>
      <c r="I3755" s="25">
        <f>INDEX('Annexe 1 – Données des équipes'!$B$12:$R$114, MATCH(D3755, 'Annexe 1 – Données des équipes'!$B$12:$B$114,0),4)</f>
        <v>20</v>
      </c>
      <c r="J3755" s="25">
        <f t="shared" si="59"/>
        <v>2</v>
      </c>
    </row>
    <row r="3756" spans="2:10">
      <c r="B3756" s="3">
        <v>39992</v>
      </c>
      <c r="C3756" s="10" t="s">
        <v>11742</v>
      </c>
      <c r="D3756" s="10" t="s">
        <v>11743</v>
      </c>
      <c r="E3756" s="25">
        <v>0</v>
      </c>
      <c r="F3756" s="25">
        <v>2</v>
      </c>
      <c r="G3756" s="10" t="s">
        <v>11744</v>
      </c>
      <c r="H3756" s="25">
        <f>INDEX('Annexe 1 – Données des équipes'!$B$12:$R$114, MATCH(C3756, 'Annexe 1 – Données des équipes'!$B$12:$B$114,0),4)</f>
        <v>50</v>
      </c>
      <c r="I3756" s="25">
        <f>INDEX('Annexe 1 – Données des équipes'!$B$12:$R$114, MATCH(D3756, 'Annexe 1 – Données des équipes'!$B$12:$B$114,0),4)</f>
        <v>40</v>
      </c>
      <c r="J3756" s="25">
        <f t="shared" si="59"/>
        <v>2</v>
      </c>
    </row>
    <row r="3757" spans="2:10">
      <c r="B3757" s="3">
        <v>40037</v>
      </c>
      <c r="C3757" s="10" t="s">
        <v>11745</v>
      </c>
      <c r="D3757" s="10" t="s">
        <v>11746</v>
      </c>
      <c r="E3757" s="25">
        <v>0</v>
      </c>
      <c r="F3757" s="25">
        <v>2</v>
      </c>
      <c r="G3757" s="10" t="s">
        <v>11747</v>
      </c>
      <c r="H3757" s="25">
        <f>INDEX('Annexe 1 – Données des équipes'!$B$12:$R$114, MATCH(C3757, 'Annexe 1 – Données des équipes'!$B$12:$B$114,0),4)</f>
        <v>60</v>
      </c>
      <c r="I3757" s="25">
        <f>INDEX('Annexe 1 – Données des équipes'!$B$12:$R$114, MATCH(D3757, 'Annexe 1 – Données des équipes'!$B$12:$B$114,0),4)</f>
        <v>40</v>
      </c>
      <c r="J3757" s="25">
        <f t="shared" si="59"/>
        <v>2</v>
      </c>
    </row>
    <row r="3758" spans="2:10">
      <c r="B3758" s="3">
        <v>40037</v>
      </c>
      <c r="C3758" s="10" t="s">
        <v>11748</v>
      </c>
      <c r="D3758" s="10" t="s">
        <v>11749</v>
      </c>
      <c r="E3758" s="25">
        <v>1</v>
      </c>
      <c r="F3758" s="25">
        <v>3</v>
      </c>
      <c r="G3758" s="10" t="s">
        <v>11750</v>
      </c>
      <c r="H3758" s="25">
        <f>INDEX('Annexe 1 – Données des équipes'!$B$12:$R$114, MATCH(C3758, 'Annexe 1 – Données des équipes'!$B$12:$B$114,0),4)</f>
        <v>10</v>
      </c>
      <c r="I3758" s="25">
        <f>INDEX('Annexe 1 – Données des équipes'!$B$12:$R$114, MATCH(D3758, 'Annexe 1 – Données des équipes'!$B$12:$B$114,0),4)</f>
        <v>80</v>
      </c>
      <c r="J3758" s="25">
        <f t="shared" si="59"/>
        <v>2</v>
      </c>
    </row>
    <row r="3759" spans="2:10">
      <c r="B3759" s="3">
        <v>40037</v>
      </c>
      <c r="C3759" s="10" t="s">
        <v>11751</v>
      </c>
      <c r="D3759" s="10" t="s">
        <v>11752</v>
      </c>
      <c r="E3759" s="25">
        <v>2</v>
      </c>
      <c r="F3759" s="25">
        <v>0</v>
      </c>
      <c r="G3759" s="10" t="s">
        <v>11753</v>
      </c>
      <c r="H3759" s="25">
        <f>INDEX('Annexe 1 – Données des équipes'!$B$12:$R$114, MATCH(C3759, 'Annexe 1 – Données des équipes'!$B$12:$B$114,0),4)</f>
        <v>80</v>
      </c>
      <c r="I3759" s="25">
        <f>INDEX('Annexe 1 – Données des équipes'!$B$12:$R$114, MATCH(D3759, 'Annexe 1 – Données des équipes'!$B$12:$B$114,0),4)</f>
        <v>50</v>
      </c>
      <c r="J3759" s="25">
        <f t="shared" si="59"/>
        <v>2</v>
      </c>
    </row>
    <row r="3760" spans="2:10">
      <c r="B3760" s="3">
        <v>40037</v>
      </c>
      <c r="C3760" s="10" t="s">
        <v>11754</v>
      </c>
      <c r="D3760" s="10" t="s">
        <v>11755</v>
      </c>
      <c r="E3760" s="25">
        <v>1</v>
      </c>
      <c r="F3760" s="25">
        <v>3</v>
      </c>
      <c r="G3760" s="10" t="s">
        <v>11756</v>
      </c>
      <c r="H3760" s="25">
        <f>INDEX('Annexe 1 – Données des équipes'!$B$12:$R$114, MATCH(C3760, 'Annexe 1 – Données des équipes'!$B$12:$B$114,0),4)</f>
        <v>20</v>
      </c>
      <c r="I3760" s="25">
        <f>INDEX('Annexe 1 – Données des équipes'!$B$12:$R$114, MATCH(D3760, 'Annexe 1 – Données des équipes'!$B$12:$B$114,0),4)</f>
        <v>70</v>
      </c>
      <c r="J3760" s="25">
        <f t="shared" si="59"/>
        <v>2</v>
      </c>
    </row>
    <row r="3761" spans="2:10">
      <c r="B3761" s="3">
        <v>40061</v>
      </c>
      <c r="C3761" s="10" t="s">
        <v>11757</v>
      </c>
      <c r="D3761" s="10" t="s">
        <v>11758</v>
      </c>
      <c r="E3761" s="25">
        <v>1</v>
      </c>
      <c r="F3761" s="25">
        <v>3</v>
      </c>
      <c r="G3761" s="10" t="s">
        <v>11759</v>
      </c>
      <c r="H3761" s="25">
        <f>INDEX('Annexe 1 – Données des équipes'!$B$12:$R$114, MATCH(C3761, 'Annexe 1 – Données des équipes'!$B$12:$B$114,0),4)</f>
        <v>90</v>
      </c>
      <c r="I3761" s="25">
        <f>INDEX('Annexe 1 – Données des équipes'!$B$12:$R$114, MATCH(D3761, 'Annexe 1 – Données des équipes'!$B$12:$B$114,0),4)</f>
        <v>90</v>
      </c>
      <c r="J3761" s="25">
        <f t="shared" si="59"/>
        <v>2</v>
      </c>
    </row>
    <row r="3762" spans="2:10">
      <c r="B3762" s="3">
        <v>40061</v>
      </c>
      <c r="C3762" s="10" t="s">
        <v>11760</v>
      </c>
      <c r="D3762" s="10" t="s">
        <v>11761</v>
      </c>
      <c r="E3762" s="25">
        <v>2</v>
      </c>
      <c r="F3762" s="25">
        <v>0</v>
      </c>
      <c r="G3762" s="10" t="s">
        <v>11762</v>
      </c>
      <c r="H3762" s="25">
        <f>INDEX('Annexe 1 – Données des équipes'!$B$12:$R$114, MATCH(C3762, 'Annexe 1 – Données des équipes'!$B$12:$B$114,0),4)</f>
        <v>90</v>
      </c>
      <c r="I3762" s="25">
        <f>INDEX('Annexe 1 – Données des équipes'!$B$12:$R$114, MATCH(D3762, 'Annexe 1 – Données des équipes'!$B$12:$B$114,0),4)</f>
        <v>70</v>
      </c>
      <c r="J3762" s="25">
        <f t="shared" si="59"/>
        <v>2</v>
      </c>
    </row>
    <row r="3763" spans="2:10">
      <c r="B3763" s="3">
        <v>40061</v>
      </c>
      <c r="C3763" s="10" t="s">
        <v>11763</v>
      </c>
      <c r="D3763" s="10" t="s">
        <v>11764</v>
      </c>
      <c r="E3763" s="25">
        <v>0</v>
      </c>
      <c r="F3763" s="25">
        <v>2</v>
      </c>
      <c r="G3763" s="10" t="s">
        <v>11765</v>
      </c>
      <c r="H3763" s="25">
        <f>INDEX('Annexe 1 – Données des équipes'!$B$12:$R$114, MATCH(C3763, 'Annexe 1 – Données des équipes'!$B$12:$B$114,0),4)</f>
        <v>10</v>
      </c>
      <c r="I3763" s="25">
        <f>INDEX('Annexe 1 – Données des équipes'!$B$12:$R$114, MATCH(D3763, 'Annexe 1 – Données des équipes'!$B$12:$B$114,0),4)</f>
        <v>90</v>
      </c>
      <c r="J3763" s="25">
        <f t="shared" si="59"/>
        <v>2</v>
      </c>
    </row>
    <row r="3764" spans="2:10">
      <c r="B3764" s="3">
        <v>40061</v>
      </c>
      <c r="C3764" s="10" t="s">
        <v>11766</v>
      </c>
      <c r="D3764" s="10" t="s">
        <v>11767</v>
      </c>
      <c r="E3764" s="25">
        <v>2</v>
      </c>
      <c r="F3764" s="25">
        <v>0</v>
      </c>
      <c r="G3764" s="10" t="s">
        <v>11768</v>
      </c>
      <c r="H3764" s="25">
        <f>INDEX('Annexe 1 – Données des équipes'!$B$12:$R$114, MATCH(C3764, 'Annexe 1 – Données des équipes'!$B$12:$B$114,0),4)</f>
        <v>90</v>
      </c>
      <c r="I3764" s="25">
        <f>INDEX('Annexe 1 – Données des équipes'!$B$12:$R$114, MATCH(D3764, 'Annexe 1 – Données des équipes'!$B$12:$B$114,0),4)</f>
        <v>20</v>
      </c>
      <c r="J3764" s="25">
        <f t="shared" si="59"/>
        <v>2</v>
      </c>
    </row>
    <row r="3765" spans="2:10">
      <c r="B3765" s="3">
        <v>40061</v>
      </c>
      <c r="C3765" s="10" t="s">
        <v>11769</v>
      </c>
      <c r="D3765" s="10" t="s">
        <v>11770</v>
      </c>
      <c r="E3765" s="25">
        <v>3</v>
      </c>
      <c r="F3765" s="25">
        <v>1</v>
      </c>
      <c r="G3765" s="10" t="s">
        <v>11771</v>
      </c>
      <c r="H3765" s="25">
        <f>INDEX('Annexe 1 – Données des équipes'!$B$12:$R$114, MATCH(C3765, 'Annexe 1 – Données des équipes'!$B$12:$B$114,0),4)</f>
        <v>70</v>
      </c>
      <c r="I3765" s="25">
        <f>INDEX('Annexe 1 – Données des équipes'!$B$12:$R$114, MATCH(D3765, 'Annexe 1 – Données des équipes'!$B$12:$B$114,0),4)</f>
        <v>60</v>
      </c>
      <c r="J3765" s="25">
        <f t="shared" si="59"/>
        <v>2</v>
      </c>
    </row>
    <row r="3766" spans="2:10">
      <c r="B3766" s="3">
        <v>40061</v>
      </c>
      <c r="C3766" s="10" t="s">
        <v>11772</v>
      </c>
      <c r="D3766" s="10" t="s">
        <v>11773</v>
      </c>
      <c r="E3766" s="25">
        <v>2</v>
      </c>
      <c r="F3766" s="25">
        <v>0</v>
      </c>
      <c r="G3766" s="10" t="s">
        <v>11774</v>
      </c>
      <c r="H3766" s="25">
        <f>INDEX('Annexe 1 – Données des équipes'!$B$12:$R$114, MATCH(C3766, 'Annexe 1 – Données des équipes'!$B$12:$B$114,0),4)</f>
        <v>60</v>
      </c>
      <c r="I3766" s="25">
        <f>INDEX('Annexe 1 – Données des équipes'!$B$12:$R$114, MATCH(D3766, 'Annexe 1 – Données des équipes'!$B$12:$B$114,0),4)</f>
        <v>20</v>
      </c>
      <c r="J3766" s="25">
        <f t="shared" si="59"/>
        <v>2</v>
      </c>
    </row>
    <row r="3767" spans="2:10">
      <c r="B3767" s="3">
        <v>40061</v>
      </c>
      <c r="C3767" s="10" t="s">
        <v>11775</v>
      </c>
      <c r="D3767" s="10" t="s">
        <v>11776</v>
      </c>
      <c r="E3767" s="25">
        <v>2</v>
      </c>
      <c r="F3767" s="25">
        <v>0</v>
      </c>
      <c r="G3767" s="10" t="s">
        <v>11777</v>
      </c>
      <c r="H3767" s="25">
        <f>INDEX('Annexe 1 – Données des équipes'!$B$12:$R$114, MATCH(C3767, 'Annexe 1 – Données des équipes'!$B$12:$B$114,0),4)</f>
        <v>80</v>
      </c>
      <c r="I3767" s="25">
        <f>INDEX('Annexe 1 – Données des équipes'!$B$12:$R$114, MATCH(D3767, 'Annexe 1 – Données des équipes'!$B$12:$B$114,0),4)</f>
        <v>50</v>
      </c>
      <c r="J3767" s="25">
        <f t="shared" si="59"/>
        <v>2</v>
      </c>
    </row>
    <row r="3768" spans="2:10">
      <c r="B3768" s="3">
        <v>40061</v>
      </c>
      <c r="C3768" s="10" t="s">
        <v>11778</v>
      </c>
      <c r="D3768" s="10" t="s">
        <v>11779</v>
      </c>
      <c r="E3768" s="25">
        <v>4</v>
      </c>
      <c r="F3768" s="25">
        <v>2</v>
      </c>
      <c r="G3768" s="10" t="s">
        <v>11780</v>
      </c>
      <c r="H3768" s="25">
        <f>INDEX('Annexe 1 – Données des équipes'!$B$12:$R$114, MATCH(C3768, 'Annexe 1 – Données des équipes'!$B$12:$B$114,0),4)</f>
        <v>60</v>
      </c>
      <c r="I3768" s="25">
        <f>INDEX('Annexe 1 – Données des équipes'!$B$12:$R$114, MATCH(D3768, 'Annexe 1 – Données des équipes'!$B$12:$B$114,0),4)</f>
        <v>20</v>
      </c>
      <c r="J3768" s="25">
        <f t="shared" si="59"/>
        <v>2</v>
      </c>
    </row>
    <row r="3769" spans="2:10">
      <c r="B3769" s="3">
        <v>40065</v>
      </c>
      <c r="C3769" s="10" t="s">
        <v>11781</v>
      </c>
      <c r="D3769" s="10" t="s">
        <v>11782</v>
      </c>
      <c r="E3769" s="25">
        <v>1</v>
      </c>
      <c r="F3769" s="25">
        <v>3</v>
      </c>
      <c r="G3769" s="10" t="s">
        <v>11783</v>
      </c>
      <c r="H3769" s="25">
        <f>INDEX('Annexe 1 – Données des équipes'!$B$12:$R$114, MATCH(C3769, 'Annexe 1 – Données des équipes'!$B$12:$B$114,0),4)</f>
        <v>50</v>
      </c>
      <c r="I3769" s="25">
        <f>INDEX('Annexe 1 – Données des équipes'!$B$12:$R$114, MATCH(D3769, 'Annexe 1 – Données des équipes'!$B$12:$B$114,0),4)</f>
        <v>70</v>
      </c>
      <c r="J3769" s="25">
        <f t="shared" si="59"/>
        <v>2</v>
      </c>
    </row>
    <row r="3770" spans="2:10">
      <c r="B3770" s="3">
        <v>40065</v>
      </c>
      <c r="C3770" s="10" t="s">
        <v>11784</v>
      </c>
      <c r="D3770" s="10" t="s">
        <v>11785</v>
      </c>
      <c r="E3770" s="25">
        <v>3</v>
      </c>
      <c r="F3770" s="25">
        <v>1</v>
      </c>
      <c r="G3770" s="10" t="s">
        <v>11786</v>
      </c>
      <c r="H3770" s="25">
        <f>INDEX('Annexe 1 – Données des équipes'!$B$12:$R$114, MATCH(C3770, 'Annexe 1 – Données des équipes'!$B$12:$B$114,0),4)</f>
        <v>70</v>
      </c>
      <c r="I3770" s="25">
        <f>INDEX('Annexe 1 – Données des équipes'!$B$12:$R$114, MATCH(D3770, 'Annexe 1 – Données des équipes'!$B$12:$B$114,0),4)</f>
        <v>10</v>
      </c>
      <c r="J3770" s="25">
        <f t="shared" si="59"/>
        <v>2</v>
      </c>
    </row>
    <row r="3771" spans="2:10">
      <c r="B3771" s="3">
        <v>40065</v>
      </c>
      <c r="C3771" s="10" t="s">
        <v>11787</v>
      </c>
      <c r="D3771" s="10" t="s">
        <v>11788</v>
      </c>
      <c r="E3771" s="25">
        <v>2</v>
      </c>
      <c r="F3771" s="25">
        <v>0</v>
      </c>
      <c r="G3771" s="10" t="s">
        <v>11789</v>
      </c>
      <c r="H3771" s="25">
        <f>INDEX('Annexe 1 – Données des équipes'!$B$12:$R$114, MATCH(C3771, 'Annexe 1 – Données des équipes'!$B$12:$B$114,0),4)</f>
        <v>90</v>
      </c>
      <c r="I3771" s="25">
        <f>INDEX('Annexe 1 – Données des équipes'!$B$12:$R$114, MATCH(D3771, 'Annexe 1 – Données des équipes'!$B$12:$B$114,0),4)</f>
        <v>40</v>
      </c>
      <c r="J3771" s="25">
        <f t="shared" si="59"/>
        <v>2</v>
      </c>
    </row>
    <row r="3772" spans="2:10">
      <c r="B3772" s="3">
        <v>40065</v>
      </c>
      <c r="C3772" s="10" t="s">
        <v>11790</v>
      </c>
      <c r="D3772" s="10" t="s">
        <v>11791</v>
      </c>
      <c r="E3772" s="25">
        <v>1</v>
      </c>
      <c r="F3772" s="25">
        <v>3</v>
      </c>
      <c r="G3772" s="10" t="s">
        <v>11792</v>
      </c>
      <c r="H3772" s="25">
        <f>INDEX('Annexe 1 – Données des équipes'!$B$12:$R$114, MATCH(C3772, 'Annexe 1 – Données des équipes'!$B$12:$B$114,0),4)</f>
        <v>10</v>
      </c>
      <c r="I3772" s="25">
        <f>INDEX('Annexe 1 – Données des équipes'!$B$12:$R$114, MATCH(D3772, 'Annexe 1 – Données des équipes'!$B$12:$B$114,0),4)</f>
        <v>20</v>
      </c>
      <c r="J3772" s="25">
        <f t="shared" si="59"/>
        <v>2</v>
      </c>
    </row>
    <row r="3773" spans="2:10">
      <c r="B3773" s="3">
        <v>40065</v>
      </c>
      <c r="C3773" s="10" t="s">
        <v>11793</v>
      </c>
      <c r="D3773" s="10" t="s">
        <v>11794</v>
      </c>
      <c r="E3773" s="25">
        <v>0</v>
      </c>
      <c r="F3773" s="25">
        <v>2</v>
      </c>
      <c r="G3773" s="10" t="s">
        <v>11795</v>
      </c>
      <c r="H3773" s="25">
        <f>INDEX('Annexe 1 – Données des équipes'!$B$12:$R$114, MATCH(C3773, 'Annexe 1 – Données des équipes'!$B$12:$B$114,0),4)</f>
        <v>50</v>
      </c>
      <c r="I3773" s="25">
        <f>INDEX('Annexe 1 – Données des équipes'!$B$12:$R$114, MATCH(D3773, 'Annexe 1 – Données des équipes'!$B$12:$B$114,0),4)</f>
        <v>70</v>
      </c>
      <c r="J3773" s="25">
        <f t="shared" si="59"/>
        <v>2</v>
      </c>
    </row>
    <row r="3774" spans="2:10">
      <c r="B3774" s="3">
        <v>40065</v>
      </c>
      <c r="C3774" s="10" t="s">
        <v>11796</v>
      </c>
      <c r="D3774" s="10" t="s">
        <v>11797</v>
      </c>
      <c r="E3774" s="25">
        <v>1</v>
      </c>
      <c r="F3774" s="25">
        <v>3</v>
      </c>
      <c r="G3774" s="10" t="s">
        <v>11798</v>
      </c>
      <c r="H3774" s="25">
        <f>INDEX('Annexe 1 – Données des équipes'!$B$12:$R$114, MATCH(C3774, 'Annexe 1 – Données des équipes'!$B$12:$B$114,0),4)</f>
        <v>70</v>
      </c>
      <c r="I3774" s="25">
        <f>INDEX('Annexe 1 – Données des équipes'!$B$12:$R$114, MATCH(D3774, 'Annexe 1 – Données des équipes'!$B$12:$B$114,0),4)</f>
        <v>50</v>
      </c>
      <c r="J3774" s="25">
        <f t="shared" si="59"/>
        <v>2</v>
      </c>
    </row>
    <row r="3775" spans="2:10">
      <c r="B3775" s="3">
        <v>40086</v>
      </c>
      <c r="C3775" s="10" t="s">
        <v>11799</v>
      </c>
      <c r="D3775" s="10" t="s">
        <v>11800</v>
      </c>
      <c r="E3775" s="25">
        <v>2</v>
      </c>
      <c r="F3775" s="25">
        <v>0</v>
      </c>
      <c r="G3775" s="10" t="s">
        <v>11801</v>
      </c>
      <c r="H3775" s="25">
        <f>INDEX('Annexe 1 – Données des équipes'!$B$12:$R$114, MATCH(C3775, 'Annexe 1 – Données des équipes'!$B$12:$B$114,0),4)</f>
        <v>90</v>
      </c>
      <c r="I3775" s="25">
        <f>INDEX('Annexe 1 – Données des équipes'!$B$12:$R$114, MATCH(D3775, 'Annexe 1 – Données des équipes'!$B$12:$B$114,0),4)</f>
        <v>40</v>
      </c>
      <c r="J3775" s="25">
        <f t="shared" si="59"/>
        <v>2</v>
      </c>
    </row>
    <row r="3776" spans="2:10">
      <c r="B3776" s="3">
        <v>40096</v>
      </c>
      <c r="C3776" s="10" t="s">
        <v>11802</v>
      </c>
      <c r="D3776" s="10" t="s">
        <v>11803</v>
      </c>
      <c r="E3776" s="25">
        <v>2</v>
      </c>
      <c r="F3776" s="25">
        <v>0</v>
      </c>
      <c r="G3776" s="10" t="s">
        <v>11804</v>
      </c>
      <c r="H3776" s="25">
        <f>INDEX('Annexe 1 – Données des équipes'!$B$12:$R$114, MATCH(C3776, 'Annexe 1 – Données des équipes'!$B$12:$B$114,0),4)</f>
        <v>90</v>
      </c>
      <c r="I3776" s="25">
        <f>INDEX('Annexe 1 – Données des équipes'!$B$12:$R$114, MATCH(D3776, 'Annexe 1 – Données des équipes'!$B$12:$B$114,0),4)</f>
        <v>60</v>
      </c>
      <c r="J3776" s="25">
        <f t="shared" si="59"/>
        <v>2</v>
      </c>
    </row>
    <row r="3777" spans="2:10">
      <c r="B3777" s="3">
        <v>40096</v>
      </c>
      <c r="C3777" s="10" t="s">
        <v>11805</v>
      </c>
      <c r="D3777" s="10" t="s">
        <v>11806</v>
      </c>
      <c r="E3777" s="25">
        <v>2</v>
      </c>
      <c r="F3777" s="25">
        <v>4</v>
      </c>
      <c r="G3777" s="10" t="s">
        <v>11807</v>
      </c>
      <c r="H3777" s="25">
        <f>INDEX('Annexe 1 – Données des équipes'!$B$12:$R$114, MATCH(C3777, 'Annexe 1 – Données des équipes'!$B$12:$B$114,0),4)</f>
        <v>90</v>
      </c>
      <c r="I3777" s="25">
        <f>INDEX('Annexe 1 – Données des équipes'!$B$12:$R$114, MATCH(D3777, 'Annexe 1 – Données des équipes'!$B$12:$B$114,0),4)</f>
        <v>80</v>
      </c>
      <c r="J3777" s="25">
        <f t="shared" si="59"/>
        <v>2</v>
      </c>
    </row>
    <row r="3778" spans="2:10">
      <c r="B3778" s="3">
        <v>40096</v>
      </c>
      <c r="C3778" s="10" t="s">
        <v>11808</v>
      </c>
      <c r="D3778" s="10" t="s">
        <v>11809</v>
      </c>
      <c r="E3778" s="25">
        <v>2</v>
      </c>
      <c r="F3778" s="25">
        <v>0</v>
      </c>
      <c r="G3778" s="10" t="s">
        <v>11810</v>
      </c>
      <c r="H3778" s="25">
        <f>INDEX('Annexe 1 – Données des équipes'!$B$12:$R$114, MATCH(C3778, 'Annexe 1 – Données des équipes'!$B$12:$B$114,0),4)</f>
        <v>50</v>
      </c>
      <c r="I3778" s="25">
        <f>INDEX('Annexe 1 – Données des équipes'!$B$12:$R$114, MATCH(D3778, 'Annexe 1 – Données des équipes'!$B$12:$B$114,0),4)</f>
        <v>60</v>
      </c>
      <c r="J3778" s="25">
        <f t="shared" si="59"/>
        <v>2</v>
      </c>
    </row>
    <row r="3779" spans="2:10">
      <c r="B3779" s="3">
        <v>40096</v>
      </c>
      <c r="C3779" s="10" t="s">
        <v>11811</v>
      </c>
      <c r="D3779" s="10" t="s">
        <v>11812</v>
      </c>
      <c r="E3779" s="25">
        <v>0</v>
      </c>
      <c r="F3779" s="25">
        <v>2</v>
      </c>
      <c r="G3779" s="10" t="s">
        <v>11813</v>
      </c>
      <c r="H3779" s="25">
        <f>INDEX('Annexe 1 – Données des équipes'!$B$12:$R$114, MATCH(C3779, 'Annexe 1 – Données des équipes'!$B$12:$B$114,0),4)</f>
        <v>70</v>
      </c>
      <c r="I3779" s="25">
        <f>INDEX('Annexe 1 – Données des équipes'!$B$12:$R$114, MATCH(D3779, 'Annexe 1 – Données des équipes'!$B$12:$B$114,0),4)</f>
        <v>40</v>
      </c>
      <c r="J3779" s="25">
        <f t="shared" si="59"/>
        <v>2</v>
      </c>
    </row>
    <row r="3780" spans="2:10">
      <c r="B3780" s="3">
        <v>40100</v>
      </c>
      <c r="C3780" s="10" t="s">
        <v>11814</v>
      </c>
      <c r="D3780" s="10" t="s">
        <v>11815</v>
      </c>
      <c r="E3780" s="25">
        <v>2</v>
      </c>
      <c r="F3780" s="25">
        <v>0</v>
      </c>
      <c r="G3780" s="10" t="s">
        <v>11816</v>
      </c>
      <c r="H3780" s="25">
        <f>INDEX('Annexe 1 – Données des équipes'!$B$12:$R$114, MATCH(C3780, 'Annexe 1 – Données des équipes'!$B$12:$B$114,0),4)</f>
        <v>20</v>
      </c>
      <c r="I3780" s="25">
        <f>INDEX('Annexe 1 – Données des équipes'!$B$12:$R$114, MATCH(D3780, 'Annexe 1 – Données des équipes'!$B$12:$B$114,0),4)</f>
        <v>90</v>
      </c>
      <c r="J3780" s="25">
        <f t="shared" si="59"/>
        <v>2</v>
      </c>
    </row>
    <row r="3781" spans="2:10">
      <c r="B3781" s="3">
        <v>40100</v>
      </c>
      <c r="C3781" s="10" t="s">
        <v>11817</v>
      </c>
      <c r="D3781" s="10" t="s">
        <v>11818</v>
      </c>
      <c r="E3781" s="25">
        <v>3</v>
      </c>
      <c r="F3781" s="25">
        <v>1</v>
      </c>
      <c r="G3781" s="10" t="s">
        <v>11819</v>
      </c>
      <c r="H3781" s="25">
        <f>INDEX('Annexe 1 – Données des équipes'!$B$12:$R$114, MATCH(C3781, 'Annexe 1 – Données des équipes'!$B$12:$B$114,0),4)</f>
        <v>90</v>
      </c>
      <c r="I3781" s="25">
        <f>INDEX('Annexe 1 – Données des équipes'!$B$12:$R$114, MATCH(D3781, 'Annexe 1 – Données des équipes'!$B$12:$B$114,0),4)</f>
        <v>60</v>
      </c>
      <c r="J3781" s="25">
        <f t="shared" si="59"/>
        <v>2</v>
      </c>
    </row>
    <row r="3782" spans="2:10">
      <c r="B3782" s="3">
        <v>40100</v>
      </c>
      <c r="C3782" s="10" t="s">
        <v>11820</v>
      </c>
      <c r="D3782" s="10" t="s">
        <v>11821</v>
      </c>
      <c r="E3782" s="25">
        <v>2</v>
      </c>
      <c r="F3782" s="25">
        <v>0</v>
      </c>
      <c r="G3782" s="10" t="s">
        <v>11822</v>
      </c>
      <c r="H3782" s="25">
        <f>INDEX('Annexe 1 – Données des équipes'!$B$12:$R$114, MATCH(C3782, 'Annexe 1 – Données des équipes'!$B$12:$B$114,0),4)</f>
        <v>70</v>
      </c>
      <c r="I3782" s="25">
        <f>INDEX('Annexe 1 – Données des équipes'!$B$12:$R$114, MATCH(D3782, 'Annexe 1 – Données des équipes'!$B$12:$B$114,0),4)</f>
        <v>70</v>
      </c>
      <c r="J3782" s="25">
        <f t="shared" si="59"/>
        <v>2</v>
      </c>
    </row>
    <row r="3783" spans="2:10">
      <c r="B3783" s="3">
        <v>40100</v>
      </c>
      <c r="C3783" s="10" t="s">
        <v>11823</v>
      </c>
      <c r="D3783" s="10" t="s">
        <v>11824</v>
      </c>
      <c r="E3783" s="25">
        <v>0</v>
      </c>
      <c r="F3783" s="25">
        <v>2</v>
      </c>
      <c r="G3783" s="10" t="s">
        <v>11825</v>
      </c>
      <c r="H3783" s="25">
        <f>INDEX('Annexe 1 – Données des équipes'!$B$12:$R$114, MATCH(C3783, 'Annexe 1 – Données des équipes'!$B$12:$B$114,0),4)</f>
        <v>70</v>
      </c>
      <c r="I3783" s="25">
        <f>INDEX('Annexe 1 – Données des équipes'!$B$12:$R$114, MATCH(D3783, 'Annexe 1 – Données des équipes'!$B$12:$B$114,0),4)</f>
        <v>90</v>
      </c>
      <c r="J3783" s="25">
        <f t="shared" si="59"/>
        <v>2</v>
      </c>
    </row>
    <row r="3784" spans="2:10">
      <c r="B3784" s="3">
        <v>40100</v>
      </c>
      <c r="C3784" s="10" t="s">
        <v>11826</v>
      </c>
      <c r="D3784" s="10" t="s">
        <v>11827</v>
      </c>
      <c r="E3784" s="25">
        <v>2</v>
      </c>
      <c r="F3784" s="25">
        <v>0</v>
      </c>
      <c r="G3784" s="10" t="s">
        <v>11828</v>
      </c>
      <c r="H3784" s="25">
        <f>INDEX('Annexe 1 – Données des équipes'!$B$12:$R$114, MATCH(C3784, 'Annexe 1 – Données des équipes'!$B$12:$B$114,0),4)</f>
        <v>60</v>
      </c>
      <c r="I3784" s="25">
        <f>INDEX('Annexe 1 – Données des équipes'!$B$12:$R$114, MATCH(D3784, 'Annexe 1 – Données des équipes'!$B$12:$B$114,0),4)</f>
        <v>10</v>
      </c>
      <c r="J3784" s="25">
        <f t="shared" si="59"/>
        <v>2</v>
      </c>
    </row>
    <row r="3785" spans="2:10">
      <c r="B3785" s="3">
        <v>40100</v>
      </c>
      <c r="C3785" s="10" t="s">
        <v>11829</v>
      </c>
      <c r="D3785" s="10" t="s">
        <v>11830</v>
      </c>
      <c r="E3785" s="25">
        <v>3</v>
      </c>
      <c r="F3785" s="25">
        <v>1</v>
      </c>
      <c r="G3785" s="10" t="s">
        <v>11831</v>
      </c>
      <c r="H3785" s="25">
        <f>INDEX('Annexe 1 – Données des équipes'!$B$12:$R$114, MATCH(C3785, 'Annexe 1 – Données des équipes'!$B$12:$B$114,0),4)</f>
        <v>20</v>
      </c>
      <c r="I3785" s="25">
        <f>INDEX('Annexe 1 – Données des équipes'!$B$12:$R$114, MATCH(D3785, 'Annexe 1 – Données des équipes'!$B$12:$B$114,0),4)</f>
        <v>10</v>
      </c>
      <c r="J3785" s="25">
        <f t="shared" si="59"/>
        <v>2</v>
      </c>
    </row>
    <row r="3786" spans="2:10">
      <c r="B3786" s="3">
        <v>40118</v>
      </c>
      <c r="C3786" s="10" t="s">
        <v>11832</v>
      </c>
      <c r="D3786" s="10" t="s">
        <v>11833</v>
      </c>
      <c r="E3786" s="25">
        <v>3</v>
      </c>
      <c r="F3786" s="25">
        <v>1</v>
      </c>
      <c r="G3786" s="10" t="s">
        <v>11834</v>
      </c>
      <c r="H3786" s="25">
        <f>INDEX('Annexe 1 – Données des équipes'!$B$12:$R$114, MATCH(C3786, 'Annexe 1 – Données des équipes'!$B$12:$B$114,0),4)</f>
        <v>10</v>
      </c>
      <c r="I3786" s="25">
        <f>INDEX('Annexe 1 – Données des équipes'!$B$12:$R$114, MATCH(D3786, 'Annexe 1 – Données des équipes'!$B$12:$B$114,0),4)</f>
        <v>10</v>
      </c>
      <c r="J3786" s="25">
        <f t="shared" si="59"/>
        <v>2</v>
      </c>
    </row>
    <row r="3787" spans="2:10">
      <c r="B3787" s="3">
        <v>40130</v>
      </c>
      <c r="C3787" s="10" t="s">
        <v>11835</v>
      </c>
      <c r="D3787" s="10" t="s">
        <v>11836</v>
      </c>
      <c r="E3787" s="25">
        <v>0</v>
      </c>
      <c r="F3787" s="25">
        <v>2</v>
      </c>
      <c r="G3787" s="10" t="s">
        <v>11837</v>
      </c>
      <c r="H3787" s="25">
        <f>INDEX('Annexe 1 – Données des équipes'!$B$12:$R$114, MATCH(C3787, 'Annexe 1 – Données des équipes'!$B$12:$B$114,0),4)</f>
        <v>70</v>
      </c>
      <c r="I3787" s="25">
        <f>INDEX('Annexe 1 – Données des équipes'!$B$12:$R$114, MATCH(D3787, 'Annexe 1 – Données des équipes'!$B$12:$B$114,0),4)</f>
        <v>0</v>
      </c>
      <c r="J3787" s="25">
        <f t="shared" si="59"/>
        <v>2</v>
      </c>
    </row>
    <row r="3788" spans="2:10">
      <c r="B3788" s="3">
        <v>40131</v>
      </c>
      <c r="C3788" s="10" t="s">
        <v>11838</v>
      </c>
      <c r="D3788" s="10" t="s">
        <v>11839</v>
      </c>
      <c r="E3788" s="25">
        <v>2</v>
      </c>
      <c r="F3788" s="25">
        <v>0</v>
      </c>
      <c r="G3788" s="10" t="s">
        <v>11840</v>
      </c>
      <c r="H3788" s="25">
        <f>INDEX('Annexe 1 – Données des équipes'!$B$12:$R$114, MATCH(C3788, 'Annexe 1 – Données des équipes'!$B$12:$B$114,0),4)</f>
        <v>50</v>
      </c>
      <c r="I3788" s="25">
        <f>INDEX('Annexe 1 – Données des équipes'!$B$12:$R$114, MATCH(D3788, 'Annexe 1 – Données des équipes'!$B$12:$B$114,0),4)</f>
        <v>20</v>
      </c>
      <c r="J3788" s="25">
        <f t="shared" si="59"/>
        <v>2</v>
      </c>
    </row>
    <row r="3789" spans="2:10">
      <c r="B3789" s="3">
        <v>40131</v>
      </c>
      <c r="C3789" s="10" t="s">
        <v>11841</v>
      </c>
      <c r="D3789" s="10" t="s">
        <v>11842</v>
      </c>
      <c r="E3789" s="25">
        <v>0</v>
      </c>
      <c r="F3789" s="25">
        <v>2</v>
      </c>
      <c r="G3789" s="10" t="s">
        <v>11843</v>
      </c>
      <c r="H3789" s="25">
        <f>INDEX('Annexe 1 – Données des équipes'!$B$12:$R$114, MATCH(C3789, 'Annexe 1 – Données des équipes'!$B$12:$B$114,0),4)</f>
        <v>0</v>
      </c>
      <c r="I3789" s="25">
        <f>INDEX('Annexe 1 – Données des équipes'!$B$12:$R$114, MATCH(D3789, 'Annexe 1 – Données des équipes'!$B$12:$B$114,0),4)</f>
        <v>30</v>
      </c>
      <c r="J3789" s="25">
        <f t="shared" si="59"/>
        <v>2</v>
      </c>
    </row>
    <row r="3790" spans="2:10">
      <c r="B3790" s="3">
        <v>40131</v>
      </c>
      <c r="C3790" s="10" t="s">
        <v>11844</v>
      </c>
      <c r="D3790" s="10" t="s">
        <v>11845</v>
      </c>
      <c r="E3790" s="25">
        <v>0</v>
      </c>
      <c r="F3790" s="25">
        <v>2</v>
      </c>
      <c r="G3790" s="10" t="s">
        <v>11846</v>
      </c>
      <c r="H3790" s="25">
        <f>INDEX('Annexe 1 – Données des équipes'!$B$12:$R$114, MATCH(C3790, 'Annexe 1 – Données des équipes'!$B$12:$B$114,0),4)</f>
        <v>50</v>
      </c>
      <c r="I3790" s="25">
        <f>INDEX('Annexe 1 – Données des équipes'!$B$12:$R$114, MATCH(D3790, 'Annexe 1 – Données des équipes'!$B$12:$B$114,0),4)</f>
        <v>40</v>
      </c>
      <c r="J3790" s="25">
        <f t="shared" si="59"/>
        <v>2</v>
      </c>
    </row>
    <row r="3791" spans="2:10">
      <c r="B3791" s="3">
        <v>40134</v>
      </c>
      <c r="C3791" s="10" t="s">
        <v>11847</v>
      </c>
      <c r="D3791" s="10" t="s">
        <v>11848</v>
      </c>
      <c r="E3791" s="25">
        <v>2</v>
      </c>
      <c r="F3791" s="25">
        <v>0</v>
      </c>
      <c r="G3791" s="10" t="s">
        <v>11849</v>
      </c>
      <c r="H3791" s="25">
        <f>INDEX('Annexe 1 – Données des équipes'!$B$12:$R$114, MATCH(C3791, 'Annexe 1 – Données des équipes'!$B$12:$B$114,0),4)</f>
        <v>90</v>
      </c>
      <c r="I3791" s="25">
        <f>INDEX('Annexe 1 – Données des équipes'!$B$12:$R$114, MATCH(D3791, 'Annexe 1 – Données des équipes'!$B$12:$B$114,0),4)</f>
        <v>0</v>
      </c>
      <c r="J3791" s="25">
        <f t="shared" si="59"/>
        <v>2</v>
      </c>
    </row>
    <row r="3792" spans="2:10">
      <c r="B3792" s="3">
        <v>40134</v>
      </c>
      <c r="C3792" s="10" t="s">
        <v>11850</v>
      </c>
      <c r="D3792" s="10" t="s">
        <v>11851</v>
      </c>
      <c r="E3792" s="25">
        <v>0</v>
      </c>
      <c r="F3792" s="25">
        <v>2</v>
      </c>
      <c r="G3792" s="10" t="s">
        <v>11852</v>
      </c>
      <c r="H3792" s="25">
        <f>INDEX('Annexe 1 – Données des équipes'!$B$12:$R$114, MATCH(C3792, 'Annexe 1 – Données des équipes'!$B$12:$B$114,0),4)</f>
        <v>20</v>
      </c>
      <c r="I3792" s="25">
        <f>INDEX('Annexe 1 – Données des équipes'!$B$12:$R$114, MATCH(D3792, 'Annexe 1 – Données des équipes'!$B$12:$B$114,0),4)</f>
        <v>90</v>
      </c>
      <c r="J3792" s="25">
        <f t="shared" si="59"/>
        <v>2</v>
      </c>
    </row>
    <row r="3793" spans="2:10">
      <c r="B3793" s="3">
        <v>40187</v>
      </c>
      <c r="C3793" s="10" t="s">
        <v>11853</v>
      </c>
      <c r="D3793" s="10" t="s">
        <v>11854</v>
      </c>
      <c r="E3793" s="25">
        <v>4</v>
      </c>
      <c r="F3793" s="25">
        <v>2</v>
      </c>
      <c r="G3793" s="10" t="s">
        <v>11855</v>
      </c>
      <c r="H3793" s="25">
        <f>INDEX('Annexe 1 – Données des équipes'!$B$12:$R$114, MATCH(C3793, 'Annexe 1 – Données des équipes'!$B$12:$B$114,0),4)</f>
        <v>10</v>
      </c>
      <c r="I3793" s="25">
        <f>INDEX('Annexe 1 – Données des équipes'!$B$12:$R$114, MATCH(D3793, 'Annexe 1 – Données des équipes'!$B$12:$B$114,0),4)</f>
        <v>70</v>
      </c>
      <c r="J3793" s="25">
        <f t="shared" si="59"/>
        <v>2</v>
      </c>
    </row>
    <row r="3794" spans="2:10">
      <c r="B3794" s="3">
        <v>40190</v>
      </c>
      <c r="C3794" s="10" t="s">
        <v>11856</v>
      </c>
      <c r="D3794" s="10" t="s">
        <v>11857</v>
      </c>
      <c r="E3794" s="25">
        <v>3</v>
      </c>
      <c r="F3794" s="25">
        <v>1</v>
      </c>
      <c r="G3794" s="10" t="s">
        <v>11858</v>
      </c>
      <c r="H3794" s="25">
        <f>INDEX('Annexe 1 – Données des équipes'!$B$12:$R$114, MATCH(C3794, 'Annexe 1 – Données des équipes'!$B$12:$B$114,0),4)</f>
        <v>50</v>
      </c>
      <c r="I3794" s="25">
        <f>INDEX('Annexe 1 – Données des équipes'!$B$12:$R$114, MATCH(D3794, 'Annexe 1 – Données des équipes'!$B$12:$B$114,0),4)</f>
        <v>50</v>
      </c>
      <c r="J3794" s="25">
        <f t="shared" ref="J3794:J3857" si="60">ABS(F3794-E3794)</f>
        <v>2</v>
      </c>
    </row>
    <row r="3795" spans="2:10">
      <c r="B3795" s="3">
        <v>32733</v>
      </c>
      <c r="C3795" s="10" t="s">
        <v>11859</v>
      </c>
      <c r="D3795" s="10" t="s">
        <v>11860</v>
      </c>
      <c r="E3795" s="25">
        <v>5</v>
      </c>
      <c r="F3795" s="25">
        <v>0</v>
      </c>
      <c r="G3795" s="10" t="s">
        <v>11861</v>
      </c>
      <c r="H3795" s="25">
        <f>INDEX('Annexe 1 – Données des équipes'!$B$12:$R$114, MATCH(C3795, 'Annexe 1 – Données des équipes'!$B$12:$B$114,0),4)</f>
        <v>30</v>
      </c>
      <c r="I3795" s="25">
        <f>INDEX('Annexe 1 – Données des équipes'!$B$12:$R$114, MATCH(D3795, 'Annexe 1 – Données des équipes'!$B$12:$B$114,0),4)</f>
        <v>10</v>
      </c>
      <c r="J3795" s="25">
        <f t="shared" si="60"/>
        <v>5</v>
      </c>
    </row>
    <row r="3796" spans="2:10">
      <c r="B3796" s="3">
        <v>40196</v>
      </c>
      <c r="C3796" s="10" t="s">
        <v>11862</v>
      </c>
      <c r="D3796" s="10" t="s">
        <v>11863</v>
      </c>
      <c r="E3796" s="25">
        <v>0</v>
      </c>
      <c r="F3796" s="25">
        <v>2</v>
      </c>
      <c r="G3796" s="10" t="s">
        <v>11864</v>
      </c>
      <c r="H3796" s="25">
        <f>INDEX('Annexe 1 – Données des équipes'!$B$12:$R$114, MATCH(C3796, 'Annexe 1 – Données des équipes'!$B$12:$B$114,0),4)</f>
        <v>30</v>
      </c>
      <c r="I3796" s="25">
        <f>INDEX('Annexe 1 – Données des équipes'!$B$12:$R$114, MATCH(D3796, 'Annexe 1 – Données des équipes'!$B$12:$B$114,0),4)</f>
        <v>70</v>
      </c>
      <c r="J3796" s="25">
        <f t="shared" si="60"/>
        <v>2</v>
      </c>
    </row>
    <row r="3797" spans="2:10">
      <c r="B3797" s="3">
        <v>40203</v>
      </c>
      <c r="C3797" s="10" t="s">
        <v>11865</v>
      </c>
      <c r="D3797" s="10" t="s">
        <v>11866</v>
      </c>
      <c r="E3797" s="25">
        <v>3</v>
      </c>
      <c r="F3797" s="25">
        <v>1</v>
      </c>
      <c r="G3797" s="10" t="s">
        <v>11867</v>
      </c>
      <c r="H3797" s="25">
        <f>INDEX('Annexe 1 – Données des équipes'!$B$12:$R$114, MATCH(C3797, 'Annexe 1 – Données des équipes'!$B$12:$B$114,0),4)</f>
        <v>50</v>
      </c>
      <c r="I3797" s="25">
        <f>INDEX('Annexe 1 – Données des équipes'!$B$12:$R$114, MATCH(D3797, 'Annexe 1 – Données des équipes'!$B$12:$B$114,0),4)</f>
        <v>40</v>
      </c>
      <c r="J3797" s="25">
        <f t="shared" si="60"/>
        <v>2</v>
      </c>
    </row>
    <row r="3798" spans="2:10">
      <c r="B3798" s="3">
        <v>40223</v>
      </c>
      <c r="C3798" s="10" t="s">
        <v>11868</v>
      </c>
      <c r="D3798" s="10" t="s">
        <v>11869</v>
      </c>
      <c r="E3798" s="25">
        <v>1</v>
      </c>
      <c r="F3798" s="25">
        <v>3</v>
      </c>
      <c r="G3798" s="10" t="s">
        <v>11870</v>
      </c>
      <c r="H3798" s="25">
        <f>INDEX('Annexe 1 – Données des équipes'!$B$12:$R$114, MATCH(C3798, 'Annexe 1 – Données des équipes'!$B$12:$B$114,0),4)</f>
        <v>50</v>
      </c>
      <c r="I3798" s="25">
        <f>INDEX('Annexe 1 – Données des équipes'!$B$12:$R$114, MATCH(D3798, 'Annexe 1 – Données des équipes'!$B$12:$B$114,0),4)</f>
        <v>70</v>
      </c>
      <c r="J3798" s="25">
        <f t="shared" si="60"/>
        <v>2</v>
      </c>
    </row>
    <row r="3799" spans="2:10">
      <c r="B3799" s="3">
        <v>40239</v>
      </c>
      <c r="C3799" s="10" t="s">
        <v>11871</v>
      </c>
      <c r="D3799" s="10" t="s">
        <v>11872</v>
      </c>
      <c r="E3799" s="25">
        <v>0</v>
      </c>
      <c r="F3799" s="25">
        <v>2</v>
      </c>
      <c r="G3799" s="10" t="s">
        <v>11873</v>
      </c>
      <c r="H3799" s="25">
        <f>INDEX('Annexe 1 – Données des équipes'!$B$12:$R$114, MATCH(C3799, 'Annexe 1 – Données des équipes'!$B$12:$B$114,0),4)</f>
        <v>60</v>
      </c>
      <c r="I3799" s="25">
        <f>INDEX('Annexe 1 – Données des équipes'!$B$12:$R$114, MATCH(D3799, 'Annexe 1 – Données des équipes'!$B$12:$B$114,0),4)</f>
        <v>90</v>
      </c>
      <c r="J3799" s="25">
        <f t="shared" si="60"/>
        <v>2</v>
      </c>
    </row>
    <row r="3800" spans="2:10">
      <c r="B3800" s="3">
        <v>40240</v>
      </c>
      <c r="C3800" s="10" t="s">
        <v>11874</v>
      </c>
      <c r="D3800" s="10" t="s">
        <v>11875</v>
      </c>
      <c r="E3800" s="25">
        <v>1</v>
      </c>
      <c r="F3800" s="25">
        <v>3</v>
      </c>
      <c r="G3800" s="10" t="s">
        <v>11876</v>
      </c>
      <c r="H3800" s="25">
        <f>INDEX('Annexe 1 – Données des équipes'!$B$12:$R$114, MATCH(C3800, 'Annexe 1 – Données des équipes'!$B$12:$B$114,0),4)</f>
        <v>10</v>
      </c>
      <c r="I3800" s="25">
        <f>INDEX('Annexe 1 – Données des équipes'!$B$12:$R$114, MATCH(D3800, 'Annexe 1 – Données des équipes'!$B$12:$B$114,0),4)</f>
        <v>10</v>
      </c>
      <c r="J3800" s="25">
        <f t="shared" si="60"/>
        <v>2</v>
      </c>
    </row>
    <row r="3801" spans="2:10">
      <c r="B3801" s="3">
        <v>40240</v>
      </c>
      <c r="C3801" s="10" t="s">
        <v>11877</v>
      </c>
      <c r="D3801" s="10" t="s">
        <v>11878</v>
      </c>
      <c r="E3801" s="25">
        <v>3</v>
      </c>
      <c r="F3801" s="25">
        <v>1</v>
      </c>
      <c r="G3801" s="10" t="s">
        <v>11879</v>
      </c>
      <c r="H3801" s="25">
        <f>INDEX('Annexe 1 – Données des équipes'!$B$12:$R$114, MATCH(C3801, 'Annexe 1 – Données des équipes'!$B$12:$B$114,0),4)</f>
        <v>90</v>
      </c>
      <c r="I3801" s="25">
        <f>INDEX('Annexe 1 – Données des équipes'!$B$12:$R$114, MATCH(D3801, 'Annexe 1 – Données des équipes'!$B$12:$B$114,0),4)</f>
        <v>50</v>
      </c>
      <c r="J3801" s="25">
        <f t="shared" si="60"/>
        <v>2</v>
      </c>
    </row>
    <row r="3802" spans="2:10">
      <c r="B3802" s="3">
        <v>40240</v>
      </c>
      <c r="C3802" s="10" t="s">
        <v>11880</v>
      </c>
      <c r="D3802" s="10" t="s">
        <v>11881</v>
      </c>
      <c r="E3802" s="25">
        <v>0</v>
      </c>
      <c r="F3802" s="25">
        <v>2</v>
      </c>
      <c r="G3802" s="10" t="s">
        <v>11882</v>
      </c>
      <c r="H3802" s="25">
        <f>INDEX('Annexe 1 – Données des équipes'!$B$12:$R$114, MATCH(C3802, 'Annexe 1 – Données des équipes'!$B$12:$B$114,0),4)</f>
        <v>90</v>
      </c>
      <c r="I3802" s="25">
        <f>INDEX('Annexe 1 – Données des équipes'!$B$12:$R$114, MATCH(D3802, 'Annexe 1 – Données des équipes'!$B$12:$B$114,0),4)</f>
        <v>90</v>
      </c>
      <c r="J3802" s="25">
        <f t="shared" si="60"/>
        <v>2</v>
      </c>
    </row>
    <row r="3803" spans="2:10">
      <c r="B3803" s="3">
        <v>40240</v>
      </c>
      <c r="C3803" s="10" t="s">
        <v>11883</v>
      </c>
      <c r="D3803" s="10" t="s">
        <v>11884</v>
      </c>
      <c r="E3803" s="25">
        <v>0</v>
      </c>
      <c r="F3803" s="25">
        <v>2</v>
      </c>
      <c r="G3803" s="10" t="s">
        <v>11885</v>
      </c>
      <c r="H3803" s="25">
        <f>INDEX('Annexe 1 – Données des équipes'!$B$12:$R$114, MATCH(C3803, 'Annexe 1 – Données des équipes'!$B$12:$B$114,0),4)</f>
        <v>50</v>
      </c>
      <c r="I3803" s="25">
        <f>INDEX('Annexe 1 – Données des équipes'!$B$12:$R$114, MATCH(D3803, 'Annexe 1 – Données des équipes'!$B$12:$B$114,0),4)</f>
        <v>70</v>
      </c>
      <c r="J3803" s="25">
        <f t="shared" si="60"/>
        <v>2</v>
      </c>
    </row>
    <row r="3804" spans="2:10">
      <c r="B3804" s="3">
        <v>32935</v>
      </c>
      <c r="C3804" s="10" t="s">
        <v>11886</v>
      </c>
      <c r="D3804" s="10" t="s">
        <v>11887</v>
      </c>
      <c r="E3804" s="25">
        <v>3</v>
      </c>
      <c r="F3804" s="25">
        <v>1</v>
      </c>
      <c r="G3804" s="10" t="s">
        <v>11888</v>
      </c>
      <c r="H3804" s="25">
        <f>INDEX('Annexe 1 – Données des équipes'!$B$12:$R$114, MATCH(C3804, 'Annexe 1 – Données des équipes'!$B$12:$B$114,0),4)</f>
        <v>30</v>
      </c>
      <c r="I3804" s="25">
        <f>INDEX('Annexe 1 – Données des équipes'!$B$12:$R$114, MATCH(D3804, 'Annexe 1 – Données des équipes'!$B$12:$B$114,0),4)</f>
        <v>50</v>
      </c>
      <c r="J3804" s="25">
        <f t="shared" si="60"/>
        <v>2</v>
      </c>
    </row>
    <row r="3805" spans="2:10">
      <c r="B3805" s="3">
        <v>40240</v>
      </c>
      <c r="C3805" s="10" t="s">
        <v>11889</v>
      </c>
      <c r="D3805" s="10" t="s">
        <v>11890</v>
      </c>
      <c r="E3805" s="25">
        <v>2</v>
      </c>
      <c r="F3805" s="25">
        <v>0</v>
      </c>
      <c r="G3805" s="10" t="s">
        <v>11891</v>
      </c>
      <c r="H3805" s="25">
        <f>INDEX('Annexe 1 – Données des équipes'!$B$12:$R$114, MATCH(C3805, 'Annexe 1 – Données des équipes'!$B$12:$B$114,0),4)</f>
        <v>80</v>
      </c>
      <c r="I3805" s="25">
        <f>INDEX('Annexe 1 – Données des équipes'!$B$12:$R$114, MATCH(D3805, 'Annexe 1 – Données des équipes'!$B$12:$B$114,0),4)</f>
        <v>20</v>
      </c>
      <c r="J3805" s="25">
        <f t="shared" si="60"/>
        <v>2</v>
      </c>
    </row>
    <row r="3806" spans="2:10">
      <c r="B3806" s="3">
        <v>40240</v>
      </c>
      <c r="C3806" s="10" t="s">
        <v>11892</v>
      </c>
      <c r="D3806" s="10" t="s">
        <v>11893</v>
      </c>
      <c r="E3806" s="25">
        <v>2</v>
      </c>
      <c r="F3806" s="25">
        <v>0</v>
      </c>
      <c r="G3806" s="10" t="s">
        <v>11894</v>
      </c>
      <c r="H3806" s="25">
        <f>INDEX('Annexe 1 – Données des équipes'!$B$12:$R$114, MATCH(C3806, 'Annexe 1 – Données des équipes'!$B$12:$B$114,0),4)</f>
        <v>80</v>
      </c>
      <c r="I3806" s="25">
        <f>INDEX('Annexe 1 – Données des équipes'!$B$12:$R$114, MATCH(D3806, 'Annexe 1 – Données des équipes'!$B$12:$B$114,0),4)</f>
        <v>40</v>
      </c>
      <c r="J3806" s="25">
        <f t="shared" si="60"/>
        <v>2</v>
      </c>
    </row>
    <row r="3807" spans="2:10">
      <c r="B3807" s="3">
        <v>40240</v>
      </c>
      <c r="C3807" s="10" t="s">
        <v>11895</v>
      </c>
      <c r="D3807" s="10" t="s">
        <v>11896</v>
      </c>
      <c r="E3807" s="25">
        <v>2</v>
      </c>
      <c r="F3807" s="25">
        <v>0</v>
      </c>
      <c r="G3807" s="10" t="s">
        <v>11897</v>
      </c>
      <c r="H3807" s="25">
        <f>INDEX('Annexe 1 – Données des équipes'!$B$12:$R$114, MATCH(C3807, 'Annexe 1 – Données des équipes'!$B$12:$B$114,0),4)</f>
        <v>90</v>
      </c>
      <c r="I3807" s="25">
        <f>INDEX('Annexe 1 – Données des équipes'!$B$12:$R$114, MATCH(D3807, 'Annexe 1 – Données des équipes'!$B$12:$B$114,0),4)</f>
        <v>30</v>
      </c>
      <c r="J3807" s="25">
        <f t="shared" si="60"/>
        <v>2</v>
      </c>
    </row>
    <row r="3808" spans="2:10">
      <c r="B3808" s="3">
        <v>40240</v>
      </c>
      <c r="C3808" s="10" t="s">
        <v>11898</v>
      </c>
      <c r="D3808" s="10" t="s">
        <v>11899</v>
      </c>
      <c r="E3808" s="25">
        <v>0</v>
      </c>
      <c r="F3808" s="25">
        <v>2</v>
      </c>
      <c r="G3808" s="10" t="s">
        <v>11900</v>
      </c>
      <c r="H3808" s="25">
        <f>INDEX('Annexe 1 – Données des équipes'!$B$12:$R$114, MATCH(C3808, 'Annexe 1 – Données des équipes'!$B$12:$B$114,0),4)</f>
        <v>50</v>
      </c>
      <c r="I3808" s="25">
        <f>INDEX('Annexe 1 – Données des équipes'!$B$12:$R$114, MATCH(D3808, 'Annexe 1 – Données des équipes'!$B$12:$B$114,0),4)</f>
        <v>20</v>
      </c>
      <c r="J3808" s="25">
        <f t="shared" si="60"/>
        <v>2</v>
      </c>
    </row>
    <row r="3809" spans="2:10">
      <c r="B3809" s="3">
        <v>40240</v>
      </c>
      <c r="C3809" s="10" t="s">
        <v>11901</v>
      </c>
      <c r="D3809" s="10" t="s">
        <v>11902</v>
      </c>
      <c r="E3809" s="25">
        <v>1</v>
      </c>
      <c r="F3809" s="25">
        <v>3</v>
      </c>
      <c r="G3809" s="10" t="s">
        <v>11903</v>
      </c>
      <c r="H3809" s="25">
        <f>INDEX('Annexe 1 – Données des équipes'!$B$12:$R$114, MATCH(C3809, 'Annexe 1 – Données des équipes'!$B$12:$B$114,0),4)</f>
        <v>80</v>
      </c>
      <c r="I3809" s="25">
        <f>INDEX('Annexe 1 – Données des équipes'!$B$12:$R$114, MATCH(D3809, 'Annexe 1 – Données des équipes'!$B$12:$B$114,0),4)</f>
        <v>80</v>
      </c>
      <c r="J3809" s="25">
        <f t="shared" si="60"/>
        <v>2</v>
      </c>
    </row>
    <row r="3810" spans="2:10">
      <c r="B3810" s="3">
        <v>40240</v>
      </c>
      <c r="C3810" s="10" t="s">
        <v>11904</v>
      </c>
      <c r="D3810" s="10" t="s">
        <v>11905</v>
      </c>
      <c r="E3810" s="25">
        <v>2</v>
      </c>
      <c r="F3810" s="25">
        <v>0</v>
      </c>
      <c r="G3810" s="10" t="s">
        <v>11906</v>
      </c>
      <c r="H3810" s="25">
        <f>INDEX('Annexe 1 – Données des équipes'!$B$12:$R$114, MATCH(C3810, 'Annexe 1 – Données des équipes'!$B$12:$B$114,0),4)</f>
        <v>60</v>
      </c>
      <c r="I3810" s="25">
        <f>INDEX('Annexe 1 – Données des équipes'!$B$12:$R$114, MATCH(D3810, 'Annexe 1 – Données des équipes'!$B$12:$B$114,0),4)</f>
        <v>40</v>
      </c>
      <c r="J3810" s="25">
        <f t="shared" si="60"/>
        <v>2</v>
      </c>
    </row>
    <row r="3811" spans="2:10">
      <c r="B3811" s="3">
        <v>40296</v>
      </c>
      <c r="C3811" s="10" t="s">
        <v>11907</v>
      </c>
      <c r="D3811" s="10" t="s">
        <v>11908</v>
      </c>
      <c r="E3811" s="25">
        <v>2</v>
      </c>
      <c r="F3811" s="25">
        <v>0</v>
      </c>
      <c r="G3811" s="10" t="s">
        <v>11909</v>
      </c>
      <c r="H3811" s="25">
        <f>INDEX('Annexe 1 – Données des équipes'!$B$12:$R$114, MATCH(C3811, 'Annexe 1 – Données des équipes'!$B$12:$B$114,0),4)</f>
        <v>20</v>
      </c>
      <c r="I3811" s="25">
        <f>INDEX('Annexe 1 – Données des équipes'!$B$12:$R$114, MATCH(D3811, 'Annexe 1 – Données des équipes'!$B$12:$B$114,0),4)</f>
        <v>30</v>
      </c>
      <c r="J3811" s="25">
        <f t="shared" si="60"/>
        <v>2</v>
      </c>
    </row>
    <row r="3812" spans="2:10">
      <c r="B3812" s="3">
        <v>40314</v>
      </c>
      <c r="C3812" s="10" t="s">
        <v>11910</v>
      </c>
      <c r="D3812" s="10" t="s">
        <v>11911</v>
      </c>
      <c r="E3812" s="25">
        <v>2</v>
      </c>
      <c r="F3812" s="25">
        <v>0</v>
      </c>
      <c r="G3812" s="10" t="s">
        <v>11912</v>
      </c>
      <c r="H3812" s="25">
        <f>INDEX('Annexe 1 – Données des équipes'!$B$12:$R$114, MATCH(C3812, 'Annexe 1 – Données des équipes'!$B$12:$B$114,0),4)</f>
        <v>70</v>
      </c>
      <c r="I3812" s="25">
        <f>INDEX('Annexe 1 – Données des équipes'!$B$12:$R$114, MATCH(D3812, 'Annexe 1 – Données des équipes'!$B$12:$B$114,0),4)</f>
        <v>70</v>
      </c>
      <c r="J3812" s="25">
        <f t="shared" si="60"/>
        <v>2</v>
      </c>
    </row>
    <row r="3813" spans="2:10">
      <c r="B3813" s="3">
        <v>40319</v>
      </c>
      <c r="C3813" s="10" t="s">
        <v>11913</v>
      </c>
      <c r="D3813" s="10" t="s">
        <v>11914</v>
      </c>
      <c r="E3813" s="25">
        <v>2</v>
      </c>
      <c r="F3813" s="25">
        <v>0</v>
      </c>
      <c r="G3813" s="10" t="s">
        <v>11915</v>
      </c>
      <c r="H3813" s="25">
        <f>INDEX('Annexe 1 – Données des équipes'!$B$12:$R$114, MATCH(C3813, 'Annexe 1 – Données des équipes'!$B$12:$B$114,0),4)</f>
        <v>20</v>
      </c>
      <c r="I3813" s="25">
        <f>INDEX('Annexe 1 – Données des équipes'!$B$12:$R$114, MATCH(D3813, 'Annexe 1 – Données des équipes'!$B$12:$B$114,0),4)</f>
        <v>30</v>
      </c>
      <c r="J3813" s="25">
        <f t="shared" si="60"/>
        <v>2</v>
      </c>
    </row>
    <row r="3814" spans="2:10">
      <c r="B3814" s="3">
        <v>40321</v>
      </c>
      <c r="C3814" s="10" t="s">
        <v>11916</v>
      </c>
      <c r="D3814" s="10" t="s">
        <v>11917</v>
      </c>
      <c r="E3814" s="25">
        <v>2</v>
      </c>
      <c r="F3814" s="25">
        <v>0</v>
      </c>
      <c r="G3814" s="10" t="s">
        <v>11918</v>
      </c>
      <c r="H3814" s="25">
        <f>INDEX('Annexe 1 – Données des équipes'!$B$12:$R$114, MATCH(C3814, 'Annexe 1 – Données des équipes'!$B$12:$B$114,0),4)</f>
        <v>80</v>
      </c>
      <c r="I3814" s="25">
        <f>INDEX('Annexe 1 – Données des équipes'!$B$12:$R$114, MATCH(D3814, 'Annexe 1 – Données des équipes'!$B$12:$B$114,0),4)</f>
        <v>70</v>
      </c>
      <c r="J3814" s="25">
        <f t="shared" si="60"/>
        <v>2</v>
      </c>
    </row>
    <row r="3815" spans="2:10">
      <c r="B3815" s="3">
        <v>40322</v>
      </c>
      <c r="C3815" s="10" t="s">
        <v>11919</v>
      </c>
      <c r="D3815" s="10" t="s">
        <v>11920</v>
      </c>
      <c r="E3815" s="25">
        <v>3</v>
      </c>
      <c r="F3815" s="25">
        <v>1</v>
      </c>
      <c r="G3815" s="10" t="s">
        <v>11921</v>
      </c>
      <c r="H3815" s="25">
        <f>INDEX('Annexe 1 – Données des équipes'!$B$12:$R$114, MATCH(C3815, 'Annexe 1 – Données des équipes'!$B$12:$B$114,0),4)</f>
        <v>90</v>
      </c>
      <c r="I3815" s="25">
        <f>INDEX('Annexe 1 – Données des équipes'!$B$12:$R$114, MATCH(D3815, 'Annexe 1 – Données des équipes'!$B$12:$B$114,0),4)</f>
        <v>80</v>
      </c>
      <c r="J3815" s="25">
        <f t="shared" si="60"/>
        <v>2</v>
      </c>
    </row>
    <row r="3816" spans="2:10">
      <c r="B3816" s="3">
        <v>40322</v>
      </c>
      <c r="C3816" s="10" t="s">
        <v>11922</v>
      </c>
      <c r="D3816" s="10" t="s">
        <v>11923</v>
      </c>
      <c r="E3816" s="25">
        <v>0</v>
      </c>
      <c r="F3816" s="25">
        <v>2</v>
      </c>
      <c r="G3816" s="10" t="s">
        <v>11924</v>
      </c>
      <c r="H3816" s="25">
        <f>INDEX('Annexe 1 – Données des équipes'!$B$12:$R$114, MATCH(C3816, 'Annexe 1 – Données des équipes'!$B$12:$B$114,0),4)</f>
        <v>50</v>
      </c>
      <c r="I3816" s="25">
        <f>INDEX('Annexe 1 – Données des équipes'!$B$12:$R$114, MATCH(D3816, 'Annexe 1 – Données des équipes'!$B$12:$B$114,0),4)</f>
        <v>70</v>
      </c>
      <c r="J3816" s="25">
        <f t="shared" si="60"/>
        <v>2</v>
      </c>
    </row>
    <row r="3817" spans="2:10">
      <c r="B3817" s="3">
        <v>40323</v>
      </c>
      <c r="C3817" s="10" t="s">
        <v>11925</v>
      </c>
      <c r="D3817" s="10" t="s">
        <v>11926</v>
      </c>
      <c r="E3817" s="25">
        <v>3</v>
      </c>
      <c r="F3817" s="25">
        <v>1</v>
      </c>
      <c r="G3817" s="10" t="s">
        <v>11927</v>
      </c>
      <c r="H3817" s="25">
        <f>INDEX('Annexe 1 – Données des équipes'!$B$12:$R$114, MATCH(C3817, 'Annexe 1 – Données des équipes'!$B$12:$B$114,0),4)</f>
        <v>10</v>
      </c>
      <c r="I3817" s="25">
        <f>INDEX('Annexe 1 – Données des équipes'!$B$12:$R$114, MATCH(D3817, 'Annexe 1 – Données des équipes'!$B$12:$B$114,0),4)</f>
        <v>30</v>
      </c>
      <c r="J3817" s="25">
        <f t="shared" si="60"/>
        <v>2</v>
      </c>
    </row>
    <row r="3818" spans="2:10">
      <c r="B3818" s="3">
        <v>40324</v>
      </c>
      <c r="C3818" s="10" t="s">
        <v>11928</v>
      </c>
      <c r="D3818" s="10" t="s">
        <v>11929</v>
      </c>
      <c r="E3818" s="25">
        <v>0</v>
      </c>
      <c r="F3818" s="25">
        <v>2</v>
      </c>
      <c r="G3818" s="10" t="s">
        <v>11930</v>
      </c>
      <c r="H3818" s="25">
        <f>INDEX('Annexe 1 – Données des équipes'!$B$12:$R$114, MATCH(C3818, 'Annexe 1 – Données des équipes'!$B$12:$B$114,0),4)</f>
        <v>50</v>
      </c>
      <c r="I3818" s="25">
        <f>INDEX('Annexe 1 – Données des équipes'!$B$12:$R$114, MATCH(D3818, 'Annexe 1 – Données des équipes'!$B$12:$B$114,0),4)</f>
        <v>60</v>
      </c>
      <c r="J3818" s="25">
        <f t="shared" si="60"/>
        <v>2</v>
      </c>
    </row>
    <row r="3819" spans="2:10">
      <c r="B3819" s="3">
        <v>40325</v>
      </c>
      <c r="C3819" s="10" t="s">
        <v>11931</v>
      </c>
      <c r="D3819" s="10" t="s">
        <v>11932</v>
      </c>
      <c r="E3819" s="25">
        <v>2</v>
      </c>
      <c r="F3819" s="25">
        <v>0</v>
      </c>
      <c r="G3819" s="10" t="s">
        <v>11933</v>
      </c>
      <c r="H3819" s="25">
        <f>INDEX('Annexe 1 – Données des équipes'!$B$12:$R$114, MATCH(C3819, 'Annexe 1 – Données des équipes'!$B$12:$B$114,0),4)</f>
        <v>80</v>
      </c>
      <c r="I3819" s="25">
        <f>INDEX('Annexe 1 – Données des équipes'!$B$12:$R$114, MATCH(D3819, 'Annexe 1 – Données des équipes'!$B$12:$B$114,0),4)</f>
        <v>70</v>
      </c>
      <c r="J3819" s="25">
        <f t="shared" si="60"/>
        <v>2</v>
      </c>
    </row>
    <row r="3820" spans="2:10">
      <c r="B3820" s="3">
        <v>40330</v>
      </c>
      <c r="C3820" s="10" t="s">
        <v>11934</v>
      </c>
      <c r="D3820" s="10" t="s">
        <v>11935</v>
      </c>
      <c r="E3820" s="25">
        <v>3</v>
      </c>
      <c r="F3820" s="25">
        <v>1</v>
      </c>
      <c r="G3820" s="10" t="s">
        <v>11936</v>
      </c>
      <c r="H3820" s="25">
        <f>INDEX('Annexe 1 – Données des équipes'!$B$12:$R$114, MATCH(C3820, 'Annexe 1 – Données des équipes'!$B$12:$B$114,0),4)</f>
        <v>90</v>
      </c>
      <c r="I3820" s="25">
        <f>INDEX('Annexe 1 – Données des équipes'!$B$12:$R$114, MATCH(D3820, 'Annexe 1 – Données des équipes'!$B$12:$B$114,0),4)</f>
        <v>40</v>
      </c>
      <c r="J3820" s="25">
        <f t="shared" si="60"/>
        <v>2</v>
      </c>
    </row>
    <row r="3821" spans="2:10">
      <c r="B3821" s="3">
        <v>40331</v>
      </c>
      <c r="C3821" s="10" t="s">
        <v>11937</v>
      </c>
      <c r="D3821" s="10" t="s">
        <v>11938</v>
      </c>
      <c r="E3821" s="25">
        <v>0</v>
      </c>
      <c r="F3821" s="25">
        <v>2</v>
      </c>
      <c r="G3821" s="10" t="s">
        <v>11939</v>
      </c>
      <c r="H3821" s="25">
        <f>INDEX('Annexe 1 – Données des équipes'!$B$12:$R$114, MATCH(C3821, 'Annexe 1 – Données des équipes'!$B$12:$B$114,0),4)</f>
        <v>50</v>
      </c>
      <c r="I3821" s="25">
        <f>INDEX('Annexe 1 – Données des équipes'!$B$12:$R$114, MATCH(D3821, 'Annexe 1 – Données des équipes'!$B$12:$B$114,0),4)</f>
        <v>70</v>
      </c>
      <c r="J3821" s="25">
        <f t="shared" si="60"/>
        <v>2</v>
      </c>
    </row>
    <row r="3822" spans="2:10">
      <c r="B3822" s="3">
        <v>34237</v>
      </c>
      <c r="C3822" s="10" t="s">
        <v>11940</v>
      </c>
      <c r="D3822" s="10" t="s">
        <v>11941</v>
      </c>
      <c r="E3822" s="25">
        <v>4</v>
      </c>
      <c r="F3822" s="25">
        <v>1</v>
      </c>
      <c r="G3822" s="10" t="s">
        <v>11942</v>
      </c>
      <c r="H3822" s="25">
        <f>INDEX('Annexe 1 – Données des équipes'!$B$12:$R$114, MATCH(C3822, 'Annexe 1 – Données des équipes'!$B$12:$B$114,0),4)</f>
        <v>50</v>
      </c>
      <c r="I3822" s="25">
        <f>INDEX('Annexe 1 – Données des équipes'!$B$12:$R$114, MATCH(D3822, 'Annexe 1 – Données des équipes'!$B$12:$B$114,0),4)</f>
        <v>30</v>
      </c>
      <c r="J3822" s="25">
        <f t="shared" si="60"/>
        <v>3</v>
      </c>
    </row>
    <row r="3823" spans="2:10">
      <c r="B3823" s="3">
        <v>40333</v>
      </c>
      <c r="C3823" s="10" t="s">
        <v>11943</v>
      </c>
      <c r="D3823" s="10" t="s">
        <v>11944</v>
      </c>
      <c r="E3823" s="25">
        <v>3</v>
      </c>
      <c r="F3823" s="25">
        <v>1</v>
      </c>
      <c r="G3823" s="10" t="s">
        <v>11945</v>
      </c>
      <c r="H3823" s="25">
        <f>INDEX('Annexe 1 – Données des équipes'!$B$12:$R$114, MATCH(C3823, 'Annexe 1 – Données des équipes'!$B$12:$B$114,0),4)</f>
        <v>40</v>
      </c>
      <c r="I3823" s="25">
        <f>INDEX('Annexe 1 – Données des équipes'!$B$12:$R$114, MATCH(D3823, 'Annexe 1 – Données des équipes'!$B$12:$B$114,0),4)</f>
        <v>20</v>
      </c>
      <c r="J3823" s="25">
        <f t="shared" si="60"/>
        <v>2</v>
      </c>
    </row>
    <row r="3824" spans="2:10">
      <c r="B3824" s="3">
        <v>40341</v>
      </c>
      <c r="C3824" s="10" t="s">
        <v>11946</v>
      </c>
      <c r="D3824" s="10" t="s">
        <v>11947</v>
      </c>
      <c r="E3824" s="25">
        <v>2</v>
      </c>
      <c r="F3824" s="25">
        <v>0</v>
      </c>
      <c r="G3824" s="10" t="s">
        <v>11948</v>
      </c>
      <c r="H3824" s="25">
        <f>INDEX('Annexe 1 – Données des équipes'!$B$12:$R$114, MATCH(C3824, 'Annexe 1 – Données des équipes'!$B$12:$B$114,0),4)</f>
        <v>70</v>
      </c>
      <c r="I3824" s="25">
        <f>INDEX('Annexe 1 – Données des équipes'!$B$12:$R$114, MATCH(D3824, 'Annexe 1 – Données des équipes'!$B$12:$B$114,0),4)</f>
        <v>50</v>
      </c>
      <c r="J3824" s="25">
        <f t="shared" si="60"/>
        <v>2</v>
      </c>
    </row>
    <row r="3825" spans="2:10">
      <c r="B3825" s="3">
        <v>40343</v>
      </c>
      <c r="C3825" s="10" t="s">
        <v>11949</v>
      </c>
      <c r="D3825" s="10" t="s">
        <v>11950</v>
      </c>
      <c r="E3825" s="25">
        <v>2</v>
      </c>
      <c r="F3825" s="25">
        <v>0</v>
      </c>
      <c r="G3825" s="10" t="s">
        <v>11951</v>
      </c>
      <c r="H3825" s="25">
        <f>INDEX('Annexe 1 – Données des équipes'!$B$12:$R$114, MATCH(C3825, 'Annexe 1 – Données des équipes'!$B$12:$B$114,0),4)</f>
        <v>80</v>
      </c>
      <c r="I3825" s="25">
        <f>INDEX('Annexe 1 – Données des équipes'!$B$12:$R$114, MATCH(D3825, 'Annexe 1 – Données des équipes'!$B$12:$B$114,0),4)</f>
        <v>80</v>
      </c>
      <c r="J3825" s="25">
        <f t="shared" si="60"/>
        <v>2</v>
      </c>
    </row>
    <row r="3826" spans="2:10">
      <c r="B3826" s="3">
        <v>40346</v>
      </c>
      <c r="C3826" s="10" t="s">
        <v>11952</v>
      </c>
      <c r="D3826" s="10" t="s">
        <v>11953</v>
      </c>
      <c r="E3826" s="25">
        <v>0</v>
      </c>
      <c r="F3826" s="25">
        <v>2</v>
      </c>
      <c r="G3826" s="10" t="s">
        <v>11954</v>
      </c>
      <c r="H3826" s="25">
        <f>INDEX('Annexe 1 – Données des équipes'!$B$12:$R$114, MATCH(C3826, 'Annexe 1 – Données des équipes'!$B$12:$B$114,0),4)</f>
        <v>90</v>
      </c>
      <c r="I3826" s="25">
        <f>INDEX('Annexe 1 – Données des équipes'!$B$12:$R$114, MATCH(D3826, 'Annexe 1 – Données des équipes'!$B$12:$B$114,0),4)</f>
        <v>80</v>
      </c>
      <c r="J3826" s="25">
        <f t="shared" si="60"/>
        <v>2</v>
      </c>
    </row>
    <row r="3827" spans="2:10">
      <c r="B3827" s="3">
        <v>34246</v>
      </c>
      <c r="C3827" s="10" t="s">
        <v>11955</v>
      </c>
      <c r="D3827" s="10" t="s">
        <v>11956</v>
      </c>
      <c r="E3827" s="25">
        <v>1</v>
      </c>
      <c r="F3827" s="25">
        <v>0</v>
      </c>
      <c r="G3827" s="10" t="s">
        <v>11957</v>
      </c>
      <c r="H3827" s="25">
        <f>INDEX('Annexe 1 – Données des équipes'!$B$12:$R$114, MATCH(C3827, 'Annexe 1 – Données des équipes'!$B$12:$B$114,0),4)</f>
        <v>50</v>
      </c>
      <c r="I3827" s="25">
        <f>INDEX('Annexe 1 – Données des équipes'!$B$12:$R$114, MATCH(D3827, 'Annexe 1 – Données des équipes'!$B$12:$B$114,0),4)</f>
        <v>30</v>
      </c>
      <c r="J3827" s="25">
        <f t="shared" si="60"/>
        <v>1</v>
      </c>
    </row>
    <row r="3828" spans="2:10">
      <c r="B3828" s="3">
        <v>40349</v>
      </c>
      <c r="C3828" s="10" t="s">
        <v>11958</v>
      </c>
      <c r="D3828" s="10" t="s">
        <v>11959</v>
      </c>
      <c r="E3828" s="25">
        <v>0</v>
      </c>
      <c r="F3828" s="25">
        <v>2</v>
      </c>
      <c r="G3828" s="10" t="s">
        <v>11960</v>
      </c>
      <c r="H3828" s="25">
        <f>INDEX('Annexe 1 – Données des équipes'!$B$12:$R$114, MATCH(C3828, 'Annexe 1 – Données des équipes'!$B$12:$B$114,0),4)</f>
        <v>70</v>
      </c>
      <c r="I3828" s="25">
        <f>INDEX('Annexe 1 – Données des équipes'!$B$12:$R$114, MATCH(D3828, 'Annexe 1 – Données des équipes'!$B$12:$B$114,0),4)</f>
        <v>70</v>
      </c>
      <c r="J3828" s="25">
        <f t="shared" si="60"/>
        <v>2</v>
      </c>
    </row>
    <row r="3829" spans="2:10">
      <c r="B3829" s="3">
        <v>40350</v>
      </c>
      <c r="C3829" s="10" t="s">
        <v>11961</v>
      </c>
      <c r="D3829" s="10" t="s">
        <v>11962</v>
      </c>
      <c r="E3829" s="25">
        <v>2</v>
      </c>
      <c r="F3829" s="25">
        <v>0</v>
      </c>
      <c r="G3829" s="10" t="s">
        <v>11963</v>
      </c>
      <c r="H3829" s="25">
        <f>INDEX('Annexe 1 – Données des équipes'!$B$12:$R$114, MATCH(C3829, 'Annexe 1 – Données des équipes'!$B$12:$B$114,0),4)</f>
        <v>90</v>
      </c>
      <c r="I3829" s="25">
        <f>INDEX('Annexe 1 – Données des équipes'!$B$12:$R$114, MATCH(D3829, 'Annexe 1 – Données des équipes'!$B$12:$B$114,0),4)</f>
        <v>40</v>
      </c>
      <c r="J3829" s="25">
        <f t="shared" si="60"/>
        <v>2</v>
      </c>
    </row>
    <row r="3830" spans="2:10">
      <c r="B3830" s="3">
        <v>40351</v>
      </c>
      <c r="C3830" s="10" t="s">
        <v>11964</v>
      </c>
      <c r="D3830" s="10" t="s">
        <v>11965</v>
      </c>
      <c r="E3830" s="25">
        <v>0</v>
      </c>
      <c r="F3830" s="25">
        <v>2</v>
      </c>
      <c r="G3830" s="10" t="s">
        <v>11966</v>
      </c>
      <c r="H3830" s="25">
        <f>INDEX('Annexe 1 – Données des équipes'!$B$12:$R$114, MATCH(C3830, 'Annexe 1 – Données des équipes'!$B$12:$B$114,0),4)</f>
        <v>50</v>
      </c>
      <c r="I3830" s="25">
        <f>INDEX('Annexe 1 – Données des équipes'!$B$12:$R$114, MATCH(D3830, 'Annexe 1 – Données des équipes'!$B$12:$B$114,0),4)</f>
        <v>90</v>
      </c>
      <c r="J3830" s="25">
        <f t="shared" si="60"/>
        <v>2</v>
      </c>
    </row>
    <row r="3831" spans="2:10">
      <c r="B3831" s="3">
        <v>40353</v>
      </c>
      <c r="C3831" s="10" t="s">
        <v>11967</v>
      </c>
      <c r="D3831" s="10" t="s">
        <v>11968</v>
      </c>
      <c r="E3831" s="25">
        <v>1</v>
      </c>
      <c r="F3831" s="25">
        <v>3</v>
      </c>
      <c r="G3831" s="10" t="s">
        <v>11969</v>
      </c>
      <c r="H3831" s="25">
        <f>INDEX('Annexe 1 – Données des équipes'!$B$12:$R$114, MATCH(C3831, 'Annexe 1 – Données des équipes'!$B$12:$B$114,0),4)</f>
        <v>80</v>
      </c>
      <c r="I3831" s="25">
        <f>INDEX('Annexe 1 – Données des équipes'!$B$12:$R$114, MATCH(D3831, 'Annexe 1 – Données des équipes'!$B$12:$B$114,0),4)</f>
        <v>50</v>
      </c>
      <c r="J3831" s="25">
        <f t="shared" si="60"/>
        <v>2</v>
      </c>
    </row>
    <row r="3832" spans="2:10">
      <c r="B3832" s="3">
        <v>40356</v>
      </c>
      <c r="C3832" s="10" t="s">
        <v>11970</v>
      </c>
      <c r="D3832" s="10" t="s">
        <v>11971</v>
      </c>
      <c r="E3832" s="25">
        <v>3</v>
      </c>
      <c r="F3832" s="25">
        <v>1</v>
      </c>
      <c r="G3832" s="10" t="s">
        <v>11972</v>
      </c>
      <c r="H3832" s="25">
        <f>INDEX('Annexe 1 – Données des équipes'!$B$12:$R$114, MATCH(C3832, 'Annexe 1 – Données des équipes'!$B$12:$B$114,0),4)</f>
        <v>90</v>
      </c>
      <c r="I3832" s="25">
        <f>INDEX('Annexe 1 – Données des équipes'!$B$12:$R$114, MATCH(D3832, 'Annexe 1 – Données des équipes'!$B$12:$B$114,0),4)</f>
        <v>80</v>
      </c>
      <c r="J3832" s="25">
        <f t="shared" si="60"/>
        <v>2</v>
      </c>
    </row>
    <row r="3833" spans="2:10">
      <c r="B3833" s="3">
        <v>40401</v>
      </c>
      <c r="C3833" s="10" t="s">
        <v>11973</v>
      </c>
      <c r="D3833" s="10" t="s">
        <v>11974</v>
      </c>
      <c r="E3833" s="25">
        <v>1</v>
      </c>
      <c r="F3833" s="25">
        <v>3</v>
      </c>
      <c r="G3833" s="10" t="s">
        <v>11975</v>
      </c>
      <c r="H3833" s="25">
        <f>INDEX('Annexe 1 – Données des équipes'!$B$12:$R$114, MATCH(C3833, 'Annexe 1 – Données des équipes'!$B$12:$B$114,0),4)</f>
        <v>10</v>
      </c>
      <c r="I3833" s="25">
        <f>INDEX('Annexe 1 – Données des équipes'!$B$12:$R$114, MATCH(D3833, 'Annexe 1 – Données des équipes'!$B$12:$B$114,0),4)</f>
        <v>70</v>
      </c>
      <c r="J3833" s="25">
        <f t="shared" si="60"/>
        <v>2</v>
      </c>
    </row>
    <row r="3834" spans="2:10">
      <c r="B3834" s="3">
        <v>40401</v>
      </c>
      <c r="C3834" s="10" t="s">
        <v>11976</v>
      </c>
      <c r="D3834" s="10" t="s">
        <v>11977</v>
      </c>
      <c r="E3834" s="25">
        <v>0</v>
      </c>
      <c r="F3834" s="25">
        <v>2</v>
      </c>
      <c r="G3834" s="10" t="s">
        <v>11978</v>
      </c>
      <c r="H3834" s="25">
        <f>INDEX('Annexe 1 – Données des équipes'!$B$12:$R$114, MATCH(C3834, 'Annexe 1 – Données des équipes'!$B$12:$B$114,0),4)</f>
        <v>20</v>
      </c>
      <c r="I3834" s="25">
        <f>INDEX('Annexe 1 – Données des équipes'!$B$12:$R$114, MATCH(D3834, 'Annexe 1 – Données des équipes'!$B$12:$B$114,0),4)</f>
        <v>10</v>
      </c>
      <c r="J3834" s="25">
        <f t="shared" si="60"/>
        <v>2</v>
      </c>
    </row>
    <row r="3835" spans="2:10">
      <c r="B3835" s="3">
        <v>40401</v>
      </c>
      <c r="C3835" s="10" t="s">
        <v>11979</v>
      </c>
      <c r="D3835" s="10" t="s">
        <v>11980</v>
      </c>
      <c r="E3835" s="25">
        <v>2</v>
      </c>
      <c r="F3835" s="25">
        <v>0</v>
      </c>
      <c r="G3835" s="10" t="s">
        <v>11981</v>
      </c>
      <c r="H3835" s="25">
        <f>INDEX('Annexe 1 – Données des équipes'!$B$12:$R$114, MATCH(C3835, 'Annexe 1 – Données des équipes'!$B$12:$B$114,0),4)</f>
        <v>40</v>
      </c>
      <c r="I3835" s="25">
        <f>INDEX('Annexe 1 – Données des équipes'!$B$12:$R$114, MATCH(D3835, 'Annexe 1 – Données des équipes'!$B$12:$B$114,0),4)</f>
        <v>50</v>
      </c>
      <c r="J3835" s="25">
        <f t="shared" si="60"/>
        <v>2</v>
      </c>
    </row>
    <row r="3836" spans="2:10">
      <c r="B3836" s="3">
        <v>40401</v>
      </c>
      <c r="C3836" s="10" t="s">
        <v>11982</v>
      </c>
      <c r="D3836" s="10" t="s">
        <v>11983</v>
      </c>
      <c r="E3836" s="25">
        <v>3</v>
      </c>
      <c r="F3836" s="25">
        <v>1</v>
      </c>
      <c r="G3836" s="10" t="s">
        <v>11984</v>
      </c>
      <c r="H3836" s="25">
        <f>INDEX('Annexe 1 – Données des équipes'!$B$12:$R$114, MATCH(C3836, 'Annexe 1 – Données des équipes'!$B$12:$B$114,0),4)</f>
        <v>50</v>
      </c>
      <c r="I3836" s="25">
        <f>INDEX('Annexe 1 – Données des équipes'!$B$12:$R$114, MATCH(D3836, 'Annexe 1 – Données des équipes'!$B$12:$B$114,0),4)</f>
        <v>60</v>
      </c>
      <c r="J3836" s="25">
        <f t="shared" si="60"/>
        <v>2</v>
      </c>
    </row>
    <row r="3837" spans="2:10">
      <c r="B3837" s="3">
        <v>40401</v>
      </c>
      <c r="C3837" s="10" t="s">
        <v>11985</v>
      </c>
      <c r="D3837" s="10" t="s">
        <v>11986</v>
      </c>
      <c r="E3837" s="25">
        <v>2</v>
      </c>
      <c r="F3837" s="25">
        <v>0</v>
      </c>
      <c r="G3837" s="10" t="s">
        <v>11987</v>
      </c>
      <c r="H3837" s="25">
        <f>INDEX('Annexe 1 – Données des équipes'!$B$12:$R$114, MATCH(C3837, 'Annexe 1 – Données des équipes'!$B$12:$B$114,0),4)</f>
        <v>70</v>
      </c>
      <c r="I3837" s="25">
        <f>INDEX('Annexe 1 – Données des équipes'!$B$12:$R$114, MATCH(D3837, 'Annexe 1 – Données des équipes'!$B$12:$B$114,0),4)</f>
        <v>60</v>
      </c>
      <c r="J3837" s="25">
        <f t="shared" si="60"/>
        <v>2</v>
      </c>
    </row>
    <row r="3838" spans="2:10">
      <c r="B3838" s="3">
        <v>40401</v>
      </c>
      <c r="C3838" s="10" t="s">
        <v>11988</v>
      </c>
      <c r="D3838" s="10" t="s">
        <v>11989</v>
      </c>
      <c r="E3838" s="25">
        <v>2</v>
      </c>
      <c r="F3838" s="25">
        <v>0</v>
      </c>
      <c r="G3838" s="10" t="s">
        <v>11990</v>
      </c>
      <c r="H3838" s="25">
        <f>INDEX('Annexe 1 – Données des équipes'!$B$12:$R$114, MATCH(C3838, 'Annexe 1 – Données des équipes'!$B$12:$B$114,0),4)</f>
        <v>40</v>
      </c>
      <c r="I3838" s="25">
        <f>INDEX('Annexe 1 – Données des équipes'!$B$12:$R$114, MATCH(D3838, 'Annexe 1 – Données des équipes'!$B$12:$B$114,0),4)</f>
        <v>60</v>
      </c>
      <c r="J3838" s="25">
        <f t="shared" si="60"/>
        <v>2</v>
      </c>
    </row>
    <row r="3839" spans="2:10">
      <c r="B3839" s="3">
        <v>40401</v>
      </c>
      <c r="C3839" s="10" t="s">
        <v>11991</v>
      </c>
      <c r="D3839" s="10" t="s">
        <v>11992</v>
      </c>
      <c r="E3839" s="25">
        <v>2</v>
      </c>
      <c r="F3839" s="25">
        <v>0</v>
      </c>
      <c r="G3839" s="10" t="s">
        <v>11993</v>
      </c>
      <c r="H3839" s="25">
        <f>INDEX('Annexe 1 – Données des équipes'!$B$12:$R$114, MATCH(C3839, 'Annexe 1 – Données des équipes'!$B$12:$B$114,0),4)</f>
        <v>60</v>
      </c>
      <c r="I3839" s="25">
        <f>INDEX('Annexe 1 – Données des équipes'!$B$12:$R$114, MATCH(D3839, 'Annexe 1 – Données des équipes'!$B$12:$B$114,0),4)</f>
        <v>50</v>
      </c>
      <c r="J3839" s="25">
        <f t="shared" si="60"/>
        <v>2</v>
      </c>
    </row>
    <row r="3840" spans="2:10">
      <c r="B3840" s="3">
        <v>40424</v>
      </c>
      <c r="C3840" s="10" t="s">
        <v>11994</v>
      </c>
      <c r="D3840" s="10" t="s">
        <v>11995</v>
      </c>
      <c r="E3840" s="25">
        <v>0</v>
      </c>
      <c r="F3840" s="25">
        <v>2</v>
      </c>
      <c r="G3840" s="10" t="s">
        <v>11996</v>
      </c>
      <c r="H3840" s="25">
        <f>INDEX('Annexe 1 – Données des équipes'!$B$12:$R$114, MATCH(C3840, 'Annexe 1 – Données des équipes'!$B$12:$B$114,0),4)</f>
        <v>30</v>
      </c>
      <c r="I3840" s="25">
        <f>INDEX('Annexe 1 – Données des équipes'!$B$12:$R$114, MATCH(D3840, 'Annexe 1 – Données des équipes'!$B$12:$B$114,0),4)</f>
        <v>70</v>
      </c>
      <c r="J3840" s="25">
        <f t="shared" si="60"/>
        <v>2</v>
      </c>
    </row>
    <row r="3841" spans="2:10">
      <c r="B3841" s="3">
        <v>40424</v>
      </c>
      <c r="C3841" s="10" t="s">
        <v>11997</v>
      </c>
      <c r="D3841" s="10" t="s">
        <v>11998</v>
      </c>
      <c r="E3841" s="25">
        <v>2</v>
      </c>
      <c r="F3841" s="25">
        <v>0</v>
      </c>
      <c r="G3841" s="10" t="s">
        <v>11999</v>
      </c>
      <c r="H3841" s="25">
        <f>INDEX('Annexe 1 – Données des équipes'!$B$12:$R$114, MATCH(C3841, 'Annexe 1 – Données des équipes'!$B$12:$B$114,0),4)</f>
        <v>80</v>
      </c>
      <c r="I3841" s="25">
        <f>INDEX('Annexe 1 – Données des équipes'!$B$12:$R$114, MATCH(D3841, 'Annexe 1 – Données des équipes'!$B$12:$B$114,0),4)</f>
        <v>40</v>
      </c>
      <c r="J3841" s="25">
        <f t="shared" si="60"/>
        <v>2</v>
      </c>
    </row>
    <row r="3842" spans="2:10">
      <c r="B3842" s="3">
        <v>40424</v>
      </c>
      <c r="C3842" s="10" t="s">
        <v>12000</v>
      </c>
      <c r="D3842" s="10" t="s">
        <v>12001</v>
      </c>
      <c r="E3842" s="25">
        <v>0</v>
      </c>
      <c r="F3842" s="25">
        <v>2</v>
      </c>
      <c r="G3842" s="10" t="s">
        <v>12002</v>
      </c>
      <c r="H3842" s="25">
        <f>INDEX('Annexe 1 – Données des équipes'!$B$12:$R$114, MATCH(C3842, 'Annexe 1 – Données des équipes'!$B$12:$B$114,0),4)</f>
        <v>60</v>
      </c>
      <c r="I3842" s="25">
        <f>INDEX('Annexe 1 – Données des équipes'!$B$12:$R$114, MATCH(D3842, 'Annexe 1 – Données des équipes'!$B$12:$B$114,0),4)</f>
        <v>90</v>
      </c>
      <c r="J3842" s="25">
        <f t="shared" si="60"/>
        <v>2</v>
      </c>
    </row>
    <row r="3843" spans="2:10">
      <c r="B3843" s="3">
        <v>40425</v>
      </c>
      <c r="C3843" s="10" t="s">
        <v>12003</v>
      </c>
      <c r="D3843" s="10" t="s">
        <v>12004</v>
      </c>
      <c r="E3843" s="25">
        <v>0</v>
      </c>
      <c r="F3843" s="25">
        <v>2</v>
      </c>
      <c r="G3843" s="10" t="s">
        <v>12005</v>
      </c>
      <c r="H3843" s="25">
        <f>INDEX('Annexe 1 – Données des équipes'!$B$12:$R$114, MATCH(C3843, 'Annexe 1 – Données des équipes'!$B$12:$B$114,0),4)</f>
        <v>20</v>
      </c>
      <c r="I3843" s="25">
        <f>INDEX('Annexe 1 – Données des équipes'!$B$12:$R$114, MATCH(D3843, 'Annexe 1 – Données des équipes'!$B$12:$B$114,0),4)</f>
        <v>80</v>
      </c>
      <c r="J3843" s="25">
        <f t="shared" si="60"/>
        <v>2</v>
      </c>
    </row>
    <row r="3844" spans="2:10">
      <c r="B3844" s="3">
        <v>40428</v>
      </c>
      <c r="C3844" s="10" t="s">
        <v>12006</v>
      </c>
      <c r="D3844" s="10" t="s">
        <v>12007</v>
      </c>
      <c r="E3844" s="25">
        <v>0</v>
      </c>
      <c r="F3844" s="25">
        <v>2</v>
      </c>
      <c r="G3844" s="10" t="s">
        <v>12008</v>
      </c>
      <c r="H3844" s="25">
        <f>INDEX('Annexe 1 – Données des équipes'!$B$12:$R$114, MATCH(C3844, 'Annexe 1 – Données des équipes'!$B$12:$B$114,0),4)</f>
        <v>0</v>
      </c>
      <c r="I3844" s="25">
        <f>INDEX('Annexe 1 – Données des équipes'!$B$12:$R$114, MATCH(D3844, 'Annexe 1 – Données des équipes'!$B$12:$B$114,0),4)</f>
        <v>10</v>
      </c>
      <c r="J3844" s="25">
        <f t="shared" si="60"/>
        <v>2</v>
      </c>
    </row>
    <row r="3845" spans="2:10">
      <c r="B3845" s="3">
        <v>40428</v>
      </c>
      <c r="C3845" s="10" t="s">
        <v>12009</v>
      </c>
      <c r="D3845" s="10" t="s">
        <v>12010</v>
      </c>
      <c r="E3845" s="25">
        <v>1</v>
      </c>
      <c r="F3845" s="25">
        <v>3</v>
      </c>
      <c r="G3845" s="10" t="s">
        <v>12011</v>
      </c>
      <c r="H3845" s="25">
        <f>INDEX('Annexe 1 – Données des équipes'!$B$12:$R$114, MATCH(C3845, 'Annexe 1 – Données des équipes'!$B$12:$B$114,0),4)</f>
        <v>80</v>
      </c>
      <c r="I3845" s="25">
        <f>INDEX('Annexe 1 – Données des équipes'!$B$12:$R$114, MATCH(D3845, 'Annexe 1 – Données des équipes'!$B$12:$B$114,0),4)</f>
        <v>90</v>
      </c>
      <c r="J3845" s="25">
        <f t="shared" si="60"/>
        <v>2</v>
      </c>
    </row>
    <row r="3846" spans="2:10">
      <c r="B3846" s="3">
        <v>40459</v>
      </c>
      <c r="C3846" s="10" t="s">
        <v>12012</v>
      </c>
      <c r="D3846" s="10" t="s">
        <v>12013</v>
      </c>
      <c r="E3846" s="25">
        <v>3</v>
      </c>
      <c r="F3846" s="25">
        <v>1</v>
      </c>
      <c r="G3846" s="10" t="s">
        <v>12014</v>
      </c>
      <c r="H3846" s="25">
        <f>INDEX('Annexe 1 – Données des équipes'!$B$12:$R$114, MATCH(C3846, 'Annexe 1 – Données des équipes'!$B$12:$B$114,0),4)</f>
        <v>10</v>
      </c>
      <c r="I3846" s="25">
        <f>INDEX('Annexe 1 – Données des équipes'!$B$12:$R$114, MATCH(D3846, 'Annexe 1 – Données des équipes'!$B$12:$B$114,0),4)</f>
        <v>70</v>
      </c>
      <c r="J3846" s="25">
        <f t="shared" si="60"/>
        <v>2</v>
      </c>
    </row>
    <row r="3847" spans="2:10">
      <c r="B3847" s="3">
        <v>40459</v>
      </c>
      <c r="C3847" s="10" t="s">
        <v>12015</v>
      </c>
      <c r="D3847" s="10" t="s">
        <v>12016</v>
      </c>
      <c r="E3847" s="25">
        <v>2</v>
      </c>
      <c r="F3847" s="25">
        <v>0</v>
      </c>
      <c r="G3847" s="10" t="s">
        <v>12017</v>
      </c>
      <c r="H3847" s="25">
        <f>INDEX('Annexe 1 – Données des équipes'!$B$12:$R$114, MATCH(C3847, 'Annexe 1 – Données des équipes'!$B$12:$B$114,0),4)</f>
        <v>80</v>
      </c>
      <c r="I3847" s="25">
        <f>INDEX('Annexe 1 – Données des équipes'!$B$12:$R$114, MATCH(D3847, 'Annexe 1 – Données des équipes'!$B$12:$B$114,0),4)</f>
        <v>60</v>
      </c>
      <c r="J3847" s="25">
        <f t="shared" si="60"/>
        <v>2</v>
      </c>
    </row>
    <row r="3848" spans="2:10">
      <c r="B3848" s="3">
        <v>40459</v>
      </c>
      <c r="C3848" s="10" t="s">
        <v>12018</v>
      </c>
      <c r="D3848" s="10" t="s">
        <v>12019</v>
      </c>
      <c r="E3848" s="25">
        <v>3</v>
      </c>
      <c r="F3848" s="25">
        <v>1</v>
      </c>
      <c r="G3848" s="10" t="s">
        <v>12020</v>
      </c>
      <c r="H3848" s="25">
        <f>INDEX('Annexe 1 – Données des équipes'!$B$12:$R$114, MATCH(C3848, 'Annexe 1 – Données des équipes'!$B$12:$B$114,0),4)</f>
        <v>90</v>
      </c>
      <c r="I3848" s="25">
        <f>INDEX('Annexe 1 – Données des équipes'!$B$12:$R$114, MATCH(D3848, 'Annexe 1 – Données des équipes'!$B$12:$B$114,0),4)</f>
        <v>80</v>
      </c>
      <c r="J3848" s="25">
        <f t="shared" si="60"/>
        <v>2</v>
      </c>
    </row>
    <row r="3849" spans="2:10">
      <c r="B3849" s="3">
        <v>40459</v>
      </c>
      <c r="C3849" s="10" t="s">
        <v>12021</v>
      </c>
      <c r="D3849" s="10" t="s">
        <v>12022</v>
      </c>
      <c r="E3849" s="25">
        <v>1</v>
      </c>
      <c r="F3849" s="25">
        <v>3</v>
      </c>
      <c r="G3849" s="10" t="s">
        <v>12023</v>
      </c>
      <c r="H3849" s="25">
        <f>INDEX('Annexe 1 – Données des équipes'!$B$12:$R$114, MATCH(C3849, 'Annexe 1 – Données des équipes'!$B$12:$B$114,0),4)</f>
        <v>70</v>
      </c>
      <c r="I3849" s="25">
        <f>INDEX('Annexe 1 – Données des équipes'!$B$12:$R$114, MATCH(D3849, 'Annexe 1 – Données des équipes'!$B$12:$B$114,0),4)</f>
        <v>20</v>
      </c>
      <c r="J3849" s="25">
        <f t="shared" si="60"/>
        <v>2</v>
      </c>
    </row>
    <row r="3850" spans="2:10">
      <c r="B3850" s="3">
        <v>40460</v>
      </c>
      <c r="C3850" s="10" t="s">
        <v>12024</v>
      </c>
      <c r="D3850" s="10" t="s">
        <v>12025</v>
      </c>
      <c r="E3850" s="25">
        <v>2</v>
      </c>
      <c r="F3850" s="25">
        <v>0</v>
      </c>
      <c r="G3850" s="10" t="s">
        <v>12026</v>
      </c>
      <c r="H3850" s="25">
        <f>INDEX('Annexe 1 – Données des équipes'!$B$12:$R$114, MATCH(C3850, 'Annexe 1 – Données des équipes'!$B$12:$B$114,0),4)</f>
        <v>90</v>
      </c>
      <c r="I3850" s="25">
        <f>INDEX('Annexe 1 – Données des équipes'!$B$12:$R$114, MATCH(D3850, 'Annexe 1 – Données des équipes'!$B$12:$B$114,0),4)</f>
        <v>50</v>
      </c>
      <c r="J3850" s="25">
        <f t="shared" si="60"/>
        <v>2</v>
      </c>
    </row>
    <row r="3851" spans="2:10">
      <c r="B3851" s="3">
        <v>40460</v>
      </c>
      <c r="C3851" s="10" t="s">
        <v>12027</v>
      </c>
      <c r="D3851" s="10" t="s">
        <v>12028</v>
      </c>
      <c r="E3851" s="25">
        <v>0</v>
      </c>
      <c r="F3851" s="25">
        <v>2</v>
      </c>
      <c r="G3851" s="10" t="s">
        <v>12029</v>
      </c>
      <c r="H3851" s="25">
        <f>INDEX('Annexe 1 – Données des équipes'!$B$12:$R$114, MATCH(C3851, 'Annexe 1 – Données des équipes'!$B$12:$B$114,0),4)</f>
        <v>20</v>
      </c>
      <c r="I3851" s="25">
        <f>INDEX('Annexe 1 – Données des équipes'!$B$12:$R$114, MATCH(D3851, 'Annexe 1 – Données des équipes'!$B$12:$B$114,0),4)</f>
        <v>80</v>
      </c>
      <c r="J3851" s="25">
        <f t="shared" si="60"/>
        <v>2</v>
      </c>
    </row>
    <row r="3852" spans="2:10">
      <c r="B3852" s="3">
        <v>40462</v>
      </c>
      <c r="C3852" s="10" t="s">
        <v>12030</v>
      </c>
      <c r="D3852" s="10" t="s">
        <v>12031</v>
      </c>
      <c r="E3852" s="25">
        <v>2</v>
      </c>
      <c r="F3852" s="25">
        <v>0</v>
      </c>
      <c r="G3852" s="10" t="s">
        <v>12032</v>
      </c>
      <c r="H3852" s="25">
        <f>INDEX('Annexe 1 – Données des équipes'!$B$12:$R$114, MATCH(C3852, 'Annexe 1 – Données des équipes'!$B$12:$B$114,0),4)</f>
        <v>90</v>
      </c>
      <c r="I3852" s="25">
        <f>INDEX('Annexe 1 – Données des équipes'!$B$12:$R$114, MATCH(D3852, 'Annexe 1 – Données des équipes'!$B$12:$B$114,0),4)</f>
        <v>60</v>
      </c>
      <c r="J3852" s="25">
        <f t="shared" si="60"/>
        <v>2</v>
      </c>
    </row>
    <row r="3853" spans="2:10">
      <c r="B3853" s="3">
        <v>40463</v>
      </c>
      <c r="C3853" s="10" t="s">
        <v>12033</v>
      </c>
      <c r="D3853" s="10" t="s">
        <v>12034</v>
      </c>
      <c r="E3853" s="25">
        <v>2</v>
      </c>
      <c r="F3853" s="25">
        <v>0</v>
      </c>
      <c r="G3853" s="10" t="s">
        <v>12035</v>
      </c>
      <c r="H3853" s="25">
        <f>INDEX('Annexe 1 – Données des équipes'!$B$12:$R$114, MATCH(C3853, 'Annexe 1 – Données des équipes'!$B$12:$B$114,0),4)</f>
        <v>10</v>
      </c>
      <c r="I3853" s="25">
        <f>INDEX('Annexe 1 – Données des équipes'!$B$12:$R$114, MATCH(D3853, 'Annexe 1 – Données des équipes'!$B$12:$B$114,0),4)</f>
        <v>40</v>
      </c>
      <c r="J3853" s="25">
        <f t="shared" si="60"/>
        <v>2</v>
      </c>
    </row>
    <row r="3854" spans="2:10">
      <c r="B3854" s="3">
        <v>40463</v>
      </c>
      <c r="C3854" s="10" t="s">
        <v>12036</v>
      </c>
      <c r="D3854" s="10" t="s">
        <v>12037</v>
      </c>
      <c r="E3854" s="25">
        <v>2</v>
      </c>
      <c r="F3854" s="25">
        <v>0</v>
      </c>
      <c r="G3854" s="10" t="s">
        <v>12038</v>
      </c>
      <c r="H3854" s="25">
        <f>INDEX('Annexe 1 – Données des équipes'!$B$12:$R$114, MATCH(C3854, 'Annexe 1 – Données des équipes'!$B$12:$B$114,0),4)</f>
        <v>40</v>
      </c>
      <c r="I3854" s="25">
        <f>INDEX('Annexe 1 – Données des équipes'!$B$12:$R$114, MATCH(D3854, 'Annexe 1 – Données des équipes'!$B$12:$B$114,0),4)</f>
        <v>30</v>
      </c>
      <c r="J3854" s="25">
        <f t="shared" si="60"/>
        <v>2</v>
      </c>
    </row>
    <row r="3855" spans="2:10">
      <c r="B3855" s="3">
        <v>40463</v>
      </c>
      <c r="C3855" s="10" t="s">
        <v>12039</v>
      </c>
      <c r="D3855" s="10" t="s">
        <v>12040</v>
      </c>
      <c r="E3855" s="25">
        <v>0</v>
      </c>
      <c r="F3855" s="25">
        <v>2</v>
      </c>
      <c r="G3855" s="10" t="s">
        <v>12041</v>
      </c>
      <c r="H3855" s="25">
        <f>INDEX('Annexe 1 – Données des équipes'!$B$12:$R$114, MATCH(C3855, 'Annexe 1 – Données des équipes'!$B$12:$B$114,0),4)</f>
        <v>10</v>
      </c>
      <c r="I3855" s="25">
        <f>INDEX('Annexe 1 – Données des équipes'!$B$12:$R$114, MATCH(D3855, 'Annexe 1 – Données des équipes'!$B$12:$B$114,0),4)</f>
        <v>40</v>
      </c>
      <c r="J3855" s="25">
        <f t="shared" si="60"/>
        <v>2</v>
      </c>
    </row>
    <row r="3856" spans="2:10">
      <c r="B3856" s="3">
        <v>40463</v>
      </c>
      <c r="C3856" s="10" t="s">
        <v>12042</v>
      </c>
      <c r="D3856" s="10" t="s">
        <v>12043</v>
      </c>
      <c r="E3856" s="25">
        <v>1</v>
      </c>
      <c r="F3856" s="25">
        <v>3</v>
      </c>
      <c r="G3856" s="10" t="s">
        <v>12044</v>
      </c>
      <c r="H3856" s="25">
        <f>INDEX('Annexe 1 – Données des équipes'!$B$12:$R$114, MATCH(C3856, 'Annexe 1 – Données des équipes'!$B$12:$B$114,0),4)</f>
        <v>70</v>
      </c>
      <c r="I3856" s="25">
        <f>INDEX('Annexe 1 – Données des équipes'!$B$12:$R$114, MATCH(D3856, 'Annexe 1 – Données des équipes'!$B$12:$B$114,0),4)</f>
        <v>90</v>
      </c>
      <c r="J3856" s="25">
        <f t="shared" si="60"/>
        <v>2</v>
      </c>
    </row>
    <row r="3857" spans="2:10">
      <c r="B3857" s="3">
        <v>40463</v>
      </c>
      <c r="C3857" s="10" t="s">
        <v>12045</v>
      </c>
      <c r="D3857" s="10" t="s">
        <v>12046</v>
      </c>
      <c r="E3857" s="25">
        <v>0</v>
      </c>
      <c r="F3857" s="25">
        <v>2</v>
      </c>
      <c r="G3857" s="10" t="s">
        <v>12047</v>
      </c>
      <c r="H3857" s="25">
        <f>INDEX('Annexe 1 – Données des équipes'!$B$12:$R$114, MATCH(C3857, 'Annexe 1 – Données des équipes'!$B$12:$B$114,0),4)</f>
        <v>20</v>
      </c>
      <c r="I3857" s="25">
        <f>INDEX('Annexe 1 – Données des équipes'!$B$12:$R$114, MATCH(D3857, 'Annexe 1 – Données des équipes'!$B$12:$B$114,0),4)</f>
        <v>70</v>
      </c>
      <c r="J3857" s="25">
        <f t="shared" si="60"/>
        <v>2</v>
      </c>
    </row>
    <row r="3858" spans="2:10">
      <c r="B3858" s="3">
        <v>40499</v>
      </c>
      <c r="C3858" s="10" t="s">
        <v>12048</v>
      </c>
      <c r="D3858" s="10" t="s">
        <v>12049</v>
      </c>
      <c r="E3858" s="25">
        <v>2</v>
      </c>
      <c r="F3858" s="25">
        <v>0</v>
      </c>
      <c r="G3858" s="10" t="s">
        <v>12050</v>
      </c>
      <c r="H3858" s="25">
        <f>INDEX('Annexe 1 – Données des équipes'!$B$12:$R$114, MATCH(C3858, 'Annexe 1 – Données des équipes'!$B$12:$B$114,0),4)</f>
        <v>80</v>
      </c>
      <c r="I3858" s="25">
        <f>INDEX('Annexe 1 – Données des équipes'!$B$12:$R$114, MATCH(D3858, 'Annexe 1 – Données des équipes'!$B$12:$B$114,0),4)</f>
        <v>80</v>
      </c>
      <c r="J3858" s="25">
        <f t="shared" ref="J3858:J3921" si="61">ABS(F3858-E3858)</f>
        <v>2</v>
      </c>
    </row>
    <row r="3859" spans="2:10">
      <c r="B3859" s="3">
        <v>40499</v>
      </c>
      <c r="C3859" s="10" t="s">
        <v>12051</v>
      </c>
      <c r="D3859" s="10" t="s">
        <v>12052</v>
      </c>
      <c r="E3859" s="25">
        <v>2</v>
      </c>
      <c r="F3859" s="25">
        <v>0</v>
      </c>
      <c r="G3859" s="10" t="s">
        <v>12053</v>
      </c>
      <c r="H3859" s="25">
        <f>INDEX('Annexe 1 – Données des équipes'!$B$12:$R$114, MATCH(C3859, 'Annexe 1 – Données des équipes'!$B$12:$B$114,0),4)</f>
        <v>50</v>
      </c>
      <c r="I3859" s="25">
        <f>INDEX('Annexe 1 – Données des équipes'!$B$12:$R$114, MATCH(D3859, 'Annexe 1 – Données des équipes'!$B$12:$B$114,0),4)</f>
        <v>40</v>
      </c>
      <c r="J3859" s="25">
        <f t="shared" si="61"/>
        <v>2</v>
      </c>
    </row>
    <row r="3860" spans="2:10">
      <c r="B3860" s="3">
        <v>34322</v>
      </c>
      <c r="C3860" s="10" t="s">
        <v>12054</v>
      </c>
      <c r="D3860" s="10" t="s">
        <v>12055</v>
      </c>
      <c r="E3860" s="25">
        <v>0</v>
      </c>
      <c r="F3860" s="25">
        <v>1</v>
      </c>
      <c r="G3860" s="10" t="s">
        <v>12056</v>
      </c>
      <c r="H3860" s="25">
        <f>INDEX('Annexe 1 – Données des équipes'!$B$12:$R$114, MATCH(C3860, 'Annexe 1 – Données des équipes'!$B$12:$B$114,0),4)</f>
        <v>20</v>
      </c>
      <c r="I3860" s="25">
        <f>INDEX('Annexe 1 – Données des équipes'!$B$12:$R$114, MATCH(D3860, 'Annexe 1 – Données des équipes'!$B$12:$B$114,0),4)</f>
        <v>30</v>
      </c>
      <c r="J3860" s="25">
        <f t="shared" si="61"/>
        <v>1</v>
      </c>
    </row>
    <row r="3861" spans="2:10">
      <c r="B3861" s="3">
        <v>40499</v>
      </c>
      <c r="C3861" s="10" t="s">
        <v>12057</v>
      </c>
      <c r="D3861" s="10" t="s">
        <v>12058</v>
      </c>
      <c r="E3861" s="25">
        <v>0</v>
      </c>
      <c r="F3861" s="25">
        <v>2</v>
      </c>
      <c r="G3861" s="10" t="s">
        <v>12059</v>
      </c>
      <c r="H3861" s="25">
        <f>INDEX('Annexe 1 – Données des équipes'!$B$12:$R$114, MATCH(C3861, 'Annexe 1 – Données des équipes'!$B$12:$B$114,0),4)</f>
        <v>50</v>
      </c>
      <c r="I3861" s="25">
        <f>INDEX('Annexe 1 – Données des équipes'!$B$12:$R$114, MATCH(D3861, 'Annexe 1 – Données des équipes'!$B$12:$B$114,0),4)</f>
        <v>90</v>
      </c>
      <c r="J3861" s="25">
        <f t="shared" si="61"/>
        <v>2</v>
      </c>
    </row>
    <row r="3862" spans="2:10">
      <c r="B3862" s="3">
        <v>40534</v>
      </c>
      <c r="C3862" s="10" t="s">
        <v>12060</v>
      </c>
      <c r="D3862" s="10" t="s">
        <v>12061</v>
      </c>
      <c r="E3862" s="25">
        <v>2</v>
      </c>
      <c r="F3862" s="25">
        <v>0</v>
      </c>
      <c r="G3862" s="10" t="s">
        <v>12062</v>
      </c>
      <c r="H3862" s="25">
        <f>INDEX('Annexe 1 – Données des équipes'!$B$12:$R$114, MATCH(C3862, 'Annexe 1 – Données des équipes'!$B$12:$B$114,0),4)</f>
        <v>0</v>
      </c>
      <c r="I3862" s="25">
        <f>INDEX('Annexe 1 – Données des équipes'!$B$12:$R$114, MATCH(D3862, 'Annexe 1 – Données des équipes'!$B$12:$B$114,0),4)</f>
        <v>20</v>
      </c>
      <c r="J3862" s="25">
        <f t="shared" si="61"/>
        <v>2</v>
      </c>
    </row>
    <row r="3863" spans="2:10">
      <c r="B3863" s="3">
        <v>40545</v>
      </c>
      <c r="C3863" s="10" t="s">
        <v>12063</v>
      </c>
      <c r="D3863" s="10" t="s">
        <v>12064</v>
      </c>
      <c r="E3863" s="25">
        <v>2</v>
      </c>
      <c r="F3863" s="25">
        <v>0</v>
      </c>
      <c r="G3863" s="10" t="s">
        <v>12065</v>
      </c>
      <c r="H3863" s="25">
        <f>INDEX('Annexe 1 – Données des équipes'!$B$12:$R$114, MATCH(C3863, 'Annexe 1 – Données des équipes'!$B$12:$B$114,0),4)</f>
        <v>20</v>
      </c>
      <c r="I3863" s="25">
        <f>INDEX('Annexe 1 – Données des équipes'!$B$12:$R$114, MATCH(D3863, 'Annexe 1 – Données des équipes'!$B$12:$B$114,0),4)</f>
        <v>30</v>
      </c>
      <c r="J3863" s="25">
        <f t="shared" si="61"/>
        <v>2</v>
      </c>
    </row>
    <row r="3864" spans="2:10">
      <c r="B3864" s="3">
        <v>40550</v>
      </c>
      <c r="C3864" s="10" t="s">
        <v>12066</v>
      </c>
      <c r="D3864" s="10" t="s">
        <v>12067</v>
      </c>
      <c r="E3864" s="25">
        <v>0</v>
      </c>
      <c r="F3864" s="25">
        <v>2</v>
      </c>
      <c r="G3864" s="10" t="s">
        <v>12068</v>
      </c>
      <c r="H3864" s="25">
        <f>INDEX('Annexe 1 – Données des équipes'!$B$12:$R$114, MATCH(C3864, 'Annexe 1 – Données des équipes'!$B$12:$B$114,0),4)</f>
        <v>0</v>
      </c>
      <c r="I3864" s="25">
        <f>INDEX('Annexe 1 – Données des équipes'!$B$12:$R$114, MATCH(D3864, 'Annexe 1 – Données des équipes'!$B$12:$B$114,0),4)</f>
        <v>30</v>
      </c>
      <c r="J3864" s="25">
        <f t="shared" si="61"/>
        <v>2</v>
      </c>
    </row>
    <row r="3865" spans="2:10">
      <c r="B3865" s="3">
        <v>40551</v>
      </c>
      <c r="C3865" s="10" t="s">
        <v>12069</v>
      </c>
      <c r="D3865" s="10" t="s">
        <v>12070</v>
      </c>
      <c r="E3865" s="25">
        <v>0</v>
      </c>
      <c r="F3865" s="25">
        <v>2</v>
      </c>
      <c r="G3865" s="10" t="s">
        <v>12071</v>
      </c>
      <c r="H3865" s="25">
        <f>INDEX('Annexe 1 – Données des équipes'!$B$12:$R$114, MATCH(C3865, 'Annexe 1 – Données des équipes'!$B$12:$B$114,0),4)</f>
        <v>0</v>
      </c>
      <c r="I3865" s="25">
        <f>INDEX('Annexe 1 – Données des équipes'!$B$12:$R$114, MATCH(D3865, 'Annexe 1 – Données des équipes'!$B$12:$B$114,0),4)</f>
        <v>30</v>
      </c>
      <c r="J3865" s="25">
        <f t="shared" si="61"/>
        <v>2</v>
      </c>
    </row>
    <row r="3866" spans="2:10">
      <c r="B3866" s="3">
        <v>40555</v>
      </c>
      <c r="C3866" s="10" t="s">
        <v>12072</v>
      </c>
      <c r="D3866" s="10" t="s">
        <v>12073</v>
      </c>
      <c r="E3866" s="25">
        <v>0</v>
      </c>
      <c r="F3866" s="25">
        <v>2</v>
      </c>
      <c r="G3866" s="10" t="s">
        <v>12074</v>
      </c>
      <c r="H3866" s="25">
        <f>INDEX('Annexe 1 – Données des équipes'!$B$12:$R$114, MATCH(C3866, 'Annexe 1 – Données des équipes'!$B$12:$B$114,0),4)</f>
        <v>30</v>
      </c>
      <c r="I3866" s="25">
        <f>INDEX('Annexe 1 – Données des équipes'!$B$12:$R$114, MATCH(D3866, 'Annexe 1 – Données des équipes'!$B$12:$B$114,0),4)</f>
        <v>0</v>
      </c>
      <c r="J3866" s="25">
        <f t="shared" si="61"/>
        <v>2</v>
      </c>
    </row>
    <row r="3867" spans="2:10">
      <c r="B3867" s="3">
        <v>40559</v>
      </c>
      <c r="C3867" s="10" t="s">
        <v>12075</v>
      </c>
      <c r="D3867" s="10" t="s">
        <v>12076</v>
      </c>
      <c r="E3867" s="25">
        <v>0</v>
      </c>
      <c r="F3867" s="25">
        <v>2</v>
      </c>
      <c r="G3867" s="10" t="s">
        <v>12077</v>
      </c>
      <c r="H3867" s="25">
        <f>INDEX('Annexe 1 – Données des équipes'!$B$12:$R$114, MATCH(C3867, 'Annexe 1 – Données des équipes'!$B$12:$B$114,0),4)</f>
        <v>10</v>
      </c>
      <c r="I3867" s="25">
        <f>INDEX('Annexe 1 – Données des équipes'!$B$12:$R$114, MATCH(D3867, 'Annexe 1 – Données des équipes'!$B$12:$B$114,0),4)</f>
        <v>60</v>
      </c>
      <c r="J3867" s="25">
        <f t="shared" si="61"/>
        <v>2</v>
      </c>
    </row>
    <row r="3868" spans="2:10">
      <c r="B3868" s="3">
        <v>40560</v>
      </c>
      <c r="C3868" s="10" t="s">
        <v>12078</v>
      </c>
      <c r="D3868" s="10" t="s">
        <v>12079</v>
      </c>
      <c r="E3868" s="25">
        <v>3</v>
      </c>
      <c r="F3868" s="25">
        <v>1</v>
      </c>
      <c r="G3868" s="10" t="s">
        <v>12080</v>
      </c>
      <c r="H3868" s="25">
        <f>INDEX('Annexe 1 – Données des équipes'!$B$12:$R$114, MATCH(C3868, 'Annexe 1 – Données des équipes'!$B$12:$B$114,0),4)</f>
        <v>50</v>
      </c>
      <c r="I3868" s="25">
        <f>INDEX('Annexe 1 – Données des équipes'!$B$12:$R$114, MATCH(D3868, 'Annexe 1 – Données des équipes'!$B$12:$B$114,0),4)</f>
        <v>0</v>
      </c>
      <c r="J3868" s="25">
        <f t="shared" si="61"/>
        <v>2</v>
      </c>
    </row>
    <row r="3869" spans="2:10">
      <c r="B3869" s="3">
        <v>40561</v>
      </c>
      <c r="C3869" s="10" t="s">
        <v>12081</v>
      </c>
      <c r="D3869" s="10" t="s">
        <v>12082</v>
      </c>
      <c r="E3869" s="25">
        <v>3</v>
      </c>
      <c r="F3869" s="25">
        <v>1</v>
      </c>
      <c r="G3869" s="10" t="s">
        <v>12083</v>
      </c>
      <c r="H3869" s="25">
        <f>INDEX('Annexe 1 – Données des équipes'!$B$12:$R$114, MATCH(C3869, 'Annexe 1 – Données des équipes'!$B$12:$B$114,0),4)</f>
        <v>40</v>
      </c>
      <c r="I3869" s="25">
        <f>INDEX('Annexe 1 – Données des équipes'!$B$12:$R$114, MATCH(D3869, 'Annexe 1 – Données des équipes'!$B$12:$B$114,0),4)</f>
        <v>10</v>
      </c>
      <c r="J3869" s="25">
        <f t="shared" si="61"/>
        <v>2</v>
      </c>
    </row>
    <row r="3870" spans="2:10">
      <c r="B3870" s="3">
        <v>40561</v>
      </c>
      <c r="C3870" s="10" t="s">
        <v>12084</v>
      </c>
      <c r="D3870" s="10" t="s">
        <v>12085</v>
      </c>
      <c r="E3870" s="25">
        <v>2</v>
      </c>
      <c r="F3870" s="25">
        <v>0</v>
      </c>
      <c r="G3870" s="10" t="s">
        <v>12086</v>
      </c>
      <c r="H3870" s="25">
        <f>INDEX('Annexe 1 – Données des équipes'!$B$12:$R$114, MATCH(C3870, 'Annexe 1 – Données des équipes'!$B$12:$B$114,0),4)</f>
        <v>50</v>
      </c>
      <c r="I3870" s="25">
        <f>INDEX('Annexe 1 – Données des équipes'!$B$12:$R$114, MATCH(D3870, 'Annexe 1 – Données des équipes'!$B$12:$B$114,0),4)</f>
        <v>0</v>
      </c>
      <c r="J3870" s="25">
        <f t="shared" si="61"/>
        <v>2</v>
      </c>
    </row>
    <row r="3871" spans="2:10">
      <c r="B3871" s="3">
        <v>40564</v>
      </c>
      <c r="C3871" s="10" t="s">
        <v>12087</v>
      </c>
      <c r="D3871" s="10" t="s">
        <v>12088</v>
      </c>
      <c r="E3871" s="25">
        <v>2</v>
      </c>
      <c r="F3871" s="25">
        <v>0</v>
      </c>
      <c r="G3871" s="10" t="s">
        <v>12089</v>
      </c>
      <c r="H3871" s="25">
        <f>INDEX('Annexe 1 – Données des équipes'!$B$12:$R$114, MATCH(C3871, 'Annexe 1 – Données des équipes'!$B$12:$B$114,0),4)</f>
        <v>40</v>
      </c>
      <c r="I3871" s="25">
        <f>INDEX('Annexe 1 – Données des équipes'!$B$12:$R$114, MATCH(D3871, 'Annexe 1 – Données des équipes'!$B$12:$B$114,0),4)</f>
        <v>0</v>
      </c>
      <c r="J3871" s="25">
        <f t="shared" si="61"/>
        <v>2</v>
      </c>
    </row>
    <row r="3872" spans="2:10">
      <c r="B3872" s="3">
        <v>40583</v>
      </c>
      <c r="C3872" s="10" t="s">
        <v>12090</v>
      </c>
      <c r="D3872" s="10" t="s">
        <v>12091</v>
      </c>
      <c r="E3872" s="25">
        <v>0</v>
      </c>
      <c r="F3872" s="25">
        <v>2</v>
      </c>
      <c r="G3872" s="10" t="s">
        <v>12092</v>
      </c>
      <c r="H3872" s="25">
        <f>INDEX('Annexe 1 – Données des équipes'!$B$12:$R$114, MATCH(C3872, 'Annexe 1 – Données des équipes'!$B$12:$B$114,0),4)</f>
        <v>20</v>
      </c>
      <c r="I3872" s="25">
        <f>INDEX('Annexe 1 – Données des équipes'!$B$12:$R$114, MATCH(D3872, 'Annexe 1 – Données des équipes'!$B$12:$B$114,0),4)</f>
        <v>70</v>
      </c>
      <c r="J3872" s="25">
        <f t="shared" si="61"/>
        <v>2</v>
      </c>
    </row>
    <row r="3873" spans="2:10">
      <c r="B3873" s="3">
        <v>40583</v>
      </c>
      <c r="C3873" s="10" t="s">
        <v>12093</v>
      </c>
      <c r="D3873" s="10" t="s">
        <v>12094</v>
      </c>
      <c r="E3873" s="25">
        <v>3</v>
      </c>
      <c r="F3873" s="25">
        <v>1</v>
      </c>
      <c r="G3873" s="10" t="s">
        <v>12095</v>
      </c>
      <c r="H3873" s="25">
        <f>INDEX('Annexe 1 – Données des équipes'!$B$12:$R$114, MATCH(C3873, 'Annexe 1 – Données des équipes'!$B$12:$B$114,0),4)</f>
        <v>80</v>
      </c>
      <c r="I3873" s="25">
        <f>INDEX('Annexe 1 – Données des équipes'!$B$12:$R$114, MATCH(D3873, 'Annexe 1 – Données des équipes'!$B$12:$B$114,0),4)</f>
        <v>60</v>
      </c>
      <c r="J3873" s="25">
        <f t="shared" si="61"/>
        <v>2</v>
      </c>
    </row>
    <row r="3874" spans="2:10">
      <c r="B3874" s="3">
        <v>40627</v>
      </c>
      <c r="C3874" s="10" t="s">
        <v>12096</v>
      </c>
      <c r="D3874" s="10" t="s">
        <v>12097</v>
      </c>
      <c r="E3874" s="25">
        <v>0</v>
      </c>
      <c r="F3874" s="25">
        <v>2</v>
      </c>
      <c r="G3874" s="10" t="s">
        <v>12098</v>
      </c>
      <c r="H3874" s="25">
        <f>INDEX('Annexe 1 – Données des équipes'!$B$12:$R$114, MATCH(C3874, 'Annexe 1 – Données des équipes'!$B$12:$B$114,0),4)</f>
        <v>60</v>
      </c>
      <c r="I3874" s="25">
        <f>INDEX('Annexe 1 – Données des équipes'!$B$12:$R$114, MATCH(D3874, 'Annexe 1 – Données des équipes'!$B$12:$B$114,0),4)</f>
        <v>90</v>
      </c>
      <c r="J3874" s="25">
        <f t="shared" si="61"/>
        <v>2</v>
      </c>
    </row>
    <row r="3875" spans="2:10">
      <c r="B3875" s="3">
        <v>40627</v>
      </c>
      <c r="C3875" s="10" t="s">
        <v>12099</v>
      </c>
      <c r="D3875" s="10" t="s">
        <v>12100</v>
      </c>
      <c r="E3875" s="25">
        <v>2</v>
      </c>
      <c r="F3875" s="25">
        <v>0</v>
      </c>
      <c r="G3875" s="10" t="s">
        <v>12101</v>
      </c>
      <c r="H3875" s="25">
        <f>INDEX('Annexe 1 – Données des équipes'!$B$12:$R$114, MATCH(C3875, 'Annexe 1 – Données des équipes'!$B$12:$B$114,0),4)</f>
        <v>20</v>
      </c>
      <c r="I3875" s="25">
        <f>INDEX('Annexe 1 – Données des équipes'!$B$12:$R$114, MATCH(D3875, 'Annexe 1 – Données des équipes'!$B$12:$B$114,0),4)</f>
        <v>80</v>
      </c>
      <c r="J3875" s="25">
        <f t="shared" si="61"/>
        <v>2</v>
      </c>
    </row>
    <row r="3876" spans="2:10">
      <c r="B3876" s="3">
        <v>40627</v>
      </c>
      <c r="C3876" s="10" t="s">
        <v>12102</v>
      </c>
      <c r="D3876" s="10" t="s">
        <v>12103</v>
      </c>
      <c r="E3876" s="25">
        <v>0</v>
      </c>
      <c r="F3876" s="25">
        <v>2</v>
      </c>
      <c r="G3876" s="10" t="s">
        <v>12104</v>
      </c>
      <c r="H3876" s="25">
        <f>INDEX('Annexe 1 – Données des équipes'!$B$12:$R$114, MATCH(C3876, 'Annexe 1 – Données des équipes'!$B$12:$B$114,0),4)</f>
        <v>30</v>
      </c>
      <c r="I3876" s="25">
        <f>INDEX('Annexe 1 – Données des équipes'!$B$12:$R$114, MATCH(D3876, 'Annexe 1 – Données des équipes'!$B$12:$B$114,0),4)</f>
        <v>60</v>
      </c>
      <c r="J3876" s="25">
        <f t="shared" si="61"/>
        <v>2</v>
      </c>
    </row>
    <row r="3877" spans="2:10">
      <c r="B3877" s="3">
        <v>40627</v>
      </c>
      <c r="C3877" s="10" t="s">
        <v>12105</v>
      </c>
      <c r="D3877" s="10" t="s">
        <v>12106</v>
      </c>
      <c r="E3877" s="25">
        <v>2</v>
      </c>
      <c r="F3877" s="25">
        <v>0</v>
      </c>
      <c r="G3877" s="10" t="s">
        <v>12107</v>
      </c>
      <c r="H3877" s="25">
        <f>INDEX('Annexe 1 – Données des équipes'!$B$12:$R$114, MATCH(C3877, 'Annexe 1 – Données des équipes'!$B$12:$B$114,0),4)</f>
        <v>50</v>
      </c>
      <c r="I3877" s="25">
        <f>INDEX('Annexe 1 – Données des équipes'!$B$12:$R$114, MATCH(D3877, 'Annexe 1 – Données des équipes'!$B$12:$B$114,0),4)</f>
        <v>50</v>
      </c>
      <c r="J3877" s="25">
        <f t="shared" si="61"/>
        <v>2</v>
      </c>
    </row>
    <row r="3878" spans="2:10">
      <c r="B3878" s="3">
        <v>40628</v>
      </c>
      <c r="C3878" s="10" t="s">
        <v>12108</v>
      </c>
      <c r="D3878" s="10" t="s">
        <v>12109</v>
      </c>
      <c r="E3878" s="25">
        <v>2</v>
      </c>
      <c r="F3878" s="25">
        <v>0</v>
      </c>
      <c r="G3878" s="10" t="s">
        <v>12110</v>
      </c>
      <c r="H3878" s="25">
        <f>INDEX('Annexe 1 – Données des équipes'!$B$12:$R$114, MATCH(C3878, 'Annexe 1 – Données des équipes'!$B$12:$B$114,0),4)</f>
        <v>90</v>
      </c>
      <c r="I3878" s="25">
        <f>INDEX('Annexe 1 – Données des équipes'!$B$12:$R$114, MATCH(D3878, 'Annexe 1 – Données des équipes'!$B$12:$B$114,0),4)</f>
        <v>70</v>
      </c>
      <c r="J3878" s="25">
        <f t="shared" si="61"/>
        <v>2</v>
      </c>
    </row>
    <row r="3879" spans="2:10">
      <c r="B3879" s="3">
        <v>40628</v>
      </c>
      <c r="C3879" s="10" t="s">
        <v>12111</v>
      </c>
      <c r="D3879" s="10" t="s">
        <v>12112</v>
      </c>
      <c r="E3879" s="25">
        <v>3</v>
      </c>
      <c r="F3879" s="25">
        <v>1</v>
      </c>
      <c r="G3879" s="10" t="s">
        <v>12113</v>
      </c>
      <c r="H3879" s="25">
        <f>INDEX('Annexe 1 – Données des équipes'!$B$12:$R$114, MATCH(C3879, 'Annexe 1 – Données des équipes'!$B$12:$B$114,0),4)</f>
        <v>80</v>
      </c>
      <c r="I3879" s="25">
        <f>INDEX('Annexe 1 – Données des équipes'!$B$12:$R$114, MATCH(D3879, 'Annexe 1 – Données des équipes'!$B$12:$B$114,0),4)</f>
        <v>70</v>
      </c>
      <c r="J3879" s="25">
        <f t="shared" si="61"/>
        <v>2</v>
      </c>
    </row>
    <row r="3880" spans="2:10">
      <c r="B3880" s="3">
        <v>40628</v>
      </c>
      <c r="C3880" s="10" t="s">
        <v>12114</v>
      </c>
      <c r="D3880" s="10" t="s">
        <v>12115</v>
      </c>
      <c r="E3880" s="25">
        <v>0</v>
      </c>
      <c r="F3880" s="25">
        <v>2</v>
      </c>
      <c r="G3880" s="10" t="s">
        <v>12116</v>
      </c>
      <c r="H3880" s="25">
        <f>INDEX('Annexe 1 – Données des équipes'!$B$12:$R$114, MATCH(C3880, 'Annexe 1 – Données des équipes'!$B$12:$B$114,0),4)</f>
        <v>70</v>
      </c>
      <c r="I3880" s="25">
        <f>INDEX('Annexe 1 – Données des équipes'!$B$12:$R$114, MATCH(D3880, 'Annexe 1 – Données des équipes'!$B$12:$B$114,0),4)</f>
        <v>90</v>
      </c>
      <c r="J3880" s="25">
        <f t="shared" si="61"/>
        <v>2</v>
      </c>
    </row>
    <row r="3881" spans="2:10">
      <c r="B3881" s="3">
        <v>40629</v>
      </c>
      <c r="C3881" s="10" t="s">
        <v>12117</v>
      </c>
      <c r="D3881" s="10" t="s">
        <v>12118</v>
      </c>
      <c r="E3881" s="25">
        <v>2</v>
      </c>
      <c r="F3881" s="25">
        <v>0</v>
      </c>
      <c r="G3881" s="10" t="s">
        <v>12119</v>
      </c>
      <c r="H3881" s="25">
        <f>INDEX('Annexe 1 – Données des équipes'!$B$12:$R$114, MATCH(C3881, 'Annexe 1 – Données des équipes'!$B$12:$B$114,0),4)</f>
        <v>90</v>
      </c>
      <c r="I3881" s="25">
        <f>INDEX('Annexe 1 – Données des équipes'!$B$12:$R$114, MATCH(D3881, 'Annexe 1 – Données des équipes'!$B$12:$B$114,0),4)</f>
        <v>60</v>
      </c>
      <c r="J3881" s="25">
        <f t="shared" si="61"/>
        <v>2</v>
      </c>
    </row>
    <row r="3882" spans="2:10">
      <c r="B3882" s="3">
        <v>40631</v>
      </c>
      <c r="C3882" s="10" t="s">
        <v>12120</v>
      </c>
      <c r="D3882" s="10" t="s">
        <v>12121</v>
      </c>
      <c r="E3882" s="25">
        <v>0</v>
      </c>
      <c r="F3882" s="25">
        <v>2</v>
      </c>
      <c r="G3882" s="10" t="s">
        <v>12122</v>
      </c>
      <c r="H3882" s="25">
        <f>INDEX('Annexe 1 – Données des équipes'!$B$12:$R$114, MATCH(C3882, 'Annexe 1 – Données des équipes'!$B$12:$B$114,0),4)</f>
        <v>90</v>
      </c>
      <c r="I3882" s="25">
        <f>INDEX('Annexe 1 – Données des équipes'!$B$12:$R$114, MATCH(D3882, 'Annexe 1 – Données des équipes'!$B$12:$B$114,0),4)</f>
        <v>80</v>
      </c>
      <c r="J3882" s="25">
        <f t="shared" si="61"/>
        <v>2</v>
      </c>
    </row>
    <row r="3883" spans="2:10">
      <c r="B3883" s="3">
        <v>40631</v>
      </c>
      <c r="C3883" s="10" t="s">
        <v>12123</v>
      </c>
      <c r="D3883" s="10" t="s">
        <v>12124</v>
      </c>
      <c r="E3883" s="25">
        <v>5</v>
      </c>
      <c r="F3883" s="25">
        <v>3</v>
      </c>
      <c r="G3883" s="10" t="s">
        <v>12125</v>
      </c>
      <c r="H3883" s="25">
        <f>INDEX('Annexe 1 – Données des équipes'!$B$12:$R$114, MATCH(C3883, 'Annexe 1 – Données des équipes'!$B$12:$B$114,0),4)</f>
        <v>80</v>
      </c>
      <c r="I3883" s="25">
        <f>INDEX('Annexe 1 – Données des équipes'!$B$12:$R$114, MATCH(D3883, 'Annexe 1 – Données des équipes'!$B$12:$B$114,0),4)</f>
        <v>40</v>
      </c>
      <c r="J3883" s="25">
        <f t="shared" si="61"/>
        <v>2</v>
      </c>
    </row>
    <row r="3884" spans="2:10">
      <c r="B3884" s="3">
        <v>40631</v>
      </c>
      <c r="C3884" s="10" t="s">
        <v>12126</v>
      </c>
      <c r="D3884" s="10" t="s">
        <v>12127</v>
      </c>
      <c r="E3884" s="25">
        <v>2</v>
      </c>
      <c r="F3884" s="25">
        <v>0</v>
      </c>
      <c r="G3884" s="10" t="s">
        <v>12128</v>
      </c>
      <c r="H3884" s="25">
        <f>INDEX('Annexe 1 – Données des équipes'!$B$12:$R$114, MATCH(C3884, 'Annexe 1 – Données des équipes'!$B$12:$B$114,0),4)</f>
        <v>90</v>
      </c>
      <c r="I3884" s="25">
        <f>INDEX('Annexe 1 – Données des équipes'!$B$12:$R$114, MATCH(D3884, 'Annexe 1 – Données des équipes'!$B$12:$B$114,0),4)</f>
        <v>30</v>
      </c>
      <c r="J3884" s="25">
        <f t="shared" si="61"/>
        <v>2</v>
      </c>
    </row>
    <row r="3885" spans="2:10">
      <c r="B3885" s="3">
        <v>40631</v>
      </c>
      <c r="C3885" s="10" t="s">
        <v>12129</v>
      </c>
      <c r="D3885" s="10" t="s">
        <v>12130</v>
      </c>
      <c r="E3885" s="25">
        <v>2</v>
      </c>
      <c r="F3885" s="25">
        <v>0</v>
      </c>
      <c r="G3885" s="10" t="s">
        <v>12131</v>
      </c>
      <c r="H3885" s="25">
        <f>INDEX('Annexe 1 – Données des équipes'!$B$12:$R$114, MATCH(C3885, 'Annexe 1 – Données des équipes'!$B$12:$B$114,0),4)</f>
        <v>60</v>
      </c>
      <c r="I3885" s="25">
        <f>INDEX('Annexe 1 – Données des équipes'!$B$12:$R$114, MATCH(D3885, 'Annexe 1 – Données des équipes'!$B$12:$B$114,0),4)</f>
        <v>60</v>
      </c>
      <c r="J3885" s="25">
        <f t="shared" si="61"/>
        <v>2</v>
      </c>
    </row>
    <row r="3886" spans="2:10">
      <c r="B3886" s="3">
        <v>40631</v>
      </c>
      <c r="C3886" s="10" t="s">
        <v>12132</v>
      </c>
      <c r="D3886" s="10" t="s">
        <v>12133</v>
      </c>
      <c r="E3886" s="25">
        <v>0</v>
      </c>
      <c r="F3886" s="25">
        <v>2</v>
      </c>
      <c r="G3886" s="10" t="s">
        <v>12134</v>
      </c>
      <c r="H3886" s="25">
        <f>INDEX('Annexe 1 – Données des équipes'!$B$12:$R$114, MATCH(C3886, 'Annexe 1 – Données des équipes'!$B$12:$B$114,0),4)</f>
        <v>60</v>
      </c>
      <c r="I3886" s="25">
        <f>INDEX('Annexe 1 – Données des équipes'!$B$12:$R$114, MATCH(D3886, 'Annexe 1 – Données des équipes'!$B$12:$B$114,0),4)</f>
        <v>90</v>
      </c>
      <c r="J3886" s="25">
        <f t="shared" si="61"/>
        <v>2</v>
      </c>
    </row>
    <row r="3887" spans="2:10">
      <c r="B3887" s="3">
        <v>40688</v>
      </c>
      <c r="C3887" s="10" t="s">
        <v>12135</v>
      </c>
      <c r="D3887" s="10" t="s">
        <v>12136</v>
      </c>
      <c r="E3887" s="25">
        <v>4</v>
      </c>
      <c r="F3887" s="25">
        <v>2</v>
      </c>
      <c r="G3887" s="10" t="s">
        <v>12137</v>
      </c>
      <c r="H3887" s="25">
        <f>INDEX('Annexe 1 – Données des équipes'!$B$12:$R$114, MATCH(C3887, 'Annexe 1 – Données des équipes'!$B$12:$B$114,0),4)</f>
        <v>90</v>
      </c>
      <c r="I3887" s="25">
        <f>INDEX('Annexe 1 – Données des équipes'!$B$12:$R$114, MATCH(D3887, 'Annexe 1 – Données des équipes'!$B$12:$B$114,0),4)</f>
        <v>70</v>
      </c>
      <c r="J3887" s="25">
        <f t="shared" si="61"/>
        <v>2</v>
      </c>
    </row>
    <row r="3888" spans="2:10">
      <c r="B3888" s="3">
        <v>40688</v>
      </c>
      <c r="C3888" s="10" t="s">
        <v>12138</v>
      </c>
      <c r="D3888" s="10" t="s">
        <v>12139</v>
      </c>
      <c r="E3888" s="25">
        <v>1</v>
      </c>
      <c r="F3888" s="25">
        <v>3</v>
      </c>
      <c r="G3888" s="10" t="s">
        <v>12140</v>
      </c>
      <c r="H3888" s="25">
        <f>INDEX('Annexe 1 – Données des équipes'!$B$12:$R$114, MATCH(C3888, 'Annexe 1 – Données des équipes'!$B$12:$B$114,0),4)</f>
        <v>70</v>
      </c>
      <c r="I3888" s="25">
        <f>INDEX('Annexe 1 – Données des équipes'!$B$12:$R$114, MATCH(D3888, 'Annexe 1 – Données des équipes'!$B$12:$B$114,0),4)</f>
        <v>60</v>
      </c>
      <c r="J3888" s="25">
        <f t="shared" si="61"/>
        <v>2</v>
      </c>
    </row>
    <row r="3889" spans="2:10">
      <c r="B3889" s="3">
        <v>40690</v>
      </c>
      <c r="C3889" s="10" t="s">
        <v>12141</v>
      </c>
      <c r="D3889" s="10" t="s">
        <v>12142</v>
      </c>
      <c r="E3889" s="25">
        <v>2</v>
      </c>
      <c r="F3889" s="25">
        <v>0</v>
      </c>
      <c r="G3889" s="10" t="s">
        <v>12143</v>
      </c>
      <c r="H3889" s="25">
        <f>INDEX('Annexe 1 – Données des équipes'!$B$12:$R$114, MATCH(C3889, 'Annexe 1 – Données des équipes'!$B$12:$B$114,0),4)</f>
        <v>70</v>
      </c>
      <c r="I3889" s="25">
        <f>INDEX('Annexe 1 – Données des équipes'!$B$12:$R$114, MATCH(D3889, 'Annexe 1 – Données des équipes'!$B$12:$B$114,0),4)</f>
        <v>50</v>
      </c>
      <c r="J3889" s="25">
        <f t="shared" si="61"/>
        <v>2</v>
      </c>
    </row>
    <row r="3890" spans="2:10">
      <c r="B3890" s="3">
        <v>40695</v>
      </c>
      <c r="C3890" s="10" t="s">
        <v>12144</v>
      </c>
      <c r="D3890" s="10" t="s">
        <v>12145</v>
      </c>
      <c r="E3890" s="25">
        <v>0</v>
      </c>
      <c r="F3890" s="25">
        <v>2</v>
      </c>
      <c r="G3890" s="10" t="s">
        <v>12146</v>
      </c>
      <c r="H3890" s="25">
        <f>INDEX('Annexe 1 – Données des équipes'!$B$12:$R$114, MATCH(C3890, 'Annexe 1 – Données des équipes'!$B$12:$B$114,0),4)</f>
        <v>10</v>
      </c>
      <c r="I3890" s="25">
        <f>INDEX('Annexe 1 – Données des équipes'!$B$12:$R$114, MATCH(D3890, 'Annexe 1 – Données des équipes'!$B$12:$B$114,0),4)</f>
        <v>60</v>
      </c>
      <c r="J3890" s="25">
        <f t="shared" si="61"/>
        <v>2</v>
      </c>
    </row>
    <row r="3891" spans="2:10">
      <c r="B3891" s="3">
        <v>40695</v>
      </c>
      <c r="C3891" s="10" t="s">
        <v>12147</v>
      </c>
      <c r="D3891" s="10" t="s">
        <v>12148</v>
      </c>
      <c r="E3891" s="25">
        <v>2</v>
      </c>
      <c r="F3891" s="25">
        <v>0</v>
      </c>
      <c r="G3891" s="10" t="s">
        <v>12149</v>
      </c>
      <c r="H3891" s="25">
        <f>INDEX('Annexe 1 – Données des équipes'!$B$12:$R$114, MATCH(C3891, 'Annexe 1 – Données des équipes'!$B$12:$B$114,0),4)</f>
        <v>60</v>
      </c>
      <c r="I3891" s="25">
        <f>INDEX('Annexe 1 – Données des équipes'!$B$12:$R$114, MATCH(D3891, 'Annexe 1 – Données des équipes'!$B$12:$B$114,0),4)</f>
        <v>30</v>
      </c>
      <c r="J3891" s="25">
        <f t="shared" si="61"/>
        <v>2</v>
      </c>
    </row>
    <row r="3892" spans="2:10">
      <c r="B3892" s="3">
        <v>40698</v>
      </c>
      <c r="C3892" s="10" t="s">
        <v>12150</v>
      </c>
      <c r="D3892" s="10" t="s">
        <v>12151</v>
      </c>
      <c r="E3892" s="25">
        <v>0</v>
      </c>
      <c r="F3892" s="25">
        <v>2</v>
      </c>
      <c r="G3892" s="10" t="s">
        <v>12152</v>
      </c>
      <c r="H3892" s="25">
        <f>INDEX('Annexe 1 – Données des équipes'!$B$12:$R$114, MATCH(C3892, 'Annexe 1 – Données des équipes'!$B$12:$B$114,0),4)</f>
        <v>50</v>
      </c>
      <c r="I3892" s="25">
        <f>INDEX('Annexe 1 – Données des équipes'!$B$12:$R$114, MATCH(D3892, 'Annexe 1 – Données des équipes'!$B$12:$B$114,0),4)</f>
        <v>70</v>
      </c>
      <c r="J3892" s="25">
        <f t="shared" si="61"/>
        <v>2</v>
      </c>
    </row>
    <row r="3893" spans="2:10">
      <c r="B3893" s="3">
        <v>40698</v>
      </c>
      <c r="C3893" s="10" t="s">
        <v>12153</v>
      </c>
      <c r="D3893" s="10" t="s">
        <v>12154</v>
      </c>
      <c r="E3893" s="25">
        <v>0</v>
      </c>
      <c r="F3893" s="25">
        <v>2</v>
      </c>
      <c r="G3893" s="10" t="s">
        <v>12155</v>
      </c>
      <c r="H3893" s="25">
        <f>INDEX('Annexe 1 – Données des équipes'!$B$12:$R$114, MATCH(C3893, 'Annexe 1 – Données des équipes'!$B$12:$B$114,0),4)</f>
        <v>70</v>
      </c>
      <c r="I3893" s="25">
        <f>INDEX('Annexe 1 – Données des équipes'!$B$12:$R$114, MATCH(D3893, 'Annexe 1 – Données des équipes'!$B$12:$B$114,0),4)</f>
        <v>80</v>
      </c>
      <c r="J3893" s="25">
        <f t="shared" si="61"/>
        <v>2</v>
      </c>
    </row>
    <row r="3894" spans="2:10">
      <c r="B3894" s="3">
        <v>40698</v>
      </c>
      <c r="C3894" s="10" t="s">
        <v>12156</v>
      </c>
      <c r="D3894" s="10" t="s">
        <v>12157</v>
      </c>
      <c r="E3894" s="25">
        <v>0</v>
      </c>
      <c r="F3894" s="25">
        <v>2</v>
      </c>
      <c r="G3894" s="10" t="s">
        <v>12158</v>
      </c>
      <c r="H3894" s="25">
        <f>INDEX('Annexe 1 – Données des équipes'!$B$12:$R$114, MATCH(C3894, 'Annexe 1 – Données des équipes'!$B$12:$B$114,0),4)</f>
        <v>20</v>
      </c>
      <c r="I3894" s="25">
        <f>INDEX('Annexe 1 – Données des équipes'!$B$12:$R$114, MATCH(D3894, 'Annexe 1 – Données des équipes'!$B$12:$B$114,0),4)</f>
        <v>60</v>
      </c>
      <c r="J3894" s="25">
        <f t="shared" si="61"/>
        <v>2</v>
      </c>
    </row>
    <row r="3895" spans="2:10">
      <c r="B3895" s="3">
        <v>40698</v>
      </c>
      <c r="C3895" s="10" t="s">
        <v>12159</v>
      </c>
      <c r="D3895" s="10" t="s">
        <v>12160</v>
      </c>
      <c r="E3895" s="25">
        <v>3</v>
      </c>
      <c r="F3895" s="25">
        <v>1</v>
      </c>
      <c r="G3895" s="10" t="s">
        <v>12161</v>
      </c>
      <c r="H3895" s="25">
        <f>INDEX('Annexe 1 – Données des équipes'!$B$12:$R$114, MATCH(C3895, 'Annexe 1 – Données des équipes'!$B$12:$B$114,0),4)</f>
        <v>50</v>
      </c>
      <c r="I3895" s="25">
        <f>INDEX('Annexe 1 – Données des équipes'!$B$12:$R$114, MATCH(D3895, 'Annexe 1 – Données des équipes'!$B$12:$B$114,0),4)</f>
        <v>10</v>
      </c>
      <c r="J3895" s="25">
        <f t="shared" si="61"/>
        <v>2</v>
      </c>
    </row>
    <row r="3896" spans="2:10">
      <c r="B3896" s="3">
        <v>40701</v>
      </c>
      <c r="C3896" s="10" t="s">
        <v>12162</v>
      </c>
      <c r="D3896" s="10" t="s">
        <v>12163</v>
      </c>
      <c r="E3896" s="25">
        <v>0</v>
      </c>
      <c r="F3896" s="25">
        <v>2</v>
      </c>
      <c r="G3896" s="10" t="s">
        <v>12164</v>
      </c>
      <c r="H3896" s="25">
        <f>INDEX('Annexe 1 – Données des équipes'!$B$12:$R$114, MATCH(C3896, 'Annexe 1 – Données des équipes'!$B$12:$B$114,0),4)</f>
        <v>90</v>
      </c>
      <c r="I3896" s="25">
        <f>INDEX('Annexe 1 – Données des équipes'!$B$12:$R$114, MATCH(D3896, 'Annexe 1 – Données des équipes'!$B$12:$B$114,0),4)</f>
        <v>60</v>
      </c>
      <c r="J3896" s="25">
        <f t="shared" si="61"/>
        <v>2</v>
      </c>
    </row>
    <row r="3897" spans="2:10">
      <c r="B3897" s="3">
        <v>40704</v>
      </c>
      <c r="C3897" s="10" t="s">
        <v>12165</v>
      </c>
      <c r="D3897" s="10" t="s">
        <v>12166</v>
      </c>
      <c r="E3897" s="25">
        <v>2</v>
      </c>
      <c r="F3897" s="25">
        <v>0</v>
      </c>
      <c r="G3897" s="10" t="s">
        <v>12167</v>
      </c>
      <c r="H3897" s="25">
        <f>INDEX('Annexe 1 – Données des équipes'!$B$12:$R$114, MATCH(C3897, 'Annexe 1 – Données des équipes'!$B$12:$B$114,0),4)</f>
        <v>30</v>
      </c>
      <c r="I3897" s="25">
        <f>INDEX('Annexe 1 – Données des équipes'!$B$12:$R$114, MATCH(D3897, 'Annexe 1 – Données des équipes'!$B$12:$B$114,0),4)</f>
        <v>10</v>
      </c>
      <c r="J3897" s="25">
        <f t="shared" si="61"/>
        <v>2</v>
      </c>
    </row>
    <row r="3898" spans="2:10">
      <c r="B3898" s="3">
        <v>40705</v>
      </c>
      <c r="C3898" s="10" t="s">
        <v>12168</v>
      </c>
      <c r="D3898" s="10" t="s">
        <v>12169</v>
      </c>
      <c r="E3898" s="25">
        <v>2</v>
      </c>
      <c r="F3898" s="25">
        <v>0</v>
      </c>
      <c r="G3898" s="10" t="s">
        <v>12170</v>
      </c>
      <c r="H3898" s="25">
        <f>INDEX('Annexe 1 – Données des équipes'!$B$12:$R$114, MATCH(C3898, 'Annexe 1 – Données des équipes'!$B$12:$B$114,0),4)</f>
        <v>70</v>
      </c>
      <c r="I3898" s="25">
        <f>INDEX('Annexe 1 – Données des équipes'!$B$12:$R$114, MATCH(D3898, 'Annexe 1 – Données des équipes'!$B$12:$B$114,0),4)</f>
        <v>50</v>
      </c>
      <c r="J3898" s="25">
        <f t="shared" si="61"/>
        <v>2</v>
      </c>
    </row>
    <row r="3899" spans="2:10">
      <c r="B3899" s="3">
        <v>40716</v>
      </c>
      <c r="C3899" s="10" t="s">
        <v>12171</v>
      </c>
      <c r="D3899" s="10" t="s">
        <v>12172</v>
      </c>
      <c r="E3899" s="25">
        <v>0</v>
      </c>
      <c r="F3899" s="25">
        <v>2</v>
      </c>
      <c r="G3899" s="10" t="s">
        <v>12173</v>
      </c>
      <c r="H3899" s="25">
        <f>INDEX('Annexe 1 – Données des équipes'!$B$12:$R$114, MATCH(C3899, 'Annexe 1 – Données des équipes'!$B$12:$B$114,0),4)</f>
        <v>40</v>
      </c>
      <c r="I3899" s="25">
        <f>INDEX('Annexe 1 – Données des équipes'!$B$12:$R$114, MATCH(D3899, 'Annexe 1 – Données des équipes'!$B$12:$B$114,0),4)</f>
        <v>80</v>
      </c>
      <c r="J3899" s="25">
        <f t="shared" si="61"/>
        <v>2</v>
      </c>
    </row>
    <row r="3900" spans="2:10">
      <c r="B3900" s="3">
        <v>40719</v>
      </c>
      <c r="C3900" s="10" t="s">
        <v>12174</v>
      </c>
      <c r="D3900" s="10" t="s">
        <v>12175</v>
      </c>
      <c r="E3900" s="25">
        <v>2</v>
      </c>
      <c r="F3900" s="25">
        <v>0</v>
      </c>
      <c r="G3900" s="10" t="s">
        <v>12176</v>
      </c>
      <c r="H3900" s="25">
        <f>INDEX('Annexe 1 – Données des équipes'!$B$12:$R$114, MATCH(C3900, 'Annexe 1 – Données des équipes'!$B$12:$B$114,0),4)</f>
        <v>90</v>
      </c>
      <c r="I3900" s="25">
        <f>INDEX('Annexe 1 – Données des équipes'!$B$12:$R$114, MATCH(D3900, 'Annexe 1 – Données des équipes'!$B$12:$B$114,0),4)</f>
        <v>70</v>
      </c>
      <c r="J3900" s="25">
        <f t="shared" si="61"/>
        <v>2</v>
      </c>
    </row>
    <row r="3901" spans="2:10">
      <c r="B3901" s="3">
        <v>40729</v>
      </c>
      <c r="C3901" s="10" t="s">
        <v>12177</v>
      </c>
      <c r="D3901" s="10" t="s">
        <v>12178</v>
      </c>
      <c r="E3901" s="25">
        <v>1</v>
      </c>
      <c r="F3901" s="25">
        <v>3</v>
      </c>
      <c r="G3901" s="10" t="s">
        <v>12179</v>
      </c>
      <c r="H3901" s="25">
        <f>INDEX('Annexe 1 – Données des équipes'!$B$12:$R$114, MATCH(C3901, 'Annexe 1 – Données des équipes'!$B$12:$B$114,0),4)</f>
        <v>10</v>
      </c>
      <c r="I3901" s="25">
        <f>INDEX('Annexe 1 – Données des équipes'!$B$12:$R$114, MATCH(D3901, 'Annexe 1 – Données des équipes'!$B$12:$B$114,0),4)</f>
        <v>30</v>
      </c>
      <c r="J3901" s="25">
        <f t="shared" si="61"/>
        <v>2</v>
      </c>
    </row>
    <row r="3902" spans="2:10">
      <c r="B3902" s="3">
        <v>40731</v>
      </c>
      <c r="C3902" s="10" t="s">
        <v>12180</v>
      </c>
      <c r="D3902" s="10" t="s">
        <v>12181</v>
      </c>
      <c r="E3902" s="25">
        <v>0</v>
      </c>
      <c r="F3902" s="25">
        <v>2</v>
      </c>
      <c r="G3902" s="10" t="s">
        <v>12182</v>
      </c>
      <c r="H3902" s="25">
        <f>INDEX('Annexe 1 – Données des équipes'!$B$12:$R$114, MATCH(C3902, 'Annexe 1 – Données des équipes'!$B$12:$B$114,0),4)</f>
        <v>50</v>
      </c>
      <c r="I3902" s="25">
        <f>INDEX('Annexe 1 – Données des équipes'!$B$12:$R$114, MATCH(D3902, 'Annexe 1 – Données des équipes'!$B$12:$B$114,0),4)</f>
        <v>60</v>
      </c>
      <c r="J3902" s="25">
        <f t="shared" si="61"/>
        <v>2</v>
      </c>
    </row>
    <row r="3903" spans="2:10">
      <c r="B3903" s="3">
        <v>40734</v>
      </c>
      <c r="C3903" s="10" t="s">
        <v>12183</v>
      </c>
      <c r="D3903" s="10" t="s">
        <v>12184</v>
      </c>
      <c r="E3903" s="25">
        <v>2</v>
      </c>
      <c r="F3903" s="25">
        <v>0</v>
      </c>
      <c r="G3903" s="10" t="s">
        <v>12185</v>
      </c>
      <c r="H3903" s="25">
        <f>INDEX('Annexe 1 – Données des équipes'!$B$12:$R$114, MATCH(C3903, 'Annexe 1 – Données des équipes'!$B$12:$B$114,0),4)</f>
        <v>90</v>
      </c>
      <c r="I3903" s="25">
        <f>INDEX('Annexe 1 – Données des équipes'!$B$12:$R$114, MATCH(D3903, 'Annexe 1 – Données des équipes'!$B$12:$B$114,0),4)</f>
        <v>50</v>
      </c>
      <c r="J3903" s="25">
        <f t="shared" si="61"/>
        <v>2</v>
      </c>
    </row>
    <row r="3904" spans="2:10">
      <c r="B3904" s="3">
        <v>40737</v>
      </c>
      <c r="C3904" s="10" t="s">
        <v>12186</v>
      </c>
      <c r="D3904" s="10" t="s">
        <v>12187</v>
      </c>
      <c r="E3904" s="25">
        <v>4</v>
      </c>
      <c r="F3904" s="25">
        <v>2</v>
      </c>
      <c r="G3904" s="10" t="s">
        <v>12188</v>
      </c>
      <c r="H3904" s="25">
        <f>INDEX('Annexe 1 – Données des équipes'!$B$12:$R$114, MATCH(C3904, 'Annexe 1 – Données des équipes'!$B$12:$B$114,0),4)</f>
        <v>90</v>
      </c>
      <c r="I3904" s="25">
        <f>INDEX('Annexe 1 – Données des équipes'!$B$12:$R$114, MATCH(D3904, 'Annexe 1 – Données des équipes'!$B$12:$B$114,0),4)</f>
        <v>70</v>
      </c>
      <c r="J3904" s="25">
        <f t="shared" si="61"/>
        <v>2</v>
      </c>
    </row>
    <row r="3905" spans="2:10">
      <c r="B3905" s="3">
        <v>40737</v>
      </c>
      <c r="C3905" s="10" t="s">
        <v>12189</v>
      </c>
      <c r="D3905" s="10" t="s">
        <v>12190</v>
      </c>
      <c r="E3905" s="25">
        <v>0</v>
      </c>
      <c r="F3905" s="25">
        <v>2</v>
      </c>
      <c r="G3905" s="10" t="s">
        <v>12191</v>
      </c>
      <c r="H3905" s="25">
        <f>INDEX('Annexe 1 – Données des équipes'!$B$12:$R$114, MATCH(C3905, 'Annexe 1 – Données des équipes'!$B$12:$B$114,0),4)</f>
        <v>30</v>
      </c>
      <c r="I3905" s="25">
        <f>INDEX('Annexe 1 – Données des équipes'!$B$12:$R$114, MATCH(D3905, 'Annexe 1 – Données des équipes'!$B$12:$B$114,0),4)</f>
        <v>0</v>
      </c>
      <c r="J3905" s="25">
        <f t="shared" si="61"/>
        <v>2</v>
      </c>
    </row>
    <row r="3906" spans="2:10">
      <c r="B3906" s="3">
        <v>40740</v>
      </c>
      <c r="C3906" s="10" t="s">
        <v>12192</v>
      </c>
      <c r="D3906" s="10" t="s">
        <v>12193</v>
      </c>
      <c r="E3906" s="25">
        <v>0</v>
      </c>
      <c r="F3906" s="25">
        <v>2</v>
      </c>
      <c r="G3906" s="10" t="s">
        <v>12194</v>
      </c>
      <c r="H3906" s="25">
        <f>INDEX('Annexe 1 – Données des équipes'!$B$12:$R$114, MATCH(C3906, 'Annexe 1 – Données des équipes'!$B$12:$B$114,0),4)</f>
        <v>90</v>
      </c>
      <c r="I3906" s="25">
        <f>INDEX('Annexe 1 – Données des équipes'!$B$12:$R$114, MATCH(D3906, 'Annexe 1 – Données des équipes'!$B$12:$B$114,0),4)</f>
        <v>80</v>
      </c>
      <c r="J3906" s="25">
        <f t="shared" si="61"/>
        <v>2</v>
      </c>
    </row>
    <row r="3907" spans="2:10">
      <c r="B3907" s="3">
        <v>40743</v>
      </c>
      <c r="C3907" s="10" t="s">
        <v>12195</v>
      </c>
      <c r="D3907" s="10" t="s">
        <v>12196</v>
      </c>
      <c r="E3907" s="25">
        <v>0</v>
      </c>
      <c r="F3907" s="25">
        <v>2</v>
      </c>
      <c r="G3907" s="10" t="s">
        <v>12197</v>
      </c>
      <c r="H3907" s="25">
        <f>INDEX('Annexe 1 – Données des équipes'!$B$12:$R$114, MATCH(C3907, 'Annexe 1 – Données des équipes'!$B$12:$B$114,0),4)</f>
        <v>80</v>
      </c>
      <c r="I3907" s="25">
        <f>INDEX('Annexe 1 – Données des équipes'!$B$12:$R$114, MATCH(D3907, 'Annexe 1 – Données des équipes'!$B$12:$B$114,0),4)</f>
        <v>80</v>
      </c>
      <c r="J3907" s="25">
        <f t="shared" si="61"/>
        <v>2</v>
      </c>
    </row>
    <row r="3908" spans="2:10">
      <c r="B3908" s="3">
        <v>40765</v>
      </c>
      <c r="C3908" s="10" t="s">
        <v>12198</v>
      </c>
      <c r="D3908" s="10" t="s">
        <v>12199</v>
      </c>
      <c r="E3908" s="25">
        <v>1</v>
      </c>
      <c r="F3908" s="25">
        <v>3</v>
      </c>
      <c r="G3908" s="10" t="s">
        <v>12200</v>
      </c>
      <c r="H3908" s="25">
        <f>INDEX('Annexe 1 – Données des équipes'!$B$12:$R$114, MATCH(C3908, 'Annexe 1 – Données des équipes'!$B$12:$B$114,0),4)</f>
        <v>50</v>
      </c>
      <c r="I3908" s="25">
        <f>INDEX('Annexe 1 – Données des équipes'!$B$12:$R$114, MATCH(D3908, 'Annexe 1 – Données des équipes'!$B$12:$B$114,0),4)</f>
        <v>50</v>
      </c>
      <c r="J3908" s="25">
        <f t="shared" si="61"/>
        <v>2</v>
      </c>
    </row>
    <row r="3909" spans="2:10">
      <c r="B3909" s="3">
        <v>40765</v>
      </c>
      <c r="C3909" s="10" t="s">
        <v>12201</v>
      </c>
      <c r="D3909" s="10" t="s">
        <v>12202</v>
      </c>
      <c r="E3909" s="25">
        <v>0</v>
      </c>
      <c r="F3909" s="25">
        <v>2</v>
      </c>
      <c r="G3909" s="10" t="s">
        <v>12203</v>
      </c>
      <c r="H3909" s="25">
        <f>INDEX('Annexe 1 – Données des équipes'!$B$12:$R$114, MATCH(C3909, 'Annexe 1 – Données des équipes'!$B$12:$B$114,0),4)</f>
        <v>60</v>
      </c>
      <c r="I3909" s="25">
        <f>INDEX('Annexe 1 – Données des équipes'!$B$12:$R$114, MATCH(D3909, 'Annexe 1 – Données des équipes'!$B$12:$B$114,0),4)</f>
        <v>70</v>
      </c>
      <c r="J3909" s="25">
        <f t="shared" si="61"/>
        <v>2</v>
      </c>
    </row>
    <row r="3910" spans="2:10">
      <c r="B3910" s="3">
        <v>40765</v>
      </c>
      <c r="C3910" s="10" t="s">
        <v>12204</v>
      </c>
      <c r="D3910" s="10" t="s">
        <v>12205</v>
      </c>
      <c r="E3910" s="25">
        <v>2</v>
      </c>
      <c r="F3910" s="25">
        <v>0</v>
      </c>
      <c r="G3910" s="10" t="s">
        <v>12206</v>
      </c>
      <c r="H3910" s="25">
        <f>INDEX('Annexe 1 – Données des équipes'!$B$12:$R$114, MATCH(C3910, 'Annexe 1 – Données des équipes'!$B$12:$B$114,0),4)</f>
        <v>40</v>
      </c>
      <c r="I3910" s="25">
        <f>INDEX('Annexe 1 – Données des équipes'!$B$12:$R$114, MATCH(D3910, 'Annexe 1 – Données des équipes'!$B$12:$B$114,0),4)</f>
        <v>60</v>
      </c>
      <c r="J3910" s="25">
        <f t="shared" si="61"/>
        <v>2</v>
      </c>
    </row>
    <row r="3911" spans="2:10">
      <c r="B3911" s="3">
        <v>40765</v>
      </c>
      <c r="C3911" s="10" t="s">
        <v>12207</v>
      </c>
      <c r="D3911" s="10" t="s">
        <v>12208</v>
      </c>
      <c r="E3911" s="25">
        <v>0</v>
      </c>
      <c r="F3911" s="25">
        <v>2</v>
      </c>
      <c r="G3911" s="10" t="s">
        <v>12209</v>
      </c>
      <c r="H3911" s="25">
        <f>INDEX('Annexe 1 – Données des équipes'!$B$12:$R$114, MATCH(C3911, 'Annexe 1 – Données des équipes'!$B$12:$B$114,0),4)</f>
        <v>70</v>
      </c>
      <c r="I3911" s="25">
        <f>INDEX('Annexe 1 – Données des équipes'!$B$12:$R$114, MATCH(D3911, 'Annexe 1 – Données des équipes'!$B$12:$B$114,0),4)</f>
        <v>50</v>
      </c>
      <c r="J3911" s="25">
        <f t="shared" si="61"/>
        <v>2</v>
      </c>
    </row>
    <row r="3912" spans="2:10">
      <c r="B3912" s="3">
        <v>40765</v>
      </c>
      <c r="C3912" s="10" t="s">
        <v>12210</v>
      </c>
      <c r="D3912" s="10" t="s">
        <v>12211</v>
      </c>
      <c r="E3912" s="25">
        <v>4</v>
      </c>
      <c r="F3912" s="25">
        <v>2</v>
      </c>
      <c r="G3912" s="10" t="s">
        <v>12212</v>
      </c>
      <c r="H3912" s="25">
        <f>INDEX('Annexe 1 – Données des équipes'!$B$12:$R$114, MATCH(C3912, 'Annexe 1 – Données des équipes'!$B$12:$B$114,0),4)</f>
        <v>40</v>
      </c>
      <c r="I3912" s="25">
        <f>INDEX('Annexe 1 – Données des équipes'!$B$12:$R$114, MATCH(D3912, 'Annexe 1 – Données des équipes'!$B$12:$B$114,0),4)</f>
        <v>20</v>
      </c>
      <c r="J3912" s="25">
        <f t="shared" si="61"/>
        <v>2</v>
      </c>
    </row>
    <row r="3913" spans="2:10">
      <c r="B3913" s="3">
        <v>40765</v>
      </c>
      <c r="C3913" s="10" t="s">
        <v>12213</v>
      </c>
      <c r="D3913" s="10" t="s">
        <v>12214</v>
      </c>
      <c r="E3913" s="25">
        <v>2</v>
      </c>
      <c r="F3913" s="25">
        <v>0</v>
      </c>
      <c r="G3913" s="10" t="s">
        <v>12215</v>
      </c>
      <c r="H3913" s="25">
        <f>INDEX('Annexe 1 – Données des équipes'!$B$12:$R$114, MATCH(C3913, 'Annexe 1 – Données des équipes'!$B$12:$B$114,0),4)</f>
        <v>10</v>
      </c>
      <c r="I3913" s="25">
        <f>INDEX('Annexe 1 – Données des équipes'!$B$12:$R$114, MATCH(D3913, 'Annexe 1 – Données des équipes'!$B$12:$B$114,0),4)</f>
        <v>10</v>
      </c>
      <c r="J3913" s="25">
        <f t="shared" si="61"/>
        <v>2</v>
      </c>
    </row>
    <row r="3914" spans="2:10">
      <c r="B3914" s="3">
        <v>40780</v>
      </c>
      <c r="C3914" s="10" t="s">
        <v>12216</v>
      </c>
      <c r="D3914" s="10" t="s">
        <v>12217</v>
      </c>
      <c r="E3914" s="25">
        <v>3</v>
      </c>
      <c r="F3914" s="25">
        <v>1</v>
      </c>
      <c r="G3914" s="10" t="s">
        <v>12218</v>
      </c>
      <c r="H3914" s="25">
        <f>INDEX('Annexe 1 – Données des équipes'!$B$12:$R$114, MATCH(C3914, 'Annexe 1 – Données des équipes'!$B$12:$B$114,0),4)</f>
        <v>20</v>
      </c>
      <c r="I3914" s="25">
        <f>INDEX('Annexe 1 – Données des équipes'!$B$12:$R$114, MATCH(D3914, 'Annexe 1 – Données des équipes'!$B$12:$B$114,0),4)</f>
        <v>0</v>
      </c>
      <c r="J3914" s="25">
        <f t="shared" si="61"/>
        <v>2</v>
      </c>
    </row>
    <row r="3915" spans="2:10">
      <c r="B3915" s="3">
        <v>40788</v>
      </c>
      <c r="C3915" s="10" t="s">
        <v>12219</v>
      </c>
      <c r="D3915" s="10" t="s">
        <v>12220</v>
      </c>
      <c r="E3915" s="25">
        <v>0</v>
      </c>
      <c r="F3915" s="25">
        <v>2</v>
      </c>
      <c r="G3915" s="10" t="s">
        <v>12221</v>
      </c>
      <c r="H3915" s="25">
        <f>INDEX('Annexe 1 – Données des équipes'!$B$12:$R$114, MATCH(C3915, 'Annexe 1 – Données des équipes'!$B$12:$B$114,0),4)</f>
        <v>30</v>
      </c>
      <c r="I3915" s="25">
        <f>INDEX('Annexe 1 – Données des équipes'!$B$12:$R$114, MATCH(D3915, 'Annexe 1 – Données des équipes'!$B$12:$B$114,0),4)</f>
        <v>10</v>
      </c>
      <c r="J3915" s="25">
        <f t="shared" si="61"/>
        <v>2</v>
      </c>
    </row>
    <row r="3916" spans="2:10">
      <c r="B3916" s="3">
        <v>40788</v>
      </c>
      <c r="C3916" s="10" t="s">
        <v>12222</v>
      </c>
      <c r="D3916" s="10" t="s">
        <v>12223</v>
      </c>
      <c r="E3916" s="25">
        <v>0</v>
      </c>
      <c r="F3916" s="25">
        <v>2</v>
      </c>
      <c r="G3916" s="10" t="s">
        <v>12224</v>
      </c>
      <c r="H3916" s="25">
        <f>INDEX('Annexe 1 – Données des équipes'!$B$12:$R$114, MATCH(C3916, 'Annexe 1 – Données des équipes'!$B$12:$B$114,0),4)</f>
        <v>50</v>
      </c>
      <c r="I3916" s="25">
        <f>INDEX('Annexe 1 – Données des équipes'!$B$12:$R$114, MATCH(D3916, 'Annexe 1 – Données des équipes'!$B$12:$B$114,0),4)</f>
        <v>70</v>
      </c>
      <c r="J3916" s="25">
        <f t="shared" si="61"/>
        <v>2</v>
      </c>
    </row>
    <row r="3917" spans="2:10">
      <c r="B3917" s="3">
        <v>40789</v>
      </c>
      <c r="C3917" s="10" t="s">
        <v>12225</v>
      </c>
      <c r="D3917" s="10" t="s">
        <v>12226</v>
      </c>
      <c r="E3917" s="25">
        <v>0</v>
      </c>
      <c r="F3917" s="25">
        <v>2</v>
      </c>
      <c r="G3917" s="10" t="s">
        <v>12227</v>
      </c>
      <c r="H3917" s="25">
        <f>INDEX('Annexe 1 – Données des équipes'!$B$12:$R$114, MATCH(C3917, 'Annexe 1 – Données des équipes'!$B$12:$B$114,0),4)</f>
        <v>40</v>
      </c>
      <c r="I3917" s="25">
        <f>INDEX('Annexe 1 – Données des équipes'!$B$12:$R$114, MATCH(D3917, 'Annexe 1 – Données des équipes'!$B$12:$B$114,0),4)</f>
        <v>90</v>
      </c>
      <c r="J3917" s="25">
        <f t="shared" si="61"/>
        <v>2</v>
      </c>
    </row>
    <row r="3918" spans="2:10">
      <c r="B3918" s="3">
        <v>40792</v>
      </c>
      <c r="C3918" s="10" t="s">
        <v>12228</v>
      </c>
      <c r="D3918" s="10" t="s">
        <v>12229</v>
      </c>
      <c r="E3918" s="25">
        <v>3</v>
      </c>
      <c r="F3918" s="25">
        <v>1</v>
      </c>
      <c r="G3918" s="10" t="s">
        <v>12230</v>
      </c>
      <c r="H3918" s="25">
        <f>INDEX('Annexe 1 – Données des équipes'!$B$12:$R$114, MATCH(C3918, 'Annexe 1 – Données des équipes'!$B$12:$B$114,0),4)</f>
        <v>90</v>
      </c>
      <c r="I3918" s="25">
        <f>INDEX('Annexe 1 – Données des équipes'!$B$12:$R$114, MATCH(D3918, 'Annexe 1 – Données des équipes'!$B$12:$B$114,0),4)</f>
        <v>50</v>
      </c>
      <c r="J3918" s="25">
        <f t="shared" si="61"/>
        <v>2</v>
      </c>
    </row>
    <row r="3919" spans="2:10">
      <c r="B3919" s="3">
        <v>40792</v>
      </c>
      <c r="C3919" s="10" t="s">
        <v>12231</v>
      </c>
      <c r="D3919" s="10" t="s">
        <v>12232</v>
      </c>
      <c r="E3919" s="25">
        <v>3</v>
      </c>
      <c r="F3919" s="25">
        <v>1</v>
      </c>
      <c r="G3919" s="10" t="s">
        <v>12233</v>
      </c>
      <c r="H3919" s="25">
        <f>INDEX('Annexe 1 – Données des équipes'!$B$12:$R$114, MATCH(C3919, 'Annexe 1 – Données des équipes'!$B$12:$B$114,0),4)</f>
        <v>80</v>
      </c>
      <c r="I3919" s="25">
        <f>INDEX('Annexe 1 – Données des équipes'!$B$12:$R$114, MATCH(D3919, 'Annexe 1 – Données des équipes'!$B$12:$B$114,0),4)</f>
        <v>20</v>
      </c>
      <c r="J3919" s="25">
        <f t="shared" si="61"/>
        <v>2</v>
      </c>
    </row>
    <row r="3920" spans="2:10">
      <c r="B3920" s="3">
        <v>40792</v>
      </c>
      <c r="C3920" s="10" t="s">
        <v>12234</v>
      </c>
      <c r="D3920" s="10" t="s">
        <v>12235</v>
      </c>
      <c r="E3920" s="25">
        <v>2</v>
      </c>
      <c r="F3920" s="25">
        <v>0</v>
      </c>
      <c r="G3920" s="10" t="s">
        <v>12236</v>
      </c>
      <c r="H3920" s="25">
        <f>INDEX('Annexe 1 – Données des équipes'!$B$12:$R$114, MATCH(C3920, 'Annexe 1 – Données des équipes'!$B$12:$B$114,0),4)</f>
        <v>80</v>
      </c>
      <c r="I3920" s="25">
        <f>INDEX('Annexe 1 – Données des équipes'!$B$12:$R$114, MATCH(D3920, 'Annexe 1 – Données des équipes'!$B$12:$B$114,0),4)</f>
        <v>30</v>
      </c>
      <c r="J3920" s="25">
        <f t="shared" si="61"/>
        <v>2</v>
      </c>
    </row>
    <row r="3921" spans="2:10">
      <c r="B3921" s="3">
        <v>40792</v>
      </c>
      <c r="C3921" s="10" t="s">
        <v>12237</v>
      </c>
      <c r="D3921" s="10" t="s">
        <v>12238</v>
      </c>
      <c r="E3921" s="25">
        <v>0</v>
      </c>
      <c r="F3921" s="25">
        <v>2</v>
      </c>
      <c r="G3921" s="10" t="s">
        <v>12239</v>
      </c>
      <c r="H3921" s="25">
        <f>INDEX('Annexe 1 – Données des équipes'!$B$12:$R$114, MATCH(C3921, 'Annexe 1 – Données des équipes'!$B$12:$B$114,0),4)</f>
        <v>30</v>
      </c>
      <c r="I3921" s="25">
        <f>INDEX('Annexe 1 – Données des équipes'!$B$12:$R$114, MATCH(D3921, 'Annexe 1 – Données des équipes'!$B$12:$B$114,0),4)</f>
        <v>80</v>
      </c>
      <c r="J3921" s="25">
        <f t="shared" si="61"/>
        <v>2</v>
      </c>
    </row>
    <row r="3922" spans="2:10">
      <c r="B3922" s="3">
        <v>40792</v>
      </c>
      <c r="C3922" s="10" t="s">
        <v>12240</v>
      </c>
      <c r="D3922" s="10" t="s">
        <v>12241</v>
      </c>
      <c r="E3922" s="25">
        <v>0</v>
      </c>
      <c r="F3922" s="25">
        <v>2</v>
      </c>
      <c r="G3922" s="10" t="s">
        <v>12242</v>
      </c>
      <c r="H3922" s="25">
        <f>INDEX('Annexe 1 – Données des équipes'!$B$12:$R$114, MATCH(C3922, 'Annexe 1 – Données des équipes'!$B$12:$B$114,0),4)</f>
        <v>30</v>
      </c>
      <c r="I3922" s="25">
        <f>INDEX('Annexe 1 – Données des équipes'!$B$12:$R$114, MATCH(D3922, 'Annexe 1 – Données des équipes'!$B$12:$B$114,0),4)</f>
        <v>90</v>
      </c>
      <c r="J3922" s="25">
        <f t="shared" ref="J3922:J3985" si="62">ABS(F3922-E3922)</f>
        <v>2</v>
      </c>
    </row>
    <row r="3923" spans="2:10">
      <c r="B3923" s="3">
        <v>40792</v>
      </c>
      <c r="C3923" s="10" t="s">
        <v>12243</v>
      </c>
      <c r="D3923" s="10" t="s">
        <v>12244</v>
      </c>
      <c r="E3923" s="25">
        <v>3</v>
      </c>
      <c r="F3923" s="25">
        <v>1</v>
      </c>
      <c r="G3923" s="10" t="s">
        <v>12245</v>
      </c>
      <c r="H3923" s="25">
        <f>INDEX('Annexe 1 – Données des équipes'!$B$12:$R$114, MATCH(C3923, 'Annexe 1 – Données des équipes'!$B$12:$B$114,0),4)</f>
        <v>0</v>
      </c>
      <c r="I3923" s="25">
        <f>INDEX('Annexe 1 – Données des équipes'!$B$12:$R$114, MATCH(D3923, 'Annexe 1 – Données des équipes'!$B$12:$B$114,0),4)</f>
        <v>20</v>
      </c>
      <c r="J3923" s="25">
        <f t="shared" si="62"/>
        <v>2</v>
      </c>
    </row>
    <row r="3924" spans="2:10">
      <c r="B3924" s="3">
        <v>40792</v>
      </c>
      <c r="C3924" s="10" t="s">
        <v>12246</v>
      </c>
      <c r="D3924" s="10" t="s">
        <v>12247</v>
      </c>
      <c r="E3924" s="25">
        <v>1</v>
      </c>
      <c r="F3924" s="25">
        <v>3</v>
      </c>
      <c r="G3924" s="10" t="s">
        <v>12248</v>
      </c>
      <c r="H3924" s="25">
        <f>INDEX('Annexe 1 – Données des équipes'!$B$12:$R$114, MATCH(C3924, 'Annexe 1 – Données des équipes'!$B$12:$B$114,0),4)</f>
        <v>30</v>
      </c>
      <c r="I3924" s="25">
        <f>INDEX('Annexe 1 – Données des équipes'!$B$12:$R$114, MATCH(D3924, 'Annexe 1 – Données des équipes'!$B$12:$B$114,0),4)</f>
        <v>60</v>
      </c>
      <c r="J3924" s="25">
        <f t="shared" si="62"/>
        <v>2</v>
      </c>
    </row>
    <row r="3925" spans="2:10">
      <c r="B3925" s="3">
        <v>40792</v>
      </c>
      <c r="C3925" s="10" t="s">
        <v>12249</v>
      </c>
      <c r="D3925" s="10" t="s">
        <v>12250</v>
      </c>
      <c r="E3925" s="25">
        <v>3</v>
      </c>
      <c r="F3925" s="25">
        <v>1</v>
      </c>
      <c r="G3925" s="10" t="s">
        <v>12251</v>
      </c>
      <c r="H3925" s="25">
        <f>INDEX('Annexe 1 – Données des équipes'!$B$12:$R$114, MATCH(C3925, 'Annexe 1 – Données des équipes'!$B$12:$B$114,0),4)</f>
        <v>80</v>
      </c>
      <c r="I3925" s="25">
        <f>INDEX('Annexe 1 – Données des équipes'!$B$12:$R$114, MATCH(D3925, 'Annexe 1 – Données des équipes'!$B$12:$B$114,0),4)</f>
        <v>40</v>
      </c>
      <c r="J3925" s="25">
        <f t="shared" si="62"/>
        <v>2</v>
      </c>
    </row>
    <row r="3926" spans="2:10">
      <c r="B3926" s="3">
        <v>40814</v>
      </c>
      <c r="C3926" s="10" t="s">
        <v>12252</v>
      </c>
      <c r="D3926" s="10" t="s">
        <v>12253</v>
      </c>
      <c r="E3926" s="25">
        <v>2</v>
      </c>
      <c r="F3926" s="25">
        <v>0</v>
      </c>
      <c r="G3926" s="10" t="s">
        <v>12254</v>
      </c>
      <c r="H3926" s="25">
        <f>INDEX('Annexe 1 – Données des équipes'!$B$12:$R$114, MATCH(C3926, 'Annexe 1 – Données des équipes'!$B$12:$B$114,0),4)</f>
        <v>90</v>
      </c>
      <c r="I3926" s="25">
        <f>INDEX('Annexe 1 – Données des équipes'!$B$12:$R$114, MATCH(D3926, 'Annexe 1 – Données des équipes'!$B$12:$B$114,0),4)</f>
        <v>90</v>
      </c>
      <c r="J3926" s="25">
        <f t="shared" si="62"/>
        <v>2</v>
      </c>
    </row>
    <row r="3927" spans="2:10">
      <c r="B3927" s="3">
        <v>40823</v>
      </c>
      <c r="C3927" s="10" t="s">
        <v>12255</v>
      </c>
      <c r="D3927" s="10" t="s">
        <v>12256</v>
      </c>
      <c r="E3927" s="25">
        <v>2</v>
      </c>
      <c r="F3927" s="25">
        <v>0</v>
      </c>
      <c r="G3927" s="10" t="s">
        <v>12257</v>
      </c>
      <c r="H3927" s="25">
        <f>INDEX('Annexe 1 – Données des équipes'!$B$12:$R$114, MATCH(C3927, 'Annexe 1 – Données des équipes'!$B$12:$B$114,0),4)</f>
        <v>70</v>
      </c>
      <c r="I3927" s="25">
        <f>INDEX('Annexe 1 – Données des équipes'!$B$12:$R$114, MATCH(D3927, 'Annexe 1 – Données des équipes'!$B$12:$B$114,0),4)</f>
        <v>60</v>
      </c>
      <c r="J3927" s="25">
        <f t="shared" si="62"/>
        <v>2</v>
      </c>
    </row>
    <row r="3928" spans="2:10">
      <c r="B3928" s="3">
        <v>40823</v>
      </c>
      <c r="C3928" s="10" t="s">
        <v>12258</v>
      </c>
      <c r="D3928" s="10" t="s">
        <v>12259</v>
      </c>
      <c r="E3928" s="25">
        <v>2</v>
      </c>
      <c r="F3928" s="25">
        <v>0</v>
      </c>
      <c r="G3928" s="10" t="s">
        <v>12260</v>
      </c>
      <c r="H3928" s="25">
        <f>INDEX('Annexe 1 – Données des équipes'!$B$12:$R$114, MATCH(C3928, 'Annexe 1 – Données des équipes'!$B$12:$B$114,0),4)</f>
        <v>50</v>
      </c>
      <c r="I3928" s="25">
        <f>INDEX('Annexe 1 – Données des équipes'!$B$12:$R$114, MATCH(D3928, 'Annexe 1 – Données des équipes'!$B$12:$B$114,0),4)</f>
        <v>80</v>
      </c>
      <c r="J3928" s="25">
        <f t="shared" si="62"/>
        <v>2</v>
      </c>
    </row>
    <row r="3929" spans="2:10">
      <c r="B3929" s="3">
        <v>40823</v>
      </c>
      <c r="C3929" s="10" t="s">
        <v>12261</v>
      </c>
      <c r="D3929" s="10" t="s">
        <v>12262</v>
      </c>
      <c r="E3929" s="25">
        <v>2</v>
      </c>
      <c r="F3929" s="25">
        <v>0</v>
      </c>
      <c r="G3929" s="10" t="s">
        <v>12263</v>
      </c>
      <c r="H3929" s="25">
        <f>INDEX('Annexe 1 – Données des équipes'!$B$12:$R$114, MATCH(C3929, 'Annexe 1 – Données des équipes'!$B$12:$B$114,0),4)</f>
        <v>80</v>
      </c>
      <c r="I3929" s="25">
        <f>INDEX('Annexe 1 – Données des équipes'!$B$12:$R$114, MATCH(D3929, 'Annexe 1 – Données des équipes'!$B$12:$B$114,0),4)</f>
        <v>70</v>
      </c>
      <c r="J3929" s="25">
        <f t="shared" si="62"/>
        <v>2</v>
      </c>
    </row>
    <row r="3930" spans="2:10">
      <c r="B3930" s="3">
        <v>40823</v>
      </c>
      <c r="C3930" s="10" t="s">
        <v>12264</v>
      </c>
      <c r="D3930" s="10" t="s">
        <v>12265</v>
      </c>
      <c r="E3930" s="25">
        <v>5</v>
      </c>
      <c r="F3930" s="25">
        <v>3</v>
      </c>
      <c r="G3930" s="10" t="s">
        <v>12266</v>
      </c>
      <c r="H3930" s="25">
        <f>INDEX('Annexe 1 – Données des équipes'!$B$12:$R$114, MATCH(C3930, 'Annexe 1 – Données des équipes'!$B$12:$B$114,0),4)</f>
        <v>90</v>
      </c>
      <c r="I3930" s="25">
        <f>INDEX('Annexe 1 – Données des équipes'!$B$12:$R$114, MATCH(D3930, 'Annexe 1 – Données des équipes'!$B$12:$B$114,0),4)</f>
        <v>70</v>
      </c>
      <c r="J3930" s="25">
        <f t="shared" si="62"/>
        <v>2</v>
      </c>
    </row>
    <row r="3931" spans="2:10">
      <c r="B3931" s="3">
        <v>40823</v>
      </c>
      <c r="C3931" s="10" t="s">
        <v>12267</v>
      </c>
      <c r="D3931" s="10" t="s">
        <v>12268</v>
      </c>
      <c r="E3931" s="25">
        <v>1</v>
      </c>
      <c r="F3931" s="25">
        <v>3</v>
      </c>
      <c r="G3931" s="10" t="s">
        <v>12269</v>
      </c>
      <c r="H3931" s="25">
        <f>INDEX('Annexe 1 – Données des équipes'!$B$12:$R$114, MATCH(C3931, 'Annexe 1 – Données des équipes'!$B$12:$B$114,0),4)</f>
        <v>60</v>
      </c>
      <c r="I3931" s="25">
        <f>INDEX('Annexe 1 – Données des équipes'!$B$12:$R$114, MATCH(D3931, 'Annexe 1 – Données des équipes'!$B$12:$B$114,0),4)</f>
        <v>90</v>
      </c>
      <c r="J3931" s="25">
        <f t="shared" si="62"/>
        <v>2</v>
      </c>
    </row>
    <row r="3932" spans="2:10">
      <c r="B3932" s="3">
        <v>40823</v>
      </c>
      <c r="C3932" s="10" t="s">
        <v>12270</v>
      </c>
      <c r="D3932" s="10" t="s">
        <v>12271</v>
      </c>
      <c r="E3932" s="25">
        <v>4</v>
      </c>
      <c r="F3932" s="25">
        <v>2</v>
      </c>
      <c r="G3932" s="10" t="s">
        <v>12272</v>
      </c>
      <c r="H3932" s="25">
        <f>INDEX('Annexe 1 – Données des équipes'!$B$12:$R$114, MATCH(C3932, 'Annexe 1 – Données des équipes'!$B$12:$B$114,0),4)</f>
        <v>80</v>
      </c>
      <c r="I3932" s="25">
        <f>INDEX('Annexe 1 – Données des équipes'!$B$12:$R$114, MATCH(D3932, 'Annexe 1 – Données des équipes'!$B$12:$B$114,0),4)</f>
        <v>50</v>
      </c>
      <c r="J3932" s="25">
        <f t="shared" si="62"/>
        <v>2</v>
      </c>
    </row>
    <row r="3933" spans="2:10">
      <c r="B3933" s="3">
        <v>40823</v>
      </c>
      <c r="C3933" s="10" t="s">
        <v>12273</v>
      </c>
      <c r="D3933" s="10" t="s">
        <v>12274</v>
      </c>
      <c r="E3933" s="25">
        <v>2</v>
      </c>
      <c r="F3933" s="25">
        <v>0</v>
      </c>
      <c r="G3933" s="10" t="s">
        <v>12275</v>
      </c>
      <c r="H3933" s="25">
        <f>INDEX('Annexe 1 – Données des équipes'!$B$12:$R$114, MATCH(C3933, 'Annexe 1 – Données des équipes'!$B$12:$B$114,0),4)</f>
        <v>70</v>
      </c>
      <c r="I3933" s="25">
        <f>INDEX('Annexe 1 – Données des équipes'!$B$12:$R$114, MATCH(D3933, 'Annexe 1 – Données des équipes'!$B$12:$B$114,0),4)</f>
        <v>80</v>
      </c>
      <c r="J3933" s="25">
        <f t="shared" si="62"/>
        <v>2</v>
      </c>
    </row>
    <row r="3934" spans="2:10">
      <c r="B3934" s="3">
        <v>40827</v>
      </c>
      <c r="C3934" s="10" t="s">
        <v>12276</v>
      </c>
      <c r="D3934" s="10" t="s">
        <v>12277</v>
      </c>
      <c r="E3934" s="25">
        <v>0</v>
      </c>
      <c r="F3934" s="25">
        <v>2</v>
      </c>
      <c r="G3934" s="10" t="s">
        <v>12278</v>
      </c>
      <c r="H3934" s="25">
        <f>INDEX('Annexe 1 – Données des équipes'!$B$12:$R$114, MATCH(C3934, 'Annexe 1 – Données des équipes'!$B$12:$B$114,0),4)</f>
        <v>10</v>
      </c>
      <c r="I3934" s="25">
        <f>INDEX('Annexe 1 – Données des équipes'!$B$12:$R$114, MATCH(D3934, 'Annexe 1 – Données des équipes'!$B$12:$B$114,0),4)</f>
        <v>80</v>
      </c>
      <c r="J3934" s="25">
        <f t="shared" si="62"/>
        <v>2</v>
      </c>
    </row>
    <row r="3935" spans="2:10">
      <c r="B3935" s="3">
        <v>40827</v>
      </c>
      <c r="C3935" s="10" t="s">
        <v>12279</v>
      </c>
      <c r="D3935" s="10" t="s">
        <v>12280</v>
      </c>
      <c r="E3935" s="25">
        <v>4</v>
      </c>
      <c r="F3935" s="25">
        <v>2</v>
      </c>
      <c r="G3935" s="10" t="s">
        <v>12281</v>
      </c>
      <c r="H3935" s="25">
        <f>INDEX('Annexe 1 – Données des équipes'!$B$12:$R$114, MATCH(C3935, 'Annexe 1 – Données des équipes'!$B$12:$B$114,0),4)</f>
        <v>80</v>
      </c>
      <c r="I3935" s="25">
        <f>INDEX('Annexe 1 – Données des équipes'!$B$12:$R$114, MATCH(D3935, 'Annexe 1 – Données des équipes'!$B$12:$B$114,0),4)</f>
        <v>80</v>
      </c>
      <c r="J3935" s="25">
        <f t="shared" si="62"/>
        <v>2</v>
      </c>
    </row>
    <row r="3936" spans="2:10">
      <c r="B3936" s="3">
        <v>40827</v>
      </c>
      <c r="C3936" s="10" t="s">
        <v>12282</v>
      </c>
      <c r="D3936" s="10" t="s">
        <v>12283</v>
      </c>
      <c r="E3936" s="25">
        <v>0</v>
      </c>
      <c r="F3936" s="25">
        <v>2</v>
      </c>
      <c r="G3936" s="10" t="s">
        <v>12284</v>
      </c>
      <c r="H3936" s="25">
        <f>INDEX('Annexe 1 – Données des équipes'!$B$12:$R$114, MATCH(C3936, 'Annexe 1 – Données des équipes'!$B$12:$B$114,0),4)</f>
        <v>20</v>
      </c>
      <c r="I3936" s="25">
        <f>INDEX('Annexe 1 – Données des équipes'!$B$12:$R$114, MATCH(D3936, 'Annexe 1 – Données des équipes'!$B$12:$B$114,0),4)</f>
        <v>60</v>
      </c>
      <c r="J3936" s="25">
        <f t="shared" si="62"/>
        <v>2</v>
      </c>
    </row>
    <row r="3937" spans="2:10">
      <c r="B3937" s="3">
        <v>40827</v>
      </c>
      <c r="C3937" s="10" t="s">
        <v>12285</v>
      </c>
      <c r="D3937" s="10" t="s">
        <v>12286</v>
      </c>
      <c r="E3937" s="25">
        <v>3</v>
      </c>
      <c r="F3937" s="25">
        <v>1</v>
      </c>
      <c r="G3937" s="10" t="s">
        <v>12287</v>
      </c>
      <c r="H3937" s="25">
        <f>INDEX('Annexe 1 – Données des équipes'!$B$12:$R$114, MATCH(C3937, 'Annexe 1 – Données des équipes'!$B$12:$B$114,0),4)</f>
        <v>90</v>
      </c>
      <c r="I3937" s="25">
        <f>INDEX('Annexe 1 – Données des équipes'!$B$12:$R$114, MATCH(D3937, 'Annexe 1 – Données des équipes'!$B$12:$B$114,0),4)</f>
        <v>90</v>
      </c>
      <c r="J3937" s="25">
        <f t="shared" si="62"/>
        <v>2</v>
      </c>
    </row>
    <row r="3938" spans="2:10">
      <c r="B3938" s="3">
        <v>40827</v>
      </c>
      <c r="C3938" s="10" t="s">
        <v>12288</v>
      </c>
      <c r="D3938" s="10" t="s">
        <v>12289</v>
      </c>
      <c r="E3938" s="25">
        <v>3</v>
      </c>
      <c r="F3938" s="25">
        <v>1</v>
      </c>
      <c r="G3938" s="10" t="s">
        <v>12290</v>
      </c>
      <c r="H3938" s="25">
        <f>INDEX('Annexe 1 – Données des équipes'!$B$12:$R$114, MATCH(C3938, 'Annexe 1 – Données des équipes'!$B$12:$B$114,0),4)</f>
        <v>90</v>
      </c>
      <c r="I3938" s="25">
        <f>INDEX('Annexe 1 – Données des équipes'!$B$12:$R$114, MATCH(D3938, 'Annexe 1 – Données des équipes'!$B$12:$B$114,0),4)</f>
        <v>60</v>
      </c>
      <c r="J3938" s="25">
        <f t="shared" si="62"/>
        <v>2</v>
      </c>
    </row>
    <row r="3939" spans="2:10">
      <c r="B3939" s="3">
        <v>40827</v>
      </c>
      <c r="C3939" s="10" t="s">
        <v>12291</v>
      </c>
      <c r="D3939" s="10" t="s">
        <v>12292</v>
      </c>
      <c r="E3939" s="25">
        <v>2</v>
      </c>
      <c r="F3939" s="25">
        <v>0</v>
      </c>
      <c r="G3939" s="10" t="s">
        <v>12293</v>
      </c>
      <c r="H3939" s="25">
        <f>INDEX('Annexe 1 – Données des équipes'!$B$12:$R$114, MATCH(C3939, 'Annexe 1 – Données des équipes'!$B$12:$B$114,0),4)</f>
        <v>80</v>
      </c>
      <c r="I3939" s="25">
        <f>INDEX('Annexe 1 – Données des équipes'!$B$12:$R$114, MATCH(D3939, 'Annexe 1 – Données des équipes'!$B$12:$B$114,0),4)</f>
        <v>40</v>
      </c>
      <c r="J3939" s="25">
        <f t="shared" si="62"/>
        <v>2</v>
      </c>
    </row>
    <row r="3940" spans="2:10">
      <c r="B3940" s="3">
        <v>40858</v>
      </c>
      <c r="C3940" s="10" t="s">
        <v>12294</v>
      </c>
      <c r="D3940" s="10" t="s">
        <v>12295</v>
      </c>
      <c r="E3940" s="25">
        <v>2</v>
      </c>
      <c r="F3940" s="25">
        <v>0</v>
      </c>
      <c r="G3940" s="10" t="s">
        <v>12296</v>
      </c>
      <c r="H3940" s="25">
        <f>INDEX('Annexe 1 – Données des équipes'!$B$12:$R$114, MATCH(C3940, 'Annexe 1 – Données des équipes'!$B$12:$B$114,0),4)</f>
        <v>80</v>
      </c>
      <c r="I3940" s="25">
        <f>INDEX('Annexe 1 – Données des équipes'!$B$12:$R$114, MATCH(D3940, 'Annexe 1 – Données des équipes'!$B$12:$B$114,0),4)</f>
        <v>80</v>
      </c>
      <c r="J3940" s="25">
        <f t="shared" si="62"/>
        <v>2</v>
      </c>
    </row>
    <row r="3941" spans="2:10">
      <c r="B3941" s="3">
        <v>40858</v>
      </c>
      <c r="C3941" s="10" t="s">
        <v>12297</v>
      </c>
      <c r="D3941" s="10" t="s">
        <v>12298</v>
      </c>
      <c r="E3941" s="25">
        <v>2</v>
      </c>
      <c r="F3941" s="25">
        <v>0</v>
      </c>
      <c r="G3941" s="10" t="s">
        <v>12299</v>
      </c>
      <c r="H3941" s="25">
        <f>INDEX('Annexe 1 – Données des équipes'!$B$12:$R$114, MATCH(C3941, 'Annexe 1 – Données des équipes'!$B$12:$B$114,0),4)</f>
        <v>80</v>
      </c>
      <c r="I3941" s="25">
        <f>INDEX('Annexe 1 – Données des équipes'!$B$12:$R$114, MATCH(D3941, 'Annexe 1 – Données des équipes'!$B$12:$B$114,0),4)</f>
        <v>70</v>
      </c>
      <c r="J3941" s="25">
        <f t="shared" si="62"/>
        <v>2</v>
      </c>
    </row>
    <row r="3942" spans="2:10">
      <c r="B3942" s="3">
        <v>40858</v>
      </c>
      <c r="C3942" s="10" t="s">
        <v>12300</v>
      </c>
      <c r="D3942" s="10" t="s">
        <v>12301</v>
      </c>
      <c r="E3942" s="25">
        <v>2</v>
      </c>
      <c r="F3942" s="25">
        <v>0</v>
      </c>
      <c r="G3942" s="10" t="s">
        <v>12302</v>
      </c>
      <c r="H3942" s="25">
        <f>INDEX('Annexe 1 – Données des équipes'!$B$12:$R$114, MATCH(C3942, 'Annexe 1 – Données des équipes'!$B$12:$B$114,0),4)</f>
        <v>50</v>
      </c>
      <c r="I3942" s="25">
        <f>INDEX('Annexe 1 – Données des équipes'!$B$12:$R$114, MATCH(D3942, 'Annexe 1 – Données des équipes'!$B$12:$B$114,0),4)</f>
        <v>60</v>
      </c>
      <c r="J3942" s="25">
        <f t="shared" si="62"/>
        <v>2</v>
      </c>
    </row>
    <row r="3943" spans="2:10">
      <c r="B3943" s="3">
        <v>40858</v>
      </c>
      <c r="C3943" s="10" t="s">
        <v>12303</v>
      </c>
      <c r="D3943" s="10" t="s">
        <v>12304</v>
      </c>
      <c r="E3943" s="25">
        <v>0</v>
      </c>
      <c r="F3943" s="25">
        <v>2</v>
      </c>
      <c r="G3943" s="10" t="s">
        <v>12305</v>
      </c>
      <c r="H3943" s="25">
        <f>INDEX('Annexe 1 – Données des équipes'!$B$12:$R$114, MATCH(C3943, 'Annexe 1 – Données des équipes'!$B$12:$B$114,0),4)</f>
        <v>80</v>
      </c>
      <c r="I3943" s="25">
        <f>INDEX('Annexe 1 – Données des équipes'!$B$12:$R$114, MATCH(D3943, 'Annexe 1 – Données des équipes'!$B$12:$B$114,0),4)</f>
        <v>90</v>
      </c>
      <c r="J3943" s="25">
        <f t="shared" si="62"/>
        <v>2</v>
      </c>
    </row>
    <row r="3944" spans="2:10">
      <c r="B3944" s="3">
        <v>40858</v>
      </c>
      <c r="C3944" s="10" t="s">
        <v>12306</v>
      </c>
      <c r="D3944" s="10" t="s">
        <v>12307</v>
      </c>
      <c r="E3944" s="25">
        <v>0</v>
      </c>
      <c r="F3944" s="25">
        <v>2</v>
      </c>
      <c r="G3944" s="10" t="s">
        <v>12308</v>
      </c>
      <c r="H3944" s="25">
        <f>INDEX('Annexe 1 – Données des équipes'!$B$12:$R$114, MATCH(C3944, 'Annexe 1 – Données des équipes'!$B$12:$B$114,0),4)</f>
        <v>20</v>
      </c>
      <c r="I3944" s="25">
        <f>INDEX('Annexe 1 – Données des équipes'!$B$12:$R$114, MATCH(D3944, 'Annexe 1 – Données des équipes'!$B$12:$B$114,0),4)</f>
        <v>70</v>
      </c>
      <c r="J3944" s="25">
        <f t="shared" si="62"/>
        <v>2</v>
      </c>
    </row>
    <row r="3945" spans="2:10">
      <c r="B3945" s="3">
        <v>40861</v>
      </c>
      <c r="C3945" s="10" t="s">
        <v>12309</v>
      </c>
      <c r="D3945" s="10" t="s">
        <v>12310</v>
      </c>
      <c r="E3945" s="25">
        <v>2</v>
      </c>
      <c r="F3945" s="25">
        <v>0</v>
      </c>
      <c r="G3945" s="10" t="s">
        <v>12311</v>
      </c>
      <c r="H3945" s="25">
        <f>INDEX('Annexe 1 – Données des équipes'!$B$12:$R$114, MATCH(C3945, 'Annexe 1 – Données des équipes'!$B$12:$B$114,0),4)</f>
        <v>90</v>
      </c>
      <c r="I3945" s="25">
        <f>INDEX('Annexe 1 – Données des équipes'!$B$12:$R$114, MATCH(D3945, 'Annexe 1 – Données des équipes'!$B$12:$B$114,0),4)</f>
        <v>50</v>
      </c>
      <c r="J3945" s="25">
        <f t="shared" si="62"/>
        <v>2</v>
      </c>
    </row>
    <row r="3946" spans="2:10">
      <c r="B3946" s="3">
        <v>40861</v>
      </c>
      <c r="C3946" s="10" t="s">
        <v>12312</v>
      </c>
      <c r="D3946" s="10" t="s">
        <v>12313</v>
      </c>
      <c r="E3946" s="25">
        <v>2</v>
      </c>
      <c r="F3946" s="25">
        <v>0</v>
      </c>
      <c r="G3946" s="10" t="s">
        <v>12314</v>
      </c>
      <c r="H3946" s="25">
        <f>INDEX('Annexe 1 – Données des équipes'!$B$12:$R$114, MATCH(C3946, 'Annexe 1 – Données des équipes'!$B$12:$B$114,0),4)</f>
        <v>40</v>
      </c>
      <c r="I3946" s="25">
        <f>INDEX('Annexe 1 – Données des équipes'!$B$12:$R$114, MATCH(D3946, 'Annexe 1 – Données des équipes'!$B$12:$B$114,0),4)</f>
        <v>70</v>
      </c>
      <c r="J3946" s="25">
        <f t="shared" si="62"/>
        <v>2</v>
      </c>
    </row>
    <row r="3947" spans="2:10">
      <c r="B3947" s="3">
        <v>40862</v>
      </c>
      <c r="C3947" s="10" t="s">
        <v>12315</v>
      </c>
      <c r="D3947" s="10" t="s">
        <v>12316</v>
      </c>
      <c r="E3947" s="25">
        <v>2</v>
      </c>
      <c r="F3947" s="25">
        <v>0</v>
      </c>
      <c r="G3947" s="10" t="s">
        <v>12317</v>
      </c>
      <c r="H3947" s="25">
        <f>INDEX('Annexe 1 – Données des équipes'!$B$12:$R$114, MATCH(C3947, 'Annexe 1 – Données des équipes'!$B$12:$B$114,0),4)</f>
        <v>80</v>
      </c>
      <c r="I3947" s="25">
        <f>INDEX('Annexe 1 – Données des équipes'!$B$12:$R$114, MATCH(D3947, 'Annexe 1 – Données des équipes'!$B$12:$B$114,0),4)</f>
        <v>70</v>
      </c>
      <c r="J3947" s="25">
        <f t="shared" si="62"/>
        <v>2</v>
      </c>
    </row>
    <row r="3948" spans="2:10">
      <c r="B3948" s="3">
        <v>40862</v>
      </c>
      <c r="C3948" s="10" t="s">
        <v>12318</v>
      </c>
      <c r="D3948" s="10" t="s">
        <v>12319</v>
      </c>
      <c r="E3948" s="25">
        <v>2</v>
      </c>
      <c r="F3948" s="25">
        <v>0</v>
      </c>
      <c r="G3948" s="10" t="s">
        <v>12320</v>
      </c>
      <c r="H3948" s="25">
        <f>INDEX('Annexe 1 – Données des équipes'!$B$12:$R$114, MATCH(C3948, 'Annexe 1 – Données des équipes'!$B$12:$B$114,0),4)</f>
        <v>70</v>
      </c>
      <c r="I3948" s="25">
        <f>INDEX('Annexe 1 – Données des équipes'!$B$12:$R$114, MATCH(D3948, 'Annexe 1 – Données des équipes'!$B$12:$B$114,0),4)</f>
        <v>80</v>
      </c>
      <c r="J3948" s="25">
        <f t="shared" si="62"/>
        <v>2</v>
      </c>
    </row>
    <row r="3949" spans="2:10">
      <c r="B3949" s="3">
        <v>40862</v>
      </c>
      <c r="C3949" s="10" t="s">
        <v>12321</v>
      </c>
      <c r="D3949" s="10" t="s">
        <v>12322</v>
      </c>
      <c r="E3949" s="25">
        <v>1</v>
      </c>
      <c r="F3949" s="25">
        <v>3</v>
      </c>
      <c r="G3949" s="10" t="s">
        <v>12323</v>
      </c>
      <c r="H3949" s="25">
        <f>INDEX('Annexe 1 – Données des équipes'!$B$12:$R$114, MATCH(C3949, 'Annexe 1 – Données des équipes'!$B$12:$B$114,0),4)</f>
        <v>50</v>
      </c>
      <c r="I3949" s="25">
        <f>INDEX('Annexe 1 – Données des équipes'!$B$12:$R$114, MATCH(D3949, 'Annexe 1 – Données des équipes'!$B$12:$B$114,0),4)</f>
        <v>50</v>
      </c>
      <c r="J3949" s="25">
        <f t="shared" si="62"/>
        <v>2</v>
      </c>
    </row>
    <row r="3950" spans="2:10">
      <c r="B3950" s="3">
        <v>40862</v>
      </c>
      <c r="C3950" s="10" t="s">
        <v>12324</v>
      </c>
      <c r="D3950" s="10" t="s">
        <v>12325</v>
      </c>
      <c r="E3950" s="25">
        <v>1</v>
      </c>
      <c r="F3950" s="25">
        <v>3</v>
      </c>
      <c r="G3950" s="10" t="s">
        <v>12326</v>
      </c>
      <c r="H3950" s="25">
        <f>INDEX('Annexe 1 – Données des équipes'!$B$12:$R$114, MATCH(C3950, 'Annexe 1 – Données des équipes'!$B$12:$B$114,0),4)</f>
        <v>10</v>
      </c>
      <c r="I3950" s="25">
        <f>INDEX('Annexe 1 – Données des équipes'!$B$12:$R$114, MATCH(D3950, 'Annexe 1 – Données des équipes'!$B$12:$B$114,0),4)</f>
        <v>30</v>
      </c>
      <c r="J3950" s="25">
        <f t="shared" si="62"/>
        <v>2</v>
      </c>
    </row>
    <row r="3951" spans="2:10">
      <c r="B3951" s="3">
        <v>40862</v>
      </c>
      <c r="C3951" s="10" t="s">
        <v>12327</v>
      </c>
      <c r="D3951" s="10" t="s">
        <v>12328</v>
      </c>
      <c r="E3951" s="25">
        <v>2</v>
      </c>
      <c r="F3951" s="25">
        <v>0</v>
      </c>
      <c r="G3951" s="10" t="s">
        <v>12329</v>
      </c>
      <c r="H3951" s="25">
        <f>INDEX('Annexe 1 – Données des équipes'!$B$12:$R$114, MATCH(C3951, 'Annexe 1 – Données des équipes'!$B$12:$B$114,0),4)</f>
        <v>50</v>
      </c>
      <c r="I3951" s="25">
        <f>INDEX('Annexe 1 – Données des équipes'!$B$12:$R$114, MATCH(D3951, 'Annexe 1 – Données des équipes'!$B$12:$B$114,0),4)</f>
        <v>10</v>
      </c>
      <c r="J3951" s="25">
        <f t="shared" si="62"/>
        <v>2</v>
      </c>
    </row>
    <row r="3952" spans="2:10">
      <c r="B3952" s="3">
        <v>40899</v>
      </c>
      <c r="C3952" s="10" t="s">
        <v>12330</v>
      </c>
      <c r="D3952" s="10" t="s">
        <v>12331</v>
      </c>
      <c r="E3952" s="25">
        <v>0</v>
      </c>
      <c r="F3952" s="25">
        <v>2</v>
      </c>
      <c r="G3952" s="10" t="s">
        <v>12332</v>
      </c>
      <c r="H3952" s="25">
        <f>INDEX('Annexe 1 – Données des équipes'!$B$12:$R$114, MATCH(C3952, 'Annexe 1 – Données des équipes'!$B$12:$B$114,0),4)</f>
        <v>60</v>
      </c>
      <c r="I3952" s="25">
        <f>INDEX('Annexe 1 – Données des équipes'!$B$12:$R$114, MATCH(D3952, 'Annexe 1 – Données des équipes'!$B$12:$B$114,0),4)</f>
        <v>60</v>
      </c>
      <c r="J3952" s="25">
        <f t="shared" si="62"/>
        <v>2</v>
      </c>
    </row>
    <row r="3953" spans="2:10">
      <c r="B3953" s="3">
        <v>34352</v>
      </c>
      <c r="C3953" s="10" t="s">
        <v>12333</v>
      </c>
      <c r="D3953" s="10" t="s">
        <v>12334</v>
      </c>
      <c r="E3953" s="25">
        <v>3</v>
      </c>
      <c r="F3953" s="25">
        <v>0</v>
      </c>
      <c r="G3953" s="10" t="s">
        <v>12335</v>
      </c>
      <c r="H3953" s="25">
        <f>INDEX('Annexe 1 – Données des équipes'!$B$12:$R$114, MATCH(C3953, 'Annexe 1 – Données des équipes'!$B$12:$B$114,0),4)</f>
        <v>10</v>
      </c>
      <c r="I3953" s="25">
        <f>INDEX('Annexe 1 – Données des équipes'!$B$12:$R$114, MATCH(D3953, 'Annexe 1 – Données des équipes'!$B$12:$B$114,0),4)</f>
        <v>30</v>
      </c>
      <c r="J3953" s="25">
        <f t="shared" si="62"/>
        <v>3</v>
      </c>
    </row>
    <row r="3954" spans="2:10">
      <c r="B3954" s="3">
        <v>40933</v>
      </c>
      <c r="C3954" s="10" t="s">
        <v>12336</v>
      </c>
      <c r="D3954" s="10" t="s">
        <v>12337</v>
      </c>
      <c r="E3954" s="25">
        <v>3</v>
      </c>
      <c r="F3954" s="25">
        <v>1</v>
      </c>
      <c r="G3954" s="10" t="s">
        <v>12338</v>
      </c>
      <c r="H3954" s="25">
        <f>INDEX('Annexe 1 – Données des équipes'!$B$12:$R$114, MATCH(C3954, 'Annexe 1 – Données des équipes'!$B$12:$B$114,0),4)</f>
        <v>80</v>
      </c>
      <c r="I3954" s="25">
        <f>INDEX('Annexe 1 – Données des équipes'!$B$12:$R$114, MATCH(D3954, 'Annexe 1 – Données des équipes'!$B$12:$B$114,0),4)</f>
        <v>60</v>
      </c>
      <c r="J3954" s="25">
        <f t="shared" si="62"/>
        <v>2</v>
      </c>
    </row>
    <row r="3955" spans="2:10">
      <c r="B3955" s="3">
        <v>33286</v>
      </c>
      <c r="C3955" s="10" t="s">
        <v>12339</v>
      </c>
      <c r="D3955" s="10" t="s">
        <v>12340</v>
      </c>
      <c r="E3955" s="25">
        <v>3</v>
      </c>
      <c r="F3955" s="25">
        <v>2</v>
      </c>
      <c r="G3955" s="10" t="s">
        <v>12341</v>
      </c>
      <c r="H3955" s="25">
        <f>INDEX('Annexe 1 – Données des équipes'!$B$12:$R$114, MATCH(C3955, 'Annexe 1 – Données des équipes'!$B$12:$B$114,0),4)</f>
        <v>30</v>
      </c>
      <c r="I3955" s="25">
        <f>INDEX('Annexe 1 – Données des équipes'!$B$12:$R$114, MATCH(D3955, 'Annexe 1 – Données des équipes'!$B$12:$B$114,0),4)</f>
        <v>40</v>
      </c>
      <c r="J3955" s="25">
        <f t="shared" si="62"/>
        <v>1</v>
      </c>
    </row>
    <row r="3956" spans="2:10">
      <c r="B3956" s="3">
        <v>40936</v>
      </c>
      <c r="C3956" s="10" t="s">
        <v>12342</v>
      </c>
      <c r="D3956" s="10" t="s">
        <v>12343</v>
      </c>
      <c r="E3956" s="25">
        <v>2</v>
      </c>
      <c r="F3956" s="25">
        <v>0</v>
      </c>
      <c r="G3956" s="10" t="s">
        <v>12344</v>
      </c>
      <c r="H3956" s="25">
        <f>INDEX('Annexe 1 – Données des équipes'!$B$12:$R$114, MATCH(C3956, 'Annexe 1 – Données des équipes'!$B$12:$B$114,0),4)</f>
        <v>40</v>
      </c>
      <c r="I3956" s="25">
        <f>INDEX('Annexe 1 – Données des équipes'!$B$12:$R$114, MATCH(D3956, 'Annexe 1 – Données des équipes'!$B$12:$B$114,0),4)</f>
        <v>20</v>
      </c>
      <c r="J3956" s="25">
        <f t="shared" si="62"/>
        <v>2</v>
      </c>
    </row>
    <row r="3957" spans="2:10">
      <c r="B3957" s="3">
        <v>40950</v>
      </c>
      <c r="C3957" s="10" t="s">
        <v>12345</v>
      </c>
      <c r="D3957" s="10" t="s">
        <v>12346</v>
      </c>
      <c r="E3957" s="25">
        <v>0</v>
      </c>
      <c r="F3957" s="25">
        <v>2</v>
      </c>
      <c r="G3957" s="10" t="s">
        <v>12347</v>
      </c>
      <c r="H3957" s="25">
        <f>INDEX('Annexe 1 – Données des équipes'!$B$12:$R$114, MATCH(C3957, 'Annexe 1 – Données des équipes'!$B$12:$B$114,0),4)</f>
        <v>40</v>
      </c>
      <c r="I3957" s="25">
        <f>INDEX('Annexe 1 – Données des équipes'!$B$12:$R$114, MATCH(D3957, 'Annexe 1 – Données des équipes'!$B$12:$B$114,0),4)</f>
        <v>20</v>
      </c>
      <c r="J3957" s="25">
        <f t="shared" si="62"/>
        <v>2</v>
      </c>
    </row>
    <row r="3958" spans="2:10">
      <c r="B3958" s="3">
        <v>40954</v>
      </c>
      <c r="C3958" s="10" t="s">
        <v>12348</v>
      </c>
      <c r="D3958" s="10" t="s">
        <v>12349</v>
      </c>
      <c r="E3958" s="25">
        <v>2</v>
      </c>
      <c r="F3958" s="25">
        <v>0</v>
      </c>
      <c r="G3958" s="10" t="s">
        <v>12350</v>
      </c>
      <c r="H3958" s="25">
        <f>INDEX('Annexe 1 – Données des équipes'!$B$12:$R$114, MATCH(C3958, 'Annexe 1 – Données des équipes'!$B$12:$B$114,0),4)</f>
        <v>70</v>
      </c>
      <c r="I3958" s="25">
        <f>INDEX('Annexe 1 – Données des équipes'!$B$12:$R$114, MATCH(D3958, 'Annexe 1 – Données des équipes'!$B$12:$B$114,0),4)</f>
        <v>80</v>
      </c>
      <c r="J3958" s="25">
        <f t="shared" si="62"/>
        <v>2</v>
      </c>
    </row>
    <row r="3959" spans="2:10">
      <c r="B3959" s="3">
        <v>40961</v>
      </c>
      <c r="C3959" s="10" t="s">
        <v>12351</v>
      </c>
      <c r="D3959" s="10" t="s">
        <v>12352</v>
      </c>
      <c r="E3959" s="25">
        <v>2</v>
      </c>
      <c r="F3959" s="25">
        <v>0</v>
      </c>
      <c r="G3959" s="10" t="s">
        <v>12353</v>
      </c>
      <c r="H3959" s="25">
        <f>INDEX('Annexe 1 – Données des équipes'!$B$12:$R$114, MATCH(C3959, 'Annexe 1 – Données des équipes'!$B$12:$B$114,0),4)</f>
        <v>30</v>
      </c>
      <c r="I3959" s="25">
        <f>INDEX('Annexe 1 – Données des équipes'!$B$12:$R$114, MATCH(D3959, 'Annexe 1 – Données des équipes'!$B$12:$B$114,0),4)</f>
        <v>0</v>
      </c>
      <c r="J3959" s="25">
        <f t="shared" si="62"/>
        <v>2</v>
      </c>
    </row>
    <row r="3960" spans="2:10">
      <c r="B3960" s="3">
        <v>40963</v>
      </c>
      <c r="C3960" s="10" t="s">
        <v>12354</v>
      </c>
      <c r="D3960" s="10" t="s">
        <v>12355</v>
      </c>
      <c r="E3960" s="25">
        <v>3</v>
      </c>
      <c r="F3960" s="25">
        <v>1</v>
      </c>
      <c r="G3960" s="10" t="s">
        <v>12356</v>
      </c>
      <c r="H3960" s="25">
        <f>INDEX('Annexe 1 – Données des équipes'!$B$12:$R$114, MATCH(C3960, 'Annexe 1 – Données des équipes'!$B$12:$B$114,0),4)</f>
        <v>50</v>
      </c>
      <c r="I3960" s="25">
        <f>INDEX('Annexe 1 – Données des équipes'!$B$12:$R$114, MATCH(D3960, 'Annexe 1 – Données des équipes'!$B$12:$B$114,0),4)</f>
        <v>70</v>
      </c>
      <c r="J3960" s="25">
        <f t="shared" si="62"/>
        <v>2</v>
      </c>
    </row>
    <row r="3961" spans="2:10">
      <c r="B3961" s="3">
        <v>40964</v>
      </c>
      <c r="C3961" s="10" t="s">
        <v>12357</v>
      </c>
      <c r="D3961" s="10" t="s">
        <v>12358</v>
      </c>
      <c r="E3961" s="25">
        <v>4</v>
      </c>
      <c r="F3961" s="25">
        <v>2</v>
      </c>
      <c r="G3961" s="10" t="s">
        <v>12359</v>
      </c>
      <c r="H3961" s="25">
        <f>INDEX('Annexe 1 – Données des équipes'!$B$12:$R$114, MATCH(C3961, 'Annexe 1 – Données des équipes'!$B$12:$B$114,0),4)</f>
        <v>70</v>
      </c>
      <c r="I3961" s="25">
        <f>INDEX('Annexe 1 – Données des équipes'!$B$12:$R$114, MATCH(D3961, 'Annexe 1 – Données des équipes'!$B$12:$B$114,0),4)</f>
        <v>30</v>
      </c>
      <c r="J3961" s="25">
        <f t="shared" si="62"/>
        <v>2</v>
      </c>
    </row>
    <row r="3962" spans="2:10">
      <c r="B3962" s="3">
        <v>40967</v>
      </c>
      <c r="C3962" s="10" t="s">
        <v>12360</v>
      </c>
      <c r="D3962" s="10" t="s">
        <v>12361</v>
      </c>
      <c r="E3962" s="25">
        <v>0</v>
      </c>
      <c r="F3962" s="25">
        <v>2</v>
      </c>
      <c r="G3962" s="10" t="s">
        <v>12362</v>
      </c>
      <c r="H3962" s="25">
        <f>INDEX('Annexe 1 – Données des équipes'!$B$12:$R$114, MATCH(C3962, 'Annexe 1 – Données des équipes'!$B$12:$B$114,0),4)</f>
        <v>10</v>
      </c>
      <c r="I3962" s="25">
        <f>INDEX('Annexe 1 – Données des équipes'!$B$12:$R$114, MATCH(D3962, 'Annexe 1 – Données des équipes'!$B$12:$B$114,0),4)</f>
        <v>70</v>
      </c>
      <c r="J3962" s="25">
        <f t="shared" si="62"/>
        <v>2</v>
      </c>
    </row>
    <row r="3963" spans="2:10">
      <c r="B3963" s="3">
        <v>40968</v>
      </c>
      <c r="C3963" s="10" t="s">
        <v>12363</v>
      </c>
      <c r="D3963" s="10" t="s">
        <v>12364</v>
      </c>
      <c r="E3963" s="25">
        <v>3</v>
      </c>
      <c r="F3963" s="25">
        <v>1</v>
      </c>
      <c r="G3963" s="10" t="s">
        <v>12365</v>
      </c>
      <c r="H3963" s="25">
        <f>INDEX('Annexe 1 – Données des équipes'!$B$12:$R$114, MATCH(C3963, 'Annexe 1 – Données des équipes'!$B$12:$B$114,0),4)</f>
        <v>10</v>
      </c>
      <c r="I3963" s="25">
        <f>INDEX('Annexe 1 – Données des équipes'!$B$12:$R$114, MATCH(D3963, 'Annexe 1 – Données des équipes'!$B$12:$B$114,0),4)</f>
        <v>20</v>
      </c>
      <c r="J3963" s="25">
        <f t="shared" si="62"/>
        <v>2</v>
      </c>
    </row>
    <row r="3964" spans="2:10">
      <c r="B3964" s="3">
        <v>40968</v>
      </c>
      <c r="C3964" s="10" t="s">
        <v>12366</v>
      </c>
      <c r="D3964" s="10" t="s">
        <v>12367</v>
      </c>
      <c r="E3964" s="25">
        <v>4</v>
      </c>
      <c r="F3964" s="25">
        <v>2</v>
      </c>
      <c r="G3964" s="10" t="s">
        <v>12368</v>
      </c>
      <c r="H3964" s="25">
        <f>INDEX('Annexe 1 – Données des équipes'!$B$12:$R$114, MATCH(C3964, 'Annexe 1 – Données des équipes'!$B$12:$B$114,0),4)</f>
        <v>60</v>
      </c>
      <c r="I3964" s="25">
        <f>INDEX('Annexe 1 – Données des équipes'!$B$12:$R$114, MATCH(D3964, 'Annexe 1 – Données des équipes'!$B$12:$B$114,0),4)</f>
        <v>30</v>
      </c>
      <c r="J3964" s="25">
        <f t="shared" si="62"/>
        <v>2</v>
      </c>
    </row>
    <row r="3965" spans="2:10">
      <c r="B3965" s="3">
        <v>40968</v>
      </c>
      <c r="C3965" s="10" t="s">
        <v>12369</v>
      </c>
      <c r="D3965" s="10" t="s">
        <v>12370</v>
      </c>
      <c r="E3965" s="25">
        <v>3</v>
      </c>
      <c r="F3965" s="25">
        <v>1</v>
      </c>
      <c r="G3965" s="10" t="s">
        <v>12371</v>
      </c>
      <c r="H3965" s="25">
        <f>INDEX('Annexe 1 – Données des équipes'!$B$12:$R$114, MATCH(C3965, 'Annexe 1 – Données des équipes'!$B$12:$B$114,0),4)</f>
        <v>60</v>
      </c>
      <c r="I3965" s="25">
        <f>INDEX('Annexe 1 – Données des équipes'!$B$12:$R$114, MATCH(D3965, 'Annexe 1 – Données des équipes'!$B$12:$B$114,0),4)</f>
        <v>30</v>
      </c>
      <c r="J3965" s="25">
        <f t="shared" si="62"/>
        <v>2</v>
      </c>
    </row>
    <row r="3966" spans="2:10">
      <c r="B3966" s="3">
        <v>40968</v>
      </c>
      <c r="C3966" s="10" t="s">
        <v>12372</v>
      </c>
      <c r="D3966" s="10" t="s">
        <v>12373</v>
      </c>
      <c r="E3966" s="25">
        <v>3</v>
      </c>
      <c r="F3966" s="25">
        <v>1</v>
      </c>
      <c r="G3966" s="10" t="s">
        <v>12374</v>
      </c>
      <c r="H3966" s="25">
        <f>INDEX('Annexe 1 – Données des équipes'!$B$12:$R$114, MATCH(C3966, 'Annexe 1 – Données des équipes'!$B$12:$B$114,0),4)</f>
        <v>30</v>
      </c>
      <c r="I3966" s="25">
        <f>INDEX('Annexe 1 – Données des équipes'!$B$12:$R$114, MATCH(D3966, 'Annexe 1 – Données des équipes'!$B$12:$B$114,0),4)</f>
        <v>10</v>
      </c>
      <c r="J3966" s="25">
        <f t="shared" si="62"/>
        <v>2</v>
      </c>
    </row>
    <row r="3967" spans="2:10">
      <c r="B3967" s="3">
        <v>40968</v>
      </c>
      <c r="C3967" s="10" t="s">
        <v>12375</v>
      </c>
      <c r="D3967" s="10" t="s">
        <v>12376</v>
      </c>
      <c r="E3967" s="25">
        <v>1</v>
      </c>
      <c r="F3967" s="25">
        <v>3</v>
      </c>
      <c r="G3967" s="10" t="s">
        <v>12377</v>
      </c>
      <c r="H3967" s="25">
        <f>INDEX('Annexe 1 – Données des équipes'!$B$12:$R$114, MATCH(C3967, 'Annexe 1 – Données des équipes'!$B$12:$B$114,0),4)</f>
        <v>80</v>
      </c>
      <c r="I3967" s="25">
        <f>INDEX('Annexe 1 – Données des équipes'!$B$12:$R$114, MATCH(D3967, 'Annexe 1 – Données des équipes'!$B$12:$B$114,0),4)</f>
        <v>80</v>
      </c>
      <c r="J3967" s="25">
        <f t="shared" si="62"/>
        <v>2</v>
      </c>
    </row>
    <row r="3968" spans="2:10">
      <c r="B3968" s="3">
        <v>40968</v>
      </c>
      <c r="C3968" s="10" t="s">
        <v>12378</v>
      </c>
      <c r="D3968" s="10" t="s">
        <v>12379</v>
      </c>
      <c r="E3968" s="25">
        <v>0</v>
      </c>
      <c r="F3968" s="25">
        <v>2</v>
      </c>
      <c r="G3968" s="10" t="s">
        <v>12380</v>
      </c>
      <c r="H3968" s="25">
        <f>INDEX('Annexe 1 – Données des équipes'!$B$12:$R$114, MATCH(C3968, 'Annexe 1 – Données des équipes'!$B$12:$B$114,0),4)</f>
        <v>80</v>
      </c>
      <c r="I3968" s="25">
        <f>INDEX('Annexe 1 – Données des équipes'!$B$12:$R$114, MATCH(D3968, 'Annexe 1 – Données des équipes'!$B$12:$B$114,0),4)</f>
        <v>50</v>
      </c>
      <c r="J3968" s="25">
        <f t="shared" si="62"/>
        <v>2</v>
      </c>
    </row>
    <row r="3969" spans="2:10">
      <c r="B3969" s="3">
        <v>40968</v>
      </c>
      <c r="C3969" s="10" t="s">
        <v>12381</v>
      </c>
      <c r="D3969" s="10" t="s">
        <v>12382</v>
      </c>
      <c r="E3969" s="25">
        <v>2</v>
      </c>
      <c r="F3969" s="25">
        <v>0</v>
      </c>
      <c r="G3969" s="10" t="s">
        <v>12383</v>
      </c>
      <c r="H3969" s="25">
        <f>INDEX('Annexe 1 – Données des équipes'!$B$12:$R$114, MATCH(C3969, 'Annexe 1 – Données des équipes'!$B$12:$B$114,0),4)</f>
        <v>70</v>
      </c>
      <c r="I3969" s="25">
        <f>INDEX('Annexe 1 – Données des équipes'!$B$12:$R$114, MATCH(D3969, 'Annexe 1 – Données des équipes'!$B$12:$B$114,0),4)</f>
        <v>40</v>
      </c>
      <c r="J3969" s="25">
        <f t="shared" si="62"/>
        <v>2</v>
      </c>
    </row>
    <row r="3970" spans="2:10">
      <c r="B3970" s="3">
        <v>40968</v>
      </c>
      <c r="C3970" s="10" t="s">
        <v>12384</v>
      </c>
      <c r="D3970" s="10" t="s">
        <v>12385</v>
      </c>
      <c r="E3970" s="25">
        <v>0</v>
      </c>
      <c r="F3970" s="25">
        <v>2</v>
      </c>
      <c r="G3970" s="10" t="s">
        <v>12386</v>
      </c>
      <c r="H3970" s="25">
        <f>INDEX('Annexe 1 – Données des équipes'!$B$12:$R$114, MATCH(C3970, 'Annexe 1 – Données des équipes'!$B$12:$B$114,0),4)</f>
        <v>0</v>
      </c>
      <c r="I3970" s="25">
        <f>INDEX('Annexe 1 – Données des équipes'!$B$12:$R$114, MATCH(D3970, 'Annexe 1 – Données des équipes'!$B$12:$B$114,0),4)</f>
        <v>20</v>
      </c>
      <c r="J3970" s="25">
        <f t="shared" si="62"/>
        <v>2</v>
      </c>
    </row>
    <row r="3971" spans="2:10">
      <c r="B3971" s="3">
        <v>40968</v>
      </c>
      <c r="C3971" s="10" t="s">
        <v>12387</v>
      </c>
      <c r="D3971" s="10" t="s">
        <v>12388</v>
      </c>
      <c r="E3971" s="25">
        <v>2</v>
      </c>
      <c r="F3971" s="25">
        <v>0</v>
      </c>
      <c r="G3971" s="10" t="s">
        <v>12389</v>
      </c>
      <c r="H3971" s="25">
        <f>INDEX('Annexe 1 – Données des équipes'!$B$12:$R$114, MATCH(C3971, 'Annexe 1 – Données des équipes'!$B$12:$B$114,0),4)</f>
        <v>70</v>
      </c>
      <c r="I3971" s="25">
        <f>INDEX('Annexe 1 – Données des équipes'!$B$12:$R$114, MATCH(D3971, 'Annexe 1 – Données des équipes'!$B$12:$B$114,0),4)</f>
        <v>0</v>
      </c>
      <c r="J3971" s="25">
        <f t="shared" si="62"/>
        <v>2</v>
      </c>
    </row>
    <row r="3972" spans="2:10">
      <c r="B3972" s="3">
        <v>40968</v>
      </c>
      <c r="C3972" s="10" t="s">
        <v>12390</v>
      </c>
      <c r="D3972" s="10" t="s">
        <v>12391</v>
      </c>
      <c r="E3972" s="25">
        <v>0</v>
      </c>
      <c r="F3972" s="25">
        <v>2</v>
      </c>
      <c r="G3972" s="10" t="s">
        <v>12392</v>
      </c>
      <c r="H3972" s="25">
        <f>INDEX('Annexe 1 – Données des équipes'!$B$12:$R$114, MATCH(C3972, 'Annexe 1 – Données des équipes'!$B$12:$B$114,0),4)</f>
        <v>80</v>
      </c>
      <c r="I3972" s="25">
        <f>INDEX('Annexe 1 – Données des équipes'!$B$12:$R$114, MATCH(D3972, 'Annexe 1 – Données des équipes'!$B$12:$B$114,0),4)</f>
        <v>90</v>
      </c>
      <c r="J3972" s="25">
        <f t="shared" si="62"/>
        <v>2</v>
      </c>
    </row>
    <row r="3973" spans="2:10">
      <c r="B3973" s="3">
        <v>40968</v>
      </c>
      <c r="C3973" s="10" t="s">
        <v>12393</v>
      </c>
      <c r="D3973" s="10" t="s">
        <v>12394</v>
      </c>
      <c r="E3973" s="25">
        <v>2</v>
      </c>
      <c r="F3973" s="25">
        <v>0</v>
      </c>
      <c r="G3973" s="10" t="s">
        <v>12395</v>
      </c>
      <c r="H3973" s="25">
        <f>INDEX('Annexe 1 – Données des équipes'!$B$12:$R$114, MATCH(C3973, 'Annexe 1 – Données des équipes'!$B$12:$B$114,0),4)</f>
        <v>50</v>
      </c>
      <c r="I3973" s="25">
        <f>INDEX('Annexe 1 – Données des équipes'!$B$12:$R$114, MATCH(D3973, 'Annexe 1 – Données des équipes'!$B$12:$B$114,0),4)</f>
        <v>40</v>
      </c>
      <c r="J3973" s="25">
        <f t="shared" si="62"/>
        <v>2</v>
      </c>
    </row>
    <row r="3974" spans="2:10">
      <c r="B3974" s="3">
        <v>40968</v>
      </c>
      <c r="C3974" s="10" t="s">
        <v>12396</v>
      </c>
      <c r="D3974" s="10" t="s">
        <v>12397</v>
      </c>
      <c r="E3974" s="25">
        <v>1</v>
      </c>
      <c r="F3974" s="25">
        <v>3</v>
      </c>
      <c r="G3974" s="10" t="s">
        <v>12398</v>
      </c>
      <c r="H3974" s="25">
        <f>INDEX('Annexe 1 – Données des équipes'!$B$12:$R$114, MATCH(C3974, 'Annexe 1 – Données des équipes'!$B$12:$B$114,0),4)</f>
        <v>80</v>
      </c>
      <c r="I3974" s="25">
        <f>INDEX('Annexe 1 – Données des équipes'!$B$12:$R$114, MATCH(D3974, 'Annexe 1 – Données des équipes'!$B$12:$B$114,0),4)</f>
        <v>90</v>
      </c>
      <c r="J3974" s="25">
        <f t="shared" si="62"/>
        <v>2</v>
      </c>
    </row>
    <row r="3975" spans="2:10">
      <c r="B3975" s="3">
        <v>40968</v>
      </c>
      <c r="C3975" s="10" t="s">
        <v>12399</v>
      </c>
      <c r="D3975" s="10" t="s">
        <v>12400</v>
      </c>
      <c r="E3975" s="25">
        <v>4</v>
      </c>
      <c r="F3975" s="25">
        <v>2</v>
      </c>
      <c r="G3975" s="10" t="s">
        <v>12401</v>
      </c>
      <c r="H3975" s="25">
        <f>INDEX('Annexe 1 – Données des équipes'!$B$12:$R$114, MATCH(C3975, 'Annexe 1 – Données des équipes'!$B$12:$B$114,0),4)</f>
        <v>20</v>
      </c>
      <c r="I3975" s="25">
        <f>INDEX('Annexe 1 – Données des équipes'!$B$12:$R$114, MATCH(D3975, 'Annexe 1 – Données des équipes'!$B$12:$B$114,0),4)</f>
        <v>0</v>
      </c>
      <c r="J3975" s="25">
        <f t="shared" si="62"/>
        <v>2</v>
      </c>
    </row>
    <row r="3976" spans="2:10">
      <c r="B3976" s="3">
        <v>40989</v>
      </c>
      <c r="C3976" s="10" t="s">
        <v>12402</v>
      </c>
      <c r="D3976" s="10" t="s">
        <v>12403</v>
      </c>
      <c r="E3976" s="25">
        <v>3</v>
      </c>
      <c r="F3976" s="25">
        <v>1</v>
      </c>
      <c r="G3976" s="10" t="s">
        <v>12404</v>
      </c>
      <c r="H3976" s="25">
        <f>INDEX('Annexe 1 – Données des équipes'!$B$12:$R$114, MATCH(C3976, 'Annexe 1 – Données des équipes'!$B$12:$B$114,0),4)</f>
        <v>80</v>
      </c>
      <c r="I3976" s="25">
        <f>INDEX('Annexe 1 – Données des équipes'!$B$12:$R$114, MATCH(D3976, 'Annexe 1 – Données des équipes'!$B$12:$B$114,0),4)</f>
        <v>80</v>
      </c>
      <c r="J3976" s="25">
        <f t="shared" si="62"/>
        <v>2</v>
      </c>
    </row>
    <row r="3977" spans="2:10">
      <c r="B3977" s="3">
        <v>41053</v>
      </c>
      <c r="C3977" s="10" t="s">
        <v>12405</v>
      </c>
      <c r="D3977" s="10" t="s">
        <v>12406</v>
      </c>
      <c r="E3977" s="25">
        <v>1</v>
      </c>
      <c r="F3977" s="25">
        <v>3</v>
      </c>
      <c r="G3977" s="10" t="s">
        <v>12407</v>
      </c>
      <c r="H3977" s="25">
        <f>INDEX('Annexe 1 – Données des équipes'!$B$12:$R$114, MATCH(C3977, 'Annexe 1 – Données des équipes'!$B$12:$B$114,0),4)</f>
        <v>10</v>
      </c>
      <c r="I3977" s="25">
        <f>INDEX('Annexe 1 – Données des équipes'!$B$12:$R$114, MATCH(D3977, 'Annexe 1 – Données des équipes'!$B$12:$B$114,0),4)</f>
        <v>60</v>
      </c>
      <c r="J3977" s="25">
        <f t="shared" si="62"/>
        <v>2</v>
      </c>
    </row>
    <row r="3978" spans="2:10">
      <c r="B3978" s="3">
        <v>41054</v>
      </c>
      <c r="C3978" s="10" t="s">
        <v>12408</v>
      </c>
      <c r="D3978" s="10" t="s">
        <v>12409</v>
      </c>
      <c r="E3978" s="25">
        <v>3</v>
      </c>
      <c r="F3978" s="25">
        <v>1</v>
      </c>
      <c r="G3978" s="10" t="s">
        <v>12410</v>
      </c>
      <c r="H3978" s="25">
        <f>INDEX('Annexe 1 – Données des équipes'!$B$12:$R$114, MATCH(C3978, 'Annexe 1 – Données des équipes'!$B$12:$B$114,0),4)</f>
        <v>80</v>
      </c>
      <c r="I3978" s="25">
        <f>INDEX('Annexe 1 – Données des équipes'!$B$12:$R$114, MATCH(D3978, 'Annexe 1 – Données des équipes'!$B$12:$B$114,0),4)</f>
        <v>20</v>
      </c>
      <c r="J3978" s="25">
        <f t="shared" si="62"/>
        <v>2</v>
      </c>
    </row>
    <row r="3979" spans="2:10">
      <c r="B3979" s="3">
        <v>41055</v>
      </c>
      <c r="C3979" s="10" t="s">
        <v>12411</v>
      </c>
      <c r="D3979" s="10" t="s">
        <v>12412</v>
      </c>
      <c r="E3979" s="25">
        <v>1</v>
      </c>
      <c r="F3979" s="25">
        <v>3</v>
      </c>
      <c r="G3979" s="10" t="s">
        <v>12413</v>
      </c>
      <c r="H3979" s="25">
        <f>INDEX('Annexe 1 – Données des équipes'!$B$12:$R$114, MATCH(C3979, 'Annexe 1 – Données des équipes'!$B$12:$B$114,0),4)</f>
        <v>80</v>
      </c>
      <c r="I3979" s="25">
        <f>INDEX('Annexe 1 – Données des équipes'!$B$12:$R$114, MATCH(D3979, 'Annexe 1 – Données des équipes'!$B$12:$B$114,0),4)</f>
        <v>90</v>
      </c>
      <c r="J3979" s="25">
        <f t="shared" si="62"/>
        <v>2</v>
      </c>
    </row>
    <row r="3980" spans="2:10">
      <c r="B3980" s="3">
        <v>41055</v>
      </c>
      <c r="C3980" s="10" t="s">
        <v>12414</v>
      </c>
      <c r="D3980" s="10" t="s">
        <v>12415</v>
      </c>
      <c r="E3980" s="25">
        <v>2</v>
      </c>
      <c r="F3980" s="25">
        <v>0</v>
      </c>
      <c r="G3980" s="10" t="s">
        <v>12416</v>
      </c>
      <c r="H3980" s="25">
        <f>INDEX('Annexe 1 – Données des équipes'!$B$12:$R$114, MATCH(C3980, 'Annexe 1 – Données des équipes'!$B$12:$B$114,0),4)</f>
        <v>90</v>
      </c>
      <c r="I3980" s="25">
        <f>INDEX('Annexe 1 – Données des équipes'!$B$12:$R$114, MATCH(D3980, 'Annexe 1 – Données des équipes'!$B$12:$B$114,0),4)</f>
        <v>70</v>
      </c>
      <c r="J3980" s="25">
        <f t="shared" si="62"/>
        <v>2</v>
      </c>
    </row>
    <row r="3981" spans="2:10">
      <c r="B3981" s="3">
        <v>41055</v>
      </c>
      <c r="C3981" s="10" t="s">
        <v>12417</v>
      </c>
      <c r="D3981" s="10" t="s">
        <v>12418</v>
      </c>
      <c r="E3981" s="25">
        <v>5</v>
      </c>
      <c r="F3981" s="25">
        <v>3</v>
      </c>
      <c r="G3981" s="10" t="s">
        <v>12419</v>
      </c>
      <c r="H3981" s="25">
        <f>INDEX('Annexe 1 – Données des équipes'!$B$12:$R$114, MATCH(C3981, 'Annexe 1 – Données des équipes'!$B$12:$B$114,0),4)</f>
        <v>80</v>
      </c>
      <c r="I3981" s="25">
        <f>INDEX('Annexe 1 – Données des équipes'!$B$12:$R$114, MATCH(D3981, 'Annexe 1 – Données des équipes'!$B$12:$B$114,0),4)</f>
        <v>90</v>
      </c>
      <c r="J3981" s="25">
        <f t="shared" si="62"/>
        <v>2</v>
      </c>
    </row>
    <row r="3982" spans="2:10">
      <c r="B3982" s="3">
        <v>41056</v>
      </c>
      <c r="C3982" s="10" t="s">
        <v>12420</v>
      </c>
      <c r="D3982" s="10" t="s">
        <v>12421</v>
      </c>
      <c r="E3982" s="25">
        <v>2</v>
      </c>
      <c r="F3982" s="25">
        <v>0</v>
      </c>
      <c r="G3982" s="10" t="s">
        <v>12422</v>
      </c>
      <c r="H3982" s="25">
        <f>INDEX('Annexe 1 – Données des équipes'!$B$12:$R$114, MATCH(C3982, 'Annexe 1 – Données des équipes'!$B$12:$B$114,0),4)</f>
        <v>80</v>
      </c>
      <c r="I3982" s="25">
        <f>INDEX('Annexe 1 – Données des équipes'!$B$12:$R$114, MATCH(D3982, 'Annexe 1 – Données des équipes'!$B$12:$B$114,0),4)</f>
        <v>70</v>
      </c>
      <c r="J3982" s="25">
        <f t="shared" si="62"/>
        <v>2</v>
      </c>
    </row>
    <row r="3983" spans="2:10">
      <c r="B3983" s="3">
        <v>41058</v>
      </c>
      <c r="C3983" s="10" t="s">
        <v>12423</v>
      </c>
      <c r="D3983" s="10" t="s">
        <v>12424</v>
      </c>
      <c r="E3983" s="25">
        <v>0</v>
      </c>
      <c r="F3983" s="25">
        <v>2</v>
      </c>
      <c r="G3983" s="10" t="s">
        <v>12425</v>
      </c>
      <c r="H3983" s="25">
        <f>INDEX('Annexe 1 – Données des équipes'!$B$12:$R$114, MATCH(C3983, 'Annexe 1 – Données des équipes'!$B$12:$B$114,0),4)</f>
        <v>40</v>
      </c>
      <c r="I3983" s="25">
        <f>INDEX('Annexe 1 – Données des équipes'!$B$12:$R$114, MATCH(D3983, 'Annexe 1 – Données des équipes'!$B$12:$B$114,0),4)</f>
        <v>60</v>
      </c>
      <c r="J3983" s="25">
        <f t="shared" si="62"/>
        <v>2</v>
      </c>
    </row>
    <row r="3984" spans="2:10">
      <c r="B3984" s="3">
        <v>41059</v>
      </c>
      <c r="C3984" s="10" t="s">
        <v>12426</v>
      </c>
      <c r="D3984" s="10" t="s">
        <v>12427</v>
      </c>
      <c r="E3984" s="25">
        <v>2</v>
      </c>
      <c r="F3984" s="25">
        <v>0</v>
      </c>
      <c r="G3984" s="10" t="s">
        <v>12428</v>
      </c>
      <c r="H3984" s="25">
        <f>INDEX('Annexe 1 – Données des équipes'!$B$12:$R$114, MATCH(C3984, 'Annexe 1 – Données des équipes'!$B$12:$B$114,0),4)</f>
        <v>80</v>
      </c>
      <c r="I3984" s="25">
        <f>INDEX('Annexe 1 – Données des équipes'!$B$12:$R$114, MATCH(D3984, 'Annexe 1 – Données des équipes'!$B$12:$B$114,0),4)</f>
        <v>70</v>
      </c>
      <c r="J3984" s="25">
        <f t="shared" si="62"/>
        <v>2</v>
      </c>
    </row>
    <row r="3985" spans="2:10">
      <c r="B3985" s="3">
        <v>41060</v>
      </c>
      <c r="C3985" s="10" t="s">
        <v>12429</v>
      </c>
      <c r="D3985" s="10" t="s">
        <v>12430</v>
      </c>
      <c r="E3985" s="25">
        <v>2</v>
      </c>
      <c r="F3985" s="25">
        <v>0</v>
      </c>
      <c r="G3985" s="10" t="s">
        <v>12431</v>
      </c>
      <c r="H3985" s="25">
        <f>INDEX('Annexe 1 – Données des équipes'!$B$12:$R$114, MATCH(C3985, 'Annexe 1 – Données des équipes'!$B$12:$B$114,0),4)</f>
        <v>90</v>
      </c>
      <c r="I3985" s="25">
        <f>INDEX('Annexe 1 – Données des équipes'!$B$12:$R$114, MATCH(D3985, 'Annexe 1 – Données des équipes'!$B$12:$B$114,0),4)</f>
        <v>70</v>
      </c>
      <c r="J3985" s="25">
        <f t="shared" si="62"/>
        <v>2</v>
      </c>
    </row>
    <row r="3986" spans="2:10">
      <c r="B3986" s="3">
        <v>41060</v>
      </c>
      <c r="C3986" s="10" t="s">
        <v>12432</v>
      </c>
      <c r="D3986" s="10" t="s">
        <v>12433</v>
      </c>
      <c r="E3986" s="25">
        <v>2</v>
      </c>
      <c r="F3986" s="25">
        <v>0</v>
      </c>
      <c r="G3986" s="10" t="s">
        <v>12434</v>
      </c>
      <c r="H3986" s="25">
        <f>INDEX('Annexe 1 – Données des équipes'!$B$12:$R$114, MATCH(C3986, 'Annexe 1 – Données des équipes'!$B$12:$B$114,0),4)</f>
        <v>90</v>
      </c>
      <c r="I3986" s="25">
        <f>INDEX('Annexe 1 – Données des équipes'!$B$12:$R$114, MATCH(D3986, 'Annexe 1 – Données des équipes'!$B$12:$B$114,0),4)</f>
        <v>20</v>
      </c>
      <c r="J3986" s="25">
        <f t="shared" ref="J3986:J4049" si="63">ABS(F3986-E3986)</f>
        <v>2</v>
      </c>
    </row>
    <row r="3987" spans="2:10">
      <c r="B3987" s="3">
        <v>41062</v>
      </c>
      <c r="C3987" s="10" t="s">
        <v>12435</v>
      </c>
      <c r="D3987" s="10" t="s">
        <v>12436</v>
      </c>
      <c r="E3987" s="25">
        <v>0</v>
      </c>
      <c r="F3987" s="25">
        <v>2</v>
      </c>
      <c r="G3987" s="10" t="s">
        <v>12437</v>
      </c>
      <c r="H3987" s="25">
        <f>INDEX('Annexe 1 – Données des équipes'!$B$12:$R$114, MATCH(C3987, 'Annexe 1 – Données des équipes'!$B$12:$B$114,0),4)</f>
        <v>50</v>
      </c>
      <c r="I3987" s="25">
        <f>INDEX('Annexe 1 – Données des équipes'!$B$12:$R$114, MATCH(D3987, 'Annexe 1 – Données des équipes'!$B$12:$B$114,0),4)</f>
        <v>80</v>
      </c>
      <c r="J3987" s="25">
        <f t="shared" si="63"/>
        <v>2</v>
      </c>
    </row>
    <row r="3988" spans="2:10">
      <c r="B3988" s="3">
        <v>41062</v>
      </c>
      <c r="C3988" s="10" t="s">
        <v>12438</v>
      </c>
      <c r="D3988" s="10" t="s">
        <v>12439</v>
      </c>
      <c r="E3988" s="25">
        <v>2</v>
      </c>
      <c r="F3988" s="25">
        <v>0</v>
      </c>
      <c r="G3988" s="10" t="s">
        <v>12440</v>
      </c>
      <c r="H3988" s="25">
        <f>INDEX('Annexe 1 – Données des équipes'!$B$12:$R$114, MATCH(C3988, 'Annexe 1 – Données des équipes'!$B$12:$B$114,0),4)</f>
        <v>80</v>
      </c>
      <c r="I3988" s="25">
        <f>INDEX('Annexe 1 – Données des équipes'!$B$12:$R$114, MATCH(D3988, 'Annexe 1 – Données des équipes'!$B$12:$B$114,0),4)</f>
        <v>60</v>
      </c>
      <c r="J3988" s="25">
        <f t="shared" si="63"/>
        <v>2</v>
      </c>
    </row>
    <row r="3989" spans="2:10">
      <c r="B3989" s="3">
        <v>41062</v>
      </c>
      <c r="C3989" s="10" t="s">
        <v>12441</v>
      </c>
      <c r="D3989" s="10" t="s">
        <v>12442</v>
      </c>
      <c r="E3989" s="25">
        <v>1</v>
      </c>
      <c r="F3989" s="25">
        <v>3</v>
      </c>
      <c r="G3989" s="10" t="s">
        <v>12443</v>
      </c>
      <c r="H3989" s="25">
        <f>INDEX('Annexe 1 – Données des équipes'!$B$12:$R$114, MATCH(C3989, 'Annexe 1 – Données des équipes'!$B$12:$B$114,0),4)</f>
        <v>90</v>
      </c>
      <c r="I3989" s="25">
        <f>INDEX('Annexe 1 – Données des équipes'!$B$12:$R$114, MATCH(D3989, 'Annexe 1 – Données des équipes'!$B$12:$B$114,0),4)</f>
        <v>60</v>
      </c>
      <c r="J3989" s="25">
        <f t="shared" si="63"/>
        <v>2</v>
      </c>
    </row>
    <row r="3990" spans="2:10">
      <c r="B3990" s="3">
        <v>41063</v>
      </c>
      <c r="C3990" s="10" t="s">
        <v>12444</v>
      </c>
      <c r="D3990" s="10" t="s">
        <v>12445</v>
      </c>
      <c r="E3990" s="25">
        <v>2</v>
      </c>
      <c r="F3990" s="25">
        <v>0</v>
      </c>
      <c r="G3990" s="10" t="s">
        <v>12446</v>
      </c>
      <c r="H3990" s="25">
        <f>INDEX('Annexe 1 – Données des équipes'!$B$12:$R$114, MATCH(C3990, 'Annexe 1 – Données des équipes'!$B$12:$B$114,0),4)</f>
        <v>80</v>
      </c>
      <c r="I3990" s="25">
        <f>INDEX('Annexe 1 – Données des équipes'!$B$12:$R$114, MATCH(D3990, 'Annexe 1 – Données des équipes'!$B$12:$B$114,0),4)</f>
        <v>90</v>
      </c>
      <c r="J3990" s="25">
        <f t="shared" si="63"/>
        <v>2</v>
      </c>
    </row>
    <row r="3991" spans="2:10">
      <c r="B3991" s="3">
        <v>41065</v>
      </c>
      <c r="C3991" s="10" t="s">
        <v>12447</v>
      </c>
      <c r="D3991" s="10" t="s">
        <v>12448</v>
      </c>
      <c r="E3991" s="25">
        <v>2</v>
      </c>
      <c r="F3991" s="25">
        <v>0</v>
      </c>
      <c r="G3991" s="10" t="s">
        <v>12449</v>
      </c>
      <c r="H3991" s="25">
        <f>INDEX('Annexe 1 – Données des équipes'!$B$12:$R$114, MATCH(C3991, 'Annexe 1 – Données des équipes'!$B$12:$B$114,0),4)</f>
        <v>60</v>
      </c>
      <c r="I3991" s="25">
        <f>INDEX('Annexe 1 – Données des équipes'!$B$12:$R$114, MATCH(D3991, 'Annexe 1 – Données des équipes'!$B$12:$B$114,0),4)</f>
        <v>60</v>
      </c>
      <c r="J3991" s="25">
        <f t="shared" si="63"/>
        <v>2</v>
      </c>
    </row>
    <row r="3992" spans="2:10">
      <c r="B3992" s="3">
        <v>41068</v>
      </c>
      <c r="C3992" s="10" t="s">
        <v>12450</v>
      </c>
      <c r="D3992" s="10" t="s">
        <v>12451</v>
      </c>
      <c r="E3992" s="25">
        <v>0</v>
      </c>
      <c r="F3992" s="25">
        <v>2</v>
      </c>
      <c r="G3992" s="10" t="s">
        <v>12452</v>
      </c>
      <c r="H3992" s="25">
        <f>INDEX('Annexe 1 – Données des équipes'!$B$12:$R$114, MATCH(C3992, 'Annexe 1 – Données des équipes'!$B$12:$B$114,0),4)</f>
        <v>40</v>
      </c>
      <c r="I3992" s="25">
        <f>INDEX('Annexe 1 – Données des équipes'!$B$12:$R$114, MATCH(D3992, 'Annexe 1 – Données des équipes'!$B$12:$B$114,0),4)</f>
        <v>50</v>
      </c>
      <c r="J3992" s="25">
        <f t="shared" si="63"/>
        <v>2</v>
      </c>
    </row>
    <row r="3993" spans="2:10">
      <c r="B3993" s="3">
        <v>41069</v>
      </c>
      <c r="C3993" s="10" t="s">
        <v>12453</v>
      </c>
      <c r="D3993" s="10" t="s">
        <v>12454</v>
      </c>
      <c r="E3993" s="25">
        <v>3</v>
      </c>
      <c r="F3993" s="25">
        <v>1</v>
      </c>
      <c r="G3993" s="10" t="s">
        <v>12455</v>
      </c>
      <c r="H3993" s="25">
        <f>INDEX('Annexe 1 – Données des équipes'!$B$12:$R$114, MATCH(C3993, 'Annexe 1 – Données des équipes'!$B$12:$B$114,0),4)</f>
        <v>50</v>
      </c>
      <c r="I3993" s="25">
        <f>INDEX('Annexe 1 – Données des équipes'!$B$12:$R$114, MATCH(D3993, 'Annexe 1 – Données des équipes'!$B$12:$B$114,0),4)</f>
        <v>70</v>
      </c>
      <c r="J3993" s="25">
        <f t="shared" si="63"/>
        <v>2</v>
      </c>
    </row>
    <row r="3994" spans="2:10">
      <c r="B3994" s="3">
        <v>41069</v>
      </c>
      <c r="C3994" s="10" t="s">
        <v>12456</v>
      </c>
      <c r="D3994" s="10" t="s">
        <v>12457</v>
      </c>
      <c r="E3994" s="25">
        <v>0</v>
      </c>
      <c r="F3994" s="25">
        <v>2</v>
      </c>
      <c r="G3994" s="10" t="s">
        <v>12458</v>
      </c>
      <c r="H3994" s="25">
        <f>INDEX('Annexe 1 – Données des équipes'!$B$12:$R$114, MATCH(C3994, 'Annexe 1 – Données des équipes'!$B$12:$B$114,0),4)</f>
        <v>60</v>
      </c>
      <c r="I3994" s="25">
        <f>INDEX('Annexe 1 – Données des équipes'!$B$12:$R$114, MATCH(D3994, 'Annexe 1 – Données des équipes'!$B$12:$B$114,0),4)</f>
        <v>80</v>
      </c>
      <c r="J3994" s="25">
        <f t="shared" si="63"/>
        <v>2</v>
      </c>
    </row>
    <row r="3995" spans="2:10">
      <c r="B3995" s="3">
        <v>41070</v>
      </c>
      <c r="C3995" s="10" t="s">
        <v>12459</v>
      </c>
      <c r="D3995" s="10" t="s">
        <v>12460</v>
      </c>
      <c r="E3995" s="25">
        <v>1</v>
      </c>
      <c r="F3995" s="25">
        <v>3</v>
      </c>
      <c r="G3995" s="10" t="s">
        <v>12461</v>
      </c>
      <c r="H3995" s="25">
        <f>INDEX('Annexe 1 – Données des équipes'!$B$12:$R$114, MATCH(C3995, 'Annexe 1 – Données des équipes'!$B$12:$B$114,0),4)</f>
        <v>60</v>
      </c>
      <c r="I3995" s="25">
        <f>INDEX('Annexe 1 – Données des équipes'!$B$12:$R$114, MATCH(D3995, 'Annexe 1 – Données des équipes'!$B$12:$B$114,0),4)</f>
        <v>80</v>
      </c>
      <c r="J3995" s="25">
        <f t="shared" si="63"/>
        <v>2</v>
      </c>
    </row>
    <row r="3996" spans="2:10">
      <c r="B3996" s="3">
        <v>41070</v>
      </c>
      <c r="C3996" s="10" t="s">
        <v>12462</v>
      </c>
      <c r="D3996" s="10" t="s">
        <v>12463</v>
      </c>
      <c r="E3996" s="25">
        <v>4</v>
      </c>
      <c r="F3996" s="25">
        <v>2</v>
      </c>
      <c r="G3996" s="10" t="s">
        <v>12464</v>
      </c>
      <c r="H3996" s="25">
        <f>INDEX('Annexe 1 – Données des équipes'!$B$12:$R$114, MATCH(C3996, 'Annexe 1 – Données des équipes'!$B$12:$B$114,0),4)</f>
        <v>80</v>
      </c>
      <c r="I3996" s="25">
        <f>INDEX('Annexe 1 – Données des équipes'!$B$12:$R$114, MATCH(D3996, 'Annexe 1 – Données des équipes'!$B$12:$B$114,0),4)</f>
        <v>80</v>
      </c>
      <c r="J3996" s="25">
        <f t="shared" si="63"/>
        <v>2</v>
      </c>
    </row>
    <row r="3997" spans="2:10">
      <c r="B3997" s="3">
        <v>41075</v>
      </c>
      <c r="C3997" s="10" t="s">
        <v>12465</v>
      </c>
      <c r="D3997" s="10" t="s">
        <v>12466</v>
      </c>
      <c r="E3997" s="25">
        <v>0</v>
      </c>
      <c r="F3997" s="25">
        <v>2</v>
      </c>
      <c r="G3997" s="10" t="s">
        <v>12467</v>
      </c>
      <c r="H3997" s="25">
        <f>INDEX('Annexe 1 – Données des équipes'!$B$12:$R$114, MATCH(C3997, 'Annexe 1 – Données des équipes'!$B$12:$B$114,0),4)</f>
        <v>60</v>
      </c>
      <c r="I3997" s="25">
        <f>INDEX('Annexe 1 – Données des équipes'!$B$12:$R$114, MATCH(D3997, 'Annexe 1 – Données des équipes'!$B$12:$B$114,0),4)</f>
        <v>90</v>
      </c>
      <c r="J3997" s="25">
        <f t="shared" si="63"/>
        <v>2</v>
      </c>
    </row>
    <row r="3998" spans="2:10">
      <c r="B3998" s="3">
        <v>41078</v>
      </c>
      <c r="C3998" s="10" t="s">
        <v>12468</v>
      </c>
      <c r="D3998" s="10" t="s">
        <v>12469</v>
      </c>
      <c r="E3998" s="25">
        <v>2</v>
      </c>
      <c r="F3998" s="25">
        <v>0</v>
      </c>
      <c r="G3998" s="10" t="s">
        <v>12470</v>
      </c>
      <c r="H3998" s="25">
        <f>INDEX('Annexe 1 – Données des équipes'!$B$12:$R$114, MATCH(C3998, 'Annexe 1 – Données des équipes'!$B$12:$B$114,0),4)</f>
        <v>90</v>
      </c>
      <c r="I3998" s="25">
        <f>INDEX('Annexe 1 – Données des équipes'!$B$12:$R$114, MATCH(D3998, 'Annexe 1 – Données des équipes'!$B$12:$B$114,0),4)</f>
        <v>60</v>
      </c>
      <c r="J3998" s="25">
        <f t="shared" si="63"/>
        <v>2</v>
      </c>
    </row>
    <row r="3999" spans="2:10">
      <c r="B3999" s="3">
        <v>41079</v>
      </c>
      <c r="C3999" s="10" t="s">
        <v>12471</v>
      </c>
      <c r="D3999" s="10" t="s">
        <v>12472</v>
      </c>
      <c r="E3999" s="25">
        <v>2</v>
      </c>
      <c r="F3999" s="25">
        <v>0</v>
      </c>
      <c r="G3999" s="10" t="s">
        <v>12473</v>
      </c>
      <c r="H3999" s="25">
        <f>INDEX('Annexe 1 – Données des équipes'!$B$12:$R$114, MATCH(C3999, 'Annexe 1 – Données des équipes'!$B$12:$B$114,0),4)</f>
        <v>80</v>
      </c>
      <c r="I3999" s="25">
        <f>INDEX('Annexe 1 – Données des équipes'!$B$12:$R$114, MATCH(D3999, 'Annexe 1 – Données des équipes'!$B$12:$B$114,0),4)</f>
        <v>90</v>
      </c>
      <c r="J3999" s="25">
        <f t="shared" si="63"/>
        <v>2</v>
      </c>
    </row>
    <row r="4000" spans="2:10">
      <c r="B4000" s="3">
        <v>41082</v>
      </c>
      <c r="C4000" s="10" t="s">
        <v>12474</v>
      </c>
      <c r="D4000" s="10" t="s">
        <v>12475</v>
      </c>
      <c r="E4000" s="25">
        <v>4</v>
      </c>
      <c r="F4000" s="25">
        <v>2</v>
      </c>
      <c r="G4000" s="10" t="s">
        <v>12476</v>
      </c>
      <c r="H4000" s="25">
        <f>INDEX('Annexe 1 – Données des équipes'!$B$12:$R$114, MATCH(C4000, 'Annexe 1 – Données des équipes'!$B$12:$B$114,0),4)</f>
        <v>90</v>
      </c>
      <c r="I4000" s="25">
        <f>INDEX('Annexe 1 – Données des équipes'!$B$12:$R$114, MATCH(D4000, 'Annexe 1 – Données des équipes'!$B$12:$B$114,0),4)</f>
        <v>50</v>
      </c>
      <c r="J4000" s="25">
        <f t="shared" si="63"/>
        <v>2</v>
      </c>
    </row>
    <row r="4001" spans="2:10">
      <c r="B4001" s="3">
        <v>41083</v>
      </c>
      <c r="C4001" s="10" t="s">
        <v>12477</v>
      </c>
      <c r="D4001" s="10" t="s">
        <v>12478</v>
      </c>
      <c r="E4001" s="25">
        <v>2</v>
      </c>
      <c r="F4001" s="25">
        <v>0</v>
      </c>
      <c r="G4001" s="10" t="s">
        <v>12479</v>
      </c>
      <c r="H4001" s="25">
        <f>INDEX('Annexe 1 – Données des équipes'!$B$12:$R$114, MATCH(C4001, 'Annexe 1 – Données des équipes'!$B$12:$B$114,0),4)</f>
        <v>90</v>
      </c>
      <c r="I4001" s="25">
        <f>INDEX('Annexe 1 – Données des équipes'!$B$12:$R$114, MATCH(D4001, 'Annexe 1 – Données des équipes'!$B$12:$B$114,0),4)</f>
        <v>90</v>
      </c>
      <c r="J4001" s="25">
        <f t="shared" si="63"/>
        <v>2</v>
      </c>
    </row>
    <row r="4002" spans="2:10">
      <c r="B4002" s="3">
        <v>41093</v>
      </c>
      <c r="C4002" s="10" t="s">
        <v>12480</v>
      </c>
      <c r="D4002" s="10" t="s">
        <v>12481</v>
      </c>
      <c r="E4002" s="25">
        <v>0</v>
      </c>
      <c r="F4002" s="25">
        <v>2</v>
      </c>
      <c r="G4002" s="10" t="s">
        <v>12482</v>
      </c>
      <c r="H4002" s="25">
        <f>INDEX('Annexe 1 – Données des équipes'!$B$12:$R$114, MATCH(C4002, 'Annexe 1 – Données des équipes'!$B$12:$B$114,0),4)</f>
        <v>30</v>
      </c>
      <c r="I4002" s="25">
        <f>INDEX('Annexe 1 – Données des équipes'!$B$12:$R$114, MATCH(D4002, 'Annexe 1 – Données des équipes'!$B$12:$B$114,0),4)</f>
        <v>10</v>
      </c>
      <c r="J4002" s="25">
        <f t="shared" si="63"/>
        <v>2</v>
      </c>
    </row>
    <row r="4003" spans="2:10">
      <c r="B4003" s="3">
        <v>41136</v>
      </c>
      <c r="C4003" s="10" t="s">
        <v>12483</v>
      </c>
      <c r="D4003" s="10" t="s">
        <v>12484</v>
      </c>
      <c r="E4003" s="25">
        <v>2</v>
      </c>
      <c r="F4003" s="25">
        <v>0</v>
      </c>
      <c r="G4003" s="10" t="s">
        <v>12485</v>
      </c>
      <c r="H4003" s="25">
        <f>INDEX('Annexe 1 – Données des équipes'!$B$12:$R$114, MATCH(C4003, 'Annexe 1 – Données des équipes'!$B$12:$B$114,0),4)</f>
        <v>60</v>
      </c>
      <c r="I4003" s="25">
        <f>INDEX('Annexe 1 – Données des équipes'!$B$12:$R$114, MATCH(D4003, 'Annexe 1 – Données des équipes'!$B$12:$B$114,0),4)</f>
        <v>60</v>
      </c>
      <c r="J4003" s="25">
        <f t="shared" si="63"/>
        <v>2</v>
      </c>
    </row>
    <row r="4004" spans="2:10">
      <c r="B4004" s="3">
        <v>41136</v>
      </c>
      <c r="C4004" s="10" t="s">
        <v>12486</v>
      </c>
      <c r="D4004" s="10" t="s">
        <v>12487</v>
      </c>
      <c r="E4004" s="25">
        <v>4</v>
      </c>
      <c r="F4004" s="25">
        <v>2</v>
      </c>
      <c r="G4004" s="10" t="s">
        <v>12488</v>
      </c>
      <c r="H4004" s="25">
        <f>INDEX('Annexe 1 – Données des équipes'!$B$12:$R$114, MATCH(C4004, 'Annexe 1 – Données des équipes'!$B$12:$B$114,0),4)</f>
        <v>90</v>
      </c>
      <c r="I4004" s="25">
        <f>INDEX('Annexe 1 – Données des équipes'!$B$12:$R$114, MATCH(D4004, 'Annexe 1 – Données des équipes'!$B$12:$B$114,0),4)</f>
        <v>80</v>
      </c>
      <c r="J4004" s="25">
        <f t="shared" si="63"/>
        <v>2</v>
      </c>
    </row>
    <row r="4005" spans="2:10">
      <c r="B4005" s="3">
        <v>41136</v>
      </c>
      <c r="C4005" s="10" t="s">
        <v>12489</v>
      </c>
      <c r="D4005" s="10" t="s">
        <v>12490</v>
      </c>
      <c r="E4005" s="25">
        <v>2</v>
      </c>
      <c r="F4005" s="25">
        <v>4</v>
      </c>
      <c r="G4005" s="10" t="s">
        <v>12491</v>
      </c>
      <c r="H4005" s="25">
        <f>INDEX('Annexe 1 – Données des équipes'!$B$12:$R$114, MATCH(C4005, 'Annexe 1 – Données des équipes'!$B$12:$B$114,0),4)</f>
        <v>80</v>
      </c>
      <c r="I4005" s="25">
        <f>INDEX('Annexe 1 – Données des équipes'!$B$12:$R$114, MATCH(D4005, 'Annexe 1 – Données des équipes'!$B$12:$B$114,0),4)</f>
        <v>80</v>
      </c>
      <c r="J4005" s="25">
        <f t="shared" si="63"/>
        <v>2</v>
      </c>
    </row>
    <row r="4006" spans="2:10">
      <c r="B4006" s="3">
        <v>41136</v>
      </c>
      <c r="C4006" s="10" t="s">
        <v>12492</v>
      </c>
      <c r="D4006" s="10" t="s">
        <v>12493</v>
      </c>
      <c r="E4006" s="25">
        <v>1</v>
      </c>
      <c r="F4006" s="25">
        <v>3</v>
      </c>
      <c r="G4006" s="10" t="s">
        <v>12494</v>
      </c>
      <c r="H4006" s="25">
        <f>INDEX('Annexe 1 – Données des équipes'!$B$12:$R$114, MATCH(C4006, 'Annexe 1 – Données des équipes'!$B$12:$B$114,0),4)</f>
        <v>80</v>
      </c>
      <c r="I4006" s="25">
        <f>INDEX('Annexe 1 – Données des équipes'!$B$12:$R$114, MATCH(D4006, 'Annexe 1 – Données des équipes'!$B$12:$B$114,0),4)</f>
        <v>70</v>
      </c>
      <c r="J4006" s="25">
        <f t="shared" si="63"/>
        <v>2</v>
      </c>
    </row>
    <row r="4007" spans="2:10">
      <c r="B4007" s="3">
        <v>41136</v>
      </c>
      <c r="C4007" s="10" t="s">
        <v>12495</v>
      </c>
      <c r="D4007" s="10" t="s">
        <v>12496</v>
      </c>
      <c r="E4007" s="25">
        <v>0</v>
      </c>
      <c r="F4007" s="25">
        <v>2</v>
      </c>
      <c r="G4007" s="10" t="s">
        <v>12497</v>
      </c>
      <c r="H4007" s="25">
        <f>INDEX('Annexe 1 – Données des équipes'!$B$12:$R$114, MATCH(C4007, 'Annexe 1 – Données des équipes'!$B$12:$B$114,0),4)</f>
        <v>0</v>
      </c>
      <c r="I4007" s="25">
        <f>INDEX('Annexe 1 – Données des équipes'!$B$12:$R$114, MATCH(D4007, 'Annexe 1 – Données des équipes'!$B$12:$B$114,0),4)</f>
        <v>30</v>
      </c>
      <c r="J4007" s="25">
        <f t="shared" si="63"/>
        <v>2</v>
      </c>
    </row>
    <row r="4008" spans="2:10">
      <c r="B4008" s="3">
        <v>41136</v>
      </c>
      <c r="C4008" s="10" t="s">
        <v>12498</v>
      </c>
      <c r="D4008" s="10" t="s">
        <v>12499</v>
      </c>
      <c r="E4008" s="25">
        <v>1</v>
      </c>
      <c r="F4008" s="25">
        <v>3</v>
      </c>
      <c r="G4008" s="10" t="s">
        <v>12500</v>
      </c>
      <c r="H4008" s="25">
        <f>INDEX('Annexe 1 – Données des équipes'!$B$12:$R$114, MATCH(C4008, 'Annexe 1 – Données des équipes'!$B$12:$B$114,0),4)</f>
        <v>90</v>
      </c>
      <c r="I4008" s="25">
        <f>INDEX('Annexe 1 – Données des équipes'!$B$12:$R$114, MATCH(D4008, 'Annexe 1 – Données des équipes'!$B$12:$B$114,0),4)</f>
        <v>90</v>
      </c>
      <c r="J4008" s="25">
        <f t="shared" si="63"/>
        <v>2</v>
      </c>
    </row>
    <row r="4009" spans="2:10">
      <c r="B4009" s="3">
        <v>41136</v>
      </c>
      <c r="C4009" s="10" t="s">
        <v>12501</v>
      </c>
      <c r="D4009" s="10" t="s">
        <v>12502</v>
      </c>
      <c r="E4009" s="25">
        <v>2</v>
      </c>
      <c r="F4009" s="25">
        <v>0</v>
      </c>
      <c r="G4009" s="10" t="s">
        <v>12503</v>
      </c>
      <c r="H4009" s="25">
        <f>INDEX('Annexe 1 – Données des équipes'!$B$12:$R$114, MATCH(C4009, 'Annexe 1 – Données des équipes'!$B$12:$B$114,0),4)</f>
        <v>10</v>
      </c>
      <c r="I4009" s="25">
        <f>INDEX('Annexe 1 – Données des équipes'!$B$12:$R$114, MATCH(D4009, 'Annexe 1 – Données des équipes'!$B$12:$B$114,0),4)</f>
        <v>30</v>
      </c>
      <c r="J4009" s="25">
        <f t="shared" si="63"/>
        <v>2</v>
      </c>
    </row>
    <row r="4010" spans="2:10">
      <c r="B4010" s="3">
        <v>41136</v>
      </c>
      <c r="C4010" s="10" t="s">
        <v>12504</v>
      </c>
      <c r="D4010" s="10" t="s">
        <v>12505</v>
      </c>
      <c r="E4010" s="25">
        <v>2</v>
      </c>
      <c r="F4010" s="25">
        <v>0</v>
      </c>
      <c r="G4010" s="10" t="s">
        <v>12506</v>
      </c>
      <c r="H4010" s="25">
        <f>INDEX('Annexe 1 – Données des équipes'!$B$12:$R$114, MATCH(C4010, 'Annexe 1 – Données des équipes'!$B$12:$B$114,0),4)</f>
        <v>90</v>
      </c>
      <c r="I4010" s="25">
        <f>INDEX('Annexe 1 – Données des équipes'!$B$12:$R$114, MATCH(D4010, 'Annexe 1 – Données des équipes'!$B$12:$B$114,0),4)</f>
        <v>50</v>
      </c>
      <c r="J4010" s="25">
        <f t="shared" si="63"/>
        <v>2</v>
      </c>
    </row>
    <row r="4011" spans="2:10">
      <c r="B4011" s="3">
        <v>41136</v>
      </c>
      <c r="C4011" s="10" t="s">
        <v>12507</v>
      </c>
      <c r="D4011" s="10" t="s">
        <v>12508</v>
      </c>
      <c r="E4011" s="25">
        <v>3</v>
      </c>
      <c r="F4011" s="25">
        <v>1</v>
      </c>
      <c r="G4011" s="10" t="s">
        <v>12509</v>
      </c>
      <c r="H4011" s="25">
        <f>INDEX('Annexe 1 – Données des équipes'!$B$12:$R$114, MATCH(C4011, 'Annexe 1 – Données des équipes'!$B$12:$B$114,0),4)</f>
        <v>60</v>
      </c>
      <c r="I4011" s="25">
        <f>INDEX('Annexe 1 – Données des équipes'!$B$12:$R$114, MATCH(D4011, 'Annexe 1 – Données des équipes'!$B$12:$B$114,0),4)</f>
        <v>60</v>
      </c>
      <c r="J4011" s="25">
        <f t="shared" si="63"/>
        <v>2</v>
      </c>
    </row>
    <row r="4012" spans="2:10">
      <c r="B4012" s="3">
        <v>41159</v>
      </c>
      <c r="C4012" s="10" t="s">
        <v>12510</v>
      </c>
      <c r="D4012" s="10" t="s">
        <v>12511</v>
      </c>
      <c r="E4012" s="25">
        <v>3</v>
      </c>
      <c r="F4012" s="25">
        <v>1</v>
      </c>
      <c r="G4012" s="10" t="s">
        <v>12512</v>
      </c>
      <c r="H4012" s="25">
        <f>INDEX('Annexe 1 – Données des équipes'!$B$12:$R$114, MATCH(C4012, 'Annexe 1 – Données des équipes'!$B$12:$B$114,0),4)</f>
        <v>90</v>
      </c>
      <c r="I4012" s="25">
        <f>INDEX('Annexe 1 – Données des équipes'!$B$12:$R$114, MATCH(D4012, 'Annexe 1 – Données des équipes'!$B$12:$B$114,0),4)</f>
        <v>70</v>
      </c>
      <c r="J4012" s="25">
        <f t="shared" si="63"/>
        <v>2</v>
      </c>
    </row>
    <row r="4013" spans="2:10">
      <c r="B4013" s="3">
        <v>41159</v>
      </c>
      <c r="C4013" s="10" t="s">
        <v>12513</v>
      </c>
      <c r="D4013" s="10" t="s">
        <v>12514</v>
      </c>
      <c r="E4013" s="25">
        <v>0</v>
      </c>
      <c r="F4013" s="25">
        <v>2</v>
      </c>
      <c r="G4013" s="10" t="s">
        <v>12515</v>
      </c>
      <c r="H4013" s="25">
        <f>INDEX('Annexe 1 – Données des équipes'!$B$12:$R$114, MATCH(C4013, 'Annexe 1 – Données des équipes'!$B$12:$B$114,0),4)</f>
        <v>60</v>
      </c>
      <c r="I4013" s="25">
        <f>INDEX('Annexe 1 – Données des équipes'!$B$12:$R$114, MATCH(D4013, 'Annexe 1 – Données des équipes'!$B$12:$B$114,0),4)</f>
        <v>80</v>
      </c>
      <c r="J4013" s="25">
        <f t="shared" si="63"/>
        <v>2</v>
      </c>
    </row>
    <row r="4014" spans="2:10">
      <c r="B4014" s="3">
        <v>41159</v>
      </c>
      <c r="C4014" s="10" t="s">
        <v>12516</v>
      </c>
      <c r="D4014" s="10" t="s">
        <v>12517</v>
      </c>
      <c r="E4014" s="25">
        <v>0</v>
      </c>
      <c r="F4014" s="25">
        <v>2</v>
      </c>
      <c r="G4014" s="10" t="s">
        <v>12518</v>
      </c>
      <c r="H4014" s="25">
        <f>INDEX('Annexe 1 – Données des équipes'!$B$12:$R$114, MATCH(C4014, 'Annexe 1 – Données des équipes'!$B$12:$B$114,0),4)</f>
        <v>20</v>
      </c>
      <c r="I4014" s="25">
        <f>INDEX('Annexe 1 – Données des équipes'!$B$12:$R$114, MATCH(D4014, 'Annexe 1 – Données des équipes'!$B$12:$B$114,0),4)</f>
        <v>50</v>
      </c>
      <c r="J4014" s="25">
        <f t="shared" si="63"/>
        <v>2</v>
      </c>
    </row>
    <row r="4015" spans="2:10">
      <c r="B4015" s="3">
        <v>41159</v>
      </c>
      <c r="C4015" s="10" t="s">
        <v>12519</v>
      </c>
      <c r="D4015" s="10" t="s">
        <v>12520</v>
      </c>
      <c r="E4015" s="25">
        <v>2</v>
      </c>
      <c r="F4015" s="25">
        <v>0</v>
      </c>
      <c r="G4015" s="10" t="s">
        <v>12521</v>
      </c>
      <c r="H4015" s="25">
        <f>INDEX('Annexe 1 – Données des équipes'!$B$12:$R$114, MATCH(C4015, 'Annexe 1 – Données des équipes'!$B$12:$B$114,0),4)</f>
        <v>70</v>
      </c>
      <c r="I4015" s="25">
        <f>INDEX('Annexe 1 – Données des équipes'!$B$12:$R$114, MATCH(D4015, 'Annexe 1 – Données des équipes'!$B$12:$B$114,0),4)</f>
        <v>30</v>
      </c>
      <c r="J4015" s="25">
        <f t="shared" si="63"/>
        <v>2</v>
      </c>
    </row>
    <row r="4016" spans="2:10">
      <c r="B4016" s="3">
        <v>41159</v>
      </c>
      <c r="C4016" s="10" t="s">
        <v>12522</v>
      </c>
      <c r="D4016" s="10" t="s">
        <v>12523</v>
      </c>
      <c r="E4016" s="25">
        <v>2</v>
      </c>
      <c r="F4016" s="25">
        <v>0</v>
      </c>
      <c r="G4016" s="10" t="s">
        <v>12524</v>
      </c>
      <c r="H4016" s="25">
        <f>INDEX('Annexe 1 – Données des équipes'!$B$12:$R$114, MATCH(C4016, 'Annexe 1 – Données des équipes'!$B$12:$B$114,0),4)</f>
        <v>80</v>
      </c>
      <c r="I4016" s="25">
        <f>INDEX('Annexe 1 – Données des équipes'!$B$12:$R$114, MATCH(D4016, 'Annexe 1 – Données des équipes'!$B$12:$B$114,0),4)</f>
        <v>60</v>
      </c>
      <c r="J4016" s="25">
        <f t="shared" si="63"/>
        <v>2</v>
      </c>
    </row>
    <row r="4017" spans="2:10">
      <c r="B4017" s="3">
        <v>41159</v>
      </c>
      <c r="C4017" s="10" t="s">
        <v>12525</v>
      </c>
      <c r="D4017" s="10" t="s">
        <v>12526</v>
      </c>
      <c r="E4017" s="25">
        <v>2</v>
      </c>
      <c r="F4017" s="25">
        <v>0</v>
      </c>
      <c r="G4017" s="10" t="s">
        <v>12527</v>
      </c>
      <c r="H4017" s="25">
        <f>INDEX('Annexe 1 – Données des équipes'!$B$12:$R$114, MATCH(C4017, 'Annexe 1 – Données des équipes'!$B$12:$B$114,0),4)</f>
        <v>50</v>
      </c>
      <c r="I4017" s="25">
        <f>INDEX('Annexe 1 – Données des équipes'!$B$12:$R$114, MATCH(D4017, 'Annexe 1 – Données des équipes'!$B$12:$B$114,0),4)</f>
        <v>50</v>
      </c>
      <c r="J4017" s="25">
        <f t="shared" si="63"/>
        <v>2</v>
      </c>
    </row>
    <row r="4018" spans="2:10">
      <c r="B4018" s="3">
        <v>41159</v>
      </c>
      <c r="C4018" s="10" t="s">
        <v>12528</v>
      </c>
      <c r="D4018" s="10" t="s">
        <v>12529</v>
      </c>
      <c r="E4018" s="25">
        <v>0</v>
      </c>
      <c r="F4018" s="25">
        <v>2</v>
      </c>
      <c r="G4018" s="10" t="s">
        <v>12530</v>
      </c>
      <c r="H4018" s="25">
        <f>INDEX('Annexe 1 – Données des équipes'!$B$12:$R$114, MATCH(C4018, 'Annexe 1 – Données des équipes'!$B$12:$B$114,0),4)</f>
        <v>40</v>
      </c>
      <c r="I4018" s="25">
        <f>INDEX('Annexe 1 – Données des équipes'!$B$12:$R$114, MATCH(D4018, 'Annexe 1 – Données des équipes'!$B$12:$B$114,0),4)</f>
        <v>80</v>
      </c>
      <c r="J4018" s="25">
        <f t="shared" si="63"/>
        <v>2</v>
      </c>
    </row>
    <row r="4019" spans="2:10">
      <c r="B4019" s="3">
        <v>41159</v>
      </c>
      <c r="C4019" s="10" t="s">
        <v>12531</v>
      </c>
      <c r="D4019" s="10" t="s">
        <v>12532</v>
      </c>
      <c r="E4019" s="25">
        <v>0</v>
      </c>
      <c r="F4019" s="25">
        <v>2</v>
      </c>
      <c r="G4019" s="10" t="s">
        <v>12533</v>
      </c>
      <c r="H4019" s="25">
        <f>INDEX('Annexe 1 – Données des équipes'!$B$12:$R$114, MATCH(C4019, 'Annexe 1 – Données des équipes'!$B$12:$B$114,0),4)</f>
        <v>70</v>
      </c>
      <c r="I4019" s="25">
        <f>INDEX('Annexe 1 – Données des équipes'!$B$12:$R$114, MATCH(D4019, 'Annexe 1 – Données des équipes'!$B$12:$B$114,0),4)</f>
        <v>90</v>
      </c>
      <c r="J4019" s="25">
        <f t="shared" si="63"/>
        <v>2</v>
      </c>
    </row>
    <row r="4020" spans="2:10">
      <c r="B4020" s="3">
        <v>30519</v>
      </c>
      <c r="C4020" s="10" t="s">
        <v>12534</v>
      </c>
      <c r="D4020" s="10" t="s">
        <v>12535</v>
      </c>
      <c r="E4020" s="25">
        <v>1</v>
      </c>
      <c r="F4020" s="25">
        <v>0</v>
      </c>
      <c r="G4020" s="10" t="s">
        <v>12536</v>
      </c>
      <c r="H4020" s="25">
        <f>INDEX('Annexe 1 – Données des équipes'!$B$12:$R$114, MATCH(C4020, 'Annexe 1 – Données des équipes'!$B$12:$B$114,0),4)</f>
        <v>0</v>
      </c>
      <c r="I4020" s="25">
        <f>INDEX('Annexe 1 – Données des équipes'!$B$12:$R$114, MATCH(D4020, 'Annexe 1 – Données des équipes'!$B$12:$B$114,0),4)</f>
        <v>20</v>
      </c>
      <c r="J4020" s="25">
        <f t="shared" si="63"/>
        <v>1</v>
      </c>
    </row>
    <row r="4021" spans="2:10">
      <c r="B4021" s="3">
        <v>33398</v>
      </c>
      <c r="C4021" s="10" t="s">
        <v>12537</v>
      </c>
      <c r="D4021" s="10" t="s">
        <v>12538</v>
      </c>
      <c r="E4021" s="25">
        <v>2</v>
      </c>
      <c r="F4021" s="25">
        <v>0</v>
      </c>
      <c r="G4021" s="10" t="s">
        <v>12539</v>
      </c>
      <c r="H4021" s="25">
        <f>INDEX('Annexe 1 – Données des équipes'!$B$12:$R$114, MATCH(C4021, 'Annexe 1 – Données des équipes'!$B$12:$B$114,0),4)</f>
        <v>30</v>
      </c>
      <c r="I4021" s="25">
        <f>INDEX('Annexe 1 – Données des équipes'!$B$12:$R$114, MATCH(D4021, 'Annexe 1 – Données des équipes'!$B$12:$B$114,0),4)</f>
        <v>70</v>
      </c>
      <c r="J4021" s="25">
        <f t="shared" si="63"/>
        <v>2</v>
      </c>
    </row>
    <row r="4022" spans="2:10">
      <c r="B4022" s="3">
        <v>41163</v>
      </c>
      <c r="C4022" s="10" t="s">
        <v>12540</v>
      </c>
      <c r="D4022" s="10" t="s">
        <v>12541</v>
      </c>
      <c r="E4022" s="25">
        <v>1</v>
      </c>
      <c r="F4022" s="25">
        <v>3</v>
      </c>
      <c r="G4022" s="10" t="s">
        <v>12542</v>
      </c>
      <c r="H4022" s="25">
        <f>INDEX('Annexe 1 – Données des équipes'!$B$12:$R$114, MATCH(C4022, 'Annexe 1 – Données des équipes'!$B$12:$B$114,0),4)</f>
        <v>80</v>
      </c>
      <c r="I4022" s="25">
        <f>INDEX('Annexe 1 – Données des équipes'!$B$12:$R$114, MATCH(D4022, 'Annexe 1 – Données des équipes'!$B$12:$B$114,0),4)</f>
        <v>90</v>
      </c>
      <c r="J4022" s="25">
        <f t="shared" si="63"/>
        <v>2</v>
      </c>
    </row>
    <row r="4023" spans="2:10">
      <c r="B4023" s="3">
        <v>41163</v>
      </c>
      <c r="C4023" s="10" t="s">
        <v>12543</v>
      </c>
      <c r="D4023" s="10" t="s">
        <v>12544</v>
      </c>
      <c r="E4023" s="25">
        <v>3</v>
      </c>
      <c r="F4023" s="25">
        <v>1</v>
      </c>
      <c r="G4023" s="10" t="s">
        <v>12545</v>
      </c>
      <c r="H4023" s="25">
        <f>INDEX('Annexe 1 – Données des équipes'!$B$12:$R$114, MATCH(C4023, 'Annexe 1 – Données des équipes'!$B$12:$B$114,0),4)</f>
        <v>90</v>
      </c>
      <c r="I4023" s="25">
        <f>INDEX('Annexe 1 – Données des équipes'!$B$12:$R$114, MATCH(D4023, 'Annexe 1 – Données des équipes'!$B$12:$B$114,0),4)</f>
        <v>10</v>
      </c>
      <c r="J4023" s="25">
        <f t="shared" si="63"/>
        <v>2</v>
      </c>
    </row>
    <row r="4024" spans="2:10">
      <c r="B4024" s="3">
        <v>41163</v>
      </c>
      <c r="C4024" s="10" t="s">
        <v>12546</v>
      </c>
      <c r="D4024" s="10" t="s">
        <v>12547</v>
      </c>
      <c r="E4024" s="25">
        <v>2</v>
      </c>
      <c r="F4024" s="25">
        <v>0</v>
      </c>
      <c r="G4024" s="10" t="s">
        <v>12548</v>
      </c>
      <c r="H4024" s="25">
        <f>INDEX('Annexe 1 – Données des équipes'!$B$12:$R$114, MATCH(C4024, 'Annexe 1 – Données des équipes'!$B$12:$B$114,0),4)</f>
        <v>50</v>
      </c>
      <c r="I4024" s="25">
        <f>INDEX('Annexe 1 – Données des équipes'!$B$12:$R$114, MATCH(D4024, 'Annexe 1 – Données des équipes'!$B$12:$B$114,0),4)</f>
        <v>20</v>
      </c>
      <c r="J4024" s="25">
        <f t="shared" si="63"/>
        <v>2</v>
      </c>
    </row>
    <row r="4025" spans="2:10">
      <c r="B4025" s="3">
        <v>41163</v>
      </c>
      <c r="C4025" s="10" t="s">
        <v>12549</v>
      </c>
      <c r="D4025" s="10" t="s">
        <v>12550</v>
      </c>
      <c r="E4025" s="25">
        <v>0</v>
      </c>
      <c r="F4025" s="25">
        <v>2</v>
      </c>
      <c r="G4025" s="10" t="s">
        <v>12551</v>
      </c>
      <c r="H4025" s="25">
        <f>INDEX('Annexe 1 – Données des équipes'!$B$12:$R$114, MATCH(C4025, 'Annexe 1 – Données des équipes'!$B$12:$B$114,0),4)</f>
        <v>70</v>
      </c>
      <c r="I4025" s="25">
        <f>INDEX('Annexe 1 – Données des équipes'!$B$12:$R$114, MATCH(D4025, 'Annexe 1 – Données des équipes'!$B$12:$B$114,0),4)</f>
        <v>60</v>
      </c>
      <c r="J4025" s="25">
        <f t="shared" si="63"/>
        <v>2</v>
      </c>
    </row>
    <row r="4026" spans="2:10">
      <c r="B4026" s="3">
        <v>41163</v>
      </c>
      <c r="C4026" s="10" t="s">
        <v>12552</v>
      </c>
      <c r="D4026" s="10" t="s">
        <v>12553</v>
      </c>
      <c r="E4026" s="25">
        <v>2</v>
      </c>
      <c r="F4026" s="25">
        <v>0</v>
      </c>
      <c r="G4026" s="10" t="s">
        <v>12554</v>
      </c>
      <c r="H4026" s="25">
        <f>INDEX('Annexe 1 – Données des équipes'!$B$12:$R$114, MATCH(C4026, 'Annexe 1 – Données des équipes'!$B$12:$B$114,0),4)</f>
        <v>80</v>
      </c>
      <c r="I4026" s="25">
        <f>INDEX('Annexe 1 – Données des équipes'!$B$12:$R$114, MATCH(D4026, 'Annexe 1 – Données des équipes'!$B$12:$B$114,0),4)</f>
        <v>40</v>
      </c>
      <c r="J4026" s="25">
        <f t="shared" si="63"/>
        <v>2</v>
      </c>
    </row>
    <row r="4027" spans="2:10">
      <c r="B4027" s="3">
        <v>34364</v>
      </c>
      <c r="C4027" s="10" t="s">
        <v>12555</v>
      </c>
      <c r="D4027" s="10" t="s">
        <v>12556</v>
      </c>
      <c r="E4027" s="25">
        <v>0</v>
      </c>
      <c r="F4027" s="25">
        <v>1</v>
      </c>
      <c r="G4027" s="10" t="s">
        <v>12557</v>
      </c>
      <c r="H4027" s="25">
        <f>INDEX('Annexe 1 – Données des équipes'!$B$12:$R$114, MATCH(C4027, 'Annexe 1 – Données des équipes'!$B$12:$B$114,0),4)</f>
        <v>40</v>
      </c>
      <c r="I4027" s="25">
        <f>INDEX('Annexe 1 – Données des équipes'!$B$12:$R$114, MATCH(D4027, 'Annexe 1 – Données des équipes'!$B$12:$B$114,0),4)</f>
        <v>30</v>
      </c>
      <c r="J4027" s="25">
        <f t="shared" si="63"/>
        <v>1</v>
      </c>
    </row>
    <row r="4028" spans="2:10">
      <c r="B4028" s="3">
        <v>41194</v>
      </c>
      <c r="C4028" s="10" t="s">
        <v>12558</v>
      </c>
      <c r="D4028" s="10" t="s">
        <v>12559</v>
      </c>
      <c r="E4028" s="25">
        <v>1</v>
      </c>
      <c r="F4028" s="25">
        <v>3</v>
      </c>
      <c r="G4028" s="10" t="s">
        <v>12560</v>
      </c>
      <c r="H4028" s="25">
        <f>INDEX('Annexe 1 – Données des équipes'!$B$12:$R$114, MATCH(C4028, 'Annexe 1 – Données des équipes'!$B$12:$B$114,0),4)</f>
        <v>10</v>
      </c>
      <c r="I4028" s="25">
        <f>INDEX('Annexe 1 – Données des équipes'!$B$12:$R$114, MATCH(D4028, 'Annexe 1 – Données des équipes'!$B$12:$B$114,0),4)</f>
        <v>90</v>
      </c>
      <c r="J4028" s="25">
        <f t="shared" si="63"/>
        <v>2</v>
      </c>
    </row>
    <row r="4029" spans="2:10">
      <c r="B4029" s="3">
        <v>41194</v>
      </c>
      <c r="C4029" s="10" t="s">
        <v>12561</v>
      </c>
      <c r="D4029" s="10" t="s">
        <v>12562</v>
      </c>
      <c r="E4029" s="25">
        <v>2</v>
      </c>
      <c r="F4029" s="25">
        <v>0</v>
      </c>
      <c r="G4029" s="10" t="s">
        <v>12563</v>
      </c>
      <c r="H4029" s="25">
        <f>INDEX('Annexe 1 – Données des équipes'!$B$12:$R$114, MATCH(C4029, 'Annexe 1 – Données des équipes'!$B$12:$B$114,0),4)</f>
        <v>90</v>
      </c>
      <c r="I4029" s="25">
        <f>INDEX('Annexe 1 – Données des équipes'!$B$12:$R$114, MATCH(D4029, 'Annexe 1 – Données des équipes'!$B$12:$B$114,0),4)</f>
        <v>70</v>
      </c>
      <c r="J4029" s="25">
        <f t="shared" si="63"/>
        <v>2</v>
      </c>
    </row>
    <row r="4030" spans="2:10">
      <c r="B4030" s="3">
        <v>41194</v>
      </c>
      <c r="C4030" s="10" t="s">
        <v>12564</v>
      </c>
      <c r="D4030" s="10" t="s">
        <v>12565</v>
      </c>
      <c r="E4030" s="25">
        <v>3</v>
      </c>
      <c r="F4030" s="25">
        <v>1</v>
      </c>
      <c r="G4030" s="10" t="s">
        <v>12566</v>
      </c>
      <c r="H4030" s="25">
        <f>INDEX('Annexe 1 – Données des équipes'!$B$12:$R$114, MATCH(C4030, 'Annexe 1 – Données des équipes'!$B$12:$B$114,0),4)</f>
        <v>70</v>
      </c>
      <c r="I4030" s="25">
        <f>INDEX('Annexe 1 – Données des équipes'!$B$12:$R$114, MATCH(D4030, 'Annexe 1 – Données des équipes'!$B$12:$B$114,0),4)</f>
        <v>80</v>
      </c>
      <c r="J4030" s="25">
        <f t="shared" si="63"/>
        <v>2</v>
      </c>
    </row>
    <row r="4031" spans="2:10">
      <c r="B4031" s="3">
        <v>41198</v>
      </c>
      <c r="C4031" s="10" t="s">
        <v>12567</v>
      </c>
      <c r="D4031" s="10" t="s">
        <v>12568</v>
      </c>
      <c r="E4031" s="25">
        <v>2</v>
      </c>
      <c r="F4031" s="25">
        <v>0</v>
      </c>
      <c r="G4031" s="10" t="s">
        <v>12569</v>
      </c>
      <c r="H4031" s="25">
        <f>INDEX('Annexe 1 – Données des équipes'!$B$12:$R$114, MATCH(C4031, 'Annexe 1 – Données des équipes'!$B$12:$B$114,0),4)</f>
        <v>10</v>
      </c>
      <c r="I4031" s="25">
        <f>INDEX('Annexe 1 – Données des équipes'!$B$12:$R$114, MATCH(D4031, 'Annexe 1 – Données des équipes'!$B$12:$B$114,0),4)</f>
        <v>10</v>
      </c>
      <c r="J4031" s="25">
        <f t="shared" si="63"/>
        <v>2</v>
      </c>
    </row>
    <row r="4032" spans="2:10">
      <c r="B4032" s="3">
        <v>41198</v>
      </c>
      <c r="C4032" s="10" t="s">
        <v>12570</v>
      </c>
      <c r="D4032" s="10" t="s">
        <v>12571</v>
      </c>
      <c r="E4032" s="25">
        <v>2</v>
      </c>
      <c r="F4032" s="25">
        <v>0</v>
      </c>
      <c r="G4032" s="10" t="s">
        <v>12572</v>
      </c>
      <c r="H4032" s="25">
        <f>INDEX('Annexe 1 – Données des équipes'!$B$12:$R$114, MATCH(C4032, 'Annexe 1 – Données des équipes'!$B$12:$B$114,0),4)</f>
        <v>90</v>
      </c>
      <c r="I4032" s="25">
        <f>INDEX('Annexe 1 – Données des équipes'!$B$12:$R$114, MATCH(D4032, 'Annexe 1 – Données des équipes'!$B$12:$B$114,0),4)</f>
        <v>60</v>
      </c>
      <c r="J4032" s="25">
        <f t="shared" si="63"/>
        <v>2</v>
      </c>
    </row>
    <row r="4033" spans="2:10">
      <c r="B4033" s="3">
        <v>41198</v>
      </c>
      <c r="C4033" s="10" t="s">
        <v>12573</v>
      </c>
      <c r="D4033" s="10" t="s">
        <v>12574</v>
      </c>
      <c r="E4033" s="25">
        <v>2</v>
      </c>
      <c r="F4033" s="25">
        <v>0</v>
      </c>
      <c r="G4033" s="10" t="s">
        <v>12575</v>
      </c>
      <c r="H4033" s="25">
        <f>INDEX('Annexe 1 – Données des équipes'!$B$12:$R$114, MATCH(C4033, 'Annexe 1 – Données des équipes'!$B$12:$B$114,0),4)</f>
        <v>80</v>
      </c>
      <c r="I4033" s="25">
        <f>INDEX('Annexe 1 – Données des équipes'!$B$12:$R$114, MATCH(D4033, 'Annexe 1 – Données des équipes'!$B$12:$B$114,0),4)</f>
        <v>70</v>
      </c>
      <c r="J4033" s="25">
        <f t="shared" si="63"/>
        <v>2</v>
      </c>
    </row>
    <row r="4034" spans="2:10">
      <c r="B4034" s="3">
        <v>41198</v>
      </c>
      <c r="C4034" s="10" t="s">
        <v>12576</v>
      </c>
      <c r="D4034" s="10" t="s">
        <v>12577</v>
      </c>
      <c r="E4034" s="25">
        <v>3</v>
      </c>
      <c r="F4034" s="25">
        <v>1</v>
      </c>
      <c r="G4034" s="10" t="s">
        <v>12578</v>
      </c>
      <c r="H4034" s="25">
        <f>INDEX('Annexe 1 – Données des équipes'!$B$12:$R$114, MATCH(C4034, 'Annexe 1 – Données des équipes'!$B$12:$B$114,0),4)</f>
        <v>40</v>
      </c>
      <c r="I4034" s="25">
        <f>INDEX('Annexe 1 – Données des équipes'!$B$12:$R$114, MATCH(D4034, 'Annexe 1 – Données des équipes'!$B$12:$B$114,0),4)</f>
        <v>60</v>
      </c>
      <c r="J4034" s="25">
        <f t="shared" si="63"/>
        <v>2</v>
      </c>
    </row>
    <row r="4035" spans="2:10">
      <c r="B4035" s="3">
        <v>41198</v>
      </c>
      <c r="C4035" s="10" t="s">
        <v>12579</v>
      </c>
      <c r="D4035" s="10" t="s">
        <v>12580</v>
      </c>
      <c r="E4035" s="25">
        <v>0</v>
      </c>
      <c r="F4035" s="25">
        <v>2</v>
      </c>
      <c r="G4035" s="10" t="s">
        <v>12581</v>
      </c>
      <c r="H4035" s="25">
        <f>INDEX('Annexe 1 – Données des équipes'!$B$12:$R$114, MATCH(C4035, 'Annexe 1 – Données des équipes'!$B$12:$B$114,0),4)</f>
        <v>70</v>
      </c>
      <c r="I4035" s="25">
        <f>INDEX('Annexe 1 – Données des équipes'!$B$12:$R$114, MATCH(D4035, 'Annexe 1 – Données des équipes'!$B$12:$B$114,0),4)</f>
        <v>80</v>
      </c>
      <c r="J4035" s="25">
        <f t="shared" si="63"/>
        <v>2</v>
      </c>
    </row>
    <row r="4036" spans="2:10">
      <c r="B4036" s="3">
        <v>41198</v>
      </c>
      <c r="C4036" s="10" t="s">
        <v>12582</v>
      </c>
      <c r="D4036" s="10" t="s">
        <v>12583</v>
      </c>
      <c r="E4036" s="25">
        <v>3</v>
      </c>
      <c r="F4036" s="25">
        <v>1</v>
      </c>
      <c r="G4036" s="10" t="s">
        <v>12584</v>
      </c>
      <c r="H4036" s="25">
        <f>INDEX('Annexe 1 – Données des équipes'!$B$12:$R$114, MATCH(C4036, 'Annexe 1 – Données des équipes'!$B$12:$B$114,0),4)</f>
        <v>90</v>
      </c>
      <c r="I4036" s="25">
        <f>INDEX('Annexe 1 – Données des équipes'!$B$12:$R$114, MATCH(D4036, 'Annexe 1 – Données des équipes'!$B$12:$B$114,0),4)</f>
        <v>80</v>
      </c>
      <c r="J4036" s="25">
        <f t="shared" si="63"/>
        <v>2</v>
      </c>
    </row>
    <row r="4037" spans="2:10">
      <c r="B4037" s="3">
        <v>41198</v>
      </c>
      <c r="C4037" s="10" t="s">
        <v>12585</v>
      </c>
      <c r="D4037" s="10" t="s">
        <v>12586</v>
      </c>
      <c r="E4037" s="25">
        <v>2</v>
      </c>
      <c r="F4037" s="25">
        <v>0</v>
      </c>
      <c r="G4037" s="10" t="s">
        <v>12587</v>
      </c>
      <c r="H4037" s="25">
        <f>INDEX('Annexe 1 – Données des équipes'!$B$12:$R$114, MATCH(C4037, 'Annexe 1 – Données des équipes'!$B$12:$B$114,0),4)</f>
        <v>80</v>
      </c>
      <c r="I4037" s="25">
        <f>INDEX('Annexe 1 – Données des équipes'!$B$12:$R$114, MATCH(D4037, 'Annexe 1 – Données des équipes'!$B$12:$B$114,0),4)</f>
        <v>0</v>
      </c>
      <c r="J4037" s="25">
        <f t="shared" si="63"/>
        <v>2</v>
      </c>
    </row>
    <row r="4038" spans="2:10">
      <c r="B4038" s="3">
        <v>41227</v>
      </c>
      <c r="C4038" s="10" t="s">
        <v>12588</v>
      </c>
      <c r="D4038" s="10" t="s">
        <v>12589</v>
      </c>
      <c r="E4038" s="25">
        <v>0</v>
      </c>
      <c r="F4038" s="25">
        <v>2</v>
      </c>
      <c r="G4038" s="10" t="s">
        <v>12590</v>
      </c>
      <c r="H4038" s="25">
        <f>INDEX('Annexe 1 – Données des équipes'!$B$12:$R$114, MATCH(C4038, 'Annexe 1 – Données des équipes'!$B$12:$B$114,0),4)</f>
        <v>40</v>
      </c>
      <c r="I4038" s="25">
        <f>INDEX('Annexe 1 – Données des équipes'!$B$12:$R$114, MATCH(D4038, 'Annexe 1 – Données des équipes'!$B$12:$B$114,0),4)</f>
        <v>30</v>
      </c>
      <c r="J4038" s="25">
        <f t="shared" si="63"/>
        <v>2</v>
      </c>
    </row>
    <row r="4039" spans="2:10">
      <c r="B4039" s="3">
        <v>41227</v>
      </c>
      <c r="C4039" s="10" t="s">
        <v>12591</v>
      </c>
      <c r="D4039" s="10" t="s">
        <v>12592</v>
      </c>
      <c r="E4039" s="25">
        <v>3</v>
      </c>
      <c r="F4039" s="25">
        <v>1</v>
      </c>
      <c r="G4039" s="10" t="s">
        <v>12593</v>
      </c>
      <c r="H4039" s="25">
        <f>INDEX('Annexe 1 – Données des équipes'!$B$12:$R$114, MATCH(C4039, 'Annexe 1 – Données des équipes'!$B$12:$B$114,0),4)</f>
        <v>70</v>
      </c>
      <c r="I4039" s="25">
        <f>INDEX('Annexe 1 – Données des équipes'!$B$12:$R$114, MATCH(D4039, 'Annexe 1 – Données des équipes'!$B$12:$B$114,0),4)</f>
        <v>10</v>
      </c>
      <c r="J4039" s="25">
        <f t="shared" si="63"/>
        <v>2</v>
      </c>
    </row>
    <row r="4040" spans="2:10">
      <c r="B4040" s="3">
        <v>41227</v>
      </c>
      <c r="C4040" s="10" t="s">
        <v>12594</v>
      </c>
      <c r="D4040" s="10" t="s">
        <v>12595</v>
      </c>
      <c r="E4040" s="25">
        <v>1</v>
      </c>
      <c r="F4040" s="25">
        <v>3</v>
      </c>
      <c r="G4040" s="10" t="s">
        <v>12596</v>
      </c>
      <c r="H4040" s="25">
        <f>INDEX('Annexe 1 – Données des équipes'!$B$12:$R$114, MATCH(C4040, 'Annexe 1 – Données des équipes'!$B$12:$B$114,0),4)</f>
        <v>80</v>
      </c>
      <c r="I4040" s="25">
        <f>INDEX('Annexe 1 – Données des équipes'!$B$12:$R$114, MATCH(D4040, 'Annexe 1 – Données des équipes'!$B$12:$B$114,0),4)</f>
        <v>80</v>
      </c>
      <c r="J4040" s="25">
        <f t="shared" si="63"/>
        <v>2</v>
      </c>
    </row>
    <row r="4041" spans="2:10">
      <c r="B4041" s="3">
        <v>41227</v>
      </c>
      <c r="C4041" s="10" t="s">
        <v>12597</v>
      </c>
      <c r="D4041" s="10" t="s">
        <v>12598</v>
      </c>
      <c r="E4041" s="25">
        <v>3</v>
      </c>
      <c r="F4041" s="25">
        <v>1</v>
      </c>
      <c r="G4041" s="10" t="s">
        <v>12599</v>
      </c>
      <c r="H4041" s="25">
        <f>INDEX('Annexe 1 – Données des équipes'!$B$12:$R$114, MATCH(C4041, 'Annexe 1 – Données des équipes'!$B$12:$B$114,0),4)</f>
        <v>70</v>
      </c>
      <c r="I4041" s="25">
        <f>INDEX('Annexe 1 – Données des équipes'!$B$12:$R$114, MATCH(D4041, 'Annexe 1 – Données des équipes'!$B$12:$B$114,0),4)</f>
        <v>80</v>
      </c>
      <c r="J4041" s="25">
        <f t="shared" si="63"/>
        <v>2</v>
      </c>
    </row>
    <row r="4042" spans="2:10">
      <c r="B4042" s="3">
        <v>41227</v>
      </c>
      <c r="C4042" s="10" t="s">
        <v>12600</v>
      </c>
      <c r="D4042" s="10" t="s">
        <v>12601</v>
      </c>
      <c r="E4042" s="25">
        <v>4</v>
      </c>
      <c r="F4042" s="25">
        <v>2</v>
      </c>
      <c r="G4042" s="10" t="s">
        <v>12602</v>
      </c>
      <c r="H4042" s="25">
        <f>INDEX('Annexe 1 – Données des équipes'!$B$12:$R$114, MATCH(C4042, 'Annexe 1 – Données des équipes'!$B$12:$B$114,0),4)</f>
        <v>80</v>
      </c>
      <c r="I4042" s="25">
        <f>INDEX('Annexe 1 – Données des équipes'!$B$12:$R$114, MATCH(D4042, 'Annexe 1 – Données des équipes'!$B$12:$B$114,0),4)</f>
        <v>90</v>
      </c>
      <c r="J4042" s="25">
        <f t="shared" si="63"/>
        <v>2</v>
      </c>
    </row>
    <row r="4043" spans="2:10">
      <c r="B4043" s="3">
        <v>41227</v>
      </c>
      <c r="C4043" s="10" t="s">
        <v>12603</v>
      </c>
      <c r="D4043" s="10" t="s">
        <v>12604</v>
      </c>
      <c r="E4043" s="25">
        <v>1</v>
      </c>
      <c r="F4043" s="25">
        <v>3</v>
      </c>
      <c r="G4043" s="10" t="s">
        <v>12605</v>
      </c>
      <c r="H4043" s="25">
        <f>INDEX('Annexe 1 – Données des équipes'!$B$12:$R$114, MATCH(C4043, 'Annexe 1 – Données des équipes'!$B$12:$B$114,0),4)</f>
        <v>60</v>
      </c>
      <c r="I4043" s="25">
        <f>INDEX('Annexe 1 – Données des équipes'!$B$12:$R$114, MATCH(D4043, 'Annexe 1 – Données des équipes'!$B$12:$B$114,0),4)</f>
        <v>50</v>
      </c>
      <c r="J4043" s="25">
        <f t="shared" si="63"/>
        <v>2</v>
      </c>
    </row>
    <row r="4044" spans="2:10">
      <c r="B4044" s="3">
        <v>41254</v>
      </c>
      <c r="C4044" s="10" t="s">
        <v>12606</v>
      </c>
      <c r="D4044" s="10" t="s">
        <v>12607</v>
      </c>
      <c r="E4044" s="25">
        <v>0</v>
      </c>
      <c r="F4044" s="25">
        <v>2</v>
      </c>
      <c r="G4044" s="10" t="s">
        <v>12608</v>
      </c>
      <c r="H4044" s="25">
        <f>INDEX('Annexe 1 – Données des équipes'!$B$12:$R$114, MATCH(C4044, 'Annexe 1 – Données des équipes'!$B$12:$B$114,0),4)</f>
        <v>0</v>
      </c>
      <c r="I4044" s="25">
        <f>INDEX('Annexe 1 – Données des équipes'!$B$12:$R$114, MATCH(D4044, 'Annexe 1 – Données des équipes'!$B$12:$B$114,0),4)</f>
        <v>20</v>
      </c>
      <c r="J4044" s="25">
        <f t="shared" si="63"/>
        <v>2</v>
      </c>
    </row>
    <row r="4045" spans="2:10">
      <c r="B4045" s="3">
        <v>41261</v>
      </c>
      <c r="C4045" s="10" t="s">
        <v>12609</v>
      </c>
      <c r="D4045" s="10" t="s">
        <v>12610</v>
      </c>
      <c r="E4045" s="25">
        <v>0</v>
      </c>
      <c r="F4045" s="25">
        <v>2</v>
      </c>
      <c r="G4045" s="10" t="s">
        <v>12611</v>
      </c>
      <c r="H4045" s="25">
        <f>INDEX('Annexe 1 – Données des équipes'!$B$12:$R$114, MATCH(C4045, 'Annexe 1 – Données des équipes'!$B$12:$B$114,0),4)</f>
        <v>20</v>
      </c>
      <c r="I4045" s="25">
        <f>INDEX('Annexe 1 – Données des équipes'!$B$12:$R$114, MATCH(D4045, 'Annexe 1 – Données des équipes'!$B$12:$B$114,0),4)</f>
        <v>30</v>
      </c>
      <c r="J4045" s="25">
        <f t="shared" si="63"/>
        <v>2</v>
      </c>
    </row>
    <row r="4046" spans="2:10">
      <c r="B4046" s="3">
        <v>41271</v>
      </c>
      <c r="C4046" s="10" t="s">
        <v>12612</v>
      </c>
      <c r="D4046" s="10" t="s">
        <v>12613</v>
      </c>
      <c r="E4046" s="25">
        <v>0</v>
      </c>
      <c r="F4046" s="25">
        <v>2</v>
      </c>
      <c r="G4046" s="10" t="s">
        <v>12614</v>
      </c>
      <c r="H4046" s="25">
        <f>INDEX('Annexe 1 – Données des équipes'!$B$12:$R$114, MATCH(C4046, 'Annexe 1 – Données des équipes'!$B$12:$B$114,0),4)</f>
        <v>0</v>
      </c>
      <c r="I4046" s="25">
        <f>INDEX('Annexe 1 – Données des équipes'!$B$12:$R$114, MATCH(D4046, 'Annexe 1 – Données des équipes'!$B$12:$B$114,0),4)</f>
        <v>50</v>
      </c>
      <c r="J4046" s="25">
        <f t="shared" si="63"/>
        <v>2</v>
      </c>
    </row>
    <row r="4047" spans="2:10">
      <c r="B4047" s="3">
        <v>41279</v>
      </c>
      <c r="C4047" s="10" t="s">
        <v>12615</v>
      </c>
      <c r="D4047" s="10" t="s">
        <v>12616</v>
      </c>
      <c r="E4047" s="25">
        <v>1</v>
      </c>
      <c r="F4047" s="25">
        <v>3</v>
      </c>
      <c r="G4047" s="10" t="s">
        <v>12617</v>
      </c>
      <c r="H4047" s="25">
        <f>INDEX('Annexe 1 – Données des équipes'!$B$12:$R$114, MATCH(C4047, 'Annexe 1 – Données des équipes'!$B$12:$B$114,0),4)</f>
        <v>0</v>
      </c>
      <c r="I4047" s="25">
        <f>INDEX('Annexe 1 – Données des équipes'!$B$12:$R$114, MATCH(D4047, 'Annexe 1 – Données des équipes'!$B$12:$B$114,0),4)</f>
        <v>20</v>
      </c>
      <c r="J4047" s="25">
        <f t="shared" si="63"/>
        <v>2</v>
      </c>
    </row>
    <row r="4048" spans="2:10">
      <c r="B4048" s="3">
        <v>41280</v>
      </c>
      <c r="C4048" s="10" t="s">
        <v>12618</v>
      </c>
      <c r="D4048" s="10" t="s">
        <v>12619</v>
      </c>
      <c r="E4048" s="25">
        <v>0</v>
      </c>
      <c r="F4048" s="25">
        <v>2</v>
      </c>
      <c r="G4048" s="10" t="s">
        <v>12620</v>
      </c>
      <c r="H4048" s="25">
        <f>INDEX('Annexe 1 – Données des équipes'!$B$12:$R$114, MATCH(C4048, 'Annexe 1 – Données des équipes'!$B$12:$B$114,0),4)</f>
        <v>30</v>
      </c>
      <c r="I4048" s="25">
        <f>INDEX('Annexe 1 – Données des équipes'!$B$12:$R$114, MATCH(D4048, 'Annexe 1 – Données des équipes'!$B$12:$B$114,0),4)</f>
        <v>30</v>
      </c>
      <c r="J4048" s="25">
        <f t="shared" si="63"/>
        <v>2</v>
      </c>
    </row>
    <row r="4049" spans="2:10">
      <c r="B4049" s="3">
        <v>41285</v>
      </c>
      <c r="C4049" s="10" t="s">
        <v>12621</v>
      </c>
      <c r="D4049" s="10" t="s">
        <v>12622</v>
      </c>
      <c r="E4049" s="25">
        <v>2</v>
      </c>
      <c r="F4049" s="25">
        <v>0</v>
      </c>
      <c r="G4049" s="10" t="s">
        <v>12623</v>
      </c>
      <c r="H4049" s="25">
        <f>INDEX('Annexe 1 – Données des équipes'!$B$12:$R$114, MATCH(C4049, 'Annexe 1 – Données des équipes'!$B$12:$B$114,0),4)</f>
        <v>20</v>
      </c>
      <c r="I4049" s="25">
        <f>INDEX('Annexe 1 – Données des équipes'!$B$12:$R$114, MATCH(D4049, 'Annexe 1 – Données des équipes'!$B$12:$B$114,0),4)</f>
        <v>20</v>
      </c>
      <c r="J4049" s="25">
        <f t="shared" si="63"/>
        <v>2</v>
      </c>
    </row>
    <row r="4050" spans="2:10">
      <c r="B4050" s="3">
        <v>41287</v>
      </c>
      <c r="C4050" s="10" t="s">
        <v>12624</v>
      </c>
      <c r="D4050" s="10" t="s">
        <v>12625</v>
      </c>
      <c r="E4050" s="25">
        <v>4</v>
      </c>
      <c r="F4050" s="25">
        <v>2</v>
      </c>
      <c r="G4050" s="10" t="s">
        <v>12626</v>
      </c>
      <c r="H4050" s="25">
        <f>INDEX('Annexe 1 – Données des équipes'!$B$12:$R$114, MATCH(C4050, 'Annexe 1 – Données des équipes'!$B$12:$B$114,0),4)</f>
        <v>40</v>
      </c>
      <c r="I4050" s="25">
        <f>INDEX('Annexe 1 – Données des équipes'!$B$12:$R$114, MATCH(D4050, 'Annexe 1 – Données des équipes'!$B$12:$B$114,0),4)</f>
        <v>40</v>
      </c>
      <c r="J4050" s="25">
        <f t="shared" ref="J4050:J4113" si="64">ABS(F4050-E4050)</f>
        <v>2</v>
      </c>
    </row>
    <row r="4051" spans="2:10">
      <c r="B4051" s="3">
        <v>41287</v>
      </c>
      <c r="C4051" s="10" t="s">
        <v>12627</v>
      </c>
      <c r="D4051" s="10" t="s">
        <v>12628</v>
      </c>
      <c r="E4051" s="25">
        <v>2</v>
      </c>
      <c r="F4051" s="25">
        <v>0</v>
      </c>
      <c r="G4051" s="10" t="s">
        <v>12629</v>
      </c>
      <c r="H4051" s="25">
        <f>INDEX('Annexe 1 – Données des équipes'!$B$12:$R$114, MATCH(C4051, 'Annexe 1 – Données des équipes'!$B$12:$B$114,0),4)</f>
        <v>50</v>
      </c>
      <c r="I4051" s="25">
        <f>INDEX('Annexe 1 – Données des équipes'!$B$12:$R$114, MATCH(D4051, 'Annexe 1 – Données des équipes'!$B$12:$B$114,0),4)</f>
        <v>10</v>
      </c>
      <c r="J4051" s="25">
        <f t="shared" si="64"/>
        <v>2</v>
      </c>
    </row>
    <row r="4052" spans="2:10">
      <c r="B4052" s="3">
        <v>33443</v>
      </c>
      <c r="C4052" s="10" t="s">
        <v>12630</v>
      </c>
      <c r="D4052" s="10" t="s">
        <v>12631</v>
      </c>
      <c r="E4052" s="25">
        <v>0</v>
      </c>
      <c r="F4052" s="25">
        <v>0</v>
      </c>
      <c r="G4052" s="10" t="s">
        <v>12632</v>
      </c>
      <c r="H4052" s="25">
        <f>INDEX('Annexe 1 – Données des équipes'!$B$12:$R$114, MATCH(C4052, 'Annexe 1 – Données des équipes'!$B$12:$B$114,0),4)</f>
        <v>30</v>
      </c>
      <c r="I4052" s="25">
        <f>INDEX('Annexe 1 – Données des équipes'!$B$12:$R$114, MATCH(D4052, 'Annexe 1 – Données des équipes'!$B$12:$B$114,0),4)</f>
        <v>10</v>
      </c>
      <c r="J4052" s="25">
        <f t="shared" si="64"/>
        <v>0</v>
      </c>
    </row>
    <row r="4053" spans="2:10">
      <c r="B4053" s="3">
        <v>41299</v>
      </c>
      <c r="C4053" s="10" t="s">
        <v>12633</v>
      </c>
      <c r="D4053" s="10" t="s">
        <v>12634</v>
      </c>
      <c r="E4053" s="25">
        <v>1</v>
      </c>
      <c r="F4053" s="25">
        <v>3</v>
      </c>
      <c r="G4053" s="10" t="s">
        <v>12635</v>
      </c>
      <c r="H4053" s="25">
        <f>INDEX('Annexe 1 – Données des équipes'!$B$12:$R$114, MATCH(C4053, 'Annexe 1 – Données des équipes'!$B$12:$B$114,0),4)</f>
        <v>10</v>
      </c>
      <c r="I4053" s="25">
        <f>INDEX('Annexe 1 – Données des équipes'!$B$12:$R$114, MATCH(D4053, 'Annexe 1 – Données des équipes'!$B$12:$B$114,0),4)</f>
        <v>50</v>
      </c>
      <c r="J4053" s="25">
        <f t="shared" si="64"/>
        <v>2</v>
      </c>
    </row>
    <row r="4054" spans="2:10">
      <c r="B4054" s="3">
        <v>38437</v>
      </c>
      <c r="C4054" s="10" t="s">
        <v>12636</v>
      </c>
      <c r="D4054" s="10" t="s">
        <v>12637</v>
      </c>
      <c r="E4054" s="25">
        <v>1</v>
      </c>
      <c r="F4054" s="25">
        <v>2</v>
      </c>
      <c r="G4054" s="10" t="s">
        <v>12638</v>
      </c>
      <c r="H4054" s="25">
        <f>INDEX('Annexe 1 – Données des équipes'!$B$12:$R$114, MATCH(C4054, 'Annexe 1 – Données des équipes'!$B$12:$B$114,0),4)</f>
        <v>40</v>
      </c>
      <c r="I4054" s="25">
        <f>INDEX('Annexe 1 – Données des équipes'!$B$12:$R$114, MATCH(D4054, 'Annexe 1 – Données des équipes'!$B$12:$B$114,0),4)</f>
        <v>0</v>
      </c>
      <c r="J4054" s="25">
        <f t="shared" si="64"/>
        <v>1</v>
      </c>
    </row>
    <row r="4055" spans="2:10">
      <c r="B4055" s="3">
        <v>41311</v>
      </c>
      <c r="C4055" s="10" t="s">
        <v>12639</v>
      </c>
      <c r="D4055" s="10" t="s">
        <v>12640</v>
      </c>
      <c r="E4055" s="25">
        <v>0</v>
      </c>
      <c r="F4055" s="25">
        <v>2</v>
      </c>
      <c r="G4055" s="10" t="s">
        <v>12641</v>
      </c>
      <c r="H4055" s="25">
        <f>INDEX('Annexe 1 – Données des équipes'!$B$12:$R$114, MATCH(C4055, 'Annexe 1 – Données des équipes'!$B$12:$B$114,0),4)</f>
        <v>70</v>
      </c>
      <c r="I4055" s="25">
        <f>INDEX('Annexe 1 – Données des équipes'!$B$12:$R$114, MATCH(D4055, 'Annexe 1 – Données des équipes'!$B$12:$B$114,0),4)</f>
        <v>50</v>
      </c>
      <c r="J4055" s="25">
        <f t="shared" si="64"/>
        <v>2</v>
      </c>
    </row>
    <row r="4056" spans="2:10">
      <c r="B4056" s="3">
        <v>41311</v>
      </c>
      <c r="C4056" s="10" t="s">
        <v>12642</v>
      </c>
      <c r="D4056" s="10" t="s">
        <v>12643</v>
      </c>
      <c r="E4056" s="25">
        <v>2</v>
      </c>
      <c r="F4056" s="25">
        <v>0</v>
      </c>
      <c r="G4056" s="10" t="s">
        <v>12644</v>
      </c>
      <c r="H4056" s="25">
        <f>INDEX('Annexe 1 – Données des équipes'!$B$12:$R$114, MATCH(C4056, 'Annexe 1 – Données des équipes'!$B$12:$B$114,0),4)</f>
        <v>60</v>
      </c>
      <c r="I4056" s="25">
        <f>INDEX('Annexe 1 – Données des équipes'!$B$12:$R$114, MATCH(D4056, 'Annexe 1 – Données des équipes'!$B$12:$B$114,0),4)</f>
        <v>80</v>
      </c>
      <c r="J4056" s="25">
        <f t="shared" si="64"/>
        <v>2</v>
      </c>
    </row>
    <row r="4057" spans="2:10">
      <c r="B4057" s="3">
        <v>41311</v>
      </c>
      <c r="C4057" s="10" t="s">
        <v>12645</v>
      </c>
      <c r="D4057" s="10" t="s">
        <v>12646</v>
      </c>
      <c r="E4057" s="25">
        <v>0</v>
      </c>
      <c r="F4057" s="25">
        <v>2</v>
      </c>
      <c r="G4057" s="10" t="s">
        <v>12647</v>
      </c>
      <c r="H4057" s="25">
        <f>INDEX('Annexe 1 – Données des équipes'!$B$12:$R$114, MATCH(C4057, 'Annexe 1 – Données des équipes'!$B$12:$B$114,0),4)</f>
        <v>30</v>
      </c>
      <c r="I4057" s="25">
        <f>INDEX('Annexe 1 – Données des équipes'!$B$12:$R$114, MATCH(D4057, 'Annexe 1 – Données des équipes'!$B$12:$B$114,0),4)</f>
        <v>60</v>
      </c>
      <c r="J4057" s="25">
        <f t="shared" si="64"/>
        <v>2</v>
      </c>
    </row>
    <row r="4058" spans="2:10">
      <c r="B4058" s="3">
        <v>41311</v>
      </c>
      <c r="C4058" s="10" t="s">
        <v>12648</v>
      </c>
      <c r="D4058" s="10" t="s">
        <v>12649</v>
      </c>
      <c r="E4058" s="25">
        <v>3</v>
      </c>
      <c r="F4058" s="25">
        <v>1</v>
      </c>
      <c r="G4058" s="10" t="s">
        <v>12650</v>
      </c>
      <c r="H4058" s="25">
        <f>INDEX('Annexe 1 – Données des équipes'!$B$12:$R$114, MATCH(C4058, 'Annexe 1 – Données des équipes'!$B$12:$B$114,0),4)</f>
        <v>90</v>
      </c>
      <c r="I4058" s="25">
        <f>INDEX('Annexe 1 – Données des équipes'!$B$12:$R$114, MATCH(D4058, 'Annexe 1 – Données des équipes'!$B$12:$B$114,0),4)</f>
        <v>80</v>
      </c>
      <c r="J4058" s="25">
        <f t="shared" si="64"/>
        <v>2</v>
      </c>
    </row>
    <row r="4059" spans="2:10">
      <c r="B4059" s="3">
        <v>41314</v>
      </c>
      <c r="C4059" s="10" t="s">
        <v>12651</v>
      </c>
      <c r="D4059" s="10" t="s">
        <v>12652</v>
      </c>
      <c r="E4059" s="25">
        <v>3</v>
      </c>
      <c r="F4059" s="25">
        <v>1</v>
      </c>
      <c r="G4059" s="10" t="s">
        <v>12653</v>
      </c>
      <c r="H4059" s="25">
        <f>INDEX('Annexe 1 – Données des équipes'!$B$12:$R$114, MATCH(C4059, 'Annexe 1 – Données des équipes'!$B$12:$B$114,0),4)</f>
        <v>20</v>
      </c>
      <c r="I4059" s="25">
        <f>INDEX('Annexe 1 – Données des équipes'!$B$12:$R$114, MATCH(D4059, 'Annexe 1 – Données des équipes'!$B$12:$B$114,0),4)</f>
        <v>40</v>
      </c>
      <c r="J4059" s="25">
        <f t="shared" si="64"/>
        <v>2</v>
      </c>
    </row>
    <row r="4060" spans="2:10">
      <c r="B4060" s="3">
        <v>41340</v>
      </c>
      <c r="C4060" s="10" t="s">
        <v>12654</v>
      </c>
      <c r="D4060" s="10" t="s">
        <v>12655</v>
      </c>
      <c r="E4060" s="25">
        <v>3</v>
      </c>
      <c r="F4060" s="25">
        <v>1</v>
      </c>
      <c r="G4060" s="10" t="s">
        <v>12656</v>
      </c>
      <c r="H4060" s="25">
        <f>INDEX('Annexe 1 – Données des équipes'!$B$12:$R$114, MATCH(C4060, 'Annexe 1 – Données des équipes'!$B$12:$B$114,0),4)</f>
        <v>0</v>
      </c>
      <c r="I4060" s="25">
        <f>INDEX('Annexe 1 – Données des équipes'!$B$12:$R$114, MATCH(D4060, 'Annexe 1 – Données des équipes'!$B$12:$B$114,0),4)</f>
        <v>50</v>
      </c>
      <c r="J4060" s="25">
        <f t="shared" si="64"/>
        <v>2</v>
      </c>
    </row>
    <row r="4061" spans="2:10">
      <c r="B4061" s="3">
        <v>41355</v>
      </c>
      <c r="C4061" s="10" t="s">
        <v>12657</v>
      </c>
      <c r="D4061" s="10" t="s">
        <v>12658</v>
      </c>
      <c r="E4061" s="25">
        <v>2</v>
      </c>
      <c r="F4061" s="25">
        <v>0</v>
      </c>
      <c r="G4061" s="10" t="s">
        <v>12659</v>
      </c>
      <c r="H4061" s="25">
        <f>INDEX('Annexe 1 – Données des équipes'!$B$12:$R$114, MATCH(C4061, 'Annexe 1 – Données des équipes'!$B$12:$B$114,0),4)</f>
        <v>80</v>
      </c>
      <c r="I4061" s="25">
        <f>INDEX('Annexe 1 – Données des équipes'!$B$12:$R$114, MATCH(D4061, 'Annexe 1 – Données des équipes'!$B$12:$B$114,0),4)</f>
        <v>70</v>
      </c>
      <c r="J4061" s="25">
        <f t="shared" si="64"/>
        <v>2</v>
      </c>
    </row>
    <row r="4062" spans="2:10">
      <c r="B4062" s="3">
        <v>41355</v>
      </c>
      <c r="C4062" s="10" t="s">
        <v>12660</v>
      </c>
      <c r="D4062" s="10" t="s">
        <v>12661</v>
      </c>
      <c r="E4062" s="25">
        <v>3</v>
      </c>
      <c r="F4062" s="25">
        <v>1</v>
      </c>
      <c r="G4062" s="10" t="s">
        <v>12662</v>
      </c>
      <c r="H4062" s="25">
        <f>INDEX('Annexe 1 – Données des équipes'!$B$12:$R$114, MATCH(C4062, 'Annexe 1 – Données des équipes'!$B$12:$B$114,0),4)</f>
        <v>90</v>
      </c>
      <c r="I4062" s="25">
        <f>INDEX('Annexe 1 – Données des équipes'!$B$12:$R$114, MATCH(D4062, 'Annexe 1 – Données des équipes'!$B$12:$B$114,0),4)</f>
        <v>10</v>
      </c>
      <c r="J4062" s="25">
        <f t="shared" si="64"/>
        <v>2</v>
      </c>
    </row>
    <row r="4063" spans="2:10">
      <c r="B4063" s="3">
        <v>41355</v>
      </c>
      <c r="C4063" s="10" t="s">
        <v>12663</v>
      </c>
      <c r="D4063" s="10" t="s">
        <v>12664</v>
      </c>
      <c r="E4063" s="25">
        <v>0</v>
      </c>
      <c r="F4063" s="25">
        <v>2</v>
      </c>
      <c r="G4063" s="10" t="s">
        <v>12665</v>
      </c>
      <c r="H4063" s="25">
        <f>INDEX('Annexe 1 – Données des équipes'!$B$12:$R$114, MATCH(C4063, 'Annexe 1 – Données des équipes'!$B$12:$B$114,0),4)</f>
        <v>20</v>
      </c>
      <c r="I4063" s="25">
        <f>INDEX('Annexe 1 – Données des équipes'!$B$12:$R$114, MATCH(D4063, 'Annexe 1 – Données des équipes'!$B$12:$B$114,0),4)</f>
        <v>90</v>
      </c>
      <c r="J4063" s="25">
        <f t="shared" si="64"/>
        <v>2</v>
      </c>
    </row>
    <row r="4064" spans="2:10">
      <c r="B4064" s="3">
        <v>41355</v>
      </c>
      <c r="C4064" s="10" t="s">
        <v>12666</v>
      </c>
      <c r="D4064" s="10" t="s">
        <v>12667</v>
      </c>
      <c r="E4064" s="25">
        <v>1</v>
      </c>
      <c r="F4064" s="25">
        <v>3</v>
      </c>
      <c r="G4064" s="10" t="s">
        <v>12668</v>
      </c>
      <c r="H4064" s="25">
        <f>INDEX('Annexe 1 – Données des équipes'!$B$12:$R$114, MATCH(C4064, 'Annexe 1 – Données des équipes'!$B$12:$B$114,0),4)</f>
        <v>80</v>
      </c>
      <c r="I4064" s="25">
        <f>INDEX('Annexe 1 – Données des équipes'!$B$12:$R$114, MATCH(D4064, 'Annexe 1 – Données des équipes'!$B$12:$B$114,0),4)</f>
        <v>60</v>
      </c>
      <c r="J4064" s="25">
        <f t="shared" si="64"/>
        <v>2</v>
      </c>
    </row>
    <row r="4065" spans="2:10">
      <c r="B4065" s="3">
        <v>41358</v>
      </c>
      <c r="C4065" s="10" t="s">
        <v>12669</v>
      </c>
      <c r="D4065" s="10" t="s">
        <v>12670</v>
      </c>
      <c r="E4065" s="25">
        <v>0</v>
      </c>
      <c r="F4065" s="25">
        <v>2</v>
      </c>
      <c r="G4065" s="10" t="s">
        <v>12671</v>
      </c>
      <c r="H4065" s="25">
        <f>INDEX('Annexe 1 – Données des équipes'!$B$12:$R$114, MATCH(C4065, 'Annexe 1 – Données des équipes'!$B$12:$B$114,0),4)</f>
        <v>20</v>
      </c>
      <c r="I4065" s="25">
        <f>INDEX('Annexe 1 – Données des équipes'!$B$12:$R$114, MATCH(D4065, 'Annexe 1 – Données des équipes'!$B$12:$B$114,0),4)</f>
        <v>10</v>
      </c>
      <c r="J4065" s="25">
        <f t="shared" si="64"/>
        <v>2</v>
      </c>
    </row>
    <row r="4066" spans="2:10">
      <c r="B4066" s="3">
        <v>41359</v>
      </c>
      <c r="C4066" s="10" t="s">
        <v>12672</v>
      </c>
      <c r="D4066" s="10" t="s">
        <v>12673</v>
      </c>
      <c r="E4066" s="25">
        <v>2</v>
      </c>
      <c r="F4066" s="25">
        <v>0</v>
      </c>
      <c r="G4066" s="10" t="s">
        <v>12674</v>
      </c>
      <c r="H4066" s="25">
        <f>INDEX('Annexe 1 – Données des équipes'!$B$12:$R$114, MATCH(C4066, 'Annexe 1 – Données des équipes'!$B$12:$B$114,0),4)</f>
        <v>80</v>
      </c>
      <c r="I4066" s="25">
        <f>INDEX('Annexe 1 – Données des équipes'!$B$12:$R$114, MATCH(D4066, 'Annexe 1 – Données des équipes'!$B$12:$B$114,0),4)</f>
        <v>80</v>
      </c>
      <c r="J4066" s="25">
        <f t="shared" si="64"/>
        <v>2</v>
      </c>
    </row>
    <row r="4067" spans="2:10">
      <c r="B4067" s="3">
        <v>41359</v>
      </c>
      <c r="C4067" s="10" t="s">
        <v>12675</v>
      </c>
      <c r="D4067" s="10" t="s">
        <v>12676</v>
      </c>
      <c r="E4067" s="25">
        <v>2</v>
      </c>
      <c r="F4067" s="25">
        <v>0</v>
      </c>
      <c r="G4067" s="10" t="s">
        <v>12677</v>
      </c>
      <c r="H4067" s="25">
        <f>INDEX('Annexe 1 – Données des équipes'!$B$12:$R$114, MATCH(C4067, 'Annexe 1 – Données des équipes'!$B$12:$B$114,0),4)</f>
        <v>60</v>
      </c>
      <c r="I4067" s="25">
        <f>INDEX('Annexe 1 – Données des équipes'!$B$12:$R$114, MATCH(D4067, 'Annexe 1 – Données des équipes'!$B$12:$B$114,0),4)</f>
        <v>30</v>
      </c>
      <c r="J4067" s="25">
        <f t="shared" si="64"/>
        <v>2</v>
      </c>
    </row>
    <row r="4068" spans="2:10">
      <c r="B4068" s="3">
        <v>41359</v>
      </c>
      <c r="C4068" s="10" t="s">
        <v>12678</v>
      </c>
      <c r="D4068" s="10" t="s">
        <v>12679</v>
      </c>
      <c r="E4068" s="25">
        <v>0</v>
      </c>
      <c r="F4068" s="25">
        <v>2</v>
      </c>
      <c r="G4068" s="10" t="s">
        <v>12680</v>
      </c>
      <c r="H4068" s="25">
        <f>INDEX('Annexe 1 – Données des équipes'!$B$12:$R$114, MATCH(C4068, 'Annexe 1 – Données des équipes'!$B$12:$B$114,0),4)</f>
        <v>50</v>
      </c>
      <c r="I4068" s="25">
        <f>INDEX('Annexe 1 – Données des équipes'!$B$12:$R$114, MATCH(D4068, 'Annexe 1 – Données des équipes'!$B$12:$B$114,0),4)</f>
        <v>20</v>
      </c>
      <c r="J4068" s="25">
        <f t="shared" si="64"/>
        <v>2</v>
      </c>
    </row>
    <row r="4069" spans="2:10">
      <c r="B4069" s="3">
        <v>41359</v>
      </c>
      <c r="C4069" s="10" t="s">
        <v>12681</v>
      </c>
      <c r="D4069" s="10" t="s">
        <v>12682</v>
      </c>
      <c r="E4069" s="25">
        <v>2</v>
      </c>
      <c r="F4069" s="25">
        <v>0</v>
      </c>
      <c r="G4069" s="10" t="s">
        <v>12683</v>
      </c>
      <c r="H4069" s="25">
        <f>INDEX('Annexe 1 – Données des équipes'!$B$12:$R$114, MATCH(C4069, 'Annexe 1 – Données des équipes'!$B$12:$B$114,0),4)</f>
        <v>50</v>
      </c>
      <c r="I4069" s="25">
        <f>INDEX('Annexe 1 – Données des équipes'!$B$12:$R$114, MATCH(D4069, 'Annexe 1 – Données des équipes'!$B$12:$B$114,0),4)</f>
        <v>40</v>
      </c>
      <c r="J4069" s="25">
        <f t="shared" si="64"/>
        <v>2</v>
      </c>
    </row>
    <row r="4070" spans="2:10">
      <c r="B4070" s="3">
        <v>41359</v>
      </c>
      <c r="C4070" s="10" t="s">
        <v>12684</v>
      </c>
      <c r="D4070" s="10" t="s">
        <v>12685</v>
      </c>
      <c r="E4070" s="25">
        <v>2</v>
      </c>
      <c r="F4070" s="25">
        <v>0</v>
      </c>
      <c r="G4070" s="10" t="s">
        <v>12686</v>
      </c>
      <c r="H4070" s="25">
        <f>INDEX('Annexe 1 – Données des équipes'!$B$12:$R$114, MATCH(C4070, 'Annexe 1 – Données des équipes'!$B$12:$B$114,0),4)</f>
        <v>70</v>
      </c>
      <c r="I4070" s="25">
        <f>INDEX('Annexe 1 – Données des équipes'!$B$12:$R$114, MATCH(D4070, 'Annexe 1 – Données des équipes'!$B$12:$B$114,0),4)</f>
        <v>60</v>
      </c>
      <c r="J4070" s="25">
        <f t="shared" si="64"/>
        <v>2</v>
      </c>
    </row>
    <row r="4071" spans="2:10">
      <c r="B4071" s="3">
        <v>41392</v>
      </c>
      <c r="C4071" s="10" t="s">
        <v>12687</v>
      </c>
      <c r="D4071" s="10" t="s">
        <v>12688</v>
      </c>
      <c r="E4071" s="25">
        <v>2</v>
      </c>
      <c r="F4071" s="25">
        <v>0</v>
      </c>
      <c r="G4071" s="10" t="s">
        <v>12689</v>
      </c>
      <c r="H4071" s="25">
        <f>INDEX('Annexe 1 – Données des équipes'!$B$12:$R$114, MATCH(C4071, 'Annexe 1 – Données des équipes'!$B$12:$B$114,0),4)</f>
        <v>10</v>
      </c>
      <c r="I4071" s="25">
        <f>INDEX('Annexe 1 – Données des équipes'!$B$12:$R$114, MATCH(D4071, 'Annexe 1 – Données des équipes'!$B$12:$B$114,0),4)</f>
        <v>10</v>
      </c>
      <c r="J4071" s="25">
        <f t="shared" si="64"/>
        <v>2</v>
      </c>
    </row>
    <row r="4072" spans="2:10">
      <c r="B4072" s="3">
        <v>41416</v>
      </c>
      <c r="C4072" s="10" t="s">
        <v>12690</v>
      </c>
      <c r="D4072" s="10" t="s">
        <v>12691</v>
      </c>
      <c r="E4072" s="25">
        <v>3</v>
      </c>
      <c r="F4072" s="25">
        <v>1</v>
      </c>
      <c r="G4072" s="10" t="s">
        <v>12692</v>
      </c>
      <c r="H4072" s="25">
        <f>INDEX('Annexe 1 – Données des équipes'!$B$12:$R$114, MATCH(C4072, 'Annexe 1 – Données des équipes'!$B$12:$B$114,0),4)</f>
        <v>20</v>
      </c>
      <c r="I4072" s="25">
        <f>INDEX('Annexe 1 – Données des équipes'!$B$12:$R$114, MATCH(D4072, 'Annexe 1 – Données des équipes'!$B$12:$B$114,0),4)</f>
        <v>70</v>
      </c>
      <c r="J4072" s="25">
        <f t="shared" si="64"/>
        <v>2</v>
      </c>
    </row>
    <row r="4073" spans="2:10">
      <c r="B4073" s="3">
        <v>41423</v>
      </c>
      <c r="C4073" s="10" t="s">
        <v>12693</v>
      </c>
      <c r="D4073" s="10" t="s">
        <v>12694</v>
      </c>
      <c r="E4073" s="25">
        <v>2</v>
      </c>
      <c r="F4073" s="25">
        <v>4</v>
      </c>
      <c r="G4073" s="10" t="s">
        <v>12695</v>
      </c>
      <c r="H4073" s="25">
        <f>INDEX('Annexe 1 – Données des équipes'!$B$12:$R$114, MATCH(C4073, 'Annexe 1 – Données des équipes'!$B$12:$B$114,0),4)</f>
        <v>70</v>
      </c>
      <c r="I4073" s="25">
        <f>INDEX('Annexe 1 – Données des équipes'!$B$12:$R$114, MATCH(D4073, 'Annexe 1 – Données des équipes'!$B$12:$B$114,0),4)</f>
        <v>90</v>
      </c>
      <c r="J4073" s="25">
        <f t="shared" si="64"/>
        <v>2</v>
      </c>
    </row>
    <row r="4074" spans="2:10">
      <c r="B4074" s="3">
        <v>41424</v>
      </c>
      <c r="C4074" s="10" t="s">
        <v>12696</v>
      </c>
      <c r="D4074" s="10" t="s">
        <v>12697</v>
      </c>
      <c r="E4074" s="25">
        <v>0</v>
      </c>
      <c r="F4074" s="25">
        <v>2</v>
      </c>
      <c r="G4074" s="10" t="s">
        <v>12698</v>
      </c>
      <c r="H4074" s="25">
        <f>INDEX('Annexe 1 – Données des équipes'!$B$12:$R$114, MATCH(C4074, 'Annexe 1 – Données des équipes'!$B$12:$B$114,0),4)</f>
        <v>50</v>
      </c>
      <c r="I4074" s="25">
        <f>INDEX('Annexe 1 – Données des équipes'!$B$12:$R$114, MATCH(D4074, 'Annexe 1 – Données des équipes'!$B$12:$B$114,0),4)</f>
        <v>40</v>
      </c>
      <c r="J4074" s="25">
        <f t="shared" si="64"/>
        <v>2</v>
      </c>
    </row>
    <row r="4075" spans="2:10">
      <c r="B4075" s="3">
        <v>41425</v>
      </c>
      <c r="C4075" s="10" t="s">
        <v>12699</v>
      </c>
      <c r="D4075" s="10" t="s">
        <v>12700</v>
      </c>
      <c r="E4075" s="25">
        <v>0</v>
      </c>
      <c r="F4075" s="25">
        <v>2</v>
      </c>
      <c r="G4075" s="10" t="s">
        <v>12701</v>
      </c>
      <c r="H4075" s="25">
        <f>INDEX('Annexe 1 – Données des équipes'!$B$12:$R$114, MATCH(C4075, 'Annexe 1 – Données des équipes'!$B$12:$B$114,0),4)</f>
        <v>60</v>
      </c>
      <c r="I4075" s="25">
        <f>INDEX('Annexe 1 – Données des équipes'!$B$12:$R$114, MATCH(D4075, 'Annexe 1 – Données des équipes'!$B$12:$B$114,0),4)</f>
        <v>40</v>
      </c>
      <c r="J4075" s="25">
        <f t="shared" si="64"/>
        <v>2</v>
      </c>
    </row>
    <row r="4076" spans="2:10">
      <c r="B4076" s="3">
        <v>41427</v>
      </c>
      <c r="C4076" s="10" t="s">
        <v>12702</v>
      </c>
      <c r="D4076" s="10" t="s">
        <v>12703</v>
      </c>
      <c r="E4076" s="25">
        <v>2</v>
      </c>
      <c r="F4076" s="25">
        <v>0</v>
      </c>
      <c r="G4076" s="10" t="s">
        <v>12704</v>
      </c>
      <c r="H4076" s="25">
        <f>INDEX('Annexe 1 – Données des équipes'!$B$12:$R$114, MATCH(C4076, 'Annexe 1 – Données des équipes'!$B$12:$B$114,0),4)</f>
        <v>20</v>
      </c>
      <c r="I4076" s="25">
        <f>INDEX('Annexe 1 – Données des équipes'!$B$12:$R$114, MATCH(D4076, 'Annexe 1 – Données des équipes'!$B$12:$B$114,0),4)</f>
        <v>40</v>
      </c>
      <c r="J4076" s="25">
        <f t="shared" si="64"/>
        <v>2</v>
      </c>
    </row>
    <row r="4077" spans="2:10">
      <c r="B4077" s="3">
        <v>41427</v>
      </c>
      <c r="C4077" s="10" t="s">
        <v>12705</v>
      </c>
      <c r="D4077" s="10" t="s">
        <v>12706</v>
      </c>
      <c r="E4077" s="25">
        <v>0</v>
      </c>
      <c r="F4077" s="25">
        <v>2</v>
      </c>
      <c r="G4077" s="10" t="s">
        <v>12707</v>
      </c>
      <c r="H4077" s="25">
        <f>INDEX('Annexe 1 – Données des équipes'!$B$12:$R$114, MATCH(C4077, 'Annexe 1 – Données des équipes'!$B$12:$B$114,0),4)</f>
        <v>40</v>
      </c>
      <c r="I4077" s="25">
        <f>INDEX('Annexe 1 – Données des équipes'!$B$12:$R$114, MATCH(D4077, 'Annexe 1 – Données des équipes'!$B$12:$B$114,0),4)</f>
        <v>20</v>
      </c>
      <c r="J4077" s="25">
        <f t="shared" si="64"/>
        <v>2</v>
      </c>
    </row>
    <row r="4078" spans="2:10">
      <c r="B4078" s="3">
        <v>41428</v>
      </c>
      <c r="C4078" s="10" t="s">
        <v>12708</v>
      </c>
      <c r="D4078" s="10" t="s">
        <v>12709</v>
      </c>
      <c r="E4078" s="25">
        <v>0</v>
      </c>
      <c r="F4078" s="25">
        <v>2</v>
      </c>
      <c r="G4078" s="10" t="s">
        <v>12710</v>
      </c>
      <c r="H4078" s="25">
        <f>INDEX('Annexe 1 – Données des équipes'!$B$12:$R$114, MATCH(C4078, 'Annexe 1 – Données des équipes'!$B$12:$B$114,0),4)</f>
        <v>20</v>
      </c>
      <c r="I4078" s="25">
        <f>INDEX('Annexe 1 – Données des équipes'!$B$12:$R$114, MATCH(D4078, 'Annexe 1 – Données des équipes'!$B$12:$B$114,0),4)</f>
        <v>10</v>
      </c>
      <c r="J4078" s="25">
        <f t="shared" si="64"/>
        <v>2</v>
      </c>
    </row>
    <row r="4079" spans="2:10">
      <c r="B4079" s="3">
        <v>41432</v>
      </c>
      <c r="C4079" s="10" t="s">
        <v>12711</v>
      </c>
      <c r="D4079" s="10" t="s">
        <v>12712</v>
      </c>
      <c r="E4079" s="25">
        <v>2</v>
      </c>
      <c r="F4079" s="25">
        <v>4</v>
      </c>
      <c r="G4079" s="10" t="s">
        <v>12713</v>
      </c>
      <c r="H4079" s="25">
        <f>INDEX('Annexe 1 – Données des équipes'!$B$12:$R$114, MATCH(C4079, 'Annexe 1 – Données des équipes'!$B$12:$B$114,0),4)</f>
        <v>70</v>
      </c>
      <c r="I4079" s="25">
        <f>INDEX('Annexe 1 – Données des équipes'!$B$12:$R$114, MATCH(D4079, 'Annexe 1 – Données des équipes'!$B$12:$B$114,0),4)</f>
        <v>40</v>
      </c>
      <c r="J4079" s="25">
        <f t="shared" si="64"/>
        <v>2</v>
      </c>
    </row>
    <row r="4080" spans="2:10">
      <c r="B4080" s="3">
        <v>41434</v>
      </c>
      <c r="C4080" s="10" t="s">
        <v>12714</v>
      </c>
      <c r="D4080" s="10" t="s">
        <v>12715</v>
      </c>
      <c r="E4080" s="25">
        <v>2</v>
      </c>
      <c r="F4080" s="25">
        <v>4</v>
      </c>
      <c r="G4080" s="10" t="s">
        <v>12716</v>
      </c>
      <c r="H4080" s="25">
        <f>INDEX('Annexe 1 – Données des équipes'!$B$12:$R$114, MATCH(C4080, 'Annexe 1 – Données des équipes'!$B$12:$B$114,0),4)</f>
        <v>10</v>
      </c>
      <c r="I4080" s="25">
        <f>INDEX('Annexe 1 – Données des équipes'!$B$12:$R$114, MATCH(D4080, 'Annexe 1 – Données des équipes'!$B$12:$B$114,0),4)</f>
        <v>50</v>
      </c>
      <c r="J4080" s="25">
        <f t="shared" si="64"/>
        <v>2</v>
      </c>
    </row>
    <row r="4081" spans="2:10">
      <c r="B4081" s="3">
        <v>41436</v>
      </c>
      <c r="C4081" s="10" t="s">
        <v>12717</v>
      </c>
      <c r="D4081" s="10" t="s">
        <v>12718</v>
      </c>
      <c r="E4081" s="25">
        <v>3</v>
      </c>
      <c r="F4081" s="25">
        <v>1</v>
      </c>
      <c r="G4081" s="10" t="s">
        <v>12719</v>
      </c>
      <c r="H4081" s="25">
        <f>INDEX('Annexe 1 – Données des équipes'!$B$12:$R$114, MATCH(C4081, 'Annexe 1 – Données des équipes'!$B$12:$B$114,0),4)</f>
        <v>80</v>
      </c>
      <c r="I4081" s="25">
        <f>INDEX('Annexe 1 – Données des équipes'!$B$12:$R$114, MATCH(D4081, 'Annexe 1 – Données des équipes'!$B$12:$B$114,0),4)</f>
        <v>50</v>
      </c>
      <c r="J4081" s="25">
        <f t="shared" si="64"/>
        <v>2</v>
      </c>
    </row>
    <row r="4082" spans="2:10">
      <c r="B4082" s="3">
        <v>41436</v>
      </c>
      <c r="C4082" s="10" t="s">
        <v>12720</v>
      </c>
      <c r="D4082" s="10" t="s">
        <v>12721</v>
      </c>
      <c r="E4082" s="25">
        <v>0</v>
      </c>
      <c r="F4082" s="25">
        <v>2</v>
      </c>
      <c r="G4082" s="10" t="s">
        <v>12722</v>
      </c>
      <c r="H4082" s="25">
        <f>INDEX('Annexe 1 – Données des équipes'!$B$12:$R$114, MATCH(C4082, 'Annexe 1 – Données des équipes'!$B$12:$B$114,0),4)</f>
        <v>30</v>
      </c>
      <c r="I4082" s="25">
        <f>INDEX('Annexe 1 – Données des équipes'!$B$12:$R$114, MATCH(D4082, 'Annexe 1 – Données des équipes'!$B$12:$B$114,0),4)</f>
        <v>80</v>
      </c>
      <c r="J4082" s="25">
        <f t="shared" si="64"/>
        <v>2</v>
      </c>
    </row>
    <row r="4083" spans="2:10">
      <c r="B4083" s="3">
        <v>41436</v>
      </c>
      <c r="C4083" s="10" t="s">
        <v>12723</v>
      </c>
      <c r="D4083" s="10" t="s">
        <v>12724</v>
      </c>
      <c r="E4083" s="25">
        <v>2</v>
      </c>
      <c r="F4083" s="25">
        <v>0</v>
      </c>
      <c r="G4083" s="10" t="s">
        <v>12725</v>
      </c>
      <c r="H4083" s="25">
        <f>INDEX('Annexe 1 – Données des équipes'!$B$12:$R$114, MATCH(C4083, 'Annexe 1 – Données des équipes'!$B$12:$B$114,0),4)</f>
        <v>90</v>
      </c>
      <c r="I4083" s="25">
        <f>INDEX('Annexe 1 – Données des équipes'!$B$12:$R$114, MATCH(D4083, 'Annexe 1 – Données des équipes'!$B$12:$B$114,0),4)</f>
        <v>80</v>
      </c>
      <c r="J4083" s="25">
        <f t="shared" si="64"/>
        <v>2</v>
      </c>
    </row>
    <row r="4084" spans="2:10">
      <c r="B4084" s="3">
        <v>41436</v>
      </c>
      <c r="C4084" s="10" t="s">
        <v>12726</v>
      </c>
      <c r="D4084" s="10" t="s">
        <v>12727</v>
      </c>
      <c r="E4084" s="25">
        <v>2</v>
      </c>
      <c r="F4084" s="25">
        <v>0</v>
      </c>
      <c r="G4084" s="10" t="s">
        <v>12728</v>
      </c>
      <c r="H4084" s="25">
        <f>INDEX('Annexe 1 – Données des équipes'!$B$12:$R$114, MATCH(C4084, 'Annexe 1 – Données des équipes'!$B$12:$B$114,0),4)</f>
        <v>40</v>
      </c>
      <c r="I4084" s="25">
        <f>INDEX('Annexe 1 – Données des équipes'!$B$12:$R$114, MATCH(D4084, 'Annexe 1 – Données des équipes'!$B$12:$B$114,0),4)</f>
        <v>30</v>
      </c>
      <c r="J4084" s="25">
        <f t="shared" si="64"/>
        <v>2</v>
      </c>
    </row>
    <row r="4085" spans="2:10">
      <c r="B4085" s="3">
        <v>41436</v>
      </c>
      <c r="C4085" s="10" t="s">
        <v>12729</v>
      </c>
      <c r="D4085" s="10" t="s">
        <v>12730</v>
      </c>
      <c r="E4085" s="25">
        <v>2</v>
      </c>
      <c r="F4085" s="25">
        <v>0</v>
      </c>
      <c r="G4085" s="10" t="s">
        <v>12731</v>
      </c>
      <c r="H4085" s="25">
        <f>INDEX('Annexe 1 – Données des équipes'!$B$12:$R$114, MATCH(C4085, 'Annexe 1 – Données des équipes'!$B$12:$B$114,0),4)</f>
        <v>30</v>
      </c>
      <c r="I4085" s="25">
        <f>INDEX('Annexe 1 – Données des équipes'!$B$12:$R$114, MATCH(D4085, 'Annexe 1 – Données des équipes'!$B$12:$B$114,0),4)</f>
        <v>20</v>
      </c>
      <c r="J4085" s="25">
        <f t="shared" si="64"/>
        <v>2</v>
      </c>
    </row>
    <row r="4086" spans="2:10">
      <c r="B4086" s="3">
        <v>41436</v>
      </c>
      <c r="C4086" s="10" t="s">
        <v>12732</v>
      </c>
      <c r="D4086" s="10" t="s">
        <v>12733</v>
      </c>
      <c r="E4086" s="25">
        <v>2</v>
      </c>
      <c r="F4086" s="25">
        <v>0</v>
      </c>
      <c r="G4086" s="10" t="s">
        <v>12734</v>
      </c>
      <c r="H4086" s="25">
        <f>INDEX('Annexe 1 – Données des équipes'!$B$12:$R$114, MATCH(C4086, 'Annexe 1 – Données des équipes'!$B$12:$B$114,0),4)</f>
        <v>90</v>
      </c>
      <c r="I4086" s="25">
        <f>INDEX('Annexe 1 – Données des équipes'!$B$12:$R$114, MATCH(D4086, 'Annexe 1 – Données des équipes'!$B$12:$B$114,0),4)</f>
        <v>60</v>
      </c>
      <c r="J4086" s="25">
        <f t="shared" si="64"/>
        <v>2</v>
      </c>
    </row>
    <row r="4087" spans="2:10">
      <c r="B4087" s="3">
        <v>41441</v>
      </c>
      <c r="C4087" s="10" t="s">
        <v>12735</v>
      </c>
      <c r="D4087" s="10" t="s">
        <v>12736</v>
      </c>
      <c r="E4087" s="25">
        <v>2</v>
      </c>
      <c r="F4087" s="25">
        <v>0</v>
      </c>
      <c r="G4087" s="10" t="s">
        <v>12737</v>
      </c>
      <c r="H4087" s="25">
        <f>INDEX('Annexe 1 – Données des équipes'!$B$12:$R$114, MATCH(C4087, 'Annexe 1 – Données des équipes'!$B$12:$B$114,0),4)</f>
        <v>10</v>
      </c>
      <c r="I4087" s="25">
        <f>INDEX('Annexe 1 – Données des équipes'!$B$12:$R$114, MATCH(D4087, 'Annexe 1 – Données des équipes'!$B$12:$B$114,0),4)</f>
        <v>10</v>
      </c>
      <c r="J4087" s="25">
        <f t="shared" si="64"/>
        <v>2</v>
      </c>
    </row>
    <row r="4088" spans="2:10">
      <c r="B4088" s="3">
        <v>41443</v>
      </c>
      <c r="C4088" s="10" t="s">
        <v>12738</v>
      </c>
      <c r="D4088" s="10" t="s">
        <v>12739</v>
      </c>
      <c r="E4088" s="25">
        <v>2</v>
      </c>
      <c r="F4088" s="25">
        <v>0</v>
      </c>
      <c r="G4088" s="10" t="s">
        <v>12740</v>
      </c>
      <c r="H4088" s="25">
        <f>INDEX('Annexe 1 – Données des équipes'!$B$12:$R$114, MATCH(C4088, 'Annexe 1 – Données des équipes'!$B$12:$B$114,0),4)</f>
        <v>60</v>
      </c>
      <c r="I4088" s="25">
        <f>INDEX('Annexe 1 – Données des équipes'!$B$12:$R$114, MATCH(D4088, 'Annexe 1 – Données des équipes'!$B$12:$B$114,0),4)</f>
        <v>50</v>
      </c>
      <c r="J4088" s="25">
        <f t="shared" si="64"/>
        <v>2</v>
      </c>
    </row>
    <row r="4089" spans="2:10">
      <c r="B4089" s="3">
        <v>41444</v>
      </c>
      <c r="C4089" s="10" t="s">
        <v>12741</v>
      </c>
      <c r="D4089" s="10" t="s">
        <v>12742</v>
      </c>
      <c r="E4089" s="25">
        <v>2</v>
      </c>
      <c r="F4089" s="25">
        <v>0</v>
      </c>
      <c r="G4089" s="10" t="s">
        <v>12743</v>
      </c>
      <c r="H4089" s="25">
        <f>INDEX('Annexe 1 – Données des équipes'!$B$12:$R$114, MATCH(C4089, 'Annexe 1 – Données des équipes'!$B$12:$B$114,0),4)</f>
        <v>90</v>
      </c>
      <c r="I4089" s="25">
        <f>INDEX('Annexe 1 – Données des équipes'!$B$12:$R$114, MATCH(D4089, 'Annexe 1 – Données des équipes'!$B$12:$B$114,0),4)</f>
        <v>80</v>
      </c>
      <c r="J4089" s="25">
        <f t="shared" si="64"/>
        <v>2</v>
      </c>
    </row>
    <row r="4090" spans="2:10">
      <c r="B4090" s="3">
        <v>41447</v>
      </c>
      <c r="C4090" s="10" t="s">
        <v>12744</v>
      </c>
      <c r="D4090" s="10" t="s">
        <v>12745</v>
      </c>
      <c r="E4090" s="25">
        <v>2</v>
      </c>
      <c r="F4090" s="25">
        <v>4</v>
      </c>
      <c r="G4090" s="10" t="s">
        <v>12746</v>
      </c>
      <c r="H4090" s="25">
        <f>INDEX('Annexe 1 – Données des équipes'!$B$12:$R$114, MATCH(C4090, 'Annexe 1 – Données des équipes'!$B$12:$B$114,0),4)</f>
        <v>90</v>
      </c>
      <c r="I4090" s="25">
        <f>INDEX('Annexe 1 – Données des équipes'!$B$12:$R$114, MATCH(D4090, 'Annexe 1 – Données des équipes'!$B$12:$B$114,0),4)</f>
        <v>90</v>
      </c>
      <c r="J4090" s="25">
        <f t="shared" si="64"/>
        <v>2</v>
      </c>
    </row>
    <row r="4091" spans="2:10">
      <c r="B4091" s="3">
        <v>41460</v>
      </c>
      <c r="C4091" s="10" t="s">
        <v>12747</v>
      </c>
      <c r="D4091" s="10" t="s">
        <v>12748</v>
      </c>
      <c r="E4091" s="25">
        <v>3</v>
      </c>
      <c r="F4091" s="25">
        <v>1</v>
      </c>
      <c r="G4091" s="10" t="s">
        <v>12749</v>
      </c>
      <c r="H4091" s="25">
        <f>INDEX('Annexe 1 – Données des équipes'!$B$12:$R$114, MATCH(C4091, 'Annexe 1 – Données des équipes'!$B$12:$B$114,0),4)</f>
        <v>20</v>
      </c>
      <c r="I4091" s="25">
        <f>INDEX('Annexe 1 – Données des équipes'!$B$12:$R$114, MATCH(D4091, 'Annexe 1 – Données des équipes'!$B$12:$B$114,0),4)</f>
        <v>10</v>
      </c>
      <c r="J4091" s="25">
        <f t="shared" si="64"/>
        <v>2</v>
      </c>
    </row>
    <row r="4092" spans="2:10">
      <c r="B4092" s="3">
        <v>41463</v>
      </c>
      <c r="C4092" s="10" t="s">
        <v>12750</v>
      </c>
      <c r="D4092" s="10" t="s">
        <v>12751</v>
      </c>
      <c r="E4092" s="25">
        <v>0</v>
      </c>
      <c r="F4092" s="25">
        <v>2</v>
      </c>
      <c r="G4092" s="10" t="s">
        <v>12752</v>
      </c>
      <c r="H4092" s="25">
        <f>INDEX('Annexe 1 – Données des équipes'!$B$12:$R$114, MATCH(C4092, 'Annexe 1 – Données des équipes'!$B$12:$B$114,0),4)</f>
        <v>10</v>
      </c>
      <c r="I4092" s="25">
        <f>INDEX('Annexe 1 – Données des équipes'!$B$12:$R$114, MATCH(D4092, 'Annexe 1 – Données des équipes'!$B$12:$B$114,0),4)</f>
        <v>40</v>
      </c>
      <c r="J4092" s="25">
        <f t="shared" si="64"/>
        <v>2</v>
      </c>
    </row>
    <row r="4093" spans="2:10">
      <c r="B4093" s="3">
        <v>41466</v>
      </c>
      <c r="C4093" s="10" t="s">
        <v>12753</v>
      </c>
      <c r="D4093" s="10" t="s">
        <v>12754</v>
      </c>
      <c r="E4093" s="25">
        <v>2</v>
      </c>
      <c r="F4093" s="25">
        <v>0</v>
      </c>
      <c r="G4093" s="10" t="s">
        <v>12755</v>
      </c>
      <c r="H4093" s="25">
        <f>INDEX('Annexe 1 – Données des équipes'!$B$12:$R$114, MATCH(C4093, 'Annexe 1 – Données des équipes'!$B$12:$B$114,0),4)</f>
        <v>80</v>
      </c>
      <c r="I4093" s="25">
        <f>INDEX('Annexe 1 – Données des équipes'!$B$12:$R$114, MATCH(D4093, 'Annexe 1 – Données des équipes'!$B$12:$B$114,0),4)</f>
        <v>20</v>
      </c>
      <c r="J4093" s="25">
        <f t="shared" si="64"/>
        <v>2</v>
      </c>
    </row>
    <row r="4094" spans="2:10">
      <c r="B4094" s="3">
        <v>41469</v>
      </c>
      <c r="C4094" s="10" t="s">
        <v>12756</v>
      </c>
      <c r="D4094" s="10" t="s">
        <v>12757</v>
      </c>
      <c r="E4094" s="25">
        <v>1</v>
      </c>
      <c r="F4094" s="25">
        <v>3</v>
      </c>
      <c r="G4094" s="10" t="s">
        <v>12758</v>
      </c>
      <c r="H4094" s="25">
        <f>INDEX('Annexe 1 – Données des équipes'!$B$12:$R$114, MATCH(C4094, 'Annexe 1 – Données des équipes'!$B$12:$B$114,0),4)</f>
        <v>0</v>
      </c>
      <c r="I4094" s="25">
        <f>INDEX('Annexe 1 – Données des équipes'!$B$12:$R$114, MATCH(D4094, 'Annexe 1 – Données des équipes'!$B$12:$B$114,0),4)</f>
        <v>80</v>
      </c>
      <c r="J4094" s="25">
        <f t="shared" si="64"/>
        <v>2</v>
      </c>
    </row>
    <row r="4095" spans="2:10">
      <c r="B4095" s="3">
        <v>41475</v>
      </c>
      <c r="C4095" s="10" t="s">
        <v>12759</v>
      </c>
      <c r="D4095" s="10" t="s">
        <v>12760</v>
      </c>
      <c r="E4095" s="25">
        <v>0</v>
      </c>
      <c r="F4095" s="25">
        <v>2</v>
      </c>
      <c r="G4095" s="10" t="s">
        <v>12761</v>
      </c>
      <c r="H4095" s="25">
        <f>INDEX('Annexe 1 – Données des équipes'!$B$12:$R$114, MATCH(C4095, 'Annexe 1 – Données des équipes'!$B$12:$B$114,0),4)</f>
        <v>10</v>
      </c>
      <c r="I4095" s="25">
        <f>INDEX('Annexe 1 – Données des équipes'!$B$12:$R$114, MATCH(D4095, 'Annexe 1 – Données des équipes'!$B$12:$B$114,0),4)</f>
        <v>10</v>
      </c>
      <c r="J4095" s="25">
        <f t="shared" si="64"/>
        <v>2</v>
      </c>
    </row>
    <row r="4096" spans="2:10">
      <c r="B4096" s="3">
        <v>33447</v>
      </c>
      <c r="C4096" s="10" t="s">
        <v>12762</v>
      </c>
      <c r="D4096" s="10" t="s">
        <v>12763</v>
      </c>
      <c r="E4096" s="25">
        <v>2</v>
      </c>
      <c r="F4096" s="25">
        <v>0</v>
      </c>
      <c r="G4096" s="10" t="s">
        <v>12764</v>
      </c>
      <c r="H4096" s="25">
        <f>INDEX('Annexe 1 – Données des équipes'!$B$12:$R$114, MATCH(C4096, 'Annexe 1 – Données des équipes'!$B$12:$B$114,0),4)</f>
        <v>30</v>
      </c>
      <c r="I4096" s="25">
        <f>INDEX('Annexe 1 – Données des équipes'!$B$12:$R$114, MATCH(D4096, 'Annexe 1 – Données des équipes'!$B$12:$B$114,0),4)</f>
        <v>50</v>
      </c>
      <c r="J4096" s="25">
        <f t="shared" si="64"/>
        <v>2</v>
      </c>
    </row>
    <row r="4097" spans="2:10">
      <c r="B4097" s="3">
        <v>41500</v>
      </c>
      <c r="C4097" s="10" t="s">
        <v>12765</v>
      </c>
      <c r="D4097" s="10" t="s">
        <v>12766</v>
      </c>
      <c r="E4097" s="25">
        <v>2</v>
      </c>
      <c r="F4097" s="25">
        <v>0</v>
      </c>
      <c r="G4097" s="10" t="s">
        <v>12767</v>
      </c>
      <c r="H4097" s="25">
        <f>INDEX('Annexe 1 – Données des équipes'!$B$12:$R$114, MATCH(C4097, 'Annexe 1 – Données des équipes'!$B$12:$B$114,0),4)</f>
        <v>40</v>
      </c>
      <c r="I4097" s="25">
        <f>INDEX('Annexe 1 – Données des équipes'!$B$12:$R$114, MATCH(D4097, 'Annexe 1 – Données des équipes'!$B$12:$B$114,0),4)</f>
        <v>10</v>
      </c>
      <c r="J4097" s="25">
        <f t="shared" si="64"/>
        <v>2</v>
      </c>
    </row>
    <row r="4098" spans="2:10">
      <c r="B4098" s="3">
        <v>41500</v>
      </c>
      <c r="C4098" s="10" t="s">
        <v>12768</v>
      </c>
      <c r="D4098" s="10" t="s">
        <v>12769</v>
      </c>
      <c r="E4098" s="25">
        <v>0</v>
      </c>
      <c r="F4098" s="25">
        <v>2</v>
      </c>
      <c r="G4098" s="10" t="s">
        <v>12770</v>
      </c>
      <c r="H4098" s="25">
        <f>INDEX('Annexe 1 – Données des équipes'!$B$12:$R$114, MATCH(C4098, 'Annexe 1 – Données des équipes'!$B$12:$B$114,0),4)</f>
        <v>60</v>
      </c>
      <c r="I4098" s="25">
        <f>INDEX('Annexe 1 – Données des équipes'!$B$12:$R$114, MATCH(D4098, 'Annexe 1 – Données des équipes'!$B$12:$B$114,0),4)</f>
        <v>50</v>
      </c>
      <c r="J4098" s="25">
        <f t="shared" si="64"/>
        <v>2</v>
      </c>
    </row>
    <row r="4099" spans="2:10">
      <c r="B4099" s="3">
        <v>41500</v>
      </c>
      <c r="C4099" s="10" t="s">
        <v>12771</v>
      </c>
      <c r="D4099" s="10" t="s">
        <v>12772</v>
      </c>
      <c r="E4099" s="25">
        <v>0</v>
      </c>
      <c r="F4099" s="25">
        <v>2</v>
      </c>
      <c r="G4099" s="10" t="s">
        <v>12773</v>
      </c>
      <c r="H4099" s="25">
        <f>INDEX('Annexe 1 – Données des équipes'!$B$12:$R$114, MATCH(C4099, 'Annexe 1 – Données des équipes'!$B$12:$B$114,0),4)</f>
        <v>70</v>
      </c>
      <c r="I4099" s="25">
        <f>INDEX('Annexe 1 – Données des équipes'!$B$12:$R$114, MATCH(D4099, 'Annexe 1 – Données des équipes'!$B$12:$B$114,0),4)</f>
        <v>90</v>
      </c>
      <c r="J4099" s="25">
        <f t="shared" si="64"/>
        <v>2</v>
      </c>
    </row>
    <row r="4100" spans="2:10">
      <c r="B4100" s="3">
        <v>41500</v>
      </c>
      <c r="C4100" s="10" t="s">
        <v>12774</v>
      </c>
      <c r="D4100" s="10" t="s">
        <v>12775</v>
      </c>
      <c r="E4100" s="25">
        <v>2</v>
      </c>
      <c r="F4100" s="25">
        <v>0</v>
      </c>
      <c r="G4100" s="10" t="s">
        <v>12776</v>
      </c>
      <c r="H4100" s="25">
        <f>INDEX('Annexe 1 – Données des équipes'!$B$12:$R$114, MATCH(C4100, 'Annexe 1 – Données des équipes'!$B$12:$B$114,0),4)</f>
        <v>30</v>
      </c>
      <c r="I4100" s="25">
        <f>INDEX('Annexe 1 – Données des équipes'!$B$12:$R$114, MATCH(D4100, 'Annexe 1 – Données des équipes'!$B$12:$B$114,0),4)</f>
        <v>40</v>
      </c>
      <c r="J4100" s="25">
        <f t="shared" si="64"/>
        <v>2</v>
      </c>
    </row>
    <row r="4101" spans="2:10">
      <c r="B4101" s="3">
        <v>41500</v>
      </c>
      <c r="C4101" s="10" t="s">
        <v>12777</v>
      </c>
      <c r="D4101" s="10" t="s">
        <v>12778</v>
      </c>
      <c r="E4101" s="25">
        <v>2</v>
      </c>
      <c r="F4101" s="25">
        <v>4</v>
      </c>
      <c r="G4101" s="10" t="s">
        <v>12779</v>
      </c>
      <c r="H4101" s="25">
        <f>INDEX('Annexe 1 – Données des équipes'!$B$12:$R$114, MATCH(C4101, 'Annexe 1 – Données des équipes'!$B$12:$B$114,0),4)</f>
        <v>50</v>
      </c>
      <c r="I4101" s="25">
        <f>INDEX('Annexe 1 – Données des équipes'!$B$12:$R$114, MATCH(D4101, 'Annexe 1 – Données des équipes'!$B$12:$B$114,0),4)</f>
        <v>80</v>
      </c>
      <c r="J4101" s="25">
        <f t="shared" si="64"/>
        <v>2</v>
      </c>
    </row>
    <row r="4102" spans="2:10">
      <c r="B4102" s="3">
        <v>41500</v>
      </c>
      <c r="C4102" s="10" t="s">
        <v>12780</v>
      </c>
      <c r="D4102" s="10" t="s">
        <v>12781</v>
      </c>
      <c r="E4102" s="25">
        <v>2</v>
      </c>
      <c r="F4102" s="25">
        <v>0</v>
      </c>
      <c r="G4102" s="10" t="s">
        <v>12782</v>
      </c>
      <c r="H4102" s="25">
        <f>INDEX('Annexe 1 – Données des équipes'!$B$12:$R$114, MATCH(C4102, 'Annexe 1 – Données des équipes'!$B$12:$B$114,0),4)</f>
        <v>20</v>
      </c>
      <c r="I4102" s="25">
        <f>INDEX('Annexe 1 – Données des équipes'!$B$12:$R$114, MATCH(D4102, 'Annexe 1 – Données des équipes'!$B$12:$B$114,0),4)</f>
        <v>40</v>
      </c>
      <c r="J4102" s="25">
        <f t="shared" si="64"/>
        <v>2</v>
      </c>
    </row>
    <row r="4103" spans="2:10">
      <c r="B4103" s="3">
        <v>41500</v>
      </c>
      <c r="C4103" s="10" t="s">
        <v>12783</v>
      </c>
      <c r="D4103" s="10" t="s">
        <v>12784</v>
      </c>
      <c r="E4103" s="25">
        <v>0</v>
      </c>
      <c r="F4103" s="25">
        <v>2</v>
      </c>
      <c r="G4103" s="10" t="s">
        <v>12785</v>
      </c>
      <c r="H4103" s="25">
        <f>INDEX('Annexe 1 – Données des équipes'!$B$12:$R$114, MATCH(C4103, 'Annexe 1 – Données des équipes'!$B$12:$B$114,0),4)</f>
        <v>20</v>
      </c>
      <c r="I4103" s="25">
        <f>INDEX('Annexe 1 – Données des équipes'!$B$12:$R$114, MATCH(D4103, 'Annexe 1 – Données des équipes'!$B$12:$B$114,0),4)</f>
        <v>50</v>
      </c>
      <c r="J4103" s="25">
        <f t="shared" si="64"/>
        <v>2</v>
      </c>
    </row>
    <row r="4104" spans="2:10">
      <c r="B4104" s="3">
        <v>41500</v>
      </c>
      <c r="C4104" s="10" t="s">
        <v>12786</v>
      </c>
      <c r="D4104" s="10" t="s">
        <v>12787</v>
      </c>
      <c r="E4104" s="25">
        <v>4</v>
      </c>
      <c r="F4104" s="25">
        <v>2</v>
      </c>
      <c r="G4104" s="10" t="s">
        <v>12788</v>
      </c>
      <c r="H4104" s="25">
        <f>INDEX('Annexe 1 – Données des équipes'!$B$12:$R$114, MATCH(C4104, 'Annexe 1 – Données des équipes'!$B$12:$B$114,0),4)</f>
        <v>80</v>
      </c>
      <c r="I4104" s="25">
        <f>INDEX('Annexe 1 – Données des équipes'!$B$12:$R$114, MATCH(D4104, 'Annexe 1 – Données des équipes'!$B$12:$B$114,0),4)</f>
        <v>30</v>
      </c>
      <c r="J4104" s="25">
        <f t="shared" si="64"/>
        <v>2</v>
      </c>
    </row>
    <row r="4105" spans="2:10">
      <c r="B4105" s="3">
        <v>41500</v>
      </c>
      <c r="C4105" s="10" t="s">
        <v>12789</v>
      </c>
      <c r="D4105" s="10" t="s">
        <v>12790</v>
      </c>
      <c r="E4105" s="25">
        <v>2</v>
      </c>
      <c r="F4105" s="25">
        <v>0</v>
      </c>
      <c r="G4105" s="10" t="s">
        <v>12791</v>
      </c>
      <c r="H4105" s="25">
        <f>INDEX('Annexe 1 – Données des équipes'!$B$12:$R$114, MATCH(C4105, 'Annexe 1 – Données des équipes'!$B$12:$B$114,0),4)</f>
        <v>60</v>
      </c>
      <c r="I4105" s="25">
        <f>INDEX('Annexe 1 – Données des équipes'!$B$12:$R$114, MATCH(D4105, 'Annexe 1 – Données des équipes'!$B$12:$B$114,0),4)</f>
        <v>20</v>
      </c>
      <c r="J4105" s="25">
        <f t="shared" si="64"/>
        <v>2</v>
      </c>
    </row>
    <row r="4106" spans="2:10">
      <c r="B4106" s="3">
        <v>41503</v>
      </c>
      <c r="C4106" s="10" t="s">
        <v>12792</v>
      </c>
      <c r="D4106" s="10" t="s">
        <v>12793</v>
      </c>
      <c r="E4106" s="25">
        <v>2</v>
      </c>
      <c r="F4106" s="25">
        <v>0</v>
      </c>
      <c r="G4106" s="10" t="s">
        <v>12794</v>
      </c>
      <c r="H4106" s="25">
        <f>INDEX('Annexe 1 – Données des équipes'!$B$12:$R$114, MATCH(C4106, 'Annexe 1 – Données des équipes'!$B$12:$B$114,0),4)</f>
        <v>20</v>
      </c>
      <c r="I4106" s="25">
        <f>INDEX('Annexe 1 – Données des équipes'!$B$12:$R$114, MATCH(D4106, 'Annexe 1 – Données des équipes'!$B$12:$B$114,0),4)</f>
        <v>40</v>
      </c>
      <c r="J4106" s="25">
        <f t="shared" si="64"/>
        <v>2</v>
      </c>
    </row>
    <row r="4107" spans="2:10">
      <c r="B4107" s="3">
        <v>41523</v>
      </c>
      <c r="C4107" s="10" t="s">
        <v>12795</v>
      </c>
      <c r="D4107" s="10" t="s">
        <v>12796</v>
      </c>
      <c r="E4107" s="25">
        <v>0</v>
      </c>
      <c r="F4107" s="25">
        <v>2</v>
      </c>
      <c r="G4107" s="10" t="s">
        <v>12797</v>
      </c>
      <c r="H4107" s="25">
        <f>INDEX('Annexe 1 – Données des équipes'!$B$12:$R$114, MATCH(C4107, 'Annexe 1 – Données des équipes'!$B$12:$B$114,0),4)</f>
        <v>30</v>
      </c>
      <c r="I4107" s="25">
        <f>INDEX('Annexe 1 – Données des équipes'!$B$12:$R$114, MATCH(D4107, 'Annexe 1 – Données des équipes'!$B$12:$B$114,0),4)</f>
        <v>90</v>
      </c>
      <c r="J4107" s="25">
        <f t="shared" si="64"/>
        <v>2</v>
      </c>
    </row>
    <row r="4108" spans="2:10">
      <c r="B4108" s="3">
        <v>41523</v>
      </c>
      <c r="C4108" s="10" t="s">
        <v>12798</v>
      </c>
      <c r="D4108" s="10" t="s">
        <v>12799</v>
      </c>
      <c r="E4108" s="25">
        <v>2</v>
      </c>
      <c r="F4108" s="25">
        <v>0</v>
      </c>
      <c r="G4108" s="10" t="s">
        <v>12800</v>
      </c>
      <c r="H4108" s="25">
        <f>INDEX('Annexe 1 – Données des équipes'!$B$12:$R$114, MATCH(C4108, 'Annexe 1 – Données des équipes'!$B$12:$B$114,0),4)</f>
        <v>0</v>
      </c>
      <c r="I4108" s="25">
        <f>INDEX('Annexe 1 – Données des équipes'!$B$12:$R$114, MATCH(D4108, 'Annexe 1 – Données des équipes'!$B$12:$B$114,0),4)</f>
        <v>30</v>
      </c>
      <c r="J4108" s="25">
        <f t="shared" si="64"/>
        <v>2</v>
      </c>
    </row>
    <row r="4109" spans="2:10">
      <c r="B4109" s="3">
        <v>41523</v>
      </c>
      <c r="C4109" s="10" t="s">
        <v>12801</v>
      </c>
      <c r="D4109" s="10" t="s">
        <v>12802</v>
      </c>
      <c r="E4109" s="25">
        <v>2</v>
      </c>
      <c r="F4109" s="25">
        <v>4</v>
      </c>
      <c r="G4109" s="10" t="s">
        <v>12803</v>
      </c>
      <c r="H4109" s="25">
        <f>INDEX('Annexe 1 – Données des équipes'!$B$12:$R$114, MATCH(C4109, 'Annexe 1 – Données des équipes'!$B$12:$B$114,0),4)</f>
        <v>50</v>
      </c>
      <c r="I4109" s="25">
        <f>INDEX('Annexe 1 – Données des équipes'!$B$12:$R$114, MATCH(D4109, 'Annexe 1 – Données des équipes'!$B$12:$B$114,0),4)</f>
        <v>90</v>
      </c>
      <c r="J4109" s="25">
        <f t="shared" si="64"/>
        <v>2</v>
      </c>
    </row>
    <row r="4110" spans="2:10">
      <c r="B4110" s="3">
        <v>41523</v>
      </c>
      <c r="C4110" s="10" t="s">
        <v>12804</v>
      </c>
      <c r="D4110" s="10" t="s">
        <v>12805</v>
      </c>
      <c r="E4110" s="25">
        <v>0</v>
      </c>
      <c r="F4110" s="25">
        <v>2</v>
      </c>
      <c r="G4110" s="10" t="s">
        <v>12806</v>
      </c>
      <c r="H4110" s="25">
        <f>INDEX('Annexe 1 – Données des équipes'!$B$12:$R$114, MATCH(C4110, 'Annexe 1 – Données des équipes'!$B$12:$B$114,0),4)</f>
        <v>60</v>
      </c>
      <c r="I4110" s="25">
        <f>INDEX('Annexe 1 – Données des équipes'!$B$12:$R$114, MATCH(D4110, 'Annexe 1 – Données des équipes'!$B$12:$B$114,0),4)</f>
        <v>90</v>
      </c>
      <c r="J4110" s="25">
        <f t="shared" si="64"/>
        <v>2</v>
      </c>
    </row>
    <row r="4111" spans="2:10">
      <c r="B4111" s="3">
        <v>41526</v>
      </c>
      <c r="C4111" s="10" t="s">
        <v>12807</v>
      </c>
      <c r="D4111" s="10" t="s">
        <v>12808</v>
      </c>
      <c r="E4111" s="25">
        <v>2</v>
      </c>
      <c r="F4111" s="25">
        <v>0</v>
      </c>
      <c r="G4111" s="10" t="s">
        <v>12809</v>
      </c>
      <c r="H4111" s="25">
        <f>INDEX('Annexe 1 – Données des équipes'!$B$12:$R$114, MATCH(C4111, 'Annexe 1 – Données des équipes'!$B$12:$B$114,0),4)</f>
        <v>20</v>
      </c>
      <c r="I4111" s="25">
        <f>INDEX('Annexe 1 – Données des équipes'!$B$12:$R$114, MATCH(D4111, 'Annexe 1 – Données des équipes'!$B$12:$B$114,0),4)</f>
        <v>20</v>
      </c>
      <c r="J4111" s="25">
        <f t="shared" si="64"/>
        <v>2</v>
      </c>
    </row>
    <row r="4112" spans="2:10">
      <c r="B4112" s="3">
        <v>41527</v>
      </c>
      <c r="C4112" s="10" t="s">
        <v>12810</v>
      </c>
      <c r="D4112" s="10" t="s">
        <v>12811</v>
      </c>
      <c r="E4112" s="25">
        <v>2</v>
      </c>
      <c r="F4112" s="25">
        <v>4</v>
      </c>
      <c r="G4112" s="10" t="s">
        <v>12812</v>
      </c>
      <c r="H4112" s="25">
        <f>INDEX('Annexe 1 – Données des équipes'!$B$12:$R$114, MATCH(C4112, 'Annexe 1 – Données des équipes'!$B$12:$B$114,0),4)</f>
        <v>10</v>
      </c>
      <c r="I4112" s="25">
        <f>INDEX('Annexe 1 – Données des équipes'!$B$12:$R$114, MATCH(D4112, 'Annexe 1 – Données des équipes'!$B$12:$B$114,0),4)</f>
        <v>90</v>
      </c>
      <c r="J4112" s="25">
        <f t="shared" si="64"/>
        <v>2</v>
      </c>
    </row>
    <row r="4113" spans="2:10">
      <c r="B4113" s="3">
        <v>41527</v>
      </c>
      <c r="C4113" s="10" t="s">
        <v>12813</v>
      </c>
      <c r="D4113" s="10" t="s">
        <v>12814</v>
      </c>
      <c r="E4113" s="25">
        <v>3</v>
      </c>
      <c r="F4113" s="25">
        <v>1</v>
      </c>
      <c r="G4113" s="10" t="s">
        <v>12815</v>
      </c>
      <c r="H4113" s="25">
        <f>INDEX('Annexe 1 – Données des équipes'!$B$12:$R$114, MATCH(C4113, 'Annexe 1 – Données des équipes'!$B$12:$B$114,0),4)</f>
        <v>90</v>
      </c>
      <c r="I4113" s="25">
        <f>INDEX('Annexe 1 – Données des équipes'!$B$12:$R$114, MATCH(D4113, 'Annexe 1 – Données des équipes'!$B$12:$B$114,0),4)</f>
        <v>90</v>
      </c>
      <c r="J4113" s="25">
        <f t="shared" si="64"/>
        <v>2</v>
      </c>
    </row>
    <row r="4114" spans="2:10">
      <c r="B4114" s="3">
        <v>41527</v>
      </c>
      <c r="C4114" s="10" t="s">
        <v>12816</v>
      </c>
      <c r="D4114" s="10" t="s">
        <v>12817</v>
      </c>
      <c r="E4114" s="25">
        <v>4</v>
      </c>
      <c r="F4114" s="25">
        <v>2</v>
      </c>
      <c r="G4114" s="10" t="s">
        <v>12818</v>
      </c>
      <c r="H4114" s="25">
        <f>INDEX('Annexe 1 – Données des équipes'!$B$12:$R$114, MATCH(C4114, 'Annexe 1 – Données des équipes'!$B$12:$B$114,0),4)</f>
        <v>50</v>
      </c>
      <c r="I4114" s="25">
        <f>INDEX('Annexe 1 – Données des équipes'!$B$12:$R$114, MATCH(D4114, 'Annexe 1 – Données des équipes'!$B$12:$B$114,0),4)</f>
        <v>10</v>
      </c>
      <c r="J4114" s="25">
        <f t="shared" ref="J4114:J4177" si="65">ABS(F4114-E4114)</f>
        <v>2</v>
      </c>
    </row>
    <row r="4115" spans="2:10">
      <c r="B4115" s="3">
        <v>41527</v>
      </c>
      <c r="C4115" s="10" t="s">
        <v>12819</v>
      </c>
      <c r="D4115" s="10" t="s">
        <v>12820</v>
      </c>
      <c r="E4115" s="25">
        <v>3</v>
      </c>
      <c r="F4115" s="25">
        <v>1</v>
      </c>
      <c r="G4115" s="10" t="s">
        <v>12821</v>
      </c>
      <c r="H4115" s="25">
        <f>INDEX('Annexe 1 – Données des équipes'!$B$12:$R$114, MATCH(C4115, 'Annexe 1 – Données des équipes'!$B$12:$B$114,0),4)</f>
        <v>50</v>
      </c>
      <c r="I4115" s="25">
        <f>INDEX('Annexe 1 – Données des équipes'!$B$12:$R$114, MATCH(D4115, 'Annexe 1 – Données des équipes'!$B$12:$B$114,0),4)</f>
        <v>40</v>
      </c>
      <c r="J4115" s="25">
        <f t="shared" si="65"/>
        <v>2</v>
      </c>
    </row>
    <row r="4116" spans="2:10">
      <c r="B4116" s="3">
        <v>41527</v>
      </c>
      <c r="C4116" s="10" t="s">
        <v>12822</v>
      </c>
      <c r="D4116" s="10" t="s">
        <v>12823</v>
      </c>
      <c r="E4116" s="25">
        <v>0</v>
      </c>
      <c r="F4116" s="25">
        <v>2</v>
      </c>
      <c r="G4116" s="10" t="s">
        <v>12824</v>
      </c>
      <c r="H4116" s="25">
        <f>INDEX('Annexe 1 – Données des équipes'!$B$12:$R$114, MATCH(C4116, 'Annexe 1 – Données des équipes'!$B$12:$B$114,0),4)</f>
        <v>30</v>
      </c>
      <c r="I4116" s="25">
        <f>INDEX('Annexe 1 – Données des équipes'!$B$12:$R$114, MATCH(D4116, 'Annexe 1 – Données des équipes'!$B$12:$B$114,0),4)</f>
        <v>80</v>
      </c>
      <c r="J4116" s="25">
        <f t="shared" si="65"/>
        <v>2</v>
      </c>
    </row>
    <row r="4117" spans="2:10">
      <c r="B4117" s="3">
        <v>41527</v>
      </c>
      <c r="C4117" s="10" t="s">
        <v>12825</v>
      </c>
      <c r="D4117" s="10" t="s">
        <v>12826</v>
      </c>
      <c r="E4117" s="25">
        <v>0</v>
      </c>
      <c r="F4117" s="25">
        <v>2</v>
      </c>
      <c r="G4117" s="10" t="s">
        <v>12827</v>
      </c>
      <c r="H4117" s="25">
        <f>INDEX('Annexe 1 – Données des équipes'!$B$12:$R$114, MATCH(C4117, 'Annexe 1 – Données des équipes'!$B$12:$B$114,0),4)</f>
        <v>50</v>
      </c>
      <c r="I4117" s="25">
        <f>INDEX('Annexe 1 – Données des équipes'!$B$12:$R$114, MATCH(D4117, 'Annexe 1 – Données des équipes'!$B$12:$B$114,0),4)</f>
        <v>60</v>
      </c>
      <c r="J4117" s="25">
        <f t="shared" si="65"/>
        <v>2</v>
      </c>
    </row>
    <row r="4118" spans="2:10">
      <c r="B4118" s="3">
        <v>41527</v>
      </c>
      <c r="C4118" s="10" t="s">
        <v>12828</v>
      </c>
      <c r="D4118" s="10" t="s">
        <v>12829</v>
      </c>
      <c r="E4118" s="25">
        <v>3</v>
      </c>
      <c r="F4118" s="25">
        <v>1</v>
      </c>
      <c r="G4118" s="10" t="s">
        <v>12830</v>
      </c>
      <c r="H4118" s="25">
        <f>INDEX('Annexe 1 – Données des équipes'!$B$12:$R$114, MATCH(C4118, 'Annexe 1 – Données des équipes'!$B$12:$B$114,0),4)</f>
        <v>50</v>
      </c>
      <c r="I4118" s="25">
        <f>INDEX('Annexe 1 – Données des équipes'!$B$12:$R$114, MATCH(D4118, 'Annexe 1 – Données des équipes'!$B$12:$B$114,0),4)</f>
        <v>20</v>
      </c>
      <c r="J4118" s="25">
        <f t="shared" si="65"/>
        <v>2</v>
      </c>
    </row>
    <row r="4119" spans="2:10">
      <c r="B4119" s="3">
        <v>41527</v>
      </c>
      <c r="C4119" s="10" t="s">
        <v>12831</v>
      </c>
      <c r="D4119" s="10" t="s">
        <v>12832</v>
      </c>
      <c r="E4119" s="25">
        <v>2</v>
      </c>
      <c r="F4119" s="25">
        <v>0</v>
      </c>
      <c r="G4119" s="10" t="s">
        <v>12833</v>
      </c>
      <c r="H4119" s="25">
        <f>INDEX('Annexe 1 – Données des équipes'!$B$12:$R$114, MATCH(C4119, 'Annexe 1 – Données des équipes'!$B$12:$B$114,0),4)</f>
        <v>80</v>
      </c>
      <c r="I4119" s="25">
        <f>INDEX('Annexe 1 – Données des équipes'!$B$12:$R$114, MATCH(D4119, 'Annexe 1 – Données des équipes'!$B$12:$B$114,0),4)</f>
        <v>90</v>
      </c>
      <c r="J4119" s="25">
        <f t="shared" si="65"/>
        <v>2</v>
      </c>
    </row>
    <row r="4120" spans="2:10">
      <c r="B4120" s="3">
        <v>41547</v>
      </c>
      <c r="C4120" s="10" t="s">
        <v>12834</v>
      </c>
      <c r="D4120" s="10" t="s">
        <v>12835</v>
      </c>
      <c r="E4120" s="25">
        <v>2</v>
      </c>
      <c r="F4120" s="25">
        <v>0</v>
      </c>
      <c r="G4120" s="10" t="s">
        <v>12836</v>
      </c>
      <c r="H4120" s="25">
        <f>INDEX('Annexe 1 – Données des équipes'!$B$12:$R$114, MATCH(C4120, 'Annexe 1 – Données des équipes'!$B$12:$B$114,0),4)</f>
        <v>50</v>
      </c>
      <c r="I4120" s="25">
        <f>INDEX('Annexe 1 – Données des équipes'!$B$12:$R$114, MATCH(D4120, 'Annexe 1 – Données des équipes'!$B$12:$B$114,0),4)</f>
        <v>0</v>
      </c>
      <c r="J4120" s="25">
        <f t="shared" si="65"/>
        <v>2</v>
      </c>
    </row>
    <row r="4121" spans="2:10">
      <c r="B4121" s="3">
        <v>41558</v>
      </c>
      <c r="C4121" s="10" t="s">
        <v>12837</v>
      </c>
      <c r="D4121" s="10" t="s">
        <v>12838</v>
      </c>
      <c r="E4121" s="25">
        <v>3</v>
      </c>
      <c r="F4121" s="25">
        <v>1</v>
      </c>
      <c r="G4121" s="10" t="s">
        <v>12839</v>
      </c>
      <c r="H4121" s="25">
        <f>INDEX('Annexe 1 – Données des équipes'!$B$12:$R$114, MATCH(C4121, 'Annexe 1 – Données des équipes'!$B$12:$B$114,0),4)</f>
        <v>90</v>
      </c>
      <c r="I4121" s="25">
        <f>INDEX('Annexe 1 – Données des équipes'!$B$12:$R$114, MATCH(D4121, 'Annexe 1 – Données des équipes'!$B$12:$B$114,0),4)</f>
        <v>80</v>
      </c>
      <c r="J4121" s="25">
        <f t="shared" si="65"/>
        <v>2</v>
      </c>
    </row>
    <row r="4122" spans="2:10">
      <c r="B4122" s="3">
        <v>41558</v>
      </c>
      <c r="C4122" s="10" t="s">
        <v>12840</v>
      </c>
      <c r="D4122" s="10" t="s">
        <v>12841</v>
      </c>
      <c r="E4122" s="25">
        <v>0</v>
      </c>
      <c r="F4122" s="25">
        <v>2</v>
      </c>
      <c r="G4122" s="10" t="s">
        <v>12842</v>
      </c>
      <c r="H4122" s="25">
        <f>INDEX('Annexe 1 – Données des équipes'!$B$12:$R$114, MATCH(C4122, 'Annexe 1 – Données des équipes'!$B$12:$B$114,0),4)</f>
        <v>20</v>
      </c>
      <c r="I4122" s="25">
        <f>INDEX('Annexe 1 – Données des équipes'!$B$12:$R$114, MATCH(D4122, 'Annexe 1 – Données des équipes'!$B$12:$B$114,0),4)</f>
        <v>60</v>
      </c>
      <c r="J4122" s="25">
        <f t="shared" si="65"/>
        <v>2</v>
      </c>
    </row>
    <row r="4123" spans="2:10">
      <c r="B4123" s="3">
        <v>41558</v>
      </c>
      <c r="C4123" s="10" t="s">
        <v>12843</v>
      </c>
      <c r="D4123" s="10" t="s">
        <v>12844</v>
      </c>
      <c r="E4123" s="25">
        <v>2</v>
      </c>
      <c r="F4123" s="25">
        <v>0</v>
      </c>
      <c r="G4123" s="10" t="s">
        <v>12845</v>
      </c>
      <c r="H4123" s="25">
        <f>INDEX('Annexe 1 – Données des équipes'!$B$12:$R$114, MATCH(C4123, 'Annexe 1 – Données des équipes'!$B$12:$B$114,0),4)</f>
        <v>70</v>
      </c>
      <c r="I4123" s="25">
        <f>INDEX('Annexe 1 – Données des équipes'!$B$12:$R$114, MATCH(D4123, 'Annexe 1 – Données des équipes'!$B$12:$B$114,0),4)</f>
        <v>50</v>
      </c>
      <c r="J4123" s="25">
        <f t="shared" si="65"/>
        <v>2</v>
      </c>
    </row>
    <row r="4124" spans="2:10">
      <c r="B4124" s="3">
        <v>33542</v>
      </c>
      <c r="C4124" s="10" t="s">
        <v>12846</v>
      </c>
      <c r="D4124" s="10" t="s">
        <v>12847</v>
      </c>
      <c r="E4124" s="25">
        <v>2</v>
      </c>
      <c r="F4124" s="25">
        <v>0</v>
      </c>
      <c r="G4124" s="10" t="s">
        <v>12848</v>
      </c>
      <c r="H4124" s="25">
        <f>INDEX('Annexe 1 – Données des équipes'!$B$12:$R$114, MATCH(C4124, 'Annexe 1 – Données des équipes'!$B$12:$B$114,0),4)</f>
        <v>30</v>
      </c>
      <c r="I4124" s="25">
        <f>INDEX('Annexe 1 – Données des équipes'!$B$12:$R$114, MATCH(D4124, 'Annexe 1 – Données des équipes'!$B$12:$B$114,0),4)</f>
        <v>50</v>
      </c>
      <c r="J4124" s="25">
        <f t="shared" si="65"/>
        <v>2</v>
      </c>
    </row>
    <row r="4125" spans="2:10">
      <c r="B4125" s="3">
        <v>41559</v>
      </c>
      <c r="C4125" s="10" t="s">
        <v>12849</v>
      </c>
      <c r="D4125" s="10" t="s">
        <v>12850</v>
      </c>
      <c r="E4125" s="25">
        <v>0</v>
      </c>
      <c r="F4125" s="25">
        <v>2</v>
      </c>
      <c r="G4125" s="10" t="s">
        <v>12851</v>
      </c>
      <c r="H4125" s="25">
        <f>INDEX('Annexe 1 – Données des équipes'!$B$12:$R$114, MATCH(C4125, 'Annexe 1 – Données des équipes'!$B$12:$B$114,0),4)</f>
        <v>70</v>
      </c>
      <c r="I4125" s="25">
        <f>INDEX('Annexe 1 – Données des équipes'!$B$12:$R$114, MATCH(D4125, 'Annexe 1 – Données des équipes'!$B$12:$B$114,0),4)</f>
        <v>90</v>
      </c>
      <c r="J4125" s="25">
        <f t="shared" si="65"/>
        <v>2</v>
      </c>
    </row>
    <row r="4126" spans="2:10">
      <c r="B4126" s="3">
        <v>41562</v>
      </c>
      <c r="C4126" s="10" t="s">
        <v>12852</v>
      </c>
      <c r="D4126" s="10" t="s">
        <v>12853</v>
      </c>
      <c r="E4126" s="25">
        <v>2</v>
      </c>
      <c r="F4126" s="25">
        <v>0</v>
      </c>
      <c r="G4126" s="10" t="s">
        <v>12854</v>
      </c>
      <c r="H4126" s="25">
        <f>INDEX('Annexe 1 – Données des équipes'!$B$12:$R$114, MATCH(C4126, 'Annexe 1 – Données des équipes'!$B$12:$B$114,0),4)</f>
        <v>90</v>
      </c>
      <c r="I4126" s="25">
        <f>INDEX('Annexe 1 – Données des équipes'!$B$12:$R$114, MATCH(D4126, 'Annexe 1 – Données des équipes'!$B$12:$B$114,0),4)</f>
        <v>10</v>
      </c>
      <c r="J4126" s="25">
        <f t="shared" si="65"/>
        <v>2</v>
      </c>
    </row>
    <row r="4127" spans="2:10">
      <c r="B4127" s="3">
        <v>41562</v>
      </c>
      <c r="C4127" s="10" t="s">
        <v>12855</v>
      </c>
      <c r="D4127" s="10" t="s">
        <v>12856</v>
      </c>
      <c r="E4127" s="25">
        <v>2</v>
      </c>
      <c r="F4127" s="25">
        <v>0</v>
      </c>
      <c r="G4127" s="10" t="s">
        <v>12857</v>
      </c>
      <c r="H4127" s="25">
        <f>INDEX('Annexe 1 – Données des équipes'!$B$12:$R$114, MATCH(C4127, 'Annexe 1 – Données des équipes'!$B$12:$B$114,0),4)</f>
        <v>90</v>
      </c>
      <c r="I4127" s="25">
        <f>INDEX('Annexe 1 – Données des équipes'!$B$12:$R$114, MATCH(D4127, 'Annexe 1 – Données des équipes'!$B$12:$B$114,0),4)</f>
        <v>80</v>
      </c>
      <c r="J4127" s="25">
        <f t="shared" si="65"/>
        <v>2</v>
      </c>
    </row>
    <row r="4128" spans="2:10">
      <c r="B4128" s="3">
        <v>41562</v>
      </c>
      <c r="C4128" s="10" t="s">
        <v>12858</v>
      </c>
      <c r="D4128" s="10" t="s">
        <v>12859</v>
      </c>
      <c r="E4128" s="25">
        <v>0</v>
      </c>
      <c r="F4128" s="25">
        <v>2</v>
      </c>
      <c r="G4128" s="10" t="s">
        <v>12860</v>
      </c>
      <c r="H4128" s="25">
        <f>INDEX('Annexe 1 – Données des équipes'!$B$12:$R$114, MATCH(C4128, 'Annexe 1 – Données des équipes'!$B$12:$B$114,0),4)</f>
        <v>30</v>
      </c>
      <c r="I4128" s="25">
        <f>INDEX('Annexe 1 – Données des équipes'!$B$12:$R$114, MATCH(D4128, 'Annexe 1 – Données des équipes'!$B$12:$B$114,0),4)</f>
        <v>30</v>
      </c>
      <c r="J4128" s="25">
        <f t="shared" si="65"/>
        <v>2</v>
      </c>
    </row>
    <row r="4129" spans="2:10">
      <c r="B4129" s="3">
        <v>41562</v>
      </c>
      <c r="C4129" s="10" t="s">
        <v>12861</v>
      </c>
      <c r="D4129" s="10" t="s">
        <v>12862</v>
      </c>
      <c r="E4129" s="25">
        <v>3</v>
      </c>
      <c r="F4129" s="25">
        <v>1</v>
      </c>
      <c r="G4129" s="10" t="s">
        <v>12863</v>
      </c>
      <c r="H4129" s="25">
        <f>INDEX('Annexe 1 – Données des équipes'!$B$12:$R$114, MATCH(C4129, 'Annexe 1 – Données des équipes'!$B$12:$B$114,0),4)</f>
        <v>70</v>
      </c>
      <c r="I4129" s="25">
        <f>INDEX('Annexe 1 – Données des équipes'!$B$12:$R$114, MATCH(D4129, 'Annexe 1 – Données des équipes'!$B$12:$B$114,0),4)</f>
        <v>20</v>
      </c>
      <c r="J4129" s="25">
        <f t="shared" si="65"/>
        <v>2</v>
      </c>
    </row>
    <row r="4130" spans="2:10">
      <c r="B4130" s="3">
        <v>41562</v>
      </c>
      <c r="C4130" s="10" t="s">
        <v>12864</v>
      </c>
      <c r="D4130" s="10" t="s">
        <v>12865</v>
      </c>
      <c r="E4130" s="25">
        <v>2</v>
      </c>
      <c r="F4130" s="25">
        <v>0</v>
      </c>
      <c r="G4130" s="10" t="s">
        <v>12866</v>
      </c>
      <c r="H4130" s="25">
        <f>INDEX('Annexe 1 – Données des équipes'!$B$12:$R$114, MATCH(C4130, 'Annexe 1 – Données des équipes'!$B$12:$B$114,0),4)</f>
        <v>50</v>
      </c>
      <c r="I4130" s="25">
        <f>INDEX('Annexe 1 – Données des équipes'!$B$12:$R$114, MATCH(D4130, 'Annexe 1 – Données des équipes'!$B$12:$B$114,0),4)</f>
        <v>20</v>
      </c>
      <c r="J4130" s="25">
        <f t="shared" si="65"/>
        <v>2</v>
      </c>
    </row>
    <row r="4131" spans="2:10">
      <c r="B4131" s="3">
        <v>41562</v>
      </c>
      <c r="C4131" s="10" t="s">
        <v>12867</v>
      </c>
      <c r="D4131" s="10" t="s">
        <v>12868</v>
      </c>
      <c r="E4131" s="25">
        <v>2</v>
      </c>
      <c r="F4131" s="25">
        <v>0</v>
      </c>
      <c r="G4131" s="10" t="s">
        <v>12869</v>
      </c>
      <c r="H4131" s="25">
        <f>INDEX('Annexe 1 – Données des équipes'!$B$12:$R$114, MATCH(C4131, 'Annexe 1 – Données des équipes'!$B$12:$B$114,0),4)</f>
        <v>60</v>
      </c>
      <c r="I4131" s="25">
        <f>INDEX('Annexe 1 – Données des équipes'!$B$12:$R$114, MATCH(D4131, 'Annexe 1 – Données des équipes'!$B$12:$B$114,0),4)</f>
        <v>80</v>
      </c>
      <c r="J4131" s="25">
        <f t="shared" si="65"/>
        <v>2</v>
      </c>
    </row>
    <row r="4132" spans="2:10">
      <c r="B4132" s="3">
        <v>41562</v>
      </c>
      <c r="C4132" s="10" t="s">
        <v>12870</v>
      </c>
      <c r="D4132" s="10" t="s">
        <v>12871</v>
      </c>
      <c r="E4132" s="25">
        <v>2</v>
      </c>
      <c r="F4132" s="25">
        <v>0</v>
      </c>
      <c r="G4132" s="10" t="s">
        <v>12872</v>
      </c>
      <c r="H4132" s="25">
        <f>INDEX('Annexe 1 – Données des équipes'!$B$12:$R$114, MATCH(C4132, 'Annexe 1 – Données des équipes'!$B$12:$B$114,0),4)</f>
        <v>90</v>
      </c>
      <c r="I4132" s="25">
        <f>INDEX('Annexe 1 – Données des équipes'!$B$12:$R$114, MATCH(D4132, 'Annexe 1 – Données des équipes'!$B$12:$B$114,0),4)</f>
        <v>10</v>
      </c>
      <c r="J4132" s="25">
        <f t="shared" si="65"/>
        <v>2</v>
      </c>
    </row>
    <row r="4133" spans="2:10">
      <c r="B4133" s="3">
        <v>41562</v>
      </c>
      <c r="C4133" s="10" t="s">
        <v>12873</v>
      </c>
      <c r="D4133" s="10" t="s">
        <v>12874</v>
      </c>
      <c r="E4133" s="25">
        <v>3</v>
      </c>
      <c r="F4133" s="25">
        <v>5</v>
      </c>
      <c r="G4133" s="10" t="s">
        <v>12875</v>
      </c>
      <c r="H4133" s="25">
        <f>INDEX('Annexe 1 – Données des équipes'!$B$12:$R$114, MATCH(C4133, 'Annexe 1 – Données des équipes'!$B$12:$B$114,0),4)</f>
        <v>80</v>
      </c>
      <c r="I4133" s="25">
        <f>INDEX('Annexe 1 – Données des équipes'!$B$12:$R$114, MATCH(D4133, 'Annexe 1 – Données des équipes'!$B$12:$B$114,0),4)</f>
        <v>90</v>
      </c>
      <c r="J4133" s="25">
        <f t="shared" si="65"/>
        <v>2</v>
      </c>
    </row>
    <row r="4134" spans="2:10">
      <c r="B4134" s="3">
        <v>41562</v>
      </c>
      <c r="C4134" s="10" t="s">
        <v>12876</v>
      </c>
      <c r="D4134" s="10" t="s">
        <v>12877</v>
      </c>
      <c r="E4134" s="25">
        <v>0</v>
      </c>
      <c r="F4134" s="25">
        <v>2</v>
      </c>
      <c r="G4134" s="10" t="s">
        <v>12878</v>
      </c>
      <c r="H4134" s="25">
        <f>INDEX('Annexe 1 – Données des équipes'!$B$12:$R$114, MATCH(C4134, 'Annexe 1 – Données des équipes'!$B$12:$B$114,0),4)</f>
        <v>60</v>
      </c>
      <c r="I4134" s="25">
        <f>INDEX('Annexe 1 – Données des équipes'!$B$12:$R$114, MATCH(D4134, 'Annexe 1 – Données des équipes'!$B$12:$B$114,0),4)</f>
        <v>80</v>
      </c>
      <c r="J4134" s="25">
        <f t="shared" si="65"/>
        <v>2</v>
      </c>
    </row>
    <row r="4135" spans="2:10">
      <c r="B4135" s="3">
        <v>41592</v>
      </c>
      <c r="C4135" s="10" t="s">
        <v>12879</v>
      </c>
      <c r="D4135" s="10" t="s">
        <v>12880</v>
      </c>
      <c r="E4135" s="25">
        <v>0</v>
      </c>
      <c r="F4135" s="25">
        <v>2</v>
      </c>
      <c r="G4135" s="10" t="s">
        <v>12881</v>
      </c>
      <c r="H4135" s="25">
        <f>INDEX('Annexe 1 – Données des équipes'!$B$12:$R$114, MATCH(C4135, 'Annexe 1 – Données des équipes'!$B$12:$B$114,0),4)</f>
        <v>90</v>
      </c>
      <c r="I4135" s="25">
        <f>INDEX('Annexe 1 – Données des équipes'!$B$12:$R$114, MATCH(D4135, 'Annexe 1 – Données des équipes'!$B$12:$B$114,0),4)</f>
        <v>90</v>
      </c>
      <c r="J4135" s="25">
        <f t="shared" si="65"/>
        <v>2</v>
      </c>
    </row>
    <row r="4136" spans="2:10">
      <c r="B4136" s="3">
        <v>41592</v>
      </c>
      <c r="C4136" s="10" t="s">
        <v>12882</v>
      </c>
      <c r="D4136" s="10" t="s">
        <v>12883</v>
      </c>
      <c r="E4136" s="25">
        <v>2</v>
      </c>
      <c r="F4136" s="25">
        <v>0</v>
      </c>
      <c r="G4136" s="10" t="s">
        <v>12884</v>
      </c>
      <c r="H4136" s="25">
        <f>INDEX('Annexe 1 – Données des équipes'!$B$12:$R$114, MATCH(C4136, 'Annexe 1 – Données des équipes'!$B$12:$B$114,0),4)</f>
        <v>50</v>
      </c>
      <c r="I4136" s="25">
        <f>INDEX('Annexe 1 – Données des équipes'!$B$12:$R$114, MATCH(D4136, 'Annexe 1 – Données des équipes'!$B$12:$B$114,0),4)</f>
        <v>10</v>
      </c>
      <c r="J4136" s="25">
        <f t="shared" si="65"/>
        <v>2</v>
      </c>
    </row>
    <row r="4137" spans="2:10">
      <c r="B4137" s="3">
        <v>41593</v>
      </c>
      <c r="C4137" s="10" t="s">
        <v>12885</v>
      </c>
      <c r="D4137" s="10" t="s">
        <v>12886</v>
      </c>
      <c r="E4137" s="25">
        <v>0</v>
      </c>
      <c r="F4137" s="25">
        <v>2</v>
      </c>
      <c r="G4137" s="10" t="s">
        <v>12887</v>
      </c>
      <c r="H4137" s="25">
        <f>INDEX('Annexe 1 – Données des équipes'!$B$12:$R$114, MATCH(C4137, 'Annexe 1 – Données des équipes'!$B$12:$B$114,0),4)</f>
        <v>90</v>
      </c>
      <c r="I4137" s="25">
        <f>INDEX('Annexe 1 – Données des équipes'!$B$12:$R$114, MATCH(D4137, 'Annexe 1 – Données des équipes'!$B$12:$B$114,0),4)</f>
        <v>80</v>
      </c>
      <c r="J4137" s="25">
        <f t="shared" si="65"/>
        <v>2</v>
      </c>
    </row>
    <row r="4138" spans="2:10">
      <c r="B4138" s="3">
        <v>41593</v>
      </c>
      <c r="C4138" s="10" t="s">
        <v>12888</v>
      </c>
      <c r="D4138" s="10" t="s">
        <v>12889</v>
      </c>
      <c r="E4138" s="25">
        <v>3</v>
      </c>
      <c r="F4138" s="25">
        <v>1</v>
      </c>
      <c r="G4138" s="10" t="s">
        <v>12890</v>
      </c>
      <c r="H4138" s="25">
        <f>INDEX('Annexe 1 – Données des équipes'!$B$12:$R$114, MATCH(C4138, 'Annexe 1 – Données des équipes'!$B$12:$B$114,0),4)</f>
        <v>50</v>
      </c>
      <c r="I4138" s="25">
        <f>INDEX('Annexe 1 – Données des équipes'!$B$12:$R$114, MATCH(D4138, 'Annexe 1 – Données des équipes'!$B$12:$B$114,0),4)</f>
        <v>50</v>
      </c>
      <c r="J4138" s="25">
        <f t="shared" si="65"/>
        <v>2</v>
      </c>
    </row>
    <row r="4139" spans="2:10">
      <c r="B4139" s="3">
        <v>41593</v>
      </c>
      <c r="C4139" s="10" t="s">
        <v>12891</v>
      </c>
      <c r="D4139" s="10" t="s">
        <v>12892</v>
      </c>
      <c r="E4139" s="25">
        <v>0</v>
      </c>
      <c r="F4139" s="25">
        <v>2</v>
      </c>
      <c r="G4139" s="10" t="s">
        <v>12893</v>
      </c>
      <c r="H4139" s="25">
        <f>INDEX('Annexe 1 – Données des équipes'!$B$12:$R$114, MATCH(C4139, 'Annexe 1 – Données des équipes'!$B$12:$B$114,0),4)</f>
        <v>80</v>
      </c>
      <c r="I4139" s="25">
        <f>INDEX('Annexe 1 – Données des équipes'!$B$12:$R$114, MATCH(D4139, 'Annexe 1 – Données des équipes'!$B$12:$B$114,0),4)</f>
        <v>70</v>
      </c>
      <c r="J4139" s="25">
        <f t="shared" si="65"/>
        <v>2</v>
      </c>
    </row>
    <row r="4140" spans="2:10">
      <c r="B4140" s="3">
        <v>41593</v>
      </c>
      <c r="C4140" s="10" t="s">
        <v>12894</v>
      </c>
      <c r="D4140" s="10" t="s">
        <v>12895</v>
      </c>
      <c r="E4140" s="25">
        <v>2</v>
      </c>
      <c r="F4140" s="25">
        <v>0</v>
      </c>
      <c r="G4140" s="10" t="s">
        <v>12896</v>
      </c>
      <c r="H4140" s="25">
        <f>INDEX('Annexe 1 – Données des équipes'!$B$12:$R$114, MATCH(C4140, 'Annexe 1 – Données des équipes'!$B$12:$B$114,0),4)</f>
        <v>60</v>
      </c>
      <c r="I4140" s="25">
        <f>INDEX('Annexe 1 – Données des équipes'!$B$12:$R$114, MATCH(D4140, 'Annexe 1 – Données des équipes'!$B$12:$B$114,0),4)</f>
        <v>90</v>
      </c>
      <c r="J4140" s="25">
        <f t="shared" si="65"/>
        <v>2</v>
      </c>
    </row>
    <row r="4141" spans="2:10">
      <c r="B4141" s="3">
        <v>41597</v>
      </c>
      <c r="C4141" s="10" t="s">
        <v>12897</v>
      </c>
      <c r="D4141" s="10" t="s">
        <v>12898</v>
      </c>
      <c r="E4141" s="25">
        <v>2</v>
      </c>
      <c r="F4141" s="25">
        <v>0</v>
      </c>
      <c r="G4141" s="10" t="s">
        <v>12899</v>
      </c>
      <c r="H4141" s="25">
        <f>INDEX('Annexe 1 – Données des équipes'!$B$12:$R$114, MATCH(C4141, 'Annexe 1 – Données des équipes'!$B$12:$B$114,0),4)</f>
        <v>80</v>
      </c>
      <c r="I4141" s="25">
        <f>INDEX('Annexe 1 – Données des équipes'!$B$12:$R$114, MATCH(D4141, 'Annexe 1 – Données des équipes'!$B$12:$B$114,0),4)</f>
        <v>70</v>
      </c>
      <c r="J4141" s="25">
        <f t="shared" si="65"/>
        <v>2</v>
      </c>
    </row>
    <row r="4142" spans="2:10">
      <c r="B4142" s="3">
        <v>41598</v>
      </c>
      <c r="C4142" s="10" t="s">
        <v>12900</v>
      </c>
      <c r="D4142" s="10" t="s">
        <v>12901</v>
      </c>
      <c r="E4142" s="25">
        <v>2</v>
      </c>
      <c r="F4142" s="25">
        <v>4</v>
      </c>
      <c r="G4142" s="10" t="s">
        <v>12902</v>
      </c>
      <c r="H4142" s="25">
        <f>INDEX('Annexe 1 – Données des équipes'!$B$12:$R$114, MATCH(C4142, 'Annexe 1 – Données des équipes'!$B$12:$B$114,0),4)</f>
        <v>20</v>
      </c>
      <c r="I4142" s="25">
        <f>INDEX('Annexe 1 – Données des équipes'!$B$12:$R$114, MATCH(D4142, 'Annexe 1 – Données des équipes'!$B$12:$B$114,0),4)</f>
        <v>80</v>
      </c>
      <c r="J4142" s="25">
        <f t="shared" si="65"/>
        <v>2</v>
      </c>
    </row>
    <row r="4143" spans="2:10">
      <c r="B4143" s="3">
        <v>41637</v>
      </c>
      <c r="C4143" s="10" t="s">
        <v>12903</v>
      </c>
      <c r="D4143" s="10" t="s">
        <v>12904</v>
      </c>
      <c r="E4143" s="25">
        <v>0</v>
      </c>
      <c r="F4143" s="25">
        <v>2</v>
      </c>
      <c r="G4143" s="10" t="s">
        <v>12905</v>
      </c>
      <c r="H4143" s="25">
        <f>INDEX('Annexe 1 – Données des équipes'!$B$12:$R$114, MATCH(C4143, 'Annexe 1 – Données des équipes'!$B$12:$B$114,0),4)</f>
        <v>0</v>
      </c>
      <c r="I4143" s="25">
        <f>INDEX('Annexe 1 – Données des équipes'!$B$12:$R$114, MATCH(D4143, 'Annexe 1 – Données des équipes'!$B$12:$B$114,0),4)</f>
        <v>0</v>
      </c>
      <c r="J4143" s="25">
        <f t="shared" si="65"/>
        <v>2</v>
      </c>
    </row>
    <row r="4144" spans="2:10">
      <c r="B4144" s="3">
        <v>41646</v>
      </c>
      <c r="C4144" s="10" t="s">
        <v>12906</v>
      </c>
      <c r="D4144" s="10" t="s">
        <v>12907</v>
      </c>
      <c r="E4144" s="25">
        <v>2</v>
      </c>
      <c r="F4144" s="25">
        <v>0</v>
      </c>
      <c r="G4144" s="10" t="s">
        <v>12908</v>
      </c>
      <c r="H4144" s="25">
        <f>INDEX('Annexe 1 – Données des équipes'!$B$12:$R$114, MATCH(C4144, 'Annexe 1 – Données des équipes'!$B$12:$B$114,0),4)</f>
        <v>0</v>
      </c>
      <c r="I4144" s="25">
        <f>INDEX('Annexe 1 – Données des équipes'!$B$12:$R$114, MATCH(D4144, 'Annexe 1 – Données des équipes'!$B$12:$B$114,0),4)</f>
        <v>10</v>
      </c>
      <c r="J4144" s="25">
        <f t="shared" si="65"/>
        <v>2</v>
      </c>
    </row>
    <row r="4145" spans="2:10">
      <c r="B4145" s="3">
        <v>41658</v>
      </c>
      <c r="C4145" s="10" t="s">
        <v>12909</v>
      </c>
      <c r="D4145" s="10" t="s">
        <v>12910</v>
      </c>
      <c r="E4145" s="25">
        <v>3</v>
      </c>
      <c r="F4145" s="25">
        <v>1</v>
      </c>
      <c r="G4145" s="10" t="s">
        <v>12911</v>
      </c>
      <c r="H4145" s="25">
        <f>INDEX('Annexe 1 – Données des équipes'!$B$12:$R$114, MATCH(C4145, 'Annexe 1 – Données des équipes'!$B$12:$B$114,0),4)</f>
        <v>50</v>
      </c>
      <c r="I4145" s="25">
        <f>INDEX('Annexe 1 – Données des équipes'!$B$12:$R$114, MATCH(D4145, 'Annexe 1 – Données des équipes'!$B$12:$B$114,0),4)</f>
        <v>20</v>
      </c>
      <c r="J4145" s="25">
        <f t="shared" si="65"/>
        <v>2</v>
      </c>
    </row>
    <row r="4146" spans="2:10">
      <c r="B4146" s="3">
        <v>41659</v>
      </c>
      <c r="C4146" s="10" t="s">
        <v>12912</v>
      </c>
      <c r="D4146" s="10" t="s">
        <v>12913</v>
      </c>
      <c r="E4146" s="25">
        <v>3</v>
      </c>
      <c r="F4146" s="25">
        <v>1</v>
      </c>
      <c r="G4146" s="10" t="s">
        <v>12914</v>
      </c>
      <c r="H4146" s="25">
        <f>INDEX('Annexe 1 – Données des équipes'!$B$12:$R$114, MATCH(C4146, 'Annexe 1 – Données des équipes'!$B$12:$B$114,0),4)</f>
        <v>50</v>
      </c>
      <c r="I4146" s="25">
        <f>INDEX('Annexe 1 – Données des équipes'!$B$12:$R$114, MATCH(D4146, 'Annexe 1 – Données des équipes'!$B$12:$B$114,0),4)</f>
        <v>0</v>
      </c>
      <c r="J4146" s="25">
        <f t="shared" si="65"/>
        <v>2</v>
      </c>
    </row>
    <row r="4147" spans="2:10">
      <c r="B4147" s="3">
        <v>41660</v>
      </c>
      <c r="C4147" s="10" t="s">
        <v>12915</v>
      </c>
      <c r="D4147" s="10" t="s">
        <v>12916</v>
      </c>
      <c r="E4147" s="25">
        <v>0</v>
      </c>
      <c r="F4147" s="25">
        <v>2</v>
      </c>
      <c r="G4147" s="10" t="s">
        <v>12917</v>
      </c>
      <c r="H4147" s="25">
        <f>INDEX('Annexe 1 – Données des équipes'!$B$12:$R$114, MATCH(C4147, 'Annexe 1 – Données des équipes'!$B$12:$B$114,0),4)</f>
        <v>70</v>
      </c>
      <c r="I4147" s="25">
        <f>INDEX('Annexe 1 – Données des équipes'!$B$12:$R$114, MATCH(D4147, 'Annexe 1 – Données des équipes'!$B$12:$B$114,0),4)</f>
        <v>80</v>
      </c>
      <c r="J4147" s="25">
        <f t="shared" si="65"/>
        <v>2</v>
      </c>
    </row>
    <row r="4148" spans="2:10">
      <c r="B4148" s="3">
        <v>41703</v>
      </c>
      <c r="C4148" s="10" t="s">
        <v>12918</v>
      </c>
      <c r="D4148" s="10" t="s">
        <v>12919</v>
      </c>
      <c r="E4148" s="25">
        <v>2</v>
      </c>
      <c r="F4148" s="25">
        <v>0</v>
      </c>
      <c r="G4148" s="10" t="s">
        <v>12920</v>
      </c>
      <c r="H4148" s="25">
        <f>INDEX('Annexe 1 – Données des équipes'!$B$12:$R$114, MATCH(C4148, 'Annexe 1 – Données des équipes'!$B$12:$B$114,0),4)</f>
        <v>20</v>
      </c>
      <c r="I4148" s="25">
        <f>INDEX('Annexe 1 – Données des équipes'!$B$12:$R$114, MATCH(D4148, 'Annexe 1 – Données des équipes'!$B$12:$B$114,0),4)</f>
        <v>40</v>
      </c>
      <c r="J4148" s="25">
        <f t="shared" si="65"/>
        <v>2</v>
      </c>
    </row>
    <row r="4149" spans="2:10">
      <c r="B4149" s="3">
        <v>41703</v>
      </c>
      <c r="C4149" s="10" t="s">
        <v>12921</v>
      </c>
      <c r="D4149" s="10" t="s">
        <v>12922</v>
      </c>
      <c r="E4149" s="25">
        <v>2</v>
      </c>
      <c r="F4149" s="25">
        <v>0</v>
      </c>
      <c r="G4149" s="10" t="s">
        <v>12923</v>
      </c>
      <c r="H4149" s="25">
        <f>INDEX('Annexe 1 – Données des équipes'!$B$12:$R$114, MATCH(C4149, 'Annexe 1 – Données des équipes'!$B$12:$B$114,0),4)</f>
        <v>90</v>
      </c>
      <c r="I4149" s="25">
        <f>INDEX('Annexe 1 – Données des équipes'!$B$12:$R$114, MATCH(D4149, 'Annexe 1 – Données des équipes'!$B$12:$B$114,0),4)</f>
        <v>80</v>
      </c>
      <c r="J4149" s="25">
        <f t="shared" si="65"/>
        <v>2</v>
      </c>
    </row>
    <row r="4150" spans="2:10">
      <c r="B4150" s="3">
        <v>41703</v>
      </c>
      <c r="C4150" s="10" t="s">
        <v>12924</v>
      </c>
      <c r="D4150" s="10" t="s">
        <v>12925</v>
      </c>
      <c r="E4150" s="25">
        <v>0</v>
      </c>
      <c r="F4150" s="25">
        <v>2</v>
      </c>
      <c r="G4150" s="10" t="s">
        <v>12926</v>
      </c>
      <c r="H4150" s="25">
        <f>INDEX('Annexe 1 – Données des équipes'!$B$12:$R$114, MATCH(C4150, 'Annexe 1 – Données des équipes'!$B$12:$B$114,0),4)</f>
        <v>50</v>
      </c>
      <c r="I4150" s="25">
        <f>INDEX('Annexe 1 – Données des équipes'!$B$12:$R$114, MATCH(D4150, 'Annexe 1 – Données des équipes'!$B$12:$B$114,0),4)</f>
        <v>70</v>
      </c>
      <c r="J4150" s="25">
        <f t="shared" si="65"/>
        <v>2</v>
      </c>
    </row>
    <row r="4151" spans="2:10">
      <c r="B4151" s="3">
        <v>41703</v>
      </c>
      <c r="C4151" s="10" t="s">
        <v>12927</v>
      </c>
      <c r="D4151" s="10" t="s">
        <v>12928</v>
      </c>
      <c r="E4151" s="25">
        <v>3</v>
      </c>
      <c r="F4151" s="25">
        <v>1</v>
      </c>
      <c r="G4151" s="10" t="s">
        <v>12929</v>
      </c>
      <c r="H4151" s="25">
        <f>INDEX('Annexe 1 – Données des équipes'!$B$12:$R$114, MATCH(C4151, 'Annexe 1 – Données des équipes'!$B$12:$B$114,0),4)</f>
        <v>30</v>
      </c>
      <c r="I4151" s="25">
        <f>INDEX('Annexe 1 – Données des équipes'!$B$12:$R$114, MATCH(D4151, 'Annexe 1 – Données des équipes'!$B$12:$B$114,0),4)</f>
        <v>30</v>
      </c>
      <c r="J4151" s="25">
        <f t="shared" si="65"/>
        <v>2</v>
      </c>
    </row>
    <row r="4152" spans="2:10">
      <c r="B4152" s="3">
        <v>41703</v>
      </c>
      <c r="C4152" s="10" t="s">
        <v>12930</v>
      </c>
      <c r="D4152" s="10" t="s">
        <v>12931</v>
      </c>
      <c r="E4152" s="25">
        <v>1</v>
      </c>
      <c r="F4152" s="25">
        <v>3</v>
      </c>
      <c r="G4152" s="10" t="s">
        <v>12932</v>
      </c>
      <c r="H4152" s="25">
        <f>INDEX('Annexe 1 – Données des équipes'!$B$12:$R$114, MATCH(C4152, 'Annexe 1 – Données des équipes'!$B$12:$B$114,0),4)</f>
        <v>20</v>
      </c>
      <c r="I4152" s="25">
        <f>INDEX('Annexe 1 – Données des équipes'!$B$12:$R$114, MATCH(D4152, 'Annexe 1 – Données des équipes'!$B$12:$B$114,0),4)</f>
        <v>70</v>
      </c>
      <c r="J4152" s="25">
        <f t="shared" si="65"/>
        <v>2</v>
      </c>
    </row>
    <row r="4153" spans="2:10">
      <c r="B4153" s="3">
        <v>41703</v>
      </c>
      <c r="C4153" s="10" t="s">
        <v>12933</v>
      </c>
      <c r="D4153" s="10" t="s">
        <v>12934</v>
      </c>
      <c r="E4153" s="25">
        <v>4</v>
      </c>
      <c r="F4153" s="25">
        <v>2</v>
      </c>
      <c r="G4153" s="10" t="s">
        <v>12935</v>
      </c>
      <c r="H4153" s="25">
        <f>INDEX('Annexe 1 – Données des équipes'!$B$12:$R$114, MATCH(C4153, 'Annexe 1 – Données des équipes'!$B$12:$B$114,0),4)</f>
        <v>50</v>
      </c>
      <c r="I4153" s="25">
        <f>INDEX('Annexe 1 – Données des équipes'!$B$12:$R$114, MATCH(D4153, 'Annexe 1 – Données des équipes'!$B$12:$B$114,0),4)</f>
        <v>20</v>
      </c>
      <c r="J4153" s="25">
        <f t="shared" si="65"/>
        <v>2</v>
      </c>
    </row>
    <row r="4154" spans="2:10">
      <c r="B4154" s="3">
        <v>41703</v>
      </c>
      <c r="C4154" s="10" t="s">
        <v>12936</v>
      </c>
      <c r="D4154" s="10" t="s">
        <v>12937</v>
      </c>
      <c r="E4154" s="25">
        <v>2</v>
      </c>
      <c r="F4154" s="25">
        <v>0</v>
      </c>
      <c r="G4154" s="10" t="s">
        <v>12938</v>
      </c>
      <c r="H4154" s="25">
        <f>INDEX('Annexe 1 – Données des équipes'!$B$12:$R$114, MATCH(C4154, 'Annexe 1 – Données des équipes'!$B$12:$B$114,0),4)</f>
        <v>50</v>
      </c>
      <c r="I4154" s="25">
        <f>INDEX('Annexe 1 – Données des équipes'!$B$12:$R$114, MATCH(D4154, 'Annexe 1 – Données des équipes'!$B$12:$B$114,0),4)</f>
        <v>10</v>
      </c>
      <c r="J4154" s="25">
        <f t="shared" si="65"/>
        <v>2</v>
      </c>
    </row>
    <row r="4155" spans="2:10">
      <c r="B4155" s="3">
        <v>41703</v>
      </c>
      <c r="C4155" s="10" t="s">
        <v>12939</v>
      </c>
      <c r="D4155" s="10" t="s">
        <v>12940</v>
      </c>
      <c r="E4155" s="25">
        <v>3</v>
      </c>
      <c r="F4155" s="25">
        <v>1</v>
      </c>
      <c r="G4155" s="10" t="s">
        <v>12941</v>
      </c>
      <c r="H4155" s="25">
        <f>INDEX('Annexe 1 – Données des équipes'!$B$12:$R$114, MATCH(C4155, 'Annexe 1 – Données des équipes'!$B$12:$B$114,0),4)</f>
        <v>70</v>
      </c>
      <c r="I4155" s="25">
        <f>INDEX('Annexe 1 – Données des équipes'!$B$12:$R$114, MATCH(D4155, 'Annexe 1 – Données des équipes'!$B$12:$B$114,0),4)</f>
        <v>70</v>
      </c>
      <c r="J4155" s="25">
        <f t="shared" si="65"/>
        <v>2</v>
      </c>
    </row>
    <row r="4156" spans="2:10">
      <c r="B4156" s="3">
        <v>41782</v>
      </c>
      <c r="C4156" s="10" t="s">
        <v>12942</v>
      </c>
      <c r="D4156" s="10" t="s">
        <v>12943</v>
      </c>
      <c r="E4156" s="25">
        <v>2</v>
      </c>
      <c r="F4156" s="25">
        <v>0</v>
      </c>
      <c r="G4156" s="10" t="s">
        <v>12944</v>
      </c>
      <c r="H4156" s="25">
        <f>INDEX('Annexe 1 – Données des équipes'!$B$12:$R$114, MATCH(C4156, 'Annexe 1 – Données des équipes'!$B$12:$B$114,0),4)</f>
        <v>70</v>
      </c>
      <c r="I4156" s="25">
        <f>INDEX('Annexe 1 – Données des équipes'!$B$12:$R$114, MATCH(D4156, 'Annexe 1 – Données des équipes'!$B$12:$B$114,0),4)</f>
        <v>40</v>
      </c>
      <c r="J4156" s="25">
        <f t="shared" si="65"/>
        <v>2</v>
      </c>
    </row>
    <row r="4157" spans="2:10">
      <c r="B4157" s="3">
        <v>41785</v>
      </c>
      <c r="C4157" s="10" t="s">
        <v>12945</v>
      </c>
      <c r="D4157" s="10" t="s">
        <v>12946</v>
      </c>
      <c r="E4157" s="25">
        <v>0</v>
      </c>
      <c r="F4157" s="25">
        <v>2</v>
      </c>
      <c r="G4157" s="10" t="s">
        <v>12947</v>
      </c>
      <c r="H4157" s="25">
        <f>INDEX('Annexe 1 – Données des équipes'!$B$12:$R$114, MATCH(C4157, 'Annexe 1 – Données des équipes'!$B$12:$B$114,0),4)</f>
        <v>20</v>
      </c>
      <c r="I4157" s="25">
        <f>INDEX('Annexe 1 – Données des équipes'!$B$12:$R$114, MATCH(D4157, 'Annexe 1 – Données des équipes'!$B$12:$B$114,0),4)</f>
        <v>40</v>
      </c>
      <c r="J4157" s="25">
        <f t="shared" si="65"/>
        <v>2</v>
      </c>
    </row>
    <row r="4158" spans="2:10">
      <c r="B4158" s="3">
        <v>41788</v>
      </c>
      <c r="C4158" s="10" t="s">
        <v>12948</v>
      </c>
      <c r="D4158" s="10" t="s">
        <v>12949</v>
      </c>
      <c r="E4158" s="25">
        <v>2</v>
      </c>
      <c r="F4158" s="25">
        <v>0</v>
      </c>
      <c r="G4158" s="10" t="s">
        <v>12950</v>
      </c>
      <c r="H4158" s="25">
        <f>INDEX('Annexe 1 – Données des équipes'!$B$12:$R$114, MATCH(C4158, 'Annexe 1 – Données des équipes'!$B$12:$B$114,0),4)</f>
        <v>10</v>
      </c>
      <c r="I4158" s="25">
        <f>INDEX('Annexe 1 – Données des équipes'!$B$12:$R$114, MATCH(D4158, 'Annexe 1 – Données des équipes'!$B$12:$B$114,0),4)</f>
        <v>30</v>
      </c>
      <c r="J4158" s="25">
        <f t="shared" si="65"/>
        <v>2</v>
      </c>
    </row>
    <row r="4159" spans="2:10">
      <c r="B4159" s="3">
        <v>41789</v>
      </c>
      <c r="C4159" s="10" t="s">
        <v>12951</v>
      </c>
      <c r="D4159" s="10" t="s">
        <v>12952</v>
      </c>
      <c r="E4159" s="25">
        <v>2</v>
      </c>
      <c r="F4159" s="25">
        <v>0</v>
      </c>
      <c r="G4159" s="10" t="s">
        <v>12953</v>
      </c>
      <c r="H4159" s="25">
        <f>INDEX('Annexe 1 – Données des équipes'!$B$12:$R$114, MATCH(C4159, 'Annexe 1 – Données des équipes'!$B$12:$B$114,0),4)</f>
        <v>90</v>
      </c>
      <c r="I4159" s="25">
        <f>INDEX('Annexe 1 – Données des équipes'!$B$12:$R$114, MATCH(D4159, 'Annexe 1 – Données des équipes'!$B$12:$B$114,0),4)</f>
        <v>50</v>
      </c>
      <c r="J4159" s="25">
        <f t="shared" si="65"/>
        <v>2</v>
      </c>
    </row>
    <row r="4160" spans="2:10">
      <c r="B4160" s="3">
        <v>41790</v>
      </c>
      <c r="C4160" s="10" t="s">
        <v>12954</v>
      </c>
      <c r="D4160" s="10" t="s">
        <v>12955</v>
      </c>
      <c r="E4160" s="25">
        <v>1</v>
      </c>
      <c r="F4160" s="25">
        <v>3</v>
      </c>
      <c r="G4160" s="10" t="s">
        <v>12956</v>
      </c>
      <c r="H4160" s="25">
        <f>INDEX('Annexe 1 – Données des équipes'!$B$12:$R$114, MATCH(C4160, 'Annexe 1 – Données des équipes'!$B$12:$B$114,0),4)</f>
        <v>10</v>
      </c>
      <c r="I4160" s="25">
        <f>INDEX('Annexe 1 – Données des équipes'!$B$12:$R$114, MATCH(D4160, 'Annexe 1 – Données des équipes'!$B$12:$B$114,0),4)</f>
        <v>20</v>
      </c>
      <c r="J4160" s="25">
        <f t="shared" si="65"/>
        <v>2</v>
      </c>
    </row>
    <row r="4161" spans="2:10">
      <c r="B4161" s="3">
        <v>41790</v>
      </c>
      <c r="C4161" s="10" t="s">
        <v>12957</v>
      </c>
      <c r="D4161" s="10" t="s">
        <v>12958</v>
      </c>
      <c r="E4161" s="25">
        <v>2</v>
      </c>
      <c r="F4161" s="25">
        <v>0</v>
      </c>
      <c r="G4161" s="10" t="s">
        <v>12959</v>
      </c>
      <c r="H4161" s="25">
        <f>INDEX('Annexe 1 – Données des équipes'!$B$12:$R$114, MATCH(C4161, 'Annexe 1 – Données des équipes'!$B$12:$B$114,0),4)</f>
        <v>30</v>
      </c>
      <c r="I4161" s="25">
        <f>INDEX('Annexe 1 – Données des équipes'!$B$12:$R$114, MATCH(D4161, 'Annexe 1 – Données des équipes'!$B$12:$B$114,0),4)</f>
        <v>20</v>
      </c>
      <c r="J4161" s="25">
        <f t="shared" si="65"/>
        <v>2</v>
      </c>
    </row>
    <row r="4162" spans="2:10">
      <c r="B4162" s="3">
        <v>41790</v>
      </c>
      <c r="C4162" s="10" t="s">
        <v>12960</v>
      </c>
      <c r="D4162" s="10" t="s">
        <v>12961</v>
      </c>
      <c r="E4162" s="25">
        <v>3</v>
      </c>
      <c r="F4162" s="25">
        <v>1</v>
      </c>
      <c r="G4162" s="10" t="s">
        <v>12962</v>
      </c>
      <c r="H4162" s="25">
        <f>INDEX('Annexe 1 – Données des équipes'!$B$12:$R$114, MATCH(C4162, 'Annexe 1 – Données des équipes'!$B$12:$B$114,0),4)</f>
        <v>80</v>
      </c>
      <c r="I4162" s="25">
        <f>INDEX('Annexe 1 – Données des équipes'!$B$12:$R$114, MATCH(D4162, 'Annexe 1 – Données des équipes'!$B$12:$B$114,0),4)</f>
        <v>70</v>
      </c>
      <c r="J4162" s="25">
        <f t="shared" si="65"/>
        <v>2</v>
      </c>
    </row>
    <row r="4163" spans="2:10">
      <c r="B4163" s="3">
        <v>41791</v>
      </c>
      <c r="C4163" s="10" t="s">
        <v>12963</v>
      </c>
      <c r="D4163" s="10" t="s">
        <v>12964</v>
      </c>
      <c r="E4163" s="25">
        <v>2</v>
      </c>
      <c r="F4163" s="25">
        <v>4</v>
      </c>
      <c r="G4163" s="10" t="s">
        <v>12965</v>
      </c>
      <c r="H4163" s="25">
        <f>INDEX('Annexe 1 – Données des équipes'!$B$12:$R$114, MATCH(C4163, 'Annexe 1 – Données des équipes'!$B$12:$B$114,0),4)</f>
        <v>40</v>
      </c>
      <c r="I4163" s="25">
        <f>INDEX('Annexe 1 – Données des équipes'!$B$12:$R$114, MATCH(D4163, 'Annexe 1 – Données des équipes'!$B$12:$B$114,0),4)</f>
        <v>20</v>
      </c>
      <c r="J4163" s="25">
        <f t="shared" si="65"/>
        <v>2</v>
      </c>
    </row>
    <row r="4164" spans="2:10">
      <c r="B4164" s="3">
        <v>41791</v>
      </c>
      <c r="C4164" s="10" t="s">
        <v>12966</v>
      </c>
      <c r="D4164" s="10" t="s">
        <v>12967</v>
      </c>
      <c r="E4164" s="25">
        <v>0</v>
      </c>
      <c r="F4164" s="25">
        <v>2</v>
      </c>
      <c r="G4164" s="10" t="s">
        <v>12968</v>
      </c>
      <c r="H4164" s="25">
        <f>INDEX('Annexe 1 – Données des équipes'!$B$12:$R$114, MATCH(C4164, 'Annexe 1 – Données des équipes'!$B$12:$B$114,0),4)</f>
        <v>80</v>
      </c>
      <c r="I4164" s="25">
        <f>INDEX('Annexe 1 – Données des équipes'!$B$12:$R$114, MATCH(D4164, 'Annexe 1 – Données des équipes'!$B$12:$B$114,0),4)</f>
        <v>90</v>
      </c>
      <c r="J4164" s="25">
        <f t="shared" si="65"/>
        <v>2</v>
      </c>
    </row>
    <row r="4165" spans="2:10">
      <c r="B4165" s="3">
        <v>41792</v>
      </c>
      <c r="C4165" s="10" t="s">
        <v>12969</v>
      </c>
      <c r="D4165" s="10" t="s">
        <v>12970</v>
      </c>
      <c r="E4165" s="25">
        <v>1</v>
      </c>
      <c r="F4165" s="25">
        <v>3</v>
      </c>
      <c r="G4165" s="10" t="s">
        <v>12971</v>
      </c>
      <c r="H4165" s="25">
        <f>INDEX('Annexe 1 – Données des équipes'!$B$12:$R$114, MATCH(C4165, 'Annexe 1 – Données des équipes'!$B$12:$B$114,0),4)</f>
        <v>60</v>
      </c>
      <c r="I4165" s="25">
        <f>INDEX('Annexe 1 – Données des équipes'!$B$12:$R$114, MATCH(D4165, 'Annexe 1 – Données des équipes'!$B$12:$B$114,0),4)</f>
        <v>50</v>
      </c>
      <c r="J4165" s="25">
        <f t="shared" si="65"/>
        <v>2</v>
      </c>
    </row>
    <row r="4166" spans="2:10">
      <c r="B4166" s="3">
        <v>41793</v>
      </c>
      <c r="C4166" s="10" t="s">
        <v>12972</v>
      </c>
      <c r="D4166" s="10" t="s">
        <v>12973</v>
      </c>
      <c r="E4166" s="25">
        <v>2</v>
      </c>
      <c r="F4166" s="25">
        <v>0</v>
      </c>
      <c r="G4166" s="10" t="s">
        <v>12974</v>
      </c>
      <c r="H4166" s="25">
        <f>INDEX('Annexe 1 – Données des équipes'!$B$12:$R$114, MATCH(C4166, 'Annexe 1 – Données des équipes'!$B$12:$B$114,0),4)</f>
        <v>80</v>
      </c>
      <c r="I4166" s="25">
        <f>INDEX('Annexe 1 – Données des équipes'!$B$12:$R$114, MATCH(D4166, 'Annexe 1 – Données des équipes'!$B$12:$B$114,0),4)</f>
        <v>80</v>
      </c>
      <c r="J4166" s="25">
        <f t="shared" si="65"/>
        <v>2</v>
      </c>
    </row>
    <row r="4167" spans="2:10">
      <c r="B4167" s="3">
        <v>41794</v>
      </c>
      <c r="C4167" s="10" t="s">
        <v>12975</v>
      </c>
      <c r="D4167" s="10" t="s">
        <v>12976</v>
      </c>
      <c r="E4167" s="25">
        <v>2</v>
      </c>
      <c r="F4167" s="25">
        <v>0</v>
      </c>
      <c r="G4167" s="10" t="s">
        <v>12977</v>
      </c>
      <c r="H4167" s="25">
        <f>INDEX('Annexe 1 – Données des équipes'!$B$12:$R$114, MATCH(C4167, 'Annexe 1 – Données des équipes'!$B$12:$B$114,0),4)</f>
        <v>80</v>
      </c>
      <c r="I4167" s="25">
        <f>INDEX('Annexe 1 – Données des équipes'!$B$12:$R$114, MATCH(D4167, 'Annexe 1 – Données des équipes'!$B$12:$B$114,0),4)</f>
        <v>70</v>
      </c>
      <c r="J4167" s="25">
        <f t="shared" si="65"/>
        <v>2</v>
      </c>
    </row>
    <row r="4168" spans="2:10">
      <c r="B4168" s="3">
        <v>41796</v>
      </c>
      <c r="C4168" s="10" t="s">
        <v>12978</v>
      </c>
      <c r="D4168" s="10" t="s">
        <v>12979</v>
      </c>
      <c r="E4168" s="25">
        <v>2</v>
      </c>
      <c r="F4168" s="25">
        <v>0</v>
      </c>
      <c r="G4168" s="10" t="s">
        <v>12980</v>
      </c>
      <c r="H4168" s="25">
        <f>INDEX('Annexe 1 – Données des équipes'!$B$12:$R$114, MATCH(C4168, 'Annexe 1 – Données des équipes'!$B$12:$B$114,0),4)</f>
        <v>50</v>
      </c>
      <c r="I4168" s="25">
        <f>INDEX('Annexe 1 – Données des équipes'!$B$12:$R$114, MATCH(D4168, 'Annexe 1 – Données des équipes'!$B$12:$B$114,0),4)</f>
        <v>50</v>
      </c>
      <c r="J4168" s="25">
        <f t="shared" si="65"/>
        <v>2</v>
      </c>
    </row>
    <row r="4169" spans="2:10">
      <c r="B4169" s="3">
        <v>41797</v>
      </c>
      <c r="C4169" s="10" t="s">
        <v>12981</v>
      </c>
      <c r="D4169" s="10" t="s">
        <v>12982</v>
      </c>
      <c r="E4169" s="25">
        <v>2</v>
      </c>
      <c r="F4169" s="25">
        <v>0</v>
      </c>
      <c r="G4169" s="10" t="s">
        <v>12983</v>
      </c>
      <c r="H4169" s="25">
        <f>INDEX('Annexe 1 – Données des équipes'!$B$12:$R$114, MATCH(C4169, 'Annexe 1 – Données des équipes'!$B$12:$B$114,0),4)</f>
        <v>90</v>
      </c>
      <c r="I4169" s="25">
        <f>INDEX('Annexe 1 – Données des équipes'!$B$12:$R$114, MATCH(D4169, 'Annexe 1 – Données des équipes'!$B$12:$B$114,0),4)</f>
        <v>40</v>
      </c>
      <c r="J4169" s="25">
        <f t="shared" si="65"/>
        <v>2</v>
      </c>
    </row>
    <row r="4170" spans="2:10">
      <c r="B4170" s="3">
        <v>41797</v>
      </c>
      <c r="C4170" s="10" t="s">
        <v>12984</v>
      </c>
      <c r="D4170" s="10" t="s">
        <v>12985</v>
      </c>
      <c r="E4170" s="25">
        <v>0</v>
      </c>
      <c r="F4170" s="25">
        <v>2</v>
      </c>
      <c r="G4170" s="10" t="s">
        <v>12986</v>
      </c>
      <c r="H4170" s="25">
        <f>INDEX('Annexe 1 – Données des équipes'!$B$12:$R$114, MATCH(C4170, 'Annexe 1 – Données des équipes'!$B$12:$B$114,0),4)</f>
        <v>0</v>
      </c>
      <c r="I4170" s="25">
        <f>INDEX('Annexe 1 – Données des équipes'!$B$12:$R$114, MATCH(D4170, 'Annexe 1 – Données des équipes'!$B$12:$B$114,0),4)</f>
        <v>90</v>
      </c>
      <c r="J4170" s="25">
        <f t="shared" si="65"/>
        <v>2</v>
      </c>
    </row>
    <row r="4171" spans="2:10">
      <c r="B4171" s="3">
        <v>41802</v>
      </c>
      <c r="C4171" s="10" t="s">
        <v>12987</v>
      </c>
      <c r="D4171" s="10" t="s">
        <v>12988</v>
      </c>
      <c r="E4171" s="25">
        <v>3</v>
      </c>
      <c r="F4171" s="25">
        <v>1</v>
      </c>
      <c r="G4171" s="10" t="s">
        <v>12989</v>
      </c>
      <c r="H4171" s="25">
        <f>INDEX('Annexe 1 – Données des équipes'!$B$12:$R$114, MATCH(C4171, 'Annexe 1 – Données des équipes'!$B$12:$B$114,0),4)</f>
        <v>90</v>
      </c>
      <c r="I4171" s="25">
        <f>INDEX('Annexe 1 – Données des équipes'!$B$12:$R$114, MATCH(D4171, 'Annexe 1 – Données des équipes'!$B$12:$B$114,0),4)</f>
        <v>80</v>
      </c>
      <c r="J4171" s="25">
        <f t="shared" si="65"/>
        <v>2</v>
      </c>
    </row>
    <row r="4172" spans="2:10">
      <c r="B4172" s="3">
        <v>41803</v>
      </c>
      <c r="C4172" s="10" t="s">
        <v>12990</v>
      </c>
      <c r="D4172" s="10" t="s">
        <v>12991</v>
      </c>
      <c r="E4172" s="25">
        <v>3</v>
      </c>
      <c r="F4172" s="25">
        <v>1</v>
      </c>
      <c r="G4172" s="10" t="s">
        <v>12992</v>
      </c>
      <c r="H4172" s="25">
        <f>INDEX('Annexe 1 – Données des équipes'!$B$12:$R$114, MATCH(C4172, 'Annexe 1 – Données des équipes'!$B$12:$B$114,0),4)</f>
        <v>80</v>
      </c>
      <c r="I4172" s="25">
        <f>INDEX('Annexe 1 – Données des équipes'!$B$12:$R$114, MATCH(D4172, 'Annexe 1 – Données des équipes'!$B$12:$B$114,0),4)</f>
        <v>60</v>
      </c>
      <c r="J4172" s="25">
        <f t="shared" si="65"/>
        <v>2</v>
      </c>
    </row>
    <row r="4173" spans="2:10">
      <c r="B4173" s="3">
        <v>41804</v>
      </c>
      <c r="C4173" s="10" t="s">
        <v>12993</v>
      </c>
      <c r="D4173" s="10" t="s">
        <v>12994</v>
      </c>
      <c r="E4173" s="25">
        <v>1</v>
      </c>
      <c r="F4173" s="25">
        <v>3</v>
      </c>
      <c r="G4173" s="10" t="s">
        <v>12995</v>
      </c>
      <c r="H4173" s="25">
        <f>INDEX('Annexe 1 – Données des équipes'!$B$12:$R$114, MATCH(C4173, 'Annexe 1 – Données des équipes'!$B$12:$B$114,0),4)</f>
        <v>80</v>
      </c>
      <c r="I4173" s="25">
        <f>INDEX('Annexe 1 – Données des équipes'!$B$12:$R$114, MATCH(D4173, 'Annexe 1 – Données des équipes'!$B$12:$B$114,0),4)</f>
        <v>60</v>
      </c>
      <c r="J4173" s="25">
        <f t="shared" si="65"/>
        <v>2</v>
      </c>
    </row>
    <row r="4174" spans="2:10">
      <c r="B4174" s="3">
        <v>41808</v>
      </c>
      <c r="C4174" s="10" t="s">
        <v>12996</v>
      </c>
      <c r="D4174" s="10" t="s">
        <v>12997</v>
      </c>
      <c r="E4174" s="25">
        <v>2</v>
      </c>
      <c r="F4174" s="25">
        <v>0</v>
      </c>
      <c r="G4174" s="10" t="s">
        <v>12998</v>
      </c>
      <c r="H4174" s="25">
        <f>INDEX('Annexe 1 – Données des équipes'!$B$12:$R$114, MATCH(C4174, 'Annexe 1 – Données des équipes'!$B$12:$B$114,0),4)</f>
        <v>30</v>
      </c>
      <c r="I4174" s="25">
        <f>INDEX('Annexe 1 – Données des équipes'!$B$12:$R$114, MATCH(D4174, 'Annexe 1 – Données des équipes'!$B$12:$B$114,0),4)</f>
        <v>20</v>
      </c>
      <c r="J4174" s="25">
        <f t="shared" si="65"/>
        <v>2</v>
      </c>
    </row>
    <row r="4175" spans="2:10">
      <c r="B4175" s="3">
        <v>41808</v>
      </c>
      <c r="C4175" s="10" t="s">
        <v>12999</v>
      </c>
      <c r="D4175" s="10" t="s">
        <v>13000</v>
      </c>
      <c r="E4175" s="25">
        <v>0</v>
      </c>
      <c r="F4175" s="25">
        <v>2</v>
      </c>
      <c r="G4175" s="10" t="s">
        <v>13001</v>
      </c>
      <c r="H4175" s="25">
        <f>INDEX('Annexe 1 – Données des équipes'!$B$12:$R$114, MATCH(C4175, 'Annexe 1 – Données des équipes'!$B$12:$B$114,0),4)</f>
        <v>90</v>
      </c>
      <c r="I4175" s="25">
        <f>INDEX('Annexe 1 – Données des équipes'!$B$12:$R$114, MATCH(D4175, 'Annexe 1 – Données des équipes'!$B$12:$B$114,0),4)</f>
        <v>80</v>
      </c>
      <c r="J4175" s="25">
        <f t="shared" si="65"/>
        <v>2</v>
      </c>
    </row>
    <row r="4176" spans="2:10">
      <c r="B4176" s="3">
        <v>41812</v>
      </c>
      <c r="C4176" s="10" t="s">
        <v>13002</v>
      </c>
      <c r="D4176" s="10" t="s">
        <v>13003</v>
      </c>
      <c r="E4176" s="25">
        <v>2</v>
      </c>
      <c r="F4176" s="25">
        <v>4</v>
      </c>
      <c r="G4176" s="10" t="s">
        <v>13004</v>
      </c>
      <c r="H4176" s="25">
        <f>INDEX('Annexe 1 – Données des équipes'!$B$12:$R$114, MATCH(C4176, 'Annexe 1 – Données des équipes'!$B$12:$B$114,0),4)</f>
        <v>70</v>
      </c>
      <c r="I4176" s="25">
        <f>INDEX('Annexe 1 – Données des équipes'!$B$12:$R$114, MATCH(D4176, 'Annexe 1 – Données des équipes'!$B$12:$B$114,0),4)</f>
        <v>20</v>
      </c>
      <c r="J4176" s="25">
        <f t="shared" si="65"/>
        <v>2</v>
      </c>
    </row>
    <row r="4177" spans="2:10">
      <c r="B4177" s="3">
        <v>41813</v>
      </c>
      <c r="C4177" s="10" t="s">
        <v>13005</v>
      </c>
      <c r="D4177" s="10" t="s">
        <v>13006</v>
      </c>
      <c r="E4177" s="25">
        <v>1</v>
      </c>
      <c r="F4177" s="25">
        <v>3</v>
      </c>
      <c r="G4177" s="10" t="s">
        <v>13007</v>
      </c>
      <c r="H4177" s="25">
        <f>INDEX('Annexe 1 – Données des équipes'!$B$12:$R$114, MATCH(C4177, 'Annexe 1 – Données des équipes'!$B$12:$B$114,0),4)</f>
        <v>80</v>
      </c>
      <c r="I4177" s="25">
        <f>INDEX('Annexe 1 – Données des équipes'!$B$12:$R$114, MATCH(D4177, 'Annexe 1 – Données des équipes'!$B$12:$B$114,0),4)</f>
        <v>80</v>
      </c>
      <c r="J4177" s="25">
        <f t="shared" si="65"/>
        <v>2</v>
      </c>
    </row>
    <row r="4178" spans="2:10">
      <c r="B4178" s="3">
        <v>41813</v>
      </c>
      <c r="C4178" s="10" t="s">
        <v>13008</v>
      </c>
      <c r="D4178" s="10" t="s">
        <v>13009</v>
      </c>
      <c r="E4178" s="25">
        <v>2</v>
      </c>
      <c r="F4178" s="25">
        <v>0</v>
      </c>
      <c r="G4178" s="10" t="s">
        <v>13010</v>
      </c>
      <c r="H4178" s="25">
        <f>INDEX('Annexe 1 – Données des équipes'!$B$12:$R$114, MATCH(C4178, 'Annexe 1 – Données des équipes'!$B$12:$B$114,0),4)</f>
        <v>80</v>
      </c>
      <c r="I4178" s="25">
        <f>INDEX('Annexe 1 – Données des équipes'!$B$12:$R$114, MATCH(D4178, 'Annexe 1 – Données des équipes'!$B$12:$B$114,0),4)</f>
        <v>80</v>
      </c>
      <c r="J4178" s="25">
        <f t="shared" ref="J4178:J4241" si="66">ABS(F4178-E4178)</f>
        <v>2</v>
      </c>
    </row>
    <row r="4179" spans="2:10">
      <c r="B4179" s="3">
        <v>41818</v>
      </c>
      <c r="C4179" s="10" t="s">
        <v>13011</v>
      </c>
      <c r="D4179" s="10" t="s">
        <v>13012</v>
      </c>
      <c r="E4179" s="25">
        <v>2</v>
      </c>
      <c r="F4179" s="25">
        <v>0</v>
      </c>
      <c r="G4179" s="10" t="s">
        <v>13013</v>
      </c>
      <c r="H4179" s="25">
        <f>INDEX('Annexe 1 – Données des équipes'!$B$12:$R$114, MATCH(C4179, 'Annexe 1 – Données des équipes'!$B$12:$B$114,0),4)</f>
        <v>90</v>
      </c>
      <c r="I4179" s="25">
        <f>INDEX('Annexe 1 – Données des équipes'!$B$12:$R$114, MATCH(D4179, 'Annexe 1 – Données des équipes'!$B$12:$B$114,0),4)</f>
        <v>80</v>
      </c>
      <c r="J4179" s="25">
        <f t="shared" si="66"/>
        <v>2</v>
      </c>
    </row>
    <row r="4180" spans="2:10">
      <c r="B4180" s="3">
        <v>41819</v>
      </c>
      <c r="C4180" s="10" t="s">
        <v>13014</v>
      </c>
      <c r="D4180" s="10" t="s">
        <v>13015</v>
      </c>
      <c r="E4180" s="25">
        <v>1</v>
      </c>
      <c r="F4180" s="25">
        <v>3</v>
      </c>
      <c r="G4180" s="10" t="s">
        <v>13016</v>
      </c>
      <c r="H4180" s="25">
        <f>INDEX('Annexe 1 – Données des équipes'!$B$12:$R$114, MATCH(C4180, 'Annexe 1 – Données des équipes'!$B$12:$B$114,0),4)</f>
        <v>30</v>
      </c>
      <c r="I4180" s="25">
        <f>INDEX('Annexe 1 – Données des équipes'!$B$12:$R$114, MATCH(D4180, 'Annexe 1 – Données des équipes'!$B$12:$B$114,0),4)</f>
        <v>20</v>
      </c>
      <c r="J4180" s="25">
        <f t="shared" si="66"/>
        <v>2</v>
      </c>
    </row>
    <row r="4181" spans="2:10">
      <c r="B4181" s="3">
        <v>41820</v>
      </c>
      <c r="C4181" s="10" t="s">
        <v>13017</v>
      </c>
      <c r="D4181" s="10" t="s">
        <v>13018</v>
      </c>
      <c r="E4181" s="25">
        <v>2</v>
      </c>
      <c r="F4181" s="25">
        <v>0</v>
      </c>
      <c r="G4181" s="10" t="s">
        <v>13019</v>
      </c>
      <c r="H4181" s="25">
        <f>INDEX('Annexe 1 – Données des équipes'!$B$12:$R$114, MATCH(C4181, 'Annexe 1 – Données des équipes'!$B$12:$B$114,0),4)</f>
        <v>90</v>
      </c>
      <c r="I4181" s="25">
        <f>INDEX('Annexe 1 – Données des équipes'!$B$12:$R$114, MATCH(D4181, 'Annexe 1 – Données des équipes'!$B$12:$B$114,0),4)</f>
        <v>50</v>
      </c>
      <c r="J4181" s="25">
        <f t="shared" si="66"/>
        <v>2</v>
      </c>
    </row>
    <row r="4182" spans="2:10">
      <c r="B4182" s="3">
        <v>41885</v>
      </c>
      <c r="C4182" s="10" t="s">
        <v>13020</v>
      </c>
      <c r="D4182" s="10" t="s">
        <v>13021</v>
      </c>
      <c r="E4182" s="25">
        <v>2</v>
      </c>
      <c r="F4182" s="25">
        <v>4</v>
      </c>
      <c r="G4182" s="10" t="s">
        <v>13022</v>
      </c>
      <c r="H4182" s="25">
        <f>INDEX('Annexe 1 – Données des équipes'!$B$12:$R$114, MATCH(C4182, 'Annexe 1 – Données des équipes'!$B$12:$B$114,0),4)</f>
        <v>90</v>
      </c>
      <c r="I4182" s="25">
        <f>INDEX('Annexe 1 – Données des équipes'!$B$12:$R$114, MATCH(D4182, 'Annexe 1 – Données des équipes'!$B$12:$B$114,0),4)</f>
        <v>90</v>
      </c>
      <c r="J4182" s="25">
        <f t="shared" si="66"/>
        <v>2</v>
      </c>
    </row>
    <row r="4183" spans="2:10">
      <c r="B4183" s="3">
        <v>41885</v>
      </c>
      <c r="C4183" s="10" t="s">
        <v>13023</v>
      </c>
      <c r="D4183" s="10" t="s">
        <v>13024</v>
      </c>
      <c r="E4183" s="25">
        <v>2</v>
      </c>
      <c r="F4183" s="25">
        <v>0</v>
      </c>
      <c r="G4183" s="10" t="s">
        <v>13025</v>
      </c>
      <c r="H4183" s="25">
        <f>INDEX('Annexe 1 – Données des équipes'!$B$12:$R$114, MATCH(C4183, 'Annexe 1 – Données des équipes'!$B$12:$B$114,0),4)</f>
        <v>60</v>
      </c>
      <c r="I4183" s="25">
        <f>INDEX('Annexe 1 – Données des équipes'!$B$12:$R$114, MATCH(D4183, 'Annexe 1 – Données des équipes'!$B$12:$B$114,0),4)</f>
        <v>20</v>
      </c>
      <c r="J4183" s="25">
        <f t="shared" si="66"/>
        <v>2</v>
      </c>
    </row>
    <row r="4184" spans="2:10">
      <c r="B4184" s="3">
        <v>41886</v>
      </c>
      <c r="C4184" s="10" t="s">
        <v>13026</v>
      </c>
      <c r="D4184" s="10" t="s">
        <v>13027</v>
      </c>
      <c r="E4184" s="25">
        <v>2</v>
      </c>
      <c r="F4184" s="25">
        <v>0</v>
      </c>
      <c r="G4184" s="10" t="s">
        <v>13028</v>
      </c>
      <c r="H4184" s="25">
        <f>INDEX('Annexe 1 – Données des équipes'!$B$12:$R$114, MATCH(C4184, 'Annexe 1 – Données des équipes'!$B$12:$B$114,0),4)</f>
        <v>90</v>
      </c>
      <c r="I4184" s="25">
        <f>INDEX('Annexe 1 – Données des équipes'!$B$12:$R$114, MATCH(D4184, 'Annexe 1 – Données des équipes'!$B$12:$B$114,0),4)</f>
        <v>60</v>
      </c>
      <c r="J4184" s="25">
        <f t="shared" si="66"/>
        <v>2</v>
      </c>
    </row>
    <row r="4185" spans="2:10">
      <c r="B4185" s="3">
        <v>41886</v>
      </c>
      <c r="C4185" s="10" t="s">
        <v>13029</v>
      </c>
      <c r="D4185" s="10" t="s">
        <v>13030</v>
      </c>
      <c r="E4185" s="25">
        <v>3</v>
      </c>
      <c r="F4185" s="25">
        <v>1</v>
      </c>
      <c r="G4185" s="10" t="s">
        <v>13031</v>
      </c>
      <c r="H4185" s="25">
        <f>INDEX('Annexe 1 – Données des équipes'!$B$12:$R$114, MATCH(C4185, 'Annexe 1 – Données des équipes'!$B$12:$B$114,0),4)</f>
        <v>30</v>
      </c>
      <c r="I4185" s="25">
        <f>INDEX('Annexe 1 – Données des équipes'!$B$12:$R$114, MATCH(D4185, 'Annexe 1 – Données des équipes'!$B$12:$B$114,0),4)</f>
        <v>0</v>
      </c>
      <c r="J4185" s="25">
        <f t="shared" si="66"/>
        <v>2</v>
      </c>
    </row>
    <row r="4186" spans="2:10">
      <c r="B4186" s="3">
        <v>41886</v>
      </c>
      <c r="C4186" s="10" t="s">
        <v>13032</v>
      </c>
      <c r="D4186" s="10" t="s">
        <v>13033</v>
      </c>
      <c r="E4186" s="25">
        <v>0</v>
      </c>
      <c r="F4186" s="25">
        <v>2</v>
      </c>
      <c r="G4186" s="10" t="s">
        <v>13034</v>
      </c>
      <c r="H4186" s="25">
        <f>INDEX('Annexe 1 – Données des équipes'!$B$12:$R$114, MATCH(C4186, 'Annexe 1 – Données des équipes'!$B$12:$B$114,0),4)</f>
        <v>30</v>
      </c>
      <c r="I4186" s="25">
        <f>INDEX('Annexe 1 – Données des équipes'!$B$12:$R$114, MATCH(D4186, 'Annexe 1 – Données des équipes'!$B$12:$B$114,0),4)</f>
        <v>80</v>
      </c>
      <c r="J4186" s="25">
        <f t="shared" si="66"/>
        <v>2</v>
      </c>
    </row>
    <row r="4187" spans="2:10">
      <c r="B4187" s="3">
        <v>41886</v>
      </c>
      <c r="C4187" s="10" t="s">
        <v>13035</v>
      </c>
      <c r="D4187" s="10" t="s">
        <v>13036</v>
      </c>
      <c r="E4187" s="25">
        <v>2</v>
      </c>
      <c r="F4187" s="25">
        <v>0</v>
      </c>
      <c r="G4187" s="10" t="s">
        <v>13037</v>
      </c>
      <c r="H4187" s="25">
        <f>INDEX('Annexe 1 – Données des équipes'!$B$12:$R$114, MATCH(C4187, 'Annexe 1 – Données des équipes'!$B$12:$B$114,0),4)</f>
        <v>90</v>
      </c>
      <c r="I4187" s="25">
        <f>INDEX('Annexe 1 – Données des équipes'!$B$12:$R$114, MATCH(D4187, 'Annexe 1 – Données des équipes'!$B$12:$B$114,0),4)</f>
        <v>80</v>
      </c>
      <c r="J4187" s="25">
        <f t="shared" si="66"/>
        <v>2</v>
      </c>
    </row>
    <row r="4188" spans="2:10">
      <c r="B4188" s="3">
        <v>41886</v>
      </c>
      <c r="C4188" s="10" t="s">
        <v>13038</v>
      </c>
      <c r="D4188" s="10" t="s">
        <v>13039</v>
      </c>
      <c r="E4188" s="25">
        <v>2</v>
      </c>
      <c r="F4188" s="25">
        <v>0</v>
      </c>
      <c r="G4188" s="10" t="s">
        <v>13040</v>
      </c>
      <c r="H4188" s="25">
        <f>INDEX('Annexe 1 – Données des équipes'!$B$12:$R$114, MATCH(C4188, 'Annexe 1 – Données des équipes'!$B$12:$B$114,0),4)</f>
        <v>80</v>
      </c>
      <c r="I4188" s="25">
        <f>INDEX('Annexe 1 – Données des équipes'!$B$12:$R$114, MATCH(D4188, 'Annexe 1 – Données des équipes'!$B$12:$B$114,0),4)</f>
        <v>20</v>
      </c>
      <c r="J4188" s="25">
        <f t="shared" si="66"/>
        <v>2</v>
      </c>
    </row>
    <row r="4189" spans="2:10">
      <c r="B4189" s="3">
        <v>41886</v>
      </c>
      <c r="C4189" s="10" t="s">
        <v>13041</v>
      </c>
      <c r="D4189" s="10" t="s">
        <v>13042</v>
      </c>
      <c r="E4189" s="25">
        <v>2</v>
      </c>
      <c r="F4189" s="25">
        <v>0</v>
      </c>
      <c r="G4189" s="10" t="s">
        <v>13043</v>
      </c>
      <c r="H4189" s="25">
        <f>INDEX('Annexe 1 – Données des équipes'!$B$12:$R$114, MATCH(C4189, 'Annexe 1 – Données des équipes'!$B$12:$B$114,0),4)</f>
        <v>30</v>
      </c>
      <c r="I4189" s="25">
        <f>INDEX('Annexe 1 – Données des équipes'!$B$12:$R$114, MATCH(D4189, 'Annexe 1 – Données des équipes'!$B$12:$B$114,0),4)</f>
        <v>10</v>
      </c>
      <c r="J4189" s="25">
        <f t="shared" si="66"/>
        <v>2</v>
      </c>
    </row>
    <row r="4190" spans="2:10">
      <c r="B4190" s="3">
        <v>41887</v>
      </c>
      <c r="C4190" s="10" t="s">
        <v>13044</v>
      </c>
      <c r="D4190" s="10" t="s">
        <v>13045</v>
      </c>
      <c r="E4190" s="25">
        <v>0</v>
      </c>
      <c r="F4190" s="25">
        <v>2</v>
      </c>
      <c r="G4190" s="10" t="s">
        <v>13046</v>
      </c>
      <c r="H4190" s="25">
        <f>INDEX('Annexe 1 – Données des équipes'!$B$12:$R$114, MATCH(C4190, 'Annexe 1 – Données des équipes'!$B$12:$B$114,0),4)</f>
        <v>50</v>
      </c>
      <c r="I4190" s="25">
        <f>INDEX('Annexe 1 – Données des équipes'!$B$12:$R$114, MATCH(D4190, 'Annexe 1 – Données des équipes'!$B$12:$B$114,0),4)</f>
        <v>80</v>
      </c>
      <c r="J4190" s="25">
        <f t="shared" si="66"/>
        <v>2</v>
      </c>
    </row>
    <row r="4191" spans="2:10">
      <c r="B4191" s="3">
        <v>41887</v>
      </c>
      <c r="C4191" s="10" t="s">
        <v>13047</v>
      </c>
      <c r="D4191" s="10" t="s">
        <v>13048</v>
      </c>
      <c r="E4191" s="25">
        <v>3</v>
      </c>
      <c r="F4191" s="25">
        <v>1</v>
      </c>
      <c r="G4191" s="10" t="s">
        <v>13049</v>
      </c>
      <c r="H4191" s="25">
        <f>INDEX('Annexe 1 – Données des équipes'!$B$12:$R$114, MATCH(C4191, 'Annexe 1 – Données des équipes'!$B$12:$B$114,0),4)</f>
        <v>70</v>
      </c>
      <c r="I4191" s="25">
        <f>INDEX('Annexe 1 – Données des équipes'!$B$12:$R$114, MATCH(D4191, 'Annexe 1 – Données des équipes'!$B$12:$B$114,0),4)</f>
        <v>60</v>
      </c>
      <c r="J4191" s="25">
        <f t="shared" si="66"/>
        <v>2</v>
      </c>
    </row>
    <row r="4192" spans="2:10">
      <c r="B4192" s="3">
        <v>41887</v>
      </c>
      <c r="C4192" s="10" t="s">
        <v>13050</v>
      </c>
      <c r="D4192" s="10" t="s">
        <v>13051</v>
      </c>
      <c r="E4192" s="25">
        <v>2</v>
      </c>
      <c r="F4192" s="25">
        <v>0</v>
      </c>
      <c r="G4192" s="10" t="s">
        <v>13052</v>
      </c>
      <c r="H4192" s="25">
        <f>INDEX('Annexe 1 – Données des équipes'!$B$12:$R$114, MATCH(C4192, 'Annexe 1 – Données des équipes'!$B$12:$B$114,0),4)</f>
        <v>70</v>
      </c>
      <c r="I4192" s="25">
        <f>INDEX('Annexe 1 – Données des équipes'!$B$12:$R$114, MATCH(D4192, 'Annexe 1 – Données des équipes'!$B$12:$B$114,0),4)</f>
        <v>50</v>
      </c>
      <c r="J4192" s="25">
        <f t="shared" si="66"/>
        <v>2</v>
      </c>
    </row>
    <row r="4193" spans="2:10">
      <c r="B4193" s="3">
        <v>41890</v>
      </c>
      <c r="C4193" s="10" t="s">
        <v>13053</v>
      </c>
      <c r="D4193" s="10" t="s">
        <v>13054</v>
      </c>
      <c r="E4193" s="25">
        <v>0</v>
      </c>
      <c r="F4193" s="25">
        <v>2</v>
      </c>
      <c r="G4193" s="10" t="s">
        <v>13055</v>
      </c>
      <c r="H4193" s="25">
        <f>INDEX('Annexe 1 – Données des équipes'!$B$12:$R$114, MATCH(C4193, 'Annexe 1 – Données des équipes'!$B$12:$B$114,0),4)</f>
        <v>80</v>
      </c>
      <c r="I4193" s="25">
        <f>INDEX('Annexe 1 – Données des équipes'!$B$12:$R$114, MATCH(D4193, 'Annexe 1 – Données des équipes'!$B$12:$B$114,0),4)</f>
        <v>90</v>
      </c>
      <c r="J4193" s="25">
        <f t="shared" si="66"/>
        <v>2</v>
      </c>
    </row>
    <row r="4194" spans="2:10">
      <c r="B4194" s="3">
        <v>41890</v>
      </c>
      <c r="C4194" s="10" t="s">
        <v>13056</v>
      </c>
      <c r="D4194" s="10" t="s">
        <v>13057</v>
      </c>
      <c r="E4194" s="25">
        <v>3</v>
      </c>
      <c r="F4194" s="25">
        <v>1</v>
      </c>
      <c r="G4194" s="10" t="s">
        <v>13058</v>
      </c>
      <c r="H4194" s="25">
        <f>INDEX('Annexe 1 – Données des équipes'!$B$12:$R$114, MATCH(C4194, 'Annexe 1 – Données des équipes'!$B$12:$B$114,0),4)</f>
        <v>30</v>
      </c>
      <c r="I4194" s="25">
        <f>INDEX('Annexe 1 – Données des équipes'!$B$12:$R$114, MATCH(D4194, 'Annexe 1 – Données des équipes'!$B$12:$B$114,0),4)</f>
        <v>20</v>
      </c>
      <c r="J4194" s="25">
        <f t="shared" si="66"/>
        <v>2</v>
      </c>
    </row>
    <row r="4195" spans="2:10">
      <c r="B4195" s="3">
        <v>41891</v>
      </c>
      <c r="C4195" s="10" t="s">
        <v>13059</v>
      </c>
      <c r="D4195" s="10" t="s">
        <v>13060</v>
      </c>
      <c r="E4195" s="25">
        <v>0</v>
      </c>
      <c r="F4195" s="25">
        <v>2</v>
      </c>
      <c r="G4195" s="10" t="s">
        <v>13061</v>
      </c>
      <c r="H4195" s="25">
        <f>INDEX('Annexe 1 – Données des équipes'!$B$12:$R$114, MATCH(C4195, 'Annexe 1 – Données des équipes'!$B$12:$B$114,0),4)</f>
        <v>30</v>
      </c>
      <c r="I4195" s="25">
        <f>INDEX('Annexe 1 – Données des équipes'!$B$12:$R$114, MATCH(D4195, 'Annexe 1 – Données des équipes'!$B$12:$B$114,0),4)</f>
        <v>90</v>
      </c>
      <c r="J4195" s="25">
        <f t="shared" si="66"/>
        <v>2</v>
      </c>
    </row>
    <row r="4196" spans="2:10">
      <c r="B4196" s="3">
        <v>41891</v>
      </c>
      <c r="C4196" s="10" t="s">
        <v>13062</v>
      </c>
      <c r="D4196" s="10" t="s">
        <v>13063</v>
      </c>
      <c r="E4196" s="25">
        <v>0</v>
      </c>
      <c r="F4196" s="25">
        <v>2</v>
      </c>
      <c r="G4196" s="10" t="s">
        <v>13064</v>
      </c>
      <c r="H4196" s="25">
        <f>INDEX('Annexe 1 – Données des équipes'!$B$12:$R$114, MATCH(C4196, 'Annexe 1 – Données des équipes'!$B$12:$B$114,0),4)</f>
        <v>0</v>
      </c>
      <c r="I4196" s="25">
        <f>INDEX('Annexe 1 – Données des équipes'!$B$12:$R$114, MATCH(D4196, 'Annexe 1 – Données des équipes'!$B$12:$B$114,0),4)</f>
        <v>80</v>
      </c>
      <c r="J4196" s="25">
        <f t="shared" si="66"/>
        <v>2</v>
      </c>
    </row>
    <row r="4197" spans="2:10">
      <c r="B4197" s="3">
        <v>41892</v>
      </c>
      <c r="C4197" s="10" t="s">
        <v>13065</v>
      </c>
      <c r="D4197" s="10" t="s">
        <v>13066</v>
      </c>
      <c r="E4197" s="25">
        <v>2</v>
      </c>
      <c r="F4197" s="25">
        <v>0</v>
      </c>
      <c r="G4197" s="10" t="s">
        <v>13067</v>
      </c>
      <c r="H4197" s="25">
        <f>INDEX('Annexe 1 – Données des équipes'!$B$12:$R$114, MATCH(C4197, 'Annexe 1 – Données des équipes'!$B$12:$B$114,0),4)</f>
        <v>0</v>
      </c>
      <c r="I4197" s="25">
        <f>INDEX('Annexe 1 – Données des équipes'!$B$12:$R$114, MATCH(D4197, 'Annexe 1 – Données des équipes'!$B$12:$B$114,0),4)</f>
        <v>10</v>
      </c>
      <c r="J4197" s="25">
        <f t="shared" si="66"/>
        <v>2</v>
      </c>
    </row>
    <row r="4198" spans="2:10">
      <c r="B4198" s="3">
        <v>41921</v>
      </c>
      <c r="C4198" s="10" t="s">
        <v>13068</v>
      </c>
      <c r="D4198" s="10" t="s">
        <v>13069</v>
      </c>
      <c r="E4198" s="25">
        <v>0</v>
      </c>
      <c r="F4198" s="25">
        <v>2</v>
      </c>
      <c r="G4198" s="10" t="s">
        <v>13070</v>
      </c>
      <c r="H4198" s="25">
        <f>INDEX('Annexe 1 – Données des équipes'!$B$12:$R$114, MATCH(C4198, 'Annexe 1 – Données des équipes'!$B$12:$B$114,0),4)</f>
        <v>10</v>
      </c>
      <c r="I4198" s="25">
        <f>INDEX('Annexe 1 – Données des équipes'!$B$12:$R$114, MATCH(D4198, 'Annexe 1 – Données des équipes'!$B$12:$B$114,0),4)</f>
        <v>60</v>
      </c>
      <c r="J4198" s="25">
        <f t="shared" si="66"/>
        <v>2</v>
      </c>
    </row>
    <row r="4199" spans="2:10">
      <c r="B4199" s="3">
        <v>41922</v>
      </c>
      <c r="C4199" s="10" t="s">
        <v>13071</v>
      </c>
      <c r="D4199" s="10" t="s">
        <v>13072</v>
      </c>
      <c r="E4199" s="25">
        <v>2</v>
      </c>
      <c r="F4199" s="25">
        <v>0</v>
      </c>
      <c r="G4199" s="10" t="s">
        <v>13073</v>
      </c>
      <c r="H4199" s="25">
        <f>INDEX('Annexe 1 – Données des équipes'!$B$12:$R$114, MATCH(C4199, 'Annexe 1 – Données des équipes'!$B$12:$B$114,0),4)</f>
        <v>70</v>
      </c>
      <c r="I4199" s="25">
        <f>INDEX('Annexe 1 – Données des équipes'!$B$12:$R$114, MATCH(D4199, 'Annexe 1 – Données des équipes'!$B$12:$B$114,0),4)</f>
        <v>70</v>
      </c>
      <c r="J4199" s="25">
        <f t="shared" si="66"/>
        <v>2</v>
      </c>
    </row>
    <row r="4200" spans="2:10">
      <c r="B4200" s="3">
        <v>41923</v>
      </c>
      <c r="C4200" s="10" t="s">
        <v>13074</v>
      </c>
      <c r="D4200" s="10" t="s">
        <v>13075</v>
      </c>
      <c r="E4200" s="25">
        <v>0</v>
      </c>
      <c r="F4200" s="25">
        <v>2</v>
      </c>
      <c r="G4200" s="10" t="s">
        <v>13076</v>
      </c>
      <c r="H4200" s="25">
        <f>INDEX('Annexe 1 – Données des équipes'!$B$12:$R$114, MATCH(C4200, 'Annexe 1 – Données des équipes'!$B$12:$B$114,0),4)</f>
        <v>90</v>
      </c>
      <c r="I4200" s="25">
        <f>INDEX('Annexe 1 – Données des équipes'!$B$12:$R$114, MATCH(D4200, 'Annexe 1 – Données des équipes'!$B$12:$B$114,0),4)</f>
        <v>90</v>
      </c>
      <c r="J4200" s="25">
        <f t="shared" si="66"/>
        <v>2</v>
      </c>
    </row>
    <row r="4201" spans="2:10">
      <c r="B4201" s="3">
        <v>41923</v>
      </c>
      <c r="C4201" s="10" t="s">
        <v>13077</v>
      </c>
      <c r="D4201" s="10" t="s">
        <v>13078</v>
      </c>
      <c r="E4201" s="25">
        <v>2</v>
      </c>
      <c r="F4201" s="25">
        <v>0</v>
      </c>
      <c r="G4201" s="10" t="s">
        <v>13079</v>
      </c>
      <c r="H4201" s="25">
        <f>INDEX('Annexe 1 – Données des équipes'!$B$12:$R$114, MATCH(C4201, 'Annexe 1 – Données des équipes'!$B$12:$B$114,0),4)</f>
        <v>80</v>
      </c>
      <c r="I4201" s="25">
        <f>INDEX('Annexe 1 – Données des équipes'!$B$12:$R$114, MATCH(D4201, 'Annexe 1 – Données des équipes'!$B$12:$B$114,0),4)</f>
        <v>90</v>
      </c>
      <c r="J4201" s="25">
        <f t="shared" si="66"/>
        <v>2</v>
      </c>
    </row>
    <row r="4202" spans="2:10">
      <c r="B4202" s="3">
        <v>41924</v>
      </c>
      <c r="C4202" s="10" t="s">
        <v>13080</v>
      </c>
      <c r="D4202" s="10" t="s">
        <v>13081</v>
      </c>
      <c r="E4202" s="25">
        <v>1</v>
      </c>
      <c r="F4202" s="25">
        <v>3</v>
      </c>
      <c r="G4202" s="10" t="s">
        <v>13082</v>
      </c>
      <c r="H4202" s="25">
        <f>INDEX('Annexe 1 – Données des équipes'!$B$12:$R$114, MATCH(C4202, 'Annexe 1 – Données des équipes'!$B$12:$B$114,0),4)</f>
        <v>10</v>
      </c>
      <c r="I4202" s="25">
        <f>INDEX('Annexe 1 – Données des équipes'!$B$12:$R$114, MATCH(D4202, 'Annexe 1 – Données des équipes'!$B$12:$B$114,0),4)</f>
        <v>70</v>
      </c>
      <c r="J4202" s="25">
        <f t="shared" si="66"/>
        <v>2</v>
      </c>
    </row>
    <row r="4203" spans="2:10">
      <c r="B4203" s="3">
        <v>41925</v>
      </c>
      <c r="C4203" s="10" t="s">
        <v>13083</v>
      </c>
      <c r="D4203" s="10" t="s">
        <v>13084</v>
      </c>
      <c r="E4203" s="25">
        <v>2</v>
      </c>
      <c r="F4203" s="25">
        <v>0</v>
      </c>
      <c r="G4203" s="10" t="s">
        <v>13085</v>
      </c>
      <c r="H4203" s="25">
        <f>INDEX('Annexe 1 – Données des équipes'!$B$12:$R$114, MATCH(C4203, 'Annexe 1 – Données des équipes'!$B$12:$B$114,0),4)</f>
        <v>70</v>
      </c>
      <c r="I4203" s="25">
        <f>INDEX('Annexe 1 – Données des équipes'!$B$12:$R$114, MATCH(D4203, 'Annexe 1 – Données des équipes'!$B$12:$B$114,0),4)</f>
        <v>80</v>
      </c>
      <c r="J4203" s="25">
        <f t="shared" si="66"/>
        <v>2</v>
      </c>
    </row>
    <row r="4204" spans="2:10">
      <c r="B4204" s="3">
        <v>41926</v>
      </c>
      <c r="C4204" s="10" t="s">
        <v>13086</v>
      </c>
      <c r="D4204" s="10" t="s">
        <v>13087</v>
      </c>
      <c r="E4204" s="25">
        <v>0</v>
      </c>
      <c r="F4204" s="25">
        <v>2</v>
      </c>
      <c r="G4204" s="10" t="s">
        <v>13088</v>
      </c>
      <c r="H4204" s="25">
        <f>INDEX('Annexe 1 – Données des équipes'!$B$12:$R$114, MATCH(C4204, 'Annexe 1 – Données des équipes'!$B$12:$B$114,0),4)</f>
        <v>30</v>
      </c>
      <c r="I4204" s="25">
        <f>INDEX('Annexe 1 – Données des équipes'!$B$12:$R$114, MATCH(D4204, 'Annexe 1 – Données des équipes'!$B$12:$B$114,0),4)</f>
        <v>50</v>
      </c>
      <c r="J4204" s="25">
        <f t="shared" si="66"/>
        <v>2</v>
      </c>
    </row>
    <row r="4205" spans="2:10">
      <c r="B4205" s="3">
        <v>41926</v>
      </c>
      <c r="C4205" s="10" t="s">
        <v>13089</v>
      </c>
      <c r="D4205" s="10" t="s">
        <v>13090</v>
      </c>
      <c r="E4205" s="25">
        <v>0</v>
      </c>
      <c r="F4205" s="25">
        <v>2</v>
      </c>
      <c r="G4205" s="10" t="s">
        <v>13091</v>
      </c>
      <c r="H4205" s="25">
        <f>INDEX('Annexe 1 – Données des équipes'!$B$12:$R$114, MATCH(C4205, 'Annexe 1 – Données des équipes'!$B$12:$B$114,0),4)</f>
        <v>50</v>
      </c>
      <c r="I4205" s="25">
        <f>INDEX('Annexe 1 – Données des équipes'!$B$12:$R$114, MATCH(D4205, 'Annexe 1 – Données des équipes'!$B$12:$B$114,0),4)</f>
        <v>50</v>
      </c>
      <c r="J4205" s="25">
        <f t="shared" si="66"/>
        <v>2</v>
      </c>
    </row>
    <row r="4206" spans="2:10">
      <c r="B4206" s="3">
        <v>41926</v>
      </c>
      <c r="C4206" s="10" t="s">
        <v>13092</v>
      </c>
      <c r="D4206" s="10" t="s">
        <v>13093</v>
      </c>
      <c r="E4206" s="25">
        <v>1</v>
      </c>
      <c r="F4206" s="25">
        <v>3</v>
      </c>
      <c r="G4206" s="10" t="s">
        <v>13094</v>
      </c>
      <c r="H4206" s="25">
        <f>INDEX('Annexe 1 – Données des équipes'!$B$12:$R$114, MATCH(C4206, 'Annexe 1 – Données des équipes'!$B$12:$B$114,0),4)</f>
        <v>70</v>
      </c>
      <c r="I4206" s="25">
        <f>INDEX('Annexe 1 – Données des équipes'!$B$12:$R$114, MATCH(D4206, 'Annexe 1 – Données des équipes'!$B$12:$B$114,0),4)</f>
        <v>60</v>
      </c>
      <c r="J4206" s="25">
        <f t="shared" si="66"/>
        <v>2</v>
      </c>
    </row>
    <row r="4207" spans="2:10">
      <c r="B4207" s="3">
        <v>41927</v>
      </c>
      <c r="C4207" s="10" t="s">
        <v>13095</v>
      </c>
      <c r="D4207" s="10" t="s">
        <v>13096</v>
      </c>
      <c r="E4207" s="25">
        <v>3</v>
      </c>
      <c r="F4207" s="25">
        <v>1</v>
      </c>
      <c r="G4207" s="10" t="s">
        <v>13097</v>
      </c>
      <c r="H4207" s="25">
        <f>INDEX('Annexe 1 – Données des équipes'!$B$12:$R$114, MATCH(C4207, 'Annexe 1 – Données des équipes'!$B$12:$B$114,0),4)</f>
        <v>40</v>
      </c>
      <c r="I4207" s="25">
        <f>INDEX('Annexe 1 – Données des équipes'!$B$12:$R$114, MATCH(D4207, 'Annexe 1 – Données des équipes'!$B$12:$B$114,0),4)</f>
        <v>10</v>
      </c>
      <c r="J4207" s="25">
        <f t="shared" si="66"/>
        <v>2</v>
      </c>
    </row>
    <row r="4208" spans="2:10">
      <c r="B4208" s="3">
        <v>41955</v>
      </c>
      <c r="C4208" s="10" t="s">
        <v>13098</v>
      </c>
      <c r="D4208" s="10" t="s">
        <v>13099</v>
      </c>
      <c r="E4208" s="25">
        <v>3</v>
      </c>
      <c r="F4208" s="25">
        <v>1</v>
      </c>
      <c r="G4208" s="10" t="s">
        <v>13100</v>
      </c>
      <c r="H4208" s="25">
        <f>INDEX('Annexe 1 – Données des équipes'!$B$12:$R$114, MATCH(C4208, 'Annexe 1 – Données des équipes'!$B$12:$B$114,0),4)</f>
        <v>90</v>
      </c>
      <c r="I4208" s="25">
        <f>INDEX('Annexe 1 – Données des équipes'!$B$12:$R$114, MATCH(D4208, 'Annexe 1 – Données des équipes'!$B$12:$B$114,0),4)</f>
        <v>70</v>
      </c>
      <c r="J4208" s="25">
        <f t="shared" si="66"/>
        <v>2</v>
      </c>
    </row>
    <row r="4209" spans="2:10">
      <c r="B4209" s="3">
        <v>41957</v>
      </c>
      <c r="C4209" s="10" t="s">
        <v>13101</v>
      </c>
      <c r="D4209" s="10" t="s">
        <v>13102</v>
      </c>
      <c r="E4209" s="25">
        <v>2</v>
      </c>
      <c r="F4209" s="25">
        <v>0</v>
      </c>
      <c r="G4209" s="10" t="s">
        <v>13103</v>
      </c>
      <c r="H4209" s="25">
        <f>INDEX('Annexe 1 – Données des équipes'!$B$12:$R$114, MATCH(C4209, 'Annexe 1 – Données des équipes'!$B$12:$B$114,0),4)</f>
        <v>50</v>
      </c>
      <c r="I4209" s="25">
        <f>INDEX('Annexe 1 – Données des équipes'!$B$12:$R$114, MATCH(D4209, 'Annexe 1 – Données des équipes'!$B$12:$B$114,0),4)</f>
        <v>50</v>
      </c>
      <c r="J4209" s="25">
        <f t="shared" si="66"/>
        <v>2</v>
      </c>
    </row>
    <row r="4210" spans="2:10">
      <c r="B4210" s="3">
        <v>41957</v>
      </c>
      <c r="C4210" s="10" t="s">
        <v>13104</v>
      </c>
      <c r="D4210" s="10" t="s">
        <v>13105</v>
      </c>
      <c r="E4210" s="25">
        <v>1</v>
      </c>
      <c r="F4210" s="25">
        <v>3</v>
      </c>
      <c r="G4210" s="10" t="s">
        <v>13106</v>
      </c>
      <c r="H4210" s="25">
        <f>INDEX('Annexe 1 – Données des équipes'!$B$12:$R$114, MATCH(C4210, 'Annexe 1 – Données des équipes'!$B$12:$B$114,0),4)</f>
        <v>70</v>
      </c>
      <c r="I4210" s="25">
        <f>INDEX('Annexe 1 – Données des équipes'!$B$12:$R$114, MATCH(D4210, 'Annexe 1 – Données des équipes'!$B$12:$B$114,0),4)</f>
        <v>80</v>
      </c>
      <c r="J4210" s="25">
        <f t="shared" si="66"/>
        <v>2</v>
      </c>
    </row>
    <row r="4211" spans="2:10">
      <c r="B4211" s="3">
        <v>41958</v>
      </c>
      <c r="C4211" s="10" t="s">
        <v>13107</v>
      </c>
      <c r="D4211" s="10" t="s">
        <v>13108</v>
      </c>
      <c r="E4211" s="25">
        <v>3</v>
      </c>
      <c r="F4211" s="25">
        <v>1</v>
      </c>
      <c r="G4211" s="10" t="s">
        <v>13109</v>
      </c>
      <c r="H4211" s="25">
        <f>INDEX('Annexe 1 – Données des équipes'!$B$12:$R$114, MATCH(C4211, 'Annexe 1 – Données des équipes'!$B$12:$B$114,0),4)</f>
        <v>90</v>
      </c>
      <c r="I4211" s="25">
        <f>INDEX('Annexe 1 – Données des équipes'!$B$12:$R$114, MATCH(D4211, 'Annexe 1 – Données des équipes'!$B$12:$B$114,0),4)</f>
        <v>40</v>
      </c>
      <c r="J4211" s="25">
        <f t="shared" si="66"/>
        <v>2</v>
      </c>
    </row>
    <row r="4212" spans="2:10">
      <c r="B4212" s="3">
        <v>41958</v>
      </c>
      <c r="C4212" s="10" t="s">
        <v>13110</v>
      </c>
      <c r="D4212" s="10" t="s">
        <v>13111</v>
      </c>
      <c r="E4212" s="25">
        <v>0</v>
      </c>
      <c r="F4212" s="25">
        <v>2</v>
      </c>
      <c r="G4212" s="10" t="s">
        <v>13112</v>
      </c>
      <c r="H4212" s="25">
        <f>INDEX('Annexe 1 – Données des équipes'!$B$12:$R$114, MATCH(C4212, 'Annexe 1 – Données des équipes'!$B$12:$B$114,0),4)</f>
        <v>20</v>
      </c>
      <c r="I4212" s="25">
        <f>INDEX('Annexe 1 – Données des équipes'!$B$12:$R$114, MATCH(D4212, 'Annexe 1 – Données des équipes'!$B$12:$B$114,0),4)</f>
        <v>70</v>
      </c>
      <c r="J4212" s="25">
        <f t="shared" si="66"/>
        <v>2</v>
      </c>
    </row>
    <row r="4213" spans="2:10">
      <c r="B4213" s="3">
        <v>41961</v>
      </c>
      <c r="C4213" s="10" t="s">
        <v>13113</v>
      </c>
      <c r="D4213" s="10" t="s">
        <v>13114</v>
      </c>
      <c r="E4213" s="25">
        <v>0</v>
      </c>
      <c r="F4213" s="25">
        <v>2</v>
      </c>
      <c r="G4213" s="10" t="s">
        <v>13115</v>
      </c>
      <c r="H4213" s="25">
        <f>INDEX('Annexe 1 – Données des équipes'!$B$12:$R$114, MATCH(C4213, 'Annexe 1 – Données des équipes'!$B$12:$B$114,0),4)</f>
        <v>50</v>
      </c>
      <c r="I4213" s="25">
        <f>INDEX('Annexe 1 – Données des équipes'!$B$12:$R$114, MATCH(D4213, 'Annexe 1 – Données des équipes'!$B$12:$B$114,0),4)</f>
        <v>70</v>
      </c>
      <c r="J4213" s="25">
        <f t="shared" si="66"/>
        <v>2</v>
      </c>
    </row>
    <row r="4214" spans="2:10">
      <c r="B4214" s="3">
        <v>41961</v>
      </c>
      <c r="C4214" s="10" t="s">
        <v>13116</v>
      </c>
      <c r="D4214" s="10" t="s">
        <v>13117</v>
      </c>
      <c r="E4214" s="25">
        <v>2</v>
      </c>
      <c r="F4214" s="25">
        <v>0</v>
      </c>
      <c r="G4214" s="10" t="s">
        <v>13118</v>
      </c>
      <c r="H4214" s="25">
        <f>INDEX('Annexe 1 – Données des équipes'!$B$12:$R$114, MATCH(C4214, 'Annexe 1 – Données des équipes'!$B$12:$B$114,0),4)</f>
        <v>50</v>
      </c>
      <c r="I4214" s="25">
        <f>INDEX('Annexe 1 – Données des équipes'!$B$12:$R$114, MATCH(D4214, 'Annexe 1 – Données des équipes'!$B$12:$B$114,0),4)</f>
        <v>80</v>
      </c>
      <c r="J4214" s="25">
        <f t="shared" si="66"/>
        <v>2</v>
      </c>
    </row>
    <row r="4215" spans="2:10">
      <c r="B4215" s="3">
        <v>41961</v>
      </c>
      <c r="C4215" s="10" t="s">
        <v>13119</v>
      </c>
      <c r="D4215" s="10" t="s">
        <v>13120</v>
      </c>
      <c r="E4215" s="25">
        <v>1</v>
      </c>
      <c r="F4215" s="25">
        <v>3</v>
      </c>
      <c r="G4215" s="10" t="s">
        <v>13121</v>
      </c>
      <c r="H4215" s="25">
        <f>INDEX('Annexe 1 – Données des équipes'!$B$12:$R$114, MATCH(C4215, 'Annexe 1 – Données des équipes'!$B$12:$B$114,0),4)</f>
        <v>60</v>
      </c>
      <c r="I4215" s="25">
        <f>INDEX('Annexe 1 – Données des équipes'!$B$12:$R$114, MATCH(D4215, 'Annexe 1 – Données des équipes'!$B$12:$B$114,0),4)</f>
        <v>90</v>
      </c>
      <c r="J4215" s="25">
        <f t="shared" si="66"/>
        <v>2</v>
      </c>
    </row>
    <row r="4216" spans="2:10">
      <c r="B4216" s="3">
        <v>41962</v>
      </c>
      <c r="C4216" s="10" t="s">
        <v>13122</v>
      </c>
      <c r="D4216" s="10" t="s">
        <v>13123</v>
      </c>
      <c r="E4216" s="25">
        <v>2</v>
      </c>
      <c r="F4216" s="25">
        <v>0</v>
      </c>
      <c r="G4216" s="10" t="s">
        <v>13124</v>
      </c>
      <c r="H4216" s="25">
        <f>INDEX('Annexe 1 – Données des équipes'!$B$12:$R$114, MATCH(C4216, 'Annexe 1 – Données des équipes'!$B$12:$B$114,0),4)</f>
        <v>10</v>
      </c>
      <c r="I4216" s="25">
        <f>INDEX('Annexe 1 – Données des équipes'!$B$12:$R$114, MATCH(D4216, 'Annexe 1 – Données des équipes'!$B$12:$B$114,0),4)</f>
        <v>0</v>
      </c>
      <c r="J4216" s="25">
        <f t="shared" si="66"/>
        <v>2</v>
      </c>
    </row>
    <row r="4217" spans="2:10">
      <c r="B4217" s="3">
        <v>41962</v>
      </c>
      <c r="C4217" s="10" t="s">
        <v>13125</v>
      </c>
      <c r="D4217" s="10" t="s">
        <v>13126</v>
      </c>
      <c r="E4217" s="25">
        <v>2</v>
      </c>
      <c r="F4217" s="25">
        <v>0</v>
      </c>
      <c r="G4217" s="10" t="s">
        <v>13127</v>
      </c>
      <c r="H4217" s="25">
        <f>INDEX('Annexe 1 – Données des équipes'!$B$12:$R$114, MATCH(C4217, 'Annexe 1 – Données des équipes'!$B$12:$B$114,0),4)</f>
        <v>20</v>
      </c>
      <c r="I4217" s="25">
        <f>INDEX('Annexe 1 – Données des équipes'!$B$12:$R$114, MATCH(D4217, 'Annexe 1 – Données des équipes'!$B$12:$B$114,0),4)</f>
        <v>20</v>
      </c>
      <c r="J4217" s="25">
        <f t="shared" si="66"/>
        <v>2</v>
      </c>
    </row>
    <row r="4218" spans="2:10">
      <c r="B4218" s="3">
        <v>41963</v>
      </c>
      <c r="C4218" s="10" t="s">
        <v>13128</v>
      </c>
      <c r="D4218" s="10" t="s">
        <v>13129</v>
      </c>
      <c r="E4218" s="25">
        <v>2</v>
      </c>
      <c r="F4218" s="25">
        <v>0</v>
      </c>
      <c r="G4218" s="10" t="s">
        <v>13130</v>
      </c>
      <c r="H4218" s="25">
        <f>INDEX('Annexe 1 – Données des équipes'!$B$12:$R$114, MATCH(C4218, 'Annexe 1 – Données des équipes'!$B$12:$B$114,0),4)</f>
        <v>20</v>
      </c>
      <c r="I4218" s="25">
        <f>INDEX('Annexe 1 – Données des équipes'!$B$12:$R$114, MATCH(D4218, 'Annexe 1 – Données des équipes'!$B$12:$B$114,0),4)</f>
        <v>30</v>
      </c>
      <c r="J4218" s="25">
        <f t="shared" si="66"/>
        <v>2</v>
      </c>
    </row>
    <row r="4219" spans="2:10">
      <c r="B4219" s="3">
        <v>41966</v>
      </c>
      <c r="C4219" s="10" t="s">
        <v>13131</v>
      </c>
      <c r="D4219" s="10" t="s">
        <v>13132</v>
      </c>
      <c r="E4219" s="25">
        <v>1</v>
      </c>
      <c r="F4219" s="25">
        <v>3</v>
      </c>
      <c r="G4219" s="10" t="s">
        <v>13133</v>
      </c>
      <c r="H4219" s="25">
        <f>INDEX('Annexe 1 – Données des équipes'!$B$12:$R$114, MATCH(C4219, 'Annexe 1 – Données des équipes'!$B$12:$B$114,0),4)</f>
        <v>20</v>
      </c>
      <c r="I4219" s="25">
        <f>INDEX('Annexe 1 – Données des équipes'!$B$12:$R$114, MATCH(D4219, 'Annexe 1 – Données des équipes'!$B$12:$B$114,0),4)</f>
        <v>0</v>
      </c>
      <c r="J4219" s="25">
        <f t="shared" si="66"/>
        <v>2</v>
      </c>
    </row>
    <row r="4220" spans="2:10">
      <c r="B4220" s="3">
        <v>34424</v>
      </c>
      <c r="C4220" s="10" t="s">
        <v>13134</v>
      </c>
      <c r="D4220" s="10" t="s">
        <v>13135</v>
      </c>
      <c r="E4220" s="25">
        <v>1</v>
      </c>
      <c r="F4220" s="25">
        <v>0</v>
      </c>
      <c r="G4220" s="10" t="s">
        <v>13136</v>
      </c>
      <c r="H4220" s="25">
        <f>INDEX('Annexe 1 – Données des équipes'!$B$12:$R$114, MATCH(C4220, 'Annexe 1 – Données des équipes'!$B$12:$B$114,0),4)</f>
        <v>10</v>
      </c>
      <c r="I4220" s="25">
        <f>INDEX('Annexe 1 – Données des équipes'!$B$12:$R$114, MATCH(D4220, 'Annexe 1 – Données des équipes'!$B$12:$B$114,0),4)</f>
        <v>30</v>
      </c>
      <c r="J4220" s="25">
        <f t="shared" si="66"/>
        <v>1</v>
      </c>
    </row>
    <row r="4221" spans="2:10">
      <c r="B4221" s="3">
        <v>42008</v>
      </c>
      <c r="C4221" s="10" t="s">
        <v>13137</v>
      </c>
      <c r="D4221" s="10" t="s">
        <v>13138</v>
      </c>
      <c r="E4221" s="25">
        <v>2</v>
      </c>
      <c r="F4221" s="25">
        <v>0</v>
      </c>
      <c r="G4221" s="10" t="s">
        <v>13139</v>
      </c>
      <c r="H4221" s="25">
        <f>INDEX('Annexe 1 – Données des équipes'!$B$12:$R$114, MATCH(C4221, 'Annexe 1 – Données des équipes'!$B$12:$B$114,0),4)</f>
        <v>70</v>
      </c>
      <c r="I4221" s="25">
        <f>INDEX('Annexe 1 – Données des équipes'!$B$12:$R$114, MATCH(D4221, 'Annexe 1 – Données des équipes'!$B$12:$B$114,0),4)</f>
        <v>30</v>
      </c>
      <c r="J4221" s="25">
        <f t="shared" si="66"/>
        <v>2</v>
      </c>
    </row>
    <row r="4222" spans="2:10">
      <c r="B4222" s="3">
        <v>34427</v>
      </c>
      <c r="C4222" s="10" t="s">
        <v>13140</v>
      </c>
      <c r="D4222" s="10" t="s">
        <v>13141</v>
      </c>
      <c r="E4222" s="25">
        <v>1</v>
      </c>
      <c r="F4222" s="25">
        <v>2</v>
      </c>
      <c r="G4222" s="10" t="s">
        <v>13142</v>
      </c>
      <c r="H4222" s="25">
        <f>INDEX('Annexe 1 – Données des équipes'!$B$12:$R$114, MATCH(C4222, 'Annexe 1 – Données des équipes'!$B$12:$B$114,0),4)</f>
        <v>40</v>
      </c>
      <c r="I4222" s="25">
        <f>INDEX('Annexe 1 – Données des équipes'!$B$12:$R$114, MATCH(D4222, 'Annexe 1 – Données des équipes'!$B$12:$B$114,0),4)</f>
        <v>30</v>
      </c>
      <c r="J4222" s="25">
        <f t="shared" si="66"/>
        <v>1</v>
      </c>
    </row>
    <row r="4223" spans="2:10">
      <c r="B4223" s="3">
        <v>42022</v>
      </c>
      <c r="C4223" s="10" t="s">
        <v>13143</v>
      </c>
      <c r="D4223" s="10" t="s">
        <v>13144</v>
      </c>
      <c r="E4223" s="25">
        <v>3</v>
      </c>
      <c r="F4223" s="25">
        <v>1</v>
      </c>
      <c r="G4223" s="10" t="s">
        <v>13145</v>
      </c>
      <c r="H4223" s="25">
        <f>INDEX('Annexe 1 – Données des équipes'!$B$12:$R$114, MATCH(C4223, 'Annexe 1 – Données des équipes'!$B$12:$B$114,0),4)</f>
        <v>30</v>
      </c>
      <c r="I4223" s="25">
        <f>INDEX('Annexe 1 – Données des équipes'!$B$12:$R$114, MATCH(D4223, 'Annexe 1 – Données des équipes'!$B$12:$B$114,0),4)</f>
        <v>30</v>
      </c>
      <c r="J4223" s="25">
        <f t="shared" si="66"/>
        <v>2</v>
      </c>
    </row>
    <row r="4224" spans="2:10">
      <c r="B4224" s="3">
        <v>42023</v>
      </c>
      <c r="C4224" s="10" t="s">
        <v>13146</v>
      </c>
      <c r="D4224" s="10" t="s">
        <v>13147</v>
      </c>
      <c r="E4224" s="25">
        <v>3</v>
      </c>
      <c r="F4224" s="25">
        <v>1</v>
      </c>
      <c r="G4224" s="10" t="s">
        <v>13148</v>
      </c>
      <c r="H4224" s="25">
        <f>INDEX('Annexe 1 – Données des équipes'!$B$12:$R$114, MATCH(C4224, 'Annexe 1 – Données des équipes'!$B$12:$B$114,0),4)</f>
        <v>20</v>
      </c>
      <c r="I4224" s="25">
        <f>INDEX('Annexe 1 – Données des équipes'!$B$12:$R$114, MATCH(D4224, 'Annexe 1 – Données des équipes'!$B$12:$B$114,0),4)</f>
        <v>20</v>
      </c>
      <c r="J4224" s="25">
        <f t="shared" si="66"/>
        <v>2</v>
      </c>
    </row>
    <row r="4225" spans="2:10">
      <c r="B4225" s="3">
        <v>42024</v>
      </c>
      <c r="C4225" s="10" t="s">
        <v>13149</v>
      </c>
      <c r="D4225" s="10" t="s">
        <v>13150</v>
      </c>
      <c r="E4225" s="25">
        <v>2</v>
      </c>
      <c r="F4225" s="25">
        <v>0</v>
      </c>
      <c r="G4225" s="10" t="s">
        <v>13151</v>
      </c>
      <c r="H4225" s="25">
        <f>INDEX('Annexe 1 – Données des équipes'!$B$12:$R$114, MATCH(C4225, 'Annexe 1 – Données des équipes'!$B$12:$B$114,0),4)</f>
        <v>50</v>
      </c>
      <c r="I4225" s="25">
        <f>INDEX('Annexe 1 – Données des équipes'!$B$12:$R$114, MATCH(D4225, 'Annexe 1 – Données des équipes'!$B$12:$B$114,0),4)</f>
        <v>10</v>
      </c>
      <c r="J4225" s="25">
        <f t="shared" si="66"/>
        <v>2</v>
      </c>
    </row>
    <row r="4226" spans="2:10">
      <c r="B4226" s="3">
        <v>42026</v>
      </c>
      <c r="C4226" s="10" t="s">
        <v>13152</v>
      </c>
      <c r="D4226" s="10" t="s">
        <v>13153</v>
      </c>
      <c r="E4226" s="25">
        <v>0</v>
      </c>
      <c r="F4226" s="25">
        <v>2</v>
      </c>
      <c r="G4226" s="10" t="s">
        <v>13154</v>
      </c>
      <c r="H4226" s="25">
        <f>INDEX('Annexe 1 – Données des équipes'!$B$12:$R$114, MATCH(C4226, 'Annexe 1 – Données des équipes'!$B$12:$B$114,0),4)</f>
        <v>30</v>
      </c>
      <c r="I4226" s="25">
        <f>INDEX('Annexe 1 – Données des équipes'!$B$12:$R$114, MATCH(D4226, 'Annexe 1 – Données des équipes'!$B$12:$B$114,0),4)</f>
        <v>60</v>
      </c>
      <c r="J4226" s="25">
        <f t="shared" si="66"/>
        <v>2</v>
      </c>
    </row>
    <row r="4227" spans="2:10">
      <c r="B4227" s="3">
        <v>42026</v>
      </c>
      <c r="C4227" s="10" t="s">
        <v>13155</v>
      </c>
      <c r="D4227" s="10" t="s">
        <v>13156</v>
      </c>
      <c r="E4227" s="25">
        <v>2</v>
      </c>
      <c r="F4227" s="25">
        <v>0</v>
      </c>
      <c r="G4227" s="10" t="s">
        <v>13157</v>
      </c>
      <c r="H4227" s="25">
        <f>INDEX('Annexe 1 – Données des équipes'!$B$12:$R$114, MATCH(C4227, 'Annexe 1 – Données des équipes'!$B$12:$B$114,0),4)</f>
        <v>70</v>
      </c>
      <c r="I4227" s="25">
        <f>INDEX('Annexe 1 – Données des équipes'!$B$12:$R$114, MATCH(D4227, 'Annexe 1 – Données des équipes'!$B$12:$B$114,0),4)</f>
        <v>30</v>
      </c>
      <c r="J4227" s="25">
        <f t="shared" si="66"/>
        <v>2</v>
      </c>
    </row>
    <row r="4228" spans="2:10">
      <c r="B4228" s="3">
        <v>42030</v>
      </c>
      <c r="C4228" s="10" t="s">
        <v>13158</v>
      </c>
      <c r="D4228" s="10" t="s">
        <v>13159</v>
      </c>
      <c r="E4228" s="25">
        <v>2</v>
      </c>
      <c r="F4228" s="25">
        <v>0</v>
      </c>
      <c r="G4228" s="10" t="s">
        <v>13160</v>
      </c>
      <c r="H4228" s="25">
        <f>INDEX('Annexe 1 – Données des équipes'!$B$12:$R$114, MATCH(C4228, 'Annexe 1 – Données des équipes'!$B$12:$B$114,0),4)</f>
        <v>70</v>
      </c>
      <c r="I4228" s="25">
        <f>INDEX('Annexe 1 – Données des équipes'!$B$12:$R$114, MATCH(D4228, 'Annexe 1 – Données des équipes'!$B$12:$B$114,0),4)</f>
        <v>30</v>
      </c>
      <c r="J4228" s="25">
        <f t="shared" si="66"/>
        <v>2</v>
      </c>
    </row>
    <row r="4229" spans="2:10">
      <c r="B4229" s="3">
        <v>42031</v>
      </c>
      <c r="C4229" s="10" t="s">
        <v>13161</v>
      </c>
      <c r="D4229" s="10" t="s">
        <v>13162</v>
      </c>
      <c r="E4229" s="25">
        <v>2</v>
      </c>
      <c r="F4229" s="25">
        <v>0</v>
      </c>
      <c r="G4229" s="10" t="s">
        <v>13163</v>
      </c>
      <c r="H4229" s="25">
        <f>INDEX('Annexe 1 – Données des équipes'!$B$12:$R$114, MATCH(C4229, 'Annexe 1 – Données des équipes'!$B$12:$B$114,0),4)</f>
        <v>60</v>
      </c>
      <c r="I4229" s="25">
        <f>INDEX('Annexe 1 – Données des équipes'!$B$12:$R$114, MATCH(D4229, 'Annexe 1 – Données des équipes'!$B$12:$B$114,0),4)</f>
        <v>20</v>
      </c>
      <c r="J4229" s="25">
        <f t="shared" si="66"/>
        <v>2</v>
      </c>
    </row>
    <row r="4230" spans="2:10">
      <c r="B4230" s="3">
        <v>42031</v>
      </c>
      <c r="C4230" s="10" t="s">
        <v>13164</v>
      </c>
      <c r="D4230" s="10" t="s">
        <v>13165</v>
      </c>
      <c r="E4230" s="25">
        <v>0</v>
      </c>
      <c r="F4230" s="25">
        <v>2</v>
      </c>
      <c r="G4230" s="10" t="s">
        <v>13166</v>
      </c>
      <c r="H4230" s="25">
        <f>INDEX('Annexe 1 – Données des équipes'!$B$12:$R$114, MATCH(C4230, 'Annexe 1 – Données des équipes'!$B$12:$B$114,0),4)</f>
        <v>70</v>
      </c>
      <c r="I4230" s="25">
        <f>INDEX('Annexe 1 – Données des équipes'!$B$12:$R$114, MATCH(D4230, 'Annexe 1 – Données des équipes'!$B$12:$B$114,0),4)</f>
        <v>20</v>
      </c>
      <c r="J4230" s="25">
        <f t="shared" si="66"/>
        <v>2</v>
      </c>
    </row>
    <row r="4231" spans="2:10">
      <c r="B4231" s="3">
        <v>33544</v>
      </c>
      <c r="C4231" s="10" t="s">
        <v>13167</v>
      </c>
      <c r="D4231" s="10" t="s">
        <v>13168</v>
      </c>
      <c r="E4231" s="25">
        <v>1</v>
      </c>
      <c r="F4231" s="25">
        <v>0</v>
      </c>
      <c r="G4231" s="10" t="s">
        <v>13169</v>
      </c>
      <c r="H4231" s="25">
        <f>INDEX('Annexe 1 – Données des équipes'!$B$12:$R$114, MATCH(C4231, 'Annexe 1 – Données des équipes'!$B$12:$B$114,0),4)</f>
        <v>30</v>
      </c>
      <c r="I4231" s="25">
        <f>INDEX('Annexe 1 – Données des équipes'!$B$12:$R$114, MATCH(D4231, 'Annexe 1 – Données des équipes'!$B$12:$B$114,0),4)</f>
        <v>70</v>
      </c>
      <c r="J4231" s="25">
        <f t="shared" si="66"/>
        <v>1</v>
      </c>
    </row>
    <row r="4232" spans="2:10">
      <c r="B4232" s="3">
        <v>42089</v>
      </c>
      <c r="C4232" s="10" t="s">
        <v>13170</v>
      </c>
      <c r="D4232" s="10" t="s">
        <v>13171</v>
      </c>
      <c r="E4232" s="25">
        <v>0</v>
      </c>
      <c r="F4232" s="25">
        <v>2</v>
      </c>
      <c r="G4232" s="10" t="s">
        <v>13172</v>
      </c>
      <c r="H4232" s="25">
        <f>INDEX('Annexe 1 – Données des équipes'!$B$12:$R$114, MATCH(C4232, 'Annexe 1 – Données des équipes'!$B$12:$B$114,0),4)</f>
        <v>80</v>
      </c>
      <c r="I4232" s="25">
        <f>INDEX('Annexe 1 – Données des équipes'!$B$12:$R$114, MATCH(D4232, 'Annexe 1 – Données des équipes'!$B$12:$B$114,0),4)</f>
        <v>70</v>
      </c>
      <c r="J4232" s="25">
        <f t="shared" si="66"/>
        <v>2</v>
      </c>
    </row>
    <row r="4233" spans="2:10">
      <c r="B4233" s="3">
        <v>42089</v>
      </c>
      <c r="C4233" s="10" t="s">
        <v>13173</v>
      </c>
      <c r="D4233" s="10" t="s">
        <v>13174</v>
      </c>
      <c r="E4233" s="25">
        <v>1</v>
      </c>
      <c r="F4233" s="25">
        <v>3</v>
      </c>
      <c r="G4233" s="10" t="s">
        <v>13175</v>
      </c>
      <c r="H4233" s="25">
        <f>INDEX('Annexe 1 – Données des équipes'!$B$12:$R$114, MATCH(C4233, 'Annexe 1 – Données des équipes'!$B$12:$B$114,0),4)</f>
        <v>90</v>
      </c>
      <c r="I4233" s="25">
        <f>INDEX('Annexe 1 – Données des équipes'!$B$12:$R$114, MATCH(D4233, 'Annexe 1 – Données des équipes'!$B$12:$B$114,0),4)</f>
        <v>90</v>
      </c>
      <c r="J4233" s="25">
        <f t="shared" si="66"/>
        <v>2</v>
      </c>
    </row>
    <row r="4234" spans="2:10">
      <c r="B4234" s="3">
        <v>42090</v>
      </c>
      <c r="C4234" s="10" t="s">
        <v>13176</v>
      </c>
      <c r="D4234" s="10" t="s">
        <v>13177</v>
      </c>
      <c r="E4234" s="25">
        <v>2</v>
      </c>
      <c r="F4234" s="25">
        <v>0</v>
      </c>
      <c r="G4234" s="10" t="s">
        <v>13178</v>
      </c>
      <c r="H4234" s="25">
        <f>INDEX('Annexe 1 – Données des équipes'!$B$12:$R$114, MATCH(C4234, 'Annexe 1 – Données des équipes'!$B$12:$B$114,0),4)</f>
        <v>50</v>
      </c>
      <c r="I4234" s="25">
        <f>INDEX('Annexe 1 – Données des équipes'!$B$12:$R$114, MATCH(D4234, 'Annexe 1 – Données des équipes'!$B$12:$B$114,0),4)</f>
        <v>40</v>
      </c>
      <c r="J4234" s="25">
        <f t="shared" si="66"/>
        <v>2</v>
      </c>
    </row>
    <row r="4235" spans="2:10">
      <c r="B4235" s="3">
        <v>42092</v>
      </c>
      <c r="C4235" s="10" t="s">
        <v>13179</v>
      </c>
      <c r="D4235" s="10" t="s">
        <v>13180</v>
      </c>
      <c r="E4235" s="25">
        <v>2</v>
      </c>
      <c r="F4235" s="25">
        <v>0</v>
      </c>
      <c r="G4235" s="10" t="s">
        <v>13181</v>
      </c>
      <c r="H4235" s="25">
        <f>INDEX('Annexe 1 – Données des équipes'!$B$12:$R$114, MATCH(C4235, 'Annexe 1 – Données des équipes'!$B$12:$B$114,0),4)</f>
        <v>90</v>
      </c>
      <c r="I4235" s="25">
        <f>INDEX('Annexe 1 – Données des équipes'!$B$12:$R$114, MATCH(D4235, 'Annexe 1 – Données des équipes'!$B$12:$B$114,0),4)</f>
        <v>80</v>
      </c>
      <c r="J4235" s="25">
        <f t="shared" si="66"/>
        <v>2</v>
      </c>
    </row>
    <row r="4236" spans="2:10">
      <c r="B4236" s="3">
        <v>42092</v>
      </c>
      <c r="C4236" s="10" t="s">
        <v>13182</v>
      </c>
      <c r="D4236" s="10" t="s">
        <v>13183</v>
      </c>
      <c r="E4236" s="25">
        <v>0</v>
      </c>
      <c r="F4236" s="25">
        <v>2</v>
      </c>
      <c r="G4236" s="10" t="s">
        <v>13184</v>
      </c>
      <c r="H4236" s="25">
        <f>INDEX('Annexe 1 – Données des équipes'!$B$12:$R$114, MATCH(C4236, 'Annexe 1 – Données des équipes'!$B$12:$B$114,0),4)</f>
        <v>10</v>
      </c>
      <c r="I4236" s="25">
        <f>INDEX('Annexe 1 – Données des équipes'!$B$12:$R$114, MATCH(D4236, 'Annexe 1 – Données des équipes'!$B$12:$B$114,0),4)</f>
        <v>90</v>
      </c>
      <c r="J4236" s="25">
        <f t="shared" si="66"/>
        <v>2</v>
      </c>
    </row>
    <row r="4237" spans="2:10">
      <c r="B4237" s="3">
        <v>42093</v>
      </c>
      <c r="C4237" s="10" t="s">
        <v>13185</v>
      </c>
      <c r="D4237" s="10" t="s">
        <v>13186</v>
      </c>
      <c r="E4237" s="25">
        <v>1</v>
      </c>
      <c r="F4237" s="25">
        <v>3</v>
      </c>
      <c r="G4237" s="10" t="s">
        <v>13187</v>
      </c>
      <c r="H4237" s="25">
        <f>INDEX('Annexe 1 – Données des équipes'!$B$12:$R$114, MATCH(C4237, 'Annexe 1 – Données des équipes'!$B$12:$B$114,0),4)</f>
        <v>0</v>
      </c>
      <c r="I4237" s="25">
        <f>INDEX('Annexe 1 – Données des équipes'!$B$12:$R$114, MATCH(D4237, 'Annexe 1 – Données des équipes'!$B$12:$B$114,0),4)</f>
        <v>90</v>
      </c>
      <c r="J4237" s="25">
        <f t="shared" si="66"/>
        <v>2</v>
      </c>
    </row>
    <row r="4238" spans="2:10">
      <c r="B4238" s="3">
        <v>42094</v>
      </c>
      <c r="C4238" s="10" t="s">
        <v>13188</v>
      </c>
      <c r="D4238" s="10" t="s">
        <v>13189</v>
      </c>
      <c r="E4238" s="25">
        <v>2</v>
      </c>
      <c r="F4238" s="25">
        <v>0</v>
      </c>
      <c r="G4238" s="10" t="s">
        <v>13190</v>
      </c>
      <c r="H4238" s="25">
        <f>INDEX('Annexe 1 – Données des équipes'!$B$12:$R$114, MATCH(C4238, 'Annexe 1 – Données des équipes'!$B$12:$B$114,0),4)</f>
        <v>80</v>
      </c>
      <c r="I4238" s="25">
        <f>INDEX('Annexe 1 – Données des équipes'!$B$12:$R$114, MATCH(D4238, 'Annexe 1 – Données des équipes'!$B$12:$B$114,0),4)</f>
        <v>90</v>
      </c>
      <c r="J4238" s="25">
        <f t="shared" si="66"/>
        <v>2</v>
      </c>
    </row>
    <row r="4239" spans="2:10">
      <c r="B4239" s="3">
        <v>38521</v>
      </c>
      <c r="C4239" s="10" t="s">
        <v>13191</v>
      </c>
      <c r="D4239" s="10" t="s">
        <v>13192</v>
      </c>
      <c r="E4239" s="25">
        <v>1</v>
      </c>
      <c r="F4239" s="25">
        <v>0</v>
      </c>
      <c r="G4239" s="10" t="s">
        <v>13193</v>
      </c>
      <c r="H4239" s="25">
        <f>INDEX('Annexe 1 – Données des équipes'!$B$12:$R$114, MATCH(C4239, 'Annexe 1 – Données des équipes'!$B$12:$B$114,0),4)</f>
        <v>0</v>
      </c>
      <c r="I4239" s="25">
        <f>INDEX('Annexe 1 – Données des équipes'!$B$12:$R$114, MATCH(D4239, 'Annexe 1 – Données des équipes'!$B$12:$B$114,0),4)</f>
        <v>0</v>
      </c>
      <c r="J4239" s="25">
        <f t="shared" si="66"/>
        <v>1</v>
      </c>
    </row>
    <row r="4240" spans="2:10">
      <c r="B4240" s="3">
        <v>42094</v>
      </c>
      <c r="C4240" s="10" t="s">
        <v>13194</v>
      </c>
      <c r="D4240" s="10" t="s">
        <v>13195</v>
      </c>
      <c r="E4240" s="25">
        <v>3</v>
      </c>
      <c r="F4240" s="25">
        <v>1</v>
      </c>
      <c r="G4240" s="10" t="s">
        <v>13196</v>
      </c>
      <c r="H4240" s="25">
        <f>INDEX('Annexe 1 – Données des équipes'!$B$12:$R$114, MATCH(C4240, 'Annexe 1 – Données des équipes'!$B$12:$B$114,0),4)</f>
        <v>80</v>
      </c>
      <c r="I4240" s="25">
        <f>INDEX('Annexe 1 – Données des équipes'!$B$12:$R$114, MATCH(D4240, 'Annexe 1 – Données des équipes'!$B$12:$B$114,0),4)</f>
        <v>70</v>
      </c>
      <c r="J4240" s="25">
        <f t="shared" si="66"/>
        <v>2</v>
      </c>
    </row>
    <row r="4241" spans="2:10">
      <c r="B4241" s="3">
        <v>42155</v>
      </c>
      <c r="C4241" s="10" t="s">
        <v>13197</v>
      </c>
      <c r="D4241" s="10" t="s">
        <v>13198</v>
      </c>
      <c r="E4241" s="25">
        <v>0</v>
      </c>
      <c r="F4241" s="25">
        <v>2</v>
      </c>
      <c r="G4241" s="10" t="s">
        <v>13199</v>
      </c>
      <c r="H4241" s="25">
        <f>INDEX('Annexe 1 – Données des équipes'!$B$12:$R$114, MATCH(C4241, 'Annexe 1 – Données des équipes'!$B$12:$B$114,0),4)</f>
        <v>0</v>
      </c>
      <c r="I4241" s="25">
        <f>INDEX('Annexe 1 – Données des équipes'!$B$12:$R$114, MATCH(D4241, 'Annexe 1 – Données des équipes'!$B$12:$B$114,0),4)</f>
        <v>40</v>
      </c>
      <c r="J4241" s="25">
        <f t="shared" si="66"/>
        <v>2</v>
      </c>
    </row>
    <row r="4242" spans="2:10">
      <c r="B4242" s="3">
        <v>42162</v>
      </c>
      <c r="C4242" s="10" t="s">
        <v>13200</v>
      </c>
      <c r="D4242" s="10" t="s">
        <v>13201</v>
      </c>
      <c r="E4242" s="25">
        <v>2</v>
      </c>
      <c r="F4242" s="25">
        <v>0</v>
      </c>
      <c r="G4242" s="10" t="s">
        <v>13202</v>
      </c>
      <c r="H4242" s="25">
        <f>INDEX('Annexe 1 – Données des équipes'!$B$12:$R$114, MATCH(C4242, 'Annexe 1 – Données des équipes'!$B$12:$B$114,0),4)</f>
        <v>90</v>
      </c>
      <c r="I4242" s="25">
        <f>INDEX('Annexe 1 – Données des équipes'!$B$12:$R$114, MATCH(D4242, 'Annexe 1 – Données des équipes'!$B$12:$B$114,0),4)</f>
        <v>80</v>
      </c>
      <c r="J4242" s="25">
        <f t="shared" ref="J4242:J4305" si="67">ABS(F4242-E4242)</f>
        <v>2</v>
      </c>
    </row>
    <row r="4243" spans="2:10">
      <c r="B4243" s="3">
        <v>42162</v>
      </c>
      <c r="C4243" s="10" t="s">
        <v>13203</v>
      </c>
      <c r="D4243" s="10" t="s">
        <v>13204</v>
      </c>
      <c r="E4243" s="25">
        <v>4</v>
      </c>
      <c r="F4243" s="25">
        <v>2</v>
      </c>
      <c r="G4243" s="10" t="s">
        <v>13205</v>
      </c>
      <c r="H4243" s="25">
        <f>INDEX('Annexe 1 – Données des équipes'!$B$12:$R$114, MATCH(C4243, 'Annexe 1 – Données des équipes'!$B$12:$B$114,0),4)</f>
        <v>50</v>
      </c>
      <c r="I4243" s="25">
        <f>INDEX('Annexe 1 – Données des équipes'!$B$12:$R$114, MATCH(D4243, 'Annexe 1 – Données des équipes'!$B$12:$B$114,0),4)</f>
        <v>10</v>
      </c>
      <c r="J4243" s="25">
        <f t="shared" si="67"/>
        <v>2</v>
      </c>
    </row>
    <row r="4244" spans="2:10">
      <c r="B4244" s="3">
        <v>42164</v>
      </c>
      <c r="C4244" s="10" t="s">
        <v>13206</v>
      </c>
      <c r="D4244" s="10" t="s">
        <v>13207</v>
      </c>
      <c r="E4244" s="25">
        <v>0</v>
      </c>
      <c r="F4244" s="25">
        <v>2</v>
      </c>
      <c r="G4244" s="10" t="s">
        <v>13208</v>
      </c>
      <c r="H4244" s="25">
        <f>INDEX('Annexe 1 – Données des équipes'!$B$12:$R$114, MATCH(C4244, 'Annexe 1 – Données des équipes'!$B$12:$B$114,0),4)</f>
        <v>30</v>
      </c>
      <c r="I4244" s="25">
        <f>INDEX('Annexe 1 – Données des équipes'!$B$12:$R$114, MATCH(D4244, 'Annexe 1 – Données des équipes'!$B$12:$B$114,0),4)</f>
        <v>20</v>
      </c>
      <c r="J4244" s="25">
        <f t="shared" si="67"/>
        <v>2</v>
      </c>
    </row>
    <row r="4245" spans="2:10">
      <c r="B4245" s="3">
        <v>42166</v>
      </c>
      <c r="C4245" s="10" t="s">
        <v>13209</v>
      </c>
      <c r="D4245" s="10" t="s">
        <v>13210</v>
      </c>
      <c r="E4245" s="25">
        <v>2</v>
      </c>
      <c r="F4245" s="25">
        <v>0</v>
      </c>
      <c r="G4245" s="10" t="s">
        <v>13211</v>
      </c>
      <c r="H4245" s="25">
        <f>INDEX('Annexe 1 – Données des équipes'!$B$12:$R$114, MATCH(C4245, 'Annexe 1 – Données des équipes'!$B$12:$B$114,0),4)</f>
        <v>80</v>
      </c>
      <c r="I4245" s="25">
        <f>INDEX('Annexe 1 – Données des équipes'!$B$12:$R$114, MATCH(D4245, 'Annexe 1 – Données des équipes'!$B$12:$B$114,0),4)</f>
        <v>70</v>
      </c>
      <c r="J4245" s="25">
        <f t="shared" si="67"/>
        <v>2</v>
      </c>
    </row>
    <row r="4246" spans="2:10">
      <c r="B4246" s="3">
        <v>42168</v>
      </c>
      <c r="C4246" s="10" t="s">
        <v>13212</v>
      </c>
      <c r="D4246" s="10" t="s">
        <v>13213</v>
      </c>
      <c r="E4246" s="25">
        <v>2</v>
      </c>
      <c r="F4246" s="25">
        <v>0</v>
      </c>
      <c r="G4246" s="10" t="s">
        <v>13214</v>
      </c>
      <c r="H4246" s="25">
        <f>INDEX('Annexe 1 – Données des équipes'!$B$12:$R$114, MATCH(C4246, 'Annexe 1 – Données des équipes'!$B$12:$B$114,0),4)</f>
        <v>80</v>
      </c>
      <c r="I4246" s="25">
        <f>INDEX('Annexe 1 – Données des équipes'!$B$12:$R$114, MATCH(D4246, 'Annexe 1 – Données des équipes'!$B$12:$B$114,0),4)</f>
        <v>70</v>
      </c>
      <c r="J4246" s="25">
        <f t="shared" si="67"/>
        <v>2</v>
      </c>
    </row>
    <row r="4247" spans="2:10">
      <c r="B4247" s="3">
        <v>42169</v>
      </c>
      <c r="C4247" s="10" t="s">
        <v>13215</v>
      </c>
      <c r="D4247" s="10" t="s">
        <v>13216</v>
      </c>
      <c r="E4247" s="25">
        <v>3</v>
      </c>
      <c r="F4247" s="25">
        <v>1</v>
      </c>
      <c r="G4247" s="10" t="s">
        <v>13217</v>
      </c>
      <c r="H4247" s="25">
        <f>INDEX('Annexe 1 – Données des équipes'!$B$12:$R$114, MATCH(C4247, 'Annexe 1 – Données des équipes'!$B$12:$B$114,0),4)</f>
        <v>80</v>
      </c>
      <c r="I4247" s="25">
        <f>INDEX('Annexe 1 – Données des équipes'!$B$12:$R$114, MATCH(D4247, 'Annexe 1 – Données des équipes'!$B$12:$B$114,0),4)</f>
        <v>40</v>
      </c>
      <c r="J4247" s="25">
        <f t="shared" si="67"/>
        <v>2</v>
      </c>
    </row>
    <row r="4248" spans="2:10">
      <c r="B4248" s="3">
        <v>42180</v>
      </c>
      <c r="C4248" s="10" t="s">
        <v>13218</v>
      </c>
      <c r="D4248" s="10" t="s">
        <v>13219</v>
      </c>
      <c r="E4248" s="25">
        <v>1</v>
      </c>
      <c r="F4248" s="25">
        <v>3</v>
      </c>
      <c r="G4248" s="10" t="s">
        <v>13220</v>
      </c>
      <c r="H4248" s="25">
        <f>INDEX('Annexe 1 – Données des équipes'!$B$12:$R$114, MATCH(C4248, 'Annexe 1 – Données des équipes'!$B$12:$B$114,0),4)</f>
        <v>50</v>
      </c>
      <c r="I4248" s="25">
        <f>INDEX('Annexe 1 – Données des équipes'!$B$12:$R$114, MATCH(D4248, 'Annexe 1 – Données des équipes'!$B$12:$B$114,0),4)</f>
        <v>80</v>
      </c>
      <c r="J4248" s="25">
        <f t="shared" si="67"/>
        <v>2</v>
      </c>
    </row>
    <row r="4249" spans="2:10">
      <c r="B4249" s="3">
        <v>42188</v>
      </c>
      <c r="C4249" s="10" t="s">
        <v>13221</v>
      </c>
      <c r="D4249" s="10" t="s">
        <v>13222</v>
      </c>
      <c r="E4249" s="25">
        <v>2</v>
      </c>
      <c r="F4249" s="25">
        <v>0</v>
      </c>
      <c r="G4249" s="10" t="s">
        <v>13223</v>
      </c>
      <c r="H4249" s="25">
        <f>INDEX('Annexe 1 – Données des équipes'!$B$12:$R$114, MATCH(C4249, 'Annexe 1 – Données des équipes'!$B$12:$B$114,0),4)</f>
        <v>80</v>
      </c>
      <c r="I4249" s="25">
        <f>INDEX('Annexe 1 – Données des équipes'!$B$12:$R$114, MATCH(D4249, 'Annexe 1 – Données des équipes'!$B$12:$B$114,0),4)</f>
        <v>70</v>
      </c>
      <c r="J4249" s="25">
        <f t="shared" si="67"/>
        <v>2</v>
      </c>
    </row>
    <row r="4250" spans="2:10">
      <c r="B4250" s="3">
        <v>42211</v>
      </c>
      <c r="C4250" s="10" t="s">
        <v>13224</v>
      </c>
      <c r="D4250" s="10" t="s">
        <v>13225</v>
      </c>
      <c r="E4250" s="25">
        <v>1</v>
      </c>
      <c r="F4250" s="25">
        <v>3</v>
      </c>
      <c r="G4250" s="10" t="s">
        <v>13226</v>
      </c>
      <c r="H4250" s="25">
        <f>INDEX('Annexe 1 – Données des équipes'!$B$12:$R$114, MATCH(C4250, 'Annexe 1 – Données des équipes'!$B$12:$B$114,0),4)</f>
        <v>30</v>
      </c>
      <c r="I4250" s="25">
        <f>INDEX('Annexe 1 – Données des équipes'!$B$12:$R$114, MATCH(D4250, 'Annexe 1 – Données des équipes'!$B$12:$B$114,0),4)</f>
        <v>80</v>
      </c>
      <c r="J4250" s="25">
        <f t="shared" si="67"/>
        <v>2</v>
      </c>
    </row>
    <row r="4251" spans="2:10">
      <c r="B4251" s="3">
        <v>42218</v>
      </c>
      <c r="C4251" s="10" t="s">
        <v>13227</v>
      </c>
      <c r="D4251" s="10" t="s">
        <v>13228</v>
      </c>
      <c r="E4251" s="25">
        <v>0</v>
      </c>
      <c r="F4251" s="25">
        <v>2</v>
      </c>
      <c r="G4251" s="10" t="s">
        <v>13229</v>
      </c>
      <c r="H4251" s="25">
        <f>INDEX('Annexe 1 – Données des équipes'!$B$12:$R$114, MATCH(C4251, 'Annexe 1 – Données des équipes'!$B$12:$B$114,0),4)</f>
        <v>30</v>
      </c>
      <c r="I4251" s="25">
        <f>INDEX('Annexe 1 – Données des équipes'!$B$12:$R$114, MATCH(D4251, 'Annexe 1 – Données des équipes'!$B$12:$B$114,0),4)</f>
        <v>70</v>
      </c>
      <c r="J4251" s="25">
        <f t="shared" si="67"/>
        <v>2</v>
      </c>
    </row>
    <row r="4252" spans="2:10">
      <c r="B4252" s="3">
        <v>42251</v>
      </c>
      <c r="C4252" s="10" t="s">
        <v>13230</v>
      </c>
      <c r="D4252" s="10" t="s">
        <v>13231</v>
      </c>
      <c r="E4252" s="25">
        <v>3</v>
      </c>
      <c r="F4252" s="25">
        <v>1</v>
      </c>
      <c r="G4252" s="10" t="s">
        <v>13232</v>
      </c>
      <c r="H4252" s="25">
        <f>INDEX('Annexe 1 – Données des équipes'!$B$12:$R$114, MATCH(C4252, 'Annexe 1 – Données des équipes'!$B$12:$B$114,0),4)</f>
        <v>90</v>
      </c>
      <c r="I4252" s="25">
        <f>INDEX('Annexe 1 – Données des équipes'!$B$12:$R$114, MATCH(D4252, 'Annexe 1 – Données des équipes'!$B$12:$B$114,0),4)</f>
        <v>80</v>
      </c>
      <c r="J4252" s="25">
        <f t="shared" si="67"/>
        <v>2</v>
      </c>
    </row>
    <row r="4253" spans="2:10">
      <c r="B4253" s="3">
        <v>42251</v>
      </c>
      <c r="C4253" s="10" t="s">
        <v>13233</v>
      </c>
      <c r="D4253" s="10" t="s">
        <v>13234</v>
      </c>
      <c r="E4253" s="25">
        <v>2</v>
      </c>
      <c r="F4253" s="25">
        <v>0</v>
      </c>
      <c r="G4253" s="10" t="s">
        <v>13235</v>
      </c>
      <c r="H4253" s="25">
        <f>INDEX('Annexe 1 – Données des équipes'!$B$12:$R$114, MATCH(C4253, 'Annexe 1 – Données des équipes'!$B$12:$B$114,0),4)</f>
        <v>70</v>
      </c>
      <c r="I4253" s="25">
        <f>INDEX('Annexe 1 – Données des équipes'!$B$12:$R$114, MATCH(D4253, 'Annexe 1 – Données des équipes'!$B$12:$B$114,0),4)</f>
        <v>10</v>
      </c>
      <c r="J4253" s="25">
        <f t="shared" si="67"/>
        <v>2</v>
      </c>
    </row>
    <row r="4254" spans="2:10">
      <c r="B4254" s="3">
        <v>42252</v>
      </c>
      <c r="C4254" s="10" t="s">
        <v>13236</v>
      </c>
      <c r="D4254" s="10" t="s">
        <v>13237</v>
      </c>
      <c r="E4254" s="25">
        <v>2</v>
      </c>
      <c r="F4254" s="25">
        <v>0</v>
      </c>
      <c r="G4254" s="10" t="s">
        <v>13238</v>
      </c>
      <c r="H4254" s="25">
        <f>INDEX('Annexe 1 – Données des équipes'!$B$12:$R$114, MATCH(C4254, 'Annexe 1 – Données des équipes'!$B$12:$B$114,0),4)</f>
        <v>90</v>
      </c>
      <c r="I4254" s="25">
        <f>INDEX('Annexe 1 – Données des équipes'!$B$12:$R$114, MATCH(D4254, 'Annexe 1 – Données des équipes'!$B$12:$B$114,0),4)</f>
        <v>70</v>
      </c>
      <c r="J4254" s="25">
        <f t="shared" si="67"/>
        <v>2</v>
      </c>
    </row>
    <row r="4255" spans="2:10">
      <c r="B4255" s="3">
        <v>42252</v>
      </c>
      <c r="C4255" s="10" t="s">
        <v>13239</v>
      </c>
      <c r="D4255" s="10" t="s">
        <v>13240</v>
      </c>
      <c r="E4255" s="25">
        <v>3</v>
      </c>
      <c r="F4255" s="25">
        <v>1</v>
      </c>
      <c r="G4255" s="10" t="s">
        <v>13241</v>
      </c>
      <c r="H4255" s="25">
        <f>INDEX('Annexe 1 – Données des équipes'!$B$12:$R$114, MATCH(C4255, 'Annexe 1 – Données des équipes'!$B$12:$B$114,0),4)</f>
        <v>60</v>
      </c>
      <c r="I4255" s="25">
        <f>INDEX('Annexe 1 – Données des équipes'!$B$12:$R$114, MATCH(D4255, 'Annexe 1 – Données des équipes'!$B$12:$B$114,0),4)</f>
        <v>10</v>
      </c>
      <c r="J4255" s="25">
        <f t="shared" si="67"/>
        <v>2</v>
      </c>
    </row>
    <row r="4256" spans="2:10">
      <c r="B4256" s="3">
        <v>42253</v>
      </c>
      <c r="C4256" s="10" t="s">
        <v>13242</v>
      </c>
      <c r="D4256" s="10" t="s">
        <v>13243</v>
      </c>
      <c r="E4256" s="25">
        <v>2</v>
      </c>
      <c r="F4256" s="25">
        <v>0</v>
      </c>
      <c r="G4256" s="10" t="s">
        <v>13244</v>
      </c>
      <c r="H4256" s="25">
        <f>INDEX('Annexe 1 – Données des équipes'!$B$12:$R$114, MATCH(C4256, 'Annexe 1 – Données des équipes'!$B$12:$B$114,0),4)</f>
        <v>30</v>
      </c>
      <c r="I4256" s="25">
        <f>INDEX('Annexe 1 – Données des équipes'!$B$12:$R$114, MATCH(D4256, 'Annexe 1 – Données des équipes'!$B$12:$B$114,0),4)</f>
        <v>80</v>
      </c>
      <c r="J4256" s="25">
        <f t="shared" si="67"/>
        <v>2</v>
      </c>
    </row>
    <row r="4257" spans="2:10">
      <c r="B4257" s="3">
        <v>42255</v>
      </c>
      <c r="C4257" s="10" t="s">
        <v>13245</v>
      </c>
      <c r="D4257" s="10" t="s">
        <v>13246</v>
      </c>
      <c r="E4257" s="25">
        <v>2</v>
      </c>
      <c r="F4257" s="25">
        <v>0</v>
      </c>
      <c r="G4257" s="10" t="s">
        <v>13247</v>
      </c>
      <c r="H4257" s="25">
        <f>INDEX('Annexe 1 – Données des équipes'!$B$12:$R$114, MATCH(C4257, 'Annexe 1 – Données des équipes'!$B$12:$B$114,0),4)</f>
        <v>70</v>
      </c>
      <c r="I4257" s="25">
        <f>INDEX('Annexe 1 – Données des équipes'!$B$12:$R$114, MATCH(D4257, 'Annexe 1 – Données des équipes'!$B$12:$B$114,0),4)</f>
        <v>40</v>
      </c>
      <c r="J4257" s="25">
        <f t="shared" si="67"/>
        <v>2</v>
      </c>
    </row>
    <row r="4258" spans="2:10">
      <c r="B4258" s="3">
        <v>42255</v>
      </c>
      <c r="C4258" s="10" t="s">
        <v>13248</v>
      </c>
      <c r="D4258" s="10" t="s">
        <v>13249</v>
      </c>
      <c r="E4258" s="25">
        <v>2</v>
      </c>
      <c r="F4258" s="25">
        <v>0</v>
      </c>
      <c r="G4258" s="10" t="s">
        <v>13250</v>
      </c>
      <c r="H4258" s="25">
        <f>INDEX('Annexe 1 – Données des équipes'!$B$12:$R$114, MATCH(C4258, 'Annexe 1 – Données des équipes'!$B$12:$B$114,0),4)</f>
        <v>90</v>
      </c>
      <c r="I4258" s="25">
        <f>INDEX('Annexe 1 – Données des équipes'!$B$12:$R$114, MATCH(D4258, 'Annexe 1 – Données des équipes'!$B$12:$B$114,0),4)</f>
        <v>80</v>
      </c>
      <c r="J4258" s="25">
        <f t="shared" si="67"/>
        <v>2</v>
      </c>
    </row>
    <row r="4259" spans="2:10">
      <c r="B4259" s="3">
        <v>42285</v>
      </c>
      <c r="C4259" s="10" t="s">
        <v>13251</v>
      </c>
      <c r="D4259" s="10" t="s">
        <v>13252</v>
      </c>
      <c r="E4259" s="25">
        <v>0</v>
      </c>
      <c r="F4259" s="25">
        <v>2</v>
      </c>
      <c r="G4259" s="10" t="s">
        <v>13253</v>
      </c>
      <c r="H4259" s="25">
        <f>INDEX('Annexe 1 – Données des équipes'!$B$12:$R$114, MATCH(C4259, 'Annexe 1 – Données des équipes'!$B$12:$B$114,0),4)</f>
        <v>40</v>
      </c>
      <c r="I4259" s="25">
        <f>INDEX('Annexe 1 – Données des équipes'!$B$12:$R$114, MATCH(D4259, 'Annexe 1 – Données des équipes'!$B$12:$B$114,0),4)</f>
        <v>70</v>
      </c>
      <c r="J4259" s="25">
        <f t="shared" si="67"/>
        <v>2</v>
      </c>
    </row>
    <row r="4260" spans="2:10">
      <c r="B4260" s="3">
        <v>42285</v>
      </c>
      <c r="C4260" s="10" t="s">
        <v>13254</v>
      </c>
      <c r="D4260" s="10" t="s">
        <v>13255</v>
      </c>
      <c r="E4260" s="25">
        <v>2</v>
      </c>
      <c r="F4260" s="25">
        <v>0</v>
      </c>
      <c r="G4260" s="10" t="s">
        <v>13256</v>
      </c>
      <c r="H4260" s="25">
        <f>INDEX('Annexe 1 – Données des équipes'!$B$12:$R$114, MATCH(C4260, 'Annexe 1 – Données des équipes'!$B$12:$B$114,0),4)</f>
        <v>90</v>
      </c>
      <c r="I4260" s="25">
        <f>INDEX('Annexe 1 – Données des équipes'!$B$12:$R$114, MATCH(D4260, 'Annexe 1 – Données des équipes'!$B$12:$B$114,0),4)</f>
        <v>80</v>
      </c>
      <c r="J4260" s="25">
        <f t="shared" si="67"/>
        <v>2</v>
      </c>
    </row>
    <row r="4261" spans="2:10">
      <c r="B4261" s="3">
        <v>42285</v>
      </c>
      <c r="C4261" s="10" t="s">
        <v>13257</v>
      </c>
      <c r="D4261" s="10" t="s">
        <v>13258</v>
      </c>
      <c r="E4261" s="25">
        <v>2</v>
      </c>
      <c r="F4261" s="25">
        <v>0</v>
      </c>
      <c r="G4261" s="10" t="s">
        <v>13259</v>
      </c>
      <c r="H4261" s="25">
        <f>INDEX('Annexe 1 – Données des équipes'!$B$12:$R$114, MATCH(C4261, 'Annexe 1 – Données des équipes'!$B$12:$B$114,0),4)</f>
        <v>10</v>
      </c>
      <c r="I4261" s="25">
        <f>INDEX('Annexe 1 – Données des équipes'!$B$12:$R$114, MATCH(D4261, 'Annexe 1 – Données des équipes'!$B$12:$B$114,0),4)</f>
        <v>60</v>
      </c>
      <c r="J4261" s="25">
        <f t="shared" si="67"/>
        <v>2</v>
      </c>
    </row>
    <row r="4262" spans="2:10">
      <c r="B4262" s="3">
        <v>42285</v>
      </c>
      <c r="C4262" s="10" t="s">
        <v>13260</v>
      </c>
      <c r="D4262" s="10" t="s">
        <v>13261</v>
      </c>
      <c r="E4262" s="25">
        <v>3</v>
      </c>
      <c r="F4262" s="25">
        <v>1</v>
      </c>
      <c r="G4262" s="10" t="s">
        <v>13262</v>
      </c>
      <c r="H4262" s="25">
        <f>INDEX('Annexe 1 – Données des équipes'!$B$12:$R$114, MATCH(C4262, 'Annexe 1 – Données des équipes'!$B$12:$B$114,0),4)</f>
        <v>50</v>
      </c>
      <c r="I4262" s="25">
        <f>INDEX('Annexe 1 – Données des équipes'!$B$12:$R$114, MATCH(D4262, 'Annexe 1 – Données des équipes'!$B$12:$B$114,0),4)</f>
        <v>50</v>
      </c>
      <c r="J4262" s="25">
        <f t="shared" si="67"/>
        <v>2</v>
      </c>
    </row>
    <row r="4263" spans="2:10">
      <c r="B4263" s="3">
        <v>42286</v>
      </c>
      <c r="C4263" s="10" t="s">
        <v>13263</v>
      </c>
      <c r="D4263" s="10" t="s">
        <v>13264</v>
      </c>
      <c r="E4263" s="25">
        <v>2</v>
      </c>
      <c r="F4263" s="25">
        <v>0</v>
      </c>
      <c r="G4263" s="10" t="s">
        <v>13265</v>
      </c>
      <c r="H4263" s="25">
        <f>INDEX('Annexe 1 – Données des équipes'!$B$12:$R$114, MATCH(C4263, 'Annexe 1 – Données des équipes'!$B$12:$B$114,0),4)</f>
        <v>90</v>
      </c>
      <c r="I4263" s="25">
        <f>INDEX('Annexe 1 – Données des équipes'!$B$12:$R$114, MATCH(D4263, 'Annexe 1 – Données des équipes'!$B$12:$B$114,0),4)</f>
        <v>20</v>
      </c>
      <c r="J4263" s="25">
        <f t="shared" si="67"/>
        <v>2</v>
      </c>
    </row>
    <row r="4264" spans="2:10">
      <c r="B4264" s="3">
        <v>42286</v>
      </c>
      <c r="C4264" s="10" t="s">
        <v>13266</v>
      </c>
      <c r="D4264" s="10" t="s">
        <v>13267</v>
      </c>
      <c r="E4264" s="25">
        <v>0</v>
      </c>
      <c r="F4264" s="25">
        <v>2</v>
      </c>
      <c r="G4264" s="10" t="s">
        <v>13268</v>
      </c>
      <c r="H4264" s="25">
        <f>INDEX('Annexe 1 – Données des équipes'!$B$12:$R$114, MATCH(C4264, 'Annexe 1 – Données des équipes'!$B$12:$B$114,0),4)</f>
        <v>20</v>
      </c>
      <c r="I4264" s="25">
        <f>INDEX('Annexe 1 – Données des équipes'!$B$12:$R$114, MATCH(D4264, 'Annexe 1 – Données des équipes'!$B$12:$B$114,0),4)</f>
        <v>60</v>
      </c>
      <c r="J4264" s="25">
        <f t="shared" si="67"/>
        <v>2</v>
      </c>
    </row>
    <row r="4265" spans="2:10">
      <c r="B4265" s="3">
        <v>42289</v>
      </c>
      <c r="C4265" s="10" t="s">
        <v>13269</v>
      </c>
      <c r="D4265" s="10" t="s">
        <v>13270</v>
      </c>
      <c r="E4265" s="25">
        <v>2</v>
      </c>
      <c r="F4265" s="25">
        <v>0</v>
      </c>
      <c r="G4265" s="10" t="s">
        <v>13271</v>
      </c>
      <c r="H4265" s="25">
        <f>INDEX('Annexe 1 – Données des équipes'!$B$12:$R$114, MATCH(C4265, 'Annexe 1 – Données des équipes'!$B$12:$B$114,0),4)</f>
        <v>50</v>
      </c>
      <c r="I4265" s="25">
        <f>INDEX('Annexe 1 – Données des équipes'!$B$12:$R$114, MATCH(D4265, 'Annexe 1 – Données des équipes'!$B$12:$B$114,0),4)</f>
        <v>40</v>
      </c>
      <c r="J4265" s="25">
        <f t="shared" si="67"/>
        <v>2</v>
      </c>
    </row>
    <row r="4266" spans="2:10">
      <c r="B4266" s="3">
        <v>42290</v>
      </c>
      <c r="C4266" s="10" t="s">
        <v>13272</v>
      </c>
      <c r="D4266" s="10" t="s">
        <v>13273</v>
      </c>
      <c r="E4266" s="25">
        <v>3</v>
      </c>
      <c r="F4266" s="25">
        <v>1</v>
      </c>
      <c r="G4266" s="10" t="s">
        <v>13274</v>
      </c>
      <c r="H4266" s="25">
        <f>INDEX('Annexe 1 – Données des équipes'!$B$12:$R$114, MATCH(C4266, 'Annexe 1 – Données des équipes'!$B$12:$B$114,0),4)</f>
        <v>90</v>
      </c>
      <c r="I4266" s="25">
        <f>INDEX('Annexe 1 – Données des équipes'!$B$12:$R$114, MATCH(D4266, 'Annexe 1 – Données des équipes'!$B$12:$B$114,0),4)</f>
        <v>20</v>
      </c>
      <c r="J4266" s="25">
        <f t="shared" si="67"/>
        <v>2</v>
      </c>
    </row>
    <row r="4267" spans="2:10">
      <c r="B4267" s="3">
        <v>42290</v>
      </c>
      <c r="C4267" s="10" t="s">
        <v>13275</v>
      </c>
      <c r="D4267" s="10" t="s">
        <v>13276</v>
      </c>
      <c r="E4267" s="25">
        <v>2</v>
      </c>
      <c r="F4267" s="25">
        <v>0</v>
      </c>
      <c r="G4267" s="10" t="s">
        <v>13277</v>
      </c>
      <c r="H4267" s="25">
        <f>INDEX('Annexe 1 – Données des équipes'!$B$12:$R$114, MATCH(C4267, 'Annexe 1 – Données des équipes'!$B$12:$B$114,0),4)</f>
        <v>70</v>
      </c>
      <c r="I4267" s="25">
        <f>INDEX('Annexe 1 – Données des équipes'!$B$12:$R$114, MATCH(D4267, 'Annexe 1 – Données des équipes'!$B$12:$B$114,0),4)</f>
        <v>50</v>
      </c>
      <c r="J4267" s="25">
        <f t="shared" si="67"/>
        <v>2</v>
      </c>
    </row>
    <row r="4268" spans="2:10">
      <c r="B4268" s="3">
        <v>42294</v>
      </c>
      <c r="C4268" s="10" t="s">
        <v>13278</v>
      </c>
      <c r="D4268" s="10" t="s">
        <v>13279</v>
      </c>
      <c r="E4268" s="25">
        <v>2</v>
      </c>
      <c r="F4268" s="25">
        <v>0</v>
      </c>
      <c r="G4268" s="10" t="s">
        <v>13280</v>
      </c>
      <c r="H4268" s="25">
        <f>INDEX('Annexe 1 – Données des équipes'!$B$12:$R$114, MATCH(C4268, 'Annexe 1 – Données des équipes'!$B$12:$B$114,0),4)</f>
        <v>50</v>
      </c>
      <c r="I4268" s="25">
        <f>INDEX('Annexe 1 – Données des équipes'!$B$12:$R$114, MATCH(D4268, 'Annexe 1 – Données des équipes'!$B$12:$B$114,0),4)</f>
        <v>40</v>
      </c>
      <c r="J4268" s="25">
        <f t="shared" si="67"/>
        <v>2</v>
      </c>
    </row>
    <row r="4269" spans="2:10">
      <c r="B4269" s="3">
        <v>42301</v>
      </c>
      <c r="C4269" s="10" t="s">
        <v>13281</v>
      </c>
      <c r="D4269" s="10" t="s">
        <v>13282</v>
      </c>
      <c r="E4269" s="25">
        <v>3</v>
      </c>
      <c r="F4269" s="25">
        <v>1</v>
      </c>
      <c r="G4269" s="10" t="s">
        <v>13283</v>
      </c>
      <c r="H4269" s="25">
        <f>INDEX('Annexe 1 – Données des équipes'!$B$12:$R$114, MATCH(C4269, 'Annexe 1 – Données des équipes'!$B$12:$B$114,0),4)</f>
        <v>70</v>
      </c>
      <c r="I4269" s="25">
        <f>INDEX('Annexe 1 – Données des équipes'!$B$12:$R$114, MATCH(D4269, 'Annexe 1 – Données des équipes'!$B$12:$B$114,0),4)</f>
        <v>10</v>
      </c>
      <c r="J4269" s="25">
        <f t="shared" si="67"/>
        <v>2</v>
      </c>
    </row>
    <row r="4270" spans="2:10">
      <c r="B4270" s="3">
        <v>42320</v>
      </c>
      <c r="C4270" s="10" t="s">
        <v>13284</v>
      </c>
      <c r="D4270" s="10" t="s">
        <v>13285</v>
      </c>
      <c r="E4270" s="25">
        <v>4</v>
      </c>
      <c r="F4270" s="25">
        <v>2</v>
      </c>
      <c r="G4270" s="10" t="s">
        <v>13286</v>
      </c>
      <c r="H4270" s="25">
        <f>INDEX('Annexe 1 – Données des équipes'!$B$12:$R$114, MATCH(C4270, 'Annexe 1 – Données des équipes'!$B$12:$B$114,0),4)</f>
        <v>50</v>
      </c>
      <c r="I4270" s="25">
        <f>INDEX('Annexe 1 – Données des équipes'!$B$12:$R$114, MATCH(D4270, 'Annexe 1 – Données des équipes'!$B$12:$B$114,0),4)</f>
        <v>60</v>
      </c>
      <c r="J4270" s="25">
        <f t="shared" si="67"/>
        <v>2</v>
      </c>
    </row>
    <row r="4271" spans="2:10">
      <c r="B4271" s="3">
        <v>42321</v>
      </c>
      <c r="C4271" s="10" t="s">
        <v>13287</v>
      </c>
      <c r="D4271" s="10" t="s">
        <v>13288</v>
      </c>
      <c r="E4271" s="25">
        <v>3</v>
      </c>
      <c r="F4271" s="25">
        <v>1</v>
      </c>
      <c r="G4271" s="10" t="s">
        <v>13289</v>
      </c>
      <c r="H4271" s="25">
        <f>INDEX('Annexe 1 – Données des équipes'!$B$12:$R$114, MATCH(C4271, 'Annexe 1 – Données des équipes'!$B$12:$B$114,0),4)</f>
        <v>90</v>
      </c>
      <c r="I4271" s="25">
        <f>INDEX('Annexe 1 – Données des équipes'!$B$12:$R$114, MATCH(D4271, 'Annexe 1 – Données des équipes'!$B$12:$B$114,0),4)</f>
        <v>90</v>
      </c>
      <c r="J4271" s="25">
        <f t="shared" si="67"/>
        <v>2</v>
      </c>
    </row>
    <row r="4272" spans="2:10">
      <c r="B4272" s="3">
        <v>42321</v>
      </c>
      <c r="C4272" s="10" t="s">
        <v>13290</v>
      </c>
      <c r="D4272" s="10" t="s">
        <v>13291</v>
      </c>
      <c r="E4272" s="25">
        <v>2</v>
      </c>
      <c r="F4272" s="25">
        <v>0</v>
      </c>
      <c r="G4272" s="10" t="s">
        <v>13292</v>
      </c>
      <c r="H4272" s="25">
        <f>INDEX('Annexe 1 – Données des équipes'!$B$12:$R$114, MATCH(C4272, 'Annexe 1 – Données des équipes'!$B$12:$B$114,0),4)</f>
        <v>90</v>
      </c>
      <c r="I4272" s="25">
        <f>INDEX('Annexe 1 – Données des équipes'!$B$12:$R$114, MATCH(D4272, 'Annexe 1 – Données des équipes'!$B$12:$B$114,0),4)</f>
        <v>90</v>
      </c>
      <c r="J4272" s="25">
        <f t="shared" si="67"/>
        <v>2</v>
      </c>
    </row>
    <row r="4273" spans="2:10">
      <c r="B4273" s="3">
        <v>42321</v>
      </c>
      <c r="C4273" s="10" t="s">
        <v>13293</v>
      </c>
      <c r="D4273" s="10" t="s">
        <v>13294</v>
      </c>
      <c r="E4273" s="25">
        <v>4</v>
      </c>
      <c r="F4273" s="25">
        <v>2</v>
      </c>
      <c r="G4273" s="10" t="s">
        <v>13295</v>
      </c>
      <c r="H4273" s="25">
        <f>INDEX('Annexe 1 – Données des équipes'!$B$12:$R$114, MATCH(C4273, 'Annexe 1 – Données des équipes'!$B$12:$B$114,0),4)</f>
        <v>80</v>
      </c>
      <c r="I4273" s="25">
        <f>INDEX('Annexe 1 – Données des équipes'!$B$12:$R$114, MATCH(D4273, 'Annexe 1 – Données des équipes'!$B$12:$B$114,0),4)</f>
        <v>70</v>
      </c>
      <c r="J4273" s="25">
        <f t="shared" si="67"/>
        <v>2</v>
      </c>
    </row>
    <row r="4274" spans="2:10">
      <c r="B4274" s="3">
        <v>42321</v>
      </c>
      <c r="C4274" s="10" t="s">
        <v>13296</v>
      </c>
      <c r="D4274" s="10" t="s">
        <v>13297</v>
      </c>
      <c r="E4274" s="25">
        <v>2</v>
      </c>
      <c r="F4274" s="25">
        <v>0</v>
      </c>
      <c r="G4274" s="10" t="s">
        <v>13298</v>
      </c>
      <c r="H4274" s="25">
        <f>INDEX('Annexe 1 – Données des équipes'!$B$12:$R$114, MATCH(C4274, 'Annexe 1 – Données des équipes'!$B$12:$B$114,0),4)</f>
        <v>90</v>
      </c>
      <c r="I4274" s="25">
        <f>INDEX('Annexe 1 – Données des équipes'!$B$12:$R$114, MATCH(D4274, 'Annexe 1 – Données des équipes'!$B$12:$B$114,0),4)</f>
        <v>90</v>
      </c>
      <c r="J4274" s="25">
        <f t="shared" si="67"/>
        <v>2</v>
      </c>
    </row>
    <row r="4275" spans="2:10">
      <c r="B4275" s="3">
        <v>42322</v>
      </c>
      <c r="C4275" s="10" t="s">
        <v>13299</v>
      </c>
      <c r="D4275" s="10" t="s">
        <v>13300</v>
      </c>
      <c r="E4275" s="25">
        <v>2</v>
      </c>
      <c r="F4275" s="25">
        <v>0</v>
      </c>
      <c r="G4275" s="10" t="s">
        <v>13301</v>
      </c>
      <c r="H4275" s="25">
        <f>INDEX('Annexe 1 – Données des équipes'!$B$12:$R$114, MATCH(C4275, 'Annexe 1 – Données des équipes'!$B$12:$B$114,0),4)</f>
        <v>60</v>
      </c>
      <c r="I4275" s="25">
        <f>INDEX('Annexe 1 – Données des équipes'!$B$12:$R$114, MATCH(D4275, 'Annexe 1 – Données des équipes'!$B$12:$B$114,0),4)</f>
        <v>40</v>
      </c>
      <c r="J4275" s="25">
        <f t="shared" si="67"/>
        <v>2</v>
      </c>
    </row>
    <row r="4276" spans="2:10">
      <c r="B4276" s="3">
        <v>42325</v>
      </c>
      <c r="C4276" s="10" t="s">
        <v>13302</v>
      </c>
      <c r="D4276" s="10" t="s">
        <v>13303</v>
      </c>
      <c r="E4276" s="25">
        <v>2</v>
      </c>
      <c r="F4276" s="25">
        <v>0</v>
      </c>
      <c r="G4276" s="10" t="s">
        <v>13304</v>
      </c>
      <c r="H4276" s="25">
        <f>INDEX('Annexe 1 – Données des équipes'!$B$12:$R$114, MATCH(C4276, 'Annexe 1 – Données des équipes'!$B$12:$B$114,0),4)</f>
        <v>90</v>
      </c>
      <c r="I4276" s="25">
        <f>INDEX('Annexe 1 – Données des équipes'!$B$12:$R$114, MATCH(D4276, 'Annexe 1 – Données des équipes'!$B$12:$B$114,0),4)</f>
        <v>90</v>
      </c>
      <c r="J4276" s="25">
        <f t="shared" si="67"/>
        <v>2</v>
      </c>
    </row>
    <row r="4277" spans="2:10">
      <c r="B4277" s="3">
        <v>42325</v>
      </c>
      <c r="C4277" s="10" t="s">
        <v>13305</v>
      </c>
      <c r="D4277" s="10" t="s">
        <v>13306</v>
      </c>
      <c r="E4277" s="25">
        <v>0</v>
      </c>
      <c r="F4277" s="25">
        <v>2</v>
      </c>
      <c r="G4277" s="10" t="s">
        <v>13307</v>
      </c>
      <c r="H4277" s="25">
        <f>INDEX('Annexe 1 – Données des équipes'!$B$12:$R$114, MATCH(C4277, 'Annexe 1 – Données des équipes'!$B$12:$B$114,0),4)</f>
        <v>40</v>
      </c>
      <c r="I4277" s="25">
        <f>INDEX('Annexe 1 – Données des équipes'!$B$12:$R$114, MATCH(D4277, 'Annexe 1 – Données des équipes'!$B$12:$B$114,0),4)</f>
        <v>80</v>
      </c>
      <c r="J4277" s="25">
        <f t="shared" si="67"/>
        <v>2</v>
      </c>
    </row>
    <row r="4278" spans="2:10">
      <c r="B4278" s="3">
        <v>42325</v>
      </c>
      <c r="C4278" s="10" t="s">
        <v>13308</v>
      </c>
      <c r="D4278" s="10" t="s">
        <v>13309</v>
      </c>
      <c r="E4278" s="25">
        <v>1</v>
      </c>
      <c r="F4278" s="25">
        <v>3</v>
      </c>
      <c r="G4278" s="10" t="s">
        <v>13310</v>
      </c>
      <c r="H4278" s="25">
        <f>INDEX('Annexe 1 – Données des équipes'!$B$12:$R$114, MATCH(C4278, 'Annexe 1 – Données des équipes'!$B$12:$B$114,0),4)</f>
        <v>50</v>
      </c>
      <c r="I4278" s="25">
        <f>INDEX('Annexe 1 – Données des équipes'!$B$12:$R$114, MATCH(D4278, 'Annexe 1 – Données des équipes'!$B$12:$B$114,0),4)</f>
        <v>80</v>
      </c>
      <c r="J4278" s="25">
        <f t="shared" si="67"/>
        <v>2</v>
      </c>
    </row>
    <row r="4279" spans="2:10">
      <c r="B4279" s="3">
        <v>42325</v>
      </c>
      <c r="C4279" s="10" t="s">
        <v>13311</v>
      </c>
      <c r="D4279" s="10" t="s">
        <v>13312</v>
      </c>
      <c r="E4279" s="25">
        <v>3</v>
      </c>
      <c r="F4279" s="25">
        <v>1</v>
      </c>
      <c r="G4279" s="10" t="s">
        <v>13313</v>
      </c>
      <c r="H4279" s="25">
        <f>INDEX('Annexe 1 – Données des équipes'!$B$12:$R$114, MATCH(C4279, 'Annexe 1 – Données des équipes'!$B$12:$B$114,0),4)</f>
        <v>70</v>
      </c>
      <c r="I4279" s="25">
        <f>INDEX('Annexe 1 – Données des équipes'!$B$12:$R$114, MATCH(D4279, 'Annexe 1 – Données des équipes'!$B$12:$B$114,0),4)</f>
        <v>70</v>
      </c>
      <c r="J4279" s="25">
        <f t="shared" si="67"/>
        <v>2</v>
      </c>
    </row>
    <row r="4280" spans="2:10">
      <c r="B4280" s="3">
        <v>42325</v>
      </c>
      <c r="C4280" s="10" t="s">
        <v>13314</v>
      </c>
      <c r="D4280" s="10" t="s">
        <v>13315</v>
      </c>
      <c r="E4280" s="25">
        <v>1</v>
      </c>
      <c r="F4280" s="25">
        <v>3</v>
      </c>
      <c r="G4280" s="10" t="s">
        <v>13316</v>
      </c>
      <c r="H4280" s="25">
        <f>INDEX('Annexe 1 – Données des équipes'!$B$12:$R$114, MATCH(C4280, 'Annexe 1 – Données des équipes'!$B$12:$B$114,0),4)</f>
        <v>60</v>
      </c>
      <c r="I4280" s="25">
        <f>INDEX('Annexe 1 – Données des équipes'!$B$12:$R$114, MATCH(D4280, 'Annexe 1 – Données des équipes'!$B$12:$B$114,0),4)</f>
        <v>70</v>
      </c>
      <c r="J4280" s="25">
        <f t="shared" si="67"/>
        <v>2</v>
      </c>
    </row>
    <row r="4281" spans="2:10">
      <c r="B4281" s="3">
        <v>42398</v>
      </c>
      <c r="C4281" s="10" t="s">
        <v>13317</v>
      </c>
      <c r="D4281" s="10" t="s">
        <v>13318</v>
      </c>
      <c r="E4281" s="25">
        <v>2</v>
      </c>
      <c r="F4281" s="25">
        <v>0</v>
      </c>
      <c r="G4281" s="10" t="s">
        <v>13319</v>
      </c>
      <c r="H4281" s="25">
        <f>INDEX('Annexe 1 – Données des équipes'!$B$12:$R$114, MATCH(C4281, 'Annexe 1 – Données des équipes'!$B$12:$B$114,0),4)</f>
        <v>50</v>
      </c>
      <c r="I4281" s="25">
        <f>INDEX('Annexe 1 – Données des équipes'!$B$12:$R$114, MATCH(D4281, 'Annexe 1 – Données des équipes'!$B$12:$B$114,0),4)</f>
        <v>10</v>
      </c>
      <c r="J4281" s="25">
        <f t="shared" si="67"/>
        <v>2</v>
      </c>
    </row>
    <row r="4282" spans="2:10">
      <c r="B4282" s="3">
        <v>42414</v>
      </c>
      <c r="C4282" s="10" t="s">
        <v>13320</v>
      </c>
      <c r="D4282" s="10" t="s">
        <v>13321</v>
      </c>
      <c r="E4282" s="25">
        <v>2</v>
      </c>
      <c r="F4282" s="25">
        <v>0</v>
      </c>
      <c r="G4282" s="10" t="s">
        <v>13322</v>
      </c>
      <c r="H4282" s="25">
        <f>INDEX('Annexe 1 – Données des équipes'!$B$12:$R$114, MATCH(C4282, 'Annexe 1 – Données des équipes'!$B$12:$B$114,0),4)</f>
        <v>30</v>
      </c>
      <c r="I4282" s="25">
        <f>INDEX('Annexe 1 – Données des équipes'!$B$12:$R$114, MATCH(D4282, 'Annexe 1 – Données des équipes'!$B$12:$B$114,0),4)</f>
        <v>0</v>
      </c>
      <c r="J4282" s="25">
        <f t="shared" si="67"/>
        <v>2</v>
      </c>
    </row>
    <row r="4283" spans="2:10">
      <c r="B4283" s="3">
        <v>42427</v>
      </c>
      <c r="C4283" s="10" t="s">
        <v>13323</v>
      </c>
      <c r="D4283" s="10" t="s">
        <v>13324</v>
      </c>
      <c r="E4283" s="25">
        <v>2</v>
      </c>
      <c r="F4283" s="25">
        <v>0</v>
      </c>
      <c r="G4283" s="10" t="s">
        <v>13325</v>
      </c>
      <c r="H4283" s="25">
        <f>INDEX('Annexe 1 – Données des équipes'!$B$12:$R$114, MATCH(C4283, 'Annexe 1 – Données des équipes'!$B$12:$B$114,0),4)</f>
        <v>50</v>
      </c>
      <c r="I4283" s="25">
        <f>INDEX('Annexe 1 – Données des équipes'!$B$12:$R$114, MATCH(D4283, 'Annexe 1 – Données des équipes'!$B$12:$B$114,0),4)</f>
        <v>40</v>
      </c>
      <c r="J4283" s="25">
        <f t="shared" si="67"/>
        <v>2</v>
      </c>
    </row>
    <row r="4284" spans="2:10">
      <c r="B4284" s="3">
        <v>42452</v>
      </c>
      <c r="C4284" s="10" t="s">
        <v>13326</v>
      </c>
      <c r="D4284" s="10" t="s">
        <v>13327</v>
      </c>
      <c r="E4284" s="25">
        <v>2</v>
      </c>
      <c r="F4284" s="25">
        <v>0</v>
      </c>
      <c r="G4284" s="10" t="s">
        <v>13328</v>
      </c>
      <c r="H4284" s="25">
        <f>INDEX('Annexe 1 – Données des équipes'!$B$12:$R$114, MATCH(C4284, 'Annexe 1 – Données des équipes'!$B$12:$B$114,0),4)</f>
        <v>80</v>
      </c>
      <c r="I4284" s="25">
        <f>INDEX('Annexe 1 – Données des équipes'!$B$12:$R$114, MATCH(D4284, 'Annexe 1 – Données des équipes'!$B$12:$B$114,0),4)</f>
        <v>20</v>
      </c>
      <c r="J4284" s="25">
        <f t="shared" si="67"/>
        <v>2</v>
      </c>
    </row>
    <row r="4285" spans="2:10">
      <c r="B4285" s="3">
        <v>42458</v>
      </c>
      <c r="C4285" s="10" t="s">
        <v>13329</v>
      </c>
      <c r="D4285" s="10" t="s">
        <v>13330</v>
      </c>
      <c r="E4285" s="25">
        <v>2</v>
      </c>
      <c r="F4285" s="25">
        <v>0</v>
      </c>
      <c r="G4285" s="10" t="s">
        <v>13331</v>
      </c>
      <c r="H4285" s="25">
        <f>INDEX('Annexe 1 – Données des équipes'!$B$12:$R$114, MATCH(C4285, 'Annexe 1 – Données des équipes'!$B$12:$B$114,0),4)</f>
        <v>90</v>
      </c>
      <c r="I4285" s="25">
        <f>INDEX('Annexe 1 – Données des équipes'!$B$12:$R$114, MATCH(D4285, 'Annexe 1 – Données des équipes'!$B$12:$B$114,0),4)</f>
        <v>50</v>
      </c>
      <c r="J4285" s="25">
        <f t="shared" si="67"/>
        <v>2</v>
      </c>
    </row>
    <row r="4286" spans="2:10">
      <c r="B4286" s="3">
        <v>42458</v>
      </c>
      <c r="C4286" s="10" t="s">
        <v>13332</v>
      </c>
      <c r="D4286" s="10" t="s">
        <v>13333</v>
      </c>
      <c r="E4286" s="25">
        <v>2</v>
      </c>
      <c r="F4286" s="25">
        <v>0</v>
      </c>
      <c r="G4286" s="10" t="s">
        <v>13334</v>
      </c>
      <c r="H4286" s="25">
        <f>INDEX('Annexe 1 – Données des équipes'!$B$12:$R$114, MATCH(C4286, 'Annexe 1 – Données des équipes'!$B$12:$B$114,0),4)</f>
        <v>30</v>
      </c>
      <c r="I4286" s="25">
        <f>INDEX('Annexe 1 – Données des équipes'!$B$12:$R$114, MATCH(D4286, 'Annexe 1 – Données des équipes'!$B$12:$B$114,0),4)</f>
        <v>0</v>
      </c>
      <c r="J4286" s="25">
        <f t="shared" si="67"/>
        <v>2</v>
      </c>
    </row>
    <row r="4287" spans="2:10">
      <c r="B4287" s="3">
        <v>42458</v>
      </c>
      <c r="C4287" s="10" t="s">
        <v>13335</v>
      </c>
      <c r="D4287" s="10" t="s">
        <v>13336</v>
      </c>
      <c r="E4287" s="25">
        <v>4</v>
      </c>
      <c r="F4287" s="25">
        <v>2</v>
      </c>
      <c r="G4287" s="10" t="s">
        <v>13337</v>
      </c>
      <c r="H4287" s="25">
        <f>INDEX('Annexe 1 – Données des équipes'!$B$12:$R$114, MATCH(C4287, 'Annexe 1 – Données des équipes'!$B$12:$B$114,0),4)</f>
        <v>90</v>
      </c>
      <c r="I4287" s="25">
        <f>INDEX('Annexe 1 – Données des équipes'!$B$12:$R$114, MATCH(D4287, 'Annexe 1 – Données des équipes'!$B$12:$B$114,0),4)</f>
        <v>50</v>
      </c>
      <c r="J4287" s="25">
        <f t="shared" si="67"/>
        <v>2</v>
      </c>
    </row>
    <row r="4288" spans="2:10">
      <c r="B4288" s="3">
        <v>42458</v>
      </c>
      <c r="C4288" s="10" t="s">
        <v>13338</v>
      </c>
      <c r="D4288" s="10" t="s">
        <v>13339</v>
      </c>
      <c r="E4288" s="25">
        <v>2</v>
      </c>
      <c r="F4288" s="25">
        <v>0</v>
      </c>
      <c r="G4288" s="10" t="s">
        <v>13340</v>
      </c>
      <c r="H4288" s="25">
        <f>INDEX('Annexe 1 – Données des équipes'!$B$12:$R$114, MATCH(C4288, 'Annexe 1 – Données des équipes'!$B$12:$B$114,0),4)</f>
        <v>40</v>
      </c>
      <c r="I4288" s="25">
        <f>INDEX('Annexe 1 – Données des équipes'!$B$12:$R$114, MATCH(D4288, 'Annexe 1 – Données des équipes'!$B$12:$B$114,0),4)</f>
        <v>0</v>
      </c>
      <c r="J4288" s="25">
        <f t="shared" si="67"/>
        <v>2</v>
      </c>
    </row>
    <row r="4289" spans="2:10">
      <c r="B4289" s="3">
        <v>42458</v>
      </c>
      <c r="C4289" s="10" t="s">
        <v>13341</v>
      </c>
      <c r="D4289" s="10" t="s">
        <v>13342</v>
      </c>
      <c r="E4289" s="25">
        <v>2</v>
      </c>
      <c r="F4289" s="25">
        <v>0</v>
      </c>
      <c r="G4289" s="10" t="s">
        <v>13343</v>
      </c>
      <c r="H4289" s="25">
        <f>INDEX('Annexe 1 – Données des équipes'!$B$12:$R$114, MATCH(C4289, 'Annexe 1 – Données des équipes'!$B$12:$B$114,0),4)</f>
        <v>70</v>
      </c>
      <c r="I4289" s="25">
        <f>INDEX('Annexe 1 – Données des équipes'!$B$12:$R$114, MATCH(D4289, 'Annexe 1 – Données des équipes'!$B$12:$B$114,0),4)</f>
        <v>20</v>
      </c>
      <c r="J4289" s="25">
        <f t="shared" si="67"/>
        <v>2</v>
      </c>
    </row>
    <row r="4290" spans="2:10">
      <c r="B4290" s="3">
        <v>42458</v>
      </c>
      <c r="C4290" s="10" t="s">
        <v>13344</v>
      </c>
      <c r="D4290" s="10" t="s">
        <v>13345</v>
      </c>
      <c r="E4290" s="25">
        <v>0</v>
      </c>
      <c r="F4290" s="25">
        <v>2</v>
      </c>
      <c r="G4290" s="10" t="s">
        <v>13346</v>
      </c>
      <c r="H4290" s="25">
        <f>INDEX('Annexe 1 – Données des équipes'!$B$12:$R$114, MATCH(C4290, 'Annexe 1 – Données des équipes'!$B$12:$B$114,0),4)</f>
        <v>20</v>
      </c>
      <c r="I4290" s="25">
        <f>INDEX('Annexe 1 – Données des équipes'!$B$12:$R$114, MATCH(D4290, 'Annexe 1 – Données des équipes'!$B$12:$B$114,0),4)</f>
        <v>40</v>
      </c>
      <c r="J4290" s="25">
        <f t="shared" si="67"/>
        <v>2</v>
      </c>
    </row>
    <row r="4291" spans="2:10">
      <c r="B4291" s="3">
        <v>42458</v>
      </c>
      <c r="C4291" s="10" t="s">
        <v>13347</v>
      </c>
      <c r="D4291" s="10" t="s">
        <v>13348</v>
      </c>
      <c r="E4291" s="25">
        <v>2</v>
      </c>
      <c r="F4291" s="25">
        <v>0</v>
      </c>
      <c r="G4291" s="10" t="s">
        <v>13349</v>
      </c>
      <c r="H4291" s="25">
        <f>INDEX('Annexe 1 – Données des équipes'!$B$12:$R$114, MATCH(C4291, 'Annexe 1 – Données des équipes'!$B$12:$B$114,0),4)</f>
        <v>80</v>
      </c>
      <c r="I4291" s="25">
        <f>INDEX('Annexe 1 – Données des équipes'!$B$12:$R$114, MATCH(D4291, 'Annexe 1 – Données des équipes'!$B$12:$B$114,0),4)</f>
        <v>20</v>
      </c>
      <c r="J4291" s="25">
        <f t="shared" si="67"/>
        <v>2</v>
      </c>
    </row>
    <row r="4292" spans="2:10">
      <c r="B4292" s="3">
        <v>38864</v>
      </c>
      <c r="C4292" s="10" t="s">
        <v>13350</v>
      </c>
      <c r="D4292" s="10" t="s">
        <v>13351</v>
      </c>
      <c r="E4292" s="25">
        <v>4</v>
      </c>
      <c r="F4292" s="25">
        <v>1</v>
      </c>
      <c r="G4292" s="10" t="s">
        <v>13352</v>
      </c>
      <c r="H4292" s="25">
        <f>INDEX('Annexe 1 – Données des équipes'!$B$12:$R$114, MATCH(C4292, 'Annexe 1 – Données des équipes'!$B$12:$B$114,0),4)</f>
        <v>90</v>
      </c>
      <c r="I4292" s="25">
        <f>INDEX('Annexe 1 – Données des équipes'!$B$12:$R$114, MATCH(D4292, 'Annexe 1 – Données des équipes'!$B$12:$B$114,0),4)</f>
        <v>0</v>
      </c>
      <c r="J4292" s="25">
        <f t="shared" si="67"/>
        <v>3</v>
      </c>
    </row>
    <row r="4293" spans="2:10">
      <c r="B4293" s="3">
        <v>42458</v>
      </c>
      <c r="C4293" s="10" t="s">
        <v>13353</v>
      </c>
      <c r="D4293" s="10" t="s">
        <v>13354</v>
      </c>
      <c r="E4293" s="25">
        <v>2</v>
      </c>
      <c r="F4293" s="25">
        <v>0</v>
      </c>
      <c r="G4293" s="10" t="s">
        <v>13355</v>
      </c>
      <c r="H4293" s="25">
        <f>INDEX('Annexe 1 – Données des équipes'!$B$12:$R$114, MATCH(C4293, 'Annexe 1 – Données des équipes'!$B$12:$B$114,0),4)</f>
        <v>30</v>
      </c>
      <c r="I4293" s="25">
        <f>INDEX('Annexe 1 – Données des équipes'!$B$12:$R$114, MATCH(D4293, 'Annexe 1 – Données des équipes'!$B$12:$B$114,0),4)</f>
        <v>30</v>
      </c>
      <c r="J4293" s="25">
        <f t="shared" si="67"/>
        <v>2</v>
      </c>
    </row>
    <row r="4294" spans="2:10">
      <c r="B4294" s="3">
        <v>42487</v>
      </c>
      <c r="C4294" s="10" t="s">
        <v>13356</v>
      </c>
      <c r="D4294" s="10" t="s">
        <v>13357</v>
      </c>
      <c r="E4294" s="25">
        <v>0</v>
      </c>
      <c r="F4294" s="25">
        <v>2</v>
      </c>
      <c r="G4294" s="10" t="s">
        <v>13358</v>
      </c>
      <c r="H4294" s="25">
        <f>INDEX('Annexe 1 – Données des équipes'!$B$12:$R$114, MATCH(C4294, 'Annexe 1 – Données des équipes'!$B$12:$B$114,0),4)</f>
        <v>0</v>
      </c>
      <c r="I4294" s="25">
        <f>INDEX('Annexe 1 – Données des équipes'!$B$12:$R$114, MATCH(D4294, 'Annexe 1 – Données des équipes'!$B$12:$B$114,0),4)</f>
        <v>50</v>
      </c>
      <c r="J4294" s="25">
        <f t="shared" si="67"/>
        <v>2</v>
      </c>
    </row>
    <row r="4295" spans="2:10">
      <c r="B4295" s="3">
        <v>42517</v>
      </c>
      <c r="C4295" s="10" t="s">
        <v>13359</v>
      </c>
      <c r="D4295" s="10" t="s">
        <v>13360</v>
      </c>
      <c r="E4295" s="25">
        <v>3</v>
      </c>
      <c r="F4295" s="25">
        <v>1</v>
      </c>
      <c r="G4295" s="10" t="s">
        <v>13361</v>
      </c>
      <c r="H4295" s="25">
        <f>INDEX('Annexe 1 – Données des équipes'!$B$12:$R$114, MATCH(C4295, 'Annexe 1 – Données des équipes'!$B$12:$B$114,0),4)</f>
        <v>70</v>
      </c>
      <c r="I4295" s="25">
        <f>INDEX('Annexe 1 – Données des équipes'!$B$12:$R$114, MATCH(D4295, 'Annexe 1 – Données des équipes'!$B$12:$B$114,0),4)</f>
        <v>10</v>
      </c>
      <c r="J4295" s="25">
        <f t="shared" si="67"/>
        <v>2</v>
      </c>
    </row>
    <row r="4296" spans="2:10">
      <c r="B4296" s="3">
        <v>42518</v>
      </c>
      <c r="C4296" s="10" t="s">
        <v>13362</v>
      </c>
      <c r="D4296" s="10" t="s">
        <v>13363</v>
      </c>
      <c r="E4296" s="25">
        <v>1</v>
      </c>
      <c r="F4296" s="25">
        <v>3</v>
      </c>
      <c r="G4296" s="10" t="s">
        <v>13364</v>
      </c>
      <c r="H4296" s="25">
        <f>INDEX('Annexe 1 – Données des équipes'!$B$12:$R$114, MATCH(C4296, 'Annexe 1 – Données des équipes'!$B$12:$B$114,0),4)</f>
        <v>0</v>
      </c>
      <c r="I4296" s="25">
        <f>INDEX('Annexe 1 – Données des équipes'!$B$12:$R$114, MATCH(D4296, 'Annexe 1 – Données des équipes'!$B$12:$B$114,0),4)</f>
        <v>80</v>
      </c>
      <c r="J4296" s="25">
        <f t="shared" si="67"/>
        <v>2</v>
      </c>
    </row>
    <row r="4297" spans="2:10">
      <c r="B4297" s="3">
        <v>42519</v>
      </c>
      <c r="C4297" s="10" t="s">
        <v>13365</v>
      </c>
      <c r="D4297" s="10" t="s">
        <v>13366</v>
      </c>
      <c r="E4297" s="25">
        <v>3</v>
      </c>
      <c r="F4297" s="25">
        <v>1</v>
      </c>
      <c r="G4297" s="10" t="s">
        <v>13367</v>
      </c>
      <c r="H4297" s="25">
        <f>INDEX('Annexe 1 – Données des équipes'!$B$12:$R$114, MATCH(C4297, 'Annexe 1 – Données des équipes'!$B$12:$B$114,0),4)</f>
        <v>40</v>
      </c>
      <c r="I4297" s="25">
        <f>INDEX('Annexe 1 – Données des équipes'!$B$12:$R$114, MATCH(D4297, 'Annexe 1 – Données des équipes'!$B$12:$B$114,0),4)</f>
        <v>0</v>
      </c>
      <c r="J4297" s="25">
        <f t="shared" si="67"/>
        <v>2</v>
      </c>
    </row>
    <row r="4298" spans="2:10">
      <c r="B4298" s="3">
        <v>42519</v>
      </c>
      <c r="C4298" s="10" t="s">
        <v>13368</v>
      </c>
      <c r="D4298" s="10" t="s">
        <v>13369</v>
      </c>
      <c r="E4298" s="25">
        <v>1</v>
      </c>
      <c r="F4298" s="25">
        <v>3</v>
      </c>
      <c r="G4298" s="10" t="s">
        <v>13370</v>
      </c>
      <c r="H4298" s="25">
        <f>INDEX('Annexe 1 – Données des équipes'!$B$12:$R$114, MATCH(C4298, 'Annexe 1 – Données des équipes'!$B$12:$B$114,0),4)</f>
        <v>90</v>
      </c>
      <c r="I4298" s="25">
        <f>INDEX('Annexe 1 – Données des équipes'!$B$12:$R$114, MATCH(D4298, 'Annexe 1 – Données des équipes'!$B$12:$B$114,0),4)</f>
        <v>70</v>
      </c>
      <c r="J4298" s="25">
        <f t="shared" si="67"/>
        <v>2</v>
      </c>
    </row>
    <row r="4299" spans="2:10">
      <c r="B4299" s="3">
        <v>42521</v>
      </c>
      <c r="C4299" s="10" t="s">
        <v>13371</v>
      </c>
      <c r="D4299" s="10" t="s">
        <v>13372</v>
      </c>
      <c r="E4299" s="25">
        <v>3</v>
      </c>
      <c r="F4299" s="25">
        <v>1</v>
      </c>
      <c r="G4299" s="10" t="s">
        <v>13373</v>
      </c>
      <c r="H4299" s="25">
        <f>INDEX('Annexe 1 – Données des équipes'!$B$12:$R$114, MATCH(C4299, 'Annexe 1 – Données des équipes'!$B$12:$B$114,0),4)</f>
        <v>70</v>
      </c>
      <c r="I4299" s="25">
        <f>INDEX('Annexe 1 – Données des équipes'!$B$12:$R$114, MATCH(D4299, 'Annexe 1 – Données des équipes'!$B$12:$B$114,0),4)</f>
        <v>20</v>
      </c>
      <c r="J4299" s="25">
        <f t="shared" si="67"/>
        <v>2</v>
      </c>
    </row>
    <row r="4300" spans="2:10">
      <c r="B4300" s="3">
        <v>42521</v>
      </c>
      <c r="C4300" s="10" t="s">
        <v>13374</v>
      </c>
      <c r="D4300" s="10" t="s">
        <v>13375</v>
      </c>
      <c r="E4300" s="25">
        <v>2</v>
      </c>
      <c r="F4300" s="25">
        <v>0</v>
      </c>
      <c r="G4300" s="10" t="s">
        <v>13376</v>
      </c>
      <c r="H4300" s="25">
        <f>INDEX('Annexe 1 – Données des équipes'!$B$12:$R$114, MATCH(C4300, 'Annexe 1 – Données des équipes'!$B$12:$B$114,0),4)</f>
        <v>10</v>
      </c>
      <c r="I4300" s="25">
        <f>INDEX('Annexe 1 – Données des équipes'!$B$12:$R$114, MATCH(D4300, 'Annexe 1 – Données des équipes'!$B$12:$B$114,0),4)</f>
        <v>0</v>
      </c>
      <c r="J4300" s="25">
        <f t="shared" si="67"/>
        <v>2</v>
      </c>
    </row>
    <row r="4301" spans="2:10">
      <c r="B4301" s="3">
        <v>42523</v>
      </c>
      <c r="C4301" s="10" t="s">
        <v>13377</v>
      </c>
      <c r="D4301" s="10" t="s">
        <v>13378</v>
      </c>
      <c r="E4301" s="25">
        <v>1</v>
      </c>
      <c r="F4301" s="25">
        <v>3</v>
      </c>
      <c r="G4301" s="10" t="s">
        <v>13379</v>
      </c>
      <c r="H4301" s="25">
        <f>INDEX('Annexe 1 – Données des équipes'!$B$12:$R$114, MATCH(C4301, 'Annexe 1 – Données des équipes'!$B$12:$B$114,0),4)</f>
        <v>20</v>
      </c>
      <c r="I4301" s="25">
        <f>INDEX('Annexe 1 – Données des équipes'!$B$12:$R$114, MATCH(D4301, 'Annexe 1 – Données des équipes'!$B$12:$B$114,0),4)</f>
        <v>70</v>
      </c>
      <c r="J4301" s="25">
        <f t="shared" si="67"/>
        <v>2</v>
      </c>
    </row>
    <row r="4302" spans="2:10">
      <c r="B4302" s="3">
        <v>42524</v>
      </c>
      <c r="C4302" s="10" t="s">
        <v>13380</v>
      </c>
      <c r="D4302" s="10" t="s">
        <v>13381</v>
      </c>
      <c r="E4302" s="25">
        <v>1</v>
      </c>
      <c r="F4302" s="25">
        <v>3</v>
      </c>
      <c r="G4302" s="10" t="s">
        <v>13382</v>
      </c>
      <c r="H4302" s="25">
        <f>INDEX('Annexe 1 – Données des équipes'!$B$12:$R$114, MATCH(C4302, 'Annexe 1 – Données des équipes'!$B$12:$B$114,0),4)</f>
        <v>40</v>
      </c>
      <c r="I4302" s="25">
        <f>INDEX('Annexe 1 – Données des équipes'!$B$12:$R$114, MATCH(D4302, 'Annexe 1 – Données des équipes'!$B$12:$B$114,0),4)</f>
        <v>60</v>
      </c>
      <c r="J4302" s="25">
        <f t="shared" si="67"/>
        <v>2</v>
      </c>
    </row>
    <row r="4303" spans="2:10">
      <c r="B4303" s="3">
        <v>42524</v>
      </c>
      <c r="C4303" s="10" t="s">
        <v>13383</v>
      </c>
      <c r="D4303" s="10" t="s">
        <v>13384</v>
      </c>
      <c r="E4303" s="25">
        <v>1</v>
      </c>
      <c r="F4303" s="25">
        <v>3</v>
      </c>
      <c r="G4303" s="10" t="s">
        <v>13385</v>
      </c>
      <c r="H4303" s="25">
        <f>INDEX('Annexe 1 – Données des équipes'!$B$12:$R$114, MATCH(C4303, 'Annexe 1 – Données des équipes'!$B$12:$B$114,0),4)</f>
        <v>20</v>
      </c>
      <c r="I4303" s="25">
        <f>INDEX('Annexe 1 – Données des équipes'!$B$12:$R$114, MATCH(D4303, 'Annexe 1 – Données des équipes'!$B$12:$B$114,0),4)</f>
        <v>10</v>
      </c>
      <c r="J4303" s="25">
        <f t="shared" si="67"/>
        <v>2</v>
      </c>
    </row>
    <row r="4304" spans="2:10">
      <c r="B4304" s="3">
        <v>42525</v>
      </c>
      <c r="C4304" s="10" t="s">
        <v>13386</v>
      </c>
      <c r="D4304" s="10" t="s">
        <v>13387</v>
      </c>
      <c r="E4304" s="25">
        <v>0</v>
      </c>
      <c r="F4304" s="25">
        <v>2</v>
      </c>
      <c r="G4304" s="10" t="s">
        <v>13388</v>
      </c>
      <c r="H4304" s="25">
        <f>INDEX('Annexe 1 – Données des équipes'!$B$12:$R$114, MATCH(C4304, 'Annexe 1 – Données des équipes'!$B$12:$B$114,0),4)</f>
        <v>60</v>
      </c>
      <c r="I4304" s="25">
        <f>INDEX('Annexe 1 – Données des équipes'!$B$12:$R$114, MATCH(D4304, 'Annexe 1 – Données des équipes'!$B$12:$B$114,0),4)</f>
        <v>80</v>
      </c>
      <c r="J4304" s="25">
        <f t="shared" si="67"/>
        <v>2</v>
      </c>
    </row>
    <row r="4305" spans="2:10">
      <c r="B4305" s="3">
        <v>42525</v>
      </c>
      <c r="C4305" s="10" t="s">
        <v>13389</v>
      </c>
      <c r="D4305" s="10" t="s">
        <v>13390</v>
      </c>
      <c r="E4305" s="25">
        <v>2</v>
      </c>
      <c r="F4305" s="25">
        <v>0</v>
      </c>
      <c r="G4305" s="10" t="s">
        <v>13391</v>
      </c>
      <c r="H4305" s="25">
        <f>INDEX('Annexe 1 – Données des équipes'!$B$12:$R$114, MATCH(C4305, 'Annexe 1 – Données des équipes'!$B$12:$B$114,0),4)</f>
        <v>90</v>
      </c>
      <c r="I4305" s="25">
        <f>INDEX('Annexe 1 – Données des équipes'!$B$12:$R$114, MATCH(D4305, 'Annexe 1 – Données des équipes'!$B$12:$B$114,0),4)</f>
        <v>40</v>
      </c>
      <c r="J4305" s="25">
        <f t="shared" si="67"/>
        <v>2</v>
      </c>
    </row>
    <row r="4306" spans="2:10">
      <c r="B4306" s="3">
        <v>42526</v>
      </c>
      <c r="C4306" s="10" t="s">
        <v>13392</v>
      </c>
      <c r="D4306" s="10" t="s">
        <v>13393</v>
      </c>
      <c r="E4306" s="25">
        <v>3</v>
      </c>
      <c r="F4306" s="25">
        <v>1</v>
      </c>
      <c r="G4306" s="10" t="s">
        <v>13394</v>
      </c>
      <c r="H4306" s="25">
        <f>INDEX('Annexe 1 – Données des équipes'!$B$12:$R$114, MATCH(C4306, 'Annexe 1 – Données des équipes'!$B$12:$B$114,0),4)</f>
        <v>80</v>
      </c>
      <c r="I4306" s="25">
        <f>INDEX('Annexe 1 – Données des équipes'!$B$12:$R$114, MATCH(D4306, 'Annexe 1 – Données des équipes'!$B$12:$B$114,0),4)</f>
        <v>80</v>
      </c>
      <c r="J4306" s="25">
        <f t="shared" ref="J4306:J4369" si="68">ABS(F4306-E4306)</f>
        <v>2</v>
      </c>
    </row>
    <row r="4307" spans="2:10">
      <c r="B4307" s="3">
        <v>42527</v>
      </c>
      <c r="C4307" s="10" t="s">
        <v>13395</v>
      </c>
      <c r="D4307" s="10" t="s">
        <v>13396</v>
      </c>
      <c r="E4307" s="25">
        <v>2</v>
      </c>
      <c r="F4307" s="25">
        <v>0</v>
      </c>
      <c r="G4307" s="10" t="s">
        <v>13397</v>
      </c>
      <c r="H4307" s="25">
        <f>INDEX('Annexe 1 – Données des équipes'!$B$12:$R$114, MATCH(C4307, 'Annexe 1 – Données des équipes'!$B$12:$B$114,0),4)</f>
        <v>90</v>
      </c>
      <c r="I4307" s="25">
        <f>INDEX('Annexe 1 – Données des équipes'!$B$12:$R$114, MATCH(D4307, 'Annexe 1 – Données des équipes'!$B$12:$B$114,0),4)</f>
        <v>30</v>
      </c>
      <c r="J4307" s="25">
        <f t="shared" si="68"/>
        <v>2</v>
      </c>
    </row>
    <row r="4308" spans="2:10">
      <c r="B4308" s="3">
        <v>42530</v>
      </c>
      <c r="C4308" s="10" t="s">
        <v>13398</v>
      </c>
      <c r="D4308" s="10" t="s">
        <v>13399</v>
      </c>
      <c r="E4308" s="25">
        <v>2</v>
      </c>
      <c r="F4308" s="25">
        <v>0</v>
      </c>
      <c r="G4308" s="10" t="s">
        <v>13400</v>
      </c>
      <c r="H4308" s="25">
        <f>INDEX('Annexe 1 – Données des équipes'!$B$12:$R$114, MATCH(C4308, 'Annexe 1 – Données des équipes'!$B$12:$B$114,0),4)</f>
        <v>80</v>
      </c>
      <c r="I4308" s="25">
        <f>INDEX('Annexe 1 – Données des équipes'!$B$12:$R$114, MATCH(D4308, 'Annexe 1 – Données des équipes'!$B$12:$B$114,0),4)</f>
        <v>30</v>
      </c>
      <c r="J4308" s="25">
        <f t="shared" si="68"/>
        <v>2</v>
      </c>
    </row>
    <row r="4309" spans="2:10">
      <c r="B4309" s="3">
        <v>42533</v>
      </c>
      <c r="C4309" s="10" t="s">
        <v>13401</v>
      </c>
      <c r="D4309" s="10" t="s">
        <v>13402</v>
      </c>
      <c r="E4309" s="25">
        <v>2</v>
      </c>
      <c r="F4309" s="25">
        <v>0</v>
      </c>
      <c r="G4309" s="10" t="s">
        <v>13403</v>
      </c>
      <c r="H4309" s="25">
        <f>INDEX('Annexe 1 – Données des équipes'!$B$12:$R$114, MATCH(C4309, 'Annexe 1 – Données des équipes'!$B$12:$B$114,0),4)</f>
        <v>90</v>
      </c>
      <c r="I4309" s="25">
        <f>INDEX('Annexe 1 – Données des équipes'!$B$12:$R$114, MATCH(D4309, 'Annexe 1 – Données des équipes'!$B$12:$B$114,0),4)</f>
        <v>60</v>
      </c>
      <c r="J4309" s="25">
        <f t="shared" si="68"/>
        <v>2</v>
      </c>
    </row>
    <row r="4310" spans="2:10">
      <c r="B4310" s="3">
        <v>42534</v>
      </c>
      <c r="C4310" s="10" t="s">
        <v>13404</v>
      </c>
      <c r="D4310" s="10" t="s">
        <v>13405</v>
      </c>
      <c r="E4310" s="25">
        <v>0</v>
      </c>
      <c r="F4310" s="25">
        <v>2</v>
      </c>
      <c r="G4310" s="10" t="s">
        <v>13406</v>
      </c>
      <c r="H4310" s="25">
        <f>INDEX('Annexe 1 – Données des équipes'!$B$12:$R$114, MATCH(C4310, 'Annexe 1 – Données des équipes'!$B$12:$B$114,0),4)</f>
        <v>90</v>
      </c>
      <c r="I4310" s="25">
        <f>INDEX('Annexe 1 – Données des équipes'!$B$12:$R$114, MATCH(D4310, 'Annexe 1 – Données des équipes'!$B$12:$B$114,0),4)</f>
        <v>90</v>
      </c>
      <c r="J4310" s="25">
        <f t="shared" si="68"/>
        <v>2</v>
      </c>
    </row>
    <row r="4311" spans="2:10">
      <c r="B4311" s="3">
        <v>42535</v>
      </c>
      <c r="C4311" s="10" t="s">
        <v>13407</v>
      </c>
      <c r="D4311" s="10" t="s">
        <v>13408</v>
      </c>
      <c r="E4311" s="25">
        <v>0</v>
      </c>
      <c r="F4311" s="25">
        <v>2</v>
      </c>
      <c r="G4311" s="10" t="s">
        <v>13409</v>
      </c>
      <c r="H4311" s="25">
        <f>INDEX('Annexe 1 – Données des équipes'!$B$12:$R$114, MATCH(C4311, 'Annexe 1 – Données des équipes'!$B$12:$B$114,0),4)</f>
        <v>60</v>
      </c>
      <c r="I4311" s="25">
        <f>INDEX('Annexe 1 – Données des équipes'!$B$12:$R$114, MATCH(D4311, 'Annexe 1 – Données des équipes'!$B$12:$B$114,0),4)</f>
        <v>40</v>
      </c>
      <c r="J4311" s="25">
        <f t="shared" si="68"/>
        <v>2</v>
      </c>
    </row>
    <row r="4312" spans="2:10">
      <c r="B4312" s="3">
        <v>42535</v>
      </c>
      <c r="C4312" s="10" t="s">
        <v>13410</v>
      </c>
      <c r="D4312" s="10" t="s">
        <v>13411</v>
      </c>
      <c r="E4312" s="25">
        <v>4</v>
      </c>
      <c r="F4312" s="25">
        <v>2</v>
      </c>
      <c r="G4312" s="10" t="s">
        <v>13412</v>
      </c>
      <c r="H4312" s="25">
        <f>INDEX('Annexe 1 – Données des équipes'!$B$12:$R$114, MATCH(C4312, 'Annexe 1 – Données des équipes'!$B$12:$B$114,0),4)</f>
        <v>80</v>
      </c>
      <c r="I4312" s="25">
        <f>INDEX('Annexe 1 – Données des équipes'!$B$12:$R$114, MATCH(D4312, 'Annexe 1 – Données des équipes'!$B$12:$B$114,0),4)</f>
        <v>50</v>
      </c>
      <c r="J4312" s="25">
        <f t="shared" si="68"/>
        <v>2</v>
      </c>
    </row>
    <row r="4313" spans="2:10">
      <c r="B4313" s="3">
        <v>42536</v>
      </c>
      <c r="C4313" s="10" t="s">
        <v>13413</v>
      </c>
      <c r="D4313" s="10" t="s">
        <v>13414</v>
      </c>
      <c r="E4313" s="25">
        <v>2</v>
      </c>
      <c r="F4313" s="25">
        <v>0</v>
      </c>
      <c r="G4313" s="10" t="s">
        <v>13415</v>
      </c>
      <c r="H4313" s="25">
        <f>INDEX('Annexe 1 – Données des équipes'!$B$12:$R$114, MATCH(C4313, 'Annexe 1 – Données des équipes'!$B$12:$B$114,0),4)</f>
        <v>90</v>
      </c>
      <c r="I4313" s="25">
        <f>INDEX('Annexe 1 – Données des équipes'!$B$12:$R$114, MATCH(D4313, 'Annexe 1 – Données des équipes'!$B$12:$B$114,0),4)</f>
        <v>40</v>
      </c>
      <c r="J4313" s="25">
        <f t="shared" si="68"/>
        <v>2</v>
      </c>
    </row>
    <row r="4314" spans="2:10">
      <c r="B4314" s="3">
        <v>42537</v>
      </c>
      <c r="C4314" s="10" t="s">
        <v>13416</v>
      </c>
      <c r="D4314" s="10" t="s">
        <v>13417</v>
      </c>
      <c r="E4314" s="25">
        <v>0</v>
      </c>
      <c r="F4314" s="25">
        <v>2</v>
      </c>
      <c r="G4314" s="10" t="s">
        <v>13418</v>
      </c>
      <c r="H4314" s="25">
        <f>INDEX('Annexe 1 – Données des équipes'!$B$12:$R$114, MATCH(C4314, 'Annexe 1 – Données des équipes'!$B$12:$B$114,0),4)</f>
        <v>60</v>
      </c>
      <c r="I4314" s="25">
        <f>INDEX('Annexe 1 – Données des équipes'!$B$12:$R$114, MATCH(D4314, 'Annexe 1 – Données des équipes'!$B$12:$B$114,0),4)</f>
        <v>50</v>
      </c>
      <c r="J4314" s="25">
        <f t="shared" si="68"/>
        <v>2</v>
      </c>
    </row>
    <row r="4315" spans="2:10">
      <c r="B4315" s="3">
        <v>42543</v>
      </c>
      <c r="C4315" s="10" t="s">
        <v>13419</v>
      </c>
      <c r="D4315" s="10" t="s">
        <v>13420</v>
      </c>
      <c r="E4315" s="25">
        <v>0</v>
      </c>
      <c r="F4315" s="25">
        <v>2</v>
      </c>
      <c r="G4315" s="10" t="s">
        <v>13421</v>
      </c>
      <c r="H4315" s="25">
        <f>INDEX('Annexe 1 – Données des équipes'!$B$12:$R$114, MATCH(C4315, 'Annexe 1 – Données des équipes'!$B$12:$B$114,0),4)</f>
        <v>90</v>
      </c>
      <c r="I4315" s="25">
        <f>INDEX('Annexe 1 – Données des équipes'!$B$12:$R$114, MATCH(D4315, 'Annexe 1 – Données des équipes'!$B$12:$B$114,0),4)</f>
        <v>80</v>
      </c>
      <c r="J4315" s="25">
        <f t="shared" si="68"/>
        <v>2</v>
      </c>
    </row>
    <row r="4316" spans="2:10">
      <c r="B4316" s="3">
        <v>42548</v>
      </c>
      <c r="C4316" s="10" t="s">
        <v>13422</v>
      </c>
      <c r="D4316" s="10" t="s">
        <v>13423</v>
      </c>
      <c r="E4316" s="25">
        <v>2</v>
      </c>
      <c r="F4316" s="25">
        <v>0</v>
      </c>
      <c r="G4316" s="10" t="s">
        <v>13424</v>
      </c>
      <c r="H4316" s="25">
        <f>INDEX('Annexe 1 – Données des équipes'!$B$12:$R$114, MATCH(C4316, 'Annexe 1 – Données des équipes'!$B$12:$B$114,0),4)</f>
        <v>90</v>
      </c>
      <c r="I4316" s="25">
        <f>INDEX('Annexe 1 – Données des équipes'!$B$12:$R$114, MATCH(D4316, 'Annexe 1 – Données des équipes'!$B$12:$B$114,0),4)</f>
        <v>90</v>
      </c>
      <c r="J4316" s="25">
        <f t="shared" si="68"/>
        <v>2</v>
      </c>
    </row>
    <row r="4317" spans="2:10">
      <c r="B4317" s="3">
        <v>42552</v>
      </c>
      <c r="C4317" s="10" t="s">
        <v>13425</v>
      </c>
      <c r="D4317" s="10" t="s">
        <v>13426</v>
      </c>
      <c r="E4317" s="25">
        <v>3</v>
      </c>
      <c r="F4317" s="25">
        <v>1</v>
      </c>
      <c r="G4317" s="10" t="s">
        <v>13427</v>
      </c>
      <c r="H4317" s="25">
        <f>INDEX('Annexe 1 – Données des équipes'!$B$12:$R$114, MATCH(C4317, 'Annexe 1 – Données des équipes'!$B$12:$B$114,0),4)</f>
        <v>70</v>
      </c>
      <c r="I4317" s="25">
        <f>INDEX('Annexe 1 – Données des équipes'!$B$12:$R$114, MATCH(D4317, 'Annexe 1 – Données des équipes'!$B$12:$B$114,0),4)</f>
        <v>90</v>
      </c>
      <c r="J4317" s="25">
        <f t="shared" si="68"/>
        <v>2</v>
      </c>
    </row>
    <row r="4318" spans="2:10">
      <c r="B4318" s="3">
        <v>42557</v>
      </c>
      <c r="C4318" s="10" t="s">
        <v>13428</v>
      </c>
      <c r="D4318" s="10" t="s">
        <v>13429</v>
      </c>
      <c r="E4318" s="25">
        <v>2</v>
      </c>
      <c r="F4318" s="25">
        <v>0</v>
      </c>
      <c r="G4318" s="10" t="s">
        <v>13430</v>
      </c>
      <c r="H4318" s="25">
        <f>INDEX('Annexe 1 – Données des équipes'!$B$12:$R$114, MATCH(C4318, 'Annexe 1 – Données des équipes'!$B$12:$B$114,0),4)</f>
        <v>90</v>
      </c>
      <c r="I4318" s="25">
        <f>INDEX('Annexe 1 – Données des équipes'!$B$12:$R$114, MATCH(D4318, 'Annexe 1 – Données des équipes'!$B$12:$B$114,0),4)</f>
        <v>70</v>
      </c>
      <c r="J4318" s="25">
        <f t="shared" si="68"/>
        <v>2</v>
      </c>
    </row>
    <row r="4319" spans="2:10">
      <c r="B4319" s="3">
        <v>42558</v>
      </c>
      <c r="C4319" s="10" t="s">
        <v>13431</v>
      </c>
      <c r="D4319" s="10" t="s">
        <v>13432</v>
      </c>
      <c r="E4319" s="25">
        <v>0</v>
      </c>
      <c r="F4319" s="25">
        <v>2</v>
      </c>
      <c r="G4319" s="10" t="s">
        <v>13433</v>
      </c>
      <c r="H4319" s="25">
        <f>INDEX('Annexe 1 – Données des équipes'!$B$12:$R$114, MATCH(C4319, 'Annexe 1 – Données des équipes'!$B$12:$B$114,0),4)</f>
        <v>90</v>
      </c>
      <c r="I4319" s="25">
        <f>INDEX('Annexe 1 – Données des équipes'!$B$12:$R$114, MATCH(D4319, 'Annexe 1 – Données des équipes'!$B$12:$B$114,0),4)</f>
        <v>90</v>
      </c>
      <c r="J4319" s="25">
        <f t="shared" si="68"/>
        <v>2</v>
      </c>
    </row>
    <row r="4320" spans="2:10">
      <c r="B4320" s="3">
        <v>42613</v>
      </c>
      <c r="C4320" s="10" t="s">
        <v>13434</v>
      </c>
      <c r="D4320" s="10" t="s">
        <v>13435</v>
      </c>
      <c r="E4320" s="25">
        <v>2</v>
      </c>
      <c r="F4320" s="25">
        <v>0</v>
      </c>
      <c r="G4320" s="10" t="s">
        <v>13436</v>
      </c>
      <c r="H4320" s="25">
        <f>INDEX('Annexe 1 – Données des équipes'!$B$12:$R$114, MATCH(C4320, 'Annexe 1 – Données des équipes'!$B$12:$B$114,0),4)</f>
        <v>90</v>
      </c>
      <c r="I4320" s="25">
        <f>INDEX('Annexe 1 – Données des équipes'!$B$12:$R$114, MATCH(D4320, 'Annexe 1 – Données des équipes'!$B$12:$B$114,0),4)</f>
        <v>30</v>
      </c>
      <c r="J4320" s="25">
        <f t="shared" si="68"/>
        <v>2</v>
      </c>
    </row>
    <row r="4321" spans="2:10">
      <c r="B4321" s="3">
        <v>42614</v>
      </c>
      <c r="C4321" s="10" t="s">
        <v>13437</v>
      </c>
      <c r="D4321" s="10" t="s">
        <v>13438</v>
      </c>
      <c r="E4321" s="25">
        <v>2</v>
      </c>
      <c r="F4321" s="25">
        <v>0</v>
      </c>
      <c r="G4321" s="10" t="s">
        <v>13439</v>
      </c>
      <c r="H4321" s="25">
        <f>INDEX('Annexe 1 – Données des équipes'!$B$12:$R$114, MATCH(C4321, 'Annexe 1 – Données des équipes'!$B$12:$B$114,0),4)</f>
        <v>60</v>
      </c>
      <c r="I4321" s="25">
        <f>INDEX('Annexe 1 – Données des équipes'!$B$12:$R$114, MATCH(D4321, 'Annexe 1 – Données des équipes'!$B$12:$B$114,0),4)</f>
        <v>30</v>
      </c>
      <c r="J4321" s="25">
        <f t="shared" si="68"/>
        <v>2</v>
      </c>
    </row>
    <row r="4322" spans="2:10">
      <c r="B4322" s="3">
        <v>42614</v>
      </c>
      <c r="C4322" s="10" t="s">
        <v>13440</v>
      </c>
      <c r="D4322" s="10" t="s">
        <v>13441</v>
      </c>
      <c r="E4322" s="25">
        <v>0</v>
      </c>
      <c r="F4322" s="25">
        <v>2</v>
      </c>
      <c r="G4322" s="10" t="s">
        <v>13442</v>
      </c>
      <c r="H4322" s="25">
        <f>INDEX('Annexe 1 – Données des équipes'!$B$12:$R$114, MATCH(C4322, 'Annexe 1 – Données des équipes'!$B$12:$B$114,0),4)</f>
        <v>90</v>
      </c>
      <c r="I4322" s="25">
        <f>INDEX('Annexe 1 – Données des équipes'!$B$12:$R$114, MATCH(D4322, 'Annexe 1 – Données des équipes'!$B$12:$B$114,0),4)</f>
        <v>90</v>
      </c>
      <c r="J4322" s="25">
        <f t="shared" si="68"/>
        <v>2</v>
      </c>
    </row>
    <row r="4323" spans="2:10">
      <c r="B4323" s="3">
        <v>42614</v>
      </c>
      <c r="C4323" s="10" t="s">
        <v>13443</v>
      </c>
      <c r="D4323" s="10" t="s">
        <v>13444</v>
      </c>
      <c r="E4323" s="25">
        <v>2</v>
      </c>
      <c r="F4323" s="25">
        <v>0</v>
      </c>
      <c r="G4323" s="10" t="s">
        <v>13445</v>
      </c>
      <c r="H4323" s="25">
        <f>INDEX('Annexe 1 – Données des équipes'!$B$12:$R$114, MATCH(C4323, 'Annexe 1 – Données des équipes'!$B$12:$B$114,0),4)</f>
        <v>90</v>
      </c>
      <c r="I4323" s="25">
        <f>INDEX('Annexe 1 – Données des équipes'!$B$12:$R$114, MATCH(D4323, 'Annexe 1 – Données des équipes'!$B$12:$B$114,0),4)</f>
        <v>60</v>
      </c>
      <c r="J4323" s="25">
        <f t="shared" si="68"/>
        <v>2</v>
      </c>
    </row>
    <row r="4324" spans="2:10">
      <c r="B4324" s="3">
        <v>42614</v>
      </c>
      <c r="C4324" s="10" t="s">
        <v>13446</v>
      </c>
      <c r="D4324" s="10" t="s">
        <v>13447</v>
      </c>
      <c r="E4324" s="25">
        <v>2</v>
      </c>
      <c r="F4324" s="25">
        <v>0</v>
      </c>
      <c r="G4324" s="10" t="s">
        <v>13448</v>
      </c>
      <c r="H4324" s="25">
        <f>INDEX('Annexe 1 – Données des équipes'!$B$12:$R$114, MATCH(C4324, 'Annexe 1 – Données des équipes'!$B$12:$B$114,0),4)</f>
        <v>70</v>
      </c>
      <c r="I4324" s="25">
        <f>INDEX('Annexe 1 – Données des équipes'!$B$12:$R$114, MATCH(D4324, 'Annexe 1 – Données des équipes'!$B$12:$B$114,0),4)</f>
        <v>0</v>
      </c>
      <c r="J4324" s="25">
        <f t="shared" si="68"/>
        <v>2</v>
      </c>
    </row>
    <row r="4325" spans="2:10">
      <c r="B4325" s="3">
        <v>42614</v>
      </c>
      <c r="C4325" s="10" t="s">
        <v>13449</v>
      </c>
      <c r="D4325" s="10" t="s">
        <v>13450</v>
      </c>
      <c r="E4325" s="25">
        <v>1</v>
      </c>
      <c r="F4325" s="25">
        <v>3</v>
      </c>
      <c r="G4325" s="10" t="s">
        <v>13451</v>
      </c>
      <c r="H4325" s="25">
        <f>INDEX('Annexe 1 – Données des équipes'!$B$12:$R$114, MATCH(C4325, 'Annexe 1 – Données des équipes'!$B$12:$B$114,0),4)</f>
        <v>90</v>
      </c>
      <c r="I4325" s="25">
        <f>INDEX('Annexe 1 – Données des équipes'!$B$12:$R$114, MATCH(D4325, 'Annexe 1 – Données des équipes'!$B$12:$B$114,0),4)</f>
        <v>90</v>
      </c>
      <c r="J4325" s="25">
        <f t="shared" si="68"/>
        <v>2</v>
      </c>
    </row>
    <row r="4326" spans="2:10">
      <c r="B4326" s="3">
        <v>42615</v>
      </c>
      <c r="C4326" s="10" t="s">
        <v>13452</v>
      </c>
      <c r="D4326" s="10" t="s">
        <v>13453</v>
      </c>
      <c r="E4326" s="25">
        <v>1</v>
      </c>
      <c r="F4326" s="25">
        <v>3</v>
      </c>
      <c r="G4326" s="10" t="s">
        <v>13454</v>
      </c>
      <c r="H4326" s="25">
        <f>INDEX('Annexe 1 – Données des équipes'!$B$12:$R$114, MATCH(C4326, 'Annexe 1 – Données des équipes'!$B$12:$B$114,0),4)</f>
        <v>0</v>
      </c>
      <c r="I4326" s="25">
        <f>INDEX('Annexe 1 – Données des équipes'!$B$12:$R$114, MATCH(D4326, 'Annexe 1 – Données des équipes'!$B$12:$B$114,0),4)</f>
        <v>80</v>
      </c>
      <c r="J4326" s="25">
        <f t="shared" si="68"/>
        <v>2</v>
      </c>
    </row>
    <row r="4327" spans="2:10">
      <c r="B4327" s="3">
        <v>42615</v>
      </c>
      <c r="C4327" s="10" t="s">
        <v>13455</v>
      </c>
      <c r="D4327" s="10" t="s">
        <v>13456</v>
      </c>
      <c r="E4327" s="25">
        <v>2</v>
      </c>
      <c r="F4327" s="25">
        <v>0</v>
      </c>
      <c r="G4327" s="10" t="s">
        <v>13457</v>
      </c>
      <c r="H4327" s="25">
        <f>INDEX('Annexe 1 – Données des équipes'!$B$12:$R$114, MATCH(C4327, 'Annexe 1 – Données des équipes'!$B$12:$B$114,0),4)</f>
        <v>50</v>
      </c>
      <c r="I4327" s="25">
        <f>INDEX('Annexe 1 – Données des équipes'!$B$12:$R$114, MATCH(D4327, 'Annexe 1 – Données des équipes'!$B$12:$B$114,0),4)</f>
        <v>30</v>
      </c>
      <c r="J4327" s="25">
        <f t="shared" si="68"/>
        <v>2</v>
      </c>
    </row>
    <row r="4328" spans="2:10">
      <c r="B4328" s="3">
        <v>42618</v>
      </c>
      <c r="C4328" s="10" t="s">
        <v>13458</v>
      </c>
      <c r="D4328" s="10" t="s">
        <v>13459</v>
      </c>
      <c r="E4328" s="25">
        <v>1</v>
      </c>
      <c r="F4328" s="25">
        <v>3</v>
      </c>
      <c r="G4328" s="10" t="s">
        <v>13460</v>
      </c>
      <c r="H4328" s="25">
        <f>INDEX('Annexe 1 – Données des équipes'!$B$12:$R$114, MATCH(C4328, 'Annexe 1 – Données des équipes'!$B$12:$B$114,0),4)</f>
        <v>20</v>
      </c>
      <c r="I4328" s="25">
        <f>INDEX('Annexe 1 – Données des équipes'!$B$12:$R$114, MATCH(D4328, 'Annexe 1 – Données des équipes'!$B$12:$B$114,0),4)</f>
        <v>90</v>
      </c>
      <c r="J4328" s="25">
        <f t="shared" si="68"/>
        <v>2</v>
      </c>
    </row>
    <row r="4329" spans="2:10">
      <c r="B4329" s="3">
        <v>42619</v>
      </c>
      <c r="C4329" s="10" t="s">
        <v>13461</v>
      </c>
      <c r="D4329" s="10" t="s">
        <v>13462</v>
      </c>
      <c r="E4329" s="25">
        <v>3</v>
      </c>
      <c r="F4329" s="25">
        <v>1</v>
      </c>
      <c r="G4329" s="10" t="s">
        <v>13463</v>
      </c>
      <c r="H4329" s="25">
        <f>INDEX('Annexe 1 – Données des équipes'!$B$12:$R$114, MATCH(C4329, 'Annexe 1 – Données des équipes'!$B$12:$B$114,0),4)</f>
        <v>20</v>
      </c>
      <c r="I4329" s="25">
        <f>INDEX('Annexe 1 – Données des équipes'!$B$12:$R$114, MATCH(D4329, 'Annexe 1 – Données des équipes'!$B$12:$B$114,0),4)</f>
        <v>0</v>
      </c>
      <c r="J4329" s="25">
        <f t="shared" si="68"/>
        <v>2</v>
      </c>
    </row>
    <row r="4330" spans="2:10">
      <c r="B4330" s="3">
        <v>42619</v>
      </c>
      <c r="C4330" s="10" t="s">
        <v>13464</v>
      </c>
      <c r="D4330" s="10" t="s">
        <v>13465</v>
      </c>
      <c r="E4330" s="25">
        <v>3</v>
      </c>
      <c r="F4330" s="25">
        <v>1</v>
      </c>
      <c r="G4330" s="10" t="s">
        <v>13466</v>
      </c>
      <c r="H4330" s="25">
        <f>INDEX('Annexe 1 – Données des équipes'!$B$12:$R$114, MATCH(C4330, 'Annexe 1 – Données des équipes'!$B$12:$B$114,0),4)</f>
        <v>60</v>
      </c>
      <c r="I4330" s="25">
        <f>INDEX('Annexe 1 – Données des équipes'!$B$12:$R$114, MATCH(D4330, 'Annexe 1 – Données des équipes'!$B$12:$B$114,0),4)</f>
        <v>50</v>
      </c>
      <c r="J4330" s="25">
        <f t="shared" si="68"/>
        <v>2</v>
      </c>
    </row>
    <row r="4331" spans="2:10">
      <c r="B4331" s="3">
        <v>42619</v>
      </c>
      <c r="C4331" s="10" t="s">
        <v>13467</v>
      </c>
      <c r="D4331" s="10" t="s">
        <v>13468</v>
      </c>
      <c r="E4331" s="25">
        <v>0</v>
      </c>
      <c r="F4331" s="25">
        <v>2</v>
      </c>
      <c r="G4331" s="10" t="s">
        <v>13469</v>
      </c>
      <c r="H4331" s="25">
        <f>INDEX('Annexe 1 – Données des équipes'!$B$12:$R$114, MATCH(C4331, 'Annexe 1 – Données des équipes'!$B$12:$B$114,0),4)</f>
        <v>30</v>
      </c>
      <c r="I4331" s="25">
        <f>INDEX('Annexe 1 – Données des équipes'!$B$12:$R$114, MATCH(D4331, 'Annexe 1 – Données des équipes'!$B$12:$B$114,0),4)</f>
        <v>10</v>
      </c>
      <c r="J4331" s="25">
        <f t="shared" si="68"/>
        <v>2</v>
      </c>
    </row>
    <row r="4332" spans="2:10">
      <c r="B4332" s="3">
        <v>42619</v>
      </c>
      <c r="C4332" s="10" t="s">
        <v>13470</v>
      </c>
      <c r="D4332" s="10" t="s">
        <v>13471</v>
      </c>
      <c r="E4332" s="25">
        <v>2</v>
      </c>
      <c r="F4332" s="25">
        <v>0</v>
      </c>
      <c r="G4332" s="10" t="s">
        <v>13472</v>
      </c>
      <c r="H4332" s="25">
        <f>INDEX('Annexe 1 – Données des équipes'!$B$12:$R$114, MATCH(C4332, 'Annexe 1 – Données des équipes'!$B$12:$B$114,0),4)</f>
        <v>80</v>
      </c>
      <c r="I4332" s="25">
        <f>INDEX('Annexe 1 – Données des équipes'!$B$12:$R$114, MATCH(D4332, 'Annexe 1 – Données des équipes'!$B$12:$B$114,0),4)</f>
        <v>90</v>
      </c>
      <c r="J4332" s="25">
        <f t="shared" si="68"/>
        <v>2</v>
      </c>
    </row>
    <row r="4333" spans="2:10">
      <c r="B4333" s="3">
        <v>33623</v>
      </c>
      <c r="C4333" s="10" t="s">
        <v>13473</v>
      </c>
      <c r="D4333" s="10" t="s">
        <v>13474</v>
      </c>
      <c r="E4333" s="25">
        <v>1</v>
      </c>
      <c r="F4333" s="25">
        <v>0</v>
      </c>
      <c r="G4333" s="10" t="s">
        <v>13475</v>
      </c>
      <c r="H4333" s="25">
        <f>INDEX('Annexe 1 – Données des équipes'!$B$12:$R$114, MATCH(C4333, 'Annexe 1 – Données des équipes'!$B$12:$B$114,0),4)</f>
        <v>30</v>
      </c>
      <c r="I4333" s="25">
        <f>INDEX('Annexe 1 – Données des équipes'!$B$12:$R$114, MATCH(D4333, 'Annexe 1 – Données des équipes'!$B$12:$B$114,0),4)</f>
        <v>10</v>
      </c>
      <c r="J4333" s="25">
        <f t="shared" si="68"/>
        <v>1</v>
      </c>
    </row>
    <row r="4334" spans="2:10">
      <c r="B4334" s="3">
        <v>39165</v>
      </c>
      <c r="C4334" s="10" t="s">
        <v>13476</v>
      </c>
      <c r="D4334" s="10" t="s">
        <v>13477</v>
      </c>
      <c r="E4334" s="25">
        <v>2</v>
      </c>
      <c r="F4334" s="25">
        <v>0</v>
      </c>
      <c r="G4334" s="10" t="s">
        <v>13478</v>
      </c>
      <c r="H4334" s="25">
        <f>INDEX('Annexe 1 – Données des équipes'!$B$12:$R$114, MATCH(C4334, 'Annexe 1 – Données des équipes'!$B$12:$B$114,0),4)</f>
        <v>20</v>
      </c>
      <c r="I4334" s="25">
        <f>INDEX('Annexe 1 – Données des équipes'!$B$12:$R$114, MATCH(D4334, 'Annexe 1 – Données des équipes'!$B$12:$B$114,0),4)</f>
        <v>0</v>
      </c>
      <c r="J4334" s="25">
        <f t="shared" si="68"/>
        <v>2</v>
      </c>
    </row>
    <row r="4335" spans="2:10">
      <c r="B4335" s="3">
        <v>42652</v>
      </c>
      <c r="C4335" s="10" t="s">
        <v>13479</v>
      </c>
      <c r="D4335" s="10" t="s">
        <v>13480</v>
      </c>
      <c r="E4335" s="25">
        <v>0</v>
      </c>
      <c r="F4335" s="25">
        <v>2</v>
      </c>
      <c r="G4335" s="10" t="s">
        <v>13481</v>
      </c>
      <c r="H4335" s="25">
        <f>INDEX('Annexe 1 – Données des équipes'!$B$12:$R$114, MATCH(C4335, 'Annexe 1 – Données des équipes'!$B$12:$B$114,0),4)</f>
        <v>40</v>
      </c>
      <c r="I4335" s="25">
        <f>INDEX('Annexe 1 – Données des équipes'!$B$12:$R$114, MATCH(D4335, 'Annexe 1 – Données des équipes'!$B$12:$B$114,0),4)</f>
        <v>90</v>
      </c>
      <c r="J4335" s="25">
        <f t="shared" si="68"/>
        <v>2</v>
      </c>
    </row>
    <row r="4336" spans="2:10">
      <c r="B4336" s="3">
        <v>42652</v>
      </c>
      <c r="C4336" s="10" t="s">
        <v>13482</v>
      </c>
      <c r="D4336" s="10" t="s">
        <v>13483</v>
      </c>
      <c r="E4336" s="25">
        <v>2</v>
      </c>
      <c r="F4336" s="25">
        <v>0</v>
      </c>
      <c r="G4336" s="10" t="s">
        <v>13484</v>
      </c>
      <c r="H4336" s="25">
        <f>INDEX('Annexe 1 – Données des équipes'!$B$12:$R$114, MATCH(C4336, 'Annexe 1 – Données des équipes'!$B$12:$B$114,0),4)</f>
        <v>70</v>
      </c>
      <c r="I4336" s="25">
        <f>INDEX('Annexe 1 – Données des équipes'!$B$12:$R$114, MATCH(D4336, 'Annexe 1 – Données des équipes'!$B$12:$B$114,0),4)</f>
        <v>60</v>
      </c>
      <c r="J4336" s="25">
        <f t="shared" si="68"/>
        <v>2</v>
      </c>
    </row>
    <row r="4337" spans="2:10">
      <c r="B4337" s="3">
        <v>42652</v>
      </c>
      <c r="C4337" s="10" t="s">
        <v>13485</v>
      </c>
      <c r="D4337" s="10" t="s">
        <v>13486</v>
      </c>
      <c r="E4337" s="25">
        <v>2</v>
      </c>
      <c r="F4337" s="25">
        <v>0</v>
      </c>
      <c r="G4337" s="10" t="s">
        <v>13487</v>
      </c>
      <c r="H4337" s="25">
        <f>INDEX('Annexe 1 – Données des équipes'!$B$12:$R$114, MATCH(C4337, 'Annexe 1 – Données des équipes'!$B$12:$B$114,0),4)</f>
        <v>40</v>
      </c>
      <c r="I4337" s="25">
        <f>INDEX('Annexe 1 – Données des équipes'!$B$12:$R$114, MATCH(D4337, 'Annexe 1 – Données des équipes'!$B$12:$B$114,0),4)</f>
        <v>10</v>
      </c>
      <c r="J4337" s="25">
        <f t="shared" si="68"/>
        <v>2</v>
      </c>
    </row>
    <row r="4338" spans="2:10">
      <c r="B4338" s="3">
        <v>42653</v>
      </c>
      <c r="C4338" s="10" t="s">
        <v>13488</v>
      </c>
      <c r="D4338" s="10" t="s">
        <v>13489</v>
      </c>
      <c r="E4338" s="25">
        <v>0</v>
      </c>
      <c r="F4338" s="25">
        <v>2</v>
      </c>
      <c r="G4338" s="10" t="s">
        <v>13490</v>
      </c>
      <c r="H4338" s="25">
        <f>INDEX('Annexe 1 – Données des équipes'!$B$12:$R$114, MATCH(C4338, 'Annexe 1 – Données des équipes'!$B$12:$B$114,0),4)</f>
        <v>20</v>
      </c>
      <c r="I4338" s="25">
        <f>INDEX('Annexe 1 – Données des équipes'!$B$12:$R$114, MATCH(D4338, 'Annexe 1 – Données des équipes'!$B$12:$B$114,0),4)</f>
        <v>50</v>
      </c>
      <c r="J4338" s="25">
        <f t="shared" si="68"/>
        <v>2</v>
      </c>
    </row>
    <row r="4339" spans="2:10">
      <c r="B4339" s="3">
        <v>42654</v>
      </c>
      <c r="C4339" s="10" t="s">
        <v>13491</v>
      </c>
      <c r="D4339" s="10" t="s">
        <v>13492</v>
      </c>
      <c r="E4339" s="25">
        <v>2</v>
      </c>
      <c r="F4339" s="25">
        <v>0</v>
      </c>
      <c r="G4339" s="10" t="s">
        <v>13493</v>
      </c>
      <c r="H4339" s="25">
        <f>INDEX('Annexe 1 – Données des équipes'!$B$12:$R$114, MATCH(C4339, 'Annexe 1 – Données des équipes'!$B$12:$B$114,0),4)</f>
        <v>90</v>
      </c>
      <c r="I4339" s="25">
        <f>INDEX('Annexe 1 – Données des équipes'!$B$12:$R$114, MATCH(D4339, 'Annexe 1 – Données des équipes'!$B$12:$B$114,0),4)</f>
        <v>50</v>
      </c>
      <c r="J4339" s="25">
        <f t="shared" si="68"/>
        <v>2</v>
      </c>
    </row>
    <row r="4340" spans="2:10">
      <c r="B4340" s="3">
        <v>42654</v>
      </c>
      <c r="C4340" s="10" t="s">
        <v>13494</v>
      </c>
      <c r="D4340" s="10" t="s">
        <v>13495</v>
      </c>
      <c r="E4340" s="25">
        <v>2</v>
      </c>
      <c r="F4340" s="25">
        <v>0</v>
      </c>
      <c r="G4340" s="10" t="s">
        <v>13496</v>
      </c>
      <c r="H4340" s="25">
        <f>INDEX('Annexe 1 – Données des équipes'!$B$12:$R$114, MATCH(C4340, 'Annexe 1 – Données des équipes'!$B$12:$B$114,0),4)</f>
        <v>30</v>
      </c>
      <c r="I4340" s="25">
        <f>INDEX('Annexe 1 – Données des équipes'!$B$12:$R$114, MATCH(D4340, 'Annexe 1 – Données des équipes'!$B$12:$B$114,0),4)</f>
        <v>30</v>
      </c>
      <c r="J4340" s="25">
        <f t="shared" si="68"/>
        <v>2</v>
      </c>
    </row>
    <row r="4341" spans="2:10">
      <c r="B4341" s="3">
        <v>42654</v>
      </c>
      <c r="C4341" s="10" t="s">
        <v>13497</v>
      </c>
      <c r="D4341" s="10" t="s">
        <v>13498</v>
      </c>
      <c r="E4341" s="25">
        <v>0</v>
      </c>
      <c r="F4341" s="25">
        <v>2</v>
      </c>
      <c r="G4341" s="10" t="s">
        <v>13499</v>
      </c>
      <c r="H4341" s="25">
        <f>INDEX('Annexe 1 – Données des équipes'!$B$12:$R$114, MATCH(C4341, 'Annexe 1 – Données des équipes'!$B$12:$B$114,0),4)</f>
        <v>60</v>
      </c>
      <c r="I4341" s="25">
        <f>INDEX('Annexe 1 – Données des équipes'!$B$12:$R$114, MATCH(D4341, 'Annexe 1 – Données des équipes'!$B$12:$B$114,0),4)</f>
        <v>90</v>
      </c>
      <c r="J4341" s="25">
        <f t="shared" si="68"/>
        <v>2</v>
      </c>
    </row>
    <row r="4342" spans="2:10">
      <c r="B4342" s="3">
        <v>42685</v>
      </c>
      <c r="C4342" s="10" t="s">
        <v>13500</v>
      </c>
      <c r="D4342" s="10" t="s">
        <v>13501</v>
      </c>
      <c r="E4342" s="25">
        <v>2</v>
      </c>
      <c r="F4342" s="25">
        <v>0</v>
      </c>
      <c r="G4342" s="10" t="s">
        <v>13502</v>
      </c>
      <c r="H4342" s="25">
        <f>INDEX('Annexe 1 – Données des équipes'!$B$12:$R$114, MATCH(C4342, 'Annexe 1 – Données des équipes'!$B$12:$B$114,0),4)</f>
        <v>70</v>
      </c>
      <c r="I4342" s="25">
        <f>INDEX('Annexe 1 – Données des équipes'!$B$12:$R$114, MATCH(D4342, 'Annexe 1 – Données des équipes'!$B$12:$B$114,0),4)</f>
        <v>20</v>
      </c>
      <c r="J4342" s="25">
        <f t="shared" si="68"/>
        <v>2</v>
      </c>
    </row>
    <row r="4343" spans="2:10">
      <c r="B4343" s="3">
        <v>30722</v>
      </c>
      <c r="C4343" s="10" t="s">
        <v>13503</v>
      </c>
      <c r="D4343" s="10" t="s">
        <v>13504</v>
      </c>
      <c r="E4343" s="25">
        <v>1</v>
      </c>
      <c r="F4343" s="25">
        <v>1</v>
      </c>
      <c r="G4343" s="10" t="s">
        <v>13505</v>
      </c>
      <c r="H4343" s="25">
        <f>INDEX('Annexe 1 – Données des équipes'!$B$12:$R$114, MATCH(C4343, 'Annexe 1 – Données des équipes'!$B$12:$B$114,0),4)</f>
        <v>0</v>
      </c>
      <c r="I4343" s="25">
        <f>INDEX('Annexe 1 – Données des équipes'!$B$12:$R$114, MATCH(D4343, 'Annexe 1 – Données des équipes'!$B$12:$B$114,0),4)</f>
        <v>10</v>
      </c>
      <c r="J4343" s="25">
        <f t="shared" si="68"/>
        <v>0</v>
      </c>
    </row>
    <row r="4344" spans="2:10">
      <c r="B4344" s="3">
        <v>42686</v>
      </c>
      <c r="C4344" s="10" t="s">
        <v>13506</v>
      </c>
      <c r="D4344" s="10" t="s">
        <v>13507</v>
      </c>
      <c r="E4344" s="25">
        <v>2</v>
      </c>
      <c r="F4344" s="25">
        <v>0</v>
      </c>
      <c r="G4344" s="10" t="s">
        <v>13508</v>
      </c>
      <c r="H4344" s="25">
        <f>INDEX('Annexe 1 – Données des équipes'!$B$12:$R$114, MATCH(C4344, 'Annexe 1 – Données des équipes'!$B$12:$B$114,0),4)</f>
        <v>80</v>
      </c>
      <c r="I4344" s="25">
        <f>INDEX('Annexe 1 – Données des équipes'!$B$12:$R$114, MATCH(D4344, 'Annexe 1 – Données des équipes'!$B$12:$B$114,0),4)</f>
        <v>70</v>
      </c>
      <c r="J4344" s="25">
        <f t="shared" si="68"/>
        <v>2</v>
      </c>
    </row>
    <row r="4345" spans="2:10">
      <c r="B4345" s="3">
        <v>42686</v>
      </c>
      <c r="C4345" s="10" t="s">
        <v>13509</v>
      </c>
      <c r="D4345" s="10" t="s">
        <v>13510</v>
      </c>
      <c r="E4345" s="25">
        <v>3</v>
      </c>
      <c r="F4345" s="25">
        <v>1</v>
      </c>
      <c r="G4345" s="10" t="s">
        <v>13511</v>
      </c>
      <c r="H4345" s="25">
        <f>INDEX('Annexe 1 – Données des équipes'!$B$12:$R$114, MATCH(C4345, 'Annexe 1 – Données des équipes'!$B$12:$B$114,0),4)</f>
        <v>50</v>
      </c>
      <c r="I4345" s="25">
        <f>INDEX('Annexe 1 – Données des équipes'!$B$12:$R$114, MATCH(D4345, 'Annexe 1 – Données des équipes'!$B$12:$B$114,0),4)</f>
        <v>20</v>
      </c>
      <c r="J4345" s="25">
        <f t="shared" si="68"/>
        <v>2</v>
      </c>
    </row>
    <row r="4346" spans="2:10">
      <c r="B4346" s="3">
        <v>42687</v>
      </c>
      <c r="C4346" s="10" t="s">
        <v>13512</v>
      </c>
      <c r="D4346" s="10" t="s">
        <v>13513</v>
      </c>
      <c r="E4346" s="25">
        <v>2</v>
      </c>
      <c r="F4346" s="25">
        <v>0</v>
      </c>
      <c r="G4346" s="10" t="s">
        <v>13514</v>
      </c>
      <c r="H4346" s="25">
        <f>INDEX('Annexe 1 – Données des équipes'!$B$12:$R$114, MATCH(C4346, 'Annexe 1 – Données des équipes'!$B$12:$B$114,0),4)</f>
        <v>50</v>
      </c>
      <c r="I4346" s="25">
        <f>INDEX('Annexe 1 – Données des équipes'!$B$12:$R$114, MATCH(D4346, 'Annexe 1 – Données des équipes'!$B$12:$B$114,0),4)</f>
        <v>40</v>
      </c>
      <c r="J4346" s="25">
        <f t="shared" si="68"/>
        <v>2</v>
      </c>
    </row>
    <row r="4347" spans="2:10">
      <c r="B4347" s="3">
        <v>42689</v>
      </c>
      <c r="C4347" s="10" t="s">
        <v>13515</v>
      </c>
      <c r="D4347" s="10" t="s">
        <v>13516</v>
      </c>
      <c r="E4347" s="25">
        <v>3</v>
      </c>
      <c r="F4347" s="25">
        <v>1</v>
      </c>
      <c r="G4347" s="10" t="s">
        <v>13517</v>
      </c>
      <c r="H4347" s="25">
        <f>INDEX('Annexe 1 – Données des équipes'!$B$12:$R$114, MATCH(C4347, 'Annexe 1 – Données des équipes'!$B$12:$B$114,0),4)</f>
        <v>80</v>
      </c>
      <c r="I4347" s="25">
        <f>INDEX('Annexe 1 – Données des équipes'!$B$12:$R$114, MATCH(D4347, 'Annexe 1 – Données des équipes'!$B$12:$B$114,0),4)</f>
        <v>80</v>
      </c>
      <c r="J4347" s="25">
        <f t="shared" si="68"/>
        <v>2</v>
      </c>
    </row>
    <row r="4348" spans="2:10">
      <c r="B4348" s="3">
        <v>42689</v>
      </c>
      <c r="C4348" s="10" t="s">
        <v>13518</v>
      </c>
      <c r="D4348" s="10" t="s">
        <v>13519</v>
      </c>
      <c r="E4348" s="25">
        <v>0</v>
      </c>
      <c r="F4348" s="25">
        <v>2</v>
      </c>
      <c r="G4348" s="10" t="s">
        <v>13520</v>
      </c>
      <c r="H4348" s="25">
        <f>INDEX('Annexe 1 – Données des équipes'!$B$12:$R$114, MATCH(C4348, 'Annexe 1 – Données des équipes'!$B$12:$B$114,0),4)</f>
        <v>80</v>
      </c>
      <c r="I4348" s="25">
        <f>INDEX('Annexe 1 – Données des équipes'!$B$12:$R$114, MATCH(D4348, 'Annexe 1 – Données des équipes'!$B$12:$B$114,0),4)</f>
        <v>90</v>
      </c>
      <c r="J4348" s="25">
        <f t="shared" si="68"/>
        <v>2</v>
      </c>
    </row>
    <row r="4349" spans="2:10">
      <c r="B4349" s="3">
        <v>42689</v>
      </c>
      <c r="C4349" s="10" t="s">
        <v>13521</v>
      </c>
      <c r="D4349" s="10" t="s">
        <v>13522</v>
      </c>
      <c r="E4349" s="25">
        <v>2</v>
      </c>
      <c r="F4349" s="25">
        <v>0</v>
      </c>
      <c r="G4349" s="10" t="s">
        <v>13523</v>
      </c>
      <c r="H4349" s="25">
        <f>INDEX('Annexe 1 – Données des équipes'!$B$12:$R$114, MATCH(C4349, 'Annexe 1 – Données des équipes'!$B$12:$B$114,0),4)</f>
        <v>60</v>
      </c>
      <c r="I4349" s="25">
        <f>INDEX('Annexe 1 – Données des équipes'!$B$12:$R$114, MATCH(D4349, 'Annexe 1 – Données des équipes'!$B$12:$B$114,0),4)</f>
        <v>70</v>
      </c>
      <c r="J4349" s="25">
        <f t="shared" si="68"/>
        <v>2</v>
      </c>
    </row>
    <row r="4350" spans="2:10">
      <c r="B4350" s="3">
        <v>42689</v>
      </c>
      <c r="C4350" s="10" t="s">
        <v>13524</v>
      </c>
      <c r="D4350" s="10" t="s">
        <v>13525</v>
      </c>
      <c r="E4350" s="25">
        <v>2</v>
      </c>
      <c r="F4350" s="25">
        <v>0</v>
      </c>
      <c r="G4350" s="10" t="s">
        <v>13526</v>
      </c>
      <c r="H4350" s="25">
        <f>INDEX('Annexe 1 – Données des équipes'!$B$12:$R$114, MATCH(C4350, 'Annexe 1 – Données des équipes'!$B$12:$B$114,0),4)</f>
        <v>20</v>
      </c>
      <c r="I4350" s="25">
        <f>INDEX('Annexe 1 – Données des équipes'!$B$12:$R$114, MATCH(D4350, 'Annexe 1 – Données des équipes'!$B$12:$B$114,0),4)</f>
        <v>30</v>
      </c>
      <c r="J4350" s="25">
        <f t="shared" si="68"/>
        <v>2</v>
      </c>
    </row>
    <row r="4351" spans="2:10">
      <c r="B4351" s="3">
        <v>42739</v>
      </c>
      <c r="C4351" s="10" t="s">
        <v>13527</v>
      </c>
      <c r="D4351" s="10" t="s">
        <v>13528</v>
      </c>
      <c r="E4351" s="25">
        <v>2</v>
      </c>
      <c r="F4351" s="25">
        <v>0</v>
      </c>
      <c r="G4351" s="10" t="s">
        <v>13529</v>
      </c>
      <c r="H4351" s="25">
        <f>INDEX('Annexe 1 – Données des équipes'!$B$12:$R$114, MATCH(C4351, 'Annexe 1 – Données des équipes'!$B$12:$B$114,0),4)</f>
        <v>40</v>
      </c>
      <c r="I4351" s="25">
        <f>INDEX('Annexe 1 – Données des équipes'!$B$12:$R$114, MATCH(D4351, 'Annexe 1 – Données des équipes'!$B$12:$B$114,0),4)</f>
        <v>0</v>
      </c>
      <c r="J4351" s="25">
        <f t="shared" si="68"/>
        <v>2</v>
      </c>
    </row>
    <row r="4352" spans="2:10">
      <c r="B4352" s="3">
        <v>42745</v>
      </c>
      <c r="C4352" s="10" t="s">
        <v>13530</v>
      </c>
      <c r="D4352" s="10" t="s">
        <v>13531</v>
      </c>
      <c r="E4352" s="25">
        <v>0</v>
      </c>
      <c r="F4352" s="25">
        <v>2</v>
      </c>
      <c r="G4352" s="10" t="s">
        <v>13532</v>
      </c>
      <c r="H4352" s="25">
        <f>INDEX('Annexe 1 – Données des équipes'!$B$12:$R$114, MATCH(C4352, 'Annexe 1 – Données des équipes'!$B$12:$B$114,0),4)</f>
        <v>30</v>
      </c>
      <c r="I4352" s="25">
        <f>INDEX('Annexe 1 – Données des équipes'!$B$12:$R$114, MATCH(D4352, 'Annexe 1 – Données des équipes'!$B$12:$B$114,0),4)</f>
        <v>70</v>
      </c>
      <c r="J4352" s="25">
        <f t="shared" si="68"/>
        <v>2</v>
      </c>
    </row>
    <row r="4353" spans="2:10">
      <c r="B4353" s="3">
        <v>42750</v>
      </c>
      <c r="C4353" s="10" t="s">
        <v>13533</v>
      </c>
      <c r="D4353" s="10" t="s">
        <v>13534</v>
      </c>
      <c r="E4353" s="25">
        <v>0</v>
      </c>
      <c r="F4353" s="25">
        <v>2</v>
      </c>
      <c r="G4353" s="10" t="s">
        <v>13535</v>
      </c>
      <c r="H4353" s="25">
        <f>INDEX('Annexe 1 – Données des équipes'!$B$12:$R$114, MATCH(C4353, 'Annexe 1 – Données des équipes'!$B$12:$B$114,0),4)</f>
        <v>40</v>
      </c>
      <c r="I4353" s="25">
        <f>INDEX('Annexe 1 – Données des équipes'!$B$12:$R$114, MATCH(D4353, 'Annexe 1 – Données des équipes'!$B$12:$B$114,0),4)</f>
        <v>70</v>
      </c>
      <c r="J4353" s="25">
        <f t="shared" si="68"/>
        <v>2</v>
      </c>
    </row>
    <row r="4354" spans="2:10">
      <c r="B4354" s="3">
        <v>42754</v>
      </c>
      <c r="C4354" s="10" t="s">
        <v>13536</v>
      </c>
      <c r="D4354" s="10" t="s">
        <v>13537</v>
      </c>
      <c r="E4354" s="25">
        <v>2</v>
      </c>
      <c r="F4354" s="25">
        <v>0</v>
      </c>
      <c r="G4354" s="10" t="s">
        <v>13538</v>
      </c>
      <c r="H4354" s="25">
        <f>INDEX('Annexe 1 – Données des équipes'!$B$12:$R$114, MATCH(C4354, 'Annexe 1 – Données des équipes'!$B$12:$B$114,0),4)</f>
        <v>70</v>
      </c>
      <c r="I4354" s="25">
        <f>INDEX('Annexe 1 – Données des équipes'!$B$12:$R$114, MATCH(D4354, 'Annexe 1 – Données des équipes'!$B$12:$B$114,0),4)</f>
        <v>10</v>
      </c>
      <c r="J4354" s="25">
        <f t="shared" si="68"/>
        <v>2</v>
      </c>
    </row>
    <row r="4355" spans="2:10">
      <c r="B4355" s="3">
        <v>42758</v>
      </c>
      <c r="C4355" s="10" t="s">
        <v>13539</v>
      </c>
      <c r="D4355" s="10" t="s">
        <v>13540</v>
      </c>
      <c r="E4355" s="25">
        <v>2</v>
      </c>
      <c r="F4355" s="25">
        <v>4</v>
      </c>
      <c r="G4355" s="10" t="s">
        <v>13541</v>
      </c>
      <c r="H4355" s="25">
        <f>INDEX('Annexe 1 – Données des équipes'!$B$12:$R$114, MATCH(C4355, 'Annexe 1 – Données des équipes'!$B$12:$B$114,0),4)</f>
        <v>10</v>
      </c>
      <c r="I4355" s="25">
        <f>INDEX('Annexe 1 – Données des équipes'!$B$12:$R$114, MATCH(D4355, 'Annexe 1 – Données des équipes'!$B$12:$B$114,0),4)</f>
        <v>40</v>
      </c>
      <c r="J4355" s="25">
        <f t="shared" si="68"/>
        <v>2</v>
      </c>
    </row>
    <row r="4356" spans="2:10">
      <c r="B4356" s="3">
        <v>42763</v>
      </c>
      <c r="C4356" s="10" t="s">
        <v>13542</v>
      </c>
      <c r="D4356" s="10" t="s">
        <v>13543</v>
      </c>
      <c r="E4356" s="25">
        <v>2</v>
      </c>
      <c r="F4356" s="25">
        <v>0</v>
      </c>
      <c r="G4356" s="10" t="s">
        <v>13544</v>
      </c>
      <c r="H4356" s="25">
        <f>INDEX('Annexe 1 – Données des équipes'!$B$12:$R$114, MATCH(C4356, 'Annexe 1 – Données des équipes'!$B$12:$B$114,0),4)</f>
        <v>40</v>
      </c>
      <c r="I4356" s="25">
        <f>INDEX('Annexe 1 – Données des équipes'!$B$12:$R$114, MATCH(D4356, 'Annexe 1 – Données des équipes'!$B$12:$B$114,0),4)</f>
        <v>40</v>
      </c>
      <c r="J4356" s="25">
        <f t="shared" si="68"/>
        <v>2</v>
      </c>
    </row>
    <row r="4357" spans="2:10">
      <c r="B4357" s="3">
        <v>42768</v>
      </c>
      <c r="C4357" s="10" t="s">
        <v>13545</v>
      </c>
      <c r="D4357" s="10" t="s">
        <v>13546</v>
      </c>
      <c r="E4357" s="25">
        <v>2</v>
      </c>
      <c r="F4357" s="25">
        <v>0</v>
      </c>
      <c r="G4357" s="10" t="s">
        <v>13547</v>
      </c>
      <c r="H4357" s="25">
        <f>INDEX('Annexe 1 – Données des équipes'!$B$12:$R$114, MATCH(C4357, 'Annexe 1 – Données des équipes'!$B$12:$B$114,0),4)</f>
        <v>40</v>
      </c>
      <c r="I4357" s="25">
        <f>INDEX('Annexe 1 – Données des équipes'!$B$12:$R$114, MATCH(D4357, 'Annexe 1 – Données des équipes'!$B$12:$B$114,0),4)</f>
        <v>40</v>
      </c>
      <c r="J4357" s="25">
        <f t="shared" si="68"/>
        <v>2</v>
      </c>
    </row>
    <row r="4358" spans="2:10">
      <c r="B4358" s="3">
        <v>42788</v>
      </c>
      <c r="C4358" s="10" t="s">
        <v>13548</v>
      </c>
      <c r="D4358" s="10" t="s">
        <v>13549</v>
      </c>
      <c r="E4358" s="25">
        <v>3</v>
      </c>
      <c r="F4358" s="25">
        <v>1</v>
      </c>
      <c r="G4358" s="10" t="s">
        <v>13550</v>
      </c>
      <c r="H4358" s="25">
        <f>INDEX('Annexe 1 – Données des équipes'!$B$12:$R$114, MATCH(C4358, 'Annexe 1 – Données des équipes'!$B$12:$B$114,0),4)</f>
        <v>70</v>
      </c>
      <c r="I4358" s="25">
        <f>INDEX('Annexe 1 – Données des équipes'!$B$12:$R$114, MATCH(D4358, 'Annexe 1 – Données des équipes'!$B$12:$B$114,0),4)</f>
        <v>40</v>
      </c>
      <c r="J4358" s="25">
        <f t="shared" si="68"/>
        <v>2</v>
      </c>
    </row>
    <row r="4359" spans="2:10">
      <c r="B4359" s="3">
        <v>42817</v>
      </c>
      <c r="C4359" s="10" t="s">
        <v>13551</v>
      </c>
      <c r="D4359" s="10" t="s">
        <v>13552</v>
      </c>
      <c r="E4359" s="25">
        <v>0</v>
      </c>
      <c r="F4359" s="25">
        <v>2</v>
      </c>
      <c r="G4359" s="10" t="s">
        <v>13553</v>
      </c>
      <c r="H4359" s="25">
        <f>INDEX('Annexe 1 – Données des équipes'!$B$12:$R$114, MATCH(C4359, 'Annexe 1 – Données des équipes'!$B$12:$B$114,0),4)</f>
        <v>20</v>
      </c>
      <c r="I4359" s="25">
        <f>INDEX('Annexe 1 – Données des équipes'!$B$12:$R$114, MATCH(D4359, 'Annexe 1 – Données des équipes'!$B$12:$B$114,0),4)</f>
        <v>50</v>
      </c>
      <c r="J4359" s="25">
        <f t="shared" si="68"/>
        <v>2</v>
      </c>
    </row>
    <row r="4360" spans="2:10">
      <c r="B4360" s="3">
        <v>42818</v>
      </c>
      <c r="C4360" s="10" t="s">
        <v>13554</v>
      </c>
      <c r="D4360" s="10" t="s">
        <v>13555</v>
      </c>
      <c r="E4360" s="25">
        <v>2</v>
      </c>
      <c r="F4360" s="25">
        <v>0</v>
      </c>
      <c r="G4360" s="10" t="s">
        <v>13556</v>
      </c>
      <c r="H4360" s="25">
        <f>INDEX('Annexe 1 – Données des équipes'!$B$12:$R$114, MATCH(C4360, 'Annexe 1 – Données des équipes'!$B$12:$B$114,0),4)</f>
        <v>90</v>
      </c>
      <c r="I4360" s="25">
        <f>INDEX('Annexe 1 – Données des équipes'!$B$12:$R$114, MATCH(D4360, 'Annexe 1 – Données des équipes'!$B$12:$B$114,0),4)</f>
        <v>40</v>
      </c>
      <c r="J4360" s="25">
        <f t="shared" si="68"/>
        <v>2</v>
      </c>
    </row>
    <row r="4361" spans="2:10">
      <c r="B4361" s="3">
        <v>42818</v>
      </c>
      <c r="C4361" s="10" t="s">
        <v>13557</v>
      </c>
      <c r="D4361" s="10" t="s">
        <v>13558</v>
      </c>
      <c r="E4361" s="25">
        <v>2</v>
      </c>
      <c r="F4361" s="25">
        <v>0</v>
      </c>
      <c r="G4361" s="10" t="s">
        <v>13559</v>
      </c>
      <c r="H4361" s="25">
        <f>INDEX('Annexe 1 – Données des équipes'!$B$12:$R$114, MATCH(C4361, 'Annexe 1 – Données des équipes'!$B$12:$B$114,0),4)</f>
        <v>80</v>
      </c>
      <c r="I4361" s="25">
        <f>INDEX('Annexe 1 – Données des équipes'!$B$12:$R$114, MATCH(D4361, 'Annexe 1 – Données des équipes'!$B$12:$B$114,0),4)</f>
        <v>60</v>
      </c>
      <c r="J4361" s="25">
        <f t="shared" si="68"/>
        <v>2</v>
      </c>
    </row>
    <row r="4362" spans="2:10">
      <c r="B4362" s="3">
        <v>42818</v>
      </c>
      <c r="C4362" s="10" t="s">
        <v>13560</v>
      </c>
      <c r="D4362" s="10" t="s">
        <v>13561</v>
      </c>
      <c r="E4362" s="25">
        <v>2</v>
      </c>
      <c r="F4362" s="25">
        <v>0</v>
      </c>
      <c r="G4362" s="10" t="s">
        <v>13562</v>
      </c>
      <c r="H4362" s="25">
        <f>INDEX('Annexe 1 – Données des équipes'!$B$12:$R$114, MATCH(C4362, 'Annexe 1 – Données des équipes'!$B$12:$B$114,0),4)</f>
        <v>50</v>
      </c>
      <c r="I4362" s="25">
        <f>INDEX('Annexe 1 – Données des équipes'!$B$12:$R$114, MATCH(D4362, 'Annexe 1 – Données des équipes'!$B$12:$B$114,0),4)</f>
        <v>40</v>
      </c>
      <c r="J4362" s="25">
        <f t="shared" si="68"/>
        <v>2</v>
      </c>
    </row>
    <row r="4363" spans="2:10">
      <c r="B4363" s="3">
        <v>34430</v>
      </c>
      <c r="C4363" s="10" t="s">
        <v>13563</v>
      </c>
      <c r="D4363" s="10" t="s">
        <v>13564</v>
      </c>
      <c r="E4363" s="25">
        <v>2</v>
      </c>
      <c r="F4363" s="25">
        <v>2</v>
      </c>
      <c r="G4363" s="10" t="s">
        <v>13565</v>
      </c>
      <c r="H4363" s="25">
        <f>INDEX('Annexe 1 – Données des équipes'!$B$12:$R$114, MATCH(C4363, 'Annexe 1 – Données des équipes'!$B$12:$B$114,0),4)</f>
        <v>50</v>
      </c>
      <c r="I4363" s="25">
        <f>INDEX('Annexe 1 – Données des équipes'!$B$12:$R$114, MATCH(D4363, 'Annexe 1 – Données des équipes'!$B$12:$B$114,0),4)</f>
        <v>30</v>
      </c>
      <c r="J4363" s="25">
        <f t="shared" si="68"/>
        <v>0</v>
      </c>
    </row>
    <row r="4364" spans="2:10">
      <c r="B4364" s="3">
        <v>42818</v>
      </c>
      <c r="C4364" s="10" t="s">
        <v>13566</v>
      </c>
      <c r="D4364" s="10" t="s">
        <v>13567</v>
      </c>
      <c r="E4364" s="25">
        <v>2</v>
      </c>
      <c r="F4364" s="25">
        <v>0</v>
      </c>
      <c r="G4364" s="10" t="s">
        <v>13568</v>
      </c>
      <c r="H4364" s="25">
        <f>INDEX('Annexe 1 – Données des équipes'!$B$12:$R$114, MATCH(C4364, 'Annexe 1 – Données des équipes'!$B$12:$B$114,0),4)</f>
        <v>60</v>
      </c>
      <c r="I4364" s="25">
        <f>INDEX('Annexe 1 – Données des équipes'!$B$12:$R$114, MATCH(D4364, 'Annexe 1 – Données des équipes'!$B$12:$B$114,0),4)</f>
        <v>30</v>
      </c>
      <c r="J4364" s="25">
        <f t="shared" si="68"/>
        <v>2</v>
      </c>
    </row>
    <row r="4365" spans="2:10">
      <c r="B4365" s="3">
        <v>42819</v>
      </c>
      <c r="C4365" s="10" t="s">
        <v>13569</v>
      </c>
      <c r="D4365" s="10" t="s">
        <v>13570</v>
      </c>
      <c r="E4365" s="25">
        <v>2</v>
      </c>
      <c r="F4365" s="25">
        <v>0</v>
      </c>
      <c r="G4365" s="10" t="s">
        <v>13571</v>
      </c>
      <c r="H4365" s="25">
        <f>INDEX('Annexe 1 – Données des équipes'!$B$12:$R$114, MATCH(C4365, 'Annexe 1 – Données des équipes'!$B$12:$B$114,0),4)</f>
        <v>40</v>
      </c>
      <c r="I4365" s="25">
        <f>INDEX('Annexe 1 – Données des équipes'!$B$12:$R$114, MATCH(D4365, 'Annexe 1 – Données des équipes'!$B$12:$B$114,0),4)</f>
        <v>80</v>
      </c>
      <c r="J4365" s="25">
        <f t="shared" si="68"/>
        <v>2</v>
      </c>
    </row>
    <row r="4366" spans="2:10">
      <c r="B4366" s="3">
        <v>42820</v>
      </c>
      <c r="C4366" s="10" t="s">
        <v>13572</v>
      </c>
      <c r="D4366" s="10" t="s">
        <v>13573</v>
      </c>
      <c r="E4366" s="25">
        <v>2</v>
      </c>
      <c r="F4366" s="25">
        <v>0</v>
      </c>
      <c r="G4366" s="10" t="s">
        <v>13574</v>
      </c>
      <c r="H4366" s="25">
        <f>INDEX('Annexe 1 – Données des équipes'!$B$12:$R$114, MATCH(C4366, 'Annexe 1 – Données des équipes'!$B$12:$B$114,0),4)</f>
        <v>50</v>
      </c>
      <c r="I4366" s="25">
        <f>INDEX('Annexe 1 – Données des équipes'!$B$12:$R$114, MATCH(D4366, 'Annexe 1 – Données des équipes'!$B$12:$B$114,0),4)</f>
        <v>30</v>
      </c>
      <c r="J4366" s="25">
        <f t="shared" si="68"/>
        <v>2</v>
      </c>
    </row>
    <row r="4367" spans="2:10">
      <c r="B4367" s="3">
        <v>42822</v>
      </c>
      <c r="C4367" s="10" t="s">
        <v>13575</v>
      </c>
      <c r="D4367" s="10" t="s">
        <v>13576</v>
      </c>
      <c r="E4367" s="25">
        <v>2</v>
      </c>
      <c r="F4367" s="25">
        <v>0</v>
      </c>
      <c r="G4367" s="10" t="s">
        <v>13577</v>
      </c>
      <c r="H4367" s="25">
        <f>INDEX('Annexe 1 – Données des équipes'!$B$12:$R$114, MATCH(C4367, 'Annexe 1 – Données des équipes'!$B$12:$B$114,0),4)</f>
        <v>60</v>
      </c>
      <c r="I4367" s="25">
        <f>INDEX('Annexe 1 – Données des équipes'!$B$12:$R$114, MATCH(D4367, 'Annexe 1 – Données des équipes'!$B$12:$B$114,0),4)</f>
        <v>20</v>
      </c>
      <c r="J4367" s="25">
        <f t="shared" si="68"/>
        <v>2</v>
      </c>
    </row>
    <row r="4368" spans="2:10">
      <c r="B4368" s="3">
        <v>42822</v>
      </c>
      <c r="C4368" s="10" t="s">
        <v>13578</v>
      </c>
      <c r="D4368" s="10" t="s">
        <v>13579</v>
      </c>
      <c r="E4368" s="25">
        <v>2</v>
      </c>
      <c r="F4368" s="25">
        <v>0</v>
      </c>
      <c r="G4368" s="10" t="s">
        <v>13580</v>
      </c>
      <c r="H4368" s="25">
        <f>INDEX('Annexe 1 – Données des équipes'!$B$12:$R$114, MATCH(C4368, 'Annexe 1 – Données des équipes'!$B$12:$B$114,0),4)</f>
        <v>50</v>
      </c>
      <c r="I4368" s="25">
        <f>INDEX('Annexe 1 – Données des équipes'!$B$12:$R$114, MATCH(D4368, 'Annexe 1 – Données des équipes'!$B$12:$B$114,0),4)</f>
        <v>90</v>
      </c>
      <c r="J4368" s="25">
        <f t="shared" si="68"/>
        <v>2</v>
      </c>
    </row>
    <row r="4369" spans="2:10">
      <c r="B4369" s="3">
        <v>42822</v>
      </c>
      <c r="C4369" s="10" t="s">
        <v>13581</v>
      </c>
      <c r="D4369" s="10" t="s">
        <v>13582</v>
      </c>
      <c r="E4369" s="25">
        <v>3</v>
      </c>
      <c r="F4369" s="25">
        <v>1</v>
      </c>
      <c r="G4369" s="10" t="s">
        <v>13583</v>
      </c>
      <c r="H4369" s="25">
        <f>INDEX('Annexe 1 – Données des équipes'!$B$12:$R$114, MATCH(C4369, 'Annexe 1 – Données des équipes'!$B$12:$B$114,0),4)</f>
        <v>80</v>
      </c>
      <c r="I4369" s="25">
        <f>INDEX('Annexe 1 – Données des équipes'!$B$12:$R$114, MATCH(D4369, 'Annexe 1 – Données des équipes'!$B$12:$B$114,0),4)</f>
        <v>60</v>
      </c>
      <c r="J4369" s="25">
        <f t="shared" si="68"/>
        <v>2</v>
      </c>
    </row>
    <row r="4370" spans="2:10">
      <c r="B4370" s="3">
        <v>42822</v>
      </c>
      <c r="C4370" s="10" t="s">
        <v>13584</v>
      </c>
      <c r="D4370" s="10" t="s">
        <v>13585</v>
      </c>
      <c r="E4370" s="25">
        <v>0</v>
      </c>
      <c r="F4370" s="25">
        <v>2</v>
      </c>
      <c r="G4370" s="10" t="s">
        <v>13586</v>
      </c>
      <c r="H4370" s="25">
        <f>INDEX('Annexe 1 – Données des équipes'!$B$12:$R$114, MATCH(C4370, 'Annexe 1 – Données des équipes'!$B$12:$B$114,0),4)</f>
        <v>70</v>
      </c>
      <c r="I4370" s="25">
        <f>INDEX('Annexe 1 – Données des équipes'!$B$12:$R$114, MATCH(D4370, 'Annexe 1 – Données des équipes'!$B$12:$B$114,0),4)</f>
        <v>90</v>
      </c>
      <c r="J4370" s="25">
        <f t="shared" ref="J4370:J4433" si="69">ABS(F4370-E4370)</f>
        <v>2</v>
      </c>
    </row>
    <row r="4371" spans="2:10">
      <c r="B4371" s="3">
        <v>42822</v>
      </c>
      <c r="C4371" s="10" t="s">
        <v>13587</v>
      </c>
      <c r="D4371" s="10" t="s">
        <v>13588</v>
      </c>
      <c r="E4371" s="25">
        <v>0</v>
      </c>
      <c r="F4371" s="25">
        <v>2</v>
      </c>
      <c r="G4371" s="10" t="s">
        <v>13589</v>
      </c>
      <c r="H4371" s="25">
        <f>INDEX('Annexe 1 – Données des équipes'!$B$12:$R$114, MATCH(C4371, 'Annexe 1 – Données des équipes'!$B$12:$B$114,0),4)</f>
        <v>90</v>
      </c>
      <c r="I4371" s="25">
        <f>INDEX('Annexe 1 – Données des équipes'!$B$12:$R$114, MATCH(D4371, 'Annexe 1 – Données des équipes'!$B$12:$B$114,0),4)</f>
        <v>90</v>
      </c>
      <c r="J4371" s="25">
        <f t="shared" si="69"/>
        <v>2</v>
      </c>
    </row>
    <row r="4372" spans="2:10">
      <c r="B4372" s="3">
        <v>42887</v>
      </c>
      <c r="C4372" s="10" t="s">
        <v>13590</v>
      </c>
      <c r="D4372" s="10" t="s">
        <v>13591</v>
      </c>
      <c r="E4372" s="25">
        <v>3</v>
      </c>
      <c r="F4372" s="25">
        <v>1</v>
      </c>
      <c r="G4372" s="10" t="s">
        <v>13592</v>
      </c>
      <c r="H4372" s="25">
        <f>INDEX('Annexe 1 – Données des équipes'!$B$12:$R$114, MATCH(C4372, 'Annexe 1 – Données des équipes'!$B$12:$B$114,0),4)</f>
        <v>80</v>
      </c>
      <c r="I4372" s="25">
        <f>INDEX('Annexe 1 – Données des équipes'!$B$12:$R$114, MATCH(D4372, 'Annexe 1 – Données des équipes'!$B$12:$B$114,0),4)</f>
        <v>60</v>
      </c>
      <c r="J4372" s="25">
        <f t="shared" si="69"/>
        <v>2</v>
      </c>
    </row>
    <row r="4373" spans="2:10">
      <c r="B4373" s="3">
        <v>42890</v>
      </c>
      <c r="C4373" s="10" t="s">
        <v>13593</v>
      </c>
      <c r="D4373" s="10" t="s">
        <v>13594</v>
      </c>
      <c r="E4373" s="25">
        <v>3</v>
      </c>
      <c r="F4373" s="25">
        <v>1</v>
      </c>
      <c r="G4373" s="10" t="s">
        <v>13595</v>
      </c>
      <c r="H4373" s="25">
        <f>INDEX('Annexe 1 – Données des équipes'!$B$12:$R$114, MATCH(C4373, 'Annexe 1 – Données des équipes'!$B$12:$B$114,0),4)</f>
        <v>60</v>
      </c>
      <c r="I4373" s="25">
        <f>INDEX('Annexe 1 – Données des équipes'!$B$12:$R$114, MATCH(D4373, 'Annexe 1 – Données des équipes'!$B$12:$B$114,0),4)</f>
        <v>80</v>
      </c>
      <c r="J4373" s="25">
        <f t="shared" si="69"/>
        <v>2</v>
      </c>
    </row>
    <row r="4374" spans="2:10">
      <c r="B4374" s="3">
        <v>42895</v>
      </c>
      <c r="C4374" s="10" t="s">
        <v>13596</v>
      </c>
      <c r="D4374" s="10" t="s">
        <v>13597</v>
      </c>
      <c r="E4374" s="25">
        <v>0</v>
      </c>
      <c r="F4374" s="25">
        <v>2</v>
      </c>
      <c r="G4374" s="10" t="s">
        <v>13598</v>
      </c>
      <c r="H4374" s="25">
        <f>INDEX('Annexe 1 – Données des équipes'!$B$12:$R$114, MATCH(C4374, 'Annexe 1 – Données des équipes'!$B$12:$B$114,0),4)</f>
        <v>20</v>
      </c>
      <c r="I4374" s="25">
        <f>INDEX('Annexe 1 – Données des équipes'!$B$12:$R$114, MATCH(D4374, 'Annexe 1 – Données des équipes'!$B$12:$B$114,0),4)</f>
        <v>90</v>
      </c>
      <c r="J4374" s="25">
        <f t="shared" si="69"/>
        <v>2</v>
      </c>
    </row>
    <row r="4375" spans="2:10">
      <c r="B4375" s="3">
        <v>42896</v>
      </c>
      <c r="C4375" s="10" t="s">
        <v>13599</v>
      </c>
      <c r="D4375" s="10" t="s">
        <v>13600</v>
      </c>
      <c r="E4375" s="25">
        <v>0</v>
      </c>
      <c r="F4375" s="25">
        <v>2</v>
      </c>
      <c r="G4375" s="10" t="s">
        <v>13601</v>
      </c>
      <c r="H4375" s="25">
        <f>INDEX('Annexe 1 – Données des équipes'!$B$12:$R$114, MATCH(C4375, 'Annexe 1 – Données des équipes'!$B$12:$B$114,0),4)</f>
        <v>50</v>
      </c>
      <c r="I4375" s="25">
        <f>INDEX('Annexe 1 – Données des équipes'!$B$12:$R$114, MATCH(D4375, 'Annexe 1 – Données des équipes'!$B$12:$B$114,0),4)</f>
        <v>20</v>
      </c>
      <c r="J4375" s="25">
        <f t="shared" si="69"/>
        <v>2</v>
      </c>
    </row>
    <row r="4376" spans="2:10">
      <c r="B4376" s="3">
        <v>42896</v>
      </c>
      <c r="C4376" s="10" t="s">
        <v>13602</v>
      </c>
      <c r="D4376" s="10" t="s">
        <v>13603</v>
      </c>
      <c r="E4376" s="25">
        <v>3</v>
      </c>
      <c r="F4376" s="25">
        <v>1</v>
      </c>
      <c r="G4376" s="10" t="s">
        <v>13604</v>
      </c>
      <c r="H4376" s="25">
        <f>INDEX('Annexe 1 – Données des équipes'!$B$12:$R$114, MATCH(C4376, 'Annexe 1 – Données des équipes'!$B$12:$B$114,0),4)</f>
        <v>80</v>
      </c>
      <c r="I4376" s="25">
        <f>INDEX('Annexe 1 – Données des équipes'!$B$12:$R$114, MATCH(D4376, 'Annexe 1 – Données des équipes'!$B$12:$B$114,0),4)</f>
        <v>50</v>
      </c>
      <c r="J4376" s="25">
        <f t="shared" si="69"/>
        <v>2</v>
      </c>
    </row>
    <row r="4377" spans="2:10">
      <c r="B4377" s="3">
        <v>42898</v>
      </c>
      <c r="C4377" s="10" t="s">
        <v>13605</v>
      </c>
      <c r="D4377" s="10" t="s">
        <v>13606</v>
      </c>
      <c r="E4377" s="25">
        <v>2</v>
      </c>
      <c r="F4377" s="25">
        <v>0</v>
      </c>
      <c r="G4377" s="10" t="s">
        <v>13607</v>
      </c>
      <c r="H4377" s="25">
        <f>INDEX('Annexe 1 – Données des équipes'!$B$12:$R$114, MATCH(C4377, 'Annexe 1 – Données des équipes'!$B$12:$B$114,0),4)</f>
        <v>70</v>
      </c>
      <c r="I4377" s="25">
        <f>INDEX('Annexe 1 – Données des équipes'!$B$12:$R$114, MATCH(D4377, 'Annexe 1 – Données des équipes'!$B$12:$B$114,0),4)</f>
        <v>30</v>
      </c>
      <c r="J4377" s="25">
        <f t="shared" si="69"/>
        <v>2</v>
      </c>
    </row>
    <row r="4378" spans="2:10">
      <c r="B4378" s="3">
        <v>42903</v>
      </c>
      <c r="C4378" s="10" t="s">
        <v>13608</v>
      </c>
      <c r="D4378" s="10" t="s">
        <v>13609</v>
      </c>
      <c r="E4378" s="25">
        <v>2</v>
      </c>
      <c r="F4378" s="25">
        <v>0</v>
      </c>
      <c r="G4378" s="10" t="s">
        <v>13610</v>
      </c>
      <c r="H4378" s="25">
        <f>INDEX('Annexe 1 – Données des équipes'!$B$12:$R$114, MATCH(C4378, 'Annexe 1 – Données des équipes'!$B$12:$B$114,0),4)</f>
        <v>50</v>
      </c>
      <c r="I4378" s="25">
        <f>INDEX('Annexe 1 – Données des équipes'!$B$12:$R$114, MATCH(D4378, 'Annexe 1 – Données des équipes'!$B$12:$B$114,0),4)</f>
        <v>20</v>
      </c>
      <c r="J4378" s="25">
        <f t="shared" si="69"/>
        <v>2</v>
      </c>
    </row>
    <row r="4379" spans="2:10">
      <c r="B4379" s="3">
        <v>42904</v>
      </c>
      <c r="C4379" s="10" t="s">
        <v>13611</v>
      </c>
      <c r="D4379" s="10" t="s">
        <v>13612</v>
      </c>
      <c r="E4379" s="25">
        <v>0</v>
      </c>
      <c r="F4379" s="25">
        <v>2</v>
      </c>
      <c r="G4379" s="10" t="s">
        <v>13613</v>
      </c>
      <c r="H4379" s="25">
        <f>INDEX('Annexe 1 – Données des équipes'!$B$12:$R$114, MATCH(C4379, 'Annexe 1 – Données des équipes'!$B$12:$B$114,0),4)</f>
        <v>40</v>
      </c>
      <c r="I4379" s="25">
        <f>INDEX('Annexe 1 – Données des équipes'!$B$12:$R$114, MATCH(D4379, 'Annexe 1 – Données des équipes'!$B$12:$B$114,0),4)</f>
        <v>80</v>
      </c>
      <c r="J4379" s="25">
        <f t="shared" si="69"/>
        <v>2</v>
      </c>
    </row>
    <row r="4380" spans="2:10">
      <c r="B4380" s="3">
        <v>42911</v>
      </c>
      <c r="C4380" s="10" t="s">
        <v>13614</v>
      </c>
      <c r="D4380" s="10" t="s">
        <v>13615</v>
      </c>
      <c r="E4380" s="25">
        <v>3</v>
      </c>
      <c r="F4380" s="25">
        <v>1</v>
      </c>
      <c r="G4380" s="10" t="s">
        <v>13616</v>
      </c>
      <c r="H4380" s="25">
        <f>INDEX('Annexe 1 – Données des équipes'!$B$12:$R$114, MATCH(C4380, 'Annexe 1 – Données des équipes'!$B$12:$B$114,0),4)</f>
        <v>90</v>
      </c>
      <c r="I4380" s="25">
        <f>INDEX('Annexe 1 – Données des équipes'!$B$12:$R$114, MATCH(D4380, 'Annexe 1 – Données des équipes'!$B$12:$B$114,0),4)</f>
        <v>40</v>
      </c>
      <c r="J4380" s="25">
        <f t="shared" si="69"/>
        <v>2</v>
      </c>
    </row>
    <row r="4381" spans="2:10">
      <c r="B4381" s="3">
        <v>42925</v>
      </c>
      <c r="C4381" s="10" t="s">
        <v>13617</v>
      </c>
      <c r="D4381" s="10" t="s">
        <v>13618</v>
      </c>
      <c r="E4381" s="25">
        <v>3</v>
      </c>
      <c r="F4381" s="25">
        <v>1</v>
      </c>
      <c r="G4381" s="10" t="s">
        <v>13619</v>
      </c>
      <c r="H4381" s="25">
        <f>INDEX('Annexe 1 – Données des équipes'!$B$12:$R$114, MATCH(C4381, 'Annexe 1 – Données des équipes'!$B$12:$B$114,0),4)</f>
        <v>80</v>
      </c>
      <c r="I4381" s="25">
        <f>INDEX('Annexe 1 – Données des équipes'!$B$12:$R$114, MATCH(D4381, 'Annexe 1 – Données des équipes'!$B$12:$B$114,0),4)</f>
        <v>0</v>
      </c>
      <c r="J4381" s="25">
        <f t="shared" si="69"/>
        <v>2</v>
      </c>
    </row>
    <row r="4382" spans="2:10">
      <c r="B4382" s="3">
        <v>42925</v>
      </c>
      <c r="C4382" s="10" t="s">
        <v>13620</v>
      </c>
      <c r="D4382" s="10" t="s">
        <v>13621</v>
      </c>
      <c r="E4382" s="25">
        <v>1</v>
      </c>
      <c r="F4382" s="25">
        <v>3</v>
      </c>
      <c r="G4382" s="10" t="s">
        <v>13622</v>
      </c>
      <c r="H4382" s="25">
        <f>INDEX('Annexe 1 – Données des équipes'!$B$12:$R$114, MATCH(C4382, 'Annexe 1 – Données des équipes'!$B$12:$B$114,0),4)</f>
        <v>10</v>
      </c>
      <c r="I4382" s="25">
        <f>INDEX('Annexe 1 – Données des équipes'!$B$12:$R$114, MATCH(D4382, 'Annexe 1 – Données des équipes'!$B$12:$B$114,0),4)</f>
        <v>10</v>
      </c>
      <c r="J4382" s="25">
        <f t="shared" si="69"/>
        <v>2</v>
      </c>
    </row>
    <row r="4383" spans="2:10">
      <c r="B4383" s="3">
        <v>42978</v>
      </c>
      <c r="C4383" s="10" t="s">
        <v>13623</v>
      </c>
      <c r="D4383" s="10" t="s">
        <v>13624</v>
      </c>
      <c r="E4383" s="25">
        <v>2</v>
      </c>
      <c r="F4383" s="25">
        <v>0</v>
      </c>
      <c r="G4383" s="10" t="s">
        <v>13625</v>
      </c>
      <c r="H4383" s="25">
        <f>INDEX('Annexe 1 – Données des équipes'!$B$12:$R$114, MATCH(C4383, 'Annexe 1 – Données des équipes'!$B$12:$B$114,0),4)</f>
        <v>90</v>
      </c>
      <c r="I4383" s="25">
        <f>INDEX('Annexe 1 – Données des équipes'!$B$12:$R$114, MATCH(D4383, 'Annexe 1 – Données des équipes'!$B$12:$B$114,0),4)</f>
        <v>70</v>
      </c>
      <c r="J4383" s="25">
        <f t="shared" si="69"/>
        <v>2</v>
      </c>
    </row>
    <row r="4384" spans="2:10">
      <c r="B4384" s="3">
        <v>42978</v>
      </c>
      <c r="C4384" s="10" t="s">
        <v>13626</v>
      </c>
      <c r="D4384" s="10" t="s">
        <v>13627</v>
      </c>
      <c r="E4384" s="25">
        <v>3</v>
      </c>
      <c r="F4384" s="25">
        <v>1</v>
      </c>
      <c r="G4384" s="10" t="s">
        <v>13628</v>
      </c>
      <c r="H4384" s="25">
        <f>INDEX('Annexe 1 – Données des équipes'!$B$12:$R$114, MATCH(C4384, 'Annexe 1 – Données des équipes'!$B$12:$B$114,0),4)</f>
        <v>30</v>
      </c>
      <c r="I4384" s="25">
        <f>INDEX('Annexe 1 – Données des équipes'!$B$12:$R$114, MATCH(D4384, 'Annexe 1 – Données des équipes'!$B$12:$B$114,0),4)</f>
        <v>0</v>
      </c>
      <c r="J4384" s="25">
        <f t="shared" si="69"/>
        <v>2</v>
      </c>
    </row>
    <row r="4385" spans="2:10">
      <c r="B4385" s="3">
        <v>42978</v>
      </c>
      <c r="C4385" s="10" t="s">
        <v>13629</v>
      </c>
      <c r="D4385" s="10" t="s">
        <v>13630</v>
      </c>
      <c r="E4385" s="25">
        <v>2</v>
      </c>
      <c r="F4385" s="25">
        <v>0</v>
      </c>
      <c r="G4385" s="10" t="s">
        <v>13631</v>
      </c>
      <c r="H4385" s="25">
        <f>INDEX('Annexe 1 – Données des équipes'!$B$12:$R$114, MATCH(C4385, 'Annexe 1 – Données des équipes'!$B$12:$B$114,0),4)</f>
        <v>50</v>
      </c>
      <c r="I4385" s="25">
        <f>INDEX('Annexe 1 – Données des équipes'!$B$12:$R$114, MATCH(D4385, 'Annexe 1 – Données des équipes'!$B$12:$B$114,0),4)</f>
        <v>60</v>
      </c>
      <c r="J4385" s="25">
        <f t="shared" si="69"/>
        <v>2</v>
      </c>
    </row>
    <row r="4386" spans="2:10">
      <c r="B4386" s="3">
        <v>42980</v>
      </c>
      <c r="C4386" s="10" t="s">
        <v>13632</v>
      </c>
      <c r="D4386" s="10" t="s">
        <v>13633</v>
      </c>
      <c r="E4386" s="25">
        <v>3</v>
      </c>
      <c r="F4386" s="25">
        <v>1</v>
      </c>
      <c r="G4386" s="10" t="s">
        <v>13634</v>
      </c>
      <c r="H4386" s="25">
        <f>INDEX('Annexe 1 – Données des équipes'!$B$12:$R$114, MATCH(C4386, 'Annexe 1 – Données des équipes'!$B$12:$B$114,0),4)</f>
        <v>10</v>
      </c>
      <c r="I4386" s="25">
        <f>INDEX('Annexe 1 – Données des équipes'!$B$12:$R$114, MATCH(D4386, 'Annexe 1 – Données des équipes'!$B$12:$B$114,0),4)</f>
        <v>20</v>
      </c>
      <c r="J4386" s="25">
        <f t="shared" si="69"/>
        <v>2</v>
      </c>
    </row>
    <row r="4387" spans="2:10">
      <c r="B4387" s="3">
        <v>42980</v>
      </c>
      <c r="C4387" s="10" t="s">
        <v>13635</v>
      </c>
      <c r="D4387" s="10" t="s">
        <v>13636</v>
      </c>
      <c r="E4387" s="25">
        <v>2</v>
      </c>
      <c r="F4387" s="25">
        <v>0</v>
      </c>
      <c r="G4387" s="10" t="s">
        <v>13637</v>
      </c>
      <c r="H4387" s="25">
        <f>INDEX('Annexe 1 – Données des équipes'!$B$12:$R$114, MATCH(C4387, 'Annexe 1 – Données des équipes'!$B$12:$B$114,0),4)</f>
        <v>60</v>
      </c>
      <c r="I4387" s="25">
        <f>INDEX('Annexe 1 – Données des équipes'!$B$12:$R$114, MATCH(D4387, 'Annexe 1 – Données des équipes'!$B$12:$B$114,0),4)</f>
        <v>60</v>
      </c>
      <c r="J4387" s="25">
        <f t="shared" si="69"/>
        <v>2</v>
      </c>
    </row>
    <row r="4388" spans="2:10">
      <c r="B4388" s="3">
        <v>42980</v>
      </c>
      <c r="C4388" s="10" t="s">
        <v>13638</v>
      </c>
      <c r="D4388" s="10" t="s">
        <v>13639</v>
      </c>
      <c r="E4388" s="25">
        <v>2</v>
      </c>
      <c r="F4388" s="25">
        <v>0</v>
      </c>
      <c r="G4388" s="10" t="s">
        <v>13640</v>
      </c>
      <c r="H4388" s="25">
        <f>INDEX('Annexe 1 – Données des équipes'!$B$12:$R$114, MATCH(C4388, 'Annexe 1 – Données des équipes'!$B$12:$B$114,0),4)</f>
        <v>20</v>
      </c>
      <c r="I4388" s="25">
        <f>INDEX('Annexe 1 – Données des équipes'!$B$12:$R$114, MATCH(D4388, 'Annexe 1 – Données des équipes'!$B$12:$B$114,0),4)</f>
        <v>30</v>
      </c>
      <c r="J4388" s="25">
        <f t="shared" si="69"/>
        <v>2</v>
      </c>
    </row>
    <row r="4389" spans="2:10">
      <c r="B4389" s="3">
        <v>42981</v>
      </c>
      <c r="C4389" s="10" t="s">
        <v>13641</v>
      </c>
      <c r="D4389" s="10" t="s">
        <v>13642</v>
      </c>
      <c r="E4389" s="25">
        <v>3</v>
      </c>
      <c r="F4389" s="25">
        <v>1</v>
      </c>
      <c r="G4389" s="10" t="s">
        <v>13643</v>
      </c>
      <c r="H4389" s="25">
        <f>INDEX('Annexe 1 – Données des équipes'!$B$12:$R$114, MATCH(C4389, 'Annexe 1 – Données des équipes'!$B$12:$B$114,0),4)</f>
        <v>80</v>
      </c>
      <c r="I4389" s="25">
        <f>INDEX('Annexe 1 – Données des équipes'!$B$12:$R$114, MATCH(D4389, 'Annexe 1 – Données des équipes'!$B$12:$B$114,0),4)</f>
        <v>40</v>
      </c>
      <c r="J4389" s="25">
        <f t="shared" si="69"/>
        <v>2</v>
      </c>
    </row>
    <row r="4390" spans="2:10">
      <c r="B4390" s="3">
        <v>42983</v>
      </c>
      <c r="C4390" s="10" t="s">
        <v>13644</v>
      </c>
      <c r="D4390" s="10" t="s">
        <v>13645</v>
      </c>
      <c r="E4390" s="25">
        <v>0</v>
      </c>
      <c r="F4390" s="25">
        <v>2</v>
      </c>
      <c r="G4390" s="10" t="s">
        <v>13646</v>
      </c>
      <c r="H4390" s="25">
        <f>INDEX('Annexe 1 – Données des équipes'!$B$12:$R$114, MATCH(C4390, 'Annexe 1 – Données des équipes'!$B$12:$B$114,0),4)</f>
        <v>70</v>
      </c>
      <c r="I4390" s="25">
        <f>INDEX('Annexe 1 – Données des équipes'!$B$12:$R$114, MATCH(D4390, 'Annexe 1 – Données des équipes'!$B$12:$B$114,0),4)</f>
        <v>80</v>
      </c>
      <c r="J4390" s="25">
        <f t="shared" si="69"/>
        <v>2</v>
      </c>
    </row>
    <row r="4391" spans="2:10">
      <c r="B4391" s="3">
        <v>42983</v>
      </c>
      <c r="C4391" s="10" t="s">
        <v>13647</v>
      </c>
      <c r="D4391" s="10" t="s">
        <v>13648</v>
      </c>
      <c r="E4391" s="25">
        <v>2</v>
      </c>
      <c r="F4391" s="25">
        <v>0</v>
      </c>
      <c r="G4391" s="10" t="s">
        <v>13649</v>
      </c>
      <c r="H4391" s="25">
        <f>INDEX('Annexe 1 – Données des équipes'!$B$12:$R$114, MATCH(C4391, 'Annexe 1 – Données des équipes'!$B$12:$B$114,0),4)</f>
        <v>70</v>
      </c>
      <c r="I4391" s="25">
        <f>INDEX('Annexe 1 – Données des équipes'!$B$12:$R$114, MATCH(D4391, 'Annexe 1 – Données des équipes'!$B$12:$B$114,0),4)</f>
        <v>60</v>
      </c>
      <c r="J4391" s="25">
        <f t="shared" si="69"/>
        <v>2</v>
      </c>
    </row>
    <row r="4392" spans="2:10">
      <c r="B4392" s="3">
        <v>43013</v>
      </c>
      <c r="C4392" s="10" t="s">
        <v>13650</v>
      </c>
      <c r="D4392" s="10" t="s">
        <v>13651</v>
      </c>
      <c r="E4392" s="25">
        <v>1</v>
      </c>
      <c r="F4392" s="25">
        <v>3</v>
      </c>
      <c r="G4392" s="10" t="s">
        <v>13652</v>
      </c>
      <c r="H4392" s="25">
        <f>INDEX('Annexe 1 – Données des équipes'!$B$12:$R$114, MATCH(C4392, 'Annexe 1 – Données des équipes'!$B$12:$B$114,0),4)</f>
        <v>50</v>
      </c>
      <c r="I4392" s="25">
        <f>INDEX('Annexe 1 – Données des équipes'!$B$12:$R$114, MATCH(D4392, 'Annexe 1 – Données des équipes'!$B$12:$B$114,0),4)</f>
        <v>90</v>
      </c>
      <c r="J4392" s="25">
        <f t="shared" si="69"/>
        <v>2</v>
      </c>
    </row>
    <row r="4393" spans="2:10">
      <c r="B4393" s="3">
        <v>43015</v>
      </c>
      <c r="C4393" s="10" t="s">
        <v>13653</v>
      </c>
      <c r="D4393" s="10" t="s">
        <v>13654</v>
      </c>
      <c r="E4393" s="25">
        <v>2</v>
      </c>
      <c r="F4393" s="25">
        <v>0</v>
      </c>
      <c r="G4393" s="10" t="s">
        <v>13655</v>
      </c>
      <c r="H4393" s="25">
        <f>INDEX('Annexe 1 – Données des équipes'!$B$12:$R$114, MATCH(C4393, 'Annexe 1 – Données des équipes'!$B$12:$B$114,0),4)</f>
        <v>40</v>
      </c>
      <c r="I4393" s="25">
        <f>INDEX('Annexe 1 – Données des équipes'!$B$12:$R$114, MATCH(D4393, 'Annexe 1 – Données des équipes'!$B$12:$B$114,0),4)</f>
        <v>20</v>
      </c>
      <c r="J4393" s="25">
        <f t="shared" si="69"/>
        <v>2</v>
      </c>
    </row>
    <row r="4394" spans="2:10">
      <c r="B4394" s="3">
        <v>43015</v>
      </c>
      <c r="C4394" s="10" t="s">
        <v>13656</v>
      </c>
      <c r="D4394" s="10" t="s">
        <v>13657</v>
      </c>
      <c r="E4394" s="25">
        <v>3</v>
      </c>
      <c r="F4394" s="25">
        <v>1</v>
      </c>
      <c r="G4394" s="10" t="s">
        <v>13658</v>
      </c>
      <c r="H4394" s="25">
        <f>INDEX('Annexe 1 – Données des équipes'!$B$12:$R$114, MATCH(C4394, 'Annexe 1 – Données des équipes'!$B$12:$B$114,0),4)</f>
        <v>20</v>
      </c>
      <c r="I4394" s="25">
        <f>INDEX('Annexe 1 – Données des équipes'!$B$12:$R$114, MATCH(D4394, 'Annexe 1 – Données des équipes'!$B$12:$B$114,0),4)</f>
        <v>40</v>
      </c>
      <c r="J4394" s="25">
        <f t="shared" si="69"/>
        <v>2</v>
      </c>
    </row>
    <row r="4395" spans="2:10">
      <c r="B4395" s="3">
        <v>31097</v>
      </c>
      <c r="C4395" s="10" t="s">
        <v>13659</v>
      </c>
      <c r="D4395" s="10" t="s">
        <v>13660</v>
      </c>
      <c r="E4395" s="25">
        <v>0</v>
      </c>
      <c r="F4395" s="25">
        <v>1</v>
      </c>
      <c r="G4395" s="10" t="s">
        <v>13661</v>
      </c>
      <c r="H4395" s="25">
        <f>INDEX('Annexe 1 – Données des équipes'!$B$12:$R$114, MATCH(C4395, 'Annexe 1 – Données des équipes'!$B$12:$B$114,0),4)</f>
        <v>0</v>
      </c>
      <c r="I4395" s="25">
        <f>INDEX('Annexe 1 – Données des équipes'!$B$12:$R$114, MATCH(D4395, 'Annexe 1 – Données des équipes'!$B$12:$B$114,0),4)</f>
        <v>70</v>
      </c>
      <c r="J4395" s="25">
        <f t="shared" si="69"/>
        <v>1</v>
      </c>
    </row>
    <row r="4396" spans="2:10">
      <c r="B4396" s="3">
        <v>43015</v>
      </c>
      <c r="C4396" s="10" t="s">
        <v>13662</v>
      </c>
      <c r="D4396" s="10" t="s">
        <v>13663</v>
      </c>
      <c r="E4396" s="25">
        <v>1</v>
      </c>
      <c r="F4396" s="25">
        <v>3</v>
      </c>
      <c r="G4396" s="10" t="s">
        <v>13664</v>
      </c>
      <c r="H4396" s="25">
        <f>INDEX('Annexe 1 – Données des équipes'!$B$12:$R$114, MATCH(C4396, 'Annexe 1 – Données des équipes'!$B$12:$B$114,0),4)</f>
        <v>10</v>
      </c>
      <c r="I4396" s="25">
        <f>INDEX('Annexe 1 – Données des équipes'!$B$12:$R$114, MATCH(D4396, 'Annexe 1 – Données des équipes'!$B$12:$B$114,0),4)</f>
        <v>80</v>
      </c>
      <c r="J4396" s="25">
        <f t="shared" si="69"/>
        <v>2</v>
      </c>
    </row>
    <row r="4397" spans="2:10">
      <c r="B4397" s="3">
        <v>43015</v>
      </c>
      <c r="C4397" s="10" t="s">
        <v>13665</v>
      </c>
      <c r="D4397" s="10" t="s">
        <v>13666</v>
      </c>
      <c r="E4397" s="25">
        <v>4</v>
      </c>
      <c r="F4397" s="25">
        <v>2</v>
      </c>
      <c r="G4397" s="10" t="s">
        <v>13667</v>
      </c>
      <c r="H4397" s="25">
        <f>INDEX('Annexe 1 – Données des équipes'!$B$12:$R$114, MATCH(C4397, 'Annexe 1 – Données des équipes'!$B$12:$B$114,0),4)</f>
        <v>50</v>
      </c>
      <c r="I4397" s="25">
        <f>INDEX('Annexe 1 – Données des équipes'!$B$12:$R$114, MATCH(D4397, 'Annexe 1 – Données des équipes'!$B$12:$B$114,0),4)</f>
        <v>70</v>
      </c>
      <c r="J4397" s="25">
        <f t="shared" si="69"/>
        <v>2</v>
      </c>
    </row>
    <row r="4398" spans="2:10">
      <c r="B4398" s="3">
        <v>43016</v>
      </c>
      <c r="C4398" s="10" t="s">
        <v>13668</v>
      </c>
      <c r="D4398" s="10" t="s">
        <v>13669</v>
      </c>
      <c r="E4398" s="25">
        <v>4</v>
      </c>
      <c r="F4398" s="25">
        <v>2</v>
      </c>
      <c r="G4398" s="10" t="s">
        <v>13670</v>
      </c>
      <c r="H4398" s="25">
        <f>INDEX('Annexe 1 – Données des équipes'!$B$12:$R$114, MATCH(C4398, 'Annexe 1 – Données des équipes'!$B$12:$B$114,0),4)</f>
        <v>80</v>
      </c>
      <c r="I4398" s="25">
        <f>INDEX('Annexe 1 – Données des équipes'!$B$12:$R$114, MATCH(D4398, 'Annexe 1 – Données des équipes'!$B$12:$B$114,0),4)</f>
        <v>40</v>
      </c>
      <c r="J4398" s="25">
        <f t="shared" si="69"/>
        <v>2</v>
      </c>
    </row>
    <row r="4399" spans="2:10">
      <c r="B4399" s="3">
        <v>43017</v>
      </c>
      <c r="C4399" s="10" t="s">
        <v>13671</v>
      </c>
      <c r="D4399" s="10" t="s">
        <v>13672</v>
      </c>
      <c r="E4399" s="25">
        <v>0</v>
      </c>
      <c r="F4399" s="25">
        <v>2</v>
      </c>
      <c r="G4399" s="10" t="s">
        <v>13673</v>
      </c>
      <c r="H4399" s="25">
        <f>INDEX('Annexe 1 – Données des équipes'!$B$12:$R$114, MATCH(C4399, 'Annexe 1 – Données des équipes'!$B$12:$B$114,0),4)</f>
        <v>60</v>
      </c>
      <c r="I4399" s="25">
        <f>INDEX('Annexe 1 – Données des équipes'!$B$12:$R$114, MATCH(D4399, 'Annexe 1 – Données des équipes'!$B$12:$B$114,0),4)</f>
        <v>80</v>
      </c>
      <c r="J4399" s="25">
        <f t="shared" si="69"/>
        <v>2</v>
      </c>
    </row>
    <row r="4400" spans="2:10">
      <c r="B4400" s="3">
        <v>43018</v>
      </c>
      <c r="C4400" s="10" t="s">
        <v>13674</v>
      </c>
      <c r="D4400" s="10" t="s">
        <v>13675</v>
      </c>
      <c r="E4400" s="25">
        <v>1</v>
      </c>
      <c r="F4400" s="25">
        <v>3</v>
      </c>
      <c r="G4400" s="10" t="s">
        <v>13676</v>
      </c>
      <c r="H4400" s="25">
        <f>INDEX('Annexe 1 – Données des équipes'!$B$12:$R$114, MATCH(C4400, 'Annexe 1 – Données des équipes'!$B$12:$B$114,0),4)</f>
        <v>70</v>
      </c>
      <c r="I4400" s="25">
        <f>INDEX('Annexe 1 – Données des équipes'!$B$12:$R$114, MATCH(D4400, 'Annexe 1 – Données des équipes'!$B$12:$B$114,0),4)</f>
        <v>90</v>
      </c>
      <c r="J4400" s="25">
        <f t="shared" si="69"/>
        <v>2</v>
      </c>
    </row>
    <row r="4401" spans="2:10">
      <c r="B4401" s="3">
        <v>43018</v>
      </c>
      <c r="C4401" s="10" t="s">
        <v>13677</v>
      </c>
      <c r="D4401" s="10" t="s">
        <v>13678</v>
      </c>
      <c r="E4401" s="25">
        <v>4</v>
      </c>
      <c r="F4401" s="25">
        <v>2</v>
      </c>
      <c r="G4401" s="10" t="s">
        <v>13679</v>
      </c>
      <c r="H4401" s="25">
        <f>INDEX('Annexe 1 – Données des équipes'!$B$12:$R$114, MATCH(C4401, 'Annexe 1 – Données des équipes'!$B$12:$B$114,0),4)</f>
        <v>80</v>
      </c>
      <c r="I4401" s="25">
        <f>INDEX('Annexe 1 – Données des équipes'!$B$12:$R$114, MATCH(D4401, 'Annexe 1 – Données des équipes'!$B$12:$B$114,0),4)</f>
        <v>50</v>
      </c>
      <c r="J4401" s="25">
        <f t="shared" si="69"/>
        <v>2</v>
      </c>
    </row>
    <row r="4402" spans="2:10">
      <c r="B4402" s="3">
        <v>43018</v>
      </c>
      <c r="C4402" s="10" t="s">
        <v>13680</v>
      </c>
      <c r="D4402" s="10" t="s">
        <v>13681</v>
      </c>
      <c r="E4402" s="25">
        <v>2</v>
      </c>
      <c r="F4402" s="25">
        <v>0</v>
      </c>
      <c r="G4402" s="10" t="s">
        <v>13682</v>
      </c>
      <c r="H4402" s="25">
        <f>INDEX('Annexe 1 – Données des équipes'!$B$12:$R$114, MATCH(C4402, 'Annexe 1 – Données des équipes'!$B$12:$B$114,0),4)</f>
        <v>80</v>
      </c>
      <c r="I4402" s="25">
        <f>INDEX('Annexe 1 – Données des équipes'!$B$12:$R$114, MATCH(D4402, 'Annexe 1 – Données des équipes'!$B$12:$B$114,0),4)</f>
        <v>80</v>
      </c>
      <c r="J4402" s="25">
        <f t="shared" si="69"/>
        <v>2</v>
      </c>
    </row>
    <row r="4403" spans="2:10">
      <c r="B4403" s="3">
        <v>43018</v>
      </c>
      <c r="C4403" s="10" t="s">
        <v>13683</v>
      </c>
      <c r="D4403" s="10" t="s">
        <v>13684</v>
      </c>
      <c r="E4403" s="25">
        <v>2</v>
      </c>
      <c r="F4403" s="25">
        <v>0</v>
      </c>
      <c r="G4403" s="10" t="s">
        <v>13685</v>
      </c>
      <c r="H4403" s="25">
        <f>INDEX('Annexe 1 – Données des équipes'!$B$12:$R$114, MATCH(C4403, 'Annexe 1 – Données des équipes'!$B$12:$B$114,0),4)</f>
        <v>90</v>
      </c>
      <c r="I4403" s="25">
        <f>INDEX('Annexe 1 – Données des équipes'!$B$12:$R$114, MATCH(D4403, 'Annexe 1 – Données des équipes'!$B$12:$B$114,0),4)</f>
        <v>80</v>
      </c>
      <c r="J4403" s="25">
        <f t="shared" si="69"/>
        <v>2</v>
      </c>
    </row>
    <row r="4404" spans="2:10">
      <c r="B4404" s="3">
        <v>43018</v>
      </c>
      <c r="C4404" s="10" t="s">
        <v>13686</v>
      </c>
      <c r="D4404" s="10" t="s">
        <v>13687</v>
      </c>
      <c r="E4404" s="25">
        <v>1</v>
      </c>
      <c r="F4404" s="25">
        <v>3</v>
      </c>
      <c r="G4404" s="10" t="s">
        <v>13688</v>
      </c>
      <c r="H4404" s="25">
        <f>INDEX('Annexe 1 – Données des équipes'!$B$12:$R$114, MATCH(C4404, 'Annexe 1 – Données des équipes'!$B$12:$B$114,0),4)</f>
        <v>70</v>
      </c>
      <c r="I4404" s="25">
        <f>INDEX('Annexe 1 – Données des équipes'!$B$12:$R$114, MATCH(D4404, 'Annexe 1 – Données des équipes'!$B$12:$B$114,0),4)</f>
        <v>50</v>
      </c>
      <c r="J4404" s="25">
        <f t="shared" si="69"/>
        <v>2</v>
      </c>
    </row>
    <row r="4405" spans="2:10">
      <c r="B4405" s="3">
        <v>43048</v>
      </c>
      <c r="C4405" s="10" t="s">
        <v>13689</v>
      </c>
      <c r="D4405" s="10" t="s">
        <v>13690</v>
      </c>
      <c r="E4405" s="25">
        <v>2</v>
      </c>
      <c r="F4405" s="25">
        <v>0</v>
      </c>
      <c r="G4405" s="10" t="s">
        <v>13691</v>
      </c>
      <c r="H4405" s="25">
        <f>INDEX('Annexe 1 – Données des équipes'!$B$12:$R$114, MATCH(C4405, 'Annexe 1 – Données des équipes'!$B$12:$B$114,0),4)</f>
        <v>50</v>
      </c>
      <c r="I4405" s="25">
        <f>INDEX('Annexe 1 – Données des équipes'!$B$12:$R$114, MATCH(D4405, 'Annexe 1 – Données des équipes'!$B$12:$B$114,0),4)</f>
        <v>60</v>
      </c>
      <c r="J4405" s="25">
        <f t="shared" si="69"/>
        <v>2</v>
      </c>
    </row>
    <row r="4406" spans="2:10">
      <c r="B4406" s="3">
        <v>43049</v>
      </c>
      <c r="C4406" s="10" t="s">
        <v>13692</v>
      </c>
      <c r="D4406" s="10" t="s">
        <v>13693</v>
      </c>
      <c r="E4406" s="25">
        <v>0</v>
      </c>
      <c r="F4406" s="25">
        <v>2</v>
      </c>
      <c r="G4406" s="10" t="s">
        <v>13694</v>
      </c>
      <c r="H4406" s="25">
        <f>INDEX('Annexe 1 – Données des équipes'!$B$12:$R$114, MATCH(C4406, 'Annexe 1 – Données des équipes'!$B$12:$B$114,0),4)</f>
        <v>20</v>
      </c>
      <c r="I4406" s="25">
        <f>INDEX('Annexe 1 – Données des équipes'!$B$12:$R$114, MATCH(D4406, 'Annexe 1 – Données des équipes'!$B$12:$B$114,0),4)</f>
        <v>70</v>
      </c>
      <c r="J4406" s="25">
        <f t="shared" si="69"/>
        <v>2</v>
      </c>
    </row>
    <row r="4407" spans="2:10">
      <c r="B4407" s="3">
        <v>43049</v>
      </c>
      <c r="C4407" s="10" t="s">
        <v>13695</v>
      </c>
      <c r="D4407" s="10" t="s">
        <v>13696</v>
      </c>
      <c r="E4407" s="25">
        <v>0</v>
      </c>
      <c r="F4407" s="25">
        <v>2</v>
      </c>
      <c r="G4407" s="10" t="s">
        <v>13697</v>
      </c>
      <c r="H4407" s="25">
        <f>INDEX('Annexe 1 – Données des équipes'!$B$12:$R$114, MATCH(C4407, 'Annexe 1 – Données des équipes'!$B$12:$B$114,0),4)</f>
        <v>30</v>
      </c>
      <c r="I4407" s="25">
        <f>INDEX('Annexe 1 – Données des équipes'!$B$12:$R$114, MATCH(D4407, 'Annexe 1 – Données des équipes'!$B$12:$B$114,0),4)</f>
        <v>70</v>
      </c>
      <c r="J4407" s="25">
        <f t="shared" si="69"/>
        <v>2</v>
      </c>
    </row>
    <row r="4408" spans="2:10">
      <c r="B4408" s="3">
        <v>43049</v>
      </c>
      <c r="C4408" s="10" t="s">
        <v>13698</v>
      </c>
      <c r="D4408" s="10" t="s">
        <v>13699</v>
      </c>
      <c r="E4408" s="25">
        <v>1</v>
      </c>
      <c r="F4408" s="25">
        <v>3</v>
      </c>
      <c r="G4408" s="10" t="s">
        <v>13700</v>
      </c>
      <c r="H4408" s="25">
        <f>INDEX('Annexe 1 – Données des équipes'!$B$12:$R$114, MATCH(C4408, 'Annexe 1 – Données des équipes'!$B$12:$B$114,0),4)</f>
        <v>50</v>
      </c>
      <c r="I4408" s="25">
        <f>INDEX('Annexe 1 – Données des équipes'!$B$12:$R$114, MATCH(D4408, 'Annexe 1 – Données des équipes'!$B$12:$B$114,0),4)</f>
        <v>90</v>
      </c>
      <c r="J4408" s="25">
        <f t="shared" si="69"/>
        <v>2</v>
      </c>
    </row>
    <row r="4409" spans="2:10">
      <c r="B4409" s="3">
        <v>43049</v>
      </c>
      <c r="C4409" s="10" t="s">
        <v>13701</v>
      </c>
      <c r="D4409" s="10" t="s">
        <v>13702</v>
      </c>
      <c r="E4409" s="25">
        <v>2</v>
      </c>
      <c r="F4409" s="25">
        <v>0</v>
      </c>
      <c r="G4409" s="10" t="s">
        <v>13703</v>
      </c>
      <c r="H4409" s="25">
        <f>INDEX('Annexe 1 – Données des équipes'!$B$12:$R$114, MATCH(C4409, 'Annexe 1 – Données des équipes'!$B$12:$B$114,0),4)</f>
        <v>90</v>
      </c>
      <c r="I4409" s="25">
        <f>INDEX('Annexe 1 – Données des équipes'!$B$12:$R$114, MATCH(D4409, 'Annexe 1 – Données des équipes'!$B$12:$B$114,0),4)</f>
        <v>70</v>
      </c>
      <c r="J4409" s="25">
        <f t="shared" si="69"/>
        <v>2</v>
      </c>
    </row>
    <row r="4410" spans="2:10">
      <c r="B4410" s="3">
        <v>33811</v>
      </c>
      <c r="C4410" s="10" t="s">
        <v>13704</v>
      </c>
      <c r="D4410" s="10" t="s">
        <v>13705</v>
      </c>
      <c r="E4410" s="25">
        <v>2</v>
      </c>
      <c r="F4410" s="25">
        <v>0</v>
      </c>
      <c r="G4410" s="10" t="s">
        <v>13706</v>
      </c>
      <c r="H4410" s="25">
        <f>INDEX('Annexe 1 – Données des équipes'!$B$12:$R$114, MATCH(C4410, 'Annexe 1 – Données des équipes'!$B$12:$B$114,0),4)</f>
        <v>30</v>
      </c>
      <c r="I4410" s="25">
        <f>INDEX('Annexe 1 – Données des équipes'!$B$12:$R$114, MATCH(D4410, 'Annexe 1 – Données des équipes'!$B$12:$B$114,0),4)</f>
        <v>50</v>
      </c>
      <c r="J4410" s="25">
        <f t="shared" si="69"/>
        <v>2</v>
      </c>
    </row>
    <row r="4411" spans="2:10">
      <c r="B4411" s="3">
        <v>43050</v>
      </c>
      <c r="C4411" s="10" t="s">
        <v>13707</v>
      </c>
      <c r="D4411" s="10" t="s">
        <v>13708</v>
      </c>
      <c r="E4411" s="25">
        <v>2</v>
      </c>
      <c r="F4411" s="25">
        <v>0</v>
      </c>
      <c r="G4411" s="10" t="s">
        <v>13709</v>
      </c>
      <c r="H4411" s="25">
        <f>INDEX('Annexe 1 – Données des équipes'!$B$12:$R$114, MATCH(C4411, 'Annexe 1 – Données des équipes'!$B$12:$B$114,0),4)</f>
        <v>20</v>
      </c>
      <c r="I4411" s="25">
        <f>INDEX('Annexe 1 – Données des équipes'!$B$12:$R$114, MATCH(D4411, 'Annexe 1 – Données des équipes'!$B$12:$B$114,0),4)</f>
        <v>30</v>
      </c>
      <c r="J4411" s="25">
        <f t="shared" si="69"/>
        <v>2</v>
      </c>
    </row>
    <row r="4412" spans="2:10">
      <c r="B4412" s="3">
        <v>43053</v>
      </c>
      <c r="C4412" s="10" t="s">
        <v>13710</v>
      </c>
      <c r="D4412" s="10" t="s">
        <v>13711</v>
      </c>
      <c r="E4412" s="25">
        <v>2</v>
      </c>
      <c r="F4412" s="25">
        <v>4</v>
      </c>
      <c r="G4412" s="10" t="s">
        <v>13712</v>
      </c>
      <c r="H4412" s="25">
        <f>INDEX('Annexe 1 – Données des équipes'!$B$12:$R$114, MATCH(C4412, 'Annexe 1 – Données des équipes'!$B$12:$B$114,0),4)</f>
        <v>90</v>
      </c>
      <c r="I4412" s="25">
        <f>INDEX('Annexe 1 – Données des équipes'!$B$12:$R$114, MATCH(D4412, 'Annexe 1 – Données des équipes'!$B$12:$B$114,0),4)</f>
        <v>50</v>
      </c>
      <c r="J4412" s="25">
        <f t="shared" si="69"/>
        <v>2</v>
      </c>
    </row>
    <row r="4413" spans="2:10">
      <c r="B4413" s="3">
        <v>43054</v>
      </c>
      <c r="C4413" s="10" t="s">
        <v>13713</v>
      </c>
      <c r="D4413" s="10" t="s">
        <v>13714</v>
      </c>
      <c r="E4413" s="25">
        <v>3</v>
      </c>
      <c r="F4413" s="25">
        <v>1</v>
      </c>
      <c r="G4413" s="10" t="s">
        <v>13715</v>
      </c>
      <c r="H4413" s="25">
        <f>INDEX('Annexe 1 – Données des équipes'!$B$12:$R$114, MATCH(C4413, 'Annexe 1 – Données des équipes'!$B$12:$B$114,0),4)</f>
        <v>60</v>
      </c>
      <c r="I4413" s="25">
        <f>INDEX('Annexe 1 – Données des équipes'!$B$12:$R$114, MATCH(D4413, 'Annexe 1 – Données des équipes'!$B$12:$B$114,0),4)</f>
        <v>40</v>
      </c>
      <c r="J4413" s="25">
        <f t="shared" si="69"/>
        <v>2</v>
      </c>
    </row>
    <row r="4414" spans="2:10">
      <c r="B4414" s="3">
        <v>43054</v>
      </c>
      <c r="C4414" s="10" t="s">
        <v>13716</v>
      </c>
      <c r="D4414" s="10" t="s">
        <v>13717</v>
      </c>
      <c r="E4414" s="25">
        <v>2</v>
      </c>
      <c r="F4414" s="25">
        <v>0</v>
      </c>
      <c r="G4414" s="10" t="s">
        <v>13718</v>
      </c>
      <c r="H4414" s="25">
        <f>INDEX('Annexe 1 – Données des équipes'!$B$12:$R$114, MATCH(C4414, 'Annexe 1 – Données des équipes'!$B$12:$B$114,0),4)</f>
        <v>80</v>
      </c>
      <c r="I4414" s="25">
        <f>INDEX('Annexe 1 – Données des équipes'!$B$12:$R$114, MATCH(D4414, 'Annexe 1 – Données des équipes'!$B$12:$B$114,0),4)</f>
        <v>20</v>
      </c>
      <c r="J4414" s="25">
        <f t="shared" si="69"/>
        <v>2</v>
      </c>
    </row>
    <row r="4415" spans="2:10">
      <c r="B4415" s="3">
        <v>43097</v>
      </c>
      <c r="C4415" s="10" t="s">
        <v>13719</v>
      </c>
      <c r="D4415" s="10" t="s">
        <v>13720</v>
      </c>
      <c r="E4415" s="25">
        <v>0</v>
      </c>
      <c r="F4415" s="25">
        <v>2</v>
      </c>
      <c r="G4415" s="10" t="s">
        <v>13721</v>
      </c>
      <c r="H4415" s="25">
        <f>INDEX('Annexe 1 – Données des équipes'!$B$12:$R$114, MATCH(C4415, 'Annexe 1 – Données des équipes'!$B$12:$B$114,0),4)</f>
        <v>30</v>
      </c>
      <c r="I4415" s="25">
        <f>INDEX('Annexe 1 – Données des équipes'!$B$12:$R$114, MATCH(D4415, 'Annexe 1 – Données des équipes'!$B$12:$B$114,0),4)</f>
        <v>20</v>
      </c>
      <c r="J4415" s="25">
        <f t="shared" si="69"/>
        <v>2</v>
      </c>
    </row>
    <row r="4416" spans="2:10">
      <c r="B4416" s="3">
        <v>28508</v>
      </c>
      <c r="C4416" s="10" t="s">
        <v>13722</v>
      </c>
      <c r="D4416" s="10" t="s">
        <v>13723</v>
      </c>
      <c r="E4416" s="25">
        <v>0</v>
      </c>
      <c r="F4416" s="25">
        <v>1</v>
      </c>
      <c r="G4416" s="10" t="s">
        <v>13724</v>
      </c>
      <c r="H4416" s="25">
        <f>INDEX('Annexe 1 – Données des équipes'!$B$12:$R$114, MATCH(C4416, 'Annexe 1 – Données des équipes'!$B$12:$B$114,0),4)</f>
        <v>10</v>
      </c>
      <c r="I4416" s="25">
        <f>INDEX('Annexe 1 – Données des équipes'!$B$12:$R$114, MATCH(D4416, 'Annexe 1 – Données des équipes'!$B$12:$B$114,0),4)</f>
        <v>50</v>
      </c>
      <c r="J4416" s="25">
        <f t="shared" si="69"/>
        <v>1</v>
      </c>
    </row>
    <row r="4417" spans="2:10">
      <c r="B4417" s="3">
        <v>28515</v>
      </c>
      <c r="C4417" s="10" t="s">
        <v>13725</v>
      </c>
      <c r="D4417" s="10" t="s">
        <v>13726</v>
      </c>
      <c r="E4417" s="25">
        <v>2</v>
      </c>
      <c r="F4417" s="25">
        <v>1</v>
      </c>
      <c r="G4417" s="10" t="s">
        <v>13727</v>
      </c>
      <c r="H4417" s="25">
        <f>INDEX('Annexe 1 – Données des équipes'!$B$12:$R$114, MATCH(C4417, 'Annexe 1 – Données des équipes'!$B$12:$B$114,0),4)</f>
        <v>90</v>
      </c>
      <c r="I4417" s="25">
        <f>INDEX('Annexe 1 – Données des équipes'!$B$12:$R$114, MATCH(D4417, 'Annexe 1 – Données des équipes'!$B$12:$B$114,0),4)</f>
        <v>90</v>
      </c>
      <c r="J4417" s="25">
        <f t="shared" si="69"/>
        <v>1</v>
      </c>
    </row>
    <row r="4418" spans="2:10">
      <c r="B4418" s="3">
        <v>28543</v>
      </c>
      <c r="C4418" s="10" t="s">
        <v>13728</v>
      </c>
      <c r="D4418" s="10" t="s">
        <v>13729</v>
      </c>
      <c r="E4418" s="25">
        <v>2</v>
      </c>
      <c r="F4418" s="25">
        <v>1</v>
      </c>
      <c r="G4418" s="10" t="s">
        <v>13730</v>
      </c>
      <c r="H4418" s="25">
        <f>INDEX('Annexe 1 – Données des équipes'!$B$12:$R$114, MATCH(C4418, 'Annexe 1 – Données des équipes'!$B$12:$B$114,0),4)</f>
        <v>90</v>
      </c>
      <c r="I4418" s="25">
        <f>INDEX('Annexe 1 – Données des équipes'!$B$12:$R$114, MATCH(D4418, 'Annexe 1 – Données des équipes'!$B$12:$B$114,0),4)</f>
        <v>90</v>
      </c>
      <c r="J4418" s="25">
        <f t="shared" si="69"/>
        <v>1</v>
      </c>
    </row>
    <row r="4419" spans="2:10">
      <c r="B4419" s="3">
        <v>28543</v>
      </c>
      <c r="C4419" s="10" t="s">
        <v>13731</v>
      </c>
      <c r="D4419" s="10" t="s">
        <v>13732</v>
      </c>
      <c r="E4419" s="25">
        <v>1</v>
      </c>
      <c r="F4419" s="25">
        <v>2</v>
      </c>
      <c r="G4419" s="10" t="s">
        <v>13733</v>
      </c>
      <c r="H4419" s="25">
        <f>INDEX('Annexe 1 – Données des équipes'!$B$12:$R$114, MATCH(C4419, 'Annexe 1 – Données des équipes'!$B$12:$B$114,0),4)</f>
        <v>20</v>
      </c>
      <c r="I4419" s="25">
        <f>INDEX('Annexe 1 – Données des équipes'!$B$12:$R$114, MATCH(D4419, 'Annexe 1 – Données des équipes'!$B$12:$B$114,0),4)</f>
        <v>80</v>
      </c>
      <c r="J4419" s="25">
        <f t="shared" si="69"/>
        <v>1</v>
      </c>
    </row>
    <row r="4420" spans="2:10">
      <c r="B4420" s="3">
        <v>28543</v>
      </c>
      <c r="C4420" s="10" t="s">
        <v>13734</v>
      </c>
      <c r="D4420" s="10" t="s">
        <v>13735</v>
      </c>
      <c r="E4420" s="25">
        <v>2</v>
      </c>
      <c r="F4420" s="25">
        <v>1</v>
      </c>
      <c r="G4420" s="10" t="s">
        <v>13736</v>
      </c>
      <c r="H4420" s="25">
        <f>INDEX('Annexe 1 – Données des équipes'!$B$12:$R$114, MATCH(C4420, 'Annexe 1 – Données des équipes'!$B$12:$B$114,0),4)</f>
        <v>60</v>
      </c>
      <c r="I4420" s="25">
        <f>INDEX('Annexe 1 – Données des équipes'!$B$12:$R$114, MATCH(D4420, 'Annexe 1 – Données des équipes'!$B$12:$B$114,0),4)</f>
        <v>40</v>
      </c>
      <c r="J4420" s="25">
        <f t="shared" si="69"/>
        <v>1</v>
      </c>
    </row>
    <row r="4421" spans="2:10">
      <c r="B4421" s="3">
        <v>28544</v>
      </c>
      <c r="C4421" s="10" t="s">
        <v>13737</v>
      </c>
      <c r="D4421" s="10" t="s">
        <v>13738</v>
      </c>
      <c r="E4421" s="25">
        <v>1</v>
      </c>
      <c r="F4421" s="25">
        <v>0</v>
      </c>
      <c r="G4421" s="10" t="s">
        <v>13739</v>
      </c>
      <c r="H4421" s="25">
        <f>INDEX('Annexe 1 – Données des équipes'!$B$12:$R$114, MATCH(C4421, 'Annexe 1 – Données des équipes'!$B$12:$B$114,0),4)</f>
        <v>30</v>
      </c>
      <c r="I4421" s="25">
        <f>INDEX('Annexe 1 – Données des équipes'!$B$12:$R$114, MATCH(D4421, 'Annexe 1 – Données des équipes'!$B$12:$B$114,0),4)</f>
        <v>20</v>
      </c>
      <c r="J4421" s="25">
        <f t="shared" si="69"/>
        <v>1</v>
      </c>
    </row>
    <row r="4422" spans="2:10">
      <c r="B4422" s="3">
        <v>28547</v>
      </c>
      <c r="C4422" s="10" t="s">
        <v>13740</v>
      </c>
      <c r="D4422" s="10" t="s">
        <v>13741</v>
      </c>
      <c r="E4422" s="25">
        <v>2</v>
      </c>
      <c r="F4422" s="25">
        <v>3</v>
      </c>
      <c r="G4422" s="10" t="s">
        <v>13742</v>
      </c>
      <c r="H4422" s="25">
        <f>INDEX('Annexe 1 – Données des équipes'!$B$12:$R$114, MATCH(C4422, 'Annexe 1 – Données des équipes'!$B$12:$B$114,0),4)</f>
        <v>50</v>
      </c>
      <c r="I4422" s="25">
        <f>INDEX('Annexe 1 – Données des équipes'!$B$12:$R$114, MATCH(D4422, 'Annexe 1 – Données des équipes'!$B$12:$B$114,0),4)</f>
        <v>50</v>
      </c>
      <c r="J4422" s="25">
        <f t="shared" si="69"/>
        <v>1</v>
      </c>
    </row>
    <row r="4423" spans="2:10">
      <c r="B4423" s="3">
        <v>28547</v>
      </c>
      <c r="C4423" s="10" t="s">
        <v>13743</v>
      </c>
      <c r="D4423" s="10" t="s">
        <v>13744</v>
      </c>
      <c r="E4423" s="25">
        <v>0</v>
      </c>
      <c r="F4423" s="25">
        <v>1</v>
      </c>
      <c r="G4423" s="10" t="s">
        <v>13745</v>
      </c>
      <c r="H4423" s="25">
        <f>INDEX('Annexe 1 – Données des équipes'!$B$12:$R$114, MATCH(C4423, 'Annexe 1 – Données des équipes'!$B$12:$B$114,0),4)</f>
        <v>30</v>
      </c>
      <c r="I4423" s="25">
        <f>INDEX('Annexe 1 – Données des équipes'!$B$12:$R$114, MATCH(D4423, 'Annexe 1 – Données des équipes'!$B$12:$B$114,0),4)</f>
        <v>20</v>
      </c>
      <c r="J4423" s="25">
        <f t="shared" si="69"/>
        <v>1</v>
      </c>
    </row>
    <row r="4424" spans="2:10">
      <c r="B4424" s="3">
        <v>28554</v>
      </c>
      <c r="C4424" s="10" t="s">
        <v>13746</v>
      </c>
      <c r="D4424" s="10" t="s">
        <v>13747</v>
      </c>
      <c r="E4424" s="25">
        <v>2</v>
      </c>
      <c r="F4424" s="25">
        <v>1</v>
      </c>
      <c r="G4424" s="10" t="s">
        <v>13748</v>
      </c>
      <c r="H4424" s="25">
        <f>INDEX('Annexe 1 – Données des équipes'!$B$12:$R$114, MATCH(C4424, 'Annexe 1 – Données des équipes'!$B$12:$B$114,0),4)</f>
        <v>40</v>
      </c>
      <c r="I4424" s="25">
        <f>INDEX('Annexe 1 – Données des équipes'!$B$12:$R$114, MATCH(D4424, 'Annexe 1 – Données des équipes'!$B$12:$B$114,0),4)</f>
        <v>10</v>
      </c>
      <c r="J4424" s="25">
        <f t="shared" si="69"/>
        <v>1</v>
      </c>
    </row>
    <row r="4425" spans="2:10">
      <c r="B4425" s="3">
        <v>28557</v>
      </c>
      <c r="C4425" s="10" t="s">
        <v>13749</v>
      </c>
      <c r="D4425" s="10" t="s">
        <v>13750</v>
      </c>
      <c r="E4425" s="25">
        <v>1</v>
      </c>
      <c r="F4425" s="25">
        <v>0</v>
      </c>
      <c r="G4425" s="10" t="s">
        <v>13751</v>
      </c>
      <c r="H4425" s="25">
        <f>INDEX('Annexe 1 – Données des équipes'!$B$12:$R$114, MATCH(C4425, 'Annexe 1 – Données des équipes'!$B$12:$B$114,0),4)</f>
        <v>90</v>
      </c>
      <c r="I4425" s="25">
        <f>INDEX('Annexe 1 – Données des équipes'!$B$12:$R$114, MATCH(D4425, 'Annexe 1 – Données des équipes'!$B$12:$B$114,0),4)</f>
        <v>50</v>
      </c>
      <c r="J4425" s="25">
        <f t="shared" si="69"/>
        <v>1</v>
      </c>
    </row>
    <row r="4426" spans="2:10">
      <c r="B4426" s="3">
        <v>28561</v>
      </c>
      <c r="C4426" s="10" t="s">
        <v>13752</v>
      </c>
      <c r="D4426" s="10" t="s">
        <v>13753</v>
      </c>
      <c r="E4426" s="25">
        <v>1</v>
      </c>
      <c r="F4426" s="25">
        <v>0</v>
      </c>
      <c r="G4426" s="10" t="s">
        <v>13754</v>
      </c>
      <c r="H4426" s="25">
        <f>INDEX('Annexe 1 – Données des équipes'!$B$12:$R$114, MATCH(C4426, 'Annexe 1 – Données des équipes'!$B$12:$B$114,0),4)</f>
        <v>10</v>
      </c>
      <c r="I4426" s="25">
        <f>INDEX('Annexe 1 – Données des équipes'!$B$12:$R$114, MATCH(D4426, 'Annexe 1 – Données des équipes'!$B$12:$B$114,0),4)</f>
        <v>20</v>
      </c>
      <c r="J4426" s="25">
        <f t="shared" si="69"/>
        <v>1</v>
      </c>
    </row>
    <row r="4427" spans="2:10">
      <c r="B4427" s="3">
        <v>28563</v>
      </c>
      <c r="C4427" s="10" t="s">
        <v>13755</v>
      </c>
      <c r="D4427" s="10" t="s">
        <v>13756</v>
      </c>
      <c r="E4427" s="25">
        <v>1</v>
      </c>
      <c r="F4427" s="25">
        <v>0</v>
      </c>
      <c r="G4427" s="10" t="s">
        <v>13757</v>
      </c>
      <c r="H4427" s="25">
        <f>INDEX('Annexe 1 – Données des équipes'!$B$12:$R$114, MATCH(C4427, 'Annexe 1 – Données des équipes'!$B$12:$B$114,0),4)</f>
        <v>40</v>
      </c>
      <c r="I4427" s="25">
        <f>INDEX('Annexe 1 – Données des équipes'!$B$12:$R$114, MATCH(D4427, 'Annexe 1 – Données des équipes'!$B$12:$B$114,0),4)</f>
        <v>40</v>
      </c>
      <c r="J4427" s="25">
        <f t="shared" si="69"/>
        <v>1</v>
      </c>
    </row>
    <row r="4428" spans="2:10">
      <c r="B4428" s="3">
        <v>28563</v>
      </c>
      <c r="C4428" s="10" t="s">
        <v>13758</v>
      </c>
      <c r="D4428" s="10" t="s">
        <v>13759</v>
      </c>
      <c r="E4428" s="25">
        <v>1</v>
      </c>
      <c r="F4428" s="25">
        <v>2</v>
      </c>
      <c r="G4428" s="10" t="s">
        <v>13760</v>
      </c>
      <c r="H4428" s="25">
        <f>INDEX('Annexe 1 – Données des équipes'!$B$12:$R$114, MATCH(C4428, 'Annexe 1 – Données des équipes'!$B$12:$B$114,0),4)</f>
        <v>50</v>
      </c>
      <c r="I4428" s="25">
        <f>INDEX('Annexe 1 – Données des équipes'!$B$12:$R$114, MATCH(D4428, 'Annexe 1 – Données des équipes'!$B$12:$B$114,0),4)</f>
        <v>0</v>
      </c>
      <c r="J4428" s="25">
        <f t="shared" si="69"/>
        <v>1</v>
      </c>
    </row>
    <row r="4429" spans="2:10">
      <c r="B4429" s="3">
        <v>28568</v>
      </c>
      <c r="C4429" s="10" t="s">
        <v>13761</v>
      </c>
      <c r="D4429" s="10" t="s">
        <v>13762</v>
      </c>
      <c r="E4429" s="25">
        <v>2</v>
      </c>
      <c r="F4429" s="25">
        <v>1</v>
      </c>
      <c r="G4429" s="10" t="s">
        <v>13763</v>
      </c>
      <c r="H4429" s="25">
        <f>INDEX('Annexe 1 – Données des équipes'!$B$12:$R$114, MATCH(C4429, 'Annexe 1 – Données des équipes'!$B$12:$B$114,0),4)</f>
        <v>90</v>
      </c>
      <c r="I4429" s="25">
        <f>INDEX('Annexe 1 – Données des équipes'!$B$12:$R$114, MATCH(D4429, 'Annexe 1 – Données des équipes'!$B$12:$B$114,0),4)</f>
        <v>80</v>
      </c>
      <c r="J4429" s="25">
        <f t="shared" si="69"/>
        <v>1</v>
      </c>
    </row>
    <row r="4430" spans="2:10">
      <c r="B4430" s="3">
        <v>28571</v>
      </c>
      <c r="C4430" s="10" t="s">
        <v>13764</v>
      </c>
      <c r="D4430" s="10" t="s">
        <v>13765</v>
      </c>
      <c r="E4430" s="25">
        <v>1</v>
      </c>
      <c r="F4430" s="25">
        <v>0</v>
      </c>
      <c r="G4430" s="10" t="s">
        <v>13766</v>
      </c>
      <c r="H4430" s="25">
        <f>INDEX('Annexe 1 – Données des équipes'!$B$12:$R$114, MATCH(C4430, 'Annexe 1 – Données des équipes'!$B$12:$B$114,0),4)</f>
        <v>90</v>
      </c>
      <c r="I4430" s="25">
        <f>INDEX('Annexe 1 – Données des équipes'!$B$12:$R$114, MATCH(D4430, 'Annexe 1 – Données des équipes'!$B$12:$B$114,0),4)</f>
        <v>60</v>
      </c>
      <c r="J4430" s="25">
        <f t="shared" si="69"/>
        <v>1</v>
      </c>
    </row>
    <row r="4431" spans="2:10">
      <c r="B4431" s="3">
        <v>28579</v>
      </c>
      <c r="C4431" s="10" t="s">
        <v>13767</v>
      </c>
      <c r="D4431" s="10" t="s">
        <v>13768</v>
      </c>
      <c r="E4431" s="25">
        <v>0</v>
      </c>
      <c r="F4431" s="25">
        <v>1</v>
      </c>
      <c r="G4431" s="10" t="s">
        <v>13769</v>
      </c>
      <c r="H4431" s="25">
        <f>INDEX('Annexe 1 – Données des équipes'!$B$12:$R$114, MATCH(C4431, 'Annexe 1 – Données des équipes'!$B$12:$B$114,0),4)</f>
        <v>60</v>
      </c>
      <c r="I4431" s="25">
        <f>INDEX('Annexe 1 – Données des équipes'!$B$12:$R$114, MATCH(D4431, 'Annexe 1 – Données des équipes'!$B$12:$B$114,0),4)</f>
        <v>30</v>
      </c>
      <c r="J4431" s="25">
        <f t="shared" si="69"/>
        <v>1</v>
      </c>
    </row>
    <row r="4432" spans="2:10">
      <c r="B4432" s="3">
        <v>28581</v>
      </c>
      <c r="C4432" s="10" t="s">
        <v>13770</v>
      </c>
      <c r="D4432" s="10" t="s">
        <v>13771</v>
      </c>
      <c r="E4432" s="25">
        <v>1</v>
      </c>
      <c r="F4432" s="25">
        <v>0</v>
      </c>
      <c r="G4432" s="10" t="s">
        <v>13772</v>
      </c>
      <c r="H4432" s="25">
        <f>INDEX('Annexe 1 – Données des équipes'!$B$12:$R$114, MATCH(C4432, 'Annexe 1 – Données des équipes'!$B$12:$B$114,0),4)</f>
        <v>90</v>
      </c>
      <c r="I4432" s="25">
        <f>INDEX('Annexe 1 – Données des équipes'!$B$12:$R$114, MATCH(D4432, 'Annexe 1 – Données des équipes'!$B$12:$B$114,0),4)</f>
        <v>90</v>
      </c>
      <c r="J4432" s="25">
        <f t="shared" si="69"/>
        <v>1</v>
      </c>
    </row>
    <row r="4433" spans="2:10">
      <c r="B4433" s="3">
        <v>28584</v>
      </c>
      <c r="C4433" s="10" t="s">
        <v>13773</v>
      </c>
      <c r="D4433" s="10" t="s">
        <v>13774</v>
      </c>
      <c r="E4433" s="25">
        <v>0</v>
      </c>
      <c r="F4433" s="25">
        <v>1</v>
      </c>
      <c r="G4433" s="10" t="s">
        <v>13775</v>
      </c>
      <c r="H4433" s="25">
        <f>INDEX('Annexe 1 – Données des équipes'!$B$12:$R$114, MATCH(C4433, 'Annexe 1 – Données des équipes'!$B$12:$B$114,0),4)</f>
        <v>80</v>
      </c>
      <c r="I4433" s="25">
        <f>INDEX('Annexe 1 – Données des équipes'!$B$12:$R$114, MATCH(D4433, 'Annexe 1 – Données des équipes'!$B$12:$B$114,0),4)</f>
        <v>60</v>
      </c>
      <c r="J4433" s="25">
        <f t="shared" si="69"/>
        <v>1</v>
      </c>
    </row>
    <row r="4434" spans="2:10">
      <c r="B4434" s="3">
        <v>28585</v>
      </c>
      <c r="C4434" s="10" t="s">
        <v>13776</v>
      </c>
      <c r="D4434" s="10" t="s">
        <v>13777</v>
      </c>
      <c r="E4434" s="25">
        <v>0</v>
      </c>
      <c r="F4434" s="25">
        <v>1</v>
      </c>
      <c r="G4434" s="10" t="s">
        <v>13778</v>
      </c>
      <c r="H4434" s="25">
        <f>INDEX('Annexe 1 – Données des équipes'!$B$12:$R$114, MATCH(C4434, 'Annexe 1 – Données des équipes'!$B$12:$B$114,0),4)</f>
        <v>90</v>
      </c>
      <c r="I4434" s="25">
        <f>INDEX('Annexe 1 – Données des équipes'!$B$12:$R$114, MATCH(D4434, 'Annexe 1 – Données des équipes'!$B$12:$B$114,0),4)</f>
        <v>90</v>
      </c>
      <c r="J4434" s="25">
        <f t="shared" ref="J4434:J4497" si="70">ABS(F4434-E4434)</f>
        <v>1</v>
      </c>
    </row>
    <row r="4435" spans="2:10">
      <c r="B4435" s="3">
        <v>28591</v>
      </c>
      <c r="C4435" s="10" t="s">
        <v>13779</v>
      </c>
      <c r="D4435" s="10" t="s">
        <v>13780</v>
      </c>
      <c r="E4435" s="25">
        <v>0</v>
      </c>
      <c r="F4435" s="25">
        <v>1</v>
      </c>
      <c r="G4435" s="10" t="s">
        <v>13781</v>
      </c>
      <c r="H4435" s="25">
        <f>INDEX('Annexe 1 – Données des équipes'!$B$12:$R$114, MATCH(C4435, 'Annexe 1 – Données des équipes'!$B$12:$B$114,0),4)</f>
        <v>80</v>
      </c>
      <c r="I4435" s="25">
        <f>INDEX('Annexe 1 – Données des équipes'!$B$12:$R$114, MATCH(D4435, 'Annexe 1 – Données des équipes'!$B$12:$B$114,0),4)</f>
        <v>80</v>
      </c>
      <c r="J4435" s="25">
        <f t="shared" si="70"/>
        <v>1</v>
      </c>
    </row>
    <row r="4436" spans="2:10">
      <c r="B4436" s="3">
        <v>28598</v>
      </c>
      <c r="C4436" s="10" t="s">
        <v>13782</v>
      </c>
      <c r="D4436" s="10" t="s">
        <v>13783</v>
      </c>
      <c r="E4436" s="25">
        <v>0</v>
      </c>
      <c r="F4436" s="25">
        <v>1</v>
      </c>
      <c r="G4436" s="10" t="s">
        <v>13784</v>
      </c>
      <c r="H4436" s="25">
        <f>INDEX('Annexe 1 – Données des équipes'!$B$12:$R$114, MATCH(C4436, 'Annexe 1 – Données des équipes'!$B$12:$B$114,0),4)</f>
        <v>70</v>
      </c>
      <c r="I4436" s="25">
        <f>INDEX('Annexe 1 – Données des équipes'!$B$12:$R$114, MATCH(D4436, 'Annexe 1 – Données des équipes'!$B$12:$B$114,0),4)</f>
        <v>70</v>
      </c>
      <c r="J4436" s="25">
        <f t="shared" si="70"/>
        <v>1</v>
      </c>
    </row>
    <row r="4437" spans="2:10">
      <c r="B4437" s="3">
        <v>28602</v>
      </c>
      <c r="C4437" s="10" t="s">
        <v>13785</v>
      </c>
      <c r="D4437" s="10" t="s">
        <v>13786</v>
      </c>
      <c r="E4437" s="25">
        <v>2</v>
      </c>
      <c r="F4437" s="25">
        <v>1</v>
      </c>
      <c r="G4437" s="10" t="s">
        <v>13787</v>
      </c>
      <c r="H4437" s="25">
        <f>INDEX('Annexe 1 – Données des équipes'!$B$12:$R$114, MATCH(C4437, 'Annexe 1 – Données des équipes'!$B$12:$B$114,0),4)</f>
        <v>80</v>
      </c>
      <c r="I4437" s="25">
        <f>INDEX('Annexe 1 – Données des équipes'!$B$12:$R$114, MATCH(D4437, 'Annexe 1 – Données des équipes'!$B$12:$B$114,0),4)</f>
        <v>30</v>
      </c>
      <c r="J4437" s="25">
        <f t="shared" si="70"/>
        <v>1</v>
      </c>
    </row>
    <row r="4438" spans="2:10">
      <c r="B4438" s="3">
        <v>28606</v>
      </c>
      <c r="C4438" s="10" t="s">
        <v>13788</v>
      </c>
      <c r="D4438" s="10" t="s">
        <v>13789</v>
      </c>
      <c r="E4438" s="25">
        <v>1</v>
      </c>
      <c r="F4438" s="25">
        <v>0</v>
      </c>
      <c r="G4438" s="10" t="s">
        <v>13790</v>
      </c>
      <c r="H4438" s="25">
        <f>INDEX('Annexe 1 – Données des équipes'!$B$12:$R$114, MATCH(C4438, 'Annexe 1 – Données des équipes'!$B$12:$B$114,0),4)</f>
        <v>80</v>
      </c>
      <c r="I4438" s="25">
        <f>INDEX('Annexe 1 – Données des équipes'!$B$12:$R$114, MATCH(D4438, 'Annexe 1 – Données des équipes'!$B$12:$B$114,0),4)</f>
        <v>40</v>
      </c>
      <c r="J4438" s="25">
        <f t="shared" si="70"/>
        <v>1</v>
      </c>
    </row>
    <row r="4439" spans="2:10">
      <c r="B4439" s="3">
        <v>28613</v>
      </c>
      <c r="C4439" s="10" t="s">
        <v>13791</v>
      </c>
      <c r="D4439" s="10" t="s">
        <v>13792</v>
      </c>
      <c r="E4439" s="25">
        <v>0</v>
      </c>
      <c r="F4439" s="25">
        <v>1</v>
      </c>
      <c r="G4439" s="10" t="s">
        <v>13793</v>
      </c>
      <c r="H4439" s="25">
        <f>INDEX('Annexe 1 – Données des équipes'!$B$12:$R$114, MATCH(C4439, 'Annexe 1 – Données des équipes'!$B$12:$B$114,0),4)</f>
        <v>30</v>
      </c>
      <c r="I4439" s="25">
        <f>INDEX('Annexe 1 – Données des équipes'!$B$12:$R$114, MATCH(D4439, 'Annexe 1 – Données des équipes'!$B$12:$B$114,0),4)</f>
        <v>80</v>
      </c>
      <c r="J4439" s="25">
        <f t="shared" si="70"/>
        <v>1</v>
      </c>
    </row>
    <row r="4440" spans="2:10">
      <c r="B4440" s="3">
        <v>28621</v>
      </c>
      <c r="C4440" s="10" t="s">
        <v>13794</v>
      </c>
      <c r="D4440" s="10" t="s">
        <v>13795</v>
      </c>
      <c r="E4440" s="25">
        <v>2</v>
      </c>
      <c r="F4440" s="25">
        <v>1</v>
      </c>
      <c r="G4440" s="10" t="s">
        <v>13796</v>
      </c>
      <c r="H4440" s="25">
        <f>INDEX('Annexe 1 – Données des équipes'!$B$12:$R$114, MATCH(C4440, 'Annexe 1 – Données des équipes'!$B$12:$B$114,0),4)</f>
        <v>90</v>
      </c>
      <c r="I4440" s="25">
        <f>INDEX('Annexe 1 – Données des équipes'!$B$12:$R$114, MATCH(D4440, 'Annexe 1 – Données des équipes'!$B$12:$B$114,0),4)</f>
        <v>70</v>
      </c>
      <c r="J4440" s="25">
        <f t="shared" si="70"/>
        <v>1</v>
      </c>
    </row>
    <row r="4441" spans="2:10">
      <c r="B4441" s="3">
        <v>28624</v>
      </c>
      <c r="C4441" s="10" t="s">
        <v>13797</v>
      </c>
      <c r="D4441" s="10" t="s">
        <v>13798</v>
      </c>
      <c r="E4441" s="25">
        <v>0</v>
      </c>
      <c r="F4441" s="25">
        <v>1</v>
      </c>
      <c r="G4441" s="10" t="s">
        <v>13799</v>
      </c>
      <c r="H4441" s="25">
        <f>INDEX('Annexe 1 – Données des équipes'!$B$12:$R$114, MATCH(C4441, 'Annexe 1 – Données des équipes'!$B$12:$B$114,0),4)</f>
        <v>50</v>
      </c>
      <c r="I4441" s="25">
        <f>INDEX('Annexe 1 – Données des équipes'!$B$12:$R$114, MATCH(D4441, 'Annexe 1 – Données des équipes'!$B$12:$B$114,0),4)</f>
        <v>50</v>
      </c>
      <c r="J4441" s="25">
        <f t="shared" si="70"/>
        <v>1</v>
      </c>
    </row>
    <row r="4442" spans="2:10">
      <c r="B4442" s="3">
        <v>28626</v>
      </c>
      <c r="C4442" s="10" t="s">
        <v>13800</v>
      </c>
      <c r="D4442" s="10" t="s">
        <v>13801</v>
      </c>
      <c r="E4442" s="25">
        <v>1</v>
      </c>
      <c r="F4442" s="25">
        <v>0</v>
      </c>
      <c r="G4442" s="10" t="s">
        <v>13802</v>
      </c>
      <c r="H4442" s="25">
        <f>INDEX('Annexe 1 – Données des équipes'!$B$12:$R$114, MATCH(C4442, 'Annexe 1 – Données des équipes'!$B$12:$B$114,0),4)</f>
        <v>90</v>
      </c>
      <c r="I4442" s="25">
        <f>INDEX('Annexe 1 – Données des équipes'!$B$12:$R$114, MATCH(D4442, 'Annexe 1 – Données des équipes'!$B$12:$B$114,0),4)</f>
        <v>50</v>
      </c>
      <c r="J4442" s="25">
        <f t="shared" si="70"/>
        <v>1</v>
      </c>
    </row>
    <row r="4443" spans="2:10">
      <c r="B4443" s="3">
        <v>28629</v>
      </c>
      <c r="C4443" s="10" t="s">
        <v>13803</v>
      </c>
      <c r="D4443" s="10" t="s">
        <v>13804</v>
      </c>
      <c r="E4443" s="25">
        <v>1</v>
      </c>
      <c r="F4443" s="25">
        <v>0</v>
      </c>
      <c r="G4443" s="10" t="s">
        <v>13805</v>
      </c>
      <c r="H4443" s="25">
        <f>INDEX('Annexe 1 – Données des équipes'!$B$12:$R$114, MATCH(C4443, 'Annexe 1 – Données des équipes'!$B$12:$B$114,0),4)</f>
        <v>70</v>
      </c>
      <c r="I4443" s="25">
        <f>INDEX('Annexe 1 – Données des équipes'!$B$12:$R$114, MATCH(D4443, 'Annexe 1 – Données des équipes'!$B$12:$B$114,0),4)</f>
        <v>50</v>
      </c>
      <c r="J4443" s="25">
        <f t="shared" si="70"/>
        <v>1</v>
      </c>
    </row>
    <row r="4444" spans="2:10">
      <c r="B4444" s="3">
        <v>28630</v>
      </c>
      <c r="C4444" s="10" t="s">
        <v>13806</v>
      </c>
      <c r="D4444" s="10" t="s">
        <v>13807</v>
      </c>
      <c r="E4444" s="25">
        <v>0</v>
      </c>
      <c r="F4444" s="25">
        <v>1</v>
      </c>
      <c r="G4444" s="10" t="s">
        <v>13808</v>
      </c>
      <c r="H4444" s="25">
        <f>INDEX('Annexe 1 – Données des équipes'!$B$12:$R$114, MATCH(C4444, 'Annexe 1 – Données des équipes'!$B$12:$B$114,0),4)</f>
        <v>60</v>
      </c>
      <c r="I4444" s="25">
        <f>INDEX('Annexe 1 – Données des équipes'!$B$12:$R$114, MATCH(D4444, 'Annexe 1 – Données des équipes'!$B$12:$B$114,0),4)</f>
        <v>80</v>
      </c>
      <c r="J4444" s="25">
        <f t="shared" si="70"/>
        <v>1</v>
      </c>
    </row>
    <row r="4445" spans="2:10">
      <c r="B4445" s="3">
        <v>28630</v>
      </c>
      <c r="C4445" s="10" t="s">
        <v>13809</v>
      </c>
      <c r="D4445" s="10" t="s">
        <v>13810</v>
      </c>
      <c r="E4445" s="25">
        <v>0</v>
      </c>
      <c r="F4445" s="25">
        <v>1</v>
      </c>
      <c r="G4445" s="10" t="s">
        <v>13811</v>
      </c>
      <c r="H4445" s="25">
        <f>INDEX('Annexe 1 – Données des équipes'!$B$12:$R$114, MATCH(C4445, 'Annexe 1 – Données des équipes'!$B$12:$B$114,0),4)</f>
        <v>60</v>
      </c>
      <c r="I4445" s="25">
        <f>INDEX('Annexe 1 – Données des équipes'!$B$12:$R$114, MATCH(D4445, 'Annexe 1 – Données des équipes'!$B$12:$B$114,0),4)</f>
        <v>90</v>
      </c>
      <c r="J4445" s="25">
        <f t="shared" si="70"/>
        <v>1</v>
      </c>
    </row>
    <row r="4446" spans="2:10">
      <c r="B4446" s="3">
        <v>28641</v>
      </c>
      <c r="C4446" s="10" t="s">
        <v>13812</v>
      </c>
      <c r="D4446" s="10" t="s">
        <v>13813</v>
      </c>
      <c r="E4446" s="25">
        <v>1</v>
      </c>
      <c r="F4446" s="25">
        <v>2</v>
      </c>
      <c r="G4446" s="10" t="s">
        <v>13814</v>
      </c>
      <c r="H4446" s="25">
        <f>INDEX('Annexe 1 – Données des équipes'!$B$12:$R$114, MATCH(C4446, 'Annexe 1 – Données des équipes'!$B$12:$B$114,0),4)</f>
        <v>30</v>
      </c>
      <c r="I4446" s="25">
        <f>INDEX('Annexe 1 – Données des équipes'!$B$12:$R$114, MATCH(D4446, 'Annexe 1 – Données des équipes'!$B$12:$B$114,0),4)</f>
        <v>80</v>
      </c>
      <c r="J4446" s="25">
        <f t="shared" si="70"/>
        <v>1</v>
      </c>
    </row>
    <row r="4447" spans="2:10">
      <c r="B4447" s="3">
        <v>28643</v>
      </c>
      <c r="C4447" s="10" t="s">
        <v>13815</v>
      </c>
      <c r="D4447" s="10" t="s">
        <v>13816</v>
      </c>
      <c r="E4447" s="25">
        <v>2</v>
      </c>
      <c r="F4447" s="25">
        <v>1</v>
      </c>
      <c r="G4447" s="10" t="s">
        <v>13817</v>
      </c>
      <c r="H4447" s="25">
        <f>INDEX('Annexe 1 – Données des équipes'!$B$12:$R$114, MATCH(C4447, 'Annexe 1 – Données des équipes'!$B$12:$B$114,0),4)</f>
        <v>90</v>
      </c>
      <c r="I4447" s="25">
        <f>INDEX('Annexe 1 – Données des équipes'!$B$12:$R$114, MATCH(D4447, 'Annexe 1 – Données des équipes'!$B$12:$B$114,0),4)</f>
        <v>40</v>
      </c>
      <c r="J4447" s="25">
        <f t="shared" si="70"/>
        <v>1</v>
      </c>
    </row>
    <row r="4448" spans="2:10">
      <c r="B4448" s="3">
        <v>28643</v>
      </c>
      <c r="C4448" s="10" t="s">
        <v>13818</v>
      </c>
      <c r="D4448" s="10" t="s">
        <v>13819</v>
      </c>
      <c r="E4448" s="25">
        <v>1</v>
      </c>
      <c r="F4448" s="25">
        <v>2</v>
      </c>
      <c r="G4448" s="10" t="s">
        <v>13820</v>
      </c>
      <c r="H4448" s="25">
        <f>INDEX('Annexe 1 – Données des équipes'!$B$12:$R$114, MATCH(C4448, 'Annexe 1 – Données des équipes'!$B$12:$B$114,0),4)</f>
        <v>90</v>
      </c>
      <c r="I4448" s="25">
        <f>INDEX('Annexe 1 – Données des équipes'!$B$12:$R$114, MATCH(D4448, 'Annexe 1 – Données des équipes'!$B$12:$B$114,0),4)</f>
        <v>90</v>
      </c>
      <c r="J4448" s="25">
        <f t="shared" si="70"/>
        <v>1</v>
      </c>
    </row>
    <row r="4449" spans="2:10">
      <c r="B4449" s="3">
        <v>28644</v>
      </c>
      <c r="C4449" s="10" t="s">
        <v>13821</v>
      </c>
      <c r="D4449" s="10" t="s">
        <v>13822</v>
      </c>
      <c r="E4449" s="25">
        <v>2</v>
      </c>
      <c r="F4449" s="25">
        <v>1</v>
      </c>
      <c r="G4449" s="10" t="s">
        <v>13823</v>
      </c>
      <c r="H4449" s="25">
        <f>INDEX('Annexe 1 – Données des équipes'!$B$12:$R$114, MATCH(C4449, 'Annexe 1 – Données des équipes'!$B$12:$B$114,0),4)</f>
        <v>60</v>
      </c>
      <c r="I4449" s="25">
        <f>INDEX('Annexe 1 – Données des équipes'!$B$12:$R$114, MATCH(D4449, 'Annexe 1 – Données des équipes'!$B$12:$B$114,0),4)</f>
        <v>90</v>
      </c>
      <c r="J4449" s="25">
        <f t="shared" si="70"/>
        <v>1</v>
      </c>
    </row>
    <row r="4450" spans="2:10">
      <c r="B4450" s="3">
        <v>28647</v>
      </c>
      <c r="C4450" s="10" t="s">
        <v>13824</v>
      </c>
      <c r="D4450" s="10" t="s">
        <v>13825</v>
      </c>
      <c r="E4450" s="25">
        <v>2</v>
      </c>
      <c r="F4450" s="25">
        <v>1</v>
      </c>
      <c r="G4450" s="10" t="s">
        <v>13826</v>
      </c>
      <c r="H4450" s="25">
        <f>INDEX('Annexe 1 – Données des équipes'!$B$12:$R$114, MATCH(C4450, 'Annexe 1 – Données des équipes'!$B$12:$B$114,0),4)</f>
        <v>90</v>
      </c>
      <c r="I4450" s="25">
        <f>INDEX('Annexe 1 – Données des équipes'!$B$12:$R$114, MATCH(D4450, 'Annexe 1 – Données des équipes'!$B$12:$B$114,0),4)</f>
        <v>90</v>
      </c>
      <c r="J4450" s="25">
        <f t="shared" si="70"/>
        <v>1</v>
      </c>
    </row>
    <row r="4451" spans="2:10">
      <c r="B4451" s="3">
        <v>28647</v>
      </c>
      <c r="C4451" s="10" t="s">
        <v>13827</v>
      </c>
      <c r="D4451" s="10" t="s">
        <v>13828</v>
      </c>
      <c r="E4451" s="25">
        <v>1</v>
      </c>
      <c r="F4451" s="25">
        <v>0</v>
      </c>
      <c r="G4451" s="10" t="s">
        <v>13829</v>
      </c>
      <c r="H4451" s="25">
        <f>INDEX('Annexe 1 – Données des équipes'!$B$12:$R$114, MATCH(C4451, 'Annexe 1 – Données des équipes'!$B$12:$B$114,0),4)</f>
        <v>80</v>
      </c>
      <c r="I4451" s="25">
        <f>INDEX('Annexe 1 – Données des équipes'!$B$12:$R$114, MATCH(D4451, 'Annexe 1 – Données des équipes'!$B$12:$B$114,0),4)</f>
        <v>40</v>
      </c>
      <c r="J4451" s="25">
        <f t="shared" si="70"/>
        <v>1</v>
      </c>
    </row>
    <row r="4452" spans="2:10">
      <c r="B4452" s="3">
        <v>28648</v>
      </c>
      <c r="C4452" s="10" t="s">
        <v>13830</v>
      </c>
      <c r="D4452" s="10" t="s">
        <v>13831</v>
      </c>
      <c r="E4452" s="25">
        <v>1</v>
      </c>
      <c r="F4452" s="25">
        <v>0</v>
      </c>
      <c r="G4452" s="10" t="s">
        <v>13832</v>
      </c>
      <c r="H4452" s="25">
        <f>INDEX('Annexe 1 – Données des équipes'!$B$12:$R$114, MATCH(C4452, 'Annexe 1 – Données des équipes'!$B$12:$B$114,0),4)</f>
        <v>60</v>
      </c>
      <c r="I4452" s="25">
        <f>INDEX('Annexe 1 – Données des équipes'!$B$12:$R$114, MATCH(D4452, 'Annexe 1 – Données des équipes'!$B$12:$B$114,0),4)</f>
        <v>80</v>
      </c>
      <c r="J4452" s="25">
        <f t="shared" si="70"/>
        <v>1</v>
      </c>
    </row>
    <row r="4453" spans="2:10">
      <c r="B4453" s="3">
        <v>28651</v>
      </c>
      <c r="C4453" s="10" t="s">
        <v>13833</v>
      </c>
      <c r="D4453" s="10" t="s">
        <v>13834</v>
      </c>
      <c r="E4453" s="25">
        <v>0</v>
      </c>
      <c r="F4453" s="25">
        <v>1</v>
      </c>
      <c r="G4453" s="10" t="s">
        <v>13835</v>
      </c>
      <c r="H4453" s="25">
        <f>INDEX('Annexe 1 – Données des équipes'!$B$12:$R$114, MATCH(C4453, 'Annexe 1 – Données des équipes'!$B$12:$B$114,0),4)</f>
        <v>90</v>
      </c>
      <c r="I4453" s="25">
        <f>INDEX('Annexe 1 – Données des équipes'!$B$12:$R$114, MATCH(D4453, 'Annexe 1 – Données des équipes'!$B$12:$B$114,0),4)</f>
        <v>90</v>
      </c>
      <c r="J4453" s="25">
        <f t="shared" si="70"/>
        <v>1</v>
      </c>
    </row>
    <row r="4454" spans="2:10">
      <c r="B4454" s="3">
        <v>28652</v>
      </c>
      <c r="C4454" s="10" t="s">
        <v>13836</v>
      </c>
      <c r="D4454" s="10" t="s">
        <v>13837</v>
      </c>
      <c r="E4454" s="25">
        <v>1</v>
      </c>
      <c r="F4454" s="25">
        <v>2</v>
      </c>
      <c r="G4454" s="10" t="s">
        <v>13838</v>
      </c>
      <c r="H4454" s="25">
        <f>INDEX('Annexe 1 – Données des équipes'!$B$12:$R$114, MATCH(C4454, 'Annexe 1 – Données des équipes'!$B$12:$B$114,0),4)</f>
        <v>60</v>
      </c>
      <c r="I4454" s="25">
        <f>INDEX('Annexe 1 – Données des équipes'!$B$12:$R$114, MATCH(D4454, 'Annexe 1 – Données des équipes'!$B$12:$B$114,0),4)</f>
        <v>50</v>
      </c>
      <c r="J4454" s="25">
        <f t="shared" si="70"/>
        <v>1</v>
      </c>
    </row>
    <row r="4455" spans="2:10">
      <c r="B4455" s="3">
        <v>28652</v>
      </c>
      <c r="C4455" s="10" t="s">
        <v>13839</v>
      </c>
      <c r="D4455" s="10" t="s">
        <v>13840</v>
      </c>
      <c r="E4455" s="25">
        <v>0</v>
      </c>
      <c r="F4455" s="25">
        <v>1</v>
      </c>
      <c r="G4455" s="10" t="s">
        <v>13841</v>
      </c>
      <c r="H4455" s="25">
        <f>INDEX('Annexe 1 – Données des équipes'!$B$12:$R$114, MATCH(C4455, 'Annexe 1 – Données des équipes'!$B$12:$B$114,0),4)</f>
        <v>60</v>
      </c>
      <c r="I4455" s="25">
        <f>INDEX('Annexe 1 – Données des équipes'!$B$12:$R$114, MATCH(D4455, 'Annexe 1 – Données des équipes'!$B$12:$B$114,0),4)</f>
        <v>90</v>
      </c>
      <c r="J4455" s="25">
        <f t="shared" si="70"/>
        <v>1</v>
      </c>
    </row>
    <row r="4456" spans="2:10">
      <c r="B4456" s="3">
        <v>28652</v>
      </c>
      <c r="C4456" s="10" t="s">
        <v>13842</v>
      </c>
      <c r="D4456" s="10" t="s">
        <v>13843</v>
      </c>
      <c r="E4456" s="25">
        <v>2</v>
      </c>
      <c r="F4456" s="25">
        <v>3</v>
      </c>
      <c r="G4456" s="10" t="s">
        <v>13844</v>
      </c>
      <c r="H4456" s="25">
        <f>INDEX('Annexe 1 – Données des équipes'!$B$12:$R$114, MATCH(C4456, 'Annexe 1 – Données des équipes'!$B$12:$B$114,0),4)</f>
        <v>80</v>
      </c>
      <c r="I4456" s="25">
        <f>INDEX('Annexe 1 – Données des équipes'!$B$12:$R$114, MATCH(D4456, 'Annexe 1 – Données des équipes'!$B$12:$B$114,0),4)</f>
        <v>60</v>
      </c>
      <c r="J4456" s="25">
        <f t="shared" si="70"/>
        <v>1</v>
      </c>
    </row>
    <row r="4457" spans="2:10">
      <c r="B4457" s="3">
        <v>28652</v>
      </c>
      <c r="C4457" s="10" t="s">
        <v>13845</v>
      </c>
      <c r="D4457" s="10" t="s">
        <v>13846</v>
      </c>
      <c r="E4457" s="25">
        <v>1</v>
      </c>
      <c r="F4457" s="25">
        <v>0</v>
      </c>
      <c r="G4457" s="10" t="s">
        <v>13847</v>
      </c>
      <c r="H4457" s="25">
        <f>INDEX('Annexe 1 – Données des équipes'!$B$12:$R$114, MATCH(C4457, 'Annexe 1 – Données des équipes'!$B$12:$B$114,0),4)</f>
        <v>90</v>
      </c>
      <c r="I4457" s="25">
        <f>INDEX('Annexe 1 – Données des équipes'!$B$12:$R$114, MATCH(D4457, 'Annexe 1 – Données des équipes'!$B$12:$B$114,0),4)</f>
        <v>80</v>
      </c>
      <c r="J4457" s="25">
        <f t="shared" si="70"/>
        <v>1</v>
      </c>
    </row>
    <row r="4458" spans="2:10">
      <c r="B4458" s="3">
        <v>28655</v>
      </c>
      <c r="C4458" s="10" t="s">
        <v>13848</v>
      </c>
      <c r="D4458" s="10" t="s">
        <v>13849</v>
      </c>
      <c r="E4458" s="25">
        <v>0</v>
      </c>
      <c r="F4458" s="25">
        <v>1</v>
      </c>
      <c r="G4458" s="10" t="s">
        <v>13850</v>
      </c>
      <c r="H4458" s="25">
        <f>INDEX('Annexe 1 – Données des équipes'!$B$12:$R$114, MATCH(C4458, 'Annexe 1 – Données des équipes'!$B$12:$B$114,0),4)</f>
        <v>60</v>
      </c>
      <c r="I4458" s="25">
        <f>INDEX('Annexe 1 – Données des équipes'!$B$12:$R$114, MATCH(D4458, 'Annexe 1 – Données des équipes'!$B$12:$B$114,0),4)</f>
        <v>50</v>
      </c>
      <c r="J4458" s="25">
        <f t="shared" si="70"/>
        <v>1</v>
      </c>
    </row>
    <row r="4459" spans="2:10">
      <c r="B4459" s="3">
        <v>28659</v>
      </c>
      <c r="C4459" s="10" t="s">
        <v>13851</v>
      </c>
      <c r="D4459" s="10" t="s">
        <v>13852</v>
      </c>
      <c r="E4459" s="25">
        <v>0</v>
      </c>
      <c r="F4459" s="25">
        <v>1</v>
      </c>
      <c r="G4459" s="10" t="s">
        <v>13853</v>
      </c>
      <c r="H4459" s="25">
        <f>INDEX('Annexe 1 – Données des équipes'!$B$12:$R$114, MATCH(C4459, 'Annexe 1 – Données des équipes'!$B$12:$B$114,0),4)</f>
        <v>60</v>
      </c>
      <c r="I4459" s="25">
        <f>INDEX('Annexe 1 – Données des équipes'!$B$12:$R$114, MATCH(D4459, 'Annexe 1 – Données des équipes'!$B$12:$B$114,0),4)</f>
        <v>90</v>
      </c>
      <c r="J4459" s="25">
        <f t="shared" si="70"/>
        <v>1</v>
      </c>
    </row>
    <row r="4460" spans="2:10">
      <c r="B4460" s="3">
        <v>28659</v>
      </c>
      <c r="C4460" s="10" t="s">
        <v>13854</v>
      </c>
      <c r="D4460" s="10" t="s">
        <v>13855</v>
      </c>
      <c r="E4460" s="25">
        <v>0</v>
      </c>
      <c r="F4460" s="25">
        <v>1</v>
      </c>
      <c r="G4460" s="10" t="s">
        <v>13856</v>
      </c>
      <c r="H4460" s="25">
        <f>INDEX('Annexe 1 – Données des équipes'!$B$12:$R$114, MATCH(C4460, 'Annexe 1 – Données des équipes'!$B$12:$B$114,0),4)</f>
        <v>80</v>
      </c>
      <c r="I4460" s="25">
        <f>INDEX('Annexe 1 – Données des équipes'!$B$12:$R$114, MATCH(D4460, 'Annexe 1 – Données des équipes'!$B$12:$B$114,0),4)</f>
        <v>80</v>
      </c>
      <c r="J4460" s="25">
        <f t="shared" si="70"/>
        <v>1</v>
      </c>
    </row>
    <row r="4461" spans="2:10">
      <c r="B4461" s="3">
        <v>28662</v>
      </c>
      <c r="C4461" s="10" t="s">
        <v>13857</v>
      </c>
      <c r="D4461" s="10" t="s">
        <v>13858</v>
      </c>
      <c r="E4461" s="25">
        <v>3</v>
      </c>
      <c r="F4461" s="25">
        <v>2</v>
      </c>
      <c r="G4461" s="10" t="s">
        <v>13859</v>
      </c>
      <c r="H4461" s="25">
        <f>INDEX('Annexe 1 – Données des équipes'!$B$12:$R$114, MATCH(C4461, 'Annexe 1 – Données des équipes'!$B$12:$B$114,0),4)</f>
        <v>60</v>
      </c>
      <c r="I4461" s="25">
        <f>INDEX('Annexe 1 – Données des équipes'!$B$12:$R$114, MATCH(D4461, 'Annexe 1 – Données des équipes'!$B$12:$B$114,0),4)</f>
        <v>90</v>
      </c>
      <c r="J4461" s="25">
        <f t="shared" si="70"/>
        <v>1</v>
      </c>
    </row>
    <row r="4462" spans="2:10">
      <c r="B4462" s="3">
        <v>28662</v>
      </c>
      <c r="C4462" s="10" t="s">
        <v>13860</v>
      </c>
      <c r="D4462" s="10" t="s">
        <v>13861</v>
      </c>
      <c r="E4462" s="25">
        <v>1</v>
      </c>
      <c r="F4462" s="25">
        <v>2</v>
      </c>
      <c r="G4462" s="10" t="s">
        <v>13862</v>
      </c>
      <c r="H4462" s="25">
        <f>INDEX('Annexe 1 – Données des équipes'!$B$12:$R$114, MATCH(C4462, 'Annexe 1 – Données des équipes'!$B$12:$B$114,0),4)</f>
        <v>90</v>
      </c>
      <c r="I4462" s="25">
        <f>INDEX('Annexe 1 – Données des équipes'!$B$12:$R$114, MATCH(D4462, 'Annexe 1 – Données des équipes'!$B$12:$B$114,0),4)</f>
        <v>80</v>
      </c>
      <c r="J4462" s="25">
        <f t="shared" si="70"/>
        <v>1</v>
      </c>
    </row>
    <row r="4463" spans="2:10">
      <c r="B4463" s="3">
        <v>28665</v>
      </c>
      <c r="C4463" s="10" t="s">
        <v>13863</v>
      </c>
      <c r="D4463" s="10" t="s">
        <v>13864</v>
      </c>
      <c r="E4463" s="25">
        <v>2</v>
      </c>
      <c r="F4463" s="25">
        <v>1</v>
      </c>
      <c r="G4463" s="10" t="s">
        <v>13865</v>
      </c>
      <c r="H4463" s="25">
        <f>INDEX('Annexe 1 – Données des équipes'!$B$12:$R$114, MATCH(C4463, 'Annexe 1 – Données des équipes'!$B$12:$B$114,0),4)</f>
        <v>90</v>
      </c>
      <c r="I4463" s="25">
        <f>INDEX('Annexe 1 – Données des équipes'!$B$12:$R$114, MATCH(D4463, 'Annexe 1 – Données des équipes'!$B$12:$B$114,0),4)</f>
        <v>90</v>
      </c>
      <c r="J4463" s="25">
        <f t="shared" si="70"/>
        <v>1</v>
      </c>
    </row>
    <row r="4464" spans="2:10">
      <c r="B4464" s="3">
        <v>28669</v>
      </c>
      <c r="C4464" s="10" t="s">
        <v>13866</v>
      </c>
      <c r="D4464" s="10" t="s">
        <v>13867</v>
      </c>
      <c r="E4464" s="25">
        <v>2</v>
      </c>
      <c r="F4464" s="25">
        <v>1</v>
      </c>
      <c r="G4464" s="10" t="s">
        <v>13868</v>
      </c>
      <c r="H4464" s="25">
        <f>INDEX('Annexe 1 – Données des équipes'!$B$12:$R$114, MATCH(C4464, 'Annexe 1 – Données des équipes'!$B$12:$B$114,0),4)</f>
        <v>80</v>
      </c>
      <c r="I4464" s="25">
        <f>INDEX('Annexe 1 – Données des équipes'!$B$12:$R$114, MATCH(D4464, 'Annexe 1 – Données des équipes'!$B$12:$B$114,0),4)</f>
        <v>30</v>
      </c>
      <c r="J4464" s="25">
        <f t="shared" si="70"/>
        <v>1</v>
      </c>
    </row>
    <row r="4465" spans="2:10">
      <c r="B4465" s="3">
        <v>28686</v>
      </c>
      <c r="C4465" s="10" t="s">
        <v>13869</v>
      </c>
      <c r="D4465" s="10" t="s">
        <v>13870</v>
      </c>
      <c r="E4465" s="25">
        <v>2</v>
      </c>
      <c r="F4465" s="25">
        <v>1</v>
      </c>
      <c r="G4465" s="10" t="s">
        <v>13871</v>
      </c>
      <c r="H4465" s="25">
        <f>INDEX('Annexe 1 – Données des équipes'!$B$12:$R$114, MATCH(C4465, 'Annexe 1 – Données des équipes'!$B$12:$B$114,0),4)</f>
        <v>30</v>
      </c>
      <c r="I4465" s="25">
        <f>INDEX('Annexe 1 – Données des équipes'!$B$12:$R$114, MATCH(D4465, 'Annexe 1 – Données des équipes'!$B$12:$B$114,0),4)</f>
        <v>30</v>
      </c>
      <c r="J4465" s="25">
        <f t="shared" si="70"/>
        <v>1</v>
      </c>
    </row>
    <row r="4466" spans="2:10">
      <c r="B4466" s="3">
        <v>28688</v>
      </c>
      <c r="C4466" s="10" t="s">
        <v>13872</v>
      </c>
      <c r="D4466" s="10" t="s">
        <v>13873</v>
      </c>
      <c r="E4466" s="25">
        <v>3</v>
      </c>
      <c r="F4466" s="25">
        <v>2</v>
      </c>
      <c r="G4466" s="10" t="s">
        <v>13874</v>
      </c>
      <c r="H4466" s="25">
        <f>INDEX('Annexe 1 – Données des équipes'!$B$12:$R$114, MATCH(C4466, 'Annexe 1 – Données des équipes'!$B$12:$B$114,0),4)</f>
        <v>50</v>
      </c>
      <c r="I4466" s="25">
        <f>INDEX('Annexe 1 – Données des équipes'!$B$12:$R$114, MATCH(D4466, 'Annexe 1 – Données des équipes'!$B$12:$B$114,0),4)</f>
        <v>30</v>
      </c>
      <c r="J4466" s="25">
        <f t="shared" si="70"/>
        <v>1</v>
      </c>
    </row>
    <row r="4467" spans="2:10">
      <c r="B4467" s="3">
        <v>28718</v>
      </c>
      <c r="C4467" s="10" t="s">
        <v>13875</v>
      </c>
      <c r="D4467" s="10" t="s">
        <v>13876</v>
      </c>
      <c r="E4467" s="25">
        <v>2</v>
      </c>
      <c r="F4467" s="25">
        <v>1</v>
      </c>
      <c r="G4467" s="10" t="s">
        <v>13877</v>
      </c>
      <c r="H4467" s="25">
        <f>INDEX('Annexe 1 – Données des équipes'!$B$12:$R$114, MATCH(C4467, 'Annexe 1 – Données des équipes'!$B$12:$B$114,0),4)</f>
        <v>80</v>
      </c>
      <c r="I4467" s="25">
        <f>INDEX('Annexe 1 – Données des équipes'!$B$12:$R$114, MATCH(D4467, 'Annexe 1 – Données des équipes'!$B$12:$B$114,0),4)</f>
        <v>80</v>
      </c>
      <c r="J4467" s="25">
        <f t="shared" si="70"/>
        <v>1</v>
      </c>
    </row>
    <row r="4468" spans="2:10">
      <c r="B4468" s="3">
        <v>28732</v>
      </c>
      <c r="C4468" s="10" t="s">
        <v>13878</v>
      </c>
      <c r="D4468" s="10" t="s">
        <v>13879</v>
      </c>
      <c r="E4468" s="25">
        <v>0</v>
      </c>
      <c r="F4468" s="25">
        <v>1</v>
      </c>
      <c r="G4468" s="10" t="s">
        <v>13880</v>
      </c>
      <c r="H4468" s="25">
        <f>INDEX('Annexe 1 – Données des équipes'!$B$12:$R$114, MATCH(C4468, 'Annexe 1 – Données des équipes'!$B$12:$B$114,0),4)</f>
        <v>30</v>
      </c>
      <c r="I4468" s="25">
        <f>INDEX('Annexe 1 – Données des équipes'!$B$12:$R$114, MATCH(D4468, 'Annexe 1 – Données des équipes'!$B$12:$B$114,0),4)</f>
        <v>80</v>
      </c>
      <c r="J4468" s="25">
        <f t="shared" si="70"/>
        <v>1</v>
      </c>
    </row>
    <row r="4469" spans="2:10">
      <c r="B4469" s="3">
        <v>28739</v>
      </c>
      <c r="C4469" s="10" t="s">
        <v>13881</v>
      </c>
      <c r="D4469" s="10" t="s">
        <v>13882</v>
      </c>
      <c r="E4469" s="25">
        <v>0</v>
      </c>
      <c r="F4469" s="25">
        <v>1</v>
      </c>
      <c r="G4469" s="10" t="s">
        <v>13883</v>
      </c>
      <c r="H4469" s="25">
        <f>INDEX('Annexe 1 – Données des équipes'!$B$12:$R$114, MATCH(C4469, 'Annexe 1 – Données des équipes'!$B$12:$B$114,0),4)</f>
        <v>70</v>
      </c>
      <c r="I4469" s="25">
        <f>INDEX('Annexe 1 – Données des équipes'!$B$12:$R$114, MATCH(D4469, 'Annexe 1 – Données des équipes'!$B$12:$B$114,0),4)</f>
        <v>50</v>
      </c>
      <c r="J4469" s="25">
        <f t="shared" si="70"/>
        <v>1</v>
      </c>
    </row>
    <row r="4470" spans="2:10">
      <c r="B4470" s="3">
        <v>28753</v>
      </c>
      <c r="C4470" s="10" t="s">
        <v>13884</v>
      </c>
      <c r="D4470" s="10" t="s">
        <v>13885</v>
      </c>
      <c r="E4470" s="25">
        <v>3</v>
      </c>
      <c r="F4470" s="25">
        <v>2</v>
      </c>
      <c r="G4470" s="10" t="s">
        <v>13886</v>
      </c>
      <c r="H4470" s="25">
        <f>INDEX('Annexe 1 – Données des équipes'!$B$12:$R$114, MATCH(C4470, 'Annexe 1 – Données des équipes'!$B$12:$B$114,0),4)</f>
        <v>60</v>
      </c>
      <c r="I4470" s="25">
        <f>INDEX('Annexe 1 – Données des équipes'!$B$12:$R$114, MATCH(D4470, 'Annexe 1 – Données des équipes'!$B$12:$B$114,0),4)</f>
        <v>60</v>
      </c>
      <c r="J4470" s="25">
        <f t="shared" si="70"/>
        <v>1</v>
      </c>
    </row>
    <row r="4471" spans="2:10">
      <c r="B4471" s="3">
        <v>28753</v>
      </c>
      <c r="C4471" s="10" t="s">
        <v>13887</v>
      </c>
      <c r="D4471" s="10" t="s">
        <v>13888</v>
      </c>
      <c r="E4471" s="25">
        <v>3</v>
      </c>
      <c r="F4471" s="25">
        <v>4</v>
      </c>
      <c r="G4471" s="10" t="s">
        <v>13889</v>
      </c>
      <c r="H4471" s="25">
        <f>INDEX('Annexe 1 – Données des équipes'!$B$12:$R$114, MATCH(C4471, 'Annexe 1 – Données des équipes'!$B$12:$B$114,0),4)</f>
        <v>80</v>
      </c>
      <c r="I4471" s="25">
        <f>INDEX('Annexe 1 – Données des équipes'!$B$12:$R$114, MATCH(D4471, 'Annexe 1 – Données des équipes'!$B$12:$B$114,0),4)</f>
        <v>90</v>
      </c>
      <c r="J4471" s="25">
        <f t="shared" si="70"/>
        <v>1</v>
      </c>
    </row>
    <row r="4472" spans="2:10">
      <c r="B4472" s="3">
        <v>28753</v>
      </c>
      <c r="C4472" s="10" t="s">
        <v>13890</v>
      </c>
      <c r="D4472" s="10" t="s">
        <v>13891</v>
      </c>
      <c r="E4472" s="25">
        <v>2</v>
      </c>
      <c r="F4472" s="25">
        <v>1</v>
      </c>
      <c r="G4472" s="10" t="s">
        <v>13892</v>
      </c>
      <c r="H4472" s="25">
        <f>INDEX('Annexe 1 – Données des équipes'!$B$12:$R$114, MATCH(C4472, 'Annexe 1 – Données des équipes'!$B$12:$B$114,0),4)</f>
        <v>30</v>
      </c>
      <c r="I4472" s="25">
        <f>INDEX('Annexe 1 – Données des équipes'!$B$12:$R$114, MATCH(D4472, 'Annexe 1 – Données des équipes'!$B$12:$B$114,0),4)</f>
        <v>40</v>
      </c>
      <c r="J4472" s="25">
        <f t="shared" si="70"/>
        <v>1</v>
      </c>
    </row>
    <row r="4473" spans="2:10">
      <c r="B4473" s="3">
        <v>28753</v>
      </c>
      <c r="C4473" s="10" t="s">
        <v>13893</v>
      </c>
      <c r="D4473" s="10" t="s">
        <v>13894</v>
      </c>
      <c r="E4473" s="25">
        <v>1</v>
      </c>
      <c r="F4473" s="25">
        <v>0</v>
      </c>
      <c r="G4473" s="10" t="s">
        <v>13895</v>
      </c>
      <c r="H4473" s="25">
        <f>INDEX('Annexe 1 – Données des équipes'!$B$12:$R$114, MATCH(C4473, 'Annexe 1 – Données des équipes'!$B$12:$B$114,0),4)</f>
        <v>90</v>
      </c>
      <c r="I4473" s="25">
        <f>INDEX('Annexe 1 – Données des équipes'!$B$12:$R$114, MATCH(D4473, 'Annexe 1 – Données des équipes'!$B$12:$B$114,0),4)</f>
        <v>40</v>
      </c>
      <c r="J4473" s="25">
        <f t="shared" si="70"/>
        <v>1</v>
      </c>
    </row>
    <row r="4474" spans="2:10">
      <c r="B4474" s="3">
        <v>28756</v>
      </c>
      <c r="C4474" s="10" t="s">
        <v>13896</v>
      </c>
      <c r="D4474" s="10" t="s">
        <v>13897</v>
      </c>
      <c r="E4474" s="25">
        <v>1</v>
      </c>
      <c r="F4474" s="25">
        <v>0</v>
      </c>
      <c r="G4474" s="10" t="s">
        <v>13898</v>
      </c>
      <c r="H4474" s="25">
        <f>INDEX('Annexe 1 – Données des équipes'!$B$12:$R$114, MATCH(C4474, 'Annexe 1 – Données des équipes'!$B$12:$B$114,0),4)</f>
        <v>90</v>
      </c>
      <c r="I4474" s="25">
        <f>INDEX('Annexe 1 – Données des équipes'!$B$12:$R$114, MATCH(D4474, 'Annexe 1 – Données des équipes'!$B$12:$B$114,0),4)</f>
        <v>60</v>
      </c>
      <c r="J4474" s="25">
        <f t="shared" si="70"/>
        <v>1</v>
      </c>
    </row>
    <row r="4475" spans="2:10">
      <c r="B4475" s="3">
        <v>28774</v>
      </c>
      <c r="C4475" s="10" t="s">
        <v>13899</v>
      </c>
      <c r="D4475" s="10" t="s">
        <v>13900</v>
      </c>
      <c r="E4475" s="25">
        <v>1</v>
      </c>
      <c r="F4475" s="25">
        <v>0</v>
      </c>
      <c r="G4475" s="10" t="s">
        <v>13901</v>
      </c>
      <c r="H4475" s="25">
        <f>INDEX('Annexe 1 – Données des équipes'!$B$12:$R$114, MATCH(C4475, 'Annexe 1 – Données des équipes'!$B$12:$B$114,0),4)</f>
        <v>50</v>
      </c>
      <c r="I4475" s="25">
        <f>INDEX('Annexe 1 – Données des équipes'!$B$12:$R$114, MATCH(D4475, 'Annexe 1 – Données des équipes'!$B$12:$B$114,0),4)</f>
        <v>80</v>
      </c>
      <c r="J4475" s="25">
        <f t="shared" si="70"/>
        <v>1</v>
      </c>
    </row>
    <row r="4476" spans="2:10">
      <c r="B4476" s="3">
        <v>28788</v>
      </c>
      <c r="C4476" s="10" t="s">
        <v>13902</v>
      </c>
      <c r="D4476" s="10" t="s">
        <v>13903</v>
      </c>
      <c r="E4476" s="25">
        <v>2</v>
      </c>
      <c r="F4476" s="25">
        <v>1</v>
      </c>
      <c r="G4476" s="10" t="s">
        <v>13904</v>
      </c>
      <c r="H4476" s="25">
        <f>INDEX('Annexe 1 – Données des équipes'!$B$12:$R$114, MATCH(C4476, 'Annexe 1 – Données des équipes'!$B$12:$B$114,0),4)</f>
        <v>50</v>
      </c>
      <c r="I4476" s="25">
        <f>INDEX('Annexe 1 – Données des équipes'!$B$12:$R$114, MATCH(D4476, 'Annexe 1 – Données des équipes'!$B$12:$B$114,0),4)</f>
        <v>80</v>
      </c>
      <c r="J4476" s="25">
        <f t="shared" si="70"/>
        <v>1</v>
      </c>
    </row>
    <row r="4477" spans="2:10">
      <c r="B4477" s="3">
        <v>28788</v>
      </c>
      <c r="C4477" s="10" t="s">
        <v>13905</v>
      </c>
      <c r="D4477" s="10" t="s">
        <v>13906</v>
      </c>
      <c r="E4477" s="25">
        <v>3</v>
      </c>
      <c r="F4477" s="25">
        <v>2</v>
      </c>
      <c r="G4477" s="10" t="s">
        <v>13907</v>
      </c>
      <c r="H4477" s="25">
        <f>INDEX('Annexe 1 – Données des équipes'!$B$12:$R$114, MATCH(C4477, 'Annexe 1 – Données des équipes'!$B$12:$B$114,0),4)</f>
        <v>60</v>
      </c>
      <c r="I4477" s="25">
        <f>INDEX('Annexe 1 – Données des équipes'!$B$12:$R$114, MATCH(D4477, 'Annexe 1 – Données des équipes'!$B$12:$B$114,0),4)</f>
        <v>30</v>
      </c>
      <c r="J4477" s="25">
        <f t="shared" si="70"/>
        <v>1</v>
      </c>
    </row>
    <row r="4478" spans="2:10">
      <c r="B4478" s="3">
        <v>28801</v>
      </c>
      <c r="C4478" s="10" t="s">
        <v>13908</v>
      </c>
      <c r="D4478" s="10" t="s">
        <v>13909</v>
      </c>
      <c r="E4478" s="25">
        <v>1</v>
      </c>
      <c r="F4478" s="25">
        <v>2</v>
      </c>
      <c r="G4478" s="10" t="s">
        <v>13910</v>
      </c>
      <c r="H4478" s="25">
        <f>INDEX('Annexe 1 – Données des équipes'!$B$12:$R$114, MATCH(C4478, 'Annexe 1 – Données des équipes'!$B$12:$B$114,0),4)</f>
        <v>0</v>
      </c>
      <c r="I4478" s="25">
        <f>INDEX('Annexe 1 – Données des équipes'!$B$12:$R$114, MATCH(D4478, 'Annexe 1 – Données des équipes'!$B$12:$B$114,0),4)</f>
        <v>10</v>
      </c>
      <c r="J4478" s="25">
        <f t="shared" si="70"/>
        <v>1</v>
      </c>
    </row>
    <row r="4479" spans="2:10">
      <c r="B4479" s="3">
        <v>28802</v>
      </c>
      <c r="C4479" s="10" t="s">
        <v>13911</v>
      </c>
      <c r="D4479" s="10" t="s">
        <v>13912</v>
      </c>
      <c r="E4479" s="25">
        <v>1</v>
      </c>
      <c r="F4479" s="25">
        <v>0</v>
      </c>
      <c r="G4479" s="10" t="s">
        <v>13913</v>
      </c>
      <c r="H4479" s="25">
        <f>INDEX('Annexe 1 – Données des équipes'!$B$12:$R$114, MATCH(C4479, 'Annexe 1 – Données des équipes'!$B$12:$B$114,0),4)</f>
        <v>90</v>
      </c>
      <c r="I4479" s="25">
        <f>INDEX('Annexe 1 – Données des équipes'!$B$12:$R$114, MATCH(D4479, 'Annexe 1 – Données des équipes'!$B$12:$B$114,0),4)</f>
        <v>90</v>
      </c>
      <c r="J4479" s="25">
        <f t="shared" si="70"/>
        <v>1</v>
      </c>
    </row>
    <row r="4480" spans="2:10">
      <c r="B4480" s="3">
        <v>28809</v>
      </c>
      <c r="C4480" s="10" t="s">
        <v>13914</v>
      </c>
      <c r="D4480" s="10" t="s">
        <v>13915</v>
      </c>
      <c r="E4480" s="25">
        <v>1</v>
      </c>
      <c r="F4480" s="25">
        <v>2</v>
      </c>
      <c r="G4480" s="10" t="s">
        <v>13916</v>
      </c>
      <c r="H4480" s="25">
        <f>INDEX('Annexe 1 – Données des équipes'!$B$12:$R$114, MATCH(C4480, 'Annexe 1 – Données des équipes'!$B$12:$B$114,0),4)</f>
        <v>60</v>
      </c>
      <c r="I4480" s="25">
        <f>INDEX('Annexe 1 – Données des équipes'!$B$12:$R$114, MATCH(D4480, 'Annexe 1 – Données des équipes'!$B$12:$B$114,0),4)</f>
        <v>90</v>
      </c>
      <c r="J4480" s="25">
        <f t="shared" si="70"/>
        <v>1</v>
      </c>
    </row>
    <row r="4481" spans="2:10">
      <c r="B4481" s="3">
        <v>28809</v>
      </c>
      <c r="C4481" s="10" t="s">
        <v>13917</v>
      </c>
      <c r="D4481" s="10" t="s">
        <v>13918</v>
      </c>
      <c r="E4481" s="25">
        <v>1</v>
      </c>
      <c r="F4481" s="25">
        <v>0</v>
      </c>
      <c r="G4481" s="10" t="s">
        <v>13919</v>
      </c>
      <c r="H4481" s="25">
        <f>INDEX('Annexe 1 – Données des équipes'!$B$12:$R$114, MATCH(C4481, 'Annexe 1 – Données des équipes'!$B$12:$B$114,0),4)</f>
        <v>20</v>
      </c>
      <c r="I4481" s="25">
        <f>INDEX('Annexe 1 – Données des équipes'!$B$12:$R$114, MATCH(D4481, 'Annexe 1 – Données des équipes'!$B$12:$B$114,0),4)</f>
        <v>90</v>
      </c>
      <c r="J4481" s="25">
        <f t="shared" si="70"/>
        <v>1</v>
      </c>
    </row>
    <row r="4482" spans="2:10">
      <c r="B4482" s="3">
        <v>28809</v>
      </c>
      <c r="C4482" s="10" t="s">
        <v>13920</v>
      </c>
      <c r="D4482" s="10" t="s">
        <v>13921</v>
      </c>
      <c r="E4482" s="25">
        <v>1</v>
      </c>
      <c r="F4482" s="25">
        <v>0</v>
      </c>
      <c r="G4482" s="10" t="s">
        <v>13922</v>
      </c>
      <c r="H4482" s="25">
        <f>INDEX('Annexe 1 – Données des équipes'!$B$12:$R$114, MATCH(C4482, 'Annexe 1 – Données des équipes'!$B$12:$B$114,0),4)</f>
        <v>90</v>
      </c>
      <c r="I4482" s="25">
        <f>INDEX('Annexe 1 – Données des équipes'!$B$12:$R$114, MATCH(D4482, 'Annexe 1 – Données des équipes'!$B$12:$B$114,0),4)</f>
        <v>50</v>
      </c>
      <c r="J4482" s="25">
        <f t="shared" si="70"/>
        <v>1</v>
      </c>
    </row>
    <row r="4483" spans="2:10">
      <c r="B4483" s="3">
        <v>28823</v>
      </c>
      <c r="C4483" s="10" t="s">
        <v>13923</v>
      </c>
      <c r="D4483" s="10" t="s">
        <v>13924</v>
      </c>
      <c r="E4483" s="25">
        <v>1</v>
      </c>
      <c r="F4483" s="25">
        <v>0</v>
      </c>
      <c r="G4483" s="10" t="s">
        <v>13925</v>
      </c>
      <c r="H4483" s="25">
        <f>INDEX('Annexe 1 – Données des équipes'!$B$12:$R$114, MATCH(C4483, 'Annexe 1 – Données des équipes'!$B$12:$B$114,0),4)</f>
        <v>90</v>
      </c>
      <c r="I4483" s="25">
        <f>INDEX('Annexe 1 – Données des équipes'!$B$12:$R$114, MATCH(D4483, 'Annexe 1 – Données des équipes'!$B$12:$B$114,0),4)</f>
        <v>60</v>
      </c>
      <c r="J4483" s="25">
        <f t="shared" si="70"/>
        <v>1</v>
      </c>
    </row>
    <row r="4484" spans="2:10">
      <c r="B4484" s="3">
        <v>28823</v>
      </c>
      <c r="C4484" s="10" t="s">
        <v>13926</v>
      </c>
      <c r="D4484" s="10" t="s">
        <v>13927</v>
      </c>
      <c r="E4484" s="25">
        <v>1</v>
      </c>
      <c r="F4484" s="25">
        <v>0</v>
      </c>
      <c r="G4484" s="10" t="s">
        <v>13928</v>
      </c>
      <c r="H4484" s="25">
        <f>INDEX('Annexe 1 – Données des équipes'!$B$12:$R$114, MATCH(C4484, 'Annexe 1 – Données des équipes'!$B$12:$B$114,0),4)</f>
        <v>70</v>
      </c>
      <c r="I4484" s="25">
        <f>INDEX('Annexe 1 – Données des équipes'!$B$12:$R$114, MATCH(D4484, 'Annexe 1 – Données des équipes'!$B$12:$B$114,0),4)</f>
        <v>60</v>
      </c>
      <c r="J4484" s="25">
        <f t="shared" si="70"/>
        <v>1</v>
      </c>
    </row>
    <row r="4485" spans="2:10">
      <c r="B4485" s="3">
        <v>28837</v>
      </c>
      <c r="C4485" s="10" t="s">
        <v>13929</v>
      </c>
      <c r="D4485" s="10" t="s">
        <v>13930</v>
      </c>
      <c r="E4485" s="25">
        <v>2</v>
      </c>
      <c r="F4485" s="25">
        <v>1</v>
      </c>
      <c r="G4485" s="10" t="s">
        <v>13931</v>
      </c>
      <c r="H4485" s="25">
        <f>INDEX('Annexe 1 – Données des équipes'!$B$12:$R$114, MATCH(C4485, 'Annexe 1 – Données des équipes'!$B$12:$B$114,0),4)</f>
        <v>50</v>
      </c>
      <c r="I4485" s="25">
        <f>INDEX('Annexe 1 – Données des équipes'!$B$12:$R$114, MATCH(D4485, 'Annexe 1 – Données des équipes'!$B$12:$B$114,0),4)</f>
        <v>50</v>
      </c>
      <c r="J4485" s="25">
        <f t="shared" si="70"/>
        <v>1</v>
      </c>
    </row>
    <row r="4486" spans="2:10">
      <c r="B4486" s="3">
        <v>28843</v>
      </c>
      <c r="C4486" s="10" t="s">
        <v>13932</v>
      </c>
      <c r="D4486" s="10" t="s">
        <v>13933</v>
      </c>
      <c r="E4486" s="25">
        <v>2</v>
      </c>
      <c r="F4486" s="25">
        <v>1</v>
      </c>
      <c r="G4486" s="10" t="s">
        <v>13934</v>
      </c>
      <c r="H4486" s="25">
        <f>INDEX('Annexe 1 – Données des équipes'!$B$12:$R$114, MATCH(C4486, 'Annexe 1 – Données des équipes'!$B$12:$B$114,0),4)</f>
        <v>30</v>
      </c>
      <c r="I4486" s="25">
        <f>INDEX('Annexe 1 – Données des équipes'!$B$12:$R$114, MATCH(D4486, 'Annexe 1 – Données des équipes'!$B$12:$B$114,0),4)</f>
        <v>40</v>
      </c>
      <c r="J4486" s="25">
        <f t="shared" si="70"/>
        <v>1</v>
      </c>
    </row>
    <row r="4487" spans="2:10">
      <c r="B4487" s="3">
        <v>28845</v>
      </c>
      <c r="C4487" s="10" t="s">
        <v>13935</v>
      </c>
      <c r="D4487" s="10" t="s">
        <v>13936</v>
      </c>
      <c r="E4487" s="25">
        <v>1</v>
      </c>
      <c r="F4487" s="25">
        <v>0</v>
      </c>
      <c r="G4487" s="10" t="s">
        <v>13937</v>
      </c>
      <c r="H4487" s="25">
        <f>INDEX('Annexe 1 – Données des équipes'!$B$12:$R$114, MATCH(C4487, 'Annexe 1 – Données des équipes'!$B$12:$B$114,0),4)</f>
        <v>90</v>
      </c>
      <c r="I4487" s="25">
        <f>INDEX('Annexe 1 – Données des équipes'!$B$12:$R$114, MATCH(D4487, 'Annexe 1 – Données des équipes'!$B$12:$B$114,0),4)</f>
        <v>90</v>
      </c>
      <c r="J4487" s="25">
        <f t="shared" si="70"/>
        <v>1</v>
      </c>
    </row>
    <row r="4488" spans="2:10">
      <c r="B4488" s="3">
        <v>28853</v>
      </c>
      <c r="C4488" s="10" t="s">
        <v>13938</v>
      </c>
      <c r="D4488" s="10" t="s">
        <v>13939</v>
      </c>
      <c r="E4488" s="25">
        <v>1</v>
      </c>
      <c r="F4488" s="25">
        <v>0</v>
      </c>
      <c r="G4488" s="10" t="s">
        <v>13940</v>
      </c>
      <c r="H4488" s="25">
        <f>INDEX('Annexe 1 – Données des équipes'!$B$12:$R$114, MATCH(C4488, 'Annexe 1 – Données des équipes'!$B$12:$B$114,0),4)</f>
        <v>70</v>
      </c>
      <c r="I4488" s="25">
        <f>INDEX('Annexe 1 – Données des équipes'!$B$12:$R$114, MATCH(D4488, 'Annexe 1 – Données des équipes'!$B$12:$B$114,0),4)</f>
        <v>30</v>
      </c>
      <c r="J4488" s="25">
        <f t="shared" si="70"/>
        <v>1</v>
      </c>
    </row>
    <row r="4489" spans="2:10">
      <c r="B4489" s="3">
        <v>28863</v>
      </c>
      <c r="C4489" s="10" t="s">
        <v>13941</v>
      </c>
      <c r="D4489" s="10" t="s">
        <v>13942</v>
      </c>
      <c r="E4489" s="25">
        <v>0</v>
      </c>
      <c r="F4489" s="25">
        <v>1</v>
      </c>
      <c r="G4489" s="10" t="s">
        <v>13943</v>
      </c>
      <c r="H4489" s="25">
        <f>INDEX('Annexe 1 – Données des équipes'!$B$12:$R$114, MATCH(C4489, 'Annexe 1 – Données des équipes'!$B$12:$B$114,0),4)</f>
        <v>10</v>
      </c>
      <c r="I4489" s="25">
        <f>INDEX('Annexe 1 – Données des équipes'!$B$12:$R$114, MATCH(D4489, 'Annexe 1 – Données des équipes'!$B$12:$B$114,0),4)</f>
        <v>20</v>
      </c>
      <c r="J4489" s="25">
        <f t="shared" si="70"/>
        <v>1</v>
      </c>
    </row>
    <row r="4490" spans="2:10">
      <c r="B4490" s="3">
        <v>31099</v>
      </c>
      <c r="C4490" s="10" t="s">
        <v>13944</v>
      </c>
      <c r="D4490" s="10" t="s">
        <v>13945</v>
      </c>
      <c r="E4490" s="25">
        <v>0</v>
      </c>
      <c r="F4490" s="25">
        <v>1</v>
      </c>
      <c r="G4490" s="10" t="s">
        <v>13946</v>
      </c>
      <c r="H4490" s="25">
        <f>INDEX('Annexe 1 – Données des équipes'!$B$12:$R$114, MATCH(C4490, 'Annexe 1 – Données des équipes'!$B$12:$B$114,0),4)</f>
        <v>0</v>
      </c>
      <c r="I4490" s="25">
        <f>INDEX('Annexe 1 – Données des équipes'!$B$12:$R$114, MATCH(D4490, 'Annexe 1 – Données des équipes'!$B$12:$B$114,0),4)</f>
        <v>20</v>
      </c>
      <c r="J4490" s="25">
        <f t="shared" si="70"/>
        <v>1</v>
      </c>
    </row>
    <row r="4491" spans="2:10">
      <c r="B4491" s="3">
        <v>28869</v>
      </c>
      <c r="C4491" s="10" t="s">
        <v>13947</v>
      </c>
      <c r="D4491" s="10" t="s">
        <v>13948</v>
      </c>
      <c r="E4491" s="25">
        <v>0</v>
      </c>
      <c r="F4491" s="25">
        <v>1</v>
      </c>
      <c r="G4491" s="10" t="s">
        <v>13949</v>
      </c>
      <c r="H4491" s="25">
        <f>INDEX('Annexe 1 – Données des équipes'!$B$12:$R$114, MATCH(C4491, 'Annexe 1 – Données des équipes'!$B$12:$B$114,0),4)</f>
        <v>20</v>
      </c>
      <c r="I4491" s="25">
        <f>INDEX('Annexe 1 – Données des équipes'!$B$12:$R$114, MATCH(D4491, 'Annexe 1 – Données des équipes'!$B$12:$B$114,0),4)</f>
        <v>70</v>
      </c>
      <c r="J4491" s="25">
        <f t="shared" si="70"/>
        <v>1</v>
      </c>
    </row>
    <row r="4492" spans="2:10">
      <c r="B4492" s="3">
        <v>28885</v>
      </c>
      <c r="C4492" s="10" t="s">
        <v>13950</v>
      </c>
      <c r="D4492" s="10" t="s">
        <v>13951</v>
      </c>
      <c r="E4492" s="25">
        <v>0</v>
      </c>
      <c r="F4492" s="25">
        <v>1</v>
      </c>
      <c r="G4492" s="10" t="s">
        <v>13952</v>
      </c>
      <c r="H4492" s="25">
        <f>INDEX('Annexe 1 – Données des équipes'!$B$12:$R$114, MATCH(C4492, 'Annexe 1 – Données des équipes'!$B$12:$B$114,0),4)</f>
        <v>20</v>
      </c>
      <c r="I4492" s="25">
        <f>INDEX('Annexe 1 – Données des équipes'!$B$12:$R$114, MATCH(D4492, 'Annexe 1 – Données des équipes'!$B$12:$B$114,0),4)</f>
        <v>60</v>
      </c>
      <c r="J4492" s="25">
        <f t="shared" si="70"/>
        <v>1</v>
      </c>
    </row>
    <row r="4493" spans="2:10">
      <c r="B4493" s="3">
        <v>28891</v>
      </c>
      <c r="C4493" s="10" t="s">
        <v>13953</v>
      </c>
      <c r="D4493" s="10" t="s">
        <v>13954</v>
      </c>
      <c r="E4493" s="25">
        <v>1</v>
      </c>
      <c r="F4493" s="25">
        <v>0</v>
      </c>
      <c r="G4493" s="10" t="s">
        <v>13955</v>
      </c>
      <c r="H4493" s="25">
        <f>INDEX('Annexe 1 – Données des équipes'!$B$12:$R$114, MATCH(C4493, 'Annexe 1 – Données des équipes'!$B$12:$B$114,0),4)</f>
        <v>30</v>
      </c>
      <c r="I4493" s="25">
        <f>INDEX('Annexe 1 – Données des équipes'!$B$12:$R$114, MATCH(D4493, 'Annexe 1 – Données des équipes'!$B$12:$B$114,0),4)</f>
        <v>30</v>
      </c>
      <c r="J4493" s="25">
        <f t="shared" si="70"/>
        <v>1</v>
      </c>
    </row>
    <row r="4494" spans="2:10">
      <c r="B4494" s="3">
        <v>28902</v>
      </c>
      <c r="C4494" s="10" t="s">
        <v>13956</v>
      </c>
      <c r="D4494" s="10" t="s">
        <v>13957</v>
      </c>
      <c r="E4494" s="25">
        <v>1</v>
      </c>
      <c r="F4494" s="25">
        <v>0</v>
      </c>
      <c r="G4494" s="10" t="s">
        <v>13958</v>
      </c>
      <c r="H4494" s="25">
        <f>INDEX('Annexe 1 – Données des équipes'!$B$12:$R$114, MATCH(C4494, 'Annexe 1 – Données des équipes'!$B$12:$B$114,0),4)</f>
        <v>10</v>
      </c>
      <c r="I4494" s="25">
        <f>INDEX('Annexe 1 – Données des équipes'!$B$12:$R$114, MATCH(D4494, 'Annexe 1 – Données des équipes'!$B$12:$B$114,0),4)</f>
        <v>80</v>
      </c>
      <c r="J4494" s="25">
        <f t="shared" si="70"/>
        <v>1</v>
      </c>
    </row>
    <row r="4495" spans="2:10">
      <c r="B4495" s="3">
        <v>28914</v>
      </c>
      <c r="C4495" s="10" t="s">
        <v>13959</v>
      </c>
      <c r="D4495" s="10" t="s">
        <v>13960</v>
      </c>
      <c r="E4495" s="25">
        <v>0</v>
      </c>
      <c r="F4495" s="25">
        <v>1</v>
      </c>
      <c r="G4495" s="10" t="s">
        <v>13961</v>
      </c>
      <c r="H4495" s="25">
        <f>INDEX('Annexe 1 – Données des équipes'!$B$12:$R$114, MATCH(C4495, 'Annexe 1 – Données des équipes'!$B$12:$B$114,0),4)</f>
        <v>60</v>
      </c>
      <c r="I4495" s="25">
        <f>INDEX('Annexe 1 – Données des équipes'!$B$12:$R$114, MATCH(D4495, 'Annexe 1 – Données des équipes'!$B$12:$B$114,0),4)</f>
        <v>20</v>
      </c>
      <c r="J4495" s="25">
        <f t="shared" si="70"/>
        <v>1</v>
      </c>
    </row>
    <row r="4496" spans="2:10">
      <c r="B4496" s="3">
        <v>28918</v>
      </c>
      <c r="C4496" s="10" t="s">
        <v>13962</v>
      </c>
      <c r="D4496" s="10" t="s">
        <v>13963</v>
      </c>
      <c r="E4496" s="25">
        <v>2</v>
      </c>
      <c r="F4496" s="25">
        <v>1</v>
      </c>
      <c r="G4496" s="10" t="s">
        <v>13964</v>
      </c>
      <c r="H4496" s="25">
        <f>INDEX('Annexe 1 – Données des équipes'!$B$12:$R$114, MATCH(C4496, 'Annexe 1 – Données des équipes'!$B$12:$B$114,0),4)</f>
        <v>50</v>
      </c>
      <c r="I4496" s="25">
        <f>INDEX('Annexe 1 – Données des équipes'!$B$12:$R$114, MATCH(D4496, 'Annexe 1 – Données des équipes'!$B$12:$B$114,0),4)</f>
        <v>70</v>
      </c>
      <c r="J4496" s="25">
        <f t="shared" si="70"/>
        <v>1</v>
      </c>
    </row>
    <row r="4497" spans="2:10">
      <c r="B4497" s="3">
        <v>28924</v>
      </c>
      <c r="C4497" s="10" t="s">
        <v>13965</v>
      </c>
      <c r="D4497" s="10" t="s">
        <v>13966</v>
      </c>
      <c r="E4497" s="25">
        <v>2</v>
      </c>
      <c r="F4497" s="25">
        <v>1</v>
      </c>
      <c r="G4497" s="10" t="s">
        <v>13967</v>
      </c>
      <c r="H4497" s="25">
        <f>INDEX('Annexe 1 – Données des équipes'!$B$12:$R$114, MATCH(C4497, 'Annexe 1 – Données des équipes'!$B$12:$B$114,0),4)</f>
        <v>70</v>
      </c>
      <c r="I4497" s="25">
        <f>INDEX('Annexe 1 – Données des équipes'!$B$12:$R$114, MATCH(D4497, 'Annexe 1 – Données des équipes'!$B$12:$B$114,0),4)</f>
        <v>20</v>
      </c>
      <c r="J4497" s="25">
        <f t="shared" si="70"/>
        <v>1</v>
      </c>
    </row>
    <row r="4498" spans="2:10">
      <c r="B4498" s="3">
        <v>28938</v>
      </c>
      <c r="C4498" s="10" t="s">
        <v>13968</v>
      </c>
      <c r="D4498" s="10" t="s">
        <v>13969</v>
      </c>
      <c r="E4498" s="25">
        <v>2</v>
      </c>
      <c r="F4498" s="25">
        <v>1</v>
      </c>
      <c r="G4498" s="10" t="s">
        <v>13970</v>
      </c>
      <c r="H4498" s="25">
        <f>INDEX('Annexe 1 – Données des équipes'!$B$12:$R$114, MATCH(C4498, 'Annexe 1 – Données des équipes'!$B$12:$B$114,0),4)</f>
        <v>30</v>
      </c>
      <c r="I4498" s="25">
        <f>INDEX('Annexe 1 – Données des équipes'!$B$12:$R$114, MATCH(D4498, 'Annexe 1 – Données des équipes'!$B$12:$B$114,0),4)</f>
        <v>20</v>
      </c>
      <c r="J4498" s="25">
        <f t="shared" ref="J4498:J4561" si="71">ABS(F4498-E4498)</f>
        <v>1</v>
      </c>
    </row>
    <row r="4499" spans="2:10">
      <c r="B4499" s="3">
        <v>28939</v>
      </c>
      <c r="C4499" s="10" t="s">
        <v>13971</v>
      </c>
      <c r="D4499" s="10" t="s">
        <v>13972</v>
      </c>
      <c r="E4499" s="25">
        <v>2</v>
      </c>
      <c r="F4499" s="25">
        <v>1</v>
      </c>
      <c r="G4499" s="10" t="s">
        <v>13973</v>
      </c>
      <c r="H4499" s="25">
        <f>INDEX('Annexe 1 – Données des équipes'!$B$12:$R$114, MATCH(C4499, 'Annexe 1 – Données des équipes'!$B$12:$B$114,0),4)</f>
        <v>20</v>
      </c>
      <c r="I4499" s="25">
        <f>INDEX('Annexe 1 – Données des équipes'!$B$12:$R$114, MATCH(D4499, 'Annexe 1 – Données des équipes'!$B$12:$B$114,0),4)</f>
        <v>70</v>
      </c>
      <c r="J4499" s="25">
        <f t="shared" si="71"/>
        <v>1</v>
      </c>
    </row>
    <row r="4500" spans="2:10">
      <c r="B4500" s="3">
        <v>28946</v>
      </c>
      <c r="C4500" s="10" t="s">
        <v>13974</v>
      </c>
      <c r="D4500" s="10" t="s">
        <v>13975</v>
      </c>
      <c r="E4500" s="25">
        <v>0</v>
      </c>
      <c r="F4500" s="25">
        <v>1</v>
      </c>
      <c r="G4500" s="10" t="s">
        <v>13976</v>
      </c>
      <c r="H4500" s="25">
        <f>INDEX('Annexe 1 – Données des équipes'!$B$12:$R$114, MATCH(C4500, 'Annexe 1 – Données des équipes'!$B$12:$B$114,0),4)</f>
        <v>20</v>
      </c>
      <c r="I4500" s="25">
        <f>INDEX('Annexe 1 – Données des équipes'!$B$12:$R$114, MATCH(D4500, 'Annexe 1 – Données des équipes'!$B$12:$B$114,0),4)</f>
        <v>0</v>
      </c>
      <c r="J4500" s="25">
        <f t="shared" si="71"/>
        <v>1</v>
      </c>
    </row>
    <row r="4501" spans="2:10">
      <c r="B4501" s="3">
        <v>28970</v>
      </c>
      <c r="C4501" s="10" t="s">
        <v>13977</v>
      </c>
      <c r="D4501" s="10" t="s">
        <v>13978</v>
      </c>
      <c r="E4501" s="25">
        <v>2</v>
      </c>
      <c r="F4501" s="25">
        <v>1</v>
      </c>
      <c r="G4501" s="10" t="s">
        <v>13979</v>
      </c>
      <c r="H4501" s="25">
        <f>INDEX('Annexe 1 – Données des équipes'!$B$12:$R$114, MATCH(C4501, 'Annexe 1 – Données des équipes'!$B$12:$B$114,0),4)</f>
        <v>90</v>
      </c>
      <c r="I4501" s="25">
        <f>INDEX('Annexe 1 – Données des équipes'!$B$12:$R$114, MATCH(D4501, 'Annexe 1 – Données des équipes'!$B$12:$B$114,0),4)</f>
        <v>40</v>
      </c>
      <c r="J4501" s="25">
        <f t="shared" si="71"/>
        <v>1</v>
      </c>
    </row>
    <row r="4502" spans="2:10">
      <c r="B4502" s="3">
        <v>28984</v>
      </c>
      <c r="C4502" s="10" t="s">
        <v>13980</v>
      </c>
      <c r="D4502" s="10" t="s">
        <v>13981</v>
      </c>
      <c r="E4502" s="25">
        <v>0</v>
      </c>
      <c r="F4502" s="25">
        <v>1</v>
      </c>
      <c r="G4502" s="10" t="s">
        <v>13982</v>
      </c>
      <c r="H4502" s="25">
        <f>INDEX('Annexe 1 – Données des équipes'!$B$12:$R$114, MATCH(C4502, 'Annexe 1 – Données des équipes'!$B$12:$B$114,0),4)</f>
        <v>30</v>
      </c>
      <c r="I4502" s="25">
        <f>INDEX('Annexe 1 – Données des équipes'!$B$12:$R$114, MATCH(D4502, 'Annexe 1 – Données des équipes'!$B$12:$B$114,0),4)</f>
        <v>90</v>
      </c>
      <c r="J4502" s="25">
        <f t="shared" si="71"/>
        <v>1</v>
      </c>
    </row>
    <row r="4503" spans="2:10">
      <c r="B4503" s="3">
        <v>28994</v>
      </c>
      <c r="C4503" s="10" t="s">
        <v>13983</v>
      </c>
      <c r="D4503" s="10" t="s">
        <v>13984</v>
      </c>
      <c r="E4503" s="25">
        <v>1</v>
      </c>
      <c r="F4503" s="25">
        <v>0</v>
      </c>
      <c r="G4503" s="10" t="s">
        <v>13985</v>
      </c>
      <c r="H4503" s="25">
        <f>INDEX('Annexe 1 – Données des équipes'!$B$12:$R$114, MATCH(C4503, 'Annexe 1 – Données des équipes'!$B$12:$B$114,0),4)</f>
        <v>40</v>
      </c>
      <c r="I4503" s="25">
        <f>INDEX('Annexe 1 – Données des équipes'!$B$12:$R$114, MATCH(D4503, 'Annexe 1 – Données des équipes'!$B$12:$B$114,0),4)</f>
        <v>60</v>
      </c>
      <c r="J4503" s="25">
        <f t="shared" si="71"/>
        <v>1</v>
      </c>
    </row>
    <row r="4504" spans="2:10">
      <c r="B4504" s="3">
        <v>28997</v>
      </c>
      <c r="C4504" s="10" t="s">
        <v>13986</v>
      </c>
      <c r="D4504" s="10" t="s">
        <v>13987</v>
      </c>
      <c r="E4504" s="25">
        <v>1</v>
      </c>
      <c r="F4504" s="25">
        <v>0</v>
      </c>
      <c r="G4504" s="10" t="s">
        <v>13988</v>
      </c>
      <c r="H4504" s="25">
        <f>INDEX('Annexe 1 – Données des équipes'!$B$12:$R$114, MATCH(C4504, 'Annexe 1 – Données des équipes'!$B$12:$B$114,0),4)</f>
        <v>60</v>
      </c>
      <c r="I4504" s="25">
        <f>INDEX('Annexe 1 – Données des équipes'!$B$12:$R$114, MATCH(D4504, 'Annexe 1 – Données des équipes'!$B$12:$B$114,0),4)</f>
        <v>50</v>
      </c>
      <c r="J4504" s="25">
        <f t="shared" si="71"/>
        <v>1</v>
      </c>
    </row>
    <row r="4505" spans="2:10">
      <c r="B4505" s="3">
        <v>29015</v>
      </c>
      <c r="C4505" s="10" t="s">
        <v>13989</v>
      </c>
      <c r="D4505" s="10" t="s">
        <v>13990</v>
      </c>
      <c r="E4505" s="25">
        <v>1</v>
      </c>
      <c r="F4505" s="25">
        <v>2</v>
      </c>
      <c r="G4505" s="10" t="s">
        <v>13991</v>
      </c>
      <c r="H4505" s="25">
        <f>INDEX('Annexe 1 – Données des équipes'!$B$12:$R$114, MATCH(C4505, 'Annexe 1 – Données des équipes'!$B$12:$B$114,0),4)</f>
        <v>70</v>
      </c>
      <c r="I4505" s="25">
        <f>INDEX('Annexe 1 – Données des équipes'!$B$12:$R$114, MATCH(D4505, 'Annexe 1 – Données des équipes'!$B$12:$B$114,0),4)</f>
        <v>80</v>
      </c>
      <c r="J4505" s="25">
        <f t="shared" si="71"/>
        <v>1</v>
      </c>
    </row>
    <row r="4506" spans="2:10">
      <c r="B4506" s="3">
        <v>29019</v>
      </c>
      <c r="C4506" s="10" t="s">
        <v>13992</v>
      </c>
      <c r="D4506" s="10" t="s">
        <v>13993</v>
      </c>
      <c r="E4506" s="25">
        <v>4</v>
      </c>
      <c r="F4506" s="25">
        <v>3</v>
      </c>
      <c r="G4506" s="10" t="s">
        <v>13994</v>
      </c>
      <c r="H4506" s="25">
        <f>INDEX('Annexe 1 – Données des équipes'!$B$12:$R$114, MATCH(C4506, 'Annexe 1 – Données des équipes'!$B$12:$B$114,0),4)</f>
        <v>60</v>
      </c>
      <c r="I4506" s="25">
        <f>INDEX('Annexe 1 – Données des équipes'!$B$12:$R$114, MATCH(D4506, 'Annexe 1 – Données des équipes'!$B$12:$B$114,0),4)</f>
        <v>90</v>
      </c>
      <c r="J4506" s="25">
        <f t="shared" si="71"/>
        <v>1</v>
      </c>
    </row>
    <row r="4507" spans="2:10">
      <c r="B4507" s="3">
        <v>29019</v>
      </c>
      <c r="C4507" s="10" t="s">
        <v>13995</v>
      </c>
      <c r="D4507" s="10" t="s">
        <v>13996</v>
      </c>
      <c r="E4507" s="25">
        <v>1</v>
      </c>
      <c r="F4507" s="25">
        <v>0</v>
      </c>
      <c r="G4507" s="10" t="s">
        <v>13997</v>
      </c>
      <c r="H4507" s="25">
        <f>INDEX('Annexe 1 – Données des équipes'!$B$12:$R$114, MATCH(C4507, 'Annexe 1 – Données des équipes'!$B$12:$B$114,0),4)</f>
        <v>20</v>
      </c>
      <c r="I4507" s="25">
        <f>INDEX('Annexe 1 – Données des équipes'!$B$12:$R$114, MATCH(D4507, 'Annexe 1 – Données des équipes'!$B$12:$B$114,0),4)</f>
        <v>60</v>
      </c>
      <c r="J4507" s="25">
        <f t="shared" si="71"/>
        <v>1</v>
      </c>
    </row>
    <row r="4508" spans="2:10">
      <c r="B4508" s="3">
        <v>29027</v>
      </c>
      <c r="C4508" s="10" t="s">
        <v>13998</v>
      </c>
      <c r="D4508" s="10" t="s">
        <v>13999</v>
      </c>
      <c r="E4508" s="25">
        <v>2</v>
      </c>
      <c r="F4508" s="25">
        <v>1</v>
      </c>
      <c r="G4508" s="10" t="s">
        <v>14000</v>
      </c>
      <c r="H4508" s="25">
        <f>INDEX('Annexe 1 – Données des équipes'!$B$12:$R$114, MATCH(C4508, 'Annexe 1 – Données des équipes'!$B$12:$B$114,0),4)</f>
        <v>70</v>
      </c>
      <c r="I4508" s="25">
        <f>INDEX('Annexe 1 – Données des équipes'!$B$12:$R$114, MATCH(D4508, 'Annexe 1 – Données des équipes'!$B$12:$B$114,0),4)</f>
        <v>80</v>
      </c>
      <c r="J4508" s="25">
        <f t="shared" si="71"/>
        <v>1</v>
      </c>
    </row>
    <row r="4509" spans="2:10">
      <c r="B4509" s="3">
        <v>29033</v>
      </c>
      <c r="C4509" s="10" t="s">
        <v>14001</v>
      </c>
      <c r="D4509" s="10" t="s">
        <v>14002</v>
      </c>
      <c r="E4509" s="25">
        <v>1</v>
      </c>
      <c r="F4509" s="25">
        <v>2</v>
      </c>
      <c r="G4509" s="10" t="s">
        <v>14003</v>
      </c>
      <c r="H4509" s="25">
        <f>INDEX('Annexe 1 – Données des équipes'!$B$12:$R$114, MATCH(C4509, 'Annexe 1 – Données des équipes'!$B$12:$B$114,0),4)</f>
        <v>80</v>
      </c>
      <c r="I4509" s="25">
        <f>INDEX('Annexe 1 – Données des équipes'!$B$12:$R$114, MATCH(D4509, 'Annexe 1 – Données des équipes'!$B$12:$B$114,0),4)</f>
        <v>50</v>
      </c>
      <c r="J4509" s="25">
        <f t="shared" si="71"/>
        <v>1</v>
      </c>
    </row>
    <row r="4510" spans="2:10">
      <c r="B4510" s="3">
        <v>29047</v>
      </c>
      <c r="C4510" s="10" t="s">
        <v>14004</v>
      </c>
      <c r="D4510" s="10" t="s">
        <v>14005</v>
      </c>
      <c r="E4510" s="25">
        <v>1</v>
      </c>
      <c r="F4510" s="25">
        <v>0</v>
      </c>
      <c r="G4510" s="10" t="s">
        <v>14006</v>
      </c>
      <c r="H4510" s="25">
        <f>INDEX('Annexe 1 – Données des équipes'!$B$12:$R$114, MATCH(C4510, 'Annexe 1 – Données des équipes'!$B$12:$B$114,0),4)</f>
        <v>80</v>
      </c>
      <c r="I4510" s="25">
        <f>INDEX('Annexe 1 – Données des équipes'!$B$12:$R$114, MATCH(D4510, 'Annexe 1 – Données des équipes'!$B$12:$B$114,0),4)</f>
        <v>80</v>
      </c>
      <c r="J4510" s="25">
        <f t="shared" si="71"/>
        <v>1</v>
      </c>
    </row>
    <row r="4511" spans="2:10">
      <c r="B4511" s="3">
        <v>29047</v>
      </c>
      <c r="C4511" s="10" t="s">
        <v>14007</v>
      </c>
      <c r="D4511" s="10" t="s">
        <v>14008</v>
      </c>
      <c r="E4511" s="25">
        <v>2</v>
      </c>
      <c r="F4511" s="25">
        <v>1</v>
      </c>
      <c r="G4511" s="10" t="s">
        <v>14009</v>
      </c>
      <c r="H4511" s="25">
        <f>INDEX('Annexe 1 – Données des équipes'!$B$12:$R$114, MATCH(C4511, 'Annexe 1 – Données des équipes'!$B$12:$B$114,0),4)</f>
        <v>80</v>
      </c>
      <c r="I4511" s="25">
        <f>INDEX('Annexe 1 – Données des équipes'!$B$12:$R$114, MATCH(D4511, 'Annexe 1 – Données des équipes'!$B$12:$B$114,0),4)</f>
        <v>70</v>
      </c>
      <c r="J4511" s="25">
        <f t="shared" si="71"/>
        <v>1</v>
      </c>
    </row>
    <row r="4512" spans="2:10">
      <c r="B4512" s="3">
        <v>29054</v>
      </c>
      <c r="C4512" s="10" t="s">
        <v>14010</v>
      </c>
      <c r="D4512" s="10" t="s">
        <v>14011</v>
      </c>
      <c r="E4512" s="25">
        <v>2</v>
      </c>
      <c r="F4512" s="25">
        <v>1</v>
      </c>
      <c r="G4512" s="10" t="s">
        <v>14012</v>
      </c>
      <c r="H4512" s="25">
        <f>INDEX('Annexe 1 – Données des équipes'!$B$12:$R$114, MATCH(C4512, 'Annexe 1 – Données des équipes'!$B$12:$B$114,0),4)</f>
        <v>50</v>
      </c>
      <c r="I4512" s="25">
        <f>INDEX('Annexe 1 – Données des équipes'!$B$12:$R$114, MATCH(D4512, 'Annexe 1 – Données des équipes'!$B$12:$B$114,0),4)</f>
        <v>90</v>
      </c>
      <c r="J4512" s="25">
        <f t="shared" si="71"/>
        <v>1</v>
      </c>
    </row>
    <row r="4513" spans="2:10">
      <c r="B4513" s="3">
        <v>29054</v>
      </c>
      <c r="C4513" s="10" t="s">
        <v>14013</v>
      </c>
      <c r="D4513" s="10" t="s">
        <v>14014</v>
      </c>
      <c r="E4513" s="25">
        <v>0</v>
      </c>
      <c r="F4513" s="25">
        <v>1</v>
      </c>
      <c r="G4513" s="10" t="s">
        <v>14015</v>
      </c>
      <c r="H4513" s="25">
        <f>INDEX('Annexe 1 – Données des équipes'!$B$12:$R$114, MATCH(C4513, 'Annexe 1 – Données des équipes'!$B$12:$B$114,0),4)</f>
        <v>80</v>
      </c>
      <c r="I4513" s="25">
        <f>INDEX('Annexe 1 – Données des équipes'!$B$12:$R$114, MATCH(D4513, 'Annexe 1 – Données des équipes'!$B$12:$B$114,0),4)</f>
        <v>90</v>
      </c>
      <c r="J4513" s="25">
        <f t="shared" si="71"/>
        <v>1</v>
      </c>
    </row>
    <row r="4514" spans="2:10">
      <c r="B4514" s="3">
        <v>29054</v>
      </c>
      <c r="C4514" s="10" t="s">
        <v>14016</v>
      </c>
      <c r="D4514" s="10" t="s">
        <v>14017</v>
      </c>
      <c r="E4514" s="25">
        <v>2</v>
      </c>
      <c r="F4514" s="25">
        <v>1</v>
      </c>
      <c r="G4514" s="10" t="s">
        <v>14018</v>
      </c>
      <c r="H4514" s="25">
        <f>INDEX('Annexe 1 – Données des équipes'!$B$12:$R$114, MATCH(C4514, 'Annexe 1 – Données des équipes'!$B$12:$B$114,0),4)</f>
        <v>80</v>
      </c>
      <c r="I4514" s="25">
        <f>INDEX('Annexe 1 – Données des équipes'!$B$12:$R$114, MATCH(D4514, 'Annexe 1 – Données des équipes'!$B$12:$B$114,0),4)</f>
        <v>80</v>
      </c>
      <c r="J4514" s="25">
        <f t="shared" si="71"/>
        <v>1</v>
      </c>
    </row>
    <row r="4515" spans="2:10">
      <c r="B4515" s="3">
        <v>29061</v>
      </c>
      <c r="C4515" s="10" t="s">
        <v>14019</v>
      </c>
      <c r="D4515" s="10" t="s">
        <v>14020</v>
      </c>
      <c r="E4515" s="25">
        <v>2</v>
      </c>
      <c r="F4515" s="25">
        <v>3</v>
      </c>
      <c r="G4515" s="10" t="s">
        <v>14021</v>
      </c>
      <c r="H4515" s="25">
        <f>INDEX('Annexe 1 – Données des équipes'!$B$12:$R$114, MATCH(C4515, 'Annexe 1 – Données des équipes'!$B$12:$B$114,0),4)</f>
        <v>10</v>
      </c>
      <c r="I4515" s="25">
        <f>INDEX('Annexe 1 – Données des équipes'!$B$12:$R$114, MATCH(D4515, 'Annexe 1 – Données des équipes'!$B$12:$B$114,0),4)</f>
        <v>50</v>
      </c>
      <c r="J4515" s="25">
        <f t="shared" si="71"/>
        <v>1</v>
      </c>
    </row>
    <row r="4516" spans="2:10">
      <c r="B4516" s="3">
        <v>29061</v>
      </c>
      <c r="C4516" s="10" t="s">
        <v>14022</v>
      </c>
      <c r="D4516" s="10" t="s">
        <v>14023</v>
      </c>
      <c r="E4516" s="25">
        <v>1</v>
      </c>
      <c r="F4516" s="25">
        <v>2</v>
      </c>
      <c r="G4516" s="10" t="s">
        <v>14024</v>
      </c>
      <c r="H4516" s="25">
        <f>INDEX('Annexe 1 – Données des équipes'!$B$12:$R$114, MATCH(C4516, 'Annexe 1 – Données des équipes'!$B$12:$B$114,0),4)</f>
        <v>90</v>
      </c>
      <c r="I4516" s="25">
        <f>INDEX('Annexe 1 – Données des équipes'!$B$12:$R$114, MATCH(D4516, 'Annexe 1 – Données des équipes'!$B$12:$B$114,0),4)</f>
        <v>80</v>
      </c>
      <c r="J4516" s="25">
        <f t="shared" si="71"/>
        <v>1</v>
      </c>
    </row>
    <row r="4517" spans="2:10">
      <c r="B4517" s="3">
        <v>29062</v>
      </c>
      <c r="C4517" s="10" t="s">
        <v>14025</v>
      </c>
      <c r="D4517" s="10" t="s">
        <v>14026</v>
      </c>
      <c r="E4517" s="25">
        <v>2</v>
      </c>
      <c r="F4517" s="25">
        <v>1</v>
      </c>
      <c r="G4517" s="10" t="s">
        <v>14027</v>
      </c>
      <c r="H4517" s="25">
        <f>INDEX('Annexe 1 – Données des équipes'!$B$12:$R$114, MATCH(C4517, 'Annexe 1 – Données des équipes'!$B$12:$B$114,0),4)</f>
        <v>50</v>
      </c>
      <c r="I4517" s="25">
        <f>INDEX('Annexe 1 – Données des équipes'!$B$12:$R$114, MATCH(D4517, 'Annexe 1 – Données des équipes'!$B$12:$B$114,0),4)</f>
        <v>90</v>
      </c>
      <c r="J4517" s="25">
        <f t="shared" si="71"/>
        <v>1</v>
      </c>
    </row>
    <row r="4518" spans="2:10">
      <c r="B4518" s="3">
        <v>29069</v>
      </c>
      <c r="C4518" s="10" t="s">
        <v>14028</v>
      </c>
      <c r="D4518" s="10" t="s">
        <v>14029</v>
      </c>
      <c r="E4518" s="25">
        <v>2</v>
      </c>
      <c r="F4518" s="25">
        <v>1</v>
      </c>
      <c r="G4518" s="10" t="s">
        <v>14030</v>
      </c>
      <c r="H4518" s="25">
        <f>INDEX('Annexe 1 – Données des équipes'!$B$12:$R$114, MATCH(C4518, 'Annexe 1 – Données des équipes'!$B$12:$B$114,0),4)</f>
        <v>90</v>
      </c>
      <c r="I4518" s="25">
        <f>INDEX('Annexe 1 – Données des équipes'!$B$12:$R$114, MATCH(D4518, 'Annexe 1 – Données des équipes'!$B$12:$B$114,0),4)</f>
        <v>90</v>
      </c>
      <c r="J4518" s="25">
        <f t="shared" si="71"/>
        <v>1</v>
      </c>
    </row>
    <row r="4519" spans="2:10">
      <c r="B4519" s="3">
        <v>29075</v>
      </c>
      <c r="C4519" s="10" t="s">
        <v>14031</v>
      </c>
      <c r="D4519" s="10" t="s">
        <v>14032</v>
      </c>
      <c r="E4519" s="25">
        <v>2</v>
      </c>
      <c r="F4519" s="25">
        <v>1</v>
      </c>
      <c r="G4519" s="10" t="s">
        <v>14033</v>
      </c>
      <c r="H4519" s="25">
        <f>INDEX('Annexe 1 – Données des équipes'!$B$12:$R$114, MATCH(C4519, 'Annexe 1 – Données des équipes'!$B$12:$B$114,0),4)</f>
        <v>70</v>
      </c>
      <c r="I4519" s="25">
        <f>INDEX('Annexe 1 – Données des équipes'!$B$12:$R$114, MATCH(D4519, 'Annexe 1 – Données des équipes'!$B$12:$B$114,0),4)</f>
        <v>80</v>
      </c>
      <c r="J4519" s="25">
        <f t="shared" si="71"/>
        <v>1</v>
      </c>
    </row>
    <row r="4520" spans="2:10">
      <c r="B4520" s="3">
        <v>29082</v>
      </c>
      <c r="C4520" s="10" t="s">
        <v>14034</v>
      </c>
      <c r="D4520" s="10" t="s">
        <v>14035</v>
      </c>
      <c r="E4520" s="25">
        <v>1</v>
      </c>
      <c r="F4520" s="25">
        <v>0</v>
      </c>
      <c r="G4520" s="10" t="s">
        <v>14036</v>
      </c>
      <c r="H4520" s="25">
        <f>INDEX('Annexe 1 – Données des équipes'!$B$12:$R$114, MATCH(C4520, 'Annexe 1 – Données des équipes'!$B$12:$B$114,0),4)</f>
        <v>90</v>
      </c>
      <c r="I4520" s="25">
        <f>INDEX('Annexe 1 – Données des équipes'!$B$12:$R$114, MATCH(D4520, 'Annexe 1 – Données des équipes'!$B$12:$B$114,0),4)</f>
        <v>80</v>
      </c>
      <c r="J4520" s="25">
        <f t="shared" si="71"/>
        <v>1</v>
      </c>
    </row>
    <row r="4521" spans="2:10">
      <c r="B4521" s="3">
        <v>29096</v>
      </c>
      <c r="C4521" s="10" t="s">
        <v>14037</v>
      </c>
      <c r="D4521" s="10" t="s">
        <v>14038</v>
      </c>
      <c r="E4521" s="25">
        <v>1</v>
      </c>
      <c r="F4521" s="25">
        <v>2</v>
      </c>
      <c r="G4521" s="10" t="s">
        <v>14039</v>
      </c>
      <c r="H4521" s="25">
        <f>INDEX('Annexe 1 – Données des équipes'!$B$12:$R$114, MATCH(C4521, 'Annexe 1 – Données des équipes'!$B$12:$B$114,0),4)</f>
        <v>70</v>
      </c>
      <c r="I4521" s="25">
        <f>INDEX('Annexe 1 – Données des équipes'!$B$12:$R$114, MATCH(D4521, 'Annexe 1 – Données des équipes'!$B$12:$B$114,0),4)</f>
        <v>70</v>
      </c>
      <c r="J4521" s="25">
        <f t="shared" si="71"/>
        <v>1</v>
      </c>
    </row>
    <row r="4522" spans="2:10">
      <c r="B4522" s="3">
        <v>29103</v>
      </c>
      <c r="C4522" s="10" t="s">
        <v>14040</v>
      </c>
      <c r="D4522" s="10" t="s">
        <v>14041</v>
      </c>
      <c r="E4522" s="25">
        <v>2</v>
      </c>
      <c r="F4522" s="25">
        <v>1</v>
      </c>
      <c r="G4522" s="10" t="s">
        <v>14042</v>
      </c>
      <c r="H4522" s="25">
        <f>INDEX('Annexe 1 – Données des équipes'!$B$12:$R$114, MATCH(C4522, 'Annexe 1 – Données des équipes'!$B$12:$B$114,0),4)</f>
        <v>70</v>
      </c>
      <c r="I4522" s="25">
        <f>INDEX('Annexe 1 – Données des équipes'!$B$12:$R$114, MATCH(D4522, 'Annexe 1 – Données des équipes'!$B$12:$B$114,0),4)</f>
        <v>80</v>
      </c>
      <c r="J4522" s="25">
        <f t="shared" si="71"/>
        <v>1</v>
      </c>
    </row>
    <row r="4523" spans="2:10">
      <c r="B4523" s="3">
        <v>29109</v>
      </c>
      <c r="C4523" s="10" t="s">
        <v>14043</v>
      </c>
      <c r="D4523" s="10" t="s">
        <v>14044</v>
      </c>
      <c r="E4523" s="25">
        <v>2</v>
      </c>
      <c r="F4523" s="25">
        <v>1</v>
      </c>
      <c r="G4523" s="10" t="s">
        <v>14045</v>
      </c>
      <c r="H4523" s="25">
        <f>INDEX('Annexe 1 – Données des équipes'!$B$12:$R$114, MATCH(C4523, 'Annexe 1 – Données des équipes'!$B$12:$B$114,0),4)</f>
        <v>70</v>
      </c>
      <c r="I4523" s="25">
        <f>INDEX('Annexe 1 – Données des équipes'!$B$12:$R$114, MATCH(D4523, 'Annexe 1 – Données des équipes'!$B$12:$B$114,0),4)</f>
        <v>60</v>
      </c>
      <c r="J4523" s="25">
        <f t="shared" si="71"/>
        <v>1</v>
      </c>
    </row>
    <row r="4524" spans="2:10">
      <c r="B4524" s="3">
        <v>29110</v>
      </c>
      <c r="C4524" s="10" t="s">
        <v>14046</v>
      </c>
      <c r="D4524" s="10" t="s">
        <v>14047</v>
      </c>
      <c r="E4524" s="25">
        <v>1</v>
      </c>
      <c r="F4524" s="25">
        <v>0</v>
      </c>
      <c r="G4524" s="10" t="s">
        <v>14048</v>
      </c>
      <c r="H4524" s="25">
        <f>INDEX('Annexe 1 – Données des équipes'!$B$12:$R$114, MATCH(C4524, 'Annexe 1 – Données des équipes'!$B$12:$B$114,0),4)</f>
        <v>90</v>
      </c>
      <c r="I4524" s="25">
        <f>INDEX('Annexe 1 – Données des équipes'!$B$12:$R$114, MATCH(D4524, 'Annexe 1 – Données des équipes'!$B$12:$B$114,0),4)</f>
        <v>80</v>
      </c>
      <c r="J4524" s="25">
        <f t="shared" si="71"/>
        <v>1</v>
      </c>
    </row>
    <row r="4525" spans="2:10">
      <c r="B4525" s="3">
        <v>29110</v>
      </c>
      <c r="C4525" s="10" t="s">
        <v>14049</v>
      </c>
      <c r="D4525" s="10" t="s">
        <v>14050</v>
      </c>
      <c r="E4525" s="25">
        <v>2</v>
      </c>
      <c r="F4525" s="25">
        <v>1</v>
      </c>
      <c r="G4525" s="10" t="s">
        <v>14051</v>
      </c>
      <c r="H4525" s="25">
        <f>INDEX('Annexe 1 – Données des équipes'!$B$12:$R$114, MATCH(C4525, 'Annexe 1 – Données des équipes'!$B$12:$B$114,0),4)</f>
        <v>90</v>
      </c>
      <c r="I4525" s="25">
        <f>INDEX('Annexe 1 – Données des équipes'!$B$12:$R$114, MATCH(D4525, 'Annexe 1 – Données des équipes'!$B$12:$B$114,0),4)</f>
        <v>90</v>
      </c>
      <c r="J4525" s="25">
        <f t="shared" si="71"/>
        <v>1</v>
      </c>
    </row>
    <row r="4526" spans="2:10">
      <c r="B4526" s="3">
        <v>29110</v>
      </c>
      <c r="C4526" s="10" t="s">
        <v>14052</v>
      </c>
      <c r="D4526" s="10" t="s">
        <v>14053</v>
      </c>
      <c r="E4526" s="25">
        <v>1</v>
      </c>
      <c r="F4526" s="25">
        <v>0</v>
      </c>
      <c r="G4526" s="10" t="s">
        <v>14054</v>
      </c>
      <c r="H4526" s="25">
        <f>INDEX('Annexe 1 – Données des équipes'!$B$12:$R$114, MATCH(C4526, 'Annexe 1 – Données des équipes'!$B$12:$B$114,0),4)</f>
        <v>50</v>
      </c>
      <c r="I4526" s="25">
        <f>INDEX('Annexe 1 – Données des équipes'!$B$12:$R$114, MATCH(D4526, 'Annexe 1 – Données des équipes'!$B$12:$B$114,0),4)</f>
        <v>50</v>
      </c>
      <c r="J4526" s="25">
        <f t="shared" si="71"/>
        <v>1</v>
      </c>
    </row>
    <row r="4527" spans="2:10">
      <c r="B4527" s="3">
        <v>29110</v>
      </c>
      <c r="C4527" s="10" t="s">
        <v>14055</v>
      </c>
      <c r="D4527" s="10" t="s">
        <v>14056</v>
      </c>
      <c r="E4527" s="25">
        <v>1</v>
      </c>
      <c r="F4527" s="25">
        <v>2</v>
      </c>
      <c r="G4527" s="10" t="s">
        <v>14057</v>
      </c>
      <c r="H4527" s="25">
        <f>INDEX('Annexe 1 – Données des équipes'!$B$12:$R$114, MATCH(C4527, 'Annexe 1 – Données des équipes'!$B$12:$B$114,0),4)</f>
        <v>30</v>
      </c>
      <c r="I4527" s="25">
        <f>INDEX('Annexe 1 – Données des équipes'!$B$12:$R$114, MATCH(D4527, 'Annexe 1 – Données des équipes'!$B$12:$B$114,0),4)</f>
        <v>90</v>
      </c>
      <c r="J4527" s="25">
        <f t="shared" si="71"/>
        <v>1</v>
      </c>
    </row>
    <row r="4528" spans="2:10">
      <c r="B4528" s="3">
        <v>29114</v>
      </c>
      <c r="C4528" s="10" t="s">
        <v>14058</v>
      </c>
      <c r="D4528" s="10" t="s">
        <v>14059</v>
      </c>
      <c r="E4528" s="25">
        <v>2</v>
      </c>
      <c r="F4528" s="25">
        <v>1</v>
      </c>
      <c r="G4528" s="10" t="s">
        <v>14060</v>
      </c>
      <c r="H4528" s="25">
        <f>INDEX('Annexe 1 – Données des équipes'!$B$12:$R$114, MATCH(C4528, 'Annexe 1 – Données des équipes'!$B$12:$B$114,0),4)</f>
        <v>80</v>
      </c>
      <c r="I4528" s="25">
        <f>INDEX('Annexe 1 – Données des équipes'!$B$12:$R$114, MATCH(D4528, 'Annexe 1 – Données des équipes'!$B$12:$B$114,0),4)</f>
        <v>70</v>
      </c>
      <c r="J4528" s="25">
        <f t="shared" si="71"/>
        <v>1</v>
      </c>
    </row>
    <row r="4529" spans="2:10">
      <c r="B4529" s="3">
        <v>29124</v>
      </c>
      <c r="C4529" s="10" t="s">
        <v>14061</v>
      </c>
      <c r="D4529" s="10" t="s">
        <v>14062</v>
      </c>
      <c r="E4529" s="25">
        <v>1</v>
      </c>
      <c r="F4529" s="25">
        <v>0</v>
      </c>
      <c r="G4529" s="10" t="s">
        <v>14063</v>
      </c>
      <c r="H4529" s="25">
        <f>INDEX('Annexe 1 – Données des équipes'!$B$12:$R$114, MATCH(C4529, 'Annexe 1 – Données des équipes'!$B$12:$B$114,0),4)</f>
        <v>80</v>
      </c>
      <c r="I4529" s="25">
        <f>INDEX('Annexe 1 – Données des équipes'!$B$12:$R$114, MATCH(D4529, 'Annexe 1 – Données des équipes'!$B$12:$B$114,0),4)</f>
        <v>30</v>
      </c>
      <c r="J4529" s="25">
        <f t="shared" si="71"/>
        <v>1</v>
      </c>
    </row>
    <row r="4530" spans="2:10">
      <c r="B4530" s="3">
        <v>29124</v>
      </c>
      <c r="C4530" s="10" t="s">
        <v>14064</v>
      </c>
      <c r="D4530" s="10" t="s">
        <v>14065</v>
      </c>
      <c r="E4530" s="25">
        <v>1</v>
      </c>
      <c r="F4530" s="25">
        <v>0</v>
      </c>
      <c r="G4530" s="10" t="s">
        <v>14066</v>
      </c>
      <c r="H4530" s="25">
        <f>INDEX('Annexe 1 – Données des équipes'!$B$12:$R$114, MATCH(C4530, 'Annexe 1 – Données des équipes'!$B$12:$B$114,0),4)</f>
        <v>90</v>
      </c>
      <c r="I4530" s="25">
        <f>INDEX('Annexe 1 – Données des équipes'!$B$12:$R$114, MATCH(D4530, 'Annexe 1 – Données des équipes'!$B$12:$B$114,0),4)</f>
        <v>80</v>
      </c>
      <c r="J4530" s="25">
        <f t="shared" si="71"/>
        <v>1</v>
      </c>
    </row>
    <row r="4531" spans="2:10">
      <c r="B4531" s="3">
        <v>29124</v>
      </c>
      <c r="C4531" s="10" t="s">
        <v>14067</v>
      </c>
      <c r="D4531" s="10" t="s">
        <v>14068</v>
      </c>
      <c r="E4531" s="25">
        <v>1</v>
      </c>
      <c r="F4531" s="25">
        <v>0</v>
      </c>
      <c r="G4531" s="10" t="s">
        <v>14069</v>
      </c>
      <c r="H4531" s="25">
        <f>INDEX('Annexe 1 – Données des équipes'!$B$12:$R$114, MATCH(C4531, 'Annexe 1 – Données des équipes'!$B$12:$B$114,0),4)</f>
        <v>80</v>
      </c>
      <c r="I4531" s="25">
        <f>INDEX('Annexe 1 – Données des équipes'!$B$12:$R$114, MATCH(D4531, 'Annexe 1 – Données des équipes'!$B$12:$B$114,0),4)</f>
        <v>90</v>
      </c>
      <c r="J4531" s="25">
        <f t="shared" si="71"/>
        <v>1</v>
      </c>
    </row>
    <row r="4532" spans="2:10">
      <c r="B4532" s="3">
        <v>29138</v>
      </c>
      <c r="C4532" s="10" t="s">
        <v>14070</v>
      </c>
      <c r="D4532" s="10" t="s">
        <v>14071</v>
      </c>
      <c r="E4532" s="25">
        <v>2</v>
      </c>
      <c r="F4532" s="25">
        <v>3</v>
      </c>
      <c r="G4532" s="10" t="s">
        <v>14072</v>
      </c>
      <c r="H4532" s="25">
        <f>INDEX('Annexe 1 – Données des équipes'!$B$12:$R$114, MATCH(C4532, 'Annexe 1 – Données des équipes'!$B$12:$B$114,0),4)</f>
        <v>80</v>
      </c>
      <c r="I4532" s="25">
        <f>INDEX('Annexe 1 – Données des équipes'!$B$12:$R$114, MATCH(D4532, 'Annexe 1 – Données des équipes'!$B$12:$B$114,0),4)</f>
        <v>70</v>
      </c>
      <c r="J4532" s="25">
        <f t="shared" si="71"/>
        <v>1</v>
      </c>
    </row>
    <row r="4533" spans="2:10">
      <c r="B4533" s="3">
        <v>29145</v>
      </c>
      <c r="C4533" s="10" t="s">
        <v>14073</v>
      </c>
      <c r="D4533" s="10" t="s">
        <v>14074</v>
      </c>
      <c r="E4533" s="25">
        <v>1</v>
      </c>
      <c r="F4533" s="25">
        <v>2</v>
      </c>
      <c r="G4533" s="10" t="s">
        <v>14075</v>
      </c>
      <c r="H4533" s="25">
        <f>INDEX('Annexe 1 – Données des équipes'!$B$12:$R$114, MATCH(C4533, 'Annexe 1 – Données des équipes'!$B$12:$B$114,0),4)</f>
        <v>80</v>
      </c>
      <c r="I4533" s="25">
        <f>INDEX('Annexe 1 – Données des équipes'!$B$12:$R$114, MATCH(D4533, 'Annexe 1 – Données des équipes'!$B$12:$B$114,0),4)</f>
        <v>80</v>
      </c>
      <c r="J4533" s="25">
        <f t="shared" si="71"/>
        <v>1</v>
      </c>
    </row>
    <row r="4534" spans="2:10">
      <c r="B4534" s="3">
        <v>29152</v>
      </c>
      <c r="C4534" s="10" t="s">
        <v>14076</v>
      </c>
      <c r="D4534" s="10" t="s">
        <v>14077</v>
      </c>
      <c r="E4534" s="25">
        <v>2</v>
      </c>
      <c r="F4534" s="25">
        <v>1</v>
      </c>
      <c r="G4534" s="10" t="s">
        <v>14078</v>
      </c>
      <c r="H4534" s="25">
        <f>INDEX('Annexe 1 – Données des équipes'!$B$12:$R$114, MATCH(C4534, 'Annexe 1 – Données des équipes'!$B$12:$B$114,0),4)</f>
        <v>70</v>
      </c>
      <c r="I4534" s="25">
        <f>INDEX('Annexe 1 – Données des équipes'!$B$12:$R$114, MATCH(D4534, 'Annexe 1 – Données des équipes'!$B$12:$B$114,0),4)</f>
        <v>90</v>
      </c>
      <c r="J4534" s="25">
        <f t="shared" si="71"/>
        <v>1</v>
      </c>
    </row>
    <row r="4535" spans="2:10">
      <c r="B4535" s="3">
        <v>29160</v>
      </c>
      <c r="C4535" s="10" t="s">
        <v>14079</v>
      </c>
      <c r="D4535" s="10" t="s">
        <v>14080</v>
      </c>
      <c r="E4535" s="25">
        <v>1</v>
      </c>
      <c r="F4535" s="25">
        <v>0</v>
      </c>
      <c r="G4535" s="10" t="s">
        <v>14081</v>
      </c>
      <c r="H4535" s="25">
        <f>INDEX('Annexe 1 – Données des équipes'!$B$12:$R$114, MATCH(C4535, 'Annexe 1 – Données des équipes'!$B$12:$B$114,0),4)</f>
        <v>80</v>
      </c>
      <c r="I4535" s="25">
        <f>INDEX('Annexe 1 – Données des équipes'!$B$12:$R$114, MATCH(D4535, 'Annexe 1 – Données des équipes'!$B$12:$B$114,0),4)</f>
        <v>80</v>
      </c>
      <c r="J4535" s="25">
        <f t="shared" si="71"/>
        <v>1</v>
      </c>
    </row>
    <row r="4536" spans="2:10">
      <c r="B4536" s="3">
        <v>29163</v>
      </c>
      <c r="C4536" s="10" t="s">
        <v>14082</v>
      </c>
      <c r="D4536" s="10" t="s">
        <v>14083</v>
      </c>
      <c r="E4536" s="25">
        <v>1</v>
      </c>
      <c r="F4536" s="25">
        <v>2</v>
      </c>
      <c r="G4536" s="10" t="s">
        <v>14084</v>
      </c>
      <c r="H4536" s="25">
        <f>INDEX('Annexe 1 – Données des équipes'!$B$12:$R$114, MATCH(C4536, 'Annexe 1 – Données des équipes'!$B$12:$B$114,0),4)</f>
        <v>0</v>
      </c>
      <c r="I4536" s="25">
        <f>INDEX('Annexe 1 – Données des équipes'!$B$12:$R$114, MATCH(D4536, 'Annexe 1 – Données des équipes'!$B$12:$B$114,0),4)</f>
        <v>10</v>
      </c>
      <c r="J4536" s="25">
        <f t="shared" si="71"/>
        <v>1</v>
      </c>
    </row>
    <row r="4537" spans="2:10">
      <c r="B4537" s="3">
        <v>29180</v>
      </c>
      <c r="C4537" s="10" t="s">
        <v>14085</v>
      </c>
      <c r="D4537" s="10" t="s">
        <v>14086</v>
      </c>
      <c r="E4537" s="25">
        <v>1</v>
      </c>
      <c r="F4537" s="25">
        <v>0</v>
      </c>
      <c r="G4537" s="10" t="s">
        <v>14087</v>
      </c>
      <c r="H4537" s="25">
        <f>INDEX('Annexe 1 – Données des équipes'!$B$12:$R$114, MATCH(C4537, 'Annexe 1 – Données des équipes'!$B$12:$B$114,0),4)</f>
        <v>50</v>
      </c>
      <c r="I4537" s="25">
        <f>INDEX('Annexe 1 – Données des équipes'!$B$12:$R$114, MATCH(D4537, 'Annexe 1 – Données des équipes'!$B$12:$B$114,0),4)</f>
        <v>60</v>
      </c>
      <c r="J4537" s="25">
        <f t="shared" si="71"/>
        <v>1</v>
      </c>
    </row>
    <row r="4538" spans="2:10">
      <c r="B4538" s="3">
        <v>29180</v>
      </c>
      <c r="C4538" s="10" t="s">
        <v>14088</v>
      </c>
      <c r="D4538" s="10" t="s">
        <v>14089</v>
      </c>
      <c r="E4538" s="25">
        <v>1</v>
      </c>
      <c r="F4538" s="25">
        <v>2</v>
      </c>
      <c r="G4538" s="10" t="s">
        <v>14090</v>
      </c>
      <c r="H4538" s="25">
        <f>INDEX('Annexe 1 – Données des équipes'!$B$12:$R$114, MATCH(C4538, 'Annexe 1 – Données des équipes'!$B$12:$B$114,0),4)</f>
        <v>90</v>
      </c>
      <c r="I4538" s="25">
        <f>INDEX('Annexe 1 – Données des équipes'!$B$12:$R$114, MATCH(D4538, 'Annexe 1 – Données des équipes'!$B$12:$B$114,0),4)</f>
        <v>60</v>
      </c>
      <c r="J4538" s="25">
        <f t="shared" si="71"/>
        <v>1</v>
      </c>
    </row>
    <row r="4539" spans="2:10">
      <c r="B4539" s="3">
        <v>29180</v>
      </c>
      <c r="C4539" s="10" t="s">
        <v>14091</v>
      </c>
      <c r="D4539" s="10" t="s">
        <v>14092</v>
      </c>
      <c r="E4539" s="25">
        <v>1</v>
      </c>
      <c r="F4539" s="25">
        <v>0</v>
      </c>
      <c r="G4539" s="10" t="s">
        <v>14093</v>
      </c>
      <c r="H4539" s="25">
        <f>INDEX('Annexe 1 – Données des équipes'!$B$12:$R$114, MATCH(C4539, 'Annexe 1 – Données des équipes'!$B$12:$B$114,0),4)</f>
        <v>60</v>
      </c>
      <c r="I4539" s="25">
        <f>INDEX('Annexe 1 – Données des équipes'!$B$12:$R$114, MATCH(D4539, 'Annexe 1 – Données des équipes'!$B$12:$B$114,0),4)</f>
        <v>70</v>
      </c>
      <c r="J4539" s="25">
        <f t="shared" si="71"/>
        <v>1</v>
      </c>
    </row>
    <row r="4540" spans="2:10">
      <c r="B4540" s="3">
        <v>29194</v>
      </c>
      <c r="C4540" s="10" t="s">
        <v>14094</v>
      </c>
      <c r="D4540" s="10" t="s">
        <v>14095</v>
      </c>
      <c r="E4540" s="25">
        <v>1</v>
      </c>
      <c r="F4540" s="25">
        <v>0</v>
      </c>
      <c r="G4540" s="10" t="s">
        <v>14096</v>
      </c>
      <c r="H4540" s="25">
        <f>INDEX('Annexe 1 – Données des équipes'!$B$12:$R$114, MATCH(C4540, 'Annexe 1 – Données des équipes'!$B$12:$B$114,0),4)</f>
        <v>80</v>
      </c>
      <c r="I4540" s="25">
        <f>INDEX('Annexe 1 – Données des équipes'!$B$12:$R$114, MATCH(D4540, 'Annexe 1 – Données des équipes'!$B$12:$B$114,0),4)</f>
        <v>70</v>
      </c>
      <c r="J4540" s="25">
        <f t="shared" si="71"/>
        <v>1</v>
      </c>
    </row>
    <row r="4541" spans="2:10">
      <c r="B4541" s="3">
        <v>29243</v>
      </c>
      <c r="C4541" s="10" t="s">
        <v>14097</v>
      </c>
      <c r="D4541" s="10" t="s">
        <v>14098</v>
      </c>
      <c r="E4541" s="25">
        <v>1</v>
      </c>
      <c r="F4541" s="25">
        <v>0</v>
      </c>
      <c r="G4541" s="10" t="s">
        <v>14099</v>
      </c>
      <c r="H4541" s="25">
        <f>INDEX('Annexe 1 – Données des équipes'!$B$12:$R$114, MATCH(C4541, 'Annexe 1 – Données des équipes'!$B$12:$B$114,0),4)</f>
        <v>90</v>
      </c>
      <c r="I4541" s="25">
        <f>INDEX('Annexe 1 – Données des équipes'!$B$12:$R$114, MATCH(D4541, 'Annexe 1 – Données des équipes'!$B$12:$B$114,0),4)</f>
        <v>80</v>
      </c>
      <c r="J4541" s="25">
        <f t="shared" si="71"/>
        <v>1</v>
      </c>
    </row>
    <row r="4542" spans="2:10">
      <c r="B4542" s="3">
        <v>29261</v>
      </c>
      <c r="C4542" s="10" t="s">
        <v>14100</v>
      </c>
      <c r="D4542" s="10" t="s">
        <v>14101</v>
      </c>
      <c r="E4542" s="25">
        <v>1</v>
      </c>
      <c r="F4542" s="25">
        <v>0</v>
      </c>
      <c r="G4542" s="10" t="s">
        <v>14102</v>
      </c>
      <c r="H4542" s="25">
        <f>INDEX('Annexe 1 – Données des équipes'!$B$12:$R$114, MATCH(C4542, 'Annexe 1 – Données des équipes'!$B$12:$B$114,0),4)</f>
        <v>20</v>
      </c>
      <c r="I4542" s="25">
        <f>INDEX('Annexe 1 – Données des équipes'!$B$12:$R$114, MATCH(D4542, 'Annexe 1 – Données des équipes'!$B$12:$B$114,0),4)</f>
        <v>70</v>
      </c>
      <c r="J4542" s="25">
        <f t="shared" si="71"/>
        <v>1</v>
      </c>
    </row>
    <row r="4543" spans="2:10">
      <c r="B4543" s="3">
        <v>29267</v>
      </c>
      <c r="C4543" s="10" t="s">
        <v>14103</v>
      </c>
      <c r="D4543" s="10" t="s">
        <v>14104</v>
      </c>
      <c r="E4543" s="25">
        <v>1</v>
      </c>
      <c r="F4543" s="25">
        <v>2</v>
      </c>
      <c r="G4543" s="10" t="s">
        <v>14105</v>
      </c>
      <c r="H4543" s="25">
        <f>INDEX('Annexe 1 – Données des équipes'!$B$12:$R$114, MATCH(C4543, 'Annexe 1 – Données des équipes'!$B$12:$B$114,0),4)</f>
        <v>10</v>
      </c>
      <c r="I4543" s="25">
        <f>INDEX('Annexe 1 – Données des équipes'!$B$12:$R$114, MATCH(D4543, 'Annexe 1 – Données des équipes'!$B$12:$B$114,0),4)</f>
        <v>70</v>
      </c>
      <c r="J4543" s="25">
        <f t="shared" si="71"/>
        <v>1</v>
      </c>
    </row>
    <row r="4544" spans="2:10">
      <c r="B4544" s="3">
        <v>29267</v>
      </c>
      <c r="C4544" s="10" t="s">
        <v>14106</v>
      </c>
      <c r="D4544" s="10" t="s">
        <v>14107</v>
      </c>
      <c r="E4544" s="25">
        <v>2</v>
      </c>
      <c r="F4544" s="25">
        <v>1</v>
      </c>
      <c r="G4544" s="10" t="s">
        <v>14108</v>
      </c>
      <c r="H4544" s="25">
        <f>INDEX('Annexe 1 – Données des équipes'!$B$12:$R$114, MATCH(C4544, 'Annexe 1 – Données des équipes'!$B$12:$B$114,0),4)</f>
        <v>90</v>
      </c>
      <c r="I4544" s="25">
        <f>INDEX('Annexe 1 – Données des équipes'!$B$12:$R$114, MATCH(D4544, 'Annexe 1 – Données des équipes'!$B$12:$B$114,0),4)</f>
        <v>50</v>
      </c>
      <c r="J4544" s="25">
        <f t="shared" si="71"/>
        <v>1</v>
      </c>
    </row>
    <row r="4545" spans="2:10">
      <c r="B4545" s="3">
        <v>29268</v>
      </c>
      <c r="C4545" s="10" t="s">
        <v>14109</v>
      </c>
      <c r="D4545" s="10" t="s">
        <v>14110</v>
      </c>
      <c r="E4545" s="25">
        <v>1</v>
      </c>
      <c r="F4545" s="25">
        <v>0</v>
      </c>
      <c r="G4545" s="10" t="s">
        <v>14111</v>
      </c>
      <c r="H4545" s="25">
        <f>INDEX('Annexe 1 – Données des équipes'!$B$12:$R$114, MATCH(C4545, 'Annexe 1 – Données des équipes'!$B$12:$B$114,0),4)</f>
        <v>50</v>
      </c>
      <c r="I4545" s="25">
        <f>INDEX('Annexe 1 – Données des équipes'!$B$12:$R$114, MATCH(D4545, 'Annexe 1 – Données des équipes'!$B$12:$B$114,0),4)</f>
        <v>80</v>
      </c>
      <c r="J4545" s="25">
        <f t="shared" si="71"/>
        <v>1</v>
      </c>
    </row>
    <row r="4546" spans="2:10">
      <c r="B4546" s="3">
        <v>29276</v>
      </c>
      <c r="C4546" s="10" t="s">
        <v>14112</v>
      </c>
      <c r="D4546" s="10" t="s">
        <v>14113</v>
      </c>
      <c r="E4546" s="25">
        <v>3</v>
      </c>
      <c r="F4546" s="25">
        <v>2</v>
      </c>
      <c r="G4546" s="10" t="s">
        <v>14114</v>
      </c>
      <c r="H4546" s="25">
        <f>INDEX('Annexe 1 – Données des équipes'!$B$12:$R$114, MATCH(C4546, 'Annexe 1 – Données des équipes'!$B$12:$B$114,0),4)</f>
        <v>50</v>
      </c>
      <c r="I4546" s="25">
        <f>INDEX('Annexe 1 – Données des équipes'!$B$12:$R$114, MATCH(D4546, 'Annexe 1 – Données des équipes'!$B$12:$B$114,0),4)</f>
        <v>70</v>
      </c>
      <c r="J4546" s="25">
        <f t="shared" si="71"/>
        <v>1</v>
      </c>
    </row>
    <row r="4547" spans="2:10">
      <c r="B4547" s="3">
        <v>29277</v>
      </c>
      <c r="C4547" s="10" t="s">
        <v>14115</v>
      </c>
      <c r="D4547" s="10" t="s">
        <v>14116</v>
      </c>
      <c r="E4547" s="25">
        <v>0</v>
      </c>
      <c r="F4547" s="25">
        <v>1</v>
      </c>
      <c r="G4547" s="10" t="s">
        <v>14117</v>
      </c>
      <c r="H4547" s="25">
        <f>INDEX('Annexe 1 – Données des équipes'!$B$12:$R$114, MATCH(C4547, 'Annexe 1 – Données des équipes'!$B$12:$B$114,0),4)</f>
        <v>80</v>
      </c>
      <c r="I4547" s="25">
        <f>INDEX('Annexe 1 – Données des équipes'!$B$12:$R$114, MATCH(D4547, 'Annexe 1 – Données des équipes'!$B$12:$B$114,0),4)</f>
        <v>70</v>
      </c>
      <c r="J4547" s="25">
        <f t="shared" si="71"/>
        <v>1</v>
      </c>
    </row>
    <row r="4548" spans="2:10">
      <c r="B4548" s="3">
        <v>29280</v>
      </c>
      <c r="C4548" s="10" t="s">
        <v>14118</v>
      </c>
      <c r="D4548" s="10" t="s">
        <v>14119</v>
      </c>
      <c r="E4548" s="25">
        <v>1</v>
      </c>
      <c r="F4548" s="25">
        <v>0</v>
      </c>
      <c r="G4548" s="10" t="s">
        <v>14120</v>
      </c>
      <c r="H4548" s="25">
        <f>INDEX('Annexe 1 – Données des équipes'!$B$12:$R$114, MATCH(C4548, 'Annexe 1 – Données des équipes'!$B$12:$B$114,0),4)</f>
        <v>30</v>
      </c>
      <c r="I4548" s="25">
        <f>INDEX('Annexe 1 – Données des équipes'!$B$12:$R$114, MATCH(D4548, 'Annexe 1 – Données des équipes'!$B$12:$B$114,0),4)</f>
        <v>80</v>
      </c>
      <c r="J4548" s="25">
        <f t="shared" si="71"/>
        <v>1</v>
      </c>
    </row>
    <row r="4549" spans="2:10">
      <c r="B4549" s="3">
        <v>34646</v>
      </c>
      <c r="C4549" s="10" t="s">
        <v>14121</v>
      </c>
      <c r="D4549" s="10" t="s">
        <v>14122</v>
      </c>
      <c r="E4549" s="25">
        <v>2</v>
      </c>
      <c r="F4549" s="25">
        <v>0</v>
      </c>
      <c r="G4549" s="10" t="s">
        <v>14123</v>
      </c>
      <c r="H4549" s="25">
        <f>INDEX('Annexe 1 – Données des équipes'!$B$12:$R$114, MATCH(C4549, 'Annexe 1 – Données des équipes'!$B$12:$B$114,0),4)</f>
        <v>40</v>
      </c>
      <c r="I4549" s="25">
        <f>INDEX('Annexe 1 – Données des équipes'!$B$12:$R$114, MATCH(D4549, 'Annexe 1 – Données des équipes'!$B$12:$B$114,0),4)</f>
        <v>30</v>
      </c>
      <c r="J4549" s="25">
        <f t="shared" si="71"/>
        <v>2</v>
      </c>
    </row>
    <row r="4550" spans="2:10">
      <c r="B4550" s="3">
        <v>29293</v>
      </c>
      <c r="C4550" s="10" t="s">
        <v>14124</v>
      </c>
      <c r="D4550" s="10" t="s">
        <v>14125</v>
      </c>
      <c r="E4550" s="25">
        <v>1</v>
      </c>
      <c r="F4550" s="25">
        <v>0</v>
      </c>
      <c r="G4550" s="10" t="s">
        <v>14126</v>
      </c>
      <c r="H4550" s="25">
        <f>INDEX('Annexe 1 – Données des équipes'!$B$12:$R$114, MATCH(C4550, 'Annexe 1 – Données des équipes'!$B$12:$B$114,0),4)</f>
        <v>20</v>
      </c>
      <c r="I4550" s="25">
        <f>INDEX('Annexe 1 – Données des équipes'!$B$12:$R$114, MATCH(D4550, 'Annexe 1 – Données des équipes'!$B$12:$B$114,0),4)</f>
        <v>50</v>
      </c>
      <c r="J4550" s="25">
        <f t="shared" si="71"/>
        <v>1</v>
      </c>
    </row>
    <row r="4551" spans="2:10">
      <c r="B4551" s="3">
        <v>29293</v>
      </c>
      <c r="C4551" s="10" t="s">
        <v>14127</v>
      </c>
      <c r="D4551" s="10" t="s">
        <v>14128</v>
      </c>
      <c r="E4551" s="25">
        <v>1</v>
      </c>
      <c r="F4551" s="25">
        <v>0</v>
      </c>
      <c r="G4551" s="10" t="s">
        <v>14129</v>
      </c>
      <c r="H4551" s="25">
        <f>INDEX('Annexe 1 – Données des équipes'!$B$12:$R$114, MATCH(C4551, 'Annexe 1 – Données des équipes'!$B$12:$B$114,0),4)</f>
        <v>40</v>
      </c>
      <c r="I4551" s="25">
        <f>INDEX('Annexe 1 – Données des équipes'!$B$12:$R$114, MATCH(D4551, 'Annexe 1 – Données des équipes'!$B$12:$B$114,0),4)</f>
        <v>10</v>
      </c>
      <c r="J4551" s="25">
        <f t="shared" si="71"/>
        <v>1</v>
      </c>
    </row>
    <row r="4552" spans="2:10">
      <c r="B4552" s="3">
        <v>29295</v>
      </c>
      <c r="C4552" s="10" t="s">
        <v>14130</v>
      </c>
      <c r="D4552" s="10" t="s">
        <v>14131</v>
      </c>
      <c r="E4552" s="25">
        <v>1</v>
      </c>
      <c r="F4552" s="25">
        <v>0</v>
      </c>
      <c r="G4552" s="10" t="s">
        <v>14132</v>
      </c>
      <c r="H4552" s="25">
        <f>INDEX('Annexe 1 – Données des équipes'!$B$12:$R$114, MATCH(C4552, 'Annexe 1 – Données des équipes'!$B$12:$B$114,0),4)</f>
        <v>90</v>
      </c>
      <c r="I4552" s="25">
        <f>INDEX('Annexe 1 – Données des équipes'!$B$12:$R$114, MATCH(D4552, 'Annexe 1 – Données des équipes'!$B$12:$B$114,0),4)</f>
        <v>80</v>
      </c>
      <c r="J4552" s="25">
        <f t="shared" si="71"/>
        <v>1</v>
      </c>
    </row>
    <row r="4553" spans="2:10">
      <c r="B4553" s="3">
        <v>29295</v>
      </c>
      <c r="C4553" s="10" t="s">
        <v>14133</v>
      </c>
      <c r="D4553" s="10" t="s">
        <v>14134</v>
      </c>
      <c r="E4553" s="25">
        <v>1</v>
      </c>
      <c r="F4553" s="25">
        <v>0</v>
      </c>
      <c r="G4553" s="10" t="s">
        <v>14135</v>
      </c>
      <c r="H4553" s="25">
        <f>INDEX('Annexe 1 – Données des équipes'!$B$12:$R$114, MATCH(C4553, 'Annexe 1 – Données des équipes'!$B$12:$B$114,0),4)</f>
        <v>50</v>
      </c>
      <c r="I4553" s="25">
        <f>INDEX('Annexe 1 – Données des équipes'!$B$12:$R$114, MATCH(D4553, 'Annexe 1 – Données des équipes'!$B$12:$B$114,0),4)</f>
        <v>50</v>
      </c>
      <c r="J4553" s="25">
        <f t="shared" si="71"/>
        <v>1</v>
      </c>
    </row>
    <row r="4554" spans="2:10">
      <c r="B4554" s="3">
        <v>29296</v>
      </c>
      <c r="C4554" s="10" t="s">
        <v>14136</v>
      </c>
      <c r="D4554" s="10" t="s">
        <v>14137</v>
      </c>
      <c r="E4554" s="25">
        <v>3</v>
      </c>
      <c r="F4554" s="25">
        <v>2</v>
      </c>
      <c r="G4554" s="10" t="s">
        <v>14138</v>
      </c>
      <c r="H4554" s="25">
        <f>INDEX('Annexe 1 – Données des équipes'!$B$12:$R$114, MATCH(C4554, 'Annexe 1 – Données des équipes'!$B$12:$B$114,0),4)</f>
        <v>20</v>
      </c>
      <c r="I4554" s="25">
        <f>INDEX('Annexe 1 – Données des équipes'!$B$12:$R$114, MATCH(D4554, 'Annexe 1 – Données des équipes'!$B$12:$B$114,0),4)</f>
        <v>10</v>
      </c>
      <c r="J4554" s="25">
        <f t="shared" si="71"/>
        <v>1</v>
      </c>
    </row>
    <row r="4555" spans="2:10">
      <c r="B4555" s="3">
        <v>29296</v>
      </c>
      <c r="C4555" s="10" t="s">
        <v>14139</v>
      </c>
      <c r="D4555" s="10" t="s">
        <v>14140</v>
      </c>
      <c r="E4555" s="25">
        <v>0</v>
      </c>
      <c r="F4555" s="25">
        <v>1</v>
      </c>
      <c r="G4555" s="10" t="s">
        <v>14141</v>
      </c>
      <c r="H4555" s="25">
        <f>INDEX('Annexe 1 – Données des équipes'!$B$12:$R$114, MATCH(C4555, 'Annexe 1 – Données des équipes'!$B$12:$B$114,0),4)</f>
        <v>40</v>
      </c>
      <c r="I4555" s="25">
        <f>INDEX('Annexe 1 – Données des équipes'!$B$12:$R$114, MATCH(D4555, 'Annexe 1 – Données des équipes'!$B$12:$B$114,0),4)</f>
        <v>50</v>
      </c>
      <c r="J4555" s="25">
        <f t="shared" si="71"/>
        <v>1</v>
      </c>
    </row>
    <row r="4556" spans="2:10">
      <c r="B4556" s="3">
        <v>29298</v>
      </c>
      <c r="C4556" s="10" t="s">
        <v>14142</v>
      </c>
      <c r="D4556" s="10" t="s">
        <v>14143</v>
      </c>
      <c r="E4556" s="25">
        <v>0</v>
      </c>
      <c r="F4556" s="25">
        <v>1</v>
      </c>
      <c r="G4556" s="10" t="s">
        <v>14144</v>
      </c>
      <c r="H4556" s="25">
        <f>INDEX('Annexe 1 – Données des équipes'!$B$12:$R$114, MATCH(C4556, 'Annexe 1 – Données des équipes'!$B$12:$B$114,0),4)</f>
        <v>40</v>
      </c>
      <c r="I4556" s="25">
        <f>INDEX('Annexe 1 – Données des équipes'!$B$12:$R$114, MATCH(D4556, 'Annexe 1 – Données des équipes'!$B$12:$B$114,0),4)</f>
        <v>80</v>
      </c>
      <c r="J4556" s="25">
        <f t="shared" si="71"/>
        <v>1</v>
      </c>
    </row>
    <row r="4557" spans="2:10">
      <c r="B4557" s="3">
        <v>29299</v>
      </c>
      <c r="C4557" s="10" t="s">
        <v>14145</v>
      </c>
      <c r="D4557" s="10" t="s">
        <v>14146</v>
      </c>
      <c r="E4557" s="25">
        <v>1</v>
      </c>
      <c r="F4557" s="25">
        <v>0</v>
      </c>
      <c r="G4557" s="10" t="s">
        <v>14147</v>
      </c>
      <c r="H4557" s="25">
        <f>INDEX('Annexe 1 – Données des équipes'!$B$12:$R$114, MATCH(C4557, 'Annexe 1 – Données des équipes'!$B$12:$B$114,0),4)</f>
        <v>50</v>
      </c>
      <c r="I4557" s="25">
        <f>INDEX('Annexe 1 – Données des équipes'!$B$12:$R$114, MATCH(D4557, 'Annexe 1 – Données des équipes'!$B$12:$B$114,0),4)</f>
        <v>50</v>
      </c>
      <c r="J4557" s="25">
        <f t="shared" si="71"/>
        <v>1</v>
      </c>
    </row>
    <row r="4558" spans="2:10">
      <c r="B4558" s="3">
        <v>29306</v>
      </c>
      <c r="C4558" s="10" t="s">
        <v>14148</v>
      </c>
      <c r="D4558" s="10" t="s">
        <v>14149</v>
      </c>
      <c r="E4558" s="25">
        <v>2</v>
      </c>
      <c r="F4558" s="25">
        <v>1</v>
      </c>
      <c r="G4558" s="10" t="s">
        <v>14150</v>
      </c>
      <c r="H4558" s="25">
        <f>INDEX('Annexe 1 – Données des équipes'!$B$12:$R$114, MATCH(C4558, 'Annexe 1 – Données des équipes'!$B$12:$B$114,0),4)</f>
        <v>40</v>
      </c>
      <c r="I4558" s="25">
        <f>INDEX('Annexe 1 – Données des équipes'!$B$12:$R$114, MATCH(D4558, 'Annexe 1 – Données des équipes'!$B$12:$B$114,0),4)</f>
        <v>80</v>
      </c>
      <c r="J4558" s="25">
        <f t="shared" si="71"/>
        <v>1</v>
      </c>
    </row>
    <row r="4559" spans="2:10">
      <c r="B4559" s="3">
        <v>29313</v>
      </c>
      <c r="C4559" s="10" t="s">
        <v>14151</v>
      </c>
      <c r="D4559" s="10" t="s">
        <v>14152</v>
      </c>
      <c r="E4559" s="25">
        <v>2</v>
      </c>
      <c r="F4559" s="25">
        <v>1</v>
      </c>
      <c r="G4559" s="10" t="s">
        <v>14153</v>
      </c>
      <c r="H4559" s="25">
        <f>INDEX('Annexe 1 – Données des équipes'!$B$12:$R$114, MATCH(C4559, 'Annexe 1 – Données des équipes'!$B$12:$B$114,0),4)</f>
        <v>90</v>
      </c>
      <c r="I4559" s="25">
        <f>INDEX('Annexe 1 – Données des équipes'!$B$12:$R$114, MATCH(D4559, 'Annexe 1 – Données des équipes'!$B$12:$B$114,0),4)</f>
        <v>80</v>
      </c>
      <c r="J4559" s="25">
        <f t="shared" si="71"/>
        <v>1</v>
      </c>
    </row>
    <row r="4560" spans="2:10">
      <c r="B4560" s="3">
        <v>29313</v>
      </c>
      <c r="C4560" s="10" t="s">
        <v>14154</v>
      </c>
      <c r="D4560" s="10" t="s">
        <v>14155</v>
      </c>
      <c r="E4560" s="25">
        <v>1</v>
      </c>
      <c r="F4560" s="25">
        <v>0</v>
      </c>
      <c r="G4560" s="10" t="s">
        <v>14156</v>
      </c>
      <c r="H4560" s="25">
        <f>INDEX('Annexe 1 – Données des équipes'!$B$12:$R$114, MATCH(C4560, 'Annexe 1 – Données des équipes'!$B$12:$B$114,0),4)</f>
        <v>90</v>
      </c>
      <c r="I4560" s="25">
        <f>INDEX('Annexe 1 – Données des équipes'!$B$12:$R$114, MATCH(D4560, 'Annexe 1 – Données des équipes'!$B$12:$B$114,0),4)</f>
        <v>60</v>
      </c>
      <c r="J4560" s="25">
        <f t="shared" si="71"/>
        <v>1</v>
      </c>
    </row>
    <row r="4561" spans="2:10">
      <c r="B4561" s="3">
        <v>29332</v>
      </c>
      <c r="C4561" s="10" t="s">
        <v>14157</v>
      </c>
      <c r="D4561" s="10" t="s">
        <v>14158</v>
      </c>
      <c r="E4561" s="25">
        <v>2</v>
      </c>
      <c r="F4561" s="25">
        <v>1</v>
      </c>
      <c r="G4561" s="10" t="s">
        <v>14159</v>
      </c>
      <c r="H4561" s="25">
        <f>INDEX('Annexe 1 – Données des équipes'!$B$12:$R$114, MATCH(C4561, 'Annexe 1 – Données des équipes'!$B$12:$B$114,0),4)</f>
        <v>10</v>
      </c>
      <c r="I4561" s="25">
        <f>INDEX('Annexe 1 – Données des équipes'!$B$12:$R$114, MATCH(D4561, 'Annexe 1 – Données des équipes'!$B$12:$B$114,0),4)</f>
        <v>10</v>
      </c>
      <c r="J4561" s="25">
        <f t="shared" si="71"/>
        <v>1</v>
      </c>
    </row>
    <row r="4562" spans="2:10">
      <c r="B4562" s="3">
        <v>29342</v>
      </c>
      <c r="C4562" s="10" t="s">
        <v>14160</v>
      </c>
      <c r="D4562" s="10" t="s">
        <v>14161</v>
      </c>
      <c r="E4562" s="25">
        <v>1</v>
      </c>
      <c r="F4562" s="25">
        <v>0</v>
      </c>
      <c r="G4562" s="10" t="s">
        <v>14162</v>
      </c>
      <c r="H4562" s="25">
        <f>INDEX('Annexe 1 – Données des équipes'!$B$12:$R$114, MATCH(C4562, 'Annexe 1 – Données des équipes'!$B$12:$B$114,0),4)</f>
        <v>70</v>
      </c>
      <c r="I4562" s="25">
        <f>INDEX('Annexe 1 – Données des équipes'!$B$12:$R$114, MATCH(D4562, 'Annexe 1 – Données des équipes'!$B$12:$B$114,0),4)</f>
        <v>10</v>
      </c>
      <c r="J4562" s="25">
        <f t="shared" ref="J4562:J4625" si="72">ABS(F4562-E4562)</f>
        <v>1</v>
      </c>
    </row>
    <row r="4563" spans="2:10">
      <c r="B4563" s="3">
        <v>29348</v>
      </c>
      <c r="C4563" s="10" t="s">
        <v>14163</v>
      </c>
      <c r="D4563" s="10" t="s">
        <v>14164</v>
      </c>
      <c r="E4563" s="25">
        <v>0</v>
      </c>
      <c r="F4563" s="25">
        <v>1</v>
      </c>
      <c r="G4563" s="10" t="s">
        <v>14165</v>
      </c>
      <c r="H4563" s="25">
        <f>INDEX('Annexe 1 – Données des équipes'!$B$12:$R$114, MATCH(C4563, 'Annexe 1 – Données des équipes'!$B$12:$B$114,0),4)</f>
        <v>80</v>
      </c>
      <c r="I4563" s="25">
        <f>INDEX('Annexe 1 – Données des équipes'!$B$12:$R$114, MATCH(D4563, 'Annexe 1 – Données des équipes'!$B$12:$B$114,0),4)</f>
        <v>80</v>
      </c>
      <c r="J4563" s="25">
        <f t="shared" si="72"/>
        <v>1</v>
      </c>
    </row>
    <row r="4564" spans="2:10">
      <c r="B4564" s="3">
        <v>29357</v>
      </c>
      <c r="C4564" s="10" t="s">
        <v>14166</v>
      </c>
      <c r="D4564" s="10" t="s">
        <v>14167</v>
      </c>
      <c r="E4564" s="25">
        <v>0</v>
      </c>
      <c r="F4564" s="25">
        <v>1</v>
      </c>
      <c r="G4564" s="10" t="s">
        <v>14168</v>
      </c>
      <c r="H4564" s="25">
        <f>INDEX('Annexe 1 – Données des équipes'!$B$12:$R$114, MATCH(C4564, 'Annexe 1 – Données des équipes'!$B$12:$B$114,0),4)</f>
        <v>60</v>
      </c>
      <c r="I4564" s="25">
        <f>INDEX('Annexe 1 – Données des équipes'!$B$12:$R$114, MATCH(D4564, 'Annexe 1 – Données des équipes'!$B$12:$B$114,0),4)</f>
        <v>90</v>
      </c>
      <c r="J4564" s="25">
        <f t="shared" si="72"/>
        <v>1</v>
      </c>
    </row>
    <row r="4565" spans="2:10">
      <c r="B4565" s="3">
        <v>29357</v>
      </c>
      <c r="C4565" s="10" t="s">
        <v>14169</v>
      </c>
      <c r="D4565" s="10" t="s">
        <v>14170</v>
      </c>
      <c r="E4565" s="25">
        <v>1</v>
      </c>
      <c r="F4565" s="25">
        <v>0</v>
      </c>
      <c r="G4565" s="10" t="s">
        <v>14171</v>
      </c>
      <c r="H4565" s="25">
        <f>INDEX('Annexe 1 – Données des équipes'!$B$12:$R$114, MATCH(C4565, 'Annexe 1 – Données des équipes'!$B$12:$B$114,0),4)</f>
        <v>50</v>
      </c>
      <c r="I4565" s="25">
        <f>INDEX('Annexe 1 – Données des équipes'!$B$12:$R$114, MATCH(D4565, 'Annexe 1 – Données des équipes'!$B$12:$B$114,0),4)</f>
        <v>60</v>
      </c>
      <c r="J4565" s="25">
        <f t="shared" si="72"/>
        <v>1</v>
      </c>
    </row>
    <row r="4566" spans="2:10">
      <c r="B4566" s="3">
        <v>29362</v>
      </c>
      <c r="C4566" s="10" t="s">
        <v>14172</v>
      </c>
      <c r="D4566" s="10" t="s">
        <v>14173</v>
      </c>
      <c r="E4566" s="25">
        <v>1</v>
      </c>
      <c r="F4566" s="25">
        <v>0</v>
      </c>
      <c r="G4566" s="10" t="s">
        <v>14174</v>
      </c>
      <c r="H4566" s="25">
        <f>INDEX('Annexe 1 – Données des équipes'!$B$12:$R$114, MATCH(C4566, 'Annexe 1 – Données des équipes'!$B$12:$B$114,0),4)</f>
        <v>60</v>
      </c>
      <c r="I4566" s="25">
        <f>INDEX('Annexe 1 – Données des équipes'!$B$12:$R$114, MATCH(D4566, 'Annexe 1 – Données des équipes'!$B$12:$B$114,0),4)</f>
        <v>70</v>
      </c>
      <c r="J4566" s="25">
        <f t="shared" si="72"/>
        <v>1</v>
      </c>
    </row>
    <row r="4567" spans="2:10">
      <c r="B4567" s="3">
        <v>29363</v>
      </c>
      <c r="C4567" s="10" t="s">
        <v>14175</v>
      </c>
      <c r="D4567" s="10" t="s">
        <v>14176</v>
      </c>
      <c r="E4567" s="25">
        <v>1</v>
      </c>
      <c r="F4567" s="25">
        <v>0</v>
      </c>
      <c r="G4567" s="10" t="s">
        <v>14177</v>
      </c>
      <c r="H4567" s="25">
        <f>INDEX('Annexe 1 – Données des équipes'!$B$12:$R$114, MATCH(C4567, 'Annexe 1 – Données des équipes'!$B$12:$B$114,0),4)</f>
        <v>30</v>
      </c>
      <c r="I4567" s="25">
        <f>INDEX('Annexe 1 – Données des équipes'!$B$12:$R$114, MATCH(D4567, 'Annexe 1 – Données des équipes'!$B$12:$B$114,0),4)</f>
        <v>40</v>
      </c>
      <c r="J4567" s="25">
        <f t="shared" si="72"/>
        <v>1</v>
      </c>
    </row>
    <row r="4568" spans="2:10">
      <c r="B4568" s="3">
        <v>29364</v>
      </c>
      <c r="C4568" s="10" t="s">
        <v>14178</v>
      </c>
      <c r="D4568" s="10" t="s">
        <v>14179</v>
      </c>
      <c r="E4568" s="25">
        <v>1</v>
      </c>
      <c r="F4568" s="25">
        <v>0</v>
      </c>
      <c r="G4568" s="10" t="s">
        <v>14180</v>
      </c>
      <c r="H4568" s="25">
        <f>INDEX('Annexe 1 – Données des équipes'!$B$12:$R$114, MATCH(C4568, 'Annexe 1 – Données des équipes'!$B$12:$B$114,0),4)</f>
        <v>50</v>
      </c>
      <c r="I4568" s="25">
        <f>INDEX('Annexe 1 – Données des équipes'!$B$12:$R$114, MATCH(D4568, 'Annexe 1 – Données des équipes'!$B$12:$B$114,0),4)</f>
        <v>90</v>
      </c>
      <c r="J4568" s="25">
        <f t="shared" si="72"/>
        <v>1</v>
      </c>
    </row>
    <row r="4569" spans="2:10">
      <c r="B4569" s="3">
        <v>29364</v>
      </c>
      <c r="C4569" s="10" t="s">
        <v>14181</v>
      </c>
      <c r="D4569" s="10" t="s">
        <v>14182</v>
      </c>
      <c r="E4569" s="25">
        <v>0</v>
      </c>
      <c r="F4569" s="25">
        <v>1</v>
      </c>
      <c r="G4569" s="10" t="s">
        <v>14183</v>
      </c>
      <c r="H4569" s="25">
        <f>INDEX('Annexe 1 – Données des équipes'!$B$12:$R$114, MATCH(C4569, 'Annexe 1 – Données des équipes'!$B$12:$B$114,0),4)</f>
        <v>70</v>
      </c>
      <c r="I4569" s="25">
        <f>INDEX('Annexe 1 – Données des équipes'!$B$12:$R$114, MATCH(D4569, 'Annexe 1 – Données des équipes'!$B$12:$B$114,0),4)</f>
        <v>50</v>
      </c>
      <c r="J4569" s="25">
        <f t="shared" si="72"/>
        <v>1</v>
      </c>
    </row>
    <row r="4570" spans="2:10">
      <c r="B4570" s="3">
        <v>29369</v>
      </c>
      <c r="C4570" s="10" t="s">
        <v>14184</v>
      </c>
      <c r="D4570" s="10" t="s">
        <v>14185</v>
      </c>
      <c r="E4570" s="25">
        <v>1</v>
      </c>
      <c r="F4570" s="25">
        <v>0</v>
      </c>
      <c r="G4570" s="10" t="s">
        <v>14186</v>
      </c>
      <c r="H4570" s="25">
        <f>INDEX('Annexe 1 – Données des équipes'!$B$12:$R$114, MATCH(C4570, 'Annexe 1 – Données des équipes'!$B$12:$B$114,0),4)</f>
        <v>80</v>
      </c>
      <c r="I4570" s="25">
        <f>INDEX('Annexe 1 – Données des équipes'!$B$12:$R$114, MATCH(D4570, 'Annexe 1 – Données des équipes'!$B$12:$B$114,0),4)</f>
        <v>60</v>
      </c>
      <c r="J4570" s="25">
        <f t="shared" si="72"/>
        <v>1</v>
      </c>
    </row>
    <row r="4571" spans="2:10">
      <c r="B4571" s="3">
        <v>29370</v>
      </c>
      <c r="C4571" s="10" t="s">
        <v>14187</v>
      </c>
      <c r="D4571" s="10" t="s">
        <v>14188</v>
      </c>
      <c r="E4571" s="25">
        <v>2</v>
      </c>
      <c r="F4571" s="25">
        <v>1</v>
      </c>
      <c r="G4571" s="10" t="s">
        <v>14189</v>
      </c>
      <c r="H4571" s="25">
        <f>INDEX('Annexe 1 – Données des équipes'!$B$12:$R$114, MATCH(C4571, 'Annexe 1 – Données des équipes'!$B$12:$B$114,0),4)</f>
        <v>60</v>
      </c>
      <c r="I4571" s="25">
        <f>INDEX('Annexe 1 – Données des équipes'!$B$12:$R$114, MATCH(D4571, 'Annexe 1 – Données des équipes'!$B$12:$B$114,0),4)</f>
        <v>10</v>
      </c>
      <c r="J4571" s="25">
        <f t="shared" si="72"/>
        <v>1</v>
      </c>
    </row>
    <row r="4572" spans="2:10">
      <c r="B4572" s="3">
        <v>29372</v>
      </c>
      <c r="C4572" s="10" t="s">
        <v>14190</v>
      </c>
      <c r="D4572" s="10" t="s">
        <v>14191</v>
      </c>
      <c r="E4572" s="25">
        <v>1</v>
      </c>
      <c r="F4572" s="25">
        <v>2</v>
      </c>
      <c r="G4572" s="10" t="s">
        <v>14192</v>
      </c>
      <c r="H4572" s="25">
        <f>INDEX('Annexe 1 – Données des équipes'!$B$12:$R$114, MATCH(C4572, 'Annexe 1 – Données des équipes'!$B$12:$B$114,0),4)</f>
        <v>60</v>
      </c>
      <c r="I4572" s="25">
        <f>INDEX('Annexe 1 – Données des équipes'!$B$12:$R$114, MATCH(D4572, 'Annexe 1 – Données des équipes'!$B$12:$B$114,0),4)</f>
        <v>90</v>
      </c>
      <c r="J4572" s="25">
        <f t="shared" si="72"/>
        <v>1</v>
      </c>
    </row>
    <row r="4573" spans="2:10">
      <c r="B4573" s="3">
        <v>29378</v>
      </c>
      <c r="C4573" s="10" t="s">
        <v>14193</v>
      </c>
      <c r="D4573" s="10" t="s">
        <v>14194</v>
      </c>
      <c r="E4573" s="25">
        <v>2</v>
      </c>
      <c r="F4573" s="25">
        <v>1</v>
      </c>
      <c r="G4573" s="10" t="s">
        <v>14195</v>
      </c>
      <c r="H4573" s="25">
        <f>INDEX('Annexe 1 – Données des équipes'!$B$12:$R$114, MATCH(C4573, 'Annexe 1 – Données des équipes'!$B$12:$B$114,0),4)</f>
        <v>90</v>
      </c>
      <c r="I4573" s="25">
        <f>INDEX('Annexe 1 – Données des équipes'!$B$12:$R$114, MATCH(D4573, 'Annexe 1 – Données des équipes'!$B$12:$B$114,0),4)</f>
        <v>50</v>
      </c>
      <c r="J4573" s="25">
        <f t="shared" si="72"/>
        <v>1</v>
      </c>
    </row>
    <row r="4574" spans="2:10">
      <c r="B4574" s="3">
        <v>29379</v>
      </c>
      <c r="C4574" s="10" t="s">
        <v>14196</v>
      </c>
      <c r="D4574" s="10" t="s">
        <v>14197</v>
      </c>
      <c r="E4574" s="25">
        <v>2</v>
      </c>
      <c r="F4574" s="25">
        <v>1</v>
      </c>
      <c r="G4574" s="10" t="s">
        <v>14198</v>
      </c>
      <c r="H4574" s="25">
        <f>INDEX('Annexe 1 – Données des équipes'!$B$12:$R$114, MATCH(C4574, 'Annexe 1 – Données des équipes'!$B$12:$B$114,0),4)</f>
        <v>10</v>
      </c>
      <c r="I4574" s="25">
        <f>INDEX('Annexe 1 – Données des équipes'!$B$12:$R$114, MATCH(D4574, 'Annexe 1 – Données des équipes'!$B$12:$B$114,0),4)</f>
        <v>10</v>
      </c>
      <c r="J4574" s="25">
        <f t="shared" si="72"/>
        <v>1</v>
      </c>
    </row>
    <row r="4575" spans="2:10">
      <c r="B4575" s="3">
        <v>29380</v>
      </c>
      <c r="C4575" s="10" t="s">
        <v>14199</v>
      </c>
      <c r="D4575" s="10" t="s">
        <v>14200</v>
      </c>
      <c r="E4575" s="25">
        <v>0</v>
      </c>
      <c r="F4575" s="25">
        <v>1</v>
      </c>
      <c r="G4575" s="10" t="s">
        <v>14201</v>
      </c>
      <c r="H4575" s="25">
        <f>INDEX('Annexe 1 – Données des équipes'!$B$12:$R$114, MATCH(C4575, 'Annexe 1 – Données des équipes'!$B$12:$B$114,0),4)</f>
        <v>40</v>
      </c>
      <c r="I4575" s="25">
        <f>INDEX('Annexe 1 – Données des équipes'!$B$12:$R$114, MATCH(D4575, 'Annexe 1 – Données des équipes'!$B$12:$B$114,0),4)</f>
        <v>50</v>
      </c>
      <c r="J4575" s="25">
        <f t="shared" si="72"/>
        <v>1</v>
      </c>
    </row>
    <row r="4576" spans="2:10">
      <c r="B4576" s="3">
        <v>29382</v>
      </c>
      <c r="C4576" s="10" t="s">
        <v>14202</v>
      </c>
      <c r="D4576" s="10" t="s">
        <v>14203</v>
      </c>
      <c r="E4576" s="25">
        <v>1</v>
      </c>
      <c r="F4576" s="25">
        <v>0</v>
      </c>
      <c r="G4576" s="10" t="s">
        <v>14204</v>
      </c>
      <c r="H4576" s="25">
        <f>INDEX('Annexe 1 – Données des équipes'!$B$12:$R$114, MATCH(C4576, 'Annexe 1 – Données des équipes'!$B$12:$B$114,0),4)</f>
        <v>40</v>
      </c>
      <c r="I4576" s="25">
        <f>INDEX('Annexe 1 – Données des équipes'!$B$12:$R$114, MATCH(D4576, 'Annexe 1 – Données des équipes'!$B$12:$B$114,0),4)</f>
        <v>10</v>
      </c>
      <c r="J4576" s="25">
        <f t="shared" si="72"/>
        <v>1</v>
      </c>
    </row>
    <row r="4577" spans="2:10">
      <c r="B4577" s="3">
        <v>29383</v>
      </c>
      <c r="C4577" s="10" t="s">
        <v>14205</v>
      </c>
      <c r="D4577" s="10" t="s">
        <v>14206</v>
      </c>
      <c r="E4577" s="25">
        <v>1</v>
      </c>
      <c r="F4577" s="25">
        <v>0</v>
      </c>
      <c r="G4577" s="10" t="s">
        <v>14207</v>
      </c>
      <c r="H4577" s="25">
        <f>INDEX('Annexe 1 – Données des équipes'!$B$12:$R$114, MATCH(C4577, 'Annexe 1 – Données des équipes'!$B$12:$B$114,0),4)</f>
        <v>30</v>
      </c>
      <c r="I4577" s="25">
        <f>INDEX('Annexe 1 – Données des équipes'!$B$12:$R$114, MATCH(D4577, 'Annexe 1 – Données des équipes'!$B$12:$B$114,0),4)</f>
        <v>50</v>
      </c>
      <c r="J4577" s="25">
        <f t="shared" si="72"/>
        <v>1</v>
      </c>
    </row>
    <row r="4578" spans="2:10">
      <c r="B4578" s="3">
        <v>29383</v>
      </c>
      <c r="C4578" s="10" t="s">
        <v>14208</v>
      </c>
      <c r="D4578" s="10" t="s">
        <v>14209</v>
      </c>
      <c r="E4578" s="25">
        <v>1</v>
      </c>
      <c r="F4578" s="25">
        <v>0</v>
      </c>
      <c r="G4578" s="10" t="s">
        <v>14210</v>
      </c>
      <c r="H4578" s="25">
        <f>INDEX('Annexe 1 – Données des équipes'!$B$12:$R$114, MATCH(C4578, 'Annexe 1 – Données des équipes'!$B$12:$B$114,0),4)</f>
        <v>80</v>
      </c>
      <c r="I4578" s="25">
        <f>INDEX('Annexe 1 – Données des équipes'!$B$12:$R$114, MATCH(D4578, 'Annexe 1 – Données des équipes'!$B$12:$B$114,0),4)</f>
        <v>50</v>
      </c>
      <c r="J4578" s="25">
        <f t="shared" si="72"/>
        <v>1</v>
      </c>
    </row>
    <row r="4579" spans="2:10">
      <c r="B4579" s="3">
        <v>29384</v>
      </c>
      <c r="C4579" s="10" t="s">
        <v>14211</v>
      </c>
      <c r="D4579" s="10" t="s">
        <v>14212</v>
      </c>
      <c r="E4579" s="25">
        <v>1</v>
      </c>
      <c r="F4579" s="25">
        <v>2</v>
      </c>
      <c r="G4579" s="10" t="s">
        <v>14213</v>
      </c>
      <c r="H4579" s="25">
        <f>INDEX('Annexe 1 – Données des équipes'!$B$12:$R$114, MATCH(C4579, 'Annexe 1 – Données des équipes'!$B$12:$B$114,0),4)</f>
        <v>10</v>
      </c>
      <c r="I4579" s="25">
        <f>INDEX('Annexe 1 – Données des équipes'!$B$12:$R$114, MATCH(D4579, 'Annexe 1 – Données des équipes'!$B$12:$B$114,0),4)</f>
        <v>10</v>
      </c>
      <c r="J4579" s="25">
        <f t="shared" si="72"/>
        <v>1</v>
      </c>
    </row>
    <row r="4580" spans="2:10">
      <c r="B4580" s="3">
        <v>29386</v>
      </c>
      <c r="C4580" s="10" t="s">
        <v>14214</v>
      </c>
      <c r="D4580" s="10" t="s">
        <v>14215</v>
      </c>
      <c r="E4580" s="25">
        <v>3</v>
      </c>
      <c r="F4580" s="25">
        <v>2</v>
      </c>
      <c r="G4580" s="10" t="s">
        <v>14216</v>
      </c>
      <c r="H4580" s="25">
        <f>INDEX('Annexe 1 – Données des équipes'!$B$12:$R$114, MATCH(C4580, 'Annexe 1 – Données des équipes'!$B$12:$B$114,0),4)</f>
        <v>90</v>
      </c>
      <c r="I4580" s="25">
        <f>INDEX('Annexe 1 – Données des équipes'!$B$12:$R$114, MATCH(D4580, 'Annexe 1 – Données des équipes'!$B$12:$B$114,0),4)</f>
        <v>80</v>
      </c>
      <c r="J4580" s="25">
        <f t="shared" si="72"/>
        <v>1</v>
      </c>
    </row>
    <row r="4581" spans="2:10">
      <c r="B4581" s="3">
        <v>29387</v>
      </c>
      <c r="C4581" s="10" t="s">
        <v>14217</v>
      </c>
      <c r="D4581" s="10" t="s">
        <v>14218</v>
      </c>
      <c r="E4581" s="25">
        <v>2</v>
      </c>
      <c r="F4581" s="25">
        <v>1</v>
      </c>
      <c r="G4581" s="10" t="s">
        <v>14219</v>
      </c>
      <c r="H4581" s="25">
        <f>INDEX('Annexe 1 – Données des équipes'!$B$12:$R$114, MATCH(C4581, 'Annexe 1 – Données des équipes'!$B$12:$B$114,0),4)</f>
        <v>90</v>
      </c>
      <c r="I4581" s="25">
        <f>INDEX('Annexe 1 – Données des équipes'!$B$12:$R$114, MATCH(D4581, 'Annexe 1 – Données des équipes'!$B$12:$B$114,0),4)</f>
        <v>90</v>
      </c>
      <c r="J4581" s="25">
        <f t="shared" si="72"/>
        <v>1</v>
      </c>
    </row>
    <row r="4582" spans="2:10">
      <c r="B4582" s="3">
        <v>29387</v>
      </c>
      <c r="C4582" s="10" t="s">
        <v>14220</v>
      </c>
      <c r="D4582" s="10" t="s">
        <v>14221</v>
      </c>
      <c r="E4582" s="25">
        <v>1</v>
      </c>
      <c r="F4582" s="25">
        <v>2</v>
      </c>
      <c r="G4582" s="10" t="s">
        <v>14222</v>
      </c>
      <c r="H4582" s="25">
        <f>INDEX('Annexe 1 – Données des équipes'!$B$12:$R$114, MATCH(C4582, 'Annexe 1 – Données des équipes'!$B$12:$B$114,0),4)</f>
        <v>90</v>
      </c>
      <c r="I4582" s="25">
        <f>INDEX('Annexe 1 – Données des équipes'!$B$12:$R$114, MATCH(D4582, 'Annexe 1 – Données des équipes'!$B$12:$B$114,0),4)</f>
        <v>50</v>
      </c>
      <c r="J4582" s="25">
        <f t="shared" si="72"/>
        <v>1</v>
      </c>
    </row>
    <row r="4583" spans="2:10">
      <c r="B4583" s="3">
        <v>29387</v>
      </c>
      <c r="C4583" s="10" t="s">
        <v>14223</v>
      </c>
      <c r="D4583" s="10" t="s">
        <v>14224</v>
      </c>
      <c r="E4583" s="25">
        <v>0</v>
      </c>
      <c r="F4583" s="25">
        <v>1</v>
      </c>
      <c r="G4583" s="10" t="s">
        <v>14225</v>
      </c>
      <c r="H4583" s="25">
        <f>INDEX('Annexe 1 – Données des équipes'!$B$12:$R$114, MATCH(C4583, 'Annexe 1 – Données des équipes'!$B$12:$B$114,0),4)</f>
        <v>90</v>
      </c>
      <c r="I4583" s="25">
        <f>INDEX('Annexe 1 – Données des équipes'!$B$12:$R$114, MATCH(D4583, 'Annexe 1 – Données des équipes'!$B$12:$B$114,0),4)</f>
        <v>90</v>
      </c>
      <c r="J4583" s="25">
        <f t="shared" si="72"/>
        <v>1</v>
      </c>
    </row>
    <row r="4584" spans="2:10">
      <c r="B4584" s="3">
        <v>29390</v>
      </c>
      <c r="C4584" s="10" t="s">
        <v>14226</v>
      </c>
      <c r="D4584" s="10" t="s">
        <v>14227</v>
      </c>
      <c r="E4584" s="25">
        <v>1</v>
      </c>
      <c r="F4584" s="25">
        <v>2</v>
      </c>
      <c r="G4584" s="10" t="s">
        <v>14228</v>
      </c>
      <c r="H4584" s="25">
        <f>INDEX('Annexe 1 – Données des équipes'!$B$12:$R$114, MATCH(C4584, 'Annexe 1 – Données des équipes'!$B$12:$B$114,0),4)</f>
        <v>60</v>
      </c>
      <c r="I4584" s="25">
        <f>INDEX('Annexe 1 – Données des équipes'!$B$12:$R$114, MATCH(D4584, 'Annexe 1 – Données des équipes'!$B$12:$B$114,0),4)</f>
        <v>50</v>
      </c>
      <c r="J4584" s="25">
        <f t="shared" si="72"/>
        <v>1</v>
      </c>
    </row>
    <row r="4585" spans="2:10">
      <c r="B4585" s="3">
        <v>29390</v>
      </c>
      <c r="C4585" s="10" t="s">
        <v>14229</v>
      </c>
      <c r="D4585" s="10" t="s">
        <v>14230</v>
      </c>
      <c r="E4585" s="25">
        <v>1</v>
      </c>
      <c r="F4585" s="25">
        <v>2</v>
      </c>
      <c r="G4585" s="10" t="s">
        <v>14231</v>
      </c>
      <c r="H4585" s="25">
        <f>INDEX('Annexe 1 – Données des équipes'!$B$12:$R$114, MATCH(C4585, 'Annexe 1 – Données des équipes'!$B$12:$B$114,0),4)</f>
        <v>90</v>
      </c>
      <c r="I4585" s="25">
        <f>INDEX('Annexe 1 – Données des équipes'!$B$12:$R$114, MATCH(D4585, 'Annexe 1 – Données des équipes'!$B$12:$B$114,0),4)</f>
        <v>90</v>
      </c>
      <c r="J4585" s="25">
        <f t="shared" si="72"/>
        <v>1</v>
      </c>
    </row>
    <row r="4586" spans="2:10">
      <c r="B4586" s="3">
        <v>29394</v>
      </c>
      <c r="C4586" s="10" t="s">
        <v>14232</v>
      </c>
      <c r="D4586" s="10" t="s">
        <v>14233</v>
      </c>
      <c r="E4586" s="25">
        <v>1</v>
      </c>
      <c r="F4586" s="25">
        <v>2</v>
      </c>
      <c r="G4586" s="10" t="s">
        <v>14234</v>
      </c>
      <c r="H4586" s="25">
        <f>INDEX('Annexe 1 – Données des équipes'!$B$12:$R$114, MATCH(C4586, 'Annexe 1 – Données des équipes'!$B$12:$B$114,0),4)</f>
        <v>90</v>
      </c>
      <c r="I4586" s="25">
        <f>INDEX('Annexe 1 – Données des équipes'!$B$12:$R$114, MATCH(D4586, 'Annexe 1 – Données des équipes'!$B$12:$B$114,0),4)</f>
        <v>90</v>
      </c>
      <c r="J4586" s="25">
        <f t="shared" si="72"/>
        <v>1</v>
      </c>
    </row>
    <row r="4587" spans="2:10">
      <c r="B4587" s="3">
        <v>29394</v>
      </c>
      <c r="C4587" s="10" t="s">
        <v>14235</v>
      </c>
      <c r="D4587" s="10" t="s">
        <v>14236</v>
      </c>
      <c r="E4587" s="25">
        <v>0</v>
      </c>
      <c r="F4587" s="25">
        <v>1</v>
      </c>
      <c r="G4587" s="10" t="s">
        <v>14237</v>
      </c>
      <c r="H4587" s="25">
        <f>INDEX('Annexe 1 – Données des équipes'!$B$12:$R$114, MATCH(C4587, 'Annexe 1 – Données des équipes'!$B$12:$B$114,0),4)</f>
        <v>70</v>
      </c>
      <c r="I4587" s="25">
        <f>INDEX('Annexe 1 – Données des équipes'!$B$12:$R$114, MATCH(D4587, 'Annexe 1 – Données des équipes'!$B$12:$B$114,0),4)</f>
        <v>50</v>
      </c>
      <c r="J4587" s="25">
        <f t="shared" si="72"/>
        <v>1</v>
      </c>
    </row>
    <row r="4588" spans="2:10">
      <c r="B4588" s="3">
        <v>29396</v>
      </c>
      <c r="C4588" s="10" t="s">
        <v>14238</v>
      </c>
      <c r="D4588" s="10" t="s">
        <v>14239</v>
      </c>
      <c r="E4588" s="25">
        <v>2</v>
      </c>
      <c r="F4588" s="25">
        <v>1</v>
      </c>
      <c r="G4588" s="10" t="s">
        <v>14240</v>
      </c>
      <c r="H4588" s="25">
        <f>INDEX('Annexe 1 – Données des équipes'!$B$12:$R$114, MATCH(C4588, 'Annexe 1 – Données des équipes'!$B$12:$B$114,0),4)</f>
        <v>90</v>
      </c>
      <c r="I4588" s="25">
        <f>INDEX('Annexe 1 – Données des équipes'!$B$12:$R$114, MATCH(D4588, 'Annexe 1 – Données des équipes'!$B$12:$B$114,0),4)</f>
        <v>80</v>
      </c>
      <c r="J4588" s="25">
        <f t="shared" si="72"/>
        <v>1</v>
      </c>
    </row>
    <row r="4589" spans="2:10">
      <c r="B4589" s="3">
        <v>29404</v>
      </c>
      <c r="C4589" s="10" t="s">
        <v>14241</v>
      </c>
      <c r="D4589" s="10" t="s">
        <v>14242</v>
      </c>
      <c r="E4589" s="25">
        <v>0</v>
      </c>
      <c r="F4589" s="25">
        <v>1</v>
      </c>
      <c r="G4589" s="10" t="s">
        <v>14243</v>
      </c>
      <c r="H4589" s="25">
        <f>INDEX('Annexe 1 – Données des équipes'!$B$12:$R$114, MATCH(C4589, 'Annexe 1 – Données des équipes'!$B$12:$B$114,0),4)</f>
        <v>50</v>
      </c>
      <c r="I4589" s="25">
        <f>INDEX('Annexe 1 – Données des équipes'!$B$12:$R$114, MATCH(D4589, 'Annexe 1 – Données des équipes'!$B$12:$B$114,0),4)</f>
        <v>80</v>
      </c>
      <c r="J4589" s="25">
        <f t="shared" si="72"/>
        <v>1</v>
      </c>
    </row>
    <row r="4590" spans="2:10">
      <c r="B4590" s="3">
        <v>29460</v>
      </c>
      <c r="C4590" s="10" t="s">
        <v>14244</v>
      </c>
      <c r="D4590" s="10" t="s">
        <v>14245</v>
      </c>
      <c r="E4590" s="25">
        <v>1</v>
      </c>
      <c r="F4590" s="25">
        <v>0</v>
      </c>
      <c r="G4590" s="10" t="s">
        <v>14246</v>
      </c>
      <c r="H4590" s="25">
        <f>INDEX('Annexe 1 – Données des équipes'!$B$12:$R$114, MATCH(C4590, 'Annexe 1 – Données des équipes'!$B$12:$B$114,0),4)</f>
        <v>90</v>
      </c>
      <c r="I4590" s="25">
        <f>INDEX('Annexe 1 – Données des équipes'!$B$12:$R$114, MATCH(D4590, 'Annexe 1 – Données des équipes'!$B$12:$B$114,0),4)</f>
        <v>80</v>
      </c>
      <c r="J4590" s="25">
        <f t="shared" si="72"/>
        <v>1</v>
      </c>
    </row>
    <row r="4591" spans="2:10">
      <c r="B4591" s="3">
        <v>29464</v>
      </c>
      <c r="C4591" s="10" t="s">
        <v>14247</v>
      </c>
      <c r="D4591" s="10" t="s">
        <v>14248</v>
      </c>
      <c r="E4591" s="25">
        <v>1</v>
      </c>
      <c r="F4591" s="25">
        <v>2</v>
      </c>
      <c r="G4591" s="10" t="s">
        <v>14249</v>
      </c>
      <c r="H4591" s="25">
        <f>INDEX('Annexe 1 – Données des équipes'!$B$12:$R$114, MATCH(C4591, 'Annexe 1 – Données des équipes'!$B$12:$B$114,0),4)</f>
        <v>10</v>
      </c>
      <c r="I4591" s="25">
        <f>INDEX('Annexe 1 – Données des équipes'!$B$12:$R$114, MATCH(D4591, 'Annexe 1 – Données des équipes'!$B$12:$B$114,0),4)</f>
        <v>10</v>
      </c>
      <c r="J4591" s="25">
        <f t="shared" si="72"/>
        <v>1</v>
      </c>
    </row>
    <row r="4592" spans="2:10">
      <c r="B4592" s="3">
        <v>29467</v>
      </c>
      <c r="C4592" s="10" t="s">
        <v>14250</v>
      </c>
      <c r="D4592" s="10" t="s">
        <v>14251</v>
      </c>
      <c r="E4592" s="25">
        <v>1</v>
      </c>
      <c r="F4592" s="25">
        <v>2</v>
      </c>
      <c r="G4592" s="10" t="s">
        <v>14252</v>
      </c>
      <c r="H4592" s="25">
        <f>INDEX('Annexe 1 – Données des équipes'!$B$12:$R$114, MATCH(C4592, 'Annexe 1 – Données des équipes'!$B$12:$B$114,0),4)</f>
        <v>70</v>
      </c>
      <c r="I4592" s="25">
        <f>INDEX('Annexe 1 – Données des équipes'!$B$12:$R$114, MATCH(D4592, 'Annexe 1 – Données des équipes'!$B$12:$B$114,0),4)</f>
        <v>50</v>
      </c>
      <c r="J4592" s="25">
        <f t="shared" si="72"/>
        <v>1</v>
      </c>
    </row>
    <row r="4593" spans="2:10">
      <c r="B4593" s="3">
        <v>29474</v>
      </c>
      <c r="C4593" s="10" t="s">
        <v>14253</v>
      </c>
      <c r="D4593" s="10" t="s">
        <v>14254</v>
      </c>
      <c r="E4593" s="25">
        <v>1</v>
      </c>
      <c r="F4593" s="25">
        <v>2</v>
      </c>
      <c r="G4593" s="10" t="s">
        <v>14255</v>
      </c>
      <c r="H4593" s="25">
        <f>INDEX('Annexe 1 – Données des équipes'!$B$12:$R$114, MATCH(C4593, 'Annexe 1 – Données des équipes'!$B$12:$B$114,0),4)</f>
        <v>40</v>
      </c>
      <c r="I4593" s="25">
        <f>INDEX('Annexe 1 – Données des équipes'!$B$12:$R$114, MATCH(D4593, 'Annexe 1 – Données des équipes'!$B$12:$B$114,0),4)</f>
        <v>50</v>
      </c>
      <c r="J4593" s="25">
        <f t="shared" si="72"/>
        <v>1</v>
      </c>
    </row>
    <row r="4594" spans="2:10">
      <c r="B4594" s="3">
        <v>29474</v>
      </c>
      <c r="C4594" s="10" t="s">
        <v>14256</v>
      </c>
      <c r="D4594" s="10" t="s">
        <v>14257</v>
      </c>
      <c r="E4594" s="25">
        <v>2</v>
      </c>
      <c r="F4594" s="25">
        <v>1</v>
      </c>
      <c r="G4594" s="10" t="s">
        <v>14258</v>
      </c>
      <c r="H4594" s="25">
        <f>INDEX('Annexe 1 – Données des équipes'!$B$12:$R$114, MATCH(C4594, 'Annexe 1 – Données des équipes'!$B$12:$B$114,0),4)</f>
        <v>60</v>
      </c>
      <c r="I4594" s="25">
        <f>INDEX('Annexe 1 – Données des équipes'!$B$12:$R$114, MATCH(D4594, 'Annexe 1 – Données des équipes'!$B$12:$B$114,0),4)</f>
        <v>80</v>
      </c>
      <c r="J4594" s="25">
        <f t="shared" si="72"/>
        <v>1</v>
      </c>
    </row>
    <row r="4595" spans="2:10">
      <c r="B4595" s="3">
        <v>29474</v>
      </c>
      <c r="C4595" s="10" t="s">
        <v>14259</v>
      </c>
      <c r="D4595" s="10" t="s">
        <v>14260</v>
      </c>
      <c r="E4595" s="25">
        <v>0</v>
      </c>
      <c r="F4595" s="25">
        <v>1</v>
      </c>
      <c r="G4595" s="10" t="s">
        <v>14261</v>
      </c>
      <c r="H4595" s="25">
        <f>INDEX('Annexe 1 – Données des équipes'!$B$12:$R$114, MATCH(C4595, 'Annexe 1 – Données des équipes'!$B$12:$B$114,0),4)</f>
        <v>80</v>
      </c>
      <c r="I4595" s="25">
        <f>INDEX('Annexe 1 – Données des équipes'!$B$12:$R$114, MATCH(D4595, 'Annexe 1 – Données des équipes'!$B$12:$B$114,0),4)</f>
        <v>60</v>
      </c>
      <c r="J4595" s="25">
        <f t="shared" si="72"/>
        <v>1</v>
      </c>
    </row>
    <row r="4596" spans="2:10">
      <c r="B4596" s="3">
        <v>29474</v>
      </c>
      <c r="C4596" s="10" t="s">
        <v>14262</v>
      </c>
      <c r="D4596" s="10" t="s">
        <v>14263</v>
      </c>
      <c r="E4596" s="25">
        <v>2</v>
      </c>
      <c r="F4596" s="25">
        <v>3</v>
      </c>
      <c r="G4596" s="10" t="s">
        <v>14264</v>
      </c>
      <c r="H4596" s="25">
        <f>INDEX('Annexe 1 – Données des équipes'!$B$12:$R$114, MATCH(C4596, 'Annexe 1 – Données des équipes'!$B$12:$B$114,0),4)</f>
        <v>80</v>
      </c>
      <c r="I4596" s="25">
        <f>INDEX('Annexe 1 – Données des équipes'!$B$12:$R$114, MATCH(D4596, 'Annexe 1 – Données des équipes'!$B$12:$B$114,0),4)</f>
        <v>90</v>
      </c>
      <c r="J4596" s="25">
        <f t="shared" si="72"/>
        <v>1</v>
      </c>
    </row>
    <row r="4597" spans="2:10">
      <c r="B4597" s="3">
        <v>29481</v>
      </c>
      <c r="C4597" s="10" t="s">
        <v>14265</v>
      </c>
      <c r="D4597" s="10" t="s">
        <v>14266</v>
      </c>
      <c r="E4597" s="25">
        <v>2</v>
      </c>
      <c r="F4597" s="25">
        <v>1</v>
      </c>
      <c r="G4597" s="10" t="s">
        <v>14267</v>
      </c>
      <c r="H4597" s="25">
        <f>INDEX('Annexe 1 – Données des équipes'!$B$12:$R$114, MATCH(C4597, 'Annexe 1 – Données des équipes'!$B$12:$B$114,0),4)</f>
        <v>0</v>
      </c>
      <c r="I4597" s="25">
        <f>INDEX('Annexe 1 – Données des équipes'!$B$12:$R$114, MATCH(D4597, 'Annexe 1 – Données des équipes'!$B$12:$B$114,0),4)</f>
        <v>20</v>
      </c>
      <c r="J4597" s="25">
        <f t="shared" si="72"/>
        <v>1</v>
      </c>
    </row>
    <row r="4598" spans="2:10">
      <c r="B4598" s="3">
        <v>29482</v>
      </c>
      <c r="C4598" s="10" t="s">
        <v>14268</v>
      </c>
      <c r="D4598" s="10" t="s">
        <v>14269</v>
      </c>
      <c r="E4598" s="25">
        <v>2</v>
      </c>
      <c r="F4598" s="25">
        <v>1</v>
      </c>
      <c r="G4598" s="10" t="s">
        <v>14270</v>
      </c>
      <c r="H4598" s="25">
        <f>INDEX('Annexe 1 – Données des équipes'!$B$12:$R$114, MATCH(C4598, 'Annexe 1 – Données des équipes'!$B$12:$B$114,0),4)</f>
        <v>70</v>
      </c>
      <c r="I4598" s="25">
        <f>INDEX('Annexe 1 – Données des équipes'!$B$12:$R$114, MATCH(D4598, 'Annexe 1 – Données des équipes'!$B$12:$B$114,0),4)</f>
        <v>50</v>
      </c>
      <c r="J4598" s="25">
        <f t="shared" si="72"/>
        <v>1</v>
      </c>
    </row>
    <row r="4599" spans="2:10">
      <c r="B4599" s="3">
        <v>29487</v>
      </c>
      <c r="C4599" s="10" t="s">
        <v>14271</v>
      </c>
      <c r="D4599" s="10" t="s">
        <v>14272</v>
      </c>
      <c r="E4599" s="25">
        <v>1</v>
      </c>
      <c r="F4599" s="25">
        <v>0</v>
      </c>
      <c r="G4599" s="10" t="s">
        <v>14273</v>
      </c>
      <c r="H4599" s="25">
        <f>INDEX('Annexe 1 – Données des équipes'!$B$12:$R$114, MATCH(C4599, 'Annexe 1 – Données des équipes'!$B$12:$B$114,0),4)</f>
        <v>30</v>
      </c>
      <c r="I4599" s="25">
        <f>INDEX('Annexe 1 – Données des équipes'!$B$12:$R$114, MATCH(D4599, 'Annexe 1 – Données des équipes'!$B$12:$B$114,0),4)</f>
        <v>30</v>
      </c>
      <c r="J4599" s="25">
        <f t="shared" si="72"/>
        <v>1</v>
      </c>
    </row>
    <row r="4600" spans="2:10">
      <c r="B4600" s="3">
        <v>29488</v>
      </c>
      <c r="C4600" s="10" t="s">
        <v>14274</v>
      </c>
      <c r="D4600" s="10" t="s">
        <v>14275</v>
      </c>
      <c r="E4600" s="25">
        <v>2</v>
      </c>
      <c r="F4600" s="25">
        <v>3</v>
      </c>
      <c r="G4600" s="10" t="s">
        <v>14276</v>
      </c>
      <c r="H4600" s="25">
        <f>INDEX('Annexe 1 – Données des équipes'!$B$12:$R$114, MATCH(C4600, 'Annexe 1 – Données des équipes'!$B$12:$B$114,0),4)</f>
        <v>40</v>
      </c>
      <c r="I4600" s="25">
        <f>INDEX('Annexe 1 – Données des équipes'!$B$12:$R$114, MATCH(D4600, 'Annexe 1 – Données des équipes'!$B$12:$B$114,0),4)</f>
        <v>80</v>
      </c>
      <c r="J4600" s="25">
        <f t="shared" si="72"/>
        <v>1</v>
      </c>
    </row>
    <row r="4601" spans="2:10">
      <c r="B4601" s="3">
        <v>29489</v>
      </c>
      <c r="C4601" s="10" t="s">
        <v>14277</v>
      </c>
      <c r="D4601" s="10" t="s">
        <v>14278</v>
      </c>
      <c r="E4601" s="25">
        <v>1</v>
      </c>
      <c r="F4601" s="25">
        <v>2</v>
      </c>
      <c r="G4601" s="10" t="s">
        <v>14279</v>
      </c>
      <c r="H4601" s="25">
        <f>INDEX('Annexe 1 – Données des équipes'!$B$12:$R$114, MATCH(C4601, 'Annexe 1 – Données des équipes'!$B$12:$B$114,0),4)</f>
        <v>70</v>
      </c>
      <c r="I4601" s="25">
        <f>INDEX('Annexe 1 – Données des équipes'!$B$12:$R$114, MATCH(D4601, 'Annexe 1 – Données des équipes'!$B$12:$B$114,0),4)</f>
        <v>90</v>
      </c>
      <c r="J4601" s="25">
        <f t="shared" si="72"/>
        <v>1</v>
      </c>
    </row>
    <row r="4602" spans="2:10">
      <c r="B4602" s="3">
        <v>29492</v>
      </c>
      <c r="C4602" s="10" t="s">
        <v>14280</v>
      </c>
      <c r="D4602" s="10" t="s">
        <v>14281</v>
      </c>
      <c r="E4602" s="25">
        <v>1</v>
      </c>
      <c r="F4602" s="25">
        <v>2</v>
      </c>
      <c r="G4602" s="10" t="s">
        <v>14282</v>
      </c>
      <c r="H4602" s="25">
        <f>INDEX('Annexe 1 – Données des équipes'!$B$12:$R$114, MATCH(C4602, 'Annexe 1 – Données des équipes'!$B$12:$B$114,0),4)</f>
        <v>70</v>
      </c>
      <c r="I4602" s="25">
        <f>INDEX('Annexe 1 – Données des équipes'!$B$12:$R$114, MATCH(D4602, 'Annexe 1 – Données des équipes'!$B$12:$B$114,0),4)</f>
        <v>0</v>
      </c>
      <c r="J4602" s="25">
        <f t="shared" si="72"/>
        <v>1</v>
      </c>
    </row>
    <row r="4603" spans="2:10">
      <c r="B4603" s="3">
        <v>29494</v>
      </c>
      <c r="C4603" s="10" t="s">
        <v>14283</v>
      </c>
      <c r="D4603" s="10" t="s">
        <v>14284</v>
      </c>
      <c r="E4603" s="25">
        <v>3</v>
      </c>
      <c r="F4603" s="25">
        <v>2</v>
      </c>
      <c r="G4603" s="10" t="s">
        <v>14285</v>
      </c>
      <c r="H4603" s="25">
        <f>INDEX('Annexe 1 – Données des équipes'!$B$12:$R$114, MATCH(C4603, 'Annexe 1 – Données des équipes'!$B$12:$B$114,0),4)</f>
        <v>0</v>
      </c>
      <c r="I4603" s="25">
        <f>INDEX('Annexe 1 – Données des équipes'!$B$12:$R$114, MATCH(D4603, 'Annexe 1 – Données des équipes'!$B$12:$B$114,0),4)</f>
        <v>10</v>
      </c>
      <c r="J4603" s="25">
        <f t="shared" si="72"/>
        <v>1</v>
      </c>
    </row>
    <row r="4604" spans="2:10">
      <c r="B4604" s="3">
        <v>29495</v>
      </c>
      <c r="C4604" s="10" t="s">
        <v>14286</v>
      </c>
      <c r="D4604" s="10" t="s">
        <v>14287</v>
      </c>
      <c r="E4604" s="25">
        <v>2</v>
      </c>
      <c r="F4604" s="25">
        <v>3</v>
      </c>
      <c r="G4604" s="10" t="s">
        <v>14288</v>
      </c>
      <c r="H4604" s="25">
        <f>INDEX('Annexe 1 – Données des équipes'!$B$12:$R$114, MATCH(C4604, 'Annexe 1 – Données des équipes'!$B$12:$B$114,0),4)</f>
        <v>60</v>
      </c>
      <c r="I4604" s="25">
        <f>INDEX('Annexe 1 – Données des équipes'!$B$12:$R$114, MATCH(D4604, 'Annexe 1 – Données des équipes'!$B$12:$B$114,0),4)</f>
        <v>40</v>
      </c>
      <c r="J4604" s="25">
        <f t="shared" si="72"/>
        <v>1</v>
      </c>
    </row>
    <row r="4605" spans="2:10">
      <c r="B4605" s="3">
        <v>29495</v>
      </c>
      <c r="C4605" s="10" t="s">
        <v>14289</v>
      </c>
      <c r="D4605" s="10" t="s">
        <v>14290</v>
      </c>
      <c r="E4605" s="25">
        <v>1</v>
      </c>
      <c r="F4605" s="25">
        <v>2</v>
      </c>
      <c r="G4605" s="10" t="s">
        <v>14291</v>
      </c>
      <c r="H4605" s="25">
        <f>INDEX('Annexe 1 – Données des équipes'!$B$12:$R$114, MATCH(C4605, 'Annexe 1 – Données des équipes'!$B$12:$B$114,0),4)</f>
        <v>60</v>
      </c>
      <c r="I4605" s="25">
        <f>INDEX('Annexe 1 – Données des équipes'!$B$12:$R$114, MATCH(D4605, 'Annexe 1 – Données des équipes'!$B$12:$B$114,0),4)</f>
        <v>10</v>
      </c>
      <c r="J4605" s="25">
        <f t="shared" si="72"/>
        <v>1</v>
      </c>
    </row>
    <row r="4606" spans="2:10">
      <c r="B4606" s="3">
        <v>29506</v>
      </c>
      <c r="C4606" s="10" t="s">
        <v>14292</v>
      </c>
      <c r="D4606" s="10" t="s">
        <v>14293</v>
      </c>
      <c r="E4606" s="25">
        <v>2</v>
      </c>
      <c r="F4606" s="25">
        <v>1</v>
      </c>
      <c r="G4606" s="10" t="s">
        <v>14294</v>
      </c>
      <c r="H4606" s="25">
        <f>INDEX('Annexe 1 – Données des équipes'!$B$12:$R$114, MATCH(C4606, 'Annexe 1 – Données des équipes'!$B$12:$B$114,0),4)</f>
        <v>90</v>
      </c>
      <c r="I4606" s="25">
        <f>INDEX('Annexe 1 – Données des équipes'!$B$12:$R$114, MATCH(D4606, 'Annexe 1 – Données des équipes'!$B$12:$B$114,0),4)</f>
        <v>80</v>
      </c>
      <c r="J4606" s="25">
        <f t="shared" si="72"/>
        <v>1</v>
      </c>
    </row>
    <row r="4607" spans="2:10">
      <c r="B4607" s="3">
        <v>29509</v>
      </c>
      <c r="C4607" s="10" t="s">
        <v>14295</v>
      </c>
      <c r="D4607" s="10" t="s">
        <v>14296</v>
      </c>
      <c r="E4607" s="25">
        <v>0</v>
      </c>
      <c r="F4607" s="25">
        <v>1</v>
      </c>
      <c r="G4607" s="10" t="s">
        <v>14297</v>
      </c>
      <c r="H4607" s="25">
        <f>INDEX('Annexe 1 – Données des équipes'!$B$12:$R$114, MATCH(C4607, 'Annexe 1 – Données des équipes'!$B$12:$B$114,0),4)</f>
        <v>80</v>
      </c>
      <c r="I4607" s="25">
        <f>INDEX('Annexe 1 – Données des équipes'!$B$12:$R$114, MATCH(D4607, 'Annexe 1 – Données des équipes'!$B$12:$B$114,0),4)</f>
        <v>50</v>
      </c>
      <c r="J4607" s="25">
        <f t="shared" si="72"/>
        <v>1</v>
      </c>
    </row>
    <row r="4608" spans="2:10">
      <c r="B4608" s="3">
        <v>29509</v>
      </c>
      <c r="C4608" s="10" t="s">
        <v>14298</v>
      </c>
      <c r="D4608" s="10" t="s">
        <v>14299</v>
      </c>
      <c r="E4608" s="25">
        <v>2</v>
      </c>
      <c r="F4608" s="25">
        <v>1</v>
      </c>
      <c r="G4608" s="10" t="s">
        <v>14300</v>
      </c>
      <c r="H4608" s="25">
        <f>INDEX('Annexe 1 – Données des équipes'!$B$12:$R$114, MATCH(C4608, 'Annexe 1 – Données des équipes'!$B$12:$B$114,0),4)</f>
        <v>50</v>
      </c>
      <c r="I4608" s="25">
        <f>INDEX('Annexe 1 – Données des équipes'!$B$12:$R$114, MATCH(D4608, 'Annexe 1 – Données des équipes'!$B$12:$B$114,0),4)</f>
        <v>90</v>
      </c>
      <c r="J4608" s="25">
        <f t="shared" si="72"/>
        <v>1</v>
      </c>
    </row>
    <row r="4609" spans="2:10">
      <c r="B4609" s="3">
        <v>29513</v>
      </c>
      <c r="C4609" s="10" t="s">
        <v>14301</v>
      </c>
      <c r="D4609" s="10" t="s">
        <v>14302</v>
      </c>
      <c r="E4609" s="25">
        <v>2</v>
      </c>
      <c r="F4609" s="25">
        <v>1</v>
      </c>
      <c r="G4609" s="10" t="s">
        <v>14303</v>
      </c>
      <c r="H4609" s="25">
        <f>INDEX('Annexe 1 – Données des équipes'!$B$12:$R$114, MATCH(C4609, 'Annexe 1 – Données des équipes'!$B$12:$B$114,0),4)</f>
        <v>40</v>
      </c>
      <c r="I4609" s="25">
        <f>INDEX('Annexe 1 – Données des équipes'!$B$12:$R$114, MATCH(D4609, 'Annexe 1 – Données des équipes'!$B$12:$B$114,0),4)</f>
        <v>40</v>
      </c>
      <c r="J4609" s="25">
        <f t="shared" si="72"/>
        <v>1</v>
      </c>
    </row>
    <row r="4610" spans="2:10">
      <c r="B4610" s="3">
        <v>29523</v>
      </c>
      <c r="C4610" s="10" t="s">
        <v>14304</v>
      </c>
      <c r="D4610" s="10" t="s">
        <v>14305</v>
      </c>
      <c r="E4610" s="25">
        <v>1</v>
      </c>
      <c r="F4610" s="25">
        <v>2</v>
      </c>
      <c r="G4610" s="10" t="s">
        <v>14306</v>
      </c>
      <c r="H4610" s="25">
        <f>INDEX('Annexe 1 – Données des équipes'!$B$12:$R$114, MATCH(C4610, 'Annexe 1 – Données des équipes'!$B$12:$B$114,0),4)</f>
        <v>80</v>
      </c>
      <c r="I4610" s="25">
        <f>INDEX('Annexe 1 – Données des équipes'!$B$12:$R$114, MATCH(D4610, 'Annexe 1 – Données des équipes'!$B$12:$B$114,0),4)</f>
        <v>30</v>
      </c>
      <c r="J4610" s="25">
        <f t="shared" si="72"/>
        <v>1</v>
      </c>
    </row>
    <row r="4611" spans="2:10">
      <c r="B4611" s="3">
        <v>29536</v>
      </c>
      <c r="C4611" s="10" t="s">
        <v>14307</v>
      </c>
      <c r="D4611" s="10" t="s">
        <v>14308</v>
      </c>
      <c r="E4611" s="25">
        <v>0</v>
      </c>
      <c r="F4611" s="25">
        <v>1</v>
      </c>
      <c r="G4611" s="10" t="s">
        <v>14309</v>
      </c>
      <c r="H4611" s="25">
        <f>INDEX('Annexe 1 – Données des équipes'!$B$12:$R$114, MATCH(C4611, 'Annexe 1 – Données des équipes'!$B$12:$B$114,0),4)</f>
        <v>10</v>
      </c>
      <c r="I4611" s="25">
        <f>INDEX('Annexe 1 – Données des équipes'!$B$12:$R$114, MATCH(D4611, 'Annexe 1 – Données des équipes'!$B$12:$B$114,0),4)</f>
        <v>20</v>
      </c>
      <c r="J4611" s="25">
        <f t="shared" si="72"/>
        <v>1</v>
      </c>
    </row>
    <row r="4612" spans="2:10">
      <c r="B4612" s="3">
        <v>29537</v>
      </c>
      <c r="C4612" s="10" t="s">
        <v>14310</v>
      </c>
      <c r="D4612" s="10" t="s">
        <v>14311</v>
      </c>
      <c r="E4612" s="25">
        <v>1</v>
      </c>
      <c r="F4612" s="25">
        <v>2</v>
      </c>
      <c r="G4612" s="10" t="s">
        <v>14312</v>
      </c>
      <c r="H4612" s="25">
        <f>INDEX('Annexe 1 – Données des équipes'!$B$12:$R$114, MATCH(C4612, 'Annexe 1 – Données des équipes'!$B$12:$B$114,0),4)</f>
        <v>90</v>
      </c>
      <c r="I4612" s="25">
        <f>INDEX('Annexe 1 – Données des équipes'!$B$12:$R$114, MATCH(D4612, 'Annexe 1 – Données des équipes'!$B$12:$B$114,0),4)</f>
        <v>80</v>
      </c>
      <c r="J4612" s="25">
        <f t="shared" si="72"/>
        <v>1</v>
      </c>
    </row>
    <row r="4613" spans="2:10">
      <c r="B4613" s="3">
        <v>29541</v>
      </c>
      <c r="C4613" s="10" t="s">
        <v>14313</v>
      </c>
      <c r="D4613" s="10" t="s">
        <v>14314</v>
      </c>
      <c r="E4613" s="25">
        <v>1</v>
      </c>
      <c r="F4613" s="25">
        <v>0</v>
      </c>
      <c r="G4613" s="10" t="s">
        <v>14315</v>
      </c>
      <c r="H4613" s="25">
        <f>INDEX('Annexe 1 – Données des équipes'!$B$12:$R$114, MATCH(C4613, 'Annexe 1 – Données des équipes'!$B$12:$B$114,0),4)</f>
        <v>10</v>
      </c>
      <c r="I4613" s="25">
        <f>INDEX('Annexe 1 – Données des équipes'!$B$12:$R$114, MATCH(D4613, 'Annexe 1 – Données des équipes'!$B$12:$B$114,0),4)</f>
        <v>40</v>
      </c>
      <c r="J4613" s="25">
        <f t="shared" si="72"/>
        <v>1</v>
      </c>
    </row>
    <row r="4614" spans="2:10">
      <c r="B4614" s="3">
        <v>29544</v>
      </c>
      <c r="C4614" s="10" t="s">
        <v>14316</v>
      </c>
      <c r="D4614" s="10" t="s">
        <v>14317</v>
      </c>
      <c r="E4614" s="25">
        <v>1</v>
      </c>
      <c r="F4614" s="25">
        <v>0</v>
      </c>
      <c r="G4614" s="10" t="s">
        <v>14318</v>
      </c>
      <c r="H4614" s="25">
        <f>INDEX('Annexe 1 – Données des équipes'!$B$12:$R$114, MATCH(C4614, 'Annexe 1 – Données des équipes'!$B$12:$B$114,0),4)</f>
        <v>90</v>
      </c>
      <c r="I4614" s="25">
        <f>INDEX('Annexe 1 – Données des équipes'!$B$12:$R$114, MATCH(D4614, 'Annexe 1 – Données des équipes'!$B$12:$B$114,0),4)</f>
        <v>80</v>
      </c>
      <c r="J4614" s="25">
        <f t="shared" si="72"/>
        <v>1</v>
      </c>
    </row>
    <row r="4615" spans="2:10">
      <c r="B4615" s="3">
        <v>29544</v>
      </c>
      <c r="C4615" s="10" t="s">
        <v>14319</v>
      </c>
      <c r="D4615" s="10" t="s">
        <v>14320</v>
      </c>
      <c r="E4615" s="25">
        <v>2</v>
      </c>
      <c r="F4615" s="25">
        <v>1</v>
      </c>
      <c r="G4615" s="10" t="s">
        <v>14321</v>
      </c>
      <c r="H4615" s="25">
        <f>INDEX('Annexe 1 – Données des équipes'!$B$12:$R$114, MATCH(C4615, 'Annexe 1 – Données des équipes'!$B$12:$B$114,0),4)</f>
        <v>90</v>
      </c>
      <c r="I4615" s="25">
        <f>INDEX('Annexe 1 – Données des équipes'!$B$12:$R$114, MATCH(D4615, 'Annexe 1 – Données des équipes'!$B$12:$B$114,0),4)</f>
        <v>80</v>
      </c>
      <c r="J4615" s="25">
        <f t="shared" si="72"/>
        <v>1</v>
      </c>
    </row>
    <row r="4616" spans="2:10">
      <c r="B4616" s="3">
        <v>29544</v>
      </c>
      <c r="C4616" s="10" t="s">
        <v>14322</v>
      </c>
      <c r="D4616" s="10" t="s">
        <v>14323</v>
      </c>
      <c r="E4616" s="25">
        <v>1</v>
      </c>
      <c r="F4616" s="25">
        <v>0</v>
      </c>
      <c r="G4616" s="10" t="s">
        <v>14324</v>
      </c>
      <c r="H4616" s="25">
        <f>INDEX('Annexe 1 – Données des équipes'!$B$12:$R$114, MATCH(C4616, 'Annexe 1 – Données des équipes'!$B$12:$B$114,0),4)</f>
        <v>90</v>
      </c>
      <c r="I4616" s="25">
        <f>INDEX('Annexe 1 – Données des équipes'!$B$12:$R$114, MATCH(D4616, 'Annexe 1 – Données des équipes'!$B$12:$B$114,0),4)</f>
        <v>50</v>
      </c>
      <c r="J4616" s="25">
        <f t="shared" si="72"/>
        <v>1</v>
      </c>
    </row>
    <row r="4617" spans="2:10">
      <c r="B4617" s="3">
        <v>29548</v>
      </c>
      <c r="C4617" s="10" t="s">
        <v>14325</v>
      </c>
      <c r="D4617" s="10" t="s">
        <v>14326</v>
      </c>
      <c r="E4617" s="25">
        <v>2</v>
      </c>
      <c r="F4617" s="25">
        <v>1</v>
      </c>
      <c r="G4617" s="10" t="s">
        <v>14327</v>
      </c>
      <c r="H4617" s="25">
        <f>INDEX('Annexe 1 – Données des équipes'!$B$12:$R$114, MATCH(C4617, 'Annexe 1 – Données des équipes'!$B$12:$B$114,0),4)</f>
        <v>0</v>
      </c>
      <c r="I4617" s="25">
        <f>INDEX('Annexe 1 – Données des équipes'!$B$12:$R$114, MATCH(D4617, 'Annexe 1 – Données des équipes'!$B$12:$B$114,0),4)</f>
        <v>40</v>
      </c>
      <c r="J4617" s="25">
        <f t="shared" si="72"/>
        <v>1</v>
      </c>
    </row>
    <row r="4618" spans="2:10">
      <c r="B4618" s="3">
        <v>29557</v>
      </c>
      <c r="C4618" s="10" t="s">
        <v>14328</v>
      </c>
      <c r="D4618" s="10" t="s">
        <v>14329</v>
      </c>
      <c r="E4618" s="25">
        <v>0</v>
      </c>
      <c r="F4618" s="25">
        <v>1</v>
      </c>
      <c r="G4618" s="10" t="s">
        <v>14330</v>
      </c>
      <c r="H4618" s="25">
        <f>INDEX('Annexe 1 – Données des équipes'!$B$12:$R$114, MATCH(C4618, 'Annexe 1 – Données des équipes'!$B$12:$B$114,0),4)</f>
        <v>20</v>
      </c>
      <c r="I4618" s="25">
        <f>INDEX('Annexe 1 – Données des équipes'!$B$12:$R$114, MATCH(D4618, 'Annexe 1 – Données des équipes'!$B$12:$B$114,0),4)</f>
        <v>60</v>
      </c>
      <c r="J4618" s="25">
        <f t="shared" si="72"/>
        <v>1</v>
      </c>
    </row>
    <row r="4619" spans="2:10">
      <c r="B4619" s="3">
        <v>29561</v>
      </c>
      <c r="C4619" s="10" t="s">
        <v>14331</v>
      </c>
      <c r="D4619" s="10" t="s">
        <v>14332</v>
      </c>
      <c r="E4619" s="25">
        <v>0</v>
      </c>
      <c r="F4619" s="25">
        <v>1</v>
      </c>
      <c r="G4619" s="10" t="s">
        <v>14333</v>
      </c>
      <c r="H4619" s="25">
        <f>INDEX('Annexe 1 – Données des équipes'!$B$12:$R$114, MATCH(C4619, 'Annexe 1 – Données des équipes'!$B$12:$B$114,0),4)</f>
        <v>40</v>
      </c>
      <c r="I4619" s="25">
        <f>INDEX('Annexe 1 – Données des équipes'!$B$12:$R$114, MATCH(D4619, 'Annexe 1 – Données des équipes'!$B$12:$B$114,0),4)</f>
        <v>60</v>
      </c>
      <c r="J4619" s="25">
        <f t="shared" si="72"/>
        <v>1</v>
      </c>
    </row>
    <row r="4620" spans="2:10">
      <c r="B4620" s="3">
        <v>29562</v>
      </c>
      <c r="C4620" s="10" t="s">
        <v>14334</v>
      </c>
      <c r="D4620" s="10" t="s">
        <v>14335</v>
      </c>
      <c r="E4620" s="25">
        <v>0</v>
      </c>
      <c r="F4620" s="25">
        <v>1</v>
      </c>
      <c r="G4620" s="10" t="s">
        <v>14336</v>
      </c>
      <c r="H4620" s="25">
        <f>INDEX('Annexe 1 – Données des équipes'!$B$12:$R$114, MATCH(C4620, 'Annexe 1 – Données des équipes'!$B$12:$B$114,0),4)</f>
        <v>10</v>
      </c>
      <c r="I4620" s="25">
        <f>INDEX('Annexe 1 – Données des équipes'!$B$12:$R$114, MATCH(D4620, 'Annexe 1 – Données des équipes'!$B$12:$B$114,0),4)</f>
        <v>40</v>
      </c>
      <c r="J4620" s="25">
        <f t="shared" si="72"/>
        <v>1</v>
      </c>
    </row>
    <row r="4621" spans="2:10">
      <c r="B4621" s="3">
        <v>29576</v>
      </c>
      <c r="C4621" s="10" t="s">
        <v>14337</v>
      </c>
      <c r="D4621" s="10" t="s">
        <v>14338</v>
      </c>
      <c r="E4621" s="25">
        <v>1</v>
      </c>
      <c r="F4621" s="25">
        <v>0</v>
      </c>
      <c r="G4621" s="10" t="s">
        <v>14339</v>
      </c>
      <c r="H4621" s="25">
        <f>INDEX('Annexe 1 – Données des équipes'!$B$12:$R$114, MATCH(C4621, 'Annexe 1 – Données des équipes'!$B$12:$B$114,0),4)</f>
        <v>0</v>
      </c>
      <c r="I4621" s="25">
        <f>INDEX('Annexe 1 – Données des équipes'!$B$12:$R$114, MATCH(D4621, 'Annexe 1 – Données des équipes'!$B$12:$B$114,0),4)</f>
        <v>10</v>
      </c>
      <c r="J4621" s="25">
        <f t="shared" si="72"/>
        <v>1</v>
      </c>
    </row>
    <row r="4622" spans="2:10">
      <c r="B4622" s="3">
        <v>29581</v>
      </c>
      <c r="C4622" s="10" t="s">
        <v>14340</v>
      </c>
      <c r="D4622" s="10" t="s">
        <v>14341</v>
      </c>
      <c r="E4622" s="25">
        <v>1</v>
      </c>
      <c r="F4622" s="25">
        <v>0</v>
      </c>
      <c r="G4622" s="10" t="s">
        <v>14342</v>
      </c>
      <c r="H4622" s="25">
        <f>INDEX('Annexe 1 – Données des équipes'!$B$12:$R$114, MATCH(C4622, 'Annexe 1 – Données des équipes'!$B$12:$B$114,0),4)</f>
        <v>30</v>
      </c>
      <c r="I4622" s="25">
        <f>INDEX('Annexe 1 – Données des équipes'!$B$12:$R$114, MATCH(D4622, 'Annexe 1 – Données des équipes'!$B$12:$B$114,0),4)</f>
        <v>50</v>
      </c>
      <c r="J4622" s="25">
        <f t="shared" si="72"/>
        <v>1</v>
      </c>
    </row>
    <row r="4623" spans="2:10">
      <c r="B4623" s="3">
        <v>29587</v>
      </c>
      <c r="C4623" s="10" t="s">
        <v>14343</v>
      </c>
      <c r="D4623" s="10" t="s">
        <v>14344</v>
      </c>
      <c r="E4623" s="25">
        <v>2</v>
      </c>
      <c r="F4623" s="25">
        <v>1</v>
      </c>
      <c r="G4623" s="10" t="s">
        <v>14345</v>
      </c>
      <c r="H4623" s="25">
        <f>INDEX('Annexe 1 – Données des équipes'!$B$12:$R$114, MATCH(C4623, 'Annexe 1 – Données des équipes'!$B$12:$B$114,0),4)</f>
        <v>90</v>
      </c>
      <c r="I4623" s="25">
        <f>INDEX('Annexe 1 – Données des équipes'!$B$12:$R$114, MATCH(D4623, 'Annexe 1 – Données des équipes'!$B$12:$B$114,0),4)</f>
        <v>90</v>
      </c>
      <c r="J4623" s="25">
        <f t="shared" si="72"/>
        <v>1</v>
      </c>
    </row>
    <row r="4624" spans="2:10">
      <c r="B4624" s="3">
        <v>29596</v>
      </c>
      <c r="C4624" s="10" t="s">
        <v>14346</v>
      </c>
      <c r="D4624" s="10" t="s">
        <v>14347</v>
      </c>
      <c r="E4624" s="25">
        <v>2</v>
      </c>
      <c r="F4624" s="25">
        <v>1</v>
      </c>
      <c r="G4624" s="10" t="s">
        <v>14348</v>
      </c>
      <c r="H4624" s="25">
        <f>INDEX('Annexe 1 – Données des équipes'!$B$12:$R$114, MATCH(C4624, 'Annexe 1 – Données des équipes'!$B$12:$B$114,0),4)</f>
        <v>80</v>
      </c>
      <c r="I4624" s="25">
        <f>INDEX('Annexe 1 – Données des équipes'!$B$12:$R$114, MATCH(D4624, 'Annexe 1 – Données des équipes'!$B$12:$B$114,0),4)</f>
        <v>90</v>
      </c>
      <c r="J4624" s="25">
        <f t="shared" si="72"/>
        <v>1</v>
      </c>
    </row>
    <row r="4625" spans="2:10">
      <c r="B4625" s="3">
        <v>31833</v>
      </c>
      <c r="C4625" s="10" t="s">
        <v>14349</v>
      </c>
      <c r="D4625" s="10" t="s">
        <v>14350</v>
      </c>
      <c r="E4625" s="25">
        <v>0</v>
      </c>
      <c r="F4625" s="25">
        <v>2</v>
      </c>
      <c r="G4625" s="10" t="s">
        <v>14351</v>
      </c>
      <c r="H4625" s="25">
        <f>INDEX('Annexe 1 – Données des équipes'!$B$12:$R$114, MATCH(C4625, 'Annexe 1 – Données des équipes'!$B$12:$B$114,0),4)</f>
        <v>0</v>
      </c>
      <c r="I4625" s="25">
        <f>INDEX('Annexe 1 – Données des équipes'!$B$12:$R$114, MATCH(D4625, 'Annexe 1 – Données des équipes'!$B$12:$B$114,0),4)</f>
        <v>70</v>
      </c>
      <c r="J4625" s="25">
        <f t="shared" si="72"/>
        <v>2</v>
      </c>
    </row>
    <row r="4626" spans="2:10">
      <c r="B4626" s="3">
        <v>29625</v>
      </c>
      <c r="C4626" s="10" t="s">
        <v>14352</v>
      </c>
      <c r="D4626" s="10" t="s">
        <v>14353</v>
      </c>
      <c r="E4626" s="25">
        <v>0</v>
      </c>
      <c r="F4626" s="25">
        <v>1</v>
      </c>
      <c r="G4626" s="10" t="s">
        <v>14354</v>
      </c>
      <c r="H4626" s="25">
        <f>INDEX('Annexe 1 – Données des équipes'!$B$12:$R$114, MATCH(C4626, 'Annexe 1 – Données des équipes'!$B$12:$B$114,0),4)</f>
        <v>60</v>
      </c>
      <c r="I4626" s="25">
        <f>INDEX('Annexe 1 – Données des équipes'!$B$12:$R$114, MATCH(D4626, 'Annexe 1 – Données des équipes'!$B$12:$B$114,0),4)</f>
        <v>90</v>
      </c>
      <c r="J4626" s="25">
        <f t="shared" ref="J4626:J4689" si="73">ABS(F4626-E4626)</f>
        <v>1</v>
      </c>
    </row>
    <row r="4627" spans="2:10">
      <c r="B4627" s="3">
        <v>29627</v>
      </c>
      <c r="C4627" s="10" t="s">
        <v>14355</v>
      </c>
      <c r="D4627" s="10" t="s">
        <v>14356</v>
      </c>
      <c r="E4627" s="25">
        <v>1</v>
      </c>
      <c r="F4627" s="25">
        <v>0</v>
      </c>
      <c r="G4627" s="10" t="s">
        <v>14357</v>
      </c>
      <c r="H4627" s="25">
        <f>INDEX('Annexe 1 – Données des équipes'!$B$12:$R$114, MATCH(C4627, 'Annexe 1 – Données des équipes'!$B$12:$B$114,0),4)</f>
        <v>10</v>
      </c>
      <c r="I4627" s="25">
        <f>INDEX('Annexe 1 – Données des équipes'!$B$12:$R$114, MATCH(D4627, 'Annexe 1 – Données des équipes'!$B$12:$B$114,0),4)</f>
        <v>70</v>
      </c>
      <c r="J4627" s="25">
        <f t="shared" si="73"/>
        <v>1</v>
      </c>
    </row>
    <row r="4628" spans="2:10">
      <c r="B4628" s="3">
        <v>29628</v>
      </c>
      <c r="C4628" s="10" t="s">
        <v>14358</v>
      </c>
      <c r="D4628" s="10" t="s">
        <v>14359</v>
      </c>
      <c r="E4628" s="25">
        <v>1</v>
      </c>
      <c r="F4628" s="25">
        <v>2</v>
      </c>
      <c r="G4628" s="10" t="s">
        <v>14360</v>
      </c>
      <c r="H4628" s="25">
        <f>INDEX('Annexe 1 – Données des équipes'!$B$12:$R$114, MATCH(C4628, 'Annexe 1 – Données des équipes'!$B$12:$B$114,0),4)</f>
        <v>80</v>
      </c>
      <c r="I4628" s="25">
        <f>INDEX('Annexe 1 – Données des équipes'!$B$12:$R$114, MATCH(D4628, 'Annexe 1 – Données des équipes'!$B$12:$B$114,0),4)</f>
        <v>40</v>
      </c>
      <c r="J4628" s="25">
        <f t="shared" si="73"/>
        <v>1</v>
      </c>
    </row>
    <row r="4629" spans="2:10">
      <c r="B4629" s="3">
        <v>29631</v>
      </c>
      <c r="C4629" s="10" t="s">
        <v>14361</v>
      </c>
      <c r="D4629" s="10" t="s">
        <v>14362</v>
      </c>
      <c r="E4629" s="25">
        <v>0</v>
      </c>
      <c r="F4629" s="25">
        <v>1</v>
      </c>
      <c r="G4629" s="10" t="s">
        <v>14363</v>
      </c>
      <c r="H4629" s="25">
        <f>INDEX('Annexe 1 – Données des équipes'!$B$12:$R$114, MATCH(C4629, 'Annexe 1 – Données des équipes'!$B$12:$B$114,0),4)</f>
        <v>20</v>
      </c>
      <c r="I4629" s="25">
        <f>INDEX('Annexe 1 – Données des équipes'!$B$12:$R$114, MATCH(D4629, 'Annexe 1 – Données des équipes'!$B$12:$B$114,0),4)</f>
        <v>10</v>
      </c>
      <c r="J4629" s="25">
        <f t="shared" si="73"/>
        <v>1</v>
      </c>
    </row>
    <row r="4630" spans="2:10">
      <c r="B4630" s="3">
        <v>29635</v>
      </c>
      <c r="C4630" s="10" t="s">
        <v>14364</v>
      </c>
      <c r="D4630" s="10" t="s">
        <v>14365</v>
      </c>
      <c r="E4630" s="25">
        <v>1</v>
      </c>
      <c r="F4630" s="25">
        <v>0</v>
      </c>
      <c r="G4630" s="10" t="s">
        <v>14366</v>
      </c>
      <c r="H4630" s="25">
        <f>INDEX('Annexe 1 – Données des équipes'!$B$12:$R$114, MATCH(C4630, 'Annexe 1 – Données des équipes'!$B$12:$B$114,0),4)</f>
        <v>90</v>
      </c>
      <c r="I4630" s="25">
        <f>INDEX('Annexe 1 – Données des équipes'!$B$12:$R$114, MATCH(D4630, 'Annexe 1 – Données des équipes'!$B$12:$B$114,0),4)</f>
        <v>90</v>
      </c>
      <c r="J4630" s="25">
        <f t="shared" si="73"/>
        <v>1</v>
      </c>
    </row>
    <row r="4631" spans="2:10">
      <c r="B4631" s="3">
        <v>29639</v>
      </c>
      <c r="C4631" s="10" t="s">
        <v>14367</v>
      </c>
      <c r="D4631" s="10" t="s">
        <v>14368</v>
      </c>
      <c r="E4631" s="25">
        <v>1</v>
      </c>
      <c r="F4631" s="25">
        <v>2</v>
      </c>
      <c r="G4631" s="10" t="s">
        <v>14369</v>
      </c>
      <c r="H4631" s="25">
        <f>INDEX('Annexe 1 – Données des équipes'!$B$12:$R$114, MATCH(C4631, 'Annexe 1 – Données des équipes'!$B$12:$B$114,0),4)</f>
        <v>50</v>
      </c>
      <c r="I4631" s="25">
        <f>INDEX('Annexe 1 – Données des équipes'!$B$12:$R$114, MATCH(D4631, 'Annexe 1 – Données des équipes'!$B$12:$B$114,0),4)</f>
        <v>90</v>
      </c>
      <c r="J4631" s="25">
        <f t="shared" si="73"/>
        <v>1</v>
      </c>
    </row>
    <row r="4632" spans="2:10">
      <c r="B4632" s="3">
        <v>29642</v>
      </c>
      <c r="C4632" s="10" t="s">
        <v>14370</v>
      </c>
      <c r="D4632" s="10" t="s">
        <v>14371</v>
      </c>
      <c r="E4632" s="25">
        <v>0</v>
      </c>
      <c r="F4632" s="25">
        <v>1</v>
      </c>
      <c r="G4632" s="10" t="s">
        <v>14372</v>
      </c>
      <c r="H4632" s="25">
        <f>INDEX('Annexe 1 – Données des équipes'!$B$12:$R$114, MATCH(C4632, 'Annexe 1 – Données des équipes'!$B$12:$B$114,0),4)</f>
        <v>20</v>
      </c>
      <c r="I4632" s="25">
        <f>INDEX('Annexe 1 – Données des équipes'!$B$12:$R$114, MATCH(D4632, 'Annexe 1 – Données des équipes'!$B$12:$B$114,0),4)</f>
        <v>60</v>
      </c>
      <c r="J4632" s="25">
        <f t="shared" si="73"/>
        <v>1</v>
      </c>
    </row>
    <row r="4633" spans="2:10">
      <c r="B4633" s="3">
        <v>29646</v>
      </c>
      <c r="C4633" s="10" t="s">
        <v>14373</v>
      </c>
      <c r="D4633" s="10" t="s">
        <v>14374</v>
      </c>
      <c r="E4633" s="25">
        <v>2</v>
      </c>
      <c r="F4633" s="25">
        <v>1</v>
      </c>
      <c r="G4633" s="10" t="s">
        <v>14375</v>
      </c>
      <c r="H4633" s="25">
        <f>INDEX('Annexe 1 – Données des équipes'!$B$12:$R$114, MATCH(C4633, 'Annexe 1 – Données des équipes'!$B$12:$B$114,0),4)</f>
        <v>30</v>
      </c>
      <c r="I4633" s="25">
        <f>INDEX('Annexe 1 – Données des équipes'!$B$12:$R$114, MATCH(D4633, 'Annexe 1 – Données des équipes'!$B$12:$B$114,0),4)</f>
        <v>80</v>
      </c>
      <c r="J4633" s="25">
        <f t="shared" si="73"/>
        <v>1</v>
      </c>
    </row>
    <row r="4634" spans="2:10">
      <c r="B4634" s="3">
        <v>29653</v>
      </c>
      <c r="C4634" s="10" t="s">
        <v>14376</v>
      </c>
      <c r="D4634" s="10" t="s">
        <v>14377</v>
      </c>
      <c r="E4634" s="25">
        <v>0</v>
      </c>
      <c r="F4634" s="25">
        <v>1</v>
      </c>
      <c r="G4634" s="10" t="s">
        <v>14378</v>
      </c>
      <c r="H4634" s="25">
        <f>INDEX('Annexe 1 – Données des équipes'!$B$12:$R$114, MATCH(C4634, 'Annexe 1 – Données des équipes'!$B$12:$B$114,0),4)</f>
        <v>50</v>
      </c>
      <c r="I4634" s="25">
        <f>INDEX('Annexe 1 – Données des équipes'!$B$12:$R$114, MATCH(D4634, 'Annexe 1 – Données des équipes'!$B$12:$B$114,0),4)</f>
        <v>70</v>
      </c>
      <c r="J4634" s="25">
        <f t="shared" si="73"/>
        <v>1</v>
      </c>
    </row>
    <row r="4635" spans="2:10">
      <c r="B4635" s="3">
        <v>29653</v>
      </c>
      <c r="C4635" s="10" t="s">
        <v>14379</v>
      </c>
      <c r="D4635" s="10" t="s">
        <v>14380</v>
      </c>
      <c r="E4635" s="25">
        <v>1</v>
      </c>
      <c r="F4635" s="25">
        <v>2</v>
      </c>
      <c r="G4635" s="10" t="s">
        <v>14381</v>
      </c>
      <c r="H4635" s="25">
        <f>INDEX('Annexe 1 – Données des équipes'!$B$12:$R$114, MATCH(C4635, 'Annexe 1 – Données des équipes'!$B$12:$B$114,0),4)</f>
        <v>30</v>
      </c>
      <c r="I4635" s="25">
        <f>INDEX('Annexe 1 – Données des équipes'!$B$12:$R$114, MATCH(D4635, 'Annexe 1 – Données des équipes'!$B$12:$B$114,0),4)</f>
        <v>40</v>
      </c>
      <c r="J4635" s="25">
        <f t="shared" si="73"/>
        <v>1</v>
      </c>
    </row>
    <row r="4636" spans="2:10">
      <c r="B4636" s="3">
        <v>29655</v>
      </c>
      <c r="C4636" s="10" t="s">
        <v>14382</v>
      </c>
      <c r="D4636" s="10" t="s">
        <v>14383</v>
      </c>
      <c r="E4636" s="25">
        <v>1</v>
      </c>
      <c r="F4636" s="25">
        <v>0</v>
      </c>
      <c r="G4636" s="10" t="s">
        <v>14384</v>
      </c>
      <c r="H4636" s="25">
        <f>INDEX('Annexe 1 – Données des équipes'!$B$12:$R$114, MATCH(C4636, 'Annexe 1 – Données des équipes'!$B$12:$B$114,0),4)</f>
        <v>80</v>
      </c>
      <c r="I4636" s="25">
        <f>INDEX('Annexe 1 – Données des équipes'!$B$12:$R$114, MATCH(D4636, 'Annexe 1 – Données des équipes'!$B$12:$B$114,0),4)</f>
        <v>90</v>
      </c>
      <c r="J4636" s="25">
        <f t="shared" si="73"/>
        <v>1</v>
      </c>
    </row>
    <row r="4637" spans="2:10">
      <c r="B4637" s="3">
        <v>29656</v>
      </c>
      <c r="C4637" s="10" t="s">
        <v>14385</v>
      </c>
      <c r="D4637" s="10" t="s">
        <v>14386</v>
      </c>
      <c r="E4637" s="25">
        <v>2</v>
      </c>
      <c r="F4637" s="25">
        <v>1</v>
      </c>
      <c r="G4637" s="10" t="s">
        <v>14387</v>
      </c>
      <c r="H4637" s="25">
        <f>INDEX('Annexe 1 – Données des équipes'!$B$12:$R$114, MATCH(C4637, 'Annexe 1 – Données des équipes'!$B$12:$B$114,0),4)</f>
        <v>30</v>
      </c>
      <c r="I4637" s="25">
        <f>INDEX('Annexe 1 – Données des équipes'!$B$12:$R$114, MATCH(D4637, 'Annexe 1 – Données des équipes'!$B$12:$B$114,0),4)</f>
        <v>10</v>
      </c>
      <c r="J4637" s="25">
        <f t="shared" si="73"/>
        <v>1</v>
      </c>
    </row>
    <row r="4638" spans="2:10">
      <c r="B4638" s="3">
        <v>29659</v>
      </c>
      <c r="C4638" s="10" t="s">
        <v>14388</v>
      </c>
      <c r="D4638" s="10" t="s">
        <v>14389</v>
      </c>
      <c r="E4638" s="25">
        <v>2</v>
      </c>
      <c r="F4638" s="25">
        <v>1</v>
      </c>
      <c r="G4638" s="10" t="s">
        <v>14390</v>
      </c>
      <c r="H4638" s="25">
        <f>INDEX('Annexe 1 – Données des équipes'!$B$12:$R$114, MATCH(C4638, 'Annexe 1 – Données des équipes'!$B$12:$B$114,0),4)</f>
        <v>90</v>
      </c>
      <c r="I4638" s="25">
        <f>INDEX('Annexe 1 – Données des équipes'!$B$12:$R$114, MATCH(D4638, 'Annexe 1 – Données des équipes'!$B$12:$B$114,0),4)</f>
        <v>80</v>
      </c>
      <c r="J4638" s="25">
        <f t="shared" si="73"/>
        <v>1</v>
      </c>
    </row>
    <row r="4639" spans="2:10">
      <c r="B4639" s="3">
        <v>29660</v>
      </c>
      <c r="C4639" s="10" t="s">
        <v>14391</v>
      </c>
      <c r="D4639" s="10" t="s">
        <v>14392</v>
      </c>
      <c r="E4639" s="25">
        <v>1</v>
      </c>
      <c r="F4639" s="25">
        <v>0</v>
      </c>
      <c r="G4639" s="10" t="s">
        <v>14393</v>
      </c>
      <c r="H4639" s="25">
        <f>INDEX('Annexe 1 – Données des équipes'!$B$12:$R$114, MATCH(C4639, 'Annexe 1 – Données des équipes'!$B$12:$B$114,0),4)</f>
        <v>60</v>
      </c>
      <c r="I4639" s="25">
        <f>INDEX('Annexe 1 – Données des équipes'!$B$12:$R$114, MATCH(D4639, 'Annexe 1 – Données des équipes'!$B$12:$B$114,0),4)</f>
        <v>50</v>
      </c>
      <c r="J4639" s="25">
        <f t="shared" si="73"/>
        <v>1</v>
      </c>
    </row>
    <row r="4640" spans="2:10">
      <c r="B4640" s="3">
        <v>29663</v>
      </c>
      <c r="C4640" s="10" t="s">
        <v>14394</v>
      </c>
      <c r="D4640" s="10" t="s">
        <v>14395</v>
      </c>
      <c r="E4640" s="25">
        <v>0</v>
      </c>
      <c r="F4640" s="25">
        <v>1</v>
      </c>
      <c r="G4640" s="10" t="s">
        <v>14396</v>
      </c>
      <c r="H4640" s="25">
        <f>INDEX('Annexe 1 – Données des équipes'!$B$12:$R$114, MATCH(C4640, 'Annexe 1 – Données des équipes'!$B$12:$B$114,0),4)</f>
        <v>0</v>
      </c>
      <c r="I4640" s="25">
        <f>INDEX('Annexe 1 – Données des équipes'!$B$12:$R$114, MATCH(D4640, 'Annexe 1 – Données des équipes'!$B$12:$B$114,0),4)</f>
        <v>30</v>
      </c>
      <c r="J4640" s="25">
        <f t="shared" si="73"/>
        <v>1</v>
      </c>
    </row>
    <row r="4641" spans="2:10">
      <c r="B4641" s="3">
        <v>29664</v>
      </c>
      <c r="C4641" s="10" t="s">
        <v>14397</v>
      </c>
      <c r="D4641" s="10" t="s">
        <v>14398</v>
      </c>
      <c r="E4641" s="25">
        <v>1</v>
      </c>
      <c r="F4641" s="25">
        <v>2</v>
      </c>
      <c r="G4641" s="10" t="s">
        <v>14399</v>
      </c>
      <c r="H4641" s="25">
        <f>INDEX('Annexe 1 – Données des équipes'!$B$12:$R$114, MATCH(C4641, 'Annexe 1 – Données des équipes'!$B$12:$B$114,0),4)</f>
        <v>90</v>
      </c>
      <c r="I4641" s="25">
        <f>INDEX('Annexe 1 – Données des équipes'!$B$12:$R$114, MATCH(D4641, 'Annexe 1 – Données des équipes'!$B$12:$B$114,0),4)</f>
        <v>80</v>
      </c>
      <c r="J4641" s="25">
        <f t="shared" si="73"/>
        <v>1</v>
      </c>
    </row>
    <row r="4642" spans="2:10">
      <c r="B4642" s="3">
        <v>29666</v>
      </c>
      <c r="C4642" s="10" t="s">
        <v>14400</v>
      </c>
      <c r="D4642" s="10" t="s">
        <v>14401</v>
      </c>
      <c r="E4642" s="25">
        <v>0</v>
      </c>
      <c r="F4642" s="25">
        <v>1</v>
      </c>
      <c r="G4642" s="10" t="s">
        <v>14402</v>
      </c>
      <c r="H4642" s="25">
        <f>INDEX('Annexe 1 – Données des équipes'!$B$12:$R$114, MATCH(C4642, 'Annexe 1 – Données des équipes'!$B$12:$B$114,0),4)</f>
        <v>30</v>
      </c>
      <c r="I4642" s="25">
        <f>INDEX('Annexe 1 – Données des équipes'!$B$12:$R$114, MATCH(D4642, 'Annexe 1 – Données des équipes'!$B$12:$B$114,0),4)</f>
        <v>30</v>
      </c>
      <c r="J4642" s="25">
        <f t="shared" si="73"/>
        <v>1</v>
      </c>
    </row>
    <row r="4643" spans="2:10">
      <c r="B4643" s="3">
        <v>29670</v>
      </c>
      <c r="C4643" s="10" t="s">
        <v>14403</v>
      </c>
      <c r="D4643" s="10" t="s">
        <v>14404</v>
      </c>
      <c r="E4643" s="25">
        <v>1</v>
      </c>
      <c r="F4643" s="25">
        <v>0</v>
      </c>
      <c r="G4643" s="10" t="s">
        <v>14405</v>
      </c>
      <c r="H4643" s="25">
        <f>INDEX('Annexe 1 – Données des équipes'!$B$12:$R$114, MATCH(C4643, 'Annexe 1 – Données des équipes'!$B$12:$B$114,0),4)</f>
        <v>90</v>
      </c>
      <c r="I4643" s="25">
        <f>INDEX('Annexe 1 – Données des équipes'!$B$12:$R$114, MATCH(D4643, 'Annexe 1 – Données des équipes'!$B$12:$B$114,0),4)</f>
        <v>60</v>
      </c>
      <c r="J4643" s="25">
        <f t="shared" si="73"/>
        <v>1</v>
      </c>
    </row>
    <row r="4644" spans="2:10">
      <c r="B4644" s="3">
        <v>29670</v>
      </c>
      <c r="C4644" s="10" t="s">
        <v>14406</v>
      </c>
      <c r="D4644" s="10" t="s">
        <v>14407</v>
      </c>
      <c r="E4644" s="25">
        <v>1</v>
      </c>
      <c r="F4644" s="25">
        <v>2</v>
      </c>
      <c r="G4644" s="10" t="s">
        <v>14408</v>
      </c>
      <c r="H4644" s="25">
        <f>INDEX('Annexe 1 – Données des équipes'!$B$12:$R$114, MATCH(C4644, 'Annexe 1 – Données des équipes'!$B$12:$B$114,0),4)</f>
        <v>90</v>
      </c>
      <c r="I4644" s="25">
        <f>INDEX('Annexe 1 – Données des équipes'!$B$12:$R$114, MATCH(D4644, 'Annexe 1 – Données des équipes'!$B$12:$B$114,0),4)</f>
        <v>90</v>
      </c>
      <c r="J4644" s="25">
        <f t="shared" si="73"/>
        <v>1</v>
      </c>
    </row>
    <row r="4645" spans="2:10">
      <c r="B4645" s="3">
        <v>29670</v>
      </c>
      <c r="C4645" s="10" t="s">
        <v>14409</v>
      </c>
      <c r="D4645" s="10" t="s">
        <v>14410</v>
      </c>
      <c r="E4645" s="25">
        <v>1</v>
      </c>
      <c r="F4645" s="25">
        <v>0</v>
      </c>
      <c r="G4645" s="10" t="s">
        <v>14411</v>
      </c>
      <c r="H4645" s="25">
        <f>INDEX('Annexe 1 – Données des équipes'!$B$12:$R$114, MATCH(C4645, 'Annexe 1 – Données des équipes'!$B$12:$B$114,0),4)</f>
        <v>80</v>
      </c>
      <c r="I4645" s="25">
        <f>INDEX('Annexe 1 – Données des équipes'!$B$12:$R$114, MATCH(D4645, 'Annexe 1 – Données des équipes'!$B$12:$B$114,0),4)</f>
        <v>90</v>
      </c>
      <c r="J4645" s="25">
        <f t="shared" si="73"/>
        <v>1</v>
      </c>
    </row>
    <row r="4646" spans="2:10">
      <c r="B4646" s="3">
        <v>29670</v>
      </c>
      <c r="C4646" s="10" t="s">
        <v>14412</v>
      </c>
      <c r="D4646" s="10" t="s">
        <v>14413</v>
      </c>
      <c r="E4646" s="25">
        <v>0</v>
      </c>
      <c r="F4646" s="25">
        <v>1</v>
      </c>
      <c r="G4646" s="10" t="s">
        <v>14414</v>
      </c>
      <c r="H4646" s="25">
        <f>INDEX('Annexe 1 – Données des équipes'!$B$12:$R$114, MATCH(C4646, 'Annexe 1 – Données des équipes'!$B$12:$B$114,0),4)</f>
        <v>70</v>
      </c>
      <c r="I4646" s="25">
        <f>INDEX('Annexe 1 – Données des équipes'!$B$12:$R$114, MATCH(D4646, 'Annexe 1 – Données des équipes'!$B$12:$B$114,0),4)</f>
        <v>10</v>
      </c>
      <c r="J4646" s="25">
        <f t="shared" si="73"/>
        <v>1</v>
      </c>
    </row>
    <row r="4647" spans="2:10">
      <c r="B4647" s="3">
        <v>29670</v>
      </c>
      <c r="C4647" s="10" t="s">
        <v>14415</v>
      </c>
      <c r="D4647" s="10" t="s">
        <v>14416</v>
      </c>
      <c r="E4647" s="25">
        <v>0</v>
      </c>
      <c r="F4647" s="25">
        <v>1</v>
      </c>
      <c r="G4647" s="10" t="s">
        <v>14417</v>
      </c>
      <c r="H4647" s="25">
        <f>INDEX('Annexe 1 – Données des équipes'!$B$12:$R$114, MATCH(C4647, 'Annexe 1 – Données des équipes'!$B$12:$B$114,0),4)</f>
        <v>60</v>
      </c>
      <c r="I4647" s="25">
        <f>INDEX('Annexe 1 – Données des équipes'!$B$12:$R$114, MATCH(D4647, 'Annexe 1 – Données des équipes'!$B$12:$B$114,0),4)</f>
        <v>70</v>
      </c>
      <c r="J4647" s="25">
        <f t="shared" si="73"/>
        <v>1</v>
      </c>
    </row>
    <row r="4648" spans="2:10">
      <c r="B4648" s="3">
        <v>29672</v>
      </c>
      <c r="C4648" s="10" t="s">
        <v>14418</v>
      </c>
      <c r="D4648" s="10" t="s">
        <v>14419</v>
      </c>
      <c r="E4648" s="25">
        <v>2</v>
      </c>
      <c r="F4648" s="25">
        <v>1</v>
      </c>
      <c r="G4648" s="10" t="s">
        <v>14420</v>
      </c>
      <c r="H4648" s="25">
        <f>INDEX('Annexe 1 – Données des équipes'!$B$12:$R$114, MATCH(C4648, 'Annexe 1 – Données des équipes'!$B$12:$B$114,0),4)</f>
        <v>0</v>
      </c>
      <c r="I4648" s="25">
        <f>INDEX('Annexe 1 – Données des équipes'!$B$12:$R$114, MATCH(D4648, 'Annexe 1 – Données des équipes'!$B$12:$B$114,0),4)</f>
        <v>30</v>
      </c>
      <c r="J4648" s="25">
        <f t="shared" si="73"/>
        <v>1</v>
      </c>
    </row>
    <row r="4649" spans="2:10">
      <c r="B4649" s="3">
        <v>29675</v>
      </c>
      <c r="C4649" s="10" t="s">
        <v>14421</v>
      </c>
      <c r="D4649" s="10" t="s">
        <v>14422</v>
      </c>
      <c r="E4649" s="25">
        <v>2</v>
      </c>
      <c r="F4649" s="25">
        <v>1</v>
      </c>
      <c r="G4649" s="10" t="s">
        <v>14423</v>
      </c>
      <c r="H4649" s="25">
        <f>INDEX('Annexe 1 – Données des équipes'!$B$12:$R$114, MATCH(C4649, 'Annexe 1 – Données des équipes'!$B$12:$B$114,0),4)</f>
        <v>30</v>
      </c>
      <c r="I4649" s="25">
        <f>INDEX('Annexe 1 – Données des équipes'!$B$12:$R$114, MATCH(D4649, 'Annexe 1 – Données des équipes'!$B$12:$B$114,0),4)</f>
        <v>30</v>
      </c>
      <c r="J4649" s="25">
        <f t="shared" si="73"/>
        <v>1</v>
      </c>
    </row>
    <row r="4650" spans="2:10">
      <c r="B4650" s="3">
        <v>29676</v>
      </c>
      <c r="C4650" s="10" t="s">
        <v>14424</v>
      </c>
      <c r="D4650" s="10" t="s">
        <v>14425</v>
      </c>
      <c r="E4650" s="25">
        <v>0</v>
      </c>
      <c r="F4650" s="25">
        <v>1</v>
      </c>
      <c r="G4650" s="10" t="s">
        <v>14426</v>
      </c>
      <c r="H4650" s="25">
        <f>INDEX('Annexe 1 – Données des équipes'!$B$12:$R$114, MATCH(C4650, 'Annexe 1 – Données des équipes'!$B$12:$B$114,0),4)</f>
        <v>0</v>
      </c>
      <c r="I4650" s="25">
        <f>INDEX('Annexe 1 – Données des équipes'!$B$12:$R$114, MATCH(D4650, 'Annexe 1 – Données des équipes'!$B$12:$B$114,0),4)</f>
        <v>30</v>
      </c>
      <c r="J4650" s="25">
        <f t="shared" si="73"/>
        <v>1</v>
      </c>
    </row>
    <row r="4651" spans="2:10">
      <c r="B4651" s="3">
        <v>29684</v>
      </c>
      <c r="C4651" s="10" t="s">
        <v>14427</v>
      </c>
      <c r="D4651" s="10" t="s">
        <v>14428</v>
      </c>
      <c r="E4651" s="25">
        <v>2</v>
      </c>
      <c r="F4651" s="25">
        <v>1</v>
      </c>
      <c r="G4651" s="10" t="s">
        <v>14429</v>
      </c>
      <c r="H4651" s="25">
        <f>INDEX('Annexe 1 – Données des équipes'!$B$12:$R$114, MATCH(C4651, 'Annexe 1 – Données des équipes'!$B$12:$B$114,0),4)</f>
        <v>20</v>
      </c>
      <c r="I4651" s="25">
        <f>INDEX('Annexe 1 – Données des équipes'!$B$12:$R$114, MATCH(D4651, 'Annexe 1 – Données des équipes'!$B$12:$B$114,0),4)</f>
        <v>50</v>
      </c>
      <c r="J4651" s="25">
        <f t="shared" si="73"/>
        <v>1</v>
      </c>
    </row>
    <row r="4652" spans="2:10">
      <c r="B4652" s="3">
        <v>29687</v>
      </c>
      <c r="C4652" s="10" t="s">
        <v>14430</v>
      </c>
      <c r="D4652" s="10" t="s">
        <v>14431</v>
      </c>
      <c r="E4652" s="25">
        <v>0</v>
      </c>
      <c r="F4652" s="25">
        <v>1</v>
      </c>
      <c r="G4652" s="10" t="s">
        <v>14432</v>
      </c>
      <c r="H4652" s="25">
        <f>INDEX('Annexe 1 – Données des équipes'!$B$12:$R$114, MATCH(C4652, 'Annexe 1 – Données des équipes'!$B$12:$B$114,0),4)</f>
        <v>10</v>
      </c>
      <c r="I4652" s="25">
        <f>INDEX('Annexe 1 – Données des équipes'!$B$12:$R$114, MATCH(D4652, 'Annexe 1 – Données des équipes'!$B$12:$B$114,0),4)</f>
        <v>10</v>
      </c>
      <c r="J4652" s="25">
        <f t="shared" si="73"/>
        <v>1</v>
      </c>
    </row>
    <row r="4653" spans="2:10">
      <c r="B4653" s="3">
        <v>29688</v>
      </c>
      <c r="C4653" s="10" t="s">
        <v>14433</v>
      </c>
      <c r="D4653" s="10" t="s">
        <v>14434</v>
      </c>
      <c r="E4653" s="25">
        <v>1</v>
      </c>
      <c r="F4653" s="25">
        <v>0</v>
      </c>
      <c r="G4653" s="10" t="s">
        <v>14435</v>
      </c>
      <c r="H4653" s="25">
        <f>INDEX('Annexe 1 – Données des équipes'!$B$12:$R$114, MATCH(C4653, 'Annexe 1 – Données des équipes'!$B$12:$B$114,0),4)</f>
        <v>40</v>
      </c>
      <c r="I4653" s="25">
        <f>INDEX('Annexe 1 – Données des équipes'!$B$12:$R$114, MATCH(D4653, 'Annexe 1 – Données des équipes'!$B$12:$B$114,0),4)</f>
        <v>70</v>
      </c>
      <c r="J4653" s="25">
        <f t="shared" si="73"/>
        <v>1</v>
      </c>
    </row>
    <row r="4654" spans="2:10">
      <c r="B4654" s="3">
        <v>29691</v>
      </c>
      <c r="C4654" s="10" t="s">
        <v>14436</v>
      </c>
      <c r="D4654" s="10" t="s">
        <v>14437</v>
      </c>
      <c r="E4654" s="25">
        <v>2</v>
      </c>
      <c r="F4654" s="25">
        <v>1</v>
      </c>
      <c r="G4654" s="10" t="s">
        <v>14438</v>
      </c>
      <c r="H4654" s="25">
        <f>INDEX('Annexe 1 – Données des équipes'!$B$12:$R$114, MATCH(C4654, 'Annexe 1 – Données des équipes'!$B$12:$B$114,0),4)</f>
        <v>80</v>
      </c>
      <c r="I4654" s="25">
        <f>INDEX('Annexe 1 – Données des équipes'!$B$12:$R$114, MATCH(D4654, 'Annexe 1 – Données des équipes'!$B$12:$B$114,0),4)</f>
        <v>50</v>
      </c>
      <c r="J4654" s="25">
        <f t="shared" si="73"/>
        <v>1</v>
      </c>
    </row>
    <row r="4655" spans="2:10">
      <c r="B4655" s="3">
        <v>29701</v>
      </c>
      <c r="C4655" s="10" t="s">
        <v>14439</v>
      </c>
      <c r="D4655" s="10" t="s">
        <v>14440</v>
      </c>
      <c r="E4655" s="25">
        <v>1</v>
      </c>
      <c r="F4655" s="25">
        <v>0</v>
      </c>
      <c r="G4655" s="10" t="s">
        <v>14441</v>
      </c>
      <c r="H4655" s="25">
        <f>INDEX('Annexe 1 – Données des équipes'!$B$12:$R$114, MATCH(C4655, 'Annexe 1 – Données des équipes'!$B$12:$B$114,0),4)</f>
        <v>50</v>
      </c>
      <c r="I4655" s="25">
        <f>INDEX('Annexe 1 – Données des équipes'!$B$12:$R$114, MATCH(D4655, 'Annexe 1 – Données des équipes'!$B$12:$B$114,0),4)</f>
        <v>10</v>
      </c>
      <c r="J4655" s="25">
        <f t="shared" si="73"/>
        <v>1</v>
      </c>
    </row>
    <row r="4656" spans="2:10">
      <c r="B4656" s="3">
        <v>29702</v>
      </c>
      <c r="C4656" s="10" t="s">
        <v>14442</v>
      </c>
      <c r="D4656" s="10" t="s">
        <v>14443</v>
      </c>
      <c r="E4656" s="25">
        <v>1</v>
      </c>
      <c r="F4656" s="25">
        <v>0</v>
      </c>
      <c r="G4656" s="10" t="s">
        <v>14444</v>
      </c>
      <c r="H4656" s="25">
        <f>INDEX('Annexe 1 – Données des équipes'!$B$12:$R$114, MATCH(C4656, 'Annexe 1 – Données des équipes'!$B$12:$B$114,0),4)</f>
        <v>50</v>
      </c>
      <c r="I4656" s="25">
        <f>INDEX('Annexe 1 – Données des équipes'!$B$12:$R$114, MATCH(D4656, 'Annexe 1 – Données des équipes'!$B$12:$B$114,0),4)</f>
        <v>50</v>
      </c>
      <c r="J4656" s="25">
        <f t="shared" si="73"/>
        <v>1</v>
      </c>
    </row>
    <row r="4657" spans="2:10">
      <c r="B4657" s="3">
        <v>29705</v>
      </c>
      <c r="C4657" s="10" t="s">
        <v>14445</v>
      </c>
      <c r="D4657" s="10" t="s">
        <v>14446</v>
      </c>
      <c r="E4657" s="25">
        <v>1</v>
      </c>
      <c r="F4657" s="25">
        <v>0</v>
      </c>
      <c r="G4657" s="10" t="s">
        <v>14447</v>
      </c>
      <c r="H4657" s="25">
        <f>INDEX('Annexe 1 – Données des équipes'!$B$12:$R$114, MATCH(C4657, 'Annexe 1 – Données des équipes'!$B$12:$B$114,0),4)</f>
        <v>40</v>
      </c>
      <c r="I4657" s="25">
        <f>INDEX('Annexe 1 – Données des équipes'!$B$12:$R$114, MATCH(D4657, 'Annexe 1 – Données des équipes'!$B$12:$B$114,0),4)</f>
        <v>30</v>
      </c>
      <c r="J4657" s="25">
        <f t="shared" si="73"/>
        <v>1</v>
      </c>
    </row>
    <row r="4658" spans="2:10">
      <c r="B4658" s="3">
        <v>29705</v>
      </c>
      <c r="C4658" s="10" t="s">
        <v>14448</v>
      </c>
      <c r="D4658" s="10" t="s">
        <v>14449</v>
      </c>
      <c r="E4658" s="25">
        <v>1</v>
      </c>
      <c r="F4658" s="25">
        <v>2</v>
      </c>
      <c r="G4658" s="10" t="s">
        <v>14450</v>
      </c>
      <c r="H4658" s="25">
        <f>INDEX('Annexe 1 – Données des équipes'!$B$12:$R$114, MATCH(C4658, 'Annexe 1 – Données des équipes'!$B$12:$B$114,0),4)</f>
        <v>80</v>
      </c>
      <c r="I4658" s="25">
        <f>INDEX('Annexe 1 – Données des équipes'!$B$12:$R$114, MATCH(D4658, 'Annexe 1 – Données des équipes'!$B$12:$B$114,0),4)</f>
        <v>80</v>
      </c>
      <c r="J4658" s="25">
        <f t="shared" si="73"/>
        <v>1</v>
      </c>
    </row>
    <row r="4659" spans="2:10">
      <c r="B4659" s="3">
        <v>29705</v>
      </c>
      <c r="C4659" s="10" t="s">
        <v>14451</v>
      </c>
      <c r="D4659" s="10" t="s">
        <v>14452</v>
      </c>
      <c r="E4659" s="25">
        <v>3</v>
      </c>
      <c r="F4659" s="25">
        <v>2</v>
      </c>
      <c r="G4659" s="10" t="s">
        <v>14453</v>
      </c>
      <c r="H4659" s="25">
        <f>INDEX('Annexe 1 – Données des équipes'!$B$12:$R$114, MATCH(C4659, 'Annexe 1 – Données des équipes'!$B$12:$B$114,0),4)</f>
        <v>90</v>
      </c>
      <c r="I4659" s="25">
        <f>INDEX('Annexe 1 – Données des équipes'!$B$12:$R$114, MATCH(D4659, 'Annexe 1 – Données des équipes'!$B$12:$B$114,0),4)</f>
        <v>90</v>
      </c>
      <c r="J4659" s="25">
        <f t="shared" si="73"/>
        <v>1</v>
      </c>
    </row>
    <row r="4660" spans="2:10">
      <c r="B4660" s="3">
        <v>29705</v>
      </c>
      <c r="C4660" s="10" t="s">
        <v>14454</v>
      </c>
      <c r="D4660" s="10" t="s">
        <v>14455</v>
      </c>
      <c r="E4660" s="25">
        <v>1</v>
      </c>
      <c r="F4660" s="25">
        <v>0</v>
      </c>
      <c r="G4660" s="10" t="s">
        <v>14456</v>
      </c>
      <c r="H4660" s="25">
        <f>INDEX('Annexe 1 – Données des équipes'!$B$12:$R$114, MATCH(C4660, 'Annexe 1 – Données des équipes'!$B$12:$B$114,0),4)</f>
        <v>50</v>
      </c>
      <c r="I4660" s="25">
        <f>INDEX('Annexe 1 – Données des équipes'!$B$12:$R$114, MATCH(D4660, 'Annexe 1 – Données des équipes'!$B$12:$B$114,0),4)</f>
        <v>90</v>
      </c>
      <c r="J4660" s="25">
        <f t="shared" si="73"/>
        <v>1</v>
      </c>
    </row>
    <row r="4661" spans="2:10">
      <c r="B4661" s="3">
        <v>29718</v>
      </c>
      <c r="C4661" s="10" t="s">
        <v>14457</v>
      </c>
      <c r="D4661" s="10" t="s">
        <v>14458</v>
      </c>
      <c r="E4661" s="25">
        <v>0</v>
      </c>
      <c r="F4661" s="25">
        <v>1</v>
      </c>
      <c r="G4661" s="10" t="s">
        <v>14459</v>
      </c>
      <c r="H4661" s="25">
        <f>INDEX('Annexe 1 – Données des équipes'!$B$12:$R$114, MATCH(C4661, 'Annexe 1 – Données des équipes'!$B$12:$B$114,0),4)</f>
        <v>90</v>
      </c>
      <c r="I4661" s="25">
        <f>INDEX('Annexe 1 – Données des équipes'!$B$12:$R$114, MATCH(D4661, 'Annexe 1 – Données des équipes'!$B$12:$B$114,0),4)</f>
        <v>90</v>
      </c>
      <c r="J4661" s="25">
        <f t="shared" si="73"/>
        <v>1</v>
      </c>
    </row>
    <row r="4662" spans="2:10">
      <c r="B4662" s="3">
        <v>29719</v>
      </c>
      <c r="C4662" s="10" t="s">
        <v>14460</v>
      </c>
      <c r="D4662" s="10" t="s">
        <v>14461</v>
      </c>
      <c r="E4662" s="25">
        <v>1</v>
      </c>
      <c r="F4662" s="25">
        <v>0</v>
      </c>
      <c r="G4662" s="10" t="s">
        <v>14462</v>
      </c>
      <c r="H4662" s="25">
        <f>INDEX('Annexe 1 – Données des équipes'!$B$12:$R$114, MATCH(C4662, 'Annexe 1 – Données des équipes'!$B$12:$B$114,0),4)</f>
        <v>40</v>
      </c>
      <c r="I4662" s="25">
        <f>INDEX('Annexe 1 – Données des équipes'!$B$12:$R$114, MATCH(D4662, 'Annexe 1 – Données des équipes'!$B$12:$B$114,0),4)</f>
        <v>50</v>
      </c>
      <c r="J4662" s="25">
        <f t="shared" si="73"/>
        <v>1</v>
      </c>
    </row>
    <row r="4663" spans="2:10">
      <c r="B4663" s="3">
        <v>29720</v>
      </c>
      <c r="C4663" s="10" t="s">
        <v>14463</v>
      </c>
      <c r="D4663" s="10" t="s">
        <v>14464</v>
      </c>
      <c r="E4663" s="25">
        <v>1</v>
      </c>
      <c r="F4663" s="25">
        <v>2</v>
      </c>
      <c r="G4663" s="10" t="s">
        <v>14465</v>
      </c>
      <c r="H4663" s="25">
        <f>INDEX('Annexe 1 – Données des équipes'!$B$12:$R$114, MATCH(C4663, 'Annexe 1 – Données des équipes'!$B$12:$B$114,0),4)</f>
        <v>80</v>
      </c>
      <c r="I4663" s="25">
        <f>INDEX('Annexe 1 – Données des équipes'!$B$12:$R$114, MATCH(D4663, 'Annexe 1 – Données des équipes'!$B$12:$B$114,0),4)</f>
        <v>80</v>
      </c>
      <c r="J4663" s="25">
        <f t="shared" si="73"/>
        <v>1</v>
      </c>
    </row>
    <row r="4664" spans="2:10">
      <c r="B4664" s="3">
        <v>29723</v>
      </c>
      <c r="C4664" s="10" t="s">
        <v>14466</v>
      </c>
      <c r="D4664" s="10" t="s">
        <v>14467</v>
      </c>
      <c r="E4664" s="25">
        <v>1</v>
      </c>
      <c r="F4664" s="25">
        <v>0</v>
      </c>
      <c r="G4664" s="10" t="s">
        <v>14468</v>
      </c>
      <c r="H4664" s="25">
        <f>INDEX('Annexe 1 – Données des équipes'!$B$12:$R$114, MATCH(C4664, 'Annexe 1 – Données des équipes'!$B$12:$B$114,0),4)</f>
        <v>70</v>
      </c>
      <c r="I4664" s="25">
        <f>INDEX('Annexe 1 – Données des équipes'!$B$12:$R$114, MATCH(D4664, 'Annexe 1 – Données des équipes'!$B$12:$B$114,0),4)</f>
        <v>70</v>
      </c>
      <c r="J4664" s="25">
        <f t="shared" si="73"/>
        <v>1</v>
      </c>
    </row>
    <row r="4665" spans="2:10">
      <c r="B4665" s="3">
        <v>29725</v>
      </c>
      <c r="C4665" s="10" t="s">
        <v>14469</v>
      </c>
      <c r="D4665" s="10" t="s">
        <v>14470</v>
      </c>
      <c r="E4665" s="25">
        <v>1</v>
      </c>
      <c r="F4665" s="25">
        <v>2</v>
      </c>
      <c r="G4665" s="10" t="s">
        <v>14471</v>
      </c>
      <c r="H4665" s="25">
        <f>INDEX('Annexe 1 – Données des équipes'!$B$12:$R$114, MATCH(C4665, 'Annexe 1 – Données des équipes'!$B$12:$B$114,0),4)</f>
        <v>90</v>
      </c>
      <c r="I4665" s="25">
        <f>INDEX('Annexe 1 – Données des équipes'!$B$12:$R$114, MATCH(D4665, 'Annexe 1 – Données des équipes'!$B$12:$B$114,0),4)</f>
        <v>90</v>
      </c>
      <c r="J4665" s="25">
        <f t="shared" si="73"/>
        <v>1</v>
      </c>
    </row>
    <row r="4666" spans="2:10">
      <c r="B4666" s="3">
        <v>29726</v>
      </c>
      <c r="C4666" s="10" t="s">
        <v>14472</v>
      </c>
      <c r="D4666" s="10" t="s">
        <v>14473</v>
      </c>
      <c r="E4666" s="25">
        <v>1</v>
      </c>
      <c r="F4666" s="25">
        <v>2</v>
      </c>
      <c r="G4666" s="10" t="s">
        <v>14474</v>
      </c>
      <c r="H4666" s="25">
        <f>INDEX('Annexe 1 – Données des équipes'!$B$12:$R$114, MATCH(C4666, 'Annexe 1 – Données des équipes'!$B$12:$B$114,0),4)</f>
        <v>30</v>
      </c>
      <c r="I4666" s="25">
        <f>INDEX('Annexe 1 – Données des équipes'!$B$12:$R$114, MATCH(D4666, 'Annexe 1 – Données des équipes'!$B$12:$B$114,0),4)</f>
        <v>40</v>
      </c>
      <c r="J4666" s="25">
        <f t="shared" si="73"/>
        <v>1</v>
      </c>
    </row>
    <row r="4667" spans="2:10">
      <c r="B4667" s="3">
        <v>29729</v>
      </c>
      <c r="C4667" s="10" t="s">
        <v>14475</v>
      </c>
      <c r="D4667" s="10" t="s">
        <v>14476</v>
      </c>
      <c r="E4667" s="25">
        <v>0</v>
      </c>
      <c r="F4667" s="25">
        <v>1</v>
      </c>
      <c r="G4667" s="10" t="s">
        <v>14477</v>
      </c>
      <c r="H4667" s="25">
        <f>INDEX('Annexe 1 – Données des équipes'!$B$12:$R$114, MATCH(C4667, 'Annexe 1 – Données des équipes'!$B$12:$B$114,0),4)</f>
        <v>90</v>
      </c>
      <c r="I4667" s="25">
        <f>INDEX('Annexe 1 – Données des équipes'!$B$12:$R$114, MATCH(D4667, 'Annexe 1 – Données des équipes'!$B$12:$B$114,0),4)</f>
        <v>60</v>
      </c>
      <c r="J4667" s="25">
        <f t="shared" si="73"/>
        <v>1</v>
      </c>
    </row>
    <row r="4668" spans="2:10">
      <c r="B4668" s="3">
        <v>29736</v>
      </c>
      <c r="C4668" s="10" t="s">
        <v>14478</v>
      </c>
      <c r="D4668" s="10" t="s">
        <v>14479</v>
      </c>
      <c r="E4668" s="25">
        <v>2</v>
      </c>
      <c r="F4668" s="25">
        <v>1</v>
      </c>
      <c r="G4668" s="10" t="s">
        <v>14480</v>
      </c>
      <c r="H4668" s="25">
        <f>INDEX('Annexe 1 – Données des équipes'!$B$12:$R$114, MATCH(C4668, 'Annexe 1 – Données des équipes'!$B$12:$B$114,0),4)</f>
        <v>80</v>
      </c>
      <c r="I4668" s="25">
        <f>INDEX('Annexe 1 – Données des équipes'!$B$12:$R$114, MATCH(D4668, 'Annexe 1 – Données des équipes'!$B$12:$B$114,0),4)</f>
        <v>90</v>
      </c>
      <c r="J4668" s="25">
        <f t="shared" si="73"/>
        <v>1</v>
      </c>
    </row>
    <row r="4669" spans="2:10">
      <c r="B4669" s="3">
        <v>29740</v>
      </c>
      <c r="C4669" s="10" t="s">
        <v>14481</v>
      </c>
      <c r="D4669" s="10" t="s">
        <v>14482</v>
      </c>
      <c r="E4669" s="25">
        <v>1</v>
      </c>
      <c r="F4669" s="25">
        <v>0</v>
      </c>
      <c r="G4669" s="10" t="s">
        <v>14483</v>
      </c>
      <c r="H4669" s="25">
        <f>INDEX('Annexe 1 – Données des équipes'!$B$12:$R$114, MATCH(C4669, 'Annexe 1 – Données des équipes'!$B$12:$B$114,0),4)</f>
        <v>50</v>
      </c>
      <c r="I4669" s="25">
        <f>INDEX('Annexe 1 – Données des équipes'!$B$12:$R$114, MATCH(D4669, 'Annexe 1 – Données des équipes'!$B$12:$B$114,0),4)</f>
        <v>30</v>
      </c>
      <c r="J4669" s="25">
        <f t="shared" si="73"/>
        <v>1</v>
      </c>
    </row>
    <row r="4670" spans="2:10">
      <c r="B4670" s="3">
        <v>29740</v>
      </c>
      <c r="C4670" s="10" t="s">
        <v>14484</v>
      </c>
      <c r="D4670" s="10" t="s">
        <v>14485</v>
      </c>
      <c r="E4670" s="25">
        <v>1</v>
      </c>
      <c r="F4670" s="25">
        <v>0</v>
      </c>
      <c r="G4670" s="10" t="s">
        <v>14486</v>
      </c>
      <c r="H4670" s="25">
        <f>INDEX('Annexe 1 – Données des équipes'!$B$12:$R$114, MATCH(C4670, 'Annexe 1 – Données des équipes'!$B$12:$B$114,0),4)</f>
        <v>80</v>
      </c>
      <c r="I4670" s="25">
        <f>INDEX('Annexe 1 – Données des équipes'!$B$12:$R$114, MATCH(D4670, 'Annexe 1 – Données des équipes'!$B$12:$B$114,0),4)</f>
        <v>50</v>
      </c>
      <c r="J4670" s="25">
        <f t="shared" si="73"/>
        <v>1</v>
      </c>
    </row>
    <row r="4671" spans="2:10">
      <c r="B4671" s="3">
        <v>29744</v>
      </c>
      <c r="C4671" s="10" t="s">
        <v>14487</v>
      </c>
      <c r="D4671" s="10" t="s">
        <v>14488</v>
      </c>
      <c r="E4671" s="25">
        <v>0</v>
      </c>
      <c r="F4671" s="25">
        <v>1</v>
      </c>
      <c r="G4671" s="10" t="s">
        <v>14489</v>
      </c>
      <c r="H4671" s="25">
        <f>INDEX('Annexe 1 – Données des équipes'!$B$12:$R$114, MATCH(C4671, 'Annexe 1 – Données des équipes'!$B$12:$B$114,0),4)</f>
        <v>70</v>
      </c>
      <c r="I4671" s="25">
        <f>INDEX('Annexe 1 – Données des équipes'!$B$12:$R$114, MATCH(D4671, 'Annexe 1 – Données des équipes'!$B$12:$B$114,0),4)</f>
        <v>80</v>
      </c>
      <c r="J4671" s="25">
        <f t="shared" si="73"/>
        <v>1</v>
      </c>
    </row>
    <row r="4672" spans="2:10">
      <c r="B4672" s="3">
        <v>29775</v>
      </c>
      <c r="C4672" s="10" t="s">
        <v>14490</v>
      </c>
      <c r="D4672" s="10" t="s">
        <v>14491</v>
      </c>
      <c r="E4672" s="25">
        <v>1</v>
      </c>
      <c r="F4672" s="25">
        <v>0</v>
      </c>
      <c r="G4672" s="10" t="s">
        <v>14492</v>
      </c>
      <c r="H4672" s="25">
        <f>INDEX('Annexe 1 – Données des équipes'!$B$12:$R$114, MATCH(C4672, 'Annexe 1 – Données des équipes'!$B$12:$B$114,0),4)</f>
        <v>90</v>
      </c>
      <c r="I4672" s="25">
        <f>INDEX('Annexe 1 – Données des équipes'!$B$12:$R$114, MATCH(D4672, 'Annexe 1 – Données des équipes'!$B$12:$B$114,0),4)</f>
        <v>90</v>
      </c>
      <c r="J4672" s="25">
        <f t="shared" si="73"/>
        <v>1</v>
      </c>
    </row>
    <row r="4673" spans="2:10">
      <c r="B4673" s="3">
        <v>29785</v>
      </c>
      <c r="C4673" s="10" t="s">
        <v>14493</v>
      </c>
      <c r="D4673" s="10" t="s">
        <v>14494</v>
      </c>
      <c r="E4673" s="25">
        <v>1</v>
      </c>
      <c r="F4673" s="25">
        <v>0</v>
      </c>
      <c r="G4673" s="10" t="s">
        <v>14495</v>
      </c>
      <c r="H4673" s="25">
        <f>INDEX('Annexe 1 – Données des équipes'!$B$12:$R$114, MATCH(C4673, 'Annexe 1 – Données des équipes'!$B$12:$B$114,0),4)</f>
        <v>50</v>
      </c>
      <c r="I4673" s="25">
        <f>INDEX('Annexe 1 – Données des équipes'!$B$12:$R$114, MATCH(D4673, 'Annexe 1 – Données des équipes'!$B$12:$B$114,0),4)</f>
        <v>40</v>
      </c>
      <c r="J4673" s="25">
        <f t="shared" si="73"/>
        <v>1</v>
      </c>
    </row>
    <row r="4674" spans="2:10">
      <c r="B4674" s="3">
        <v>29796</v>
      </c>
      <c r="C4674" s="10" t="s">
        <v>14496</v>
      </c>
      <c r="D4674" s="10" t="s">
        <v>14497</v>
      </c>
      <c r="E4674" s="25">
        <v>1</v>
      </c>
      <c r="F4674" s="25">
        <v>0</v>
      </c>
      <c r="G4674" s="10" t="s">
        <v>14498</v>
      </c>
      <c r="H4674" s="25">
        <f>INDEX('Annexe 1 – Données des équipes'!$B$12:$R$114, MATCH(C4674, 'Annexe 1 – Données des équipes'!$B$12:$B$114,0),4)</f>
        <v>80</v>
      </c>
      <c r="I4674" s="25">
        <f>INDEX('Annexe 1 – Données des équipes'!$B$12:$R$114, MATCH(D4674, 'Annexe 1 – Données des équipes'!$B$12:$B$114,0),4)</f>
        <v>30</v>
      </c>
      <c r="J4674" s="25">
        <f t="shared" si="73"/>
        <v>1</v>
      </c>
    </row>
    <row r="4675" spans="2:10">
      <c r="B4675" s="3">
        <v>29803</v>
      </c>
      <c r="C4675" s="10" t="s">
        <v>14499</v>
      </c>
      <c r="D4675" s="10" t="s">
        <v>14500</v>
      </c>
      <c r="E4675" s="25">
        <v>1</v>
      </c>
      <c r="F4675" s="25">
        <v>2</v>
      </c>
      <c r="G4675" s="10" t="s">
        <v>14501</v>
      </c>
      <c r="H4675" s="25">
        <f>INDEX('Annexe 1 – Données des équipes'!$B$12:$R$114, MATCH(C4675, 'Annexe 1 – Données des équipes'!$B$12:$B$114,0),4)</f>
        <v>80</v>
      </c>
      <c r="I4675" s="25">
        <f>INDEX('Annexe 1 – Données des équipes'!$B$12:$R$114, MATCH(D4675, 'Annexe 1 – Données des équipes'!$B$12:$B$114,0),4)</f>
        <v>80</v>
      </c>
      <c r="J4675" s="25">
        <f t="shared" si="73"/>
        <v>1</v>
      </c>
    </row>
    <row r="4676" spans="2:10">
      <c r="B4676" s="3">
        <v>29807</v>
      </c>
      <c r="C4676" s="10" t="s">
        <v>14502</v>
      </c>
      <c r="D4676" s="10" t="s">
        <v>14503</v>
      </c>
      <c r="E4676" s="25">
        <v>3</v>
      </c>
      <c r="F4676" s="25">
        <v>2</v>
      </c>
      <c r="G4676" s="10" t="s">
        <v>14504</v>
      </c>
      <c r="H4676" s="25">
        <f>INDEX('Annexe 1 – Données des équipes'!$B$12:$R$114, MATCH(C4676, 'Annexe 1 – Données des équipes'!$B$12:$B$114,0),4)</f>
        <v>80</v>
      </c>
      <c r="I4676" s="25">
        <f>INDEX('Annexe 1 – Données des équipes'!$B$12:$R$114, MATCH(D4676, 'Annexe 1 – Données des équipes'!$B$12:$B$114,0),4)</f>
        <v>90</v>
      </c>
      <c r="J4676" s="25">
        <f t="shared" si="73"/>
        <v>1</v>
      </c>
    </row>
    <row r="4677" spans="2:10">
      <c r="B4677" s="3">
        <v>29810</v>
      </c>
      <c r="C4677" s="10" t="s">
        <v>14505</v>
      </c>
      <c r="D4677" s="10" t="s">
        <v>14506</v>
      </c>
      <c r="E4677" s="25">
        <v>1</v>
      </c>
      <c r="F4677" s="25">
        <v>2</v>
      </c>
      <c r="G4677" s="10" t="s">
        <v>14507</v>
      </c>
      <c r="H4677" s="25">
        <f>INDEX('Annexe 1 – Données des équipes'!$B$12:$R$114, MATCH(C4677, 'Annexe 1 – Données des équipes'!$B$12:$B$114,0),4)</f>
        <v>30</v>
      </c>
      <c r="I4677" s="25">
        <f>INDEX('Annexe 1 – Données des équipes'!$B$12:$R$114, MATCH(D4677, 'Annexe 1 – Données des équipes'!$B$12:$B$114,0),4)</f>
        <v>80</v>
      </c>
      <c r="J4677" s="25">
        <f t="shared" si="73"/>
        <v>1</v>
      </c>
    </row>
    <row r="4678" spans="2:10">
      <c r="B4678" s="3">
        <v>29810</v>
      </c>
      <c r="C4678" s="10" t="s">
        <v>14508</v>
      </c>
      <c r="D4678" s="10" t="s">
        <v>14509</v>
      </c>
      <c r="E4678" s="25">
        <v>1</v>
      </c>
      <c r="F4678" s="25">
        <v>0</v>
      </c>
      <c r="G4678" s="10" t="s">
        <v>14510</v>
      </c>
      <c r="H4678" s="25">
        <f>INDEX('Annexe 1 – Données des équipes'!$B$12:$R$114, MATCH(C4678, 'Annexe 1 – Données des équipes'!$B$12:$B$114,0),4)</f>
        <v>80</v>
      </c>
      <c r="I4678" s="25">
        <f>INDEX('Annexe 1 – Données des équipes'!$B$12:$R$114, MATCH(D4678, 'Annexe 1 – Données des équipes'!$B$12:$B$114,0),4)</f>
        <v>40</v>
      </c>
      <c r="J4678" s="25">
        <f t="shared" si="73"/>
        <v>1</v>
      </c>
    </row>
    <row r="4679" spans="2:10">
      <c r="B4679" s="3">
        <v>29814</v>
      </c>
      <c r="C4679" s="10" t="s">
        <v>14511</v>
      </c>
      <c r="D4679" s="10" t="s">
        <v>14512</v>
      </c>
      <c r="E4679" s="25">
        <v>2</v>
      </c>
      <c r="F4679" s="25">
        <v>1</v>
      </c>
      <c r="G4679" s="10" t="s">
        <v>14513</v>
      </c>
      <c r="H4679" s="25">
        <f>INDEX('Annexe 1 – Données des équipes'!$B$12:$R$114, MATCH(C4679, 'Annexe 1 – Données des équipes'!$B$12:$B$114,0),4)</f>
        <v>50</v>
      </c>
      <c r="I4679" s="25">
        <f>INDEX('Annexe 1 – Données des équipes'!$B$12:$R$114, MATCH(D4679, 'Annexe 1 – Données des équipes'!$B$12:$B$114,0),4)</f>
        <v>10</v>
      </c>
      <c r="J4679" s="25">
        <f t="shared" si="73"/>
        <v>1</v>
      </c>
    </row>
    <row r="4680" spans="2:10">
      <c r="B4680" s="3">
        <v>29821</v>
      </c>
      <c r="C4680" s="10" t="s">
        <v>14514</v>
      </c>
      <c r="D4680" s="10" t="s">
        <v>14515</v>
      </c>
      <c r="E4680" s="25">
        <v>1</v>
      </c>
      <c r="F4680" s="25">
        <v>2</v>
      </c>
      <c r="G4680" s="10" t="s">
        <v>14516</v>
      </c>
      <c r="H4680" s="25">
        <f>INDEX('Annexe 1 – Données des équipes'!$B$12:$R$114, MATCH(C4680, 'Annexe 1 – Données des équipes'!$B$12:$B$114,0),4)</f>
        <v>80</v>
      </c>
      <c r="I4680" s="25">
        <f>INDEX('Annexe 1 – Données des équipes'!$B$12:$R$114, MATCH(D4680, 'Annexe 1 – Données des équipes'!$B$12:$B$114,0),4)</f>
        <v>80</v>
      </c>
      <c r="J4680" s="25">
        <f t="shared" si="73"/>
        <v>1</v>
      </c>
    </row>
    <row r="4681" spans="2:10">
      <c r="B4681" s="3">
        <v>29830</v>
      </c>
      <c r="C4681" s="10" t="s">
        <v>14517</v>
      </c>
      <c r="D4681" s="10" t="s">
        <v>14518</v>
      </c>
      <c r="E4681" s="25">
        <v>2</v>
      </c>
      <c r="F4681" s="25">
        <v>1</v>
      </c>
      <c r="G4681" s="10" t="s">
        <v>14519</v>
      </c>
      <c r="H4681" s="25">
        <f>INDEX('Annexe 1 – Données des équipes'!$B$12:$R$114, MATCH(C4681, 'Annexe 1 – Données des équipes'!$B$12:$B$114,0),4)</f>
        <v>80</v>
      </c>
      <c r="I4681" s="25">
        <f>INDEX('Annexe 1 – Données des équipes'!$B$12:$R$114, MATCH(D4681, 'Annexe 1 – Données des équipes'!$B$12:$B$114,0),4)</f>
        <v>80</v>
      </c>
      <c r="J4681" s="25">
        <f t="shared" si="73"/>
        <v>1</v>
      </c>
    </row>
    <row r="4682" spans="2:10">
      <c r="B4682" s="3">
        <v>29831</v>
      </c>
      <c r="C4682" s="10" t="s">
        <v>14520</v>
      </c>
      <c r="D4682" s="10" t="s">
        <v>14521</v>
      </c>
      <c r="E4682" s="25">
        <v>2</v>
      </c>
      <c r="F4682" s="25">
        <v>1</v>
      </c>
      <c r="G4682" s="10" t="s">
        <v>14522</v>
      </c>
      <c r="H4682" s="25">
        <f>INDEX('Annexe 1 – Données des équipes'!$B$12:$R$114, MATCH(C4682, 'Annexe 1 – Données des équipes'!$B$12:$B$114,0),4)</f>
        <v>30</v>
      </c>
      <c r="I4682" s="25">
        <f>INDEX('Annexe 1 – Données des équipes'!$B$12:$R$114, MATCH(D4682, 'Annexe 1 – Données des équipes'!$B$12:$B$114,0),4)</f>
        <v>40</v>
      </c>
      <c r="J4682" s="25">
        <f t="shared" si="73"/>
        <v>1</v>
      </c>
    </row>
    <row r="4683" spans="2:10">
      <c r="B4683" s="3">
        <v>29837</v>
      </c>
      <c r="C4683" s="10" t="s">
        <v>14523</v>
      </c>
      <c r="D4683" s="10" t="s">
        <v>14524</v>
      </c>
      <c r="E4683" s="25">
        <v>3</v>
      </c>
      <c r="F4683" s="25">
        <v>2</v>
      </c>
      <c r="G4683" s="10" t="s">
        <v>14525</v>
      </c>
      <c r="H4683" s="25">
        <f>INDEX('Annexe 1 – Données des équipes'!$B$12:$R$114, MATCH(C4683, 'Annexe 1 – Données des équipes'!$B$12:$B$114,0),4)</f>
        <v>50</v>
      </c>
      <c r="I4683" s="25">
        <f>INDEX('Annexe 1 – Données des équipes'!$B$12:$R$114, MATCH(D4683, 'Annexe 1 – Données des équipes'!$B$12:$B$114,0),4)</f>
        <v>20</v>
      </c>
      <c r="J4683" s="25">
        <f t="shared" si="73"/>
        <v>1</v>
      </c>
    </row>
    <row r="4684" spans="2:10">
      <c r="B4684" s="3">
        <v>29838</v>
      </c>
      <c r="C4684" s="10" t="s">
        <v>14526</v>
      </c>
      <c r="D4684" s="10" t="s">
        <v>14527</v>
      </c>
      <c r="E4684" s="25">
        <v>2</v>
      </c>
      <c r="F4684" s="25">
        <v>1</v>
      </c>
      <c r="G4684" s="10" t="s">
        <v>14528</v>
      </c>
      <c r="H4684" s="25">
        <f>INDEX('Annexe 1 – Données des équipes'!$B$12:$R$114, MATCH(C4684, 'Annexe 1 – Données des équipes'!$B$12:$B$114,0),4)</f>
        <v>30</v>
      </c>
      <c r="I4684" s="25">
        <f>INDEX('Annexe 1 – Données des équipes'!$B$12:$R$114, MATCH(D4684, 'Annexe 1 – Données des équipes'!$B$12:$B$114,0),4)</f>
        <v>90</v>
      </c>
      <c r="J4684" s="25">
        <f t="shared" si="73"/>
        <v>1</v>
      </c>
    </row>
    <row r="4685" spans="2:10">
      <c r="B4685" s="3">
        <v>29838</v>
      </c>
      <c r="C4685" s="10" t="s">
        <v>14529</v>
      </c>
      <c r="D4685" s="10" t="s">
        <v>14530</v>
      </c>
      <c r="E4685" s="25">
        <v>1</v>
      </c>
      <c r="F4685" s="25">
        <v>2</v>
      </c>
      <c r="G4685" s="10" t="s">
        <v>14531</v>
      </c>
      <c r="H4685" s="25">
        <f>INDEX('Annexe 1 – Données des équipes'!$B$12:$R$114, MATCH(C4685, 'Annexe 1 – Données des équipes'!$B$12:$B$114,0),4)</f>
        <v>50</v>
      </c>
      <c r="I4685" s="25">
        <f>INDEX('Annexe 1 – Données des équipes'!$B$12:$R$114, MATCH(D4685, 'Annexe 1 – Données des équipes'!$B$12:$B$114,0),4)</f>
        <v>40</v>
      </c>
      <c r="J4685" s="25">
        <f t="shared" si="73"/>
        <v>1</v>
      </c>
    </row>
    <row r="4686" spans="2:10">
      <c r="B4686" s="3">
        <v>29839</v>
      </c>
      <c r="C4686" s="10" t="s">
        <v>14532</v>
      </c>
      <c r="D4686" s="10" t="s">
        <v>14533</v>
      </c>
      <c r="E4686" s="25">
        <v>0</v>
      </c>
      <c r="F4686" s="25">
        <v>1</v>
      </c>
      <c r="G4686" s="10" t="s">
        <v>14534</v>
      </c>
      <c r="H4686" s="25">
        <f>INDEX('Annexe 1 – Données des équipes'!$B$12:$R$114, MATCH(C4686, 'Annexe 1 – Données des équipes'!$B$12:$B$114,0),4)</f>
        <v>20</v>
      </c>
      <c r="I4686" s="25">
        <f>INDEX('Annexe 1 – Données des équipes'!$B$12:$R$114, MATCH(D4686, 'Annexe 1 – Données des équipes'!$B$12:$B$114,0),4)</f>
        <v>20</v>
      </c>
      <c r="J4686" s="25">
        <f t="shared" si="73"/>
        <v>1</v>
      </c>
    </row>
    <row r="4687" spans="2:10">
      <c r="B4687" s="3">
        <v>29841</v>
      </c>
      <c r="C4687" s="10" t="s">
        <v>14535</v>
      </c>
      <c r="D4687" s="10" t="s">
        <v>14536</v>
      </c>
      <c r="E4687" s="25">
        <v>0</v>
      </c>
      <c r="F4687" s="25">
        <v>1</v>
      </c>
      <c r="G4687" s="10" t="s">
        <v>14537</v>
      </c>
      <c r="H4687" s="25">
        <f>INDEX('Annexe 1 – Données des équipes'!$B$12:$R$114, MATCH(C4687, 'Annexe 1 – Données des équipes'!$B$12:$B$114,0),4)</f>
        <v>50</v>
      </c>
      <c r="I4687" s="25">
        <f>INDEX('Annexe 1 – Données des équipes'!$B$12:$R$114, MATCH(D4687, 'Annexe 1 – Données des équipes'!$B$12:$B$114,0),4)</f>
        <v>20</v>
      </c>
      <c r="J4687" s="25">
        <f t="shared" si="73"/>
        <v>1</v>
      </c>
    </row>
    <row r="4688" spans="2:10">
      <c r="B4688" s="3">
        <v>29852</v>
      </c>
      <c r="C4688" s="10" t="s">
        <v>14538</v>
      </c>
      <c r="D4688" s="10" t="s">
        <v>14539</v>
      </c>
      <c r="E4688" s="25">
        <v>2</v>
      </c>
      <c r="F4688" s="25">
        <v>1</v>
      </c>
      <c r="G4688" s="10" t="s">
        <v>14540</v>
      </c>
      <c r="H4688" s="25">
        <f>INDEX('Annexe 1 – Données des équipes'!$B$12:$R$114, MATCH(C4688, 'Annexe 1 – Données des équipes'!$B$12:$B$114,0),4)</f>
        <v>80</v>
      </c>
      <c r="I4688" s="25">
        <f>INDEX('Annexe 1 – Données des équipes'!$B$12:$R$114, MATCH(D4688, 'Annexe 1 – Données des équipes'!$B$12:$B$114,0),4)</f>
        <v>30</v>
      </c>
      <c r="J4688" s="25">
        <f t="shared" si="73"/>
        <v>1</v>
      </c>
    </row>
    <row r="4689" spans="2:10">
      <c r="B4689" s="3">
        <v>29852</v>
      </c>
      <c r="C4689" s="10" t="s">
        <v>14541</v>
      </c>
      <c r="D4689" s="10" t="s">
        <v>14542</v>
      </c>
      <c r="E4689" s="25">
        <v>2</v>
      </c>
      <c r="F4689" s="25">
        <v>1</v>
      </c>
      <c r="G4689" s="10" t="s">
        <v>14543</v>
      </c>
      <c r="H4689" s="25">
        <f>INDEX('Annexe 1 – Données des équipes'!$B$12:$R$114, MATCH(C4689, 'Annexe 1 – Données des équipes'!$B$12:$B$114,0),4)</f>
        <v>50</v>
      </c>
      <c r="I4689" s="25">
        <f>INDEX('Annexe 1 – Données des équipes'!$B$12:$R$114, MATCH(D4689, 'Annexe 1 – Données des équipes'!$B$12:$B$114,0),4)</f>
        <v>80</v>
      </c>
      <c r="J4689" s="25">
        <f t="shared" si="73"/>
        <v>1</v>
      </c>
    </row>
    <row r="4690" spans="2:10">
      <c r="B4690" s="3">
        <v>29852</v>
      </c>
      <c r="C4690" s="10" t="s">
        <v>14544</v>
      </c>
      <c r="D4690" s="10" t="s">
        <v>14545</v>
      </c>
      <c r="E4690" s="25">
        <v>3</v>
      </c>
      <c r="F4690" s="25">
        <v>2</v>
      </c>
      <c r="G4690" s="10" t="s">
        <v>14546</v>
      </c>
      <c r="H4690" s="25">
        <f>INDEX('Annexe 1 – Données des équipes'!$B$12:$R$114, MATCH(C4690, 'Annexe 1 – Données des équipes'!$B$12:$B$114,0),4)</f>
        <v>90</v>
      </c>
      <c r="I4690" s="25">
        <f>INDEX('Annexe 1 – Données des équipes'!$B$12:$R$114, MATCH(D4690, 'Annexe 1 – Données des équipes'!$B$12:$B$114,0),4)</f>
        <v>40</v>
      </c>
      <c r="J4690" s="25">
        <f t="shared" ref="J4690:J4753" si="74">ABS(F4690-E4690)</f>
        <v>1</v>
      </c>
    </row>
    <row r="4691" spans="2:10">
      <c r="B4691" s="3">
        <v>29855</v>
      </c>
      <c r="C4691" s="10" t="s">
        <v>14547</v>
      </c>
      <c r="D4691" s="10" t="s">
        <v>14548</v>
      </c>
      <c r="E4691" s="25">
        <v>1</v>
      </c>
      <c r="F4691" s="25">
        <v>0</v>
      </c>
      <c r="G4691" s="10" t="s">
        <v>14549</v>
      </c>
      <c r="H4691" s="25">
        <f>INDEX('Annexe 1 – Données des équipes'!$B$12:$R$114, MATCH(C4691, 'Annexe 1 – Données des équipes'!$B$12:$B$114,0),4)</f>
        <v>0</v>
      </c>
      <c r="I4691" s="25">
        <f>INDEX('Annexe 1 – Données des équipes'!$B$12:$R$114, MATCH(D4691, 'Annexe 1 – Données des équipes'!$B$12:$B$114,0),4)</f>
        <v>50</v>
      </c>
      <c r="J4691" s="25">
        <f t="shared" si="74"/>
        <v>1</v>
      </c>
    </row>
    <row r="4692" spans="2:10">
      <c r="B4692" s="3">
        <v>29862</v>
      </c>
      <c r="C4692" s="10" t="s">
        <v>14550</v>
      </c>
      <c r="D4692" s="10" t="s">
        <v>14551</v>
      </c>
      <c r="E4692" s="25">
        <v>1</v>
      </c>
      <c r="F4692" s="25">
        <v>0</v>
      </c>
      <c r="G4692" s="10" t="s">
        <v>14552</v>
      </c>
      <c r="H4692" s="25">
        <f>INDEX('Annexe 1 – Données des équipes'!$B$12:$R$114, MATCH(C4692, 'Annexe 1 – Données des équipes'!$B$12:$B$114,0),4)</f>
        <v>20</v>
      </c>
      <c r="I4692" s="25">
        <f>INDEX('Annexe 1 – Données des équipes'!$B$12:$R$114, MATCH(D4692, 'Annexe 1 – Données des équipes'!$B$12:$B$114,0),4)</f>
        <v>30</v>
      </c>
      <c r="J4692" s="25">
        <f t="shared" si="74"/>
        <v>1</v>
      </c>
    </row>
    <row r="4693" spans="2:10">
      <c r="B4693" s="3">
        <v>29869</v>
      </c>
      <c r="C4693" s="10" t="s">
        <v>14553</v>
      </c>
      <c r="D4693" s="10" t="s">
        <v>14554</v>
      </c>
      <c r="E4693" s="25">
        <v>1</v>
      </c>
      <c r="F4693" s="25">
        <v>2</v>
      </c>
      <c r="G4693" s="10" t="s">
        <v>14555</v>
      </c>
      <c r="H4693" s="25">
        <f>INDEX('Annexe 1 – Données des équipes'!$B$12:$R$114, MATCH(C4693, 'Annexe 1 – Données des équipes'!$B$12:$B$114,0),4)</f>
        <v>20</v>
      </c>
      <c r="I4693" s="25">
        <f>INDEX('Annexe 1 – Données des équipes'!$B$12:$R$114, MATCH(D4693, 'Annexe 1 – Données des équipes'!$B$12:$B$114,0),4)</f>
        <v>0</v>
      </c>
      <c r="J4693" s="25">
        <f t="shared" si="74"/>
        <v>1</v>
      </c>
    </row>
    <row r="4694" spans="2:10">
      <c r="B4694" s="3">
        <v>29869</v>
      </c>
      <c r="C4694" s="10" t="s">
        <v>14556</v>
      </c>
      <c r="D4694" s="10" t="s">
        <v>14557</v>
      </c>
      <c r="E4694" s="25">
        <v>1</v>
      </c>
      <c r="F4694" s="25">
        <v>2</v>
      </c>
      <c r="G4694" s="10" t="s">
        <v>14558</v>
      </c>
      <c r="H4694" s="25">
        <f>INDEX('Annexe 1 – Données des équipes'!$B$12:$R$114, MATCH(C4694, 'Annexe 1 – Données des équipes'!$B$12:$B$114,0),4)</f>
        <v>50</v>
      </c>
      <c r="I4694" s="25">
        <f>INDEX('Annexe 1 – Données des équipes'!$B$12:$R$114, MATCH(D4694, 'Annexe 1 – Données des équipes'!$B$12:$B$114,0),4)</f>
        <v>80</v>
      </c>
      <c r="J4694" s="25">
        <f t="shared" si="74"/>
        <v>1</v>
      </c>
    </row>
    <row r="4695" spans="2:10">
      <c r="B4695" s="3">
        <v>29873</v>
      </c>
      <c r="C4695" s="10" t="s">
        <v>14559</v>
      </c>
      <c r="D4695" s="10" t="s">
        <v>14560</v>
      </c>
      <c r="E4695" s="25">
        <v>2</v>
      </c>
      <c r="F4695" s="25">
        <v>3</v>
      </c>
      <c r="G4695" s="10" t="s">
        <v>14561</v>
      </c>
      <c r="H4695" s="25">
        <f>INDEX('Annexe 1 – Données des équipes'!$B$12:$R$114, MATCH(C4695, 'Annexe 1 – Données des équipes'!$B$12:$B$114,0),4)</f>
        <v>50</v>
      </c>
      <c r="I4695" s="25">
        <f>INDEX('Annexe 1 – Données des équipes'!$B$12:$R$114, MATCH(D4695, 'Annexe 1 – Données des équipes'!$B$12:$B$114,0),4)</f>
        <v>80</v>
      </c>
      <c r="J4695" s="25">
        <f t="shared" si="74"/>
        <v>1</v>
      </c>
    </row>
    <row r="4696" spans="2:10">
      <c r="B4696" s="3">
        <v>29873</v>
      </c>
      <c r="C4696" s="10" t="s">
        <v>14562</v>
      </c>
      <c r="D4696" s="10" t="s">
        <v>14563</v>
      </c>
      <c r="E4696" s="25">
        <v>3</v>
      </c>
      <c r="F4696" s="25">
        <v>2</v>
      </c>
      <c r="G4696" s="10" t="s">
        <v>14564</v>
      </c>
      <c r="H4696" s="25">
        <f>INDEX('Annexe 1 – Données des équipes'!$B$12:$R$114, MATCH(C4696, 'Annexe 1 – Données des équipes'!$B$12:$B$114,0),4)</f>
        <v>60</v>
      </c>
      <c r="I4696" s="25">
        <f>INDEX('Annexe 1 – Données des équipes'!$B$12:$R$114, MATCH(D4696, 'Annexe 1 – Données des équipes'!$B$12:$B$114,0),4)</f>
        <v>90</v>
      </c>
      <c r="J4696" s="25">
        <f t="shared" si="74"/>
        <v>1</v>
      </c>
    </row>
    <row r="4697" spans="2:10">
      <c r="B4697" s="3">
        <v>29873</v>
      </c>
      <c r="C4697" s="10" t="s">
        <v>14565</v>
      </c>
      <c r="D4697" s="10" t="s">
        <v>14566</v>
      </c>
      <c r="E4697" s="25">
        <v>1</v>
      </c>
      <c r="F4697" s="25">
        <v>2</v>
      </c>
      <c r="G4697" s="10" t="s">
        <v>14567</v>
      </c>
      <c r="H4697" s="25">
        <f>INDEX('Annexe 1 – Données des équipes'!$B$12:$R$114, MATCH(C4697, 'Annexe 1 – Données des équipes'!$B$12:$B$114,0),4)</f>
        <v>90</v>
      </c>
      <c r="I4697" s="25">
        <f>INDEX('Annexe 1 – Données des équipes'!$B$12:$R$114, MATCH(D4697, 'Annexe 1 – Données des équipes'!$B$12:$B$114,0),4)</f>
        <v>80</v>
      </c>
      <c r="J4697" s="25">
        <f t="shared" si="74"/>
        <v>1</v>
      </c>
    </row>
    <row r="4698" spans="2:10">
      <c r="B4698" s="3">
        <v>29887</v>
      </c>
      <c r="C4698" s="10" t="s">
        <v>14568</v>
      </c>
      <c r="D4698" s="10" t="s">
        <v>14569</v>
      </c>
      <c r="E4698" s="25">
        <v>1</v>
      </c>
      <c r="F4698" s="25">
        <v>2</v>
      </c>
      <c r="G4698" s="10" t="s">
        <v>14570</v>
      </c>
      <c r="H4698" s="25">
        <f>INDEX('Annexe 1 – Données des équipes'!$B$12:$R$114, MATCH(C4698, 'Annexe 1 – Données des équipes'!$B$12:$B$114,0),4)</f>
        <v>90</v>
      </c>
      <c r="I4698" s="25">
        <f>INDEX('Annexe 1 – Données des équipes'!$B$12:$R$114, MATCH(D4698, 'Annexe 1 – Données des équipes'!$B$12:$B$114,0),4)</f>
        <v>80</v>
      </c>
      <c r="J4698" s="25">
        <f t="shared" si="74"/>
        <v>1</v>
      </c>
    </row>
    <row r="4699" spans="2:10">
      <c r="B4699" s="3">
        <v>29887</v>
      </c>
      <c r="C4699" s="10" t="s">
        <v>14571</v>
      </c>
      <c r="D4699" s="10" t="s">
        <v>14572</v>
      </c>
      <c r="E4699" s="25">
        <v>1</v>
      </c>
      <c r="F4699" s="25">
        <v>2</v>
      </c>
      <c r="G4699" s="10" t="s">
        <v>14573</v>
      </c>
      <c r="H4699" s="25">
        <f>INDEX('Annexe 1 – Données des équipes'!$B$12:$R$114, MATCH(C4699, 'Annexe 1 – Données des équipes'!$B$12:$B$114,0),4)</f>
        <v>30</v>
      </c>
      <c r="I4699" s="25">
        <f>INDEX('Annexe 1 – Données des équipes'!$B$12:$R$114, MATCH(D4699, 'Annexe 1 – Données des équipes'!$B$12:$B$114,0),4)</f>
        <v>80</v>
      </c>
      <c r="J4699" s="25">
        <f t="shared" si="74"/>
        <v>1</v>
      </c>
    </row>
    <row r="4700" spans="2:10">
      <c r="B4700" s="3">
        <v>29889</v>
      </c>
      <c r="C4700" s="10" t="s">
        <v>14574</v>
      </c>
      <c r="D4700" s="10" t="s">
        <v>14575</v>
      </c>
      <c r="E4700" s="25">
        <v>2</v>
      </c>
      <c r="F4700" s="25">
        <v>1</v>
      </c>
      <c r="G4700" s="10" t="s">
        <v>14576</v>
      </c>
      <c r="H4700" s="25">
        <f>INDEX('Annexe 1 – Données des équipes'!$B$12:$R$114, MATCH(C4700, 'Annexe 1 – Données des équipes'!$B$12:$B$114,0),4)</f>
        <v>20</v>
      </c>
      <c r="I4700" s="25">
        <f>INDEX('Annexe 1 – Données des équipes'!$B$12:$R$114, MATCH(D4700, 'Annexe 1 – Données des équipes'!$B$12:$B$114,0),4)</f>
        <v>50</v>
      </c>
      <c r="J4700" s="25">
        <f t="shared" si="74"/>
        <v>1</v>
      </c>
    </row>
    <row r="4701" spans="2:10">
      <c r="B4701" s="3">
        <v>29892</v>
      </c>
      <c r="C4701" s="10" t="s">
        <v>14577</v>
      </c>
      <c r="D4701" s="10" t="s">
        <v>14578</v>
      </c>
      <c r="E4701" s="25">
        <v>1</v>
      </c>
      <c r="F4701" s="25">
        <v>0</v>
      </c>
      <c r="G4701" s="10" t="s">
        <v>14579</v>
      </c>
      <c r="H4701" s="25">
        <f>INDEX('Annexe 1 – Données des équipes'!$B$12:$R$114, MATCH(C4701, 'Annexe 1 – Données des équipes'!$B$12:$B$114,0),4)</f>
        <v>20</v>
      </c>
      <c r="I4701" s="25">
        <f>INDEX('Annexe 1 – Données des équipes'!$B$12:$R$114, MATCH(D4701, 'Annexe 1 – Données des équipes'!$B$12:$B$114,0),4)</f>
        <v>0</v>
      </c>
      <c r="J4701" s="25">
        <f t="shared" si="74"/>
        <v>1</v>
      </c>
    </row>
    <row r="4702" spans="2:10">
      <c r="B4702" s="3">
        <v>29894</v>
      </c>
      <c r="C4702" s="10" t="s">
        <v>14580</v>
      </c>
      <c r="D4702" s="10" t="s">
        <v>14581</v>
      </c>
      <c r="E4702" s="25">
        <v>0</v>
      </c>
      <c r="F4702" s="25">
        <v>1</v>
      </c>
      <c r="G4702" s="10" t="s">
        <v>14582</v>
      </c>
      <c r="H4702" s="25">
        <f>INDEX('Annexe 1 – Données des équipes'!$B$12:$R$114, MATCH(C4702, 'Annexe 1 – Données des équipes'!$B$12:$B$114,0),4)</f>
        <v>30</v>
      </c>
      <c r="I4702" s="25">
        <f>INDEX('Annexe 1 – Données des équipes'!$B$12:$R$114, MATCH(D4702, 'Annexe 1 – Données des équipes'!$B$12:$B$114,0),4)</f>
        <v>0</v>
      </c>
      <c r="J4702" s="25">
        <f t="shared" si="74"/>
        <v>1</v>
      </c>
    </row>
    <row r="4703" spans="2:10">
      <c r="B4703" s="3">
        <v>29896</v>
      </c>
      <c r="C4703" s="10" t="s">
        <v>14583</v>
      </c>
      <c r="D4703" s="10" t="s">
        <v>14584</v>
      </c>
      <c r="E4703" s="25">
        <v>0</v>
      </c>
      <c r="F4703" s="25">
        <v>1</v>
      </c>
      <c r="G4703" s="10" t="s">
        <v>14585</v>
      </c>
      <c r="H4703" s="25">
        <f>INDEX('Annexe 1 – Données des équipes'!$B$12:$R$114, MATCH(C4703, 'Annexe 1 – Données des équipes'!$B$12:$B$114,0),4)</f>
        <v>80</v>
      </c>
      <c r="I4703" s="25">
        <f>INDEX('Annexe 1 – Données des équipes'!$B$12:$R$114, MATCH(D4703, 'Annexe 1 – Données des équipes'!$B$12:$B$114,0),4)</f>
        <v>0</v>
      </c>
      <c r="J4703" s="25">
        <f t="shared" si="74"/>
        <v>1</v>
      </c>
    </row>
    <row r="4704" spans="2:10">
      <c r="B4704" s="3">
        <v>29902</v>
      </c>
      <c r="C4704" s="10" t="s">
        <v>14586</v>
      </c>
      <c r="D4704" s="10" t="s">
        <v>14587</v>
      </c>
      <c r="E4704" s="25">
        <v>2</v>
      </c>
      <c r="F4704" s="25">
        <v>1</v>
      </c>
      <c r="G4704" s="10" t="s">
        <v>14588</v>
      </c>
      <c r="H4704" s="25">
        <f>INDEX('Annexe 1 – Données des équipes'!$B$12:$R$114, MATCH(C4704, 'Annexe 1 – Données des équipes'!$B$12:$B$114,0),4)</f>
        <v>40</v>
      </c>
      <c r="I4704" s="25">
        <f>INDEX('Annexe 1 – Données des équipes'!$B$12:$R$114, MATCH(D4704, 'Annexe 1 – Données des équipes'!$B$12:$B$114,0),4)</f>
        <v>20</v>
      </c>
      <c r="J4704" s="25">
        <f t="shared" si="74"/>
        <v>1</v>
      </c>
    </row>
    <row r="4705" spans="2:10">
      <c r="B4705" s="3">
        <v>29908</v>
      </c>
      <c r="C4705" s="10" t="s">
        <v>14589</v>
      </c>
      <c r="D4705" s="10" t="s">
        <v>14590</v>
      </c>
      <c r="E4705" s="25">
        <v>1</v>
      </c>
      <c r="F4705" s="25">
        <v>0</v>
      </c>
      <c r="G4705" s="10" t="s">
        <v>14591</v>
      </c>
      <c r="H4705" s="25">
        <f>INDEX('Annexe 1 – Données des équipes'!$B$12:$R$114, MATCH(C4705, 'Annexe 1 – Données des équipes'!$B$12:$B$114,0),4)</f>
        <v>90</v>
      </c>
      <c r="I4705" s="25">
        <f>INDEX('Annexe 1 – Données des équipes'!$B$12:$R$114, MATCH(D4705, 'Annexe 1 – Données des équipes'!$B$12:$B$114,0),4)</f>
        <v>40</v>
      </c>
      <c r="J4705" s="25">
        <f t="shared" si="74"/>
        <v>1</v>
      </c>
    </row>
    <row r="4706" spans="2:10">
      <c r="B4706" s="3">
        <v>29908</v>
      </c>
      <c r="C4706" s="10" t="s">
        <v>14592</v>
      </c>
      <c r="D4706" s="10" t="s">
        <v>14593</v>
      </c>
      <c r="E4706" s="25">
        <v>1</v>
      </c>
      <c r="F4706" s="25">
        <v>0</v>
      </c>
      <c r="G4706" s="10" t="s">
        <v>14594</v>
      </c>
      <c r="H4706" s="25">
        <f>INDEX('Annexe 1 – Données des équipes'!$B$12:$R$114, MATCH(C4706, 'Annexe 1 – Données des équipes'!$B$12:$B$114,0),4)</f>
        <v>50</v>
      </c>
      <c r="I4706" s="25">
        <f>INDEX('Annexe 1 – Données des équipes'!$B$12:$R$114, MATCH(D4706, 'Annexe 1 – Données des équipes'!$B$12:$B$114,0),4)</f>
        <v>20</v>
      </c>
      <c r="J4706" s="25">
        <f t="shared" si="74"/>
        <v>1</v>
      </c>
    </row>
    <row r="4707" spans="2:10">
      <c r="B4707" s="3">
        <v>29908</v>
      </c>
      <c r="C4707" s="10" t="s">
        <v>14595</v>
      </c>
      <c r="D4707" s="10" t="s">
        <v>14596</v>
      </c>
      <c r="E4707" s="25">
        <v>2</v>
      </c>
      <c r="F4707" s="25">
        <v>3</v>
      </c>
      <c r="G4707" s="10" t="s">
        <v>14597</v>
      </c>
      <c r="H4707" s="25">
        <f>INDEX('Annexe 1 – Données des équipes'!$B$12:$R$114, MATCH(C4707, 'Annexe 1 – Données des équipes'!$B$12:$B$114,0),4)</f>
        <v>80</v>
      </c>
      <c r="I4707" s="25">
        <f>INDEX('Annexe 1 – Données des équipes'!$B$12:$R$114, MATCH(D4707, 'Annexe 1 – Données des équipes'!$B$12:$B$114,0),4)</f>
        <v>90</v>
      </c>
      <c r="J4707" s="25">
        <f t="shared" si="74"/>
        <v>1</v>
      </c>
    </row>
    <row r="4708" spans="2:10">
      <c r="B4708" s="3">
        <v>29908</v>
      </c>
      <c r="C4708" s="10" t="s">
        <v>14598</v>
      </c>
      <c r="D4708" s="10" t="s">
        <v>14599</v>
      </c>
      <c r="E4708" s="25">
        <v>2</v>
      </c>
      <c r="F4708" s="25">
        <v>1</v>
      </c>
      <c r="G4708" s="10" t="s">
        <v>14600</v>
      </c>
      <c r="H4708" s="25">
        <f>INDEX('Annexe 1 – Données des équipes'!$B$12:$R$114, MATCH(C4708, 'Annexe 1 – Données des équipes'!$B$12:$B$114,0),4)</f>
        <v>90</v>
      </c>
      <c r="I4708" s="25">
        <f>INDEX('Annexe 1 – Données des équipes'!$B$12:$R$114, MATCH(D4708, 'Annexe 1 – Données des équipes'!$B$12:$B$114,0),4)</f>
        <v>60</v>
      </c>
      <c r="J4708" s="25">
        <f t="shared" si="74"/>
        <v>1</v>
      </c>
    </row>
    <row r="4709" spans="2:10">
      <c r="B4709" s="3">
        <v>29909</v>
      </c>
      <c r="C4709" s="10" t="s">
        <v>14601</v>
      </c>
      <c r="D4709" s="10" t="s">
        <v>14602</v>
      </c>
      <c r="E4709" s="25">
        <v>1</v>
      </c>
      <c r="F4709" s="25">
        <v>0</v>
      </c>
      <c r="G4709" s="10" t="s">
        <v>14603</v>
      </c>
      <c r="H4709" s="25">
        <f>INDEX('Annexe 1 – Données des équipes'!$B$12:$R$114, MATCH(C4709, 'Annexe 1 – Données des équipes'!$B$12:$B$114,0),4)</f>
        <v>0</v>
      </c>
      <c r="I4709" s="25">
        <f>INDEX('Annexe 1 – Données des équipes'!$B$12:$R$114, MATCH(D4709, 'Annexe 1 – Données des équipes'!$B$12:$B$114,0),4)</f>
        <v>10</v>
      </c>
      <c r="J4709" s="25">
        <f t="shared" si="74"/>
        <v>1</v>
      </c>
    </row>
    <row r="4710" spans="2:10">
      <c r="B4710" s="3">
        <v>29917</v>
      </c>
      <c r="C4710" s="10" t="s">
        <v>14604</v>
      </c>
      <c r="D4710" s="10" t="s">
        <v>14605</v>
      </c>
      <c r="E4710" s="25">
        <v>0</v>
      </c>
      <c r="F4710" s="25">
        <v>1</v>
      </c>
      <c r="G4710" s="10" t="s">
        <v>14606</v>
      </c>
      <c r="H4710" s="25">
        <f>INDEX('Annexe 1 – Données des équipes'!$B$12:$R$114, MATCH(C4710, 'Annexe 1 – Données des équipes'!$B$12:$B$114,0),4)</f>
        <v>0</v>
      </c>
      <c r="I4710" s="25">
        <f>INDEX('Annexe 1 – Données des équipes'!$B$12:$R$114, MATCH(D4710, 'Annexe 1 – Données des équipes'!$B$12:$B$114,0),4)</f>
        <v>10</v>
      </c>
      <c r="J4710" s="25">
        <f t="shared" si="74"/>
        <v>1</v>
      </c>
    </row>
    <row r="4711" spans="2:10">
      <c r="B4711" s="3">
        <v>29919</v>
      </c>
      <c r="C4711" s="10" t="s">
        <v>14607</v>
      </c>
      <c r="D4711" s="10" t="s">
        <v>14608</v>
      </c>
      <c r="E4711" s="25">
        <v>2</v>
      </c>
      <c r="F4711" s="25">
        <v>1</v>
      </c>
      <c r="G4711" s="10" t="s">
        <v>14609</v>
      </c>
      <c r="H4711" s="25">
        <f>INDEX('Annexe 1 – Données des équipes'!$B$12:$R$114, MATCH(C4711, 'Annexe 1 – Données des équipes'!$B$12:$B$114,0),4)</f>
        <v>40</v>
      </c>
      <c r="I4711" s="25">
        <f>INDEX('Annexe 1 – Données des équipes'!$B$12:$R$114, MATCH(D4711, 'Annexe 1 – Données des équipes'!$B$12:$B$114,0),4)</f>
        <v>50</v>
      </c>
      <c r="J4711" s="25">
        <f t="shared" si="74"/>
        <v>1</v>
      </c>
    </row>
    <row r="4712" spans="2:10">
      <c r="B4712" s="3">
        <v>29920</v>
      </c>
      <c r="C4712" s="10" t="s">
        <v>14610</v>
      </c>
      <c r="D4712" s="10" t="s">
        <v>14611</v>
      </c>
      <c r="E4712" s="25">
        <v>1</v>
      </c>
      <c r="F4712" s="25">
        <v>0</v>
      </c>
      <c r="G4712" s="10" t="s">
        <v>14612</v>
      </c>
      <c r="H4712" s="25">
        <f>INDEX('Annexe 1 – Données des équipes'!$B$12:$R$114, MATCH(C4712, 'Annexe 1 – Données des équipes'!$B$12:$B$114,0),4)</f>
        <v>0</v>
      </c>
      <c r="I4712" s="25">
        <f>INDEX('Annexe 1 – Données des équipes'!$B$12:$R$114, MATCH(D4712, 'Annexe 1 – Données des équipes'!$B$12:$B$114,0),4)</f>
        <v>30</v>
      </c>
      <c r="J4712" s="25">
        <f t="shared" si="74"/>
        <v>1</v>
      </c>
    </row>
    <row r="4713" spans="2:10">
      <c r="B4713" s="3">
        <v>29961</v>
      </c>
      <c r="C4713" s="10" t="s">
        <v>14613</v>
      </c>
      <c r="D4713" s="10" t="s">
        <v>14614</v>
      </c>
      <c r="E4713" s="25">
        <v>1</v>
      </c>
      <c r="F4713" s="25">
        <v>2</v>
      </c>
      <c r="G4713" s="10" t="s">
        <v>14615</v>
      </c>
      <c r="H4713" s="25">
        <f>INDEX('Annexe 1 – Données des équipes'!$B$12:$R$114, MATCH(C4713, 'Annexe 1 – Données des équipes'!$B$12:$B$114,0),4)</f>
        <v>30</v>
      </c>
      <c r="I4713" s="25">
        <f>INDEX('Annexe 1 – Données des équipes'!$B$12:$R$114, MATCH(D4713, 'Annexe 1 – Données des équipes'!$B$12:$B$114,0),4)</f>
        <v>20</v>
      </c>
      <c r="J4713" s="25">
        <f t="shared" si="74"/>
        <v>1</v>
      </c>
    </row>
    <row r="4714" spans="2:10">
      <c r="B4714" s="3">
        <v>29971</v>
      </c>
      <c r="C4714" s="10" t="s">
        <v>14616</v>
      </c>
      <c r="D4714" s="10" t="s">
        <v>14617</v>
      </c>
      <c r="E4714" s="25">
        <v>1</v>
      </c>
      <c r="F4714" s="25">
        <v>2</v>
      </c>
      <c r="G4714" s="10" t="s">
        <v>14618</v>
      </c>
      <c r="H4714" s="25">
        <f>INDEX('Annexe 1 – Données des équipes'!$B$12:$R$114, MATCH(C4714, 'Annexe 1 – Données des équipes'!$B$12:$B$114,0),4)</f>
        <v>50</v>
      </c>
      <c r="I4714" s="25">
        <f>INDEX('Annexe 1 – Données des équipes'!$B$12:$R$114, MATCH(D4714, 'Annexe 1 – Données des équipes'!$B$12:$B$114,0),4)</f>
        <v>90</v>
      </c>
      <c r="J4714" s="25">
        <f t="shared" si="74"/>
        <v>1</v>
      </c>
    </row>
    <row r="4715" spans="2:10">
      <c r="B4715" s="3">
        <v>29989</v>
      </c>
      <c r="C4715" s="10" t="s">
        <v>14619</v>
      </c>
      <c r="D4715" s="10" t="s">
        <v>14620</v>
      </c>
      <c r="E4715" s="25">
        <v>0</v>
      </c>
      <c r="F4715" s="25">
        <v>1</v>
      </c>
      <c r="G4715" s="10" t="s">
        <v>14621</v>
      </c>
      <c r="H4715" s="25">
        <f>INDEX('Annexe 1 – Données des équipes'!$B$12:$R$114, MATCH(C4715, 'Annexe 1 – Données des équipes'!$B$12:$B$114,0),4)</f>
        <v>40</v>
      </c>
      <c r="I4715" s="25">
        <f>INDEX('Annexe 1 – Données des équipes'!$B$12:$R$114, MATCH(D4715, 'Annexe 1 – Données des équipes'!$B$12:$B$114,0),4)</f>
        <v>20</v>
      </c>
      <c r="J4715" s="25">
        <f t="shared" si="74"/>
        <v>1</v>
      </c>
    </row>
    <row r="4716" spans="2:10">
      <c r="B4716" s="3">
        <v>29993</v>
      </c>
      <c r="C4716" s="10" t="s">
        <v>14622</v>
      </c>
      <c r="D4716" s="10" t="s">
        <v>14623</v>
      </c>
      <c r="E4716" s="25">
        <v>1</v>
      </c>
      <c r="F4716" s="25">
        <v>2</v>
      </c>
      <c r="G4716" s="10" t="s">
        <v>14624</v>
      </c>
      <c r="H4716" s="25">
        <f>INDEX('Annexe 1 – Données des équipes'!$B$12:$R$114, MATCH(C4716, 'Annexe 1 – Données des équipes'!$B$12:$B$114,0),4)</f>
        <v>20</v>
      </c>
      <c r="I4716" s="25">
        <f>INDEX('Annexe 1 – Données des équipes'!$B$12:$R$114, MATCH(D4716, 'Annexe 1 – Données des équipes'!$B$12:$B$114,0),4)</f>
        <v>40</v>
      </c>
      <c r="J4716" s="25">
        <f t="shared" si="74"/>
        <v>1</v>
      </c>
    </row>
    <row r="4717" spans="2:10">
      <c r="B4717" s="3">
        <v>32262</v>
      </c>
      <c r="C4717" s="10" t="s">
        <v>14625</v>
      </c>
      <c r="D4717" s="10" t="s">
        <v>14626</v>
      </c>
      <c r="E4717" s="25">
        <v>1</v>
      </c>
      <c r="F4717" s="25">
        <v>3</v>
      </c>
      <c r="G4717" s="10" t="s">
        <v>14627</v>
      </c>
      <c r="H4717" s="25">
        <f>INDEX('Annexe 1 – Données des équipes'!$B$12:$R$114, MATCH(C4717, 'Annexe 1 – Données des équipes'!$B$12:$B$114,0),4)</f>
        <v>0</v>
      </c>
      <c r="I4717" s="25">
        <f>INDEX('Annexe 1 – Données des équipes'!$B$12:$R$114, MATCH(D4717, 'Annexe 1 – Données des équipes'!$B$12:$B$114,0),4)</f>
        <v>20</v>
      </c>
      <c r="J4717" s="25">
        <f t="shared" si="74"/>
        <v>2</v>
      </c>
    </row>
    <row r="4718" spans="2:10">
      <c r="B4718" s="3">
        <v>29996</v>
      </c>
      <c r="C4718" s="10" t="s">
        <v>14628</v>
      </c>
      <c r="D4718" s="10" t="s">
        <v>14629</v>
      </c>
      <c r="E4718" s="25">
        <v>1</v>
      </c>
      <c r="F4718" s="25">
        <v>2</v>
      </c>
      <c r="G4718" s="10" t="s">
        <v>14630</v>
      </c>
      <c r="H4718" s="25">
        <f>INDEX('Annexe 1 – Données des équipes'!$B$12:$R$114, MATCH(C4718, 'Annexe 1 – Données des équipes'!$B$12:$B$114,0),4)</f>
        <v>20</v>
      </c>
      <c r="I4718" s="25">
        <f>INDEX('Annexe 1 – Données des équipes'!$B$12:$R$114, MATCH(D4718, 'Annexe 1 – Données des équipes'!$B$12:$B$114,0),4)</f>
        <v>40</v>
      </c>
      <c r="J4718" s="25">
        <f t="shared" si="74"/>
        <v>1</v>
      </c>
    </row>
    <row r="4719" spans="2:10">
      <c r="B4719" s="3">
        <v>32266</v>
      </c>
      <c r="C4719" s="10" t="s">
        <v>14631</v>
      </c>
      <c r="D4719" s="10" t="s">
        <v>14632</v>
      </c>
      <c r="E4719" s="25">
        <v>1</v>
      </c>
      <c r="F4719" s="25">
        <v>1</v>
      </c>
      <c r="G4719" s="10" t="s">
        <v>14633</v>
      </c>
      <c r="H4719" s="25">
        <f>INDEX('Annexe 1 – Données des équipes'!$B$12:$R$114, MATCH(C4719, 'Annexe 1 – Données des équipes'!$B$12:$B$114,0),4)</f>
        <v>0</v>
      </c>
      <c r="I4719" s="25">
        <f>INDEX('Annexe 1 – Données des équipes'!$B$12:$R$114, MATCH(D4719, 'Annexe 1 – Données des équipes'!$B$12:$B$114,0),4)</f>
        <v>10</v>
      </c>
      <c r="J4719" s="25">
        <f t="shared" si="74"/>
        <v>0</v>
      </c>
    </row>
    <row r="4720" spans="2:10">
      <c r="B4720" s="3">
        <v>29999</v>
      </c>
      <c r="C4720" s="10" t="s">
        <v>14634</v>
      </c>
      <c r="D4720" s="10" t="s">
        <v>14635</v>
      </c>
      <c r="E4720" s="25">
        <v>0</v>
      </c>
      <c r="F4720" s="25">
        <v>1</v>
      </c>
      <c r="G4720" s="10" t="s">
        <v>14636</v>
      </c>
      <c r="H4720" s="25">
        <f>INDEX('Annexe 1 – Données des équipes'!$B$12:$R$114, MATCH(C4720, 'Annexe 1 – Données des équipes'!$B$12:$B$114,0),4)</f>
        <v>20</v>
      </c>
      <c r="I4720" s="25">
        <f>INDEX('Annexe 1 – Données des équipes'!$B$12:$R$114, MATCH(D4720, 'Annexe 1 – Données des équipes'!$B$12:$B$114,0),4)</f>
        <v>70</v>
      </c>
      <c r="J4720" s="25">
        <f t="shared" si="74"/>
        <v>1</v>
      </c>
    </row>
    <row r="4721" spans="2:10">
      <c r="B4721" s="3">
        <v>32464</v>
      </c>
      <c r="C4721" s="10" t="s">
        <v>14637</v>
      </c>
      <c r="D4721" s="10" t="s">
        <v>14638</v>
      </c>
      <c r="E4721" s="25">
        <v>0</v>
      </c>
      <c r="F4721" s="25">
        <v>1</v>
      </c>
      <c r="G4721" s="10" t="s">
        <v>14639</v>
      </c>
      <c r="H4721" s="25">
        <f>INDEX('Annexe 1 – Données des équipes'!$B$12:$R$114, MATCH(C4721, 'Annexe 1 – Données des équipes'!$B$12:$B$114,0),4)</f>
        <v>0</v>
      </c>
      <c r="I4721" s="25">
        <f>INDEX('Annexe 1 – Données des équipes'!$B$12:$R$114, MATCH(D4721, 'Annexe 1 – Données des équipes'!$B$12:$B$114,0),4)</f>
        <v>70</v>
      </c>
      <c r="J4721" s="25">
        <f t="shared" si="74"/>
        <v>1</v>
      </c>
    </row>
    <row r="4722" spans="2:10">
      <c r="B4722" s="3">
        <v>30001</v>
      </c>
      <c r="C4722" s="10" t="s">
        <v>14640</v>
      </c>
      <c r="D4722" s="10" t="s">
        <v>14641</v>
      </c>
      <c r="E4722" s="25">
        <v>1</v>
      </c>
      <c r="F4722" s="25">
        <v>0</v>
      </c>
      <c r="G4722" s="10" t="s">
        <v>14642</v>
      </c>
      <c r="H4722" s="25">
        <f>INDEX('Annexe 1 – Données des équipes'!$B$12:$R$114, MATCH(C4722, 'Annexe 1 – Données des équipes'!$B$12:$B$114,0),4)</f>
        <v>40</v>
      </c>
      <c r="I4722" s="25">
        <f>INDEX('Annexe 1 – Données des équipes'!$B$12:$R$114, MATCH(D4722, 'Annexe 1 – Données des équipes'!$B$12:$B$114,0),4)</f>
        <v>40</v>
      </c>
      <c r="J4722" s="25">
        <f t="shared" si="74"/>
        <v>1</v>
      </c>
    </row>
    <row r="4723" spans="2:10">
      <c r="B4723" s="3">
        <v>30001</v>
      </c>
      <c r="C4723" s="10" t="s">
        <v>14643</v>
      </c>
      <c r="D4723" s="10" t="s">
        <v>14644</v>
      </c>
      <c r="E4723" s="25">
        <v>2</v>
      </c>
      <c r="F4723" s="25">
        <v>1</v>
      </c>
      <c r="G4723" s="10" t="s">
        <v>14645</v>
      </c>
      <c r="H4723" s="25">
        <f>INDEX('Annexe 1 – Données des équipes'!$B$12:$R$114, MATCH(C4723, 'Annexe 1 – Données des équipes'!$B$12:$B$114,0),4)</f>
        <v>10</v>
      </c>
      <c r="I4723" s="25">
        <f>INDEX('Annexe 1 – Données des équipes'!$B$12:$R$114, MATCH(D4723, 'Annexe 1 – Données des équipes'!$B$12:$B$114,0),4)</f>
        <v>0</v>
      </c>
      <c r="J4723" s="25">
        <f t="shared" si="74"/>
        <v>1</v>
      </c>
    </row>
    <row r="4724" spans="2:10">
      <c r="B4724" s="3">
        <v>30003</v>
      </c>
      <c r="C4724" s="10" t="s">
        <v>14646</v>
      </c>
      <c r="D4724" s="10" t="s">
        <v>14647</v>
      </c>
      <c r="E4724" s="25">
        <v>2</v>
      </c>
      <c r="F4724" s="25">
        <v>1</v>
      </c>
      <c r="G4724" s="10" t="s">
        <v>14648</v>
      </c>
      <c r="H4724" s="25">
        <f>INDEX('Annexe 1 – Données des équipes'!$B$12:$R$114, MATCH(C4724, 'Annexe 1 – Données des équipes'!$B$12:$B$114,0),4)</f>
        <v>30</v>
      </c>
      <c r="I4724" s="25">
        <f>INDEX('Annexe 1 – Données des équipes'!$B$12:$R$114, MATCH(D4724, 'Annexe 1 – Données des équipes'!$B$12:$B$114,0),4)</f>
        <v>80</v>
      </c>
      <c r="J4724" s="25">
        <f t="shared" si="74"/>
        <v>1</v>
      </c>
    </row>
    <row r="4725" spans="2:10">
      <c r="B4725" s="3">
        <v>30011</v>
      </c>
      <c r="C4725" s="10" t="s">
        <v>14649</v>
      </c>
      <c r="D4725" s="10" t="s">
        <v>14650</v>
      </c>
      <c r="E4725" s="25">
        <v>0</v>
      </c>
      <c r="F4725" s="25">
        <v>1</v>
      </c>
      <c r="G4725" s="10" t="s">
        <v>14651</v>
      </c>
      <c r="H4725" s="25">
        <f>INDEX('Annexe 1 – Données des équipes'!$B$12:$R$114, MATCH(C4725, 'Annexe 1 – Données des équipes'!$B$12:$B$114,0),4)</f>
        <v>20</v>
      </c>
      <c r="I4725" s="25">
        <f>INDEX('Annexe 1 – Données des équipes'!$B$12:$R$114, MATCH(D4725, 'Annexe 1 – Données des équipes'!$B$12:$B$114,0),4)</f>
        <v>40</v>
      </c>
      <c r="J4725" s="25">
        <f t="shared" si="74"/>
        <v>1</v>
      </c>
    </row>
    <row r="4726" spans="2:10">
      <c r="B4726" s="3">
        <v>30017</v>
      </c>
      <c r="C4726" s="10" t="s">
        <v>14652</v>
      </c>
      <c r="D4726" s="10" t="s">
        <v>14653</v>
      </c>
      <c r="E4726" s="25">
        <v>1</v>
      </c>
      <c r="F4726" s="25">
        <v>0</v>
      </c>
      <c r="G4726" s="10" t="s">
        <v>14654</v>
      </c>
      <c r="H4726" s="25">
        <f>INDEX('Annexe 1 – Données des équipes'!$B$12:$R$114, MATCH(C4726, 'Annexe 1 – Données des équipes'!$B$12:$B$114,0),4)</f>
        <v>20</v>
      </c>
      <c r="I4726" s="25">
        <f>INDEX('Annexe 1 – Données des équipes'!$B$12:$R$114, MATCH(D4726, 'Annexe 1 – Données des équipes'!$B$12:$B$114,0),4)</f>
        <v>10</v>
      </c>
      <c r="J4726" s="25">
        <f t="shared" si="74"/>
        <v>1</v>
      </c>
    </row>
    <row r="4727" spans="2:10">
      <c r="B4727" s="3">
        <v>30020</v>
      </c>
      <c r="C4727" s="10" t="s">
        <v>14655</v>
      </c>
      <c r="D4727" s="10" t="s">
        <v>14656</v>
      </c>
      <c r="E4727" s="25">
        <v>2</v>
      </c>
      <c r="F4727" s="25">
        <v>1</v>
      </c>
      <c r="G4727" s="10" t="s">
        <v>14657</v>
      </c>
      <c r="H4727" s="25">
        <f>INDEX('Annexe 1 – Données des équipes'!$B$12:$R$114, MATCH(C4727, 'Annexe 1 – Données des équipes'!$B$12:$B$114,0),4)</f>
        <v>20</v>
      </c>
      <c r="I4727" s="25">
        <f>INDEX('Annexe 1 – Données des équipes'!$B$12:$R$114, MATCH(D4727, 'Annexe 1 – Données des équipes'!$B$12:$B$114,0),4)</f>
        <v>50</v>
      </c>
      <c r="J4727" s="25">
        <f t="shared" si="74"/>
        <v>1</v>
      </c>
    </row>
    <row r="4728" spans="2:10">
      <c r="B4728" s="3">
        <v>30022</v>
      </c>
      <c r="C4728" s="10" t="s">
        <v>14658</v>
      </c>
      <c r="D4728" s="10" t="s">
        <v>14659</v>
      </c>
      <c r="E4728" s="25">
        <v>1</v>
      </c>
      <c r="F4728" s="25">
        <v>0</v>
      </c>
      <c r="G4728" s="10" t="s">
        <v>14660</v>
      </c>
      <c r="H4728" s="25">
        <f>INDEX('Annexe 1 – Données des équipes'!$B$12:$R$114, MATCH(C4728, 'Annexe 1 – Données des équipes'!$B$12:$B$114,0),4)</f>
        <v>40</v>
      </c>
      <c r="I4728" s="25">
        <f>INDEX('Annexe 1 – Données des équipes'!$B$12:$R$114, MATCH(D4728, 'Annexe 1 – Données des équipes'!$B$12:$B$114,0),4)</f>
        <v>40</v>
      </c>
      <c r="J4728" s="25">
        <f t="shared" si="74"/>
        <v>1</v>
      </c>
    </row>
    <row r="4729" spans="2:10">
      <c r="B4729" s="3">
        <v>30026</v>
      </c>
      <c r="C4729" s="10" t="s">
        <v>14661</v>
      </c>
      <c r="D4729" s="10" t="s">
        <v>14662</v>
      </c>
      <c r="E4729" s="25">
        <v>2</v>
      </c>
      <c r="F4729" s="25">
        <v>3</v>
      </c>
      <c r="G4729" s="10" t="s">
        <v>14663</v>
      </c>
      <c r="H4729" s="25">
        <f>INDEX('Annexe 1 – Données des équipes'!$B$12:$R$114, MATCH(C4729, 'Annexe 1 – Données des équipes'!$B$12:$B$114,0),4)</f>
        <v>20</v>
      </c>
      <c r="I4729" s="25">
        <f>INDEX('Annexe 1 – Données des équipes'!$B$12:$R$114, MATCH(D4729, 'Annexe 1 – Données des équipes'!$B$12:$B$114,0),4)</f>
        <v>40</v>
      </c>
      <c r="J4729" s="25">
        <f t="shared" si="74"/>
        <v>1</v>
      </c>
    </row>
    <row r="4730" spans="2:10">
      <c r="B4730" s="3">
        <v>30026</v>
      </c>
      <c r="C4730" s="10" t="s">
        <v>14664</v>
      </c>
      <c r="D4730" s="10" t="s">
        <v>14665</v>
      </c>
      <c r="E4730" s="25">
        <v>2</v>
      </c>
      <c r="F4730" s="25">
        <v>1</v>
      </c>
      <c r="G4730" s="10" t="s">
        <v>14666</v>
      </c>
      <c r="H4730" s="25">
        <f>INDEX('Annexe 1 – Données des équipes'!$B$12:$R$114, MATCH(C4730, 'Annexe 1 – Données des équipes'!$B$12:$B$114,0),4)</f>
        <v>10</v>
      </c>
      <c r="I4730" s="25">
        <f>INDEX('Annexe 1 – Données des équipes'!$B$12:$R$114, MATCH(D4730, 'Annexe 1 – Données des équipes'!$B$12:$B$114,0),4)</f>
        <v>10</v>
      </c>
      <c r="J4730" s="25">
        <f t="shared" si="74"/>
        <v>1</v>
      </c>
    </row>
    <row r="4731" spans="2:10">
      <c r="B4731" s="3">
        <v>30029</v>
      </c>
      <c r="C4731" s="10" t="s">
        <v>14667</v>
      </c>
      <c r="D4731" s="10" t="s">
        <v>14668</v>
      </c>
      <c r="E4731" s="25">
        <v>1</v>
      </c>
      <c r="F4731" s="25">
        <v>0</v>
      </c>
      <c r="G4731" s="10" t="s">
        <v>14669</v>
      </c>
      <c r="H4731" s="25">
        <f>INDEX('Annexe 1 – Données des équipes'!$B$12:$R$114, MATCH(C4731, 'Annexe 1 – Données des équipes'!$B$12:$B$114,0),4)</f>
        <v>20</v>
      </c>
      <c r="I4731" s="25">
        <f>INDEX('Annexe 1 – Données des équipes'!$B$12:$R$114, MATCH(D4731, 'Annexe 1 – Données des équipes'!$B$12:$B$114,0),4)</f>
        <v>0</v>
      </c>
      <c r="J4731" s="25">
        <f t="shared" si="74"/>
        <v>1</v>
      </c>
    </row>
    <row r="4732" spans="2:10">
      <c r="B4732" s="3">
        <v>30031</v>
      </c>
      <c r="C4732" s="10" t="s">
        <v>14670</v>
      </c>
      <c r="D4732" s="10" t="s">
        <v>14671</v>
      </c>
      <c r="E4732" s="25">
        <v>1</v>
      </c>
      <c r="F4732" s="25">
        <v>0</v>
      </c>
      <c r="G4732" s="10" t="s">
        <v>14672</v>
      </c>
      <c r="H4732" s="25">
        <f>INDEX('Annexe 1 – Données des équipes'!$B$12:$R$114, MATCH(C4732, 'Annexe 1 – Données des équipes'!$B$12:$B$114,0),4)</f>
        <v>90</v>
      </c>
      <c r="I4732" s="25">
        <f>INDEX('Annexe 1 – Données des équipes'!$B$12:$R$114, MATCH(D4732, 'Annexe 1 – Données des équipes'!$B$12:$B$114,0),4)</f>
        <v>90</v>
      </c>
      <c r="J4732" s="25">
        <f t="shared" si="74"/>
        <v>1</v>
      </c>
    </row>
    <row r="4733" spans="2:10">
      <c r="B4733" s="3">
        <v>30031</v>
      </c>
      <c r="C4733" s="10" t="s">
        <v>14673</v>
      </c>
      <c r="D4733" s="10" t="s">
        <v>14674</v>
      </c>
      <c r="E4733" s="25">
        <v>1</v>
      </c>
      <c r="F4733" s="25">
        <v>0</v>
      </c>
      <c r="G4733" s="10" t="s">
        <v>14675</v>
      </c>
      <c r="H4733" s="25">
        <f>INDEX('Annexe 1 – Données des équipes'!$B$12:$R$114, MATCH(C4733, 'Annexe 1 – Données des équipes'!$B$12:$B$114,0),4)</f>
        <v>20</v>
      </c>
      <c r="I4733" s="25">
        <f>INDEX('Annexe 1 – Données des équipes'!$B$12:$R$114, MATCH(D4733, 'Annexe 1 – Données des équipes'!$B$12:$B$114,0),4)</f>
        <v>30</v>
      </c>
      <c r="J4733" s="25">
        <f t="shared" si="74"/>
        <v>1</v>
      </c>
    </row>
    <row r="4734" spans="2:10">
      <c r="B4734" s="3">
        <v>30033</v>
      </c>
      <c r="C4734" s="10" t="s">
        <v>14676</v>
      </c>
      <c r="D4734" s="10" t="s">
        <v>14677</v>
      </c>
      <c r="E4734" s="25">
        <v>2</v>
      </c>
      <c r="F4734" s="25">
        <v>1</v>
      </c>
      <c r="G4734" s="10" t="s">
        <v>14678</v>
      </c>
      <c r="H4734" s="25">
        <f>INDEX('Annexe 1 – Données des équipes'!$B$12:$R$114, MATCH(C4734, 'Annexe 1 – Données des équipes'!$B$12:$B$114,0),4)</f>
        <v>80</v>
      </c>
      <c r="I4734" s="25">
        <f>INDEX('Annexe 1 – Données des équipes'!$B$12:$R$114, MATCH(D4734, 'Annexe 1 – Données des équipes'!$B$12:$B$114,0),4)</f>
        <v>80</v>
      </c>
      <c r="J4734" s="25">
        <f t="shared" si="74"/>
        <v>1</v>
      </c>
    </row>
    <row r="4735" spans="2:10">
      <c r="B4735" s="3">
        <v>30033</v>
      </c>
      <c r="C4735" s="10" t="s">
        <v>14679</v>
      </c>
      <c r="D4735" s="10" t="s">
        <v>14680</v>
      </c>
      <c r="E4735" s="25">
        <v>2</v>
      </c>
      <c r="F4735" s="25">
        <v>1</v>
      </c>
      <c r="G4735" s="10" t="s">
        <v>14681</v>
      </c>
      <c r="H4735" s="25">
        <f>INDEX('Annexe 1 – Données des équipes'!$B$12:$R$114, MATCH(C4735, 'Annexe 1 – Données des équipes'!$B$12:$B$114,0),4)</f>
        <v>60</v>
      </c>
      <c r="I4735" s="25">
        <f>INDEX('Annexe 1 – Données des équipes'!$B$12:$R$114, MATCH(D4735, 'Annexe 1 – Données des équipes'!$B$12:$B$114,0),4)</f>
        <v>80</v>
      </c>
      <c r="J4735" s="25">
        <f t="shared" si="74"/>
        <v>1</v>
      </c>
    </row>
    <row r="4736" spans="2:10">
      <c r="B4736" s="3">
        <v>30034</v>
      </c>
      <c r="C4736" s="10" t="s">
        <v>14682</v>
      </c>
      <c r="D4736" s="10" t="s">
        <v>14683</v>
      </c>
      <c r="E4736" s="25">
        <v>2</v>
      </c>
      <c r="F4736" s="25">
        <v>3</v>
      </c>
      <c r="G4736" s="10" t="s">
        <v>14684</v>
      </c>
      <c r="H4736" s="25">
        <f>INDEX('Annexe 1 – Données des équipes'!$B$12:$R$114, MATCH(C4736, 'Annexe 1 – Données des équipes'!$B$12:$B$114,0),4)</f>
        <v>40</v>
      </c>
      <c r="I4736" s="25">
        <f>INDEX('Annexe 1 – Données des équipes'!$B$12:$R$114, MATCH(D4736, 'Annexe 1 – Données des équipes'!$B$12:$B$114,0),4)</f>
        <v>60</v>
      </c>
      <c r="J4736" s="25">
        <f t="shared" si="74"/>
        <v>1</v>
      </c>
    </row>
    <row r="4737" spans="2:10">
      <c r="B4737" s="3">
        <v>30034</v>
      </c>
      <c r="C4737" s="10" t="s">
        <v>14685</v>
      </c>
      <c r="D4737" s="10" t="s">
        <v>14686</v>
      </c>
      <c r="E4737" s="25">
        <v>2</v>
      </c>
      <c r="F4737" s="25">
        <v>1</v>
      </c>
      <c r="G4737" s="10" t="s">
        <v>14687</v>
      </c>
      <c r="H4737" s="25">
        <f>INDEX('Annexe 1 – Données des équipes'!$B$12:$R$114, MATCH(C4737, 'Annexe 1 – Données des équipes'!$B$12:$B$114,0),4)</f>
        <v>80</v>
      </c>
      <c r="I4737" s="25">
        <f>INDEX('Annexe 1 – Données des équipes'!$B$12:$R$114, MATCH(D4737, 'Annexe 1 – Données des équipes'!$B$12:$B$114,0),4)</f>
        <v>90</v>
      </c>
      <c r="J4737" s="25">
        <f t="shared" si="74"/>
        <v>1</v>
      </c>
    </row>
    <row r="4738" spans="2:10">
      <c r="B4738" s="3">
        <v>30036</v>
      </c>
      <c r="C4738" s="10" t="s">
        <v>14688</v>
      </c>
      <c r="D4738" s="10" t="s">
        <v>14689</v>
      </c>
      <c r="E4738" s="25">
        <v>2</v>
      </c>
      <c r="F4738" s="25">
        <v>1</v>
      </c>
      <c r="G4738" s="10" t="s">
        <v>14690</v>
      </c>
      <c r="H4738" s="25">
        <f>INDEX('Annexe 1 – Données des équipes'!$B$12:$R$114, MATCH(C4738, 'Annexe 1 – Données des équipes'!$B$12:$B$114,0),4)</f>
        <v>30</v>
      </c>
      <c r="I4738" s="25">
        <f>INDEX('Annexe 1 – Données des équipes'!$B$12:$R$114, MATCH(D4738, 'Annexe 1 – Données des équipes'!$B$12:$B$114,0),4)</f>
        <v>0</v>
      </c>
      <c r="J4738" s="25">
        <f t="shared" si="74"/>
        <v>1</v>
      </c>
    </row>
    <row r="4739" spans="2:10">
      <c r="B4739" s="3">
        <v>30036</v>
      </c>
      <c r="C4739" s="10" t="s">
        <v>14691</v>
      </c>
      <c r="D4739" s="10" t="s">
        <v>14692</v>
      </c>
      <c r="E4739" s="25">
        <v>0</v>
      </c>
      <c r="F4739" s="25">
        <v>1</v>
      </c>
      <c r="G4739" s="10" t="s">
        <v>14693</v>
      </c>
      <c r="H4739" s="25">
        <f>INDEX('Annexe 1 – Données des équipes'!$B$12:$R$114, MATCH(C4739, 'Annexe 1 – Données des équipes'!$B$12:$B$114,0),4)</f>
        <v>30</v>
      </c>
      <c r="I4739" s="25">
        <f>INDEX('Annexe 1 – Données des équipes'!$B$12:$R$114, MATCH(D4739, 'Annexe 1 – Données des équipes'!$B$12:$B$114,0),4)</f>
        <v>0</v>
      </c>
      <c r="J4739" s="25">
        <f t="shared" si="74"/>
        <v>1</v>
      </c>
    </row>
    <row r="4740" spans="2:10">
      <c r="B4740" s="3">
        <v>30039</v>
      </c>
      <c r="C4740" s="10" t="s">
        <v>14694</v>
      </c>
      <c r="D4740" s="10" t="s">
        <v>14695</v>
      </c>
      <c r="E4740" s="25">
        <v>1</v>
      </c>
      <c r="F4740" s="25">
        <v>0</v>
      </c>
      <c r="G4740" s="10" t="s">
        <v>14696</v>
      </c>
      <c r="H4740" s="25">
        <f>INDEX('Annexe 1 – Données des équipes'!$B$12:$R$114, MATCH(C4740, 'Annexe 1 – Données des équipes'!$B$12:$B$114,0),4)</f>
        <v>30</v>
      </c>
      <c r="I4740" s="25">
        <f>INDEX('Annexe 1 – Données des équipes'!$B$12:$R$114, MATCH(D4740, 'Annexe 1 – Données des équipes'!$B$12:$B$114,0),4)</f>
        <v>0</v>
      </c>
      <c r="J4740" s="25">
        <f t="shared" si="74"/>
        <v>1</v>
      </c>
    </row>
    <row r="4741" spans="2:10">
      <c r="B4741" s="3">
        <v>30040</v>
      </c>
      <c r="C4741" s="10" t="s">
        <v>14697</v>
      </c>
      <c r="D4741" s="10" t="s">
        <v>14698</v>
      </c>
      <c r="E4741" s="25">
        <v>1</v>
      </c>
      <c r="F4741" s="25">
        <v>0</v>
      </c>
      <c r="G4741" s="10" t="s">
        <v>14699</v>
      </c>
      <c r="H4741" s="25">
        <f>INDEX('Annexe 1 – Données des équipes'!$B$12:$R$114, MATCH(C4741, 'Annexe 1 – Données des équipes'!$B$12:$B$114,0),4)</f>
        <v>80</v>
      </c>
      <c r="I4741" s="25">
        <f>INDEX('Annexe 1 – Données des équipes'!$B$12:$R$114, MATCH(D4741, 'Annexe 1 – Données des équipes'!$B$12:$B$114,0),4)</f>
        <v>80</v>
      </c>
      <c r="J4741" s="25">
        <f t="shared" si="74"/>
        <v>1</v>
      </c>
    </row>
    <row r="4742" spans="2:10">
      <c r="B4742" s="3">
        <v>30045</v>
      </c>
      <c r="C4742" s="10" t="s">
        <v>14700</v>
      </c>
      <c r="D4742" s="10" t="s">
        <v>14701</v>
      </c>
      <c r="E4742" s="25">
        <v>1</v>
      </c>
      <c r="F4742" s="25">
        <v>2</v>
      </c>
      <c r="G4742" s="10" t="s">
        <v>14702</v>
      </c>
      <c r="H4742" s="25">
        <f>INDEX('Annexe 1 – Données des équipes'!$B$12:$R$114, MATCH(C4742, 'Annexe 1 – Données des équipes'!$B$12:$B$114,0),4)</f>
        <v>0</v>
      </c>
      <c r="I4742" s="25">
        <f>INDEX('Annexe 1 – Données des équipes'!$B$12:$R$114, MATCH(D4742, 'Annexe 1 – Données des équipes'!$B$12:$B$114,0),4)</f>
        <v>0</v>
      </c>
      <c r="J4742" s="25">
        <f t="shared" si="74"/>
        <v>1</v>
      </c>
    </row>
    <row r="4743" spans="2:10">
      <c r="B4743" s="3">
        <v>30055</v>
      </c>
      <c r="C4743" s="10" t="s">
        <v>14703</v>
      </c>
      <c r="D4743" s="10" t="s">
        <v>14704</v>
      </c>
      <c r="E4743" s="25">
        <v>1</v>
      </c>
      <c r="F4743" s="25">
        <v>2</v>
      </c>
      <c r="G4743" s="10" t="s">
        <v>14705</v>
      </c>
      <c r="H4743" s="25">
        <f>INDEX('Annexe 1 – Données des équipes'!$B$12:$R$114, MATCH(C4743, 'Annexe 1 – Données des équipes'!$B$12:$B$114,0),4)</f>
        <v>40</v>
      </c>
      <c r="I4743" s="25">
        <f>INDEX('Annexe 1 – Données des équipes'!$B$12:$R$114, MATCH(D4743, 'Annexe 1 – Données des équipes'!$B$12:$B$114,0),4)</f>
        <v>50</v>
      </c>
      <c r="J4743" s="25">
        <f t="shared" si="74"/>
        <v>1</v>
      </c>
    </row>
    <row r="4744" spans="2:10">
      <c r="B4744" s="3">
        <v>30055</v>
      </c>
      <c r="C4744" s="10" t="s">
        <v>14706</v>
      </c>
      <c r="D4744" s="10" t="s">
        <v>14707</v>
      </c>
      <c r="E4744" s="25">
        <v>1</v>
      </c>
      <c r="F4744" s="25">
        <v>0</v>
      </c>
      <c r="G4744" s="10" t="s">
        <v>14708</v>
      </c>
      <c r="H4744" s="25">
        <f>INDEX('Annexe 1 – Données des équipes'!$B$12:$R$114, MATCH(C4744, 'Annexe 1 – Données des équipes'!$B$12:$B$114,0),4)</f>
        <v>80</v>
      </c>
      <c r="I4744" s="25">
        <f>INDEX('Annexe 1 – Données des équipes'!$B$12:$R$114, MATCH(D4744, 'Annexe 1 – Données des équipes'!$B$12:$B$114,0),4)</f>
        <v>50</v>
      </c>
      <c r="J4744" s="25">
        <f t="shared" si="74"/>
        <v>1</v>
      </c>
    </row>
    <row r="4745" spans="2:10">
      <c r="B4745" s="3">
        <v>30059</v>
      </c>
      <c r="C4745" s="10" t="s">
        <v>14709</v>
      </c>
      <c r="D4745" s="10" t="s">
        <v>14710</v>
      </c>
      <c r="E4745" s="25">
        <v>3</v>
      </c>
      <c r="F4745" s="25">
        <v>2</v>
      </c>
      <c r="G4745" s="10" t="s">
        <v>14711</v>
      </c>
      <c r="H4745" s="25">
        <f>INDEX('Annexe 1 – Données des équipes'!$B$12:$R$114, MATCH(C4745, 'Annexe 1 – Données des équipes'!$B$12:$B$114,0),4)</f>
        <v>0</v>
      </c>
      <c r="I4745" s="25">
        <f>INDEX('Annexe 1 – Données des équipes'!$B$12:$R$114, MATCH(D4745, 'Annexe 1 – Données des équipes'!$B$12:$B$114,0),4)</f>
        <v>40</v>
      </c>
      <c r="J4745" s="25">
        <f t="shared" si="74"/>
        <v>1</v>
      </c>
    </row>
    <row r="4746" spans="2:10">
      <c r="B4746" s="3">
        <v>30059</v>
      </c>
      <c r="C4746" s="10" t="s">
        <v>14712</v>
      </c>
      <c r="D4746" s="10" t="s">
        <v>14713</v>
      </c>
      <c r="E4746" s="25">
        <v>1</v>
      </c>
      <c r="F4746" s="25">
        <v>2</v>
      </c>
      <c r="G4746" s="10" t="s">
        <v>14714</v>
      </c>
      <c r="H4746" s="25">
        <f>INDEX('Annexe 1 – Données des équipes'!$B$12:$R$114, MATCH(C4746, 'Annexe 1 – Données des équipes'!$B$12:$B$114,0),4)</f>
        <v>40</v>
      </c>
      <c r="I4746" s="25">
        <f>INDEX('Annexe 1 – Données des équipes'!$B$12:$R$114, MATCH(D4746, 'Annexe 1 – Données des équipes'!$B$12:$B$114,0),4)</f>
        <v>80</v>
      </c>
      <c r="J4746" s="25">
        <f t="shared" si="74"/>
        <v>1</v>
      </c>
    </row>
    <row r="4747" spans="2:10">
      <c r="B4747" s="3">
        <v>30068</v>
      </c>
      <c r="C4747" s="10" t="s">
        <v>14715</v>
      </c>
      <c r="D4747" s="10" t="s">
        <v>14716</v>
      </c>
      <c r="E4747" s="25">
        <v>0</v>
      </c>
      <c r="F4747" s="25">
        <v>1</v>
      </c>
      <c r="G4747" s="10" t="s">
        <v>14717</v>
      </c>
      <c r="H4747" s="25">
        <f>INDEX('Annexe 1 – Données des équipes'!$B$12:$R$114, MATCH(C4747, 'Annexe 1 – Données des équipes'!$B$12:$B$114,0),4)</f>
        <v>70</v>
      </c>
      <c r="I4747" s="25">
        <f>INDEX('Annexe 1 – Données des équipes'!$B$12:$R$114, MATCH(D4747, 'Annexe 1 – Données des équipes'!$B$12:$B$114,0),4)</f>
        <v>90</v>
      </c>
      <c r="J4747" s="25">
        <f t="shared" si="74"/>
        <v>1</v>
      </c>
    </row>
    <row r="4748" spans="2:10">
      <c r="B4748" s="3">
        <v>30069</v>
      </c>
      <c r="C4748" s="10" t="s">
        <v>14718</v>
      </c>
      <c r="D4748" s="10" t="s">
        <v>14719</v>
      </c>
      <c r="E4748" s="25">
        <v>2</v>
      </c>
      <c r="F4748" s="25">
        <v>1</v>
      </c>
      <c r="G4748" s="10" t="s">
        <v>14720</v>
      </c>
      <c r="H4748" s="25">
        <f>INDEX('Annexe 1 – Données des équipes'!$B$12:$R$114, MATCH(C4748, 'Annexe 1 – Données des équipes'!$B$12:$B$114,0),4)</f>
        <v>90</v>
      </c>
      <c r="I4748" s="25">
        <f>INDEX('Annexe 1 – Données des équipes'!$B$12:$R$114, MATCH(D4748, 'Annexe 1 – Données des équipes'!$B$12:$B$114,0),4)</f>
        <v>40</v>
      </c>
      <c r="J4748" s="25">
        <f t="shared" si="74"/>
        <v>1</v>
      </c>
    </row>
    <row r="4749" spans="2:10">
      <c r="B4749" s="3">
        <v>30069</v>
      </c>
      <c r="C4749" s="10" t="s">
        <v>14721</v>
      </c>
      <c r="D4749" s="10" t="s">
        <v>14722</v>
      </c>
      <c r="E4749" s="25">
        <v>0</v>
      </c>
      <c r="F4749" s="25">
        <v>1</v>
      </c>
      <c r="G4749" s="10" t="s">
        <v>14723</v>
      </c>
      <c r="H4749" s="25">
        <f>INDEX('Annexe 1 – Données des équipes'!$B$12:$R$114, MATCH(C4749, 'Annexe 1 – Données des équipes'!$B$12:$B$114,0),4)</f>
        <v>90</v>
      </c>
      <c r="I4749" s="25">
        <f>INDEX('Annexe 1 – Données des équipes'!$B$12:$R$114, MATCH(D4749, 'Annexe 1 – Données des équipes'!$B$12:$B$114,0),4)</f>
        <v>80</v>
      </c>
      <c r="J4749" s="25">
        <f t="shared" si="74"/>
        <v>1</v>
      </c>
    </row>
    <row r="4750" spans="2:10">
      <c r="B4750" s="3">
        <v>30072</v>
      </c>
      <c r="C4750" s="10" t="s">
        <v>14724</v>
      </c>
      <c r="D4750" s="10" t="s">
        <v>14725</v>
      </c>
      <c r="E4750" s="25">
        <v>2</v>
      </c>
      <c r="F4750" s="25">
        <v>1</v>
      </c>
      <c r="G4750" s="10" t="s">
        <v>14726</v>
      </c>
      <c r="H4750" s="25">
        <f>INDEX('Annexe 1 – Données des équipes'!$B$12:$R$114, MATCH(C4750, 'Annexe 1 – Données des équipes'!$B$12:$B$114,0),4)</f>
        <v>40</v>
      </c>
      <c r="I4750" s="25">
        <f>INDEX('Annexe 1 – Données des équipes'!$B$12:$R$114, MATCH(D4750, 'Annexe 1 – Données des équipes'!$B$12:$B$114,0),4)</f>
        <v>70</v>
      </c>
      <c r="J4750" s="25">
        <f t="shared" si="74"/>
        <v>1</v>
      </c>
    </row>
    <row r="4751" spans="2:10">
      <c r="B4751" s="3">
        <v>30076</v>
      </c>
      <c r="C4751" s="10" t="s">
        <v>14727</v>
      </c>
      <c r="D4751" s="10" t="s">
        <v>14728</v>
      </c>
      <c r="E4751" s="25">
        <v>2</v>
      </c>
      <c r="F4751" s="25">
        <v>1</v>
      </c>
      <c r="G4751" s="10" t="s">
        <v>14729</v>
      </c>
      <c r="H4751" s="25">
        <f>INDEX('Annexe 1 – Données des équipes'!$B$12:$R$114, MATCH(C4751, 'Annexe 1 – Données des équipes'!$B$12:$B$114,0),4)</f>
        <v>90</v>
      </c>
      <c r="I4751" s="25">
        <f>INDEX('Annexe 1 – Données des équipes'!$B$12:$R$114, MATCH(D4751, 'Annexe 1 – Données des équipes'!$B$12:$B$114,0),4)</f>
        <v>40</v>
      </c>
      <c r="J4751" s="25">
        <f t="shared" si="74"/>
        <v>1</v>
      </c>
    </row>
    <row r="4752" spans="2:10">
      <c r="B4752" s="3">
        <v>30083</v>
      </c>
      <c r="C4752" s="10" t="s">
        <v>14730</v>
      </c>
      <c r="D4752" s="10" t="s">
        <v>14731</v>
      </c>
      <c r="E4752" s="25">
        <v>1</v>
      </c>
      <c r="F4752" s="25">
        <v>0</v>
      </c>
      <c r="G4752" s="10" t="s">
        <v>14732</v>
      </c>
      <c r="H4752" s="25">
        <f>INDEX('Annexe 1 – Données des équipes'!$B$12:$R$114, MATCH(C4752, 'Annexe 1 – Données des équipes'!$B$12:$B$114,0),4)</f>
        <v>90</v>
      </c>
      <c r="I4752" s="25">
        <f>INDEX('Annexe 1 – Données des équipes'!$B$12:$R$114, MATCH(D4752, 'Annexe 1 – Données des équipes'!$B$12:$B$114,0),4)</f>
        <v>50</v>
      </c>
      <c r="J4752" s="25">
        <f t="shared" si="74"/>
        <v>1</v>
      </c>
    </row>
    <row r="4753" spans="2:10">
      <c r="B4753" s="3">
        <v>30083</v>
      </c>
      <c r="C4753" s="10" t="s">
        <v>14733</v>
      </c>
      <c r="D4753" s="10" t="s">
        <v>14734</v>
      </c>
      <c r="E4753" s="25">
        <v>2</v>
      </c>
      <c r="F4753" s="25">
        <v>1</v>
      </c>
      <c r="G4753" s="10" t="s">
        <v>14735</v>
      </c>
      <c r="H4753" s="25">
        <f>INDEX('Annexe 1 – Données des équipes'!$B$12:$R$114, MATCH(C4753, 'Annexe 1 – Données des équipes'!$B$12:$B$114,0),4)</f>
        <v>50</v>
      </c>
      <c r="I4753" s="25">
        <f>INDEX('Annexe 1 – Données des équipes'!$B$12:$R$114, MATCH(D4753, 'Annexe 1 – Données des équipes'!$B$12:$B$114,0),4)</f>
        <v>70</v>
      </c>
      <c r="J4753" s="25">
        <f t="shared" si="74"/>
        <v>1</v>
      </c>
    </row>
    <row r="4754" spans="2:10">
      <c r="B4754" s="3">
        <v>30090</v>
      </c>
      <c r="C4754" s="10" t="s">
        <v>14736</v>
      </c>
      <c r="D4754" s="10" t="s">
        <v>14737</v>
      </c>
      <c r="E4754" s="25">
        <v>1</v>
      </c>
      <c r="F4754" s="25">
        <v>0</v>
      </c>
      <c r="G4754" s="10" t="s">
        <v>14738</v>
      </c>
      <c r="H4754" s="25">
        <f>INDEX('Annexe 1 – Données des équipes'!$B$12:$R$114, MATCH(C4754, 'Annexe 1 – Données des équipes'!$B$12:$B$114,0),4)</f>
        <v>60</v>
      </c>
      <c r="I4754" s="25">
        <f>INDEX('Annexe 1 – Données des équipes'!$B$12:$R$114, MATCH(D4754, 'Annexe 1 – Données des équipes'!$B$12:$B$114,0),4)</f>
        <v>80</v>
      </c>
      <c r="J4754" s="25">
        <f t="shared" ref="J4754:J4817" si="75">ABS(F4754-E4754)</f>
        <v>1</v>
      </c>
    </row>
    <row r="4755" spans="2:10">
      <c r="B4755" s="3">
        <v>30092</v>
      </c>
      <c r="C4755" s="10" t="s">
        <v>14739</v>
      </c>
      <c r="D4755" s="10" t="s">
        <v>14740</v>
      </c>
      <c r="E4755" s="25">
        <v>1</v>
      </c>
      <c r="F4755" s="25">
        <v>0</v>
      </c>
      <c r="G4755" s="10" t="s">
        <v>14741</v>
      </c>
      <c r="H4755" s="25">
        <f>INDEX('Annexe 1 – Données des équipes'!$B$12:$R$114, MATCH(C4755, 'Annexe 1 – Données des équipes'!$B$12:$B$114,0),4)</f>
        <v>80</v>
      </c>
      <c r="I4755" s="25">
        <f>INDEX('Annexe 1 – Données des équipes'!$B$12:$R$114, MATCH(D4755, 'Annexe 1 – Données des équipes'!$B$12:$B$114,0),4)</f>
        <v>60</v>
      </c>
      <c r="J4755" s="25">
        <f t="shared" si="75"/>
        <v>1</v>
      </c>
    </row>
    <row r="4756" spans="2:10">
      <c r="B4756" s="3">
        <v>30095</v>
      </c>
      <c r="C4756" s="10" t="s">
        <v>14742</v>
      </c>
      <c r="D4756" s="10" t="s">
        <v>14743</v>
      </c>
      <c r="E4756" s="25">
        <v>1</v>
      </c>
      <c r="F4756" s="25">
        <v>0</v>
      </c>
      <c r="G4756" s="10" t="s">
        <v>14744</v>
      </c>
      <c r="H4756" s="25">
        <f>INDEX('Annexe 1 – Données des équipes'!$B$12:$R$114, MATCH(C4756, 'Annexe 1 – Données des équipes'!$B$12:$B$114,0),4)</f>
        <v>60</v>
      </c>
      <c r="I4756" s="25">
        <f>INDEX('Annexe 1 – Données des équipes'!$B$12:$R$114, MATCH(D4756, 'Annexe 1 – Données des équipes'!$B$12:$B$114,0),4)</f>
        <v>70</v>
      </c>
      <c r="J4756" s="25">
        <f t="shared" si="75"/>
        <v>1</v>
      </c>
    </row>
    <row r="4757" spans="2:10">
      <c r="B4757" s="3">
        <v>30098</v>
      </c>
      <c r="C4757" s="10" t="s">
        <v>14745</v>
      </c>
      <c r="D4757" s="10" t="s">
        <v>14746</v>
      </c>
      <c r="E4757" s="25">
        <v>1</v>
      </c>
      <c r="F4757" s="25">
        <v>0</v>
      </c>
      <c r="G4757" s="10" t="s">
        <v>14747</v>
      </c>
      <c r="H4757" s="25">
        <f>INDEX('Annexe 1 – Données des équipes'!$B$12:$R$114, MATCH(C4757, 'Annexe 1 – Données des équipes'!$B$12:$B$114,0),4)</f>
        <v>80</v>
      </c>
      <c r="I4757" s="25">
        <f>INDEX('Annexe 1 – Données des équipes'!$B$12:$R$114, MATCH(D4757, 'Annexe 1 – Données des équipes'!$B$12:$B$114,0),4)</f>
        <v>90</v>
      </c>
      <c r="J4757" s="25">
        <f t="shared" si="75"/>
        <v>1</v>
      </c>
    </row>
    <row r="4758" spans="2:10">
      <c r="B4758" s="3">
        <v>30100</v>
      </c>
      <c r="C4758" s="10" t="s">
        <v>14748</v>
      </c>
      <c r="D4758" s="10" t="s">
        <v>14749</v>
      </c>
      <c r="E4758" s="25">
        <v>0</v>
      </c>
      <c r="F4758" s="25">
        <v>1</v>
      </c>
      <c r="G4758" s="10" t="s">
        <v>14750</v>
      </c>
      <c r="H4758" s="25">
        <f>INDEX('Annexe 1 – Données des équipes'!$B$12:$R$114, MATCH(C4758, 'Annexe 1 – Données des équipes'!$B$12:$B$114,0),4)</f>
        <v>60</v>
      </c>
      <c r="I4758" s="25">
        <f>INDEX('Annexe 1 – Données des équipes'!$B$12:$R$114, MATCH(D4758, 'Annexe 1 – Données des équipes'!$B$12:$B$114,0),4)</f>
        <v>90</v>
      </c>
      <c r="J4758" s="25">
        <f t="shared" si="75"/>
        <v>1</v>
      </c>
    </row>
    <row r="4759" spans="2:10">
      <c r="B4759" s="3">
        <v>30104</v>
      </c>
      <c r="C4759" s="10" t="s">
        <v>14751</v>
      </c>
      <c r="D4759" s="10" t="s">
        <v>14752</v>
      </c>
      <c r="E4759" s="25">
        <v>0</v>
      </c>
      <c r="F4759" s="25">
        <v>1</v>
      </c>
      <c r="G4759" s="10" t="s">
        <v>14753</v>
      </c>
      <c r="H4759" s="25">
        <f>INDEX('Annexe 1 – Données des équipes'!$B$12:$R$114, MATCH(C4759, 'Annexe 1 – Données des équipes'!$B$12:$B$114,0),4)</f>
        <v>90</v>
      </c>
      <c r="I4759" s="25">
        <f>INDEX('Annexe 1 – Données des équipes'!$B$12:$R$114, MATCH(D4759, 'Annexe 1 – Données des équipes'!$B$12:$B$114,0),4)</f>
        <v>70</v>
      </c>
      <c r="J4759" s="25">
        <f t="shared" si="75"/>
        <v>1</v>
      </c>
    </row>
    <row r="4760" spans="2:10">
      <c r="B4760" s="3">
        <v>30108</v>
      </c>
      <c r="C4760" s="10" t="s">
        <v>14754</v>
      </c>
      <c r="D4760" s="10" t="s">
        <v>14755</v>
      </c>
      <c r="E4760" s="25">
        <v>2</v>
      </c>
      <c r="F4760" s="25">
        <v>1</v>
      </c>
      <c r="G4760" s="10" t="s">
        <v>14756</v>
      </c>
      <c r="H4760" s="25">
        <f>INDEX('Annexe 1 – Données des équipes'!$B$12:$R$114, MATCH(C4760, 'Annexe 1 – Données des équipes'!$B$12:$B$114,0),4)</f>
        <v>10</v>
      </c>
      <c r="I4760" s="25">
        <f>INDEX('Annexe 1 – Données des équipes'!$B$12:$R$114, MATCH(D4760, 'Annexe 1 – Données des équipes'!$B$12:$B$114,0),4)</f>
        <v>0</v>
      </c>
      <c r="J4760" s="25">
        <f t="shared" si="75"/>
        <v>1</v>
      </c>
    </row>
    <row r="4761" spans="2:10">
      <c r="B4761" s="3">
        <v>30115</v>
      </c>
      <c r="C4761" s="10" t="s">
        <v>14757</v>
      </c>
      <c r="D4761" s="10" t="s">
        <v>14758</v>
      </c>
      <c r="E4761" s="25">
        <v>0</v>
      </c>
      <c r="F4761" s="25">
        <v>1</v>
      </c>
      <c r="G4761" s="10" t="s">
        <v>14759</v>
      </c>
      <c r="H4761" s="25">
        <f>INDEX('Annexe 1 – Données des équipes'!$B$12:$R$114, MATCH(C4761, 'Annexe 1 – Données des équipes'!$B$12:$B$114,0),4)</f>
        <v>90</v>
      </c>
      <c r="I4761" s="25">
        <f>INDEX('Annexe 1 – Données des équipes'!$B$12:$R$114, MATCH(D4761, 'Annexe 1 – Données des équipes'!$B$12:$B$114,0),4)</f>
        <v>90</v>
      </c>
      <c r="J4761" s="25">
        <f t="shared" si="75"/>
        <v>1</v>
      </c>
    </row>
    <row r="4762" spans="2:10">
      <c r="B4762" s="3">
        <v>30116</v>
      </c>
      <c r="C4762" s="10" t="s">
        <v>14760</v>
      </c>
      <c r="D4762" s="10" t="s">
        <v>14761</v>
      </c>
      <c r="E4762" s="25">
        <v>2</v>
      </c>
      <c r="F4762" s="25">
        <v>1</v>
      </c>
      <c r="G4762" s="10" t="s">
        <v>14762</v>
      </c>
      <c r="H4762" s="25">
        <f>INDEX('Annexe 1 – Données des équipes'!$B$12:$R$114, MATCH(C4762, 'Annexe 1 – Données des équipes'!$B$12:$B$114,0),4)</f>
        <v>90</v>
      </c>
      <c r="I4762" s="25">
        <f>INDEX('Annexe 1 – Données des équipes'!$B$12:$R$114, MATCH(D4762, 'Annexe 1 – Données des équipes'!$B$12:$B$114,0),4)</f>
        <v>50</v>
      </c>
      <c r="J4762" s="25">
        <f t="shared" si="75"/>
        <v>1</v>
      </c>
    </row>
    <row r="4763" spans="2:10">
      <c r="B4763" s="3">
        <v>30117</v>
      </c>
      <c r="C4763" s="10" t="s">
        <v>14763</v>
      </c>
      <c r="D4763" s="10" t="s">
        <v>14764</v>
      </c>
      <c r="E4763" s="25">
        <v>2</v>
      </c>
      <c r="F4763" s="25">
        <v>1</v>
      </c>
      <c r="G4763" s="10" t="s">
        <v>14765</v>
      </c>
      <c r="H4763" s="25">
        <f>INDEX('Annexe 1 – Données des équipes'!$B$12:$R$114, MATCH(C4763, 'Annexe 1 – Données des équipes'!$B$12:$B$114,0),4)</f>
        <v>30</v>
      </c>
      <c r="I4763" s="25">
        <f>INDEX('Annexe 1 – Données des équipes'!$B$12:$R$114, MATCH(D4763, 'Annexe 1 – Données des équipes'!$B$12:$B$114,0),4)</f>
        <v>80</v>
      </c>
      <c r="J4763" s="25">
        <f t="shared" si="75"/>
        <v>1</v>
      </c>
    </row>
    <row r="4764" spans="2:10">
      <c r="B4764" s="3">
        <v>30118</v>
      </c>
      <c r="C4764" s="10" t="s">
        <v>14766</v>
      </c>
      <c r="D4764" s="10" t="s">
        <v>14767</v>
      </c>
      <c r="E4764" s="25">
        <v>1</v>
      </c>
      <c r="F4764" s="25">
        <v>2</v>
      </c>
      <c r="G4764" s="10" t="s">
        <v>14768</v>
      </c>
      <c r="H4764" s="25">
        <f>INDEX('Annexe 1 – Données des équipes'!$B$12:$R$114, MATCH(C4764, 'Annexe 1 – Données des équipes'!$B$12:$B$114,0),4)</f>
        <v>90</v>
      </c>
      <c r="I4764" s="25">
        <f>INDEX('Annexe 1 – Données des équipes'!$B$12:$R$114, MATCH(D4764, 'Annexe 1 – Données des équipes'!$B$12:$B$114,0),4)</f>
        <v>20</v>
      </c>
      <c r="J4764" s="25">
        <f t="shared" si="75"/>
        <v>1</v>
      </c>
    </row>
    <row r="4765" spans="2:10">
      <c r="B4765" s="3">
        <v>30119</v>
      </c>
      <c r="C4765" s="10" t="s">
        <v>14769</v>
      </c>
      <c r="D4765" s="10" t="s">
        <v>14770</v>
      </c>
      <c r="E4765" s="25">
        <v>0</v>
      </c>
      <c r="F4765" s="25">
        <v>1</v>
      </c>
      <c r="G4765" s="10" t="s">
        <v>14771</v>
      </c>
      <c r="H4765" s="25">
        <f>INDEX('Annexe 1 – Données des équipes'!$B$12:$R$114, MATCH(C4765, 'Annexe 1 – Données des équipes'!$B$12:$B$114,0),4)</f>
        <v>80</v>
      </c>
      <c r="I4765" s="25">
        <f>INDEX('Annexe 1 – Données des équipes'!$B$12:$R$114, MATCH(D4765, 'Annexe 1 – Données des équipes'!$B$12:$B$114,0),4)</f>
        <v>60</v>
      </c>
      <c r="J4765" s="25">
        <f t="shared" si="75"/>
        <v>1</v>
      </c>
    </row>
    <row r="4766" spans="2:10">
      <c r="B4766" s="3">
        <v>30121</v>
      </c>
      <c r="C4766" s="10" t="s">
        <v>14772</v>
      </c>
      <c r="D4766" s="10" t="s">
        <v>14773</v>
      </c>
      <c r="E4766" s="25">
        <v>1</v>
      </c>
      <c r="F4766" s="25">
        <v>0</v>
      </c>
      <c r="G4766" s="10" t="s">
        <v>14774</v>
      </c>
      <c r="H4766" s="25">
        <f>INDEX('Annexe 1 – Données des équipes'!$B$12:$R$114, MATCH(C4766, 'Annexe 1 – Données des équipes'!$B$12:$B$114,0),4)</f>
        <v>90</v>
      </c>
      <c r="I4766" s="25">
        <f>INDEX('Annexe 1 – Données des équipes'!$B$12:$R$114, MATCH(D4766, 'Annexe 1 – Données des équipes'!$B$12:$B$114,0),4)</f>
        <v>0</v>
      </c>
      <c r="J4766" s="25">
        <f t="shared" si="75"/>
        <v>1</v>
      </c>
    </row>
    <row r="4767" spans="2:10">
      <c r="B4767" s="3">
        <v>30124</v>
      </c>
      <c r="C4767" s="10" t="s">
        <v>14775</v>
      </c>
      <c r="D4767" s="10" t="s">
        <v>14776</v>
      </c>
      <c r="E4767" s="25">
        <v>1</v>
      </c>
      <c r="F4767" s="25">
        <v>0</v>
      </c>
      <c r="G4767" s="10" t="s">
        <v>14777</v>
      </c>
      <c r="H4767" s="25">
        <f>INDEX('Annexe 1 – Données des équipes'!$B$12:$R$114, MATCH(C4767, 'Annexe 1 – Données des équipes'!$B$12:$B$114,0),4)</f>
        <v>40</v>
      </c>
      <c r="I4767" s="25">
        <f>INDEX('Annexe 1 – Données des équipes'!$B$12:$R$114, MATCH(D4767, 'Annexe 1 – Données des équipes'!$B$12:$B$114,0),4)</f>
        <v>30</v>
      </c>
      <c r="J4767" s="25">
        <f t="shared" si="75"/>
        <v>1</v>
      </c>
    </row>
    <row r="4768" spans="2:10">
      <c r="B4768" s="3">
        <v>30126</v>
      </c>
      <c r="C4768" s="10" t="s">
        <v>14778</v>
      </c>
      <c r="D4768" s="10" t="s">
        <v>14779</v>
      </c>
      <c r="E4768" s="25">
        <v>3</v>
      </c>
      <c r="F4768" s="25">
        <v>2</v>
      </c>
      <c r="G4768" s="10" t="s">
        <v>14780</v>
      </c>
      <c r="H4768" s="25">
        <f>INDEX('Annexe 1 – Données des équipes'!$B$12:$R$114, MATCH(C4768, 'Annexe 1 – Données des équipes'!$B$12:$B$114,0),4)</f>
        <v>20</v>
      </c>
      <c r="I4768" s="25">
        <f>INDEX('Annexe 1 – Données des équipes'!$B$12:$R$114, MATCH(D4768, 'Annexe 1 – Données des équipes'!$B$12:$B$114,0),4)</f>
        <v>80</v>
      </c>
      <c r="J4768" s="25">
        <f t="shared" si="75"/>
        <v>1</v>
      </c>
    </row>
    <row r="4769" spans="2:10">
      <c r="B4769" s="3">
        <v>30127</v>
      </c>
      <c r="C4769" s="10" t="s">
        <v>14781</v>
      </c>
      <c r="D4769" s="10" t="s">
        <v>14782</v>
      </c>
      <c r="E4769" s="25">
        <v>1</v>
      </c>
      <c r="F4769" s="25">
        <v>0</v>
      </c>
      <c r="G4769" s="10" t="s">
        <v>14783</v>
      </c>
      <c r="H4769" s="25">
        <f>INDEX('Annexe 1 – Données des équipes'!$B$12:$R$114, MATCH(C4769, 'Annexe 1 – Données des équipes'!$B$12:$B$114,0),4)</f>
        <v>90</v>
      </c>
      <c r="I4769" s="25">
        <f>INDEX('Annexe 1 – Données des équipes'!$B$12:$R$114, MATCH(D4769, 'Annexe 1 – Données des équipes'!$B$12:$B$114,0),4)</f>
        <v>0</v>
      </c>
      <c r="J4769" s="25">
        <f t="shared" si="75"/>
        <v>1</v>
      </c>
    </row>
    <row r="4770" spans="2:10">
      <c r="B4770" s="3">
        <v>30127</v>
      </c>
      <c r="C4770" s="10" t="s">
        <v>14784</v>
      </c>
      <c r="D4770" s="10" t="s">
        <v>14785</v>
      </c>
      <c r="E4770" s="25">
        <v>1</v>
      </c>
      <c r="F4770" s="25">
        <v>0</v>
      </c>
      <c r="G4770" s="10" t="s">
        <v>14786</v>
      </c>
      <c r="H4770" s="25">
        <f>INDEX('Annexe 1 – Données des équipes'!$B$12:$R$114, MATCH(C4770, 'Annexe 1 – Données des équipes'!$B$12:$B$114,0),4)</f>
        <v>90</v>
      </c>
      <c r="I4770" s="25">
        <f>INDEX('Annexe 1 – Données des équipes'!$B$12:$R$114, MATCH(D4770, 'Annexe 1 – Données des équipes'!$B$12:$B$114,0),4)</f>
        <v>60</v>
      </c>
      <c r="J4770" s="25">
        <f t="shared" si="75"/>
        <v>1</v>
      </c>
    </row>
    <row r="4771" spans="2:10">
      <c r="B4771" s="3">
        <v>30127</v>
      </c>
      <c r="C4771" s="10" t="s">
        <v>14787</v>
      </c>
      <c r="D4771" s="10" t="s">
        <v>14788</v>
      </c>
      <c r="E4771" s="25">
        <v>1</v>
      </c>
      <c r="F4771" s="25">
        <v>0</v>
      </c>
      <c r="G4771" s="10" t="s">
        <v>14789</v>
      </c>
      <c r="H4771" s="25">
        <f>INDEX('Annexe 1 – Données des équipes'!$B$12:$R$114, MATCH(C4771, 'Annexe 1 – Données des équipes'!$B$12:$B$114,0),4)</f>
        <v>50</v>
      </c>
      <c r="I4771" s="25">
        <f>INDEX('Annexe 1 – Données des équipes'!$B$12:$R$114, MATCH(D4771, 'Annexe 1 – Données des équipes'!$B$12:$B$114,0),4)</f>
        <v>90</v>
      </c>
      <c r="J4771" s="25">
        <f t="shared" si="75"/>
        <v>1</v>
      </c>
    </row>
    <row r="4772" spans="2:10">
      <c r="B4772" s="3">
        <v>30128</v>
      </c>
      <c r="C4772" s="10" t="s">
        <v>14790</v>
      </c>
      <c r="D4772" s="10" t="s">
        <v>14791</v>
      </c>
      <c r="E4772" s="25">
        <v>1</v>
      </c>
      <c r="F4772" s="25">
        <v>2</v>
      </c>
      <c r="G4772" s="10" t="s">
        <v>14792</v>
      </c>
      <c r="H4772" s="25">
        <f>INDEX('Annexe 1 – Données des équipes'!$B$12:$R$114, MATCH(C4772, 'Annexe 1 – Données des équipes'!$B$12:$B$114,0),4)</f>
        <v>40</v>
      </c>
      <c r="I4772" s="25">
        <f>INDEX('Annexe 1 – Données des équipes'!$B$12:$R$114, MATCH(D4772, 'Annexe 1 – Données des équipes'!$B$12:$B$114,0),4)</f>
        <v>30</v>
      </c>
      <c r="J4772" s="25">
        <f t="shared" si="75"/>
        <v>1</v>
      </c>
    </row>
    <row r="4773" spans="2:10">
      <c r="B4773" s="3">
        <v>30130</v>
      </c>
      <c r="C4773" s="10" t="s">
        <v>14793</v>
      </c>
      <c r="D4773" s="10" t="s">
        <v>14794</v>
      </c>
      <c r="E4773" s="25">
        <v>0</v>
      </c>
      <c r="F4773" s="25">
        <v>1</v>
      </c>
      <c r="G4773" s="10" t="s">
        <v>14795</v>
      </c>
      <c r="H4773" s="25">
        <f>INDEX('Annexe 1 – Données des équipes'!$B$12:$R$114, MATCH(C4773, 'Annexe 1 – Données des équipes'!$B$12:$B$114,0),4)</f>
        <v>60</v>
      </c>
      <c r="I4773" s="25">
        <f>INDEX('Annexe 1 – Données des équipes'!$B$12:$R$114, MATCH(D4773, 'Annexe 1 – Données des équipes'!$B$12:$B$114,0),4)</f>
        <v>90</v>
      </c>
      <c r="J4773" s="25">
        <f t="shared" si="75"/>
        <v>1</v>
      </c>
    </row>
    <row r="4774" spans="2:10">
      <c r="B4774" s="3">
        <v>30131</v>
      </c>
      <c r="C4774" s="10" t="s">
        <v>14796</v>
      </c>
      <c r="D4774" s="10" t="s">
        <v>14797</v>
      </c>
      <c r="E4774" s="25">
        <v>2</v>
      </c>
      <c r="F4774" s="25">
        <v>1</v>
      </c>
      <c r="G4774" s="10" t="s">
        <v>14798</v>
      </c>
      <c r="H4774" s="25">
        <f>INDEX('Annexe 1 – Données des équipes'!$B$12:$R$114, MATCH(C4774, 'Annexe 1 – Données des équipes'!$B$12:$B$114,0),4)</f>
        <v>90</v>
      </c>
      <c r="I4774" s="25">
        <f>INDEX('Annexe 1 – Données des équipes'!$B$12:$R$114, MATCH(D4774, 'Annexe 1 – Données des équipes'!$B$12:$B$114,0),4)</f>
        <v>90</v>
      </c>
      <c r="J4774" s="25">
        <f t="shared" si="75"/>
        <v>1</v>
      </c>
    </row>
    <row r="4775" spans="2:10">
      <c r="B4775" s="3">
        <v>30133</v>
      </c>
      <c r="C4775" s="10" t="s">
        <v>14799</v>
      </c>
      <c r="D4775" s="10" t="s">
        <v>14800</v>
      </c>
      <c r="E4775" s="25">
        <v>0</v>
      </c>
      <c r="F4775" s="25">
        <v>1</v>
      </c>
      <c r="G4775" s="10" t="s">
        <v>14801</v>
      </c>
      <c r="H4775" s="25">
        <f>INDEX('Annexe 1 – Données des équipes'!$B$12:$R$114, MATCH(C4775, 'Annexe 1 – Données des équipes'!$B$12:$B$114,0),4)</f>
        <v>90</v>
      </c>
      <c r="I4775" s="25">
        <f>INDEX('Annexe 1 – Données des équipes'!$B$12:$R$114, MATCH(D4775, 'Annexe 1 – Données des équipes'!$B$12:$B$114,0),4)</f>
        <v>50</v>
      </c>
      <c r="J4775" s="25">
        <f t="shared" si="75"/>
        <v>1</v>
      </c>
    </row>
    <row r="4776" spans="2:10">
      <c r="B4776" s="3">
        <v>30134</v>
      </c>
      <c r="C4776" s="10" t="s">
        <v>14802</v>
      </c>
      <c r="D4776" s="10" t="s">
        <v>14803</v>
      </c>
      <c r="E4776" s="25">
        <v>2</v>
      </c>
      <c r="F4776" s="25">
        <v>1</v>
      </c>
      <c r="G4776" s="10" t="s">
        <v>14804</v>
      </c>
      <c r="H4776" s="25">
        <f>INDEX('Annexe 1 – Données des équipes'!$B$12:$R$114, MATCH(C4776, 'Annexe 1 – Données des équipes'!$B$12:$B$114,0),4)</f>
        <v>90</v>
      </c>
      <c r="I4776" s="25">
        <f>INDEX('Annexe 1 – Données des équipes'!$B$12:$R$114, MATCH(D4776, 'Annexe 1 – Données des équipes'!$B$12:$B$114,0),4)</f>
        <v>90</v>
      </c>
      <c r="J4776" s="25">
        <f t="shared" si="75"/>
        <v>1</v>
      </c>
    </row>
    <row r="4777" spans="2:10">
      <c r="B4777" s="3">
        <v>30137</v>
      </c>
      <c r="C4777" s="10" t="s">
        <v>14805</v>
      </c>
      <c r="D4777" s="10" t="s">
        <v>14806</v>
      </c>
      <c r="E4777" s="25">
        <v>3</v>
      </c>
      <c r="F4777" s="25">
        <v>2</v>
      </c>
      <c r="G4777" s="10" t="s">
        <v>14807</v>
      </c>
      <c r="H4777" s="25">
        <f>INDEX('Annexe 1 – Données des équipes'!$B$12:$R$114, MATCH(C4777, 'Annexe 1 – Données des équipes'!$B$12:$B$114,0),4)</f>
        <v>90</v>
      </c>
      <c r="I4777" s="25">
        <f>INDEX('Annexe 1 – Données des équipes'!$B$12:$R$114, MATCH(D4777, 'Annexe 1 – Données des équipes'!$B$12:$B$114,0),4)</f>
        <v>90</v>
      </c>
      <c r="J4777" s="25">
        <f t="shared" si="75"/>
        <v>1</v>
      </c>
    </row>
    <row r="4778" spans="2:10">
      <c r="B4778" s="3">
        <v>30142</v>
      </c>
      <c r="C4778" s="10" t="s">
        <v>14808</v>
      </c>
      <c r="D4778" s="10" t="s">
        <v>14809</v>
      </c>
      <c r="E4778" s="25">
        <v>3</v>
      </c>
      <c r="F4778" s="25">
        <v>2</v>
      </c>
      <c r="G4778" s="10" t="s">
        <v>14810</v>
      </c>
      <c r="H4778" s="25">
        <f>INDEX('Annexe 1 – Données des équipes'!$B$12:$R$114, MATCH(C4778, 'Annexe 1 – Données des équipes'!$B$12:$B$114,0),4)</f>
        <v>80</v>
      </c>
      <c r="I4778" s="25">
        <f>INDEX('Annexe 1 – Données des équipes'!$B$12:$R$114, MATCH(D4778, 'Annexe 1 – Données des équipes'!$B$12:$B$114,0),4)</f>
        <v>90</v>
      </c>
      <c r="J4778" s="25">
        <f t="shared" si="75"/>
        <v>1</v>
      </c>
    </row>
    <row r="4779" spans="2:10">
      <c r="B4779" s="3">
        <v>30143</v>
      </c>
      <c r="C4779" s="10" t="s">
        <v>14811</v>
      </c>
      <c r="D4779" s="10" t="s">
        <v>14812</v>
      </c>
      <c r="E4779" s="25">
        <v>3</v>
      </c>
      <c r="F4779" s="25">
        <v>2</v>
      </c>
      <c r="G4779" s="10" t="s">
        <v>14813</v>
      </c>
      <c r="H4779" s="25">
        <f>INDEX('Annexe 1 – Données des équipes'!$B$12:$R$114, MATCH(C4779, 'Annexe 1 – Données des équipes'!$B$12:$B$114,0),4)</f>
        <v>30</v>
      </c>
      <c r="I4779" s="25">
        <f>INDEX('Annexe 1 – Données des équipes'!$B$12:$R$114, MATCH(D4779, 'Annexe 1 – Données des équipes'!$B$12:$B$114,0),4)</f>
        <v>70</v>
      </c>
      <c r="J4779" s="25">
        <f t="shared" si="75"/>
        <v>1</v>
      </c>
    </row>
    <row r="4780" spans="2:10">
      <c r="B4780" s="3">
        <v>30174</v>
      </c>
      <c r="C4780" s="10" t="s">
        <v>14814</v>
      </c>
      <c r="D4780" s="10" t="s">
        <v>14815</v>
      </c>
      <c r="E4780" s="25">
        <v>3</v>
      </c>
      <c r="F4780" s="25">
        <v>2</v>
      </c>
      <c r="G4780" s="10" t="s">
        <v>14816</v>
      </c>
      <c r="H4780" s="25">
        <f>INDEX('Annexe 1 – Données des équipes'!$B$12:$R$114, MATCH(C4780, 'Annexe 1 – Données des équipes'!$B$12:$B$114,0),4)</f>
        <v>80</v>
      </c>
      <c r="I4780" s="25">
        <f>INDEX('Annexe 1 – Données des équipes'!$B$12:$R$114, MATCH(D4780, 'Annexe 1 – Données des équipes'!$B$12:$B$114,0),4)</f>
        <v>30</v>
      </c>
      <c r="J4780" s="25">
        <f t="shared" si="75"/>
        <v>1</v>
      </c>
    </row>
    <row r="4781" spans="2:10">
      <c r="B4781" s="3">
        <v>30174</v>
      </c>
      <c r="C4781" s="10" t="s">
        <v>14817</v>
      </c>
      <c r="D4781" s="10" t="s">
        <v>14818</v>
      </c>
      <c r="E4781" s="25">
        <v>1</v>
      </c>
      <c r="F4781" s="25">
        <v>0</v>
      </c>
      <c r="G4781" s="10" t="s">
        <v>14819</v>
      </c>
      <c r="H4781" s="25">
        <f>INDEX('Annexe 1 – Données des équipes'!$B$12:$R$114, MATCH(C4781, 'Annexe 1 – Données des équipes'!$B$12:$B$114,0),4)</f>
        <v>30</v>
      </c>
      <c r="I4781" s="25">
        <f>INDEX('Annexe 1 – Données des équipes'!$B$12:$R$114, MATCH(D4781, 'Annexe 1 – Données des équipes'!$B$12:$B$114,0),4)</f>
        <v>80</v>
      </c>
      <c r="J4781" s="25">
        <f t="shared" si="75"/>
        <v>1</v>
      </c>
    </row>
    <row r="4782" spans="2:10">
      <c r="B4782" s="3">
        <v>30195</v>
      </c>
      <c r="C4782" s="10" t="s">
        <v>14820</v>
      </c>
      <c r="D4782" s="10" t="s">
        <v>14821</v>
      </c>
      <c r="E4782" s="25">
        <v>1</v>
      </c>
      <c r="F4782" s="25">
        <v>0</v>
      </c>
      <c r="G4782" s="10" t="s">
        <v>14822</v>
      </c>
      <c r="H4782" s="25">
        <f>INDEX('Annexe 1 – Données des équipes'!$B$12:$R$114, MATCH(C4782, 'Annexe 1 – Données des équipes'!$B$12:$B$114,0),4)</f>
        <v>50</v>
      </c>
      <c r="I4782" s="25">
        <f>INDEX('Annexe 1 – Données des équipes'!$B$12:$R$114, MATCH(D4782, 'Annexe 1 – Données des équipes'!$B$12:$B$114,0),4)</f>
        <v>80</v>
      </c>
      <c r="J4782" s="25">
        <f t="shared" si="75"/>
        <v>1</v>
      </c>
    </row>
    <row r="4783" spans="2:10">
      <c r="B4783" s="3">
        <v>30201</v>
      </c>
      <c r="C4783" s="10" t="s">
        <v>14823</v>
      </c>
      <c r="D4783" s="10" t="s">
        <v>14824</v>
      </c>
      <c r="E4783" s="25">
        <v>3</v>
      </c>
      <c r="F4783" s="25">
        <v>2</v>
      </c>
      <c r="G4783" s="10" t="s">
        <v>14825</v>
      </c>
      <c r="H4783" s="25">
        <f>INDEX('Annexe 1 – Données des équipes'!$B$12:$R$114, MATCH(C4783, 'Annexe 1 – Données des équipes'!$B$12:$B$114,0),4)</f>
        <v>80</v>
      </c>
      <c r="I4783" s="25">
        <f>INDEX('Annexe 1 – Données des équipes'!$B$12:$R$114, MATCH(D4783, 'Annexe 1 – Données des équipes'!$B$12:$B$114,0),4)</f>
        <v>40</v>
      </c>
      <c r="J4783" s="25">
        <f t="shared" si="75"/>
        <v>1</v>
      </c>
    </row>
    <row r="4784" spans="2:10">
      <c r="B4784" s="3">
        <v>30202</v>
      </c>
      <c r="C4784" s="10" t="s">
        <v>14826</v>
      </c>
      <c r="D4784" s="10" t="s">
        <v>14827</v>
      </c>
      <c r="E4784" s="25">
        <v>2</v>
      </c>
      <c r="F4784" s="25">
        <v>3</v>
      </c>
      <c r="G4784" s="10" t="s">
        <v>14828</v>
      </c>
      <c r="H4784" s="25">
        <f>INDEX('Annexe 1 – Données des équipes'!$B$12:$R$114, MATCH(C4784, 'Annexe 1 – Données des équipes'!$B$12:$B$114,0),4)</f>
        <v>30</v>
      </c>
      <c r="I4784" s="25">
        <f>INDEX('Annexe 1 – Données des équipes'!$B$12:$R$114, MATCH(D4784, 'Annexe 1 – Données des équipes'!$B$12:$B$114,0),4)</f>
        <v>80</v>
      </c>
      <c r="J4784" s="25">
        <f t="shared" si="75"/>
        <v>1</v>
      </c>
    </row>
    <row r="4785" spans="2:10">
      <c r="B4785" s="3">
        <v>30216</v>
      </c>
      <c r="C4785" s="10" t="s">
        <v>14829</v>
      </c>
      <c r="D4785" s="10" t="s">
        <v>14830</v>
      </c>
      <c r="E4785" s="25">
        <v>2</v>
      </c>
      <c r="F4785" s="25">
        <v>1</v>
      </c>
      <c r="G4785" s="10" t="s">
        <v>14831</v>
      </c>
      <c r="H4785" s="25">
        <f>INDEX('Annexe 1 – Données des équipes'!$B$12:$R$114, MATCH(C4785, 'Annexe 1 – Données des équipes'!$B$12:$B$114,0),4)</f>
        <v>80</v>
      </c>
      <c r="I4785" s="25">
        <f>INDEX('Annexe 1 – Données des équipes'!$B$12:$R$114, MATCH(D4785, 'Annexe 1 – Données des équipes'!$B$12:$B$114,0),4)</f>
        <v>60</v>
      </c>
      <c r="J4785" s="25">
        <f t="shared" si="75"/>
        <v>1</v>
      </c>
    </row>
    <row r="4786" spans="2:10">
      <c r="B4786" s="3">
        <v>30216</v>
      </c>
      <c r="C4786" s="10" t="s">
        <v>14832</v>
      </c>
      <c r="D4786" s="10" t="s">
        <v>14833</v>
      </c>
      <c r="E4786" s="25">
        <v>1</v>
      </c>
      <c r="F4786" s="25">
        <v>0</v>
      </c>
      <c r="G4786" s="10" t="s">
        <v>14834</v>
      </c>
      <c r="H4786" s="25">
        <f>INDEX('Annexe 1 – Données des équipes'!$B$12:$R$114, MATCH(C4786, 'Annexe 1 – Données des équipes'!$B$12:$B$114,0),4)</f>
        <v>70</v>
      </c>
      <c r="I4786" s="25">
        <f>INDEX('Annexe 1 – Données des équipes'!$B$12:$R$114, MATCH(D4786, 'Annexe 1 – Données des équipes'!$B$12:$B$114,0),4)</f>
        <v>30</v>
      </c>
      <c r="J4786" s="25">
        <f t="shared" si="75"/>
        <v>1</v>
      </c>
    </row>
    <row r="4787" spans="2:10">
      <c r="B4787" s="3">
        <v>30227</v>
      </c>
      <c r="C4787" s="10" t="s">
        <v>14835</v>
      </c>
      <c r="D4787" s="10" t="s">
        <v>14836</v>
      </c>
      <c r="E4787" s="25">
        <v>2</v>
      </c>
      <c r="F4787" s="25">
        <v>1</v>
      </c>
      <c r="G4787" s="10" t="s">
        <v>14837</v>
      </c>
      <c r="H4787" s="25">
        <f>INDEX('Annexe 1 – Données des équipes'!$B$12:$R$114, MATCH(C4787, 'Annexe 1 – Données des équipes'!$B$12:$B$114,0),4)</f>
        <v>30</v>
      </c>
      <c r="I4787" s="25">
        <f>INDEX('Annexe 1 – Données des équipes'!$B$12:$R$114, MATCH(D4787, 'Annexe 1 – Données des équipes'!$B$12:$B$114,0),4)</f>
        <v>50</v>
      </c>
      <c r="J4787" s="25">
        <f t="shared" si="75"/>
        <v>1</v>
      </c>
    </row>
    <row r="4788" spans="2:10">
      <c r="B4788" s="3">
        <v>30230</v>
      </c>
      <c r="C4788" s="10" t="s">
        <v>14838</v>
      </c>
      <c r="D4788" s="10" t="s">
        <v>14839</v>
      </c>
      <c r="E4788" s="25">
        <v>1</v>
      </c>
      <c r="F4788" s="25">
        <v>0</v>
      </c>
      <c r="G4788" s="10" t="s">
        <v>14840</v>
      </c>
      <c r="H4788" s="25">
        <f>INDEX('Annexe 1 – Données des équipes'!$B$12:$R$114, MATCH(C4788, 'Annexe 1 – Données des équipes'!$B$12:$B$114,0),4)</f>
        <v>90</v>
      </c>
      <c r="I4788" s="25">
        <f>INDEX('Annexe 1 – Données des équipes'!$B$12:$R$114, MATCH(D4788, 'Annexe 1 – Données des équipes'!$B$12:$B$114,0),4)</f>
        <v>40</v>
      </c>
      <c r="J4788" s="25">
        <f t="shared" si="75"/>
        <v>1</v>
      </c>
    </row>
    <row r="4789" spans="2:10">
      <c r="B4789" s="3">
        <v>30234</v>
      </c>
      <c r="C4789" s="10" t="s">
        <v>14841</v>
      </c>
      <c r="D4789" s="10" t="s">
        <v>14842</v>
      </c>
      <c r="E4789" s="25">
        <v>2</v>
      </c>
      <c r="F4789" s="25">
        <v>1</v>
      </c>
      <c r="G4789" s="10" t="s">
        <v>14843</v>
      </c>
      <c r="H4789" s="25">
        <f>INDEX('Annexe 1 – Données des équipes'!$B$12:$R$114, MATCH(C4789, 'Annexe 1 – Données des équipes'!$B$12:$B$114,0),4)</f>
        <v>90</v>
      </c>
      <c r="I4789" s="25">
        <f>INDEX('Annexe 1 – Données des équipes'!$B$12:$R$114, MATCH(D4789, 'Annexe 1 – Données des équipes'!$B$12:$B$114,0),4)</f>
        <v>80</v>
      </c>
      <c r="J4789" s="25">
        <f t="shared" si="75"/>
        <v>1</v>
      </c>
    </row>
    <row r="4790" spans="2:10">
      <c r="B4790" s="3">
        <v>30237</v>
      </c>
      <c r="C4790" s="10" t="s">
        <v>14844</v>
      </c>
      <c r="D4790" s="10" t="s">
        <v>14845</v>
      </c>
      <c r="E4790" s="25">
        <v>1</v>
      </c>
      <c r="F4790" s="25">
        <v>2</v>
      </c>
      <c r="G4790" s="10" t="s">
        <v>14846</v>
      </c>
      <c r="H4790" s="25">
        <f>INDEX('Annexe 1 – Données des équipes'!$B$12:$R$114, MATCH(C4790, 'Annexe 1 – Données des équipes'!$B$12:$B$114,0),4)</f>
        <v>90</v>
      </c>
      <c r="I4790" s="25">
        <f>INDEX('Annexe 1 – Données des équipes'!$B$12:$R$114, MATCH(D4790, 'Annexe 1 – Données des équipes'!$B$12:$B$114,0),4)</f>
        <v>90</v>
      </c>
      <c r="J4790" s="25">
        <f t="shared" si="75"/>
        <v>1</v>
      </c>
    </row>
    <row r="4791" spans="2:10">
      <c r="B4791" s="3">
        <v>30251</v>
      </c>
      <c r="C4791" s="10" t="s">
        <v>14847</v>
      </c>
      <c r="D4791" s="10" t="s">
        <v>14848</v>
      </c>
      <c r="E4791" s="25">
        <v>0</v>
      </c>
      <c r="F4791" s="25">
        <v>1</v>
      </c>
      <c r="G4791" s="10" t="s">
        <v>14849</v>
      </c>
      <c r="H4791" s="25">
        <f>INDEX('Annexe 1 – Données des équipes'!$B$12:$R$114, MATCH(C4791, 'Annexe 1 – Données des équipes'!$B$12:$B$114,0),4)</f>
        <v>90</v>
      </c>
      <c r="I4791" s="25">
        <f>INDEX('Annexe 1 – Données des équipes'!$B$12:$R$114, MATCH(D4791, 'Annexe 1 – Données des équipes'!$B$12:$B$114,0),4)</f>
        <v>80</v>
      </c>
      <c r="J4791" s="25">
        <f t="shared" si="75"/>
        <v>1</v>
      </c>
    </row>
    <row r="4792" spans="2:10">
      <c r="B4792" s="3">
        <v>30251</v>
      </c>
      <c r="C4792" s="10" t="s">
        <v>14850</v>
      </c>
      <c r="D4792" s="10" t="s">
        <v>14851</v>
      </c>
      <c r="E4792" s="25">
        <v>1</v>
      </c>
      <c r="F4792" s="25">
        <v>0</v>
      </c>
      <c r="G4792" s="10" t="s">
        <v>14852</v>
      </c>
      <c r="H4792" s="25">
        <f>INDEX('Annexe 1 – Données des équipes'!$B$12:$R$114, MATCH(C4792, 'Annexe 1 – Données des équipes'!$B$12:$B$114,0),4)</f>
        <v>90</v>
      </c>
      <c r="I4792" s="25">
        <f>INDEX('Annexe 1 – Données des équipes'!$B$12:$R$114, MATCH(D4792, 'Annexe 1 – Données des équipes'!$B$12:$B$114,0),4)</f>
        <v>70</v>
      </c>
      <c r="J4792" s="25">
        <f t="shared" si="75"/>
        <v>1</v>
      </c>
    </row>
    <row r="4793" spans="2:10">
      <c r="B4793" s="3">
        <v>30251</v>
      </c>
      <c r="C4793" s="10" t="s">
        <v>14853</v>
      </c>
      <c r="D4793" s="10" t="s">
        <v>14854</v>
      </c>
      <c r="E4793" s="25">
        <v>1</v>
      </c>
      <c r="F4793" s="25">
        <v>0</v>
      </c>
      <c r="G4793" s="10" t="s">
        <v>14855</v>
      </c>
      <c r="H4793" s="25">
        <f>INDEX('Annexe 1 – Données des équipes'!$B$12:$R$114, MATCH(C4793, 'Annexe 1 – Données des équipes'!$B$12:$B$114,0),4)</f>
        <v>60</v>
      </c>
      <c r="I4793" s="25">
        <f>INDEX('Annexe 1 – Données des équipes'!$B$12:$R$114, MATCH(D4793, 'Annexe 1 – Données des équipes'!$B$12:$B$114,0),4)</f>
        <v>40</v>
      </c>
      <c r="J4793" s="25">
        <f t="shared" si="75"/>
        <v>1</v>
      </c>
    </row>
    <row r="4794" spans="2:10">
      <c r="B4794" s="3">
        <v>30265</v>
      </c>
      <c r="C4794" s="10" t="s">
        <v>14856</v>
      </c>
      <c r="D4794" s="10" t="s">
        <v>14857</v>
      </c>
      <c r="E4794" s="25">
        <v>1</v>
      </c>
      <c r="F4794" s="25">
        <v>2</v>
      </c>
      <c r="G4794" s="10" t="s">
        <v>14858</v>
      </c>
      <c r="H4794" s="25">
        <f>INDEX('Annexe 1 – Données des équipes'!$B$12:$R$114, MATCH(C4794, 'Annexe 1 – Données des équipes'!$B$12:$B$114,0),4)</f>
        <v>80</v>
      </c>
      <c r="I4794" s="25">
        <f>INDEX('Annexe 1 – Données des équipes'!$B$12:$R$114, MATCH(D4794, 'Annexe 1 – Données des équipes'!$B$12:$B$114,0),4)</f>
        <v>90</v>
      </c>
      <c r="J4794" s="25">
        <f t="shared" si="75"/>
        <v>1</v>
      </c>
    </row>
    <row r="4795" spans="2:10">
      <c r="B4795" s="3">
        <v>30268</v>
      </c>
      <c r="C4795" s="10" t="s">
        <v>14859</v>
      </c>
      <c r="D4795" s="10" t="s">
        <v>14860</v>
      </c>
      <c r="E4795" s="25">
        <v>1</v>
      </c>
      <c r="F4795" s="25">
        <v>0</v>
      </c>
      <c r="G4795" s="10" t="s">
        <v>14861</v>
      </c>
      <c r="H4795" s="25">
        <f>INDEX('Annexe 1 – Données des équipes'!$B$12:$R$114, MATCH(C4795, 'Annexe 1 – Données des équipes'!$B$12:$B$114,0),4)</f>
        <v>0</v>
      </c>
      <c r="I4795" s="25">
        <f>INDEX('Annexe 1 – Données des équipes'!$B$12:$R$114, MATCH(D4795, 'Annexe 1 – Données des équipes'!$B$12:$B$114,0),4)</f>
        <v>30</v>
      </c>
      <c r="J4795" s="25">
        <f t="shared" si="75"/>
        <v>1</v>
      </c>
    </row>
    <row r="4796" spans="2:10">
      <c r="B4796" s="3">
        <v>30272</v>
      </c>
      <c r="C4796" s="10" t="s">
        <v>14862</v>
      </c>
      <c r="D4796" s="10" t="s">
        <v>14863</v>
      </c>
      <c r="E4796" s="25">
        <v>1</v>
      </c>
      <c r="F4796" s="25">
        <v>0</v>
      </c>
      <c r="G4796" s="10" t="s">
        <v>14864</v>
      </c>
      <c r="H4796" s="25">
        <f>INDEX('Annexe 1 – Données des équipes'!$B$12:$R$114, MATCH(C4796, 'Annexe 1 – Données des équipes'!$B$12:$B$114,0),4)</f>
        <v>50</v>
      </c>
      <c r="I4796" s="25">
        <f>INDEX('Annexe 1 – Données des équipes'!$B$12:$R$114, MATCH(D4796, 'Annexe 1 – Données des équipes'!$B$12:$B$114,0),4)</f>
        <v>90</v>
      </c>
      <c r="J4796" s="25">
        <f t="shared" si="75"/>
        <v>1</v>
      </c>
    </row>
    <row r="4797" spans="2:10">
      <c r="B4797" s="3">
        <v>30300</v>
      </c>
      <c r="C4797" s="10" t="s">
        <v>14865</v>
      </c>
      <c r="D4797" s="10" t="s">
        <v>14866</v>
      </c>
      <c r="E4797" s="25">
        <v>3</v>
      </c>
      <c r="F4797" s="25">
        <v>2</v>
      </c>
      <c r="G4797" s="10" t="s">
        <v>14867</v>
      </c>
      <c r="H4797" s="25">
        <f>INDEX('Annexe 1 – Données des équipes'!$B$12:$R$114, MATCH(C4797, 'Annexe 1 – Données des équipes'!$B$12:$B$114,0),4)</f>
        <v>90</v>
      </c>
      <c r="I4797" s="25">
        <f>INDEX('Annexe 1 – Données des équipes'!$B$12:$R$114, MATCH(D4797, 'Annexe 1 – Données des équipes'!$B$12:$B$114,0),4)</f>
        <v>60</v>
      </c>
      <c r="J4797" s="25">
        <f t="shared" si="75"/>
        <v>1</v>
      </c>
    </row>
    <row r="4798" spans="2:10">
      <c r="B4798" s="3">
        <v>30304</v>
      </c>
      <c r="C4798" s="10" t="s">
        <v>14868</v>
      </c>
      <c r="D4798" s="10" t="s">
        <v>14869</v>
      </c>
      <c r="E4798" s="25">
        <v>0</v>
      </c>
      <c r="F4798" s="25">
        <v>1</v>
      </c>
      <c r="G4798" s="10" t="s">
        <v>14870</v>
      </c>
      <c r="H4798" s="25">
        <f>INDEX('Annexe 1 – Données des équipes'!$B$12:$R$114, MATCH(C4798, 'Annexe 1 – Données des équipes'!$B$12:$B$114,0),4)</f>
        <v>40</v>
      </c>
      <c r="I4798" s="25">
        <f>INDEX('Annexe 1 – Données des équipes'!$B$12:$R$114, MATCH(D4798, 'Annexe 1 – Données des équipes'!$B$12:$B$114,0),4)</f>
        <v>20</v>
      </c>
      <c r="J4798" s="25">
        <f t="shared" si="75"/>
        <v>1</v>
      </c>
    </row>
    <row r="4799" spans="2:10">
      <c r="B4799" s="3">
        <v>33813</v>
      </c>
      <c r="C4799" s="10" t="s">
        <v>14871</v>
      </c>
      <c r="D4799" s="10" t="s">
        <v>14872</v>
      </c>
      <c r="E4799" s="25">
        <v>2</v>
      </c>
      <c r="F4799" s="25">
        <v>2</v>
      </c>
      <c r="G4799" s="10" t="s">
        <v>14873</v>
      </c>
      <c r="H4799" s="25">
        <f>INDEX('Annexe 1 – Données des équipes'!$B$12:$R$114, MATCH(C4799, 'Annexe 1 – Données des équipes'!$B$12:$B$114,0),4)</f>
        <v>30</v>
      </c>
      <c r="I4799" s="25">
        <f>INDEX('Annexe 1 – Données des équipes'!$B$12:$R$114, MATCH(D4799, 'Annexe 1 – Données des équipes'!$B$12:$B$114,0),4)</f>
        <v>50</v>
      </c>
      <c r="J4799" s="25">
        <f t="shared" si="75"/>
        <v>0</v>
      </c>
    </row>
    <row r="4800" spans="2:10">
      <c r="B4800" s="3">
        <v>30337</v>
      </c>
      <c r="C4800" s="10" t="s">
        <v>14874</v>
      </c>
      <c r="D4800" s="10" t="s">
        <v>14875</v>
      </c>
      <c r="E4800" s="25">
        <v>1</v>
      </c>
      <c r="F4800" s="25">
        <v>0</v>
      </c>
      <c r="G4800" s="10" t="s">
        <v>14876</v>
      </c>
      <c r="H4800" s="25">
        <f>INDEX('Annexe 1 – Données des équipes'!$B$12:$R$114, MATCH(C4800, 'Annexe 1 – Données des équipes'!$B$12:$B$114,0),4)</f>
        <v>50</v>
      </c>
      <c r="I4800" s="25">
        <f>INDEX('Annexe 1 – Données des équipes'!$B$12:$R$114, MATCH(D4800, 'Annexe 1 – Données des équipes'!$B$12:$B$114,0),4)</f>
        <v>40</v>
      </c>
      <c r="J4800" s="25">
        <f t="shared" si="75"/>
        <v>1</v>
      </c>
    </row>
    <row r="4801" spans="2:10">
      <c r="B4801" s="3">
        <v>30348</v>
      </c>
      <c r="C4801" s="10" t="s">
        <v>14877</v>
      </c>
      <c r="D4801" s="10" t="s">
        <v>14878</v>
      </c>
      <c r="E4801" s="25">
        <v>1</v>
      </c>
      <c r="F4801" s="25">
        <v>0</v>
      </c>
      <c r="G4801" s="10" t="s">
        <v>14879</v>
      </c>
      <c r="H4801" s="25">
        <f>INDEX('Annexe 1 – Données des équipes'!$B$12:$R$114, MATCH(C4801, 'Annexe 1 – Données des équipes'!$B$12:$B$114,0),4)</f>
        <v>70</v>
      </c>
      <c r="I4801" s="25">
        <f>INDEX('Annexe 1 – Données des équipes'!$B$12:$R$114, MATCH(D4801, 'Annexe 1 – Données des équipes'!$B$12:$B$114,0),4)</f>
        <v>10</v>
      </c>
      <c r="J4801" s="25">
        <f t="shared" si="75"/>
        <v>1</v>
      </c>
    </row>
    <row r="4802" spans="2:10">
      <c r="B4802" s="3">
        <v>30363</v>
      </c>
      <c r="C4802" s="10" t="s">
        <v>14880</v>
      </c>
      <c r="D4802" s="10" t="s">
        <v>14881</v>
      </c>
      <c r="E4802" s="25">
        <v>1</v>
      </c>
      <c r="F4802" s="25">
        <v>0</v>
      </c>
      <c r="G4802" s="10" t="s">
        <v>14882</v>
      </c>
      <c r="H4802" s="25">
        <f>INDEX('Annexe 1 – Données des équipes'!$B$12:$R$114, MATCH(C4802, 'Annexe 1 – Données des équipes'!$B$12:$B$114,0),4)</f>
        <v>90</v>
      </c>
      <c r="I4802" s="25">
        <f>INDEX('Annexe 1 – Données des équipes'!$B$12:$R$114, MATCH(D4802, 'Annexe 1 – Données des équipes'!$B$12:$B$114,0),4)</f>
        <v>80</v>
      </c>
      <c r="J4802" s="25">
        <f t="shared" si="75"/>
        <v>1</v>
      </c>
    </row>
    <row r="4803" spans="2:10">
      <c r="B4803" s="3">
        <v>30369</v>
      </c>
      <c r="C4803" s="10" t="s">
        <v>14883</v>
      </c>
      <c r="D4803" s="10" t="s">
        <v>14884</v>
      </c>
      <c r="E4803" s="25">
        <v>2</v>
      </c>
      <c r="F4803" s="25">
        <v>1</v>
      </c>
      <c r="G4803" s="10" t="s">
        <v>14885</v>
      </c>
      <c r="H4803" s="25">
        <f>INDEX('Annexe 1 – Données des équipes'!$B$12:$R$114, MATCH(C4803, 'Annexe 1 – Données des équipes'!$B$12:$B$114,0),4)</f>
        <v>20</v>
      </c>
      <c r="I4803" s="25">
        <f>INDEX('Annexe 1 – Données des équipes'!$B$12:$R$114, MATCH(D4803, 'Annexe 1 – Données des équipes'!$B$12:$B$114,0),4)</f>
        <v>60</v>
      </c>
      <c r="J4803" s="25">
        <f t="shared" si="75"/>
        <v>1</v>
      </c>
    </row>
    <row r="4804" spans="2:10">
      <c r="B4804" s="3">
        <v>30370</v>
      </c>
      <c r="C4804" s="10" t="s">
        <v>14886</v>
      </c>
      <c r="D4804" s="10" t="s">
        <v>14887</v>
      </c>
      <c r="E4804" s="25">
        <v>2</v>
      </c>
      <c r="F4804" s="25">
        <v>1</v>
      </c>
      <c r="G4804" s="10" t="s">
        <v>14888</v>
      </c>
      <c r="H4804" s="25">
        <f>INDEX('Annexe 1 – Données des équipes'!$B$12:$R$114, MATCH(C4804, 'Annexe 1 – Données des équipes'!$B$12:$B$114,0),4)</f>
        <v>90</v>
      </c>
      <c r="I4804" s="25">
        <f>INDEX('Annexe 1 – Données des équipes'!$B$12:$R$114, MATCH(D4804, 'Annexe 1 – Données des équipes'!$B$12:$B$114,0),4)</f>
        <v>70</v>
      </c>
      <c r="J4804" s="25">
        <f t="shared" si="75"/>
        <v>1</v>
      </c>
    </row>
    <row r="4805" spans="2:10">
      <c r="B4805" s="3">
        <v>34091</v>
      </c>
      <c r="C4805" s="10" t="s">
        <v>14889</v>
      </c>
      <c r="D4805" s="10" t="s">
        <v>14890</v>
      </c>
      <c r="E4805" s="25">
        <v>2</v>
      </c>
      <c r="F4805" s="25">
        <v>1</v>
      </c>
      <c r="G4805" s="10" t="s">
        <v>14891</v>
      </c>
      <c r="H4805" s="25">
        <f>INDEX('Annexe 1 – Données des équipes'!$B$12:$R$114, MATCH(C4805, 'Annexe 1 – Données des équipes'!$B$12:$B$114,0),4)</f>
        <v>30</v>
      </c>
      <c r="I4805" s="25">
        <f>INDEX('Annexe 1 – Données des équipes'!$B$12:$R$114, MATCH(D4805, 'Annexe 1 – Données des équipes'!$B$12:$B$114,0),4)</f>
        <v>50</v>
      </c>
      <c r="J4805" s="25">
        <f t="shared" si="75"/>
        <v>1</v>
      </c>
    </row>
    <row r="4806" spans="2:10">
      <c r="B4806" s="3">
        <v>30370</v>
      </c>
      <c r="C4806" s="10" t="s">
        <v>14892</v>
      </c>
      <c r="D4806" s="10" t="s">
        <v>14893</v>
      </c>
      <c r="E4806" s="25">
        <v>1</v>
      </c>
      <c r="F4806" s="25">
        <v>0</v>
      </c>
      <c r="G4806" s="10" t="s">
        <v>14894</v>
      </c>
      <c r="H4806" s="25">
        <f>INDEX('Annexe 1 – Données des équipes'!$B$12:$R$114, MATCH(C4806, 'Annexe 1 – Données des équipes'!$B$12:$B$114,0),4)</f>
        <v>90</v>
      </c>
      <c r="I4806" s="25">
        <f>INDEX('Annexe 1 – Données des équipes'!$B$12:$R$114, MATCH(D4806, 'Annexe 1 – Données des équipes'!$B$12:$B$114,0),4)</f>
        <v>90</v>
      </c>
      <c r="J4806" s="25">
        <f t="shared" si="75"/>
        <v>1</v>
      </c>
    </row>
    <row r="4807" spans="2:10">
      <c r="B4807" s="3">
        <v>30384</v>
      </c>
      <c r="C4807" s="10" t="s">
        <v>14895</v>
      </c>
      <c r="D4807" s="10" t="s">
        <v>14896</v>
      </c>
      <c r="E4807" s="25">
        <v>1</v>
      </c>
      <c r="F4807" s="25">
        <v>0</v>
      </c>
      <c r="G4807" s="10" t="s">
        <v>14897</v>
      </c>
      <c r="H4807" s="25">
        <f>INDEX('Annexe 1 – Données des équipes'!$B$12:$R$114, MATCH(C4807, 'Annexe 1 – Données des équipes'!$B$12:$B$114,0),4)</f>
        <v>70</v>
      </c>
      <c r="I4807" s="25">
        <f>INDEX('Annexe 1 – Données des équipes'!$B$12:$R$114, MATCH(D4807, 'Annexe 1 – Données des équipes'!$B$12:$B$114,0),4)</f>
        <v>50</v>
      </c>
      <c r="J4807" s="25">
        <f t="shared" si="75"/>
        <v>1</v>
      </c>
    </row>
    <row r="4808" spans="2:10">
      <c r="B4808" s="3">
        <v>30390</v>
      </c>
      <c r="C4808" s="10" t="s">
        <v>14898</v>
      </c>
      <c r="D4808" s="10" t="s">
        <v>14899</v>
      </c>
      <c r="E4808" s="25">
        <v>0</v>
      </c>
      <c r="F4808" s="25">
        <v>1</v>
      </c>
      <c r="G4808" s="10" t="s">
        <v>14900</v>
      </c>
      <c r="H4808" s="25">
        <f>INDEX('Annexe 1 – Données des équipes'!$B$12:$R$114, MATCH(C4808, 'Annexe 1 – Données des équipes'!$B$12:$B$114,0),4)</f>
        <v>60</v>
      </c>
      <c r="I4808" s="25">
        <f>INDEX('Annexe 1 – Données des équipes'!$B$12:$R$114, MATCH(D4808, 'Annexe 1 – Données des équipes'!$B$12:$B$114,0),4)</f>
        <v>80</v>
      </c>
      <c r="J4808" s="25">
        <f t="shared" si="75"/>
        <v>1</v>
      </c>
    </row>
    <row r="4809" spans="2:10">
      <c r="B4809" s="3">
        <v>30397</v>
      </c>
      <c r="C4809" s="10" t="s">
        <v>14901</v>
      </c>
      <c r="D4809" s="10" t="s">
        <v>14902</v>
      </c>
      <c r="E4809" s="25">
        <v>1</v>
      </c>
      <c r="F4809" s="25">
        <v>0</v>
      </c>
      <c r="G4809" s="10" t="s">
        <v>14903</v>
      </c>
      <c r="H4809" s="25">
        <f>INDEX('Annexe 1 – Données des équipes'!$B$12:$R$114, MATCH(C4809, 'Annexe 1 – Données des équipes'!$B$12:$B$114,0),4)</f>
        <v>80</v>
      </c>
      <c r="I4809" s="25">
        <f>INDEX('Annexe 1 – Données des équipes'!$B$12:$R$114, MATCH(D4809, 'Annexe 1 – Données des équipes'!$B$12:$B$114,0),4)</f>
        <v>60</v>
      </c>
      <c r="J4809" s="25">
        <f t="shared" si="75"/>
        <v>1</v>
      </c>
    </row>
    <row r="4810" spans="2:10">
      <c r="B4810" s="3">
        <v>30398</v>
      </c>
      <c r="C4810" s="10" t="s">
        <v>14904</v>
      </c>
      <c r="D4810" s="10" t="s">
        <v>14905</v>
      </c>
      <c r="E4810" s="25">
        <v>1</v>
      </c>
      <c r="F4810" s="25">
        <v>0</v>
      </c>
      <c r="G4810" s="10" t="s">
        <v>14906</v>
      </c>
      <c r="H4810" s="25">
        <f>INDEX('Annexe 1 – Données des équipes'!$B$12:$R$114, MATCH(C4810, 'Annexe 1 – Données des équipes'!$B$12:$B$114,0),4)</f>
        <v>40</v>
      </c>
      <c r="I4810" s="25">
        <f>INDEX('Annexe 1 – Données des équipes'!$B$12:$R$114, MATCH(D4810, 'Annexe 1 – Données des équipes'!$B$12:$B$114,0),4)</f>
        <v>50</v>
      </c>
      <c r="J4810" s="25">
        <f t="shared" si="75"/>
        <v>1</v>
      </c>
    </row>
    <row r="4811" spans="2:10">
      <c r="B4811" s="3">
        <v>30405</v>
      </c>
      <c r="C4811" s="10" t="s">
        <v>14907</v>
      </c>
      <c r="D4811" s="10" t="s">
        <v>14908</v>
      </c>
      <c r="E4811" s="25">
        <v>1</v>
      </c>
      <c r="F4811" s="25">
        <v>2</v>
      </c>
      <c r="G4811" s="10" t="s">
        <v>14909</v>
      </c>
      <c r="H4811" s="25">
        <f>INDEX('Annexe 1 – Données des équipes'!$B$12:$R$114, MATCH(C4811, 'Annexe 1 – Données des équipes'!$B$12:$B$114,0),4)</f>
        <v>40</v>
      </c>
      <c r="I4811" s="25">
        <f>INDEX('Annexe 1 – Données des équipes'!$B$12:$R$114, MATCH(D4811, 'Annexe 1 – Données des équipes'!$B$12:$B$114,0),4)</f>
        <v>90</v>
      </c>
      <c r="J4811" s="25">
        <f t="shared" si="75"/>
        <v>1</v>
      </c>
    </row>
    <row r="4812" spans="2:10">
      <c r="B4812" s="3">
        <v>30405</v>
      </c>
      <c r="C4812" s="10" t="s">
        <v>14910</v>
      </c>
      <c r="D4812" s="10" t="s">
        <v>14911</v>
      </c>
      <c r="E4812" s="25">
        <v>2</v>
      </c>
      <c r="F4812" s="25">
        <v>1</v>
      </c>
      <c r="G4812" s="10" t="s">
        <v>14912</v>
      </c>
      <c r="H4812" s="25">
        <f>INDEX('Annexe 1 – Données des équipes'!$B$12:$R$114, MATCH(C4812, 'Annexe 1 – Données des équipes'!$B$12:$B$114,0),4)</f>
        <v>50</v>
      </c>
      <c r="I4812" s="25">
        <f>INDEX('Annexe 1 – Données des équipes'!$B$12:$R$114, MATCH(D4812, 'Annexe 1 – Données des équipes'!$B$12:$B$114,0),4)</f>
        <v>60</v>
      </c>
      <c r="J4812" s="25">
        <f t="shared" si="75"/>
        <v>1</v>
      </c>
    </row>
    <row r="4813" spans="2:10">
      <c r="B4813" s="3">
        <v>30414</v>
      </c>
      <c r="C4813" s="10" t="s">
        <v>14913</v>
      </c>
      <c r="D4813" s="10" t="s">
        <v>14914</v>
      </c>
      <c r="E4813" s="25">
        <v>2</v>
      </c>
      <c r="F4813" s="25">
        <v>1</v>
      </c>
      <c r="G4813" s="10" t="s">
        <v>14915</v>
      </c>
      <c r="H4813" s="25">
        <f>INDEX('Annexe 1 – Données des équipes'!$B$12:$R$114, MATCH(C4813, 'Annexe 1 – Données des équipes'!$B$12:$B$114,0),4)</f>
        <v>10</v>
      </c>
      <c r="I4813" s="25">
        <f>INDEX('Annexe 1 – Données des équipes'!$B$12:$R$114, MATCH(D4813, 'Annexe 1 – Données des équipes'!$B$12:$B$114,0),4)</f>
        <v>70</v>
      </c>
      <c r="J4813" s="25">
        <f t="shared" si="75"/>
        <v>1</v>
      </c>
    </row>
    <row r="4814" spans="2:10">
      <c r="B4814" s="3">
        <v>30419</v>
      </c>
      <c r="C4814" s="10" t="s">
        <v>14916</v>
      </c>
      <c r="D4814" s="10" t="s">
        <v>14917</v>
      </c>
      <c r="E4814" s="25">
        <v>0</v>
      </c>
      <c r="F4814" s="25">
        <v>1</v>
      </c>
      <c r="G4814" s="10" t="s">
        <v>14918</v>
      </c>
      <c r="H4814" s="25">
        <f>INDEX('Annexe 1 – Données des équipes'!$B$12:$R$114, MATCH(C4814, 'Annexe 1 – Données des équipes'!$B$12:$B$114,0),4)</f>
        <v>80</v>
      </c>
      <c r="I4814" s="25">
        <f>INDEX('Annexe 1 – Données des équipes'!$B$12:$R$114, MATCH(D4814, 'Annexe 1 – Données des équipes'!$B$12:$B$114,0),4)</f>
        <v>50</v>
      </c>
      <c r="J4814" s="25">
        <f t="shared" si="75"/>
        <v>1</v>
      </c>
    </row>
    <row r="4815" spans="2:10">
      <c r="B4815" s="3">
        <v>30422</v>
      </c>
      <c r="C4815" s="10" t="s">
        <v>14919</v>
      </c>
      <c r="D4815" s="10" t="s">
        <v>14920</v>
      </c>
      <c r="E4815" s="25">
        <v>1</v>
      </c>
      <c r="F4815" s="25">
        <v>0</v>
      </c>
      <c r="G4815" s="10" t="s">
        <v>14921</v>
      </c>
      <c r="H4815" s="25">
        <f>INDEX('Annexe 1 – Données des équipes'!$B$12:$R$114, MATCH(C4815, 'Annexe 1 – Données des équipes'!$B$12:$B$114,0),4)</f>
        <v>50</v>
      </c>
      <c r="I4815" s="25">
        <f>INDEX('Annexe 1 – Données des équipes'!$B$12:$R$114, MATCH(D4815, 'Annexe 1 – Données des équipes'!$B$12:$B$114,0),4)</f>
        <v>90</v>
      </c>
      <c r="J4815" s="25">
        <f t="shared" si="75"/>
        <v>1</v>
      </c>
    </row>
    <row r="4816" spans="2:10">
      <c r="B4816" s="3">
        <v>34651</v>
      </c>
      <c r="C4816" s="10" t="s">
        <v>14922</v>
      </c>
      <c r="D4816" s="10" t="s">
        <v>14923</v>
      </c>
      <c r="E4816" s="25">
        <v>1</v>
      </c>
      <c r="F4816" s="25">
        <v>0</v>
      </c>
      <c r="G4816" s="10" t="s">
        <v>14924</v>
      </c>
      <c r="H4816" s="25">
        <f>INDEX('Annexe 1 – Données des équipes'!$B$12:$R$114, MATCH(C4816, 'Annexe 1 – Données des équipes'!$B$12:$B$114,0),4)</f>
        <v>50</v>
      </c>
      <c r="I4816" s="25">
        <f>INDEX('Annexe 1 – Données des équipes'!$B$12:$R$114, MATCH(D4816, 'Annexe 1 – Données des équipes'!$B$12:$B$114,0),4)</f>
        <v>30</v>
      </c>
      <c r="J4816" s="25">
        <f t="shared" si="75"/>
        <v>1</v>
      </c>
    </row>
    <row r="4817" spans="2:10">
      <c r="B4817" s="3">
        <v>30430</v>
      </c>
      <c r="C4817" s="10" t="s">
        <v>14925</v>
      </c>
      <c r="D4817" s="10" t="s">
        <v>14926</v>
      </c>
      <c r="E4817" s="25">
        <v>1</v>
      </c>
      <c r="F4817" s="25">
        <v>0</v>
      </c>
      <c r="G4817" s="10" t="s">
        <v>14927</v>
      </c>
      <c r="H4817" s="25">
        <f>INDEX('Annexe 1 – Données des équipes'!$B$12:$R$114, MATCH(C4817, 'Annexe 1 – Données des équipes'!$B$12:$B$114,0),4)</f>
        <v>70</v>
      </c>
      <c r="I4817" s="25">
        <f>INDEX('Annexe 1 – Données des équipes'!$B$12:$R$114, MATCH(D4817, 'Annexe 1 – Données des équipes'!$B$12:$B$114,0),4)</f>
        <v>10</v>
      </c>
      <c r="J4817" s="25">
        <f t="shared" si="75"/>
        <v>1</v>
      </c>
    </row>
    <row r="4818" spans="2:10">
      <c r="B4818" s="3">
        <v>30433</v>
      </c>
      <c r="C4818" s="10" t="s">
        <v>14928</v>
      </c>
      <c r="D4818" s="10" t="s">
        <v>14929</v>
      </c>
      <c r="E4818" s="25">
        <v>1</v>
      </c>
      <c r="F4818" s="25">
        <v>0</v>
      </c>
      <c r="G4818" s="10" t="s">
        <v>14930</v>
      </c>
      <c r="H4818" s="25">
        <f>INDEX('Annexe 1 – Données des équipes'!$B$12:$R$114, MATCH(C4818, 'Annexe 1 – Données des équipes'!$B$12:$B$114,0),4)</f>
        <v>80</v>
      </c>
      <c r="I4818" s="25">
        <f>INDEX('Annexe 1 – Données des équipes'!$B$12:$R$114, MATCH(D4818, 'Annexe 1 – Données des équipes'!$B$12:$B$114,0),4)</f>
        <v>50</v>
      </c>
      <c r="J4818" s="25">
        <f t="shared" ref="J4818:J4881" si="76">ABS(F4818-E4818)</f>
        <v>1</v>
      </c>
    </row>
    <row r="4819" spans="2:10">
      <c r="B4819" s="3">
        <v>30433</v>
      </c>
      <c r="C4819" s="10" t="s">
        <v>14931</v>
      </c>
      <c r="D4819" s="10" t="s">
        <v>14932</v>
      </c>
      <c r="E4819" s="25">
        <v>1</v>
      </c>
      <c r="F4819" s="25">
        <v>0</v>
      </c>
      <c r="G4819" s="10" t="s">
        <v>14933</v>
      </c>
      <c r="H4819" s="25">
        <f>INDEX('Annexe 1 – Données des équipes'!$B$12:$R$114, MATCH(C4819, 'Annexe 1 – Données des équipes'!$B$12:$B$114,0),4)</f>
        <v>50</v>
      </c>
      <c r="I4819" s="25">
        <f>INDEX('Annexe 1 – Données des équipes'!$B$12:$R$114, MATCH(D4819, 'Annexe 1 – Données des équipes'!$B$12:$B$114,0),4)</f>
        <v>40</v>
      </c>
      <c r="J4819" s="25">
        <f t="shared" si="76"/>
        <v>1</v>
      </c>
    </row>
    <row r="4820" spans="2:10">
      <c r="B4820" s="3">
        <v>30433</v>
      </c>
      <c r="C4820" s="10" t="s">
        <v>14934</v>
      </c>
      <c r="D4820" s="10" t="s">
        <v>14935</v>
      </c>
      <c r="E4820" s="25">
        <v>1</v>
      </c>
      <c r="F4820" s="25">
        <v>0</v>
      </c>
      <c r="G4820" s="10" t="s">
        <v>14936</v>
      </c>
      <c r="H4820" s="25">
        <f>INDEX('Annexe 1 – Données des équipes'!$B$12:$R$114, MATCH(C4820, 'Annexe 1 – Données des équipes'!$B$12:$B$114,0),4)</f>
        <v>70</v>
      </c>
      <c r="I4820" s="25">
        <f>INDEX('Annexe 1 – Données des équipes'!$B$12:$R$114, MATCH(D4820, 'Annexe 1 – Données des équipes'!$B$12:$B$114,0),4)</f>
        <v>40</v>
      </c>
      <c r="J4820" s="25">
        <f t="shared" si="76"/>
        <v>1</v>
      </c>
    </row>
    <row r="4821" spans="2:10">
      <c r="B4821" s="3">
        <v>30434</v>
      </c>
      <c r="C4821" s="10" t="s">
        <v>14937</v>
      </c>
      <c r="D4821" s="10" t="s">
        <v>14938</v>
      </c>
      <c r="E4821" s="25">
        <v>3</v>
      </c>
      <c r="F4821" s="25">
        <v>2</v>
      </c>
      <c r="G4821" s="10" t="s">
        <v>14939</v>
      </c>
      <c r="H4821" s="25">
        <f>INDEX('Annexe 1 – Données des équipes'!$B$12:$R$114, MATCH(C4821, 'Annexe 1 – Données des équipes'!$B$12:$B$114,0),4)</f>
        <v>90</v>
      </c>
      <c r="I4821" s="25">
        <f>INDEX('Annexe 1 – Données des équipes'!$B$12:$R$114, MATCH(D4821, 'Annexe 1 – Données des équipes'!$B$12:$B$114,0),4)</f>
        <v>80</v>
      </c>
      <c r="J4821" s="25">
        <f t="shared" si="76"/>
        <v>1</v>
      </c>
    </row>
    <row r="4822" spans="2:10">
      <c r="B4822" s="3">
        <v>30434</v>
      </c>
      <c r="C4822" s="10" t="s">
        <v>14940</v>
      </c>
      <c r="D4822" s="10" t="s">
        <v>14941</v>
      </c>
      <c r="E4822" s="25">
        <v>1</v>
      </c>
      <c r="F4822" s="25">
        <v>0</v>
      </c>
      <c r="G4822" s="10" t="s">
        <v>14942</v>
      </c>
      <c r="H4822" s="25">
        <f>INDEX('Annexe 1 – Données des équipes'!$B$12:$R$114, MATCH(C4822, 'Annexe 1 – Données des équipes'!$B$12:$B$114,0),4)</f>
        <v>40</v>
      </c>
      <c r="I4822" s="25">
        <f>INDEX('Annexe 1 – Données des équipes'!$B$12:$R$114, MATCH(D4822, 'Annexe 1 – Données des équipes'!$B$12:$B$114,0),4)</f>
        <v>10</v>
      </c>
      <c r="J4822" s="25">
        <f t="shared" si="76"/>
        <v>1</v>
      </c>
    </row>
    <row r="4823" spans="2:10">
      <c r="B4823" s="3">
        <v>30434</v>
      </c>
      <c r="C4823" s="10" t="s">
        <v>14943</v>
      </c>
      <c r="D4823" s="10" t="s">
        <v>14944</v>
      </c>
      <c r="E4823" s="25">
        <v>2</v>
      </c>
      <c r="F4823" s="25">
        <v>1</v>
      </c>
      <c r="G4823" s="10" t="s">
        <v>14945</v>
      </c>
      <c r="H4823" s="25">
        <f>INDEX('Annexe 1 – Données des équipes'!$B$12:$R$114, MATCH(C4823, 'Annexe 1 – Données des équipes'!$B$12:$B$114,0),4)</f>
        <v>30</v>
      </c>
      <c r="I4823" s="25">
        <f>INDEX('Annexe 1 – Données des équipes'!$B$12:$R$114, MATCH(D4823, 'Annexe 1 – Données des équipes'!$B$12:$B$114,0),4)</f>
        <v>50</v>
      </c>
      <c r="J4823" s="25">
        <f t="shared" si="76"/>
        <v>1</v>
      </c>
    </row>
    <row r="4824" spans="2:10">
      <c r="B4824" s="3">
        <v>30437</v>
      </c>
      <c r="C4824" s="10" t="s">
        <v>14946</v>
      </c>
      <c r="D4824" s="10" t="s">
        <v>14947</v>
      </c>
      <c r="E4824" s="25">
        <v>1</v>
      </c>
      <c r="F4824" s="25">
        <v>0</v>
      </c>
      <c r="G4824" s="10" t="s">
        <v>14948</v>
      </c>
      <c r="H4824" s="25">
        <f>INDEX('Annexe 1 – Données des équipes'!$B$12:$R$114, MATCH(C4824, 'Annexe 1 – Données des équipes'!$B$12:$B$114,0),4)</f>
        <v>40</v>
      </c>
      <c r="I4824" s="25">
        <f>INDEX('Annexe 1 – Données des équipes'!$B$12:$R$114, MATCH(D4824, 'Annexe 1 – Données des équipes'!$B$12:$B$114,0),4)</f>
        <v>50</v>
      </c>
      <c r="J4824" s="25">
        <f t="shared" si="76"/>
        <v>1</v>
      </c>
    </row>
    <row r="4825" spans="2:10">
      <c r="B4825" s="3">
        <v>30451</v>
      </c>
      <c r="C4825" s="10" t="s">
        <v>14949</v>
      </c>
      <c r="D4825" s="10" t="s">
        <v>14950</v>
      </c>
      <c r="E4825" s="25">
        <v>2</v>
      </c>
      <c r="F4825" s="25">
        <v>3</v>
      </c>
      <c r="G4825" s="10" t="s">
        <v>14951</v>
      </c>
      <c r="H4825" s="25">
        <f>INDEX('Annexe 1 – Données des équipes'!$B$12:$R$114, MATCH(C4825, 'Annexe 1 – Données des équipes'!$B$12:$B$114,0),4)</f>
        <v>40</v>
      </c>
      <c r="I4825" s="25">
        <f>INDEX('Annexe 1 – Données des équipes'!$B$12:$R$114, MATCH(D4825, 'Annexe 1 – Données des équipes'!$B$12:$B$114,0),4)</f>
        <v>50</v>
      </c>
      <c r="J4825" s="25">
        <f t="shared" si="76"/>
        <v>1</v>
      </c>
    </row>
    <row r="4826" spans="2:10">
      <c r="B4826" s="3">
        <v>30465</v>
      </c>
      <c r="C4826" s="10" t="s">
        <v>14952</v>
      </c>
      <c r="D4826" s="10" t="s">
        <v>14953</v>
      </c>
      <c r="E4826" s="25">
        <v>0</v>
      </c>
      <c r="F4826" s="25">
        <v>1</v>
      </c>
      <c r="G4826" s="10" t="s">
        <v>14954</v>
      </c>
      <c r="H4826" s="25">
        <f>INDEX('Annexe 1 – Données des équipes'!$B$12:$R$114, MATCH(C4826, 'Annexe 1 – Données des équipes'!$B$12:$B$114,0),4)</f>
        <v>70</v>
      </c>
      <c r="I4826" s="25">
        <f>INDEX('Annexe 1 – Données des équipes'!$B$12:$R$114, MATCH(D4826, 'Annexe 1 – Données des équipes'!$B$12:$B$114,0),4)</f>
        <v>90</v>
      </c>
      <c r="J4826" s="25">
        <f t="shared" si="76"/>
        <v>1</v>
      </c>
    </row>
    <row r="4827" spans="2:10">
      <c r="B4827" s="3">
        <v>30467</v>
      </c>
      <c r="C4827" s="10" t="s">
        <v>14955</v>
      </c>
      <c r="D4827" s="10" t="s">
        <v>14956</v>
      </c>
      <c r="E4827" s="25">
        <v>0</v>
      </c>
      <c r="F4827" s="25">
        <v>1</v>
      </c>
      <c r="G4827" s="10" t="s">
        <v>14957</v>
      </c>
      <c r="H4827" s="25">
        <f>INDEX('Annexe 1 – Données des équipes'!$B$12:$R$114, MATCH(C4827, 'Annexe 1 – Données des équipes'!$B$12:$B$114,0),4)</f>
        <v>50</v>
      </c>
      <c r="I4827" s="25">
        <f>INDEX('Annexe 1 – Données des équipes'!$B$12:$R$114, MATCH(D4827, 'Annexe 1 – Données des équipes'!$B$12:$B$114,0),4)</f>
        <v>70</v>
      </c>
      <c r="J4827" s="25">
        <f t="shared" si="76"/>
        <v>1</v>
      </c>
    </row>
    <row r="4828" spans="2:10">
      <c r="B4828" s="3">
        <v>30468</v>
      </c>
      <c r="C4828" s="10" t="s">
        <v>14958</v>
      </c>
      <c r="D4828" s="10" t="s">
        <v>14959</v>
      </c>
      <c r="E4828" s="25">
        <v>0</v>
      </c>
      <c r="F4828" s="25">
        <v>1</v>
      </c>
      <c r="G4828" s="10" t="s">
        <v>14960</v>
      </c>
      <c r="H4828" s="25">
        <f>INDEX('Annexe 1 – Données des équipes'!$B$12:$R$114, MATCH(C4828, 'Annexe 1 – Données des équipes'!$B$12:$B$114,0),4)</f>
        <v>30</v>
      </c>
      <c r="I4828" s="25">
        <f>INDEX('Annexe 1 – Données des équipes'!$B$12:$R$114, MATCH(D4828, 'Annexe 1 – Données des équipes'!$B$12:$B$114,0),4)</f>
        <v>50</v>
      </c>
      <c r="J4828" s="25">
        <f t="shared" si="76"/>
        <v>1</v>
      </c>
    </row>
    <row r="4829" spans="2:10">
      <c r="B4829" s="3">
        <v>30474</v>
      </c>
      <c r="C4829" s="10" t="s">
        <v>14961</v>
      </c>
      <c r="D4829" s="10" t="s">
        <v>14962</v>
      </c>
      <c r="E4829" s="25">
        <v>1</v>
      </c>
      <c r="F4829" s="25">
        <v>0</v>
      </c>
      <c r="G4829" s="10" t="s">
        <v>14963</v>
      </c>
      <c r="H4829" s="25">
        <f>INDEX('Annexe 1 – Données des équipes'!$B$12:$R$114, MATCH(C4829, 'Annexe 1 – Données des équipes'!$B$12:$B$114,0),4)</f>
        <v>50</v>
      </c>
      <c r="I4829" s="25">
        <f>INDEX('Annexe 1 – Données des équipes'!$B$12:$R$114, MATCH(D4829, 'Annexe 1 – Données des équipes'!$B$12:$B$114,0),4)</f>
        <v>30</v>
      </c>
      <c r="J4829" s="25">
        <f t="shared" si="76"/>
        <v>1</v>
      </c>
    </row>
    <row r="4830" spans="2:10">
      <c r="B4830" s="3">
        <v>30475</v>
      </c>
      <c r="C4830" s="10" t="s">
        <v>14964</v>
      </c>
      <c r="D4830" s="10" t="s">
        <v>14965</v>
      </c>
      <c r="E4830" s="25">
        <v>1</v>
      </c>
      <c r="F4830" s="25">
        <v>2</v>
      </c>
      <c r="G4830" s="10" t="s">
        <v>14966</v>
      </c>
      <c r="H4830" s="25">
        <f>INDEX('Annexe 1 – Données des équipes'!$B$12:$R$114, MATCH(C4830, 'Annexe 1 – Données des équipes'!$B$12:$B$114,0),4)</f>
        <v>40</v>
      </c>
      <c r="I4830" s="25">
        <f>INDEX('Annexe 1 – Données des équipes'!$B$12:$R$114, MATCH(D4830, 'Annexe 1 – Données des équipes'!$B$12:$B$114,0),4)</f>
        <v>60</v>
      </c>
      <c r="J4830" s="25">
        <f t="shared" si="76"/>
        <v>1</v>
      </c>
    </row>
    <row r="4831" spans="2:10">
      <c r="B4831" s="3">
        <v>30475</v>
      </c>
      <c r="C4831" s="10" t="s">
        <v>14967</v>
      </c>
      <c r="D4831" s="10" t="s">
        <v>14968</v>
      </c>
      <c r="E4831" s="25">
        <v>1</v>
      </c>
      <c r="F4831" s="25">
        <v>0</v>
      </c>
      <c r="G4831" s="10" t="s">
        <v>14969</v>
      </c>
      <c r="H4831" s="25">
        <f>INDEX('Annexe 1 – Données des équipes'!$B$12:$R$114, MATCH(C4831, 'Annexe 1 – Données des équipes'!$B$12:$B$114,0),4)</f>
        <v>70</v>
      </c>
      <c r="I4831" s="25">
        <f>INDEX('Annexe 1 – Données des équipes'!$B$12:$R$114, MATCH(D4831, 'Annexe 1 – Données des équipes'!$B$12:$B$114,0),4)</f>
        <v>50</v>
      </c>
      <c r="J4831" s="25">
        <f t="shared" si="76"/>
        <v>1</v>
      </c>
    </row>
    <row r="4832" spans="2:10">
      <c r="B4832" s="3">
        <v>30476</v>
      </c>
      <c r="C4832" s="10" t="s">
        <v>14970</v>
      </c>
      <c r="D4832" s="10" t="s">
        <v>14971</v>
      </c>
      <c r="E4832" s="25">
        <v>0</v>
      </c>
      <c r="F4832" s="25">
        <v>1</v>
      </c>
      <c r="G4832" s="10" t="s">
        <v>14972</v>
      </c>
      <c r="H4832" s="25">
        <f>INDEX('Annexe 1 – Données des équipes'!$B$12:$R$114, MATCH(C4832, 'Annexe 1 – Données des équipes'!$B$12:$B$114,0),4)</f>
        <v>80</v>
      </c>
      <c r="I4832" s="25">
        <f>INDEX('Annexe 1 – Données des équipes'!$B$12:$R$114, MATCH(D4832, 'Annexe 1 – Données des équipes'!$B$12:$B$114,0),4)</f>
        <v>50</v>
      </c>
      <c r="J4832" s="25">
        <f t="shared" si="76"/>
        <v>1</v>
      </c>
    </row>
    <row r="4833" spans="2:10">
      <c r="B4833" s="3">
        <v>30482</v>
      </c>
      <c r="C4833" s="10" t="s">
        <v>14973</v>
      </c>
      <c r="D4833" s="10" t="s">
        <v>14974</v>
      </c>
      <c r="E4833" s="25">
        <v>0</v>
      </c>
      <c r="F4833" s="25">
        <v>1</v>
      </c>
      <c r="G4833" s="10" t="s">
        <v>14975</v>
      </c>
      <c r="H4833" s="25">
        <f>INDEX('Annexe 1 – Données des équipes'!$B$12:$R$114, MATCH(C4833, 'Annexe 1 – Données des équipes'!$B$12:$B$114,0),4)</f>
        <v>60</v>
      </c>
      <c r="I4833" s="25">
        <f>INDEX('Annexe 1 – Données des équipes'!$B$12:$R$114, MATCH(D4833, 'Annexe 1 – Données des équipes'!$B$12:$B$114,0),4)</f>
        <v>90</v>
      </c>
      <c r="J4833" s="25">
        <f t="shared" si="76"/>
        <v>1</v>
      </c>
    </row>
    <row r="4834" spans="2:10">
      <c r="B4834" s="3">
        <v>30482</v>
      </c>
      <c r="C4834" s="10" t="s">
        <v>14976</v>
      </c>
      <c r="D4834" s="10" t="s">
        <v>14977</v>
      </c>
      <c r="E4834" s="25">
        <v>1</v>
      </c>
      <c r="F4834" s="25">
        <v>0</v>
      </c>
      <c r="G4834" s="10" t="s">
        <v>14978</v>
      </c>
      <c r="H4834" s="25">
        <f>INDEX('Annexe 1 – Données des équipes'!$B$12:$R$114, MATCH(C4834, 'Annexe 1 – Données des équipes'!$B$12:$B$114,0),4)</f>
        <v>70</v>
      </c>
      <c r="I4834" s="25">
        <f>INDEX('Annexe 1 – Données des équipes'!$B$12:$R$114, MATCH(D4834, 'Annexe 1 – Données des équipes'!$B$12:$B$114,0),4)</f>
        <v>40</v>
      </c>
      <c r="J4834" s="25">
        <f t="shared" si="76"/>
        <v>1</v>
      </c>
    </row>
    <row r="4835" spans="2:10">
      <c r="B4835" s="3">
        <v>30484</v>
      </c>
      <c r="C4835" s="10" t="s">
        <v>14979</v>
      </c>
      <c r="D4835" s="10" t="s">
        <v>14980</v>
      </c>
      <c r="E4835" s="25">
        <v>1</v>
      </c>
      <c r="F4835" s="25">
        <v>2</v>
      </c>
      <c r="G4835" s="10" t="s">
        <v>14981</v>
      </c>
      <c r="H4835" s="25">
        <f>INDEX('Annexe 1 – Données des équipes'!$B$12:$R$114, MATCH(C4835, 'Annexe 1 – Données des équipes'!$B$12:$B$114,0),4)</f>
        <v>80</v>
      </c>
      <c r="I4835" s="25">
        <f>INDEX('Annexe 1 – Données des équipes'!$B$12:$R$114, MATCH(D4835, 'Annexe 1 – Données des équipes'!$B$12:$B$114,0),4)</f>
        <v>90</v>
      </c>
      <c r="J4835" s="25">
        <f t="shared" si="76"/>
        <v>1</v>
      </c>
    </row>
    <row r="4836" spans="2:10">
      <c r="B4836" s="3">
        <v>30490</v>
      </c>
      <c r="C4836" s="10" t="s">
        <v>14982</v>
      </c>
      <c r="D4836" s="10" t="s">
        <v>14983</v>
      </c>
      <c r="E4836" s="25">
        <v>1</v>
      </c>
      <c r="F4836" s="25">
        <v>0</v>
      </c>
      <c r="G4836" s="10" t="s">
        <v>14984</v>
      </c>
      <c r="H4836" s="25">
        <f>INDEX('Annexe 1 – Données des équipes'!$B$12:$R$114, MATCH(C4836, 'Annexe 1 – Données des équipes'!$B$12:$B$114,0),4)</f>
        <v>90</v>
      </c>
      <c r="I4836" s="25">
        <f>INDEX('Annexe 1 – Données des équipes'!$B$12:$R$114, MATCH(D4836, 'Annexe 1 – Données des équipes'!$B$12:$B$114,0),4)</f>
        <v>80</v>
      </c>
      <c r="J4836" s="25">
        <f t="shared" si="76"/>
        <v>1</v>
      </c>
    </row>
    <row r="4837" spans="2:10">
      <c r="B4837" s="3">
        <v>30511</v>
      </c>
      <c r="C4837" s="10" t="s">
        <v>14985</v>
      </c>
      <c r="D4837" s="10" t="s">
        <v>14986</v>
      </c>
      <c r="E4837" s="25">
        <v>1</v>
      </c>
      <c r="F4837" s="25">
        <v>0</v>
      </c>
      <c r="G4837" s="10" t="s">
        <v>14987</v>
      </c>
      <c r="H4837" s="25">
        <f>INDEX('Annexe 1 – Données des équipes'!$B$12:$R$114, MATCH(C4837, 'Annexe 1 – Données des équipes'!$B$12:$B$114,0),4)</f>
        <v>70</v>
      </c>
      <c r="I4837" s="25">
        <f>INDEX('Annexe 1 – Données des équipes'!$B$12:$R$114, MATCH(D4837, 'Annexe 1 – Données des équipes'!$B$12:$B$114,0),4)</f>
        <v>90</v>
      </c>
      <c r="J4837" s="25">
        <f t="shared" si="76"/>
        <v>1</v>
      </c>
    </row>
    <row r="4838" spans="2:10">
      <c r="B4838" s="3">
        <v>30516</v>
      </c>
      <c r="C4838" s="10" t="s">
        <v>14988</v>
      </c>
      <c r="D4838" s="10" t="s">
        <v>14989</v>
      </c>
      <c r="E4838" s="25">
        <v>1</v>
      </c>
      <c r="F4838" s="25">
        <v>2</v>
      </c>
      <c r="G4838" s="10" t="s">
        <v>14990</v>
      </c>
      <c r="H4838" s="25">
        <f>INDEX('Annexe 1 – Données des équipes'!$B$12:$R$114, MATCH(C4838, 'Annexe 1 – Données des équipes'!$B$12:$B$114,0),4)</f>
        <v>50</v>
      </c>
      <c r="I4838" s="25">
        <f>INDEX('Annexe 1 – Données des équipes'!$B$12:$R$114, MATCH(D4838, 'Annexe 1 – Données des équipes'!$B$12:$B$114,0),4)</f>
        <v>80</v>
      </c>
      <c r="J4838" s="25">
        <f t="shared" si="76"/>
        <v>1</v>
      </c>
    </row>
    <row r="4839" spans="2:10">
      <c r="B4839" s="3">
        <v>30518</v>
      </c>
      <c r="C4839" s="10" t="s">
        <v>14991</v>
      </c>
      <c r="D4839" s="10" t="s">
        <v>14992</v>
      </c>
      <c r="E4839" s="25">
        <v>0</v>
      </c>
      <c r="F4839" s="25">
        <v>1</v>
      </c>
      <c r="G4839" s="10" t="s">
        <v>14993</v>
      </c>
      <c r="H4839" s="25">
        <f>INDEX('Annexe 1 – Données des équipes'!$B$12:$R$114, MATCH(C4839, 'Annexe 1 – Données des équipes'!$B$12:$B$114,0),4)</f>
        <v>80</v>
      </c>
      <c r="I4839" s="25">
        <f>INDEX('Annexe 1 – Données des équipes'!$B$12:$R$114, MATCH(D4839, 'Annexe 1 – Données des équipes'!$B$12:$B$114,0),4)</f>
        <v>80</v>
      </c>
      <c r="J4839" s="25">
        <f t="shared" si="76"/>
        <v>1</v>
      </c>
    </row>
    <row r="4840" spans="2:10">
      <c r="B4840" s="3">
        <v>32658</v>
      </c>
      <c r="C4840" s="10" t="s">
        <v>14994</v>
      </c>
      <c r="D4840" s="10" t="s">
        <v>14995</v>
      </c>
      <c r="E4840" s="25">
        <v>2</v>
      </c>
      <c r="F4840" s="25">
        <v>1</v>
      </c>
      <c r="G4840" s="10" t="s">
        <v>14996</v>
      </c>
      <c r="H4840" s="25">
        <f>INDEX('Annexe 1 – Données des équipes'!$B$12:$R$114, MATCH(C4840, 'Annexe 1 – Données des équipes'!$B$12:$B$114,0),4)</f>
        <v>0</v>
      </c>
      <c r="I4840" s="25">
        <f>INDEX('Annexe 1 – Données des équipes'!$B$12:$R$114, MATCH(D4840, 'Annexe 1 – Données des équipes'!$B$12:$B$114,0),4)</f>
        <v>70</v>
      </c>
      <c r="J4840" s="25">
        <f t="shared" si="76"/>
        <v>1</v>
      </c>
    </row>
    <row r="4841" spans="2:10">
      <c r="B4841" s="3">
        <v>30521</v>
      </c>
      <c r="C4841" s="10" t="s">
        <v>14997</v>
      </c>
      <c r="D4841" s="10" t="s">
        <v>14998</v>
      </c>
      <c r="E4841" s="25">
        <v>1</v>
      </c>
      <c r="F4841" s="25">
        <v>0</v>
      </c>
      <c r="G4841" s="10" t="s">
        <v>14999</v>
      </c>
      <c r="H4841" s="25">
        <f>INDEX('Annexe 1 – Données des équipes'!$B$12:$R$114, MATCH(C4841, 'Annexe 1 – Données des équipes'!$B$12:$B$114,0),4)</f>
        <v>70</v>
      </c>
      <c r="I4841" s="25">
        <f>INDEX('Annexe 1 – Données des équipes'!$B$12:$R$114, MATCH(D4841, 'Annexe 1 – Données des équipes'!$B$12:$B$114,0),4)</f>
        <v>80</v>
      </c>
      <c r="J4841" s="25">
        <f t="shared" si="76"/>
        <v>1</v>
      </c>
    </row>
    <row r="4842" spans="2:10">
      <c r="B4842" s="3">
        <v>30524</v>
      </c>
      <c r="C4842" s="10" t="s">
        <v>15000</v>
      </c>
      <c r="D4842" s="10" t="s">
        <v>15001</v>
      </c>
      <c r="E4842" s="25">
        <v>1</v>
      </c>
      <c r="F4842" s="25">
        <v>2</v>
      </c>
      <c r="G4842" s="10" t="s">
        <v>15002</v>
      </c>
      <c r="H4842" s="25">
        <f>INDEX('Annexe 1 – Données des équipes'!$B$12:$R$114, MATCH(C4842, 'Annexe 1 – Données des équipes'!$B$12:$B$114,0),4)</f>
        <v>20</v>
      </c>
      <c r="I4842" s="25">
        <f>INDEX('Annexe 1 – Données des équipes'!$B$12:$R$114, MATCH(D4842, 'Annexe 1 – Données des équipes'!$B$12:$B$114,0),4)</f>
        <v>70</v>
      </c>
      <c r="J4842" s="25">
        <f t="shared" si="76"/>
        <v>1</v>
      </c>
    </row>
    <row r="4843" spans="2:10">
      <c r="B4843" s="3">
        <v>30531</v>
      </c>
      <c r="C4843" s="10" t="s">
        <v>15003</v>
      </c>
      <c r="D4843" s="10" t="s">
        <v>15004</v>
      </c>
      <c r="E4843" s="25">
        <v>2</v>
      </c>
      <c r="F4843" s="25">
        <v>1</v>
      </c>
      <c r="G4843" s="10" t="s">
        <v>15005</v>
      </c>
      <c r="H4843" s="25">
        <f>INDEX('Annexe 1 – Données des équipes'!$B$12:$R$114, MATCH(C4843, 'Annexe 1 – Données des équipes'!$B$12:$B$114,0),4)</f>
        <v>50</v>
      </c>
      <c r="I4843" s="25">
        <f>INDEX('Annexe 1 – Données des équipes'!$B$12:$R$114, MATCH(D4843, 'Annexe 1 – Données des équipes'!$B$12:$B$114,0),4)</f>
        <v>70</v>
      </c>
      <c r="J4843" s="25">
        <f t="shared" si="76"/>
        <v>1</v>
      </c>
    </row>
    <row r="4844" spans="2:10">
      <c r="B4844" s="3">
        <v>30531</v>
      </c>
      <c r="C4844" s="10" t="s">
        <v>15006</v>
      </c>
      <c r="D4844" s="10" t="s">
        <v>15007</v>
      </c>
      <c r="E4844" s="25">
        <v>2</v>
      </c>
      <c r="F4844" s="25">
        <v>1</v>
      </c>
      <c r="G4844" s="10" t="s">
        <v>15008</v>
      </c>
      <c r="H4844" s="25">
        <f>INDEX('Annexe 1 – Données des équipes'!$B$12:$R$114, MATCH(C4844, 'Annexe 1 – Données des équipes'!$B$12:$B$114,0),4)</f>
        <v>10</v>
      </c>
      <c r="I4844" s="25">
        <f>INDEX('Annexe 1 – Données des équipes'!$B$12:$R$114, MATCH(D4844, 'Annexe 1 – Données des équipes'!$B$12:$B$114,0),4)</f>
        <v>70</v>
      </c>
      <c r="J4844" s="25">
        <f t="shared" si="76"/>
        <v>1</v>
      </c>
    </row>
    <row r="4845" spans="2:10">
      <c r="B4845" s="3">
        <v>30535</v>
      </c>
      <c r="C4845" s="10" t="s">
        <v>15009</v>
      </c>
      <c r="D4845" s="10" t="s">
        <v>15010</v>
      </c>
      <c r="E4845" s="25">
        <v>2</v>
      </c>
      <c r="F4845" s="25">
        <v>3</v>
      </c>
      <c r="G4845" s="10" t="s">
        <v>15011</v>
      </c>
      <c r="H4845" s="25">
        <f>INDEX('Annexe 1 – Données des équipes'!$B$12:$R$114, MATCH(C4845, 'Annexe 1 – Données des équipes'!$B$12:$B$114,0),4)</f>
        <v>20</v>
      </c>
      <c r="I4845" s="25">
        <f>INDEX('Annexe 1 – Données des équipes'!$B$12:$R$114, MATCH(D4845, 'Annexe 1 – Données des équipes'!$B$12:$B$114,0),4)</f>
        <v>40</v>
      </c>
      <c r="J4845" s="25">
        <f t="shared" si="76"/>
        <v>1</v>
      </c>
    </row>
    <row r="4846" spans="2:10">
      <c r="B4846" s="3">
        <v>30542</v>
      </c>
      <c r="C4846" s="10" t="s">
        <v>15012</v>
      </c>
      <c r="D4846" s="10" t="s">
        <v>15013</v>
      </c>
      <c r="E4846" s="25">
        <v>0</v>
      </c>
      <c r="F4846" s="25">
        <v>1</v>
      </c>
      <c r="G4846" s="10" t="s">
        <v>15014</v>
      </c>
      <c r="H4846" s="25">
        <f>INDEX('Annexe 1 – Données des équipes'!$B$12:$R$114, MATCH(C4846, 'Annexe 1 – Données des équipes'!$B$12:$B$114,0),4)</f>
        <v>50</v>
      </c>
      <c r="I4846" s="25">
        <f>INDEX('Annexe 1 – Données des équipes'!$B$12:$R$114, MATCH(D4846, 'Annexe 1 – Données des équipes'!$B$12:$B$114,0),4)</f>
        <v>90</v>
      </c>
      <c r="J4846" s="25">
        <f t="shared" si="76"/>
        <v>1</v>
      </c>
    </row>
    <row r="4847" spans="2:10">
      <c r="B4847" s="3">
        <v>30542</v>
      </c>
      <c r="C4847" s="10" t="s">
        <v>15015</v>
      </c>
      <c r="D4847" s="10" t="s">
        <v>15016</v>
      </c>
      <c r="E4847" s="25">
        <v>1</v>
      </c>
      <c r="F4847" s="25">
        <v>0</v>
      </c>
      <c r="G4847" s="10" t="s">
        <v>15017</v>
      </c>
      <c r="H4847" s="25">
        <f>INDEX('Annexe 1 – Données des équipes'!$B$12:$R$114, MATCH(C4847, 'Annexe 1 – Données des équipes'!$B$12:$B$114,0),4)</f>
        <v>50</v>
      </c>
      <c r="I4847" s="25">
        <f>INDEX('Annexe 1 – Données des équipes'!$B$12:$R$114, MATCH(D4847, 'Annexe 1 – Données des équipes'!$B$12:$B$114,0),4)</f>
        <v>40</v>
      </c>
      <c r="J4847" s="25">
        <f t="shared" si="76"/>
        <v>1</v>
      </c>
    </row>
    <row r="4848" spans="2:10">
      <c r="B4848" s="3">
        <v>30545</v>
      </c>
      <c r="C4848" s="10" t="s">
        <v>15018</v>
      </c>
      <c r="D4848" s="10" t="s">
        <v>15019</v>
      </c>
      <c r="E4848" s="25">
        <v>3</v>
      </c>
      <c r="F4848" s="25">
        <v>2</v>
      </c>
      <c r="G4848" s="10" t="s">
        <v>15020</v>
      </c>
      <c r="H4848" s="25">
        <f>INDEX('Annexe 1 – Données des équipes'!$B$12:$R$114, MATCH(C4848, 'Annexe 1 – Données des équipes'!$B$12:$B$114,0),4)</f>
        <v>80</v>
      </c>
      <c r="I4848" s="25">
        <f>INDEX('Annexe 1 – Données des équipes'!$B$12:$R$114, MATCH(D4848, 'Annexe 1 – Données des équipes'!$B$12:$B$114,0),4)</f>
        <v>70</v>
      </c>
      <c r="J4848" s="25">
        <f t="shared" si="76"/>
        <v>1</v>
      </c>
    </row>
    <row r="4849" spans="2:10">
      <c r="B4849" s="3">
        <v>30545</v>
      </c>
      <c r="C4849" s="10" t="s">
        <v>15021</v>
      </c>
      <c r="D4849" s="10" t="s">
        <v>15022</v>
      </c>
      <c r="E4849" s="25">
        <v>0</v>
      </c>
      <c r="F4849" s="25">
        <v>1</v>
      </c>
      <c r="G4849" s="10" t="s">
        <v>15023</v>
      </c>
      <c r="H4849" s="25">
        <f>INDEX('Annexe 1 – Données des équipes'!$B$12:$R$114, MATCH(C4849, 'Annexe 1 – Données des équipes'!$B$12:$B$114,0),4)</f>
        <v>70</v>
      </c>
      <c r="I4849" s="25">
        <f>INDEX('Annexe 1 – Données des équipes'!$B$12:$R$114, MATCH(D4849, 'Annexe 1 – Données des équipes'!$B$12:$B$114,0),4)</f>
        <v>90</v>
      </c>
      <c r="J4849" s="25">
        <f t="shared" si="76"/>
        <v>1</v>
      </c>
    </row>
    <row r="4850" spans="2:10">
      <c r="B4850" s="3">
        <v>30545</v>
      </c>
      <c r="C4850" s="10" t="s">
        <v>15024</v>
      </c>
      <c r="D4850" s="10" t="s">
        <v>15025</v>
      </c>
      <c r="E4850" s="25">
        <v>1</v>
      </c>
      <c r="F4850" s="25">
        <v>0</v>
      </c>
      <c r="G4850" s="10" t="s">
        <v>15026</v>
      </c>
      <c r="H4850" s="25">
        <f>INDEX('Annexe 1 – Données des équipes'!$B$12:$R$114, MATCH(C4850, 'Annexe 1 – Données des équipes'!$B$12:$B$114,0),4)</f>
        <v>80</v>
      </c>
      <c r="I4850" s="25">
        <f>INDEX('Annexe 1 – Données des équipes'!$B$12:$R$114, MATCH(D4850, 'Annexe 1 – Données des équipes'!$B$12:$B$114,0),4)</f>
        <v>90</v>
      </c>
      <c r="J4850" s="25">
        <f t="shared" si="76"/>
        <v>1</v>
      </c>
    </row>
    <row r="4851" spans="2:10">
      <c r="B4851" s="3">
        <v>30548</v>
      </c>
      <c r="C4851" s="10" t="s">
        <v>15027</v>
      </c>
      <c r="D4851" s="10" t="s">
        <v>15028</v>
      </c>
      <c r="E4851" s="25">
        <v>3</v>
      </c>
      <c r="F4851" s="25">
        <v>2</v>
      </c>
      <c r="G4851" s="10" t="s">
        <v>15029</v>
      </c>
      <c r="H4851" s="25">
        <f>INDEX('Annexe 1 – Données des équipes'!$B$12:$R$114, MATCH(C4851, 'Annexe 1 – Données des équipes'!$B$12:$B$114,0),4)</f>
        <v>50</v>
      </c>
      <c r="I4851" s="25">
        <f>INDEX('Annexe 1 – Données des équipes'!$B$12:$R$114, MATCH(D4851, 'Annexe 1 – Données des équipes'!$B$12:$B$114,0),4)</f>
        <v>10</v>
      </c>
      <c r="J4851" s="25">
        <f t="shared" si="76"/>
        <v>1</v>
      </c>
    </row>
    <row r="4852" spans="2:10">
      <c r="B4852" s="3">
        <v>30552</v>
      </c>
      <c r="C4852" s="10" t="s">
        <v>15030</v>
      </c>
      <c r="D4852" s="10" t="s">
        <v>15031</v>
      </c>
      <c r="E4852" s="25">
        <v>1</v>
      </c>
      <c r="F4852" s="25">
        <v>0</v>
      </c>
      <c r="G4852" s="10" t="s">
        <v>15032</v>
      </c>
      <c r="H4852" s="25">
        <f>INDEX('Annexe 1 – Données des équipes'!$B$12:$R$114, MATCH(C4852, 'Annexe 1 – Données des équipes'!$B$12:$B$114,0),4)</f>
        <v>90</v>
      </c>
      <c r="I4852" s="25">
        <f>INDEX('Annexe 1 – Données des équipes'!$B$12:$R$114, MATCH(D4852, 'Annexe 1 – Données des équipes'!$B$12:$B$114,0),4)</f>
        <v>90</v>
      </c>
      <c r="J4852" s="25">
        <f t="shared" si="76"/>
        <v>1</v>
      </c>
    </row>
    <row r="4853" spans="2:10">
      <c r="B4853" s="3">
        <v>30559</v>
      </c>
      <c r="C4853" s="10" t="s">
        <v>15033</v>
      </c>
      <c r="D4853" s="10" t="s">
        <v>15034</v>
      </c>
      <c r="E4853" s="25">
        <v>2</v>
      </c>
      <c r="F4853" s="25">
        <v>3</v>
      </c>
      <c r="G4853" s="10" t="s">
        <v>15035</v>
      </c>
      <c r="H4853" s="25">
        <f>INDEX('Annexe 1 – Données des équipes'!$B$12:$R$114, MATCH(C4853, 'Annexe 1 – Données des équipes'!$B$12:$B$114,0),4)</f>
        <v>50</v>
      </c>
      <c r="I4853" s="25">
        <f>INDEX('Annexe 1 – Données des équipes'!$B$12:$R$114, MATCH(D4853, 'Annexe 1 – Données des équipes'!$B$12:$B$114,0),4)</f>
        <v>40</v>
      </c>
      <c r="J4853" s="25">
        <f t="shared" si="76"/>
        <v>1</v>
      </c>
    </row>
    <row r="4854" spans="2:10">
      <c r="B4854" s="3">
        <v>30560</v>
      </c>
      <c r="C4854" s="10" t="s">
        <v>15036</v>
      </c>
      <c r="D4854" s="10" t="s">
        <v>15037</v>
      </c>
      <c r="E4854" s="25">
        <v>2</v>
      </c>
      <c r="F4854" s="25">
        <v>1</v>
      </c>
      <c r="G4854" s="10" t="s">
        <v>15038</v>
      </c>
      <c r="H4854" s="25">
        <f>INDEX('Annexe 1 – Données des équipes'!$B$12:$R$114, MATCH(C4854, 'Annexe 1 – Données des équipes'!$B$12:$B$114,0),4)</f>
        <v>80</v>
      </c>
      <c r="I4854" s="25">
        <f>INDEX('Annexe 1 – Données des équipes'!$B$12:$R$114, MATCH(D4854, 'Annexe 1 – Données des équipes'!$B$12:$B$114,0),4)</f>
        <v>80</v>
      </c>
      <c r="J4854" s="25">
        <f t="shared" si="76"/>
        <v>1</v>
      </c>
    </row>
    <row r="4855" spans="2:10">
      <c r="B4855" s="3">
        <v>30563</v>
      </c>
      <c r="C4855" s="10" t="s">
        <v>15039</v>
      </c>
      <c r="D4855" s="10" t="s">
        <v>15040</v>
      </c>
      <c r="E4855" s="25">
        <v>2</v>
      </c>
      <c r="F4855" s="25">
        <v>1</v>
      </c>
      <c r="G4855" s="10" t="s">
        <v>15041</v>
      </c>
      <c r="H4855" s="25">
        <f>INDEX('Annexe 1 – Données des équipes'!$B$12:$R$114, MATCH(C4855, 'Annexe 1 – Données des équipes'!$B$12:$B$114,0),4)</f>
        <v>80</v>
      </c>
      <c r="I4855" s="25">
        <f>INDEX('Annexe 1 – Données des équipes'!$B$12:$R$114, MATCH(D4855, 'Annexe 1 – Données des équipes'!$B$12:$B$114,0),4)</f>
        <v>50</v>
      </c>
      <c r="J4855" s="25">
        <f t="shared" si="76"/>
        <v>1</v>
      </c>
    </row>
    <row r="4856" spans="2:10">
      <c r="B4856" s="3">
        <v>30566</v>
      </c>
      <c r="C4856" s="10" t="s">
        <v>15042</v>
      </c>
      <c r="D4856" s="10" t="s">
        <v>15043</v>
      </c>
      <c r="E4856" s="25">
        <v>1</v>
      </c>
      <c r="F4856" s="25">
        <v>2</v>
      </c>
      <c r="G4856" s="10" t="s">
        <v>15044</v>
      </c>
      <c r="H4856" s="25">
        <f>INDEX('Annexe 1 – Données des équipes'!$B$12:$R$114, MATCH(C4856, 'Annexe 1 – Données des équipes'!$B$12:$B$114,0),4)</f>
        <v>30</v>
      </c>
      <c r="I4856" s="25">
        <f>INDEX('Annexe 1 – Données des équipes'!$B$12:$R$114, MATCH(D4856, 'Annexe 1 – Données des équipes'!$B$12:$B$114,0),4)</f>
        <v>40</v>
      </c>
      <c r="J4856" s="25">
        <f t="shared" si="76"/>
        <v>1</v>
      </c>
    </row>
    <row r="4857" spans="2:10">
      <c r="B4857" s="3">
        <v>30577</v>
      </c>
      <c r="C4857" s="10" t="s">
        <v>15045</v>
      </c>
      <c r="D4857" s="10" t="s">
        <v>15046</v>
      </c>
      <c r="E4857" s="25">
        <v>1</v>
      </c>
      <c r="F4857" s="25">
        <v>2</v>
      </c>
      <c r="G4857" s="10" t="s">
        <v>15047</v>
      </c>
      <c r="H4857" s="25">
        <f>INDEX('Annexe 1 – Données des équipes'!$B$12:$R$114, MATCH(C4857, 'Annexe 1 – Données des équipes'!$B$12:$B$114,0),4)</f>
        <v>60</v>
      </c>
      <c r="I4857" s="25">
        <f>INDEX('Annexe 1 – Données des équipes'!$B$12:$R$114, MATCH(D4857, 'Annexe 1 – Données des équipes'!$B$12:$B$114,0),4)</f>
        <v>80</v>
      </c>
      <c r="J4857" s="25">
        <f t="shared" si="76"/>
        <v>1</v>
      </c>
    </row>
    <row r="4858" spans="2:10">
      <c r="B4858" s="3">
        <v>30580</v>
      </c>
      <c r="C4858" s="10" t="s">
        <v>15048</v>
      </c>
      <c r="D4858" s="10" t="s">
        <v>15049</v>
      </c>
      <c r="E4858" s="25">
        <v>0</v>
      </c>
      <c r="F4858" s="25">
        <v>1</v>
      </c>
      <c r="G4858" s="10" t="s">
        <v>15050</v>
      </c>
      <c r="H4858" s="25">
        <f>INDEX('Annexe 1 – Données des équipes'!$B$12:$R$114, MATCH(C4858, 'Annexe 1 – Données des équipes'!$B$12:$B$114,0),4)</f>
        <v>90</v>
      </c>
      <c r="I4858" s="25">
        <f>INDEX('Annexe 1 – Données des équipes'!$B$12:$R$114, MATCH(D4858, 'Annexe 1 – Données des équipes'!$B$12:$B$114,0),4)</f>
        <v>80</v>
      </c>
      <c r="J4858" s="25">
        <f t="shared" si="76"/>
        <v>1</v>
      </c>
    </row>
    <row r="4859" spans="2:10">
      <c r="B4859" s="3">
        <v>30589</v>
      </c>
      <c r="C4859" s="10" t="s">
        <v>15051</v>
      </c>
      <c r="D4859" s="10" t="s">
        <v>15052</v>
      </c>
      <c r="E4859" s="25">
        <v>1</v>
      </c>
      <c r="F4859" s="25">
        <v>0</v>
      </c>
      <c r="G4859" s="10" t="s">
        <v>15053</v>
      </c>
      <c r="H4859" s="25">
        <f>INDEX('Annexe 1 – Données des équipes'!$B$12:$R$114, MATCH(C4859, 'Annexe 1 – Données des équipes'!$B$12:$B$114,0),4)</f>
        <v>20</v>
      </c>
      <c r="I4859" s="25">
        <f>INDEX('Annexe 1 – Données des équipes'!$B$12:$R$114, MATCH(D4859, 'Annexe 1 – Données des équipes'!$B$12:$B$114,0),4)</f>
        <v>40</v>
      </c>
      <c r="J4859" s="25">
        <f t="shared" si="76"/>
        <v>1</v>
      </c>
    </row>
    <row r="4860" spans="2:10">
      <c r="B4860" s="3">
        <v>30601</v>
      </c>
      <c r="C4860" s="10" t="s">
        <v>15054</v>
      </c>
      <c r="D4860" s="10" t="s">
        <v>15055</v>
      </c>
      <c r="E4860" s="25">
        <v>2</v>
      </c>
      <c r="F4860" s="25">
        <v>3</v>
      </c>
      <c r="G4860" s="10" t="s">
        <v>15056</v>
      </c>
      <c r="H4860" s="25">
        <f>INDEX('Annexe 1 – Données des équipes'!$B$12:$R$114, MATCH(C4860, 'Annexe 1 – Données des équipes'!$B$12:$B$114,0),4)</f>
        <v>60</v>
      </c>
      <c r="I4860" s="25">
        <f>INDEX('Annexe 1 – Données des équipes'!$B$12:$R$114, MATCH(D4860, 'Annexe 1 – Données des équipes'!$B$12:$B$114,0),4)</f>
        <v>80</v>
      </c>
      <c r="J4860" s="25">
        <f t="shared" si="76"/>
        <v>1</v>
      </c>
    </row>
    <row r="4861" spans="2:10">
      <c r="B4861" s="3">
        <v>30601</v>
      </c>
      <c r="C4861" s="10" t="s">
        <v>15057</v>
      </c>
      <c r="D4861" s="10" t="s">
        <v>15058</v>
      </c>
      <c r="E4861" s="25">
        <v>1</v>
      </c>
      <c r="F4861" s="25">
        <v>0</v>
      </c>
      <c r="G4861" s="10" t="s">
        <v>15059</v>
      </c>
      <c r="H4861" s="25">
        <f>INDEX('Annexe 1 – Données des équipes'!$B$12:$R$114, MATCH(C4861, 'Annexe 1 – Données des équipes'!$B$12:$B$114,0),4)</f>
        <v>60</v>
      </c>
      <c r="I4861" s="25">
        <f>INDEX('Annexe 1 – Données des équipes'!$B$12:$R$114, MATCH(D4861, 'Annexe 1 – Données des équipes'!$B$12:$B$114,0),4)</f>
        <v>50</v>
      </c>
      <c r="J4861" s="25">
        <f t="shared" si="76"/>
        <v>1</v>
      </c>
    </row>
    <row r="4862" spans="2:10">
      <c r="B4862" s="3">
        <v>30602</v>
      </c>
      <c r="C4862" s="10" t="s">
        <v>15060</v>
      </c>
      <c r="D4862" s="10" t="s">
        <v>15061</v>
      </c>
      <c r="E4862" s="25">
        <v>0</v>
      </c>
      <c r="F4862" s="25">
        <v>1</v>
      </c>
      <c r="G4862" s="10" t="s">
        <v>15062</v>
      </c>
      <c r="H4862" s="25">
        <f>INDEX('Annexe 1 – Données des équipes'!$B$12:$R$114, MATCH(C4862, 'Annexe 1 – Données des équipes'!$B$12:$B$114,0),4)</f>
        <v>80</v>
      </c>
      <c r="I4862" s="25">
        <f>INDEX('Annexe 1 – Données des équipes'!$B$12:$R$114, MATCH(D4862, 'Annexe 1 – Données des équipes'!$B$12:$B$114,0),4)</f>
        <v>80</v>
      </c>
      <c r="J4862" s="25">
        <f t="shared" si="76"/>
        <v>1</v>
      </c>
    </row>
    <row r="4863" spans="2:10">
      <c r="B4863" s="3">
        <v>30615</v>
      </c>
      <c r="C4863" s="10" t="s">
        <v>15063</v>
      </c>
      <c r="D4863" s="10" t="s">
        <v>15064</v>
      </c>
      <c r="E4863" s="25">
        <v>1</v>
      </c>
      <c r="F4863" s="25">
        <v>0</v>
      </c>
      <c r="G4863" s="10" t="s">
        <v>15065</v>
      </c>
      <c r="H4863" s="25">
        <f>INDEX('Annexe 1 – Données des équipes'!$B$12:$R$114, MATCH(C4863, 'Annexe 1 – Données des équipes'!$B$12:$B$114,0),4)</f>
        <v>40</v>
      </c>
      <c r="I4863" s="25">
        <f>INDEX('Annexe 1 – Données des équipes'!$B$12:$R$114, MATCH(D4863, 'Annexe 1 – Données des équipes'!$B$12:$B$114,0),4)</f>
        <v>80</v>
      </c>
      <c r="J4863" s="25">
        <f t="shared" si="76"/>
        <v>1</v>
      </c>
    </row>
    <row r="4864" spans="2:10">
      <c r="B4864" s="3">
        <v>30617</v>
      </c>
      <c r="C4864" s="10" t="s">
        <v>15066</v>
      </c>
      <c r="D4864" s="10" t="s">
        <v>15067</v>
      </c>
      <c r="E4864" s="25">
        <v>0</v>
      </c>
      <c r="F4864" s="25">
        <v>1</v>
      </c>
      <c r="G4864" s="10" t="s">
        <v>15068</v>
      </c>
      <c r="H4864" s="25">
        <f>INDEX('Annexe 1 – Données des équipes'!$B$12:$R$114, MATCH(C4864, 'Annexe 1 – Données des équipes'!$B$12:$B$114,0),4)</f>
        <v>80</v>
      </c>
      <c r="I4864" s="25">
        <f>INDEX('Annexe 1 – Données des équipes'!$B$12:$R$114, MATCH(D4864, 'Annexe 1 – Données des équipes'!$B$12:$B$114,0),4)</f>
        <v>90</v>
      </c>
      <c r="J4864" s="25">
        <f t="shared" si="76"/>
        <v>1</v>
      </c>
    </row>
    <row r="4865" spans="2:10">
      <c r="B4865" s="3">
        <v>30633</v>
      </c>
      <c r="C4865" s="10" t="s">
        <v>15069</v>
      </c>
      <c r="D4865" s="10" t="s">
        <v>15070</v>
      </c>
      <c r="E4865" s="25">
        <v>1</v>
      </c>
      <c r="F4865" s="25">
        <v>0</v>
      </c>
      <c r="G4865" s="10" t="s">
        <v>15071</v>
      </c>
      <c r="H4865" s="25">
        <f>INDEX('Annexe 1 – Données des équipes'!$B$12:$R$114, MATCH(C4865, 'Annexe 1 – Données des équipes'!$B$12:$B$114,0),4)</f>
        <v>90</v>
      </c>
      <c r="I4865" s="25">
        <f>INDEX('Annexe 1 – Données des équipes'!$B$12:$R$114, MATCH(D4865, 'Annexe 1 – Données des équipes'!$B$12:$B$114,0),4)</f>
        <v>50</v>
      </c>
      <c r="J4865" s="25">
        <f t="shared" si="76"/>
        <v>1</v>
      </c>
    </row>
    <row r="4866" spans="2:10">
      <c r="B4866" s="3">
        <v>30635</v>
      </c>
      <c r="C4866" s="10" t="s">
        <v>15072</v>
      </c>
      <c r="D4866" s="10" t="s">
        <v>15073</v>
      </c>
      <c r="E4866" s="25">
        <v>1</v>
      </c>
      <c r="F4866" s="25">
        <v>0</v>
      </c>
      <c r="G4866" s="10" t="s">
        <v>15074</v>
      </c>
      <c r="H4866" s="25">
        <f>INDEX('Annexe 1 – Données des équipes'!$B$12:$R$114, MATCH(C4866, 'Annexe 1 – Données des équipes'!$B$12:$B$114,0),4)</f>
        <v>50</v>
      </c>
      <c r="I4866" s="25">
        <f>INDEX('Annexe 1 – Données des équipes'!$B$12:$R$114, MATCH(D4866, 'Annexe 1 – Données des équipes'!$B$12:$B$114,0),4)</f>
        <v>70</v>
      </c>
      <c r="J4866" s="25">
        <f t="shared" si="76"/>
        <v>1</v>
      </c>
    </row>
    <row r="4867" spans="2:10">
      <c r="B4867" s="3">
        <v>30636</v>
      </c>
      <c r="C4867" s="10" t="s">
        <v>15075</v>
      </c>
      <c r="D4867" s="10" t="s">
        <v>15076</v>
      </c>
      <c r="E4867" s="25">
        <v>1</v>
      </c>
      <c r="F4867" s="25">
        <v>0</v>
      </c>
      <c r="G4867" s="10" t="s">
        <v>15077</v>
      </c>
      <c r="H4867" s="25">
        <f>INDEX('Annexe 1 – Données des équipes'!$B$12:$R$114, MATCH(C4867, 'Annexe 1 – Données des équipes'!$B$12:$B$114,0),4)</f>
        <v>40</v>
      </c>
      <c r="I4867" s="25">
        <f>INDEX('Annexe 1 – Données des équipes'!$B$12:$R$114, MATCH(D4867, 'Annexe 1 – Données des équipes'!$B$12:$B$114,0),4)</f>
        <v>70</v>
      </c>
      <c r="J4867" s="25">
        <f t="shared" si="76"/>
        <v>1</v>
      </c>
    </row>
    <row r="4868" spans="2:10">
      <c r="B4868" s="3">
        <v>30636</v>
      </c>
      <c r="C4868" s="10" t="s">
        <v>15078</v>
      </c>
      <c r="D4868" s="10" t="s">
        <v>15079</v>
      </c>
      <c r="E4868" s="25">
        <v>0</v>
      </c>
      <c r="F4868" s="25">
        <v>1</v>
      </c>
      <c r="G4868" s="10" t="s">
        <v>15080</v>
      </c>
      <c r="H4868" s="25">
        <f>INDEX('Annexe 1 – Données des équipes'!$B$12:$R$114, MATCH(C4868, 'Annexe 1 – Données des équipes'!$B$12:$B$114,0),4)</f>
        <v>90</v>
      </c>
      <c r="I4868" s="25">
        <f>INDEX('Annexe 1 – Données des équipes'!$B$12:$R$114, MATCH(D4868, 'Annexe 1 – Données des équipes'!$B$12:$B$114,0),4)</f>
        <v>50</v>
      </c>
      <c r="J4868" s="25">
        <f t="shared" si="76"/>
        <v>1</v>
      </c>
    </row>
    <row r="4869" spans="2:10">
      <c r="B4869" s="3">
        <v>30636</v>
      </c>
      <c r="C4869" s="10" t="s">
        <v>15081</v>
      </c>
      <c r="D4869" s="10" t="s">
        <v>15082</v>
      </c>
      <c r="E4869" s="25">
        <v>2</v>
      </c>
      <c r="F4869" s="25">
        <v>1</v>
      </c>
      <c r="G4869" s="10" t="s">
        <v>15083</v>
      </c>
      <c r="H4869" s="25">
        <f>INDEX('Annexe 1 – Données des équipes'!$B$12:$R$114, MATCH(C4869, 'Annexe 1 – Données des équipes'!$B$12:$B$114,0),4)</f>
        <v>80</v>
      </c>
      <c r="I4869" s="25">
        <f>INDEX('Annexe 1 – Données des équipes'!$B$12:$R$114, MATCH(D4869, 'Annexe 1 – Données des équipes'!$B$12:$B$114,0),4)</f>
        <v>90</v>
      </c>
      <c r="J4869" s="25">
        <f t="shared" si="76"/>
        <v>1</v>
      </c>
    </row>
    <row r="4870" spans="2:10">
      <c r="B4870" s="3">
        <v>30639</v>
      </c>
      <c r="C4870" s="10" t="s">
        <v>15084</v>
      </c>
      <c r="D4870" s="10" t="s">
        <v>15085</v>
      </c>
      <c r="E4870" s="25">
        <v>0</v>
      </c>
      <c r="F4870" s="25">
        <v>1</v>
      </c>
      <c r="G4870" s="10" t="s">
        <v>15086</v>
      </c>
      <c r="H4870" s="25">
        <f>INDEX('Annexe 1 – Données des équipes'!$B$12:$R$114, MATCH(C4870, 'Annexe 1 – Données des équipes'!$B$12:$B$114,0),4)</f>
        <v>70</v>
      </c>
      <c r="I4870" s="25">
        <f>INDEX('Annexe 1 – Données des équipes'!$B$12:$R$114, MATCH(D4870, 'Annexe 1 – Données des équipes'!$B$12:$B$114,0),4)</f>
        <v>50</v>
      </c>
      <c r="J4870" s="25">
        <f t="shared" si="76"/>
        <v>1</v>
      </c>
    </row>
    <row r="4871" spans="2:10">
      <c r="B4871" s="3">
        <v>30640</v>
      </c>
      <c r="C4871" s="10" t="s">
        <v>15087</v>
      </c>
      <c r="D4871" s="10" t="s">
        <v>15088</v>
      </c>
      <c r="E4871" s="25">
        <v>2</v>
      </c>
      <c r="F4871" s="25">
        <v>1</v>
      </c>
      <c r="G4871" s="10" t="s">
        <v>15089</v>
      </c>
      <c r="H4871" s="25">
        <f>INDEX('Annexe 1 – Données des équipes'!$B$12:$R$114, MATCH(C4871, 'Annexe 1 – Données des équipes'!$B$12:$B$114,0),4)</f>
        <v>90</v>
      </c>
      <c r="I4871" s="25">
        <f>INDEX('Annexe 1 – Données des équipes'!$B$12:$R$114, MATCH(D4871, 'Annexe 1 – Données des équipes'!$B$12:$B$114,0),4)</f>
        <v>40</v>
      </c>
      <c r="J4871" s="25">
        <f t="shared" si="76"/>
        <v>1</v>
      </c>
    </row>
    <row r="4872" spans="2:10">
      <c r="B4872" s="3">
        <v>30643</v>
      </c>
      <c r="C4872" s="10" t="s">
        <v>15090</v>
      </c>
      <c r="D4872" s="10" t="s">
        <v>15091</v>
      </c>
      <c r="E4872" s="25">
        <v>0</v>
      </c>
      <c r="F4872" s="25">
        <v>1</v>
      </c>
      <c r="G4872" s="10" t="s">
        <v>15092</v>
      </c>
      <c r="H4872" s="25">
        <f>INDEX('Annexe 1 – Données des équipes'!$B$12:$R$114, MATCH(C4872, 'Annexe 1 – Données des équipes'!$B$12:$B$114,0),4)</f>
        <v>0</v>
      </c>
      <c r="I4872" s="25">
        <f>INDEX('Annexe 1 – Données des équipes'!$B$12:$R$114, MATCH(D4872, 'Annexe 1 – Données des équipes'!$B$12:$B$114,0),4)</f>
        <v>10</v>
      </c>
      <c r="J4872" s="25">
        <f t="shared" si="76"/>
        <v>1</v>
      </c>
    </row>
    <row r="4873" spans="2:10">
      <c r="B4873" s="3">
        <v>30650</v>
      </c>
      <c r="C4873" s="10" t="s">
        <v>15093</v>
      </c>
      <c r="D4873" s="10" t="s">
        <v>15094</v>
      </c>
      <c r="E4873" s="25">
        <v>1</v>
      </c>
      <c r="F4873" s="25">
        <v>2</v>
      </c>
      <c r="G4873" s="10" t="s">
        <v>15095</v>
      </c>
      <c r="H4873" s="25">
        <f>INDEX('Annexe 1 – Données des équipes'!$B$12:$R$114, MATCH(C4873, 'Annexe 1 – Données des équipes'!$B$12:$B$114,0),4)</f>
        <v>20</v>
      </c>
      <c r="I4873" s="25">
        <f>INDEX('Annexe 1 – Données des équipes'!$B$12:$R$114, MATCH(D4873, 'Annexe 1 – Données des équipes'!$B$12:$B$114,0),4)</f>
        <v>80</v>
      </c>
      <c r="J4873" s="25">
        <f t="shared" si="76"/>
        <v>1</v>
      </c>
    </row>
    <row r="4874" spans="2:10">
      <c r="B4874" s="3">
        <v>34168</v>
      </c>
      <c r="C4874" s="10" t="s">
        <v>15096</v>
      </c>
      <c r="D4874" s="10" t="s">
        <v>15097</v>
      </c>
      <c r="E4874" s="25">
        <v>1</v>
      </c>
      <c r="F4874" s="25">
        <v>0</v>
      </c>
      <c r="G4874" s="10" t="s">
        <v>15098</v>
      </c>
      <c r="H4874" s="25">
        <f>INDEX('Annexe 1 – Données des équipes'!$B$12:$R$114, MATCH(C4874, 'Annexe 1 – Données des équipes'!$B$12:$B$114,0),4)</f>
        <v>30</v>
      </c>
      <c r="I4874" s="25">
        <f>INDEX('Annexe 1 – Données des équipes'!$B$12:$R$114, MATCH(D4874, 'Annexe 1 – Données des équipes'!$B$12:$B$114,0),4)</f>
        <v>20</v>
      </c>
      <c r="J4874" s="25">
        <f t="shared" si="76"/>
        <v>1</v>
      </c>
    </row>
    <row r="4875" spans="2:10">
      <c r="B4875" s="3">
        <v>30654</v>
      </c>
      <c r="C4875" s="10" t="s">
        <v>15099</v>
      </c>
      <c r="D4875" s="10" t="s">
        <v>15100</v>
      </c>
      <c r="E4875" s="25">
        <v>1</v>
      </c>
      <c r="F4875" s="25">
        <v>2</v>
      </c>
      <c r="G4875" s="10" t="s">
        <v>15101</v>
      </c>
      <c r="H4875" s="25">
        <f>INDEX('Annexe 1 – Données des équipes'!$B$12:$R$114, MATCH(C4875, 'Annexe 1 – Données des équipes'!$B$12:$B$114,0),4)</f>
        <v>60</v>
      </c>
      <c r="I4875" s="25">
        <f>INDEX('Annexe 1 – Données des équipes'!$B$12:$R$114, MATCH(D4875, 'Annexe 1 – Données des équipes'!$B$12:$B$114,0),4)</f>
        <v>30</v>
      </c>
      <c r="J4875" s="25">
        <f t="shared" si="76"/>
        <v>1</v>
      </c>
    </row>
    <row r="4876" spans="2:10">
      <c r="B4876" s="3">
        <v>30654</v>
      </c>
      <c r="C4876" s="10" t="s">
        <v>15102</v>
      </c>
      <c r="D4876" s="10" t="s">
        <v>15103</v>
      </c>
      <c r="E4876" s="25">
        <v>3</v>
      </c>
      <c r="F4876" s="25">
        <v>2</v>
      </c>
      <c r="G4876" s="10" t="s">
        <v>15104</v>
      </c>
      <c r="H4876" s="25">
        <f>INDEX('Annexe 1 – Données des équipes'!$B$12:$R$114, MATCH(C4876, 'Annexe 1 – Données des équipes'!$B$12:$B$114,0),4)</f>
        <v>10</v>
      </c>
      <c r="I4876" s="25">
        <f>INDEX('Annexe 1 – Données des équipes'!$B$12:$R$114, MATCH(D4876, 'Annexe 1 – Données des équipes'!$B$12:$B$114,0),4)</f>
        <v>80</v>
      </c>
      <c r="J4876" s="25">
        <f t="shared" si="76"/>
        <v>1</v>
      </c>
    </row>
    <row r="4877" spans="2:10">
      <c r="B4877" s="3">
        <v>30664</v>
      </c>
      <c r="C4877" s="10" t="s">
        <v>15105</v>
      </c>
      <c r="D4877" s="10" t="s">
        <v>15106</v>
      </c>
      <c r="E4877" s="25">
        <v>1</v>
      </c>
      <c r="F4877" s="25">
        <v>0</v>
      </c>
      <c r="G4877" s="10" t="s">
        <v>15107</v>
      </c>
      <c r="H4877" s="25">
        <f>INDEX('Annexe 1 – Données des équipes'!$B$12:$R$114, MATCH(C4877, 'Annexe 1 – Données des équipes'!$B$12:$B$114,0),4)</f>
        <v>40</v>
      </c>
      <c r="I4877" s="25">
        <f>INDEX('Annexe 1 – Données des équipes'!$B$12:$R$114, MATCH(D4877, 'Annexe 1 – Données des équipes'!$B$12:$B$114,0),4)</f>
        <v>20</v>
      </c>
      <c r="J4877" s="25">
        <f t="shared" si="76"/>
        <v>1</v>
      </c>
    </row>
    <row r="4878" spans="2:10">
      <c r="B4878" s="3">
        <v>30696</v>
      </c>
      <c r="C4878" s="10" t="s">
        <v>15108</v>
      </c>
      <c r="D4878" s="10" t="s">
        <v>15109</v>
      </c>
      <c r="E4878" s="25">
        <v>0</v>
      </c>
      <c r="F4878" s="25">
        <v>1</v>
      </c>
      <c r="G4878" s="10" t="s">
        <v>15110</v>
      </c>
      <c r="H4878" s="25">
        <f>INDEX('Annexe 1 – Données des équipes'!$B$12:$R$114, MATCH(C4878, 'Annexe 1 – Données des équipes'!$B$12:$B$114,0),4)</f>
        <v>30</v>
      </c>
      <c r="I4878" s="25">
        <f>INDEX('Annexe 1 – Données des équipes'!$B$12:$R$114, MATCH(D4878, 'Annexe 1 – Données des équipes'!$B$12:$B$114,0),4)</f>
        <v>80</v>
      </c>
      <c r="J4878" s="25">
        <f t="shared" si="76"/>
        <v>1</v>
      </c>
    </row>
    <row r="4879" spans="2:10">
      <c r="B4879" s="3">
        <v>30699</v>
      </c>
      <c r="C4879" s="10" t="s">
        <v>15111</v>
      </c>
      <c r="D4879" s="10" t="s">
        <v>15112</v>
      </c>
      <c r="E4879" s="25">
        <v>1</v>
      </c>
      <c r="F4879" s="25">
        <v>0</v>
      </c>
      <c r="G4879" s="10" t="s">
        <v>15113</v>
      </c>
      <c r="H4879" s="25">
        <f>INDEX('Annexe 1 – Données des équipes'!$B$12:$R$114, MATCH(C4879, 'Annexe 1 – Données des équipes'!$B$12:$B$114,0),4)</f>
        <v>70</v>
      </c>
      <c r="I4879" s="25">
        <f>INDEX('Annexe 1 – Données des équipes'!$B$12:$R$114, MATCH(D4879, 'Annexe 1 – Données des équipes'!$B$12:$B$114,0),4)</f>
        <v>10</v>
      </c>
      <c r="J4879" s="25">
        <f t="shared" si="76"/>
        <v>1</v>
      </c>
    </row>
    <row r="4880" spans="2:10">
      <c r="B4880" s="3">
        <v>30699</v>
      </c>
      <c r="C4880" s="10" t="s">
        <v>15114</v>
      </c>
      <c r="D4880" s="10" t="s">
        <v>15115</v>
      </c>
      <c r="E4880" s="25">
        <v>0</v>
      </c>
      <c r="F4880" s="25">
        <v>1</v>
      </c>
      <c r="G4880" s="10" t="s">
        <v>15116</v>
      </c>
      <c r="H4880" s="25">
        <f>INDEX('Annexe 1 – Données des équipes'!$B$12:$R$114, MATCH(C4880, 'Annexe 1 – Données des équipes'!$B$12:$B$114,0),4)</f>
        <v>90</v>
      </c>
      <c r="I4880" s="25">
        <f>INDEX('Annexe 1 – Données des équipes'!$B$12:$R$114, MATCH(D4880, 'Annexe 1 – Données des équipes'!$B$12:$B$114,0),4)</f>
        <v>40</v>
      </c>
      <c r="J4880" s="25">
        <f t="shared" si="76"/>
        <v>1</v>
      </c>
    </row>
    <row r="4881" spans="2:10">
      <c r="B4881" s="3">
        <v>30701</v>
      </c>
      <c r="C4881" s="10" t="s">
        <v>15117</v>
      </c>
      <c r="D4881" s="10" t="s">
        <v>15118</v>
      </c>
      <c r="E4881" s="25">
        <v>0</v>
      </c>
      <c r="F4881" s="25">
        <v>1</v>
      </c>
      <c r="G4881" s="10" t="s">
        <v>15119</v>
      </c>
      <c r="H4881" s="25">
        <f>INDEX('Annexe 1 – Données des équipes'!$B$12:$R$114, MATCH(C4881, 'Annexe 1 – Données des équipes'!$B$12:$B$114,0),4)</f>
        <v>90</v>
      </c>
      <c r="I4881" s="25">
        <f>INDEX('Annexe 1 – Données des équipes'!$B$12:$R$114, MATCH(D4881, 'Annexe 1 – Données des équipes'!$B$12:$B$114,0),4)</f>
        <v>30</v>
      </c>
      <c r="J4881" s="25">
        <f t="shared" si="76"/>
        <v>1</v>
      </c>
    </row>
    <row r="4882" spans="2:10">
      <c r="B4882" s="3">
        <v>30701</v>
      </c>
      <c r="C4882" s="10" t="s">
        <v>15120</v>
      </c>
      <c r="D4882" s="10" t="s">
        <v>15121</v>
      </c>
      <c r="E4882" s="25">
        <v>1</v>
      </c>
      <c r="F4882" s="25">
        <v>0</v>
      </c>
      <c r="G4882" s="10" t="s">
        <v>15122</v>
      </c>
      <c r="H4882" s="25">
        <f>INDEX('Annexe 1 – Données des équipes'!$B$12:$R$114, MATCH(C4882, 'Annexe 1 – Données des équipes'!$B$12:$B$114,0),4)</f>
        <v>50</v>
      </c>
      <c r="I4882" s="25">
        <f>INDEX('Annexe 1 – Données des équipes'!$B$12:$R$114, MATCH(D4882, 'Annexe 1 – Données des équipes'!$B$12:$B$114,0),4)</f>
        <v>60</v>
      </c>
      <c r="J4882" s="25">
        <f t="shared" ref="J4882:J4945" si="77">ABS(F4882-E4882)</f>
        <v>1</v>
      </c>
    </row>
    <row r="4883" spans="2:10">
      <c r="B4883" s="3">
        <v>30703</v>
      </c>
      <c r="C4883" s="10" t="s">
        <v>15123</v>
      </c>
      <c r="D4883" s="10" t="s">
        <v>15124</v>
      </c>
      <c r="E4883" s="25">
        <v>0</v>
      </c>
      <c r="F4883" s="25">
        <v>1</v>
      </c>
      <c r="G4883" s="10" t="s">
        <v>15125</v>
      </c>
      <c r="H4883" s="25">
        <f>INDEX('Annexe 1 – Données des équipes'!$B$12:$R$114, MATCH(C4883, 'Annexe 1 – Données des équipes'!$B$12:$B$114,0),4)</f>
        <v>50</v>
      </c>
      <c r="I4883" s="25">
        <f>INDEX('Annexe 1 – Données des équipes'!$B$12:$R$114, MATCH(D4883, 'Annexe 1 – Données des équipes'!$B$12:$B$114,0),4)</f>
        <v>60</v>
      </c>
      <c r="J4883" s="25">
        <f t="shared" si="77"/>
        <v>1</v>
      </c>
    </row>
    <row r="4884" spans="2:10">
      <c r="B4884" s="3">
        <v>30708</v>
      </c>
      <c r="C4884" s="10" t="s">
        <v>15126</v>
      </c>
      <c r="D4884" s="10" t="s">
        <v>15127</v>
      </c>
      <c r="E4884" s="25">
        <v>0</v>
      </c>
      <c r="F4884" s="25">
        <v>1</v>
      </c>
      <c r="G4884" s="10" t="s">
        <v>15128</v>
      </c>
      <c r="H4884" s="25">
        <f>INDEX('Annexe 1 – Données des équipes'!$B$12:$R$114, MATCH(C4884, 'Annexe 1 – Données des équipes'!$B$12:$B$114,0),4)</f>
        <v>30</v>
      </c>
      <c r="I4884" s="25">
        <f>INDEX('Annexe 1 – Données des équipes'!$B$12:$R$114, MATCH(D4884, 'Annexe 1 – Données des équipes'!$B$12:$B$114,0),4)</f>
        <v>80</v>
      </c>
      <c r="J4884" s="25">
        <f t="shared" si="77"/>
        <v>1</v>
      </c>
    </row>
    <row r="4885" spans="2:10">
      <c r="B4885" s="3">
        <v>30712</v>
      </c>
      <c r="C4885" s="10" t="s">
        <v>15129</v>
      </c>
      <c r="D4885" s="10" t="s">
        <v>15130</v>
      </c>
      <c r="E4885" s="25">
        <v>1</v>
      </c>
      <c r="F4885" s="25">
        <v>2</v>
      </c>
      <c r="G4885" s="10" t="s">
        <v>15131</v>
      </c>
      <c r="H4885" s="25">
        <f>INDEX('Annexe 1 – Données des équipes'!$B$12:$R$114, MATCH(C4885, 'Annexe 1 – Données des équipes'!$B$12:$B$114,0),4)</f>
        <v>10</v>
      </c>
      <c r="I4885" s="25">
        <f>INDEX('Annexe 1 – Données des équipes'!$B$12:$R$114, MATCH(D4885, 'Annexe 1 – Données des équipes'!$B$12:$B$114,0),4)</f>
        <v>40</v>
      </c>
      <c r="J4885" s="25">
        <f t="shared" si="77"/>
        <v>1</v>
      </c>
    </row>
    <row r="4886" spans="2:10">
      <c r="B4886" s="3">
        <v>34434</v>
      </c>
      <c r="C4886" s="10" t="s">
        <v>15132</v>
      </c>
      <c r="D4886" s="10" t="s">
        <v>15133</v>
      </c>
      <c r="E4886" s="25">
        <v>3</v>
      </c>
      <c r="F4886" s="25">
        <v>1</v>
      </c>
      <c r="G4886" s="10" t="s">
        <v>15134</v>
      </c>
      <c r="H4886" s="25">
        <f>INDEX('Annexe 1 – Données des équipes'!$B$12:$R$114, MATCH(C4886, 'Annexe 1 – Données des équipes'!$B$12:$B$114,0),4)</f>
        <v>30</v>
      </c>
      <c r="I4886" s="25">
        <f>INDEX('Annexe 1 – Données des équipes'!$B$12:$R$114, MATCH(D4886, 'Annexe 1 – Données des équipes'!$B$12:$B$114,0),4)</f>
        <v>20</v>
      </c>
      <c r="J4886" s="25">
        <f t="shared" si="77"/>
        <v>2</v>
      </c>
    </row>
    <row r="4887" spans="2:10">
      <c r="B4887" s="3">
        <v>34554</v>
      </c>
      <c r="C4887" s="10" t="s">
        <v>15135</v>
      </c>
      <c r="D4887" s="10" t="s">
        <v>15136</v>
      </c>
      <c r="E4887" s="25">
        <v>2</v>
      </c>
      <c r="F4887" s="25">
        <v>1</v>
      </c>
      <c r="G4887" s="10" t="s">
        <v>15137</v>
      </c>
      <c r="H4887" s="25">
        <f>INDEX('Annexe 1 – Données des équipes'!$B$12:$R$114, MATCH(C4887, 'Annexe 1 – Données des équipes'!$B$12:$B$114,0),4)</f>
        <v>30</v>
      </c>
      <c r="I4887" s="25">
        <f>INDEX('Annexe 1 – Données des équipes'!$B$12:$R$114, MATCH(D4887, 'Annexe 1 – Données des équipes'!$B$12:$B$114,0),4)</f>
        <v>20</v>
      </c>
      <c r="J4887" s="25">
        <f t="shared" si="77"/>
        <v>1</v>
      </c>
    </row>
    <row r="4888" spans="2:10">
      <c r="B4888" s="3">
        <v>30723</v>
      </c>
      <c r="C4888" s="10" t="s">
        <v>15138</v>
      </c>
      <c r="D4888" s="10" t="s">
        <v>15139</v>
      </c>
      <c r="E4888" s="25">
        <v>1</v>
      </c>
      <c r="F4888" s="25">
        <v>0</v>
      </c>
      <c r="G4888" s="10" t="s">
        <v>15140</v>
      </c>
      <c r="H4888" s="25">
        <f>INDEX('Annexe 1 – Données des équipes'!$B$12:$R$114, MATCH(C4888, 'Annexe 1 – Données des équipes'!$B$12:$B$114,0),4)</f>
        <v>20</v>
      </c>
      <c r="I4888" s="25">
        <f>INDEX('Annexe 1 – Données des équipes'!$B$12:$R$114, MATCH(D4888, 'Annexe 1 – Données des équipes'!$B$12:$B$114,0),4)</f>
        <v>70</v>
      </c>
      <c r="J4888" s="25">
        <f t="shared" si="77"/>
        <v>1</v>
      </c>
    </row>
    <row r="4889" spans="2:10">
      <c r="B4889" s="3">
        <v>30727</v>
      </c>
      <c r="C4889" s="10" t="s">
        <v>15141</v>
      </c>
      <c r="D4889" s="10" t="s">
        <v>15142</v>
      </c>
      <c r="E4889" s="25">
        <v>2</v>
      </c>
      <c r="F4889" s="25">
        <v>3</v>
      </c>
      <c r="G4889" s="10" t="s">
        <v>15143</v>
      </c>
      <c r="H4889" s="25">
        <f>INDEX('Annexe 1 – Données des équipes'!$B$12:$R$114, MATCH(C4889, 'Annexe 1 – Données des équipes'!$B$12:$B$114,0),4)</f>
        <v>40</v>
      </c>
      <c r="I4889" s="25">
        <f>INDEX('Annexe 1 – Données des équipes'!$B$12:$R$114, MATCH(D4889, 'Annexe 1 – Données des équipes'!$B$12:$B$114,0),4)</f>
        <v>90</v>
      </c>
      <c r="J4889" s="25">
        <f t="shared" si="77"/>
        <v>1</v>
      </c>
    </row>
    <row r="4890" spans="2:10">
      <c r="B4890" s="3">
        <v>30739</v>
      </c>
      <c r="C4890" s="10" t="s">
        <v>15144</v>
      </c>
      <c r="D4890" s="10" t="s">
        <v>15145</v>
      </c>
      <c r="E4890" s="25">
        <v>1</v>
      </c>
      <c r="F4890" s="25">
        <v>2</v>
      </c>
      <c r="G4890" s="10" t="s">
        <v>15146</v>
      </c>
      <c r="H4890" s="25">
        <f>INDEX('Annexe 1 – Données des équipes'!$B$12:$R$114, MATCH(C4890, 'Annexe 1 – Données des équipes'!$B$12:$B$114,0),4)</f>
        <v>50</v>
      </c>
      <c r="I4890" s="25">
        <f>INDEX('Annexe 1 – Données des équipes'!$B$12:$R$114, MATCH(D4890, 'Annexe 1 – Données des équipes'!$B$12:$B$114,0),4)</f>
        <v>30</v>
      </c>
      <c r="J4890" s="25">
        <f t="shared" si="77"/>
        <v>1</v>
      </c>
    </row>
    <row r="4891" spans="2:10">
      <c r="B4891" s="3">
        <v>30740</v>
      </c>
      <c r="C4891" s="10" t="s">
        <v>15147</v>
      </c>
      <c r="D4891" s="10" t="s">
        <v>15148</v>
      </c>
      <c r="E4891" s="25">
        <v>2</v>
      </c>
      <c r="F4891" s="25">
        <v>1</v>
      </c>
      <c r="G4891" s="10" t="s">
        <v>15149</v>
      </c>
      <c r="H4891" s="25">
        <f>INDEX('Annexe 1 – Données des équipes'!$B$12:$R$114, MATCH(C4891, 'Annexe 1 – Données des équipes'!$B$12:$B$114,0),4)</f>
        <v>60</v>
      </c>
      <c r="I4891" s="25">
        <f>INDEX('Annexe 1 – Données des équipes'!$B$12:$R$114, MATCH(D4891, 'Annexe 1 – Données des équipes'!$B$12:$B$114,0),4)</f>
        <v>70</v>
      </c>
      <c r="J4891" s="25">
        <f t="shared" si="77"/>
        <v>1</v>
      </c>
    </row>
    <row r="4892" spans="2:10">
      <c r="B4892" s="3">
        <v>30741</v>
      </c>
      <c r="C4892" s="10" t="s">
        <v>15150</v>
      </c>
      <c r="D4892" s="10" t="s">
        <v>15151</v>
      </c>
      <c r="E4892" s="25">
        <v>0</v>
      </c>
      <c r="F4892" s="25">
        <v>1</v>
      </c>
      <c r="G4892" s="10" t="s">
        <v>15152</v>
      </c>
      <c r="H4892" s="25">
        <f>INDEX('Annexe 1 – Données des équipes'!$B$12:$R$114, MATCH(C4892, 'Annexe 1 – Données des équipes'!$B$12:$B$114,0),4)</f>
        <v>90</v>
      </c>
      <c r="I4892" s="25">
        <f>INDEX('Annexe 1 – Données des équipes'!$B$12:$R$114, MATCH(D4892, 'Annexe 1 – Données des équipes'!$B$12:$B$114,0),4)</f>
        <v>90</v>
      </c>
      <c r="J4892" s="25">
        <f t="shared" si="77"/>
        <v>1</v>
      </c>
    </row>
    <row r="4893" spans="2:10">
      <c r="B4893" s="3">
        <v>30744</v>
      </c>
      <c r="C4893" s="10" t="s">
        <v>15153</v>
      </c>
      <c r="D4893" s="10" t="s">
        <v>15154</v>
      </c>
      <c r="E4893" s="25">
        <v>1</v>
      </c>
      <c r="F4893" s="25">
        <v>2</v>
      </c>
      <c r="G4893" s="10" t="s">
        <v>15155</v>
      </c>
      <c r="H4893" s="25">
        <f>INDEX('Annexe 1 – Données des équipes'!$B$12:$R$114, MATCH(C4893, 'Annexe 1 – Données des équipes'!$B$12:$B$114,0),4)</f>
        <v>60</v>
      </c>
      <c r="I4893" s="25">
        <f>INDEX('Annexe 1 – Données des équipes'!$B$12:$R$114, MATCH(D4893, 'Annexe 1 – Données des équipes'!$B$12:$B$114,0),4)</f>
        <v>90</v>
      </c>
      <c r="J4893" s="25">
        <f t="shared" si="77"/>
        <v>1</v>
      </c>
    </row>
    <row r="4894" spans="2:10">
      <c r="B4894" s="3">
        <v>30745</v>
      </c>
      <c r="C4894" s="10" t="s">
        <v>15156</v>
      </c>
      <c r="D4894" s="10" t="s">
        <v>15157</v>
      </c>
      <c r="E4894" s="25">
        <v>0</v>
      </c>
      <c r="F4894" s="25">
        <v>1</v>
      </c>
      <c r="G4894" s="10" t="s">
        <v>15158</v>
      </c>
      <c r="H4894" s="25">
        <f>INDEX('Annexe 1 – Données des équipes'!$B$12:$R$114, MATCH(C4894, 'Annexe 1 – Données des équipes'!$B$12:$B$114,0),4)</f>
        <v>40</v>
      </c>
      <c r="I4894" s="25">
        <f>INDEX('Annexe 1 – Données des équipes'!$B$12:$R$114, MATCH(D4894, 'Annexe 1 – Données des équipes'!$B$12:$B$114,0),4)</f>
        <v>50</v>
      </c>
      <c r="J4894" s="25">
        <f t="shared" si="77"/>
        <v>1</v>
      </c>
    </row>
    <row r="4895" spans="2:10">
      <c r="B4895" s="3">
        <v>30746</v>
      </c>
      <c r="C4895" s="10" t="s">
        <v>15159</v>
      </c>
      <c r="D4895" s="10" t="s">
        <v>15160</v>
      </c>
      <c r="E4895" s="25">
        <v>1</v>
      </c>
      <c r="F4895" s="25">
        <v>2</v>
      </c>
      <c r="G4895" s="10" t="s">
        <v>15161</v>
      </c>
      <c r="H4895" s="25">
        <f>INDEX('Annexe 1 – Données des équipes'!$B$12:$R$114, MATCH(C4895, 'Annexe 1 – Données des équipes'!$B$12:$B$114,0),4)</f>
        <v>40</v>
      </c>
      <c r="I4895" s="25">
        <f>INDEX('Annexe 1 – Données des équipes'!$B$12:$R$114, MATCH(D4895, 'Annexe 1 – Données des équipes'!$B$12:$B$114,0),4)</f>
        <v>50</v>
      </c>
      <c r="J4895" s="25">
        <f t="shared" si="77"/>
        <v>1</v>
      </c>
    </row>
    <row r="4896" spans="2:10">
      <c r="B4896" s="3">
        <v>34721</v>
      </c>
      <c r="C4896" s="10" t="s">
        <v>15162</v>
      </c>
      <c r="D4896" s="10" t="s">
        <v>15163</v>
      </c>
      <c r="E4896" s="25">
        <v>2</v>
      </c>
      <c r="F4896" s="25">
        <v>2</v>
      </c>
      <c r="G4896" s="10" t="s">
        <v>15164</v>
      </c>
      <c r="H4896" s="25">
        <f>INDEX('Annexe 1 – Données des équipes'!$B$12:$R$114, MATCH(C4896, 'Annexe 1 – Données des équipes'!$B$12:$B$114,0),4)</f>
        <v>30</v>
      </c>
      <c r="I4896" s="25">
        <f>INDEX('Annexe 1 – Données des équipes'!$B$12:$R$114, MATCH(D4896, 'Annexe 1 – Données des équipes'!$B$12:$B$114,0),4)</f>
        <v>40</v>
      </c>
      <c r="J4896" s="25">
        <f t="shared" si="77"/>
        <v>0</v>
      </c>
    </row>
    <row r="4897" spans="2:10">
      <c r="B4897" s="3">
        <v>30750</v>
      </c>
      <c r="C4897" s="10" t="s">
        <v>15165</v>
      </c>
      <c r="D4897" s="10" t="s">
        <v>15166</v>
      </c>
      <c r="E4897" s="25">
        <v>1</v>
      </c>
      <c r="F4897" s="25">
        <v>0</v>
      </c>
      <c r="G4897" s="10" t="s">
        <v>15167</v>
      </c>
      <c r="H4897" s="25">
        <f>INDEX('Annexe 1 – Données des équipes'!$B$12:$R$114, MATCH(C4897, 'Annexe 1 – Données des équipes'!$B$12:$B$114,0),4)</f>
        <v>0</v>
      </c>
      <c r="I4897" s="25">
        <f>INDEX('Annexe 1 – Données des équipes'!$B$12:$R$114, MATCH(D4897, 'Annexe 1 – Données des équipes'!$B$12:$B$114,0),4)</f>
        <v>30</v>
      </c>
      <c r="J4897" s="25">
        <f t="shared" si="77"/>
        <v>1</v>
      </c>
    </row>
    <row r="4898" spans="2:10">
      <c r="B4898" s="3">
        <v>30751</v>
      </c>
      <c r="C4898" s="10" t="s">
        <v>15168</v>
      </c>
      <c r="D4898" s="10" t="s">
        <v>15169</v>
      </c>
      <c r="E4898" s="25">
        <v>1</v>
      </c>
      <c r="F4898" s="25">
        <v>2</v>
      </c>
      <c r="G4898" s="10" t="s">
        <v>15170</v>
      </c>
      <c r="H4898" s="25">
        <f>INDEX('Annexe 1 – Données des équipes'!$B$12:$R$114, MATCH(C4898, 'Annexe 1 – Données des équipes'!$B$12:$B$114,0),4)</f>
        <v>30</v>
      </c>
      <c r="I4898" s="25">
        <f>INDEX('Annexe 1 – Données des équipes'!$B$12:$R$114, MATCH(D4898, 'Annexe 1 – Données des équipes'!$B$12:$B$114,0),4)</f>
        <v>0</v>
      </c>
      <c r="J4898" s="25">
        <f t="shared" si="77"/>
        <v>1</v>
      </c>
    </row>
    <row r="4899" spans="2:10">
      <c r="B4899" s="3">
        <v>30752</v>
      </c>
      <c r="C4899" s="10" t="s">
        <v>15171</v>
      </c>
      <c r="D4899" s="10" t="s">
        <v>15172</v>
      </c>
      <c r="E4899" s="25">
        <v>1</v>
      </c>
      <c r="F4899" s="25">
        <v>2</v>
      </c>
      <c r="G4899" s="10" t="s">
        <v>15173</v>
      </c>
      <c r="H4899" s="25">
        <f>INDEX('Annexe 1 – Données des équipes'!$B$12:$R$114, MATCH(C4899, 'Annexe 1 – Données des équipes'!$B$12:$B$114,0),4)</f>
        <v>20</v>
      </c>
      <c r="I4899" s="25">
        <f>INDEX('Annexe 1 – Données des équipes'!$B$12:$R$114, MATCH(D4899, 'Annexe 1 – Données des équipes'!$B$12:$B$114,0),4)</f>
        <v>30</v>
      </c>
      <c r="J4899" s="25">
        <f t="shared" si="77"/>
        <v>1</v>
      </c>
    </row>
    <row r="4900" spans="2:10">
      <c r="B4900" s="3">
        <v>30754</v>
      </c>
      <c r="C4900" s="10" t="s">
        <v>15174</v>
      </c>
      <c r="D4900" s="10" t="s">
        <v>15175</v>
      </c>
      <c r="E4900" s="25">
        <v>0</v>
      </c>
      <c r="F4900" s="25">
        <v>1</v>
      </c>
      <c r="G4900" s="10" t="s">
        <v>15176</v>
      </c>
      <c r="H4900" s="25">
        <f>INDEX('Annexe 1 – Données des équipes'!$B$12:$R$114, MATCH(C4900, 'Annexe 1 – Données des équipes'!$B$12:$B$114,0),4)</f>
        <v>0</v>
      </c>
      <c r="I4900" s="25">
        <f>INDEX('Annexe 1 – Données des équipes'!$B$12:$R$114, MATCH(D4900, 'Annexe 1 – Données des équipes'!$B$12:$B$114,0),4)</f>
        <v>20</v>
      </c>
      <c r="J4900" s="25">
        <f t="shared" si="77"/>
        <v>1</v>
      </c>
    </row>
    <row r="4901" spans="2:10">
      <c r="B4901" s="3">
        <v>30757</v>
      </c>
      <c r="C4901" s="10" t="s">
        <v>15177</v>
      </c>
      <c r="D4901" s="10" t="s">
        <v>15178</v>
      </c>
      <c r="E4901" s="25">
        <v>1</v>
      </c>
      <c r="F4901" s="25">
        <v>2</v>
      </c>
      <c r="G4901" s="10" t="s">
        <v>15179</v>
      </c>
      <c r="H4901" s="25">
        <f>INDEX('Annexe 1 – Données des équipes'!$B$12:$R$114, MATCH(C4901, 'Annexe 1 – Données des équipes'!$B$12:$B$114,0),4)</f>
        <v>0</v>
      </c>
      <c r="I4901" s="25">
        <f>INDEX('Annexe 1 – Données des équipes'!$B$12:$R$114, MATCH(D4901, 'Annexe 1 – Données des équipes'!$B$12:$B$114,0),4)</f>
        <v>0</v>
      </c>
      <c r="J4901" s="25">
        <f t="shared" si="77"/>
        <v>1</v>
      </c>
    </row>
    <row r="4902" spans="2:10">
      <c r="B4902" s="3">
        <v>30766</v>
      </c>
      <c r="C4902" s="10" t="s">
        <v>15180</v>
      </c>
      <c r="D4902" s="10" t="s">
        <v>15181</v>
      </c>
      <c r="E4902" s="25">
        <v>1</v>
      </c>
      <c r="F4902" s="25">
        <v>2</v>
      </c>
      <c r="G4902" s="10" t="s">
        <v>15182</v>
      </c>
      <c r="H4902" s="25">
        <f>INDEX('Annexe 1 – Données des équipes'!$B$12:$R$114, MATCH(C4902, 'Annexe 1 – Données des équipes'!$B$12:$B$114,0),4)</f>
        <v>30</v>
      </c>
      <c r="I4902" s="25">
        <f>INDEX('Annexe 1 – Données des équipes'!$B$12:$R$114, MATCH(D4902, 'Annexe 1 – Données des équipes'!$B$12:$B$114,0),4)</f>
        <v>0</v>
      </c>
      <c r="J4902" s="25">
        <f t="shared" si="77"/>
        <v>1</v>
      </c>
    </row>
    <row r="4903" spans="2:10">
      <c r="B4903" s="3">
        <v>30769</v>
      </c>
      <c r="C4903" s="10" t="s">
        <v>15183</v>
      </c>
      <c r="D4903" s="10" t="s">
        <v>15184</v>
      </c>
      <c r="E4903" s="25">
        <v>1</v>
      </c>
      <c r="F4903" s="25">
        <v>0</v>
      </c>
      <c r="G4903" s="10" t="s">
        <v>15185</v>
      </c>
      <c r="H4903" s="25">
        <f>INDEX('Annexe 1 – Données des équipes'!$B$12:$R$114, MATCH(C4903, 'Annexe 1 – Données des équipes'!$B$12:$B$114,0),4)</f>
        <v>90</v>
      </c>
      <c r="I4903" s="25">
        <f>INDEX('Annexe 1 – Données des équipes'!$B$12:$R$114, MATCH(D4903, 'Annexe 1 – Données des équipes'!$B$12:$B$114,0),4)</f>
        <v>60</v>
      </c>
      <c r="J4903" s="25">
        <f t="shared" si="77"/>
        <v>1</v>
      </c>
    </row>
    <row r="4904" spans="2:10">
      <c r="B4904" s="3">
        <v>30769</v>
      </c>
      <c r="C4904" s="10" t="s">
        <v>15186</v>
      </c>
      <c r="D4904" s="10" t="s">
        <v>15187</v>
      </c>
      <c r="E4904" s="25">
        <v>2</v>
      </c>
      <c r="F4904" s="25">
        <v>1</v>
      </c>
      <c r="G4904" s="10" t="s">
        <v>15188</v>
      </c>
      <c r="H4904" s="25">
        <f>INDEX('Annexe 1 – Données des équipes'!$B$12:$R$114, MATCH(C4904, 'Annexe 1 – Données des équipes'!$B$12:$B$114,0),4)</f>
        <v>90</v>
      </c>
      <c r="I4904" s="25">
        <f>INDEX('Annexe 1 – Données des équipes'!$B$12:$R$114, MATCH(D4904, 'Annexe 1 – Données des équipes'!$B$12:$B$114,0),4)</f>
        <v>50</v>
      </c>
      <c r="J4904" s="25">
        <f t="shared" si="77"/>
        <v>1</v>
      </c>
    </row>
    <row r="4905" spans="2:10">
      <c r="B4905" s="3">
        <v>30769</v>
      </c>
      <c r="C4905" s="10" t="s">
        <v>15189</v>
      </c>
      <c r="D4905" s="10" t="s">
        <v>15190</v>
      </c>
      <c r="E4905" s="25">
        <v>0</v>
      </c>
      <c r="F4905" s="25">
        <v>1</v>
      </c>
      <c r="G4905" s="10" t="s">
        <v>15191</v>
      </c>
      <c r="H4905" s="25">
        <f>INDEX('Annexe 1 – Données des équipes'!$B$12:$R$114, MATCH(C4905, 'Annexe 1 – Données des équipes'!$B$12:$B$114,0),4)</f>
        <v>10</v>
      </c>
      <c r="I4905" s="25">
        <f>INDEX('Annexe 1 – Données des équipes'!$B$12:$R$114, MATCH(D4905, 'Annexe 1 – Données des équipes'!$B$12:$B$114,0),4)</f>
        <v>20</v>
      </c>
      <c r="J4905" s="25">
        <f t="shared" si="77"/>
        <v>1</v>
      </c>
    </row>
    <row r="4906" spans="2:10">
      <c r="B4906" s="3">
        <v>30776</v>
      </c>
      <c r="C4906" s="10" t="s">
        <v>15192</v>
      </c>
      <c r="D4906" s="10" t="s">
        <v>15193</v>
      </c>
      <c r="E4906" s="25">
        <v>1</v>
      </c>
      <c r="F4906" s="25">
        <v>0</v>
      </c>
      <c r="G4906" s="10" t="s">
        <v>15194</v>
      </c>
      <c r="H4906" s="25">
        <f>INDEX('Annexe 1 – Données des équipes'!$B$12:$R$114, MATCH(C4906, 'Annexe 1 – Données des équipes'!$B$12:$B$114,0),4)</f>
        <v>90</v>
      </c>
      <c r="I4906" s="25">
        <f>INDEX('Annexe 1 – Données des équipes'!$B$12:$R$114, MATCH(D4906, 'Annexe 1 – Données des équipes'!$B$12:$B$114,0),4)</f>
        <v>50</v>
      </c>
      <c r="J4906" s="25">
        <f t="shared" si="77"/>
        <v>1</v>
      </c>
    </row>
    <row r="4907" spans="2:10">
      <c r="B4907" s="3">
        <v>30783</v>
      </c>
      <c r="C4907" s="10" t="s">
        <v>15195</v>
      </c>
      <c r="D4907" s="10" t="s">
        <v>15196</v>
      </c>
      <c r="E4907" s="25">
        <v>2</v>
      </c>
      <c r="F4907" s="25">
        <v>1</v>
      </c>
      <c r="G4907" s="10" t="s">
        <v>15197</v>
      </c>
      <c r="H4907" s="25">
        <f>INDEX('Annexe 1 – Données des équipes'!$B$12:$R$114, MATCH(C4907, 'Annexe 1 – Données des équipes'!$B$12:$B$114,0),4)</f>
        <v>90</v>
      </c>
      <c r="I4907" s="25">
        <f>INDEX('Annexe 1 – Données des équipes'!$B$12:$R$114, MATCH(D4907, 'Annexe 1 – Données des équipes'!$B$12:$B$114,0),4)</f>
        <v>80</v>
      </c>
      <c r="J4907" s="25">
        <f t="shared" si="77"/>
        <v>1</v>
      </c>
    </row>
    <row r="4908" spans="2:10">
      <c r="B4908" s="3">
        <v>30789</v>
      </c>
      <c r="C4908" s="10" t="s">
        <v>15198</v>
      </c>
      <c r="D4908" s="10" t="s">
        <v>15199</v>
      </c>
      <c r="E4908" s="25">
        <v>0</v>
      </c>
      <c r="F4908" s="25">
        <v>1</v>
      </c>
      <c r="G4908" s="10" t="s">
        <v>15200</v>
      </c>
      <c r="H4908" s="25">
        <f>INDEX('Annexe 1 – Données des équipes'!$B$12:$R$114, MATCH(C4908, 'Annexe 1 – Données des équipes'!$B$12:$B$114,0),4)</f>
        <v>80</v>
      </c>
      <c r="I4908" s="25">
        <f>INDEX('Annexe 1 – Données des équipes'!$B$12:$R$114, MATCH(D4908, 'Annexe 1 – Données des équipes'!$B$12:$B$114,0),4)</f>
        <v>90</v>
      </c>
      <c r="J4908" s="25">
        <f t="shared" si="77"/>
        <v>1</v>
      </c>
    </row>
    <row r="4909" spans="2:10">
      <c r="B4909" s="3">
        <v>30790</v>
      </c>
      <c r="C4909" s="10" t="s">
        <v>15201</v>
      </c>
      <c r="D4909" s="10" t="s">
        <v>15202</v>
      </c>
      <c r="E4909" s="25">
        <v>1</v>
      </c>
      <c r="F4909" s="25">
        <v>0</v>
      </c>
      <c r="G4909" s="10" t="s">
        <v>15203</v>
      </c>
      <c r="H4909" s="25">
        <f>INDEX('Annexe 1 – Données des équipes'!$B$12:$R$114, MATCH(C4909, 'Annexe 1 – Données des équipes'!$B$12:$B$114,0),4)</f>
        <v>90</v>
      </c>
      <c r="I4909" s="25">
        <f>INDEX('Annexe 1 – Données des équipes'!$B$12:$R$114, MATCH(D4909, 'Annexe 1 – Données des équipes'!$B$12:$B$114,0),4)</f>
        <v>90</v>
      </c>
      <c r="J4909" s="25">
        <f t="shared" si="77"/>
        <v>1</v>
      </c>
    </row>
    <row r="4910" spans="2:10">
      <c r="B4910" s="3">
        <v>30801</v>
      </c>
      <c r="C4910" s="10" t="s">
        <v>15204</v>
      </c>
      <c r="D4910" s="10" t="s">
        <v>15205</v>
      </c>
      <c r="E4910" s="25">
        <v>0</v>
      </c>
      <c r="F4910" s="25">
        <v>1</v>
      </c>
      <c r="G4910" s="10" t="s">
        <v>15206</v>
      </c>
      <c r="H4910" s="25">
        <f>INDEX('Annexe 1 – Données des équipes'!$B$12:$R$114, MATCH(C4910, 'Annexe 1 – Données des équipes'!$B$12:$B$114,0),4)</f>
        <v>30</v>
      </c>
      <c r="I4910" s="25">
        <f>INDEX('Annexe 1 – Données des équipes'!$B$12:$R$114, MATCH(D4910, 'Annexe 1 – Données des équipes'!$B$12:$B$114,0),4)</f>
        <v>10</v>
      </c>
      <c r="J4910" s="25">
        <f t="shared" si="77"/>
        <v>1</v>
      </c>
    </row>
    <row r="4911" spans="2:10">
      <c r="B4911" s="3">
        <v>30804</v>
      </c>
      <c r="C4911" s="10" t="s">
        <v>15207</v>
      </c>
      <c r="D4911" s="10" t="s">
        <v>15208</v>
      </c>
      <c r="E4911" s="25">
        <v>1</v>
      </c>
      <c r="F4911" s="25">
        <v>0</v>
      </c>
      <c r="G4911" s="10" t="s">
        <v>15209</v>
      </c>
      <c r="H4911" s="25">
        <f>INDEX('Annexe 1 – Données des équipes'!$B$12:$R$114, MATCH(C4911, 'Annexe 1 – Données des équipes'!$B$12:$B$114,0),4)</f>
        <v>70</v>
      </c>
      <c r="I4911" s="25">
        <f>INDEX('Annexe 1 – Données des équipes'!$B$12:$R$114, MATCH(D4911, 'Annexe 1 – Données des équipes'!$B$12:$B$114,0),4)</f>
        <v>90</v>
      </c>
      <c r="J4911" s="25">
        <f t="shared" si="77"/>
        <v>1</v>
      </c>
    </row>
    <row r="4912" spans="2:10">
      <c r="B4912" s="3">
        <v>30824</v>
      </c>
      <c r="C4912" s="10" t="s">
        <v>15210</v>
      </c>
      <c r="D4912" s="10" t="s">
        <v>15211</v>
      </c>
      <c r="E4912" s="25">
        <v>1</v>
      </c>
      <c r="F4912" s="25">
        <v>0</v>
      </c>
      <c r="G4912" s="10" t="s">
        <v>15212</v>
      </c>
      <c r="H4912" s="25">
        <f>INDEX('Annexe 1 – Données des équipes'!$B$12:$R$114, MATCH(C4912, 'Annexe 1 – Données des équipes'!$B$12:$B$114,0),4)</f>
        <v>90</v>
      </c>
      <c r="I4912" s="25">
        <f>INDEX('Annexe 1 – Données des équipes'!$B$12:$R$114, MATCH(D4912, 'Annexe 1 – Données des équipes'!$B$12:$B$114,0),4)</f>
        <v>90</v>
      </c>
      <c r="J4912" s="25">
        <f t="shared" si="77"/>
        <v>1</v>
      </c>
    </row>
    <row r="4913" spans="2:10">
      <c r="B4913" s="3">
        <v>30829</v>
      </c>
      <c r="C4913" s="10" t="s">
        <v>15213</v>
      </c>
      <c r="D4913" s="10" t="s">
        <v>15214</v>
      </c>
      <c r="E4913" s="25">
        <v>1</v>
      </c>
      <c r="F4913" s="25">
        <v>0</v>
      </c>
      <c r="G4913" s="10" t="s">
        <v>15215</v>
      </c>
      <c r="H4913" s="25">
        <f>INDEX('Annexe 1 – Données des équipes'!$B$12:$R$114, MATCH(C4913, 'Annexe 1 – Données des équipes'!$B$12:$B$114,0),4)</f>
        <v>30</v>
      </c>
      <c r="I4913" s="25">
        <f>INDEX('Annexe 1 – Données des équipes'!$B$12:$R$114, MATCH(D4913, 'Annexe 1 – Données des équipes'!$B$12:$B$114,0),4)</f>
        <v>50</v>
      </c>
      <c r="J4913" s="25">
        <f t="shared" si="77"/>
        <v>1</v>
      </c>
    </row>
    <row r="4914" spans="2:10">
      <c r="B4914" s="3">
        <v>30831</v>
      </c>
      <c r="C4914" s="10" t="s">
        <v>15216</v>
      </c>
      <c r="D4914" s="10" t="s">
        <v>15217</v>
      </c>
      <c r="E4914" s="25">
        <v>2</v>
      </c>
      <c r="F4914" s="25">
        <v>1</v>
      </c>
      <c r="G4914" s="10" t="s">
        <v>15218</v>
      </c>
      <c r="H4914" s="25">
        <f>INDEX('Annexe 1 – Données des équipes'!$B$12:$R$114, MATCH(C4914, 'Annexe 1 – Données des équipes'!$B$12:$B$114,0),4)</f>
        <v>0</v>
      </c>
      <c r="I4914" s="25">
        <f>INDEX('Annexe 1 – Données des équipes'!$B$12:$R$114, MATCH(D4914, 'Annexe 1 – Données des équipes'!$B$12:$B$114,0),4)</f>
        <v>50</v>
      </c>
      <c r="J4914" s="25">
        <f t="shared" si="77"/>
        <v>1</v>
      </c>
    </row>
    <row r="4915" spans="2:10">
      <c r="B4915" s="3">
        <v>30833</v>
      </c>
      <c r="C4915" s="10" t="s">
        <v>15219</v>
      </c>
      <c r="D4915" s="10" t="s">
        <v>15220</v>
      </c>
      <c r="E4915" s="25">
        <v>1</v>
      </c>
      <c r="F4915" s="25">
        <v>0</v>
      </c>
      <c r="G4915" s="10" t="s">
        <v>15221</v>
      </c>
      <c r="H4915" s="25">
        <f>INDEX('Annexe 1 – Données des équipes'!$B$12:$R$114, MATCH(C4915, 'Annexe 1 – Données des équipes'!$B$12:$B$114,0),4)</f>
        <v>50</v>
      </c>
      <c r="I4915" s="25">
        <f>INDEX('Annexe 1 – Données des équipes'!$B$12:$R$114, MATCH(D4915, 'Annexe 1 – Données des équipes'!$B$12:$B$114,0),4)</f>
        <v>30</v>
      </c>
      <c r="J4915" s="25">
        <f t="shared" si="77"/>
        <v>1</v>
      </c>
    </row>
    <row r="4916" spans="2:10">
      <c r="B4916" s="3">
        <v>30836</v>
      </c>
      <c r="C4916" s="10" t="s">
        <v>15222</v>
      </c>
      <c r="D4916" s="10" t="s">
        <v>15223</v>
      </c>
      <c r="E4916" s="25">
        <v>0</v>
      </c>
      <c r="F4916" s="25">
        <v>1</v>
      </c>
      <c r="G4916" s="10" t="s">
        <v>15224</v>
      </c>
      <c r="H4916" s="25">
        <f>INDEX('Annexe 1 – Données des équipes'!$B$12:$R$114, MATCH(C4916, 'Annexe 1 – Données des équipes'!$B$12:$B$114,0),4)</f>
        <v>30</v>
      </c>
      <c r="I4916" s="25">
        <f>INDEX('Annexe 1 – Données des équipes'!$B$12:$R$114, MATCH(D4916, 'Annexe 1 – Données des équipes'!$B$12:$B$114,0),4)</f>
        <v>60</v>
      </c>
      <c r="J4916" s="25">
        <f t="shared" si="77"/>
        <v>1</v>
      </c>
    </row>
    <row r="4917" spans="2:10">
      <c r="B4917" s="3">
        <v>30839</v>
      </c>
      <c r="C4917" s="10" t="s">
        <v>15225</v>
      </c>
      <c r="D4917" s="10" t="s">
        <v>15226</v>
      </c>
      <c r="E4917" s="25">
        <v>1</v>
      </c>
      <c r="F4917" s="25">
        <v>0</v>
      </c>
      <c r="G4917" s="10" t="s">
        <v>15227</v>
      </c>
      <c r="H4917" s="25">
        <f>INDEX('Annexe 1 – Données des équipes'!$B$12:$R$114, MATCH(C4917, 'Annexe 1 – Données des équipes'!$B$12:$B$114,0),4)</f>
        <v>30</v>
      </c>
      <c r="I4917" s="25">
        <f>INDEX('Annexe 1 – Données des équipes'!$B$12:$R$114, MATCH(D4917, 'Annexe 1 – Données des équipes'!$B$12:$B$114,0),4)</f>
        <v>70</v>
      </c>
      <c r="J4917" s="25">
        <f t="shared" si="77"/>
        <v>1</v>
      </c>
    </row>
    <row r="4918" spans="2:10">
      <c r="B4918" s="3">
        <v>30839</v>
      </c>
      <c r="C4918" s="10" t="s">
        <v>15228</v>
      </c>
      <c r="D4918" s="10" t="s">
        <v>15229</v>
      </c>
      <c r="E4918" s="25">
        <v>0</v>
      </c>
      <c r="F4918" s="25">
        <v>1</v>
      </c>
      <c r="G4918" s="10" t="s">
        <v>15230</v>
      </c>
      <c r="H4918" s="25">
        <f>INDEX('Annexe 1 – Données des équipes'!$B$12:$R$114, MATCH(C4918, 'Annexe 1 – Données des équipes'!$B$12:$B$114,0),4)</f>
        <v>80</v>
      </c>
      <c r="I4918" s="25">
        <f>INDEX('Annexe 1 – Données des équipes'!$B$12:$R$114, MATCH(D4918, 'Annexe 1 – Données des équipes'!$B$12:$B$114,0),4)</f>
        <v>80</v>
      </c>
      <c r="J4918" s="25">
        <f t="shared" si="77"/>
        <v>1</v>
      </c>
    </row>
    <row r="4919" spans="2:10">
      <c r="B4919" s="3">
        <v>30845</v>
      </c>
      <c r="C4919" s="10" t="s">
        <v>15231</v>
      </c>
      <c r="D4919" s="10" t="s">
        <v>15232</v>
      </c>
      <c r="E4919" s="25">
        <v>1</v>
      </c>
      <c r="F4919" s="25">
        <v>0</v>
      </c>
      <c r="G4919" s="10" t="s">
        <v>15233</v>
      </c>
      <c r="H4919" s="25">
        <f>INDEX('Annexe 1 – Données des équipes'!$B$12:$R$114, MATCH(C4919, 'Annexe 1 – Données des équipes'!$B$12:$B$114,0),4)</f>
        <v>90</v>
      </c>
      <c r="I4919" s="25">
        <f>INDEX('Annexe 1 – Données des équipes'!$B$12:$R$114, MATCH(D4919, 'Annexe 1 – Données des équipes'!$B$12:$B$114,0),4)</f>
        <v>80</v>
      </c>
      <c r="J4919" s="25">
        <f t="shared" si="77"/>
        <v>1</v>
      </c>
    </row>
    <row r="4920" spans="2:10">
      <c r="B4920" s="3">
        <v>30850</v>
      </c>
      <c r="C4920" s="10" t="s">
        <v>15234</v>
      </c>
      <c r="D4920" s="10" t="s">
        <v>15235</v>
      </c>
      <c r="E4920" s="25">
        <v>2</v>
      </c>
      <c r="F4920" s="25">
        <v>1</v>
      </c>
      <c r="G4920" s="10" t="s">
        <v>15236</v>
      </c>
      <c r="H4920" s="25">
        <f>INDEX('Annexe 1 – Données des équipes'!$B$12:$R$114, MATCH(C4920, 'Annexe 1 – Données des équipes'!$B$12:$B$114,0),4)</f>
        <v>90</v>
      </c>
      <c r="I4920" s="25">
        <f>INDEX('Annexe 1 – Données des équipes'!$B$12:$R$114, MATCH(D4920, 'Annexe 1 – Données des équipes'!$B$12:$B$114,0),4)</f>
        <v>50</v>
      </c>
      <c r="J4920" s="25">
        <f t="shared" si="77"/>
        <v>1</v>
      </c>
    </row>
    <row r="4921" spans="2:10">
      <c r="B4921" s="3">
        <v>30852</v>
      </c>
      <c r="C4921" s="10" t="s">
        <v>15237</v>
      </c>
      <c r="D4921" s="10" t="s">
        <v>15238</v>
      </c>
      <c r="E4921" s="25">
        <v>3</v>
      </c>
      <c r="F4921" s="25">
        <v>2</v>
      </c>
      <c r="G4921" s="10" t="s">
        <v>15239</v>
      </c>
      <c r="H4921" s="25">
        <f>INDEX('Annexe 1 – Données des équipes'!$B$12:$R$114, MATCH(C4921, 'Annexe 1 – Données des équipes'!$B$12:$B$114,0),4)</f>
        <v>80</v>
      </c>
      <c r="I4921" s="25">
        <f>INDEX('Annexe 1 – Données des équipes'!$B$12:$R$114, MATCH(D4921, 'Annexe 1 – Données des équipes'!$B$12:$B$114,0),4)</f>
        <v>90</v>
      </c>
      <c r="J4921" s="25">
        <f t="shared" si="77"/>
        <v>1</v>
      </c>
    </row>
    <row r="4922" spans="2:10">
      <c r="B4922" s="3">
        <v>30853</v>
      </c>
      <c r="C4922" s="10" t="s">
        <v>15240</v>
      </c>
      <c r="D4922" s="10" t="s">
        <v>15241</v>
      </c>
      <c r="E4922" s="25">
        <v>0</v>
      </c>
      <c r="F4922" s="25">
        <v>1</v>
      </c>
      <c r="G4922" s="10" t="s">
        <v>15242</v>
      </c>
      <c r="H4922" s="25">
        <f>INDEX('Annexe 1 – Données des équipes'!$B$12:$R$114, MATCH(C4922, 'Annexe 1 – Données des équipes'!$B$12:$B$114,0),4)</f>
        <v>90</v>
      </c>
      <c r="I4922" s="25">
        <f>INDEX('Annexe 1 – Données des équipes'!$B$12:$R$114, MATCH(D4922, 'Annexe 1 – Données des équipes'!$B$12:$B$114,0),4)</f>
        <v>90</v>
      </c>
      <c r="J4922" s="25">
        <f t="shared" si="77"/>
        <v>1</v>
      </c>
    </row>
    <row r="4923" spans="2:10">
      <c r="B4923" s="3">
        <v>30853</v>
      </c>
      <c r="C4923" s="10" t="s">
        <v>15243</v>
      </c>
      <c r="D4923" s="10" t="s">
        <v>15244</v>
      </c>
      <c r="E4923" s="25">
        <v>0</v>
      </c>
      <c r="F4923" s="25">
        <v>1</v>
      </c>
      <c r="G4923" s="10" t="s">
        <v>15245</v>
      </c>
      <c r="H4923" s="25">
        <f>INDEX('Annexe 1 – Données des équipes'!$B$12:$R$114, MATCH(C4923, 'Annexe 1 – Données des équipes'!$B$12:$B$114,0),4)</f>
        <v>70</v>
      </c>
      <c r="I4923" s="25">
        <f>INDEX('Annexe 1 – Données des équipes'!$B$12:$R$114, MATCH(D4923, 'Annexe 1 – Données des équipes'!$B$12:$B$114,0),4)</f>
        <v>30</v>
      </c>
      <c r="J4923" s="25">
        <f t="shared" si="77"/>
        <v>1</v>
      </c>
    </row>
    <row r="4924" spans="2:10">
      <c r="B4924" s="3">
        <v>30853</v>
      </c>
      <c r="C4924" s="10" t="s">
        <v>15246</v>
      </c>
      <c r="D4924" s="10" t="s">
        <v>15247</v>
      </c>
      <c r="E4924" s="25">
        <v>1</v>
      </c>
      <c r="F4924" s="25">
        <v>0</v>
      </c>
      <c r="G4924" s="10" t="s">
        <v>15248</v>
      </c>
      <c r="H4924" s="25">
        <f>INDEX('Annexe 1 – Données des équipes'!$B$12:$R$114, MATCH(C4924, 'Annexe 1 – Données des équipes'!$B$12:$B$114,0),4)</f>
        <v>90</v>
      </c>
      <c r="I4924" s="25">
        <f>INDEX('Annexe 1 – Données des équipes'!$B$12:$R$114, MATCH(D4924, 'Annexe 1 – Données des équipes'!$B$12:$B$114,0),4)</f>
        <v>50</v>
      </c>
      <c r="J4924" s="25">
        <f t="shared" si="77"/>
        <v>1</v>
      </c>
    </row>
    <row r="4925" spans="2:10">
      <c r="B4925" s="3">
        <v>30854</v>
      </c>
      <c r="C4925" s="10" t="s">
        <v>15249</v>
      </c>
      <c r="D4925" s="10" t="s">
        <v>15250</v>
      </c>
      <c r="E4925" s="25">
        <v>1</v>
      </c>
      <c r="F4925" s="25">
        <v>0</v>
      </c>
      <c r="G4925" s="10" t="s">
        <v>15251</v>
      </c>
      <c r="H4925" s="25">
        <f>INDEX('Annexe 1 – Données des équipes'!$B$12:$R$114, MATCH(C4925, 'Annexe 1 – Données des équipes'!$B$12:$B$114,0),4)</f>
        <v>90</v>
      </c>
      <c r="I4925" s="25">
        <f>INDEX('Annexe 1 – Données des équipes'!$B$12:$R$114, MATCH(D4925, 'Annexe 1 – Données des équipes'!$B$12:$B$114,0),4)</f>
        <v>80</v>
      </c>
      <c r="J4925" s="25">
        <f t="shared" si="77"/>
        <v>1</v>
      </c>
    </row>
    <row r="4926" spans="2:10">
      <c r="B4926" s="3">
        <v>30856</v>
      </c>
      <c r="C4926" s="10" t="s">
        <v>15252</v>
      </c>
      <c r="D4926" s="10" t="s">
        <v>15253</v>
      </c>
      <c r="E4926" s="25">
        <v>3</v>
      </c>
      <c r="F4926" s="25">
        <v>2</v>
      </c>
      <c r="G4926" s="10" t="s">
        <v>15254</v>
      </c>
      <c r="H4926" s="25">
        <f>INDEX('Annexe 1 – Données des équipes'!$B$12:$R$114, MATCH(C4926, 'Annexe 1 – Données des équipes'!$B$12:$B$114,0),4)</f>
        <v>90</v>
      </c>
      <c r="I4926" s="25">
        <f>INDEX('Annexe 1 – Données des équipes'!$B$12:$R$114, MATCH(D4926, 'Annexe 1 – Données des équipes'!$B$12:$B$114,0),4)</f>
        <v>90</v>
      </c>
      <c r="J4926" s="25">
        <f t="shared" si="77"/>
        <v>1</v>
      </c>
    </row>
    <row r="4927" spans="2:10">
      <c r="B4927" s="3">
        <v>30856</v>
      </c>
      <c r="C4927" s="10" t="s">
        <v>15255</v>
      </c>
      <c r="D4927" s="10" t="s">
        <v>15256</v>
      </c>
      <c r="E4927" s="25">
        <v>2</v>
      </c>
      <c r="F4927" s="25">
        <v>1</v>
      </c>
      <c r="G4927" s="10" t="s">
        <v>15257</v>
      </c>
      <c r="H4927" s="25">
        <f>INDEX('Annexe 1 – Données des équipes'!$B$12:$R$114, MATCH(C4927, 'Annexe 1 – Données des équipes'!$B$12:$B$114,0),4)</f>
        <v>50</v>
      </c>
      <c r="I4927" s="25">
        <f>INDEX('Annexe 1 – Données des équipes'!$B$12:$R$114, MATCH(D4927, 'Annexe 1 – Données des équipes'!$B$12:$B$114,0),4)</f>
        <v>70</v>
      </c>
      <c r="J4927" s="25">
        <f t="shared" si="77"/>
        <v>1</v>
      </c>
    </row>
    <row r="4928" spans="2:10">
      <c r="B4928" s="3">
        <v>30857</v>
      </c>
      <c r="C4928" s="10" t="s">
        <v>15258</v>
      </c>
      <c r="D4928" s="10" t="s">
        <v>15259</v>
      </c>
      <c r="E4928" s="25">
        <v>1</v>
      </c>
      <c r="F4928" s="25">
        <v>0</v>
      </c>
      <c r="G4928" s="10" t="s">
        <v>15260</v>
      </c>
      <c r="H4928" s="25">
        <f>INDEX('Annexe 1 – Données des équipes'!$B$12:$R$114, MATCH(C4928, 'Annexe 1 – Données des équipes'!$B$12:$B$114,0),4)</f>
        <v>40</v>
      </c>
      <c r="I4928" s="25">
        <f>INDEX('Annexe 1 – Données des équipes'!$B$12:$R$114, MATCH(D4928, 'Annexe 1 – Données des équipes'!$B$12:$B$114,0),4)</f>
        <v>50</v>
      </c>
      <c r="J4928" s="25">
        <f t="shared" si="77"/>
        <v>1</v>
      </c>
    </row>
    <row r="4929" spans="2:10">
      <c r="B4929" s="3">
        <v>30858</v>
      </c>
      <c r="C4929" s="10" t="s">
        <v>15261</v>
      </c>
      <c r="D4929" s="10" t="s">
        <v>15262</v>
      </c>
      <c r="E4929" s="25">
        <v>1</v>
      </c>
      <c r="F4929" s="25">
        <v>0</v>
      </c>
      <c r="G4929" s="10" t="s">
        <v>15263</v>
      </c>
      <c r="H4929" s="25">
        <f>INDEX('Annexe 1 – Données des équipes'!$B$12:$R$114, MATCH(C4929, 'Annexe 1 – Données des équipes'!$B$12:$B$114,0),4)</f>
        <v>30</v>
      </c>
      <c r="I4929" s="25">
        <f>INDEX('Annexe 1 – Données des équipes'!$B$12:$R$114, MATCH(D4929, 'Annexe 1 – Données des équipes'!$B$12:$B$114,0),4)</f>
        <v>70</v>
      </c>
      <c r="J4929" s="25">
        <f t="shared" si="77"/>
        <v>1</v>
      </c>
    </row>
    <row r="4930" spans="2:10">
      <c r="B4930" s="3">
        <v>30864</v>
      </c>
      <c r="C4930" s="10" t="s">
        <v>15264</v>
      </c>
      <c r="D4930" s="10" t="s">
        <v>15265</v>
      </c>
      <c r="E4930" s="25">
        <v>2</v>
      </c>
      <c r="F4930" s="25">
        <v>1</v>
      </c>
      <c r="G4930" s="10" t="s">
        <v>15266</v>
      </c>
      <c r="H4930" s="25">
        <f>INDEX('Annexe 1 – Données des équipes'!$B$12:$R$114, MATCH(C4930, 'Annexe 1 – Données des équipes'!$B$12:$B$114,0),4)</f>
        <v>10</v>
      </c>
      <c r="I4930" s="25">
        <f>INDEX('Annexe 1 – Données des équipes'!$B$12:$R$114, MATCH(D4930, 'Annexe 1 – Données des équipes'!$B$12:$B$114,0),4)</f>
        <v>10</v>
      </c>
      <c r="J4930" s="25">
        <f t="shared" si="77"/>
        <v>1</v>
      </c>
    </row>
    <row r="4931" spans="2:10">
      <c r="B4931" s="3">
        <v>30866</v>
      </c>
      <c r="C4931" s="10" t="s">
        <v>15267</v>
      </c>
      <c r="D4931" s="10" t="s">
        <v>15268</v>
      </c>
      <c r="E4931" s="25">
        <v>2</v>
      </c>
      <c r="F4931" s="25">
        <v>1</v>
      </c>
      <c r="G4931" s="10" t="s">
        <v>15269</v>
      </c>
      <c r="H4931" s="25">
        <f>INDEX('Annexe 1 – Données des équipes'!$B$12:$R$114, MATCH(C4931, 'Annexe 1 – Données des équipes'!$B$12:$B$114,0),4)</f>
        <v>50</v>
      </c>
      <c r="I4931" s="25">
        <f>INDEX('Annexe 1 – Données des équipes'!$B$12:$R$114, MATCH(D4931, 'Annexe 1 – Données des équipes'!$B$12:$B$114,0),4)</f>
        <v>40</v>
      </c>
      <c r="J4931" s="25">
        <f t="shared" si="77"/>
        <v>1</v>
      </c>
    </row>
    <row r="4932" spans="2:10">
      <c r="B4932" s="3">
        <v>30881</v>
      </c>
      <c r="C4932" s="10" t="s">
        <v>15270</v>
      </c>
      <c r="D4932" s="10" t="s">
        <v>15271</v>
      </c>
      <c r="E4932" s="25">
        <v>1</v>
      </c>
      <c r="F4932" s="25">
        <v>0</v>
      </c>
      <c r="G4932" s="10" t="s">
        <v>15272</v>
      </c>
      <c r="H4932" s="25">
        <f>INDEX('Annexe 1 – Données des équipes'!$B$12:$R$114, MATCH(C4932, 'Annexe 1 – Données des équipes'!$B$12:$B$114,0),4)</f>
        <v>80</v>
      </c>
      <c r="I4932" s="25">
        <f>INDEX('Annexe 1 – Données des équipes'!$B$12:$R$114, MATCH(D4932, 'Annexe 1 – Données des équipes'!$B$12:$B$114,0),4)</f>
        <v>90</v>
      </c>
      <c r="J4932" s="25">
        <f t="shared" si="77"/>
        <v>1</v>
      </c>
    </row>
    <row r="4933" spans="2:10">
      <c r="B4933" s="3">
        <v>30885</v>
      </c>
      <c r="C4933" s="10" t="s">
        <v>15273</v>
      </c>
      <c r="D4933" s="10" t="s">
        <v>15274</v>
      </c>
      <c r="E4933" s="25">
        <v>1</v>
      </c>
      <c r="F4933" s="25">
        <v>0</v>
      </c>
      <c r="G4933" s="10" t="s">
        <v>15275</v>
      </c>
      <c r="H4933" s="25">
        <f>INDEX('Annexe 1 – Données des équipes'!$B$12:$R$114, MATCH(C4933, 'Annexe 1 – Données des équipes'!$B$12:$B$114,0),4)</f>
        <v>10</v>
      </c>
      <c r="I4933" s="25">
        <f>INDEX('Annexe 1 – Données des équipes'!$B$12:$R$114, MATCH(D4933, 'Annexe 1 – Données des équipes'!$B$12:$B$114,0),4)</f>
        <v>0</v>
      </c>
      <c r="J4933" s="25">
        <f t="shared" si="77"/>
        <v>1</v>
      </c>
    </row>
    <row r="4934" spans="2:10">
      <c r="B4934" s="3">
        <v>30894</v>
      </c>
      <c r="C4934" s="10" t="s">
        <v>15276</v>
      </c>
      <c r="D4934" s="10" t="s">
        <v>15277</v>
      </c>
      <c r="E4934" s="25">
        <v>1</v>
      </c>
      <c r="F4934" s="25">
        <v>0</v>
      </c>
      <c r="G4934" s="10" t="s">
        <v>15278</v>
      </c>
      <c r="H4934" s="25">
        <f>INDEX('Annexe 1 – Données des équipes'!$B$12:$R$114, MATCH(C4934, 'Annexe 1 – Données des équipes'!$B$12:$B$114,0),4)</f>
        <v>50</v>
      </c>
      <c r="I4934" s="25">
        <f>INDEX('Annexe 1 – Données des équipes'!$B$12:$R$114, MATCH(D4934, 'Annexe 1 – Données des équipes'!$B$12:$B$114,0),4)</f>
        <v>30</v>
      </c>
      <c r="J4934" s="25">
        <f t="shared" si="77"/>
        <v>1</v>
      </c>
    </row>
    <row r="4935" spans="2:10">
      <c r="B4935" s="3">
        <v>30912</v>
      </c>
      <c r="C4935" s="10" t="s">
        <v>15279</v>
      </c>
      <c r="D4935" s="10" t="s">
        <v>15280</v>
      </c>
      <c r="E4935" s="25">
        <v>1</v>
      </c>
      <c r="F4935" s="25">
        <v>0</v>
      </c>
      <c r="G4935" s="10" t="s">
        <v>15281</v>
      </c>
      <c r="H4935" s="25">
        <f>INDEX('Annexe 1 – Données des équipes'!$B$12:$R$114, MATCH(C4935, 'Annexe 1 – Données des équipes'!$B$12:$B$114,0),4)</f>
        <v>70</v>
      </c>
      <c r="I4935" s="25">
        <f>INDEX('Annexe 1 – Données des équipes'!$B$12:$R$114, MATCH(D4935, 'Annexe 1 – Données des équipes'!$B$12:$B$114,0),4)</f>
        <v>30</v>
      </c>
      <c r="J4935" s="25">
        <f t="shared" si="77"/>
        <v>1</v>
      </c>
    </row>
    <row r="4936" spans="2:10">
      <c r="B4936" s="3">
        <v>30918</v>
      </c>
      <c r="C4936" s="10" t="s">
        <v>15282</v>
      </c>
      <c r="D4936" s="10" t="s">
        <v>15283</v>
      </c>
      <c r="E4936" s="25">
        <v>1</v>
      </c>
      <c r="F4936" s="25">
        <v>0</v>
      </c>
      <c r="G4936" s="10" t="s">
        <v>15284</v>
      </c>
      <c r="H4936" s="25">
        <f>INDEX('Annexe 1 – Données des équipes'!$B$12:$R$114, MATCH(C4936, 'Annexe 1 – Données des équipes'!$B$12:$B$114,0),4)</f>
        <v>90</v>
      </c>
      <c r="I4936" s="25">
        <f>INDEX('Annexe 1 – Données des équipes'!$B$12:$R$114, MATCH(D4936, 'Annexe 1 – Données des équipes'!$B$12:$B$114,0),4)</f>
        <v>90</v>
      </c>
      <c r="J4936" s="25">
        <f t="shared" si="77"/>
        <v>1</v>
      </c>
    </row>
    <row r="4937" spans="2:10">
      <c r="B4937" s="3">
        <v>30919</v>
      </c>
      <c r="C4937" s="10" t="s">
        <v>15285</v>
      </c>
      <c r="D4937" s="10" t="s">
        <v>15286</v>
      </c>
      <c r="E4937" s="25">
        <v>1</v>
      </c>
      <c r="F4937" s="25">
        <v>0</v>
      </c>
      <c r="G4937" s="10" t="s">
        <v>15287</v>
      </c>
      <c r="H4937" s="25">
        <f>INDEX('Annexe 1 – Données des équipes'!$B$12:$R$114, MATCH(C4937, 'Annexe 1 – Données des équipes'!$B$12:$B$114,0),4)</f>
        <v>0</v>
      </c>
      <c r="I4937" s="25">
        <f>INDEX('Annexe 1 – Données des équipes'!$B$12:$R$114, MATCH(D4937, 'Annexe 1 – Données des équipes'!$B$12:$B$114,0),4)</f>
        <v>10</v>
      </c>
      <c r="J4937" s="25">
        <f t="shared" si="77"/>
        <v>1</v>
      </c>
    </row>
    <row r="4938" spans="2:10">
      <c r="B4938" s="3">
        <v>30922</v>
      </c>
      <c r="C4938" s="10" t="s">
        <v>15288</v>
      </c>
      <c r="D4938" s="10" t="s">
        <v>15289</v>
      </c>
      <c r="E4938" s="25">
        <v>1</v>
      </c>
      <c r="F4938" s="25">
        <v>0</v>
      </c>
      <c r="G4938" s="10" t="s">
        <v>15290</v>
      </c>
      <c r="H4938" s="25">
        <f>INDEX('Annexe 1 – Données des équipes'!$B$12:$R$114, MATCH(C4938, 'Annexe 1 – Données des équipes'!$B$12:$B$114,0),4)</f>
        <v>50</v>
      </c>
      <c r="I4938" s="25">
        <f>INDEX('Annexe 1 – Données des équipes'!$B$12:$R$114, MATCH(D4938, 'Annexe 1 – Données des équipes'!$B$12:$B$114,0),4)</f>
        <v>10</v>
      </c>
      <c r="J4938" s="25">
        <f t="shared" si="77"/>
        <v>1</v>
      </c>
    </row>
    <row r="4939" spans="2:10">
      <c r="B4939" s="3">
        <v>30937</v>
      </c>
      <c r="C4939" s="10" t="s">
        <v>15291</v>
      </c>
      <c r="D4939" s="10" t="s">
        <v>15292</v>
      </c>
      <c r="E4939" s="25">
        <v>1</v>
      </c>
      <c r="F4939" s="25">
        <v>0</v>
      </c>
      <c r="G4939" s="10" t="s">
        <v>15293</v>
      </c>
      <c r="H4939" s="25">
        <f>INDEX('Annexe 1 – Données des équipes'!$B$12:$R$114, MATCH(C4939, 'Annexe 1 – Données des équipes'!$B$12:$B$114,0),4)</f>
        <v>70</v>
      </c>
      <c r="I4939" s="25">
        <f>INDEX('Annexe 1 – Données des équipes'!$B$12:$R$114, MATCH(D4939, 'Annexe 1 – Données des équipes'!$B$12:$B$114,0),4)</f>
        <v>70</v>
      </c>
      <c r="J4939" s="25">
        <f t="shared" si="77"/>
        <v>1</v>
      </c>
    </row>
    <row r="4940" spans="2:10">
      <c r="B4940" s="3">
        <v>30937</v>
      </c>
      <c r="C4940" s="10" t="s">
        <v>15294</v>
      </c>
      <c r="D4940" s="10" t="s">
        <v>15295</v>
      </c>
      <c r="E4940" s="25">
        <v>1</v>
      </c>
      <c r="F4940" s="25">
        <v>0</v>
      </c>
      <c r="G4940" s="10" t="s">
        <v>15296</v>
      </c>
      <c r="H4940" s="25">
        <f>INDEX('Annexe 1 – Données des équipes'!$B$12:$R$114, MATCH(C4940, 'Annexe 1 – Données des équipes'!$B$12:$B$114,0),4)</f>
        <v>60</v>
      </c>
      <c r="I4940" s="25">
        <f>INDEX('Annexe 1 – Données des équipes'!$B$12:$R$114, MATCH(D4940, 'Annexe 1 – Données des équipes'!$B$12:$B$114,0),4)</f>
        <v>50</v>
      </c>
      <c r="J4940" s="25">
        <f t="shared" si="77"/>
        <v>1</v>
      </c>
    </row>
    <row r="4941" spans="2:10">
      <c r="B4941" s="3">
        <v>30937</v>
      </c>
      <c r="C4941" s="10" t="s">
        <v>15297</v>
      </c>
      <c r="D4941" s="10" t="s">
        <v>15298</v>
      </c>
      <c r="E4941" s="25">
        <v>3</v>
      </c>
      <c r="F4941" s="25">
        <v>2</v>
      </c>
      <c r="G4941" s="10" t="s">
        <v>15299</v>
      </c>
      <c r="H4941" s="25">
        <f>INDEX('Annexe 1 – Données des équipes'!$B$12:$R$114, MATCH(C4941, 'Annexe 1 – Données des équipes'!$B$12:$B$114,0),4)</f>
        <v>50</v>
      </c>
      <c r="I4941" s="25">
        <f>INDEX('Annexe 1 – Données des équipes'!$B$12:$R$114, MATCH(D4941, 'Annexe 1 – Données des équipes'!$B$12:$B$114,0),4)</f>
        <v>50</v>
      </c>
      <c r="J4941" s="25">
        <f t="shared" si="77"/>
        <v>1</v>
      </c>
    </row>
    <row r="4942" spans="2:10">
      <c r="B4942" s="3">
        <v>30937</v>
      </c>
      <c r="C4942" s="10" t="s">
        <v>15300</v>
      </c>
      <c r="D4942" s="10" t="s">
        <v>15301</v>
      </c>
      <c r="E4942" s="25">
        <v>0</v>
      </c>
      <c r="F4942" s="25">
        <v>1</v>
      </c>
      <c r="G4942" s="10" t="s">
        <v>15302</v>
      </c>
      <c r="H4942" s="25">
        <f>INDEX('Annexe 1 – Données des équipes'!$B$12:$R$114, MATCH(C4942, 'Annexe 1 – Données des équipes'!$B$12:$B$114,0),4)</f>
        <v>30</v>
      </c>
      <c r="I4942" s="25">
        <f>INDEX('Annexe 1 – Données des équipes'!$B$12:$R$114, MATCH(D4942, 'Annexe 1 – Données des équipes'!$B$12:$B$114,0),4)</f>
        <v>80</v>
      </c>
      <c r="J4942" s="25">
        <f t="shared" si="77"/>
        <v>1</v>
      </c>
    </row>
    <row r="4943" spans="2:10">
      <c r="B4943" s="3">
        <v>30937</v>
      </c>
      <c r="C4943" s="10" t="s">
        <v>15303</v>
      </c>
      <c r="D4943" s="10" t="s">
        <v>15304</v>
      </c>
      <c r="E4943" s="25">
        <v>0</v>
      </c>
      <c r="F4943" s="25">
        <v>1</v>
      </c>
      <c r="G4943" s="10" t="s">
        <v>15305</v>
      </c>
      <c r="H4943" s="25">
        <f>INDEX('Annexe 1 – Données des équipes'!$B$12:$R$114, MATCH(C4943, 'Annexe 1 – Données des équipes'!$B$12:$B$114,0),4)</f>
        <v>80</v>
      </c>
      <c r="I4943" s="25">
        <f>INDEX('Annexe 1 – Données des équipes'!$B$12:$R$114, MATCH(D4943, 'Annexe 1 – Données des équipes'!$B$12:$B$114,0),4)</f>
        <v>90</v>
      </c>
      <c r="J4943" s="25">
        <f t="shared" si="77"/>
        <v>1</v>
      </c>
    </row>
    <row r="4944" spans="2:10">
      <c r="B4944" s="3">
        <v>30945</v>
      </c>
      <c r="C4944" s="10" t="s">
        <v>15306</v>
      </c>
      <c r="D4944" s="10" t="s">
        <v>15307</v>
      </c>
      <c r="E4944" s="25">
        <v>1</v>
      </c>
      <c r="F4944" s="25">
        <v>0</v>
      </c>
      <c r="G4944" s="10" t="s">
        <v>15308</v>
      </c>
      <c r="H4944" s="25">
        <f>INDEX('Annexe 1 – Données des équipes'!$B$12:$R$114, MATCH(C4944, 'Annexe 1 – Données des équipes'!$B$12:$B$114,0),4)</f>
        <v>30</v>
      </c>
      <c r="I4944" s="25">
        <f>INDEX('Annexe 1 – Données des équipes'!$B$12:$R$114, MATCH(D4944, 'Annexe 1 – Données des équipes'!$B$12:$B$114,0),4)</f>
        <v>0</v>
      </c>
      <c r="J4944" s="25">
        <f t="shared" si="77"/>
        <v>1</v>
      </c>
    </row>
    <row r="4945" spans="2:10">
      <c r="B4945" s="3">
        <v>30950</v>
      </c>
      <c r="C4945" s="10" t="s">
        <v>15309</v>
      </c>
      <c r="D4945" s="10" t="s">
        <v>15310</v>
      </c>
      <c r="E4945" s="25">
        <v>1</v>
      </c>
      <c r="F4945" s="25">
        <v>2</v>
      </c>
      <c r="G4945" s="10" t="s">
        <v>15311</v>
      </c>
      <c r="H4945" s="25">
        <f>INDEX('Annexe 1 – Données des équipes'!$B$12:$R$114, MATCH(C4945, 'Annexe 1 – Données des équipes'!$B$12:$B$114,0),4)</f>
        <v>30</v>
      </c>
      <c r="I4945" s="25">
        <f>INDEX('Annexe 1 – Données des équipes'!$B$12:$R$114, MATCH(D4945, 'Annexe 1 – Données des équipes'!$B$12:$B$114,0),4)</f>
        <v>70</v>
      </c>
      <c r="J4945" s="25">
        <f t="shared" si="77"/>
        <v>1</v>
      </c>
    </row>
    <row r="4946" spans="2:10">
      <c r="B4946" s="3">
        <v>30951</v>
      </c>
      <c r="C4946" s="10" t="s">
        <v>15312</v>
      </c>
      <c r="D4946" s="10" t="s">
        <v>15313</v>
      </c>
      <c r="E4946" s="25">
        <v>1</v>
      </c>
      <c r="F4946" s="25">
        <v>0</v>
      </c>
      <c r="G4946" s="10" t="s">
        <v>15314</v>
      </c>
      <c r="H4946" s="25">
        <f>INDEX('Annexe 1 – Données des équipes'!$B$12:$R$114, MATCH(C4946, 'Annexe 1 – Données des équipes'!$B$12:$B$114,0),4)</f>
        <v>80</v>
      </c>
      <c r="I4946" s="25">
        <f>INDEX('Annexe 1 – Données des équipes'!$B$12:$R$114, MATCH(D4946, 'Annexe 1 – Données des équipes'!$B$12:$B$114,0),4)</f>
        <v>30</v>
      </c>
      <c r="J4946" s="25">
        <f t="shared" ref="J4946:J5009" si="78">ABS(F4946-E4946)</f>
        <v>1</v>
      </c>
    </row>
    <row r="4947" spans="2:10">
      <c r="B4947" s="3">
        <v>30951</v>
      </c>
      <c r="C4947" s="10" t="s">
        <v>15315</v>
      </c>
      <c r="D4947" s="10" t="s">
        <v>15316</v>
      </c>
      <c r="E4947" s="25">
        <v>1</v>
      </c>
      <c r="F4947" s="25">
        <v>0</v>
      </c>
      <c r="G4947" s="10" t="s">
        <v>15317</v>
      </c>
      <c r="H4947" s="25">
        <f>INDEX('Annexe 1 – Données des équipes'!$B$12:$R$114, MATCH(C4947, 'Annexe 1 – Données des équipes'!$B$12:$B$114,0),4)</f>
        <v>90</v>
      </c>
      <c r="I4947" s="25">
        <f>INDEX('Annexe 1 – Données des équipes'!$B$12:$R$114, MATCH(D4947, 'Annexe 1 – Données des équipes'!$B$12:$B$114,0),4)</f>
        <v>80</v>
      </c>
      <c r="J4947" s="25">
        <f t="shared" si="78"/>
        <v>1</v>
      </c>
    </row>
    <row r="4948" spans="2:10">
      <c r="B4948" s="3">
        <v>30955</v>
      </c>
      <c r="C4948" s="10" t="s">
        <v>15318</v>
      </c>
      <c r="D4948" s="10" t="s">
        <v>15319</v>
      </c>
      <c r="E4948" s="25">
        <v>1</v>
      </c>
      <c r="F4948" s="25">
        <v>2</v>
      </c>
      <c r="G4948" s="10" t="s">
        <v>15320</v>
      </c>
      <c r="H4948" s="25">
        <f>INDEX('Annexe 1 – Données des équipes'!$B$12:$R$114, MATCH(C4948, 'Annexe 1 – Données des équipes'!$B$12:$B$114,0),4)</f>
        <v>70</v>
      </c>
      <c r="I4948" s="25">
        <f>INDEX('Annexe 1 – Données des équipes'!$B$12:$R$114, MATCH(D4948, 'Annexe 1 – Données des équipes'!$B$12:$B$114,0),4)</f>
        <v>50</v>
      </c>
      <c r="J4948" s="25">
        <f t="shared" si="78"/>
        <v>1</v>
      </c>
    </row>
    <row r="4949" spans="2:10">
      <c r="B4949" s="3">
        <v>30958</v>
      </c>
      <c r="C4949" s="10" t="s">
        <v>15321</v>
      </c>
      <c r="D4949" s="10" t="s">
        <v>15322</v>
      </c>
      <c r="E4949" s="25">
        <v>1</v>
      </c>
      <c r="F4949" s="25">
        <v>0</v>
      </c>
      <c r="G4949" s="10" t="s">
        <v>15323</v>
      </c>
      <c r="H4949" s="25">
        <f>INDEX('Annexe 1 – Données des équipes'!$B$12:$R$114, MATCH(C4949, 'Annexe 1 – Données des équipes'!$B$12:$B$114,0),4)</f>
        <v>40</v>
      </c>
      <c r="I4949" s="25">
        <f>INDEX('Annexe 1 – Données des équipes'!$B$12:$R$114, MATCH(D4949, 'Annexe 1 – Données des équipes'!$B$12:$B$114,0),4)</f>
        <v>10</v>
      </c>
      <c r="J4949" s="25">
        <f t="shared" si="78"/>
        <v>1</v>
      </c>
    </row>
    <row r="4950" spans="2:10">
      <c r="B4950" s="3">
        <v>30964</v>
      </c>
      <c r="C4950" s="10" t="s">
        <v>15324</v>
      </c>
      <c r="D4950" s="10" t="s">
        <v>15325</v>
      </c>
      <c r="E4950" s="25">
        <v>1</v>
      </c>
      <c r="F4950" s="25">
        <v>0</v>
      </c>
      <c r="G4950" s="10" t="s">
        <v>15326</v>
      </c>
      <c r="H4950" s="25">
        <f>INDEX('Annexe 1 – Données des équipes'!$B$12:$R$114, MATCH(C4950, 'Annexe 1 – Données des équipes'!$B$12:$B$114,0),4)</f>
        <v>80</v>
      </c>
      <c r="I4950" s="25">
        <f>INDEX('Annexe 1 – Données des équipes'!$B$12:$R$114, MATCH(D4950, 'Annexe 1 – Données des équipes'!$B$12:$B$114,0),4)</f>
        <v>90</v>
      </c>
      <c r="J4950" s="25">
        <f t="shared" si="78"/>
        <v>1</v>
      </c>
    </row>
    <row r="4951" spans="2:10">
      <c r="B4951" s="3">
        <v>30966</v>
      </c>
      <c r="C4951" s="10" t="s">
        <v>15327</v>
      </c>
      <c r="D4951" s="10" t="s">
        <v>15328</v>
      </c>
      <c r="E4951" s="25">
        <v>0</v>
      </c>
      <c r="F4951" s="25">
        <v>1</v>
      </c>
      <c r="G4951" s="10" t="s">
        <v>15329</v>
      </c>
      <c r="H4951" s="25">
        <f>INDEX('Annexe 1 – Données des équipes'!$B$12:$R$114, MATCH(C4951, 'Annexe 1 – Données des équipes'!$B$12:$B$114,0),4)</f>
        <v>0</v>
      </c>
      <c r="I4951" s="25">
        <f>INDEX('Annexe 1 – Données des équipes'!$B$12:$R$114, MATCH(D4951, 'Annexe 1 – Données des équipes'!$B$12:$B$114,0),4)</f>
        <v>80</v>
      </c>
      <c r="J4951" s="25">
        <f t="shared" si="78"/>
        <v>1</v>
      </c>
    </row>
    <row r="4952" spans="2:10">
      <c r="B4952" s="3">
        <v>30971</v>
      </c>
      <c r="C4952" s="10" t="s">
        <v>15330</v>
      </c>
      <c r="D4952" s="10" t="s">
        <v>15331</v>
      </c>
      <c r="E4952" s="25">
        <v>1</v>
      </c>
      <c r="F4952" s="25">
        <v>0</v>
      </c>
      <c r="G4952" s="10" t="s">
        <v>15332</v>
      </c>
      <c r="H4952" s="25">
        <f>INDEX('Annexe 1 – Données des équipes'!$B$12:$R$114, MATCH(C4952, 'Annexe 1 – Données des équipes'!$B$12:$B$114,0),4)</f>
        <v>20</v>
      </c>
      <c r="I4952" s="25">
        <f>INDEX('Annexe 1 – Données des équipes'!$B$12:$R$114, MATCH(D4952, 'Annexe 1 – Données des équipes'!$B$12:$B$114,0),4)</f>
        <v>20</v>
      </c>
      <c r="J4952" s="25">
        <f t="shared" si="78"/>
        <v>1</v>
      </c>
    </row>
    <row r="4953" spans="2:10">
      <c r="B4953" s="3">
        <v>30972</v>
      </c>
      <c r="C4953" s="10" t="s">
        <v>15333</v>
      </c>
      <c r="D4953" s="10" t="s">
        <v>15334</v>
      </c>
      <c r="E4953" s="25">
        <v>1</v>
      </c>
      <c r="F4953" s="25">
        <v>2</v>
      </c>
      <c r="G4953" s="10" t="s">
        <v>15335</v>
      </c>
      <c r="H4953" s="25">
        <f>INDEX('Annexe 1 – Données des équipes'!$B$12:$R$114, MATCH(C4953, 'Annexe 1 – Données des équipes'!$B$12:$B$114,0),4)</f>
        <v>80</v>
      </c>
      <c r="I4953" s="25">
        <f>INDEX('Annexe 1 – Données des équipes'!$B$12:$R$114, MATCH(D4953, 'Annexe 1 – Données des équipes'!$B$12:$B$114,0),4)</f>
        <v>40</v>
      </c>
      <c r="J4953" s="25">
        <f t="shared" si="78"/>
        <v>1</v>
      </c>
    </row>
    <row r="4954" spans="2:10">
      <c r="B4954" s="3">
        <v>30972</v>
      </c>
      <c r="C4954" s="10" t="s">
        <v>15336</v>
      </c>
      <c r="D4954" s="10" t="s">
        <v>15337</v>
      </c>
      <c r="E4954" s="25">
        <v>1</v>
      </c>
      <c r="F4954" s="25">
        <v>0</v>
      </c>
      <c r="G4954" s="10" t="s">
        <v>15338</v>
      </c>
      <c r="H4954" s="25">
        <f>INDEX('Annexe 1 – Données des équipes'!$B$12:$R$114, MATCH(C4954, 'Annexe 1 – Données des équipes'!$B$12:$B$114,0),4)</f>
        <v>30</v>
      </c>
      <c r="I4954" s="25">
        <f>INDEX('Annexe 1 – Données des équipes'!$B$12:$R$114, MATCH(D4954, 'Annexe 1 – Données des équipes'!$B$12:$B$114,0),4)</f>
        <v>60</v>
      </c>
      <c r="J4954" s="25">
        <f t="shared" si="78"/>
        <v>1</v>
      </c>
    </row>
    <row r="4955" spans="2:10">
      <c r="B4955" s="3">
        <v>30972</v>
      </c>
      <c r="C4955" s="10" t="s">
        <v>15339</v>
      </c>
      <c r="D4955" s="10" t="s">
        <v>15340</v>
      </c>
      <c r="E4955" s="25">
        <v>1</v>
      </c>
      <c r="F4955" s="25">
        <v>0</v>
      </c>
      <c r="G4955" s="10" t="s">
        <v>15341</v>
      </c>
      <c r="H4955" s="25">
        <f>INDEX('Annexe 1 – Données des équipes'!$B$12:$R$114, MATCH(C4955, 'Annexe 1 – Données des équipes'!$B$12:$B$114,0),4)</f>
        <v>80</v>
      </c>
      <c r="I4955" s="25">
        <f>INDEX('Annexe 1 – Données des équipes'!$B$12:$R$114, MATCH(D4955, 'Annexe 1 – Données des équipes'!$B$12:$B$114,0),4)</f>
        <v>80</v>
      </c>
      <c r="J4955" s="25">
        <f t="shared" si="78"/>
        <v>1</v>
      </c>
    </row>
    <row r="4956" spans="2:10">
      <c r="B4956" s="3">
        <v>30977</v>
      </c>
      <c r="C4956" s="10" t="s">
        <v>15342</v>
      </c>
      <c r="D4956" s="10" t="s">
        <v>15343</v>
      </c>
      <c r="E4956" s="25">
        <v>1</v>
      </c>
      <c r="F4956" s="25">
        <v>0</v>
      </c>
      <c r="G4956" s="10" t="s">
        <v>15344</v>
      </c>
      <c r="H4956" s="25">
        <f>INDEX('Annexe 1 – Données des équipes'!$B$12:$R$114, MATCH(C4956, 'Annexe 1 – Données des équipes'!$B$12:$B$114,0),4)</f>
        <v>30</v>
      </c>
      <c r="I4956" s="25">
        <f>INDEX('Annexe 1 – Données des équipes'!$B$12:$R$114, MATCH(D4956, 'Annexe 1 – Données des équipes'!$B$12:$B$114,0),4)</f>
        <v>20</v>
      </c>
      <c r="J4956" s="25">
        <f t="shared" si="78"/>
        <v>1</v>
      </c>
    </row>
    <row r="4957" spans="2:10">
      <c r="B4957" s="3">
        <v>30979</v>
      </c>
      <c r="C4957" s="10" t="s">
        <v>15345</v>
      </c>
      <c r="D4957" s="10" t="s">
        <v>15346</v>
      </c>
      <c r="E4957" s="25">
        <v>3</v>
      </c>
      <c r="F4957" s="25">
        <v>2</v>
      </c>
      <c r="G4957" s="10" t="s">
        <v>15347</v>
      </c>
      <c r="H4957" s="25">
        <f>INDEX('Annexe 1 – Données des équipes'!$B$12:$R$114, MATCH(C4957, 'Annexe 1 – Données des équipes'!$B$12:$B$114,0),4)</f>
        <v>50</v>
      </c>
      <c r="I4957" s="25">
        <f>INDEX('Annexe 1 – Données des équipes'!$B$12:$R$114, MATCH(D4957, 'Annexe 1 – Données des équipes'!$B$12:$B$114,0),4)</f>
        <v>20</v>
      </c>
      <c r="J4957" s="25">
        <f t="shared" si="78"/>
        <v>1</v>
      </c>
    </row>
    <row r="4958" spans="2:10">
      <c r="B4958" s="3">
        <v>30983</v>
      </c>
      <c r="C4958" s="10" t="s">
        <v>15348</v>
      </c>
      <c r="D4958" s="10" t="s">
        <v>15349</v>
      </c>
      <c r="E4958" s="25">
        <v>1</v>
      </c>
      <c r="F4958" s="25">
        <v>0</v>
      </c>
      <c r="G4958" s="10" t="s">
        <v>15350</v>
      </c>
      <c r="H4958" s="25">
        <f>INDEX('Annexe 1 – Données des équipes'!$B$12:$R$114, MATCH(C4958, 'Annexe 1 – Données des équipes'!$B$12:$B$114,0),4)</f>
        <v>80</v>
      </c>
      <c r="I4958" s="25">
        <f>INDEX('Annexe 1 – Données des équipes'!$B$12:$R$114, MATCH(D4958, 'Annexe 1 – Données des équipes'!$B$12:$B$114,0),4)</f>
        <v>80</v>
      </c>
      <c r="J4958" s="25">
        <f t="shared" si="78"/>
        <v>1</v>
      </c>
    </row>
    <row r="4959" spans="2:10">
      <c r="B4959" s="3">
        <v>30986</v>
      </c>
      <c r="C4959" s="10" t="s">
        <v>15351</v>
      </c>
      <c r="D4959" s="10" t="s">
        <v>15352</v>
      </c>
      <c r="E4959" s="25">
        <v>1</v>
      </c>
      <c r="F4959" s="25">
        <v>2</v>
      </c>
      <c r="G4959" s="10" t="s">
        <v>15353</v>
      </c>
      <c r="H4959" s="25">
        <f>INDEX('Annexe 1 – Données des équipes'!$B$12:$R$114, MATCH(C4959, 'Annexe 1 – Données des équipes'!$B$12:$B$114,0),4)</f>
        <v>60</v>
      </c>
      <c r="I4959" s="25">
        <f>INDEX('Annexe 1 – Données des équipes'!$B$12:$R$114, MATCH(D4959, 'Annexe 1 – Données des équipes'!$B$12:$B$114,0),4)</f>
        <v>30</v>
      </c>
      <c r="J4959" s="25">
        <f t="shared" si="78"/>
        <v>1</v>
      </c>
    </row>
    <row r="4960" spans="2:10">
      <c r="B4960" s="3">
        <v>30988</v>
      </c>
      <c r="C4960" s="10" t="s">
        <v>15354</v>
      </c>
      <c r="D4960" s="10" t="s">
        <v>15355</v>
      </c>
      <c r="E4960" s="25">
        <v>1</v>
      </c>
      <c r="F4960" s="25">
        <v>0</v>
      </c>
      <c r="G4960" s="10" t="s">
        <v>15356</v>
      </c>
      <c r="H4960" s="25">
        <f>INDEX('Annexe 1 – Données des équipes'!$B$12:$R$114, MATCH(C4960, 'Annexe 1 – Données des équipes'!$B$12:$B$114,0),4)</f>
        <v>50</v>
      </c>
      <c r="I4960" s="25">
        <f>INDEX('Annexe 1 – Données des équipes'!$B$12:$R$114, MATCH(D4960, 'Annexe 1 – Données des équipes'!$B$12:$B$114,0),4)</f>
        <v>20</v>
      </c>
      <c r="J4960" s="25">
        <f t="shared" si="78"/>
        <v>1</v>
      </c>
    </row>
    <row r="4961" spans="2:10">
      <c r="B4961" s="3">
        <v>30989</v>
      </c>
      <c r="C4961" s="10" t="s">
        <v>15357</v>
      </c>
      <c r="D4961" s="10" t="s">
        <v>15358</v>
      </c>
      <c r="E4961" s="25">
        <v>3</v>
      </c>
      <c r="F4961" s="25">
        <v>2</v>
      </c>
      <c r="G4961" s="10" t="s">
        <v>15359</v>
      </c>
      <c r="H4961" s="25">
        <f>INDEX('Annexe 1 – Données des équipes'!$B$12:$R$114, MATCH(C4961, 'Annexe 1 – Données des équipes'!$B$12:$B$114,0),4)</f>
        <v>30</v>
      </c>
      <c r="I4961" s="25">
        <f>INDEX('Annexe 1 – Données des équipes'!$B$12:$R$114, MATCH(D4961, 'Annexe 1 – Données des équipes'!$B$12:$B$114,0),4)</f>
        <v>60</v>
      </c>
      <c r="J4961" s="25">
        <f t="shared" si="78"/>
        <v>1</v>
      </c>
    </row>
    <row r="4962" spans="2:10">
      <c r="B4962" s="3">
        <v>30997</v>
      </c>
      <c r="C4962" s="10" t="s">
        <v>15360</v>
      </c>
      <c r="D4962" s="10" t="s">
        <v>15361</v>
      </c>
      <c r="E4962" s="25">
        <v>1</v>
      </c>
      <c r="F4962" s="25">
        <v>0</v>
      </c>
      <c r="G4962" s="10" t="s">
        <v>15362</v>
      </c>
      <c r="H4962" s="25">
        <f>INDEX('Annexe 1 – Données des équipes'!$B$12:$R$114, MATCH(C4962, 'Annexe 1 – Données des équipes'!$B$12:$B$114,0),4)</f>
        <v>40</v>
      </c>
      <c r="I4962" s="25">
        <f>INDEX('Annexe 1 – Données des équipes'!$B$12:$R$114, MATCH(D4962, 'Annexe 1 – Données des équipes'!$B$12:$B$114,0),4)</f>
        <v>20</v>
      </c>
      <c r="J4962" s="25">
        <f t="shared" si="78"/>
        <v>1</v>
      </c>
    </row>
    <row r="4963" spans="2:10">
      <c r="B4963" s="3">
        <v>31000</v>
      </c>
      <c r="C4963" s="10" t="s">
        <v>15363</v>
      </c>
      <c r="D4963" s="10" t="s">
        <v>15364</v>
      </c>
      <c r="E4963" s="25">
        <v>1</v>
      </c>
      <c r="F4963" s="25">
        <v>0</v>
      </c>
      <c r="G4963" s="10" t="s">
        <v>15365</v>
      </c>
      <c r="H4963" s="25">
        <f>INDEX('Annexe 1 – Données des équipes'!$B$12:$R$114, MATCH(C4963, 'Annexe 1 – Données des équipes'!$B$12:$B$114,0),4)</f>
        <v>60</v>
      </c>
      <c r="I4963" s="25">
        <f>INDEX('Annexe 1 – Données des équipes'!$B$12:$R$114, MATCH(D4963, 'Annexe 1 – Données des équipes'!$B$12:$B$114,0),4)</f>
        <v>80</v>
      </c>
      <c r="J4963" s="25">
        <f t="shared" si="78"/>
        <v>1</v>
      </c>
    </row>
    <row r="4964" spans="2:10">
      <c r="B4964" s="3">
        <v>31000</v>
      </c>
      <c r="C4964" s="10" t="s">
        <v>15366</v>
      </c>
      <c r="D4964" s="10" t="s">
        <v>15367</v>
      </c>
      <c r="E4964" s="25">
        <v>2</v>
      </c>
      <c r="F4964" s="25">
        <v>1</v>
      </c>
      <c r="G4964" s="10" t="s">
        <v>15368</v>
      </c>
      <c r="H4964" s="25">
        <f>INDEX('Annexe 1 – Données des équipes'!$B$12:$R$114, MATCH(C4964, 'Annexe 1 – Données des équipes'!$B$12:$B$114,0),4)</f>
        <v>50</v>
      </c>
      <c r="I4964" s="25">
        <f>INDEX('Annexe 1 – Données des équipes'!$B$12:$R$114, MATCH(D4964, 'Annexe 1 – Données des équipes'!$B$12:$B$114,0),4)</f>
        <v>30</v>
      </c>
      <c r="J4964" s="25">
        <f t="shared" si="78"/>
        <v>1</v>
      </c>
    </row>
    <row r="4965" spans="2:10">
      <c r="B4965" s="3">
        <v>31000</v>
      </c>
      <c r="C4965" s="10" t="s">
        <v>15369</v>
      </c>
      <c r="D4965" s="10" t="s">
        <v>15370</v>
      </c>
      <c r="E4965" s="25">
        <v>2</v>
      </c>
      <c r="F4965" s="25">
        <v>1</v>
      </c>
      <c r="G4965" s="10" t="s">
        <v>15371</v>
      </c>
      <c r="H4965" s="25">
        <f>INDEX('Annexe 1 – Données des équipes'!$B$12:$R$114, MATCH(C4965, 'Annexe 1 – Données des équipes'!$B$12:$B$114,0),4)</f>
        <v>70</v>
      </c>
      <c r="I4965" s="25">
        <f>INDEX('Annexe 1 – Données des équipes'!$B$12:$R$114, MATCH(D4965, 'Annexe 1 – Données des équipes'!$B$12:$B$114,0),4)</f>
        <v>70</v>
      </c>
      <c r="J4965" s="25">
        <f t="shared" si="78"/>
        <v>1</v>
      </c>
    </row>
    <row r="4966" spans="2:10">
      <c r="B4966" s="3">
        <v>31006</v>
      </c>
      <c r="C4966" s="10" t="s">
        <v>15372</v>
      </c>
      <c r="D4966" s="10" t="s">
        <v>15373</v>
      </c>
      <c r="E4966" s="25">
        <v>2</v>
      </c>
      <c r="F4966" s="25">
        <v>1</v>
      </c>
      <c r="G4966" s="10" t="s">
        <v>15374</v>
      </c>
      <c r="H4966" s="25">
        <f>INDEX('Annexe 1 – Données des équipes'!$B$12:$R$114, MATCH(C4966, 'Annexe 1 – Données des équipes'!$B$12:$B$114,0),4)</f>
        <v>30</v>
      </c>
      <c r="I4966" s="25">
        <f>INDEX('Annexe 1 – Données des équipes'!$B$12:$R$114, MATCH(D4966, 'Annexe 1 – Données des équipes'!$B$12:$B$114,0),4)</f>
        <v>30</v>
      </c>
      <c r="J4966" s="25">
        <f t="shared" si="78"/>
        <v>1</v>
      </c>
    </row>
    <row r="4967" spans="2:10">
      <c r="B4967" s="3">
        <v>31007</v>
      </c>
      <c r="C4967" s="10" t="s">
        <v>15375</v>
      </c>
      <c r="D4967" s="10" t="s">
        <v>15376</v>
      </c>
      <c r="E4967" s="25">
        <v>1</v>
      </c>
      <c r="F4967" s="25">
        <v>0</v>
      </c>
      <c r="G4967" s="10" t="s">
        <v>15377</v>
      </c>
      <c r="H4967" s="25">
        <f>INDEX('Annexe 1 – Données des équipes'!$B$12:$R$114, MATCH(C4967, 'Annexe 1 – Données des équipes'!$B$12:$B$114,0),4)</f>
        <v>90</v>
      </c>
      <c r="I4967" s="25">
        <f>INDEX('Annexe 1 – Données des équipes'!$B$12:$R$114, MATCH(D4967, 'Annexe 1 – Données des équipes'!$B$12:$B$114,0),4)</f>
        <v>40</v>
      </c>
      <c r="J4967" s="25">
        <f t="shared" si="78"/>
        <v>1</v>
      </c>
    </row>
    <row r="4968" spans="2:10">
      <c r="B4968" s="3">
        <v>31011</v>
      </c>
      <c r="C4968" s="10" t="s">
        <v>15378</v>
      </c>
      <c r="D4968" s="10" t="s">
        <v>15379</v>
      </c>
      <c r="E4968" s="25">
        <v>2</v>
      </c>
      <c r="F4968" s="25">
        <v>1</v>
      </c>
      <c r="G4968" s="10" t="s">
        <v>15380</v>
      </c>
      <c r="H4968" s="25">
        <f>INDEX('Annexe 1 – Données des équipes'!$B$12:$R$114, MATCH(C4968, 'Annexe 1 – Données des équipes'!$B$12:$B$114,0),4)</f>
        <v>20</v>
      </c>
      <c r="I4968" s="25">
        <f>INDEX('Annexe 1 – Données des équipes'!$B$12:$R$114, MATCH(D4968, 'Annexe 1 – Données des équipes'!$B$12:$B$114,0),4)</f>
        <v>30</v>
      </c>
      <c r="J4968" s="25">
        <f t="shared" si="78"/>
        <v>1</v>
      </c>
    </row>
    <row r="4969" spans="2:10">
      <c r="B4969" s="3">
        <v>31019</v>
      </c>
      <c r="C4969" s="10" t="s">
        <v>15381</v>
      </c>
      <c r="D4969" s="10" t="s">
        <v>15382</v>
      </c>
      <c r="E4969" s="25">
        <v>1</v>
      </c>
      <c r="F4969" s="25">
        <v>0</v>
      </c>
      <c r="G4969" s="10" t="s">
        <v>15383</v>
      </c>
      <c r="H4969" s="25">
        <f>INDEX('Annexe 1 – Données des équipes'!$B$12:$R$114, MATCH(C4969, 'Annexe 1 – Données des équipes'!$B$12:$B$114,0),4)</f>
        <v>0</v>
      </c>
      <c r="I4969" s="25">
        <f>INDEX('Annexe 1 – Données des équipes'!$B$12:$R$114, MATCH(D4969, 'Annexe 1 – Données des équipes'!$B$12:$B$114,0),4)</f>
        <v>0</v>
      </c>
      <c r="J4969" s="25">
        <f t="shared" si="78"/>
        <v>1</v>
      </c>
    </row>
    <row r="4970" spans="2:10">
      <c r="B4970" s="3">
        <v>31020</v>
      </c>
      <c r="C4970" s="10" t="s">
        <v>15384</v>
      </c>
      <c r="D4970" s="10" t="s">
        <v>15385</v>
      </c>
      <c r="E4970" s="25">
        <v>2</v>
      </c>
      <c r="F4970" s="25">
        <v>1</v>
      </c>
      <c r="G4970" s="10" t="s">
        <v>15386</v>
      </c>
      <c r="H4970" s="25">
        <f>INDEX('Annexe 1 – Données des équipes'!$B$12:$R$114, MATCH(C4970, 'Annexe 1 – Données des équipes'!$B$12:$B$114,0),4)</f>
        <v>0</v>
      </c>
      <c r="I4970" s="25">
        <f>INDEX('Annexe 1 – Données des équipes'!$B$12:$R$114, MATCH(D4970, 'Annexe 1 – Données des équipes'!$B$12:$B$114,0),4)</f>
        <v>10</v>
      </c>
      <c r="J4970" s="25">
        <f t="shared" si="78"/>
        <v>1</v>
      </c>
    </row>
    <row r="4971" spans="2:10">
      <c r="B4971" s="3">
        <v>31020</v>
      </c>
      <c r="C4971" s="10" t="s">
        <v>15387</v>
      </c>
      <c r="D4971" s="10" t="s">
        <v>15388</v>
      </c>
      <c r="E4971" s="25">
        <v>3</v>
      </c>
      <c r="F4971" s="25">
        <v>2</v>
      </c>
      <c r="G4971" s="10" t="s">
        <v>15389</v>
      </c>
      <c r="H4971" s="25">
        <f>INDEX('Annexe 1 – Données des équipes'!$B$12:$R$114, MATCH(C4971, 'Annexe 1 – Données des équipes'!$B$12:$B$114,0),4)</f>
        <v>80</v>
      </c>
      <c r="I4971" s="25">
        <f>INDEX('Annexe 1 – Données des équipes'!$B$12:$R$114, MATCH(D4971, 'Annexe 1 – Données des équipes'!$B$12:$B$114,0),4)</f>
        <v>70</v>
      </c>
      <c r="J4971" s="25">
        <f t="shared" si="78"/>
        <v>1</v>
      </c>
    </row>
    <row r="4972" spans="2:10">
      <c r="B4972" s="3">
        <v>31020</v>
      </c>
      <c r="C4972" s="10" t="s">
        <v>15390</v>
      </c>
      <c r="D4972" s="10" t="s">
        <v>15391</v>
      </c>
      <c r="E4972" s="25">
        <v>0</v>
      </c>
      <c r="F4972" s="25">
        <v>1</v>
      </c>
      <c r="G4972" s="10" t="s">
        <v>15392</v>
      </c>
      <c r="H4972" s="25">
        <f>INDEX('Annexe 1 – Données des équipes'!$B$12:$R$114, MATCH(C4972, 'Annexe 1 – Données des équipes'!$B$12:$B$114,0),4)</f>
        <v>30</v>
      </c>
      <c r="I4972" s="25">
        <f>INDEX('Annexe 1 – Données des équipes'!$B$12:$R$114, MATCH(D4972, 'Annexe 1 – Données des équipes'!$B$12:$B$114,0),4)</f>
        <v>30</v>
      </c>
      <c r="J4972" s="25">
        <f t="shared" si="78"/>
        <v>1</v>
      </c>
    </row>
    <row r="4973" spans="2:10">
      <c r="B4973" s="3">
        <v>31021</v>
      </c>
      <c r="C4973" s="10" t="s">
        <v>15393</v>
      </c>
      <c r="D4973" s="10" t="s">
        <v>15394</v>
      </c>
      <c r="E4973" s="25">
        <v>2</v>
      </c>
      <c r="F4973" s="25">
        <v>1</v>
      </c>
      <c r="G4973" s="10" t="s">
        <v>15395</v>
      </c>
      <c r="H4973" s="25">
        <f>INDEX('Annexe 1 – Données des équipes'!$B$12:$R$114, MATCH(C4973, 'Annexe 1 – Données des équipes'!$B$12:$B$114,0),4)</f>
        <v>50</v>
      </c>
      <c r="I4973" s="25">
        <f>INDEX('Annexe 1 – Données des équipes'!$B$12:$R$114, MATCH(D4973, 'Annexe 1 – Données des équipes'!$B$12:$B$114,0),4)</f>
        <v>50</v>
      </c>
      <c r="J4973" s="25">
        <f t="shared" si="78"/>
        <v>1</v>
      </c>
    </row>
    <row r="4974" spans="2:10">
      <c r="B4974" s="3">
        <v>31023</v>
      </c>
      <c r="C4974" s="10" t="s">
        <v>15396</v>
      </c>
      <c r="D4974" s="10" t="s">
        <v>15397</v>
      </c>
      <c r="E4974" s="25">
        <v>1</v>
      </c>
      <c r="F4974" s="25">
        <v>0</v>
      </c>
      <c r="G4974" s="10" t="s">
        <v>15398</v>
      </c>
      <c r="H4974" s="25">
        <f>INDEX('Annexe 1 – Données des équipes'!$B$12:$R$114, MATCH(C4974, 'Annexe 1 – Données des équipes'!$B$12:$B$114,0),4)</f>
        <v>30</v>
      </c>
      <c r="I4974" s="25">
        <f>INDEX('Annexe 1 – Données des équipes'!$B$12:$R$114, MATCH(D4974, 'Annexe 1 – Données des équipes'!$B$12:$B$114,0),4)</f>
        <v>70</v>
      </c>
      <c r="J4974" s="25">
        <f t="shared" si="78"/>
        <v>1</v>
      </c>
    </row>
    <row r="4975" spans="2:10">
      <c r="B4975" s="3">
        <v>31025</v>
      </c>
      <c r="C4975" s="10" t="s">
        <v>15399</v>
      </c>
      <c r="D4975" s="10" t="s">
        <v>15400</v>
      </c>
      <c r="E4975" s="25">
        <v>1</v>
      </c>
      <c r="F4975" s="25">
        <v>0</v>
      </c>
      <c r="G4975" s="10" t="s">
        <v>15401</v>
      </c>
      <c r="H4975" s="25">
        <f>INDEX('Annexe 1 – Données des équipes'!$B$12:$R$114, MATCH(C4975, 'Annexe 1 – Données des équipes'!$B$12:$B$114,0),4)</f>
        <v>10</v>
      </c>
      <c r="I4975" s="25">
        <f>INDEX('Annexe 1 – Données des équipes'!$B$12:$R$114, MATCH(D4975, 'Annexe 1 – Données des équipes'!$B$12:$B$114,0),4)</f>
        <v>70</v>
      </c>
      <c r="J4975" s="25">
        <f t="shared" si="78"/>
        <v>1</v>
      </c>
    </row>
    <row r="4976" spans="2:10">
      <c r="B4976" s="3">
        <v>31026</v>
      </c>
      <c r="C4976" s="10" t="s">
        <v>15402</v>
      </c>
      <c r="D4976" s="10" t="s">
        <v>15403</v>
      </c>
      <c r="E4976" s="25">
        <v>0</v>
      </c>
      <c r="F4976" s="25">
        <v>1</v>
      </c>
      <c r="G4976" s="10" t="s">
        <v>15404</v>
      </c>
      <c r="H4976" s="25">
        <f>INDEX('Annexe 1 – Données des équipes'!$B$12:$R$114, MATCH(C4976, 'Annexe 1 – Données des équipes'!$B$12:$B$114,0),4)</f>
        <v>70</v>
      </c>
      <c r="I4976" s="25">
        <f>INDEX('Annexe 1 – Données des équipes'!$B$12:$R$114, MATCH(D4976, 'Annexe 1 – Données des équipes'!$B$12:$B$114,0),4)</f>
        <v>0</v>
      </c>
      <c r="J4976" s="25">
        <f t="shared" si="78"/>
        <v>1</v>
      </c>
    </row>
    <row r="4977" spans="2:10">
      <c r="B4977" s="3">
        <v>31027</v>
      </c>
      <c r="C4977" s="10" t="s">
        <v>15405</v>
      </c>
      <c r="D4977" s="10" t="s">
        <v>15406</v>
      </c>
      <c r="E4977" s="25">
        <v>1</v>
      </c>
      <c r="F4977" s="25">
        <v>0</v>
      </c>
      <c r="G4977" s="10" t="s">
        <v>15407</v>
      </c>
      <c r="H4977" s="25">
        <f>INDEX('Annexe 1 – Données des équipes'!$B$12:$R$114, MATCH(C4977, 'Annexe 1 – Données des équipes'!$B$12:$B$114,0),4)</f>
        <v>30</v>
      </c>
      <c r="I4977" s="25">
        <f>INDEX('Annexe 1 – Données des équipes'!$B$12:$R$114, MATCH(D4977, 'Annexe 1 – Données des équipes'!$B$12:$B$114,0),4)</f>
        <v>0</v>
      </c>
      <c r="J4977" s="25">
        <f t="shared" si="78"/>
        <v>1</v>
      </c>
    </row>
    <row r="4978" spans="2:10">
      <c r="B4978" s="3">
        <v>31030</v>
      </c>
      <c r="C4978" s="10" t="s">
        <v>15408</v>
      </c>
      <c r="D4978" s="10" t="s">
        <v>15409</v>
      </c>
      <c r="E4978" s="25">
        <v>0</v>
      </c>
      <c r="F4978" s="25">
        <v>1</v>
      </c>
      <c r="G4978" s="10" t="s">
        <v>15410</v>
      </c>
      <c r="H4978" s="25">
        <f>INDEX('Annexe 1 – Données des équipes'!$B$12:$R$114, MATCH(C4978, 'Annexe 1 – Données des équipes'!$B$12:$B$114,0),4)</f>
        <v>0</v>
      </c>
      <c r="I4978" s="25">
        <f>INDEX('Annexe 1 – Données des équipes'!$B$12:$R$114, MATCH(D4978, 'Annexe 1 – Données des équipes'!$B$12:$B$114,0),4)</f>
        <v>30</v>
      </c>
      <c r="J4978" s="25">
        <f t="shared" si="78"/>
        <v>1</v>
      </c>
    </row>
    <row r="4979" spans="2:10">
      <c r="B4979" s="3">
        <v>31032</v>
      </c>
      <c r="C4979" s="10" t="s">
        <v>15411</v>
      </c>
      <c r="D4979" s="10" t="s">
        <v>15412</v>
      </c>
      <c r="E4979" s="25">
        <v>1</v>
      </c>
      <c r="F4979" s="25">
        <v>0</v>
      </c>
      <c r="G4979" s="10" t="s">
        <v>15413</v>
      </c>
      <c r="H4979" s="25">
        <f>INDEX('Annexe 1 – Données des équipes'!$B$12:$R$114, MATCH(C4979, 'Annexe 1 – Données des équipes'!$B$12:$B$114,0),4)</f>
        <v>10</v>
      </c>
      <c r="I4979" s="25">
        <f>INDEX('Annexe 1 – Données des équipes'!$B$12:$R$114, MATCH(D4979, 'Annexe 1 – Données des équipes'!$B$12:$B$114,0),4)</f>
        <v>40</v>
      </c>
      <c r="J4979" s="25">
        <f t="shared" si="78"/>
        <v>1</v>
      </c>
    </row>
    <row r="4980" spans="2:10">
      <c r="B4980" s="3">
        <v>31033</v>
      </c>
      <c r="C4980" s="10" t="s">
        <v>15414</v>
      </c>
      <c r="D4980" s="10" t="s">
        <v>15415</v>
      </c>
      <c r="E4980" s="25">
        <v>0</v>
      </c>
      <c r="F4980" s="25">
        <v>1</v>
      </c>
      <c r="G4980" s="10" t="s">
        <v>15416</v>
      </c>
      <c r="H4980" s="25">
        <f>INDEX('Annexe 1 – Données des équipes'!$B$12:$R$114, MATCH(C4980, 'Annexe 1 – Données des équipes'!$B$12:$B$114,0),4)</f>
        <v>50</v>
      </c>
      <c r="I4980" s="25">
        <f>INDEX('Annexe 1 – Données des équipes'!$B$12:$R$114, MATCH(D4980, 'Annexe 1 – Données des équipes'!$B$12:$B$114,0),4)</f>
        <v>30</v>
      </c>
      <c r="J4980" s="25">
        <f t="shared" si="78"/>
        <v>1</v>
      </c>
    </row>
    <row r="4981" spans="2:10">
      <c r="B4981" s="3">
        <v>31036</v>
      </c>
      <c r="C4981" s="10" t="s">
        <v>15417</v>
      </c>
      <c r="D4981" s="10" t="s">
        <v>15418</v>
      </c>
      <c r="E4981" s="25">
        <v>0</v>
      </c>
      <c r="F4981" s="25">
        <v>1</v>
      </c>
      <c r="G4981" s="10" t="s">
        <v>15419</v>
      </c>
      <c r="H4981" s="25">
        <f>INDEX('Annexe 1 – Données des équipes'!$B$12:$R$114, MATCH(C4981, 'Annexe 1 – Données des équipes'!$B$12:$B$114,0),4)</f>
        <v>50</v>
      </c>
      <c r="I4981" s="25">
        <f>INDEX('Annexe 1 – Données des équipes'!$B$12:$R$114, MATCH(D4981, 'Annexe 1 – Données des équipes'!$B$12:$B$114,0),4)</f>
        <v>30</v>
      </c>
      <c r="J4981" s="25">
        <f t="shared" si="78"/>
        <v>1</v>
      </c>
    </row>
    <row r="4982" spans="2:10">
      <c r="B4982" s="3">
        <v>31044</v>
      </c>
      <c r="C4982" s="10" t="s">
        <v>15420</v>
      </c>
      <c r="D4982" s="10" t="s">
        <v>15421</v>
      </c>
      <c r="E4982" s="25">
        <v>1</v>
      </c>
      <c r="F4982" s="25">
        <v>2</v>
      </c>
      <c r="G4982" s="10" t="s">
        <v>15422</v>
      </c>
      <c r="H4982" s="25">
        <f>INDEX('Annexe 1 – Données des équipes'!$B$12:$R$114, MATCH(C4982, 'Annexe 1 – Données des équipes'!$B$12:$B$114,0),4)</f>
        <v>20</v>
      </c>
      <c r="I4982" s="25">
        <f>INDEX('Annexe 1 – Données des équipes'!$B$12:$R$114, MATCH(D4982, 'Annexe 1 – Données des équipes'!$B$12:$B$114,0),4)</f>
        <v>40</v>
      </c>
      <c r="J4982" s="25">
        <f t="shared" si="78"/>
        <v>1</v>
      </c>
    </row>
    <row r="4983" spans="2:10">
      <c r="B4983" s="3">
        <v>31068</v>
      </c>
      <c r="C4983" s="10" t="s">
        <v>15423</v>
      </c>
      <c r="D4983" s="10" t="s">
        <v>15424</v>
      </c>
      <c r="E4983" s="25">
        <v>2</v>
      </c>
      <c r="F4983" s="25">
        <v>3</v>
      </c>
      <c r="G4983" s="10" t="s">
        <v>15425</v>
      </c>
      <c r="H4983" s="25">
        <f>INDEX('Annexe 1 – Données des équipes'!$B$12:$R$114, MATCH(C4983, 'Annexe 1 – Données des équipes'!$B$12:$B$114,0),4)</f>
        <v>30</v>
      </c>
      <c r="I4983" s="25">
        <f>INDEX('Annexe 1 – Données des équipes'!$B$12:$R$114, MATCH(D4983, 'Annexe 1 – Données des équipes'!$B$12:$B$114,0),4)</f>
        <v>50</v>
      </c>
      <c r="J4983" s="25">
        <f t="shared" si="78"/>
        <v>1</v>
      </c>
    </row>
    <row r="4984" spans="2:10">
      <c r="B4984" s="3">
        <v>31074</v>
      </c>
      <c r="C4984" s="10" t="s">
        <v>15426</v>
      </c>
      <c r="D4984" s="10" t="s">
        <v>15427</v>
      </c>
      <c r="E4984" s="25">
        <v>1</v>
      </c>
      <c r="F4984" s="25">
        <v>0</v>
      </c>
      <c r="G4984" s="10" t="s">
        <v>15428</v>
      </c>
      <c r="H4984" s="25">
        <f>INDEX('Annexe 1 – Données des équipes'!$B$12:$R$114, MATCH(C4984, 'Annexe 1 – Données des équipes'!$B$12:$B$114,0),4)</f>
        <v>40</v>
      </c>
      <c r="I4984" s="25">
        <f>INDEX('Annexe 1 – Données des équipes'!$B$12:$R$114, MATCH(D4984, 'Annexe 1 – Données des équipes'!$B$12:$B$114,0),4)</f>
        <v>80</v>
      </c>
      <c r="J4984" s="25">
        <f t="shared" si="78"/>
        <v>1</v>
      </c>
    </row>
    <row r="4985" spans="2:10">
      <c r="B4985" s="3">
        <v>31076</v>
      </c>
      <c r="C4985" s="10" t="s">
        <v>15429</v>
      </c>
      <c r="D4985" s="10" t="s">
        <v>15430</v>
      </c>
      <c r="E4985" s="25">
        <v>0</v>
      </c>
      <c r="F4985" s="25">
        <v>1</v>
      </c>
      <c r="G4985" s="10" t="s">
        <v>15431</v>
      </c>
      <c r="H4985" s="25">
        <f>INDEX('Annexe 1 – Données des équipes'!$B$12:$R$114, MATCH(C4985, 'Annexe 1 – Données des équipes'!$B$12:$B$114,0),4)</f>
        <v>90</v>
      </c>
      <c r="I4985" s="25">
        <f>INDEX('Annexe 1 – Données des équipes'!$B$12:$R$114, MATCH(D4985, 'Annexe 1 – Données des équipes'!$B$12:$B$114,0),4)</f>
        <v>40</v>
      </c>
      <c r="J4985" s="25">
        <f t="shared" si="78"/>
        <v>1</v>
      </c>
    </row>
    <row r="4986" spans="2:10">
      <c r="B4986" s="3">
        <v>31077</v>
      </c>
      <c r="C4986" s="10" t="s">
        <v>15432</v>
      </c>
      <c r="D4986" s="10" t="s">
        <v>15433</v>
      </c>
      <c r="E4986" s="25">
        <v>2</v>
      </c>
      <c r="F4986" s="25">
        <v>3</v>
      </c>
      <c r="G4986" s="10" t="s">
        <v>15434</v>
      </c>
      <c r="H4986" s="25">
        <f>INDEX('Annexe 1 – Données des équipes'!$B$12:$R$114, MATCH(C4986, 'Annexe 1 – Données des équipes'!$B$12:$B$114,0),4)</f>
        <v>90</v>
      </c>
      <c r="I4986" s="25">
        <f>INDEX('Annexe 1 – Données des équipes'!$B$12:$R$114, MATCH(D4986, 'Annexe 1 – Données des équipes'!$B$12:$B$114,0),4)</f>
        <v>50</v>
      </c>
      <c r="J4986" s="25">
        <f t="shared" si="78"/>
        <v>1</v>
      </c>
    </row>
    <row r="4987" spans="2:10">
      <c r="B4987" s="3">
        <v>34832</v>
      </c>
      <c r="C4987" s="10" t="s">
        <v>15435</v>
      </c>
      <c r="D4987" s="10" t="s">
        <v>15436</v>
      </c>
      <c r="E4987" s="25">
        <v>0</v>
      </c>
      <c r="F4987" s="25">
        <v>1</v>
      </c>
      <c r="G4987" s="10" t="s">
        <v>15437</v>
      </c>
      <c r="H4987" s="25">
        <f>INDEX('Annexe 1 – Données des équipes'!$B$12:$R$114, MATCH(C4987, 'Annexe 1 – Données des équipes'!$B$12:$B$114,0),4)</f>
        <v>30</v>
      </c>
      <c r="I4987" s="25">
        <f>INDEX('Annexe 1 – Données des équipes'!$B$12:$R$114, MATCH(D4987, 'Annexe 1 – Données des équipes'!$B$12:$B$114,0),4)</f>
        <v>20</v>
      </c>
      <c r="J4987" s="25">
        <f t="shared" si="78"/>
        <v>1</v>
      </c>
    </row>
    <row r="4988" spans="2:10">
      <c r="B4988" s="3">
        <v>31080</v>
      </c>
      <c r="C4988" s="10" t="s">
        <v>15438</v>
      </c>
      <c r="D4988" s="10" t="s">
        <v>15439</v>
      </c>
      <c r="E4988" s="25">
        <v>0</v>
      </c>
      <c r="F4988" s="25">
        <v>1</v>
      </c>
      <c r="G4988" s="10" t="s">
        <v>15440</v>
      </c>
      <c r="H4988" s="25">
        <f>INDEX('Annexe 1 – Données des équipes'!$B$12:$R$114, MATCH(C4988, 'Annexe 1 – Données des équipes'!$B$12:$B$114,0),4)</f>
        <v>50</v>
      </c>
      <c r="I4988" s="25">
        <f>INDEX('Annexe 1 – Données des équipes'!$B$12:$R$114, MATCH(D4988, 'Annexe 1 – Données des équipes'!$B$12:$B$114,0),4)</f>
        <v>50</v>
      </c>
      <c r="J4988" s="25">
        <f t="shared" si="78"/>
        <v>1</v>
      </c>
    </row>
    <row r="4989" spans="2:10">
      <c r="B4989" s="3">
        <v>31081</v>
      </c>
      <c r="C4989" s="10" t="s">
        <v>15441</v>
      </c>
      <c r="D4989" s="10" t="s">
        <v>15442</v>
      </c>
      <c r="E4989" s="25">
        <v>1</v>
      </c>
      <c r="F4989" s="25">
        <v>0</v>
      </c>
      <c r="G4989" s="10" t="s">
        <v>15443</v>
      </c>
      <c r="H4989" s="25">
        <f>INDEX('Annexe 1 – Données des équipes'!$B$12:$R$114, MATCH(C4989, 'Annexe 1 – Données des équipes'!$B$12:$B$114,0),4)</f>
        <v>40</v>
      </c>
      <c r="I4989" s="25">
        <f>INDEX('Annexe 1 – Données des équipes'!$B$12:$R$114, MATCH(D4989, 'Annexe 1 – Données des équipes'!$B$12:$B$114,0),4)</f>
        <v>50</v>
      </c>
      <c r="J4989" s="25">
        <f t="shared" si="78"/>
        <v>1</v>
      </c>
    </row>
    <row r="4990" spans="2:10">
      <c r="B4990" s="3">
        <v>31081</v>
      </c>
      <c r="C4990" s="10" t="s">
        <v>15444</v>
      </c>
      <c r="D4990" s="10" t="s">
        <v>15445</v>
      </c>
      <c r="E4990" s="25">
        <v>1</v>
      </c>
      <c r="F4990" s="25">
        <v>0</v>
      </c>
      <c r="G4990" s="10" t="s">
        <v>15446</v>
      </c>
      <c r="H4990" s="25">
        <f>INDEX('Annexe 1 – Données des équipes'!$B$12:$R$114, MATCH(C4990, 'Annexe 1 – Données des équipes'!$B$12:$B$114,0),4)</f>
        <v>80</v>
      </c>
      <c r="I4990" s="25">
        <f>INDEX('Annexe 1 – Données des équipes'!$B$12:$R$114, MATCH(D4990, 'Annexe 1 – Données des équipes'!$B$12:$B$114,0),4)</f>
        <v>70</v>
      </c>
      <c r="J4990" s="25">
        <f t="shared" si="78"/>
        <v>1</v>
      </c>
    </row>
    <row r="4991" spans="2:10">
      <c r="B4991" s="3">
        <v>31081</v>
      </c>
      <c r="C4991" s="10" t="s">
        <v>15447</v>
      </c>
      <c r="D4991" s="10" t="s">
        <v>15448</v>
      </c>
      <c r="E4991" s="25">
        <v>2</v>
      </c>
      <c r="F4991" s="25">
        <v>3</v>
      </c>
      <c r="G4991" s="10" t="s">
        <v>15449</v>
      </c>
      <c r="H4991" s="25">
        <f>INDEX('Annexe 1 – Données des équipes'!$B$12:$R$114, MATCH(C4991, 'Annexe 1 – Données des équipes'!$B$12:$B$114,0),4)</f>
        <v>10</v>
      </c>
      <c r="I4991" s="25">
        <f>INDEX('Annexe 1 – Données des équipes'!$B$12:$R$114, MATCH(D4991, 'Annexe 1 – Données des équipes'!$B$12:$B$114,0),4)</f>
        <v>10</v>
      </c>
      <c r="J4991" s="25">
        <f t="shared" si="78"/>
        <v>1</v>
      </c>
    </row>
    <row r="4992" spans="2:10">
      <c r="B4992" s="3">
        <v>31083</v>
      </c>
      <c r="C4992" s="10" t="s">
        <v>15450</v>
      </c>
      <c r="D4992" s="10" t="s">
        <v>15451</v>
      </c>
      <c r="E4992" s="25">
        <v>1</v>
      </c>
      <c r="F4992" s="25">
        <v>0</v>
      </c>
      <c r="G4992" s="10" t="s">
        <v>15452</v>
      </c>
      <c r="H4992" s="25">
        <f>INDEX('Annexe 1 – Données des équipes'!$B$12:$R$114, MATCH(C4992, 'Annexe 1 – Données des équipes'!$B$12:$B$114,0),4)</f>
        <v>40</v>
      </c>
      <c r="I4992" s="25">
        <f>INDEX('Annexe 1 – Données des équipes'!$B$12:$R$114, MATCH(D4992, 'Annexe 1 – Données des équipes'!$B$12:$B$114,0),4)</f>
        <v>80</v>
      </c>
      <c r="J4992" s="25">
        <f t="shared" si="78"/>
        <v>1</v>
      </c>
    </row>
    <row r="4993" spans="2:10">
      <c r="B4993" s="3">
        <v>31083</v>
      </c>
      <c r="C4993" s="10" t="s">
        <v>15453</v>
      </c>
      <c r="D4993" s="10" t="s">
        <v>15454</v>
      </c>
      <c r="E4993" s="25">
        <v>1</v>
      </c>
      <c r="F4993" s="25">
        <v>2</v>
      </c>
      <c r="G4993" s="10" t="s">
        <v>15455</v>
      </c>
      <c r="H4993" s="25">
        <f>INDEX('Annexe 1 – Données des équipes'!$B$12:$R$114, MATCH(C4993, 'Annexe 1 – Données des équipes'!$B$12:$B$114,0),4)</f>
        <v>60</v>
      </c>
      <c r="I4993" s="25">
        <f>INDEX('Annexe 1 – Données des équipes'!$B$12:$R$114, MATCH(D4993, 'Annexe 1 – Données des équipes'!$B$12:$B$114,0),4)</f>
        <v>90</v>
      </c>
      <c r="J4993" s="25">
        <f t="shared" si="78"/>
        <v>1</v>
      </c>
    </row>
    <row r="4994" spans="2:10">
      <c r="B4994" s="3">
        <v>31084</v>
      </c>
      <c r="C4994" s="10" t="s">
        <v>15456</v>
      </c>
      <c r="D4994" s="10" t="s">
        <v>15457</v>
      </c>
      <c r="E4994" s="25">
        <v>0</v>
      </c>
      <c r="F4994" s="25">
        <v>1</v>
      </c>
      <c r="G4994" s="10" t="s">
        <v>15458</v>
      </c>
      <c r="H4994" s="25">
        <f>INDEX('Annexe 1 – Données des équipes'!$B$12:$R$114, MATCH(C4994, 'Annexe 1 – Données des équipes'!$B$12:$B$114,0),4)</f>
        <v>50</v>
      </c>
      <c r="I4994" s="25">
        <f>INDEX('Annexe 1 – Données des équipes'!$B$12:$R$114, MATCH(D4994, 'Annexe 1 – Données des équipes'!$B$12:$B$114,0),4)</f>
        <v>80</v>
      </c>
      <c r="J4994" s="25">
        <f t="shared" si="78"/>
        <v>1</v>
      </c>
    </row>
    <row r="4995" spans="2:10">
      <c r="B4995" s="3">
        <v>31084</v>
      </c>
      <c r="C4995" s="10" t="s">
        <v>15459</v>
      </c>
      <c r="D4995" s="10" t="s">
        <v>15460</v>
      </c>
      <c r="E4995" s="25">
        <v>1</v>
      </c>
      <c r="F4995" s="25">
        <v>0</v>
      </c>
      <c r="G4995" s="10" t="s">
        <v>15461</v>
      </c>
      <c r="H4995" s="25">
        <f>INDEX('Annexe 1 – Données des équipes'!$B$12:$R$114, MATCH(C4995, 'Annexe 1 – Données des équipes'!$B$12:$B$114,0),4)</f>
        <v>80</v>
      </c>
      <c r="I4995" s="25">
        <f>INDEX('Annexe 1 – Données des équipes'!$B$12:$R$114, MATCH(D4995, 'Annexe 1 – Données des équipes'!$B$12:$B$114,0),4)</f>
        <v>70</v>
      </c>
      <c r="J4995" s="25">
        <f t="shared" si="78"/>
        <v>1</v>
      </c>
    </row>
    <row r="4996" spans="2:10">
      <c r="B4996" s="3">
        <v>31084</v>
      </c>
      <c r="C4996" s="10" t="s">
        <v>15462</v>
      </c>
      <c r="D4996" s="10" t="s">
        <v>15463</v>
      </c>
      <c r="E4996" s="25">
        <v>2</v>
      </c>
      <c r="F4996" s="25">
        <v>1</v>
      </c>
      <c r="G4996" s="10" t="s">
        <v>15464</v>
      </c>
      <c r="H4996" s="25">
        <f>INDEX('Annexe 1 – Données des équipes'!$B$12:$R$114, MATCH(C4996, 'Annexe 1 – Données des équipes'!$B$12:$B$114,0),4)</f>
        <v>60</v>
      </c>
      <c r="I4996" s="25">
        <f>INDEX('Annexe 1 – Données des équipes'!$B$12:$R$114, MATCH(D4996, 'Annexe 1 – Données des équipes'!$B$12:$B$114,0),4)</f>
        <v>0</v>
      </c>
      <c r="J4996" s="25">
        <f t="shared" si="78"/>
        <v>1</v>
      </c>
    </row>
    <row r="4997" spans="2:10">
      <c r="B4997" s="3">
        <v>31084</v>
      </c>
      <c r="C4997" s="10" t="s">
        <v>15465</v>
      </c>
      <c r="D4997" s="10" t="s">
        <v>15466</v>
      </c>
      <c r="E4997" s="25">
        <v>1</v>
      </c>
      <c r="F4997" s="25">
        <v>2</v>
      </c>
      <c r="G4997" s="10" t="s">
        <v>15467</v>
      </c>
      <c r="H4997" s="25">
        <f>INDEX('Annexe 1 – Données des équipes'!$B$12:$R$114, MATCH(C4997, 'Annexe 1 – Données des équipes'!$B$12:$B$114,0),4)</f>
        <v>80</v>
      </c>
      <c r="I4997" s="25">
        <f>INDEX('Annexe 1 – Données des équipes'!$B$12:$R$114, MATCH(D4997, 'Annexe 1 – Données des équipes'!$B$12:$B$114,0),4)</f>
        <v>80</v>
      </c>
      <c r="J4997" s="25">
        <f t="shared" si="78"/>
        <v>1</v>
      </c>
    </row>
    <row r="4998" spans="2:10">
      <c r="B4998" s="3">
        <v>31088</v>
      </c>
      <c r="C4998" s="10" t="s">
        <v>15468</v>
      </c>
      <c r="D4998" s="10" t="s">
        <v>15469</v>
      </c>
      <c r="E4998" s="25">
        <v>1</v>
      </c>
      <c r="F4998" s="25">
        <v>2</v>
      </c>
      <c r="G4998" s="10" t="s">
        <v>15470</v>
      </c>
      <c r="H4998" s="25">
        <f>INDEX('Annexe 1 – Données des équipes'!$B$12:$R$114, MATCH(C4998, 'Annexe 1 – Données des équipes'!$B$12:$B$114,0),4)</f>
        <v>90</v>
      </c>
      <c r="I4998" s="25">
        <f>INDEX('Annexe 1 – Données des équipes'!$B$12:$R$114, MATCH(D4998, 'Annexe 1 – Données des équipes'!$B$12:$B$114,0),4)</f>
        <v>80</v>
      </c>
      <c r="J4998" s="25">
        <f t="shared" si="78"/>
        <v>1</v>
      </c>
    </row>
    <row r="4999" spans="2:10">
      <c r="B4999" s="3">
        <v>31088</v>
      </c>
      <c r="C4999" s="10" t="s">
        <v>15471</v>
      </c>
      <c r="D4999" s="10" t="s">
        <v>15472</v>
      </c>
      <c r="E4999" s="25">
        <v>1</v>
      </c>
      <c r="F4999" s="25">
        <v>0</v>
      </c>
      <c r="G4999" s="10" t="s">
        <v>15473</v>
      </c>
      <c r="H4999" s="25">
        <f>INDEX('Annexe 1 – Données des équipes'!$B$12:$R$114, MATCH(C4999, 'Annexe 1 – Données des équipes'!$B$12:$B$114,0),4)</f>
        <v>10</v>
      </c>
      <c r="I4999" s="25">
        <f>INDEX('Annexe 1 – Données des équipes'!$B$12:$R$114, MATCH(D4999, 'Annexe 1 – Données des équipes'!$B$12:$B$114,0),4)</f>
        <v>40</v>
      </c>
      <c r="J4999" s="25">
        <f t="shared" si="78"/>
        <v>1</v>
      </c>
    </row>
    <row r="5000" spans="2:10">
      <c r="B5000" s="3">
        <v>31091</v>
      </c>
      <c r="C5000" s="10" t="s">
        <v>15474</v>
      </c>
      <c r="D5000" s="10" t="s">
        <v>15475</v>
      </c>
      <c r="E5000" s="25">
        <v>1</v>
      </c>
      <c r="F5000" s="25">
        <v>0</v>
      </c>
      <c r="G5000" s="10" t="s">
        <v>15476</v>
      </c>
      <c r="H5000" s="25">
        <f>INDEX('Annexe 1 – Données des équipes'!$B$12:$R$114, MATCH(C5000, 'Annexe 1 – Données des équipes'!$B$12:$B$114,0),4)</f>
        <v>0</v>
      </c>
      <c r="I5000" s="25">
        <f>INDEX('Annexe 1 – Données des équipes'!$B$12:$R$114, MATCH(D5000, 'Annexe 1 – Données des équipes'!$B$12:$B$114,0),4)</f>
        <v>60</v>
      </c>
      <c r="J5000" s="25">
        <f t="shared" si="78"/>
        <v>1</v>
      </c>
    </row>
    <row r="5001" spans="2:10">
      <c r="B5001" s="3">
        <v>31092</v>
      </c>
      <c r="C5001" s="10" t="s">
        <v>15477</v>
      </c>
      <c r="D5001" s="10" t="s">
        <v>15478</v>
      </c>
      <c r="E5001" s="25">
        <v>1</v>
      </c>
      <c r="F5001" s="25">
        <v>0</v>
      </c>
      <c r="G5001" s="10" t="s">
        <v>15479</v>
      </c>
      <c r="H5001" s="25">
        <f>INDEX('Annexe 1 – Données des équipes'!$B$12:$R$114, MATCH(C5001, 'Annexe 1 – Données des équipes'!$B$12:$B$114,0),4)</f>
        <v>90</v>
      </c>
      <c r="I5001" s="25">
        <f>INDEX('Annexe 1 – Données des équipes'!$B$12:$R$114, MATCH(D5001, 'Annexe 1 – Données des équipes'!$B$12:$B$114,0),4)</f>
        <v>80</v>
      </c>
      <c r="J5001" s="25">
        <f t="shared" si="78"/>
        <v>1</v>
      </c>
    </row>
    <row r="5002" spans="2:10">
      <c r="B5002" s="3">
        <v>31092</v>
      </c>
      <c r="C5002" s="10" t="s">
        <v>15480</v>
      </c>
      <c r="D5002" s="10" t="s">
        <v>15481</v>
      </c>
      <c r="E5002" s="25">
        <v>2</v>
      </c>
      <c r="F5002" s="25">
        <v>1</v>
      </c>
      <c r="G5002" s="10" t="s">
        <v>15482</v>
      </c>
      <c r="H5002" s="25">
        <f>INDEX('Annexe 1 – Données des équipes'!$B$12:$R$114, MATCH(C5002, 'Annexe 1 – Données des équipes'!$B$12:$B$114,0),4)</f>
        <v>80</v>
      </c>
      <c r="I5002" s="25">
        <f>INDEX('Annexe 1 – Données des équipes'!$B$12:$R$114, MATCH(D5002, 'Annexe 1 – Données des équipes'!$B$12:$B$114,0),4)</f>
        <v>30</v>
      </c>
      <c r="J5002" s="25">
        <f t="shared" si="78"/>
        <v>1</v>
      </c>
    </row>
    <row r="5003" spans="2:10">
      <c r="B5003" s="3">
        <v>31095</v>
      </c>
      <c r="C5003" s="10" t="s">
        <v>15483</v>
      </c>
      <c r="D5003" s="10" t="s">
        <v>15484</v>
      </c>
      <c r="E5003" s="25">
        <v>1</v>
      </c>
      <c r="F5003" s="25">
        <v>0</v>
      </c>
      <c r="G5003" s="10" t="s">
        <v>15485</v>
      </c>
      <c r="H5003" s="25">
        <f>INDEX('Annexe 1 – Données des équipes'!$B$12:$R$114, MATCH(C5003, 'Annexe 1 – Données des équipes'!$B$12:$B$114,0),4)</f>
        <v>10</v>
      </c>
      <c r="I5003" s="25">
        <f>INDEX('Annexe 1 – Données des équipes'!$B$12:$R$114, MATCH(D5003, 'Annexe 1 – Données des équipes'!$B$12:$B$114,0),4)</f>
        <v>60</v>
      </c>
      <c r="J5003" s="25">
        <f t="shared" si="78"/>
        <v>1</v>
      </c>
    </row>
    <row r="5004" spans="2:10">
      <c r="B5004" s="3">
        <v>32661</v>
      </c>
      <c r="C5004" s="10" t="s">
        <v>15486</v>
      </c>
      <c r="D5004" s="10" t="s">
        <v>15487</v>
      </c>
      <c r="E5004" s="25">
        <v>0</v>
      </c>
      <c r="F5004" s="25">
        <v>1</v>
      </c>
      <c r="G5004" s="10" t="s">
        <v>15488</v>
      </c>
      <c r="H5004" s="25">
        <f>INDEX('Annexe 1 – Données des équipes'!$B$12:$R$114, MATCH(C5004, 'Annexe 1 – Données des équipes'!$B$12:$B$114,0),4)</f>
        <v>0</v>
      </c>
      <c r="I5004" s="25">
        <f>INDEX('Annexe 1 – Données des équipes'!$B$12:$R$114, MATCH(D5004, 'Annexe 1 – Données des équipes'!$B$12:$B$114,0),4)</f>
        <v>10</v>
      </c>
      <c r="J5004" s="25">
        <f t="shared" si="78"/>
        <v>1</v>
      </c>
    </row>
    <row r="5005" spans="2:10">
      <c r="B5005" s="3">
        <v>35020</v>
      </c>
      <c r="C5005" s="10" t="s">
        <v>15489</v>
      </c>
      <c r="D5005" s="10" t="s">
        <v>15490</v>
      </c>
      <c r="E5005" s="25">
        <v>1</v>
      </c>
      <c r="F5005" s="25">
        <v>0</v>
      </c>
      <c r="G5005" s="10" t="s">
        <v>15491</v>
      </c>
      <c r="H5005" s="25">
        <f>INDEX('Annexe 1 – Données des équipes'!$B$12:$R$114, MATCH(C5005, 'Annexe 1 – Données des équipes'!$B$12:$B$114,0),4)</f>
        <v>0</v>
      </c>
      <c r="I5005" s="25">
        <f>INDEX('Annexe 1 – Données des équipes'!$B$12:$R$114, MATCH(D5005, 'Annexe 1 – Données des équipes'!$B$12:$B$114,0),4)</f>
        <v>20</v>
      </c>
      <c r="J5005" s="25">
        <f t="shared" si="78"/>
        <v>1</v>
      </c>
    </row>
    <row r="5006" spans="2:10">
      <c r="B5006" s="3">
        <v>31102</v>
      </c>
      <c r="C5006" s="10" t="s">
        <v>15492</v>
      </c>
      <c r="D5006" s="10" t="s">
        <v>15493</v>
      </c>
      <c r="E5006" s="25">
        <v>1</v>
      </c>
      <c r="F5006" s="25">
        <v>2</v>
      </c>
      <c r="G5006" s="10" t="s">
        <v>15494</v>
      </c>
      <c r="H5006" s="25">
        <f>INDEX('Annexe 1 – Données des équipes'!$B$12:$R$114, MATCH(C5006, 'Annexe 1 – Données des équipes'!$B$12:$B$114,0),4)</f>
        <v>80</v>
      </c>
      <c r="I5006" s="25">
        <f>INDEX('Annexe 1 – Données des équipes'!$B$12:$R$114, MATCH(D5006, 'Annexe 1 – Données des équipes'!$B$12:$B$114,0),4)</f>
        <v>80</v>
      </c>
      <c r="J5006" s="25">
        <f t="shared" si="78"/>
        <v>1</v>
      </c>
    </row>
    <row r="5007" spans="2:10">
      <c r="B5007" s="3">
        <v>31102</v>
      </c>
      <c r="C5007" s="10" t="s">
        <v>15495</v>
      </c>
      <c r="D5007" s="10" t="s">
        <v>15496</v>
      </c>
      <c r="E5007" s="25">
        <v>1</v>
      </c>
      <c r="F5007" s="25">
        <v>2</v>
      </c>
      <c r="G5007" s="10" t="s">
        <v>15497</v>
      </c>
      <c r="H5007" s="25">
        <f>INDEX('Annexe 1 – Données des équipes'!$B$12:$R$114, MATCH(C5007, 'Annexe 1 – Données des équipes'!$B$12:$B$114,0),4)</f>
        <v>90</v>
      </c>
      <c r="I5007" s="25">
        <f>INDEX('Annexe 1 – Données des équipes'!$B$12:$R$114, MATCH(D5007, 'Annexe 1 – Données des équipes'!$B$12:$B$114,0),4)</f>
        <v>90</v>
      </c>
      <c r="J5007" s="25">
        <f t="shared" si="78"/>
        <v>1</v>
      </c>
    </row>
    <row r="5008" spans="2:10">
      <c r="B5008" s="3">
        <v>31104</v>
      </c>
      <c r="C5008" s="10" t="s">
        <v>15498</v>
      </c>
      <c r="D5008" s="10" t="s">
        <v>15499</v>
      </c>
      <c r="E5008" s="25">
        <v>2</v>
      </c>
      <c r="F5008" s="25">
        <v>1</v>
      </c>
      <c r="G5008" s="10" t="s">
        <v>15500</v>
      </c>
      <c r="H5008" s="25">
        <f>INDEX('Annexe 1 – Données des équipes'!$B$12:$R$114, MATCH(C5008, 'Annexe 1 – Données des équipes'!$B$12:$B$114,0),4)</f>
        <v>80</v>
      </c>
      <c r="I5008" s="25">
        <f>INDEX('Annexe 1 – Données des équipes'!$B$12:$R$114, MATCH(D5008, 'Annexe 1 – Données des équipes'!$B$12:$B$114,0),4)</f>
        <v>30</v>
      </c>
      <c r="J5008" s="25">
        <f t="shared" si="78"/>
        <v>1</v>
      </c>
    </row>
    <row r="5009" spans="2:10">
      <c r="B5009" s="3">
        <v>31105</v>
      </c>
      <c r="C5009" s="10" t="s">
        <v>15501</v>
      </c>
      <c r="D5009" s="10" t="s">
        <v>15502</v>
      </c>
      <c r="E5009" s="25">
        <v>0</v>
      </c>
      <c r="F5009" s="25">
        <v>1</v>
      </c>
      <c r="G5009" s="10" t="s">
        <v>15503</v>
      </c>
      <c r="H5009" s="25">
        <f>INDEX('Annexe 1 – Données des équipes'!$B$12:$R$114, MATCH(C5009, 'Annexe 1 – Données des équipes'!$B$12:$B$114,0),4)</f>
        <v>50</v>
      </c>
      <c r="I5009" s="25">
        <f>INDEX('Annexe 1 – Données des équipes'!$B$12:$R$114, MATCH(D5009, 'Annexe 1 – Données des équipes'!$B$12:$B$114,0),4)</f>
        <v>90</v>
      </c>
      <c r="J5009" s="25">
        <f t="shared" si="78"/>
        <v>1</v>
      </c>
    </row>
    <row r="5010" spans="2:10">
      <c r="B5010" s="3">
        <v>31105</v>
      </c>
      <c r="C5010" s="10" t="s">
        <v>15504</v>
      </c>
      <c r="D5010" s="10" t="s">
        <v>15505</v>
      </c>
      <c r="E5010" s="25">
        <v>1</v>
      </c>
      <c r="F5010" s="25">
        <v>0</v>
      </c>
      <c r="G5010" s="10" t="s">
        <v>15506</v>
      </c>
      <c r="H5010" s="25">
        <f>INDEX('Annexe 1 – Données des équipes'!$B$12:$R$114, MATCH(C5010, 'Annexe 1 – Données des équipes'!$B$12:$B$114,0),4)</f>
        <v>90</v>
      </c>
      <c r="I5010" s="25">
        <f>INDEX('Annexe 1 – Données des équipes'!$B$12:$R$114, MATCH(D5010, 'Annexe 1 – Données des équipes'!$B$12:$B$114,0),4)</f>
        <v>60</v>
      </c>
      <c r="J5010" s="25">
        <f t="shared" ref="J5010:J5073" si="79">ABS(F5010-E5010)</f>
        <v>1</v>
      </c>
    </row>
    <row r="5011" spans="2:10">
      <c r="B5011" s="3">
        <v>31116</v>
      </c>
      <c r="C5011" s="10" t="s">
        <v>15507</v>
      </c>
      <c r="D5011" s="10" t="s">
        <v>15508</v>
      </c>
      <c r="E5011" s="25">
        <v>1</v>
      </c>
      <c r="F5011" s="25">
        <v>2</v>
      </c>
      <c r="G5011" s="10" t="s">
        <v>15509</v>
      </c>
      <c r="H5011" s="25">
        <f>INDEX('Annexe 1 – Données des équipes'!$B$12:$R$114, MATCH(C5011, 'Annexe 1 – Données des équipes'!$B$12:$B$114,0),4)</f>
        <v>0</v>
      </c>
      <c r="I5011" s="25">
        <f>INDEX('Annexe 1 – Données des équipes'!$B$12:$R$114, MATCH(D5011, 'Annexe 1 – Données des équipes'!$B$12:$B$114,0),4)</f>
        <v>40</v>
      </c>
      <c r="J5011" s="25">
        <f t="shared" si="79"/>
        <v>1</v>
      </c>
    </row>
    <row r="5012" spans="2:10">
      <c r="B5012" s="3">
        <v>31116</v>
      </c>
      <c r="C5012" s="10" t="s">
        <v>15510</v>
      </c>
      <c r="D5012" s="10" t="s">
        <v>15511</v>
      </c>
      <c r="E5012" s="25">
        <v>2</v>
      </c>
      <c r="F5012" s="25">
        <v>1</v>
      </c>
      <c r="G5012" s="10" t="s">
        <v>15512</v>
      </c>
      <c r="H5012" s="25">
        <f>INDEX('Annexe 1 – Données des équipes'!$B$12:$R$114, MATCH(C5012, 'Annexe 1 – Données des équipes'!$B$12:$B$114,0),4)</f>
        <v>80</v>
      </c>
      <c r="I5012" s="25">
        <f>INDEX('Annexe 1 – Données des équipes'!$B$12:$R$114, MATCH(D5012, 'Annexe 1 – Données des équipes'!$B$12:$B$114,0),4)</f>
        <v>70</v>
      </c>
      <c r="J5012" s="25">
        <f t="shared" si="79"/>
        <v>1</v>
      </c>
    </row>
    <row r="5013" spans="2:10">
      <c r="B5013" s="3">
        <v>31121</v>
      </c>
      <c r="C5013" s="10" t="s">
        <v>15513</v>
      </c>
      <c r="D5013" s="10" t="s">
        <v>15514</v>
      </c>
      <c r="E5013" s="25">
        <v>1</v>
      </c>
      <c r="F5013" s="25">
        <v>0</v>
      </c>
      <c r="G5013" s="10" t="s">
        <v>15515</v>
      </c>
      <c r="H5013" s="25">
        <f>INDEX('Annexe 1 – Données des équipes'!$B$12:$R$114, MATCH(C5013, 'Annexe 1 – Données des équipes'!$B$12:$B$114,0),4)</f>
        <v>10</v>
      </c>
      <c r="I5013" s="25">
        <f>INDEX('Annexe 1 – Données des équipes'!$B$12:$R$114, MATCH(D5013, 'Annexe 1 – Données des équipes'!$B$12:$B$114,0),4)</f>
        <v>0</v>
      </c>
      <c r="J5013" s="25">
        <f t="shared" si="79"/>
        <v>1</v>
      </c>
    </row>
    <row r="5014" spans="2:10">
      <c r="B5014" s="3">
        <v>31127</v>
      </c>
      <c r="C5014" s="10" t="s">
        <v>15516</v>
      </c>
      <c r="D5014" s="10" t="s">
        <v>15517</v>
      </c>
      <c r="E5014" s="25">
        <v>1</v>
      </c>
      <c r="F5014" s="25">
        <v>0</v>
      </c>
      <c r="G5014" s="10" t="s">
        <v>15518</v>
      </c>
      <c r="H5014" s="25">
        <f>INDEX('Annexe 1 – Données des équipes'!$B$12:$R$114, MATCH(C5014, 'Annexe 1 – Données des équipes'!$B$12:$B$114,0),4)</f>
        <v>60</v>
      </c>
      <c r="I5014" s="25">
        <f>INDEX('Annexe 1 – Données des équipes'!$B$12:$R$114, MATCH(D5014, 'Annexe 1 – Données des équipes'!$B$12:$B$114,0),4)</f>
        <v>20</v>
      </c>
      <c r="J5014" s="25">
        <f t="shared" si="79"/>
        <v>1</v>
      </c>
    </row>
    <row r="5015" spans="2:10">
      <c r="B5015" s="3">
        <v>31127</v>
      </c>
      <c r="C5015" s="10" t="s">
        <v>15519</v>
      </c>
      <c r="D5015" s="10" t="s">
        <v>15520</v>
      </c>
      <c r="E5015" s="25">
        <v>1</v>
      </c>
      <c r="F5015" s="25">
        <v>0</v>
      </c>
      <c r="G5015" s="10" t="s">
        <v>15521</v>
      </c>
      <c r="H5015" s="25">
        <f>INDEX('Annexe 1 – Données des équipes'!$B$12:$R$114, MATCH(C5015, 'Annexe 1 – Données des équipes'!$B$12:$B$114,0),4)</f>
        <v>80</v>
      </c>
      <c r="I5015" s="25">
        <f>INDEX('Annexe 1 – Données des équipes'!$B$12:$R$114, MATCH(D5015, 'Annexe 1 – Données des équipes'!$B$12:$B$114,0),4)</f>
        <v>70</v>
      </c>
      <c r="J5015" s="25">
        <f t="shared" si="79"/>
        <v>1</v>
      </c>
    </row>
    <row r="5016" spans="2:10">
      <c r="B5016" s="3">
        <v>31128</v>
      </c>
      <c r="C5016" s="10" t="s">
        <v>15522</v>
      </c>
      <c r="D5016" s="10" t="s">
        <v>15523</v>
      </c>
      <c r="E5016" s="25">
        <v>1</v>
      </c>
      <c r="F5016" s="25">
        <v>0</v>
      </c>
      <c r="G5016" s="10" t="s">
        <v>15524</v>
      </c>
      <c r="H5016" s="25">
        <f>INDEX('Annexe 1 – Données des équipes'!$B$12:$R$114, MATCH(C5016, 'Annexe 1 – Données des équipes'!$B$12:$B$114,0),4)</f>
        <v>30</v>
      </c>
      <c r="I5016" s="25">
        <f>INDEX('Annexe 1 – Données des équipes'!$B$12:$R$114, MATCH(D5016, 'Annexe 1 – Données des équipes'!$B$12:$B$114,0),4)</f>
        <v>0</v>
      </c>
      <c r="J5016" s="25">
        <f t="shared" si="79"/>
        <v>1</v>
      </c>
    </row>
    <row r="5017" spans="2:10">
      <c r="B5017" s="3">
        <v>31132</v>
      </c>
      <c r="C5017" s="10" t="s">
        <v>15525</v>
      </c>
      <c r="D5017" s="10" t="s">
        <v>15526</v>
      </c>
      <c r="E5017" s="25">
        <v>2</v>
      </c>
      <c r="F5017" s="25">
        <v>1</v>
      </c>
      <c r="G5017" s="10" t="s">
        <v>15527</v>
      </c>
      <c r="H5017" s="25">
        <f>INDEX('Annexe 1 – Données des équipes'!$B$12:$R$114, MATCH(C5017, 'Annexe 1 – Données des équipes'!$B$12:$B$114,0),4)</f>
        <v>90</v>
      </c>
      <c r="I5017" s="25">
        <f>INDEX('Annexe 1 – Données des équipes'!$B$12:$R$114, MATCH(D5017, 'Annexe 1 – Données des équipes'!$B$12:$B$114,0),4)</f>
        <v>60</v>
      </c>
      <c r="J5017" s="25">
        <f t="shared" si="79"/>
        <v>1</v>
      </c>
    </row>
    <row r="5018" spans="2:10">
      <c r="B5018" s="3">
        <v>31133</v>
      </c>
      <c r="C5018" s="10" t="s">
        <v>15528</v>
      </c>
      <c r="D5018" s="10" t="s">
        <v>15529</v>
      </c>
      <c r="E5018" s="25">
        <v>0</v>
      </c>
      <c r="F5018" s="25">
        <v>1</v>
      </c>
      <c r="G5018" s="10" t="s">
        <v>15530</v>
      </c>
      <c r="H5018" s="25">
        <f>INDEX('Annexe 1 – Données des équipes'!$B$12:$R$114, MATCH(C5018, 'Annexe 1 – Données des équipes'!$B$12:$B$114,0),4)</f>
        <v>60</v>
      </c>
      <c r="I5018" s="25">
        <f>INDEX('Annexe 1 – Données des équipes'!$B$12:$R$114, MATCH(D5018, 'Annexe 1 – Données des équipes'!$B$12:$B$114,0),4)</f>
        <v>70</v>
      </c>
      <c r="J5018" s="25">
        <f t="shared" si="79"/>
        <v>1</v>
      </c>
    </row>
    <row r="5019" spans="2:10">
      <c r="B5019" s="3">
        <v>31135</v>
      </c>
      <c r="C5019" s="10" t="s">
        <v>15531</v>
      </c>
      <c r="D5019" s="10" t="s">
        <v>15532</v>
      </c>
      <c r="E5019" s="25">
        <v>2</v>
      </c>
      <c r="F5019" s="25">
        <v>3</v>
      </c>
      <c r="G5019" s="10" t="s">
        <v>15533</v>
      </c>
      <c r="H5019" s="25">
        <f>INDEX('Annexe 1 – Données des équipes'!$B$12:$R$114, MATCH(C5019, 'Annexe 1 – Données des équipes'!$B$12:$B$114,0),4)</f>
        <v>10</v>
      </c>
      <c r="I5019" s="25">
        <f>INDEX('Annexe 1 – Données des équipes'!$B$12:$R$114, MATCH(D5019, 'Annexe 1 – Données des équipes'!$B$12:$B$114,0),4)</f>
        <v>30</v>
      </c>
      <c r="J5019" s="25">
        <f t="shared" si="79"/>
        <v>1</v>
      </c>
    </row>
    <row r="5020" spans="2:10">
      <c r="B5020" s="3">
        <v>31137</v>
      </c>
      <c r="C5020" s="10" t="s">
        <v>15534</v>
      </c>
      <c r="D5020" s="10" t="s">
        <v>15535</v>
      </c>
      <c r="E5020" s="25">
        <v>2</v>
      </c>
      <c r="F5020" s="25">
        <v>1</v>
      </c>
      <c r="G5020" s="10" t="s">
        <v>15536</v>
      </c>
      <c r="H5020" s="25">
        <f>INDEX('Annexe 1 – Données des équipes'!$B$12:$R$114, MATCH(C5020, 'Annexe 1 – Données des équipes'!$B$12:$B$114,0),4)</f>
        <v>50</v>
      </c>
      <c r="I5020" s="25">
        <f>INDEX('Annexe 1 – Données des équipes'!$B$12:$R$114, MATCH(D5020, 'Annexe 1 – Données des équipes'!$B$12:$B$114,0),4)</f>
        <v>40</v>
      </c>
      <c r="J5020" s="25">
        <f t="shared" si="79"/>
        <v>1</v>
      </c>
    </row>
    <row r="5021" spans="2:10">
      <c r="B5021" s="3">
        <v>31139</v>
      </c>
      <c r="C5021" s="10" t="s">
        <v>15537</v>
      </c>
      <c r="D5021" s="10" t="s">
        <v>15538</v>
      </c>
      <c r="E5021" s="25">
        <v>2</v>
      </c>
      <c r="F5021" s="25">
        <v>1</v>
      </c>
      <c r="G5021" s="10" t="s">
        <v>15539</v>
      </c>
      <c r="H5021" s="25">
        <f>INDEX('Annexe 1 – Données des équipes'!$B$12:$R$114, MATCH(C5021, 'Annexe 1 – Données des équipes'!$B$12:$B$114,0),4)</f>
        <v>30</v>
      </c>
      <c r="I5021" s="25">
        <f>INDEX('Annexe 1 – Données des équipes'!$B$12:$R$114, MATCH(D5021, 'Annexe 1 – Données des équipes'!$B$12:$B$114,0),4)</f>
        <v>20</v>
      </c>
      <c r="J5021" s="25">
        <f t="shared" si="79"/>
        <v>1</v>
      </c>
    </row>
    <row r="5022" spans="2:10">
      <c r="B5022" s="3">
        <v>31144</v>
      </c>
      <c r="C5022" s="10" t="s">
        <v>15540</v>
      </c>
      <c r="D5022" s="10" t="s">
        <v>15541</v>
      </c>
      <c r="E5022" s="25">
        <v>2</v>
      </c>
      <c r="F5022" s="25">
        <v>1</v>
      </c>
      <c r="G5022" s="10" t="s">
        <v>15542</v>
      </c>
      <c r="H5022" s="25">
        <f>INDEX('Annexe 1 – Données des équipes'!$B$12:$R$114, MATCH(C5022, 'Annexe 1 – Données des équipes'!$B$12:$B$114,0),4)</f>
        <v>80</v>
      </c>
      <c r="I5022" s="25">
        <f>INDEX('Annexe 1 – Données des équipes'!$B$12:$R$114, MATCH(D5022, 'Annexe 1 – Données des équipes'!$B$12:$B$114,0),4)</f>
        <v>80</v>
      </c>
      <c r="J5022" s="25">
        <f t="shared" si="79"/>
        <v>1</v>
      </c>
    </row>
    <row r="5023" spans="2:10">
      <c r="B5023" s="3">
        <v>31151</v>
      </c>
      <c r="C5023" s="10" t="s">
        <v>15543</v>
      </c>
      <c r="D5023" s="10" t="s">
        <v>15544</v>
      </c>
      <c r="E5023" s="25">
        <v>1</v>
      </c>
      <c r="F5023" s="25">
        <v>0</v>
      </c>
      <c r="G5023" s="10" t="s">
        <v>15545</v>
      </c>
      <c r="H5023" s="25">
        <f>INDEX('Annexe 1 – Données des équipes'!$B$12:$R$114, MATCH(C5023, 'Annexe 1 – Données des équipes'!$B$12:$B$114,0),4)</f>
        <v>40</v>
      </c>
      <c r="I5023" s="25">
        <f>INDEX('Annexe 1 – Données des équipes'!$B$12:$R$114, MATCH(D5023, 'Annexe 1 – Données des équipes'!$B$12:$B$114,0),4)</f>
        <v>10</v>
      </c>
      <c r="J5023" s="25">
        <f t="shared" si="79"/>
        <v>1</v>
      </c>
    </row>
    <row r="5024" spans="2:10">
      <c r="B5024" s="3">
        <v>31154</v>
      </c>
      <c r="C5024" s="10" t="s">
        <v>15546</v>
      </c>
      <c r="D5024" s="10" t="s">
        <v>15547</v>
      </c>
      <c r="E5024" s="25">
        <v>2</v>
      </c>
      <c r="F5024" s="25">
        <v>1</v>
      </c>
      <c r="G5024" s="10" t="s">
        <v>15548</v>
      </c>
      <c r="H5024" s="25">
        <f>INDEX('Annexe 1 – Données des équipes'!$B$12:$R$114, MATCH(C5024, 'Annexe 1 – Données des équipes'!$B$12:$B$114,0),4)</f>
        <v>80</v>
      </c>
      <c r="I5024" s="25">
        <f>INDEX('Annexe 1 – Données des équipes'!$B$12:$R$114, MATCH(D5024, 'Annexe 1 – Données des équipes'!$B$12:$B$114,0),4)</f>
        <v>30</v>
      </c>
      <c r="J5024" s="25">
        <f t="shared" si="79"/>
        <v>1</v>
      </c>
    </row>
    <row r="5025" spans="2:10">
      <c r="B5025" s="3">
        <v>31156</v>
      </c>
      <c r="C5025" s="10" t="s">
        <v>15549</v>
      </c>
      <c r="D5025" s="10" t="s">
        <v>15550</v>
      </c>
      <c r="E5025" s="25">
        <v>1</v>
      </c>
      <c r="F5025" s="25">
        <v>0</v>
      </c>
      <c r="G5025" s="10" t="s">
        <v>15551</v>
      </c>
      <c r="H5025" s="25">
        <f>INDEX('Annexe 1 – Données des équipes'!$B$12:$R$114, MATCH(C5025, 'Annexe 1 – Données des équipes'!$B$12:$B$114,0),4)</f>
        <v>20</v>
      </c>
      <c r="I5025" s="25">
        <f>INDEX('Annexe 1 – Données des équipes'!$B$12:$R$114, MATCH(D5025, 'Annexe 1 – Données des équipes'!$B$12:$B$114,0),4)</f>
        <v>30</v>
      </c>
      <c r="J5025" s="25">
        <f t="shared" si="79"/>
        <v>1</v>
      </c>
    </row>
    <row r="5026" spans="2:10">
      <c r="B5026" s="3">
        <v>31157</v>
      </c>
      <c r="C5026" s="10" t="s">
        <v>15552</v>
      </c>
      <c r="D5026" s="10" t="s">
        <v>15553</v>
      </c>
      <c r="E5026" s="25">
        <v>2</v>
      </c>
      <c r="F5026" s="25">
        <v>1</v>
      </c>
      <c r="G5026" s="10" t="s">
        <v>15554</v>
      </c>
      <c r="H5026" s="25">
        <f>INDEX('Annexe 1 – Données des équipes'!$B$12:$R$114, MATCH(C5026, 'Annexe 1 – Données des équipes'!$B$12:$B$114,0),4)</f>
        <v>20</v>
      </c>
      <c r="I5026" s="25">
        <f>INDEX('Annexe 1 – Données des équipes'!$B$12:$R$114, MATCH(D5026, 'Annexe 1 – Données des équipes'!$B$12:$B$114,0),4)</f>
        <v>10</v>
      </c>
      <c r="J5026" s="25">
        <f t="shared" si="79"/>
        <v>1</v>
      </c>
    </row>
    <row r="5027" spans="2:10">
      <c r="B5027" s="3">
        <v>31160</v>
      </c>
      <c r="C5027" s="10" t="s">
        <v>15555</v>
      </c>
      <c r="D5027" s="10" t="s">
        <v>15556</v>
      </c>
      <c r="E5027" s="25">
        <v>2</v>
      </c>
      <c r="F5027" s="25">
        <v>1</v>
      </c>
      <c r="G5027" s="10" t="s">
        <v>15557</v>
      </c>
      <c r="H5027" s="25">
        <f>INDEX('Annexe 1 – Données des équipes'!$B$12:$R$114, MATCH(C5027, 'Annexe 1 – Données des équipes'!$B$12:$B$114,0),4)</f>
        <v>80</v>
      </c>
      <c r="I5027" s="25">
        <f>INDEX('Annexe 1 – Données des équipes'!$B$12:$R$114, MATCH(D5027, 'Annexe 1 – Données des équipes'!$B$12:$B$114,0),4)</f>
        <v>80</v>
      </c>
      <c r="J5027" s="25">
        <f t="shared" si="79"/>
        <v>1</v>
      </c>
    </row>
    <row r="5028" spans="2:10">
      <c r="B5028" s="3">
        <v>31162</v>
      </c>
      <c r="C5028" s="10" t="s">
        <v>15558</v>
      </c>
      <c r="D5028" s="10" t="s">
        <v>15559</v>
      </c>
      <c r="E5028" s="25">
        <v>2</v>
      </c>
      <c r="F5028" s="25">
        <v>1</v>
      </c>
      <c r="G5028" s="10" t="s">
        <v>15560</v>
      </c>
      <c r="H5028" s="25">
        <f>INDEX('Annexe 1 – Données des équipes'!$B$12:$R$114, MATCH(C5028, 'Annexe 1 – Données des équipes'!$B$12:$B$114,0),4)</f>
        <v>90</v>
      </c>
      <c r="I5028" s="25">
        <f>INDEX('Annexe 1 – Données des équipes'!$B$12:$R$114, MATCH(D5028, 'Annexe 1 – Données des équipes'!$B$12:$B$114,0),4)</f>
        <v>90</v>
      </c>
      <c r="J5028" s="25">
        <f t="shared" si="79"/>
        <v>1</v>
      </c>
    </row>
    <row r="5029" spans="2:10">
      <c r="B5029" s="3">
        <v>31163</v>
      </c>
      <c r="C5029" s="10" t="s">
        <v>15561</v>
      </c>
      <c r="D5029" s="10" t="s">
        <v>15562</v>
      </c>
      <c r="E5029" s="25">
        <v>0</v>
      </c>
      <c r="F5029" s="25">
        <v>1</v>
      </c>
      <c r="G5029" s="10" t="s">
        <v>15563</v>
      </c>
      <c r="H5029" s="25">
        <f>INDEX('Annexe 1 – Données des équipes'!$B$12:$R$114, MATCH(C5029, 'Annexe 1 – Données des équipes'!$B$12:$B$114,0),4)</f>
        <v>10</v>
      </c>
      <c r="I5029" s="25">
        <f>INDEX('Annexe 1 – Données des équipes'!$B$12:$R$114, MATCH(D5029, 'Annexe 1 – Données des équipes'!$B$12:$B$114,0),4)</f>
        <v>10</v>
      </c>
      <c r="J5029" s="25">
        <f t="shared" si="79"/>
        <v>1</v>
      </c>
    </row>
    <row r="5030" spans="2:10">
      <c r="B5030" s="3">
        <v>31165</v>
      </c>
      <c r="C5030" s="10" t="s">
        <v>15564</v>
      </c>
      <c r="D5030" s="10" t="s">
        <v>15565</v>
      </c>
      <c r="E5030" s="25">
        <v>0</v>
      </c>
      <c r="F5030" s="25">
        <v>1</v>
      </c>
      <c r="G5030" s="10" t="s">
        <v>15566</v>
      </c>
      <c r="H5030" s="25">
        <f>INDEX('Annexe 1 – Données des équipes'!$B$12:$R$114, MATCH(C5030, 'Annexe 1 – Données des équipes'!$B$12:$B$114,0),4)</f>
        <v>90</v>
      </c>
      <c r="I5030" s="25">
        <f>INDEX('Annexe 1 – Données des équipes'!$B$12:$R$114, MATCH(D5030, 'Annexe 1 – Données des équipes'!$B$12:$B$114,0),4)</f>
        <v>80</v>
      </c>
      <c r="J5030" s="25">
        <f t="shared" si="79"/>
        <v>1</v>
      </c>
    </row>
    <row r="5031" spans="2:10">
      <c r="B5031" s="3">
        <v>31165</v>
      </c>
      <c r="C5031" s="10" t="s">
        <v>15567</v>
      </c>
      <c r="D5031" s="10" t="s">
        <v>15568</v>
      </c>
      <c r="E5031" s="25">
        <v>2</v>
      </c>
      <c r="F5031" s="25">
        <v>1</v>
      </c>
      <c r="G5031" s="10" t="s">
        <v>15569</v>
      </c>
      <c r="H5031" s="25">
        <f>INDEX('Annexe 1 – Données des équipes'!$B$12:$R$114, MATCH(C5031, 'Annexe 1 – Données des équipes'!$B$12:$B$114,0),4)</f>
        <v>90</v>
      </c>
      <c r="I5031" s="25">
        <f>INDEX('Annexe 1 – Données des équipes'!$B$12:$R$114, MATCH(D5031, 'Annexe 1 – Données des équipes'!$B$12:$B$114,0),4)</f>
        <v>80</v>
      </c>
      <c r="J5031" s="25">
        <f t="shared" si="79"/>
        <v>1</v>
      </c>
    </row>
    <row r="5032" spans="2:10">
      <c r="B5032" s="3">
        <v>31165</v>
      </c>
      <c r="C5032" s="10" t="s">
        <v>15570</v>
      </c>
      <c r="D5032" s="10" t="s">
        <v>15571</v>
      </c>
      <c r="E5032" s="25">
        <v>1</v>
      </c>
      <c r="F5032" s="25">
        <v>0</v>
      </c>
      <c r="G5032" s="10" t="s">
        <v>15572</v>
      </c>
      <c r="H5032" s="25">
        <f>INDEX('Annexe 1 – Données des équipes'!$B$12:$R$114, MATCH(C5032, 'Annexe 1 – Données des équipes'!$B$12:$B$114,0),4)</f>
        <v>70</v>
      </c>
      <c r="I5032" s="25">
        <f>INDEX('Annexe 1 – Données des équipes'!$B$12:$R$114, MATCH(D5032, 'Annexe 1 – Données des équipes'!$B$12:$B$114,0),4)</f>
        <v>90</v>
      </c>
      <c r="J5032" s="25">
        <f t="shared" si="79"/>
        <v>1</v>
      </c>
    </row>
    <row r="5033" spans="2:10">
      <c r="B5033" s="3">
        <v>31168</v>
      </c>
      <c r="C5033" s="10" t="s">
        <v>15573</v>
      </c>
      <c r="D5033" s="10" t="s">
        <v>15574</v>
      </c>
      <c r="E5033" s="25">
        <v>1</v>
      </c>
      <c r="F5033" s="25">
        <v>0</v>
      </c>
      <c r="G5033" s="10" t="s">
        <v>15575</v>
      </c>
      <c r="H5033" s="25">
        <f>INDEX('Annexe 1 – Données des équipes'!$B$12:$R$114, MATCH(C5033, 'Annexe 1 – Données des équipes'!$B$12:$B$114,0),4)</f>
        <v>40</v>
      </c>
      <c r="I5033" s="25">
        <f>INDEX('Annexe 1 – Données des équipes'!$B$12:$R$114, MATCH(D5033, 'Annexe 1 – Données des équipes'!$B$12:$B$114,0),4)</f>
        <v>20</v>
      </c>
      <c r="J5033" s="25">
        <f t="shared" si="79"/>
        <v>1</v>
      </c>
    </row>
    <row r="5034" spans="2:10">
      <c r="B5034" s="3">
        <v>31172</v>
      </c>
      <c r="C5034" s="10" t="s">
        <v>15576</v>
      </c>
      <c r="D5034" s="10" t="s">
        <v>15577</v>
      </c>
      <c r="E5034" s="25">
        <v>2</v>
      </c>
      <c r="F5034" s="25">
        <v>1</v>
      </c>
      <c r="G5034" s="10" t="s">
        <v>15578</v>
      </c>
      <c r="H5034" s="25">
        <f>INDEX('Annexe 1 – Données des équipes'!$B$12:$R$114, MATCH(C5034, 'Annexe 1 – Données des équipes'!$B$12:$B$114,0),4)</f>
        <v>90</v>
      </c>
      <c r="I5034" s="25">
        <f>INDEX('Annexe 1 – Données des équipes'!$B$12:$R$114, MATCH(D5034, 'Annexe 1 – Données des équipes'!$B$12:$B$114,0),4)</f>
        <v>90</v>
      </c>
      <c r="J5034" s="25">
        <f t="shared" si="79"/>
        <v>1</v>
      </c>
    </row>
    <row r="5035" spans="2:10">
      <c r="B5035" s="3">
        <v>31172</v>
      </c>
      <c r="C5035" s="10" t="s">
        <v>15579</v>
      </c>
      <c r="D5035" s="10" t="s">
        <v>15580</v>
      </c>
      <c r="E5035" s="25">
        <v>2</v>
      </c>
      <c r="F5035" s="25">
        <v>1</v>
      </c>
      <c r="G5035" s="10" t="s">
        <v>15581</v>
      </c>
      <c r="H5035" s="25">
        <f>INDEX('Annexe 1 – Données des équipes'!$B$12:$R$114, MATCH(C5035, 'Annexe 1 – Données des équipes'!$B$12:$B$114,0),4)</f>
        <v>30</v>
      </c>
      <c r="I5035" s="25">
        <f>INDEX('Annexe 1 – Données des équipes'!$B$12:$R$114, MATCH(D5035, 'Annexe 1 – Données des équipes'!$B$12:$B$114,0),4)</f>
        <v>0</v>
      </c>
      <c r="J5035" s="25">
        <f t="shared" si="79"/>
        <v>1</v>
      </c>
    </row>
    <row r="5036" spans="2:10">
      <c r="B5036" s="3">
        <v>31181</v>
      </c>
      <c r="C5036" s="10" t="s">
        <v>15582</v>
      </c>
      <c r="D5036" s="10" t="s">
        <v>15583</v>
      </c>
      <c r="E5036" s="25">
        <v>0</v>
      </c>
      <c r="F5036" s="25">
        <v>1</v>
      </c>
      <c r="G5036" s="10" t="s">
        <v>15584</v>
      </c>
      <c r="H5036" s="25">
        <f>INDEX('Annexe 1 – Données des équipes'!$B$12:$R$114, MATCH(C5036, 'Annexe 1 – Données des équipes'!$B$12:$B$114,0),4)</f>
        <v>40</v>
      </c>
      <c r="I5036" s="25">
        <f>INDEX('Annexe 1 – Données des équipes'!$B$12:$R$114, MATCH(D5036, 'Annexe 1 – Données des équipes'!$B$12:$B$114,0),4)</f>
        <v>80</v>
      </c>
      <c r="J5036" s="25">
        <f t="shared" si="79"/>
        <v>1</v>
      </c>
    </row>
    <row r="5037" spans="2:10">
      <c r="B5037" s="3">
        <v>31182</v>
      </c>
      <c r="C5037" s="10" t="s">
        <v>15585</v>
      </c>
      <c r="D5037" s="10" t="s">
        <v>15586</v>
      </c>
      <c r="E5037" s="25">
        <v>1</v>
      </c>
      <c r="F5037" s="25">
        <v>0</v>
      </c>
      <c r="G5037" s="10" t="s">
        <v>15587</v>
      </c>
      <c r="H5037" s="25">
        <f>INDEX('Annexe 1 – Données des équipes'!$B$12:$R$114, MATCH(C5037, 'Annexe 1 – Données des équipes'!$B$12:$B$114,0),4)</f>
        <v>90</v>
      </c>
      <c r="I5037" s="25">
        <f>INDEX('Annexe 1 – Données des équipes'!$B$12:$R$114, MATCH(D5037, 'Annexe 1 – Données des équipes'!$B$12:$B$114,0),4)</f>
        <v>90</v>
      </c>
      <c r="J5037" s="25">
        <f t="shared" si="79"/>
        <v>1</v>
      </c>
    </row>
    <row r="5038" spans="2:10">
      <c r="B5038" s="3">
        <v>31188</v>
      </c>
      <c r="C5038" s="10" t="s">
        <v>15588</v>
      </c>
      <c r="D5038" s="10" t="s">
        <v>15589</v>
      </c>
      <c r="E5038" s="25">
        <v>2</v>
      </c>
      <c r="F5038" s="25">
        <v>1</v>
      </c>
      <c r="G5038" s="10" t="s">
        <v>15590</v>
      </c>
      <c r="H5038" s="25">
        <f>INDEX('Annexe 1 – Données des équipes'!$B$12:$R$114, MATCH(C5038, 'Annexe 1 – Données des équipes'!$B$12:$B$114,0),4)</f>
        <v>80</v>
      </c>
      <c r="I5038" s="25">
        <f>INDEX('Annexe 1 – Données des équipes'!$B$12:$R$114, MATCH(D5038, 'Annexe 1 – Données des équipes'!$B$12:$B$114,0),4)</f>
        <v>90</v>
      </c>
      <c r="J5038" s="25">
        <f t="shared" si="79"/>
        <v>1</v>
      </c>
    </row>
    <row r="5039" spans="2:10">
      <c r="B5039" s="3">
        <v>31189</v>
      </c>
      <c r="C5039" s="10" t="s">
        <v>15591</v>
      </c>
      <c r="D5039" s="10" t="s">
        <v>15592</v>
      </c>
      <c r="E5039" s="25">
        <v>1</v>
      </c>
      <c r="F5039" s="25">
        <v>0</v>
      </c>
      <c r="G5039" s="10" t="s">
        <v>15593</v>
      </c>
      <c r="H5039" s="25">
        <f>INDEX('Annexe 1 – Données des équipes'!$B$12:$R$114, MATCH(C5039, 'Annexe 1 – Données des équipes'!$B$12:$B$114,0),4)</f>
        <v>80</v>
      </c>
      <c r="I5039" s="25">
        <f>INDEX('Annexe 1 – Données des équipes'!$B$12:$R$114, MATCH(D5039, 'Annexe 1 – Données des équipes'!$B$12:$B$114,0),4)</f>
        <v>30</v>
      </c>
      <c r="J5039" s="25">
        <f t="shared" si="79"/>
        <v>1</v>
      </c>
    </row>
    <row r="5040" spans="2:10">
      <c r="B5040" s="3">
        <v>31192</v>
      </c>
      <c r="C5040" s="10" t="s">
        <v>15594</v>
      </c>
      <c r="D5040" s="10" t="s">
        <v>15595</v>
      </c>
      <c r="E5040" s="25">
        <v>1</v>
      </c>
      <c r="F5040" s="25">
        <v>0</v>
      </c>
      <c r="G5040" s="10" t="s">
        <v>15596</v>
      </c>
      <c r="H5040" s="25">
        <f>INDEX('Annexe 1 – Données des équipes'!$B$12:$R$114, MATCH(C5040, 'Annexe 1 – Données des équipes'!$B$12:$B$114,0),4)</f>
        <v>60</v>
      </c>
      <c r="I5040" s="25">
        <f>INDEX('Annexe 1 – Données des équipes'!$B$12:$R$114, MATCH(D5040, 'Annexe 1 – Données des équipes'!$B$12:$B$114,0),4)</f>
        <v>90</v>
      </c>
      <c r="J5040" s="25">
        <f t="shared" si="79"/>
        <v>1</v>
      </c>
    </row>
    <row r="5041" spans="2:10">
      <c r="B5041" s="3">
        <v>31193</v>
      </c>
      <c r="C5041" s="10" t="s">
        <v>15597</v>
      </c>
      <c r="D5041" s="10" t="s">
        <v>15598</v>
      </c>
      <c r="E5041" s="25">
        <v>1</v>
      </c>
      <c r="F5041" s="25">
        <v>0</v>
      </c>
      <c r="G5041" s="10" t="s">
        <v>15599</v>
      </c>
      <c r="H5041" s="25">
        <f>INDEX('Annexe 1 – Données des équipes'!$B$12:$R$114, MATCH(C5041, 'Annexe 1 – Données des équipes'!$B$12:$B$114,0),4)</f>
        <v>90</v>
      </c>
      <c r="I5041" s="25">
        <f>INDEX('Annexe 1 – Données des équipes'!$B$12:$R$114, MATCH(D5041, 'Annexe 1 – Données des équipes'!$B$12:$B$114,0),4)</f>
        <v>80</v>
      </c>
      <c r="J5041" s="25">
        <f t="shared" si="79"/>
        <v>1</v>
      </c>
    </row>
    <row r="5042" spans="2:10">
      <c r="B5042" s="3">
        <v>31193</v>
      </c>
      <c r="C5042" s="10" t="s">
        <v>15600</v>
      </c>
      <c r="D5042" s="10" t="s">
        <v>15601</v>
      </c>
      <c r="E5042" s="25">
        <v>2</v>
      </c>
      <c r="F5042" s="25">
        <v>3</v>
      </c>
      <c r="G5042" s="10" t="s">
        <v>15602</v>
      </c>
      <c r="H5042" s="25">
        <f>INDEX('Annexe 1 – Données des équipes'!$B$12:$R$114, MATCH(C5042, 'Annexe 1 – Données des équipes'!$B$12:$B$114,0),4)</f>
        <v>60</v>
      </c>
      <c r="I5042" s="25">
        <f>INDEX('Annexe 1 – Données des équipes'!$B$12:$R$114, MATCH(D5042, 'Annexe 1 – Données des équipes'!$B$12:$B$114,0),4)</f>
        <v>90</v>
      </c>
      <c r="J5042" s="25">
        <f t="shared" si="79"/>
        <v>1</v>
      </c>
    </row>
    <row r="5043" spans="2:10">
      <c r="B5043" s="3">
        <v>31195</v>
      </c>
      <c r="C5043" s="10" t="s">
        <v>15603</v>
      </c>
      <c r="D5043" s="10" t="s">
        <v>15604</v>
      </c>
      <c r="E5043" s="25">
        <v>0</v>
      </c>
      <c r="F5043" s="25">
        <v>1</v>
      </c>
      <c r="G5043" s="10" t="s">
        <v>15605</v>
      </c>
      <c r="H5043" s="25">
        <f>INDEX('Annexe 1 – Données des équipes'!$B$12:$R$114, MATCH(C5043, 'Annexe 1 – Données des équipes'!$B$12:$B$114,0),4)</f>
        <v>70</v>
      </c>
      <c r="I5043" s="25">
        <f>INDEX('Annexe 1 – Données des équipes'!$B$12:$R$114, MATCH(D5043, 'Annexe 1 – Données des équipes'!$B$12:$B$114,0),4)</f>
        <v>60</v>
      </c>
      <c r="J5043" s="25">
        <f t="shared" si="79"/>
        <v>1</v>
      </c>
    </row>
    <row r="5044" spans="2:10">
      <c r="B5044" s="3">
        <v>31197</v>
      </c>
      <c r="C5044" s="10" t="s">
        <v>15606</v>
      </c>
      <c r="D5044" s="10" t="s">
        <v>15607</v>
      </c>
      <c r="E5044" s="25">
        <v>0</v>
      </c>
      <c r="F5044" s="25">
        <v>1</v>
      </c>
      <c r="G5044" s="10" t="s">
        <v>15608</v>
      </c>
      <c r="H5044" s="25">
        <f>INDEX('Annexe 1 – Données des équipes'!$B$12:$R$114, MATCH(C5044, 'Annexe 1 – Données des équipes'!$B$12:$B$114,0),4)</f>
        <v>40</v>
      </c>
      <c r="I5044" s="25">
        <f>INDEX('Annexe 1 – Données des équipes'!$B$12:$R$114, MATCH(D5044, 'Annexe 1 – Données des équipes'!$B$12:$B$114,0),4)</f>
        <v>80</v>
      </c>
      <c r="J5044" s="25">
        <f t="shared" si="79"/>
        <v>1</v>
      </c>
    </row>
    <row r="5045" spans="2:10">
      <c r="B5045" s="3">
        <v>31200</v>
      </c>
      <c r="C5045" s="10" t="s">
        <v>15609</v>
      </c>
      <c r="D5045" s="10" t="s">
        <v>15610</v>
      </c>
      <c r="E5045" s="25">
        <v>2</v>
      </c>
      <c r="F5045" s="25">
        <v>1</v>
      </c>
      <c r="G5045" s="10" t="s">
        <v>15611</v>
      </c>
      <c r="H5045" s="25">
        <f>INDEX('Annexe 1 – Données des équipes'!$B$12:$R$114, MATCH(C5045, 'Annexe 1 – Données des équipes'!$B$12:$B$114,0),4)</f>
        <v>20</v>
      </c>
      <c r="I5045" s="25">
        <f>INDEX('Annexe 1 – Données des équipes'!$B$12:$R$114, MATCH(D5045, 'Annexe 1 – Données des équipes'!$B$12:$B$114,0),4)</f>
        <v>40</v>
      </c>
      <c r="J5045" s="25">
        <f t="shared" si="79"/>
        <v>1</v>
      </c>
    </row>
    <row r="5046" spans="2:10">
      <c r="B5046" s="3">
        <v>31200</v>
      </c>
      <c r="C5046" s="10" t="s">
        <v>15612</v>
      </c>
      <c r="D5046" s="10" t="s">
        <v>15613</v>
      </c>
      <c r="E5046" s="25">
        <v>0</v>
      </c>
      <c r="F5046" s="25">
        <v>1</v>
      </c>
      <c r="G5046" s="10" t="s">
        <v>15614</v>
      </c>
      <c r="H5046" s="25">
        <f>INDEX('Annexe 1 – Données des équipes'!$B$12:$R$114, MATCH(C5046, 'Annexe 1 – Données des équipes'!$B$12:$B$114,0),4)</f>
        <v>60</v>
      </c>
      <c r="I5046" s="25">
        <f>INDEX('Annexe 1 – Données des équipes'!$B$12:$R$114, MATCH(D5046, 'Annexe 1 – Données des équipes'!$B$12:$B$114,0),4)</f>
        <v>80</v>
      </c>
      <c r="J5046" s="25">
        <f t="shared" si="79"/>
        <v>1</v>
      </c>
    </row>
    <row r="5047" spans="2:10">
      <c r="B5047" s="3">
        <v>31204</v>
      </c>
      <c r="C5047" s="10" t="s">
        <v>15615</v>
      </c>
      <c r="D5047" s="10" t="s">
        <v>15616</v>
      </c>
      <c r="E5047" s="25">
        <v>1</v>
      </c>
      <c r="F5047" s="25">
        <v>2</v>
      </c>
      <c r="G5047" s="10" t="s">
        <v>15617</v>
      </c>
      <c r="H5047" s="25">
        <f>INDEX('Annexe 1 – Données des équipes'!$B$12:$R$114, MATCH(C5047, 'Annexe 1 – Données des équipes'!$B$12:$B$114,0),4)</f>
        <v>90</v>
      </c>
      <c r="I5047" s="25">
        <f>INDEX('Annexe 1 – Données des équipes'!$B$12:$R$114, MATCH(D5047, 'Annexe 1 – Données des équipes'!$B$12:$B$114,0),4)</f>
        <v>90</v>
      </c>
      <c r="J5047" s="25">
        <f t="shared" si="79"/>
        <v>1</v>
      </c>
    </row>
    <row r="5048" spans="2:10">
      <c r="B5048" s="3">
        <v>31207</v>
      </c>
      <c r="C5048" s="10" t="s">
        <v>15618</v>
      </c>
      <c r="D5048" s="10" t="s">
        <v>15619</v>
      </c>
      <c r="E5048" s="25">
        <v>1</v>
      </c>
      <c r="F5048" s="25">
        <v>0</v>
      </c>
      <c r="G5048" s="10" t="s">
        <v>15620</v>
      </c>
      <c r="H5048" s="25">
        <f>INDEX('Annexe 1 – Données des équipes'!$B$12:$R$114, MATCH(C5048, 'Annexe 1 – Données des équipes'!$B$12:$B$114,0),4)</f>
        <v>80</v>
      </c>
      <c r="I5048" s="25">
        <f>INDEX('Annexe 1 – Données des équipes'!$B$12:$R$114, MATCH(D5048, 'Annexe 1 – Données des équipes'!$B$12:$B$114,0),4)</f>
        <v>90</v>
      </c>
      <c r="J5048" s="25">
        <f t="shared" si="79"/>
        <v>1</v>
      </c>
    </row>
    <row r="5049" spans="2:10">
      <c r="B5049" s="3">
        <v>31210</v>
      </c>
      <c r="C5049" s="10" t="s">
        <v>15621</v>
      </c>
      <c r="D5049" s="10" t="s">
        <v>15622</v>
      </c>
      <c r="E5049" s="25">
        <v>1</v>
      </c>
      <c r="F5049" s="25">
        <v>2</v>
      </c>
      <c r="G5049" s="10" t="s">
        <v>15623</v>
      </c>
      <c r="H5049" s="25">
        <f>INDEX('Annexe 1 – Données des équipes'!$B$12:$R$114, MATCH(C5049, 'Annexe 1 – Données des équipes'!$B$12:$B$114,0),4)</f>
        <v>70</v>
      </c>
      <c r="I5049" s="25">
        <f>INDEX('Annexe 1 – Données des équipes'!$B$12:$R$114, MATCH(D5049, 'Annexe 1 – Données des équipes'!$B$12:$B$114,0),4)</f>
        <v>90</v>
      </c>
      <c r="J5049" s="25">
        <f t="shared" si="79"/>
        <v>1</v>
      </c>
    </row>
    <row r="5050" spans="2:10">
      <c r="B5050" s="3">
        <v>31214</v>
      </c>
      <c r="C5050" s="10" t="s">
        <v>15624</v>
      </c>
      <c r="D5050" s="10" t="s">
        <v>15625</v>
      </c>
      <c r="E5050" s="25">
        <v>1</v>
      </c>
      <c r="F5050" s="25">
        <v>0</v>
      </c>
      <c r="G5050" s="10" t="s">
        <v>15626</v>
      </c>
      <c r="H5050" s="25">
        <f>INDEX('Annexe 1 – Données des équipes'!$B$12:$R$114, MATCH(C5050, 'Annexe 1 – Données des équipes'!$B$12:$B$114,0),4)</f>
        <v>90</v>
      </c>
      <c r="I5050" s="25">
        <f>INDEX('Annexe 1 – Données des équipes'!$B$12:$R$114, MATCH(D5050, 'Annexe 1 – Données des équipes'!$B$12:$B$114,0),4)</f>
        <v>90</v>
      </c>
      <c r="J5050" s="25">
        <f t="shared" si="79"/>
        <v>1</v>
      </c>
    </row>
    <row r="5051" spans="2:10">
      <c r="B5051" s="3">
        <v>31221</v>
      </c>
      <c r="C5051" s="10" t="s">
        <v>15627</v>
      </c>
      <c r="D5051" s="10" t="s">
        <v>15628</v>
      </c>
      <c r="E5051" s="25">
        <v>1</v>
      </c>
      <c r="F5051" s="25">
        <v>0</v>
      </c>
      <c r="G5051" s="10" t="s">
        <v>15629</v>
      </c>
      <c r="H5051" s="25">
        <f>INDEX('Annexe 1 – Données des équipes'!$B$12:$R$114, MATCH(C5051, 'Annexe 1 – Données des équipes'!$B$12:$B$114,0),4)</f>
        <v>80</v>
      </c>
      <c r="I5051" s="25">
        <f>INDEX('Annexe 1 – Données des équipes'!$B$12:$R$114, MATCH(D5051, 'Annexe 1 – Données des équipes'!$B$12:$B$114,0),4)</f>
        <v>90</v>
      </c>
      <c r="J5051" s="25">
        <f t="shared" si="79"/>
        <v>1</v>
      </c>
    </row>
    <row r="5052" spans="2:10">
      <c r="B5052" s="3">
        <v>31234</v>
      </c>
      <c r="C5052" s="10" t="s">
        <v>15630</v>
      </c>
      <c r="D5052" s="10" t="s">
        <v>15631</v>
      </c>
      <c r="E5052" s="25">
        <v>1</v>
      </c>
      <c r="F5052" s="25">
        <v>0</v>
      </c>
      <c r="G5052" s="10" t="s">
        <v>15632</v>
      </c>
      <c r="H5052" s="25">
        <f>INDEX('Annexe 1 – Données des équipes'!$B$12:$R$114, MATCH(C5052, 'Annexe 1 – Données des équipes'!$B$12:$B$114,0),4)</f>
        <v>50</v>
      </c>
      <c r="I5052" s="25">
        <f>INDEX('Annexe 1 – Données des équipes'!$B$12:$R$114, MATCH(D5052, 'Annexe 1 – Données des équipes'!$B$12:$B$114,0),4)</f>
        <v>40</v>
      </c>
      <c r="J5052" s="25">
        <f t="shared" si="79"/>
        <v>1</v>
      </c>
    </row>
    <row r="5053" spans="2:10">
      <c r="B5053" s="3">
        <v>31235</v>
      </c>
      <c r="C5053" s="10" t="s">
        <v>15633</v>
      </c>
      <c r="D5053" s="10" t="s">
        <v>15634</v>
      </c>
      <c r="E5053" s="25">
        <v>1</v>
      </c>
      <c r="F5053" s="25">
        <v>0</v>
      </c>
      <c r="G5053" s="10" t="s">
        <v>15635</v>
      </c>
      <c r="H5053" s="25">
        <f>INDEX('Annexe 1 – Données des équipes'!$B$12:$R$114, MATCH(C5053, 'Annexe 1 – Données des équipes'!$B$12:$B$114,0),4)</f>
        <v>30</v>
      </c>
      <c r="I5053" s="25">
        <f>INDEX('Annexe 1 – Données des équipes'!$B$12:$R$114, MATCH(D5053, 'Annexe 1 – Données des équipes'!$B$12:$B$114,0),4)</f>
        <v>0</v>
      </c>
      <c r="J5053" s="25">
        <f t="shared" si="79"/>
        <v>1</v>
      </c>
    </row>
    <row r="5054" spans="2:10">
      <c r="B5054" s="3">
        <v>31238</v>
      </c>
      <c r="C5054" s="10" t="s">
        <v>15636</v>
      </c>
      <c r="D5054" s="10" t="s">
        <v>15637</v>
      </c>
      <c r="E5054" s="25">
        <v>2</v>
      </c>
      <c r="F5054" s="25">
        <v>3</v>
      </c>
      <c r="G5054" s="10" t="s">
        <v>15638</v>
      </c>
      <c r="H5054" s="25">
        <f>INDEX('Annexe 1 – Données des équipes'!$B$12:$R$114, MATCH(C5054, 'Annexe 1 – Données des équipes'!$B$12:$B$114,0),4)</f>
        <v>30</v>
      </c>
      <c r="I5054" s="25">
        <f>INDEX('Annexe 1 – Données des équipes'!$B$12:$R$114, MATCH(D5054, 'Annexe 1 – Données des équipes'!$B$12:$B$114,0),4)</f>
        <v>30</v>
      </c>
      <c r="J5054" s="25">
        <f t="shared" si="79"/>
        <v>1</v>
      </c>
    </row>
    <row r="5055" spans="2:10">
      <c r="B5055" s="3">
        <v>31256</v>
      </c>
      <c r="C5055" s="10" t="s">
        <v>15639</v>
      </c>
      <c r="D5055" s="10" t="s">
        <v>15640</v>
      </c>
      <c r="E5055" s="25">
        <v>1</v>
      </c>
      <c r="F5055" s="25">
        <v>0</v>
      </c>
      <c r="G5055" s="10" t="s">
        <v>15641</v>
      </c>
      <c r="H5055" s="25">
        <f>INDEX('Annexe 1 – Données des équipes'!$B$12:$R$114, MATCH(C5055, 'Annexe 1 – Données des équipes'!$B$12:$B$114,0),4)</f>
        <v>40</v>
      </c>
      <c r="I5055" s="25">
        <f>INDEX('Annexe 1 – Données des équipes'!$B$12:$R$114, MATCH(D5055, 'Annexe 1 – Données des équipes'!$B$12:$B$114,0),4)</f>
        <v>30</v>
      </c>
      <c r="J5055" s="25">
        <f t="shared" si="79"/>
        <v>1</v>
      </c>
    </row>
    <row r="5056" spans="2:10">
      <c r="B5056" s="3">
        <v>31256</v>
      </c>
      <c r="C5056" s="10" t="s">
        <v>15642</v>
      </c>
      <c r="D5056" s="10" t="s">
        <v>15643</v>
      </c>
      <c r="E5056" s="25">
        <v>0</v>
      </c>
      <c r="F5056" s="25">
        <v>1</v>
      </c>
      <c r="G5056" s="10" t="s">
        <v>15644</v>
      </c>
      <c r="H5056" s="25">
        <f>INDEX('Annexe 1 – Données des équipes'!$B$12:$R$114, MATCH(C5056, 'Annexe 1 – Données des équipes'!$B$12:$B$114,0),4)</f>
        <v>10</v>
      </c>
      <c r="I5056" s="25">
        <f>INDEX('Annexe 1 – Données des équipes'!$B$12:$R$114, MATCH(D5056, 'Annexe 1 – Données des équipes'!$B$12:$B$114,0),4)</f>
        <v>20</v>
      </c>
      <c r="J5056" s="25">
        <f t="shared" si="79"/>
        <v>1</v>
      </c>
    </row>
    <row r="5057" spans="2:10">
      <c r="B5057" s="3">
        <v>31277</v>
      </c>
      <c r="C5057" s="10" t="s">
        <v>15645</v>
      </c>
      <c r="D5057" s="10" t="s">
        <v>15646</v>
      </c>
      <c r="E5057" s="25">
        <v>1</v>
      </c>
      <c r="F5057" s="25">
        <v>0</v>
      </c>
      <c r="G5057" s="10" t="s">
        <v>15647</v>
      </c>
      <c r="H5057" s="25">
        <f>INDEX('Annexe 1 – Données des équipes'!$B$12:$R$114, MATCH(C5057, 'Annexe 1 – Données des équipes'!$B$12:$B$114,0),4)</f>
        <v>10</v>
      </c>
      <c r="I5057" s="25">
        <f>INDEX('Annexe 1 – Données des équipes'!$B$12:$R$114, MATCH(D5057, 'Annexe 1 – Données des équipes'!$B$12:$B$114,0),4)</f>
        <v>50</v>
      </c>
      <c r="J5057" s="25">
        <f t="shared" si="79"/>
        <v>1</v>
      </c>
    </row>
    <row r="5058" spans="2:10">
      <c r="B5058" s="3">
        <v>31277</v>
      </c>
      <c r="C5058" s="10" t="s">
        <v>15648</v>
      </c>
      <c r="D5058" s="10" t="s">
        <v>15649</v>
      </c>
      <c r="E5058" s="25">
        <v>1</v>
      </c>
      <c r="F5058" s="25">
        <v>0</v>
      </c>
      <c r="G5058" s="10" t="s">
        <v>15650</v>
      </c>
      <c r="H5058" s="25">
        <f>INDEX('Annexe 1 – Données des équipes'!$B$12:$R$114, MATCH(C5058, 'Annexe 1 – Données des équipes'!$B$12:$B$114,0),4)</f>
        <v>10</v>
      </c>
      <c r="I5058" s="25">
        <f>INDEX('Annexe 1 – Données des équipes'!$B$12:$R$114, MATCH(D5058, 'Annexe 1 – Données des équipes'!$B$12:$B$114,0),4)</f>
        <v>70</v>
      </c>
      <c r="J5058" s="25">
        <f t="shared" si="79"/>
        <v>1</v>
      </c>
    </row>
    <row r="5059" spans="2:10">
      <c r="B5059" s="3">
        <v>31280</v>
      </c>
      <c r="C5059" s="10" t="s">
        <v>15651</v>
      </c>
      <c r="D5059" s="10" t="s">
        <v>15652</v>
      </c>
      <c r="E5059" s="25">
        <v>1</v>
      </c>
      <c r="F5059" s="25">
        <v>0</v>
      </c>
      <c r="G5059" s="10" t="s">
        <v>15653</v>
      </c>
      <c r="H5059" s="25">
        <f>INDEX('Annexe 1 – Données des équipes'!$B$12:$R$114, MATCH(C5059, 'Annexe 1 – Données des équipes'!$B$12:$B$114,0),4)</f>
        <v>80</v>
      </c>
      <c r="I5059" s="25">
        <f>INDEX('Annexe 1 – Données des équipes'!$B$12:$R$114, MATCH(D5059, 'Annexe 1 – Données des équipes'!$B$12:$B$114,0),4)</f>
        <v>80</v>
      </c>
      <c r="J5059" s="25">
        <f t="shared" si="79"/>
        <v>1</v>
      </c>
    </row>
    <row r="5060" spans="2:10">
      <c r="B5060" s="3">
        <v>31284</v>
      </c>
      <c r="C5060" s="10" t="s">
        <v>15654</v>
      </c>
      <c r="D5060" s="10" t="s">
        <v>15655</v>
      </c>
      <c r="E5060" s="25">
        <v>0</v>
      </c>
      <c r="F5060" s="25">
        <v>1</v>
      </c>
      <c r="G5060" s="10" t="s">
        <v>15656</v>
      </c>
      <c r="H5060" s="25">
        <f>INDEX('Annexe 1 – Données des équipes'!$B$12:$R$114, MATCH(C5060, 'Annexe 1 – Données des équipes'!$B$12:$B$114,0),4)</f>
        <v>40</v>
      </c>
      <c r="I5060" s="25">
        <f>INDEX('Annexe 1 – Données des équipes'!$B$12:$R$114, MATCH(D5060, 'Annexe 1 – Données des équipes'!$B$12:$B$114,0),4)</f>
        <v>20</v>
      </c>
      <c r="J5060" s="25">
        <f t="shared" si="79"/>
        <v>1</v>
      </c>
    </row>
    <row r="5061" spans="2:10">
      <c r="B5061" s="3">
        <v>31287</v>
      </c>
      <c r="C5061" s="10" t="s">
        <v>15657</v>
      </c>
      <c r="D5061" s="10" t="s">
        <v>15658</v>
      </c>
      <c r="E5061" s="25">
        <v>1</v>
      </c>
      <c r="F5061" s="25">
        <v>0</v>
      </c>
      <c r="G5061" s="10" t="s">
        <v>15659</v>
      </c>
      <c r="H5061" s="25">
        <f>INDEX('Annexe 1 – Données des équipes'!$B$12:$R$114, MATCH(C5061, 'Annexe 1 – Données des équipes'!$B$12:$B$114,0),4)</f>
        <v>50</v>
      </c>
      <c r="I5061" s="25">
        <f>INDEX('Annexe 1 – Données des équipes'!$B$12:$R$114, MATCH(D5061, 'Annexe 1 – Données des équipes'!$B$12:$B$114,0),4)</f>
        <v>90</v>
      </c>
      <c r="J5061" s="25">
        <f t="shared" si="79"/>
        <v>1</v>
      </c>
    </row>
    <row r="5062" spans="2:10">
      <c r="B5062" s="3">
        <v>31294</v>
      </c>
      <c r="C5062" s="10" t="s">
        <v>15660</v>
      </c>
      <c r="D5062" s="10" t="s">
        <v>15661</v>
      </c>
      <c r="E5062" s="25">
        <v>1</v>
      </c>
      <c r="F5062" s="25">
        <v>0</v>
      </c>
      <c r="G5062" s="10" t="s">
        <v>15662</v>
      </c>
      <c r="H5062" s="25">
        <f>INDEX('Annexe 1 – Données des équipes'!$B$12:$R$114, MATCH(C5062, 'Annexe 1 – Données des équipes'!$B$12:$B$114,0),4)</f>
        <v>80</v>
      </c>
      <c r="I5062" s="25">
        <f>INDEX('Annexe 1 – Données des équipes'!$B$12:$R$114, MATCH(D5062, 'Annexe 1 – Données des équipes'!$B$12:$B$114,0),4)</f>
        <v>40</v>
      </c>
      <c r="J5062" s="25">
        <f t="shared" si="79"/>
        <v>1</v>
      </c>
    </row>
    <row r="5063" spans="2:10">
      <c r="B5063" s="3">
        <v>31304</v>
      </c>
      <c r="C5063" s="10" t="s">
        <v>15663</v>
      </c>
      <c r="D5063" s="10" t="s">
        <v>15664</v>
      </c>
      <c r="E5063" s="25">
        <v>2</v>
      </c>
      <c r="F5063" s="25">
        <v>1</v>
      </c>
      <c r="G5063" s="10" t="s">
        <v>15665</v>
      </c>
      <c r="H5063" s="25">
        <f>INDEX('Annexe 1 – Données des équipes'!$B$12:$R$114, MATCH(C5063, 'Annexe 1 – Données des équipes'!$B$12:$B$114,0),4)</f>
        <v>20</v>
      </c>
      <c r="I5063" s="25">
        <f>INDEX('Annexe 1 – Données des équipes'!$B$12:$R$114, MATCH(D5063, 'Annexe 1 – Données des équipes'!$B$12:$B$114,0),4)</f>
        <v>40</v>
      </c>
      <c r="J5063" s="25">
        <f t="shared" si="79"/>
        <v>1</v>
      </c>
    </row>
    <row r="5064" spans="2:10">
      <c r="B5064" s="3">
        <v>31310</v>
      </c>
      <c r="C5064" s="10" t="s">
        <v>15666</v>
      </c>
      <c r="D5064" s="10" t="s">
        <v>15667</v>
      </c>
      <c r="E5064" s="25">
        <v>2</v>
      </c>
      <c r="F5064" s="25">
        <v>3</v>
      </c>
      <c r="G5064" s="10" t="s">
        <v>15668</v>
      </c>
      <c r="H5064" s="25">
        <f>INDEX('Annexe 1 – Données des équipes'!$B$12:$R$114, MATCH(C5064, 'Annexe 1 – Données des équipes'!$B$12:$B$114,0),4)</f>
        <v>20</v>
      </c>
      <c r="I5064" s="25">
        <f>INDEX('Annexe 1 – Données des équipes'!$B$12:$R$114, MATCH(D5064, 'Annexe 1 – Données des équipes'!$B$12:$B$114,0),4)</f>
        <v>30</v>
      </c>
      <c r="J5064" s="25">
        <f t="shared" si="79"/>
        <v>1</v>
      </c>
    </row>
    <row r="5065" spans="2:10">
      <c r="B5065" s="3">
        <v>31312</v>
      </c>
      <c r="C5065" s="10" t="s">
        <v>15669</v>
      </c>
      <c r="D5065" s="10" t="s">
        <v>15670</v>
      </c>
      <c r="E5065" s="25">
        <v>1</v>
      </c>
      <c r="F5065" s="25">
        <v>0</v>
      </c>
      <c r="G5065" s="10" t="s">
        <v>15671</v>
      </c>
      <c r="H5065" s="25">
        <f>INDEX('Annexe 1 – Données des équipes'!$B$12:$R$114, MATCH(C5065, 'Annexe 1 – Données des équipes'!$B$12:$B$114,0),4)</f>
        <v>80</v>
      </c>
      <c r="I5065" s="25">
        <f>INDEX('Annexe 1 – Données des équipes'!$B$12:$R$114, MATCH(D5065, 'Annexe 1 – Données des équipes'!$B$12:$B$114,0),4)</f>
        <v>80</v>
      </c>
      <c r="J5065" s="25">
        <f t="shared" si="79"/>
        <v>1</v>
      </c>
    </row>
    <row r="5066" spans="2:10">
      <c r="B5066" s="3">
        <v>31315</v>
      </c>
      <c r="C5066" s="10" t="s">
        <v>15672</v>
      </c>
      <c r="D5066" s="10" t="s">
        <v>15673</v>
      </c>
      <c r="E5066" s="25">
        <v>1</v>
      </c>
      <c r="F5066" s="25">
        <v>0</v>
      </c>
      <c r="G5066" s="10" t="s">
        <v>15674</v>
      </c>
      <c r="H5066" s="25">
        <f>INDEX('Annexe 1 – Données des équipes'!$B$12:$R$114, MATCH(C5066, 'Annexe 1 – Données des équipes'!$B$12:$B$114,0),4)</f>
        <v>30</v>
      </c>
      <c r="I5066" s="25">
        <f>INDEX('Annexe 1 – Données des équipes'!$B$12:$R$114, MATCH(D5066, 'Annexe 1 – Données des équipes'!$B$12:$B$114,0),4)</f>
        <v>60</v>
      </c>
      <c r="J5066" s="25">
        <f t="shared" si="79"/>
        <v>1</v>
      </c>
    </row>
    <row r="5067" spans="2:10">
      <c r="B5067" s="3">
        <v>31315</v>
      </c>
      <c r="C5067" s="10" t="s">
        <v>15675</v>
      </c>
      <c r="D5067" s="10" t="s">
        <v>15676</v>
      </c>
      <c r="E5067" s="25">
        <v>1</v>
      </c>
      <c r="F5067" s="25">
        <v>2</v>
      </c>
      <c r="G5067" s="10" t="s">
        <v>15677</v>
      </c>
      <c r="H5067" s="25">
        <f>INDEX('Annexe 1 – Données des équipes'!$B$12:$R$114, MATCH(C5067, 'Annexe 1 – Données des équipes'!$B$12:$B$114,0),4)</f>
        <v>90</v>
      </c>
      <c r="I5067" s="25">
        <f>INDEX('Annexe 1 – Données des équipes'!$B$12:$R$114, MATCH(D5067, 'Annexe 1 – Données des équipes'!$B$12:$B$114,0),4)</f>
        <v>30</v>
      </c>
      <c r="J5067" s="25">
        <f t="shared" si="79"/>
        <v>1</v>
      </c>
    </row>
    <row r="5068" spans="2:10">
      <c r="B5068" s="3">
        <v>31315</v>
      </c>
      <c r="C5068" s="10" t="s">
        <v>15678</v>
      </c>
      <c r="D5068" s="10" t="s">
        <v>15679</v>
      </c>
      <c r="E5068" s="25">
        <v>1</v>
      </c>
      <c r="F5068" s="25">
        <v>0</v>
      </c>
      <c r="G5068" s="10" t="s">
        <v>15680</v>
      </c>
      <c r="H5068" s="25">
        <f>INDEX('Annexe 1 – Données des équipes'!$B$12:$R$114, MATCH(C5068, 'Annexe 1 – Données des équipes'!$B$12:$B$114,0),4)</f>
        <v>50</v>
      </c>
      <c r="I5068" s="25">
        <f>INDEX('Annexe 1 – Données des équipes'!$B$12:$R$114, MATCH(D5068, 'Annexe 1 – Données des équipes'!$B$12:$B$114,0),4)</f>
        <v>80</v>
      </c>
      <c r="J5068" s="25">
        <f t="shared" si="79"/>
        <v>1</v>
      </c>
    </row>
    <row r="5069" spans="2:10">
      <c r="B5069" s="3">
        <v>31315</v>
      </c>
      <c r="C5069" s="10" t="s">
        <v>15681</v>
      </c>
      <c r="D5069" s="10" t="s">
        <v>15682</v>
      </c>
      <c r="E5069" s="25">
        <v>2</v>
      </c>
      <c r="F5069" s="25">
        <v>1</v>
      </c>
      <c r="G5069" s="10" t="s">
        <v>15683</v>
      </c>
      <c r="H5069" s="25">
        <f>INDEX('Annexe 1 – Données des équipes'!$B$12:$R$114, MATCH(C5069, 'Annexe 1 – Données des équipes'!$B$12:$B$114,0),4)</f>
        <v>90</v>
      </c>
      <c r="I5069" s="25">
        <f>INDEX('Annexe 1 – Données des équipes'!$B$12:$R$114, MATCH(D5069, 'Annexe 1 – Données des équipes'!$B$12:$B$114,0),4)</f>
        <v>70</v>
      </c>
      <c r="J5069" s="25">
        <f t="shared" si="79"/>
        <v>1</v>
      </c>
    </row>
    <row r="5070" spans="2:10">
      <c r="B5070" s="3">
        <v>31317</v>
      </c>
      <c r="C5070" s="10" t="s">
        <v>15684</v>
      </c>
      <c r="D5070" s="10" t="s">
        <v>15685</v>
      </c>
      <c r="E5070" s="25">
        <v>1</v>
      </c>
      <c r="F5070" s="25">
        <v>2</v>
      </c>
      <c r="G5070" s="10" t="s">
        <v>15686</v>
      </c>
      <c r="H5070" s="25">
        <f>INDEX('Annexe 1 – Données des équipes'!$B$12:$R$114, MATCH(C5070, 'Annexe 1 – Données des équipes'!$B$12:$B$114,0),4)</f>
        <v>30</v>
      </c>
      <c r="I5070" s="25">
        <f>INDEX('Annexe 1 – Données des équipes'!$B$12:$R$114, MATCH(D5070, 'Annexe 1 – Données des équipes'!$B$12:$B$114,0),4)</f>
        <v>20</v>
      </c>
      <c r="J5070" s="25">
        <f t="shared" si="79"/>
        <v>1</v>
      </c>
    </row>
    <row r="5071" spans="2:10">
      <c r="B5071" s="3">
        <v>31324</v>
      </c>
      <c r="C5071" s="10" t="s">
        <v>15687</v>
      </c>
      <c r="D5071" s="10" t="s">
        <v>15688</v>
      </c>
      <c r="E5071" s="25">
        <v>2</v>
      </c>
      <c r="F5071" s="25">
        <v>1</v>
      </c>
      <c r="G5071" s="10" t="s">
        <v>15689</v>
      </c>
      <c r="H5071" s="25">
        <f>INDEX('Annexe 1 – Données des équipes'!$B$12:$R$114, MATCH(C5071, 'Annexe 1 – Données des équipes'!$B$12:$B$114,0),4)</f>
        <v>30</v>
      </c>
      <c r="I5071" s="25">
        <f>INDEX('Annexe 1 – Données des équipes'!$B$12:$R$114, MATCH(D5071, 'Annexe 1 – Données des équipes'!$B$12:$B$114,0),4)</f>
        <v>40</v>
      </c>
      <c r="J5071" s="25">
        <f t="shared" si="79"/>
        <v>1</v>
      </c>
    </row>
    <row r="5072" spans="2:10">
      <c r="B5072" s="3">
        <v>31328</v>
      </c>
      <c r="C5072" s="10" t="s">
        <v>15690</v>
      </c>
      <c r="D5072" s="10" t="s">
        <v>15691</v>
      </c>
      <c r="E5072" s="25">
        <v>1</v>
      </c>
      <c r="F5072" s="25">
        <v>2</v>
      </c>
      <c r="G5072" s="10" t="s">
        <v>15692</v>
      </c>
      <c r="H5072" s="25">
        <f>INDEX('Annexe 1 – Données des équipes'!$B$12:$R$114, MATCH(C5072, 'Annexe 1 – Données des équipes'!$B$12:$B$114,0),4)</f>
        <v>20</v>
      </c>
      <c r="I5072" s="25">
        <f>INDEX('Annexe 1 – Données des équipes'!$B$12:$R$114, MATCH(D5072, 'Annexe 1 – Données des équipes'!$B$12:$B$114,0),4)</f>
        <v>60</v>
      </c>
      <c r="J5072" s="25">
        <f t="shared" si="79"/>
        <v>1</v>
      </c>
    </row>
    <row r="5073" spans="2:10">
      <c r="B5073" s="3">
        <v>31336</v>
      </c>
      <c r="C5073" s="10" t="s">
        <v>15693</v>
      </c>
      <c r="D5073" s="10" t="s">
        <v>15694</v>
      </c>
      <c r="E5073" s="25">
        <v>1</v>
      </c>
      <c r="F5073" s="25">
        <v>0</v>
      </c>
      <c r="G5073" s="10" t="s">
        <v>15695</v>
      </c>
      <c r="H5073" s="25">
        <f>INDEX('Annexe 1 – Données des équipes'!$B$12:$R$114, MATCH(C5073, 'Annexe 1 – Données des équipes'!$B$12:$B$114,0),4)</f>
        <v>90</v>
      </c>
      <c r="I5073" s="25">
        <f>INDEX('Annexe 1 – Données des équipes'!$B$12:$R$114, MATCH(D5073, 'Annexe 1 – Données des équipes'!$B$12:$B$114,0),4)</f>
        <v>80</v>
      </c>
      <c r="J5073" s="25">
        <f t="shared" si="79"/>
        <v>1</v>
      </c>
    </row>
    <row r="5074" spans="2:10">
      <c r="B5074" s="3">
        <v>31336</v>
      </c>
      <c r="C5074" s="10" t="s">
        <v>15696</v>
      </c>
      <c r="D5074" s="10" t="s">
        <v>15697</v>
      </c>
      <c r="E5074" s="25">
        <v>0</v>
      </c>
      <c r="F5074" s="25">
        <v>1</v>
      </c>
      <c r="G5074" s="10" t="s">
        <v>15698</v>
      </c>
      <c r="H5074" s="25">
        <f>INDEX('Annexe 1 – Données des équipes'!$B$12:$R$114, MATCH(C5074, 'Annexe 1 – Données des équipes'!$B$12:$B$114,0),4)</f>
        <v>90</v>
      </c>
      <c r="I5074" s="25">
        <f>INDEX('Annexe 1 – Données des équipes'!$B$12:$R$114, MATCH(D5074, 'Annexe 1 – Données des équipes'!$B$12:$B$114,0),4)</f>
        <v>90</v>
      </c>
      <c r="J5074" s="25">
        <f t="shared" ref="J5074:J5137" si="80">ABS(F5074-E5074)</f>
        <v>1</v>
      </c>
    </row>
    <row r="5075" spans="2:10">
      <c r="B5075" s="3">
        <v>31336</v>
      </c>
      <c r="C5075" s="10" t="s">
        <v>15699</v>
      </c>
      <c r="D5075" s="10" t="s">
        <v>15700</v>
      </c>
      <c r="E5075" s="25">
        <v>0</v>
      </c>
      <c r="F5075" s="25">
        <v>1</v>
      </c>
      <c r="G5075" s="10" t="s">
        <v>15701</v>
      </c>
      <c r="H5075" s="25">
        <f>INDEX('Annexe 1 – Données des équipes'!$B$12:$R$114, MATCH(C5075, 'Annexe 1 – Données des équipes'!$B$12:$B$114,0),4)</f>
        <v>80</v>
      </c>
      <c r="I5075" s="25">
        <f>INDEX('Annexe 1 – Données des équipes'!$B$12:$R$114, MATCH(D5075, 'Annexe 1 – Données des équipes'!$B$12:$B$114,0),4)</f>
        <v>70</v>
      </c>
      <c r="J5075" s="25">
        <f t="shared" si="80"/>
        <v>1</v>
      </c>
    </row>
    <row r="5076" spans="2:10">
      <c r="B5076" s="3">
        <v>31336</v>
      </c>
      <c r="C5076" s="10" t="s">
        <v>15702</v>
      </c>
      <c r="D5076" s="10" t="s">
        <v>15703</v>
      </c>
      <c r="E5076" s="25">
        <v>0</v>
      </c>
      <c r="F5076" s="25">
        <v>1</v>
      </c>
      <c r="G5076" s="10" t="s">
        <v>15704</v>
      </c>
      <c r="H5076" s="25">
        <f>INDEX('Annexe 1 – Données des équipes'!$B$12:$R$114, MATCH(C5076, 'Annexe 1 – Données des équipes'!$B$12:$B$114,0),4)</f>
        <v>50</v>
      </c>
      <c r="I5076" s="25">
        <f>INDEX('Annexe 1 – Données des équipes'!$B$12:$R$114, MATCH(D5076, 'Annexe 1 – Données des équipes'!$B$12:$B$114,0),4)</f>
        <v>50</v>
      </c>
      <c r="J5076" s="25">
        <f t="shared" si="80"/>
        <v>1</v>
      </c>
    </row>
    <row r="5077" spans="2:10">
      <c r="B5077" s="3">
        <v>31338</v>
      </c>
      <c r="C5077" s="10" t="s">
        <v>15705</v>
      </c>
      <c r="D5077" s="10" t="s">
        <v>15706</v>
      </c>
      <c r="E5077" s="25">
        <v>1</v>
      </c>
      <c r="F5077" s="25">
        <v>0</v>
      </c>
      <c r="G5077" s="10" t="s">
        <v>15707</v>
      </c>
      <c r="H5077" s="25">
        <f>INDEX('Annexe 1 – Données des équipes'!$B$12:$R$114, MATCH(C5077, 'Annexe 1 – Données des équipes'!$B$12:$B$114,0),4)</f>
        <v>10</v>
      </c>
      <c r="I5077" s="25">
        <f>INDEX('Annexe 1 – Données des équipes'!$B$12:$R$114, MATCH(D5077, 'Annexe 1 – Données des équipes'!$B$12:$B$114,0),4)</f>
        <v>50</v>
      </c>
      <c r="J5077" s="25">
        <f t="shared" si="80"/>
        <v>1</v>
      </c>
    </row>
    <row r="5078" spans="2:10">
      <c r="B5078" s="3">
        <v>31340</v>
      </c>
      <c r="C5078" s="10" t="s">
        <v>15708</v>
      </c>
      <c r="D5078" s="10" t="s">
        <v>15709</v>
      </c>
      <c r="E5078" s="25">
        <v>2</v>
      </c>
      <c r="F5078" s="25">
        <v>1</v>
      </c>
      <c r="G5078" s="10" t="s">
        <v>15710</v>
      </c>
      <c r="H5078" s="25">
        <f>INDEX('Annexe 1 – Données des équipes'!$B$12:$R$114, MATCH(C5078, 'Annexe 1 – Données des équipes'!$B$12:$B$114,0),4)</f>
        <v>50</v>
      </c>
      <c r="I5078" s="25">
        <f>INDEX('Annexe 1 – Données des équipes'!$B$12:$R$114, MATCH(D5078, 'Annexe 1 – Données des équipes'!$B$12:$B$114,0),4)</f>
        <v>80</v>
      </c>
      <c r="J5078" s="25">
        <f t="shared" si="80"/>
        <v>1</v>
      </c>
    </row>
    <row r="5079" spans="2:10">
      <c r="B5079" s="3">
        <v>31346</v>
      </c>
      <c r="C5079" s="10" t="s">
        <v>15711</v>
      </c>
      <c r="D5079" s="10" t="s">
        <v>15712</v>
      </c>
      <c r="E5079" s="25">
        <v>1</v>
      </c>
      <c r="F5079" s="25">
        <v>2</v>
      </c>
      <c r="G5079" s="10" t="s">
        <v>15713</v>
      </c>
      <c r="H5079" s="25">
        <f>INDEX('Annexe 1 – Données des équipes'!$B$12:$R$114, MATCH(C5079, 'Annexe 1 – Données des équipes'!$B$12:$B$114,0),4)</f>
        <v>50</v>
      </c>
      <c r="I5079" s="25">
        <f>INDEX('Annexe 1 – Données des équipes'!$B$12:$R$114, MATCH(D5079, 'Annexe 1 – Données des équipes'!$B$12:$B$114,0),4)</f>
        <v>70</v>
      </c>
      <c r="J5079" s="25">
        <f t="shared" si="80"/>
        <v>1</v>
      </c>
    </row>
    <row r="5080" spans="2:10">
      <c r="B5080" s="3">
        <v>31350</v>
      </c>
      <c r="C5080" s="10" t="s">
        <v>15714</v>
      </c>
      <c r="D5080" s="10" t="s">
        <v>15715</v>
      </c>
      <c r="E5080" s="25">
        <v>1</v>
      </c>
      <c r="F5080" s="25">
        <v>0</v>
      </c>
      <c r="G5080" s="10" t="s">
        <v>15716</v>
      </c>
      <c r="H5080" s="25">
        <f>INDEX('Annexe 1 – Données des équipes'!$B$12:$R$114, MATCH(C5080, 'Annexe 1 – Données des équipes'!$B$12:$B$114,0),4)</f>
        <v>50</v>
      </c>
      <c r="I5080" s="25">
        <f>INDEX('Annexe 1 – Données des équipes'!$B$12:$R$114, MATCH(D5080, 'Annexe 1 – Données des équipes'!$B$12:$B$114,0),4)</f>
        <v>30</v>
      </c>
      <c r="J5080" s="25">
        <f t="shared" si="80"/>
        <v>1</v>
      </c>
    </row>
    <row r="5081" spans="2:10">
      <c r="B5081" s="3">
        <v>31354</v>
      </c>
      <c r="C5081" s="10" t="s">
        <v>15717</v>
      </c>
      <c r="D5081" s="10" t="s">
        <v>15718</v>
      </c>
      <c r="E5081" s="25">
        <v>2</v>
      </c>
      <c r="F5081" s="25">
        <v>1</v>
      </c>
      <c r="G5081" s="10" t="s">
        <v>15719</v>
      </c>
      <c r="H5081" s="25">
        <f>INDEX('Annexe 1 – Données des équipes'!$B$12:$R$114, MATCH(C5081, 'Annexe 1 – Données des équipes'!$B$12:$B$114,0),4)</f>
        <v>90</v>
      </c>
      <c r="I5081" s="25">
        <f>INDEX('Annexe 1 – Données des équipes'!$B$12:$R$114, MATCH(D5081, 'Annexe 1 – Données des équipes'!$B$12:$B$114,0),4)</f>
        <v>70</v>
      </c>
      <c r="J5081" s="25">
        <f t="shared" si="80"/>
        <v>1</v>
      </c>
    </row>
    <row r="5082" spans="2:10">
      <c r="B5082" s="3">
        <v>31354</v>
      </c>
      <c r="C5082" s="10" t="s">
        <v>15720</v>
      </c>
      <c r="D5082" s="10" t="s">
        <v>15721</v>
      </c>
      <c r="E5082" s="25">
        <v>1</v>
      </c>
      <c r="F5082" s="25">
        <v>0</v>
      </c>
      <c r="G5082" s="10" t="s">
        <v>15722</v>
      </c>
      <c r="H5082" s="25">
        <f>INDEX('Annexe 1 – Données des équipes'!$B$12:$R$114, MATCH(C5082, 'Annexe 1 – Données des équipes'!$B$12:$B$114,0),4)</f>
        <v>70</v>
      </c>
      <c r="I5082" s="25">
        <f>INDEX('Annexe 1 – Données des équipes'!$B$12:$R$114, MATCH(D5082, 'Annexe 1 – Données des équipes'!$B$12:$B$114,0),4)</f>
        <v>50</v>
      </c>
      <c r="J5082" s="25">
        <f t="shared" si="80"/>
        <v>1</v>
      </c>
    </row>
    <row r="5083" spans="2:10">
      <c r="B5083" s="3">
        <v>31354</v>
      </c>
      <c r="C5083" s="10" t="s">
        <v>15723</v>
      </c>
      <c r="D5083" s="10" t="s">
        <v>15724</v>
      </c>
      <c r="E5083" s="25">
        <v>0</v>
      </c>
      <c r="F5083" s="25">
        <v>1</v>
      </c>
      <c r="G5083" s="10" t="s">
        <v>15725</v>
      </c>
      <c r="H5083" s="25">
        <f>INDEX('Annexe 1 – Données des équipes'!$B$12:$R$114, MATCH(C5083, 'Annexe 1 – Données des équipes'!$B$12:$B$114,0),4)</f>
        <v>80</v>
      </c>
      <c r="I5083" s="25">
        <f>INDEX('Annexe 1 – Données des équipes'!$B$12:$R$114, MATCH(D5083, 'Annexe 1 – Données des équipes'!$B$12:$B$114,0),4)</f>
        <v>80</v>
      </c>
      <c r="J5083" s="25">
        <f t="shared" si="80"/>
        <v>1</v>
      </c>
    </row>
    <row r="5084" spans="2:10">
      <c r="B5084" s="3">
        <v>31367</v>
      </c>
      <c r="C5084" s="10" t="s">
        <v>15726</v>
      </c>
      <c r="D5084" s="10" t="s">
        <v>15727</v>
      </c>
      <c r="E5084" s="25">
        <v>1</v>
      </c>
      <c r="F5084" s="25">
        <v>0</v>
      </c>
      <c r="G5084" s="10" t="s">
        <v>15728</v>
      </c>
      <c r="H5084" s="25">
        <f>INDEX('Annexe 1 – Données des équipes'!$B$12:$R$114, MATCH(C5084, 'Annexe 1 – Données des équipes'!$B$12:$B$114,0),4)</f>
        <v>80</v>
      </c>
      <c r="I5084" s="25">
        <f>INDEX('Annexe 1 – Données des équipes'!$B$12:$R$114, MATCH(D5084, 'Annexe 1 – Données des équipes'!$B$12:$B$114,0),4)</f>
        <v>90</v>
      </c>
      <c r="J5084" s="25">
        <f t="shared" si="80"/>
        <v>1</v>
      </c>
    </row>
    <row r="5085" spans="2:10">
      <c r="B5085" s="3">
        <v>34664</v>
      </c>
      <c r="C5085" s="10" t="s">
        <v>15729</v>
      </c>
      <c r="D5085" s="10" t="s">
        <v>15730</v>
      </c>
      <c r="E5085" s="25">
        <v>1</v>
      </c>
      <c r="F5085" s="25">
        <v>2</v>
      </c>
      <c r="G5085" s="10" t="s">
        <v>15731</v>
      </c>
      <c r="H5085" s="25">
        <f>INDEX('Annexe 1 – Données des équipes'!$B$12:$R$114, MATCH(C5085, 'Annexe 1 – Données des équipes'!$B$12:$B$114,0),4)</f>
        <v>40</v>
      </c>
      <c r="I5085" s="25">
        <f>INDEX('Annexe 1 – Données des équipes'!$B$12:$R$114, MATCH(D5085, 'Annexe 1 – Données des équipes'!$B$12:$B$114,0),4)</f>
        <v>30</v>
      </c>
      <c r="J5085" s="25">
        <f t="shared" si="80"/>
        <v>1</v>
      </c>
    </row>
    <row r="5086" spans="2:10">
      <c r="B5086" s="3">
        <v>31371</v>
      </c>
      <c r="C5086" s="10" t="s">
        <v>15732</v>
      </c>
      <c r="D5086" s="10" t="s">
        <v>15733</v>
      </c>
      <c r="E5086" s="25">
        <v>2</v>
      </c>
      <c r="F5086" s="25">
        <v>1</v>
      </c>
      <c r="G5086" s="10" t="s">
        <v>15734</v>
      </c>
      <c r="H5086" s="25">
        <f>INDEX('Annexe 1 – Données des équipes'!$B$12:$R$114, MATCH(C5086, 'Annexe 1 – Données des équipes'!$B$12:$B$114,0),4)</f>
        <v>80</v>
      </c>
      <c r="I5086" s="25">
        <f>INDEX('Annexe 1 – Données des équipes'!$B$12:$R$114, MATCH(D5086, 'Annexe 1 – Données des équipes'!$B$12:$B$114,0),4)</f>
        <v>90</v>
      </c>
      <c r="J5086" s="25">
        <f t="shared" si="80"/>
        <v>1</v>
      </c>
    </row>
    <row r="5087" spans="2:10">
      <c r="B5087" s="3">
        <v>34854</v>
      </c>
      <c r="C5087" s="10" t="s">
        <v>15735</v>
      </c>
      <c r="D5087" s="10" t="s">
        <v>15736</v>
      </c>
      <c r="E5087" s="25">
        <v>2</v>
      </c>
      <c r="F5087" s="25">
        <v>0</v>
      </c>
      <c r="G5087" s="10" t="s">
        <v>15737</v>
      </c>
      <c r="H5087" s="25">
        <f>INDEX('Annexe 1 – Données des équipes'!$B$12:$R$114, MATCH(C5087, 'Annexe 1 – Données des équipes'!$B$12:$B$114,0),4)</f>
        <v>30</v>
      </c>
      <c r="I5087" s="25">
        <f>INDEX('Annexe 1 – Données des équipes'!$B$12:$R$114, MATCH(D5087, 'Annexe 1 – Données des équipes'!$B$12:$B$114,0),4)</f>
        <v>50</v>
      </c>
      <c r="J5087" s="25">
        <f t="shared" si="80"/>
        <v>2</v>
      </c>
    </row>
    <row r="5088" spans="2:10">
      <c r="B5088" s="3">
        <v>31374</v>
      </c>
      <c r="C5088" s="10" t="s">
        <v>15738</v>
      </c>
      <c r="D5088" s="10" t="s">
        <v>15739</v>
      </c>
      <c r="E5088" s="25">
        <v>1</v>
      </c>
      <c r="F5088" s="25">
        <v>0</v>
      </c>
      <c r="G5088" s="10" t="s">
        <v>15740</v>
      </c>
      <c r="H5088" s="25">
        <f>INDEX('Annexe 1 – Données des équipes'!$B$12:$R$114, MATCH(C5088, 'Annexe 1 – Données des équipes'!$B$12:$B$114,0),4)</f>
        <v>50</v>
      </c>
      <c r="I5088" s="25">
        <f>INDEX('Annexe 1 – Données des équipes'!$B$12:$R$114, MATCH(D5088, 'Annexe 1 – Données des équipes'!$B$12:$B$114,0),4)</f>
        <v>10</v>
      </c>
      <c r="J5088" s="25">
        <f t="shared" si="80"/>
        <v>1</v>
      </c>
    </row>
    <row r="5089" spans="2:10">
      <c r="B5089" s="3">
        <v>31384</v>
      </c>
      <c r="C5089" s="10" t="s">
        <v>15741</v>
      </c>
      <c r="D5089" s="10" t="s">
        <v>15742</v>
      </c>
      <c r="E5089" s="25">
        <v>2</v>
      </c>
      <c r="F5089" s="25">
        <v>1</v>
      </c>
      <c r="G5089" s="10" t="s">
        <v>15743</v>
      </c>
      <c r="H5089" s="25">
        <f>INDEX('Annexe 1 – Données des équipes'!$B$12:$R$114, MATCH(C5089, 'Annexe 1 – Données des équipes'!$B$12:$B$114,0),4)</f>
        <v>80</v>
      </c>
      <c r="I5089" s="25">
        <f>INDEX('Annexe 1 – Données des équipes'!$B$12:$R$114, MATCH(D5089, 'Annexe 1 – Données des équipes'!$B$12:$B$114,0),4)</f>
        <v>70</v>
      </c>
      <c r="J5089" s="25">
        <f t="shared" si="80"/>
        <v>1</v>
      </c>
    </row>
    <row r="5090" spans="2:10">
      <c r="B5090" s="3">
        <v>31389</v>
      </c>
      <c r="C5090" s="10" t="s">
        <v>15744</v>
      </c>
      <c r="D5090" s="10" t="s">
        <v>15745</v>
      </c>
      <c r="E5090" s="25">
        <v>1</v>
      </c>
      <c r="F5090" s="25">
        <v>0</v>
      </c>
      <c r="G5090" s="10" t="s">
        <v>15746</v>
      </c>
      <c r="H5090" s="25">
        <f>INDEX('Annexe 1 – Données des équipes'!$B$12:$R$114, MATCH(C5090, 'Annexe 1 – Données des équipes'!$B$12:$B$114,0),4)</f>
        <v>40</v>
      </c>
      <c r="I5090" s="25">
        <f>INDEX('Annexe 1 – Données des équipes'!$B$12:$R$114, MATCH(D5090, 'Annexe 1 – Données des équipes'!$B$12:$B$114,0),4)</f>
        <v>80</v>
      </c>
      <c r="J5090" s="25">
        <f t="shared" si="80"/>
        <v>1</v>
      </c>
    </row>
    <row r="5091" spans="2:10">
      <c r="B5091" s="3">
        <v>31390</v>
      </c>
      <c r="C5091" s="10" t="s">
        <v>15747</v>
      </c>
      <c r="D5091" s="10" t="s">
        <v>15748</v>
      </c>
      <c r="E5091" s="25">
        <v>1</v>
      </c>
      <c r="F5091" s="25">
        <v>0</v>
      </c>
      <c r="G5091" s="10" t="s">
        <v>15749</v>
      </c>
      <c r="H5091" s="25">
        <f>INDEX('Annexe 1 – Données des équipes'!$B$12:$R$114, MATCH(C5091, 'Annexe 1 – Données des équipes'!$B$12:$B$114,0),4)</f>
        <v>40</v>
      </c>
      <c r="I5091" s="25">
        <f>INDEX('Annexe 1 – Données des équipes'!$B$12:$R$114, MATCH(D5091, 'Annexe 1 – Données des équipes'!$B$12:$B$114,0),4)</f>
        <v>70</v>
      </c>
      <c r="J5091" s="25">
        <f t="shared" si="80"/>
        <v>1</v>
      </c>
    </row>
    <row r="5092" spans="2:10">
      <c r="B5092" s="3">
        <v>31391</v>
      </c>
      <c r="C5092" s="10" t="s">
        <v>15750</v>
      </c>
      <c r="D5092" s="10" t="s">
        <v>15751</v>
      </c>
      <c r="E5092" s="25">
        <v>2</v>
      </c>
      <c r="F5092" s="25">
        <v>1</v>
      </c>
      <c r="G5092" s="10" t="s">
        <v>15752</v>
      </c>
      <c r="H5092" s="25">
        <f>INDEX('Annexe 1 – Données des équipes'!$B$12:$R$114, MATCH(C5092, 'Annexe 1 – Données des équipes'!$B$12:$B$114,0),4)</f>
        <v>80</v>
      </c>
      <c r="I5092" s="25">
        <f>INDEX('Annexe 1 – Données des équipes'!$B$12:$R$114, MATCH(D5092, 'Annexe 1 – Données des équipes'!$B$12:$B$114,0),4)</f>
        <v>70</v>
      </c>
      <c r="J5092" s="25">
        <f t="shared" si="80"/>
        <v>1</v>
      </c>
    </row>
    <row r="5093" spans="2:10">
      <c r="B5093" s="3">
        <v>34881</v>
      </c>
      <c r="C5093" s="10" t="s">
        <v>15753</v>
      </c>
      <c r="D5093" s="10" t="s">
        <v>15754</v>
      </c>
      <c r="E5093" s="25">
        <v>2</v>
      </c>
      <c r="F5093" s="25">
        <v>0</v>
      </c>
      <c r="G5093" s="10" t="s">
        <v>15755</v>
      </c>
      <c r="H5093" s="25">
        <f>INDEX('Annexe 1 – Données des équipes'!$B$12:$R$114, MATCH(C5093, 'Annexe 1 – Données des équipes'!$B$12:$B$114,0),4)</f>
        <v>30</v>
      </c>
      <c r="I5093" s="25">
        <f>INDEX('Annexe 1 – Données des équipes'!$B$12:$R$114, MATCH(D5093, 'Annexe 1 – Données des équipes'!$B$12:$B$114,0),4)</f>
        <v>40</v>
      </c>
      <c r="J5093" s="25">
        <f t="shared" si="80"/>
        <v>2</v>
      </c>
    </row>
    <row r="5094" spans="2:10">
      <c r="B5094" s="3">
        <v>31429</v>
      </c>
      <c r="C5094" s="10" t="s">
        <v>15756</v>
      </c>
      <c r="D5094" s="10" t="s">
        <v>15757</v>
      </c>
      <c r="E5094" s="25">
        <v>0</v>
      </c>
      <c r="F5094" s="25">
        <v>1</v>
      </c>
      <c r="G5094" s="10" t="s">
        <v>15758</v>
      </c>
      <c r="H5094" s="25">
        <f>INDEX('Annexe 1 – Données des équipes'!$B$12:$R$114, MATCH(C5094, 'Annexe 1 – Données des équipes'!$B$12:$B$114,0),4)</f>
        <v>0</v>
      </c>
      <c r="I5094" s="25">
        <f>INDEX('Annexe 1 – Données des équipes'!$B$12:$R$114, MATCH(D5094, 'Annexe 1 – Données des équipes'!$B$12:$B$114,0),4)</f>
        <v>50</v>
      </c>
      <c r="J5094" s="25">
        <f t="shared" si="80"/>
        <v>1</v>
      </c>
    </row>
    <row r="5095" spans="2:10">
      <c r="B5095" s="3">
        <v>31436</v>
      </c>
      <c r="C5095" s="10" t="s">
        <v>15759</v>
      </c>
      <c r="D5095" s="10" t="s">
        <v>15760</v>
      </c>
      <c r="E5095" s="25">
        <v>2</v>
      </c>
      <c r="F5095" s="25">
        <v>1</v>
      </c>
      <c r="G5095" s="10" t="s">
        <v>15761</v>
      </c>
      <c r="H5095" s="25">
        <f>INDEX('Annexe 1 – Données des équipes'!$B$12:$R$114, MATCH(C5095, 'Annexe 1 – Données des équipes'!$B$12:$B$114,0),4)</f>
        <v>0</v>
      </c>
      <c r="I5095" s="25">
        <f>INDEX('Annexe 1 – Données des équipes'!$B$12:$R$114, MATCH(D5095, 'Annexe 1 – Données des équipes'!$B$12:$B$114,0),4)</f>
        <v>40</v>
      </c>
      <c r="J5095" s="25">
        <f t="shared" si="80"/>
        <v>1</v>
      </c>
    </row>
    <row r="5096" spans="2:10">
      <c r="B5096" s="3">
        <v>31440</v>
      </c>
      <c r="C5096" s="10" t="s">
        <v>15762</v>
      </c>
      <c r="D5096" s="10" t="s">
        <v>15763</v>
      </c>
      <c r="E5096" s="25">
        <v>0</v>
      </c>
      <c r="F5096" s="25">
        <v>1</v>
      </c>
      <c r="G5096" s="10" t="s">
        <v>15764</v>
      </c>
      <c r="H5096" s="25">
        <f>INDEX('Annexe 1 – Données des équipes'!$B$12:$R$114, MATCH(C5096, 'Annexe 1 – Données des équipes'!$B$12:$B$114,0),4)</f>
        <v>20</v>
      </c>
      <c r="I5096" s="25">
        <f>INDEX('Annexe 1 – Données des équipes'!$B$12:$R$114, MATCH(D5096, 'Annexe 1 – Données des équipes'!$B$12:$B$114,0),4)</f>
        <v>60</v>
      </c>
      <c r="J5096" s="25">
        <f t="shared" si="80"/>
        <v>1</v>
      </c>
    </row>
    <row r="5097" spans="2:10">
      <c r="B5097" s="3">
        <v>31444</v>
      </c>
      <c r="C5097" s="10" t="s">
        <v>15765</v>
      </c>
      <c r="D5097" s="10" t="s">
        <v>15766</v>
      </c>
      <c r="E5097" s="25">
        <v>2</v>
      </c>
      <c r="F5097" s="25">
        <v>1</v>
      </c>
      <c r="G5097" s="10" t="s">
        <v>15767</v>
      </c>
      <c r="H5097" s="25">
        <f>INDEX('Annexe 1 – Données des équipes'!$B$12:$R$114, MATCH(C5097, 'Annexe 1 – Données des équipes'!$B$12:$B$114,0),4)</f>
        <v>70</v>
      </c>
      <c r="I5097" s="25">
        <f>INDEX('Annexe 1 – Données des équipes'!$B$12:$R$114, MATCH(D5097, 'Annexe 1 – Données des équipes'!$B$12:$B$114,0),4)</f>
        <v>10</v>
      </c>
      <c r="J5097" s="25">
        <f t="shared" si="80"/>
        <v>1</v>
      </c>
    </row>
    <row r="5098" spans="2:10">
      <c r="B5098" s="3">
        <v>31448</v>
      </c>
      <c r="C5098" s="10" t="s">
        <v>15768</v>
      </c>
      <c r="D5098" s="10" t="s">
        <v>15769</v>
      </c>
      <c r="E5098" s="25">
        <v>1</v>
      </c>
      <c r="F5098" s="25">
        <v>2</v>
      </c>
      <c r="G5098" s="10" t="s">
        <v>15770</v>
      </c>
      <c r="H5098" s="25">
        <f>INDEX('Annexe 1 – Données des équipes'!$B$12:$R$114, MATCH(C5098, 'Annexe 1 – Données des équipes'!$B$12:$B$114,0),4)</f>
        <v>90</v>
      </c>
      <c r="I5098" s="25">
        <f>INDEX('Annexe 1 – Données des équipes'!$B$12:$R$114, MATCH(D5098, 'Annexe 1 – Données des équipes'!$B$12:$B$114,0),4)</f>
        <v>90</v>
      </c>
      <c r="J5098" s="25">
        <f t="shared" si="80"/>
        <v>1</v>
      </c>
    </row>
    <row r="5099" spans="2:10">
      <c r="B5099" s="3">
        <v>31448</v>
      </c>
      <c r="C5099" s="10" t="s">
        <v>15771</v>
      </c>
      <c r="D5099" s="10" t="s">
        <v>15772</v>
      </c>
      <c r="E5099" s="25">
        <v>1</v>
      </c>
      <c r="F5099" s="25">
        <v>0</v>
      </c>
      <c r="G5099" s="10" t="s">
        <v>15773</v>
      </c>
      <c r="H5099" s="25">
        <f>INDEX('Annexe 1 – Données des équipes'!$B$12:$R$114, MATCH(C5099, 'Annexe 1 – Données des équipes'!$B$12:$B$114,0),4)</f>
        <v>70</v>
      </c>
      <c r="I5099" s="25">
        <f>INDEX('Annexe 1 – Données des équipes'!$B$12:$R$114, MATCH(D5099, 'Annexe 1 – Données des équipes'!$B$12:$B$114,0),4)</f>
        <v>20</v>
      </c>
      <c r="J5099" s="25">
        <f t="shared" si="80"/>
        <v>1</v>
      </c>
    </row>
    <row r="5100" spans="2:10">
      <c r="B5100" s="3">
        <v>31462</v>
      </c>
      <c r="C5100" s="10" t="s">
        <v>15774</v>
      </c>
      <c r="D5100" s="10" t="s">
        <v>15775</v>
      </c>
      <c r="E5100" s="25">
        <v>1</v>
      </c>
      <c r="F5100" s="25">
        <v>0</v>
      </c>
      <c r="G5100" s="10" t="s">
        <v>15776</v>
      </c>
      <c r="H5100" s="25">
        <f>INDEX('Annexe 1 – Données des équipes'!$B$12:$R$114, MATCH(C5100, 'Annexe 1 – Données des équipes'!$B$12:$B$114,0),4)</f>
        <v>80</v>
      </c>
      <c r="I5100" s="25">
        <f>INDEX('Annexe 1 – Données des équipes'!$B$12:$R$114, MATCH(D5100, 'Annexe 1 – Données des équipes'!$B$12:$B$114,0),4)</f>
        <v>50</v>
      </c>
      <c r="J5100" s="25">
        <f t="shared" si="80"/>
        <v>1</v>
      </c>
    </row>
    <row r="5101" spans="2:10">
      <c r="B5101" s="3">
        <v>31468</v>
      </c>
      <c r="C5101" s="10" t="s">
        <v>15777</v>
      </c>
      <c r="D5101" s="10" t="s">
        <v>15778</v>
      </c>
      <c r="E5101" s="25">
        <v>1</v>
      </c>
      <c r="F5101" s="25">
        <v>2</v>
      </c>
      <c r="G5101" s="10" t="s">
        <v>15779</v>
      </c>
      <c r="H5101" s="25">
        <f>INDEX('Annexe 1 – Données des équipes'!$B$12:$R$114, MATCH(C5101, 'Annexe 1 – Données des équipes'!$B$12:$B$114,0),4)</f>
        <v>30</v>
      </c>
      <c r="I5101" s="25">
        <f>INDEX('Annexe 1 – Données des équipes'!$B$12:$R$114, MATCH(D5101, 'Annexe 1 – Données des équipes'!$B$12:$B$114,0),4)</f>
        <v>70</v>
      </c>
      <c r="J5101" s="25">
        <f t="shared" si="80"/>
        <v>1</v>
      </c>
    </row>
    <row r="5102" spans="2:10">
      <c r="B5102" s="3">
        <v>31469</v>
      </c>
      <c r="C5102" s="10" t="s">
        <v>15780</v>
      </c>
      <c r="D5102" s="10" t="s">
        <v>15781</v>
      </c>
      <c r="E5102" s="25">
        <v>1</v>
      </c>
      <c r="F5102" s="25">
        <v>2</v>
      </c>
      <c r="G5102" s="10" t="s">
        <v>15782</v>
      </c>
      <c r="H5102" s="25">
        <f>INDEX('Annexe 1 – Données des équipes'!$B$12:$R$114, MATCH(C5102, 'Annexe 1 – Données des équipes'!$B$12:$B$114,0),4)</f>
        <v>20</v>
      </c>
      <c r="I5102" s="25">
        <f>INDEX('Annexe 1 – Données des équipes'!$B$12:$R$114, MATCH(D5102, 'Annexe 1 – Données des équipes'!$B$12:$B$114,0),4)</f>
        <v>90</v>
      </c>
      <c r="J5102" s="25">
        <f t="shared" si="80"/>
        <v>1</v>
      </c>
    </row>
    <row r="5103" spans="2:10">
      <c r="B5103" s="3">
        <v>31471</v>
      </c>
      <c r="C5103" s="10" t="s">
        <v>15783</v>
      </c>
      <c r="D5103" s="10" t="s">
        <v>15784</v>
      </c>
      <c r="E5103" s="25">
        <v>0</v>
      </c>
      <c r="F5103" s="25">
        <v>1</v>
      </c>
      <c r="G5103" s="10" t="s">
        <v>15785</v>
      </c>
      <c r="H5103" s="25">
        <f>INDEX('Annexe 1 – Données des équipes'!$B$12:$R$114, MATCH(C5103, 'Annexe 1 – Données des équipes'!$B$12:$B$114,0),4)</f>
        <v>30</v>
      </c>
      <c r="I5103" s="25">
        <f>INDEX('Annexe 1 – Données des équipes'!$B$12:$R$114, MATCH(D5103, 'Annexe 1 – Données des équipes'!$B$12:$B$114,0),4)</f>
        <v>30</v>
      </c>
      <c r="J5103" s="25">
        <f t="shared" si="80"/>
        <v>1</v>
      </c>
    </row>
    <row r="5104" spans="2:10">
      <c r="B5104" s="3">
        <v>31473</v>
      </c>
      <c r="C5104" s="10" t="s">
        <v>15786</v>
      </c>
      <c r="D5104" s="10" t="s">
        <v>15787</v>
      </c>
      <c r="E5104" s="25">
        <v>0</v>
      </c>
      <c r="F5104" s="25">
        <v>1</v>
      </c>
      <c r="G5104" s="10" t="s">
        <v>15788</v>
      </c>
      <c r="H5104" s="25">
        <f>INDEX('Annexe 1 – Données des équipes'!$B$12:$R$114, MATCH(C5104, 'Annexe 1 – Données des équipes'!$B$12:$B$114,0),4)</f>
        <v>50</v>
      </c>
      <c r="I5104" s="25">
        <f>INDEX('Annexe 1 – Données des équipes'!$B$12:$R$114, MATCH(D5104, 'Annexe 1 – Données des équipes'!$B$12:$B$114,0),4)</f>
        <v>50</v>
      </c>
      <c r="J5104" s="25">
        <f t="shared" si="80"/>
        <v>1</v>
      </c>
    </row>
    <row r="5105" spans="2:10">
      <c r="B5105" s="3">
        <v>31476</v>
      </c>
      <c r="C5105" s="10" t="s">
        <v>15789</v>
      </c>
      <c r="D5105" s="10" t="s">
        <v>15790</v>
      </c>
      <c r="E5105" s="25">
        <v>0</v>
      </c>
      <c r="F5105" s="25">
        <v>1</v>
      </c>
      <c r="G5105" s="10" t="s">
        <v>15791</v>
      </c>
      <c r="H5105" s="25">
        <f>INDEX('Annexe 1 – Données des équipes'!$B$12:$R$114, MATCH(C5105, 'Annexe 1 – Données des équipes'!$B$12:$B$114,0),4)</f>
        <v>0</v>
      </c>
      <c r="I5105" s="25">
        <f>INDEX('Annexe 1 – Données des équipes'!$B$12:$R$114, MATCH(D5105, 'Annexe 1 – Données des équipes'!$B$12:$B$114,0),4)</f>
        <v>30</v>
      </c>
      <c r="J5105" s="25">
        <f t="shared" si="80"/>
        <v>1</v>
      </c>
    </row>
    <row r="5106" spans="2:10">
      <c r="B5106" s="3">
        <v>31478</v>
      </c>
      <c r="C5106" s="10" t="s">
        <v>15792</v>
      </c>
      <c r="D5106" s="10" t="s">
        <v>15793</v>
      </c>
      <c r="E5106" s="25">
        <v>0</v>
      </c>
      <c r="F5106" s="25">
        <v>1</v>
      </c>
      <c r="G5106" s="10" t="s">
        <v>15794</v>
      </c>
      <c r="H5106" s="25">
        <f>INDEX('Annexe 1 – Données des équipes'!$B$12:$R$114, MATCH(C5106, 'Annexe 1 – Données des équipes'!$B$12:$B$114,0),4)</f>
        <v>50</v>
      </c>
      <c r="I5106" s="25">
        <f>INDEX('Annexe 1 – Données des équipes'!$B$12:$R$114, MATCH(D5106, 'Annexe 1 – Données des équipes'!$B$12:$B$114,0),4)</f>
        <v>70</v>
      </c>
      <c r="J5106" s="25">
        <f t="shared" si="80"/>
        <v>1</v>
      </c>
    </row>
    <row r="5107" spans="2:10">
      <c r="B5107" s="3">
        <v>31479</v>
      </c>
      <c r="C5107" s="10" t="s">
        <v>15795</v>
      </c>
      <c r="D5107" s="10" t="s">
        <v>15796</v>
      </c>
      <c r="E5107" s="25">
        <v>3</v>
      </c>
      <c r="F5107" s="25">
        <v>2</v>
      </c>
      <c r="G5107" s="10" t="s">
        <v>15797</v>
      </c>
      <c r="H5107" s="25">
        <f>INDEX('Annexe 1 – Données des équipes'!$B$12:$R$114, MATCH(C5107, 'Annexe 1 – Données des équipes'!$B$12:$B$114,0),4)</f>
        <v>40</v>
      </c>
      <c r="I5107" s="25">
        <f>INDEX('Annexe 1 – Données des équipes'!$B$12:$R$114, MATCH(D5107, 'Annexe 1 – Données des équipes'!$B$12:$B$114,0),4)</f>
        <v>10</v>
      </c>
      <c r="J5107" s="25">
        <f t="shared" si="80"/>
        <v>1</v>
      </c>
    </row>
    <row r="5108" spans="2:10">
      <c r="B5108" s="3">
        <v>31483</v>
      </c>
      <c r="C5108" s="10" t="s">
        <v>15798</v>
      </c>
      <c r="D5108" s="10" t="s">
        <v>15799</v>
      </c>
      <c r="E5108" s="25">
        <v>1</v>
      </c>
      <c r="F5108" s="25">
        <v>0</v>
      </c>
      <c r="G5108" s="10" t="s">
        <v>15800</v>
      </c>
      <c r="H5108" s="25">
        <f>INDEX('Annexe 1 – Données des équipes'!$B$12:$R$114, MATCH(C5108, 'Annexe 1 – Données des équipes'!$B$12:$B$114,0),4)</f>
        <v>60</v>
      </c>
      <c r="I5108" s="25">
        <f>INDEX('Annexe 1 – Données des équipes'!$B$12:$R$114, MATCH(D5108, 'Annexe 1 – Données des équipes'!$B$12:$B$114,0),4)</f>
        <v>80</v>
      </c>
      <c r="J5108" s="25">
        <f t="shared" si="80"/>
        <v>1</v>
      </c>
    </row>
    <row r="5109" spans="2:10">
      <c r="B5109" s="3">
        <v>35033</v>
      </c>
      <c r="C5109" s="10" t="s">
        <v>15801</v>
      </c>
      <c r="D5109" s="10" t="s">
        <v>15802</v>
      </c>
      <c r="E5109" s="25">
        <v>2</v>
      </c>
      <c r="F5109" s="25">
        <v>1</v>
      </c>
      <c r="G5109" s="10" t="s">
        <v>15803</v>
      </c>
      <c r="H5109" s="25">
        <f>INDEX('Annexe 1 – Données des équipes'!$B$12:$R$114, MATCH(C5109, 'Annexe 1 – Données des équipes'!$B$12:$B$114,0),4)</f>
        <v>30</v>
      </c>
      <c r="I5109" s="25">
        <f>INDEX('Annexe 1 – Données des équipes'!$B$12:$R$114, MATCH(D5109, 'Annexe 1 – Données des équipes'!$B$12:$B$114,0),4)</f>
        <v>40</v>
      </c>
      <c r="J5109" s="25">
        <f t="shared" si="80"/>
        <v>1</v>
      </c>
    </row>
    <row r="5110" spans="2:10">
      <c r="B5110" s="3">
        <v>31485</v>
      </c>
      <c r="C5110" s="10" t="s">
        <v>15804</v>
      </c>
      <c r="D5110" s="10" t="s">
        <v>15805</v>
      </c>
      <c r="E5110" s="25">
        <v>2</v>
      </c>
      <c r="F5110" s="25">
        <v>3</v>
      </c>
      <c r="G5110" s="10" t="s">
        <v>15806</v>
      </c>
      <c r="H5110" s="25">
        <f>INDEX('Annexe 1 – Données des équipes'!$B$12:$R$114, MATCH(C5110, 'Annexe 1 – Données des équipes'!$B$12:$B$114,0),4)</f>
        <v>20</v>
      </c>
      <c r="I5110" s="25">
        <f>INDEX('Annexe 1 – Données des équipes'!$B$12:$R$114, MATCH(D5110, 'Annexe 1 – Données des équipes'!$B$12:$B$114,0),4)</f>
        <v>40</v>
      </c>
      <c r="J5110" s="25">
        <f t="shared" si="80"/>
        <v>1</v>
      </c>
    </row>
    <row r="5111" spans="2:10">
      <c r="B5111" s="3">
        <v>31485</v>
      </c>
      <c r="C5111" s="10" t="s">
        <v>15807</v>
      </c>
      <c r="D5111" s="10" t="s">
        <v>15808</v>
      </c>
      <c r="E5111" s="25">
        <v>1</v>
      </c>
      <c r="F5111" s="25">
        <v>0</v>
      </c>
      <c r="G5111" s="10" t="s">
        <v>15809</v>
      </c>
      <c r="H5111" s="25">
        <f>INDEX('Annexe 1 – Données des équipes'!$B$12:$R$114, MATCH(C5111, 'Annexe 1 – Données des équipes'!$B$12:$B$114,0),4)</f>
        <v>50</v>
      </c>
      <c r="I5111" s="25">
        <f>INDEX('Annexe 1 – Données des équipes'!$B$12:$R$114, MATCH(D5111, 'Annexe 1 – Données des équipes'!$B$12:$B$114,0),4)</f>
        <v>10</v>
      </c>
      <c r="J5111" s="25">
        <f t="shared" si="80"/>
        <v>1</v>
      </c>
    </row>
    <row r="5112" spans="2:10">
      <c r="B5112" s="3">
        <v>34668</v>
      </c>
      <c r="C5112" s="10" t="s">
        <v>15810</v>
      </c>
      <c r="D5112" s="10" t="s">
        <v>15811</v>
      </c>
      <c r="E5112" s="25">
        <v>0</v>
      </c>
      <c r="F5112" s="25">
        <v>0</v>
      </c>
      <c r="G5112" s="10" t="s">
        <v>15812</v>
      </c>
      <c r="H5112" s="25">
        <f>INDEX('Annexe 1 – Données des équipes'!$B$12:$R$114, MATCH(C5112, 'Annexe 1 – Données des équipes'!$B$12:$B$114,0),4)</f>
        <v>20</v>
      </c>
      <c r="I5112" s="25">
        <f>INDEX('Annexe 1 – Données des équipes'!$B$12:$R$114, MATCH(D5112, 'Annexe 1 – Données des équipes'!$B$12:$B$114,0),4)</f>
        <v>30</v>
      </c>
      <c r="J5112" s="25">
        <f t="shared" si="80"/>
        <v>0</v>
      </c>
    </row>
    <row r="5113" spans="2:10">
      <c r="B5113" s="3">
        <v>31488</v>
      </c>
      <c r="C5113" s="10" t="s">
        <v>15813</v>
      </c>
      <c r="D5113" s="10" t="s">
        <v>15814</v>
      </c>
      <c r="E5113" s="25">
        <v>1</v>
      </c>
      <c r="F5113" s="25">
        <v>0</v>
      </c>
      <c r="G5113" s="10" t="s">
        <v>15815</v>
      </c>
      <c r="H5113" s="25">
        <f>INDEX('Annexe 1 – Données des équipes'!$B$12:$R$114, MATCH(C5113, 'Annexe 1 – Données des équipes'!$B$12:$B$114,0),4)</f>
        <v>50</v>
      </c>
      <c r="I5113" s="25">
        <f>INDEX('Annexe 1 – Données des équipes'!$B$12:$R$114, MATCH(D5113, 'Annexe 1 – Données des équipes'!$B$12:$B$114,0),4)</f>
        <v>50</v>
      </c>
      <c r="J5113" s="25">
        <f t="shared" si="80"/>
        <v>1</v>
      </c>
    </row>
    <row r="5114" spans="2:10">
      <c r="B5114" s="3">
        <v>31490</v>
      </c>
      <c r="C5114" s="10" t="s">
        <v>15816</v>
      </c>
      <c r="D5114" s="10" t="s">
        <v>15817</v>
      </c>
      <c r="E5114" s="25">
        <v>1</v>
      </c>
      <c r="F5114" s="25">
        <v>0</v>
      </c>
      <c r="G5114" s="10" t="s">
        <v>15818</v>
      </c>
      <c r="H5114" s="25">
        <f>INDEX('Annexe 1 – Données des équipes'!$B$12:$R$114, MATCH(C5114, 'Annexe 1 – Données des équipes'!$B$12:$B$114,0),4)</f>
        <v>0</v>
      </c>
      <c r="I5114" s="25">
        <f>INDEX('Annexe 1 – Données des équipes'!$B$12:$R$114, MATCH(D5114, 'Annexe 1 – Données des équipes'!$B$12:$B$114,0),4)</f>
        <v>70</v>
      </c>
      <c r="J5114" s="25">
        <f t="shared" si="80"/>
        <v>1</v>
      </c>
    </row>
    <row r="5115" spans="2:10">
      <c r="B5115" s="3">
        <v>35042</v>
      </c>
      <c r="C5115" s="10" t="s">
        <v>15819</v>
      </c>
      <c r="D5115" s="10" t="s">
        <v>15820</v>
      </c>
      <c r="E5115" s="25">
        <v>2</v>
      </c>
      <c r="F5115" s="25">
        <v>1</v>
      </c>
      <c r="G5115" s="10" t="s">
        <v>15821</v>
      </c>
      <c r="H5115" s="25">
        <f>INDEX('Annexe 1 – Données des équipes'!$B$12:$R$114, MATCH(C5115, 'Annexe 1 – Données des équipes'!$B$12:$B$114,0),4)</f>
        <v>30</v>
      </c>
      <c r="I5115" s="25">
        <f>INDEX('Annexe 1 – Données des équipes'!$B$12:$R$114, MATCH(D5115, 'Annexe 1 – Données des équipes'!$B$12:$B$114,0),4)</f>
        <v>20</v>
      </c>
      <c r="J5115" s="25">
        <f t="shared" si="80"/>
        <v>1</v>
      </c>
    </row>
    <row r="5116" spans="2:10">
      <c r="B5116" s="3">
        <v>31494</v>
      </c>
      <c r="C5116" s="10" t="s">
        <v>15822</v>
      </c>
      <c r="D5116" s="10" t="s">
        <v>15823</v>
      </c>
      <c r="E5116" s="25">
        <v>2</v>
      </c>
      <c r="F5116" s="25">
        <v>1</v>
      </c>
      <c r="G5116" s="10" t="s">
        <v>15824</v>
      </c>
      <c r="H5116" s="25">
        <f>INDEX('Annexe 1 – Données des équipes'!$B$12:$R$114, MATCH(C5116, 'Annexe 1 – Données des équipes'!$B$12:$B$114,0),4)</f>
        <v>0</v>
      </c>
      <c r="I5116" s="25">
        <f>INDEX('Annexe 1 – Données des équipes'!$B$12:$R$114, MATCH(D5116, 'Annexe 1 – Données des équipes'!$B$12:$B$114,0),4)</f>
        <v>20</v>
      </c>
      <c r="J5116" s="25">
        <f t="shared" si="80"/>
        <v>1</v>
      </c>
    </row>
    <row r="5117" spans="2:10">
      <c r="B5117" s="3">
        <v>31497</v>
      </c>
      <c r="C5117" s="10" t="s">
        <v>15825</v>
      </c>
      <c r="D5117" s="10" t="s">
        <v>15826</v>
      </c>
      <c r="E5117" s="25">
        <v>0</v>
      </c>
      <c r="F5117" s="25">
        <v>1</v>
      </c>
      <c r="G5117" s="10" t="s">
        <v>15827</v>
      </c>
      <c r="H5117" s="25">
        <f>INDEX('Annexe 1 – Données des équipes'!$B$12:$R$114, MATCH(C5117, 'Annexe 1 – Données des équipes'!$B$12:$B$114,0),4)</f>
        <v>60</v>
      </c>
      <c r="I5117" s="25">
        <f>INDEX('Annexe 1 – Données des équipes'!$B$12:$R$114, MATCH(D5117, 'Annexe 1 – Données des équipes'!$B$12:$B$114,0),4)</f>
        <v>70</v>
      </c>
      <c r="J5117" s="25">
        <f t="shared" si="80"/>
        <v>1</v>
      </c>
    </row>
    <row r="5118" spans="2:10">
      <c r="B5118" s="3">
        <v>31497</v>
      </c>
      <c r="C5118" s="10" t="s">
        <v>15828</v>
      </c>
      <c r="D5118" s="10" t="s">
        <v>15829</v>
      </c>
      <c r="E5118" s="25">
        <v>2</v>
      </c>
      <c r="F5118" s="25">
        <v>1</v>
      </c>
      <c r="G5118" s="10" t="s">
        <v>15830</v>
      </c>
      <c r="H5118" s="25">
        <f>INDEX('Annexe 1 – Données des équipes'!$B$12:$R$114, MATCH(C5118, 'Annexe 1 – Données des équipes'!$B$12:$B$114,0),4)</f>
        <v>90</v>
      </c>
      <c r="I5118" s="25">
        <f>INDEX('Annexe 1 – Données des équipes'!$B$12:$R$114, MATCH(D5118, 'Annexe 1 – Données des équipes'!$B$12:$B$114,0),4)</f>
        <v>60</v>
      </c>
      <c r="J5118" s="25">
        <f t="shared" si="80"/>
        <v>1</v>
      </c>
    </row>
    <row r="5119" spans="2:10">
      <c r="B5119" s="3">
        <v>31497</v>
      </c>
      <c r="C5119" s="10" t="s">
        <v>15831</v>
      </c>
      <c r="D5119" s="10" t="s">
        <v>15832</v>
      </c>
      <c r="E5119" s="25">
        <v>0</v>
      </c>
      <c r="F5119" s="25">
        <v>1</v>
      </c>
      <c r="G5119" s="10" t="s">
        <v>15833</v>
      </c>
      <c r="H5119" s="25">
        <f>INDEX('Annexe 1 – Données des équipes'!$B$12:$R$114, MATCH(C5119, 'Annexe 1 – Données des équipes'!$B$12:$B$114,0),4)</f>
        <v>50</v>
      </c>
      <c r="I5119" s="25">
        <f>INDEX('Annexe 1 – Données des équipes'!$B$12:$R$114, MATCH(D5119, 'Annexe 1 – Données des équipes'!$B$12:$B$114,0),4)</f>
        <v>90</v>
      </c>
      <c r="J5119" s="25">
        <f t="shared" si="80"/>
        <v>1</v>
      </c>
    </row>
    <row r="5120" spans="2:10">
      <c r="B5120" s="3">
        <v>31499</v>
      </c>
      <c r="C5120" s="10" t="s">
        <v>15834</v>
      </c>
      <c r="D5120" s="10" t="s">
        <v>15835</v>
      </c>
      <c r="E5120" s="25">
        <v>0</v>
      </c>
      <c r="F5120" s="25">
        <v>1</v>
      </c>
      <c r="G5120" s="10" t="s">
        <v>15836</v>
      </c>
      <c r="H5120" s="25">
        <f>INDEX('Annexe 1 – Données des équipes'!$B$12:$R$114, MATCH(C5120, 'Annexe 1 – Données des équipes'!$B$12:$B$114,0),4)</f>
        <v>20</v>
      </c>
      <c r="I5120" s="25">
        <f>INDEX('Annexe 1 – Données des équipes'!$B$12:$R$114, MATCH(D5120, 'Annexe 1 – Données des équipes'!$B$12:$B$114,0),4)</f>
        <v>0</v>
      </c>
      <c r="J5120" s="25">
        <f t="shared" si="80"/>
        <v>1</v>
      </c>
    </row>
    <row r="5121" spans="2:10">
      <c r="B5121" s="3">
        <v>31501</v>
      </c>
      <c r="C5121" s="10" t="s">
        <v>15837</v>
      </c>
      <c r="D5121" s="10" t="s">
        <v>15838</v>
      </c>
      <c r="E5121" s="25">
        <v>1</v>
      </c>
      <c r="F5121" s="25">
        <v>2</v>
      </c>
      <c r="G5121" s="10" t="s">
        <v>15839</v>
      </c>
      <c r="H5121" s="25">
        <f>INDEX('Annexe 1 – Données des équipes'!$B$12:$R$114, MATCH(C5121, 'Annexe 1 – Données des équipes'!$B$12:$B$114,0),4)</f>
        <v>30</v>
      </c>
      <c r="I5121" s="25">
        <f>INDEX('Annexe 1 – Données des équipes'!$B$12:$R$114, MATCH(D5121, 'Annexe 1 – Données des équipes'!$B$12:$B$114,0),4)</f>
        <v>30</v>
      </c>
      <c r="J5121" s="25">
        <f t="shared" si="80"/>
        <v>1</v>
      </c>
    </row>
    <row r="5122" spans="2:10">
      <c r="B5122" s="3">
        <v>31501</v>
      </c>
      <c r="C5122" s="10" t="s">
        <v>15840</v>
      </c>
      <c r="D5122" s="10" t="s">
        <v>15841</v>
      </c>
      <c r="E5122" s="25">
        <v>0</v>
      </c>
      <c r="F5122" s="25">
        <v>1</v>
      </c>
      <c r="G5122" s="10" t="s">
        <v>15842</v>
      </c>
      <c r="H5122" s="25">
        <f>INDEX('Annexe 1 – Données des équipes'!$B$12:$R$114, MATCH(C5122, 'Annexe 1 – Données des équipes'!$B$12:$B$114,0),4)</f>
        <v>20</v>
      </c>
      <c r="I5122" s="25">
        <f>INDEX('Annexe 1 – Données des équipes'!$B$12:$R$114, MATCH(D5122, 'Annexe 1 – Données des équipes'!$B$12:$B$114,0),4)</f>
        <v>20</v>
      </c>
      <c r="J5122" s="25">
        <f t="shared" si="80"/>
        <v>1</v>
      </c>
    </row>
    <row r="5123" spans="2:10">
      <c r="B5123" s="3">
        <v>31503</v>
      </c>
      <c r="C5123" s="10" t="s">
        <v>15843</v>
      </c>
      <c r="D5123" s="10" t="s">
        <v>15844</v>
      </c>
      <c r="E5123" s="25">
        <v>2</v>
      </c>
      <c r="F5123" s="25">
        <v>1</v>
      </c>
      <c r="G5123" s="10" t="s">
        <v>15845</v>
      </c>
      <c r="H5123" s="25">
        <f>INDEX('Annexe 1 – Données des équipes'!$B$12:$R$114, MATCH(C5123, 'Annexe 1 – Données des équipes'!$B$12:$B$114,0),4)</f>
        <v>0</v>
      </c>
      <c r="I5123" s="25">
        <f>INDEX('Annexe 1 – Données des équipes'!$B$12:$R$114, MATCH(D5123, 'Annexe 1 – Données des équipes'!$B$12:$B$114,0),4)</f>
        <v>0</v>
      </c>
      <c r="J5123" s="25">
        <f t="shared" si="80"/>
        <v>1</v>
      </c>
    </row>
    <row r="5124" spans="2:10">
      <c r="B5124" s="3">
        <v>31505</v>
      </c>
      <c r="C5124" s="10" t="s">
        <v>15846</v>
      </c>
      <c r="D5124" s="10" t="s">
        <v>15847</v>
      </c>
      <c r="E5124" s="25">
        <v>1</v>
      </c>
      <c r="F5124" s="25">
        <v>2</v>
      </c>
      <c r="G5124" s="10" t="s">
        <v>15848</v>
      </c>
      <c r="H5124" s="25">
        <f>INDEX('Annexe 1 – Données des équipes'!$B$12:$R$114, MATCH(C5124, 'Annexe 1 – Données des équipes'!$B$12:$B$114,0),4)</f>
        <v>30</v>
      </c>
      <c r="I5124" s="25">
        <f>INDEX('Annexe 1 – Données des équipes'!$B$12:$R$114, MATCH(D5124, 'Annexe 1 – Données des équipes'!$B$12:$B$114,0),4)</f>
        <v>0</v>
      </c>
      <c r="J5124" s="25">
        <f t="shared" si="80"/>
        <v>1</v>
      </c>
    </row>
    <row r="5125" spans="2:10">
      <c r="B5125" s="3">
        <v>31508</v>
      </c>
      <c r="C5125" s="10" t="s">
        <v>15849</v>
      </c>
      <c r="D5125" s="10" t="s">
        <v>15850</v>
      </c>
      <c r="E5125" s="25">
        <v>2</v>
      </c>
      <c r="F5125" s="25">
        <v>3</v>
      </c>
      <c r="G5125" s="10" t="s">
        <v>15851</v>
      </c>
      <c r="H5125" s="25">
        <f>INDEX('Annexe 1 – Données des équipes'!$B$12:$R$114, MATCH(C5125, 'Annexe 1 – Données des équipes'!$B$12:$B$114,0),4)</f>
        <v>20</v>
      </c>
      <c r="I5125" s="25">
        <f>INDEX('Annexe 1 – Données des équipes'!$B$12:$R$114, MATCH(D5125, 'Annexe 1 – Données des équipes'!$B$12:$B$114,0),4)</f>
        <v>30</v>
      </c>
      <c r="J5125" s="25">
        <f t="shared" si="80"/>
        <v>1</v>
      </c>
    </row>
    <row r="5126" spans="2:10">
      <c r="B5126" s="3">
        <v>31509</v>
      </c>
      <c r="C5126" s="10" t="s">
        <v>15852</v>
      </c>
      <c r="D5126" s="10" t="s">
        <v>15853</v>
      </c>
      <c r="E5126" s="25">
        <v>3</v>
      </c>
      <c r="F5126" s="25">
        <v>2</v>
      </c>
      <c r="G5126" s="10" t="s">
        <v>15854</v>
      </c>
      <c r="H5126" s="25">
        <f>INDEX('Annexe 1 – Données des équipes'!$B$12:$R$114, MATCH(C5126, 'Annexe 1 – Données des équipes'!$B$12:$B$114,0),4)</f>
        <v>0</v>
      </c>
      <c r="I5126" s="25">
        <f>INDEX('Annexe 1 – Données des équipes'!$B$12:$R$114, MATCH(D5126, 'Annexe 1 – Données des équipes'!$B$12:$B$114,0),4)</f>
        <v>20</v>
      </c>
      <c r="J5126" s="25">
        <f t="shared" si="80"/>
        <v>1</v>
      </c>
    </row>
    <row r="5127" spans="2:10">
      <c r="B5127" s="3">
        <v>31511</v>
      </c>
      <c r="C5127" s="10" t="s">
        <v>15855</v>
      </c>
      <c r="D5127" s="10" t="s">
        <v>15856</v>
      </c>
      <c r="E5127" s="25">
        <v>0</v>
      </c>
      <c r="F5127" s="25">
        <v>1</v>
      </c>
      <c r="G5127" s="10" t="s">
        <v>15857</v>
      </c>
      <c r="H5127" s="25">
        <f>INDEX('Annexe 1 – Données des équipes'!$B$12:$R$114, MATCH(C5127, 'Annexe 1 – Données des équipes'!$B$12:$B$114,0),4)</f>
        <v>80</v>
      </c>
      <c r="I5127" s="25">
        <f>INDEX('Annexe 1 – Données des équipes'!$B$12:$R$114, MATCH(D5127, 'Annexe 1 – Données des équipes'!$B$12:$B$114,0),4)</f>
        <v>90</v>
      </c>
      <c r="J5127" s="25">
        <f t="shared" si="80"/>
        <v>1</v>
      </c>
    </row>
    <row r="5128" spans="2:10">
      <c r="B5128" s="3">
        <v>31515</v>
      </c>
      <c r="C5128" s="10" t="s">
        <v>15858</v>
      </c>
      <c r="D5128" s="10" t="s">
        <v>15859</v>
      </c>
      <c r="E5128" s="25">
        <v>1</v>
      </c>
      <c r="F5128" s="25">
        <v>0</v>
      </c>
      <c r="G5128" s="10" t="s">
        <v>15860</v>
      </c>
      <c r="H5128" s="25">
        <f>INDEX('Annexe 1 – Données des équipes'!$B$12:$R$114, MATCH(C5128, 'Annexe 1 – Données des équipes'!$B$12:$B$114,0),4)</f>
        <v>80</v>
      </c>
      <c r="I5128" s="25">
        <f>INDEX('Annexe 1 – Données des équipes'!$B$12:$R$114, MATCH(D5128, 'Annexe 1 – Données des équipes'!$B$12:$B$114,0),4)</f>
        <v>80</v>
      </c>
      <c r="J5128" s="25">
        <f t="shared" si="80"/>
        <v>1</v>
      </c>
    </row>
    <row r="5129" spans="2:10">
      <c r="B5129" s="3">
        <v>31525</v>
      </c>
      <c r="C5129" s="10" t="s">
        <v>15861</v>
      </c>
      <c r="D5129" s="10" t="s">
        <v>15862</v>
      </c>
      <c r="E5129" s="25">
        <v>2</v>
      </c>
      <c r="F5129" s="25">
        <v>1</v>
      </c>
      <c r="G5129" s="10" t="s">
        <v>15863</v>
      </c>
      <c r="H5129" s="25">
        <f>INDEX('Annexe 1 – Données des équipes'!$B$12:$R$114, MATCH(C5129, 'Annexe 1 – Données des équipes'!$B$12:$B$114,0),4)</f>
        <v>90</v>
      </c>
      <c r="I5129" s="25">
        <f>INDEX('Annexe 1 – Données des équipes'!$B$12:$R$114, MATCH(D5129, 'Annexe 1 – Données des équipes'!$B$12:$B$114,0),4)</f>
        <v>60</v>
      </c>
      <c r="J5129" s="25">
        <f t="shared" si="80"/>
        <v>1</v>
      </c>
    </row>
    <row r="5130" spans="2:10">
      <c r="B5130" s="3">
        <v>31525</v>
      </c>
      <c r="C5130" s="10" t="s">
        <v>15864</v>
      </c>
      <c r="D5130" s="10" t="s">
        <v>15865</v>
      </c>
      <c r="E5130" s="25">
        <v>2</v>
      </c>
      <c r="F5130" s="25">
        <v>1</v>
      </c>
      <c r="G5130" s="10" t="s">
        <v>15866</v>
      </c>
      <c r="H5130" s="25">
        <f>INDEX('Annexe 1 – Données des équipes'!$B$12:$R$114, MATCH(C5130, 'Annexe 1 – Données des équipes'!$B$12:$B$114,0),4)</f>
        <v>50</v>
      </c>
      <c r="I5130" s="25">
        <f>INDEX('Annexe 1 – Données des équipes'!$B$12:$R$114, MATCH(D5130, 'Annexe 1 – Données des équipes'!$B$12:$B$114,0),4)</f>
        <v>50</v>
      </c>
      <c r="J5130" s="25">
        <f t="shared" si="80"/>
        <v>1</v>
      </c>
    </row>
    <row r="5131" spans="2:10">
      <c r="B5131" s="3">
        <v>31525</v>
      </c>
      <c r="C5131" s="10" t="s">
        <v>15867</v>
      </c>
      <c r="D5131" s="10" t="s">
        <v>15868</v>
      </c>
      <c r="E5131" s="25">
        <v>2</v>
      </c>
      <c r="F5131" s="25">
        <v>1</v>
      </c>
      <c r="G5131" s="10" t="s">
        <v>15869</v>
      </c>
      <c r="H5131" s="25">
        <f>INDEX('Annexe 1 – Données des équipes'!$B$12:$R$114, MATCH(C5131, 'Annexe 1 – Données des équipes'!$B$12:$B$114,0),4)</f>
        <v>50</v>
      </c>
      <c r="I5131" s="25">
        <f>INDEX('Annexe 1 – Données des équipes'!$B$12:$R$114, MATCH(D5131, 'Annexe 1 – Données des équipes'!$B$12:$B$114,0),4)</f>
        <v>50</v>
      </c>
      <c r="J5131" s="25">
        <f t="shared" si="80"/>
        <v>1</v>
      </c>
    </row>
    <row r="5132" spans="2:10">
      <c r="B5132" s="3">
        <v>31532</v>
      </c>
      <c r="C5132" s="10" t="s">
        <v>15870</v>
      </c>
      <c r="D5132" s="10" t="s">
        <v>15871</v>
      </c>
      <c r="E5132" s="25">
        <v>1</v>
      </c>
      <c r="F5132" s="25">
        <v>0</v>
      </c>
      <c r="G5132" s="10" t="s">
        <v>15872</v>
      </c>
      <c r="H5132" s="25">
        <f>INDEX('Annexe 1 – Données des équipes'!$B$12:$R$114, MATCH(C5132, 'Annexe 1 – Données des équipes'!$B$12:$B$114,0),4)</f>
        <v>30</v>
      </c>
      <c r="I5132" s="25">
        <f>INDEX('Annexe 1 – Données des équipes'!$B$12:$R$114, MATCH(D5132, 'Annexe 1 – Données des équipes'!$B$12:$B$114,0),4)</f>
        <v>90</v>
      </c>
      <c r="J5132" s="25">
        <f t="shared" si="80"/>
        <v>1</v>
      </c>
    </row>
    <row r="5133" spans="2:10">
      <c r="B5133" s="3">
        <v>31543</v>
      </c>
      <c r="C5133" s="10" t="s">
        <v>15873</v>
      </c>
      <c r="D5133" s="10" t="s">
        <v>15874</v>
      </c>
      <c r="E5133" s="25">
        <v>2</v>
      </c>
      <c r="F5133" s="25">
        <v>1</v>
      </c>
      <c r="G5133" s="10" t="s">
        <v>15875</v>
      </c>
      <c r="H5133" s="25">
        <f>INDEX('Annexe 1 – Données des équipes'!$B$12:$R$114, MATCH(C5133, 'Annexe 1 – Données des équipes'!$B$12:$B$114,0),4)</f>
        <v>50</v>
      </c>
      <c r="I5133" s="25">
        <f>INDEX('Annexe 1 – Données des équipes'!$B$12:$R$114, MATCH(D5133, 'Annexe 1 – Données des équipes'!$B$12:$B$114,0),4)</f>
        <v>20</v>
      </c>
      <c r="J5133" s="25">
        <f t="shared" si="80"/>
        <v>1</v>
      </c>
    </row>
    <row r="5134" spans="2:10">
      <c r="B5134" s="3">
        <v>31545</v>
      </c>
      <c r="C5134" s="10" t="s">
        <v>15876</v>
      </c>
      <c r="D5134" s="10" t="s">
        <v>15877</v>
      </c>
      <c r="E5134" s="25">
        <v>1</v>
      </c>
      <c r="F5134" s="25">
        <v>0</v>
      </c>
      <c r="G5134" s="10" t="s">
        <v>15878</v>
      </c>
      <c r="H5134" s="25">
        <f>INDEX('Annexe 1 – Données des équipes'!$B$12:$R$114, MATCH(C5134, 'Annexe 1 – Données des équipes'!$B$12:$B$114,0),4)</f>
        <v>30</v>
      </c>
      <c r="I5134" s="25">
        <f>INDEX('Annexe 1 – Données des équipes'!$B$12:$R$114, MATCH(D5134, 'Annexe 1 – Données des équipes'!$B$12:$B$114,0),4)</f>
        <v>80</v>
      </c>
      <c r="J5134" s="25">
        <f t="shared" si="80"/>
        <v>1</v>
      </c>
    </row>
    <row r="5135" spans="2:10">
      <c r="B5135" s="3">
        <v>31546</v>
      </c>
      <c r="C5135" s="10" t="s">
        <v>15879</v>
      </c>
      <c r="D5135" s="10" t="s">
        <v>15880</v>
      </c>
      <c r="E5135" s="25">
        <v>1</v>
      </c>
      <c r="F5135" s="25">
        <v>0</v>
      </c>
      <c r="G5135" s="10" t="s">
        <v>15881</v>
      </c>
      <c r="H5135" s="25">
        <f>INDEX('Annexe 1 – Données des équipes'!$B$12:$R$114, MATCH(C5135, 'Annexe 1 – Données des équipes'!$B$12:$B$114,0),4)</f>
        <v>60</v>
      </c>
      <c r="I5135" s="25">
        <f>INDEX('Annexe 1 – Données des équipes'!$B$12:$R$114, MATCH(D5135, 'Annexe 1 – Données des équipes'!$B$12:$B$114,0),4)</f>
        <v>80</v>
      </c>
      <c r="J5135" s="25">
        <f t="shared" si="80"/>
        <v>1</v>
      </c>
    </row>
    <row r="5136" spans="2:10">
      <c r="B5136" s="3">
        <v>31548</v>
      </c>
      <c r="C5136" s="10" t="s">
        <v>15882</v>
      </c>
      <c r="D5136" s="10" t="s">
        <v>15883</v>
      </c>
      <c r="E5136" s="25">
        <v>1</v>
      </c>
      <c r="F5136" s="25">
        <v>0</v>
      </c>
      <c r="G5136" s="10" t="s">
        <v>15884</v>
      </c>
      <c r="H5136" s="25">
        <f>INDEX('Annexe 1 – Données des équipes'!$B$12:$R$114, MATCH(C5136, 'Annexe 1 – Données des équipes'!$B$12:$B$114,0),4)</f>
        <v>80</v>
      </c>
      <c r="I5136" s="25">
        <f>INDEX('Annexe 1 – Données des équipes'!$B$12:$R$114, MATCH(D5136, 'Annexe 1 – Données des équipes'!$B$12:$B$114,0),4)</f>
        <v>80</v>
      </c>
      <c r="J5136" s="25">
        <f t="shared" si="80"/>
        <v>1</v>
      </c>
    </row>
    <row r="5137" spans="2:10">
      <c r="B5137" s="3">
        <v>31556</v>
      </c>
      <c r="C5137" s="10" t="s">
        <v>15885</v>
      </c>
      <c r="D5137" s="10" t="s">
        <v>15886</v>
      </c>
      <c r="E5137" s="25">
        <v>0</v>
      </c>
      <c r="F5137" s="25">
        <v>1</v>
      </c>
      <c r="G5137" s="10" t="s">
        <v>15887</v>
      </c>
      <c r="H5137" s="25">
        <f>INDEX('Annexe 1 – Données des équipes'!$B$12:$R$114, MATCH(C5137, 'Annexe 1 – Données des équipes'!$B$12:$B$114,0),4)</f>
        <v>20</v>
      </c>
      <c r="I5137" s="25">
        <f>INDEX('Annexe 1 – Données des équipes'!$B$12:$R$114, MATCH(D5137, 'Annexe 1 – Données des équipes'!$B$12:$B$114,0),4)</f>
        <v>90</v>
      </c>
      <c r="J5137" s="25">
        <f t="shared" si="80"/>
        <v>1</v>
      </c>
    </row>
    <row r="5138" spans="2:10">
      <c r="B5138" s="3">
        <v>31557</v>
      </c>
      <c r="C5138" s="10" t="s">
        <v>15888</v>
      </c>
      <c r="D5138" s="10" t="s">
        <v>15889</v>
      </c>
      <c r="E5138" s="25">
        <v>1</v>
      </c>
      <c r="F5138" s="25">
        <v>2</v>
      </c>
      <c r="G5138" s="10" t="s">
        <v>15890</v>
      </c>
      <c r="H5138" s="25">
        <f>INDEX('Annexe 1 – Données des équipes'!$B$12:$R$114, MATCH(C5138, 'Annexe 1 – Données des équipes'!$B$12:$B$114,0),4)</f>
        <v>70</v>
      </c>
      <c r="I5138" s="25">
        <f>INDEX('Annexe 1 – Données des équipes'!$B$12:$R$114, MATCH(D5138, 'Annexe 1 – Données des équipes'!$B$12:$B$114,0),4)</f>
        <v>60</v>
      </c>
      <c r="J5138" s="25">
        <f t="shared" ref="J5138:J5201" si="81">ABS(F5138-E5138)</f>
        <v>1</v>
      </c>
    </row>
    <row r="5139" spans="2:10">
      <c r="B5139" s="3">
        <v>31560</v>
      </c>
      <c r="C5139" s="10" t="s">
        <v>15891</v>
      </c>
      <c r="D5139" s="10" t="s">
        <v>15892</v>
      </c>
      <c r="E5139" s="25">
        <v>2</v>
      </c>
      <c r="F5139" s="25">
        <v>1</v>
      </c>
      <c r="G5139" s="10" t="s">
        <v>15893</v>
      </c>
      <c r="H5139" s="25">
        <f>INDEX('Annexe 1 – Données des équipes'!$B$12:$R$114, MATCH(C5139, 'Annexe 1 – Données des équipes'!$B$12:$B$114,0),4)</f>
        <v>30</v>
      </c>
      <c r="I5139" s="25">
        <f>INDEX('Annexe 1 – Données des équipes'!$B$12:$R$114, MATCH(D5139, 'Annexe 1 – Données des équipes'!$B$12:$B$114,0),4)</f>
        <v>70</v>
      </c>
      <c r="J5139" s="25">
        <f t="shared" si="81"/>
        <v>1</v>
      </c>
    </row>
    <row r="5140" spans="2:10">
      <c r="B5140" s="3">
        <v>31564</v>
      </c>
      <c r="C5140" s="10" t="s">
        <v>15894</v>
      </c>
      <c r="D5140" s="10" t="s">
        <v>15895</v>
      </c>
      <c r="E5140" s="25">
        <v>0</v>
      </c>
      <c r="F5140" s="25">
        <v>1</v>
      </c>
      <c r="G5140" s="10" t="s">
        <v>15896</v>
      </c>
      <c r="H5140" s="25">
        <f>INDEX('Annexe 1 – Données des équipes'!$B$12:$R$114, MATCH(C5140, 'Annexe 1 – Données des équipes'!$B$12:$B$114,0),4)</f>
        <v>20</v>
      </c>
      <c r="I5140" s="25">
        <f>INDEX('Annexe 1 – Données des équipes'!$B$12:$R$114, MATCH(D5140, 'Annexe 1 – Données des équipes'!$B$12:$B$114,0),4)</f>
        <v>90</v>
      </c>
      <c r="J5140" s="25">
        <f t="shared" si="81"/>
        <v>1</v>
      </c>
    </row>
    <row r="5141" spans="2:10">
      <c r="B5141" s="3">
        <v>31564</v>
      </c>
      <c r="C5141" s="10" t="s">
        <v>15897</v>
      </c>
      <c r="D5141" s="10" t="s">
        <v>15898</v>
      </c>
      <c r="E5141" s="25">
        <v>0</v>
      </c>
      <c r="F5141" s="25">
        <v>1</v>
      </c>
      <c r="G5141" s="10" t="s">
        <v>15899</v>
      </c>
      <c r="H5141" s="25">
        <f>INDEX('Annexe 1 – Données des équipes'!$B$12:$R$114, MATCH(C5141, 'Annexe 1 – Données des équipes'!$B$12:$B$114,0),4)</f>
        <v>90</v>
      </c>
      <c r="I5141" s="25">
        <f>INDEX('Annexe 1 – Données des équipes'!$B$12:$R$114, MATCH(D5141, 'Annexe 1 – Données des équipes'!$B$12:$B$114,0),4)</f>
        <v>90</v>
      </c>
      <c r="J5141" s="25">
        <f t="shared" si="81"/>
        <v>1</v>
      </c>
    </row>
    <row r="5142" spans="2:10">
      <c r="B5142" s="3">
        <v>31566</v>
      </c>
      <c r="C5142" s="10" t="s">
        <v>15900</v>
      </c>
      <c r="D5142" s="10" t="s">
        <v>15901</v>
      </c>
      <c r="E5142" s="25">
        <v>1</v>
      </c>
      <c r="F5142" s="25">
        <v>2</v>
      </c>
      <c r="G5142" s="10" t="s">
        <v>15902</v>
      </c>
      <c r="H5142" s="25">
        <f>INDEX('Annexe 1 – Données des équipes'!$B$12:$R$114, MATCH(C5142, 'Annexe 1 – Données des équipes'!$B$12:$B$114,0),4)</f>
        <v>90</v>
      </c>
      <c r="I5142" s="25">
        <f>INDEX('Annexe 1 – Données des équipes'!$B$12:$R$114, MATCH(D5142, 'Annexe 1 – Données des équipes'!$B$12:$B$114,0),4)</f>
        <v>80</v>
      </c>
      <c r="J5142" s="25">
        <f t="shared" si="81"/>
        <v>1</v>
      </c>
    </row>
    <row r="5143" spans="2:10">
      <c r="B5143" s="3">
        <v>31566</v>
      </c>
      <c r="C5143" s="10" t="s">
        <v>15903</v>
      </c>
      <c r="D5143" s="10" t="s">
        <v>15904</v>
      </c>
      <c r="E5143" s="25">
        <v>1</v>
      </c>
      <c r="F5143" s="25">
        <v>0</v>
      </c>
      <c r="G5143" s="10" t="s">
        <v>15905</v>
      </c>
      <c r="H5143" s="25">
        <f>INDEX('Annexe 1 – Données des équipes'!$B$12:$R$114, MATCH(C5143, 'Annexe 1 – Données des équipes'!$B$12:$B$114,0),4)</f>
        <v>90</v>
      </c>
      <c r="I5143" s="25">
        <f>INDEX('Annexe 1 – Données des équipes'!$B$12:$R$114, MATCH(D5143, 'Annexe 1 – Données des équipes'!$B$12:$B$114,0),4)</f>
        <v>90</v>
      </c>
      <c r="J5143" s="25">
        <f t="shared" si="81"/>
        <v>1</v>
      </c>
    </row>
    <row r="5144" spans="2:10">
      <c r="B5144" s="3">
        <v>31567</v>
      </c>
      <c r="C5144" s="10" t="s">
        <v>15906</v>
      </c>
      <c r="D5144" s="10" t="s">
        <v>15907</v>
      </c>
      <c r="E5144" s="25">
        <v>1</v>
      </c>
      <c r="F5144" s="25">
        <v>0</v>
      </c>
      <c r="G5144" s="10" t="s">
        <v>15908</v>
      </c>
      <c r="H5144" s="25">
        <f>INDEX('Annexe 1 – Données des équipes'!$B$12:$R$114, MATCH(C5144, 'Annexe 1 – Données des équipes'!$B$12:$B$114,0),4)</f>
        <v>70</v>
      </c>
      <c r="I5144" s="25">
        <f>INDEX('Annexe 1 – Données des équipes'!$B$12:$R$114, MATCH(D5144, 'Annexe 1 – Données des équipes'!$B$12:$B$114,0),4)</f>
        <v>30</v>
      </c>
      <c r="J5144" s="25">
        <f t="shared" si="81"/>
        <v>1</v>
      </c>
    </row>
    <row r="5145" spans="2:10">
      <c r="B5145" s="3">
        <v>31567</v>
      </c>
      <c r="C5145" s="10" t="s">
        <v>15909</v>
      </c>
      <c r="D5145" s="10" t="s">
        <v>15910</v>
      </c>
      <c r="E5145" s="25">
        <v>0</v>
      </c>
      <c r="F5145" s="25">
        <v>1</v>
      </c>
      <c r="G5145" s="10" t="s">
        <v>15911</v>
      </c>
      <c r="H5145" s="25">
        <f>INDEX('Annexe 1 – Données des équipes'!$B$12:$R$114, MATCH(C5145, 'Annexe 1 – Données des équipes'!$B$12:$B$114,0),4)</f>
        <v>60</v>
      </c>
      <c r="I5145" s="25">
        <f>INDEX('Annexe 1 – Données des équipes'!$B$12:$R$114, MATCH(D5145, 'Annexe 1 – Données des équipes'!$B$12:$B$114,0),4)</f>
        <v>80</v>
      </c>
      <c r="J5145" s="25">
        <f t="shared" si="81"/>
        <v>1</v>
      </c>
    </row>
    <row r="5146" spans="2:10">
      <c r="B5146" s="3">
        <v>31569</v>
      </c>
      <c r="C5146" s="10" t="s">
        <v>15912</v>
      </c>
      <c r="D5146" s="10" t="s">
        <v>15913</v>
      </c>
      <c r="E5146" s="25">
        <v>1</v>
      </c>
      <c r="F5146" s="25">
        <v>0</v>
      </c>
      <c r="G5146" s="10" t="s">
        <v>15914</v>
      </c>
      <c r="H5146" s="25">
        <f>INDEX('Annexe 1 – Données des équipes'!$B$12:$R$114, MATCH(C5146, 'Annexe 1 – Données des équipes'!$B$12:$B$114,0),4)</f>
        <v>90</v>
      </c>
      <c r="I5146" s="25">
        <f>INDEX('Annexe 1 – Données des équipes'!$B$12:$R$114, MATCH(D5146, 'Annexe 1 – Données des équipes'!$B$12:$B$114,0),4)</f>
        <v>20</v>
      </c>
      <c r="J5146" s="25">
        <f t="shared" si="81"/>
        <v>1</v>
      </c>
    </row>
    <row r="5147" spans="2:10">
      <c r="B5147" s="3">
        <v>31570</v>
      </c>
      <c r="C5147" s="10" t="s">
        <v>15915</v>
      </c>
      <c r="D5147" s="10" t="s">
        <v>15916</v>
      </c>
      <c r="E5147" s="25">
        <v>1</v>
      </c>
      <c r="F5147" s="25">
        <v>2</v>
      </c>
      <c r="G5147" s="10" t="s">
        <v>15917</v>
      </c>
      <c r="H5147" s="25">
        <f>INDEX('Annexe 1 – Données des équipes'!$B$12:$R$114, MATCH(C5147, 'Annexe 1 – Données des équipes'!$B$12:$B$114,0),4)</f>
        <v>50</v>
      </c>
      <c r="I5147" s="25">
        <f>INDEX('Annexe 1 – Données des équipes'!$B$12:$R$114, MATCH(D5147, 'Annexe 1 – Données des équipes'!$B$12:$B$114,0),4)</f>
        <v>90</v>
      </c>
      <c r="J5147" s="25">
        <f t="shared" si="81"/>
        <v>1</v>
      </c>
    </row>
    <row r="5148" spans="2:10">
      <c r="B5148" s="3">
        <v>31570</v>
      </c>
      <c r="C5148" s="10" t="s">
        <v>15918</v>
      </c>
      <c r="D5148" s="10" t="s">
        <v>15919</v>
      </c>
      <c r="E5148" s="25">
        <v>1</v>
      </c>
      <c r="F5148" s="25">
        <v>0</v>
      </c>
      <c r="G5148" s="10" t="s">
        <v>15920</v>
      </c>
      <c r="H5148" s="25">
        <f>INDEX('Annexe 1 – Données des équipes'!$B$12:$R$114, MATCH(C5148, 'Annexe 1 – Données des équipes'!$B$12:$B$114,0),4)</f>
        <v>80</v>
      </c>
      <c r="I5148" s="25">
        <f>INDEX('Annexe 1 – Données des équipes'!$B$12:$R$114, MATCH(D5148, 'Annexe 1 – Données des équipes'!$B$12:$B$114,0),4)</f>
        <v>90</v>
      </c>
      <c r="J5148" s="25">
        <f t="shared" si="81"/>
        <v>1</v>
      </c>
    </row>
    <row r="5149" spans="2:10">
      <c r="B5149" s="3">
        <v>31571</v>
      </c>
      <c r="C5149" s="10" t="s">
        <v>15921</v>
      </c>
      <c r="D5149" s="10" t="s">
        <v>15922</v>
      </c>
      <c r="E5149" s="25">
        <v>2</v>
      </c>
      <c r="F5149" s="25">
        <v>1</v>
      </c>
      <c r="G5149" s="10" t="s">
        <v>15923</v>
      </c>
      <c r="H5149" s="25">
        <f>INDEX('Annexe 1 – Données des équipes'!$B$12:$R$114, MATCH(C5149, 'Annexe 1 – Données des équipes'!$B$12:$B$114,0),4)</f>
        <v>90</v>
      </c>
      <c r="I5149" s="25">
        <f>INDEX('Annexe 1 – Données des équipes'!$B$12:$R$114, MATCH(D5149, 'Annexe 1 – Données des équipes'!$B$12:$B$114,0),4)</f>
        <v>60</v>
      </c>
      <c r="J5149" s="25">
        <f t="shared" si="81"/>
        <v>1</v>
      </c>
    </row>
    <row r="5150" spans="2:10">
      <c r="B5150" s="3">
        <v>31571</v>
      </c>
      <c r="C5150" s="10" t="s">
        <v>15924</v>
      </c>
      <c r="D5150" s="10" t="s">
        <v>15925</v>
      </c>
      <c r="E5150" s="25">
        <v>1</v>
      </c>
      <c r="F5150" s="25">
        <v>2</v>
      </c>
      <c r="G5150" s="10" t="s">
        <v>15926</v>
      </c>
      <c r="H5150" s="25">
        <f>INDEX('Annexe 1 – Données des équipes'!$B$12:$R$114, MATCH(C5150, 'Annexe 1 – Données des équipes'!$B$12:$B$114,0),4)</f>
        <v>30</v>
      </c>
      <c r="I5150" s="25">
        <f>INDEX('Annexe 1 – Données des équipes'!$B$12:$R$114, MATCH(D5150, 'Annexe 1 – Données des équipes'!$B$12:$B$114,0),4)</f>
        <v>90</v>
      </c>
      <c r="J5150" s="25">
        <f t="shared" si="81"/>
        <v>1</v>
      </c>
    </row>
    <row r="5151" spans="2:10">
      <c r="B5151" s="3">
        <v>31573</v>
      </c>
      <c r="C5151" s="10" t="s">
        <v>15927</v>
      </c>
      <c r="D5151" s="10" t="s">
        <v>15928</v>
      </c>
      <c r="E5151" s="25">
        <v>2</v>
      </c>
      <c r="F5151" s="25">
        <v>3</v>
      </c>
      <c r="G5151" s="10" t="s">
        <v>15929</v>
      </c>
      <c r="H5151" s="25">
        <f>INDEX('Annexe 1 – Données des équipes'!$B$12:$R$114, MATCH(C5151, 'Annexe 1 – Données des équipes'!$B$12:$B$114,0),4)</f>
        <v>70</v>
      </c>
      <c r="I5151" s="25">
        <f>INDEX('Annexe 1 – Données des équipes'!$B$12:$R$114, MATCH(D5151, 'Annexe 1 – Données des équipes'!$B$12:$B$114,0),4)</f>
        <v>90</v>
      </c>
      <c r="J5151" s="25">
        <f t="shared" si="81"/>
        <v>1</v>
      </c>
    </row>
    <row r="5152" spans="2:10">
      <c r="B5152" s="3">
        <v>31574</v>
      </c>
      <c r="C5152" s="10" t="s">
        <v>15930</v>
      </c>
      <c r="D5152" s="10" t="s">
        <v>15931</v>
      </c>
      <c r="E5152" s="25">
        <v>0</v>
      </c>
      <c r="F5152" s="25">
        <v>1</v>
      </c>
      <c r="G5152" s="10" t="s">
        <v>15932</v>
      </c>
      <c r="H5152" s="25">
        <f>INDEX('Annexe 1 – Données des équipes'!$B$12:$R$114, MATCH(C5152, 'Annexe 1 – Données des équipes'!$B$12:$B$114,0),4)</f>
        <v>30</v>
      </c>
      <c r="I5152" s="25">
        <f>INDEX('Annexe 1 – Données des équipes'!$B$12:$R$114, MATCH(D5152, 'Annexe 1 – Données des équipes'!$B$12:$B$114,0),4)</f>
        <v>80</v>
      </c>
      <c r="J5152" s="25">
        <f t="shared" si="81"/>
        <v>1</v>
      </c>
    </row>
    <row r="5153" spans="2:10">
      <c r="B5153" s="3">
        <v>31578</v>
      </c>
      <c r="C5153" s="10" t="s">
        <v>15933</v>
      </c>
      <c r="D5153" s="10" t="s">
        <v>15934</v>
      </c>
      <c r="E5153" s="25">
        <v>3</v>
      </c>
      <c r="F5153" s="25">
        <v>4</v>
      </c>
      <c r="G5153" s="10" t="s">
        <v>15935</v>
      </c>
      <c r="H5153" s="25">
        <f>INDEX('Annexe 1 – Données des équipes'!$B$12:$R$114, MATCH(C5153, 'Annexe 1 – Données des équipes'!$B$12:$B$114,0),4)</f>
        <v>50</v>
      </c>
      <c r="I5153" s="25">
        <f>INDEX('Annexe 1 – Données des équipes'!$B$12:$R$114, MATCH(D5153, 'Annexe 1 – Données des équipes'!$B$12:$B$114,0),4)</f>
        <v>90</v>
      </c>
      <c r="J5153" s="25">
        <f t="shared" si="81"/>
        <v>1</v>
      </c>
    </row>
    <row r="5154" spans="2:10">
      <c r="B5154" s="3">
        <v>31579</v>
      </c>
      <c r="C5154" s="10" t="s">
        <v>15936</v>
      </c>
      <c r="D5154" s="10" t="s">
        <v>15937</v>
      </c>
      <c r="E5154" s="25">
        <v>1</v>
      </c>
      <c r="F5154" s="25">
        <v>0</v>
      </c>
      <c r="G5154" s="10" t="s">
        <v>15938</v>
      </c>
      <c r="H5154" s="25">
        <f>INDEX('Annexe 1 – Données des équipes'!$B$12:$R$114, MATCH(C5154, 'Annexe 1 – Données des équipes'!$B$12:$B$114,0),4)</f>
        <v>90</v>
      </c>
      <c r="I5154" s="25">
        <f>INDEX('Annexe 1 – Données des équipes'!$B$12:$R$114, MATCH(D5154, 'Annexe 1 – Données des équipes'!$B$12:$B$114,0),4)</f>
        <v>80</v>
      </c>
      <c r="J5154" s="25">
        <f t="shared" si="81"/>
        <v>1</v>
      </c>
    </row>
    <row r="5155" spans="2:10">
      <c r="B5155" s="3">
        <v>31580</v>
      </c>
      <c r="C5155" s="10" t="s">
        <v>15939</v>
      </c>
      <c r="D5155" s="10" t="s">
        <v>15940</v>
      </c>
      <c r="E5155" s="25">
        <v>0</v>
      </c>
      <c r="F5155" s="25">
        <v>1</v>
      </c>
      <c r="G5155" s="10" t="s">
        <v>15941</v>
      </c>
      <c r="H5155" s="25">
        <f>INDEX('Annexe 1 – Données des équipes'!$B$12:$R$114, MATCH(C5155, 'Annexe 1 – Données des équipes'!$B$12:$B$114,0),4)</f>
        <v>50</v>
      </c>
      <c r="I5155" s="25">
        <f>INDEX('Annexe 1 – Données des équipes'!$B$12:$R$114, MATCH(D5155, 'Annexe 1 – Données des équipes'!$B$12:$B$114,0),4)</f>
        <v>90</v>
      </c>
      <c r="J5155" s="25">
        <f t="shared" si="81"/>
        <v>1</v>
      </c>
    </row>
    <row r="5156" spans="2:10">
      <c r="B5156" s="3">
        <v>31585</v>
      </c>
      <c r="C5156" s="10" t="s">
        <v>15942</v>
      </c>
      <c r="D5156" s="10" t="s">
        <v>15943</v>
      </c>
      <c r="E5156" s="25">
        <v>2</v>
      </c>
      <c r="F5156" s="25">
        <v>1</v>
      </c>
      <c r="G5156" s="10" t="s">
        <v>15944</v>
      </c>
      <c r="H5156" s="25">
        <f>INDEX('Annexe 1 – Données des équipes'!$B$12:$R$114, MATCH(C5156, 'Annexe 1 – Données des équipes'!$B$12:$B$114,0),4)</f>
        <v>90</v>
      </c>
      <c r="I5156" s="25">
        <f>INDEX('Annexe 1 – Données des équipes'!$B$12:$R$114, MATCH(D5156, 'Annexe 1 – Données des équipes'!$B$12:$B$114,0),4)</f>
        <v>90</v>
      </c>
      <c r="J5156" s="25">
        <f t="shared" si="81"/>
        <v>1</v>
      </c>
    </row>
    <row r="5157" spans="2:10">
      <c r="B5157" s="3">
        <v>31592</v>
      </c>
      <c r="C5157" s="10" t="s">
        <v>15945</v>
      </c>
      <c r="D5157" s="10" t="s">
        <v>15946</v>
      </c>
      <c r="E5157" s="25">
        <v>3</v>
      </c>
      <c r="F5157" s="25">
        <v>2</v>
      </c>
      <c r="G5157" s="10" t="s">
        <v>15947</v>
      </c>
      <c r="H5157" s="25">
        <f>INDEX('Annexe 1 – Données des équipes'!$B$12:$R$114, MATCH(C5157, 'Annexe 1 – Données des équipes'!$B$12:$B$114,0),4)</f>
        <v>90</v>
      </c>
      <c r="I5157" s="25">
        <f>INDEX('Annexe 1 – Données des équipes'!$B$12:$R$114, MATCH(D5157, 'Annexe 1 – Données des équipes'!$B$12:$B$114,0),4)</f>
        <v>90</v>
      </c>
      <c r="J5157" s="25">
        <f t="shared" si="81"/>
        <v>1</v>
      </c>
    </row>
    <row r="5158" spans="2:10">
      <c r="B5158" s="3">
        <v>31618</v>
      </c>
      <c r="C5158" s="10" t="s">
        <v>15948</v>
      </c>
      <c r="D5158" s="10" t="s">
        <v>15949</v>
      </c>
      <c r="E5158" s="25">
        <v>2</v>
      </c>
      <c r="F5158" s="25">
        <v>1</v>
      </c>
      <c r="G5158" s="10" t="s">
        <v>15950</v>
      </c>
      <c r="H5158" s="25">
        <f>INDEX('Annexe 1 – Données des équipes'!$B$12:$R$114, MATCH(C5158, 'Annexe 1 – Données des équipes'!$B$12:$B$114,0),4)</f>
        <v>50</v>
      </c>
      <c r="I5158" s="25">
        <f>INDEX('Annexe 1 – Données des équipes'!$B$12:$R$114, MATCH(D5158, 'Annexe 1 – Données des équipes'!$B$12:$B$114,0),4)</f>
        <v>30</v>
      </c>
      <c r="J5158" s="25">
        <f t="shared" si="81"/>
        <v>1</v>
      </c>
    </row>
    <row r="5159" spans="2:10">
      <c r="B5159" s="3">
        <v>34672</v>
      </c>
      <c r="C5159" s="10" t="s">
        <v>15951</v>
      </c>
      <c r="D5159" s="10" t="s">
        <v>15952</v>
      </c>
      <c r="E5159" s="25">
        <v>1</v>
      </c>
      <c r="F5159" s="25">
        <v>1</v>
      </c>
      <c r="G5159" s="10" t="s">
        <v>15953</v>
      </c>
      <c r="H5159" s="25">
        <f>INDEX('Annexe 1 – Données des équipes'!$B$12:$R$114, MATCH(C5159, 'Annexe 1 – Données des équipes'!$B$12:$B$114,0),4)</f>
        <v>40</v>
      </c>
      <c r="I5159" s="25">
        <f>INDEX('Annexe 1 – Données des équipes'!$B$12:$R$114, MATCH(D5159, 'Annexe 1 – Données des équipes'!$B$12:$B$114,0),4)</f>
        <v>30</v>
      </c>
      <c r="J5159" s="25">
        <f t="shared" si="81"/>
        <v>0</v>
      </c>
    </row>
    <row r="5160" spans="2:10">
      <c r="B5160" s="3">
        <v>31655</v>
      </c>
      <c r="C5160" s="10" t="s">
        <v>15954</v>
      </c>
      <c r="D5160" s="10" t="s">
        <v>15955</v>
      </c>
      <c r="E5160" s="25">
        <v>1</v>
      </c>
      <c r="F5160" s="25">
        <v>0</v>
      </c>
      <c r="G5160" s="10" t="s">
        <v>15956</v>
      </c>
      <c r="H5160" s="25">
        <f>INDEX('Annexe 1 – Données des équipes'!$B$12:$R$114, MATCH(C5160, 'Annexe 1 – Données des équipes'!$B$12:$B$114,0),4)</f>
        <v>30</v>
      </c>
      <c r="I5160" s="25">
        <f>INDEX('Annexe 1 – Données des équipes'!$B$12:$R$114, MATCH(D5160, 'Annexe 1 – Données des équipes'!$B$12:$B$114,0),4)</f>
        <v>20</v>
      </c>
      <c r="J5160" s="25">
        <f t="shared" si="81"/>
        <v>1</v>
      </c>
    </row>
    <row r="5161" spans="2:10">
      <c r="B5161" s="3">
        <v>31665</v>
      </c>
      <c r="C5161" s="10" t="s">
        <v>15957</v>
      </c>
      <c r="D5161" s="10" t="s">
        <v>15958</v>
      </c>
      <c r="E5161" s="25">
        <v>1</v>
      </c>
      <c r="F5161" s="25">
        <v>0</v>
      </c>
      <c r="G5161" s="10" t="s">
        <v>15959</v>
      </c>
      <c r="H5161" s="25">
        <f>INDEX('Annexe 1 – Données des équipes'!$B$12:$R$114, MATCH(C5161, 'Annexe 1 – Données des équipes'!$B$12:$B$114,0),4)</f>
        <v>80</v>
      </c>
      <c r="I5161" s="25">
        <f>INDEX('Annexe 1 – Données des équipes'!$B$12:$R$114, MATCH(D5161, 'Annexe 1 – Données des équipes'!$B$12:$B$114,0),4)</f>
        <v>90</v>
      </c>
      <c r="J5161" s="25">
        <f t="shared" si="81"/>
        <v>1</v>
      </c>
    </row>
    <row r="5162" spans="2:10">
      <c r="B5162" s="3">
        <v>31700</v>
      </c>
      <c r="C5162" s="10" t="s">
        <v>15960</v>
      </c>
      <c r="D5162" s="10" t="s">
        <v>15961</v>
      </c>
      <c r="E5162" s="25">
        <v>0</v>
      </c>
      <c r="F5162" s="25">
        <v>1</v>
      </c>
      <c r="G5162" s="10" t="s">
        <v>15962</v>
      </c>
      <c r="H5162" s="25">
        <f>INDEX('Annexe 1 – Données des équipes'!$B$12:$R$114, MATCH(C5162, 'Annexe 1 – Données des équipes'!$B$12:$B$114,0),4)</f>
        <v>40</v>
      </c>
      <c r="I5162" s="25">
        <f>INDEX('Annexe 1 – Données des équipes'!$B$12:$R$114, MATCH(D5162, 'Annexe 1 – Données des équipes'!$B$12:$B$114,0),4)</f>
        <v>80</v>
      </c>
      <c r="J5162" s="25">
        <f t="shared" si="81"/>
        <v>1</v>
      </c>
    </row>
    <row r="5163" spans="2:10">
      <c r="B5163" s="3">
        <v>31700</v>
      </c>
      <c r="C5163" s="10" t="s">
        <v>15963</v>
      </c>
      <c r="D5163" s="10" t="s">
        <v>15964</v>
      </c>
      <c r="E5163" s="25">
        <v>2</v>
      </c>
      <c r="F5163" s="25">
        <v>1</v>
      </c>
      <c r="G5163" s="10" t="s">
        <v>15965</v>
      </c>
      <c r="H5163" s="25">
        <f>INDEX('Annexe 1 – Données des équipes'!$B$12:$R$114, MATCH(C5163, 'Annexe 1 – Données des équipes'!$B$12:$B$114,0),4)</f>
        <v>80</v>
      </c>
      <c r="I5163" s="25">
        <f>INDEX('Annexe 1 – Données des équipes'!$B$12:$R$114, MATCH(D5163, 'Annexe 1 – Données des équipes'!$B$12:$B$114,0),4)</f>
        <v>50</v>
      </c>
      <c r="J5163" s="25">
        <f t="shared" si="81"/>
        <v>1</v>
      </c>
    </row>
    <row r="5164" spans="2:10">
      <c r="B5164" s="3">
        <v>31713</v>
      </c>
      <c r="C5164" s="10" t="s">
        <v>15966</v>
      </c>
      <c r="D5164" s="10" t="s">
        <v>15967</v>
      </c>
      <c r="E5164" s="25">
        <v>1</v>
      </c>
      <c r="F5164" s="25">
        <v>0</v>
      </c>
      <c r="G5164" s="10" t="s">
        <v>15968</v>
      </c>
      <c r="H5164" s="25">
        <f>INDEX('Annexe 1 – Données des équipes'!$B$12:$R$114, MATCH(C5164, 'Annexe 1 – Données des équipes'!$B$12:$B$114,0),4)</f>
        <v>40</v>
      </c>
      <c r="I5164" s="25">
        <f>INDEX('Annexe 1 – Données des équipes'!$B$12:$R$114, MATCH(D5164, 'Annexe 1 – Données des équipes'!$B$12:$B$114,0),4)</f>
        <v>50</v>
      </c>
      <c r="J5164" s="25">
        <f t="shared" si="81"/>
        <v>1</v>
      </c>
    </row>
    <row r="5165" spans="2:10">
      <c r="B5165" s="3">
        <v>31714</v>
      </c>
      <c r="C5165" s="10" t="s">
        <v>15969</v>
      </c>
      <c r="D5165" s="10" t="s">
        <v>15970</v>
      </c>
      <c r="E5165" s="25">
        <v>1</v>
      </c>
      <c r="F5165" s="25">
        <v>0</v>
      </c>
      <c r="G5165" s="10" t="s">
        <v>15971</v>
      </c>
      <c r="H5165" s="25">
        <f>INDEX('Annexe 1 – Données des équipes'!$B$12:$R$114, MATCH(C5165, 'Annexe 1 – Données des équipes'!$B$12:$B$114,0),4)</f>
        <v>80</v>
      </c>
      <c r="I5165" s="25">
        <f>INDEX('Annexe 1 – Données des équipes'!$B$12:$R$114, MATCH(D5165, 'Annexe 1 – Données des équipes'!$B$12:$B$114,0),4)</f>
        <v>30</v>
      </c>
      <c r="J5165" s="25">
        <f t="shared" si="81"/>
        <v>1</v>
      </c>
    </row>
    <row r="5166" spans="2:10">
      <c r="B5166" s="3">
        <v>31718</v>
      </c>
      <c r="C5166" s="10" t="s">
        <v>15972</v>
      </c>
      <c r="D5166" s="10" t="s">
        <v>15973</v>
      </c>
      <c r="E5166" s="25">
        <v>2</v>
      </c>
      <c r="F5166" s="25">
        <v>1</v>
      </c>
      <c r="G5166" s="10" t="s">
        <v>15974</v>
      </c>
      <c r="H5166" s="25">
        <f>INDEX('Annexe 1 – Données des équipes'!$B$12:$R$114, MATCH(C5166, 'Annexe 1 – Données des équipes'!$B$12:$B$114,0),4)</f>
        <v>60</v>
      </c>
      <c r="I5166" s="25">
        <f>INDEX('Annexe 1 – Données des équipes'!$B$12:$R$114, MATCH(D5166, 'Annexe 1 – Données des équipes'!$B$12:$B$114,0),4)</f>
        <v>20</v>
      </c>
      <c r="J5166" s="25">
        <f t="shared" si="81"/>
        <v>1</v>
      </c>
    </row>
    <row r="5167" spans="2:10">
      <c r="B5167" s="3">
        <v>31728</v>
      </c>
      <c r="C5167" s="10" t="s">
        <v>15975</v>
      </c>
      <c r="D5167" s="10" t="s">
        <v>15976</v>
      </c>
      <c r="E5167" s="25">
        <v>2</v>
      </c>
      <c r="F5167" s="25">
        <v>1</v>
      </c>
      <c r="G5167" s="10" t="s">
        <v>15977</v>
      </c>
      <c r="H5167" s="25">
        <f>INDEX('Annexe 1 – Données des équipes'!$B$12:$R$114, MATCH(C5167, 'Annexe 1 – Données des équipes'!$B$12:$B$114,0),4)</f>
        <v>50</v>
      </c>
      <c r="I5167" s="25">
        <f>INDEX('Annexe 1 – Données des équipes'!$B$12:$R$114, MATCH(D5167, 'Annexe 1 – Données des équipes'!$B$12:$B$114,0),4)</f>
        <v>40</v>
      </c>
      <c r="J5167" s="25">
        <f t="shared" si="81"/>
        <v>1</v>
      </c>
    </row>
    <row r="5168" spans="2:10">
      <c r="B5168" s="3">
        <v>31728</v>
      </c>
      <c r="C5168" s="10" t="s">
        <v>15978</v>
      </c>
      <c r="D5168" s="10" t="s">
        <v>15979</v>
      </c>
      <c r="E5168" s="25">
        <v>1</v>
      </c>
      <c r="F5168" s="25">
        <v>0</v>
      </c>
      <c r="G5168" s="10" t="s">
        <v>15980</v>
      </c>
      <c r="H5168" s="25">
        <f>INDEX('Annexe 1 – Données des équipes'!$B$12:$R$114, MATCH(C5168, 'Annexe 1 – Données des équipes'!$B$12:$B$114,0),4)</f>
        <v>80</v>
      </c>
      <c r="I5168" s="25">
        <f>INDEX('Annexe 1 – Données des équipes'!$B$12:$R$114, MATCH(D5168, 'Annexe 1 – Données des équipes'!$B$12:$B$114,0),4)</f>
        <v>60</v>
      </c>
      <c r="J5168" s="25">
        <f t="shared" si="81"/>
        <v>1</v>
      </c>
    </row>
    <row r="5169" spans="2:10">
      <c r="B5169" s="3">
        <v>31728</v>
      </c>
      <c r="C5169" s="10" t="s">
        <v>15981</v>
      </c>
      <c r="D5169" s="10" t="s">
        <v>15982</v>
      </c>
      <c r="E5169" s="25">
        <v>1</v>
      </c>
      <c r="F5169" s="25">
        <v>0</v>
      </c>
      <c r="G5169" s="10" t="s">
        <v>15983</v>
      </c>
      <c r="H5169" s="25">
        <f>INDEX('Annexe 1 – Données des équipes'!$B$12:$R$114, MATCH(C5169, 'Annexe 1 – Données des équipes'!$B$12:$B$114,0),4)</f>
        <v>90</v>
      </c>
      <c r="I5169" s="25">
        <f>INDEX('Annexe 1 – Données des équipes'!$B$12:$R$114, MATCH(D5169, 'Annexe 1 – Données des équipes'!$B$12:$B$114,0),4)</f>
        <v>50</v>
      </c>
      <c r="J5169" s="25">
        <f t="shared" si="81"/>
        <v>1</v>
      </c>
    </row>
    <row r="5170" spans="2:10">
      <c r="B5170" s="3">
        <v>31731</v>
      </c>
      <c r="C5170" s="10" t="s">
        <v>15984</v>
      </c>
      <c r="D5170" s="10" t="s">
        <v>15985</v>
      </c>
      <c r="E5170" s="25">
        <v>3</v>
      </c>
      <c r="F5170" s="25">
        <v>2</v>
      </c>
      <c r="G5170" s="10" t="s">
        <v>15986</v>
      </c>
      <c r="H5170" s="25">
        <f>INDEX('Annexe 1 – Données des équipes'!$B$12:$R$114, MATCH(C5170, 'Annexe 1 – Données des équipes'!$B$12:$B$114,0),4)</f>
        <v>90</v>
      </c>
      <c r="I5170" s="25">
        <f>INDEX('Annexe 1 – Données des équipes'!$B$12:$R$114, MATCH(D5170, 'Annexe 1 – Données des équipes'!$B$12:$B$114,0),4)</f>
        <v>80</v>
      </c>
      <c r="J5170" s="25">
        <f t="shared" si="81"/>
        <v>1</v>
      </c>
    </row>
    <row r="5171" spans="2:10">
      <c r="B5171" s="3">
        <v>31749</v>
      </c>
      <c r="C5171" s="10" t="s">
        <v>15987</v>
      </c>
      <c r="D5171" s="10" t="s">
        <v>15988</v>
      </c>
      <c r="E5171" s="25">
        <v>1</v>
      </c>
      <c r="F5171" s="25">
        <v>2</v>
      </c>
      <c r="G5171" s="10" t="s">
        <v>15989</v>
      </c>
      <c r="H5171" s="25">
        <f>INDEX('Annexe 1 – Données des équipes'!$B$12:$R$114, MATCH(C5171, 'Annexe 1 – Données des équipes'!$B$12:$B$114,0),4)</f>
        <v>40</v>
      </c>
      <c r="I5171" s="25">
        <f>INDEX('Annexe 1 – Données des équipes'!$B$12:$R$114, MATCH(D5171, 'Annexe 1 – Données des équipes'!$B$12:$B$114,0),4)</f>
        <v>90</v>
      </c>
      <c r="J5171" s="25">
        <f t="shared" si="81"/>
        <v>1</v>
      </c>
    </row>
    <row r="5172" spans="2:10">
      <c r="B5172" s="3">
        <v>34903</v>
      </c>
      <c r="C5172" s="10" t="s">
        <v>15990</v>
      </c>
      <c r="D5172" s="10" t="s">
        <v>15991</v>
      </c>
      <c r="E5172" s="25">
        <v>2</v>
      </c>
      <c r="F5172" s="25">
        <v>2</v>
      </c>
      <c r="G5172" s="10" t="s">
        <v>15992</v>
      </c>
      <c r="H5172" s="25">
        <f>INDEX('Annexe 1 – Données des équipes'!$B$12:$R$114, MATCH(C5172, 'Annexe 1 – Données des équipes'!$B$12:$B$114,0),4)</f>
        <v>20</v>
      </c>
      <c r="I5172" s="25">
        <f>INDEX('Annexe 1 – Données des équipes'!$B$12:$R$114, MATCH(D5172, 'Annexe 1 – Données des équipes'!$B$12:$B$114,0),4)</f>
        <v>30</v>
      </c>
      <c r="J5172" s="25">
        <f t="shared" si="81"/>
        <v>0</v>
      </c>
    </row>
    <row r="5173" spans="2:10">
      <c r="B5173" s="3">
        <v>34910</v>
      </c>
      <c r="C5173" s="10" t="s">
        <v>15993</v>
      </c>
      <c r="D5173" s="10" t="s">
        <v>15994</v>
      </c>
      <c r="E5173" s="25">
        <v>1</v>
      </c>
      <c r="F5173" s="25">
        <v>1</v>
      </c>
      <c r="G5173" s="10" t="s">
        <v>15995</v>
      </c>
      <c r="H5173" s="25">
        <f>INDEX('Annexe 1 – Données des équipes'!$B$12:$R$114, MATCH(C5173, 'Annexe 1 – Données des équipes'!$B$12:$B$114,0),4)</f>
        <v>40</v>
      </c>
      <c r="I5173" s="25">
        <f>INDEX('Annexe 1 – Données des équipes'!$B$12:$R$114, MATCH(D5173, 'Annexe 1 – Données des équipes'!$B$12:$B$114,0),4)</f>
        <v>30</v>
      </c>
      <c r="J5173" s="25">
        <f t="shared" si="81"/>
        <v>0</v>
      </c>
    </row>
    <row r="5174" spans="2:10">
      <c r="B5174" s="3">
        <v>31796</v>
      </c>
      <c r="C5174" s="10" t="s">
        <v>15996</v>
      </c>
      <c r="D5174" s="10" t="s">
        <v>15997</v>
      </c>
      <c r="E5174" s="25">
        <v>1</v>
      </c>
      <c r="F5174" s="25">
        <v>0</v>
      </c>
      <c r="G5174" s="10" t="s">
        <v>15998</v>
      </c>
      <c r="H5174" s="25">
        <f>INDEX('Annexe 1 – Données des équipes'!$B$12:$R$114, MATCH(C5174, 'Annexe 1 – Données des équipes'!$B$12:$B$114,0),4)</f>
        <v>10</v>
      </c>
      <c r="I5174" s="25">
        <f>INDEX('Annexe 1 – Données des équipes'!$B$12:$R$114, MATCH(D5174, 'Annexe 1 – Données des équipes'!$B$12:$B$114,0),4)</f>
        <v>20</v>
      </c>
      <c r="J5174" s="25">
        <f t="shared" si="81"/>
        <v>1</v>
      </c>
    </row>
    <row r="5175" spans="2:10">
      <c r="B5175" s="3">
        <v>31804</v>
      </c>
      <c r="C5175" s="10" t="s">
        <v>15999</v>
      </c>
      <c r="D5175" s="10" t="s">
        <v>16000</v>
      </c>
      <c r="E5175" s="25">
        <v>1</v>
      </c>
      <c r="F5175" s="25">
        <v>0</v>
      </c>
      <c r="G5175" s="10" t="s">
        <v>16001</v>
      </c>
      <c r="H5175" s="25">
        <f>INDEX('Annexe 1 – Données des équipes'!$B$12:$R$114, MATCH(C5175, 'Annexe 1 – Données des équipes'!$B$12:$B$114,0),4)</f>
        <v>50</v>
      </c>
      <c r="I5175" s="25">
        <f>INDEX('Annexe 1 – Données des équipes'!$B$12:$R$114, MATCH(D5175, 'Annexe 1 – Données des équipes'!$B$12:$B$114,0),4)</f>
        <v>30</v>
      </c>
      <c r="J5175" s="25">
        <f t="shared" si="81"/>
        <v>1</v>
      </c>
    </row>
    <row r="5176" spans="2:10">
      <c r="B5176" s="3">
        <v>31812</v>
      </c>
      <c r="C5176" s="10" t="s">
        <v>16002</v>
      </c>
      <c r="D5176" s="10" t="s">
        <v>16003</v>
      </c>
      <c r="E5176" s="25">
        <v>1</v>
      </c>
      <c r="F5176" s="25">
        <v>0</v>
      </c>
      <c r="G5176" s="10" t="s">
        <v>16004</v>
      </c>
      <c r="H5176" s="25">
        <f>INDEX('Annexe 1 – Données des équipes'!$B$12:$R$114, MATCH(C5176, 'Annexe 1 – Données des équipes'!$B$12:$B$114,0),4)</f>
        <v>90</v>
      </c>
      <c r="I5176" s="25">
        <f>INDEX('Annexe 1 – Données des équipes'!$B$12:$R$114, MATCH(D5176, 'Annexe 1 – Données des équipes'!$B$12:$B$114,0),4)</f>
        <v>90</v>
      </c>
      <c r="J5176" s="25">
        <f t="shared" si="81"/>
        <v>1</v>
      </c>
    </row>
    <row r="5177" spans="2:10">
      <c r="B5177" s="3">
        <v>31822</v>
      </c>
      <c r="C5177" s="10" t="s">
        <v>16005</v>
      </c>
      <c r="D5177" s="10" t="s">
        <v>16006</v>
      </c>
      <c r="E5177" s="25">
        <v>0</v>
      </c>
      <c r="F5177" s="25">
        <v>1</v>
      </c>
      <c r="G5177" s="10" t="s">
        <v>16007</v>
      </c>
      <c r="H5177" s="25">
        <f>INDEX('Annexe 1 – Données des équipes'!$B$12:$R$114, MATCH(C5177, 'Annexe 1 – Données des équipes'!$B$12:$B$114,0),4)</f>
        <v>90</v>
      </c>
      <c r="I5177" s="25">
        <f>INDEX('Annexe 1 – Données des équipes'!$B$12:$R$114, MATCH(D5177, 'Annexe 1 – Données des équipes'!$B$12:$B$114,0),4)</f>
        <v>90</v>
      </c>
      <c r="J5177" s="25">
        <f t="shared" si="81"/>
        <v>1</v>
      </c>
    </row>
    <row r="5178" spans="2:10">
      <c r="B5178" s="3">
        <v>31826</v>
      </c>
      <c r="C5178" s="10" t="s">
        <v>16008</v>
      </c>
      <c r="D5178" s="10" t="s">
        <v>16009</v>
      </c>
      <c r="E5178" s="25">
        <v>0</v>
      </c>
      <c r="F5178" s="25">
        <v>1</v>
      </c>
      <c r="G5178" s="10" t="s">
        <v>16010</v>
      </c>
      <c r="H5178" s="25">
        <f>INDEX('Annexe 1 – Données des équipes'!$B$12:$R$114, MATCH(C5178, 'Annexe 1 – Données des équipes'!$B$12:$B$114,0),4)</f>
        <v>60</v>
      </c>
      <c r="I5178" s="25">
        <f>INDEX('Annexe 1 – Données des équipes'!$B$12:$R$114, MATCH(D5178, 'Annexe 1 – Données des équipes'!$B$12:$B$114,0),4)</f>
        <v>60</v>
      </c>
      <c r="J5178" s="25">
        <f t="shared" si="81"/>
        <v>1</v>
      </c>
    </row>
    <row r="5179" spans="2:10">
      <c r="B5179" s="3">
        <v>31836</v>
      </c>
      <c r="C5179" s="10" t="s">
        <v>16011</v>
      </c>
      <c r="D5179" s="10" t="s">
        <v>16012</v>
      </c>
      <c r="E5179" s="25">
        <v>0</v>
      </c>
      <c r="F5179" s="25">
        <v>1</v>
      </c>
      <c r="G5179" s="10" t="s">
        <v>16013</v>
      </c>
      <c r="H5179" s="25">
        <f>INDEX('Annexe 1 – Données des équipes'!$B$12:$R$114, MATCH(C5179, 'Annexe 1 – Données des équipes'!$B$12:$B$114,0),4)</f>
        <v>0</v>
      </c>
      <c r="I5179" s="25">
        <f>INDEX('Annexe 1 – Données des équipes'!$B$12:$R$114, MATCH(D5179, 'Annexe 1 – Données des équipes'!$B$12:$B$114,0),4)</f>
        <v>70</v>
      </c>
      <c r="J5179" s="25">
        <f t="shared" si="81"/>
        <v>1</v>
      </c>
    </row>
    <row r="5180" spans="2:10">
      <c r="B5180" s="3">
        <v>31837</v>
      </c>
      <c r="C5180" s="10" t="s">
        <v>16014</v>
      </c>
      <c r="D5180" s="10" t="s">
        <v>16015</v>
      </c>
      <c r="E5180" s="25">
        <v>1</v>
      </c>
      <c r="F5180" s="25">
        <v>0</v>
      </c>
      <c r="G5180" s="10" t="s">
        <v>16016</v>
      </c>
      <c r="H5180" s="25">
        <f>INDEX('Annexe 1 – Données des équipes'!$B$12:$R$114, MATCH(C5180, 'Annexe 1 – Données des équipes'!$B$12:$B$114,0),4)</f>
        <v>10</v>
      </c>
      <c r="I5180" s="25">
        <f>INDEX('Annexe 1 – Données des équipes'!$B$12:$R$114, MATCH(D5180, 'Annexe 1 – Données des équipes'!$B$12:$B$114,0),4)</f>
        <v>70</v>
      </c>
      <c r="J5180" s="25">
        <f t="shared" si="81"/>
        <v>1</v>
      </c>
    </row>
    <row r="5181" spans="2:10">
      <c r="B5181" s="3">
        <v>31839</v>
      </c>
      <c r="C5181" s="10" t="s">
        <v>16017</v>
      </c>
      <c r="D5181" s="10" t="s">
        <v>16018</v>
      </c>
      <c r="E5181" s="25">
        <v>1</v>
      </c>
      <c r="F5181" s="25">
        <v>0</v>
      </c>
      <c r="G5181" s="10" t="s">
        <v>16019</v>
      </c>
      <c r="H5181" s="25">
        <f>INDEX('Annexe 1 – Données des équipes'!$B$12:$R$114, MATCH(C5181, 'Annexe 1 – Données des équipes'!$B$12:$B$114,0),4)</f>
        <v>10</v>
      </c>
      <c r="I5181" s="25">
        <f>INDEX('Annexe 1 – Données des équipes'!$B$12:$R$114, MATCH(D5181, 'Annexe 1 – Données des équipes'!$B$12:$B$114,0),4)</f>
        <v>20</v>
      </c>
      <c r="J5181" s="25">
        <f t="shared" si="81"/>
        <v>1</v>
      </c>
    </row>
    <row r="5182" spans="2:10">
      <c r="B5182" s="3">
        <v>31853</v>
      </c>
      <c r="C5182" s="10" t="s">
        <v>16020</v>
      </c>
      <c r="D5182" s="10" t="s">
        <v>16021</v>
      </c>
      <c r="E5182" s="25">
        <v>3</v>
      </c>
      <c r="F5182" s="25">
        <v>2</v>
      </c>
      <c r="G5182" s="10" t="s">
        <v>16022</v>
      </c>
      <c r="H5182" s="25">
        <f>INDEX('Annexe 1 – Données des équipes'!$B$12:$R$114, MATCH(C5182, 'Annexe 1 – Données des équipes'!$B$12:$B$114,0),4)</f>
        <v>80</v>
      </c>
      <c r="I5182" s="25">
        <f>INDEX('Annexe 1 – Données des équipes'!$B$12:$R$114, MATCH(D5182, 'Annexe 1 – Données des équipes'!$B$12:$B$114,0),4)</f>
        <v>30</v>
      </c>
      <c r="J5182" s="25">
        <f t="shared" si="81"/>
        <v>1</v>
      </c>
    </row>
    <row r="5183" spans="2:10">
      <c r="B5183" s="3">
        <v>31859</v>
      </c>
      <c r="C5183" s="10" t="s">
        <v>16023</v>
      </c>
      <c r="D5183" s="10" t="s">
        <v>16024</v>
      </c>
      <c r="E5183" s="25">
        <v>2</v>
      </c>
      <c r="F5183" s="25">
        <v>1</v>
      </c>
      <c r="G5183" s="10" t="s">
        <v>16025</v>
      </c>
      <c r="H5183" s="25">
        <f>INDEX('Annexe 1 – Données des équipes'!$B$12:$R$114, MATCH(C5183, 'Annexe 1 – Données des équipes'!$B$12:$B$114,0),4)</f>
        <v>20</v>
      </c>
      <c r="I5183" s="25">
        <f>INDEX('Annexe 1 – Données des équipes'!$B$12:$R$114, MATCH(D5183, 'Annexe 1 – Données des équipes'!$B$12:$B$114,0),4)</f>
        <v>30</v>
      </c>
      <c r="J5183" s="25">
        <f t="shared" si="81"/>
        <v>1</v>
      </c>
    </row>
    <row r="5184" spans="2:10">
      <c r="B5184" s="3">
        <v>31863</v>
      </c>
      <c r="C5184" s="10" t="s">
        <v>16026</v>
      </c>
      <c r="D5184" s="10" t="s">
        <v>16027</v>
      </c>
      <c r="E5184" s="25">
        <v>1</v>
      </c>
      <c r="F5184" s="25">
        <v>0</v>
      </c>
      <c r="G5184" s="10" t="s">
        <v>16028</v>
      </c>
      <c r="H5184" s="25">
        <f>INDEX('Annexe 1 – Données des équipes'!$B$12:$R$114, MATCH(C5184, 'Annexe 1 – Données des équipes'!$B$12:$B$114,0),4)</f>
        <v>20</v>
      </c>
      <c r="I5184" s="25">
        <f>INDEX('Annexe 1 – Données des équipes'!$B$12:$R$114, MATCH(D5184, 'Annexe 1 – Données des équipes'!$B$12:$B$114,0),4)</f>
        <v>40</v>
      </c>
      <c r="J5184" s="25">
        <f t="shared" si="81"/>
        <v>1</v>
      </c>
    </row>
    <row r="5185" spans="2:10">
      <c r="B5185" s="3">
        <v>31868</v>
      </c>
      <c r="C5185" s="10" t="s">
        <v>16029</v>
      </c>
      <c r="D5185" s="10" t="s">
        <v>16030</v>
      </c>
      <c r="E5185" s="25">
        <v>2</v>
      </c>
      <c r="F5185" s="25">
        <v>3</v>
      </c>
      <c r="G5185" s="10" t="s">
        <v>16031</v>
      </c>
      <c r="H5185" s="25">
        <f>INDEX('Annexe 1 – Données des équipes'!$B$12:$R$114, MATCH(C5185, 'Annexe 1 – Données des équipes'!$B$12:$B$114,0),4)</f>
        <v>60</v>
      </c>
      <c r="I5185" s="25">
        <f>INDEX('Annexe 1 – Données des équipes'!$B$12:$R$114, MATCH(D5185, 'Annexe 1 – Données des équipes'!$B$12:$B$114,0),4)</f>
        <v>90</v>
      </c>
      <c r="J5185" s="25">
        <f t="shared" si="81"/>
        <v>1</v>
      </c>
    </row>
    <row r="5186" spans="2:10">
      <c r="B5186" s="3">
        <v>31868</v>
      </c>
      <c r="C5186" s="10" t="s">
        <v>16032</v>
      </c>
      <c r="D5186" s="10" t="s">
        <v>16033</v>
      </c>
      <c r="E5186" s="25">
        <v>2</v>
      </c>
      <c r="F5186" s="25">
        <v>1</v>
      </c>
      <c r="G5186" s="10" t="s">
        <v>16034</v>
      </c>
      <c r="H5186" s="25">
        <f>INDEX('Annexe 1 – Données des équipes'!$B$12:$R$114, MATCH(C5186, 'Annexe 1 – Données des équipes'!$B$12:$B$114,0),4)</f>
        <v>40</v>
      </c>
      <c r="I5186" s="25">
        <f>INDEX('Annexe 1 – Données des équipes'!$B$12:$R$114, MATCH(D5186, 'Annexe 1 – Données des équipes'!$B$12:$B$114,0),4)</f>
        <v>60</v>
      </c>
      <c r="J5186" s="25">
        <f t="shared" si="81"/>
        <v>1</v>
      </c>
    </row>
    <row r="5187" spans="2:10">
      <c r="B5187" s="3">
        <v>31875</v>
      </c>
      <c r="C5187" s="10" t="s">
        <v>16035</v>
      </c>
      <c r="D5187" s="10" t="s">
        <v>16036</v>
      </c>
      <c r="E5187" s="25">
        <v>3</v>
      </c>
      <c r="F5187" s="25">
        <v>2</v>
      </c>
      <c r="G5187" s="10" t="s">
        <v>16037</v>
      </c>
      <c r="H5187" s="25">
        <f>INDEX('Annexe 1 – Données des équipes'!$B$12:$R$114, MATCH(C5187, 'Annexe 1 – Données des équipes'!$B$12:$B$114,0),4)</f>
        <v>50</v>
      </c>
      <c r="I5187" s="25">
        <f>INDEX('Annexe 1 – Données des équipes'!$B$12:$R$114, MATCH(D5187, 'Annexe 1 – Données des équipes'!$B$12:$B$114,0),4)</f>
        <v>20</v>
      </c>
      <c r="J5187" s="25">
        <f t="shared" si="81"/>
        <v>1</v>
      </c>
    </row>
    <row r="5188" spans="2:10">
      <c r="B5188" s="3">
        <v>31893</v>
      </c>
      <c r="C5188" s="10" t="s">
        <v>16038</v>
      </c>
      <c r="D5188" s="10" t="s">
        <v>16039</v>
      </c>
      <c r="E5188" s="25">
        <v>0</v>
      </c>
      <c r="F5188" s="25">
        <v>1</v>
      </c>
      <c r="G5188" s="10" t="s">
        <v>16040</v>
      </c>
      <c r="H5188" s="25">
        <f>INDEX('Annexe 1 – Données des équipes'!$B$12:$R$114, MATCH(C5188, 'Annexe 1 – Données des équipes'!$B$12:$B$114,0),4)</f>
        <v>10</v>
      </c>
      <c r="I5188" s="25">
        <f>INDEX('Annexe 1 – Données des équipes'!$B$12:$R$114, MATCH(D5188, 'Annexe 1 – Données des équipes'!$B$12:$B$114,0),4)</f>
        <v>10</v>
      </c>
      <c r="J5188" s="25">
        <f t="shared" si="81"/>
        <v>1</v>
      </c>
    </row>
    <row r="5189" spans="2:10">
      <c r="B5189" s="3">
        <v>31896</v>
      </c>
      <c r="C5189" s="10" t="s">
        <v>16041</v>
      </c>
      <c r="D5189" s="10" t="s">
        <v>16042</v>
      </c>
      <c r="E5189" s="25">
        <v>0</v>
      </c>
      <c r="F5189" s="25">
        <v>1</v>
      </c>
      <c r="G5189" s="10" t="s">
        <v>16043</v>
      </c>
      <c r="H5189" s="25">
        <f>INDEX('Annexe 1 – Données des équipes'!$B$12:$R$114, MATCH(C5189, 'Annexe 1 – Données des équipes'!$B$12:$B$114,0),4)</f>
        <v>40</v>
      </c>
      <c r="I5189" s="25">
        <f>INDEX('Annexe 1 – Données des équipes'!$B$12:$R$114, MATCH(D5189, 'Annexe 1 – Données des équipes'!$B$12:$B$114,0),4)</f>
        <v>60</v>
      </c>
      <c r="J5189" s="25">
        <f t="shared" si="81"/>
        <v>1</v>
      </c>
    </row>
    <row r="5190" spans="2:10">
      <c r="B5190" s="3">
        <v>31896</v>
      </c>
      <c r="C5190" s="10" t="s">
        <v>16044</v>
      </c>
      <c r="D5190" s="10" t="s">
        <v>16045</v>
      </c>
      <c r="E5190" s="25">
        <v>0</v>
      </c>
      <c r="F5190" s="25">
        <v>1</v>
      </c>
      <c r="G5190" s="10" t="s">
        <v>16046</v>
      </c>
      <c r="H5190" s="25">
        <f>INDEX('Annexe 1 – Données des équipes'!$B$12:$R$114, MATCH(C5190, 'Annexe 1 – Données des équipes'!$B$12:$B$114,0),4)</f>
        <v>30</v>
      </c>
      <c r="I5190" s="25">
        <f>INDEX('Annexe 1 – Données des équipes'!$B$12:$R$114, MATCH(D5190, 'Annexe 1 – Données des équipes'!$B$12:$B$114,0),4)</f>
        <v>80</v>
      </c>
      <c r="J5190" s="25">
        <f t="shared" si="81"/>
        <v>1</v>
      </c>
    </row>
    <row r="5191" spans="2:10">
      <c r="B5191" s="3">
        <v>31896</v>
      </c>
      <c r="C5191" s="10" t="s">
        <v>16047</v>
      </c>
      <c r="D5191" s="10" t="s">
        <v>16048</v>
      </c>
      <c r="E5191" s="25">
        <v>1</v>
      </c>
      <c r="F5191" s="25">
        <v>0</v>
      </c>
      <c r="G5191" s="10" t="s">
        <v>16049</v>
      </c>
      <c r="H5191" s="25">
        <f>INDEX('Annexe 1 – Données des équipes'!$B$12:$R$114, MATCH(C5191, 'Annexe 1 – Données des équipes'!$B$12:$B$114,0),4)</f>
        <v>50</v>
      </c>
      <c r="I5191" s="25">
        <f>INDEX('Annexe 1 – Données des équipes'!$B$12:$R$114, MATCH(D5191, 'Annexe 1 – Données des équipes'!$B$12:$B$114,0),4)</f>
        <v>80</v>
      </c>
      <c r="J5191" s="25">
        <f t="shared" si="81"/>
        <v>1</v>
      </c>
    </row>
    <row r="5192" spans="2:10">
      <c r="B5192" s="3">
        <v>31896</v>
      </c>
      <c r="C5192" s="10" t="s">
        <v>16050</v>
      </c>
      <c r="D5192" s="10" t="s">
        <v>16051</v>
      </c>
      <c r="E5192" s="25">
        <v>1</v>
      </c>
      <c r="F5192" s="25">
        <v>0</v>
      </c>
      <c r="G5192" s="10" t="s">
        <v>16052</v>
      </c>
      <c r="H5192" s="25">
        <f>INDEX('Annexe 1 – Données des équipes'!$B$12:$R$114, MATCH(C5192, 'Annexe 1 – Données des équipes'!$B$12:$B$114,0),4)</f>
        <v>40</v>
      </c>
      <c r="I5192" s="25">
        <f>INDEX('Annexe 1 – Données des équipes'!$B$12:$R$114, MATCH(D5192, 'Annexe 1 – Données des équipes'!$B$12:$B$114,0),4)</f>
        <v>0</v>
      </c>
      <c r="J5192" s="25">
        <f t="shared" si="81"/>
        <v>1</v>
      </c>
    </row>
    <row r="5193" spans="2:10">
      <c r="B5193" s="3">
        <v>31903</v>
      </c>
      <c r="C5193" s="10" t="s">
        <v>16053</v>
      </c>
      <c r="D5193" s="10" t="s">
        <v>16054</v>
      </c>
      <c r="E5193" s="25">
        <v>1</v>
      </c>
      <c r="F5193" s="25">
        <v>2</v>
      </c>
      <c r="G5193" s="10" t="s">
        <v>16055</v>
      </c>
      <c r="H5193" s="25">
        <f>INDEX('Annexe 1 – Données des équipes'!$B$12:$R$114, MATCH(C5193, 'Annexe 1 – Données des équipes'!$B$12:$B$114,0),4)</f>
        <v>0</v>
      </c>
      <c r="I5193" s="25">
        <f>INDEX('Annexe 1 – Données des équipes'!$B$12:$R$114, MATCH(D5193, 'Annexe 1 – Données des équipes'!$B$12:$B$114,0),4)</f>
        <v>40</v>
      </c>
      <c r="J5193" s="25">
        <f t="shared" si="81"/>
        <v>1</v>
      </c>
    </row>
    <row r="5194" spans="2:10">
      <c r="B5194" s="3">
        <v>31916</v>
      </c>
      <c r="C5194" s="10" t="s">
        <v>16056</v>
      </c>
      <c r="D5194" s="10" t="s">
        <v>16057</v>
      </c>
      <c r="E5194" s="25">
        <v>1</v>
      </c>
      <c r="F5194" s="25">
        <v>0</v>
      </c>
      <c r="G5194" s="10" t="s">
        <v>16058</v>
      </c>
      <c r="H5194" s="25">
        <f>INDEX('Annexe 1 – Données des équipes'!$B$12:$R$114, MATCH(C5194, 'Annexe 1 – Données des équipes'!$B$12:$B$114,0),4)</f>
        <v>80</v>
      </c>
      <c r="I5194" s="25">
        <f>INDEX('Annexe 1 – Données des équipes'!$B$12:$R$114, MATCH(D5194, 'Annexe 1 – Données des équipes'!$B$12:$B$114,0),4)</f>
        <v>20</v>
      </c>
      <c r="J5194" s="25">
        <f t="shared" si="81"/>
        <v>1</v>
      </c>
    </row>
    <row r="5195" spans="2:10">
      <c r="B5195" s="3">
        <v>31920</v>
      </c>
      <c r="C5195" s="10" t="s">
        <v>16059</v>
      </c>
      <c r="D5195" s="10" t="s">
        <v>16060</v>
      </c>
      <c r="E5195" s="25">
        <v>1</v>
      </c>
      <c r="F5195" s="25">
        <v>0</v>
      </c>
      <c r="G5195" s="10" t="s">
        <v>16061</v>
      </c>
      <c r="H5195" s="25">
        <f>INDEX('Annexe 1 – Données des équipes'!$B$12:$R$114, MATCH(C5195, 'Annexe 1 – Données des équipes'!$B$12:$B$114,0),4)</f>
        <v>60</v>
      </c>
      <c r="I5195" s="25">
        <f>INDEX('Annexe 1 – Données des équipes'!$B$12:$R$114, MATCH(D5195, 'Annexe 1 – Données des équipes'!$B$12:$B$114,0),4)</f>
        <v>90</v>
      </c>
      <c r="J5195" s="25">
        <f t="shared" si="81"/>
        <v>1</v>
      </c>
    </row>
    <row r="5196" spans="2:10">
      <c r="B5196" s="3">
        <v>31925</v>
      </c>
      <c r="C5196" s="10" t="s">
        <v>16062</v>
      </c>
      <c r="D5196" s="10" t="s">
        <v>16063</v>
      </c>
      <c r="E5196" s="25">
        <v>2</v>
      </c>
      <c r="F5196" s="25">
        <v>3</v>
      </c>
      <c r="G5196" s="10" t="s">
        <v>16064</v>
      </c>
      <c r="H5196" s="25">
        <f>INDEX('Annexe 1 – Données des équipes'!$B$12:$R$114, MATCH(C5196, 'Annexe 1 – Données des équipes'!$B$12:$B$114,0),4)</f>
        <v>30</v>
      </c>
      <c r="I5196" s="25">
        <f>INDEX('Annexe 1 – Données des équipes'!$B$12:$R$114, MATCH(D5196, 'Annexe 1 – Données des équipes'!$B$12:$B$114,0),4)</f>
        <v>90</v>
      </c>
      <c r="J5196" s="25">
        <f t="shared" si="81"/>
        <v>1</v>
      </c>
    </row>
    <row r="5197" spans="2:10">
      <c r="B5197" s="3">
        <v>31931</v>
      </c>
      <c r="C5197" s="10" t="s">
        <v>16065</v>
      </c>
      <c r="D5197" s="10" t="s">
        <v>16066</v>
      </c>
      <c r="E5197" s="25">
        <v>0</v>
      </c>
      <c r="F5197" s="25">
        <v>1</v>
      </c>
      <c r="G5197" s="10" t="s">
        <v>16067</v>
      </c>
      <c r="H5197" s="25">
        <f>INDEX('Annexe 1 – Données des équipes'!$B$12:$R$114, MATCH(C5197, 'Annexe 1 – Données des équipes'!$B$12:$B$114,0),4)</f>
        <v>30</v>
      </c>
      <c r="I5197" s="25">
        <f>INDEX('Annexe 1 – Données des équipes'!$B$12:$R$114, MATCH(D5197, 'Annexe 1 – Données des équipes'!$B$12:$B$114,0),4)</f>
        <v>50</v>
      </c>
      <c r="J5197" s="25">
        <f t="shared" si="81"/>
        <v>1</v>
      </c>
    </row>
    <row r="5198" spans="2:10">
      <c r="B5198" s="3">
        <v>31931</v>
      </c>
      <c r="C5198" s="10" t="s">
        <v>16068</v>
      </c>
      <c r="D5198" s="10" t="s">
        <v>16069</v>
      </c>
      <c r="E5198" s="25">
        <v>1</v>
      </c>
      <c r="F5198" s="25">
        <v>0</v>
      </c>
      <c r="G5198" s="10" t="s">
        <v>16070</v>
      </c>
      <c r="H5198" s="25">
        <f>INDEX('Annexe 1 – Données des équipes'!$B$12:$R$114, MATCH(C5198, 'Annexe 1 – Données des équipes'!$B$12:$B$114,0),4)</f>
        <v>80</v>
      </c>
      <c r="I5198" s="25">
        <f>INDEX('Annexe 1 – Données des équipes'!$B$12:$R$114, MATCH(D5198, 'Annexe 1 – Données des équipes'!$B$12:$B$114,0),4)</f>
        <v>90</v>
      </c>
      <c r="J5198" s="25">
        <f t="shared" si="81"/>
        <v>1</v>
      </c>
    </row>
    <row r="5199" spans="2:10">
      <c r="B5199" s="3">
        <v>31937</v>
      </c>
      <c r="C5199" s="10" t="s">
        <v>16071</v>
      </c>
      <c r="D5199" s="10" t="s">
        <v>16072</v>
      </c>
      <c r="E5199" s="25">
        <v>1</v>
      </c>
      <c r="F5199" s="25">
        <v>0</v>
      </c>
      <c r="G5199" s="10" t="s">
        <v>16073</v>
      </c>
      <c r="H5199" s="25">
        <f>INDEX('Annexe 1 – Données des équipes'!$B$12:$R$114, MATCH(C5199, 'Annexe 1 – Données des équipes'!$B$12:$B$114,0),4)</f>
        <v>60</v>
      </c>
      <c r="I5199" s="25">
        <f>INDEX('Annexe 1 – Données des équipes'!$B$12:$R$114, MATCH(D5199, 'Annexe 1 – Données des équipes'!$B$12:$B$114,0),4)</f>
        <v>50</v>
      </c>
      <c r="J5199" s="25">
        <f t="shared" si="81"/>
        <v>1</v>
      </c>
    </row>
    <row r="5200" spans="2:10">
      <c r="B5200" s="3">
        <v>31939</v>
      </c>
      <c r="C5200" s="10" t="s">
        <v>16074</v>
      </c>
      <c r="D5200" s="10" t="s">
        <v>16075</v>
      </c>
      <c r="E5200" s="25">
        <v>1</v>
      </c>
      <c r="F5200" s="25">
        <v>0</v>
      </c>
      <c r="G5200" s="10" t="s">
        <v>16076</v>
      </c>
      <c r="H5200" s="25">
        <f>INDEX('Annexe 1 – Données des équipes'!$B$12:$R$114, MATCH(C5200, 'Annexe 1 – Données des équipes'!$B$12:$B$114,0),4)</f>
        <v>90</v>
      </c>
      <c r="I5200" s="25">
        <f>INDEX('Annexe 1 – Données des équipes'!$B$12:$R$114, MATCH(D5200, 'Annexe 1 – Données des équipes'!$B$12:$B$114,0),4)</f>
        <v>70</v>
      </c>
      <c r="J5200" s="25">
        <f t="shared" si="81"/>
        <v>1</v>
      </c>
    </row>
    <row r="5201" spans="2:10">
      <c r="B5201" s="3">
        <v>31947</v>
      </c>
      <c r="C5201" s="10" t="s">
        <v>16077</v>
      </c>
      <c r="D5201" s="10" t="s">
        <v>16078</v>
      </c>
      <c r="E5201" s="25">
        <v>2</v>
      </c>
      <c r="F5201" s="25">
        <v>1</v>
      </c>
      <c r="G5201" s="10" t="s">
        <v>16079</v>
      </c>
      <c r="H5201" s="25">
        <f>INDEX('Annexe 1 – Données des équipes'!$B$12:$R$114, MATCH(C5201, 'Annexe 1 – Données des équipes'!$B$12:$B$114,0),4)</f>
        <v>80</v>
      </c>
      <c r="I5201" s="25">
        <f>INDEX('Annexe 1 – Données des équipes'!$B$12:$R$114, MATCH(D5201, 'Annexe 1 – Données des équipes'!$B$12:$B$114,0),4)</f>
        <v>70</v>
      </c>
      <c r="J5201" s="25">
        <f t="shared" si="81"/>
        <v>1</v>
      </c>
    </row>
    <row r="5202" spans="2:10">
      <c r="B5202" s="3">
        <v>31948</v>
      </c>
      <c r="C5202" s="10" t="s">
        <v>16080</v>
      </c>
      <c r="D5202" s="10" t="s">
        <v>16081</v>
      </c>
      <c r="E5202" s="25">
        <v>0</v>
      </c>
      <c r="F5202" s="25">
        <v>1</v>
      </c>
      <c r="G5202" s="10" t="s">
        <v>16082</v>
      </c>
      <c r="H5202" s="25">
        <f>INDEX('Annexe 1 – Données des équipes'!$B$12:$R$114, MATCH(C5202, 'Annexe 1 – Données des équipes'!$B$12:$B$114,0),4)</f>
        <v>90</v>
      </c>
      <c r="I5202" s="25">
        <f>INDEX('Annexe 1 – Données des équipes'!$B$12:$R$114, MATCH(D5202, 'Annexe 1 – Données des équipes'!$B$12:$B$114,0),4)</f>
        <v>70</v>
      </c>
      <c r="J5202" s="25">
        <f t="shared" ref="J5202:J5265" si="82">ABS(F5202-E5202)</f>
        <v>1</v>
      </c>
    </row>
    <row r="5203" spans="2:10">
      <c r="B5203" s="3">
        <v>31951</v>
      </c>
      <c r="C5203" s="10" t="s">
        <v>16083</v>
      </c>
      <c r="D5203" s="10" t="s">
        <v>16084</v>
      </c>
      <c r="E5203" s="25">
        <v>2</v>
      </c>
      <c r="F5203" s="25">
        <v>1</v>
      </c>
      <c r="G5203" s="10" t="s">
        <v>16085</v>
      </c>
      <c r="H5203" s="25">
        <f>INDEX('Annexe 1 – Données des équipes'!$B$12:$R$114, MATCH(C5203, 'Annexe 1 – Données des équipes'!$B$12:$B$114,0),4)</f>
        <v>80</v>
      </c>
      <c r="I5203" s="25">
        <f>INDEX('Annexe 1 – Données des équipes'!$B$12:$R$114, MATCH(D5203, 'Annexe 1 – Données des équipes'!$B$12:$B$114,0),4)</f>
        <v>50</v>
      </c>
      <c r="J5203" s="25">
        <f t="shared" si="82"/>
        <v>1</v>
      </c>
    </row>
    <row r="5204" spans="2:10">
      <c r="B5204" s="3">
        <v>31952</v>
      </c>
      <c r="C5204" s="10" t="s">
        <v>16086</v>
      </c>
      <c r="D5204" s="10" t="s">
        <v>16087</v>
      </c>
      <c r="E5204" s="25">
        <v>1</v>
      </c>
      <c r="F5204" s="25">
        <v>0</v>
      </c>
      <c r="G5204" s="10" t="s">
        <v>16088</v>
      </c>
      <c r="H5204" s="25">
        <f>INDEX('Annexe 1 – Données des équipes'!$B$12:$R$114, MATCH(C5204, 'Annexe 1 – Données des équipes'!$B$12:$B$114,0),4)</f>
        <v>80</v>
      </c>
      <c r="I5204" s="25">
        <f>INDEX('Annexe 1 – Données des équipes'!$B$12:$R$114, MATCH(D5204, 'Annexe 1 – Données des équipes'!$B$12:$B$114,0),4)</f>
        <v>80</v>
      </c>
      <c r="J5204" s="25">
        <f t="shared" si="82"/>
        <v>1</v>
      </c>
    </row>
    <row r="5205" spans="2:10">
      <c r="B5205" s="3">
        <v>31966</v>
      </c>
      <c r="C5205" s="10" t="s">
        <v>16089</v>
      </c>
      <c r="D5205" s="10" t="s">
        <v>16090</v>
      </c>
      <c r="E5205" s="25">
        <v>2</v>
      </c>
      <c r="F5205" s="25">
        <v>1</v>
      </c>
      <c r="G5205" s="10" t="s">
        <v>16091</v>
      </c>
      <c r="H5205" s="25">
        <f>INDEX('Annexe 1 – Données des équipes'!$B$12:$R$114, MATCH(C5205, 'Annexe 1 – Données des équipes'!$B$12:$B$114,0),4)</f>
        <v>80</v>
      </c>
      <c r="I5205" s="25">
        <f>INDEX('Annexe 1 – Données des équipes'!$B$12:$R$114, MATCH(D5205, 'Annexe 1 – Données des équipes'!$B$12:$B$114,0),4)</f>
        <v>90</v>
      </c>
      <c r="J5205" s="25">
        <f t="shared" si="82"/>
        <v>1</v>
      </c>
    </row>
    <row r="5206" spans="2:10">
      <c r="B5206" s="3">
        <v>31967</v>
      </c>
      <c r="C5206" s="10" t="s">
        <v>16092</v>
      </c>
      <c r="D5206" s="10" t="s">
        <v>16093</v>
      </c>
      <c r="E5206" s="25">
        <v>0</v>
      </c>
      <c r="F5206" s="25">
        <v>1</v>
      </c>
      <c r="G5206" s="10" t="s">
        <v>16094</v>
      </c>
      <c r="H5206" s="25">
        <f>INDEX('Annexe 1 – Données des équipes'!$B$12:$R$114, MATCH(C5206, 'Annexe 1 – Données des équipes'!$B$12:$B$114,0),4)</f>
        <v>90</v>
      </c>
      <c r="I5206" s="25">
        <f>INDEX('Annexe 1 – Données des équipes'!$B$12:$R$114, MATCH(D5206, 'Annexe 1 – Données des équipes'!$B$12:$B$114,0),4)</f>
        <v>80</v>
      </c>
      <c r="J5206" s="25">
        <f t="shared" si="82"/>
        <v>1</v>
      </c>
    </row>
    <row r="5207" spans="2:10">
      <c r="B5207" s="3">
        <v>31969</v>
      </c>
      <c r="C5207" s="10" t="s">
        <v>16095</v>
      </c>
      <c r="D5207" s="10" t="s">
        <v>16096</v>
      </c>
      <c r="E5207" s="25">
        <v>2</v>
      </c>
      <c r="F5207" s="25">
        <v>1</v>
      </c>
      <c r="G5207" s="10" t="s">
        <v>16097</v>
      </c>
      <c r="H5207" s="25">
        <f>INDEX('Annexe 1 – Données des équipes'!$B$12:$R$114, MATCH(C5207, 'Annexe 1 – Données des équipes'!$B$12:$B$114,0),4)</f>
        <v>90</v>
      </c>
      <c r="I5207" s="25">
        <f>INDEX('Annexe 1 – Données des équipes'!$B$12:$R$114, MATCH(D5207, 'Annexe 1 – Données des équipes'!$B$12:$B$114,0),4)</f>
        <v>90</v>
      </c>
      <c r="J5207" s="25">
        <f t="shared" si="82"/>
        <v>1</v>
      </c>
    </row>
    <row r="5208" spans="2:10">
      <c r="B5208" s="3">
        <v>31970</v>
      </c>
      <c r="C5208" s="10" t="s">
        <v>16098</v>
      </c>
      <c r="D5208" s="10" t="s">
        <v>16099</v>
      </c>
      <c r="E5208" s="25">
        <v>0</v>
      </c>
      <c r="F5208" s="25">
        <v>1</v>
      </c>
      <c r="G5208" s="10" t="s">
        <v>16100</v>
      </c>
      <c r="H5208" s="25">
        <f>INDEX('Annexe 1 – Données des équipes'!$B$12:$R$114, MATCH(C5208, 'Annexe 1 – Données des équipes'!$B$12:$B$114,0),4)</f>
        <v>80</v>
      </c>
      <c r="I5208" s="25">
        <f>INDEX('Annexe 1 – Données des équipes'!$B$12:$R$114, MATCH(D5208, 'Annexe 1 – Données des équipes'!$B$12:$B$114,0),4)</f>
        <v>80</v>
      </c>
      <c r="J5208" s="25">
        <f t="shared" si="82"/>
        <v>1</v>
      </c>
    </row>
    <row r="5209" spans="2:10">
      <c r="B5209" s="3">
        <v>32001</v>
      </c>
      <c r="C5209" s="10" t="s">
        <v>16101</v>
      </c>
      <c r="D5209" s="10" t="s">
        <v>16102</v>
      </c>
      <c r="E5209" s="25">
        <v>2</v>
      </c>
      <c r="F5209" s="25">
        <v>1</v>
      </c>
      <c r="G5209" s="10" t="s">
        <v>16103</v>
      </c>
      <c r="H5209" s="25">
        <f>INDEX('Annexe 1 – Données des équipes'!$B$12:$R$114, MATCH(C5209, 'Annexe 1 – Données des équipes'!$B$12:$B$114,0),4)</f>
        <v>90</v>
      </c>
      <c r="I5209" s="25">
        <f>INDEX('Annexe 1 – Données des équipes'!$B$12:$R$114, MATCH(D5209, 'Annexe 1 – Données des équipes'!$B$12:$B$114,0),4)</f>
        <v>90</v>
      </c>
      <c r="J5209" s="25">
        <f t="shared" si="82"/>
        <v>1</v>
      </c>
    </row>
    <row r="5210" spans="2:10">
      <c r="B5210" s="3">
        <v>32015</v>
      </c>
      <c r="C5210" s="10" t="s">
        <v>16104</v>
      </c>
      <c r="D5210" s="10" t="s">
        <v>16105</v>
      </c>
      <c r="E5210" s="25">
        <v>1</v>
      </c>
      <c r="F5210" s="25">
        <v>0</v>
      </c>
      <c r="G5210" s="10" t="s">
        <v>16106</v>
      </c>
      <c r="H5210" s="25">
        <f>INDEX('Annexe 1 – Données des équipes'!$B$12:$R$114, MATCH(C5210, 'Annexe 1 – Données des équipes'!$B$12:$B$114,0),4)</f>
        <v>80</v>
      </c>
      <c r="I5210" s="25">
        <f>INDEX('Annexe 1 – Données des équipes'!$B$12:$R$114, MATCH(D5210, 'Annexe 1 – Données des équipes'!$B$12:$B$114,0),4)</f>
        <v>80</v>
      </c>
      <c r="J5210" s="25">
        <f t="shared" si="82"/>
        <v>1</v>
      </c>
    </row>
    <row r="5211" spans="2:10">
      <c r="B5211" s="3">
        <v>32029</v>
      </c>
      <c r="C5211" s="10" t="s">
        <v>16107</v>
      </c>
      <c r="D5211" s="10" t="s">
        <v>16108</v>
      </c>
      <c r="E5211" s="25">
        <v>2</v>
      </c>
      <c r="F5211" s="25">
        <v>1</v>
      </c>
      <c r="G5211" s="10" t="s">
        <v>16109</v>
      </c>
      <c r="H5211" s="25">
        <f>INDEX('Annexe 1 – Données des équipes'!$B$12:$R$114, MATCH(C5211, 'Annexe 1 – Données des équipes'!$B$12:$B$114,0),4)</f>
        <v>70</v>
      </c>
      <c r="I5211" s="25">
        <f>INDEX('Annexe 1 – Données des équipes'!$B$12:$R$114, MATCH(D5211, 'Annexe 1 – Données des équipes'!$B$12:$B$114,0),4)</f>
        <v>30</v>
      </c>
      <c r="J5211" s="25">
        <f t="shared" si="82"/>
        <v>1</v>
      </c>
    </row>
    <row r="5212" spans="2:10">
      <c r="B5212" s="3">
        <v>32029</v>
      </c>
      <c r="C5212" s="10" t="s">
        <v>16110</v>
      </c>
      <c r="D5212" s="10" t="s">
        <v>16111</v>
      </c>
      <c r="E5212" s="25">
        <v>1</v>
      </c>
      <c r="F5212" s="25">
        <v>0</v>
      </c>
      <c r="G5212" s="10" t="s">
        <v>16112</v>
      </c>
      <c r="H5212" s="25">
        <f>INDEX('Annexe 1 – Données des équipes'!$B$12:$R$114, MATCH(C5212, 'Annexe 1 – Données des équipes'!$B$12:$B$114,0),4)</f>
        <v>20</v>
      </c>
      <c r="I5212" s="25">
        <f>INDEX('Annexe 1 – Données des équipes'!$B$12:$R$114, MATCH(D5212, 'Annexe 1 – Données des équipes'!$B$12:$B$114,0),4)</f>
        <v>60</v>
      </c>
      <c r="J5212" s="25">
        <f t="shared" si="82"/>
        <v>1</v>
      </c>
    </row>
    <row r="5213" spans="2:10">
      <c r="B5213" s="3">
        <v>32029</v>
      </c>
      <c r="C5213" s="10" t="s">
        <v>16113</v>
      </c>
      <c r="D5213" s="10" t="s">
        <v>16114</v>
      </c>
      <c r="E5213" s="25">
        <v>1</v>
      </c>
      <c r="F5213" s="25">
        <v>0</v>
      </c>
      <c r="G5213" s="10" t="s">
        <v>16115</v>
      </c>
      <c r="H5213" s="25">
        <f>INDEX('Annexe 1 – Données des équipes'!$B$12:$R$114, MATCH(C5213, 'Annexe 1 – Données des équipes'!$B$12:$B$114,0),4)</f>
        <v>70</v>
      </c>
      <c r="I5213" s="25">
        <f>INDEX('Annexe 1 – Données des équipes'!$B$12:$R$114, MATCH(D5213, 'Annexe 1 – Données des équipes'!$B$12:$B$114,0),4)</f>
        <v>80</v>
      </c>
      <c r="J5213" s="25">
        <f t="shared" si="82"/>
        <v>1</v>
      </c>
    </row>
    <row r="5214" spans="2:10">
      <c r="B5214" s="3">
        <v>32043</v>
      </c>
      <c r="C5214" s="10" t="s">
        <v>16116</v>
      </c>
      <c r="D5214" s="10" t="s">
        <v>16117</v>
      </c>
      <c r="E5214" s="25">
        <v>1</v>
      </c>
      <c r="F5214" s="25">
        <v>0</v>
      </c>
      <c r="G5214" s="10" t="s">
        <v>16118</v>
      </c>
      <c r="H5214" s="25">
        <f>INDEX('Annexe 1 – Données des équipes'!$B$12:$R$114, MATCH(C5214, 'Annexe 1 – Données des équipes'!$B$12:$B$114,0),4)</f>
        <v>90</v>
      </c>
      <c r="I5214" s="25">
        <f>INDEX('Annexe 1 – Données des équipes'!$B$12:$R$114, MATCH(D5214, 'Annexe 1 – Données des équipes'!$B$12:$B$114,0),4)</f>
        <v>80</v>
      </c>
      <c r="J5214" s="25">
        <f t="shared" si="82"/>
        <v>1</v>
      </c>
    </row>
    <row r="5215" spans="2:10">
      <c r="B5215" s="3">
        <v>32043</v>
      </c>
      <c r="C5215" s="10" t="s">
        <v>16119</v>
      </c>
      <c r="D5215" s="10" t="s">
        <v>16120</v>
      </c>
      <c r="E5215" s="25">
        <v>0</v>
      </c>
      <c r="F5215" s="25">
        <v>1</v>
      </c>
      <c r="G5215" s="10" t="s">
        <v>16121</v>
      </c>
      <c r="H5215" s="25">
        <f>INDEX('Annexe 1 – Données des équipes'!$B$12:$R$114, MATCH(C5215, 'Annexe 1 – Données des équipes'!$B$12:$B$114,0),4)</f>
        <v>30</v>
      </c>
      <c r="I5215" s="25">
        <f>INDEX('Annexe 1 – Données des équipes'!$B$12:$R$114, MATCH(D5215, 'Annexe 1 – Données des équipes'!$B$12:$B$114,0),4)</f>
        <v>70</v>
      </c>
      <c r="J5215" s="25">
        <f t="shared" si="82"/>
        <v>1</v>
      </c>
    </row>
    <row r="5216" spans="2:10">
      <c r="B5216" s="3">
        <v>32043</v>
      </c>
      <c r="C5216" s="10" t="s">
        <v>16122</v>
      </c>
      <c r="D5216" s="10" t="s">
        <v>16123</v>
      </c>
      <c r="E5216" s="25">
        <v>3</v>
      </c>
      <c r="F5216" s="25">
        <v>2</v>
      </c>
      <c r="G5216" s="10" t="s">
        <v>16124</v>
      </c>
      <c r="H5216" s="25">
        <f>INDEX('Annexe 1 – Données des équipes'!$B$12:$R$114, MATCH(C5216, 'Annexe 1 – Données des équipes'!$B$12:$B$114,0),4)</f>
        <v>80</v>
      </c>
      <c r="I5216" s="25">
        <f>INDEX('Annexe 1 – Données des équipes'!$B$12:$R$114, MATCH(D5216, 'Annexe 1 – Données des équipes'!$B$12:$B$114,0),4)</f>
        <v>40</v>
      </c>
      <c r="J5216" s="25">
        <f t="shared" si="82"/>
        <v>1</v>
      </c>
    </row>
    <row r="5217" spans="2:10">
      <c r="B5217" s="3">
        <v>32043</v>
      </c>
      <c r="C5217" s="10" t="s">
        <v>16125</v>
      </c>
      <c r="D5217" s="10" t="s">
        <v>16126</v>
      </c>
      <c r="E5217" s="25">
        <v>0</v>
      </c>
      <c r="F5217" s="25">
        <v>1</v>
      </c>
      <c r="G5217" s="10" t="s">
        <v>16127</v>
      </c>
      <c r="H5217" s="25">
        <f>INDEX('Annexe 1 – Données des équipes'!$B$12:$R$114, MATCH(C5217, 'Annexe 1 – Données des équipes'!$B$12:$B$114,0),4)</f>
        <v>80</v>
      </c>
      <c r="I5217" s="25">
        <f>INDEX('Annexe 1 – Données des équipes'!$B$12:$R$114, MATCH(D5217, 'Annexe 1 – Données des équipes'!$B$12:$B$114,0),4)</f>
        <v>90</v>
      </c>
      <c r="J5217" s="25">
        <f t="shared" si="82"/>
        <v>1</v>
      </c>
    </row>
    <row r="5218" spans="2:10">
      <c r="B5218" s="3">
        <v>32050</v>
      </c>
      <c r="C5218" s="10" t="s">
        <v>16128</v>
      </c>
      <c r="D5218" s="10" t="s">
        <v>16129</v>
      </c>
      <c r="E5218" s="25">
        <v>2</v>
      </c>
      <c r="F5218" s="25">
        <v>1</v>
      </c>
      <c r="G5218" s="10" t="s">
        <v>16130</v>
      </c>
      <c r="H5218" s="25">
        <f>INDEX('Annexe 1 – Données des équipes'!$B$12:$R$114, MATCH(C5218, 'Annexe 1 – Données des équipes'!$B$12:$B$114,0),4)</f>
        <v>0</v>
      </c>
      <c r="I5218" s="25">
        <f>INDEX('Annexe 1 – Données des équipes'!$B$12:$R$114, MATCH(D5218, 'Annexe 1 – Données des équipes'!$B$12:$B$114,0),4)</f>
        <v>20</v>
      </c>
      <c r="J5218" s="25">
        <f t="shared" si="82"/>
        <v>1</v>
      </c>
    </row>
    <row r="5219" spans="2:10">
      <c r="B5219" s="3">
        <v>32057</v>
      </c>
      <c r="C5219" s="10" t="s">
        <v>16131</v>
      </c>
      <c r="D5219" s="10" t="s">
        <v>16132</v>
      </c>
      <c r="E5219" s="25">
        <v>1</v>
      </c>
      <c r="F5219" s="25">
        <v>0</v>
      </c>
      <c r="G5219" s="10" t="s">
        <v>16133</v>
      </c>
      <c r="H5219" s="25">
        <f>INDEX('Annexe 1 – Données des équipes'!$B$12:$R$114, MATCH(C5219, 'Annexe 1 – Données des équipes'!$B$12:$B$114,0),4)</f>
        <v>0</v>
      </c>
      <c r="I5219" s="25">
        <f>INDEX('Annexe 1 – Données des équipes'!$B$12:$R$114, MATCH(D5219, 'Annexe 1 – Données des équipes'!$B$12:$B$114,0),4)</f>
        <v>10</v>
      </c>
      <c r="J5219" s="25">
        <f t="shared" si="82"/>
        <v>1</v>
      </c>
    </row>
    <row r="5220" spans="2:10">
      <c r="B5220" s="3">
        <v>32064</v>
      </c>
      <c r="C5220" s="10" t="s">
        <v>16134</v>
      </c>
      <c r="D5220" s="10" t="s">
        <v>16135</v>
      </c>
      <c r="E5220" s="25">
        <v>1</v>
      </c>
      <c r="F5220" s="25">
        <v>0</v>
      </c>
      <c r="G5220" s="10" t="s">
        <v>16136</v>
      </c>
      <c r="H5220" s="25">
        <f>INDEX('Annexe 1 – Données des équipes'!$B$12:$R$114, MATCH(C5220, 'Annexe 1 – Données des équipes'!$B$12:$B$114,0),4)</f>
        <v>80</v>
      </c>
      <c r="I5220" s="25">
        <f>INDEX('Annexe 1 – Données des équipes'!$B$12:$R$114, MATCH(D5220, 'Annexe 1 – Données des équipes'!$B$12:$B$114,0),4)</f>
        <v>70</v>
      </c>
      <c r="J5220" s="25">
        <f t="shared" si="82"/>
        <v>1</v>
      </c>
    </row>
    <row r="5221" spans="2:10">
      <c r="B5221" s="3">
        <v>32078</v>
      </c>
      <c r="C5221" s="10" t="s">
        <v>16137</v>
      </c>
      <c r="D5221" s="10" t="s">
        <v>16138</v>
      </c>
      <c r="E5221" s="25">
        <v>0</v>
      </c>
      <c r="F5221" s="25">
        <v>1</v>
      </c>
      <c r="G5221" s="10" t="s">
        <v>16139</v>
      </c>
      <c r="H5221" s="25">
        <f>INDEX('Annexe 1 – Données des équipes'!$B$12:$R$114, MATCH(C5221, 'Annexe 1 – Données des équipes'!$B$12:$B$114,0),4)</f>
        <v>40</v>
      </c>
      <c r="I5221" s="25">
        <f>INDEX('Annexe 1 – Données des équipes'!$B$12:$R$114, MATCH(D5221, 'Annexe 1 – Données des équipes'!$B$12:$B$114,0),4)</f>
        <v>50</v>
      </c>
      <c r="J5221" s="25">
        <f t="shared" si="82"/>
        <v>1</v>
      </c>
    </row>
    <row r="5222" spans="2:10">
      <c r="B5222" s="3">
        <v>32092</v>
      </c>
      <c r="C5222" s="10" t="s">
        <v>16140</v>
      </c>
      <c r="D5222" s="10" t="s">
        <v>16141</v>
      </c>
      <c r="E5222" s="25">
        <v>0</v>
      </c>
      <c r="F5222" s="25">
        <v>1</v>
      </c>
      <c r="G5222" s="10" t="s">
        <v>16142</v>
      </c>
      <c r="H5222" s="25">
        <f>INDEX('Annexe 1 – Données des équipes'!$B$12:$R$114, MATCH(C5222, 'Annexe 1 – Données des équipes'!$B$12:$B$114,0),4)</f>
        <v>40</v>
      </c>
      <c r="I5222" s="25">
        <f>INDEX('Annexe 1 – Données des équipes'!$B$12:$R$114, MATCH(D5222, 'Annexe 1 – Données des équipes'!$B$12:$B$114,0),4)</f>
        <v>60</v>
      </c>
      <c r="J5222" s="25">
        <f t="shared" si="82"/>
        <v>1</v>
      </c>
    </row>
    <row r="5223" spans="2:10">
      <c r="B5223" s="3">
        <v>32092</v>
      </c>
      <c r="C5223" s="10" t="s">
        <v>16143</v>
      </c>
      <c r="D5223" s="10" t="s">
        <v>16144</v>
      </c>
      <c r="E5223" s="25">
        <v>1</v>
      </c>
      <c r="F5223" s="25">
        <v>0</v>
      </c>
      <c r="G5223" s="10" t="s">
        <v>16145</v>
      </c>
      <c r="H5223" s="25">
        <f>INDEX('Annexe 1 – Données des équipes'!$B$12:$R$114, MATCH(C5223, 'Annexe 1 – Données des équipes'!$B$12:$B$114,0),4)</f>
        <v>50</v>
      </c>
      <c r="I5223" s="25">
        <f>INDEX('Annexe 1 – Données des équipes'!$B$12:$R$114, MATCH(D5223, 'Annexe 1 – Données des équipes'!$B$12:$B$114,0),4)</f>
        <v>60</v>
      </c>
      <c r="J5223" s="25">
        <f t="shared" si="82"/>
        <v>1</v>
      </c>
    </row>
    <row r="5224" spans="2:10">
      <c r="B5224" s="3">
        <v>32095</v>
      </c>
      <c r="C5224" s="10" t="s">
        <v>16146</v>
      </c>
      <c r="D5224" s="10" t="s">
        <v>16147</v>
      </c>
      <c r="E5224" s="25">
        <v>2</v>
      </c>
      <c r="F5224" s="25">
        <v>1</v>
      </c>
      <c r="G5224" s="10" t="s">
        <v>16148</v>
      </c>
      <c r="H5224" s="25">
        <f>INDEX('Annexe 1 – Données des équipes'!$B$12:$R$114, MATCH(C5224, 'Annexe 1 – Données des équipes'!$B$12:$B$114,0),4)</f>
        <v>90</v>
      </c>
      <c r="I5224" s="25">
        <f>INDEX('Annexe 1 – Données des équipes'!$B$12:$R$114, MATCH(D5224, 'Annexe 1 – Données des équipes'!$B$12:$B$114,0),4)</f>
        <v>80</v>
      </c>
      <c r="J5224" s="25">
        <f t="shared" si="82"/>
        <v>1</v>
      </c>
    </row>
    <row r="5225" spans="2:10">
      <c r="B5225" s="3">
        <v>32117</v>
      </c>
      <c r="C5225" s="10" t="s">
        <v>16149</v>
      </c>
      <c r="D5225" s="10" t="s">
        <v>16150</v>
      </c>
      <c r="E5225" s="25">
        <v>1</v>
      </c>
      <c r="F5225" s="25">
        <v>2</v>
      </c>
      <c r="G5225" s="10" t="s">
        <v>16151</v>
      </c>
      <c r="H5225" s="25">
        <f>INDEX('Annexe 1 – Données des équipes'!$B$12:$R$114, MATCH(C5225, 'Annexe 1 – Données des équipes'!$B$12:$B$114,0),4)</f>
        <v>20</v>
      </c>
      <c r="I5225" s="25">
        <f>INDEX('Annexe 1 – Données des équipes'!$B$12:$R$114, MATCH(D5225, 'Annexe 1 – Données des équipes'!$B$12:$B$114,0),4)</f>
        <v>40</v>
      </c>
      <c r="J5225" s="25">
        <f t="shared" si="82"/>
        <v>1</v>
      </c>
    </row>
    <row r="5226" spans="2:10">
      <c r="B5226" s="3">
        <v>32120</v>
      </c>
      <c r="C5226" s="10" t="s">
        <v>16152</v>
      </c>
      <c r="D5226" s="10" t="s">
        <v>16153</v>
      </c>
      <c r="E5226" s="25">
        <v>2</v>
      </c>
      <c r="F5226" s="25">
        <v>1</v>
      </c>
      <c r="G5226" s="10" t="s">
        <v>16154</v>
      </c>
      <c r="H5226" s="25">
        <f>INDEX('Annexe 1 – Données des équipes'!$B$12:$R$114, MATCH(C5226, 'Annexe 1 – Données des équipes'!$B$12:$B$114,0),4)</f>
        <v>90</v>
      </c>
      <c r="I5226" s="25">
        <f>INDEX('Annexe 1 – Données des équipes'!$B$12:$R$114, MATCH(D5226, 'Annexe 1 – Données des équipes'!$B$12:$B$114,0),4)</f>
        <v>80</v>
      </c>
      <c r="J5226" s="25">
        <f t="shared" si="82"/>
        <v>1</v>
      </c>
    </row>
    <row r="5227" spans="2:10">
      <c r="B5227" s="3">
        <v>32121</v>
      </c>
      <c r="C5227" s="10" t="s">
        <v>16155</v>
      </c>
      <c r="D5227" s="10" t="s">
        <v>16156</v>
      </c>
      <c r="E5227" s="25">
        <v>1</v>
      </c>
      <c r="F5227" s="25">
        <v>2</v>
      </c>
      <c r="G5227" s="10" t="s">
        <v>16157</v>
      </c>
      <c r="H5227" s="25">
        <f>INDEX('Annexe 1 – Données des équipes'!$B$12:$R$114, MATCH(C5227, 'Annexe 1 – Données des équipes'!$B$12:$B$114,0),4)</f>
        <v>40</v>
      </c>
      <c r="I5227" s="25">
        <f>INDEX('Annexe 1 – Données des équipes'!$B$12:$R$114, MATCH(D5227, 'Annexe 1 – Données des équipes'!$B$12:$B$114,0),4)</f>
        <v>20</v>
      </c>
      <c r="J5227" s="25">
        <f t="shared" si="82"/>
        <v>1</v>
      </c>
    </row>
    <row r="5228" spans="2:10">
      <c r="B5228" s="3">
        <v>32124</v>
      </c>
      <c r="C5228" s="10" t="s">
        <v>16158</v>
      </c>
      <c r="D5228" s="10" t="s">
        <v>16159</v>
      </c>
      <c r="E5228" s="25">
        <v>2</v>
      </c>
      <c r="F5228" s="25">
        <v>1</v>
      </c>
      <c r="G5228" s="10" t="s">
        <v>16160</v>
      </c>
      <c r="H5228" s="25">
        <f>INDEX('Annexe 1 – Données des équipes'!$B$12:$R$114, MATCH(C5228, 'Annexe 1 – Données des équipes'!$B$12:$B$114,0),4)</f>
        <v>40</v>
      </c>
      <c r="I5228" s="25">
        <f>INDEX('Annexe 1 – Données des équipes'!$B$12:$R$114, MATCH(D5228, 'Annexe 1 – Données des équipes'!$B$12:$B$114,0),4)</f>
        <v>20</v>
      </c>
      <c r="J5228" s="25">
        <f t="shared" si="82"/>
        <v>1</v>
      </c>
    </row>
    <row r="5229" spans="2:10">
      <c r="B5229" s="3">
        <v>32127</v>
      </c>
      <c r="C5229" s="10" t="s">
        <v>16161</v>
      </c>
      <c r="D5229" s="10" t="s">
        <v>16162</v>
      </c>
      <c r="E5229" s="25">
        <v>1</v>
      </c>
      <c r="F5229" s="25">
        <v>0</v>
      </c>
      <c r="G5229" s="10" t="s">
        <v>16163</v>
      </c>
      <c r="H5229" s="25">
        <f>INDEX('Annexe 1 – Données des équipes'!$B$12:$R$114, MATCH(C5229, 'Annexe 1 – Données des équipes'!$B$12:$B$114,0),4)</f>
        <v>90</v>
      </c>
      <c r="I5229" s="25">
        <f>INDEX('Annexe 1 – Données des équipes'!$B$12:$R$114, MATCH(D5229, 'Annexe 1 – Données des équipes'!$B$12:$B$114,0),4)</f>
        <v>90</v>
      </c>
      <c r="J5229" s="25">
        <f t="shared" si="82"/>
        <v>1</v>
      </c>
    </row>
    <row r="5230" spans="2:10">
      <c r="B5230" s="3">
        <v>35078</v>
      </c>
      <c r="C5230" s="10" t="s">
        <v>16164</v>
      </c>
      <c r="D5230" s="10" t="s">
        <v>16165</v>
      </c>
      <c r="E5230" s="25">
        <v>0</v>
      </c>
      <c r="F5230" s="25">
        <v>2</v>
      </c>
      <c r="G5230" s="10" t="s">
        <v>16166</v>
      </c>
      <c r="H5230" s="25">
        <f>INDEX('Annexe 1 – Données des équipes'!$B$12:$R$114, MATCH(C5230, 'Annexe 1 – Données des équipes'!$B$12:$B$114,0),4)</f>
        <v>30</v>
      </c>
      <c r="I5230" s="25">
        <f>INDEX('Annexe 1 – Données des équipes'!$B$12:$R$114, MATCH(D5230, 'Annexe 1 – Données des équipes'!$B$12:$B$114,0),4)</f>
        <v>40</v>
      </c>
      <c r="J5230" s="25">
        <f t="shared" si="82"/>
        <v>2</v>
      </c>
    </row>
    <row r="5231" spans="2:10">
      <c r="B5231" s="3">
        <v>32133</v>
      </c>
      <c r="C5231" s="10" t="s">
        <v>16167</v>
      </c>
      <c r="D5231" s="10" t="s">
        <v>16168</v>
      </c>
      <c r="E5231" s="25">
        <v>0</v>
      </c>
      <c r="F5231" s="25">
        <v>1</v>
      </c>
      <c r="G5231" s="10" t="s">
        <v>16169</v>
      </c>
      <c r="H5231" s="25">
        <f>INDEX('Annexe 1 – Données des équipes'!$B$12:$R$114, MATCH(C5231, 'Annexe 1 – Données des équipes'!$B$12:$B$114,0),4)</f>
        <v>40</v>
      </c>
      <c r="I5231" s="25">
        <f>INDEX('Annexe 1 – Données des équipes'!$B$12:$R$114, MATCH(D5231, 'Annexe 1 – Données des équipes'!$B$12:$B$114,0),4)</f>
        <v>70</v>
      </c>
      <c r="J5231" s="25">
        <f t="shared" si="82"/>
        <v>1</v>
      </c>
    </row>
    <row r="5232" spans="2:10">
      <c r="B5232" s="3">
        <v>32148</v>
      </c>
      <c r="C5232" s="10" t="s">
        <v>16170</v>
      </c>
      <c r="D5232" s="10" t="s">
        <v>16171</v>
      </c>
      <c r="E5232" s="25">
        <v>1</v>
      </c>
      <c r="F5232" s="25">
        <v>2</v>
      </c>
      <c r="G5232" s="10" t="s">
        <v>16172</v>
      </c>
      <c r="H5232" s="25">
        <f>INDEX('Annexe 1 – Données des équipes'!$B$12:$R$114, MATCH(C5232, 'Annexe 1 – Données des équipes'!$B$12:$B$114,0),4)</f>
        <v>10</v>
      </c>
      <c r="I5232" s="25">
        <f>INDEX('Annexe 1 – Données des équipes'!$B$12:$R$114, MATCH(D5232, 'Annexe 1 – Données des équipes'!$B$12:$B$114,0),4)</f>
        <v>60</v>
      </c>
      <c r="J5232" s="25">
        <f t="shared" si="82"/>
        <v>1</v>
      </c>
    </row>
    <row r="5233" spans="2:10">
      <c r="B5233" s="3">
        <v>32155</v>
      </c>
      <c r="C5233" s="10" t="s">
        <v>16173</v>
      </c>
      <c r="D5233" s="10" t="s">
        <v>16174</v>
      </c>
      <c r="E5233" s="25">
        <v>0</v>
      </c>
      <c r="F5233" s="25">
        <v>1</v>
      </c>
      <c r="G5233" s="10" t="s">
        <v>16175</v>
      </c>
      <c r="H5233" s="25">
        <f>INDEX('Annexe 1 – Données des équipes'!$B$12:$R$114, MATCH(C5233, 'Annexe 1 – Données des équipes'!$B$12:$B$114,0),4)</f>
        <v>40</v>
      </c>
      <c r="I5233" s="25">
        <f>INDEX('Annexe 1 – Données des équipes'!$B$12:$R$114, MATCH(D5233, 'Annexe 1 – Données des équipes'!$B$12:$B$114,0),4)</f>
        <v>80</v>
      </c>
      <c r="J5233" s="25">
        <f t="shared" si="82"/>
        <v>1</v>
      </c>
    </row>
    <row r="5234" spans="2:10">
      <c r="B5234" s="3">
        <v>32157</v>
      </c>
      <c r="C5234" s="10" t="s">
        <v>16176</v>
      </c>
      <c r="D5234" s="10" t="s">
        <v>16177</v>
      </c>
      <c r="E5234" s="25">
        <v>0</v>
      </c>
      <c r="F5234" s="25">
        <v>1</v>
      </c>
      <c r="G5234" s="10" t="s">
        <v>16178</v>
      </c>
      <c r="H5234" s="25">
        <f>INDEX('Annexe 1 – Données des équipes'!$B$12:$R$114, MATCH(C5234, 'Annexe 1 – Données des équipes'!$B$12:$B$114,0),4)</f>
        <v>30</v>
      </c>
      <c r="I5234" s="25">
        <f>INDEX('Annexe 1 – Données des équipes'!$B$12:$R$114, MATCH(D5234, 'Annexe 1 – Données des équipes'!$B$12:$B$114,0),4)</f>
        <v>80</v>
      </c>
      <c r="J5234" s="25">
        <f t="shared" si="82"/>
        <v>1</v>
      </c>
    </row>
    <row r="5235" spans="2:10">
      <c r="B5235" s="3">
        <v>32157</v>
      </c>
      <c r="C5235" s="10" t="s">
        <v>16179</v>
      </c>
      <c r="D5235" s="10" t="s">
        <v>16180</v>
      </c>
      <c r="E5235" s="25">
        <v>0</v>
      </c>
      <c r="F5235" s="25">
        <v>1</v>
      </c>
      <c r="G5235" s="10" t="s">
        <v>16181</v>
      </c>
      <c r="H5235" s="25">
        <f>INDEX('Annexe 1 – Données des équipes'!$B$12:$R$114, MATCH(C5235, 'Annexe 1 – Données des équipes'!$B$12:$B$114,0),4)</f>
        <v>10</v>
      </c>
      <c r="I5235" s="25">
        <f>INDEX('Annexe 1 – Données des équipes'!$B$12:$R$114, MATCH(D5235, 'Annexe 1 – Données des équipes'!$B$12:$B$114,0),4)</f>
        <v>20</v>
      </c>
      <c r="J5235" s="25">
        <f t="shared" si="82"/>
        <v>1</v>
      </c>
    </row>
    <row r="5236" spans="2:10">
      <c r="B5236" s="3">
        <v>32161</v>
      </c>
      <c r="C5236" s="10" t="s">
        <v>16182</v>
      </c>
      <c r="D5236" s="10" t="s">
        <v>16183</v>
      </c>
      <c r="E5236" s="25">
        <v>2</v>
      </c>
      <c r="F5236" s="25">
        <v>3</v>
      </c>
      <c r="G5236" s="10" t="s">
        <v>16184</v>
      </c>
      <c r="H5236" s="25">
        <f>INDEX('Annexe 1 – Données des équipes'!$B$12:$R$114, MATCH(C5236, 'Annexe 1 – Données des équipes'!$B$12:$B$114,0),4)</f>
        <v>20</v>
      </c>
      <c r="I5236" s="25">
        <f>INDEX('Annexe 1 – Données des équipes'!$B$12:$R$114, MATCH(D5236, 'Annexe 1 – Données des équipes'!$B$12:$B$114,0),4)</f>
        <v>90</v>
      </c>
      <c r="J5236" s="25">
        <f t="shared" si="82"/>
        <v>1</v>
      </c>
    </row>
    <row r="5237" spans="2:10">
      <c r="B5237" s="3">
        <v>32163</v>
      </c>
      <c r="C5237" s="10" t="s">
        <v>16185</v>
      </c>
      <c r="D5237" s="10" t="s">
        <v>16186</v>
      </c>
      <c r="E5237" s="25">
        <v>2</v>
      </c>
      <c r="F5237" s="25">
        <v>3</v>
      </c>
      <c r="G5237" s="10" t="s">
        <v>16187</v>
      </c>
      <c r="H5237" s="25">
        <f>INDEX('Annexe 1 – Données des équipes'!$B$12:$R$114, MATCH(C5237, 'Annexe 1 – Données des équipes'!$B$12:$B$114,0),4)</f>
        <v>0</v>
      </c>
      <c r="I5237" s="25">
        <f>INDEX('Annexe 1 – Données des équipes'!$B$12:$R$114, MATCH(D5237, 'Annexe 1 – Données des équipes'!$B$12:$B$114,0),4)</f>
        <v>40</v>
      </c>
      <c r="J5237" s="25">
        <f t="shared" si="82"/>
        <v>1</v>
      </c>
    </row>
    <row r="5238" spans="2:10">
      <c r="B5238" s="3">
        <v>32175</v>
      </c>
      <c r="C5238" s="10" t="s">
        <v>16188</v>
      </c>
      <c r="D5238" s="10" t="s">
        <v>16189</v>
      </c>
      <c r="E5238" s="25">
        <v>2</v>
      </c>
      <c r="F5238" s="25">
        <v>1</v>
      </c>
      <c r="G5238" s="10" t="s">
        <v>16190</v>
      </c>
      <c r="H5238" s="25">
        <f>INDEX('Annexe 1 – Données des équipes'!$B$12:$R$114, MATCH(C5238, 'Annexe 1 – Données des équipes'!$B$12:$B$114,0),4)</f>
        <v>90</v>
      </c>
      <c r="I5238" s="25">
        <f>INDEX('Annexe 1 – Données des équipes'!$B$12:$R$114, MATCH(D5238, 'Annexe 1 – Données des équipes'!$B$12:$B$114,0),4)</f>
        <v>80</v>
      </c>
      <c r="J5238" s="25">
        <f t="shared" si="82"/>
        <v>1</v>
      </c>
    </row>
    <row r="5239" spans="2:10">
      <c r="B5239" s="3">
        <v>32176</v>
      </c>
      <c r="C5239" s="10" t="s">
        <v>16191</v>
      </c>
      <c r="D5239" s="10" t="s">
        <v>16192</v>
      </c>
      <c r="E5239" s="25">
        <v>1</v>
      </c>
      <c r="F5239" s="25">
        <v>0</v>
      </c>
      <c r="G5239" s="10" t="s">
        <v>16193</v>
      </c>
      <c r="H5239" s="25">
        <f>INDEX('Annexe 1 – Données des équipes'!$B$12:$R$114, MATCH(C5239, 'Annexe 1 – Données des équipes'!$B$12:$B$114,0),4)</f>
        <v>50</v>
      </c>
      <c r="I5239" s="25">
        <f>INDEX('Annexe 1 – Données des équipes'!$B$12:$R$114, MATCH(D5239, 'Annexe 1 – Données des équipes'!$B$12:$B$114,0),4)</f>
        <v>40</v>
      </c>
      <c r="J5239" s="25">
        <f t="shared" si="82"/>
        <v>1</v>
      </c>
    </row>
    <row r="5240" spans="2:10">
      <c r="B5240" s="3">
        <v>32178</v>
      </c>
      <c r="C5240" s="10" t="s">
        <v>16194</v>
      </c>
      <c r="D5240" s="10" t="s">
        <v>16195</v>
      </c>
      <c r="E5240" s="25">
        <v>1</v>
      </c>
      <c r="F5240" s="25">
        <v>2</v>
      </c>
      <c r="G5240" s="10" t="s">
        <v>16196</v>
      </c>
      <c r="H5240" s="25">
        <f>INDEX('Annexe 1 – Données des équipes'!$B$12:$R$114, MATCH(C5240, 'Annexe 1 – Données des équipes'!$B$12:$B$114,0),4)</f>
        <v>60</v>
      </c>
      <c r="I5240" s="25">
        <f>INDEX('Annexe 1 – Données des équipes'!$B$12:$R$114, MATCH(D5240, 'Annexe 1 – Données des équipes'!$B$12:$B$114,0),4)</f>
        <v>80</v>
      </c>
      <c r="J5240" s="25">
        <f t="shared" si="82"/>
        <v>1</v>
      </c>
    </row>
    <row r="5241" spans="2:10">
      <c r="B5241" s="3">
        <v>32178</v>
      </c>
      <c r="C5241" s="10" t="s">
        <v>16197</v>
      </c>
      <c r="D5241" s="10" t="s">
        <v>16198</v>
      </c>
      <c r="E5241" s="25">
        <v>2</v>
      </c>
      <c r="F5241" s="25">
        <v>1</v>
      </c>
      <c r="G5241" s="10" t="s">
        <v>16199</v>
      </c>
      <c r="H5241" s="25">
        <f>INDEX('Annexe 1 – Données des équipes'!$B$12:$R$114, MATCH(C5241, 'Annexe 1 – Données des équipes'!$B$12:$B$114,0),4)</f>
        <v>90</v>
      </c>
      <c r="I5241" s="25">
        <f>INDEX('Annexe 1 – Données des équipes'!$B$12:$R$114, MATCH(D5241, 'Annexe 1 – Données des équipes'!$B$12:$B$114,0),4)</f>
        <v>50</v>
      </c>
      <c r="J5241" s="25">
        <f t="shared" si="82"/>
        <v>1</v>
      </c>
    </row>
    <row r="5242" spans="2:10">
      <c r="B5242" s="3">
        <v>32190</v>
      </c>
      <c r="C5242" s="10" t="s">
        <v>16200</v>
      </c>
      <c r="D5242" s="10" t="s">
        <v>16201</v>
      </c>
      <c r="E5242" s="25">
        <v>3</v>
      </c>
      <c r="F5242" s="25">
        <v>2</v>
      </c>
      <c r="G5242" s="10" t="s">
        <v>16202</v>
      </c>
      <c r="H5242" s="25">
        <f>INDEX('Annexe 1 – Données des équipes'!$B$12:$R$114, MATCH(C5242, 'Annexe 1 – Données des équipes'!$B$12:$B$114,0),4)</f>
        <v>50</v>
      </c>
      <c r="I5242" s="25">
        <f>INDEX('Annexe 1 – Données des équipes'!$B$12:$R$114, MATCH(D5242, 'Annexe 1 – Données des équipes'!$B$12:$B$114,0),4)</f>
        <v>50</v>
      </c>
      <c r="J5242" s="25">
        <f t="shared" si="82"/>
        <v>1</v>
      </c>
    </row>
    <row r="5243" spans="2:10">
      <c r="B5243" s="3">
        <v>32196</v>
      </c>
      <c r="C5243" s="10" t="s">
        <v>16203</v>
      </c>
      <c r="D5243" s="10" t="s">
        <v>16204</v>
      </c>
      <c r="E5243" s="25">
        <v>1</v>
      </c>
      <c r="F5243" s="25">
        <v>2</v>
      </c>
      <c r="G5243" s="10" t="s">
        <v>16205</v>
      </c>
      <c r="H5243" s="25">
        <f>INDEX('Annexe 1 – Données des équipes'!$B$12:$R$114, MATCH(C5243, 'Annexe 1 – Données des équipes'!$B$12:$B$114,0),4)</f>
        <v>20</v>
      </c>
      <c r="I5243" s="25">
        <f>INDEX('Annexe 1 – Données des équipes'!$B$12:$R$114, MATCH(D5243, 'Annexe 1 – Données des équipes'!$B$12:$B$114,0),4)</f>
        <v>50</v>
      </c>
      <c r="J5243" s="25">
        <f t="shared" si="82"/>
        <v>1</v>
      </c>
    </row>
    <row r="5244" spans="2:10">
      <c r="B5244" s="3">
        <v>32204</v>
      </c>
      <c r="C5244" s="10" t="s">
        <v>16206</v>
      </c>
      <c r="D5244" s="10" t="s">
        <v>16207</v>
      </c>
      <c r="E5244" s="25">
        <v>2</v>
      </c>
      <c r="F5244" s="25">
        <v>1</v>
      </c>
      <c r="G5244" s="10" t="s">
        <v>16208</v>
      </c>
      <c r="H5244" s="25">
        <f>INDEX('Annexe 1 – Données des équipes'!$B$12:$R$114, MATCH(C5244, 'Annexe 1 – Données des équipes'!$B$12:$B$114,0),4)</f>
        <v>60</v>
      </c>
      <c r="I5244" s="25">
        <f>INDEX('Annexe 1 – Données des équipes'!$B$12:$R$114, MATCH(D5244, 'Annexe 1 – Données des équipes'!$B$12:$B$114,0),4)</f>
        <v>10</v>
      </c>
      <c r="J5244" s="25">
        <f t="shared" si="82"/>
        <v>1</v>
      </c>
    </row>
    <row r="5245" spans="2:10">
      <c r="B5245" s="3">
        <v>32207</v>
      </c>
      <c r="C5245" s="10" t="s">
        <v>16209</v>
      </c>
      <c r="D5245" s="10" t="s">
        <v>16210</v>
      </c>
      <c r="E5245" s="25">
        <v>0</v>
      </c>
      <c r="F5245" s="25">
        <v>1</v>
      </c>
      <c r="G5245" s="10" t="s">
        <v>16211</v>
      </c>
      <c r="H5245" s="25">
        <f>INDEX('Annexe 1 – Données des équipes'!$B$12:$R$114, MATCH(C5245, 'Annexe 1 – Données des équipes'!$B$12:$B$114,0),4)</f>
        <v>0</v>
      </c>
      <c r="I5245" s="25">
        <f>INDEX('Annexe 1 – Données des équipes'!$B$12:$R$114, MATCH(D5245, 'Annexe 1 – Données des équipes'!$B$12:$B$114,0),4)</f>
        <v>20</v>
      </c>
      <c r="J5245" s="25">
        <f t="shared" si="82"/>
        <v>1</v>
      </c>
    </row>
    <row r="5246" spans="2:10">
      <c r="B5246" s="3">
        <v>32210</v>
      </c>
      <c r="C5246" s="10" t="s">
        <v>16212</v>
      </c>
      <c r="D5246" s="10" t="s">
        <v>16213</v>
      </c>
      <c r="E5246" s="25">
        <v>1</v>
      </c>
      <c r="F5246" s="25">
        <v>0</v>
      </c>
      <c r="G5246" s="10" t="s">
        <v>16214</v>
      </c>
      <c r="H5246" s="25">
        <f>INDEX('Annexe 1 – Données des équipes'!$B$12:$R$114, MATCH(C5246, 'Annexe 1 – Données des équipes'!$B$12:$B$114,0),4)</f>
        <v>30</v>
      </c>
      <c r="I5246" s="25">
        <f>INDEX('Annexe 1 – Données des équipes'!$B$12:$R$114, MATCH(D5246, 'Annexe 1 – Données des équipes'!$B$12:$B$114,0),4)</f>
        <v>0</v>
      </c>
      <c r="J5246" s="25">
        <f t="shared" si="82"/>
        <v>1</v>
      </c>
    </row>
    <row r="5247" spans="2:10">
      <c r="B5247" s="3">
        <v>32210</v>
      </c>
      <c r="C5247" s="10" t="s">
        <v>16215</v>
      </c>
      <c r="D5247" s="10" t="s">
        <v>16216</v>
      </c>
      <c r="E5247" s="25">
        <v>2</v>
      </c>
      <c r="F5247" s="25">
        <v>1</v>
      </c>
      <c r="G5247" s="10" t="s">
        <v>16217</v>
      </c>
      <c r="H5247" s="25">
        <f>INDEX('Annexe 1 – Données des équipes'!$B$12:$R$114, MATCH(C5247, 'Annexe 1 – Données des équipes'!$B$12:$B$114,0),4)</f>
        <v>0</v>
      </c>
      <c r="I5247" s="25">
        <f>INDEX('Annexe 1 – Données des équipes'!$B$12:$R$114, MATCH(D5247, 'Annexe 1 – Données des équipes'!$B$12:$B$114,0),4)</f>
        <v>20</v>
      </c>
      <c r="J5247" s="25">
        <f t="shared" si="82"/>
        <v>1</v>
      </c>
    </row>
    <row r="5248" spans="2:10">
      <c r="B5248" s="3">
        <v>32212</v>
      </c>
      <c r="C5248" s="10" t="s">
        <v>16218</v>
      </c>
      <c r="D5248" s="10" t="s">
        <v>16219</v>
      </c>
      <c r="E5248" s="25">
        <v>2</v>
      </c>
      <c r="F5248" s="25">
        <v>1</v>
      </c>
      <c r="G5248" s="10" t="s">
        <v>16220</v>
      </c>
      <c r="H5248" s="25">
        <f>INDEX('Annexe 1 – Données des équipes'!$B$12:$R$114, MATCH(C5248, 'Annexe 1 – Données des équipes'!$B$12:$B$114,0),4)</f>
        <v>20</v>
      </c>
      <c r="I5248" s="25">
        <f>INDEX('Annexe 1 – Données des équipes'!$B$12:$R$114, MATCH(D5248, 'Annexe 1 – Données des équipes'!$B$12:$B$114,0),4)</f>
        <v>0</v>
      </c>
      <c r="J5248" s="25">
        <f t="shared" si="82"/>
        <v>1</v>
      </c>
    </row>
    <row r="5249" spans="2:10">
      <c r="B5249" s="3">
        <v>32216</v>
      </c>
      <c r="C5249" s="10" t="s">
        <v>16221</v>
      </c>
      <c r="D5249" s="10" t="s">
        <v>16222</v>
      </c>
      <c r="E5249" s="25">
        <v>1</v>
      </c>
      <c r="F5249" s="25">
        <v>0</v>
      </c>
      <c r="G5249" s="10" t="s">
        <v>16223</v>
      </c>
      <c r="H5249" s="25">
        <f>INDEX('Annexe 1 – Données des équipes'!$B$12:$R$114, MATCH(C5249, 'Annexe 1 – Données des équipes'!$B$12:$B$114,0),4)</f>
        <v>40</v>
      </c>
      <c r="I5249" s="25">
        <f>INDEX('Annexe 1 – Données des équipes'!$B$12:$R$114, MATCH(D5249, 'Annexe 1 – Données des équipes'!$B$12:$B$114,0),4)</f>
        <v>50</v>
      </c>
      <c r="J5249" s="25">
        <f t="shared" si="82"/>
        <v>1</v>
      </c>
    </row>
    <row r="5250" spans="2:10">
      <c r="B5250" s="3">
        <v>32218</v>
      </c>
      <c r="C5250" s="10" t="s">
        <v>16224</v>
      </c>
      <c r="D5250" s="10" t="s">
        <v>16225</v>
      </c>
      <c r="E5250" s="25">
        <v>1</v>
      </c>
      <c r="F5250" s="25">
        <v>0</v>
      </c>
      <c r="G5250" s="10" t="s">
        <v>16226</v>
      </c>
      <c r="H5250" s="25">
        <f>INDEX('Annexe 1 – Données des équipes'!$B$12:$R$114, MATCH(C5250, 'Annexe 1 – Données des équipes'!$B$12:$B$114,0),4)</f>
        <v>10</v>
      </c>
      <c r="I5250" s="25">
        <f>INDEX('Annexe 1 – Données des équipes'!$B$12:$R$114, MATCH(D5250, 'Annexe 1 – Données des équipes'!$B$12:$B$114,0),4)</f>
        <v>80</v>
      </c>
      <c r="J5250" s="25">
        <f t="shared" si="82"/>
        <v>1</v>
      </c>
    </row>
    <row r="5251" spans="2:10">
      <c r="B5251" s="3">
        <v>32218</v>
      </c>
      <c r="C5251" s="10" t="s">
        <v>16227</v>
      </c>
      <c r="D5251" s="10" t="s">
        <v>16228</v>
      </c>
      <c r="E5251" s="25">
        <v>1</v>
      </c>
      <c r="F5251" s="25">
        <v>0</v>
      </c>
      <c r="G5251" s="10" t="s">
        <v>16229</v>
      </c>
      <c r="H5251" s="25">
        <f>INDEX('Annexe 1 – Données des équipes'!$B$12:$R$114, MATCH(C5251, 'Annexe 1 – Données des équipes'!$B$12:$B$114,0),4)</f>
        <v>40</v>
      </c>
      <c r="I5251" s="25">
        <f>INDEX('Annexe 1 – Données des équipes'!$B$12:$R$114, MATCH(D5251, 'Annexe 1 – Données des équipes'!$B$12:$B$114,0),4)</f>
        <v>60</v>
      </c>
      <c r="J5251" s="25">
        <f t="shared" si="82"/>
        <v>1</v>
      </c>
    </row>
    <row r="5252" spans="2:10">
      <c r="B5252" s="3">
        <v>32218</v>
      </c>
      <c r="C5252" s="10" t="s">
        <v>16230</v>
      </c>
      <c r="D5252" s="10" t="s">
        <v>16231</v>
      </c>
      <c r="E5252" s="25">
        <v>1</v>
      </c>
      <c r="F5252" s="25">
        <v>0</v>
      </c>
      <c r="G5252" s="10" t="s">
        <v>16232</v>
      </c>
      <c r="H5252" s="25">
        <f>INDEX('Annexe 1 – Données des équipes'!$B$12:$R$114, MATCH(C5252, 'Annexe 1 – Données des équipes'!$B$12:$B$114,0),4)</f>
        <v>50</v>
      </c>
      <c r="I5252" s="25">
        <f>INDEX('Annexe 1 – Données des équipes'!$B$12:$R$114, MATCH(D5252, 'Annexe 1 – Données des équipes'!$B$12:$B$114,0),4)</f>
        <v>20</v>
      </c>
      <c r="J5252" s="25">
        <f t="shared" si="82"/>
        <v>1</v>
      </c>
    </row>
    <row r="5253" spans="2:10">
      <c r="B5253" s="3">
        <v>32219</v>
      </c>
      <c r="C5253" s="10" t="s">
        <v>16233</v>
      </c>
      <c r="D5253" s="10" t="s">
        <v>16234</v>
      </c>
      <c r="E5253" s="25">
        <v>1</v>
      </c>
      <c r="F5253" s="25">
        <v>0</v>
      </c>
      <c r="G5253" s="10" t="s">
        <v>16235</v>
      </c>
      <c r="H5253" s="25">
        <f>INDEX('Annexe 1 – Données des équipes'!$B$12:$R$114, MATCH(C5253, 'Annexe 1 – Données des équipes'!$B$12:$B$114,0),4)</f>
        <v>20</v>
      </c>
      <c r="I5253" s="25">
        <f>INDEX('Annexe 1 – Données des équipes'!$B$12:$R$114, MATCH(D5253, 'Annexe 1 – Données des équipes'!$B$12:$B$114,0),4)</f>
        <v>20</v>
      </c>
      <c r="J5253" s="25">
        <f t="shared" si="82"/>
        <v>1</v>
      </c>
    </row>
    <row r="5254" spans="2:10">
      <c r="B5254" s="3">
        <v>32225</v>
      </c>
      <c r="C5254" s="10" t="s">
        <v>16236</v>
      </c>
      <c r="D5254" s="10" t="s">
        <v>16237</v>
      </c>
      <c r="E5254" s="25">
        <v>2</v>
      </c>
      <c r="F5254" s="25">
        <v>1</v>
      </c>
      <c r="G5254" s="10" t="s">
        <v>16238</v>
      </c>
      <c r="H5254" s="25">
        <f>INDEX('Annexe 1 – Données des équipes'!$B$12:$R$114, MATCH(C5254, 'Annexe 1 – Données des équipes'!$B$12:$B$114,0),4)</f>
        <v>90</v>
      </c>
      <c r="I5254" s="25">
        <f>INDEX('Annexe 1 – Données des équipes'!$B$12:$R$114, MATCH(D5254, 'Annexe 1 – Données des équipes'!$B$12:$B$114,0),4)</f>
        <v>90</v>
      </c>
      <c r="J5254" s="25">
        <f t="shared" si="82"/>
        <v>1</v>
      </c>
    </row>
    <row r="5255" spans="2:10">
      <c r="B5255" s="3">
        <v>32225</v>
      </c>
      <c r="C5255" s="10" t="s">
        <v>16239</v>
      </c>
      <c r="D5255" s="10" t="s">
        <v>16240</v>
      </c>
      <c r="E5255" s="25">
        <v>0</v>
      </c>
      <c r="F5255" s="25">
        <v>1</v>
      </c>
      <c r="G5255" s="10" t="s">
        <v>16241</v>
      </c>
      <c r="H5255" s="25">
        <f>INDEX('Annexe 1 – Données des équipes'!$B$12:$R$114, MATCH(C5255, 'Annexe 1 – Données des équipes'!$B$12:$B$114,0),4)</f>
        <v>50</v>
      </c>
      <c r="I5255" s="25">
        <f>INDEX('Annexe 1 – Données des équipes'!$B$12:$R$114, MATCH(D5255, 'Annexe 1 – Données des équipes'!$B$12:$B$114,0),4)</f>
        <v>40</v>
      </c>
      <c r="J5255" s="25">
        <f t="shared" si="82"/>
        <v>1</v>
      </c>
    </row>
    <row r="5256" spans="2:10">
      <c r="B5256" s="3">
        <v>32229</v>
      </c>
      <c r="C5256" s="10" t="s">
        <v>16242</v>
      </c>
      <c r="D5256" s="10" t="s">
        <v>16243</v>
      </c>
      <c r="E5256" s="25">
        <v>1</v>
      </c>
      <c r="F5256" s="25">
        <v>0</v>
      </c>
      <c r="G5256" s="10" t="s">
        <v>16244</v>
      </c>
      <c r="H5256" s="25">
        <f>INDEX('Annexe 1 – Données des équipes'!$B$12:$R$114, MATCH(C5256, 'Annexe 1 – Données des équipes'!$B$12:$B$114,0),4)</f>
        <v>40</v>
      </c>
      <c r="I5256" s="25">
        <f>INDEX('Annexe 1 – Données des équipes'!$B$12:$R$114, MATCH(D5256, 'Annexe 1 – Données des équipes'!$B$12:$B$114,0),4)</f>
        <v>50</v>
      </c>
      <c r="J5256" s="25">
        <f t="shared" si="82"/>
        <v>1</v>
      </c>
    </row>
    <row r="5257" spans="2:10">
      <c r="B5257" s="3">
        <v>32235</v>
      </c>
      <c r="C5257" s="10" t="s">
        <v>16245</v>
      </c>
      <c r="D5257" s="10" t="s">
        <v>16246</v>
      </c>
      <c r="E5257" s="25">
        <v>1</v>
      </c>
      <c r="F5257" s="25">
        <v>0</v>
      </c>
      <c r="G5257" s="10" t="s">
        <v>16247</v>
      </c>
      <c r="H5257" s="25">
        <f>INDEX('Annexe 1 – Données des équipes'!$B$12:$R$114, MATCH(C5257, 'Annexe 1 – Données des équipes'!$B$12:$B$114,0),4)</f>
        <v>90</v>
      </c>
      <c r="I5257" s="25">
        <f>INDEX('Annexe 1 – Données des équipes'!$B$12:$R$114, MATCH(D5257, 'Annexe 1 – Données des équipes'!$B$12:$B$114,0),4)</f>
        <v>90</v>
      </c>
      <c r="J5257" s="25">
        <f t="shared" si="82"/>
        <v>1</v>
      </c>
    </row>
    <row r="5258" spans="2:10">
      <c r="B5258" s="3">
        <v>32241</v>
      </c>
      <c r="C5258" s="10" t="s">
        <v>16248</v>
      </c>
      <c r="D5258" s="10" t="s">
        <v>16249</v>
      </c>
      <c r="E5258" s="25">
        <v>1</v>
      </c>
      <c r="F5258" s="25">
        <v>0</v>
      </c>
      <c r="G5258" s="10" t="s">
        <v>16250</v>
      </c>
      <c r="H5258" s="25">
        <f>INDEX('Annexe 1 – Données des équipes'!$B$12:$R$114, MATCH(C5258, 'Annexe 1 – Données des équipes'!$B$12:$B$114,0),4)</f>
        <v>0</v>
      </c>
      <c r="I5258" s="25">
        <f>INDEX('Annexe 1 – Données des équipes'!$B$12:$R$114, MATCH(D5258, 'Annexe 1 – Données des équipes'!$B$12:$B$114,0),4)</f>
        <v>50</v>
      </c>
      <c r="J5258" s="25">
        <f t="shared" si="82"/>
        <v>1</v>
      </c>
    </row>
    <row r="5259" spans="2:10">
      <c r="B5259" s="3">
        <v>32254</v>
      </c>
      <c r="C5259" s="10" t="s">
        <v>16251</v>
      </c>
      <c r="D5259" s="10" t="s">
        <v>16252</v>
      </c>
      <c r="E5259" s="25">
        <v>1</v>
      </c>
      <c r="F5259" s="25">
        <v>0</v>
      </c>
      <c r="G5259" s="10" t="s">
        <v>16253</v>
      </c>
      <c r="H5259" s="25">
        <f>INDEX('Annexe 1 – Données des équipes'!$B$12:$R$114, MATCH(C5259, 'Annexe 1 – Données des équipes'!$B$12:$B$114,0),4)</f>
        <v>0</v>
      </c>
      <c r="I5259" s="25">
        <f>INDEX('Annexe 1 – Données des équipes'!$B$12:$R$114, MATCH(D5259, 'Annexe 1 – Données des équipes'!$B$12:$B$114,0),4)</f>
        <v>10</v>
      </c>
      <c r="J5259" s="25">
        <f t="shared" si="82"/>
        <v>1</v>
      </c>
    </row>
    <row r="5260" spans="2:10">
      <c r="B5260" s="3">
        <v>32260</v>
      </c>
      <c r="C5260" s="10" t="s">
        <v>16254</v>
      </c>
      <c r="D5260" s="10" t="s">
        <v>16255</v>
      </c>
      <c r="E5260" s="25">
        <v>1</v>
      </c>
      <c r="F5260" s="25">
        <v>0</v>
      </c>
      <c r="G5260" s="10" t="s">
        <v>16256</v>
      </c>
      <c r="H5260" s="25">
        <f>INDEX('Annexe 1 – Données des équipes'!$B$12:$R$114, MATCH(C5260, 'Annexe 1 – Données des équipes'!$B$12:$B$114,0),4)</f>
        <v>60</v>
      </c>
      <c r="I5260" s="25">
        <f>INDEX('Annexe 1 – Données des équipes'!$B$12:$R$114, MATCH(D5260, 'Annexe 1 – Données des équipes'!$B$12:$B$114,0),4)</f>
        <v>80</v>
      </c>
      <c r="J5260" s="25">
        <f t="shared" si="82"/>
        <v>1</v>
      </c>
    </row>
    <row r="5261" spans="2:10">
      <c r="B5261" s="3">
        <v>32260</v>
      </c>
      <c r="C5261" s="10" t="s">
        <v>16257</v>
      </c>
      <c r="D5261" s="10" t="s">
        <v>16258</v>
      </c>
      <c r="E5261" s="25">
        <v>1</v>
      </c>
      <c r="F5261" s="25">
        <v>0</v>
      </c>
      <c r="G5261" s="10" t="s">
        <v>16259</v>
      </c>
      <c r="H5261" s="25">
        <f>INDEX('Annexe 1 – Données des équipes'!$B$12:$R$114, MATCH(C5261, 'Annexe 1 – Données des équipes'!$B$12:$B$114,0),4)</f>
        <v>90</v>
      </c>
      <c r="I5261" s="25">
        <f>INDEX('Annexe 1 – Données des équipes'!$B$12:$R$114, MATCH(D5261, 'Annexe 1 – Données des équipes'!$B$12:$B$114,0),4)</f>
        <v>80</v>
      </c>
      <c r="J5261" s="25">
        <f t="shared" si="82"/>
        <v>1</v>
      </c>
    </row>
    <row r="5262" spans="2:10">
      <c r="B5262" s="3">
        <v>32264</v>
      </c>
      <c r="C5262" s="10" t="s">
        <v>16260</v>
      </c>
      <c r="D5262" s="10" t="s">
        <v>16261</v>
      </c>
      <c r="E5262" s="25">
        <v>1</v>
      </c>
      <c r="F5262" s="25">
        <v>0</v>
      </c>
      <c r="G5262" s="10" t="s">
        <v>16262</v>
      </c>
      <c r="H5262" s="25">
        <f>INDEX('Annexe 1 – Données des équipes'!$B$12:$R$114, MATCH(C5262, 'Annexe 1 – Données des équipes'!$B$12:$B$114,0),4)</f>
        <v>10</v>
      </c>
      <c r="I5262" s="25">
        <f>INDEX('Annexe 1 – Données des équipes'!$B$12:$R$114, MATCH(D5262, 'Annexe 1 – Données des équipes'!$B$12:$B$114,0),4)</f>
        <v>20</v>
      </c>
      <c r="J5262" s="25">
        <f t="shared" si="82"/>
        <v>1</v>
      </c>
    </row>
    <row r="5263" spans="2:10">
      <c r="B5263" s="3">
        <v>32282</v>
      </c>
      <c r="C5263" s="10" t="s">
        <v>16263</v>
      </c>
      <c r="D5263" s="10" t="s">
        <v>16264</v>
      </c>
      <c r="E5263" s="25">
        <v>0</v>
      </c>
      <c r="F5263" s="25">
        <v>1</v>
      </c>
      <c r="G5263" s="10" t="s">
        <v>16265</v>
      </c>
      <c r="H5263" s="25">
        <f>INDEX('Annexe 1 – Données des équipes'!$B$12:$R$114, MATCH(C5263, 'Annexe 1 – Données des équipes'!$B$12:$B$114,0),4)</f>
        <v>20</v>
      </c>
      <c r="I5263" s="25">
        <f>INDEX('Annexe 1 – Données des équipes'!$B$12:$R$114, MATCH(D5263, 'Annexe 1 – Données des équipes'!$B$12:$B$114,0),4)</f>
        <v>50</v>
      </c>
      <c r="J5263" s="25">
        <f t="shared" si="82"/>
        <v>1</v>
      </c>
    </row>
    <row r="5264" spans="2:10">
      <c r="B5264" s="3">
        <v>32284</v>
      </c>
      <c r="C5264" s="10" t="s">
        <v>16266</v>
      </c>
      <c r="D5264" s="10" t="s">
        <v>16267</v>
      </c>
      <c r="E5264" s="25">
        <v>1</v>
      </c>
      <c r="F5264" s="25">
        <v>0</v>
      </c>
      <c r="G5264" s="10" t="s">
        <v>16268</v>
      </c>
      <c r="H5264" s="25">
        <f>INDEX('Annexe 1 – Données des équipes'!$B$12:$R$114, MATCH(C5264, 'Annexe 1 – Données des équipes'!$B$12:$B$114,0),4)</f>
        <v>90</v>
      </c>
      <c r="I5264" s="25">
        <f>INDEX('Annexe 1 – Données des équipes'!$B$12:$R$114, MATCH(D5264, 'Annexe 1 – Données des équipes'!$B$12:$B$114,0),4)</f>
        <v>60</v>
      </c>
      <c r="J5264" s="25">
        <f t="shared" si="82"/>
        <v>1</v>
      </c>
    </row>
    <row r="5265" spans="2:10">
      <c r="B5265" s="3">
        <v>32286</v>
      </c>
      <c r="C5265" s="10" t="s">
        <v>16269</v>
      </c>
      <c r="D5265" s="10" t="s">
        <v>16270</v>
      </c>
      <c r="E5265" s="25">
        <v>0</v>
      </c>
      <c r="F5265" s="25">
        <v>1</v>
      </c>
      <c r="G5265" s="10" t="s">
        <v>16271</v>
      </c>
      <c r="H5265" s="25">
        <f>INDEX('Annexe 1 – Données des équipes'!$B$12:$R$114, MATCH(C5265, 'Annexe 1 – Données des équipes'!$B$12:$B$114,0),4)</f>
        <v>80</v>
      </c>
      <c r="I5265" s="25">
        <f>INDEX('Annexe 1 – Données des équipes'!$B$12:$R$114, MATCH(D5265, 'Annexe 1 – Données des équipes'!$B$12:$B$114,0),4)</f>
        <v>50</v>
      </c>
      <c r="J5265" s="25">
        <f t="shared" si="82"/>
        <v>1</v>
      </c>
    </row>
    <row r="5266" spans="2:10">
      <c r="B5266" s="3">
        <v>32287</v>
      </c>
      <c r="C5266" s="10" t="s">
        <v>16272</v>
      </c>
      <c r="D5266" s="10" t="s">
        <v>16273</v>
      </c>
      <c r="E5266" s="25">
        <v>1</v>
      </c>
      <c r="F5266" s="25">
        <v>2</v>
      </c>
      <c r="G5266" s="10" t="s">
        <v>16274</v>
      </c>
      <c r="H5266" s="25">
        <f>INDEX('Annexe 1 – Données des équipes'!$B$12:$R$114, MATCH(C5266, 'Annexe 1 – Données des équipes'!$B$12:$B$114,0),4)</f>
        <v>80</v>
      </c>
      <c r="I5266" s="25">
        <f>INDEX('Annexe 1 – Données des équipes'!$B$12:$R$114, MATCH(D5266, 'Annexe 1 – Données des équipes'!$B$12:$B$114,0),4)</f>
        <v>40</v>
      </c>
      <c r="J5266" s="25">
        <f t="shared" ref="J5266:J5329" si="83">ABS(F5266-E5266)</f>
        <v>1</v>
      </c>
    </row>
    <row r="5267" spans="2:10">
      <c r="B5267" s="3">
        <v>32288</v>
      </c>
      <c r="C5267" s="10" t="s">
        <v>16275</v>
      </c>
      <c r="D5267" s="10" t="s">
        <v>16276</v>
      </c>
      <c r="E5267" s="25">
        <v>1</v>
      </c>
      <c r="F5267" s="25">
        <v>0</v>
      </c>
      <c r="G5267" s="10" t="s">
        <v>16277</v>
      </c>
      <c r="H5267" s="25">
        <f>INDEX('Annexe 1 – Données des équipes'!$B$12:$R$114, MATCH(C5267, 'Annexe 1 – Données des équipes'!$B$12:$B$114,0),4)</f>
        <v>20</v>
      </c>
      <c r="I5267" s="25">
        <f>INDEX('Annexe 1 – Données des équipes'!$B$12:$R$114, MATCH(D5267, 'Annexe 1 – Données des équipes'!$B$12:$B$114,0),4)</f>
        <v>80</v>
      </c>
      <c r="J5267" s="25">
        <f t="shared" si="83"/>
        <v>1</v>
      </c>
    </row>
    <row r="5268" spans="2:10">
      <c r="B5268" s="3">
        <v>32291</v>
      </c>
      <c r="C5268" s="10" t="s">
        <v>16278</v>
      </c>
      <c r="D5268" s="10" t="s">
        <v>16279</v>
      </c>
      <c r="E5268" s="25">
        <v>0</v>
      </c>
      <c r="F5268" s="25">
        <v>1</v>
      </c>
      <c r="G5268" s="10" t="s">
        <v>16280</v>
      </c>
      <c r="H5268" s="25">
        <f>INDEX('Annexe 1 – Données des équipes'!$B$12:$R$114, MATCH(C5268, 'Annexe 1 – Données des équipes'!$B$12:$B$114,0),4)</f>
        <v>80</v>
      </c>
      <c r="I5268" s="25">
        <f>INDEX('Annexe 1 – Données des équipes'!$B$12:$R$114, MATCH(D5268, 'Annexe 1 – Données des équipes'!$B$12:$B$114,0),4)</f>
        <v>90</v>
      </c>
      <c r="J5268" s="25">
        <f t="shared" si="83"/>
        <v>1</v>
      </c>
    </row>
    <row r="5269" spans="2:10">
      <c r="B5269" s="3">
        <v>32295</v>
      </c>
      <c r="C5269" s="10" t="s">
        <v>16281</v>
      </c>
      <c r="D5269" s="10" t="s">
        <v>16282</v>
      </c>
      <c r="E5269" s="25">
        <v>2</v>
      </c>
      <c r="F5269" s="25">
        <v>1</v>
      </c>
      <c r="G5269" s="10" t="s">
        <v>16283</v>
      </c>
      <c r="H5269" s="25">
        <f>INDEX('Annexe 1 – Données des équipes'!$B$12:$R$114, MATCH(C5269, 'Annexe 1 – Données des équipes'!$B$12:$B$114,0),4)</f>
        <v>50</v>
      </c>
      <c r="I5269" s="25">
        <f>INDEX('Annexe 1 – Données des équipes'!$B$12:$R$114, MATCH(D5269, 'Annexe 1 – Données des équipes'!$B$12:$B$114,0),4)</f>
        <v>80</v>
      </c>
      <c r="J5269" s="25">
        <f t="shared" si="83"/>
        <v>1</v>
      </c>
    </row>
    <row r="5270" spans="2:10">
      <c r="B5270" s="3">
        <v>32298</v>
      </c>
      <c r="C5270" s="10" t="s">
        <v>16284</v>
      </c>
      <c r="D5270" s="10" t="s">
        <v>16285</v>
      </c>
      <c r="E5270" s="25">
        <v>0</v>
      </c>
      <c r="F5270" s="25">
        <v>1</v>
      </c>
      <c r="G5270" s="10" t="s">
        <v>16286</v>
      </c>
      <c r="H5270" s="25">
        <f>INDEX('Annexe 1 – Données des équipes'!$B$12:$R$114, MATCH(C5270, 'Annexe 1 – Données des équipes'!$B$12:$B$114,0),4)</f>
        <v>90</v>
      </c>
      <c r="I5270" s="25">
        <f>INDEX('Annexe 1 – Données des équipes'!$B$12:$R$114, MATCH(D5270, 'Annexe 1 – Données des équipes'!$B$12:$B$114,0),4)</f>
        <v>70</v>
      </c>
      <c r="J5270" s="25">
        <f t="shared" si="83"/>
        <v>1</v>
      </c>
    </row>
    <row r="5271" spans="2:10">
      <c r="B5271" s="3">
        <v>32298</v>
      </c>
      <c r="C5271" s="10" t="s">
        <v>16287</v>
      </c>
      <c r="D5271" s="10" t="s">
        <v>16288</v>
      </c>
      <c r="E5271" s="25">
        <v>3</v>
      </c>
      <c r="F5271" s="25">
        <v>2</v>
      </c>
      <c r="G5271" s="10" t="s">
        <v>16289</v>
      </c>
      <c r="H5271" s="25">
        <f>INDEX('Annexe 1 – Données des équipes'!$B$12:$R$114, MATCH(C5271, 'Annexe 1 – Données des équipes'!$B$12:$B$114,0),4)</f>
        <v>10</v>
      </c>
      <c r="I5271" s="25">
        <f>INDEX('Annexe 1 – Données des équipes'!$B$12:$R$114, MATCH(D5271, 'Annexe 1 – Données des équipes'!$B$12:$B$114,0),4)</f>
        <v>10</v>
      </c>
      <c r="J5271" s="25">
        <f t="shared" si="83"/>
        <v>1</v>
      </c>
    </row>
    <row r="5272" spans="2:10">
      <c r="B5272" s="3">
        <v>32305</v>
      </c>
      <c r="C5272" s="10" t="s">
        <v>16290</v>
      </c>
      <c r="D5272" s="10" t="s">
        <v>16291</v>
      </c>
      <c r="E5272" s="25">
        <v>2</v>
      </c>
      <c r="F5272" s="25">
        <v>3</v>
      </c>
      <c r="G5272" s="10" t="s">
        <v>16292</v>
      </c>
      <c r="H5272" s="25">
        <f>INDEX('Annexe 1 – Données des équipes'!$B$12:$R$114, MATCH(C5272, 'Annexe 1 – Données des équipes'!$B$12:$B$114,0),4)</f>
        <v>80</v>
      </c>
      <c r="I5272" s="25">
        <f>INDEX('Annexe 1 – Données des équipes'!$B$12:$R$114, MATCH(D5272, 'Annexe 1 – Données des équipes'!$B$12:$B$114,0),4)</f>
        <v>90</v>
      </c>
      <c r="J5272" s="25">
        <f t="shared" si="83"/>
        <v>1</v>
      </c>
    </row>
    <row r="5273" spans="2:10">
      <c r="B5273" s="3">
        <v>32306</v>
      </c>
      <c r="C5273" s="10" t="s">
        <v>16293</v>
      </c>
      <c r="D5273" s="10" t="s">
        <v>16294</v>
      </c>
      <c r="E5273" s="25">
        <v>0</v>
      </c>
      <c r="F5273" s="25">
        <v>1</v>
      </c>
      <c r="G5273" s="10" t="s">
        <v>16295</v>
      </c>
      <c r="H5273" s="25">
        <f>INDEX('Annexe 1 – Données des équipes'!$B$12:$R$114, MATCH(C5273, 'Annexe 1 – Données des équipes'!$B$12:$B$114,0),4)</f>
        <v>90</v>
      </c>
      <c r="I5273" s="25">
        <f>INDEX('Annexe 1 – Données des équipes'!$B$12:$R$114, MATCH(D5273, 'Annexe 1 – Données des équipes'!$B$12:$B$114,0),4)</f>
        <v>60</v>
      </c>
      <c r="J5273" s="25">
        <f t="shared" si="83"/>
        <v>1</v>
      </c>
    </row>
    <row r="5274" spans="2:10">
      <c r="B5274" s="3">
        <v>32306</v>
      </c>
      <c r="C5274" s="10" t="s">
        <v>16296</v>
      </c>
      <c r="D5274" s="10" t="s">
        <v>16297</v>
      </c>
      <c r="E5274" s="25">
        <v>0</v>
      </c>
      <c r="F5274" s="25">
        <v>1</v>
      </c>
      <c r="G5274" s="10" t="s">
        <v>16298</v>
      </c>
      <c r="H5274" s="25">
        <f>INDEX('Annexe 1 – Données des équipes'!$B$12:$R$114, MATCH(C5274, 'Annexe 1 – Données des équipes'!$B$12:$B$114,0),4)</f>
        <v>80</v>
      </c>
      <c r="I5274" s="25">
        <f>INDEX('Annexe 1 – Données des équipes'!$B$12:$R$114, MATCH(D5274, 'Annexe 1 – Données des équipes'!$B$12:$B$114,0),4)</f>
        <v>50</v>
      </c>
      <c r="J5274" s="25">
        <f t="shared" si="83"/>
        <v>1</v>
      </c>
    </row>
    <row r="5275" spans="2:10">
      <c r="B5275" s="3">
        <v>32308</v>
      </c>
      <c r="C5275" s="10" t="s">
        <v>16299</v>
      </c>
      <c r="D5275" s="10" t="s">
        <v>16300</v>
      </c>
      <c r="E5275" s="25">
        <v>1</v>
      </c>
      <c r="F5275" s="25">
        <v>0</v>
      </c>
      <c r="G5275" s="10" t="s">
        <v>16301</v>
      </c>
      <c r="H5275" s="25">
        <f>INDEX('Annexe 1 – Données des équipes'!$B$12:$R$114, MATCH(C5275, 'Annexe 1 – Données des équipes'!$B$12:$B$114,0),4)</f>
        <v>90</v>
      </c>
      <c r="I5275" s="25">
        <f>INDEX('Annexe 1 – Données des équipes'!$B$12:$R$114, MATCH(D5275, 'Annexe 1 – Données des équipes'!$B$12:$B$114,0),4)</f>
        <v>90</v>
      </c>
      <c r="J5275" s="25">
        <f t="shared" si="83"/>
        <v>1</v>
      </c>
    </row>
    <row r="5276" spans="2:10">
      <c r="B5276" s="3">
        <v>32311</v>
      </c>
      <c r="C5276" s="10" t="s">
        <v>16302</v>
      </c>
      <c r="D5276" s="10" t="s">
        <v>16303</v>
      </c>
      <c r="E5276" s="25">
        <v>0</v>
      </c>
      <c r="F5276" s="25">
        <v>1</v>
      </c>
      <c r="G5276" s="10" t="s">
        <v>16304</v>
      </c>
      <c r="H5276" s="25">
        <f>INDEX('Annexe 1 – Données des équipes'!$B$12:$R$114, MATCH(C5276, 'Annexe 1 – Données des équipes'!$B$12:$B$114,0),4)</f>
        <v>20</v>
      </c>
      <c r="I5276" s="25">
        <f>INDEX('Annexe 1 – Données des équipes'!$B$12:$R$114, MATCH(D5276, 'Annexe 1 – Données des équipes'!$B$12:$B$114,0),4)</f>
        <v>60</v>
      </c>
      <c r="J5276" s="25">
        <f t="shared" si="83"/>
        <v>1</v>
      </c>
    </row>
    <row r="5277" spans="2:10">
      <c r="B5277" s="3">
        <v>32311</v>
      </c>
      <c r="C5277" s="10" t="s">
        <v>16305</v>
      </c>
      <c r="D5277" s="10" t="s">
        <v>16306</v>
      </c>
      <c r="E5277" s="25">
        <v>0</v>
      </c>
      <c r="F5277" s="25">
        <v>1</v>
      </c>
      <c r="G5277" s="10" t="s">
        <v>16307</v>
      </c>
      <c r="H5277" s="25">
        <f>INDEX('Annexe 1 – Données des équipes'!$B$12:$R$114, MATCH(C5277, 'Annexe 1 – Données des équipes'!$B$12:$B$114,0),4)</f>
        <v>40</v>
      </c>
      <c r="I5277" s="25">
        <f>INDEX('Annexe 1 – Données des équipes'!$B$12:$R$114, MATCH(D5277, 'Annexe 1 – Données des équipes'!$B$12:$B$114,0),4)</f>
        <v>70</v>
      </c>
      <c r="J5277" s="25">
        <f t="shared" si="83"/>
        <v>1</v>
      </c>
    </row>
    <row r="5278" spans="2:10">
      <c r="B5278" s="3">
        <v>32312</v>
      </c>
      <c r="C5278" s="10" t="s">
        <v>16308</v>
      </c>
      <c r="D5278" s="10" t="s">
        <v>16309</v>
      </c>
      <c r="E5278" s="25">
        <v>0</v>
      </c>
      <c r="F5278" s="25">
        <v>1</v>
      </c>
      <c r="G5278" s="10" t="s">
        <v>16310</v>
      </c>
      <c r="H5278" s="25">
        <f>INDEX('Annexe 1 – Données des équipes'!$B$12:$R$114, MATCH(C5278, 'Annexe 1 – Données des équipes'!$B$12:$B$114,0),4)</f>
        <v>60</v>
      </c>
      <c r="I5278" s="25">
        <f>INDEX('Annexe 1 – Données des équipes'!$B$12:$R$114, MATCH(D5278, 'Annexe 1 – Données des équipes'!$B$12:$B$114,0),4)</f>
        <v>80</v>
      </c>
      <c r="J5278" s="25">
        <f t="shared" si="83"/>
        <v>1</v>
      </c>
    </row>
    <row r="5279" spans="2:10">
      <c r="B5279" s="3">
        <v>32315</v>
      </c>
      <c r="C5279" s="10" t="s">
        <v>16311</v>
      </c>
      <c r="D5279" s="10" t="s">
        <v>16312</v>
      </c>
      <c r="E5279" s="25">
        <v>1</v>
      </c>
      <c r="F5279" s="25">
        <v>2</v>
      </c>
      <c r="G5279" s="10" t="s">
        <v>16313</v>
      </c>
      <c r="H5279" s="25">
        <f>INDEX('Annexe 1 – Données des équipes'!$B$12:$R$114, MATCH(C5279, 'Annexe 1 – Données des équipes'!$B$12:$B$114,0),4)</f>
        <v>90</v>
      </c>
      <c r="I5279" s="25">
        <f>INDEX('Annexe 1 – Données des équipes'!$B$12:$R$114, MATCH(D5279, 'Annexe 1 – Données des équipes'!$B$12:$B$114,0),4)</f>
        <v>80</v>
      </c>
      <c r="J5279" s="25">
        <f t="shared" si="83"/>
        <v>1</v>
      </c>
    </row>
    <row r="5280" spans="2:10">
      <c r="B5280" s="3">
        <v>32317</v>
      </c>
      <c r="C5280" s="10" t="s">
        <v>16314</v>
      </c>
      <c r="D5280" s="10" t="s">
        <v>16315</v>
      </c>
      <c r="E5280" s="25">
        <v>2</v>
      </c>
      <c r="F5280" s="25">
        <v>3</v>
      </c>
      <c r="G5280" s="10" t="s">
        <v>16316</v>
      </c>
      <c r="H5280" s="25">
        <f>INDEX('Annexe 1 – Données des équipes'!$B$12:$R$114, MATCH(C5280, 'Annexe 1 – Données des équipes'!$B$12:$B$114,0),4)</f>
        <v>30</v>
      </c>
      <c r="I5280" s="25">
        <f>INDEX('Annexe 1 – Données des équipes'!$B$12:$R$114, MATCH(D5280, 'Annexe 1 – Données des équipes'!$B$12:$B$114,0),4)</f>
        <v>20</v>
      </c>
      <c r="J5280" s="25">
        <f t="shared" si="83"/>
        <v>1</v>
      </c>
    </row>
    <row r="5281" spans="2:10">
      <c r="B5281" s="3">
        <v>32331</v>
      </c>
      <c r="C5281" s="10" t="s">
        <v>16317</v>
      </c>
      <c r="D5281" s="10" t="s">
        <v>16318</v>
      </c>
      <c r="E5281" s="25">
        <v>0</v>
      </c>
      <c r="F5281" s="25">
        <v>1</v>
      </c>
      <c r="G5281" s="10" t="s">
        <v>16319</v>
      </c>
      <c r="H5281" s="25">
        <f>INDEX('Annexe 1 – Données des équipes'!$B$12:$R$114, MATCH(C5281, 'Annexe 1 – Données des équipes'!$B$12:$B$114,0),4)</f>
        <v>60</v>
      </c>
      <c r="I5281" s="25">
        <f>INDEX('Annexe 1 – Données des équipes'!$B$12:$R$114, MATCH(D5281, 'Annexe 1 – Données des équipes'!$B$12:$B$114,0),4)</f>
        <v>90</v>
      </c>
      <c r="J5281" s="25">
        <f t="shared" si="83"/>
        <v>1</v>
      </c>
    </row>
    <row r="5282" spans="2:10">
      <c r="B5282" s="3">
        <v>32334</v>
      </c>
      <c r="C5282" s="10" t="s">
        <v>16320</v>
      </c>
      <c r="D5282" s="10" t="s">
        <v>16321</v>
      </c>
      <c r="E5282" s="25">
        <v>0</v>
      </c>
      <c r="F5282" s="25">
        <v>1</v>
      </c>
      <c r="G5282" s="10" t="s">
        <v>16322</v>
      </c>
      <c r="H5282" s="25">
        <f>INDEX('Annexe 1 – Données des équipes'!$B$12:$R$114, MATCH(C5282, 'Annexe 1 – Données des équipes'!$B$12:$B$114,0),4)</f>
        <v>10</v>
      </c>
      <c r="I5282" s="25">
        <f>INDEX('Annexe 1 – Données des équipes'!$B$12:$R$114, MATCH(D5282, 'Annexe 1 – Données des équipes'!$B$12:$B$114,0),4)</f>
        <v>0</v>
      </c>
      <c r="J5282" s="25">
        <f t="shared" si="83"/>
        <v>1</v>
      </c>
    </row>
    <row r="5283" spans="2:10">
      <c r="B5283" s="3">
        <v>32336</v>
      </c>
      <c r="C5283" s="10" t="s">
        <v>16323</v>
      </c>
      <c r="D5283" s="10" t="s">
        <v>16324</v>
      </c>
      <c r="E5283" s="25">
        <v>1</v>
      </c>
      <c r="F5283" s="25">
        <v>0</v>
      </c>
      <c r="G5283" s="10" t="s">
        <v>16325</v>
      </c>
      <c r="H5283" s="25">
        <f>INDEX('Annexe 1 – Données des équipes'!$B$12:$R$114, MATCH(C5283, 'Annexe 1 – Données des équipes'!$B$12:$B$114,0),4)</f>
        <v>20</v>
      </c>
      <c r="I5283" s="25">
        <f>INDEX('Annexe 1 – Données des équipes'!$B$12:$R$114, MATCH(D5283, 'Annexe 1 – Données des équipes'!$B$12:$B$114,0),4)</f>
        <v>0</v>
      </c>
      <c r="J5283" s="25">
        <f t="shared" si="83"/>
        <v>1</v>
      </c>
    </row>
    <row r="5284" spans="2:10">
      <c r="B5284" s="3">
        <v>32337</v>
      </c>
      <c r="C5284" s="10" t="s">
        <v>16326</v>
      </c>
      <c r="D5284" s="10" t="s">
        <v>16327</v>
      </c>
      <c r="E5284" s="25">
        <v>1</v>
      </c>
      <c r="F5284" s="25">
        <v>0</v>
      </c>
      <c r="G5284" s="10" t="s">
        <v>16328</v>
      </c>
      <c r="H5284" s="25">
        <f>INDEX('Annexe 1 – Données des équipes'!$B$12:$R$114, MATCH(C5284, 'Annexe 1 – Données des équipes'!$B$12:$B$114,0),4)</f>
        <v>50</v>
      </c>
      <c r="I5284" s="25">
        <f>INDEX('Annexe 1 – Données des équipes'!$B$12:$R$114, MATCH(D5284, 'Annexe 1 – Données des équipes'!$B$12:$B$114,0),4)</f>
        <v>40</v>
      </c>
      <c r="J5284" s="25">
        <f t="shared" si="83"/>
        <v>1</v>
      </c>
    </row>
    <row r="5285" spans="2:10">
      <c r="B5285" s="3">
        <v>32337</v>
      </c>
      <c r="C5285" s="10" t="s">
        <v>16329</v>
      </c>
      <c r="D5285" s="10" t="s">
        <v>16330</v>
      </c>
      <c r="E5285" s="25">
        <v>1</v>
      </c>
      <c r="F5285" s="25">
        <v>0</v>
      </c>
      <c r="G5285" s="10" t="s">
        <v>16331</v>
      </c>
      <c r="H5285" s="25">
        <f>INDEX('Annexe 1 – Données des équipes'!$B$12:$R$114, MATCH(C5285, 'Annexe 1 – Données des équipes'!$B$12:$B$114,0),4)</f>
        <v>0</v>
      </c>
      <c r="I5285" s="25">
        <f>INDEX('Annexe 1 – Données des équipes'!$B$12:$R$114, MATCH(D5285, 'Annexe 1 – Données des équipes'!$B$12:$B$114,0),4)</f>
        <v>30</v>
      </c>
      <c r="J5285" s="25">
        <f t="shared" si="83"/>
        <v>1</v>
      </c>
    </row>
    <row r="5286" spans="2:10">
      <c r="B5286" s="3">
        <v>32338</v>
      </c>
      <c r="C5286" s="10" t="s">
        <v>16332</v>
      </c>
      <c r="D5286" s="10" t="s">
        <v>16333</v>
      </c>
      <c r="E5286" s="25">
        <v>2</v>
      </c>
      <c r="F5286" s="25">
        <v>1</v>
      </c>
      <c r="G5286" s="10" t="s">
        <v>16334</v>
      </c>
      <c r="H5286" s="25">
        <f>INDEX('Annexe 1 – Données des équipes'!$B$12:$R$114, MATCH(C5286, 'Annexe 1 – Données des équipes'!$B$12:$B$114,0),4)</f>
        <v>10</v>
      </c>
      <c r="I5286" s="25">
        <f>INDEX('Annexe 1 – Données des équipes'!$B$12:$R$114, MATCH(D5286, 'Annexe 1 – Données des équipes'!$B$12:$B$114,0),4)</f>
        <v>20</v>
      </c>
      <c r="J5286" s="25">
        <f t="shared" si="83"/>
        <v>1</v>
      </c>
    </row>
    <row r="5287" spans="2:10">
      <c r="B5287" s="3">
        <v>32338</v>
      </c>
      <c r="C5287" s="10" t="s">
        <v>16335</v>
      </c>
      <c r="D5287" s="10" t="s">
        <v>16336</v>
      </c>
      <c r="E5287" s="25">
        <v>0</v>
      </c>
      <c r="F5287" s="25">
        <v>1</v>
      </c>
      <c r="G5287" s="10" t="s">
        <v>16337</v>
      </c>
      <c r="H5287" s="25">
        <f>INDEX('Annexe 1 – Données des équipes'!$B$12:$R$114, MATCH(C5287, 'Annexe 1 – Données des équipes'!$B$12:$B$114,0),4)</f>
        <v>0</v>
      </c>
      <c r="I5287" s="25">
        <f>INDEX('Annexe 1 – Données des équipes'!$B$12:$R$114, MATCH(D5287, 'Annexe 1 – Données des équipes'!$B$12:$B$114,0),4)</f>
        <v>30</v>
      </c>
      <c r="J5287" s="25">
        <f t="shared" si="83"/>
        <v>1</v>
      </c>
    </row>
    <row r="5288" spans="2:10">
      <c r="B5288" s="3">
        <v>32339</v>
      </c>
      <c r="C5288" s="10" t="s">
        <v>16338</v>
      </c>
      <c r="D5288" s="10" t="s">
        <v>16339</v>
      </c>
      <c r="E5288" s="25">
        <v>1</v>
      </c>
      <c r="F5288" s="25">
        <v>2</v>
      </c>
      <c r="G5288" s="10" t="s">
        <v>16340</v>
      </c>
      <c r="H5288" s="25">
        <f>INDEX('Annexe 1 – Données des équipes'!$B$12:$R$114, MATCH(C5288, 'Annexe 1 – Données des équipes'!$B$12:$B$114,0),4)</f>
        <v>20</v>
      </c>
      <c r="I5288" s="25">
        <f>INDEX('Annexe 1 – Données des équipes'!$B$12:$R$114, MATCH(D5288, 'Annexe 1 – Données des équipes'!$B$12:$B$114,0),4)</f>
        <v>80</v>
      </c>
      <c r="J5288" s="25">
        <f t="shared" si="83"/>
        <v>1</v>
      </c>
    </row>
    <row r="5289" spans="2:10">
      <c r="B5289" s="3">
        <v>32355</v>
      </c>
      <c r="C5289" s="10" t="s">
        <v>16341</v>
      </c>
      <c r="D5289" s="10" t="s">
        <v>16342</v>
      </c>
      <c r="E5289" s="25">
        <v>1</v>
      </c>
      <c r="F5289" s="25">
        <v>0</v>
      </c>
      <c r="G5289" s="10" t="s">
        <v>16343</v>
      </c>
      <c r="H5289" s="25">
        <f>INDEX('Annexe 1 – Données des équipes'!$B$12:$R$114, MATCH(C5289, 'Annexe 1 – Données des équipes'!$B$12:$B$114,0),4)</f>
        <v>40</v>
      </c>
      <c r="I5289" s="25">
        <f>INDEX('Annexe 1 – Données des équipes'!$B$12:$R$114, MATCH(D5289, 'Annexe 1 – Données des équipes'!$B$12:$B$114,0),4)</f>
        <v>20</v>
      </c>
      <c r="J5289" s="25">
        <f t="shared" si="83"/>
        <v>1</v>
      </c>
    </row>
    <row r="5290" spans="2:10">
      <c r="B5290" s="3">
        <v>32357</v>
      </c>
      <c r="C5290" s="10" t="s">
        <v>16344</v>
      </c>
      <c r="D5290" s="10" t="s">
        <v>16345</v>
      </c>
      <c r="E5290" s="25">
        <v>2</v>
      </c>
      <c r="F5290" s="25">
        <v>1</v>
      </c>
      <c r="G5290" s="10" t="s">
        <v>16346</v>
      </c>
      <c r="H5290" s="25">
        <f>INDEX('Annexe 1 – Données des équipes'!$B$12:$R$114, MATCH(C5290, 'Annexe 1 – Données des équipes'!$B$12:$B$114,0),4)</f>
        <v>40</v>
      </c>
      <c r="I5290" s="25">
        <f>INDEX('Annexe 1 – Données des équipes'!$B$12:$R$114, MATCH(D5290, 'Annexe 1 – Données des équipes'!$B$12:$B$114,0),4)</f>
        <v>20</v>
      </c>
      <c r="J5290" s="25">
        <f t="shared" si="83"/>
        <v>1</v>
      </c>
    </row>
    <row r="5291" spans="2:10">
      <c r="B5291" s="3">
        <v>32360</v>
      </c>
      <c r="C5291" s="10" t="s">
        <v>16347</v>
      </c>
      <c r="D5291" s="10" t="s">
        <v>16348</v>
      </c>
      <c r="E5291" s="25">
        <v>1</v>
      </c>
      <c r="F5291" s="25">
        <v>2</v>
      </c>
      <c r="G5291" s="10" t="s">
        <v>16349</v>
      </c>
      <c r="H5291" s="25">
        <f>INDEX('Annexe 1 – Données des équipes'!$B$12:$R$114, MATCH(C5291, 'Annexe 1 – Données des équipes'!$B$12:$B$114,0),4)</f>
        <v>0</v>
      </c>
      <c r="I5291" s="25">
        <f>INDEX('Annexe 1 – Données des équipes'!$B$12:$R$114, MATCH(D5291, 'Annexe 1 – Données des équipes'!$B$12:$B$114,0),4)</f>
        <v>10</v>
      </c>
      <c r="J5291" s="25">
        <f t="shared" si="83"/>
        <v>1</v>
      </c>
    </row>
    <row r="5292" spans="2:10">
      <c r="B5292" s="3">
        <v>32362</v>
      </c>
      <c r="C5292" s="10" t="s">
        <v>16350</v>
      </c>
      <c r="D5292" s="10" t="s">
        <v>16351</v>
      </c>
      <c r="E5292" s="25">
        <v>2</v>
      </c>
      <c r="F5292" s="25">
        <v>1</v>
      </c>
      <c r="G5292" s="10" t="s">
        <v>16352</v>
      </c>
      <c r="H5292" s="25">
        <f>INDEX('Annexe 1 – Données des équipes'!$B$12:$R$114, MATCH(C5292, 'Annexe 1 – Données des équipes'!$B$12:$B$114,0),4)</f>
        <v>90</v>
      </c>
      <c r="I5292" s="25">
        <f>INDEX('Annexe 1 – Données des équipes'!$B$12:$R$114, MATCH(D5292, 'Annexe 1 – Données des équipes'!$B$12:$B$114,0),4)</f>
        <v>80</v>
      </c>
      <c r="J5292" s="25">
        <f t="shared" si="83"/>
        <v>1</v>
      </c>
    </row>
    <row r="5293" spans="2:10">
      <c r="B5293" s="3">
        <v>32362</v>
      </c>
      <c r="C5293" s="10" t="s">
        <v>16353</v>
      </c>
      <c r="D5293" s="10" t="s">
        <v>16354</v>
      </c>
      <c r="E5293" s="25">
        <v>2</v>
      </c>
      <c r="F5293" s="25">
        <v>3</v>
      </c>
      <c r="G5293" s="10" t="s">
        <v>16355</v>
      </c>
      <c r="H5293" s="25">
        <f>INDEX('Annexe 1 – Données des équipes'!$B$12:$R$114, MATCH(C5293, 'Annexe 1 – Données des équipes'!$B$12:$B$114,0),4)</f>
        <v>70</v>
      </c>
      <c r="I5293" s="25">
        <f>INDEX('Annexe 1 – Données des équipes'!$B$12:$R$114, MATCH(D5293, 'Annexe 1 – Données des équipes'!$B$12:$B$114,0),4)</f>
        <v>40</v>
      </c>
      <c r="J5293" s="25">
        <f t="shared" si="83"/>
        <v>1</v>
      </c>
    </row>
    <row r="5294" spans="2:10">
      <c r="B5294" s="3">
        <v>32379</v>
      </c>
      <c r="C5294" s="10" t="s">
        <v>16356</v>
      </c>
      <c r="D5294" s="10" t="s">
        <v>16357</v>
      </c>
      <c r="E5294" s="25">
        <v>3</v>
      </c>
      <c r="F5294" s="25">
        <v>2</v>
      </c>
      <c r="G5294" s="10" t="s">
        <v>16358</v>
      </c>
      <c r="H5294" s="25">
        <f>INDEX('Annexe 1 – Données des équipes'!$B$12:$R$114, MATCH(C5294, 'Annexe 1 – Données des équipes'!$B$12:$B$114,0),4)</f>
        <v>80</v>
      </c>
      <c r="I5294" s="25">
        <f>INDEX('Annexe 1 – Données des équipes'!$B$12:$R$114, MATCH(D5294, 'Annexe 1 – Données des équipes'!$B$12:$B$114,0),4)</f>
        <v>40</v>
      </c>
      <c r="J5294" s="25">
        <f t="shared" si="83"/>
        <v>1</v>
      </c>
    </row>
    <row r="5295" spans="2:10">
      <c r="B5295" s="3">
        <v>32386</v>
      </c>
      <c r="C5295" s="10" t="s">
        <v>16359</v>
      </c>
      <c r="D5295" s="10" t="s">
        <v>16360</v>
      </c>
      <c r="E5295" s="25">
        <v>1</v>
      </c>
      <c r="F5295" s="25">
        <v>2</v>
      </c>
      <c r="G5295" s="10" t="s">
        <v>16361</v>
      </c>
      <c r="H5295" s="25">
        <f>INDEX('Annexe 1 – Données des équipes'!$B$12:$R$114, MATCH(C5295, 'Annexe 1 – Données des équipes'!$B$12:$B$114,0),4)</f>
        <v>80</v>
      </c>
      <c r="I5295" s="25">
        <f>INDEX('Annexe 1 – Données des équipes'!$B$12:$R$114, MATCH(D5295, 'Annexe 1 – Données des équipes'!$B$12:$B$114,0),4)</f>
        <v>80</v>
      </c>
      <c r="J5295" s="25">
        <f t="shared" si="83"/>
        <v>1</v>
      </c>
    </row>
    <row r="5296" spans="2:10">
      <c r="B5296" s="3">
        <v>32400</v>
      </c>
      <c r="C5296" s="10" t="s">
        <v>16362</v>
      </c>
      <c r="D5296" s="10" t="s">
        <v>16363</v>
      </c>
      <c r="E5296" s="25">
        <v>1</v>
      </c>
      <c r="F5296" s="25">
        <v>0</v>
      </c>
      <c r="G5296" s="10" t="s">
        <v>16364</v>
      </c>
      <c r="H5296" s="25">
        <f>INDEX('Annexe 1 – Données des équipes'!$B$12:$R$114, MATCH(C5296, 'Annexe 1 – Données des équipes'!$B$12:$B$114,0),4)</f>
        <v>90</v>
      </c>
      <c r="I5296" s="25">
        <f>INDEX('Annexe 1 – Données des équipes'!$B$12:$R$114, MATCH(D5296, 'Annexe 1 – Données des équipes'!$B$12:$B$114,0),4)</f>
        <v>80</v>
      </c>
      <c r="J5296" s="25">
        <f t="shared" si="83"/>
        <v>1</v>
      </c>
    </row>
    <row r="5297" spans="2:10">
      <c r="B5297" s="3">
        <v>32400</v>
      </c>
      <c r="C5297" s="10" t="s">
        <v>16365</v>
      </c>
      <c r="D5297" s="10" t="s">
        <v>16366</v>
      </c>
      <c r="E5297" s="25">
        <v>1</v>
      </c>
      <c r="F5297" s="25">
        <v>0</v>
      </c>
      <c r="G5297" s="10" t="s">
        <v>16367</v>
      </c>
      <c r="H5297" s="25">
        <f>INDEX('Annexe 1 – Données des équipes'!$B$12:$R$114, MATCH(C5297, 'Annexe 1 – Données des équipes'!$B$12:$B$114,0),4)</f>
        <v>80</v>
      </c>
      <c r="I5297" s="25">
        <f>INDEX('Annexe 1 – Données des équipes'!$B$12:$R$114, MATCH(D5297, 'Annexe 1 – Données des équipes'!$B$12:$B$114,0),4)</f>
        <v>70</v>
      </c>
      <c r="J5297" s="25">
        <f t="shared" si="83"/>
        <v>1</v>
      </c>
    </row>
    <row r="5298" spans="2:10">
      <c r="B5298" s="3">
        <v>32400</v>
      </c>
      <c r="C5298" s="10" t="s">
        <v>16368</v>
      </c>
      <c r="D5298" s="10" t="s">
        <v>16369</v>
      </c>
      <c r="E5298" s="25">
        <v>1</v>
      </c>
      <c r="F5298" s="25">
        <v>2</v>
      </c>
      <c r="G5298" s="10" t="s">
        <v>16370</v>
      </c>
      <c r="H5298" s="25">
        <f>INDEX('Annexe 1 – Données des équipes'!$B$12:$R$114, MATCH(C5298, 'Annexe 1 – Données des équipes'!$B$12:$B$114,0),4)</f>
        <v>30</v>
      </c>
      <c r="I5298" s="25">
        <f>INDEX('Annexe 1 – Données des équipes'!$B$12:$R$114, MATCH(D5298, 'Annexe 1 – Données des équipes'!$B$12:$B$114,0),4)</f>
        <v>60</v>
      </c>
      <c r="J5298" s="25">
        <f t="shared" si="83"/>
        <v>1</v>
      </c>
    </row>
    <row r="5299" spans="2:10">
      <c r="B5299" s="3">
        <v>32401</v>
      </c>
      <c r="C5299" s="10" t="s">
        <v>16371</v>
      </c>
      <c r="D5299" s="10" t="s">
        <v>16372</v>
      </c>
      <c r="E5299" s="25">
        <v>1</v>
      </c>
      <c r="F5299" s="25">
        <v>0</v>
      </c>
      <c r="G5299" s="10" t="s">
        <v>16373</v>
      </c>
      <c r="H5299" s="25">
        <f>INDEX('Annexe 1 – Données des équipes'!$B$12:$R$114, MATCH(C5299, 'Annexe 1 – Données des équipes'!$B$12:$B$114,0),4)</f>
        <v>30</v>
      </c>
      <c r="I5299" s="25">
        <f>INDEX('Annexe 1 – Données des équipes'!$B$12:$R$114, MATCH(D5299, 'Annexe 1 – Données des équipes'!$B$12:$B$114,0),4)</f>
        <v>70</v>
      </c>
      <c r="J5299" s="25">
        <f t="shared" si="83"/>
        <v>1</v>
      </c>
    </row>
    <row r="5300" spans="2:10">
      <c r="B5300" s="3">
        <v>32407</v>
      </c>
      <c r="C5300" s="10" t="s">
        <v>16374</v>
      </c>
      <c r="D5300" s="10" t="s">
        <v>16375</v>
      </c>
      <c r="E5300" s="25">
        <v>1</v>
      </c>
      <c r="F5300" s="25">
        <v>0</v>
      </c>
      <c r="G5300" s="10" t="s">
        <v>16376</v>
      </c>
      <c r="H5300" s="25">
        <f>INDEX('Annexe 1 – Données des équipes'!$B$12:$R$114, MATCH(C5300, 'Annexe 1 – Données des équipes'!$B$12:$B$114,0),4)</f>
        <v>90</v>
      </c>
      <c r="I5300" s="25">
        <f>INDEX('Annexe 1 – Données des équipes'!$B$12:$R$114, MATCH(D5300, 'Annexe 1 – Données des équipes'!$B$12:$B$114,0),4)</f>
        <v>50</v>
      </c>
      <c r="J5300" s="25">
        <f t="shared" si="83"/>
        <v>1</v>
      </c>
    </row>
    <row r="5301" spans="2:10">
      <c r="B5301" s="3">
        <v>32407</v>
      </c>
      <c r="C5301" s="10" t="s">
        <v>16377</v>
      </c>
      <c r="D5301" s="10" t="s">
        <v>16378</v>
      </c>
      <c r="E5301" s="25">
        <v>0</v>
      </c>
      <c r="F5301" s="25">
        <v>1</v>
      </c>
      <c r="G5301" s="10" t="s">
        <v>16379</v>
      </c>
      <c r="H5301" s="25">
        <f>INDEX('Annexe 1 – Données des équipes'!$B$12:$R$114, MATCH(C5301, 'Annexe 1 – Données des équipes'!$B$12:$B$114,0),4)</f>
        <v>80</v>
      </c>
      <c r="I5301" s="25">
        <f>INDEX('Annexe 1 – Données des équipes'!$B$12:$R$114, MATCH(D5301, 'Annexe 1 – Données des équipes'!$B$12:$B$114,0),4)</f>
        <v>70</v>
      </c>
      <c r="J5301" s="25">
        <f t="shared" si="83"/>
        <v>1</v>
      </c>
    </row>
    <row r="5302" spans="2:10">
      <c r="B5302" s="3">
        <v>32413</v>
      </c>
      <c r="C5302" s="10" t="s">
        <v>16380</v>
      </c>
      <c r="D5302" s="10" t="s">
        <v>16381</v>
      </c>
      <c r="E5302" s="25">
        <v>1</v>
      </c>
      <c r="F5302" s="25">
        <v>2</v>
      </c>
      <c r="G5302" s="10" t="s">
        <v>16382</v>
      </c>
      <c r="H5302" s="25">
        <f>INDEX('Annexe 1 – Données des équipes'!$B$12:$R$114, MATCH(C5302, 'Annexe 1 – Données des équipes'!$B$12:$B$114,0),4)</f>
        <v>70</v>
      </c>
      <c r="I5302" s="25">
        <f>INDEX('Annexe 1 – Données des équipes'!$B$12:$R$114, MATCH(D5302, 'Annexe 1 – Données des équipes'!$B$12:$B$114,0),4)</f>
        <v>80</v>
      </c>
      <c r="J5302" s="25">
        <f t="shared" si="83"/>
        <v>1</v>
      </c>
    </row>
    <row r="5303" spans="2:10">
      <c r="B5303" s="3">
        <v>32414</v>
      </c>
      <c r="C5303" s="10" t="s">
        <v>16383</v>
      </c>
      <c r="D5303" s="10" t="s">
        <v>16384</v>
      </c>
      <c r="E5303" s="25">
        <v>1</v>
      </c>
      <c r="F5303" s="25">
        <v>0</v>
      </c>
      <c r="G5303" s="10" t="s">
        <v>16385</v>
      </c>
      <c r="H5303" s="25">
        <f>INDEX('Annexe 1 – Données des équipes'!$B$12:$R$114, MATCH(C5303, 'Annexe 1 – Données des équipes'!$B$12:$B$114,0),4)</f>
        <v>80</v>
      </c>
      <c r="I5303" s="25">
        <f>INDEX('Annexe 1 – Données des équipes'!$B$12:$R$114, MATCH(D5303, 'Annexe 1 – Données des équipes'!$B$12:$B$114,0),4)</f>
        <v>70</v>
      </c>
      <c r="J5303" s="25">
        <f t="shared" si="83"/>
        <v>1</v>
      </c>
    </row>
    <row r="5304" spans="2:10">
      <c r="B5304" s="3">
        <v>32414</v>
      </c>
      <c r="C5304" s="10" t="s">
        <v>16386</v>
      </c>
      <c r="D5304" s="10" t="s">
        <v>16387</v>
      </c>
      <c r="E5304" s="25">
        <v>1</v>
      </c>
      <c r="F5304" s="25">
        <v>0</v>
      </c>
      <c r="G5304" s="10" t="s">
        <v>16388</v>
      </c>
      <c r="H5304" s="25">
        <f>INDEX('Annexe 1 – Données des équipes'!$B$12:$R$114, MATCH(C5304, 'Annexe 1 – Données des équipes'!$B$12:$B$114,0),4)</f>
        <v>90</v>
      </c>
      <c r="I5304" s="25">
        <f>INDEX('Annexe 1 – Données des équipes'!$B$12:$R$114, MATCH(D5304, 'Annexe 1 – Données des équipes'!$B$12:$B$114,0),4)</f>
        <v>30</v>
      </c>
      <c r="J5304" s="25">
        <f t="shared" si="83"/>
        <v>1</v>
      </c>
    </row>
    <row r="5305" spans="2:10">
      <c r="B5305" s="3">
        <v>32425</v>
      </c>
      <c r="C5305" s="10" t="s">
        <v>16389</v>
      </c>
      <c r="D5305" s="10" t="s">
        <v>16390</v>
      </c>
      <c r="E5305" s="25">
        <v>1</v>
      </c>
      <c r="F5305" s="25">
        <v>0</v>
      </c>
      <c r="G5305" s="10" t="s">
        <v>16391</v>
      </c>
      <c r="H5305" s="25">
        <f>INDEX('Annexe 1 – Données des équipes'!$B$12:$R$114, MATCH(C5305, 'Annexe 1 – Données des équipes'!$B$12:$B$114,0),4)</f>
        <v>10</v>
      </c>
      <c r="I5305" s="25">
        <f>INDEX('Annexe 1 – Données des équipes'!$B$12:$R$114, MATCH(D5305, 'Annexe 1 – Données des équipes'!$B$12:$B$114,0),4)</f>
        <v>20</v>
      </c>
      <c r="J5305" s="25">
        <f t="shared" si="83"/>
        <v>1</v>
      </c>
    </row>
    <row r="5306" spans="2:10">
      <c r="B5306" s="3">
        <v>32428</v>
      </c>
      <c r="C5306" s="10" t="s">
        <v>16392</v>
      </c>
      <c r="D5306" s="10" t="s">
        <v>16393</v>
      </c>
      <c r="E5306" s="25">
        <v>1</v>
      </c>
      <c r="F5306" s="25">
        <v>2</v>
      </c>
      <c r="G5306" s="10" t="s">
        <v>16394</v>
      </c>
      <c r="H5306" s="25">
        <f>INDEX('Annexe 1 – Données des équipes'!$B$12:$R$114, MATCH(C5306, 'Annexe 1 – Données des équipes'!$B$12:$B$114,0),4)</f>
        <v>90</v>
      </c>
      <c r="I5306" s="25">
        <f>INDEX('Annexe 1 – Données des équipes'!$B$12:$R$114, MATCH(D5306, 'Annexe 1 – Données des équipes'!$B$12:$B$114,0),4)</f>
        <v>90</v>
      </c>
      <c r="J5306" s="25">
        <f t="shared" si="83"/>
        <v>1</v>
      </c>
    </row>
    <row r="5307" spans="2:10">
      <c r="B5307" s="3">
        <v>32428</v>
      </c>
      <c r="C5307" s="10" t="s">
        <v>16395</v>
      </c>
      <c r="D5307" s="10" t="s">
        <v>16396</v>
      </c>
      <c r="E5307" s="25">
        <v>1</v>
      </c>
      <c r="F5307" s="25">
        <v>2</v>
      </c>
      <c r="G5307" s="10" t="s">
        <v>16397</v>
      </c>
      <c r="H5307" s="25">
        <f>INDEX('Annexe 1 – Données des équipes'!$B$12:$R$114, MATCH(C5307, 'Annexe 1 – Données des équipes'!$B$12:$B$114,0),4)</f>
        <v>20</v>
      </c>
      <c r="I5307" s="25">
        <f>INDEX('Annexe 1 – Données des équipes'!$B$12:$R$114, MATCH(D5307, 'Annexe 1 – Données des équipes'!$B$12:$B$114,0),4)</f>
        <v>60</v>
      </c>
      <c r="J5307" s="25">
        <f t="shared" si="83"/>
        <v>1</v>
      </c>
    </row>
    <row r="5308" spans="2:10">
      <c r="B5308" s="3">
        <v>32431</v>
      </c>
      <c r="C5308" s="10" t="s">
        <v>16398</v>
      </c>
      <c r="D5308" s="10" t="s">
        <v>16399</v>
      </c>
      <c r="E5308" s="25">
        <v>3</v>
      </c>
      <c r="F5308" s="25">
        <v>2</v>
      </c>
      <c r="G5308" s="10" t="s">
        <v>16400</v>
      </c>
      <c r="H5308" s="25">
        <f>INDEX('Annexe 1 – Données des équipes'!$B$12:$R$114, MATCH(C5308, 'Annexe 1 – Données des équipes'!$B$12:$B$114,0),4)</f>
        <v>20</v>
      </c>
      <c r="I5308" s="25">
        <f>INDEX('Annexe 1 – Données des équipes'!$B$12:$R$114, MATCH(D5308, 'Annexe 1 – Données des équipes'!$B$12:$B$114,0),4)</f>
        <v>10</v>
      </c>
      <c r="J5308" s="25">
        <f t="shared" si="83"/>
        <v>1</v>
      </c>
    </row>
    <row r="5309" spans="2:10">
      <c r="B5309" s="3">
        <v>32435</v>
      </c>
      <c r="C5309" s="10" t="s">
        <v>16401</v>
      </c>
      <c r="D5309" s="10" t="s">
        <v>16402</v>
      </c>
      <c r="E5309" s="25">
        <v>1</v>
      </c>
      <c r="F5309" s="25">
        <v>0</v>
      </c>
      <c r="G5309" s="10" t="s">
        <v>16403</v>
      </c>
      <c r="H5309" s="25">
        <f>INDEX('Annexe 1 – Données des équipes'!$B$12:$R$114, MATCH(C5309, 'Annexe 1 – Données des équipes'!$B$12:$B$114,0),4)</f>
        <v>90</v>
      </c>
      <c r="I5309" s="25">
        <f>INDEX('Annexe 1 – Données des équipes'!$B$12:$R$114, MATCH(D5309, 'Annexe 1 – Données des équipes'!$B$12:$B$114,0),4)</f>
        <v>80</v>
      </c>
      <c r="J5309" s="25">
        <f t="shared" si="83"/>
        <v>1</v>
      </c>
    </row>
    <row r="5310" spans="2:10">
      <c r="B5310" s="3">
        <v>32435</v>
      </c>
      <c r="C5310" s="10" t="s">
        <v>16404</v>
      </c>
      <c r="D5310" s="10" t="s">
        <v>16405</v>
      </c>
      <c r="E5310" s="25">
        <v>1</v>
      </c>
      <c r="F5310" s="25">
        <v>0</v>
      </c>
      <c r="G5310" s="10" t="s">
        <v>16406</v>
      </c>
      <c r="H5310" s="25">
        <f>INDEX('Annexe 1 – Données des équipes'!$B$12:$R$114, MATCH(C5310, 'Annexe 1 – Données des équipes'!$B$12:$B$114,0),4)</f>
        <v>40</v>
      </c>
      <c r="I5310" s="25">
        <f>INDEX('Annexe 1 – Données des équipes'!$B$12:$R$114, MATCH(D5310, 'Annexe 1 – Données des équipes'!$B$12:$B$114,0),4)</f>
        <v>50</v>
      </c>
      <c r="J5310" s="25">
        <f t="shared" si="83"/>
        <v>1</v>
      </c>
    </row>
    <row r="5311" spans="2:10">
      <c r="B5311" s="3">
        <v>32435</v>
      </c>
      <c r="C5311" s="10" t="s">
        <v>16407</v>
      </c>
      <c r="D5311" s="10" t="s">
        <v>16408</v>
      </c>
      <c r="E5311" s="25">
        <v>2</v>
      </c>
      <c r="F5311" s="25">
        <v>1</v>
      </c>
      <c r="G5311" s="10" t="s">
        <v>16409</v>
      </c>
      <c r="H5311" s="25">
        <f>INDEX('Annexe 1 – Données des équipes'!$B$12:$R$114, MATCH(C5311, 'Annexe 1 – Données des équipes'!$B$12:$B$114,0),4)</f>
        <v>90</v>
      </c>
      <c r="I5311" s="25">
        <f>INDEX('Annexe 1 – Données des équipes'!$B$12:$R$114, MATCH(D5311, 'Annexe 1 – Données des équipes'!$B$12:$B$114,0),4)</f>
        <v>30</v>
      </c>
      <c r="J5311" s="25">
        <f t="shared" si="83"/>
        <v>1</v>
      </c>
    </row>
    <row r="5312" spans="2:10">
      <c r="B5312" s="3">
        <v>32435</v>
      </c>
      <c r="C5312" s="10" t="s">
        <v>16410</v>
      </c>
      <c r="D5312" s="10" t="s">
        <v>16411</v>
      </c>
      <c r="E5312" s="25">
        <v>1</v>
      </c>
      <c r="F5312" s="25">
        <v>0</v>
      </c>
      <c r="G5312" s="10" t="s">
        <v>16412</v>
      </c>
      <c r="H5312" s="25">
        <f>INDEX('Annexe 1 – Données des équipes'!$B$12:$R$114, MATCH(C5312, 'Annexe 1 – Données des équipes'!$B$12:$B$114,0),4)</f>
        <v>80</v>
      </c>
      <c r="I5312" s="25">
        <f>INDEX('Annexe 1 – Données des équipes'!$B$12:$R$114, MATCH(D5312, 'Annexe 1 – Données des équipes'!$B$12:$B$114,0),4)</f>
        <v>40</v>
      </c>
      <c r="J5312" s="25">
        <f t="shared" si="83"/>
        <v>1</v>
      </c>
    </row>
    <row r="5313" spans="2:10">
      <c r="B5313" s="3">
        <v>32442</v>
      </c>
      <c r="C5313" s="10" t="s">
        <v>16413</v>
      </c>
      <c r="D5313" s="10" t="s">
        <v>16414</v>
      </c>
      <c r="E5313" s="25">
        <v>0</v>
      </c>
      <c r="F5313" s="25">
        <v>1</v>
      </c>
      <c r="G5313" s="10" t="s">
        <v>16415</v>
      </c>
      <c r="H5313" s="25">
        <f>INDEX('Annexe 1 – Données des équipes'!$B$12:$R$114, MATCH(C5313, 'Annexe 1 – Données des équipes'!$B$12:$B$114,0),4)</f>
        <v>50</v>
      </c>
      <c r="I5313" s="25">
        <f>INDEX('Annexe 1 – Données des équipes'!$B$12:$R$114, MATCH(D5313, 'Annexe 1 – Données des équipes'!$B$12:$B$114,0),4)</f>
        <v>70</v>
      </c>
      <c r="J5313" s="25">
        <f t="shared" si="83"/>
        <v>1</v>
      </c>
    </row>
    <row r="5314" spans="2:10">
      <c r="B5314" s="3">
        <v>32449</v>
      </c>
      <c r="C5314" s="10" t="s">
        <v>16416</v>
      </c>
      <c r="D5314" s="10" t="s">
        <v>16417</v>
      </c>
      <c r="E5314" s="25">
        <v>3</v>
      </c>
      <c r="F5314" s="25">
        <v>2</v>
      </c>
      <c r="G5314" s="10" t="s">
        <v>16418</v>
      </c>
      <c r="H5314" s="25">
        <f>INDEX('Annexe 1 – Données des équipes'!$B$12:$R$114, MATCH(C5314, 'Annexe 1 – Données des équipes'!$B$12:$B$114,0),4)</f>
        <v>60</v>
      </c>
      <c r="I5314" s="25">
        <f>INDEX('Annexe 1 – Données des équipes'!$B$12:$R$114, MATCH(D5314, 'Annexe 1 – Données des équipes'!$B$12:$B$114,0),4)</f>
        <v>60</v>
      </c>
      <c r="J5314" s="25">
        <f t="shared" si="83"/>
        <v>1</v>
      </c>
    </row>
    <row r="5315" spans="2:10">
      <c r="B5315" s="3">
        <v>32452</v>
      </c>
      <c r="C5315" s="10" t="s">
        <v>16419</v>
      </c>
      <c r="D5315" s="10" t="s">
        <v>16420</v>
      </c>
      <c r="E5315" s="25">
        <v>1</v>
      </c>
      <c r="F5315" s="25">
        <v>2</v>
      </c>
      <c r="G5315" s="10" t="s">
        <v>16421</v>
      </c>
      <c r="H5315" s="25">
        <f>INDEX('Annexe 1 – Données des équipes'!$B$12:$R$114, MATCH(C5315, 'Annexe 1 – Données des équipes'!$B$12:$B$114,0),4)</f>
        <v>40</v>
      </c>
      <c r="I5315" s="25">
        <f>INDEX('Annexe 1 – Données des équipes'!$B$12:$R$114, MATCH(D5315, 'Annexe 1 – Données des équipes'!$B$12:$B$114,0),4)</f>
        <v>80</v>
      </c>
      <c r="J5315" s="25">
        <f t="shared" si="83"/>
        <v>1</v>
      </c>
    </row>
    <row r="5316" spans="2:10">
      <c r="B5316" s="3">
        <v>32463</v>
      </c>
      <c r="C5316" s="10" t="s">
        <v>16422</v>
      </c>
      <c r="D5316" s="10" t="s">
        <v>16423</v>
      </c>
      <c r="E5316" s="25">
        <v>1</v>
      </c>
      <c r="F5316" s="25">
        <v>0</v>
      </c>
      <c r="G5316" s="10" t="s">
        <v>16424</v>
      </c>
      <c r="H5316" s="25">
        <f>INDEX('Annexe 1 – Données des équipes'!$B$12:$R$114, MATCH(C5316, 'Annexe 1 – Données des équipes'!$B$12:$B$114,0),4)</f>
        <v>90</v>
      </c>
      <c r="I5316" s="25">
        <f>INDEX('Annexe 1 – Données des équipes'!$B$12:$R$114, MATCH(D5316, 'Annexe 1 – Données des équipes'!$B$12:$B$114,0),4)</f>
        <v>80</v>
      </c>
      <c r="J5316" s="25">
        <f t="shared" si="83"/>
        <v>1</v>
      </c>
    </row>
    <row r="5317" spans="2:10">
      <c r="B5317" s="3">
        <v>36023</v>
      </c>
      <c r="C5317" s="10" t="s">
        <v>16425</v>
      </c>
      <c r="D5317" s="10" t="s">
        <v>16426</v>
      </c>
      <c r="E5317" s="25">
        <v>0</v>
      </c>
      <c r="F5317" s="25">
        <v>0</v>
      </c>
      <c r="G5317" s="10" t="s">
        <v>16427</v>
      </c>
      <c r="H5317" s="25">
        <f>INDEX('Annexe 1 – Données des équipes'!$B$12:$R$114, MATCH(C5317, 'Annexe 1 – Données des équipes'!$B$12:$B$114,0),4)</f>
        <v>0</v>
      </c>
      <c r="I5317" s="25">
        <f>INDEX('Annexe 1 – Données des équipes'!$B$12:$R$114, MATCH(D5317, 'Annexe 1 – Données des équipes'!$B$12:$B$114,0),4)</f>
        <v>20</v>
      </c>
      <c r="J5317" s="25">
        <f t="shared" si="83"/>
        <v>0</v>
      </c>
    </row>
    <row r="5318" spans="2:10">
      <c r="B5318" s="3">
        <v>32464</v>
      </c>
      <c r="C5318" s="10" t="s">
        <v>16428</v>
      </c>
      <c r="D5318" s="10" t="s">
        <v>16429</v>
      </c>
      <c r="E5318" s="25">
        <v>2</v>
      </c>
      <c r="F5318" s="25">
        <v>1</v>
      </c>
      <c r="G5318" s="10" t="s">
        <v>16430</v>
      </c>
      <c r="H5318" s="25">
        <f>INDEX('Annexe 1 – Données des équipes'!$B$12:$R$114, MATCH(C5318, 'Annexe 1 – Données des équipes'!$B$12:$B$114,0),4)</f>
        <v>20</v>
      </c>
      <c r="I5318" s="25">
        <f>INDEX('Annexe 1 – Données des équipes'!$B$12:$R$114, MATCH(D5318, 'Annexe 1 – Données des équipes'!$B$12:$B$114,0),4)</f>
        <v>10</v>
      </c>
      <c r="J5318" s="25">
        <f t="shared" si="83"/>
        <v>1</v>
      </c>
    </row>
    <row r="5319" spans="2:10">
      <c r="B5319" s="3">
        <v>32467</v>
      </c>
      <c r="C5319" s="10" t="s">
        <v>16431</v>
      </c>
      <c r="D5319" s="10" t="s">
        <v>16432</v>
      </c>
      <c r="E5319" s="25">
        <v>3</v>
      </c>
      <c r="F5319" s="25">
        <v>2</v>
      </c>
      <c r="G5319" s="10" t="s">
        <v>16433</v>
      </c>
      <c r="H5319" s="25">
        <f>INDEX('Annexe 1 – Données des équipes'!$B$12:$R$114, MATCH(C5319, 'Annexe 1 – Données des équipes'!$B$12:$B$114,0),4)</f>
        <v>20</v>
      </c>
      <c r="I5319" s="25">
        <f>INDEX('Annexe 1 – Données des équipes'!$B$12:$R$114, MATCH(D5319, 'Annexe 1 – Données des équipes'!$B$12:$B$114,0),4)</f>
        <v>10</v>
      </c>
      <c r="J5319" s="25">
        <f t="shared" si="83"/>
        <v>1</v>
      </c>
    </row>
    <row r="5320" spans="2:10">
      <c r="B5320" s="3">
        <v>32470</v>
      </c>
      <c r="C5320" s="10" t="s">
        <v>16434</v>
      </c>
      <c r="D5320" s="10" t="s">
        <v>16435</v>
      </c>
      <c r="E5320" s="25">
        <v>0</v>
      </c>
      <c r="F5320" s="25">
        <v>1</v>
      </c>
      <c r="G5320" s="10" t="s">
        <v>16436</v>
      </c>
      <c r="H5320" s="25">
        <f>INDEX('Annexe 1 – Données des équipes'!$B$12:$R$114, MATCH(C5320, 'Annexe 1 – Données des équipes'!$B$12:$B$114,0),4)</f>
        <v>0</v>
      </c>
      <c r="I5320" s="25">
        <f>INDEX('Annexe 1 – Données des équipes'!$B$12:$R$114, MATCH(D5320, 'Annexe 1 – Données des équipes'!$B$12:$B$114,0),4)</f>
        <v>50</v>
      </c>
      <c r="J5320" s="25">
        <f t="shared" si="83"/>
        <v>1</v>
      </c>
    </row>
    <row r="5321" spans="2:10">
      <c r="B5321" s="3">
        <v>32476</v>
      </c>
      <c r="C5321" s="10" t="s">
        <v>16437</v>
      </c>
      <c r="D5321" s="10" t="s">
        <v>16438</v>
      </c>
      <c r="E5321" s="25">
        <v>1</v>
      </c>
      <c r="F5321" s="25">
        <v>0</v>
      </c>
      <c r="G5321" s="10" t="s">
        <v>16439</v>
      </c>
      <c r="H5321" s="25">
        <f>INDEX('Annexe 1 – Données des équipes'!$B$12:$R$114, MATCH(C5321, 'Annexe 1 – Données des équipes'!$B$12:$B$114,0),4)</f>
        <v>30</v>
      </c>
      <c r="I5321" s="25">
        <f>INDEX('Annexe 1 – Données des équipes'!$B$12:$R$114, MATCH(D5321, 'Annexe 1 – Données des équipes'!$B$12:$B$114,0),4)</f>
        <v>40</v>
      </c>
      <c r="J5321" s="25">
        <f t="shared" si="83"/>
        <v>1</v>
      </c>
    </row>
    <row r="5322" spans="2:10">
      <c r="B5322" s="3">
        <v>32480</v>
      </c>
      <c r="C5322" s="10" t="s">
        <v>16440</v>
      </c>
      <c r="D5322" s="10" t="s">
        <v>16441</v>
      </c>
      <c r="E5322" s="25">
        <v>0</v>
      </c>
      <c r="F5322" s="25">
        <v>1</v>
      </c>
      <c r="G5322" s="10" t="s">
        <v>16442</v>
      </c>
      <c r="H5322" s="25">
        <f>INDEX('Annexe 1 – Données des équipes'!$B$12:$R$114, MATCH(C5322, 'Annexe 1 – Données des équipes'!$B$12:$B$114,0),4)</f>
        <v>20</v>
      </c>
      <c r="I5322" s="25">
        <f>INDEX('Annexe 1 – Données des équipes'!$B$12:$R$114, MATCH(D5322, 'Annexe 1 – Données des équipes'!$B$12:$B$114,0),4)</f>
        <v>70</v>
      </c>
      <c r="J5322" s="25">
        <f t="shared" si="83"/>
        <v>1</v>
      </c>
    </row>
    <row r="5323" spans="2:10">
      <c r="B5323" s="3">
        <v>32482</v>
      </c>
      <c r="C5323" s="10" t="s">
        <v>16443</v>
      </c>
      <c r="D5323" s="10" t="s">
        <v>16444</v>
      </c>
      <c r="E5323" s="25">
        <v>2</v>
      </c>
      <c r="F5323" s="25">
        <v>1</v>
      </c>
      <c r="G5323" s="10" t="s">
        <v>16445</v>
      </c>
      <c r="H5323" s="25">
        <f>INDEX('Annexe 1 – Données des équipes'!$B$12:$R$114, MATCH(C5323, 'Annexe 1 – Données des équipes'!$B$12:$B$114,0),4)</f>
        <v>0</v>
      </c>
      <c r="I5323" s="25">
        <f>INDEX('Annexe 1 – Données des équipes'!$B$12:$R$114, MATCH(D5323, 'Annexe 1 – Données des équipes'!$B$12:$B$114,0),4)</f>
        <v>20</v>
      </c>
      <c r="J5323" s="25">
        <f t="shared" si="83"/>
        <v>1</v>
      </c>
    </row>
    <row r="5324" spans="2:10">
      <c r="B5324" s="3">
        <v>32485</v>
      </c>
      <c r="C5324" s="10" t="s">
        <v>16446</v>
      </c>
      <c r="D5324" s="10" t="s">
        <v>16447</v>
      </c>
      <c r="E5324" s="25">
        <v>1</v>
      </c>
      <c r="F5324" s="25">
        <v>0</v>
      </c>
      <c r="G5324" s="10" t="s">
        <v>16448</v>
      </c>
      <c r="H5324" s="25">
        <f>INDEX('Annexe 1 – Données des équipes'!$B$12:$R$114, MATCH(C5324, 'Annexe 1 – Données des équipes'!$B$12:$B$114,0),4)</f>
        <v>70</v>
      </c>
      <c r="I5324" s="25">
        <f>INDEX('Annexe 1 – Données des équipes'!$B$12:$R$114, MATCH(D5324, 'Annexe 1 – Données des équipes'!$B$12:$B$114,0),4)</f>
        <v>20</v>
      </c>
      <c r="J5324" s="25">
        <f t="shared" si="83"/>
        <v>1</v>
      </c>
    </row>
    <row r="5325" spans="2:10">
      <c r="B5325" s="3">
        <v>32485</v>
      </c>
      <c r="C5325" s="10" t="s">
        <v>16449</v>
      </c>
      <c r="D5325" s="10" t="s">
        <v>16450</v>
      </c>
      <c r="E5325" s="25">
        <v>1</v>
      </c>
      <c r="F5325" s="25">
        <v>0</v>
      </c>
      <c r="G5325" s="10" t="s">
        <v>16451</v>
      </c>
      <c r="H5325" s="25">
        <f>INDEX('Annexe 1 – Données des équipes'!$B$12:$R$114, MATCH(C5325, 'Annexe 1 – Données des équipes'!$B$12:$B$114,0),4)</f>
        <v>30</v>
      </c>
      <c r="I5325" s="25">
        <f>INDEX('Annexe 1 – Données des équipes'!$B$12:$R$114, MATCH(D5325, 'Annexe 1 – Données des équipes'!$B$12:$B$114,0),4)</f>
        <v>0</v>
      </c>
      <c r="J5325" s="25">
        <f t="shared" si="83"/>
        <v>1</v>
      </c>
    </row>
    <row r="5326" spans="2:10">
      <c r="B5326" s="3">
        <v>32486</v>
      </c>
      <c r="C5326" s="10" t="s">
        <v>16452</v>
      </c>
      <c r="D5326" s="10" t="s">
        <v>16453</v>
      </c>
      <c r="E5326" s="25">
        <v>2</v>
      </c>
      <c r="F5326" s="25">
        <v>3</v>
      </c>
      <c r="G5326" s="10" t="s">
        <v>16454</v>
      </c>
      <c r="H5326" s="25">
        <f>INDEX('Annexe 1 – Données des équipes'!$B$12:$R$114, MATCH(C5326, 'Annexe 1 – Données des équipes'!$B$12:$B$114,0),4)</f>
        <v>0</v>
      </c>
      <c r="I5326" s="25">
        <f>INDEX('Annexe 1 – Données des équipes'!$B$12:$R$114, MATCH(D5326, 'Annexe 1 – Données des équipes'!$B$12:$B$114,0),4)</f>
        <v>70</v>
      </c>
      <c r="J5326" s="25">
        <f t="shared" si="83"/>
        <v>1</v>
      </c>
    </row>
    <row r="5327" spans="2:10">
      <c r="B5327" s="3">
        <v>35225</v>
      </c>
      <c r="C5327" s="10" t="s">
        <v>16455</v>
      </c>
      <c r="D5327" s="10" t="s">
        <v>16456</v>
      </c>
      <c r="E5327" s="25">
        <v>1</v>
      </c>
      <c r="F5327" s="25">
        <v>1</v>
      </c>
      <c r="G5327" s="10" t="s">
        <v>16457</v>
      </c>
      <c r="H5327" s="25">
        <f>INDEX('Annexe 1 – Données des équipes'!$B$12:$R$114, MATCH(C5327, 'Annexe 1 – Données des équipes'!$B$12:$B$114,0),4)</f>
        <v>30</v>
      </c>
      <c r="I5327" s="25">
        <f>INDEX('Annexe 1 – Données des équipes'!$B$12:$R$114, MATCH(D5327, 'Annexe 1 – Données des équipes'!$B$12:$B$114,0),4)</f>
        <v>40</v>
      </c>
      <c r="J5327" s="25">
        <f t="shared" si="83"/>
        <v>0</v>
      </c>
    </row>
    <row r="5328" spans="2:10">
      <c r="B5328" s="3">
        <v>32487</v>
      </c>
      <c r="C5328" s="10" t="s">
        <v>16458</v>
      </c>
      <c r="D5328" s="10" t="s">
        <v>16459</v>
      </c>
      <c r="E5328" s="25">
        <v>1</v>
      </c>
      <c r="F5328" s="25">
        <v>0</v>
      </c>
      <c r="G5328" s="10" t="s">
        <v>16460</v>
      </c>
      <c r="H5328" s="25">
        <f>INDEX('Annexe 1 – Données des équipes'!$B$12:$R$114, MATCH(C5328, 'Annexe 1 – Données des équipes'!$B$12:$B$114,0),4)</f>
        <v>20</v>
      </c>
      <c r="I5328" s="25">
        <f>INDEX('Annexe 1 – Données des équipes'!$B$12:$R$114, MATCH(D5328, 'Annexe 1 – Données des équipes'!$B$12:$B$114,0),4)</f>
        <v>50</v>
      </c>
      <c r="J5328" s="25">
        <f t="shared" si="83"/>
        <v>1</v>
      </c>
    </row>
    <row r="5329" spans="2:10">
      <c r="B5329" s="3">
        <v>32489</v>
      </c>
      <c r="C5329" s="10" t="s">
        <v>16461</v>
      </c>
      <c r="D5329" s="10" t="s">
        <v>16462</v>
      </c>
      <c r="E5329" s="25">
        <v>0</v>
      </c>
      <c r="F5329" s="25">
        <v>1</v>
      </c>
      <c r="G5329" s="10" t="s">
        <v>16463</v>
      </c>
      <c r="H5329" s="25">
        <f>INDEX('Annexe 1 – Données des équipes'!$B$12:$R$114, MATCH(C5329, 'Annexe 1 – Données des équipes'!$B$12:$B$114,0),4)</f>
        <v>30</v>
      </c>
      <c r="I5329" s="25">
        <f>INDEX('Annexe 1 – Données des équipes'!$B$12:$R$114, MATCH(D5329, 'Annexe 1 – Données des équipes'!$B$12:$B$114,0),4)</f>
        <v>30</v>
      </c>
      <c r="J5329" s="25">
        <f t="shared" si="83"/>
        <v>1</v>
      </c>
    </row>
    <row r="5330" spans="2:10">
      <c r="B5330" s="3">
        <v>32491</v>
      </c>
      <c r="C5330" s="10" t="s">
        <v>16464</v>
      </c>
      <c r="D5330" s="10" t="s">
        <v>16465</v>
      </c>
      <c r="E5330" s="25">
        <v>2</v>
      </c>
      <c r="F5330" s="25">
        <v>1</v>
      </c>
      <c r="G5330" s="10" t="s">
        <v>16466</v>
      </c>
      <c r="H5330" s="25">
        <f>INDEX('Annexe 1 – Données des équipes'!$B$12:$R$114, MATCH(C5330, 'Annexe 1 – Données des équipes'!$B$12:$B$114,0),4)</f>
        <v>70</v>
      </c>
      <c r="I5330" s="25">
        <f>INDEX('Annexe 1 – Données des équipes'!$B$12:$R$114, MATCH(D5330, 'Annexe 1 – Données des équipes'!$B$12:$B$114,0),4)</f>
        <v>30</v>
      </c>
      <c r="J5330" s="25">
        <f t="shared" ref="J5330:J5393" si="84">ABS(F5330-E5330)</f>
        <v>1</v>
      </c>
    </row>
    <row r="5331" spans="2:10">
      <c r="B5331" s="3">
        <v>32497</v>
      </c>
      <c r="C5331" s="10" t="s">
        <v>16467</v>
      </c>
      <c r="D5331" s="10" t="s">
        <v>16468</v>
      </c>
      <c r="E5331" s="25">
        <v>1</v>
      </c>
      <c r="F5331" s="25">
        <v>2</v>
      </c>
      <c r="G5331" s="10" t="s">
        <v>16469</v>
      </c>
      <c r="H5331" s="25">
        <f>INDEX('Annexe 1 – Données des équipes'!$B$12:$R$114, MATCH(C5331, 'Annexe 1 – Données des équipes'!$B$12:$B$114,0),4)</f>
        <v>10</v>
      </c>
      <c r="I5331" s="25">
        <f>INDEX('Annexe 1 – Données des équipes'!$B$12:$R$114, MATCH(D5331, 'Annexe 1 – Données des équipes'!$B$12:$B$114,0),4)</f>
        <v>50</v>
      </c>
      <c r="J5331" s="25">
        <f t="shared" si="84"/>
        <v>1</v>
      </c>
    </row>
    <row r="5332" spans="2:10">
      <c r="B5332" s="3">
        <v>32499</v>
      </c>
      <c r="C5332" s="10" t="s">
        <v>16470</v>
      </c>
      <c r="D5332" s="10" t="s">
        <v>16471</v>
      </c>
      <c r="E5332" s="25">
        <v>1</v>
      </c>
      <c r="F5332" s="25">
        <v>0</v>
      </c>
      <c r="G5332" s="10" t="s">
        <v>16472</v>
      </c>
      <c r="H5332" s="25">
        <f>INDEX('Annexe 1 – Données des équipes'!$B$12:$R$114, MATCH(C5332, 'Annexe 1 – Données des équipes'!$B$12:$B$114,0),4)</f>
        <v>50</v>
      </c>
      <c r="I5332" s="25">
        <f>INDEX('Annexe 1 – Données des équipes'!$B$12:$R$114, MATCH(D5332, 'Annexe 1 – Données des équipes'!$B$12:$B$114,0),4)</f>
        <v>10</v>
      </c>
      <c r="J5332" s="25">
        <f t="shared" si="84"/>
        <v>1</v>
      </c>
    </row>
    <row r="5333" spans="2:10">
      <c r="B5333" s="3">
        <v>32514</v>
      </c>
      <c r="C5333" s="10" t="s">
        <v>16473</v>
      </c>
      <c r="D5333" s="10" t="s">
        <v>16474</v>
      </c>
      <c r="E5333" s="25">
        <v>1</v>
      </c>
      <c r="F5333" s="25">
        <v>0</v>
      </c>
      <c r="G5333" s="10" t="s">
        <v>16475</v>
      </c>
      <c r="H5333" s="25">
        <f>INDEX('Annexe 1 – Données des équipes'!$B$12:$R$114, MATCH(C5333, 'Annexe 1 – Données des équipes'!$B$12:$B$114,0),4)</f>
        <v>0</v>
      </c>
      <c r="I5333" s="25">
        <f>INDEX('Annexe 1 – Données des équipes'!$B$12:$R$114, MATCH(D5333, 'Annexe 1 – Données des équipes'!$B$12:$B$114,0),4)</f>
        <v>10</v>
      </c>
      <c r="J5333" s="25">
        <f t="shared" si="84"/>
        <v>1</v>
      </c>
    </row>
    <row r="5334" spans="2:10">
      <c r="B5334" s="3">
        <v>35438</v>
      </c>
      <c r="C5334" s="10" t="s">
        <v>16476</v>
      </c>
      <c r="D5334" s="10" t="s">
        <v>16477</v>
      </c>
      <c r="E5334" s="25">
        <v>2</v>
      </c>
      <c r="F5334" s="25">
        <v>1</v>
      </c>
      <c r="G5334" s="10" t="s">
        <v>16478</v>
      </c>
      <c r="H5334" s="25">
        <f>INDEX('Annexe 1 – Données des équipes'!$B$12:$R$114, MATCH(C5334, 'Annexe 1 – Données des équipes'!$B$12:$B$114,0),4)</f>
        <v>30</v>
      </c>
      <c r="I5334" s="25">
        <f>INDEX('Annexe 1 – Données des équipes'!$B$12:$R$114, MATCH(D5334, 'Annexe 1 – Données des équipes'!$B$12:$B$114,0),4)</f>
        <v>10</v>
      </c>
      <c r="J5334" s="25">
        <f t="shared" si="84"/>
        <v>1</v>
      </c>
    </row>
    <row r="5335" spans="2:10">
      <c r="B5335" s="3">
        <v>32516</v>
      </c>
      <c r="C5335" s="10" t="s">
        <v>16479</v>
      </c>
      <c r="D5335" s="10" t="s">
        <v>16480</v>
      </c>
      <c r="E5335" s="25">
        <v>1</v>
      </c>
      <c r="F5335" s="25">
        <v>0</v>
      </c>
      <c r="G5335" s="10" t="s">
        <v>16481</v>
      </c>
      <c r="H5335" s="25">
        <f>INDEX('Annexe 1 – Données des équipes'!$B$12:$R$114, MATCH(C5335, 'Annexe 1 – Données des équipes'!$B$12:$B$114,0),4)</f>
        <v>50</v>
      </c>
      <c r="I5335" s="25">
        <f>INDEX('Annexe 1 – Données des équipes'!$B$12:$R$114, MATCH(D5335, 'Annexe 1 – Données des équipes'!$B$12:$B$114,0),4)</f>
        <v>10</v>
      </c>
      <c r="J5335" s="25">
        <f t="shared" si="84"/>
        <v>1</v>
      </c>
    </row>
    <row r="5336" spans="2:10">
      <c r="B5336" s="3">
        <v>32519</v>
      </c>
      <c r="C5336" s="10" t="s">
        <v>16482</v>
      </c>
      <c r="D5336" s="10" t="s">
        <v>16483</v>
      </c>
      <c r="E5336" s="25">
        <v>2</v>
      </c>
      <c r="F5336" s="25">
        <v>1</v>
      </c>
      <c r="G5336" s="10" t="s">
        <v>16484</v>
      </c>
      <c r="H5336" s="25">
        <f>INDEX('Annexe 1 – Données des équipes'!$B$12:$R$114, MATCH(C5336, 'Annexe 1 – Données des équipes'!$B$12:$B$114,0),4)</f>
        <v>50</v>
      </c>
      <c r="I5336" s="25">
        <f>INDEX('Annexe 1 – Données des équipes'!$B$12:$R$114, MATCH(D5336, 'Annexe 1 – Données des équipes'!$B$12:$B$114,0),4)</f>
        <v>30</v>
      </c>
      <c r="J5336" s="25">
        <f t="shared" si="84"/>
        <v>1</v>
      </c>
    </row>
    <row r="5337" spans="2:10">
      <c r="B5337" s="3">
        <v>32521</v>
      </c>
      <c r="C5337" s="10" t="s">
        <v>16485</v>
      </c>
      <c r="D5337" s="10" t="s">
        <v>16486</v>
      </c>
      <c r="E5337" s="25">
        <v>2</v>
      </c>
      <c r="F5337" s="25">
        <v>1</v>
      </c>
      <c r="G5337" s="10" t="s">
        <v>16487</v>
      </c>
      <c r="H5337" s="25">
        <f>INDEX('Annexe 1 – Données des équipes'!$B$12:$R$114, MATCH(C5337, 'Annexe 1 – Données des équipes'!$B$12:$B$114,0),4)</f>
        <v>50</v>
      </c>
      <c r="I5337" s="25">
        <f>INDEX('Annexe 1 – Données des équipes'!$B$12:$R$114, MATCH(D5337, 'Annexe 1 – Données des équipes'!$B$12:$B$114,0),4)</f>
        <v>30</v>
      </c>
      <c r="J5337" s="25">
        <f t="shared" si="84"/>
        <v>1</v>
      </c>
    </row>
    <row r="5338" spans="2:10">
      <c r="B5338" s="3">
        <v>32521</v>
      </c>
      <c r="C5338" s="10" t="s">
        <v>16488</v>
      </c>
      <c r="D5338" s="10" t="s">
        <v>16489</v>
      </c>
      <c r="E5338" s="25">
        <v>0</v>
      </c>
      <c r="F5338" s="25">
        <v>1</v>
      </c>
      <c r="G5338" s="10" t="s">
        <v>16490</v>
      </c>
      <c r="H5338" s="25">
        <f>INDEX('Annexe 1 – Données des équipes'!$B$12:$R$114, MATCH(C5338, 'Annexe 1 – Données des équipes'!$B$12:$B$114,0),4)</f>
        <v>10</v>
      </c>
      <c r="I5338" s="25">
        <f>INDEX('Annexe 1 – Données des équipes'!$B$12:$R$114, MATCH(D5338, 'Annexe 1 – Données des équipes'!$B$12:$B$114,0),4)</f>
        <v>30</v>
      </c>
      <c r="J5338" s="25">
        <f t="shared" si="84"/>
        <v>1</v>
      </c>
    </row>
    <row r="5339" spans="2:10">
      <c r="B5339" s="3">
        <v>32521</v>
      </c>
      <c r="C5339" s="10" t="s">
        <v>16491</v>
      </c>
      <c r="D5339" s="10" t="s">
        <v>16492</v>
      </c>
      <c r="E5339" s="25">
        <v>3</v>
      </c>
      <c r="F5339" s="25">
        <v>2</v>
      </c>
      <c r="G5339" s="10" t="s">
        <v>16493</v>
      </c>
      <c r="H5339" s="25">
        <f>INDEX('Annexe 1 – Données des équipes'!$B$12:$R$114, MATCH(C5339, 'Annexe 1 – Données des équipes'!$B$12:$B$114,0),4)</f>
        <v>0</v>
      </c>
      <c r="I5339" s="25">
        <f>INDEX('Annexe 1 – Données des équipes'!$B$12:$R$114, MATCH(D5339, 'Annexe 1 – Données des équipes'!$B$12:$B$114,0),4)</f>
        <v>20</v>
      </c>
      <c r="J5339" s="25">
        <f t="shared" si="84"/>
        <v>1</v>
      </c>
    </row>
    <row r="5340" spans="2:10">
      <c r="B5340" s="3">
        <v>32528</v>
      </c>
      <c r="C5340" s="10" t="s">
        <v>16494</v>
      </c>
      <c r="D5340" s="10" t="s">
        <v>16495</v>
      </c>
      <c r="E5340" s="25">
        <v>1</v>
      </c>
      <c r="F5340" s="25">
        <v>0</v>
      </c>
      <c r="G5340" s="10" t="s">
        <v>16496</v>
      </c>
      <c r="H5340" s="25">
        <f>INDEX('Annexe 1 – Données des équipes'!$B$12:$R$114, MATCH(C5340, 'Annexe 1 – Données des équipes'!$B$12:$B$114,0),4)</f>
        <v>0</v>
      </c>
      <c r="I5340" s="25">
        <f>INDEX('Annexe 1 – Données des équipes'!$B$12:$R$114, MATCH(D5340, 'Annexe 1 – Données des équipes'!$B$12:$B$114,0),4)</f>
        <v>30</v>
      </c>
      <c r="J5340" s="25">
        <f t="shared" si="84"/>
        <v>1</v>
      </c>
    </row>
    <row r="5341" spans="2:10">
      <c r="B5341" s="3">
        <v>32530</v>
      </c>
      <c r="C5341" s="10" t="s">
        <v>16497</v>
      </c>
      <c r="D5341" s="10" t="s">
        <v>16498</v>
      </c>
      <c r="E5341" s="25">
        <v>2</v>
      </c>
      <c r="F5341" s="25">
        <v>1</v>
      </c>
      <c r="G5341" s="10" t="s">
        <v>16499</v>
      </c>
      <c r="H5341" s="25">
        <f>INDEX('Annexe 1 – Données des équipes'!$B$12:$R$114, MATCH(C5341, 'Annexe 1 – Données des équipes'!$B$12:$B$114,0),4)</f>
        <v>40</v>
      </c>
      <c r="I5341" s="25">
        <f>INDEX('Annexe 1 – Données des équipes'!$B$12:$R$114, MATCH(D5341, 'Annexe 1 – Données des équipes'!$B$12:$B$114,0),4)</f>
        <v>50</v>
      </c>
      <c r="J5341" s="25">
        <f t="shared" si="84"/>
        <v>1</v>
      </c>
    </row>
    <row r="5342" spans="2:10">
      <c r="B5342" s="3">
        <v>32533</v>
      </c>
      <c r="C5342" s="10" t="s">
        <v>16500</v>
      </c>
      <c r="D5342" s="10" t="s">
        <v>16501</v>
      </c>
      <c r="E5342" s="25">
        <v>1</v>
      </c>
      <c r="F5342" s="25">
        <v>2</v>
      </c>
      <c r="G5342" s="10" t="s">
        <v>16502</v>
      </c>
      <c r="H5342" s="25">
        <f>INDEX('Annexe 1 – Données des équipes'!$B$12:$R$114, MATCH(C5342, 'Annexe 1 – Données des équipes'!$B$12:$B$114,0),4)</f>
        <v>50</v>
      </c>
      <c r="I5342" s="25">
        <f>INDEX('Annexe 1 – Données des équipes'!$B$12:$R$114, MATCH(D5342, 'Annexe 1 – Données des équipes'!$B$12:$B$114,0),4)</f>
        <v>90</v>
      </c>
      <c r="J5342" s="25">
        <f t="shared" si="84"/>
        <v>1</v>
      </c>
    </row>
    <row r="5343" spans="2:10">
      <c r="B5343" s="3">
        <v>32537</v>
      </c>
      <c r="C5343" s="10" t="s">
        <v>16503</v>
      </c>
      <c r="D5343" s="10" t="s">
        <v>16504</v>
      </c>
      <c r="E5343" s="25">
        <v>1</v>
      </c>
      <c r="F5343" s="25">
        <v>0</v>
      </c>
      <c r="G5343" s="10" t="s">
        <v>16505</v>
      </c>
      <c r="H5343" s="25">
        <f>INDEX('Annexe 1 – Données des équipes'!$B$12:$R$114, MATCH(C5343, 'Annexe 1 – Données des équipes'!$B$12:$B$114,0),4)</f>
        <v>70</v>
      </c>
      <c r="I5343" s="25">
        <f>INDEX('Annexe 1 – Données des équipes'!$B$12:$R$114, MATCH(D5343, 'Annexe 1 – Données des équipes'!$B$12:$B$114,0),4)</f>
        <v>80</v>
      </c>
      <c r="J5343" s="25">
        <f t="shared" si="84"/>
        <v>1</v>
      </c>
    </row>
    <row r="5344" spans="2:10">
      <c r="B5344" s="3">
        <v>32542</v>
      </c>
      <c r="C5344" s="10" t="s">
        <v>16506</v>
      </c>
      <c r="D5344" s="10" t="s">
        <v>16507</v>
      </c>
      <c r="E5344" s="25">
        <v>1</v>
      </c>
      <c r="F5344" s="25">
        <v>0</v>
      </c>
      <c r="G5344" s="10" t="s">
        <v>16508</v>
      </c>
      <c r="H5344" s="25">
        <f>INDEX('Annexe 1 – Données des équipes'!$B$12:$R$114, MATCH(C5344, 'Annexe 1 – Données des équipes'!$B$12:$B$114,0),4)</f>
        <v>90</v>
      </c>
      <c r="I5344" s="25">
        <f>INDEX('Annexe 1 – Données des équipes'!$B$12:$R$114, MATCH(D5344, 'Annexe 1 – Données des équipes'!$B$12:$B$114,0),4)</f>
        <v>80</v>
      </c>
      <c r="J5344" s="25">
        <f t="shared" si="84"/>
        <v>1</v>
      </c>
    </row>
    <row r="5345" spans="2:10">
      <c r="B5345" s="3">
        <v>32542</v>
      </c>
      <c r="C5345" s="10" t="s">
        <v>16509</v>
      </c>
      <c r="D5345" s="10" t="s">
        <v>16510</v>
      </c>
      <c r="E5345" s="25">
        <v>1</v>
      </c>
      <c r="F5345" s="25">
        <v>0</v>
      </c>
      <c r="G5345" s="10" t="s">
        <v>16511</v>
      </c>
      <c r="H5345" s="25">
        <f>INDEX('Annexe 1 – Données des équipes'!$B$12:$R$114, MATCH(C5345, 'Annexe 1 – Données des équipes'!$B$12:$B$114,0),4)</f>
        <v>20</v>
      </c>
      <c r="I5345" s="25">
        <f>INDEX('Annexe 1 – Données des équipes'!$B$12:$R$114, MATCH(D5345, 'Annexe 1 – Données des équipes'!$B$12:$B$114,0),4)</f>
        <v>0</v>
      </c>
      <c r="J5345" s="25">
        <f t="shared" si="84"/>
        <v>1</v>
      </c>
    </row>
    <row r="5346" spans="2:10">
      <c r="B5346" s="3">
        <v>32544</v>
      </c>
      <c r="C5346" s="10" t="s">
        <v>16512</v>
      </c>
      <c r="D5346" s="10" t="s">
        <v>16513</v>
      </c>
      <c r="E5346" s="25">
        <v>1</v>
      </c>
      <c r="F5346" s="25">
        <v>0</v>
      </c>
      <c r="G5346" s="10" t="s">
        <v>16514</v>
      </c>
      <c r="H5346" s="25">
        <f>INDEX('Annexe 1 – Données des équipes'!$B$12:$R$114, MATCH(C5346, 'Annexe 1 – Données des équipes'!$B$12:$B$114,0),4)</f>
        <v>90</v>
      </c>
      <c r="I5346" s="25">
        <f>INDEX('Annexe 1 – Données des équipes'!$B$12:$R$114, MATCH(D5346, 'Annexe 1 – Données des équipes'!$B$12:$B$114,0),4)</f>
        <v>80</v>
      </c>
      <c r="J5346" s="25">
        <f t="shared" si="84"/>
        <v>1</v>
      </c>
    </row>
    <row r="5347" spans="2:10">
      <c r="B5347" s="3">
        <v>32547</v>
      </c>
      <c r="C5347" s="10" t="s">
        <v>16515</v>
      </c>
      <c r="D5347" s="10" t="s">
        <v>16516</v>
      </c>
      <c r="E5347" s="25">
        <v>1</v>
      </c>
      <c r="F5347" s="25">
        <v>2</v>
      </c>
      <c r="G5347" s="10" t="s">
        <v>16517</v>
      </c>
      <c r="H5347" s="25">
        <f>INDEX('Annexe 1 – Données des équipes'!$B$12:$R$114, MATCH(C5347, 'Annexe 1 – Données des équipes'!$B$12:$B$114,0),4)</f>
        <v>50</v>
      </c>
      <c r="I5347" s="25">
        <f>INDEX('Annexe 1 – Données des équipes'!$B$12:$R$114, MATCH(D5347, 'Annexe 1 – Données des équipes'!$B$12:$B$114,0),4)</f>
        <v>90</v>
      </c>
      <c r="J5347" s="25">
        <f t="shared" si="84"/>
        <v>1</v>
      </c>
    </row>
    <row r="5348" spans="2:10">
      <c r="B5348" s="3">
        <v>32551</v>
      </c>
      <c r="C5348" s="10" t="s">
        <v>16518</v>
      </c>
      <c r="D5348" s="10" t="s">
        <v>16519</v>
      </c>
      <c r="E5348" s="25">
        <v>0</v>
      </c>
      <c r="F5348" s="25">
        <v>1</v>
      </c>
      <c r="G5348" s="10" t="s">
        <v>16520</v>
      </c>
      <c r="H5348" s="25">
        <f>INDEX('Annexe 1 – Données des équipes'!$B$12:$R$114, MATCH(C5348, 'Annexe 1 – Données des équipes'!$B$12:$B$114,0),4)</f>
        <v>10</v>
      </c>
      <c r="I5348" s="25">
        <f>INDEX('Annexe 1 – Données des équipes'!$B$12:$R$114, MATCH(D5348, 'Annexe 1 – Données des équipes'!$B$12:$B$114,0),4)</f>
        <v>80</v>
      </c>
      <c r="J5348" s="25">
        <f t="shared" si="84"/>
        <v>1</v>
      </c>
    </row>
    <row r="5349" spans="2:10">
      <c r="B5349" s="3">
        <v>32560</v>
      </c>
      <c r="C5349" s="10" t="s">
        <v>16521</v>
      </c>
      <c r="D5349" s="10" t="s">
        <v>16522</v>
      </c>
      <c r="E5349" s="25">
        <v>1</v>
      </c>
      <c r="F5349" s="25">
        <v>2</v>
      </c>
      <c r="G5349" s="10" t="s">
        <v>16523</v>
      </c>
      <c r="H5349" s="25">
        <f>INDEX('Annexe 1 – Données des équipes'!$B$12:$R$114, MATCH(C5349, 'Annexe 1 – Données des équipes'!$B$12:$B$114,0),4)</f>
        <v>40</v>
      </c>
      <c r="I5349" s="25">
        <f>INDEX('Annexe 1 – Données des équipes'!$B$12:$R$114, MATCH(D5349, 'Annexe 1 – Données des équipes'!$B$12:$B$114,0),4)</f>
        <v>50</v>
      </c>
      <c r="J5349" s="25">
        <f t="shared" si="84"/>
        <v>1</v>
      </c>
    </row>
    <row r="5350" spans="2:10">
      <c r="B5350" s="3">
        <v>32560</v>
      </c>
      <c r="C5350" s="10" t="s">
        <v>16524</v>
      </c>
      <c r="D5350" s="10" t="s">
        <v>16525</v>
      </c>
      <c r="E5350" s="25">
        <v>1</v>
      </c>
      <c r="F5350" s="25">
        <v>2</v>
      </c>
      <c r="G5350" s="10" t="s">
        <v>16526</v>
      </c>
      <c r="H5350" s="25">
        <f>INDEX('Annexe 1 – Données des équipes'!$B$12:$R$114, MATCH(C5350, 'Annexe 1 – Données des équipes'!$B$12:$B$114,0),4)</f>
        <v>10</v>
      </c>
      <c r="I5350" s="25">
        <f>INDEX('Annexe 1 – Données des équipes'!$B$12:$R$114, MATCH(D5350, 'Annexe 1 – Données des équipes'!$B$12:$B$114,0),4)</f>
        <v>80</v>
      </c>
      <c r="J5350" s="25">
        <f t="shared" si="84"/>
        <v>1</v>
      </c>
    </row>
    <row r="5351" spans="2:10">
      <c r="B5351" s="3">
        <v>32561</v>
      </c>
      <c r="C5351" s="10" t="s">
        <v>16527</v>
      </c>
      <c r="D5351" s="10" t="s">
        <v>16528</v>
      </c>
      <c r="E5351" s="25">
        <v>1</v>
      </c>
      <c r="F5351" s="25">
        <v>0</v>
      </c>
      <c r="G5351" s="10" t="s">
        <v>16529</v>
      </c>
      <c r="H5351" s="25">
        <f>INDEX('Annexe 1 – Données des équipes'!$B$12:$R$114, MATCH(C5351, 'Annexe 1 – Données des équipes'!$B$12:$B$114,0),4)</f>
        <v>90</v>
      </c>
      <c r="I5351" s="25">
        <f>INDEX('Annexe 1 – Données des équipes'!$B$12:$R$114, MATCH(D5351, 'Annexe 1 – Données des équipes'!$B$12:$B$114,0),4)</f>
        <v>80</v>
      </c>
      <c r="J5351" s="25">
        <f t="shared" si="84"/>
        <v>1</v>
      </c>
    </row>
    <row r="5352" spans="2:10">
      <c r="B5352" s="3">
        <v>32562</v>
      </c>
      <c r="C5352" s="10" t="s">
        <v>16530</v>
      </c>
      <c r="D5352" s="10" t="s">
        <v>16531</v>
      </c>
      <c r="E5352" s="25">
        <v>2</v>
      </c>
      <c r="F5352" s="25">
        <v>3</v>
      </c>
      <c r="G5352" s="10" t="s">
        <v>16532</v>
      </c>
      <c r="H5352" s="25">
        <f>INDEX('Annexe 1 – Données des équipes'!$B$12:$R$114, MATCH(C5352, 'Annexe 1 – Données des équipes'!$B$12:$B$114,0),4)</f>
        <v>60</v>
      </c>
      <c r="I5352" s="25">
        <f>INDEX('Annexe 1 – Données des équipes'!$B$12:$R$114, MATCH(D5352, 'Annexe 1 – Données des équipes'!$B$12:$B$114,0),4)</f>
        <v>10</v>
      </c>
      <c r="J5352" s="25">
        <f t="shared" si="84"/>
        <v>1</v>
      </c>
    </row>
    <row r="5353" spans="2:10">
      <c r="B5353" s="3">
        <v>32572</v>
      </c>
      <c r="C5353" s="10" t="s">
        <v>16533</v>
      </c>
      <c r="D5353" s="10" t="s">
        <v>16534</v>
      </c>
      <c r="E5353" s="25">
        <v>1</v>
      </c>
      <c r="F5353" s="25">
        <v>0</v>
      </c>
      <c r="G5353" s="10" t="s">
        <v>16535</v>
      </c>
      <c r="H5353" s="25">
        <f>INDEX('Annexe 1 – Données des équipes'!$B$12:$R$114, MATCH(C5353, 'Annexe 1 – Données des équipes'!$B$12:$B$114,0),4)</f>
        <v>20</v>
      </c>
      <c r="I5353" s="25">
        <f>INDEX('Annexe 1 – Données des équipes'!$B$12:$R$114, MATCH(D5353, 'Annexe 1 – Données des équipes'!$B$12:$B$114,0),4)</f>
        <v>20</v>
      </c>
      <c r="J5353" s="25">
        <f t="shared" si="84"/>
        <v>1</v>
      </c>
    </row>
    <row r="5354" spans="2:10">
      <c r="B5354" s="3">
        <v>32576</v>
      </c>
      <c r="C5354" s="10" t="s">
        <v>16536</v>
      </c>
      <c r="D5354" s="10" t="s">
        <v>16537</v>
      </c>
      <c r="E5354" s="25">
        <v>1</v>
      </c>
      <c r="F5354" s="25">
        <v>0</v>
      </c>
      <c r="G5354" s="10" t="s">
        <v>16538</v>
      </c>
      <c r="H5354" s="25">
        <f>INDEX('Annexe 1 – Données des équipes'!$B$12:$R$114, MATCH(C5354, 'Annexe 1 – Données des équipes'!$B$12:$B$114,0),4)</f>
        <v>90</v>
      </c>
      <c r="I5354" s="25">
        <f>INDEX('Annexe 1 – Données des équipes'!$B$12:$R$114, MATCH(D5354, 'Annexe 1 – Données des équipes'!$B$12:$B$114,0),4)</f>
        <v>90</v>
      </c>
      <c r="J5354" s="25">
        <f t="shared" si="84"/>
        <v>1</v>
      </c>
    </row>
    <row r="5355" spans="2:10">
      <c r="B5355" s="3">
        <v>32582</v>
      </c>
      <c r="C5355" s="10" t="s">
        <v>16539</v>
      </c>
      <c r="D5355" s="10" t="s">
        <v>16540</v>
      </c>
      <c r="E5355" s="25">
        <v>1</v>
      </c>
      <c r="F5355" s="25">
        <v>0</v>
      </c>
      <c r="G5355" s="10" t="s">
        <v>16541</v>
      </c>
      <c r="H5355" s="25">
        <f>INDEX('Annexe 1 – Données des équipes'!$B$12:$R$114, MATCH(C5355, 'Annexe 1 – Données des équipes'!$B$12:$B$114,0),4)</f>
        <v>90</v>
      </c>
      <c r="I5355" s="25">
        <f>INDEX('Annexe 1 – Données des équipes'!$B$12:$R$114, MATCH(D5355, 'Annexe 1 – Données des équipes'!$B$12:$B$114,0),4)</f>
        <v>70</v>
      </c>
      <c r="J5355" s="25">
        <f t="shared" si="84"/>
        <v>1</v>
      </c>
    </row>
    <row r="5356" spans="2:10">
      <c r="B5356" s="3">
        <v>32582</v>
      </c>
      <c r="C5356" s="10" t="s">
        <v>16542</v>
      </c>
      <c r="D5356" s="10" t="s">
        <v>16543</v>
      </c>
      <c r="E5356" s="25">
        <v>5</v>
      </c>
      <c r="F5356" s="25">
        <v>4</v>
      </c>
      <c r="G5356" s="10" t="s">
        <v>16544</v>
      </c>
      <c r="H5356" s="25">
        <f>INDEX('Annexe 1 – Données des équipes'!$B$12:$R$114, MATCH(C5356, 'Annexe 1 – Données des équipes'!$B$12:$B$114,0),4)</f>
        <v>30</v>
      </c>
      <c r="I5356" s="25">
        <f>INDEX('Annexe 1 – Données des équipes'!$B$12:$R$114, MATCH(D5356, 'Annexe 1 – Données des équipes'!$B$12:$B$114,0),4)</f>
        <v>30</v>
      </c>
      <c r="J5356" s="25">
        <f t="shared" si="84"/>
        <v>1</v>
      </c>
    </row>
    <row r="5357" spans="2:10">
      <c r="B5357" s="3">
        <v>32586</v>
      </c>
      <c r="C5357" s="10" t="s">
        <v>16545</v>
      </c>
      <c r="D5357" s="10" t="s">
        <v>16546</v>
      </c>
      <c r="E5357" s="25">
        <v>1</v>
      </c>
      <c r="F5357" s="25">
        <v>0</v>
      </c>
      <c r="G5357" s="10" t="s">
        <v>16547</v>
      </c>
      <c r="H5357" s="25">
        <f>INDEX('Annexe 1 – Données des équipes'!$B$12:$R$114, MATCH(C5357, 'Annexe 1 – Données des équipes'!$B$12:$B$114,0),4)</f>
        <v>10</v>
      </c>
      <c r="I5357" s="25">
        <f>INDEX('Annexe 1 – Données des équipes'!$B$12:$R$114, MATCH(D5357, 'Annexe 1 – Données des équipes'!$B$12:$B$114,0),4)</f>
        <v>60</v>
      </c>
      <c r="J5357" s="25">
        <f t="shared" si="84"/>
        <v>1</v>
      </c>
    </row>
    <row r="5358" spans="2:10">
      <c r="B5358" s="3">
        <v>32589</v>
      </c>
      <c r="C5358" s="10" t="s">
        <v>16548</v>
      </c>
      <c r="D5358" s="10" t="s">
        <v>16549</v>
      </c>
      <c r="E5358" s="25">
        <v>1</v>
      </c>
      <c r="F5358" s="25">
        <v>2</v>
      </c>
      <c r="G5358" s="10" t="s">
        <v>16550</v>
      </c>
      <c r="H5358" s="25">
        <f>INDEX('Annexe 1 – Données des équipes'!$B$12:$R$114, MATCH(C5358, 'Annexe 1 – Données des équipes'!$B$12:$B$114,0),4)</f>
        <v>40</v>
      </c>
      <c r="I5358" s="25">
        <f>INDEX('Annexe 1 – Données des équipes'!$B$12:$R$114, MATCH(D5358, 'Annexe 1 – Données des équipes'!$B$12:$B$114,0),4)</f>
        <v>90</v>
      </c>
      <c r="J5358" s="25">
        <f t="shared" si="84"/>
        <v>1</v>
      </c>
    </row>
    <row r="5359" spans="2:10">
      <c r="B5359" s="3">
        <v>32592</v>
      </c>
      <c r="C5359" s="10" t="s">
        <v>16551</v>
      </c>
      <c r="D5359" s="10" t="s">
        <v>16552</v>
      </c>
      <c r="E5359" s="25">
        <v>0</v>
      </c>
      <c r="F5359" s="25">
        <v>1</v>
      </c>
      <c r="G5359" s="10" t="s">
        <v>16553</v>
      </c>
      <c r="H5359" s="25">
        <f>INDEX('Annexe 1 – Données des équipes'!$B$12:$R$114, MATCH(C5359, 'Annexe 1 – Données des équipes'!$B$12:$B$114,0),4)</f>
        <v>60</v>
      </c>
      <c r="I5359" s="25">
        <f>INDEX('Annexe 1 – Données des équipes'!$B$12:$R$114, MATCH(D5359, 'Annexe 1 – Données des équipes'!$B$12:$B$114,0),4)</f>
        <v>90</v>
      </c>
      <c r="J5359" s="25">
        <f t="shared" si="84"/>
        <v>1</v>
      </c>
    </row>
    <row r="5360" spans="2:10">
      <c r="B5360" s="3">
        <v>32593</v>
      </c>
      <c r="C5360" s="10" t="s">
        <v>16554</v>
      </c>
      <c r="D5360" s="10" t="s">
        <v>16555</v>
      </c>
      <c r="E5360" s="25">
        <v>1</v>
      </c>
      <c r="F5360" s="25">
        <v>2</v>
      </c>
      <c r="G5360" s="10" t="s">
        <v>16556</v>
      </c>
      <c r="H5360" s="25">
        <f>INDEX('Annexe 1 – Données des équipes'!$B$12:$R$114, MATCH(C5360, 'Annexe 1 – Données des équipes'!$B$12:$B$114,0),4)</f>
        <v>60</v>
      </c>
      <c r="I5360" s="25">
        <f>INDEX('Annexe 1 – Données des équipes'!$B$12:$R$114, MATCH(D5360, 'Annexe 1 – Données des équipes'!$B$12:$B$114,0),4)</f>
        <v>70</v>
      </c>
      <c r="J5360" s="25">
        <f t="shared" si="84"/>
        <v>1</v>
      </c>
    </row>
    <row r="5361" spans="2:10">
      <c r="B5361" s="3">
        <v>32596</v>
      </c>
      <c r="C5361" s="10" t="s">
        <v>16557</v>
      </c>
      <c r="D5361" s="10" t="s">
        <v>16558</v>
      </c>
      <c r="E5361" s="25">
        <v>0</v>
      </c>
      <c r="F5361" s="25">
        <v>1</v>
      </c>
      <c r="G5361" s="10" t="s">
        <v>16559</v>
      </c>
      <c r="H5361" s="25">
        <f>INDEX('Annexe 1 – Données des équipes'!$B$12:$R$114, MATCH(C5361, 'Annexe 1 – Données des équipes'!$B$12:$B$114,0),4)</f>
        <v>50</v>
      </c>
      <c r="I5361" s="25">
        <f>INDEX('Annexe 1 – Données des équipes'!$B$12:$R$114, MATCH(D5361, 'Annexe 1 – Données des équipes'!$B$12:$B$114,0),4)</f>
        <v>60</v>
      </c>
      <c r="J5361" s="25">
        <f t="shared" si="84"/>
        <v>1</v>
      </c>
    </row>
    <row r="5362" spans="2:10">
      <c r="B5362" s="3">
        <v>32596</v>
      </c>
      <c r="C5362" s="10" t="s">
        <v>16560</v>
      </c>
      <c r="D5362" s="10" t="s">
        <v>16561</v>
      </c>
      <c r="E5362" s="25">
        <v>1</v>
      </c>
      <c r="F5362" s="25">
        <v>0</v>
      </c>
      <c r="G5362" s="10" t="s">
        <v>16562</v>
      </c>
      <c r="H5362" s="25">
        <f>INDEX('Annexe 1 – Données des équipes'!$B$12:$R$114, MATCH(C5362, 'Annexe 1 – Données des équipes'!$B$12:$B$114,0),4)</f>
        <v>50</v>
      </c>
      <c r="I5362" s="25">
        <f>INDEX('Annexe 1 – Données des équipes'!$B$12:$R$114, MATCH(D5362, 'Annexe 1 – Données des équipes'!$B$12:$B$114,0),4)</f>
        <v>90</v>
      </c>
      <c r="J5362" s="25">
        <f t="shared" si="84"/>
        <v>1</v>
      </c>
    </row>
    <row r="5363" spans="2:10">
      <c r="B5363" s="3">
        <v>32600</v>
      </c>
      <c r="C5363" s="10" t="s">
        <v>16563</v>
      </c>
      <c r="D5363" s="10" t="s">
        <v>16564</v>
      </c>
      <c r="E5363" s="25">
        <v>2</v>
      </c>
      <c r="F5363" s="25">
        <v>1</v>
      </c>
      <c r="G5363" s="10" t="s">
        <v>16565</v>
      </c>
      <c r="H5363" s="25">
        <f>INDEX('Annexe 1 – Données des équipes'!$B$12:$R$114, MATCH(C5363, 'Annexe 1 – Données des équipes'!$B$12:$B$114,0),4)</f>
        <v>60</v>
      </c>
      <c r="I5363" s="25">
        <f>INDEX('Annexe 1 – Données des équipes'!$B$12:$R$114, MATCH(D5363, 'Annexe 1 – Données des équipes'!$B$12:$B$114,0),4)</f>
        <v>10</v>
      </c>
      <c r="J5363" s="25">
        <f t="shared" si="84"/>
        <v>1</v>
      </c>
    </row>
    <row r="5364" spans="2:10">
      <c r="B5364" s="3">
        <v>32610</v>
      </c>
      <c r="C5364" s="10" t="s">
        <v>16566</v>
      </c>
      <c r="D5364" s="10" t="s">
        <v>16567</v>
      </c>
      <c r="E5364" s="25">
        <v>2</v>
      </c>
      <c r="F5364" s="25">
        <v>1</v>
      </c>
      <c r="G5364" s="10" t="s">
        <v>16568</v>
      </c>
      <c r="H5364" s="25">
        <f>INDEX('Annexe 1 – Données des équipes'!$B$12:$R$114, MATCH(C5364, 'Annexe 1 – Données des équipes'!$B$12:$B$114,0),4)</f>
        <v>80</v>
      </c>
      <c r="I5364" s="25">
        <f>INDEX('Annexe 1 – Données des équipes'!$B$12:$R$114, MATCH(D5364, 'Annexe 1 – Données des équipes'!$B$12:$B$114,0),4)</f>
        <v>50</v>
      </c>
      <c r="J5364" s="25">
        <f t="shared" si="84"/>
        <v>1</v>
      </c>
    </row>
    <row r="5365" spans="2:10">
      <c r="B5365" s="3">
        <v>32624</v>
      </c>
      <c r="C5365" s="10" t="s">
        <v>16569</v>
      </c>
      <c r="D5365" s="10" t="s">
        <v>16570</v>
      </c>
      <c r="E5365" s="25">
        <v>1</v>
      </c>
      <c r="F5365" s="25">
        <v>0</v>
      </c>
      <c r="G5365" s="10" t="s">
        <v>16571</v>
      </c>
      <c r="H5365" s="25">
        <f>INDEX('Annexe 1 – Données des équipes'!$B$12:$R$114, MATCH(C5365, 'Annexe 1 – Données des équipes'!$B$12:$B$114,0),4)</f>
        <v>60</v>
      </c>
      <c r="I5365" s="25">
        <f>INDEX('Annexe 1 – Données des équipes'!$B$12:$R$114, MATCH(D5365, 'Annexe 1 – Données des équipes'!$B$12:$B$114,0),4)</f>
        <v>90</v>
      </c>
      <c r="J5365" s="25">
        <f t="shared" si="84"/>
        <v>1</v>
      </c>
    </row>
    <row r="5366" spans="2:10">
      <c r="B5366" s="3">
        <v>32633</v>
      </c>
      <c r="C5366" s="10" t="s">
        <v>16572</v>
      </c>
      <c r="D5366" s="10" t="s">
        <v>16573</v>
      </c>
      <c r="E5366" s="25">
        <v>1</v>
      </c>
      <c r="F5366" s="25">
        <v>2</v>
      </c>
      <c r="G5366" s="10" t="s">
        <v>16574</v>
      </c>
      <c r="H5366" s="25">
        <f>INDEX('Annexe 1 – Données des équipes'!$B$12:$R$114, MATCH(C5366, 'Annexe 1 – Données des équipes'!$B$12:$B$114,0),4)</f>
        <v>0</v>
      </c>
      <c r="I5366" s="25">
        <f>INDEX('Annexe 1 – Données des équipes'!$B$12:$R$114, MATCH(D5366, 'Annexe 1 – Données des équipes'!$B$12:$B$114,0),4)</f>
        <v>70</v>
      </c>
      <c r="J5366" s="25">
        <f t="shared" si="84"/>
        <v>1</v>
      </c>
    </row>
    <row r="5367" spans="2:10">
      <c r="B5367" s="3">
        <v>32633</v>
      </c>
      <c r="C5367" s="10" t="s">
        <v>16575</v>
      </c>
      <c r="D5367" s="10" t="s">
        <v>16576</v>
      </c>
      <c r="E5367" s="25">
        <v>0</v>
      </c>
      <c r="F5367" s="25">
        <v>1</v>
      </c>
      <c r="G5367" s="10" t="s">
        <v>16577</v>
      </c>
      <c r="H5367" s="25">
        <f>INDEX('Annexe 1 – Données des équipes'!$B$12:$R$114, MATCH(C5367, 'Annexe 1 – Données des équipes'!$B$12:$B$114,0),4)</f>
        <v>10</v>
      </c>
      <c r="I5367" s="25">
        <f>INDEX('Annexe 1 – Données des équipes'!$B$12:$R$114, MATCH(D5367, 'Annexe 1 – Données des équipes'!$B$12:$B$114,0),4)</f>
        <v>80</v>
      </c>
      <c r="J5367" s="25">
        <f t="shared" si="84"/>
        <v>1</v>
      </c>
    </row>
    <row r="5368" spans="2:10">
      <c r="B5368" s="3">
        <v>32633</v>
      </c>
      <c r="C5368" s="10" t="s">
        <v>16578</v>
      </c>
      <c r="D5368" s="10" t="s">
        <v>16579</v>
      </c>
      <c r="E5368" s="25">
        <v>1</v>
      </c>
      <c r="F5368" s="25">
        <v>0</v>
      </c>
      <c r="G5368" s="10" t="s">
        <v>16580</v>
      </c>
      <c r="H5368" s="25">
        <f>INDEX('Annexe 1 – Données des équipes'!$B$12:$R$114, MATCH(C5368, 'Annexe 1 – Données des équipes'!$B$12:$B$114,0),4)</f>
        <v>70</v>
      </c>
      <c r="I5368" s="25">
        <f>INDEX('Annexe 1 – Données des équipes'!$B$12:$R$114, MATCH(D5368, 'Annexe 1 – Données des équipes'!$B$12:$B$114,0),4)</f>
        <v>50</v>
      </c>
      <c r="J5368" s="25">
        <f t="shared" si="84"/>
        <v>1</v>
      </c>
    </row>
    <row r="5369" spans="2:10">
      <c r="B5369" s="3">
        <v>32635</v>
      </c>
      <c r="C5369" s="10" t="s">
        <v>16581</v>
      </c>
      <c r="D5369" s="10" t="s">
        <v>16582</v>
      </c>
      <c r="E5369" s="25">
        <v>0</v>
      </c>
      <c r="F5369" s="25">
        <v>1</v>
      </c>
      <c r="G5369" s="10" t="s">
        <v>16583</v>
      </c>
      <c r="H5369" s="25">
        <f>INDEX('Annexe 1 – Données des équipes'!$B$12:$R$114, MATCH(C5369, 'Annexe 1 – Données des équipes'!$B$12:$B$114,0),4)</f>
        <v>0</v>
      </c>
      <c r="I5369" s="25">
        <f>INDEX('Annexe 1 – Données des équipes'!$B$12:$R$114, MATCH(D5369, 'Annexe 1 – Données des équipes'!$B$12:$B$114,0),4)</f>
        <v>80</v>
      </c>
      <c r="J5369" s="25">
        <f t="shared" si="84"/>
        <v>1</v>
      </c>
    </row>
    <row r="5370" spans="2:10">
      <c r="B5370" s="3">
        <v>32635</v>
      </c>
      <c r="C5370" s="10" t="s">
        <v>16584</v>
      </c>
      <c r="D5370" s="10" t="s">
        <v>16585</v>
      </c>
      <c r="E5370" s="25">
        <v>1</v>
      </c>
      <c r="F5370" s="25">
        <v>2</v>
      </c>
      <c r="G5370" s="10" t="s">
        <v>16586</v>
      </c>
      <c r="H5370" s="25">
        <f>INDEX('Annexe 1 – Données des équipes'!$B$12:$R$114, MATCH(C5370, 'Annexe 1 – Données des équipes'!$B$12:$B$114,0),4)</f>
        <v>10</v>
      </c>
      <c r="I5370" s="25">
        <f>INDEX('Annexe 1 – Données des équipes'!$B$12:$R$114, MATCH(D5370, 'Annexe 1 – Données des équipes'!$B$12:$B$114,0),4)</f>
        <v>70</v>
      </c>
      <c r="J5370" s="25">
        <f t="shared" si="84"/>
        <v>1</v>
      </c>
    </row>
    <row r="5371" spans="2:10">
      <c r="B5371" s="3">
        <v>32635</v>
      </c>
      <c r="C5371" s="10" t="s">
        <v>16587</v>
      </c>
      <c r="D5371" s="10" t="s">
        <v>16588</v>
      </c>
      <c r="E5371" s="25">
        <v>2</v>
      </c>
      <c r="F5371" s="25">
        <v>1</v>
      </c>
      <c r="G5371" s="10" t="s">
        <v>16589</v>
      </c>
      <c r="H5371" s="25">
        <f>INDEX('Annexe 1 – Données des équipes'!$B$12:$R$114, MATCH(C5371, 'Annexe 1 – Données des équipes'!$B$12:$B$114,0),4)</f>
        <v>80</v>
      </c>
      <c r="I5371" s="25">
        <f>INDEX('Annexe 1 – Données des équipes'!$B$12:$R$114, MATCH(D5371, 'Annexe 1 – Données des équipes'!$B$12:$B$114,0),4)</f>
        <v>80</v>
      </c>
      <c r="J5371" s="25">
        <f t="shared" si="84"/>
        <v>1</v>
      </c>
    </row>
    <row r="5372" spans="2:10">
      <c r="B5372" s="3">
        <v>32638</v>
      </c>
      <c r="C5372" s="10" t="s">
        <v>16590</v>
      </c>
      <c r="D5372" s="10" t="s">
        <v>16591</v>
      </c>
      <c r="E5372" s="25">
        <v>0</v>
      </c>
      <c r="F5372" s="25">
        <v>1</v>
      </c>
      <c r="G5372" s="10" t="s">
        <v>16592</v>
      </c>
      <c r="H5372" s="25">
        <f>INDEX('Annexe 1 – Données des équipes'!$B$12:$R$114, MATCH(C5372, 'Annexe 1 – Données des équipes'!$B$12:$B$114,0),4)</f>
        <v>60</v>
      </c>
      <c r="I5372" s="25">
        <f>INDEX('Annexe 1 – Données des équipes'!$B$12:$R$114, MATCH(D5372, 'Annexe 1 – Données des équipes'!$B$12:$B$114,0),4)</f>
        <v>50</v>
      </c>
      <c r="J5372" s="25">
        <f t="shared" si="84"/>
        <v>1</v>
      </c>
    </row>
    <row r="5373" spans="2:10">
      <c r="B5373" s="3">
        <v>32645</v>
      </c>
      <c r="C5373" s="10" t="s">
        <v>16593</v>
      </c>
      <c r="D5373" s="10" t="s">
        <v>16594</v>
      </c>
      <c r="E5373" s="25">
        <v>1</v>
      </c>
      <c r="F5373" s="25">
        <v>0</v>
      </c>
      <c r="G5373" s="10" t="s">
        <v>16595</v>
      </c>
      <c r="H5373" s="25">
        <f>INDEX('Annexe 1 – Données des équipes'!$B$12:$R$114, MATCH(C5373, 'Annexe 1 – Données des équipes'!$B$12:$B$114,0),4)</f>
        <v>50</v>
      </c>
      <c r="I5373" s="25">
        <f>INDEX('Annexe 1 – Données des équipes'!$B$12:$R$114, MATCH(D5373, 'Annexe 1 – Données des équipes'!$B$12:$B$114,0),4)</f>
        <v>40</v>
      </c>
      <c r="J5373" s="25">
        <f t="shared" si="84"/>
        <v>1</v>
      </c>
    </row>
    <row r="5374" spans="2:10">
      <c r="B5374" s="3">
        <v>32646</v>
      </c>
      <c r="C5374" s="10" t="s">
        <v>16596</v>
      </c>
      <c r="D5374" s="10" t="s">
        <v>16597</v>
      </c>
      <c r="E5374" s="25">
        <v>2</v>
      </c>
      <c r="F5374" s="25">
        <v>1</v>
      </c>
      <c r="G5374" s="10" t="s">
        <v>16598</v>
      </c>
      <c r="H5374" s="25">
        <f>INDEX('Annexe 1 – Données des équipes'!$B$12:$R$114, MATCH(C5374, 'Annexe 1 – Données des équipes'!$B$12:$B$114,0),4)</f>
        <v>80</v>
      </c>
      <c r="I5374" s="25">
        <f>INDEX('Annexe 1 – Données des équipes'!$B$12:$R$114, MATCH(D5374, 'Annexe 1 – Données des équipes'!$B$12:$B$114,0),4)</f>
        <v>60</v>
      </c>
      <c r="J5374" s="25">
        <f t="shared" si="84"/>
        <v>1</v>
      </c>
    </row>
    <row r="5375" spans="2:10">
      <c r="B5375" s="3">
        <v>32652</v>
      </c>
      <c r="C5375" s="10" t="s">
        <v>16599</v>
      </c>
      <c r="D5375" s="10" t="s">
        <v>16600</v>
      </c>
      <c r="E5375" s="25">
        <v>1</v>
      </c>
      <c r="F5375" s="25">
        <v>0</v>
      </c>
      <c r="G5375" s="10" t="s">
        <v>16601</v>
      </c>
      <c r="H5375" s="25">
        <f>INDEX('Annexe 1 – Données des équipes'!$B$12:$R$114, MATCH(C5375, 'Annexe 1 – Données des équipes'!$B$12:$B$114,0),4)</f>
        <v>50</v>
      </c>
      <c r="I5375" s="25">
        <f>INDEX('Annexe 1 – Données des équipes'!$B$12:$R$114, MATCH(D5375, 'Annexe 1 – Données des équipes'!$B$12:$B$114,0),4)</f>
        <v>20</v>
      </c>
      <c r="J5375" s="25">
        <f t="shared" si="84"/>
        <v>1</v>
      </c>
    </row>
    <row r="5376" spans="2:10">
      <c r="B5376" s="3">
        <v>32653</v>
      </c>
      <c r="C5376" s="10" t="s">
        <v>16602</v>
      </c>
      <c r="D5376" s="10" t="s">
        <v>16603</v>
      </c>
      <c r="E5376" s="25">
        <v>3</v>
      </c>
      <c r="F5376" s="25">
        <v>2</v>
      </c>
      <c r="G5376" s="10" t="s">
        <v>16604</v>
      </c>
      <c r="H5376" s="25">
        <f>INDEX('Annexe 1 – Données des équipes'!$B$12:$R$114, MATCH(C5376, 'Annexe 1 – Données des équipes'!$B$12:$B$114,0),4)</f>
        <v>50</v>
      </c>
      <c r="I5376" s="25">
        <f>INDEX('Annexe 1 – Données des équipes'!$B$12:$R$114, MATCH(D5376, 'Annexe 1 – Données des équipes'!$B$12:$B$114,0),4)</f>
        <v>70</v>
      </c>
      <c r="J5376" s="25">
        <f t="shared" si="84"/>
        <v>1</v>
      </c>
    </row>
    <row r="5377" spans="2:10">
      <c r="B5377" s="3">
        <v>32654</v>
      </c>
      <c r="C5377" s="10" t="s">
        <v>16605</v>
      </c>
      <c r="D5377" s="10" t="s">
        <v>16606</v>
      </c>
      <c r="E5377" s="25">
        <v>0</v>
      </c>
      <c r="F5377" s="25">
        <v>1</v>
      </c>
      <c r="G5377" s="10" t="s">
        <v>16607</v>
      </c>
      <c r="H5377" s="25">
        <f>INDEX('Annexe 1 – Données des équipes'!$B$12:$R$114, MATCH(C5377, 'Annexe 1 – Données des équipes'!$B$12:$B$114,0),4)</f>
        <v>50</v>
      </c>
      <c r="I5377" s="25">
        <f>INDEX('Annexe 1 – Données des équipes'!$B$12:$R$114, MATCH(D5377, 'Annexe 1 – Données des équipes'!$B$12:$B$114,0),4)</f>
        <v>80</v>
      </c>
      <c r="J5377" s="25">
        <f t="shared" si="84"/>
        <v>1</v>
      </c>
    </row>
    <row r="5378" spans="2:10">
      <c r="B5378" s="3">
        <v>36625</v>
      </c>
      <c r="C5378" s="10" t="s">
        <v>16608</v>
      </c>
      <c r="D5378" s="10" t="s">
        <v>16609</v>
      </c>
      <c r="E5378" s="25">
        <v>0</v>
      </c>
      <c r="F5378" s="25">
        <v>0</v>
      </c>
      <c r="G5378" s="10" t="s">
        <v>16610</v>
      </c>
      <c r="H5378" s="25">
        <f>INDEX('Annexe 1 – Données des équipes'!$B$12:$R$114, MATCH(C5378, 'Annexe 1 – Données des équipes'!$B$12:$B$114,0),4)</f>
        <v>0</v>
      </c>
      <c r="I5378" s="25">
        <f>INDEX('Annexe 1 – Données des équipes'!$B$12:$R$114, MATCH(D5378, 'Annexe 1 – Données des équipes'!$B$12:$B$114,0),4)</f>
        <v>20</v>
      </c>
      <c r="J5378" s="25">
        <f t="shared" si="84"/>
        <v>0</v>
      </c>
    </row>
    <row r="5379" spans="2:10">
      <c r="B5379" s="3">
        <v>32659</v>
      </c>
      <c r="C5379" s="10" t="s">
        <v>16611</v>
      </c>
      <c r="D5379" s="10" t="s">
        <v>16612</v>
      </c>
      <c r="E5379" s="25">
        <v>0</v>
      </c>
      <c r="F5379" s="25">
        <v>1</v>
      </c>
      <c r="G5379" s="10" t="s">
        <v>16613</v>
      </c>
      <c r="H5379" s="25">
        <f>INDEX('Annexe 1 – Données des équipes'!$B$12:$R$114, MATCH(C5379, 'Annexe 1 – Données des équipes'!$B$12:$B$114,0),4)</f>
        <v>30</v>
      </c>
      <c r="I5379" s="25">
        <f>INDEX('Annexe 1 – Données des équipes'!$B$12:$R$114, MATCH(D5379, 'Annexe 1 – Données des équipes'!$B$12:$B$114,0),4)</f>
        <v>80</v>
      </c>
      <c r="J5379" s="25">
        <f t="shared" si="84"/>
        <v>1</v>
      </c>
    </row>
    <row r="5380" spans="2:10">
      <c r="B5380" s="3">
        <v>36654</v>
      </c>
      <c r="C5380" s="10" t="s">
        <v>16614</v>
      </c>
      <c r="D5380" s="10" t="s">
        <v>16615</v>
      </c>
      <c r="E5380" s="25">
        <v>2</v>
      </c>
      <c r="F5380" s="25">
        <v>2</v>
      </c>
      <c r="G5380" s="10" t="s">
        <v>16616</v>
      </c>
      <c r="H5380" s="25">
        <f>INDEX('Annexe 1 – Données des équipes'!$B$12:$R$114, MATCH(C5380, 'Annexe 1 – Données des équipes'!$B$12:$B$114,0),4)</f>
        <v>0</v>
      </c>
      <c r="I5380" s="25">
        <f>INDEX('Annexe 1 – Données des équipes'!$B$12:$R$114, MATCH(D5380, 'Annexe 1 – Données des équipes'!$B$12:$B$114,0),4)</f>
        <v>70</v>
      </c>
      <c r="J5380" s="25">
        <f t="shared" si="84"/>
        <v>0</v>
      </c>
    </row>
    <row r="5381" spans="2:10">
      <c r="B5381" s="3">
        <v>32670</v>
      </c>
      <c r="C5381" s="10" t="s">
        <v>16617</v>
      </c>
      <c r="D5381" s="10" t="s">
        <v>16618</v>
      </c>
      <c r="E5381" s="25">
        <v>1</v>
      </c>
      <c r="F5381" s="25">
        <v>0</v>
      </c>
      <c r="G5381" s="10" t="s">
        <v>16619</v>
      </c>
      <c r="H5381" s="25">
        <f>INDEX('Annexe 1 – Données des équipes'!$B$12:$R$114, MATCH(C5381, 'Annexe 1 – Données des équipes'!$B$12:$B$114,0),4)</f>
        <v>10</v>
      </c>
      <c r="I5381" s="25">
        <f>INDEX('Annexe 1 – Données des équipes'!$B$12:$R$114, MATCH(D5381, 'Annexe 1 – Données des équipes'!$B$12:$B$114,0),4)</f>
        <v>40</v>
      </c>
      <c r="J5381" s="25">
        <f t="shared" si="84"/>
        <v>1</v>
      </c>
    </row>
    <row r="5382" spans="2:10">
      <c r="B5382" s="3">
        <v>32673</v>
      </c>
      <c r="C5382" s="10" t="s">
        <v>16620</v>
      </c>
      <c r="D5382" s="10" t="s">
        <v>16621</v>
      </c>
      <c r="E5382" s="25">
        <v>1</v>
      </c>
      <c r="F5382" s="25">
        <v>0</v>
      </c>
      <c r="G5382" s="10" t="s">
        <v>16622</v>
      </c>
      <c r="H5382" s="25">
        <f>INDEX('Annexe 1 – Données des équipes'!$B$12:$R$114, MATCH(C5382, 'Annexe 1 – Données des équipes'!$B$12:$B$114,0),4)</f>
        <v>80</v>
      </c>
      <c r="I5382" s="25">
        <f>INDEX('Annexe 1 – Données des équipes'!$B$12:$R$114, MATCH(D5382, 'Annexe 1 – Données des équipes'!$B$12:$B$114,0),4)</f>
        <v>50</v>
      </c>
      <c r="J5382" s="25">
        <f t="shared" si="84"/>
        <v>1</v>
      </c>
    </row>
    <row r="5383" spans="2:10">
      <c r="B5383" s="3">
        <v>32675</v>
      </c>
      <c r="C5383" s="10" t="s">
        <v>16623</v>
      </c>
      <c r="D5383" s="10" t="s">
        <v>16624</v>
      </c>
      <c r="E5383" s="25">
        <v>1</v>
      </c>
      <c r="F5383" s="25">
        <v>2</v>
      </c>
      <c r="G5383" s="10" t="s">
        <v>16625</v>
      </c>
      <c r="H5383" s="25">
        <f>INDEX('Annexe 1 – Données des équipes'!$B$12:$R$114, MATCH(C5383, 'Annexe 1 – Données des équipes'!$B$12:$B$114,0),4)</f>
        <v>90</v>
      </c>
      <c r="I5383" s="25">
        <f>INDEX('Annexe 1 – Données des équipes'!$B$12:$R$114, MATCH(D5383, 'Annexe 1 – Données des équipes'!$B$12:$B$114,0),4)</f>
        <v>80</v>
      </c>
      <c r="J5383" s="25">
        <f t="shared" si="84"/>
        <v>1</v>
      </c>
    </row>
    <row r="5384" spans="2:10">
      <c r="B5384" s="3">
        <v>32679</v>
      </c>
      <c r="C5384" s="10" t="s">
        <v>16626</v>
      </c>
      <c r="D5384" s="10" t="s">
        <v>16627</v>
      </c>
      <c r="E5384" s="25">
        <v>1</v>
      </c>
      <c r="F5384" s="25">
        <v>2</v>
      </c>
      <c r="G5384" s="10" t="s">
        <v>16628</v>
      </c>
      <c r="H5384" s="25">
        <f>INDEX('Annexe 1 – Données des équipes'!$B$12:$R$114, MATCH(C5384, 'Annexe 1 – Données des équipes'!$B$12:$B$114,0),4)</f>
        <v>70</v>
      </c>
      <c r="I5384" s="25">
        <f>INDEX('Annexe 1 – Données des équipes'!$B$12:$R$114, MATCH(D5384, 'Annexe 1 – Données des équipes'!$B$12:$B$114,0),4)</f>
        <v>80</v>
      </c>
      <c r="J5384" s="25">
        <f t="shared" si="84"/>
        <v>1</v>
      </c>
    </row>
    <row r="5385" spans="2:10">
      <c r="B5385" s="3">
        <v>32680</v>
      </c>
      <c r="C5385" s="10" t="s">
        <v>16629</v>
      </c>
      <c r="D5385" s="10" t="s">
        <v>16630</v>
      </c>
      <c r="E5385" s="25">
        <v>1</v>
      </c>
      <c r="F5385" s="25">
        <v>0</v>
      </c>
      <c r="G5385" s="10" t="s">
        <v>16631</v>
      </c>
      <c r="H5385" s="25">
        <f>INDEX('Annexe 1 – Données des équipes'!$B$12:$R$114, MATCH(C5385, 'Annexe 1 – Données des équipes'!$B$12:$B$114,0),4)</f>
        <v>80</v>
      </c>
      <c r="I5385" s="25">
        <f>INDEX('Annexe 1 – Données des équipes'!$B$12:$R$114, MATCH(D5385, 'Annexe 1 – Données des équipes'!$B$12:$B$114,0),4)</f>
        <v>90</v>
      </c>
      <c r="J5385" s="25">
        <f t="shared" si="84"/>
        <v>1</v>
      </c>
    </row>
    <row r="5386" spans="2:10">
      <c r="B5386" s="3">
        <v>32681</v>
      </c>
      <c r="C5386" s="10" t="s">
        <v>16632</v>
      </c>
      <c r="D5386" s="10" t="s">
        <v>16633</v>
      </c>
      <c r="E5386" s="25">
        <v>0</v>
      </c>
      <c r="F5386" s="25">
        <v>1</v>
      </c>
      <c r="G5386" s="10" t="s">
        <v>16634</v>
      </c>
      <c r="H5386" s="25">
        <f>INDEX('Annexe 1 – Données des équipes'!$B$12:$R$114, MATCH(C5386, 'Annexe 1 – Données des équipes'!$B$12:$B$114,0),4)</f>
        <v>50</v>
      </c>
      <c r="I5386" s="25">
        <f>INDEX('Annexe 1 – Données des équipes'!$B$12:$R$114, MATCH(D5386, 'Annexe 1 – Données des équipes'!$B$12:$B$114,0),4)</f>
        <v>80</v>
      </c>
      <c r="J5386" s="25">
        <f t="shared" si="84"/>
        <v>1</v>
      </c>
    </row>
    <row r="5387" spans="2:10">
      <c r="B5387" s="3">
        <v>32684</v>
      </c>
      <c r="C5387" s="10" t="s">
        <v>16635</v>
      </c>
      <c r="D5387" s="10" t="s">
        <v>16636</v>
      </c>
      <c r="E5387" s="25">
        <v>2</v>
      </c>
      <c r="F5387" s="25">
        <v>1</v>
      </c>
      <c r="G5387" s="10" t="s">
        <v>16637</v>
      </c>
      <c r="H5387" s="25">
        <f>INDEX('Annexe 1 – Données des équipes'!$B$12:$R$114, MATCH(C5387, 'Annexe 1 – Données des équipes'!$B$12:$B$114,0),4)</f>
        <v>10</v>
      </c>
      <c r="I5387" s="25">
        <f>INDEX('Annexe 1 – Données des équipes'!$B$12:$R$114, MATCH(D5387, 'Annexe 1 – Données des équipes'!$B$12:$B$114,0),4)</f>
        <v>50</v>
      </c>
      <c r="J5387" s="25">
        <f t="shared" si="84"/>
        <v>1</v>
      </c>
    </row>
    <row r="5388" spans="2:10">
      <c r="B5388" s="3">
        <v>32684</v>
      </c>
      <c r="C5388" s="10" t="s">
        <v>16638</v>
      </c>
      <c r="D5388" s="10" t="s">
        <v>16639</v>
      </c>
      <c r="E5388" s="25">
        <v>1</v>
      </c>
      <c r="F5388" s="25">
        <v>2</v>
      </c>
      <c r="G5388" s="10" t="s">
        <v>16640</v>
      </c>
      <c r="H5388" s="25">
        <f>INDEX('Annexe 1 – Données des équipes'!$B$12:$R$114, MATCH(C5388, 'Annexe 1 – Données des équipes'!$B$12:$B$114,0),4)</f>
        <v>10</v>
      </c>
      <c r="I5388" s="25">
        <f>INDEX('Annexe 1 – Données des équipes'!$B$12:$R$114, MATCH(D5388, 'Annexe 1 – Données des équipes'!$B$12:$B$114,0),4)</f>
        <v>20</v>
      </c>
      <c r="J5388" s="25">
        <f t="shared" si="84"/>
        <v>1</v>
      </c>
    </row>
    <row r="5389" spans="2:10">
      <c r="B5389" s="3">
        <v>32686</v>
      </c>
      <c r="C5389" s="10" t="s">
        <v>16641</v>
      </c>
      <c r="D5389" s="10" t="s">
        <v>16642</v>
      </c>
      <c r="E5389" s="25">
        <v>2</v>
      </c>
      <c r="F5389" s="25">
        <v>1</v>
      </c>
      <c r="G5389" s="10" t="s">
        <v>16643</v>
      </c>
      <c r="H5389" s="25">
        <f>INDEX('Annexe 1 – Données des équipes'!$B$12:$R$114, MATCH(C5389, 'Annexe 1 – Données des équipes'!$B$12:$B$114,0),4)</f>
        <v>80</v>
      </c>
      <c r="I5389" s="25">
        <f>INDEX('Annexe 1 – Données des équipes'!$B$12:$R$114, MATCH(D5389, 'Annexe 1 – Données des équipes'!$B$12:$B$114,0),4)</f>
        <v>50</v>
      </c>
      <c r="J5389" s="25">
        <f t="shared" si="84"/>
        <v>1</v>
      </c>
    </row>
    <row r="5390" spans="2:10">
      <c r="B5390" s="3">
        <v>32691</v>
      </c>
      <c r="C5390" s="10" t="s">
        <v>16644</v>
      </c>
      <c r="D5390" s="10" t="s">
        <v>16645</v>
      </c>
      <c r="E5390" s="25">
        <v>1</v>
      </c>
      <c r="F5390" s="25">
        <v>0</v>
      </c>
      <c r="G5390" s="10" t="s">
        <v>16646</v>
      </c>
      <c r="H5390" s="25">
        <f>INDEX('Annexe 1 – Données des équipes'!$B$12:$R$114, MATCH(C5390, 'Annexe 1 – Données des équipes'!$B$12:$B$114,0),4)</f>
        <v>90</v>
      </c>
      <c r="I5390" s="25">
        <f>INDEX('Annexe 1 – Données des équipes'!$B$12:$R$114, MATCH(D5390, 'Annexe 1 – Données des équipes'!$B$12:$B$114,0),4)</f>
        <v>80</v>
      </c>
      <c r="J5390" s="25">
        <f t="shared" si="84"/>
        <v>1</v>
      </c>
    </row>
    <row r="5391" spans="2:10">
      <c r="B5391" s="3">
        <v>32691</v>
      </c>
      <c r="C5391" s="10" t="s">
        <v>16647</v>
      </c>
      <c r="D5391" s="10" t="s">
        <v>16648</v>
      </c>
      <c r="E5391" s="25">
        <v>0</v>
      </c>
      <c r="F5391" s="25">
        <v>1</v>
      </c>
      <c r="G5391" s="10" t="s">
        <v>16649</v>
      </c>
      <c r="H5391" s="25">
        <f>INDEX('Annexe 1 – Données des équipes'!$B$12:$R$114, MATCH(C5391, 'Annexe 1 – Données des équipes'!$B$12:$B$114,0),4)</f>
        <v>80</v>
      </c>
      <c r="I5391" s="25">
        <f>INDEX('Annexe 1 – Données des équipes'!$B$12:$R$114, MATCH(D5391, 'Annexe 1 – Données des équipes'!$B$12:$B$114,0),4)</f>
        <v>70</v>
      </c>
      <c r="J5391" s="25">
        <f t="shared" si="84"/>
        <v>1</v>
      </c>
    </row>
    <row r="5392" spans="2:10">
      <c r="B5392" s="3">
        <v>32694</v>
      </c>
      <c r="C5392" s="10" t="s">
        <v>16650</v>
      </c>
      <c r="D5392" s="10" t="s">
        <v>16651</v>
      </c>
      <c r="E5392" s="25">
        <v>0</v>
      </c>
      <c r="F5392" s="25">
        <v>1</v>
      </c>
      <c r="G5392" s="10" t="s">
        <v>16652</v>
      </c>
      <c r="H5392" s="25">
        <f>INDEX('Annexe 1 – Données des équipes'!$B$12:$R$114, MATCH(C5392, 'Annexe 1 – Données des équipes'!$B$12:$B$114,0),4)</f>
        <v>90</v>
      </c>
      <c r="I5392" s="25">
        <f>INDEX('Annexe 1 – Données des équipes'!$B$12:$R$114, MATCH(D5392, 'Annexe 1 – Données des équipes'!$B$12:$B$114,0),4)</f>
        <v>70</v>
      </c>
      <c r="J5392" s="25">
        <f t="shared" si="84"/>
        <v>1</v>
      </c>
    </row>
    <row r="5393" spans="2:10">
      <c r="B5393" s="3">
        <v>32697</v>
      </c>
      <c r="C5393" s="10" t="s">
        <v>16653</v>
      </c>
      <c r="D5393" s="10" t="s">
        <v>16654</v>
      </c>
      <c r="E5393" s="25">
        <v>0</v>
      </c>
      <c r="F5393" s="25">
        <v>1</v>
      </c>
      <c r="G5393" s="10" t="s">
        <v>16655</v>
      </c>
      <c r="H5393" s="25">
        <f>INDEX('Annexe 1 – Données des équipes'!$B$12:$R$114, MATCH(C5393, 'Annexe 1 – Données des équipes'!$B$12:$B$114,0),4)</f>
        <v>80</v>
      </c>
      <c r="I5393" s="25">
        <f>INDEX('Annexe 1 – Données des équipes'!$B$12:$R$114, MATCH(D5393, 'Annexe 1 – Données des équipes'!$B$12:$B$114,0),4)</f>
        <v>90</v>
      </c>
      <c r="J5393" s="25">
        <f t="shared" si="84"/>
        <v>1</v>
      </c>
    </row>
    <row r="5394" spans="2:10">
      <c r="B5394" s="3">
        <v>32699</v>
      </c>
      <c r="C5394" s="10" t="s">
        <v>16656</v>
      </c>
      <c r="D5394" s="10" t="s">
        <v>16657</v>
      </c>
      <c r="E5394" s="25">
        <v>2</v>
      </c>
      <c r="F5394" s="25">
        <v>1</v>
      </c>
      <c r="G5394" s="10" t="s">
        <v>16658</v>
      </c>
      <c r="H5394" s="25">
        <f>INDEX('Annexe 1 – Données des équipes'!$B$12:$R$114, MATCH(C5394, 'Annexe 1 – Données des équipes'!$B$12:$B$114,0),4)</f>
        <v>80</v>
      </c>
      <c r="I5394" s="25">
        <f>INDEX('Annexe 1 – Données des équipes'!$B$12:$R$114, MATCH(D5394, 'Annexe 1 – Données des équipes'!$B$12:$B$114,0),4)</f>
        <v>70</v>
      </c>
      <c r="J5394" s="25">
        <f t="shared" ref="J5394:J5457" si="85">ABS(F5394-E5394)</f>
        <v>1</v>
      </c>
    </row>
    <row r="5395" spans="2:10">
      <c r="B5395" s="3">
        <v>32705</v>
      </c>
      <c r="C5395" s="10" t="s">
        <v>16659</v>
      </c>
      <c r="D5395" s="10" t="s">
        <v>16660</v>
      </c>
      <c r="E5395" s="25">
        <v>1</v>
      </c>
      <c r="F5395" s="25">
        <v>0</v>
      </c>
      <c r="G5395" s="10" t="s">
        <v>16661</v>
      </c>
      <c r="H5395" s="25">
        <f>INDEX('Annexe 1 – Données des équipes'!$B$12:$R$114, MATCH(C5395, 'Annexe 1 – Données des équipes'!$B$12:$B$114,0),4)</f>
        <v>60</v>
      </c>
      <c r="I5395" s="25">
        <f>INDEX('Annexe 1 – Données des équipes'!$B$12:$R$114, MATCH(D5395, 'Annexe 1 – Données des équipes'!$B$12:$B$114,0),4)</f>
        <v>0</v>
      </c>
      <c r="J5395" s="25">
        <f t="shared" si="85"/>
        <v>1</v>
      </c>
    </row>
    <row r="5396" spans="2:10">
      <c r="B5396" s="3">
        <v>32705</v>
      </c>
      <c r="C5396" s="10" t="s">
        <v>16662</v>
      </c>
      <c r="D5396" s="10" t="s">
        <v>16663</v>
      </c>
      <c r="E5396" s="25">
        <v>0</v>
      </c>
      <c r="F5396" s="25">
        <v>1</v>
      </c>
      <c r="G5396" s="10" t="s">
        <v>16664</v>
      </c>
      <c r="H5396" s="25">
        <f>INDEX('Annexe 1 – Données des équipes'!$B$12:$R$114, MATCH(C5396, 'Annexe 1 – Données des équipes'!$B$12:$B$114,0),4)</f>
        <v>80</v>
      </c>
      <c r="I5396" s="25">
        <f>INDEX('Annexe 1 – Données des équipes'!$B$12:$R$114, MATCH(D5396, 'Annexe 1 – Données des équipes'!$B$12:$B$114,0),4)</f>
        <v>90</v>
      </c>
      <c r="J5396" s="25">
        <f t="shared" si="85"/>
        <v>1</v>
      </c>
    </row>
    <row r="5397" spans="2:10">
      <c r="B5397" s="3">
        <v>32711</v>
      </c>
      <c r="C5397" s="10" t="s">
        <v>16665</v>
      </c>
      <c r="D5397" s="10" t="s">
        <v>16666</v>
      </c>
      <c r="E5397" s="25">
        <v>3</v>
      </c>
      <c r="F5397" s="25">
        <v>2</v>
      </c>
      <c r="G5397" s="10" t="s">
        <v>16667</v>
      </c>
      <c r="H5397" s="25">
        <f>INDEX('Annexe 1 – Données des équipes'!$B$12:$R$114, MATCH(C5397, 'Annexe 1 – Données des équipes'!$B$12:$B$114,0),4)</f>
        <v>70</v>
      </c>
      <c r="I5397" s="25">
        <f>INDEX('Annexe 1 – Données des équipes'!$B$12:$R$114, MATCH(D5397, 'Annexe 1 – Données des équipes'!$B$12:$B$114,0),4)</f>
        <v>30</v>
      </c>
      <c r="J5397" s="25">
        <f t="shared" si="85"/>
        <v>1</v>
      </c>
    </row>
    <row r="5398" spans="2:10">
      <c r="B5398" s="3">
        <v>32712</v>
      </c>
      <c r="C5398" s="10" t="s">
        <v>16668</v>
      </c>
      <c r="D5398" s="10" t="s">
        <v>16669</v>
      </c>
      <c r="E5398" s="25">
        <v>1</v>
      </c>
      <c r="F5398" s="25">
        <v>0</v>
      </c>
      <c r="G5398" s="10" t="s">
        <v>16670</v>
      </c>
      <c r="H5398" s="25">
        <f>INDEX('Annexe 1 – Données des équipes'!$B$12:$R$114, MATCH(C5398, 'Annexe 1 – Données des équipes'!$B$12:$B$114,0),4)</f>
        <v>90</v>
      </c>
      <c r="I5398" s="25">
        <f>INDEX('Annexe 1 – Données des équipes'!$B$12:$R$114, MATCH(D5398, 'Annexe 1 – Données des équipes'!$B$12:$B$114,0),4)</f>
        <v>50</v>
      </c>
      <c r="J5398" s="25">
        <f t="shared" si="85"/>
        <v>1</v>
      </c>
    </row>
    <row r="5399" spans="2:10">
      <c r="B5399" s="3">
        <v>32714</v>
      </c>
      <c r="C5399" s="10" t="s">
        <v>16671</v>
      </c>
      <c r="D5399" s="10" t="s">
        <v>16672</v>
      </c>
      <c r="E5399" s="25">
        <v>2</v>
      </c>
      <c r="F5399" s="25">
        <v>1</v>
      </c>
      <c r="G5399" s="10" t="s">
        <v>16673</v>
      </c>
      <c r="H5399" s="25">
        <f>INDEX('Annexe 1 – Données des équipes'!$B$12:$R$114, MATCH(C5399, 'Annexe 1 – Données des équipes'!$B$12:$B$114,0),4)</f>
        <v>80</v>
      </c>
      <c r="I5399" s="25">
        <f>INDEX('Annexe 1 – Données des équipes'!$B$12:$R$114, MATCH(D5399, 'Annexe 1 – Données des équipes'!$B$12:$B$114,0),4)</f>
        <v>80</v>
      </c>
      <c r="J5399" s="25">
        <f t="shared" si="85"/>
        <v>1</v>
      </c>
    </row>
    <row r="5400" spans="2:10">
      <c r="B5400" s="3">
        <v>32719</v>
      </c>
      <c r="C5400" s="10" t="s">
        <v>16674</v>
      </c>
      <c r="D5400" s="10" t="s">
        <v>16675</v>
      </c>
      <c r="E5400" s="25">
        <v>0</v>
      </c>
      <c r="F5400" s="25">
        <v>1</v>
      </c>
      <c r="G5400" s="10" t="s">
        <v>16676</v>
      </c>
      <c r="H5400" s="25">
        <f>INDEX('Annexe 1 – Données des équipes'!$B$12:$R$114, MATCH(C5400, 'Annexe 1 – Données des équipes'!$B$12:$B$114,0),4)</f>
        <v>40</v>
      </c>
      <c r="I5400" s="25">
        <f>INDEX('Annexe 1 – Données des équipes'!$B$12:$R$114, MATCH(D5400, 'Annexe 1 – Données des équipes'!$B$12:$B$114,0),4)</f>
        <v>70</v>
      </c>
      <c r="J5400" s="25">
        <f t="shared" si="85"/>
        <v>1</v>
      </c>
    </row>
    <row r="5401" spans="2:10">
      <c r="B5401" s="3">
        <v>32740</v>
      </c>
      <c r="C5401" s="10" t="s">
        <v>16677</v>
      </c>
      <c r="D5401" s="10" t="s">
        <v>16678</v>
      </c>
      <c r="E5401" s="25">
        <v>2</v>
      </c>
      <c r="F5401" s="25">
        <v>1</v>
      </c>
      <c r="G5401" s="10" t="s">
        <v>16679</v>
      </c>
      <c r="H5401" s="25">
        <f>INDEX('Annexe 1 – Données des équipes'!$B$12:$R$114, MATCH(C5401, 'Annexe 1 – Données des équipes'!$B$12:$B$114,0),4)</f>
        <v>50</v>
      </c>
      <c r="I5401" s="25">
        <f>INDEX('Annexe 1 – Données des équipes'!$B$12:$R$114, MATCH(D5401, 'Annexe 1 – Données des équipes'!$B$12:$B$114,0),4)</f>
        <v>80</v>
      </c>
      <c r="J5401" s="25">
        <f t="shared" si="85"/>
        <v>1</v>
      </c>
    </row>
    <row r="5402" spans="2:10">
      <c r="B5402" s="3">
        <v>32743</v>
      </c>
      <c r="C5402" s="10" t="s">
        <v>16680</v>
      </c>
      <c r="D5402" s="10" t="s">
        <v>16681</v>
      </c>
      <c r="E5402" s="25">
        <v>2</v>
      </c>
      <c r="F5402" s="25">
        <v>1</v>
      </c>
      <c r="G5402" s="10" t="s">
        <v>16682</v>
      </c>
      <c r="H5402" s="25">
        <f>INDEX('Annexe 1 – Données des équipes'!$B$12:$R$114, MATCH(C5402, 'Annexe 1 – Données des équipes'!$B$12:$B$114,0),4)</f>
        <v>60</v>
      </c>
      <c r="I5402" s="25">
        <f>INDEX('Annexe 1 – Données des équipes'!$B$12:$R$114, MATCH(D5402, 'Annexe 1 – Données des équipes'!$B$12:$B$114,0),4)</f>
        <v>70</v>
      </c>
      <c r="J5402" s="25">
        <f t="shared" si="85"/>
        <v>1</v>
      </c>
    </row>
    <row r="5403" spans="2:10">
      <c r="B5403" s="3">
        <v>35029</v>
      </c>
      <c r="C5403" s="10" t="s">
        <v>16683</v>
      </c>
      <c r="D5403" s="10" t="s">
        <v>16684</v>
      </c>
      <c r="E5403" s="25">
        <v>0</v>
      </c>
      <c r="F5403" s="25">
        <v>0</v>
      </c>
      <c r="G5403" s="10" t="s">
        <v>16685</v>
      </c>
      <c r="H5403" s="25">
        <f>INDEX('Annexe 1 – Données des équipes'!$B$12:$R$114, MATCH(C5403, 'Annexe 1 – Données des équipes'!$B$12:$B$114,0),4)</f>
        <v>20</v>
      </c>
      <c r="I5403" s="25">
        <f>INDEX('Annexe 1 – Données des équipes'!$B$12:$R$114, MATCH(D5403, 'Annexe 1 – Données des équipes'!$B$12:$B$114,0),4)</f>
        <v>30</v>
      </c>
      <c r="J5403" s="25">
        <f t="shared" si="85"/>
        <v>0</v>
      </c>
    </row>
    <row r="5404" spans="2:10">
      <c r="B5404" s="3">
        <v>32747</v>
      </c>
      <c r="C5404" s="10" t="s">
        <v>16686</v>
      </c>
      <c r="D5404" s="10" t="s">
        <v>16687</v>
      </c>
      <c r="E5404" s="25">
        <v>1</v>
      </c>
      <c r="F5404" s="25">
        <v>0</v>
      </c>
      <c r="G5404" s="10" t="s">
        <v>16688</v>
      </c>
      <c r="H5404" s="25">
        <f>INDEX('Annexe 1 – Données des équipes'!$B$12:$R$114, MATCH(C5404, 'Annexe 1 – Données des équipes'!$B$12:$B$114,0),4)</f>
        <v>40</v>
      </c>
      <c r="I5404" s="25">
        <f>INDEX('Annexe 1 – Données des équipes'!$B$12:$R$114, MATCH(D5404, 'Annexe 1 – Données des équipes'!$B$12:$B$114,0),4)</f>
        <v>50</v>
      </c>
      <c r="J5404" s="25">
        <f t="shared" si="85"/>
        <v>1</v>
      </c>
    </row>
    <row r="5405" spans="2:10">
      <c r="B5405" s="3">
        <v>32747</v>
      </c>
      <c r="C5405" s="10" t="s">
        <v>16689</v>
      </c>
      <c r="D5405" s="10" t="s">
        <v>16690</v>
      </c>
      <c r="E5405" s="25">
        <v>2</v>
      </c>
      <c r="F5405" s="25">
        <v>1</v>
      </c>
      <c r="G5405" s="10" t="s">
        <v>16691</v>
      </c>
      <c r="H5405" s="25">
        <f>INDEX('Annexe 1 – Données des équipes'!$B$12:$R$114, MATCH(C5405, 'Annexe 1 – Données des équipes'!$B$12:$B$114,0),4)</f>
        <v>70</v>
      </c>
      <c r="I5405" s="25">
        <f>INDEX('Annexe 1 – Données des équipes'!$B$12:$R$114, MATCH(D5405, 'Annexe 1 – Données des équipes'!$B$12:$B$114,0),4)</f>
        <v>90</v>
      </c>
      <c r="J5405" s="25">
        <f t="shared" si="85"/>
        <v>1</v>
      </c>
    </row>
    <row r="5406" spans="2:10">
      <c r="B5406" s="3">
        <v>32747</v>
      </c>
      <c r="C5406" s="10" t="s">
        <v>16692</v>
      </c>
      <c r="D5406" s="10" t="s">
        <v>16693</v>
      </c>
      <c r="E5406" s="25">
        <v>1</v>
      </c>
      <c r="F5406" s="25">
        <v>0</v>
      </c>
      <c r="G5406" s="10" t="s">
        <v>16694</v>
      </c>
      <c r="H5406" s="25">
        <f>INDEX('Annexe 1 – Données des équipes'!$B$12:$R$114, MATCH(C5406, 'Annexe 1 – Données des équipes'!$B$12:$B$114,0),4)</f>
        <v>40</v>
      </c>
      <c r="I5406" s="25">
        <f>INDEX('Annexe 1 – Données des équipes'!$B$12:$R$114, MATCH(D5406, 'Annexe 1 – Données des équipes'!$B$12:$B$114,0),4)</f>
        <v>10</v>
      </c>
      <c r="J5406" s="25">
        <f t="shared" si="85"/>
        <v>1</v>
      </c>
    </row>
    <row r="5407" spans="2:10">
      <c r="B5407" s="3">
        <v>32754</v>
      </c>
      <c r="C5407" s="10" t="s">
        <v>16695</v>
      </c>
      <c r="D5407" s="10" t="s">
        <v>16696</v>
      </c>
      <c r="E5407" s="25">
        <v>2</v>
      </c>
      <c r="F5407" s="25">
        <v>1</v>
      </c>
      <c r="G5407" s="10" t="s">
        <v>16697</v>
      </c>
      <c r="H5407" s="25">
        <f>INDEX('Annexe 1 – Données des équipes'!$B$12:$R$114, MATCH(C5407, 'Annexe 1 – Données des équipes'!$B$12:$B$114,0),4)</f>
        <v>50</v>
      </c>
      <c r="I5407" s="25">
        <f>INDEX('Annexe 1 – Données des équipes'!$B$12:$R$114, MATCH(D5407, 'Annexe 1 – Données des équipes'!$B$12:$B$114,0),4)</f>
        <v>80</v>
      </c>
      <c r="J5407" s="25">
        <f t="shared" si="85"/>
        <v>1</v>
      </c>
    </row>
    <row r="5408" spans="2:10">
      <c r="B5408" s="3">
        <v>32754</v>
      </c>
      <c r="C5408" s="10" t="s">
        <v>16698</v>
      </c>
      <c r="D5408" s="10" t="s">
        <v>16699</v>
      </c>
      <c r="E5408" s="25">
        <v>1</v>
      </c>
      <c r="F5408" s="25">
        <v>0</v>
      </c>
      <c r="G5408" s="10" t="s">
        <v>16700</v>
      </c>
      <c r="H5408" s="25">
        <f>INDEX('Annexe 1 – Données des équipes'!$B$12:$R$114, MATCH(C5408, 'Annexe 1 – Données des équipes'!$B$12:$B$114,0),4)</f>
        <v>90</v>
      </c>
      <c r="I5408" s="25">
        <f>INDEX('Annexe 1 – Données des équipes'!$B$12:$R$114, MATCH(D5408, 'Annexe 1 – Données des équipes'!$B$12:$B$114,0),4)</f>
        <v>80</v>
      </c>
      <c r="J5408" s="25">
        <f t="shared" si="85"/>
        <v>1</v>
      </c>
    </row>
    <row r="5409" spans="2:10">
      <c r="B5409" s="3">
        <v>32757</v>
      </c>
      <c r="C5409" s="10" t="s">
        <v>16701</v>
      </c>
      <c r="D5409" s="10" t="s">
        <v>16702</v>
      </c>
      <c r="E5409" s="25">
        <v>1</v>
      </c>
      <c r="F5409" s="25">
        <v>0</v>
      </c>
      <c r="G5409" s="10" t="s">
        <v>16703</v>
      </c>
      <c r="H5409" s="25">
        <f>INDEX('Annexe 1 – Données des équipes'!$B$12:$R$114, MATCH(C5409, 'Annexe 1 – Données des équipes'!$B$12:$B$114,0),4)</f>
        <v>30</v>
      </c>
      <c r="I5409" s="25">
        <f>INDEX('Annexe 1 – Données des équipes'!$B$12:$R$114, MATCH(D5409, 'Annexe 1 – Données des équipes'!$B$12:$B$114,0),4)</f>
        <v>70</v>
      </c>
      <c r="J5409" s="25">
        <f t="shared" si="85"/>
        <v>1</v>
      </c>
    </row>
    <row r="5410" spans="2:10">
      <c r="B5410" s="3">
        <v>32757</v>
      </c>
      <c r="C5410" s="10" t="s">
        <v>16704</v>
      </c>
      <c r="D5410" s="10" t="s">
        <v>16705</v>
      </c>
      <c r="E5410" s="25">
        <v>1</v>
      </c>
      <c r="F5410" s="25">
        <v>2</v>
      </c>
      <c r="G5410" s="10" t="s">
        <v>16706</v>
      </c>
      <c r="H5410" s="25">
        <f>INDEX('Annexe 1 – Données des équipes'!$B$12:$R$114, MATCH(C5410, 'Annexe 1 – Données des équipes'!$B$12:$B$114,0),4)</f>
        <v>50</v>
      </c>
      <c r="I5410" s="25">
        <f>INDEX('Annexe 1 – Données des équipes'!$B$12:$R$114, MATCH(D5410, 'Annexe 1 – Données des équipes'!$B$12:$B$114,0),4)</f>
        <v>40</v>
      </c>
      <c r="J5410" s="25">
        <f t="shared" si="85"/>
        <v>1</v>
      </c>
    </row>
    <row r="5411" spans="2:10">
      <c r="B5411" s="3">
        <v>32761</v>
      </c>
      <c r="C5411" s="10" t="s">
        <v>16707</v>
      </c>
      <c r="D5411" s="10" t="s">
        <v>16708</v>
      </c>
      <c r="E5411" s="25">
        <v>2</v>
      </c>
      <c r="F5411" s="25">
        <v>1</v>
      </c>
      <c r="G5411" s="10" t="s">
        <v>16709</v>
      </c>
      <c r="H5411" s="25">
        <f>INDEX('Annexe 1 – Données des équipes'!$B$12:$R$114, MATCH(C5411, 'Annexe 1 – Données des équipes'!$B$12:$B$114,0),4)</f>
        <v>70</v>
      </c>
      <c r="I5411" s="25">
        <f>INDEX('Annexe 1 – Données des équipes'!$B$12:$R$114, MATCH(D5411, 'Annexe 1 – Données des équipes'!$B$12:$B$114,0),4)</f>
        <v>70</v>
      </c>
      <c r="J5411" s="25">
        <f t="shared" si="85"/>
        <v>1</v>
      </c>
    </row>
    <row r="5412" spans="2:10">
      <c r="B5412" s="3">
        <v>32761</v>
      </c>
      <c r="C5412" s="10" t="s">
        <v>16710</v>
      </c>
      <c r="D5412" s="10" t="s">
        <v>16711</v>
      </c>
      <c r="E5412" s="25">
        <v>1</v>
      </c>
      <c r="F5412" s="25">
        <v>2</v>
      </c>
      <c r="G5412" s="10" t="s">
        <v>16712</v>
      </c>
      <c r="H5412" s="25">
        <f>INDEX('Annexe 1 – Données des équipes'!$B$12:$R$114, MATCH(C5412, 'Annexe 1 – Données des équipes'!$B$12:$B$114,0),4)</f>
        <v>80</v>
      </c>
      <c r="I5412" s="25">
        <f>INDEX('Annexe 1 – Données des équipes'!$B$12:$R$114, MATCH(D5412, 'Annexe 1 – Données des équipes'!$B$12:$B$114,0),4)</f>
        <v>50</v>
      </c>
      <c r="J5412" s="25">
        <f t="shared" si="85"/>
        <v>1</v>
      </c>
    </row>
    <row r="5413" spans="2:10">
      <c r="B5413" s="3">
        <v>32767</v>
      </c>
      <c r="C5413" s="10" t="s">
        <v>16713</v>
      </c>
      <c r="D5413" s="10" t="s">
        <v>16714</v>
      </c>
      <c r="E5413" s="25">
        <v>0</v>
      </c>
      <c r="F5413" s="25">
        <v>1</v>
      </c>
      <c r="G5413" s="10" t="s">
        <v>16715</v>
      </c>
      <c r="H5413" s="25">
        <f>INDEX('Annexe 1 – Données des équipes'!$B$12:$R$114, MATCH(C5413, 'Annexe 1 – Données des équipes'!$B$12:$B$114,0),4)</f>
        <v>70</v>
      </c>
      <c r="I5413" s="25">
        <f>INDEX('Annexe 1 – Données des équipes'!$B$12:$R$114, MATCH(D5413, 'Annexe 1 – Données des équipes'!$B$12:$B$114,0),4)</f>
        <v>50</v>
      </c>
      <c r="J5413" s="25">
        <f t="shared" si="85"/>
        <v>1</v>
      </c>
    </row>
    <row r="5414" spans="2:10">
      <c r="B5414" s="3">
        <v>32768</v>
      </c>
      <c r="C5414" s="10" t="s">
        <v>16716</v>
      </c>
      <c r="D5414" s="10" t="s">
        <v>16717</v>
      </c>
      <c r="E5414" s="25">
        <v>2</v>
      </c>
      <c r="F5414" s="25">
        <v>1</v>
      </c>
      <c r="G5414" s="10" t="s">
        <v>16718</v>
      </c>
      <c r="H5414" s="25">
        <f>INDEX('Annexe 1 – Données des équipes'!$B$12:$R$114, MATCH(C5414, 'Annexe 1 – Données des équipes'!$B$12:$B$114,0),4)</f>
        <v>90</v>
      </c>
      <c r="I5414" s="25">
        <f>INDEX('Annexe 1 – Données des équipes'!$B$12:$R$114, MATCH(D5414, 'Annexe 1 – Données des équipes'!$B$12:$B$114,0),4)</f>
        <v>70</v>
      </c>
      <c r="J5414" s="25">
        <f t="shared" si="85"/>
        <v>1</v>
      </c>
    </row>
    <row r="5415" spans="2:10">
      <c r="B5415" s="3">
        <v>32771</v>
      </c>
      <c r="C5415" s="10" t="s">
        <v>16719</v>
      </c>
      <c r="D5415" s="10" t="s">
        <v>16720</v>
      </c>
      <c r="E5415" s="25">
        <v>2</v>
      </c>
      <c r="F5415" s="25">
        <v>1</v>
      </c>
      <c r="G5415" s="10" t="s">
        <v>16721</v>
      </c>
      <c r="H5415" s="25">
        <f>INDEX('Annexe 1 – Données des équipes'!$B$12:$R$114, MATCH(C5415, 'Annexe 1 – Données des équipes'!$B$12:$B$114,0),4)</f>
        <v>70</v>
      </c>
      <c r="I5415" s="25">
        <f>INDEX('Annexe 1 – Données des équipes'!$B$12:$R$114, MATCH(D5415, 'Annexe 1 – Données des équipes'!$B$12:$B$114,0),4)</f>
        <v>60</v>
      </c>
      <c r="J5415" s="25">
        <f t="shared" si="85"/>
        <v>1</v>
      </c>
    </row>
    <row r="5416" spans="2:10">
      <c r="B5416" s="3">
        <v>32771</v>
      </c>
      <c r="C5416" s="10" t="s">
        <v>16722</v>
      </c>
      <c r="D5416" s="10" t="s">
        <v>16723</v>
      </c>
      <c r="E5416" s="25">
        <v>1</v>
      </c>
      <c r="F5416" s="25">
        <v>0</v>
      </c>
      <c r="G5416" s="10" t="s">
        <v>16724</v>
      </c>
      <c r="H5416" s="25">
        <f>INDEX('Annexe 1 – Données des équipes'!$B$12:$R$114, MATCH(C5416, 'Annexe 1 – Données des équipes'!$B$12:$B$114,0),4)</f>
        <v>90</v>
      </c>
      <c r="I5416" s="25">
        <f>INDEX('Annexe 1 – Données des équipes'!$B$12:$R$114, MATCH(D5416, 'Annexe 1 – Données des équipes'!$B$12:$B$114,0),4)</f>
        <v>80</v>
      </c>
      <c r="J5416" s="25">
        <f t="shared" si="85"/>
        <v>1</v>
      </c>
    </row>
    <row r="5417" spans="2:10">
      <c r="B5417" s="3">
        <v>32771</v>
      </c>
      <c r="C5417" s="10" t="s">
        <v>16725</v>
      </c>
      <c r="D5417" s="10" t="s">
        <v>16726</v>
      </c>
      <c r="E5417" s="25">
        <v>1</v>
      </c>
      <c r="F5417" s="25">
        <v>2</v>
      </c>
      <c r="G5417" s="10" t="s">
        <v>16727</v>
      </c>
      <c r="H5417" s="25">
        <f>INDEX('Annexe 1 – Données des équipes'!$B$12:$R$114, MATCH(C5417, 'Annexe 1 – Données des équipes'!$B$12:$B$114,0),4)</f>
        <v>80</v>
      </c>
      <c r="I5417" s="25">
        <f>INDEX('Annexe 1 – Données des équipes'!$B$12:$R$114, MATCH(D5417, 'Annexe 1 – Données des équipes'!$B$12:$B$114,0),4)</f>
        <v>90</v>
      </c>
      <c r="J5417" s="25">
        <f t="shared" si="85"/>
        <v>1</v>
      </c>
    </row>
    <row r="5418" spans="2:10">
      <c r="B5418" s="3">
        <v>32773</v>
      </c>
      <c r="C5418" s="10" t="s">
        <v>16728</v>
      </c>
      <c r="D5418" s="10" t="s">
        <v>16729</v>
      </c>
      <c r="E5418" s="25">
        <v>1</v>
      </c>
      <c r="F5418" s="25">
        <v>0</v>
      </c>
      <c r="G5418" s="10" t="s">
        <v>16730</v>
      </c>
      <c r="H5418" s="25">
        <f>INDEX('Annexe 1 – Données des équipes'!$B$12:$R$114, MATCH(C5418, 'Annexe 1 – Données des équipes'!$B$12:$B$114,0),4)</f>
        <v>0</v>
      </c>
      <c r="I5418" s="25">
        <f>INDEX('Annexe 1 – Données des équipes'!$B$12:$R$114, MATCH(D5418, 'Annexe 1 – Données des équipes'!$B$12:$B$114,0),4)</f>
        <v>0</v>
      </c>
      <c r="J5418" s="25">
        <f t="shared" si="85"/>
        <v>1</v>
      </c>
    </row>
    <row r="5419" spans="2:10">
      <c r="B5419" s="3">
        <v>32792</v>
      </c>
      <c r="C5419" s="10" t="s">
        <v>16731</v>
      </c>
      <c r="D5419" s="10" t="s">
        <v>16732</v>
      </c>
      <c r="E5419" s="25">
        <v>1</v>
      </c>
      <c r="F5419" s="25">
        <v>2</v>
      </c>
      <c r="G5419" s="10" t="s">
        <v>16733</v>
      </c>
      <c r="H5419" s="25">
        <f>INDEX('Annexe 1 – Données des équipes'!$B$12:$R$114, MATCH(C5419, 'Annexe 1 – Données des équipes'!$B$12:$B$114,0),4)</f>
        <v>70</v>
      </c>
      <c r="I5419" s="25">
        <f>INDEX('Annexe 1 – Données des équipes'!$B$12:$R$114, MATCH(D5419, 'Annexe 1 – Données des équipes'!$B$12:$B$114,0),4)</f>
        <v>80</v>
      </c>
      <c r="J5419" s="25">
        <f t="shared" si="85"/>
        <v>1</v>
      </c>
    </row>
    <row r="5420" spans="2:10">
      <c r="B5420" s="3">
        <v>32793</v>
      </c>
      <c r="C5420" s="10" t="s">
        <v>16734</v>
      </c>
      <c r="D5420" s="10" t="s">
        <v>16735</v>
      </c>
      <c r="E5420" s="25">
        <v>2</v>
      </c>
      <c r="F5420" s="25">
        <v>1</v>
      </c>
      <c r="G5420" s="10" t="s">
        <v>16736</v>
      </c>
      <c r="H5420" s="25">
        <f>INDEX('Annexe 1 – Données des équipes'!$B$12:$R$114, MATCH(C5420, 'Annexe 1 – Données des équipes'!$B$12:$B$114,0),4)</f>
        <v>30</v>
      </c>
      <c r="I5420" s="25">
        <f>INDEX('Annexe 1 – Données des équipes'!$B$12:$R$114, MATCH(D5420, 'Annexe 1 – Données des équipes'!$B$12:$B$114,0),4)</f>
        <v>30</v>
      </c>
      <c r="J5420" s="25">
        <f t="shared" si="85"/>
        <v>1</v>
      </c>
    </row>
    <row r="5421" spans="2:10">
      <c r="B5421" s="3">
        <v>32795</v>
      </c>
      <c r="C5421" s="10" t="s">
        <v>16737</v>
      </c>
      <c r="D5421" s="10" t="s">
        <v>16738</v>
      </c>
      <c r="E5421" s="25">
        <v>0</v>
      </c>
      <c r="F5421" s="25">
        <v>1</v>
      </c>
      <c r="G5421" s="10" t="s">
        <v>16739</v>
      </c>
      <c r="H5421" s="25">
        <f>INDEX('Annexe 1 – Données des équipes'!$B$12:$R$114, MATCH(C5421, 'Annexe 1 – Données des équipes'!$B$12:$B$114,0),4)</f>
        <v>90</v>
      </c>
      <c r="I5421" s="25">
        <f>INDEX('Annexe 1 – Données des équipes'!$B$12:$R$114, MATCH(D5421, 'Annexe 1 – Données des équipes'!$B$12:$B$114,0),4)</f>
        <v>90</v>
      </c>
      <c r="J5421" s="25">
        <f t="shared" si="85"/>
        <v>1</v>
      </c>
    </row>
    <row r="5422" spans="2:10">
      <c r="B5422" s="3">
        <v>32796</v>
      </c>
      <c r="C5422" s="10" t="s">
        <v>16740</v>
      </c>
      <c r="D5422" s="10" t="s">
        <v>16741</v>
      </c>
      <c r="E5422" s="25">
        <v>1</v>
      </c>
      <c r="F5422" s="25">
        <v>0</v>
      </c>
      <c r="G5422" s="10" t="s">
        <v>16742</v>
      </c>
      <c r="H5422" s="25">
        <f>INDEX('Annexe 1 – Données des équipes'!$B$12:$R$114, MATCH(C5422, 'Annexe 1 – Données des équipes'!$B$12:$B$114,0),4)</f>
        <v>90</v>
      </c>
      <c r="I5422" s="25">
        <f>INDEX('Annexe 1 – Données des équipes'!$B$12:$R$114, MATCH(D5422, 'Annexe 1 – Données des équipes'!$B$12:$B$114,0),4)</f>
        <v>20</v>
      </c>
      <c r="J5422" s="25">
        <f t="shared" si="85"/>
        <v>1</v>
      </c>
    </row>
    <row r="5423" spans="2:10">
      <c r="B5423" s="3">
        <v>32796</v>
      </c>
      <c r="C5423" s="10" t="s">
        <v>16743</v>
      </c>
      <c r="D5423" s="10" t="s">
        <v>16744</v>
      </c>
      <c r="E5423" s="25">
        <v>1</v>
      </c>
      <c r="F5423" s="25">
        <v>0</v>
      </c>
      <c r="G5423" s="10" t="s">
        <v>16745</v>
      </c>
      <c r="H5423" s="25">
        <f>INDEX('Annexe 1 – Données des équipes'!$B$12:$R$114, MATCH(C5423, 'Annexe 1 – Données des équipes'!$B$12:$B$114,0),4)</f>
        <v>30</v>
      </c>
      <c r="I5423" s="25">
        <f>INDEX('Annexe 1 – Données des équipes'!$B$12:$R$114, MATCH(D5423, 'Annexe 1 – Données des équipes'!$B$12:$B$114,0),4)</f>
        <v>0</v>
      </c>
      <c r="J5423" s="25">
        <f t="shared" si="85"/>
        <v>1</v>
      </c>
    </row>
    <row r="5424" spans="2:10">
      <c r="B5424" s="3">
        <v>32798</v>
      </c>
      <c r="C5424" s="10" t="s">
        <v>16746</v>
      </c>
      <c r="D5424" s="10" t="s">
        <v>16747</v>
      </c>
      <c r="E5424" s="25">
        <v>1</v>
      </c>
      <c r="F5424" s="25">
        <v>2</v>
      </c>
      <c r="G5424" s="10" t="s">
        <v>16748</v>
      </c>
      <c r="H5424" s="25">
        <f>INDEX('Annexe 1 – Données des équipes'!$B$12:$R$114, MATCH(C5424, 'Annexe 1 – Données des équipes'!$B$12:$B$114,0),4)</f>
        <v>30</v>
      </c>
      <c r="I5424" s="25">
        <f>INDEX('Annexe 1 – Données des équipes'!$B$12:$R$114, MATCH(D5424, 'Annexe 1 – Données des équipes'!$B$12:$B$114,0),4)</f>
        <v>20</v>
      </c>
      <c r="J5424" s="25">
        <f t="shared" si="85"/>
        <v>1</v>
      </c>
    </row>
    <row r="5425" spans="2:10">
      <c r="B5425" s="3">
        <v>32801</v>
      </c>
      <c r="C5425" s="10" t="s">
        <v>16749</v>
      </c>
      <c r="D5425" s="10" t="s">
        <v>16750</v>
      </c>
      <c r="E5425" s="25">
        <v>0</v>
      </c>
      <c r="F5425" s="25">
        <v>1</v>
      </c>
      <c r="G5425" s="10" t="s">
        <v>16751</v>
      </c>
      <c r="H5425" s="25">
        <f>INDEX('Annexe 1 – Données des équipes'!$B$12:$R$114, MATCH(C5425, 'Annexe 1 – Données des équipes'!$B$12:$B$114,0),4)</f>
        <v>30</v>
      </c>
      <c r="I5425" s="25">
        <f>INDEX('Annexe 1 – Données des équipes'!$B$12:$R$114, MATCH(D5425, 'Annexe 1 – Données des équipes'!$B$12:$B$114,0),4)</f>
        <v>70</v>
      </c>
      <c r="J5425" s="25">
        <f t="shared" si="85"/>
        <v>1</v>
      </c>
    </row>
    <row r="5426" spans="2:10">
      <c r="B5426" s="3">
        <v>32809</v>
      </c>
      <c r="C5426" s="10" t="s">
        <v>16752</v>
      </c>
      <c r="D5426" s="10" t="s">
        <v>16753</v>
      </c>
      <c r="E5426" s="25">
        <v>2</v>
      </c>
      <c r="F5426" s="25">
        <v>1</v>
      </c>
      <c r="G5426" s="10" t="s">
        <v>16754</v>
      </c>
      <c r="H5426" s="25">
        <f>INDEX('Annexe 1 – Données des équipes'!$B$12:$R$114, MATCH(C5426, 'Annexe 1 – Données des équipes'!$B$12:$B$114,0),4)</f>
        <v>0</v>
      </c>
      <c r="I5426" s="25">
        <f>INDEX('Annexe 1 – Données des équipes'!$B$12:$R$114, MATCH(D5426, 'Annexe 1 – Données des équipes'!$B$12:$B$114,0),4)</f>
        <v>30</v>
      </c>
      <c r="J5426" s="25">
        <f t="shared" si="85"/>
        <v>1</v>
      </c>
    </row>
    <row r="5427" spans="2:10">
      <c r="B5427" s="3">
        <v>32812</v>
      </c>
      <c r="C5427" s="10" t="s">
        <v>16755</v>
      </c>
      <c r="D5427" s="10" t="s">
        <v>16756</v>
      </c>
      <c r="E5427" s="25">
        <v>1</v>
      </c>
      <c r="F5427" s="25">
        <v>0</v>
      </c>
      <c r="G5427" s="10" t="s">
        <v>16757</v>
      </c>
      <c r="H5427" s="25">
        <f>INDEX('Annexe 1 – Données des équipes'!$B$12:$R$114, MATCH(C5427, 'Annexe 1 – Données des équipes'!$B$12:$B$114,0),4)</f>
        <v>10</v>
      </c>
      <c r="I5427" s="25">
        <f>INDEX('Annexe 1 – Données des équipes'!$B$12:$R$114, MATCH(D5427, 'Annexe 1 – Données des équipes'!$B$12:$B$114,0),4)</f>
        <v>30</v>
      </c>
      <c r="J5427" s="25">
        <f t="shared" si="85"/>
        <v>1</v>
      </c>
    </row>
    <row r="5428" spans="2:10">
      <c r="B5428" s="3">
        <v>32820</v>
      </c>
      <c r="C5428" s="10" t="s">
        <v>16758</v>
      </c>
      <c r="D5428" s="10" t="s">
        <v>16759</v>
      </c>
      <c r="E5428" s="25">
        <v>1</v>
      </c>
      <c r="F5428" s="25">
        <v>2</v>
      </c>
      <c r="G5428" s="10" t="s">
        <v>16760</v>
      </c>
      <c r="H5428" s="25">
        <f>INDEX('Annexe 1 – Données des équipes'!$B$12:$R$114, MATCH(C5428, 'Annexe 1 – Données des équipes'!$B$12:$B$114,0),4)</f>
        <v>0</v>
      </c>
      <c r="I5428" s="25">
        <f>INDEX('Annexe 1 – Données des équipes'!$B$12:$R$114, MATCH(D5428, 'Annexe 1 – Données des équipes'!$B$12:$B$114,0),4)</f>
        <v>30</v>
      </c>
      <c r="J5428" s="25">
        <f t="shared" si="85"/>
        <v>1</v>
      </c>
    </row>
    <row r="5429" spans="2:10">
      <c r="B5429" s="3">
        <v>32823</v>
      </c>
      <c r="C5429" s="10" t="s">
        <v>16761</v>
      </c>
      <c r="D5429" s="10" t="s">
        <v>16762</v>
      </c>
      <c r="E5429" s="25">
        <v>1</v>
      </c>
      <c r="F5429" s="25">
        <v>0</v>
      </c>
      <c r="G5429" s="10" t="s">
        <v>16763</v>
      </c>
      <c r="H5429" s="25">
        <f>INDEX('Annexe 1 – Données des équipes'!$B$12:$R$114, MATCH(C5429, 'Annexe 1 – Données des équipes'!$B$12:$B$114,0),4)</f>
        <v>90</v>
      </c>
      <c r="I5429" s="25">
        <f>INDEX('Annexe 1 – Données des équipes'!$B$12:$R$114, MATCH(D5429, 'Annexe 1 – Données des équipes'!$B$12:$B$114,0),4)</f>
        <v>20</v>
      </c>
      <c r="J5429" s="25">
        <f t="shared" si="85"/>
        <v>1</v>
      </c>
    </row>
    <row r="5430" spans="2:10">
      <c r="B5430" s="3">
        <v>32824</v>
      </c>
      <c r="C5430" s="10" t="s">
        <v>16764</v>
      </c>
      <c r="D5430" s="10" t="s">
        <v>16765</v>
      </c>
      <c r="E5430" s="25">
        <v>1</v>
      </c>
      <c r="F5430" s="25">
        <v>0</v>
      </c>
      <c r="G5430" s="10" t="s">
        <v>16766</v>
      </c>
      <c r="H5430" s="25">
        <f>INDEX('Annexe 1 – Données des équipes'!$B$12:$R$114, MATCH(C5430, 'Annexe 1 – Données des équipes'!$B$12:$B$114,0),4)</f>
        <v>0</v>
      </c>
      <c r="I5430" s="25">
        <f>INDEX('Annexe 1 – Données des équipes'!$B$12:$R$114, MATCH(D5430, 'Annexe 1 – Données des équipes'!$B$12:$B$114,0),4)</f>
        <v>70</v>
      </c>
      <c r="J5430" s="25">
        <f t="shared" si="85"/>
        <v>1</v>
      </c>
    </row>
    <row r="5431" spans="2:10">
      <c r="B5431" s="3">
        <v>32827</v>
      </c>
      <c r="C5431" s="10" t="s">
        <v>16767</v>
      </c>
      <c r="D5431" s="10" t="s">
        <v>16768</v>
      </c>
      <c r="E5431" s="25">
        <v>1</v>
      </c>
      <c r="F5431" s="25">
        <v>2</v>
      </c>
      <c r="G5431" s="10" t="s">
        <v>16769</v>
      </c>
      <c r="H5431" s="25">
        <f>INDEX('Annexe 1 – Données des équipes'!$B$12:$R$114, MATCH(C5431, 'Annexe 1 – Données des équipes'!$B$12:$B$114,0),4)</f>
        <v>40</v>
      </c>
      <c r="I5431" s="25">
        <f>INDEX('Annexe 1 – Données des équipes'!$B$12:$R$114, MATCH(D5431, 'Annexe 1 – Données des équipes'!$B$12:$B$114,0),4)</f>
        <v>80</v>
      </c>
      <c r="J5431" s="25">
        <f t="shared" si="85"/>
        <v>1</v>
      </c>
    </row>
    <row r="5432" spans="2:10">
      <c r="B5432" s="3">
        <v>32827</v>
      </c>
      <c r="C5432" s="10" t="s">
        <v>16770</v>
      </c>
      <c r="D5432" s="10" t="s">
        <v>16771</v>
      </c>
      <c r="E5432" s="25">
        <v>2</v>
      </c>
      <c r="F5432" s="25">
        <v>1</v>
      </c>
      <c r="G5432" s="10" t="s">
        <v>16772</v>
      </c>
      <c r="H5432" s="25">
        <f>INDEX('Annexe 1 – Données des équipes'!$B$12:$R$114, MATCH(C5432, 'Annexe 1 – Données des équipes'!$B$12:$B$114,0),4)</f>
        <v>90</v>
      </c>
      <c r="I5432" s="25">
        <f>INDEX('Annexe 1 – Données des équipes'!$B$12:$R$114, MATCH(D5432, 'Annexe 1 – Données des équipes'!$B$12:$B$114,0),4)</f>
        <v>70</v>
      </c>
      <c r="J5432" s="25">
        <f t="shared" si="85"/>
        <v>1</v>
      </c>
    </row>
    <row r="5433" spans="2:10">
      <c r="B5433" s="3">
        <v>32827</v>
      </c>
      <c r="C5433" s="10" t="s">
        <v>16773</v>
      </c>
      <c r="D5433" s="10" t="s">
        <v>16774</v>
      </c>
      <c r="E5433" s="25">
        <v>1</v>
      </c>
      <c r="F5433" s="25">
        <v>0</v>
      </c>
      <c r="G5433" s="10" t="s">
        <v>16775</v>
      </c>
      <c r="H5433" s="25">
        <f>INDEX('Annexe 1 – Données des équipes'!$B$12:$R$114, MATCH(C5433, 'Annexe 1 – Données des équipes'!$B$12:$B$114,0),4)</f>
        <v>50</v>
      </c>
      <c r="I5433" s="25">
        <f>INDEX('Annexe 1 – Données des équipes'!$B$12:$R$114, MATCH(D5433, 'Annexe 1 – Données des équipes'!$B$12:$B$114,0),4)</f>
        <v>40</v>
      </c>
      <c r="J5433" s="25">
        <f t="shared" si="85"/>
        <v>1</v>
      </c>
    </row>
    <row r="5434" spans="2:10">
      <c r="B5434" s="3">
        <v>32829</v>
      </c>
      <c r="C5434" s="10" t="s">
        <v>16776</v>
      </c>
      <c r="D5434" s="10" t="s">
        <v>16777</v>
      </c>
      <c r="E5434" s="25">
        <v>1</v>
      </c>
      <c r="F5434" s="25">
        <v>0</v>
      </c>
      <c r="G5434" s="10" t="s">
        <v>16778</v>
      </c>
      <c r="H5434" s="25">
        <f>INDEX('Annexe 1 – Données des équipes'!$B$12:$R$114, MATCH(C5434, 'Annexe 1 – Données des équipes'!$B$12:$B$114,0),4)</f>
        <v>50</v>
      </c>
      <c r="I5434" s="25">
        <f>INDEX('Annexe 1 – Données des équipes'!$B$12:$R$114, MATCH(D5434, 'Annexe 1 – Données des équipes'!$B$12:$B$114,0),4)</f>
        <v>20</v>
      </c>
      <c r="J5434" s="25">
        <f t="shared" si="85"/>
        <v>1</v>
      </c>
    </row>
    <row r="5435" spans="2:10">
      <c r="B5435" s="3">
        <v>32831</v>
      </c>
      <c r="C5435" s="10" t="s">
        <v>16779</v>
      </c>
      <c r="D5435" s="10" t="s">
        <v>16780</v>
      </c>
      <c r="E5435" s="25">
        <v>0</v>
      </c>
      <c r="F5435" s="25">
        <v>1</v>
      </c>
      <c r="G5435" s="10" t="s">
        <v>16781</v>
      </c>
      <c r="H5435" s="25">
        <f>INDEX('Annexe 1 – Données des équipes'!$B$12:$R$114, MATCH(C5435, 'Annexe 1 – Données des équipes'!$B$12:$B$114,0),4)</f>
        <v>40</v>
      </c>
      <c r="I5435" s="25">
        <f>INDEX('Annexe 1 – Données des équipes'!$B$12:$R$114, MATCH(D5435, 'Annexe 1 – Données des équipes'!$B$12:$B$114,0),4)</f>
        <v>40</v>
      </c>
      <c r="J5435" s="25">
        <f t="shared" si="85"/>
        <v>1</v>
      </c>
    </row>
    <row r="5436" spans="2:10">
      <c r="B5436" s="3">
        <v>32855</v>
      </c>
      <c r="C5436" s="10" t="s">
        <v>16782</v>
      </c>
      <c r="D5436" s="10" t="s">
        <v>16783</v>
      </c>
      <c r="E5436" s="25">
        <v>2</v>
      </c>
      <c r="F5436" s="25">
        <v>1</v>
      </c>
      <c r="G5436" s="10" t="s">
        <v>16784</v>
      </c>
      <c r="H5436" s="25">
        <f>INDEX('Annexe 1 – Données des équipes'!$B$12:$R$114, MATCH(C5436, 'Annexe 1 – Données des équipes'!$B$12:$B$114,0),4)</f>
        <v>90</v>
      </c>
      <c r="I5436" s="25">
        <f>INDEX('Annexe 1 – Données des équipes'!$B$12:$R$114, MATCH(D5436, 'Annexe 1 – Données des équipes'!$B$12:$B$114,0),4)</f>
        <v>80</v>
      </c>
      <c r="J5436" s="25">
        <f t="shared" si="85"/>
        <v>1</v>
      </c>
    </row>
    <row r="5437" spans="2:10">
      <c r="B5437" s="3">
        <v>32862</v>
      </c>
      <c r="C5437" s="10" t="s">
        <v>16785</v>
      </c>
      <c r="D5437" s="10" t="s">
        <v>16786</v>
      </c>
      <c r="E5437" s="25">
        <v>0</v>
      </c>
      <c r="F5437" s="25">
        <v>1</v>
      </c>
      <c r="G5437" s="10" t="s">
        <v>16787</v>
      </c>
      <c r="H5437" s="25">
        <f>INDEX('Annexe 1 – Données des équipes'!$B$12:$R$114, MATCH(C5437, 'Annexe 1 – Données des équipes'!$B$12:$B$114,0),4)</f>
        <v>80</v>
      </c>
      <c r="I5437" s="25">
        <f>INDEX('Annexe 1 – Données des équipes'!$B$12:$R$114, MATCH(D5437, 'Annexe 1 – Données des équipes'!$B$12:$B$114,0),4)</f>
        <v>90</v>
      </c>
      <c r="J5437" s="25">
        <f t="shared" si="85"/>
        <v>1</v>
      </c>
    </row>
    <row r="5438" spans="2:10">
      <c r="B5438" s="3">
        <v>32894</v>
      </c>
      <c r="C5438" s="10" t="s">
        <v>16788</v>
      </c>
      <c r="D5438" s="10" t="s">
        <v>16789</v>
      </c>
      <c r="E5438" s="25">
        <v>0</v>
      </c>
      <c r="F5438" s="25">
        <v>1</v>
      </c>
      <c r="G5438" s="10" t="s">
        <v>16790</v>
      </c>
      <c r="H5438" s="25">
        <f>INDEX('Annexe 1 – Données des équipes'!$B$12:$R$114, MATCH(C5438, 'Annexe 1 – Données des équipes'!$B$12:$B$114,0),4)</f>
        <v>0</v>
      </c>
      <c r="I5438" s="25">
        <f>INDEX('Annexe 1 – Données des équipes'!$B$12:$R$114, MATCH(D5438, 'Annexe 1 – Données des équipes'!$B$12:$B$114,0),4)</f>
        <v>90</v>
      </c>
      <c r="J5438" s="25">
        <f t="shared" si="85"/>
        <v>1</v>
      </c>
    </row>
    <row r="5439" spans="2:10">
      <c r="B5439" s="3">
        <v>32898</v>
      </c>
      <c r="C5439" s="10" t="s">
        <v>16791</v>
      </c>
      <c r="D5439" s="10" t="s">
        <v>16792</v>
      </c>
      <c r="E5439" s="25">
        <v>1</v>
      </c>
      <c r="F5439" s="25">
        <v>2</v>
      </c>
      <c r="G5439" s="10" t="s">
        <v>16793</v>
      </c>
      <c r="H5439" s="25">
        <f>INDEX('Annexe 1 – Données des équipes'!$B$12:$R$114, MATCH(C5439, 'Annexe 1 – Données des équipes'!$B$12:$B$114,0),4)</f>
        <v>20</v>
      </c>
      <c r="I5439" s="25">
        <f>INDEX('Annexe 1 – Données des équipes'!$B$12:$R$114, MATCH(D5439, 'Annexe 1 – Données des équipes'!$B$12:$B$114,0),4)</f>
        <v>50</v>
      </c>
      <c r="J5439" s="25">
        <f t="shared" si="85"/>
        <v>1</v>
      </c>
    </row>
    <row r="5440" spans="2:10">
      <c r="B5440" s="3">
        <v>32900</v>
      </c>
      <c r="C5440" s="10" t="s">
        <v>16794</v>
      </c>
      <c r="D5440" s="10" t="s">
        <v>16795</v>
      </c>
      <c r="E5440" s="25">
        <v>1</v>
      </c>
      <c r="F5440" s="25">
        <v>0</v>
      </c>
      <c r="G5440" s="10" t="s">
        <v>16796</v>
      </c>
      <c r="H5440" s="25">
        <f>INDEX('Annexe 1 – Données des équipes'!$B$12:$R$114, MATCH(C5440, 'Annexe 1 – Données des équipes'!$B$12:$B$114,0),4)</f>
        <v>20</v>
      </c>
      <c r="I5440" s="25">
        <f>INDEX('Annexe 1 – Données des équipes'!$B$12:$R$114, MATCH(D5440, 'Annexe 1 – Données des équipes'!$B$12:$B$114,0),4)</f>
        <v>50</v>
      </c>
      <c r="J5440" s="25">
        <f t="shared" si="85"/>
        <v>1</v>
      </c>
    </row>
    <row r="5441" spans="2:10">
      <c r="B5441" s="3">
        <v>32908</v>
      </c>
      <c r="C5441" s="10" t="s">
        <v>16797</v>
      </c>
      <c r="D5441" s="10" t="s">
        <v>16798</v>
      </c>
      <c r="E5441" s="25">
        <v>0</v>
      </c>
      <c r="F5441" s="25">
        <v>1</v>
      </c>
      <c r="G5441" s="10" t="s">
        <v>16799</v>
      </c>
      <c r="H5441" s="25">
        <f>INDEX('Annexe 1 – Données des équipes'!$B$12:$R$114, MATCH(C5441, 'Annexe 1 – Données des équipes'!$B$12:$B$114,0),4)</f>
        <v>70</v>
      </c>
      <c r="I5441" s="25">
        <f>INDEX('Annexe 1 – Données des équipes'!$B$12:$R$114, MATCH(D5441, 'Annexe 1 – Données des équipes'!$B$12:$B$114,0),4)</f>
        <v>80</v>
      </c>
      <c r="J5441" s="25">
        <f t="shared" si="85"/>
        <v>1</v>
      </c>
    </row>
    <row r="5442" spans="2:10">
      <c r="B5442" s="3">
        <v>32908</v>
      </c>
      <c r="C5442" s="10" t="s">
        <v>16800</v>
      </c>
      <c r="D5442" s="10" t="s">
        <v>16801</v>
      </c>
      <c r="E5442" s="25">
        <v>2</v>
      </c>
      <c r="F5442" s="25">
        <v>3</v>
      </c>
      <c r="G5442" s="10" t="s">
        <v>16802</v>
      </c>
      <c r="H5442" s="25">
        <f>INDEX('Annexe 1 – Données des équipes'!$B$12:$R$114, MATCH(C5442, 'Annexe 1 – Données des équipes'!$B$12:$B$114,0),4)</f>
        <v>70</v>
      </c>
      <c r="I5442" s="25">
        <f>INDEX('Annexe 1 – Données des équipes'!$B$12:$R$114, MATCH(D5442, 'Annexe 1 – Données des équipes'!$B$12:$B$114,0),4)</f>
        <v>30</v>
      </c>
      <c r="J5442" s="25">
        <f t="shared" si="85"/>
        <v>1</v>
      </c>
    </row>
    <row r="5443" spans="2:10">
      <c r="B5443" s="3">
        <v>32918</v>
      </c>
      <c r="C5443" s="10" t="s">
        <v>16803</v>
      </c>
      <c r="D5443" s="10" t="s">
        <v>16804</v>
      </c>
      <c r="E5443" s="25">
        <v>2</v>
      </c>
      <c r="F5443" s="25">
        <v>1</v>
      </c>
      <c r="G5443" s="10" t="s">
        <v>16805</v>
      </c>
      <c r="H5443" s="25">
        <f>INDEX('Annexe 1 – Données des équipes'!$B$12:$R$114, MATCH(C5443, 'Annexe 1 – Données des équipes'!$B$12:$B$114,0),4)</f>
        <v>20</v>
      </c>
      <c r="I5443" s="25">
        <f>INDEX('Annexe 1 – Données des équipes'!$B$12:$R$114, MATCH(D5443, 'Annexe 1 – Données des équipes'!$B$12:$B$114,0),4)</f>
        <v>80</v>
      </c>
      <c r="J5443" s="25">
        <f t="shared" si="85"/>
        <v>1</v>
      </c>
    </row>
    <row r="5444" spans="2:10">
      <c r="B5444" s="3">
        <v>32919</v>
      </c>
      <c r="C5444" s="10" t="s">
        <v>16806</v>
      </c>
      <c r="D5444" s="10" t="s">
        <v>16807</v>
      </c>
      <c r="E5444" s="25">
        <v>0</v>
      </c>
      <c r="F5444" s="25">
        <v>1</v>
      </c>
      <c r="G5444" s="10" t="s">
        <v>16808</v>
      </c>
      <c r="H5444" s="25">
        <f>INDEX('Annexe 1 – Données des équipes'!$B$12:$R$114, MATCH(C5444, 'Annexe 1 – Données des équipes'!$B$12:$B$114,0),4)</f>
        <v>0</v>
      </c>
      <c r="I5444" s="25">
        <f>INDEX('Annexe 1 – Données des équipes'!$B$12:$R$114, MATCH(D5444, 'Annexe 1 – Données des équipes'!$B$12:$B$114,0),4)</f>
        <v>30</v>
      </c>
      <c r="J5444" s="25">
        <f t="shared" si="85"/>
        <v>1</v>
      </c>
    </row>
    <row r="5445" spans="2:10">
      <c r="B5445" s="3">
        <v>35035</v>
      </c>
      <c r="C5445" s="10" t="s">
        <v>16809</v>
      </c>
      <c r="D5445" s="10" t="s">
        <v>16810</v>
      </c>
      <c r="E5445" s="25">
        <v>0</v>
      </c>
      <c r="F5445" s="25">
        <v>0</v>
      </c>
      <c r="G5445" s="10" t="s">
        <v>16811</v>
      </c>
      <c r="H5445" s="25">
        <f>INDEX('Annexe 1 – Données des équipes'!$B$12:$R$114, MATCH(C5445, 'Annexe 1 – Données des équipes'!$B$12:$B$114,0),4)</f>
        <v>20</v>
      </c>
      <c r="I5445" s="25">
        <f>INDEX('Annexe 1 – Données des équipes'!$B$12:$R$114, MATCH(D5445, 'Annexe 1 – Données des équipes'!$B$12:$B$114,0),4)</f>
        <v>30</v>
      </c>
      <c r="J5445" s="25">
        <f t="shared" si="85"/>
        <v>0</v>
      </c>
    </row>
    <row r="5446" spans="2:10">
      <c r="B5446" s="3">
        <v>32926</v>
      </c>
      <c r="C5446" s="10" t="s">
        <v>16812</v>
      </c>
      <c r="D5446" s="10" t="s">
        <v>16813</v>
      </c>
      <c r="E5446" s="25">
        <v>1</v>
      </c>
      <c r="F5446" s="25">
        <v>2</v>
      </c>
      <c r="G5446" s="10" t="s">
        <v>16814</v>
      </c>
      <c r="H5446" s="25">
        <f>INDEX('Annexe 1 – Données des équipes'!$B$12:$R$114, MATCH(C5446, 'Annexe 1 – Données des équipes'!$B$12:$B$114,0),4)</f>
        <v>60</v>
      </c>
      <c r="I5446" s="25">
        <f>INDEX('Annexe 1 – Données des équipes'!$B$12:$R$114, MATCH(D5446, 'Annexe 1 – Données des équipes'!$B$12:$B$114,0),4)</f>
        <v>50</v>
      </c>
      <c r="J5446" s="25">
        <f t="shared" si="85"/>
        <v>1</v>
      </c>
    </row>
    <row r="5447" spans="2:10">
      <c r="B5447" s="3">
        <v>32932</v>
      </c>
      <c r="C5447" s="10" t="s">
        <v>16815</v>
      </c>
      <c r="D5447" s="10" t="s">
        <v>16816</v>
      </c>
      <c r="E5447" s="25">
        <v>2</v>
      </c>
      <c r="F5447" s="25">
        <v>1</v>
      </c>
      <c r="G5447" s="10" t="s">
        <v>16817</v>
      </c>
      <c r="H5447" s="25">
        <f>INDEX('Annexe 1 – Données des équipes'!$B$12:$R$114, MATCH(C5447, 'Annexe 1 – Données des équipes'!$B$12:$B$114,0),4)</f>
        <v>90</v>
      </c>
      <c r="I5447" s="25">
        <f>INDEX('Annexe 1 – Données des équipes'!$B$12:$R$114, MATCH(D5447, 'Annexe 1 – Données des équipes'!$B$12:$B$114,0),4)</f>
        <v>90</v>
      </c>
      <c r="J5447" s="25">
        <f t="shared" si="85"/>
        <v>1</v>
      </c>
    </row>
    <row r="5448" spans="2:10">
      <c r="B5448" s="3">
        <v>32935</v>
      </c>
      <c r="C5448" s="10" t="s">
        <v>16818</v>
      </c>
      <c r="D5448" s="10" t="s">
        <v>16819</v>
      </c>
      <c r="E5448" s="25">
        <v>0</v>
      </c>
      <c r="F5448" s="25">
        <v>1</v>
      </c>
      <c r="G5448" s="10" t="s">
        <v>16820</v>
      </c>
      <c r="H5448" s="25">
        <f>INDEX('Annexe 1 – Données des équipes'!$B$12:$R$114, MATCH(C5448, 'Annexe 1 – Données des équipes'!$B$12:$B$114,0),4)</f>
        <v>40</v>
      </c>
      <c r="I5448" s="25">
        <f>INDEX('Annexe 1 – Données des équipes'!$B$12:$R$114, MATCH(D5448, 'Annexe 1 – Données des équipes'!$B$12:$B$114,0),4)</f>
        <v>10</v>
      </c>
      <c r="J5448" s="25">
        <f t="shared" si="85"/>
        <v>1</v>
      </c>
    </row>
    <row r="5449" spans="2:10">
      <c r="B5449" s="3">
        <v>32937</v>
      </c>
      <c r="C5449" s="10" t="s">
        <v>16821</v>
      </c>
      <c r="D5449" s="10" t="s">
        <v>16822</v>
      </c>
      <c r="E5449" s="25">
        <v>1</v>
      </c>
      <c r="F5449" s="25">
        <v>0</v>
      </c>
      <c r="G5449" s="10" t="s">
        <v>16823</v>
      </c>
      <c r="H5449" s="25">
        <f>INDEX('Annexe 1 – Données des équipes'!$B$12:$R$114, MATCH(C5449, 'Annexe 1 – Données des équipes'!$B$12:$B$114,0),4)</f>
        <v>50</v>
      </c>
      <c r="I5449" s="25">
        <f>INDEX('Annexe 1 – Données des équipes'!$B$12:$R$114, MATCH(D5449, 'Annexe 1 – Données des équipes'!$B$12:$B$114,0),4)</f>
        <v>50</v>
      </c>
      <c r="J5449" s="25">
        <f t="shared" si="85"/>
        <v>1</v>
      </c>
    </row>
    <row r="5450" spans="2:10">
      <c r="B5450" s="3">
        <v>35089</v>
      </c>
      <c r="C5450" s="10" t="s">
        <v>16824</v>
      </c>
      <c r="D5450" s="10" t="s">
        <v>16825</v>
      </c>
      <c r="E5450" s="25">
        <v>3</v>
      </c>
      <c r="F5450" s="25">
        <v>1</v>
      </c>
      <c r="G5450" s="10" t="s">
        <v>16826</v>
      </c>
      <c r="H5450" s="25">
        <f>INDEX('Annexe 1 – Données des équipes'!$B$12:$R$114, MATCH(C5450, 'Annexe 1 – Données des équipes'!$B$12:$B$114,0),4)</f>
        <v>40</v>
      </c>
      <c r="I5450" s="25">
        <f>INDEX('Annexe 1 – Données des équipes'!$B$12:$R$114, MATCH(D5450, 'Annexe 1 – Données des équipes'!$B$12:$B$114,0),4)</f>
        <v>30</v>
      </c>
      <c r="J5450" s="25">
        <f t="shared" si="85"/>
        <v>2</v>
      </c>
    </row>
    <row r="5451" spans="2:10">
      <c r="B5451" s="3">
        <v>32944</v>
      </c>
      <c r="C5451" s="10" t="s">
        <v>16827</v>
      </c>
      <c r="D5451" s="10" t="s">
        <v>16828</v>
      </c>
      <c r="E5451" s="25">
        <v>2</v>
      </c>
      <c r="F5451" s="25">
        <v>1</v>
      </c>
      <c r="G5451" s="10" t="s">
        <v>16829</v>
      </c>
      <c r="H5451" s="25">
        <f>INDEX('Annexe 1 – Données des équipes'!$B$12:$R$114, MATCH(C5451, 'Annexe 1 – Données des équipes'!$B$12:$B$114,0),4)</f>
        <v>20</v>
      </c>
      <c r="I5451" s="25">
        <f>INDEX('Annexe 1 – Données des équipes'!$B$12:$R$114, MATCH(D5451, 'Annexe 1 – Données des équipes'!$B$12:$B$114,0),4)</f>
        <v>70</v>
      </c>
      <c r="J5451" s="25">
        <f t="shared" si="85"/>
        <v>1</v>
      </c>
    </row>
    <row r="5452" spans="2:10">
      <c r="B5452" s="3">
        <v>32947</v>
      </c>
      <c r="C5452" s="10" t="s">
        <v>16830</v>
      </c>
      <c r="D5452" s="10" t="s">
        <v>16831</v>
      </c>
      <c r="E5452" s="25">
        <v>0</v>
      </c>
      <c r="F5452" s="25">
        <v>1</v>
      </c>
      <c r="G5452" s="10" t="s">
        <v>16832</v>
      </c>
      <c r="H5452" s="25">
        <f>INDEX('Annexe 1 – Données des équipes'!$B$12:$R$114, MATCH(C5452, 'Annexe 1 – Données des équipes'!$B$12:$B$114,0),4)</f>
        <v>70</v>
      </c>
      <c r="I5452" s="25">
        <f>INDEX('Annexe 1 – Données des équipes'!$B$12:$R$114, MATCH(D5452, 'Annexe 1 – Données des équipes'!$B$12:$B$114,0),4)</f>
        <v>10</v>
      </c>
      <c r="J5452" s="25">
        <f t="shared" si="85"/>
        <v>1</v>
      </c>
    </row>
    <row r="5453" spans="2:10">
      <c r="B5453" s="3">
        <v>32948</v>
      </c>
      <c r="C5453" s="10" t="s">
        <v>16833</v>
      </c>
      <c r="D5453" s="10" t="s">
        <v>16834</v>
      </c>
      <c r="E5453" s="25">
        <v>1</v>
      </c>
      <c r="F5453" s="25">
        <v>0</v>
      </c>
      <c r="G5453" s="10" t="s">
        <v>16835</v>
      </c>
      <c r="H5453" s="25">
        <f>INDEX('Annexe 1 – Données des équipes'!$B$12:$R$114, MATCH(C5453, 'Annexe 1 – Données des équipes'!$B$12:$B$114,0),4)</f>
        <v>20</v>
      </c>
      <c r="I5453" s="25">
        <f>INDEX('Annexe 1 – Données des équipes'!$B$12:$R$114, MATCH(D5453, 'Annexe 1 – Données des équipes'!$B$12:$B$114,0),4)</f>
        <v>50</v>
      </c>
      <c r="J5453" s="25">
        <f t="shared" si="85"/>
        <v>1</v>
      </c>
    </row>
    <row r="5454" spans="2:10">
      <c r="B5454" s="3">
        <v>32952</v>
      </c>
      <c r="C5454" s="10" t="s">
        <v>16836</v>
      </c>
      <c r="D5454" s="10" t="s">
        <v>16837</v>
      </c>
      <c r="E5454" s="25">
        <v>2</v>
      </c>
      <c r="F5454" s="25">
        <v>1</v>
      </c>
      <c r="G5454" s="10" t="s">
        <v>16838</v>
      </c>
      <c r="H5454" s="25">
        <f>INDEX('Annexe 1 – Données des équipes'!$B$12:$R$114, MATCH(C5454, 'Annexe 1 – Données des équipes'!$B$12:$B$114,0),4)</f>
        <v>80</v>
      </c>
      <c r="I5454" s="25">
        <f>INDEX('Annexe 1 – Données des équipes'!$B$12:$R$114, MATCH(D5454, 'Annexe 1 – Données des équipes'!$B$12:$B$114,0),4)</f>
        <v>80</v>
      </c>
      <c r="J5454" s="25">
        <f t="shared" si="85"/>
        <v>1</v>
      </c>
    </row>
    <row r="5455" spans="2:10">
      <c r="B5455" s="3">
        <v>32959</v>
      </c>
      <c r="C5455" s="10" t="s">
        <v>16839</v>
      </c>
      <c r="D5455" s="10" t="s">
        <v>16840</v>
      </c>
      <c r="E5455" s="25">
        <v>2</v>
      </c>
      <c r="F5455" s="25">
        <v>3</v>
      </c>
      <c r="G5455" s="10" t="s">
        <v>16841</v>
      </c>
      <c r="H5455" s="25">
        <f>INDEX('Annexe 1 – Données des équipes'!$B$12:$R$114, MATCH(C5455, 'Annexe 1 – Données des équipes'!$B$12:$B$114,0),4)</f>
        <v>50</v>
      </c>
      <c r="I5455" s="25">
        <f>INDEX('Annexe 1 – Données des équipes'!$B$12:$R$114, MATCH(D5455, 'Annexe 1 – Données des équipes'!$B$12:$B$114,0),4)</f>
        <v>30</v>
      </c>
      <c r="J5455" s="25">
        <f t="shared" si="85"/>
        <v>1</v>
      </c>
    </row>
    <row r="5456" spans="2:10">
      <c r="B5456" s="3">
        <v>32960</v>
      </c>
      <c r="C5456" s="10" t="s">
        <v>16842</v>
      </c>
      <c r="D5456" s="10" t="s">
        <v>16843</v>
      </c>
      <c r="E5456" s="25">
        <v>1</v>
      </c>
      <c r="F5456" s="25">
        <v>0</v>
      </c>
      <c r="G5456" s="10" t="s">
        <v>16844</v>
      </c>
      <c r="H5456" s="25">
        <f>INDEX('Annexe 1 – Données des équipes'!$B$12:$R$114, MATCH(C5456, 'Annexe 1 – Données des équipes'!$B$12:$B$114,0),4)</f>
        <v>90</v>
      </c>
      <c r="I5456" s="25">
        <f>INDEX('Annexe 1 – Données des équipes'!$B$12:$R$114, MATCH(D5456, 'Annexe 1 – Données des équipes'!$B$12:$B$114,0),4)</f>
        <v>90</v>
      </c>
      <c r="J5456" s="25">
        <f t="shared" si="85"/>
        <v>1</v>
      </c>
    </row>
    <row r="5457" spans="2:10">
      <c r="B5457" s="3">
        <v>32960</v>
      </c>
      <c r="C5457" s="10" t="s">
        <v>16845</v>
      </c>
      <c r="D5457" s="10" t="s">
        <v>16846</v>
      </c>
      <c r="E5457" s="25">
        <v>2</v>
      </c>
      <c r="F5457" s="25">
        <v>1</v>
      </c>
      <c r="G5457" s="10" t="s">
        <v>16847</v>
      </c>
      <c r="H5457" s="25">
        <f>INDEX('Annexe 1 – Données des équipes'!$B$12:$R$114, MATCH(C5457, 'Annexe 1 – Données des équipes'!$B$12:$B$114,0),4)</f>
        <v>50</v>
      </c>
      <c r="I5457" s="25">
        <f>INDEX('Annexe 1 – Données des équipes'!$B$12:$R$114, MATCH(D5457, 'Annexe 1 – Données des équipes'!$B$12:$B$114,0),4)</f>
        <v>20</v>
      </c>
      <c r="J5457" s="25">
        <f t="shared" si="85"/>
        <v>1</v>
      </c>
    </row>
    <row r="5458" spans="2:10">
      <c r="B5458" s="3">
        <v>32960</v>
      </c>
      <c r="C5458" s="10" t="s">
        <v>16848</v>
      </c>
      <c r="D5458" s="10" t="s">
        <v>16849</v>
      </c>
      <c r="E5458" s="25">
        <v>1</v>
      </c>
      <c r="F5458" s="25">
        <v>0</v>
      </c>
      <c r="G5458" s="10" t="s">
        <v>16850</v>
      </c>
      <c r="H5458" s="25">
        <f>INDEX('Annexe 1 – Données des équipes'!$B$12:$R$114, MATCH(C5458, 'Annexe 1 – Données des équipes'!$B$12:$B$114,0),4)</f>
        <v>60</v>
      </c>
      <c r="I5458" s="25">
        <f>INDEX('Annexe 1 – Données des équipes'!$B$12:$R$114, MATCH(D5458, 'Annexe 1 – Données des équipes'!$B$12:$B$114,0),4)</f>
        <v>70</v>
      </c>
      <c r="J5458" s="25">
        <f t="shared" ref="J5458:J5521" si="86">ABS(F5458-E5458)</f>
        <v>1</v>
      </c>
    </row>
    <row r="5459" spans="2:10">
      <c r="B5459" s="3">
        <v>32960</v>
      </c>
      <c r="C5459" s="10" t="s">
        <v>16851</v>
      </c>
      <c r="D5459" s="10" t="s">
        <v>16852</v>
      </c>
      <c r="E5459" s="25">
        <v>2</v>
      </c>
      <c r="F5459" s="25">
        <v>1</v>
      </c>
      <c r="G5459" s="10" t="s">
        <v>16853</v>
      </c>
      <c r="H5459" s="25">
        <f>INDEX('Annexe 1 – Données des équipes'!$B$12:$R$114, MATCH(C5459, 'Annexe 1 – Données des équipes'!$B$12:$B$114,0),4)</f>
        <v>50</v>
      </c>
      <c r="I5459" s="25">
        <f>INDEX('Annexe 1 – Données des équipes'!$B$12:$R$114, MATCH(D5459, 'Annexe 1 – Données des équipes'!$B$12:$B$114,0),4)</f>
        <v>80</v>
      </c>
      <c r="J5459" s="25">
        <f t="shared" si="86"/>
        <v>1</v>
      </c>
    </row>
    <row r="5460" spans="2:10">
      <c r="B5460" s="3">
        <v>32960</v>
      </c>
      <c r="C5460" s="10" t="s">
        <v>16854</v>
      </c>
      <c r="D5460" s="10" t="s">
        <v>16855</v>
      </c>
      <c r="E5460" s="25">
        <v>1</v>
      </c>
      <c r="F5460" s="25">
        <v>0</v>
      </c>
      <c r="G5460" s="10" t="s">
        <v>16856</v>
      </c>
      <c r="H5460" s="25">
        <f>INDEX('Annexe 1 – Données des équipes'!$B$12:$R$114, MATCH(C5460, 'Annexe 1 – Données des équipes'!$B$12:$B$114,0),4)</f>
        <v>60</v>
      </c>
      <c r="I5460" s="25">
        <f>INDEX('Annexe 1 – Données des équipes'!$B$12:$R$114, MATCH(D5460, 'Annexe 1 – Données des équipes'!$B$12:$B$114,0),4)</f>
        <v>90</v>
      </c>
      <c r="J5460" s="25">
        <f t="shared" si="86"/>
        <v>1</v>
      </c>
    </row>
    <row r="5461" spans="2:10">
      <c r="B5461" s="3">
        <v>32960</v>
      </c>
      <c r="C5461" s="10" t="s">
        <v>16857</v>
      </c>
      <c r="D5461" s="10" t="s">
        <v>16858</v>
      </c>
      <c r="E5461" s="25">
        <v>2</v>
      </c>
      <c r="F5461" s="25">
        <v>3</v>
      </c>
      <c r="G5461" s="10" t="s">
        <v>16859</v>
      </c>
      <c r="H5461" s="25">
        <f>INDEX('Annexe 1 – Données des équipes'!$B$12:$R$114, MATCH(C5461, 'Annexe 1 – Données des équipes'!$B$12:$B$114,0),4)</f>
        <v>90</v>
      </c>
      <c r="I5461" s="25">
        <f>INDEX('Annexe 1 – Données des équipes'!$B$12:$R$114, MATCH(D5461, 'Annexe 1 – Données des équipes'!$B$12:$B$114,0),4)</f>
        <v>60</v>
      </c>
      <c r="J5461" s="25">
        <f t="shared" si="86"/>
        <v>1</v>
      </c>
    </row>
    <row r="5462" spans="2:10">
      <c r="B5462" s="3">
        <v>32963</v>
      </c>
      <c r="C5462" s="10" t="s">
        <v>16860</v>
      </c>
      <c r="D5462" s="10" t="s">
        <v>16861</v>
      </c>
      <c r="E5462" s="25">
        <v>0</v>
      </c>
      <c r="F5462" s="25">
        <v>1</v>
      </c>
      <c r="G5462" s="10" t="s">
        <v>16862</v>
      </c>
      <c r="H5462" s="25">
        <f>INDEX('Annexe 1 – Données des équipes'!$B$12:$R$114, MATCH(C5462, 'Annexe 1 – Données des équipes'!$B$12:$B$114,0),4)</f>
        <v>80</v>
      </c>
      <c r="I5462" s="25">
        <f>INDEX('Annexe 1 – Données des équipes'!$B$12:$R$114, MATCH(D5462, 'Annexe 1 – Données des équipes'!$B$12:$B$114,0),4)</f>
        <v>90</v>
      </c>
      <c r="J5462" s="25">
        <f t="shared" si="86"/>
        <v>1</v>
      </c>
    </row>
    <row r="5463" spans="2:10">
      <c r="B5463" s="3">
        <v>32966</v>
      </c>
      <c r="C5463" s="10" t="s">
        <v>16863</v>
      </c>
      <c r="D5463" s="10" t="s">
        <v>16864</v>
      </c>
      <c r="E5463" s="25">
        <v>2</v>
      </c>
      <c r="F5463" s="25">
        <v>1</v>
      </c>
      <c r="G5463" s="10" t="s">
        <v>16865</v>
      </c>
      <c r="H5463" s="25">
        <f>INDEX('Annexe 1 – Données des équipes'!$B$12:$R$114, MATCH(C5463, 'Annexe 1 – Données des équipes'!$B$12:$B$114,0),4)</f>
        <v>80</v>
      </c>
      <c r="I5463" s="25">
        <f>INDEX('Annexe 1 – Données des équipes'!$B$12:$R$114, MATCH(D5463, 'Annexe 1 – Données des équipes'!$B$12:$B$114,0),4)</f>
        <v>50</v>
      </c>
      <c r="J5463" s="25">
        <f t="shared" si="86"/>
        <v>1</v>
      </c>
    </row>
    <row r="5464" spans="2:10">
      <c r="B5464" s="3">
        <v>32974</v>
      </c>
      <c r="C5464" s="10" t="s">
        <v>16866</v>
      </c>
      <c r="D5464" s="10" t="s">
        <v>16867</v>
      </c>
      <c r="E5464" s="25">
        <v>1</v>
      </c>
      <c r="F5464" s="25">
        <v>0</v>
      </c>
      <c r="G5464" s="10" t="s">
        <v>16868</v>
      </c>
      <c r="H5464" s="25">
        <f>INDEX('Annexe 1 – Données des équipes'!$B$12:$R$114, MATCH(C5464, 'Annexe 1 – Données des équipes'!$B$12:$B$114,0),4)</f>
        <v>80</v>
      </c>
      <c r="I5464" s="25">
        <f>INDEX('Annexe 1 – Données des équipes'!$B$12:$R$114, MATCH(D5464, 'Annexe 1 – Données des équipes'!$B$12:$B$114,0),4)</f>
        <v>60</v>
      </c>
      <c r="J5464" s="25">
        <f t="shared" si="86"/>
        <v>1</v>
      </c>
    </row>
    <row r="5465" spans="2:10">
      <c r="B5465" s="3">
        <v>32988</v>
      </c>
      <c r="C5465" s="10" t="s">
        <v>16869</v>
      </c>
      <c r="D5465" s="10" t="s">
        <v>16870</v>
      </c>
      <c r="E5465" s="25">
        <v>1</v>
      </c>
      <c r="F5465" s="25">
        <v>0</v>
      </c>
      <c r="G5465" s="10" t="s">
        <v>16871</v>
      </c>
      <c r="H5465" s="25">
        <f>INDEX('Annexe 1 – Données des équipes'!$B$12:$R$114, MATCH(C5465, 'Annexe 1 – Données des équipes'!$B$12:$B$114,0),4)</f>
        <v>60</v>
      </c>
      <c r="I5465" s="25">
        <f>INDEX('Annexe 1 – Données des équipes'!$B$12:$R$114, MATCH(D5465, 'Annexe 1 – Données des équipes'!$B$12:$B$114,0),4)</f>
        <v>50</v>
      </c>
      <c r="J5465" s="25">
        <f t="shared" si="86"/>
        <v>1</v>
      </c>
    </row>
    <row r="5466" spans="2:10">
      <c r="B5466" s="3">
        <v>32997</v>
      </c>
      <c r="C5466" s="10" t="s">
        <v>16872</v>
      </c>
      <c r="D5466" s="10" t="s">
        <v>16873</v>
      </c>
      <c r="E5466" s="25">
        <v>2</v>
      </c>
      <c r="F5466" s="25">
        <v>1</v>
      </c>
      <c r="G5466" s="10" t="s">
        <v>16874</v>
      </c>
      <c r="H5466" s="25">
        <f>INDEX('Annexe 1 – Données des équipes'!$B$12:$R$114, MATCH(C5466, 'Annexe 1 – Données des équipes'!$B$12:$B$114,0),4)</f>
        <v>90</v>
      </c>
      <c r="I5466" s="25">
        <f>INDEX('Annexe 1 – Données des équipes'!$B$12:$R$114, MATCH(D5466, 'Annexe 1 – Données des équipes'!$B$12:$B$114,0),4)</f>
        <v>80</v>
      </c>
      <c r="J5466" s="25">
        <f t="shared" si="86"/>
        <v>1</v>
      </c>
    </row>
    <row r="5467" spans="2:10">
      <c r="B5467" s="3">
        <v>32998</v>
      </c>
      <c r="C5467" s="10" t="s">
        <v>16875</v>
      </c>
      <c r="D5467" s="10" t="s">
        <v>16876</v>
      </c>
      <c r="E5467" s="25">
        <v>2</v>
      </c>
      <c r="F5467" s="25">
        <v>1</v>
      </c>
      <c r="G5467" s="10" t="s">
        <v>16877</v>
      </c>
      <c r="H5467" s="25">
        <f>INDEX('Annexe 1 – Données des équipes'!$B$12:$R$114, MATCH(C5467, 'Annexe 1 – Données des équipes'!$B$12:$B$114,0),4)</f>
        <v>90</v>
      </c>
      <c r="I5467" s="25">
        <f>INDEX('Annexe 1 – Données des équipes'!$B$12:$R$114, MATCH(D5467, 'Annexe 1 – Données des équipes'!$B$12:$B$114,0),4)</f>
        <v>40</v>
      </c>
      <c r="J5467" s="25">
        <f t="shared" si="86"/>
        <v>1</v>
      </c>
    </row>
    <row r="5468" spans="2:10">
      <c r="B5468" s="3">
        <v>33006</v>
      </c>
      <c r="C5468" s="10" t="s">
        <v>16878</v>
      </c>
      <c r="D5468" s="10" t="s">
        <v>16879</v>
      </c>
      <c r="E5468" s="25">
        <v>2</v>
      </c>
      <c r="F5468" s="25">
        <v>1</v>
      </c>
      <c r="G5468" s="10" t="s">
        <v>16880</v>
      </c>
      <c r="H5468" s="25">
        <f>INDEX('Annexe 1 – Données des équipes'!$B$12:$R$114, MATCH(C5468, 'Annexe 1 – Données des équipes'!$B$12:$B$114,0),4)</f>
        <v>20</v>
      </c>
      <c r="I5468" s="25">
        <f>INDEX('Annexe 1 – Données des équipes'!$B$12:$R$114, MATCH(D5468, 'Annexe 1 – Données des équipes'!$B$12:$B$114,0),4)</f>
        <v>80</v>
      </c>
      <c r="J5468" s="25">
        <f t="shared" si="86"/>
        <v>1</v>
      </c>
    </row>
    <row r="5469" spans="2:10">
      <c r="B5469" s="3">
        <v>33008</v>
      </c>
      <c r="C5469" s="10" t="s">
        <v>16881</v>
      </c>
      <c r="D5469" s="10" t="s">
        <v>16882</v>
      </c>
      <c r="E5469" s="25">
        <v>1</v>
      </c>
      <c r="F5469" s="25">
        <v>0</v>
      </c>
      <c r="G5469" s="10" t="s">
        <v>16883</v>
      </c>
      <c r="H5469" s="25">
        <f>INDEX('Annexe 1 – Données des équipes'!$B$12:$R$114, MATCH(C5469, 'Annexe 1 – Données des équipes'!$B$12:$B$114,0),4)</f>
        <v>90</v>
      </c>
      <c r="I5469" s="25">
        <f>INDEX('Annexe 1 – Données des équipes'!$B$12:$R$114, MATCH(D5469, 'Annexe 1 – Données des équipes'!$B$12:$B$114,0),4)</f>
        <v>80</v>
      </c>
      <c r="J5469" s="25">
        <f t="shared" si="86"/>
        <v>1</v>
      </c>
    </row>
    <row r="5470" spans="2:10">
      <c r="B5470" s="3">
        <v>33009</v>
      </c>
      <c r="C5470" s="10" t="s">
        <v>16884</v>
      </c>
      <c r="D5470" s="10" t="s">
        <v>16885</v>
      </c>
      <c r="E5470" s="25">
        <v>3</v>
      </c>
      <c r="F5470" s="25">
        <v>2</v>
      </c>
      <c r="G5470" s="10" t="s">
        <v>16886</v>
      </c>
      <c r="H5470" s="25">
        <f>INDEX('Annexe 1 – Données des équipes'!$B$12:$R$114, MATCH(C5470, 'Annexe 1 – Données des équipes'!$B$12:$B$114,0),4)</f>
        <v>20</v>
      </c>
      <c r="I5470" s="25">
        <f>INDEX('Annexe 1 – Données des équipes'!$B$12:$R$114, MATCH(D5470, 'Annexe 1 – Données des équipes'!$B$12:$B$114,0),4)</f>
        <v>50</v>
      </c>
      <c r="J5470" s="25">
        <f t="shared" si="86"/>
        <v>1</v>
      </c>
    </row>
    <row r="5471" spans="2:10">
      <c r="B5471" s="3">
        <v>33011</v>
      </c>
      <c r="C5471" s="10" t="s">
        <v>16887</v>
      </c>
      <c r="D5471" s="10" t="s">
        <v>16888</v>
      </c>
      <c r="E5471" s="25">
        <v>1</v>
      </c>
      <c r="F5471" s="25">
        <v>0</v>
      </c>
      <c r="G5471" s="10" t="s">
        <v>16889</v>
      </c>
      <c r="H5471" s="25">
        <f>INDEX('Annexe 1 – Données des équipes'!$B$12:$R$114, MATCH(C5471, 'Annexe 1 – Données des équipes'!$B$12:$B$114,0),4)</f>
        <v>50</v>
      </c>
      <c r="I5471" s="25">
        <f>INDEX('Annexe 1 – Données des équipes'!$B$12:$R$114, MATCH(D5471, 'Annexe 1 – Données des équipes'!$B$12:$B$114,0),4)</f>
        <v>80</v>
      </c>
      <c r="J5471" s="25">
        <f t="shared" si="86"/>
        <v>1</v>
      </c>
    </row>
    <row r="5472" spans="2:10">
      <c r="B5472" s="3">
        <v>33013</v>
      </c>
      <c r="C5472" s="10" t="s">
        <v>16890</v>
      </c>
      <c r="D5472" s="10" t="s">
        <v>16891</v>
      </c>
      <c r="E5472" s="25">
        <v>1</v>
      </c>
      <c r="F5472" s="25">
        <v>0</v>
      </c>
      <c r="G5472" s="10" t="s">
        <v>16892</v>
      </c>
      <c r="H5472" s="25">
        <f>INDEX('Annexe 1 – Données des équipes'!$B$12:$R$114, MATCH(C5472, 'Annexe 1 – Données des équipes'!$B$12:$B$114,0),4)</f>
        <v>70</v>
      </c>
      <c r="I5472" s="25">
        <f>INDEX('Annexe 1 – Données des équipes'!$B$12:$R$114, MATCH(D5472, 'Annexe 1 – Données des équipes'!$B$12:$B$114,0),4)</f>
        <v>60</v>
      </c>
      <c r="J5472" s="25">
        <f t="shared" si="86"/>
        <v>1</v>
      </c>
    </row>
    <row r="5473" spans="2:10">
      <c r="B5473" s="3">
        <v>33014</v>
      </c>
      <c r="C5473" s="10" t="s">
        <v>16893</v>
      </c>
      <c r="D5473" s="10" t="s">
        <v>16894</v>
      </c>
      <c r="E5473" s="25">
        <v>1</v>
      </c>
      <c r="F5473" s="25">
        <v>0</v>
      </c>
      <c r="G5473" s="10" t="s">
        <v>16895</v>
      </c>
      <c r="H5473" s="25">
        <f>INDEX('Annexe 1 – Données des équipes'!$B$12:$R$114, MATCH(C5473, 'Annexe 1 – Données des équipes'!$B$12:$B$114,0),4)</f>
        <v>50</v>
      </c>
      <c r="I5473" s="25">
        <f>INDEX('Annexe 1 – Données des équipes'!$B$12:$R$114, MATCH(D5473, 'Annexe 1 – Données des équipes'!$B$12:$B$114,0),4)</f>
        <v>50</v>
      </c>
      <c r="J5473" s="25">
        <f t="shared" si="86"/>
        <v>1</v>
      </c>
    </row>
    <row r="5474" spans="2:10">
      <c r="B5474" s="3">
        <v>33015</v>
      </c>
      <c r="C5474" s="10" t="s">
        <v>16896</v>
      </c>
      <c r="D5474" s="10" t="s">
        <v>16897</v>
      </c>
      <c r="E5474" s="25">
        <v>1</v>
      </c>
      <c r="F5474" s="25">
        <v>2</v>
      </c>
      <c r="G5474" s="10" t="s">
        <v>16898</v>
      </c>
      <c r="H5474" s="25">
        <f>INDEX('Annexe 1 – Données des équipes'!$B$12:$R$114, MATCH(C5474, 'Annexe 1 – Données des équipes'!$B$12:$B$114,0),4)</f>
        <v>90</v>
      </c>
      <c r="I5474" s="25">
        <f>INDEX('Annexe 1 – Données des équipes'!$B$12:$R$114, MATCH(D5474, 'Annexe 1 – Données des équipes'!$B$12:$B$114,0),4)</f>
        <v>80</v>
      </c>
      <c r="J5474" s="25">
        <f t="shared" si="86"/>
        <v>1</v>
      </c>
    </row>
    <row r="5475" spans="2:10">
      <c r="B5475" s="3">
        <v>33015</v>
      </c>
      <c r="C5475" s="10" t="s">
        <v>16899</v>
      </c>
      <c r="D5475" s="10" t="s">
        <v>16900</v>
      </c>
      <c r="E5475" s="25">
        <v>1</v>
      </c>
      <c r="F5475" s="25">
        <v>2</v>
      </c>
      <c r="G5475" s="10" t="s">
        <v>16901</v>
      </c>
      <c r="H5475" s="25">
        <f>INDEX('Annexe 1 – Données des équipes'!$B$12:$R$114, MATCH(C5475, 'Annexe 1 – Données des équipes'!$B$12:$B$114,0),4)</f>
        <v>20</v>
      </c>
      <c r="I5475" s="25">
        <f>INDEX('Annexe 1 – Données des équipes'!$B$12:$R$114, MATCH(D5475, 'Annexe 1 – Données des équipes'!$B$12:$B$114,0),4)</f>
        <v>90</v>
      </c>
      <c r="J5475" s="25">
        <f t="shared" si="86"/>
        <v>1</v>
      </c>
    </row>
    <row r="5476" spans="2:10">
      <c r="B5476" s="3">
        <v>33023</v>
      </c>
      <c r="C5476" s="10" t="s">
        <v>16902</v>
      </c>
      <c r="D5476" s="10" t="s">
        <v>16903</v>
      </c>
      <c r="E5476" s="25">
        <v>3</v>
      </c>
      <c r="F5476" s="25">
        <v>2</v>
      </c>
      <c r="G5476" s="10" t="s">
        <v>16904</v>
      </c>
      <c r="H5476" s="25">
        <f>INDEX('Annexe 1 – Données des équipes'!$B$12:$R$114, MATCH(C5476, 'Annexe 1 – Données des équipes'!$B$12:$B$114,0),4)</f>
        <v>60</v>
      </c>
      <c r="I5476" s="25">
        <f>INDEX('Annexe 1 – Données des équipes'!$B$12:$R$114, MATCH(D5476, 'Annexe 1 – Données des équipes'!$B$12:$B$114,0),4)</f>
        <v>80</v>
      </c>
      <c r="J5476" s="25">
        <f t="shared" si="86"/>
        <v>1</v>
      </c>
    </row>
    <row r="5477" spans="2:10">
      <c r="B5477" s="3">
        <v>33023</v>
      </c>
      <c r="C5477" s="10" t="s">
        <v>16905</v>
      </c>
      <c r="D5477" s="10" t="s">
        <v>16906</v>
      </c>
      <c r="E5477" s="25">
        <v>1</v>
      </c>
      <c r="F5477" s="25">
        <v>0</v>
      </c>
      <c r="G5477" s="10" t="s">
        <v>16907</v>
      </c>
      <c r="H5477" s="25">
        <f>INDEX('Annexe 1 – Données des équipes'!$B$12:$R$114, MATCH(C5477, 'Annexe 1 – Données des équipes'!$B$12:$B$114,0),4)</f>
        <v>40</v>
      </c>
      <c r="I5477" s="25">
        <f>INDEX('Annexe 1 – Données des équipes'!$B$12:$R$114, MATCH(D5477, 'Annexe 1 – Données des équipes'!$B$12:$B$114,0),4)</f>
        <v>40</v>
      </c>
      <c r="J5477" s="25">
        <f t="shared" si="86"/>
        <v>1</v>
      </c>
    </row>
    <row r="5478" spans="2:10">
      <c r="B5478" s="3">
        <v>33023</v>
      </c>
      <c r="C5478" s="10" t="s">
        <v>16908</v>
      </c>
      <c r="D5478" s="10" t="s">
        <v>16909</v>
      </c>
      <c r="E5478" s="25">
        <v>1</v>
      </c>
      <c r="F5478" s="25">
        <v>0</v>
      </c>
      <c r="G5478" s="10" t="s">
        <v>16910</v>
      </c>
      <c r="H5478" s="25">
        <f>INDEX('Annexe 1 – Données des équipes'!$B$12:$R$114, MATCH(C5478, 'Annexe 1 – Données des équipes'!$B$12:$B$114,0),4)</f>
        <v>90</v>
      </c>
      <c r="I5478" s="25">
        <f>INDEX('Annexe 1 – Données des équipes'!$B$12:$R$114, MATCH(D5478, 'Annexe 1 – Données des équipes'!$B$12:$B$114,0),4)</f>
        <v>80</v>
      </c>
      <c r="J5478" s="25">
        <f t="shared" si="86"/>
        <v>1</v>
      </c>
    </row>
    <row r="5479" spans="2:10">
      <c r="B5479" s="3">
        <v>33030</v>
      </c>
      <c r="C5479" s="10" t="s">
        <v>16911</v>
      </c>
      <c r="D5479" s="10" t="s">
        <v>16912</v>
      </c>
      <c r="E5479" s="25">
        <v>1</v>
      </c>
      <c r="F5479" s="25">
        <v>2</v>
      </c>
      <c r="G5479" s="10" t="s">
        <v>16913</v>
      </c>
      <c r="H5479" s="25">
        <f>INDEX('Annexe 1 – Données des équipes'!$B$12:$R$114, MATCH(C5479, 'Annexe 1 – Données des équipes'!$B$12:$B$114,0),4)</f>
        <v>30</v>
      </c>
      <c r="I5479" s="25">
        <f>INDEX('Annexe 1 – Données des équipes'!$B$12:$R$114, MATCH(D5479, 'Annexe 1 – Données des équipes'!$B$12:$B$114,0),4)</f>
        <v>80</v>
      </c>
      <c r="J5479" s="25">
        <f t="shared" si="86"/>
        <v>1</v>
      </c>
    </row>
    <row r="5480" spans="2:10">
      <c r="B5480" s="3">
        <v>33032</v>
      </c>
      <c r="C5480" s="10" t="s">
        <v>16914</v>
      </c>
      <c r="D5480" s="10" t="s">
        <v>16915</v>
      </c>
      <c r="E5480" s="25">
        <v>0</v>
      </c>
      <c r="F5480" s="25">
        <v>1</v>
      </c>
      <c r="G5480" s="10" t="s">
        <v>16916</v>
      </c>
      <c r="H5480" s="25">
        <f>INDEX('Annexe 1 – Données des équipes'!$B$12:$R$114, MATCH(C5480, 'Annexe 1 – Données des équipes'!$B$12:$B$114,0),4)</f>
        <v>90</v>
      </c>
      <c r="I5480" s="25">
        <f>INDEX('Annexe 1 – Données des équipes'!$B$12:$R$114, MATCH(D5480, 'Annexe 1 – Données des équipes'!$B$12:$B$114,0),4)</f>
        <v>40</v>
      </c>
      <c r="J5480" s="25">
        <f t="shared" si="86"/>
        <v>1</v>
      </c>
    </row>
    <row r="5481" spans="2:10">
      <c r="B5481" s="3">
        <v>33033</v>
      </c>
      <c r="C5481" s="10" t="s">
        <v>16917</v>
      </c>
      <c r="D5481" s="10" t="s">
        <v>16918</v>
      </c>
      <c r="E5481" s="25">
        <v>1</v>
      </c>
      <c r="F5481" s="25">
        <v>0</v>
      </c>
      <c r="G5481" s="10" t="s">
        <v>16919</v>
      </c>
      <c r="H5481" s="25">
        <f>INDEX('Annexe 1 – Données des équipes'!$B$12:$R$114, MATCH(C5481, 'Annexe 1 – Données des équipes'!$B$12:$B$114,0),4)</f>
        <v>90</v>
      </c>
      <c r="I5481" s="25">
        <f>INDEX('Annexe 1 – Données des équipes'!$B$12:$R$114, MATCH(D5481, 'Annexe 1 – Données des équipes'!$B$12:$B$114,0),4)</f>
        <v>60</v>
      </c>
      <c r="J5481" s="25">
        <f t="shared" si="86"/>
        <v>1</v>
      </c>
    </row>
    <row r="5482" spans="2:10">
      <c r="B5482" s="3">
        <v>33034</v>
      </c>
      <c r="C5482" s="10" t="s">
        <v>16920</v>
      </c>
      <c r="D5482" s="10" t="s">
        <v>16921</v>
      </c>
      <c r="E5482" s="25">
        <v>2</v>
      </c>
      <c r="F5482" s="25">
        <v>1</v>
      </c>
      <c r="G5482" s="10" t="s">
        <v>16922</v>
      </c>
      <c r="H5482" s="25">
        <f>INDEX('Annexe 1 – Données des équipes'!$B$12:$R$114, MATCH(C5482, 'Annexe 1 – Données des équipes'!$B$12:$B$114,0),4)</f>
        <v>90</v>
      </c>
      <c r="I5482" s="25">
        <f>INDEX('Annexe 1 – Données des équipes'!$B$12:$R$114, MATCH(D5482, 'Annexe 1 – Données des équipes'!$B$12:$B$114,0),4)</f>
        <v>80</v>
      </c>
      <c r="J5482" s="25">
        <f t="shared" si="86"/>
        <v>1</v>
      </c>
    </row>
    <row r="5483" spans="2:10">
      <c r="B5483" s="3">
        <v>33035</v>
      </c>
      <c r="C5483" s="10" t="s">
        <v>16923</v>
      </c>
      <c r="D5483" s="10" t="s">
        <v>16924</v>
      </c>
      <c r="E5483" s="25">
        <v>1</v>
      </c>
      <c r="F5483" s="25">
        <v>0</v>
      </c>
      <c r="G5483" s="10" t="s">
        <v>16925</v>
      </c>
      <c r="H5483" s="25">
        <f>INDEX('Annexe 1 – Données des équipes'!$B$12:$R$114, MATCH(C5483, 'Annexe 1 – Données des équipes'!$B$12:$B$114,0),4)</f>
        <v>60</v>
      </c>
      <c r="I5483" s="25">
        <f>INDEX('Annexe 1 – Données des équipes'!$B$12:$R$114, MATCH(D5483, 'Annexe 1 – Données des équipes'!$B$12:$B$114,0),4)</f>
        <v>60</v>
      </c>
      <c r="J5483" s="25">
        <f t="shared" si="86"/>
        <v>1</v>
      </c>
    </row>
    <row r="5484" spans="2:10">
      <c r="B5484" s="3">
        <v>33038</v>
      </c>
      <c r="C5484" s="10" t="s">
        <v>16926</v>
      </c>
      <c r="D5484" s="10" t="s">
        <v>16927</v>
      </c>
      <c r="E5484" s="25">
        <v>2</v>
      </c>
      <c r="F5484" s="25">
        <v>1</v>
      </c>
      <c r="G5484" s="10" t="s">
        <v>16928</v>
      </c>
      <c r="H5484" s="25">
        <f>INDEX('Annexe 1 – Données des équipes'!$B$12:$R$114, MATCH(C5484, 'Annexe 1 – Données des équipes'!$B$12:$B$114,0),4)</f>
        <v>40</v>
      </c>
      <c r="I5484" s="25">
        <f>INDEX('Annexe 1 – Données des équipes'!$B$12:$R$114, MATCH(D5484, 'Annexe 1 – Données des équipes'!$B$12:$B$114,0),4)</f>
        <v>50</v>
      </c>
      <c r="J5484" s="25">
        <f t="shared" si="86"/>
        <v>1</v>
      </c>
    </row>
    <row r="5485" spans="2:10">
      <c r="B5485" s="3">
        <v>33040</v>
      </c>
      <c r="C5485" s="10" t="s">
        <v>16929</v>
      </c>
      <c r="D5485" s="10" t="s">
        <v>16930</v>
      </c>
      <c r="E5485" s="25">
        <v>1</v>
      </c>
      <c r="F5485" s="25">
        <v>0</v>
      </c>
      <c r="G5485" s="10" t="s">
        <v>16931</v>
      </c>
      <c r="H5485" s="25">
        <f>INDEX('Annexe 1 – Données des équipes'!$B$12:$R$114, MATCH(C5485, 'Annexe 1 – Données des équipes'!$B$12:$B$114,0),4)</f>
        <v>90</v>
      </c>
      <c r="I5485" s="25">
        <f>INDEX('Annexe 1 – Données des équipes'!$B$12:$R$114, MATCH(D5485, 'Annexe 1 – Données des équipes'!$B$12:$B$114,0),4)</f>
        <v>60</v>
      </c>
      <c r="J5485" s="25">
        <f t="shared" si="86"/>
        <v>1</v>
      </c>
    </row>
    <row r="5486" spans="2:10">
      <c r="B5486" s="3">
        <v>33040</v>
      </c>
      <c r="C5486" s="10" t="s">
        <v>16932</v>
      </c>
      <c r="D5486" s="10" t="s">
        <v>16933</v>
      </c>
      <c r="E5486" s="25">
        <v>1</v>
      </c>
      <c r="F5486" s="25">
        <v>2</v>
      </c>
      <c r="G5486" s="10" t="s">
        <v>16934</v>
      </c>
      <c r="H5486" s="25">
        <f>INDEX('Annexe 1 – Données des équipes'!$B$12:$R$114, MATCH(C5486, 'Annexe 1 – Données des équipes'!$B$12:$B$114,0),4)</f>
        <v>80</v>
      </c>
      <c r="I5486" s="25">
        <f>INDEX('Annexe 1 – Données des équipes'!$B$12:$R$114, MATCH(D5486, 'Annexe 1 – Données des équipes'!$B$12:$B$114,0),4)</f>
        <v>60</v>
      </c>
      <c r="J5486" s="25">
        <f t="shared" si="86"/>
        <v>1</v>
      </c>
    </row>
    <row r="5487" spans="2:10">
      <c r="B5487" s="3">
        <v>33044</v>
      </c>
      <c r="C5487" s="10" t="s">
        <v>16935</v>
      </c>
      <c r="D5487" s="10" t="s">
        <v>16936</v>
      </c>
      <c r="E5487" s="25">
        <v>1</v>
      </c>
      <c r="F5487" s="25">
        <v>0</v>
      </c>
      <c r="G5487" s="10" t="s">
        <v>16937</v>
      </c>
      <c r="H5487" s="25">
        <f>INDEX('Annexe 1 – Données des équipes'!$B$12:$R$114, MATCH(C5487, 'Annexe 1 – Données des équipes'!$B$12:$B$114,0),4)</f>
        <v>90</v>
      </c>
      <c r="I5487" s="25">
        <f>INDEX('Annexe 1 – Données des équipes'!$B$12:$R$114, MATCH(D5487, 'Annexe 1 – Données des équipes'!$B$12:$B$114,0),4)</f>
        <v>60</v>
      </c>
      <c r="J5487" s="25">
        <f t="shared" si="86"/>
        <v>1</v>
      </c>
    </row>
    <row r="5488" spans="2:10">
      <c r="B5488" s="3">
        <v>33044</v>
      </c>
      <c r="C5488" s="10" t="s">
        <v>16938</v>
      </c>
      <c r="D5488" s="10" t="s">
        <v>16939</v>
      </c>
      <c r="E5488" s="25">
        <v>1</v>
      </c>
      <c r="F5488" s="25">
        <v>2</v>
      </c>
      <c r="G5488" s="10" t="s">
        <v>16940</v>
      </c>
      <c r="H5488" s="25">
        <f>INDEX('Annexe 1 – Données des équipes'!$B$12:$R$114, MATCH(C5488, 'Annexe 1 – Données des équipes'!$B$12:$B$114,0),4)</f>
        <v>80</v>
      </c>
      <c r="I5488" s="25">
        <f>INDEX('Annexe 1 – Données des équipes'!$B$12:$R$114, MATCH(D5488, 'Annexe 1 – Données des équipes'!$B$12:$B$114,0),4)</f>
        <v>60</v>
      </c>
      <c r="J5488" s="25">
        <f t="shared" si="86"/>
        <v>1</v>
      </c>
    </row>
    <row r="5489" spans="2:10">
      <c r="B5489" s="3">
        <v>33045</v>
      </c>
      <c r="C5489" s="10" t="s">
        <v>16941</v>
      </c>
      <c r="D5489" s="10" t="s">
        <v>16942</v>
      </c>
      <c r="E5489" s="25">
        <v>1</v>
      </c>
      <c r="F5489" s="25">
        <v>2</v>
      </c>
      <c r="G5489" s="10" t="s">
        <v>16943</v>
      </c>
      <c r="H5489" s="25">
        <f>INDEX('Annexe 1 – Données des équipes'!$B$12:$R$114, MATCH(C5489, 'Annexe 1 – Données des équipes'!$B$12:$B$114,0),4)</f>
        <v>90</v>
      </c>
      <c r="I5489" s="25">
        <f>INDEX('Annexe 1 – Données des équipes'!$B$12:$R$114, MATCH(D5489, 'Annexe 1 – Données des équipes'!$B$12:$B$114,0),4)</f>
        <v>90</v>
      </c>
      <c r="J5489" s="25">
        <f t="shared" si="86"/>
        <v>1</v>
      </c>
    </row>
    <row r="5490" spans="2:10">
      <c r="B5490" s="3">
        <v>33045</v>
      </c>
      <c r="C5490" s="10" t="s">
        <v>16944</v>
      </c>
      <c r="D5490" s="10" t="s">
        <v>16945</v>
      </c>
      <c r="E5490" s="25">
        <v>1</v>
      </c>
      <c r="F5490" s="25">
        <v>0</v>
      </c>
      <c r="G5490" s="10" t="s">
        <v>16946</v>
      </c>
      <c r="H5490" s="25">
        <f>INDEX('Annexe 1 – Données des équipes'!$B$12:$R$114, MATCH(C5490, 'Annexe 1 – Données des équipes'!$B$12:$B$114,0),4)</f>
        <v>90</v>
      </c>
      <c r="I5490" s="25">
        <f>INDEX('Annexe 1 – Données des équipes'!$B$12:$R$114, MATCH(D5490, 'Annexe 1 – Données des équipes'!$B$12:$B$114,0),4)</f>
        <v>50</v>
      </c>
      <c r="J5490" s="25">
        <f t="shared" si="86"/>
        <v>1</v>
      </c>
    </row>
    <row r="5491" spans="2:10">
      <c r="B5491" s="3">
        <v>33045</v>
      </c>
      <c r="C5491" s="10" t="s">
        <v>16947</v>
      </c>
      <c r="D5491" s="10" t="s">
        <v>16948</v>
      </c>
      <c r="E5491" s="25">
        <v>0</v>
      </c>
      <c r="F5491" s="25">
        <v>1</v>
      </c>
      <c r="G5491" s="10" t="s">
        <v>16949</v>
      </c>
      <c r="H5491" s="25">
        <f>INDEX('Annexe 1 – Données des équipes'!$B$12:$R$114, MATCH(C5491, 'Annexe 1 – Données des équipes'!$B$12:$B$114,0),4)</f>
        <v>70</v>
      </c>
      <c r="I5491" s="25">
        <f>INDEX('Annexe 1 – Données des équipes'!$B$12:$R$114, MATCH(D5491, 'Annexe 1 – Données des équipes'!$B$12:$B$114,0),4)</f>
        <v>80</v>
      </c>
      <c r="J5491" s="25">
        <f t="shared" si="86"/>
        <v>1</v>
      </c>
    </row>
    <row r="5492" spans="2:10">
      <c r="B5492" s="3">
        <v>33047</v>
      </c>
      <c r="C5492" s="10" t="s">
        <v>16950</v>
      </c>
      <c r="D5492" s="10" t="s">
        <v>16951</v>
      </c>
      <c r="E5492" s="25">
        <v>2</v>
      </c>
      <c r="F5492" s="25">
        <v>1</v>
      </c>
      <c r="G5492" s="10" t="s">
        <v>16952</v>
      </c>
      <c r="H5492" s="25">
        <f>INDEX('Annexe 1 – Données des équipes'!$B$12:$R$114, MATCH(C5492, 'Annexe 1 – Données des équipes'!$B$12:$B$114,0),4)</f>
        <v>40</v>
      </c>
      <c r="I5492" s="25">
        <f>INDEX('Annexe 1 – Données des équipes'!$B$12:$R$114, MATCH(D5492, 'Annexe 1 – Données des équipes'!$B$12:$B$114,0),4)</f>
        <v>90</v>
      </c>
      <c r="J5492" s="25">
        <f t="shared" si="86"/>
        <v>1</v>
      </c>
    </row>
    <row r="5493" spans="2:10">
      <c r="B5493" s="3">
        <v>33048</v>
      </c>
      <c r="C5493" s="10" t="s">
        <v>16953</v>
      </c>
      <c r="D5493" s="10" t="s">
        <v>16954</v>
      </c>
      <c r="E5493" s="25">
        <v>0</v>
      </c>
      <c r="F5493" s="25">
        <v>1</v>
      </c>
      <c r="G5493" s="10" t="s">
        <v>16955</v>
      </c>
      <c r="H5493" s="25">
        <f>INDEX('Annexe 1 – Données des équipes'!$B$12:$R$114, MATCH(C5493, 'Annexe 1 – Données des équipes'!$B$12:$B$114,0),4)</f>
        <v>90</v>
      </c>
      <c r="I5493" s="25">
        <f>INDEX('Annexe 1 – Données des équipes'!$B$12:$R$114, MATCH(D5493, 'Annexe 1 – Données des équipes'!$B$12:$B$114,0),4)</f>
        <v>90</v>
      </c>
      <c r="J5493" s="25">
        <f t="shared" si="86"/>
        <v>1</v>
      </c>
    </row>
    <row r="5494" spans="2:10">
      <c r="B5494" s="3">
        <v>33048</v>
      </c>
      <c r="C5494" s="10" t="s">
        <v>16956</v>
      </c>
      <c r="D5494" s="10" t="s">
        <v>16957</v>
      </c>
      <c r="E5494" s="25">
        <v>2</v>
      </c>
      <c r="F5494" s="25">
        <v>1</v>
      </c>
      <c r="G5494" s="10" t="s">
        <v>16958</v>
      </c>
      <c r="H5494" s="25">
        <f>INDEX('Annexe 1 – Données des équipes'!$B$12:$R$114, MATCH(C5494, 'Annexe 1 – Données des équipes'!$B$12:$B$114,0),4)</f>
        <v>90</v>
      </c>
      <c r="I5494" s="25">
        <f>INDEX('Annexe 1 – Données des équipes'!$B$12:$R$114, MATCH(D5494, 'Annexe 1 – Données des équipes'!$B$12:$B$114,0),4)</f>
        <v>80</v>
      </c>
      <c r="J5494" s="25">
        <f t="shared" si="86"/>
        <v>1</v>
      </c>
    </row>
    <row r="5495" spans="2:10">
      <c r="B5495" s="3">
        <v>33050</v>
      </c>
      <c r="C5495" s="10" t="s">
        <v>16959</v>
      </c>
      <c r="D5495" s="10" t="s">
        <v>16960</v>
      </c>
      <c r="E5495" s="25">
        <v>1</v>
      </c>
      <c r="F5495" s="25">
        <v>0</v>
      </c>
      <c r="G5495" s="10" t="s">
        <v>16961</v>
      </c>
      <c r="H5495" s="25">
        <f>INDEX('Annexe 1 – Données des équipes'!$B$12:$R$114, MATCH(C5495, 'Annexe 1 – Données des équipes'!$B$12:$B$114,0),4)</f>
        <v>90</v>
      </c>
      <c r="I5495" s="25">
        <f>INDEX('Annexe 1 – Données des équipes'!$B$12:$R$114, MATCH(D5495, 'Annexe 1 – Données des équipes'!$B$12:$B$114,0),4)</f>
        <v>90</v>
      </c>
      <c r="J5495" s="25">
        <f t="shared" si="86"/>
        <v>1</v>
      </c>
    </row>
    <row r="5496" spans="2:10">
      <c r="B5496" s="3">
        <v>33054</v>
      </c>
      <c r="C5496" s="10" t="s">
        <v>16962</v>
      </c>
      <c r="D5496" s="10" t="s">
        <v>16963</v>
      </c>
      <c r="E5496" s="25">
        <v>1</v>
      </c>
      <c r="F5496" s="25">
        <v>0</v>
      </c>
      <c r="G5496" s="10" t="s">
        <v>16964</v>
      </c>
      <c r="H5496" s="25">
        <f>INDEX('Annexe 1 – Données des équipes'!$B$12:$R$114, MATCH(C5496, 'Annexe 1 – Données des équipes'!$B$12:$B$114,0),4)</f>
        <v>90</v>
      </c>
      <c r="I5496" s="25">
        <f>INDEX('Annexe 1 – Données des équipes'!$B$12:$R$114, MATCH(D5496, 'Annexe 1 – Données des équipes'!$B$12:$B$114,0),4)</f>
        <v>60</v>
      </c>
      <c r="J5496" s="25">
        <f t="shared" si="86"/>
        <v>1</v>
      </c>
    </row>
    <row r="5497" spans="2:10">
      <c r="B5497" s="3">
        <v>33055</v>
      </c>
      <c r="C5497" s="10" t="s">
        <v>16965</v>
      </c>
      <c r="D5497" s="10" t="s">
        <v>16966</v>
      </c>
      <c r="E5497" s="25">
        <v>2</v>
      </c>
      <c r="F5497" s="25">
        <v>3</v>
      </c>
      <c r="G5497" s="10" t="s">
        <v>16967</v>
      </c>
      <c r="H5497" s="25">
        <f>INDEX('Annexe 1 – Données des équipes'!$B$12:$R$114, MATCH(C5497, 'Annexe 1 – Données des équipes'!$B$12:$B$114,0),4)</f>
        <v>40</v>
      </c>
      <c r="I5497" s="25">
        <f>INDEX('Annexe 1 – Données des équipes'!$B$12:$R$114, MATCH(D5497, 'Annexe 1 – Données des équipes'!$B$12:$B$114,0),4)</f>
        <v>90</v>
      </c>
      <c r="J5497" s="25">
        <f t="shared" si="86"/>
        <v>1</v>
      </c>
    </row>
    <row r="5498" spans="2:10">
      <c r="B5498" s="3">
        <v>33061</v>
      </c>
      <c r="C5498" s="10" t="s">
        <v>16968</v>
      </c>
      <c r="D5498" s="10" t="s">
        <v>16969</v>
      </c>
      <c r="E5498" s="25">
        <v>2</v>
      </c>
      <c r="F5498" s="25">
        <v>1</v>
      </c>
      <c r="G5498" s="10" t="s">
        <v>16970</v>
      </c>
      <c r="H5498" s="25">
        <f>INDEX('Annexe 1 – Données des équipes'!$B$12:$R$114, MATCH(C5498, 'Annexe 1 – Données des équipes'!$B$12:$B$114,0),4)</f>
        <v>90</v>
      </c>
      <c r="I5498" s="25">
        <f>INDEX('Annexe 1 – Données des équipes'!$B$12:$R$114, MATCH(D5498, 'Annexe 1 – Données des équipes'!$B$12:$B$114,0),4)</f>
        <v>90</v>
      </c>
      <c r="J5498" s="25">
        <f t="shared" si="86"/>
        <v>1</v>
      </c>
    </row>
    <row r="5499" spans="2:10">
      <c r="B5499" s="3">
        <v>33062</v>
      </c>
      <c r="C5499" s="10" t="s">
        <v>16971</v>
      </c>
      <c r="D5499" s="10" t="s">
        <v>16972</v>
      </c>
      <c r="E5499" s="25">
        <v>1</v>
      </c>
      <c r="F5499" s="25">
        <v>0</v>
      </c>
      <c r="G5499" s="10" t="s">
        <v>16973</v>
      </c>
      <c r="H5499" s="25">
        <f>INDEX('Annexe 1 – Données des équipes'!$B$12:$R$114, MATCH(C5499, 'Annexe 1 – Données des équipes'!$B$12:$B$114,0),4)</f>
        <v>90</v>
      </c>
      <c r="I5499" s="25">
        <f>INDEX('Annexe 1 – Données des équipes'!$B$12:$R$114, MATCH(D5499, 'Annexe 1 – Données des équipes'!$B$12:$B$114,0),4)</f>
        <v>90</v>
      </c>
      <c r="J5499" s="25">
        <f t="shared" si="86"/>
        <v>1</v>
      </c>
    </row>
    <row r="5500" spans="2:10">
      <c r="B5500" s="3">
        <v>33083</v>
      </c>
      <c r="C5500" s="10" t="s">
        <v>16974</v>
      </c>
      <c r="D5500" s="10" t="s">
        <v>16975</v>
      </c>
      <c r="E5500" s="25">
        <v>1</v>
      </c>
      <c r="F5500" s="25">
        <v>0</v>
      </c>
      <c r="G5500" s="10" t="s">
        <v>16976</v>
      </c>
      <c r="H5500" s="25">
        <f>INDEX('Annexe 1 – Données des équipes'!$B$12:$R$114, MATCH(C5500, 'Annexe 1 – Données des équipes'!$B$12:$B$114,0),4)</f>
        <v>30</v>
      </c>
      <c r="I5500" s="25">
        <f>INDEX('Annexe 1 – Données des équipes'!$B$12:$R$114, MATCH(D5500, 'Annexe 1 – Données des équipes'!$B$12:$B$114,0),4)</f>
        <v>50</v>
      </c>
      <c r="J5500" s="25">
        <f t="shared" si="86"/>
        <v>1</v>
      </c>
    </row>
    <row r="5501" spans="2:10">
      <c r="B5501" s="3">
        <v>33085</v>
      </c>
      <c r="C5501" s="10" t="s">
        <v>16977</v>
      </c>
      <c r="D5501" s="10" t="s">
        <v>16978</v>
      </c>
      <c r="E5501" s="25">
        <v>0</v>
      </c>
      <c r="F5501" s="25">
        <v>1</v>
      </c>
      <c r="G5501" s="10" t="s">
        <v>16979</v>
      </c>
      <c r="H5501" s="25">
        <f>INDEX('Annexe 1 – Données des équipes'!$B$12:$R$114, MATCH(C5501, 'Annexe 1 – Données des équipes'!$B$12:$B$114,0),4)</f>
        <v>30</v>
      </c>
      <c r="I5501" s="25">
        <f>INDEX('Annexe 1 – Données des équipes'!$B$12:$R$114, MATCH(D5501, 'Annexe 1 – Données des équipes'!$B$12:$B$114,0),4)</f>
        <v>70</v>
      </c>
      <c r="J5501" s="25">
        <f t="shared" si="86"/>
        <v>1</v>
      </c>
    </row>
    <row r="5502" spans="2:10">
      <c r="B5502" s="3">
        <v>33101</v>
      </c>
      <c r="C5502" s="10" t="s">
        <v>16980</v>
      </c>
      <c r="D5502" s="10" t="s">
        <v>16981</v>
      </c>
      <c r="E5502" s="25">
        <v>2</v>
      </c>
      <c r="F5502" s="25">
        <v>1</v>
      </c>
      <c r="G5502" s="10" t="s">
        <v>16982</v>
      </c>
      <c r="H5502" s="25">
        <f>INDEX('Annexe 1 – Données des équipes'!$B$12:$R$114, MATCH(C5502, 'Annexe 1 – Données des équipes'!$B$12:$B$114,0),4)</f>
        <v>20</v>
      </c>
      <c r="I5502" s="25">
        <f>INDEX('Annexe 1 – Données des équipes'!$B$12:$R$114, MATCH(D5502, 'Annexe 1 – Données des équipes'!$B$12:$B$114,0),4)</f>
        <v>30</v>
      </c>
      <c r="J5502" s="25">
        <f t="shared" si="86"/>
        <v>1</v>
      </c>
    </row>
    <row r="5503" spans="2:10">
      <c r="B5503" s="3">
        <v>33107</v>
      </c>
      <c r="C5503" s="10" t="s">
        <v>16983</v>
      </c>
      <c r="D5503" s="10" t="s">
        <v>16984</v>
      </c>
      <c r="E5503" s="25">
        <v>1</v>
      </c>
      <c r="F5503" s="25">
        <v>2</v>
      </c>
      <c r="G5503" s="10" t="s">
        <v>16985</v>
      </c>
      <c r="H5503" s="25">
        <f>INDEX('Annexe 1 – Données des équipes'!$B$12:$R$114, MATCH(C5503, 'Annexe 1 – Données des équipes'!$B$12:$B$114,0),4)</f>
        <v>30</v>
      </c>
      <c r="I5503" s="25">
        <f>INDEX('Annexe 1 – Données des équipes'!$B$12:$R$114, MATCH(D5503, 'Annexe 1 – Données des équipes'!$B$12:$B$114,0),4)</f>
        <v>80</v>
      </c>
      <c r="J5503" s="25">
        <f t="shared" si="86"/>
        <v>1</v>
      </c>
    </row>
    <row r="5504" spans="2:10">
      <c r="B5504" s="3">
        <v>33109</v>
      </c>
      <c r="C5504" s="10" t="s">
        <v>16986</v>
      </c>
      <c r="D5504" s="10" t="s">
        <v>16987</v>
      </c>
      <c r="E5504" s="25">
        <v>1</v>
      </c>
      <c r="F5504" s="25">
        <v>0</v>
      </c>
      <c r="G5504" s="10" t="s">
        <v>16988</v>
      </c>
      <c r="H5504" s="25">
        <f>INDEX('Annexe 1 – Données des équipes'!$B$12:$R$114, MATCH(C5504, 'Annexe 1 – Données des équipes'!$B$12:$B$114,0),4)</f>
        <v>20</v>
      </c>
      <c r="I5504" s="25">
        <f>INDEX('Annexe 1 – Données des équipes'!$B$12:$R$114, MATCH(D5504, 'Annexe 1 – Données des équipes'!$B$12:$B$114,0),4)</f>
        <v>30</v>
      </c>
      <c r="J5504" s="25">
        <f t="shared" si="86"/>
        <v>1</v>
      </c>
    </row>
    <row r="5505" spans="2:10">
      <c r="B5505" s="3">
        <v>33112</v>
      </c>
      <c r="C5505" s="10" t="s">
        <v>16989</v>
      </c>
      <c r="D5505" s="10" t="s">
        <v>16990</v>
      </c>
      <c r="E5505" s="25">
        <v>2</v>
      </c>
      <c r="F5505" s="25">
        <v>1</v>
      </c>
      <c r="G5505" s="10" t="s">
        <v>16991</v>
      </c>
      <c r="H5505" s="25">
        <f>INDEX('Annexe 1 – Données des équipes'!$B$12:$R$114, MATCH(C5505, 'Annexe 1 – Données des équipes'!$B$12:$B$114,0),4)</f>
        <v>20</v>
      </c>
      <c r="I5505" s="25">
        <f>INDEX('Annexe 1 – Données des équipes'!$B$12:$R$114, MATCH(D5505, 'Annexe 1 – Données des équipes'!$B$12:$B$114,0),4)</f>
        <v>40</v>
      </c>
      <c r="J5505" s="25">
        <f t="shared" si="86"/>
        <v>1</v>
      </c>
    </row>
    <row r="5506" spans="2:10">
      <c r="B5506" s="3">
        <v>33114</v>
      </c>
      <c r="C5506" s="10" t="s">
        <v>16992</v>
      </c>
      <c r="D5506" s="10" t="s">
        <v>16993</v>
      </c>
      <c r="E5506" s="25">
        <v>1</v>
      </c>
      <c r="F5506" s="25">
        <v>2</v>
      </c>
      <c r="G5506" s="10" t="s">
        <v>16994</v>
      </c>
      <c r="H5506" s="25">
        <f>INDEX('Annexe 1 – Données des équipes'!$B$12:$R$114, MATCH(C5506, 'Annexe 1 – Données des équipes'!$B$12:$B$114,0),4)</f>
        <v>50</v>
      </c>
      <c r="I5506" s="25">
        <f>INDEX('Annexe 1 – Données des équipes'!$B$12:$R$114, MATCH(D5506, 'Annexe 1 – Données des équipes'!$B$12:$B$114,0),4)</f>
        <v>50</v>
      </c>
      <c r="J5506" s="25">
        <f t="shared" si="86"/>
        <v>1</v>
      </c>
    </row>
    <row r="5507" spans="2:10">
      <c r="B5507" s="3">
        <v>33121</v>
      </c>
      <c r="C5507" s="10" t="s">
        <v>16995</v>
      </c>
      <c r="D5507" s="10" t="s">
        <v>16996</v>
      </c>
      <c r="E5507" s="25">
        <v>1</v>
      </c>
      <c r="F5507" s="25">
        <v>0</v>
      </c>
      <c r="G5507" s="10" t="s">
        <v>16997</v>
      </c>
      <c r="H5507" s="25">
        <f>INDEX('Annexe 1 – Données des équipes'!$B$12:$R$114, MATCH(C5507, 'Annexe 1 – Données des équipes'!$B$12:$B$114,0),4)</f>
        <v>50</v>
      </c>
      <c r="I5507" s="25">
        <f>INDEX('Annexe 1 – Données des équipes'!$B$12:$R$114, MATCH(D5507, 'Annexe 1 – Données des équipes'!$B$12:$B$114,0),4)</f>
        <v>40</v>
      </c>
      <c r="J5507" s="25">
        <f t="shared" si="86"/>
        <v>1</v>
      </c>
    </row>
    <row r="5508" spans="2:10">
      <c r="B5508" s="3">
        <v>33121</v>
      </c>
      <c r="C5508" s="10" t="s">
        <v>16998</v>
      </c>
      <c r="D5508" s="10" t="s">
        <v>16999</v>
      </c>
      <c r="E5508" s="25">
        <v>1</v>
      </c>
      <c r="F5508" s="25">
        <v>2</v>
      </c>
      <c r="G5508" s="10" t="s">
        <v>17000</v>
      </c>
      <c r="H5508" s="25">
        <f>INDEX('Annexe 1 – Données des équipes'!$B$12:$R$114, MATCH(C5508, 'Annexe 1 – Données des équipes'!$B$12:$B$114,0),4)</f>
        <v>70</v>
      </c>
      <c r="I5508" s="25">
        <f>INDEX('Annexe 1 – Données des équipes'!$B$12:$R$114, MATCH(D5508, 'Annexe 1 – Données des équipes'!$B$12:$B$114,0),4)</f>
        <v>90</v>
      </c>
      <c r="J5508" s="25">
        <f t="shared" si="86"/>
        <v>1</v>
      </c>
    </row>
    <row r="5509" spans="2:10">
      <c r="B5509" s="3">
        <v>33121</v>
      </c>
      <c r="C5509" s="10" t="s">
        <v>17001</v>
      </c>
      <c r="D5509" s="10" t="s">
        <v>17002</v>
      </c>
      <c r="E5509" s="25">
        <v>0</v>
      </c>
      <c r="F5509" s="25">
        <v>1</v>
      </c>
      <c r="G5509" s="10" t="s">
        <v>17003</v>
      </c>
      <c r="H5509" s="25">
        <f>INDEX('Annexe 1 – Données des équipes'!$B$12:$R$114, MATCH(C5509, 'Annexe 1 – Données des équipes'!$B$12:$B$114,0),4)</f>
        <v>80</v>
      </c>
      <c r="I5509" s="25">
        <f>INDEX('Annexe 1 – Données des équipes'!$B$12:$R$114, MATCH(D5509, 'Annexe 1 – Données des équipes'!$B$12:$B$114,0),4)</f>
        <v>80</v>
      </c>
      <c r="J5509" s="25">
        <f t="shared" si="86"/>
        <v>1</v>
      </c>
    </row>
    <row r="5510" spans="2:10">
      <c r="B5510" s="3">
        <v>33122</v>
      </c>
      <c r="C5510" s="10" t="s">
        <v>17004</v>
      </c>
      <c r="D5510" s="10" t="s">
        <v>17005</v>
      </c>
      <c r="E5510" s="25">
        <v>1</v>
      </c>
      <c r="F5510" s="25">
        <v>0</v>
      </c>
      <c r="G5510" s="10" t="s">
        <v>17006</v>
      </c>
      <c r="H5510" s="25">
        <f>INDEX('Annexe 1 – Données des équipes'!$B$12:$R$114, MATCH(C5510, 'Annexe 1 – Données des équipes'!$B$12:$B$114,0),4)</f>
        <v>70</v>
      </c>
      <c r="I5510" s="25">
        <f>INDEX('Annexe 1 – Données des équipes'!$B$12:$R$114, MATCH(D5510, 'Annexe 1 – Données des équipes'!$B$12:$B$114,0),4)</f>
        <v>60</v>
      </c>
      <c r="J5510" s="25">
        <f t="shared" si="86"/>
        <v>1</v>
      </c>
    </row>
    <row r="5511" spans="2:10">
      <c r="B5511" s="3">
        <v>33125</v>
      </c>
      <c r="C5511" s="10" t="s">
        <v>17007</v>
      </c>
      <c r="D5511" s="10" t="s">
        <v>17008</v>
      </c>
      <c r="E5511" s="25">
        <v>1</v>
      </c>
      <c r="F5511" s="25">
        <v>0</v>
      </c>
      <c r="G5511" s="10" t="s">
        <v>17009</v>
      </c>
      <c r="H5511" s="25">
        <f>INDEX('Annexe 1 – Données des équipes'!$B$12:$R$114, MATCH(C5511, 'Annexe 1 – Données des équipes'!$B$12:$B$114,0),4)</f>
        <v>70</v>
      </c>
      <c r="I5511" s="25">
        <f>INDEX('Annexe 1 – Données des équipes'!$B$12:$R$114, MATCH(D5511, 'Annexe 1 – Données des équipes'!$B$12:$B$114,0),4)</f>
        <v>60</v>
      </c>
      <c r="J5511" s="25">
        <f t="shared" si="86"/>
        <v>1</v>
      </c>
    </row>
    <row r="5512" spans="2:10">
      <c r="B5512" s="3">
        <v>33127</v>
      </c>
      <c r="C5512" s="10" t="s">
        <v>17010</v>
      </c>
      <c r="D5512" s="10" t="s">
        <v>17011</v>
      </c>
      <c r="E5512" s="25">
        <v>1</v>
      </c>
      <c r="F5512" s="25">
        <v>0</v>
      </c>
      <c r="G5512" s="10" t="s">
        <v>17012</v>
      </c>
      <c r="H5512" s="25">
        <f>INDEX('Annexe 1 – Données des équipes'!$B$12:$R$114, MATCH(C5512, 'Annexe 1 – Données des équipes'!$B$12:$B$114,0),4)</f>
        <v>80</v>
      </c>
      <c r="I5512" s="25">
        <f>INDEX('Annexe 1 – Données des équipes'!$B$12:$R$114, MATCH(D5512, 'Annexe 1 – Données des équipes'!$B$12:$B$114,0),4)</f>
        <v>70</v>
      </c>
      <c r="J5512" s="25">
        <f t="shared" si="86"/>
        <v>1</v>
      </c>
    </row>
    <row r="5513" spans="2:10">
      <c r="B5513" s="3">
        <v>33128</v>
      </c>
      <c r="C5513" s="10" t="s">
        <v>17013</v>
      </c>
      <c r="D5513" s="10" t="s">
        <v>17014</v>
      </c>
      <c r="E5513" s="25">
        <v>1</v>
      </c>
      <c r="F5513" s="25">
        <v>0</v>
      </c>
      <c r="G5513" s="10" t="s">
        <v>17015</v>
      </c>
      <c r="H5513" s="25">
        <f>INDEX('Annexe 1 – Données des équipes'!$B$12:$R$114, MATCH(C5513, 'Annexe 1 – Données des équipes'!$B$12:$B$114,0),4)</f>
        <v>90</v>
      </c>
      <c r="I5513" s="25">
        <f>INDEX('Annexe 1 – Données des équipes'!$B$12:$R$114, MATCH(D5513, 'Annexe 1 – Données des équipes'!$B$12:$B$114,0),4)</f>
        <v>40</v>
      </c>
      <c r="J5513" s="25">
        <f t="shared" si="86"/>
        <v>1</v>
      </c>
    </row>
    <row r="5514" spans="2:10">
      <c r="B5514" s="3">
        <v>33128</v>
      </c>
      <c r="C5514" s="10" t="s">
        <v>17016</v>
      </c>
      <c r="D5514" s="10" t="s">
        <v>17017</v>
      </c>
      <c r="E5514" s="25">
        <v>1</v>
      </c>
      <c r="F5514" s="25">
        <v>0</v>
      </c>
      <c r="G5514" s="10" t="s">
        <v>17018</v>
      </c>
      <c r="H5514" s="25">
        <f>INDEX('Annexe 1 – Données des équipes'!$B$12:$R$114, MATCH(C5514, 'Annexe 1 – Données des équipes'!$B$12:$B$114,0),4)</f>
        <v>60</v>
      </c>
      <c r="I5514" s="25">
        <f>INDEX('Annexe 1 – Données des équipes'!$B$12:$R$114, MATCH(D5514, 'Annexe 1 – Données des équipes'!$B$12:$B$114,0),4)</f>
        <v>50</v>
      </c>
      <c r="J5514" s="25">
        <f t="shared" si="86"/>
        <v>1</v>
      </c>
    </row>
    <row r="5515" spans="2:10">
      <c r="B5515" s="3">
        <v>33128</v>
      </c>
      <c r="C5515" s="10" t="s">
        <v>17019</v>
      </c>
      <c r="D5515" s="10" t="s">
        <v>17020</v>
      </c>
      <c r="E5515" s="25">
        <v>2</v>
      </c>
      <c r="F5515" s="25">
        <v>1</v>
      </c>
      <c r="G5515" s="10" t="s">
        <v>17021</v>
      </c>
      <c r="H5515" s="25">
        <f>INDEX('Annexe 1 – Données des équipes'!$B$12:$R$114, MATCH(C5515, 'Annexe 1 – Données des équipes'!$B$12:$B$114,0),4)</f>
        <v>60</v>
      </c>
      <c r="I5515" s="25">
        <f>INDEX('Annexe 1 – Données des équipes'!$B$12:$R$114, MATCH(D5515, 'Annexe 1 – Données des équipes'!$B$12:$B$114,0),4)</f>
        <v>50</v>
      </c>
      <c r="J5515" s="25">
        <f t="shared" si="86"/>
        <v>1</v>
      </c>
    </row>
    <row r="5516" spans="2:10">
      <c r="B5516" s="3">
        <v>33142</v>
      </c>
      <c r="C5516" s="10" t="s">
        <v>17022</v>
      </c>
      <c r="D5516" s="10" t="s">
        <v>17023</v>
      </c>
      <c r="E5516" s="25">
        <v>1</v>
      </c>
      <c r="F5516" s="25">
        <v>0</v>
      </c>
      <c r="G5516" s="10" t="s">
        <v>17024</v>
      </c>
      <c r="H5516" s="25">
        <f>INDEX('Annexe 1 – Données des équipes'!$B$12:$R$114, MATCH(C5516, 'Annexe 1 – Données des équipes'!$B$12:$B$114,0),4)</f>
        <v>90</v>
      </c>
      <c r="I5516" s="25">
        <f>INDEX('Annexe 1 – Données des équipes'!$B$12:$R$114, MATCH(D5516, 'Annexe 1 – Données des équipes'!$B$12:$B$114,0),4)</f>
        <v>80</v>
      </c>
      <c r="J5516" s="25">
        <f t="shared" si="86"/>
        <v>1</v>
      </c>
    </row>
    <row r="5517" spans="2:10">
      <c r="B5517" s="3">
        <v>33142</v>
      </c>
      <c r="C5517" s="10" t="s">
        <v>17025</v>
      </c>
      <c r="D5517" s="10" t="s">
        <v>17026</v>
      </c>
      <c r="E5517" s="25">
        <v>2</v>
      </c>
      <c r="F5517" s="25">
        <v>1</v>
      </c>
      <c r="G5517" s="10" t="s">
        <v>17027</v>
      </c>
      <c r="H5517" s="25">
        <f>INDEX('Annexe 1 – Données des équipes'!$B$12:$R$114, MATCH(C5517, 'Annexe 1 – Données des équipes'!$B$12:$B$114,0),4)</f>
        <v>50</v>
      </c>
      <c r="I5517" s="25">
        <f>INDEX('Annexe 1 – Données des équipes'!$B$12:$R$114, MATCH(D5517, 'Annexe 1 – Données des équipes'!$B$12:$B$114,0),4)</f>
        <v>80</v>
      </c>
      <c r="J5517" s="25">
        <f t="shared" si="86"/>
        <v>1</v>
      </c>
    </row>
    <row r="5518" spans="2:10">
      <c r="B5518" s="3">
        <v>33156</v>
      </c>
      <c r="C5518" s="10" t="s">
        <v>17028</v>
      </c>
      <c r="D5518" s="10" t="s">
        <v>17029</v>
      </c>
      <c r="E5518" s="25">
        <v>2</v>
      </c>
      <c r="F5518" s="25">
        <v>1</v>
      </c>
      <c r="G5518" s="10" t="s">
        <v>17030</v>
      </c>
      <c r="H5518" s="25">
        <f>INDEX('Annexe 1 – Données des équipes'!$B$12:$R$114, MATCH(C5518, 'Annexe 1 – Données des équipes'!$B$12:$B$114,0),4)</f>
        <v>90</v>
      </c>
      <c r="I5518" s="25">
        <f>INDEX('Annexe 1 – Données des équipes'!$B$12:$R$114, MATCH(D5518, 'Annexe 1 – Données des équipes'!$B$12:$B$114,0),4)</f>
        <v>70</v>
      </c>
      <c r="J5518" s="25">
        <f t="shared" si="86"/>
        <v>1</v>
      </c>
    </row>
    <row r="5519" spans="2:10">
      <c r="B5519" s="3">
        <v>33163</v>
      </c>
      <c r="C5519" s="10" t="s">
        <v>17031</v>
      </c>
      <c r="D5519" s="10" t="s">
        <v>17032</v>
      </c>
      <c r="E5519" s="25">
        <v>1</v>
      </c>
      <c r="F5519" s="25">
        <v>0</v>
      </c>
      <c r="G5519" s="10" t="s">
        <v>17033</v>
      </c>
      <c r="H5519" s="25">
        <f>INDEX('Annexe 1 – Données des équipes'!$B$12:$R$114, MATCH(C5519, 'Annexe 1 – Données des équipes'!$B$12:$B$114,0),4)</f>
        <v>90</v>
      </c>
      <c r="I5519" s="25">
        <f>INDEX('Annexe 1 – Données des équipes'!$B$12:$R$114, MATCH(D5519, 'Annexe 1 – Données des équipes'!$B$12:$B$114,0),4)</f>
        <v>80</v>
      </c>
      <c r="J5519" s="25">
        <f t="shared" si="86"/>
        <v>1</v>
      </c>
    </row>
    <row r="5520" spans="2:10">
      <c r="B5520" s="3">
        <v>33163</v>
      </c>
      <c r="C5520" s="10" t="s">
        <v>17034</v>
      </c>
      <c r="D5520" s="10" t="s">
        <v>17035</v>
      </c>
      <c r="E5520" s="25">
        <v>2</v>
      </c>
      <c r="F5520" s="25">
        <v>1</v>
      </c>
      <c r="G5520" s="10" t="s">
        <v>17036</v>
      </c>
      <c r="H5520" s="25">
        <f>INDEX('Annexe 1 – Données des équipes'!$B$12:$R$114, MATCH(C5520, 'Annexe 1 – Données des équipes'!$B$12:$B$114,0),4)</f>
        <v>60</v>
      </c>
      <c r="I5520" s="25">
        <f>INDEX('Annexe 1 – Données des équipes'!$B$12:$R$114, MATCH(D5520, 'Annexe 1 – Données des équipes'!$B$12:$B$114,0),4)</f>
        <v>80</v>
      </c>
      <c r="J5520" s="25">
        <f t="shared" si="86"/>
        <v>1</v>
      </c>
    </row>
    <row r="5521" spans="2:10">
      <c r="B5521" s="3">
        <v>33188</v>
      </c>
      <c r="C5521" s="10" t="s">
        <v>17037</v>
      </c>
      <c r="D5521" s="10" t="s">
        <v>17038</v>
      </c>
      <c r="E5521" s="25">
        <v>1</v>
      </c>
      <c r="F5521" s="25">
        <v>2</v>
      </c>
      <c r="G5521" s="10" t="s">
        <v>17039</v>
      </c>
      <c r="H5521" s="25">
        <f>INDEX('Annexe 1 – Données des équipes'!$B$12:$R$114, MATCH(C5521, 'Annexe 1 – Données des équipes'!$B$12:$B$114,0),4)</f>
        <v>40</v>
      </c>
      <c r="I5521" s="25">
        <f>INDEX('Annexe 1 – Données des équipes'!$B$12:$R$114, MATCH(D5521, 'Annexe 1 – Données des équipes'!$B$12:$B$114,0),4)</f>
        <v>30</v>
      </c>
      <c r="J5521" s="25">
        <f t="shared" si="86"/>
        <v>1</v>
      </c>
    </row>
    <row r="5522" spans="2:10">
      <c r="B5522" s="3">
        <v>33191</v>
      </c>
      <c r="C5522" s="10" t="s">
        <v>17040</v>
      </c>
      <c r="D5522" s="10" t="s">
        <v>17041</v>
      </c>
      <c r="E5522" s="25">
        <v>0</v>
      </c>
      <c r="F5522" s="25">
        <v>1</v>
      </c>
      <c r="G5522" s="10" t="s">
        <v>17042</v>
      </c>
      <c r="H5522" s="25">
        <f>INDEX('Annexe 1 – Données des équipes'!$B$12:$R$114, MATCH(C5522, 'Annexe 1 – Données des équipes'!$B$12:$B$114,0),4)</f>
        <v>60</v>
      </c>
      <c r="I5522" s="25">
        <f>INDEX('Annexe 1 – Données des équipes'!$B$12:$R$114, MATCH(D5522, 'Annexe 1 – Données des équipes'!$B$12:$B$114,0),4)</f>
        <v>80</v>
      </c>
      <c r="J5522" s="25">
        <f t="shared" ref="J5522:J5585" si="87">ABS(F5522-E5522)</f>
        <v>1</v>
      </c>
    </row>
    <row r="5523" spans="2:10">
      <c r="B5523" s="3">
        <v>33194</v>
      </c>
      <c r="C5523" s="10" t="s">
        <v>17043</v>
      </c>
      <c r="D5523" s="10" t="s">
        <v>17044</v>
      </c>
      <c r="E5523" s="25">
        <v>0</v>
      </c>
      <c r="F5523" s="25">
        <v>1</v>
      </c>
      <c r="G5523" s="10" t="s">
        <v>17045</v>
      </c>
      <c r="H5523" s="25">
        <f>INDEX('Annexe 1 – Données des équipes'!$B$12:$R$114, MATCH(C5523, 'Annexe 1 – Données des équipes'!$B$12:$B$114,0),4)</f>
        <v>40</v>
      </c>
      <c r="I5523" s="25">
        <f>INDEX('Annexe 1 – Données des équipes'!$B$12:$R$114, MATCH(D5523, 'Annexe 1 – Données des équipes'!$B$12:$B$114,0),4)</f>
        <v>90</v>
      </c>
      <c r="J5523" s="25">
        <f t="shared" si="87"/>
        <v>1</v>
      </c>
    </row>
    <row r="5524" spans="2:10">
      <c r="B5524" s="3">
        <v>33225</v>
      </c>
      <c r="C5524" s="10" t="s">
        <v>17046</v>
      </c>
      <c r="D5524" s="10" t="s">
        <v>17047</v>
      </c>
      <c r="E5524" s="25">
        <v>1</v>
      </c>
      <c r="F5524" s="25">
        <v>0</v>
      </c>
      <c r="G5524" s="10" t="s">
        <v>17048</v>
      </c>
      <c r="H5524" s="25">
        <f>INDEX('Annexe 1 – Données des équipes'!$B$12:$R$114, MATCH(C5524, 'Annexe 1 – Données des équipes'!$B$12:$B$114,0),4)</f>
        <v>20</v>
      </c>
      <c r="I5524" s="25">
        <f>INDEX('Annexe 1 – Données des équipes'!$B$12:$R$114, MATCH(D5524, 'Annexe 1 – Données des équipes'!$B$12:$B$114,0),4)</f>
        <v>70</v>
      </c>
      <c r="J5524" s="25">
        <f t="shared" si="87"/>
        <v>1</v>
      </c>
    </row>
    <row r="5525" spans="2:10">
      <c r="B5525" s="3">
        <v>33226</v>
      </c>
      <c r="C5525" s="10" t="s">
        <v>17049</v>
      </c>
      <c r="D5525" s="10" t="s">
        <v>17050</v>
      </c>
      <c r="E5525" s="25">
        <v>1</v>
      </c>
      <c r="F5525" s="25">
        <v>2</v>
      </c>
      <c r="G5525" s="10" t="s">
        <v>17051</v>
      </c>
      <c r="H5525" s="25">
        <f>INDEX('Annexe 1 – Données des équipes'!$B$12:$R$114, MATCH(C5525, 'Annexe 1 – Données des équipes'!$B$12:$B$114,0),4)</f>
        <v>50</v>
      </c>
      <c r="I5525" s="25">
        <f>INDEX('Annexe 1 – Données des équipes'!$B$12:$R$114, MATCH(D5525, 'Annexe 1 – Données des équipes'!$B$12:$B$114,0),4)</f>
        <v>80</v>
      </c>
      <c r="J5525" s="25">
        <f t="shared" si="87"/>
        <v>1</v>
      </c>
    </row>
    <row r="5526" spans="2:10">
      <c r="B5526" s="3">
        <v>33261</v>
      </c>
      <c r="C5526" s="10" t="s">
        <v>17052</v>
      </c>
      <c r="D5526" s="10" t="s">
        <v>17053</v>
      </c>
      <c r="E5526" s="25">
        <v>3</v>
      </c>
      <c r="F5526" s="25">
        <v>2</v>
      </c>
      <c r="G5526" s="10" t="s">
        <v>17054</v>
      </c>
      <c r="H5526" s="25">
        <f>INDEX('Annexe 1 – Données des équipes'!$B$12:$R$114, MATCH(C5526, 'Annexe 1 – Données des équipes'!$B$12:$B$114,0),4)</f>
        <v>50</v>
      </c>
      <c r="I5526" s="25">
        <f>INDEX('Annexe 1 – Données des équipes'!$B$12:$R$114, MATCH(D5526, 'Annexe 1 – Données des équipes'!$B$12:$B$114,0),4)</f>
        <v>90</v>
      </c>
      <c r="J5526" s="25">
        <f t="shared" si="87"/>
        <v>1</v>
      </c>
    </row>
    <row r="5527" spans="2:10">
      <c r="B5527" s="3">
        <v>33272</v>
      </c>
      <c r="C5527" s="10" t="s">
        <v>17055</v>
      </c>
      <c r="D5527" s="10" t="s">
        <v>17056</v>
      </c>
      <c r="E5527" s="25">
        <v>2</v>
      </c>
      <c r="F5527" s="25">
        <v>3</v>
      </c>
      <c r="G5527" s="10" t="s">
        <v>17057</v>
      </c>
      <c r="H5527" s="25">
        <f>INDEX('Annexe 1 – Données des équipes'!$B$12:$R$114, MATCH(C5527, 'Annexe 1 – Données des équipes'!$B$12:$B$114,0),4)</f>
        <v>90</v>
      </c>
      <c r="I5527" s="25">
        <f>INDEX('Annexe 1 – Données des équipes'!$B$12:$R$114, MATCH(D5527, 'Annexe 1 – Données des équipes'!$B$12:$B$114,0),4)</f>
        <v>80</v>
      </c>
      <c r="J5527" s="25">
        <f t="shared" si="87"/>
        <v>1</v>
      </c>
    </row>
    <row r="5528" spans="2:10">
      <c r="B5528" s="3">
        <v>33275</v>
      </c>
      <c r="C5528" s="10" t="s">
        <v>17058</v>
      </c>
      <c r="D5528" s="10" t="s">
        <v>17059</v>
      </c>
      <c r="E5528" s="25">
        <v>0</v>
      </c>
      <c r="F5528" s="25">
        <v>1</v>
      </c>
      <c r="G5528" s="10" t="s">
        <v>17060</v>
      </c>
      <c r="H5528" s="25">
        <f>INDEX('Annexe 1 – Données des équipes'!$B$12:$R$114, MATCH(C5528, 'Annexe 1 – Données des équipes'!$B$12:$B$114,0),4)</f>
        <v>60</v>
      </c>
      <c r="I5528" s="25">
        <f>INDEX('Annexe 1 – Données des équipes'!$B$12:$R$114, MATCH(D5528, 'Annexe 1 – Données des équipes'!$B$12:$B$114,0),4)</f>
        <v>50</v>
      </c>
      <c r="J5528" s="25">
        <f t="shared" si="87"/>
        <v>1</v>
      </c>
    </row>
    <row r="5529" spans="2:10">
      <c r="B5529" s="3">
        <v>35558</v>
      </c>
      <c r="C5529" s="10" t="s">
        <v>17061</v>
      </c>
      <c r="D5529" s="10" t="s">
        <v>17062</v>
      </c>
      <c r="E5529" s="25">
        <v>4</v>
      </c>
      <c r="F5529" s="25">
        <v>1</v>
      </c>
      <c r="G5529" s="10" t="s">
        <v>17063</v>
      </c>
      <c r="H5529" s="25">
        <f>INDEX('Annexe 1 – Données des équipes'!$B$12:$R$114, MATCH(C5529, 'Annexe 1 – Données des équipes'!$B$12:$B$114,0),4)</f>
        <v>30</v>
      </c>
      <c r="I5529" s="25">
        <f>INDEX('Annexe 1 – Données des équipes'!$B$12:$R$114, MATCH(D5529, 'Annexe 1 – Données des équipes'!$B$12:$B$114,0),4)</f>
        <v>70</v>
      </c>
      <c r="J5529" s="25">
        <f t="shared" si="87"/>
        <v>3</v>
      </c>
    </row>
    <row r="5530" spans="2:10">
      <c r="B5530" s="3">
        <v>33302</v>
      </c>
      <c r="C5530" s="10" t="s">
        <v>17064</v>
      </c>
      <c r="D5530" s="10" t="s">
        <v>17065</v>
      </c>
      <c r="E5530" s="25">
        <v>2</v>
      </c>
      <c r="F5530" s="25">
        <v>1</v>
      </c>
      <c r="G5530" s="10" t="s">
        <v>17066</v>
      </c>
      <c r="H5530" s="25">
        <f>INDEX('Annexe 1 – Données des équipes'!$B$12:$R$114, MATCH(C5530, 'Annexe 1 – Données des équipes'!$B$12:$B$114,0),4)</f>
        <v>20</v>
      </c>
      <c r="I5530" s="25">
        <f>INDEX('Annexe 1 – Données des équipes'!$B$12:$R$114, MATCH(D5530, 'Annexe 1 – Données des équipes'!$B$12:$B$114,0),4)</f>
        <v>40</v>
      </c>
      <c r="J5530" s="25">
        <f t="shared" si="87"/>
        <v>1</v>
      </c>
    </row>
    <row r="5531" spans="2:10">
      <c r="B5531" s="3">
        <v>33324</v>
      </c>
      <c r="C5531" s="10" t="s">
        <v>17067</v>
      </c>
      <c r="D5531" s="10" t="s">
        <v>17068</v>
      </c>
      <c r="E5531" s="25">
        <v>2</v>
      </c>
      <c r="F5531" s="25">
        <v>1</v>
      </c>
      <c r="G5531" s="10" t="s">
        <v>17069</v>
      </c>
      <c r="H5531" s="25">
        <f>INDEX('Annexe 1 – Données des équipes'!$B$12:$R$114, MATCH(C5531, 'Annexe 1 – Données des équipes'!$B$12:$B$114,0),4)</f>
        <v>90</v>
      </c>
      <c r="I5531" s="25">
        <f>INDEX('Annexe 1 – Données des équipes'!$B$12:$R$114, MATCH(D5531, 'Annexe 1 – Données des équipes'!$B$12:$B$114,0),4)</f>
        <v>50</v>
      </c>
      <c r="J5531" s="25">
        <f t="shared" si="87"/>
        <v>1</v>
      </c>
    </row>
    <row r="5532" spans="2:10">
      <c r="B5532" s="3">
        <v>33337</v>
      </c>
      <c r="C5532" s="10" t="s">
        <v>17070</v>
      </c>
      <c r="D5532" s="10" t="s">
        <v>17071</v>
      </c>
      <c r="E5532" s="25">
        <v>1</v>
      </c>
      <c r="F5532" s="25">
        <v>0</v>
      </c>
      <c r="G5532" s="10" t="s">
        <v>17072</v>
      </c>
      <c r="H5532" s="25">
        <f>INDEX('Annexe 1 – Données des équipes'!$B$12:$R$114, MATCH(C5532, 'Annexe 1 – Données des équipes'!$B$12:$B$114,0),4)</f>
        <v>80</v>
      </c>
      <c r="I5532" s="25">
        <f>INDEX('Annexe 1 – Données des équipes'!$B$12:$R$114, MATCH(D5532, 'Annexe 1 – Données des équipes'!$B$12:$B$114,0),4)</f>
        <v>80</v>
      </c>
      <c r="J5532" s="25">
        <f t="shared" si="87"/>
        <v>1</v>
      </c>
    </row>
    <row r="5533" spans="2:10">
      <c r="B5533" s="3">
        <v>33345</v>
      </c>
      <c r="C5533" s="10" t="s">
        <v>17073</v>
      </c>
      <c r="D5533" s="10" t="s">
        <v>17074</v>
      </c>
      <c r="E5533" s="25">
        <v>0</v>
      </c>
      <c r="F5533" s="25">
        <v>1</v>
      </c>
      <c r="G5533" s="10" t="s">
        <v>17075</v>
      </c>
      <c r="H5533" s="25">
        <f>INDEX('Annexe 1 – Données des équipes'!$B$12:$R$114, MATCH(C5533, 'Annexe 1 – Données des équipes'!$B$12:$B$114,0),4)</f>
        <v>40</v>
      </c>
      <c r="I5533" s="25">
        <f>INDEX('Annexe 1 – Données des équipes'!$B$12:$R$114, MATCH(D5533, 'Annexe 1 – Données des équipes'!$B$12:$B$114,0),4)</f>
        <v>50</v>
      </c>
      <c r="J5533" s="25">
        <f t="shared" si="87"/>
        <v>1</v>
      </c>
    </row>
    <row r="5534" spans="2:10">
      <c r="B5534" s="3">
        <v>33359</v>
      </c>
      <c r="C5534" s="10" t="s">
        <v>17076</v>
      </c>
      <c r="D5534" s="10" t="s">
        <v>17077</v>
      </c>
      <c r="E5534" s="25">
        <v>2</v>
      </c>
      <c r="F5534" s="25">
        <v>3</v>
      </c>
      <c r="G5534" s="10" t="s">
        <v>17078</v>
      </c>
      <c r="H5534" s="25">
        <f>INDEX('Annexe 1 – Données des équipes'!$B$12:$R$114, MATCH(C5534, 'Annexe 1 – Données des équipes'!$B$12:$B$114,0),4)</f>
        <v>40</v>
      </c>
      <c r="I5534" s="25">
        <f>INDEX('Annexe 1 – Données des équipes'!$B$12:$R$114, MATCH(D5534, 'Annexe 1 – Données des équipes'!$B$12:$B$114,0),4)</f>
        <v>80</v>
      </c>
      <c r="J5534" s="25">
        <f t="shared" si="87"/>
        <v>1</v>
      </c>
    </row>
    <row r="5535" spans="2:10">
      <c r="B5535" s="3">
        <v>33359</v>
      </c>
      <c r="C5535" s="10" t="s">
        <v>17079</v>
      </c>
      <c r="D5535" s="10" t="s">
        <v>17080</v>
      </c>
      <c r="E5535" s="25">
        <v>1</v>
      </c>
      <c r="F5535" s="25">
        <v>0</v>
      </c>
      <c r="G5535" s="10" t="s">
        <v>17081</v>
      </c>
      <c r="H5535" s="25">
        <f>INDEX('Annexe 1 – Données des équipes'!$B$12:$R$114, MATCH(C5535, 'Annexe 1 – Données des équipes'!$B$12:$B$114,0),4)</f>
        <v>90</v>
      </c>
      <c r="I5535" s="25">
        <f>INDEX('Annexe 1 – Données des équipes'!$B$12:$R$114, MATCH(D5535, 'Annexe 1 – Données des équipes'!$B$12:$B$114,0),4)</f>
        <v>90</v>
      </c>
      <c r="J5535" s="25">
        <f t="shared" si="87"/>
        <v>1</v>
      </c>
    </row>
    <row r="5536" spans="2:10">
      <c r="B5536" s="3">
        <v>33359</v>
      </c>
      <c r="C5536" s="10" t="s">
        <v>17082</v>
      </c>
      <c r="D5536" s="10" t="s">
        <v>17083</v>
      </c>
      <c r="E5536" s="25">
        <v>0</v>
      </c>
      <c r="F5536" s="25">
        <v>1</v>
      </c>
      <c r="G5536" s="10" t="s">
        <v>17084</v>
      </c>
      <c r="H5536" s="25">
        <f>INDEX('Annexe 1 – Données des équipes'!$B$12:$R$114, MATCH(C5536, 'Annexe 1 – Données des équipes'!$B$12:$B$114,0),4)</f>
        <v>60</v>
      </c>
      <c r="I5536" s="25">
        <f>INDEX('Annexe 1 – Données des équipes'!$B$12:$R$114, MATCH(D5536, 'Annexe 1 – Données des équipes'!$B$12:$B$114,0),4)</f>
        <v>90</v>
      </c>
      <c r="J5536" s="25">
        <f t="shared" si="87"/>
        <v>1</v>
      </c>
    </row>
    <row r="5537" spans="2:10">
      <c r="B5537" s="3">
        <v>33359</v>
      </c>
      <c r="C5537" s="10" t="s">
        <v>17085</v>
      </c>
      <c r="D5537" s="10" t="s">
        <v>17086</v>
      </c>
      <c r="E5537" s="25">
        <v>1</v>
      </c>
      <c r="F5537" s="25">
        <v>0</v>
      </c>
      <c r="G5537" s="10" t="s">
        <v>17087</v>
      </c>
      <c r="H5537" s="25">
        <f>INDEX('Annexe 1 – Données des équipes'!$B$12:$R$114, MATCH(C5537, 'Annexe 1 – Données des équipes'!$B$12:$B$114,0),4)</f>
        <v>70</v>
      </c>
      <c r="I5537" s="25">
        <f>INDEX('Annexe 1 – Données des équipes'!$B$12:$R$114, MATCH(D5537, 'Annexe 1 – Données des équipes'!$B$12:$B$114,0),4)</f>
        <v>70</v>
      </c>
      <c r="J5537" s="25">
        <f t="shared" si="87"/>
        <v>1</v>
      </c>
    </row>
    <row r="5538" spans="2:10">
      <c r="B5538" s="3">
        <v>33363</v>
      </c>
      <c r="C5538" s="10" t="s">
        <v>17088</v>
      </c>
      <c r="D5538" s="10" t="s">
        <v>17089</v>
      </c>
      <c r="E5538" s="25">
        <v>2</v>
      </c>
      <c r="F5538" s="25">
        <v>1</v>
      </c>
      <c r="G5538" s="10" t="s">
        <v>17090</v>
      </c>
      <c r="H5538" s="25">
        <f>INDEX('Annexe 1 – Données des équipes'!$B$12:$R$114, MATCH(C5538, 'Annexe 1 – Données des équipes'!$B$12:$B$114,0),4)</f>
        <v>30</v>
      </c>
      <c r="I5538" s="25">
        <f>INDEX('Annexe 1 – Données des équipes'!$B$12:$R$114, MATCH(D5538, 'Annexe 1 – Données des équipes'!$B$12:$B$114,0),4)</f>
        <v>10</v>
      </c>
      <c r="J5538" s="25">
        <f t="shared" si="87"/>
        <v>1</v>
      </c>
    </row>
    <row r="5539" spans="2:10">
      <c r="B5539" s="3">
        <v>33370</v>
      </c>
      <c r="C5539" s="10" t="s">
        <v>17091</v>
      </c>
      <c r="D5539" s="10" t="s">
        <v>17092</v>
      </c>
      <c r="E5539" s="25">
        <v>0</v>
      </c>
      <c r="F5539" s="25">
        <v>1</v>
      </c>
      <c r="G5539" s="10" t="s">
        <v>17093</v>
      </c>
      <c r="H5539" s="25">
        <f>INDEX('Annexe 1 – Données des équipes'!$B$12:$R$114, MATCH(C5539, 'Annexe 1 – Données des équipes'!$B$12:$B$114,0),4)</f>
        <v>20</v>
      </c>
      <c r="I5539" s="25">
        <f>INDEX('Annexe 1 – Données des équipes'!$B$12:$R$114, MATCH(D5539, 'Annexe 1 – Données des équipes'!$B$12:$B$114,0),4)</f>
        <v>60</v>
      </c>
      <c r="J5539" s="25">
        <f t="shared" si="87"/>
        <v>1</v>
      </c>
    </row>
    <row r="5540" spans="2:10">
      <c r="B5540" s="3">
        <v>33373</v>
      </c>
      <c r="C5540" s="10" t="s">
        <v>17094</v>
      </c>
      <c r="D5540" s="10" t="s">
        <v>17095</v>
      </c>
      <c r="E5540" s="25">
        <v>2</v>
      </c>
      <c r="F5540" s="25">
        <v>1</v>
      </c>
      <c r="G5540" s="10" t="s">
        <v>17096</v>
      </c>
      <c r="H5540" s="25">
        <f>INDEX('Annexe 1 – Données des équipes'!$B$12:$R$114, MATCH(C5540, 'Annexe 1 – Données des équipes'!$B$12:$B$114,0),4)</f>
        <v>60</v>
      </c>
      <c r="I5540" s="25">
        <f>INDEX('Annexe 1 – Données des équipes'!$B$12:$R$114, MATCH(D5540, 'Annexe 1 – Données des équipes'!$B$12:$B$114,0),4)</f>
        <v>20</v>
      </c>
      <c r="J5540" s="25">
        <f t="shared" si="87"/>
        <v>1</v>
      </c>
    </row>
    <row r="5541" spans="2:10">
      <c r="B5541" s="3">
        <v>33381</v>
      </c>
      <c r="C5541" s="10" t="s">
        <v>17097</v>
      </c>
      <c r="D5541" s="10" t="s">
        <v>17098</v>
      </c>
      <c r="E5541" s="25">
        <v>1</v>
      </c>
      <c r="F5541" s="25">
        <v>0</v>
      </c>
      <c r="G5541" s="10" t="s">
        <v>17099</v>
      </c>
      <c r="H5541" s="25">
        <f>INDEX('Annexe 1 – Données des équipes'!$B$12:$R$114, MATCH(C5541, 'Annexe 1 – Données des équipes'!$B$12:$B$114,0),4)</f>
        <v>30</v>
      </c>
      <c r="I5541" s="25">
        <f>INDEX('Annexe 1 – Données des équipes'!$B$12:$R$114, MATCH(D5541, 'Annexe 1 – Données des équipes'!$B$12:$B$114,0),4)</f>
        <v>50</v>
      </c>
      <c r="J5541" s="25">
        <f t="shared" si="87"/>
        <v>1</v>
      </c>
    </row>
    <row r="5542" spans="2:10">
      <c r="B5542" s="3">
        <v>33384</v>
      </c>
      <c r="C5542" s="10" t="s">
        <v>17100</v>
      </c>
      <c r="D5542" s="10" t="s">
        <v>17101</v>
      </c>
      <c r="E5542" s="25">
        <v>1</v>
      </c>
      <c r="F5542" s="25">
        <v>0</v>
      </c>
      <c r="G5542" s="10" t="s">
        <v>17102</v>
      </c>
      <c r="H5542" s="25">
        <f>INDEX('Annexe 1 – Données des équipes'!$B$12:$R$114, MATCH(C5542, 'Annexe 1 – Données des équipes'!$B$12:$B$114,0),4)</f>
        <v>40</v>
      </c>
      <c r="I5542" s="25">
        <f>INDEX('Annexe 1 – Données des équipes'!$B$12:$R$114, MATCH(D5542, 'Annexe 1 – Données des équipes'!$B$12:$B$114,0),4)</f>
        <v>70</v>
      </c>
      <c r="J5542" s="25">
        <f t="shared" si="87"/>
        <v>1</v>
      </c>
    </row>
    <row r="5543" spans="2:10">
      <c r="B5543" s="3">
        <v>33388</v>
      </c>
      <c r="C5543" s="10" t="s">
        <v>17103</v>
      </c>
      <c r="D5543" s="10" t="s">
        <v>17104</v>
      </c>
      <c r="E5543" s="25">
        <v>2</v>
      </c>
      <c r="F5543" s="25">
        <v>1</v>
      </c>
      <c r="G5543" s="10" t="s">
        <v>17105</v>
      </c>
      <c r="H5543" s="25">
        <f>INDEX('Annexe 1 – Données des équipes'!$B$12:$R$114, MATCH(C5543, 'Annexe 1 – Données des équipes'!$B$12:$B$114,0),4)</f>
        <v>80</v>
      </c>
      <c r="I5543" s="25">
        <f>INDEX('Annexe 1 – Données des équipes'!$B$12:$R$114, MATCH(D5543, 'Annexe 1 – Données des équipes'!$B$12:$B$114,0),4)</f>
        <v>80</v>
      </c>
      <c r="J5543" s="25">
        <f t="shared" si="87"/>
        <v>1</v>
      </c>
    </row>
    <row r="5544" spans="2:10">
      <c r="B5544" s="3">
        <v>33390</v>
      </c>
      <c r="C5544" s="10" t="s">
        <v>17106</v>
      </c>
      <c r="D5544" s="10" t="s">
        <v>17107</v>
      </c>
      <c r="E5544" s="25">
        <v>0</v>
      </c>
      <c r="F5544" s="25">
        <v>1</v>
      </c>
      <c r="G5544" s="10" t="s">
        <v>17108</v>
      </c>
      <c r="H5544" s="25">
        <f>INDEX('Annexe 1 – Données des équipes'!$B$12:$R$114, MATCH(C5544, 'Annexe 1 – Données des équipes'!$B$12:$B$114,0),4)</f>
        <v>60</v>
      </c>
      <c r="I5544" s="25">
        <f>INDEX('Annexe 1 – Données des équipes'!$B$12:$R$114, MATCH(D5544, 'Annexe 1 – Données des équipes'!$B$12:$B$114,0),4)</f>
        <v>90</v>
      </c>
      <c r="J5544" s="25">
        <f t="shared" si="87"/>
        <v>1</v>
      </c>
    </row>
    <row r="5545" spans="2:10">
      <c r="B5545" s="3">
        <v>33391</v>
      </c>
      <c r="C5545" s="10" t="s">
        <v>17109</v>
      </c>
      <c r="D5545" s="10" t="s">
        <v>17110</v>
      </c>
      <c r="E5545" s="25">
        <v>1</v>
      </c>
      <c r="F5545" s="25">
        <v>0</v>
      </c>
      <c r="G5545" s="10" t="s">
        <v>17111</v>
      </c>
      <c r="H5545" s="25">
        <f>INDEX('Annexe 1 – Données des équipes'!$B$12:$R$114, MATCH(C5545, 'Annexe 1 – Données des équipes'!$B$12:$B$114,0),4)</f>
        <v>60</v>
      </c>
      <c r="I5545" s="25">
        <f>INDEX('Annexe 1 – Données des équipes'!$B$12:$R$114, MATCH(D5545, 'Annexe 1 – Données des équipes'!$B$12:$B$114,0),4)</f>
        <v>10</v>
      </c>
      <c r="J5545" s="25">
        <f t="shared" si="87"/>
        <v>1</v>
      </c>
    </row>
    <row r="5546" spans="2:10">
      <c r="B5546" s="3">
        <v>33391</v>
      </c>
      <c r="C5546" s="10" t="s">
        <v>17112</v>
      </c>
      <c r="D5546" s="10" t="s">
        <v>17113</v>
      </c>
      <c r="E5546" s="25">
        <v>2</v>
      </c>
      <c r="F5546" s="25">
        <v>1</v>
      </c>
      <c r="G5546" s="10" t="s">
        <v>17114</v>
      </c>
      <c r="H5546" s="25">
        <f>INDEX('Annexe 1 – Données des équipes'!$B$12:$R$114, MATCH(C5546, 'Annexe 1 – Données des équipes'!$B$12:$B$114,0),4)</f>
        <v>40</v>
      </c>
      <c r="I5546" s="25">
        <f>INDEX('Annexe 1 – Données des équipes'!$B$12:$R$114, MATCH(D5546, 'Annexe 1 – Données des équipes'!$B$12:$B$114,0),4)</f>
        <v>0</v>
      </c>
      <c r="J5546" s="25">
        <f t="shared" si="87"/>
        <v>1</v>
      </c>
    </row>
    <row r="5547" spans="2:10">
      <c r="B5547" s="3">
        <v>33392</v>
      </c>
      <c r="C5547" s="10" t="s">
        <v>17115</v>
      </c>
      <c r="D5547" s="10" t="s">
        <v>17116</v>
      </c>
      <c r="E5547" s="25">
        <v>0</v>
      </c>
      <c r="F5547" s="25">
        <v>1</v>
      </c>
      <c r="G5547" s="10" t="s">
        <v>17117</v>
      </c>
      <c r="H5547" s="25">
        <f>INDEX('Annexe 1 – Données des équipes'!$B$12:$R$114, MATCH(C5547, 'Annexe 1 – Données des équipes'!$B$12:$B$114,0),4)</f>
        <v>20</v>
      </c>
      <c r="I5547" s="25">
        <f>INDEX('Annexe 1 – Données des équipes'!$B$12:$R$114, MATCH(D5547, 'Annexe 1 – Données des équipes'!$B$12:$B$114,0),4)</f>
        <v>90</v>
      </c>
      <c r="J5547" s="25">
        <f t="shared" si="87"/>
        <v>1</v>
      </c>
    </row>
    <row r="5548" spans="2:10">
      <c r="B5548" s="3">
        <v>33394</v>
      </c>
      <c r="C5548" s="10" t="s">
        <v>17118</v>
      </c>
      <c r="D5548" s="10" t="s">
        <v>17119</v>
      </c>
      <c r="E5548" s="25">
        <v>2</v>
      </c>
      <c r="F5548" s="25">
        <v>1</v>
      </c>
      <c r="G5548" s="10" t="s">
        <v>17120</v>
      </c>
      <c r="H5548" s="25">
        <f>INDEX('Annexe 1 – Données des équipes'!$B$12:$R$114, MATCH(C5548, 'Annexe 1 – Données des équipes'!$B$12:$B$114,0),4)</f>
        <v>80</v>
      </c>
      <c r="I5548" s="25">
        <f>INDEX('Annexe 1 – Données des équipes'!$B$12:$R$114, MATCH(D5548, 'Annexe 1 – Données des équipes'!$B$12:$B$114,0),4)</f>
        <v>60</v>
      </c>
      <c r="J5548" s="25">
        <f t="shared" si="87"/>
        <v>1</v>
      </c>
    </row>
    <row r="5549" spans="2:10">
      <c r="B5549" s="3">
        <v>33394</v>
      </c>
      <c r="C5549" s="10" t="s">
        <v>17121</v>
      </c>
      <c r="D5549" s="10" t="s">
        <v>17122</v>
      </c>
      <c r="E5549" s="25">
        <v>2</v>
      </c>
      <c r="F5549" s="25">
        <v>1</v>
      </c>
      <c r="G5549" s="10" t="s">
        <v>17123</v>
      </c>
      <c r="H5549" s="25">
        <f>INDEX('Annexe 1 – Données des équipes'!$B$12:$R$114, MATCH(C5549, 'Annexe 1 – Données des équipes'!$B$12:$B$114,0),4)</f>
        <v>30</v>
      </c>
      <c r="I5549" s="25">
        <f>INDEX('Annexe 1 – Données des équipes'!$B$12:$R$114, MATCH(D5549, 'Annexe 1 – Données des équipes'!$B$12:$B$114,0),4)</f>
        <v>90</v>
      </c>
      <c r="J5549" s="25">
        <f t="shared" si="87"/>
        <v>1</v>
      </c>
    </row>
    <row r="5550" spans="2:10">
      <c r="B5550" s="3">
        <v>33394</v>
      </c>
      <c r="C5550" s="10" t="s">
        <v>17124</v>
      </c>
      <c r="D5550" s="10" t="s">
        <v>17125</v>
      </c>
      <c r="E5550" s="25">
        <v>1</v>
      </c>
      <c r="F5550" s="25">
        <v>0</v>
      </c>
      <c r="G5550" s="10" t="s">
        <v>17126</v>
      </c>
      <c r="H5550" s="25">
        <f>INDEX('Annexe 1 – Données des équipes'!$B$12:$R$114, MATCH(C5550, 'Annexe 1 – Données des équipes'!$B$12:$B$114,0),4)</f>
        <v>70</v>
      </c>
      <c r="I5550" s="25">
        <f>INDEX('Annexe 1 – Données des équipes'!$B$12:$R$114, MATCH(D5550, 'Annexe 1 – Données des équipes'!$B$12:$B$114,0),4)</f>
        <v>90</v>
      </c>
      <c r="J5550" s="25">
        <f t="shared" si="87"/>
        <v>1</v>
      </c>
    </row>
    <row r="5551" spans="2:10">
      <c r="B5551" s="3">
        <v>33395</v>
      </c>
      <c r="C5551" s="10" t="s">
        <v>17127</v>
      </c>
      <c r="D5551" s="10" t="s">
        <v>17128</v>
      </c>
      <c r="E5551" s="25">
        <v>0</v>
      </c>
      <c r="F5551" s="25">
        <v>1</v>
      </c>
      <c r="G5551" s="10" t="s">
        <v>17129</v>
      </c>
      <c r="H5551" s="25">
        <f>INDEX('Annexe 1 – Données des équipes'!$B$12:$R$114, MATCH(C5551, 'Annexe 1 – Données des équipes'!$B$12:$B$114,0),4)</f>
        <v>80</v>
      </c>
      <c r="I5551" s="25">
        <f>INDEX('Annexe 1 – Données des équipes'!$B$12:$R$114, MATCH(D5551, 'Annexe 1 – Données des équipes'!$B$12:$B$114,0),4)</f>
        <v>70</v>
      </c>
      <c r="J5551" s="25">
        <f t="shared" si="87"/>
        <v>1</v>
      </c>
    </row>
    <row r="5552" spans="2:10">
      <c r="B5552" s="3">
        <v>33401</v>
      </c>
      <c r="C5552" s="10" t="s">
        <v>17130</v>
      </c>
      <c r="D5552" s="10" t="s">
        <v>17131</v>
      </c>
      <c r="E5552" s="25">
        <v>1</v>
      </c>
      <c r="F5552" s="25">
        <v>0</v>
      </c>
      <c r="G5552" s="10" t="s">
        <v>17132</v>
      </c>
      <c r="H5552" s="25">
        <f>INDEX('Annexe 1 – Données des équipes'!$B$12:$R$114, MATCH(C5552, 'Annexe 1 – Données des équipes'!$B$12:$B$114,0),4)</f>
        <v>80</v>
      </c>
      <c r="I5552" s="25">
        <f>INDEX('Annexe 1 – Données des équipes'!$B$12:$R$114, MATCH(D5552, 'Annexe 1 – Données des équipes'!$B$12:$B$114,0),4)</f>
        <v>80</v>
      </c>
      <c r="J5552" s="25">
        <f t="shared" si="87"/>
        <v>1</v>
      </c>
    </row>
    <row r="5553" spans="2:10">
      <c r="B5553" s="3">
        <v>33402</v>
      </c>
      <c r="C5553" s="10" t="s">
        <v>17133</v>
      </c>
      <c r="D5553" s="10" t="s">
        <v>17134</v>
      </c>
      <c r="E5553" s="25">
        <v>2</v>
      </c>
      <c r="F5553" s="25">
        <v>3</v>
      </c>
      <c r="G5553" s="10" t="s">
        <v>17135</v>
      </c>
      <c r="H5553" s="25">
        <f>INDEX('Annexe 1 – Données des équipes'!$B$12:$R$114, MATCH(C5553, 'Annexe 1 – Données des équipes'!$B$12:$B$114,0),4)</f>
        <v>80</v>
      </c>
      <c r="I5553" s="25">
        <f>INDEX('Annexe 1 – Données des équipes'!$B$12:$R$114, MATCH(D5553, 'Annexe 1 – Données des équipes'!$B$12:$B$114,0),4)</f>
        <v>50</v>
      </c>
      <c r="J5553" s="25">
        <f t="shared" si="87"/>
        <v>1</v>
      </c>
    </row>
    <row r="5554" spans="2:10">
      <c r="B5554" s="3">
        <v>33403</v>
      </c>
      <c r="C5554" s="10" t="s">
        <v>17136</v>
      </c>
      <c r="D5554" s="10" t="s">
        <v>17137</v>
      </c>
      <c r="E5554" s="25">
        <v>0</v>
      </c>
      <c r="F5554" s="25">
        <v>1</v>
      </c>
      <c r="G5554" s="10" t="s">
        <v>17138</v>
      </c>
      <c r="H5554" s="25">
        <f>INDEX('Annexe 1 – Données des équipes'!$B$12:$R$114, MATCH(C5554, 'Annexe 1 – Données des équipes'!$B$12:$B$114,0),4)</f>
        <v>50</v>
      </c>
      <c r="I5554" s="25">
        <f>INDEX('Annexe 1 – Données des équipes'!$B$12:$R$114, MATCH(D5554, 'Annexe 1 – Données des équipes'!$B$12:$B$114,0),4)</f>
        <v>70</v>
      </c>
      <c r="J5554" s="25">
        <f t="shared" si="87"/>
        <v>1</v>
      </c>
    </row>
    <row r="5555" spans="2:10">
      <c r="B5555" s="3">
        <v>33408</v>
      </c>
      <c r="C5555" s="10" t="s">
        <v>17139</v>
      </c>
      <c r="D5555" s="10" t="s">
        <v>17140</v>
      </c>
      <c r="E5555" s="25">
        <v>2</v>
      </c>
      <c r="F5555" s="25">
        <v>1</v>
      </c>
      <c r="G5555" s="10" t="s">
        <v>17141</v>
      </c>
      <c r="H5555" s="25">
        <f>INDEX('Annexe 1 – Données des équipes'!$B$12:$R$114, MATCH(C5555, 'Annexe 1 – Données des équipes'!$B$12:$B$114,0),4)</f>
        <v>70</v>
      </c>
      <c r="I5555" s="25">
        <f>INDEX('Annexe 1 – Données des équipes'!$B$12:$R$114, MATCH(D5555, 'Annexe 1 – Données des équipes'!$B$12:$B$114,0),4)</f>
        <v>80</v>
      </c>
      <c r="J5555" s="25">
        <f t="shared" si="87"/>
        <v>1</v>
      </c>
    </row>
    <row r="5556" spans="2:10">
      <c r="B5556" s="3">
        <v>33408</v>
      </c>
      <c r="C5556" s="10" t="s">
        <v>17142</v>
      </c>
      <c r="D5556" s="10" t="s">
        <v>17143</v>
      </c>
      <c r="E5556" s="25">
        <v>0</v>
      </c>
      <c r="F5556" s="25">
        <v>1</v>
      </c>
      <c r="G5556" s="10" t="s">
        <v>17144</v>
      </c>
      <c r="H5556" s="25">
        <f>INDEX('Annexe 1 – Données des équipes'!$B$12:$R$114, MATCH(C5556, 'Annexe 1 – Données des équipes'!$B$12:$B$114,0),4)</f>
        <v>40</v>
      </c>
      <c r="I5556" s="25">
        <f>INDEX('Annexe 1 – Données des équipes'!$B$12:$R$114, MATCH(D5556, 'Annexe 1 – Données des équipes'!$B$12:$B$114,0),4)</f>
        <v>80</v>
      </c>
      <c r="J5556" s="25">
        <f t="shared" si="87"/>
        <v>1</v>
      </c>
    </row>
    <row r="5557" spans="2:10">
      <c r="B5557" s="3">
        <v>33414</v>
      </c>
      <c r="C5557" s="10" t="s">
        <v>17145</v>
      </c>
      <c r="D5557" s="10" t="s">
        <v>17146</v>
      </c>
      <c r="E5557" s="25">
        <v>0</v>
      </c>
      <c r="F5557" s="25">
        <v>1</v>
      </c>
      <c r="G5557" s="10" t="s">
        <v>17147</v>
      </c>
      <c r="H5557" s="25">
        <f>INDEX('Annexe 1 – Données des équipes'!$B$12:$R$114, MATCH(C5557, 'Annexe 1 – Données des équipes'!$B$12:$B$114,0),4)</f>
        <v>60</v>
      </c>
      <c r="I5557" s="25">
        <f>INDEX('Annexe 1 – Données des équipes'!$B$12:$R$114, MATCH(D5557, 'Annexe 1 – Données des équipes'!$B$12:$B$114,0),4)</f>
        <v>90</v>
      </c>
      <c r="J5557" s="25">
        <f t="shared" si="87"/>
        <v>1</v>
      </c>
    </row>
    <row r="5558" spans="2:10">
      <c r="B5558" s="3">
        <v>33415</v>
      </c>
      <c r="C5558" s="10" t="s">
        <v>17148</v>
      </c>
      <c r="D5558" s="10" t="s">
        <v>17149</v>
      </c>
      <c r="E5558" s="25">
        <v>2</v>
      </c>
      <c r="F5558" s="25">
        <v>1</v>
      </c>
      <c r="G5558" s="10" t="s">
        <v>17150</v>
      </c>
      <c r="H5558" s="25">
        <f>INDEX('Annexe 1 – Données des équipes'!$B$12:$R$114, MATCH(C5558, 'Annexe 1 – Données des équipes'!$B$12:$B$114,0),4)</f>
        <v>80</v>
      </c>
      <c r="I5558" s="25">
        <f>INDEX('Annexe 1 – Données des équipes'!$B$12:$R$114, MATCH(D5558, 'Annexe 1 – Données des équipes'!$B$12:$B$114,0),4)</f>
        <v>80</v>
      </c>
      <c r="J5558" s="25">
        <f t="shared" si="87"/>
        <v>1</v>
      </c>
    </row>
    <row r="5559" spans="2:10">
      <c r="B5559" s="3">
        <v>33422</v>
      </c>
      <c r="C5559" s="10" t="s">
        <v>17151</v>
      </c>
      <c r="D5559" s="10" t="s">
        <v>17152</v>
      </c>
      <c r="E5559" s="25">
        <v>2</v>
      </c>
      <c r="F5559" s="25">
        <v>3</v>
      </c>
      <c r="G5559" s="10" t="s">
        <v>17153</v>
      </c>
      <c r="H5559" s="25">
        <f>INDEX('Annexe 1 – Données des équipes'!$B$12:$R$114, MATCH(C5559, 'Annexe 1 – Données des équipes'!$B$12:$B$114,0),4)</f>
        <v>30</v>
      </c>
      <c r="I5559" s="25">
        <f>INDEX('Annexe 1 – Données des équipes'!$B$12:$R$114, MATCH(D5559, 'Annexe 1 – Données des équipes'!$B$12:$B$114,0),4)</f>
        <v>20</v>
      </c>
      <c r="J5559" s="25">
        <f t="shared" si="87"/>
        <v>1</v>
      </c>
    </row>
    <row r="5560" spans="2:10">
      <c r="B5560" s="3">
        <v>33425</v>
      </c>
      <c r="C5560" s="10" t="s">
        <v>17154</v>
      </c>
      <c r="D5560" s="10" t="s">
        <v>17155</v>
      </c>
      <c r="E5560" s="25">
        <v>1</v>
      </c>
      <c r="F5560" s="25">
        <v>0</v>
      </c>
      <c r="G5560" s="10" t="s">
        <v>17156</v>
      </c>
      <c r="H5560" s="25">
        <f>INDEX('Annexe 1 – Données des équipes'!$B$12:$R$114, MATCH(C5560, 'Annexe 1 – Données des équipes'!$B$12:$B$114,0),4)</f>
        <v>70</v>
      </c>
      <c r="I5560" s="25">
        <f>INDEX('Annexe 1 – Données des équipes'!$B$12:$R$114, MATCH(D5560, 'Annexe 1 – Données des équipes'!$B$12:$B$114,0),4)</f>
        <v>80</v>
      </c>
      <c r="J5560" s="25">
        <f t="shared" si="87"/>
        <v>1</v>
      </c>
    </row>
    <row r="5561" spans="2:10">
      <c r="B5561" s="3">
        <v>33426</v>
      </c>
      <c r="C5561" s="10" t="s">
        <v>17157</v>
      </c>
      <c r="D5561" s="10" t="s">
        <v>17158</v>
      </c>
      <c r="E5561" s="25">
        <v>1</v>
      </c>
      <c r="F5561" s="25">
        <v>0</v>
      </c>
      <c r="G5561" s="10" t="s">
        <v>17159</v>
      </c>
      <c r="H5561" s="25">
        <f>INDEX('Annexe 1 – Données des équipes'!$B$12:$R$114, MATCH(C5561, 'Annexe 1 – Données des équipes'!$B$12:$B$114,0),4)</f>
        <v>90</v>
      </c>
      <c r="I5561" s="25">
        <f>INDEX('Annexe 1 – Données des équipes'!$B$12:$R$114, MATCH(D5561, 'Annexe 1 – Données des équipes'!$B$12:$B$114,0),4)</f>
        <v>70</v>
      </c>
      <c r="J5561" s="25">
        <f t="shared" si="87"/>
        <v>1</v>
      </c>
    </row>
    <row r="5562" spans="2:10">
      <c r="B5562" s="3">
        <v>33428</v>
      </c>
      <c r="C5562" s="10" t="s">
        <v>17160</v>
      </c>
      <c r="D5562" s="10" t="s">
        <v>17161</v>
      </c>
      <c r="E5562" s="25">
        <v>1</v>
      </c>
      <c r="F5562" s="25">
        <v>2</v>
      </c>
      <c r="G5562" s="10" t="s">
        <v>17162</v>
      </c>
      <c r="H5562" s="25">
        <f>INDEX('Annexe 1 – Données des équipes'!$B$12:$R$114, MATCH(C5562, 'Annexe 1 – Données des équipes'!$B$12:$B$114,0),4)</f>
        <v>50</v>
      </c>
      <c r="I5562" s="25">
        <f>INDEX('Annexe 1 – Données des équipes'!$B$12:$R$114, MATCH(D5562, 'Annexe 1 – Données des équipes'!$B$12:$B$114,0),4)</f>
        <v>90</v>
      </c>
      <c r="J5562" s="25">
        <f t="shared" si="87"/>
        <v>1</v>
      </c>
    </row>
    <row r="5563" spans="2:10">
      <c r="B5563" s="3">
        <v>33429</v>
      </c>
      <c r="C5563" s="10" t="s">
        <v>17163</v>
      </c>
      <c r="D5563" s="10" t="s">
        <v>17164</v>
      </c>
      <c r="E5563" s="25">
        <v>0</v>
      </c>
      <c r="F5563" s="25">
        <v>1</v>
      </c>
      <c r="G5563" s="10" t="s">
        <v>17165</v>
      </c>
      <c r="H5563" s="25">
        <f>INDEX('Annexe 1 – Données des équipes'!$B$12:$R$114, MATCH(C5563, 'Annexe 1 – Données des équipes'!$B$12:$B$114,0),4)</f>
        <v>80</v>
      </c>
      <c r="I5563" s="25">
        <f>INDEX('Annexe 1 – Données des équipes'!$B$12:$R$114, MATCH(D5563, 'Annexe 1 – Données des équipes'!$B$12:$B$114,0),4)</f>
        <v>90</v>
      </c>
      <c r="J5563" s="25">
        <f t="shared" si="87"/>
        <v>1</v>
      </c>
    </row>
    <row r="5564" spans="2:10">
      <c r="B5564" s="3">
        <v>33433</v>
      </c>
      <c r="C5564" s="10" t="s">
        <v>17166</v>
      </c>
      <c r="D5564" s="10" t="s">
        <v>17167</v>
      </c>
      <c r="E5564" s="25">
        <v>3</v>
      </c>
      <c r="F5564" s="25">
        <v>2</v>
      </c>
      <c r="G5564" s="10" t="s">
        <v>17168</v>
      </c>
      <c r="H5564" s="25">
        <f>INDEX('Annexe 1 – Données des équipes'!$B$12:$R$114, MATCH(C5564, 'Annexe 1 – Données des équipes'!$B$12:$B$114,0),4)</f>
        <v>90</v>
      </c>
      <c r="I5564" s="25">
        <f>INDEX('Annexe 1 – Données des équipes'!$B$12:$R$114, MATCH(D5564, 'Annexe 1 – Données des équipes'!$B$12:$B$114,0),4)</f>
        <v>80</v>
      </c>
      <c r="J5564" s="25">
        <f t="shared" si="87"/>
        <v>1</v>
      </c>
    </row>
    <row r="5565" spans="2:10">
      <c r="B5565" s="3">
        <v>33433</v>
      </c>
      <c r="C5565" s="10" t="s">
        <v>17169</v>
      </c>
      <c r="D5565" s="10" t="s">
        <v>17170</v>
      </c>
      <c r="E5565" s="25">
        <v>2</v>
      </c>
      <c r="F5565" s="25">
        <v>1</v>
      </c>
      <c r="G5565" s="10" t="s">
        <v>17171</v>
      </c>
      <c r="H5565" s="25">
        <f>INDEX('Annexe 1 – Données des équipes'!$B$12:$R$114, MATCH(C5565, 'Annexe 1 – Données des équipes'!$B$12:$B$114,0),4)</f>
        <v>10</v>
      </c>
      <c r="I5565" s="25">
        <f>INDEX('Annexe 1 – Données des équipes'!$B$12:$R$114, MATCH(D5565, 'Annexe 1 – Données des équipes'!$B$12:$B$114,0),4)</f>
        <v>20</v>
      </c>
      <c r="J5565" s="25">
        <f t="shared" si="87"/>
        <v>1</v>
      </c>
    </row>
    <row r="5566" spans="2:10">
      <c r="B5566" s="3">
        <v>33434</v>
      </c>
      <c r="C5566" s="10" t="s">
        <v>17172</v>
      </c>
      <c r="D5566" s="10" t="s">
        <v>17173</v>
      </c>
      <c r="E5566" s="25">
        <v>0</v>
      </c>
      <c r="F5566" s="25">
        <v>1</v>
      </c>
      <c r="G5566" s="10" t="s">
        <v>17174</v>
      </c>
      <c r="H5566" s="25">
        <f>INDEX('Annexe 1 – Données des équipes'!$B$12:$R$114, MATCH(C5566, 'Annexe 1 – Données des équipes'!$B$12:$B$114,0),4)</f>
        <v>90</v>
      </c>
      <c r="I5566" s="25">
        <f>INDEX('Annexe 1 – Données des équipes'!$B$12:$R$114, MATCH(D5566, 'Annexe 1 – Données des équipes'!$B$12:$B$114,0),4)</f>
        <v>80</v>
      </c>
      <c r="J5566" s="25">
        <f t="shared" si="87"/>
        <v>1</v>
      </c>
    </row>
    <row r="5567" spans="2:10">
      <c r="B5567" s="3">
        <v>33436</v>
      </c>
      <c r="C5567" s="10" t="s">
        <v>17175</v>
      </c>
      <c r="D5567" s="10" t="s">
        <v>17176</v>
      </c>
      <c r="E5567" s="25">
        <v>3</v>
      </c>
      <c r="F5567" s="25">
        <v>2</v>
      </c>
      <c r="G5567" s="10" t="s">
        <v>17177</v>
      </c>
      <c r="H5567" s="25">
        <f>INDEX('Annexe 1 – Données des équipes'!$B$12:$R$114, MATCH(C5567, 'Annexe 1 – Données des équipes'!$B$12:$B$114,0),4)</f>
        <v>90</v>
      </c>
      <c r="I5567" s="25">
        <f>INDEX('Annexe 1 – Données des équipes'!$B$12:$R$114, MATCH(D5567, 'Annexe 1 – Données des équipes'!$B$12:$B$114,0),4)</f>
        <v>90</v>
      </c>
      <c r="J5567" s="25">
        <f t="shared" si="87"/>
        <v>1</v>
      </c>
    </row>
    <row r="5568" spans="2:10">
      <c r="B5568" s="3">
        <v>33440</v>
      </c>
      <c r="C5568" s="10" t="s">
        <v>17178</v>
      </c>
      <c r="D5568" s="10" t="s">
        <v>17179</v>
      </c>
      <c r="E5568" s="25">
        <v>2</v>
      </c>
      <c r="F5568" s="25">
        <v>1</v>
      </c>
      <c r="G5568" s="10" t="s">
        <v>17180</v>
      </c>
      <c r="H5568" s="25">
        <f>INDEX('Annexe 1 – Données des équipes'!$B$12:$R$114, MATCH(C5568, 'Annexe 1 – Données des équipes'!$B$12:$B$114,0),4)</f>
        <v>90</v>
      </c>
      <c r="I5568" s="25">
        <f>INDEX('Annexe 1 – Données des équipes'!$B$12:$R$114, MATCH(D5568, 'Annexe 1 – Données des équipes'!$B$12:$B$114,0),4)</f>
        <v>90</v>
      </c>
      <c r="J5568" s="25">
        <f t="shared" si="87"/>
        <v>1</v>
      </c>
    </row>
    <row r="5569" spans="2:10">
      <c r="B5569" s="3">
        <v>33446</v>
      </c>
      <c r="C5569" s="10" t="s">
        <v>17181</v>
      </c>
      <c r="D5569" s="10" t="s">
        <v>17182</v>
      </c>
      <c r="E5569" s="25">
        <v>0</v>
      </c>
      <c r="F5569" s="25">
        <v>1</v>
      </c>
      <c r="G5569" s="10" t="s">
        <v>17183</v>
      </c>
      <c r="H5569" s="25">
        <f>INDEX('Annexe 1 – Données des équipes'!$B$12:$R$114, MATCH(C5569, 'Annexe 1 – Données des équipes'!$B$12:$B$114,0),4)</f>
        <v>50</v>
      </c>
      <c r="I5569" s="25">
        <f>INDEX('Annexe 1 – Données des équipes'!$B$12:$R$114, MATCH(D5569, 'Annexe 1 – Données des équipes'!$B$12:$B$114,0),4)</f>
        <v>70</v>
      </c>
      <c r="J5569" s="25">
        <f t="shared" si="87"/>
        <v>1</v>
      </c>
    </row>
    <row r="5570" spans="2:10">
      <c r="B5570" s="3">
        <v>33447</v>
      </c>
      <c r="C5570" s="10" t="s">
        <v>17184</v>
      </c>
      <c r="D5570" s="10" t="s">
        <v>17185</v>
      </c>
      <c r="E5570" s="25">
        <v>1</v>
      </c>
      <c r="F5570" s="25">
        <v>0</v>
      </c>
      <c r="G5570" s="10" t="s">
        <v>17186</v>
      </c>
      <c r="H5570" s="25">
        <f>INDEX('Annexe 1 – Données des équipes'!$B$12:$R$114, MATCH(C5570, 'Annexe 1 – Données des équipes'!$B$12:$B$114,0),4)</f>
        <v>40</v>
      </c>
      <c r="I5570" s="25">
        <f>INDEX('Annexe 1 – Données des équipes'!$B$12:$R$114, MATCH(D5570, 'Annexe 1 – Données des équipes'!$B$12:$B$114,0),4)</f>
        <v>10</v>
      </c>
      <c r="J5570" s="25">
        <f t="shared" si="87"/>
        <v>1</v>
      </c>
    </row>
    <row r="5571" spans="2:10">
      <c r="B5571" s="3">
        <v>33458</v>
      </c>
      <c r="C5571" s="10" t="s">
        <v>17187</v>
      </c>
      <c r="D5571" s="10" t="s">
        <v>17188</v>
      </c>
      <c r="E5571" s="25">
        <v>1</v>
      </c>
      <c r="F5571" s="25">
        <v>2</v>
      </c>
      <c r="G5571" s="10" t="s">
        <v>17189</v>
      </c>
      <c r="H5571" s="25">
        <f>INDEX('Annexe 1 – Données des équipes'!$B$12:$R$114, MATCH(C5571, 'Annexe 1 – Données des équipes'!$B$12:$B$114,0),4)</f>
        <v>30</v>
      </c>
      <c r="I5571" s="25">
        <f>INDEX('Annexe 1 – Données des équipes'!$B$12:$R$114, MATCH(D5571, 'Annexe 1 – Données des équipes'!$B$12:$B$114,0),4)</f>
        <v>80</v>
      </c>
      <c r="J5571" s="25">
        <f t="shared" si="87"/>
        <v>1</v>
      </c>
    </row>
    <row r="5572" spans="2:10">
      <c r="B5572" s="3">
        <v>33478</v>
      </c>
      <c r="C5572" s="10" t="s">
        <v>17190</v>
      </c>
      <c r="D5572" s="10" t="s">
        <v>17191</v>
      </c>
      <c r="E5572" s="25">
        <v>0</v>
      </c>
      <c r="F5572" s="25">
        <v>1</v>
      </c>
      <c r="G5572" s="10" t="s">
        <v>17192</v>
      </c>
      <c r="H5572" s="25">
        <f>INDEX('Annexe 1 – Données des équipes'!$B$12:$R$114, MATCH(C5572, 'Annexe 1 – Données des équipes'!$B$12:$B$114,0),4)</f>
        <v>30</v>
      </c>
      <c r="I5572" s="25">
        <f>INDEX('Annexe 1 – Données des équipes'!$B$12:$R$114, MATCH(D5572, 'Annexe 1 – Données des équipes'!$B$12:$B$114,0),4)</f>
        <v>50</v>
      </c>
      <c r="J5572" s="25">
        <f t="shared" si="87"/>
        <v>1</v>
      </c>
    </row>
    <row r="5573" spans="2:10">
      <c r="B5573" s="3">
        <v>33485</v>
      </c>
      <c r="C5573" s="10" t="s">
        <v>17193</v>
      </c>
      <c r="D5573" s="10" t="s">
        <v>17194</v>
      </c>
      <c r="E5573" s="25">
        <v>2</v>
      </c>
      <c r="F5573" s="25">
        <v>1</v>
      </c>
      <c r="G5573" s="10" t="s">
        <v>17195</v>
      </c>
      <c r="H5573" s="25">
        <f>INDEX('Annexe 1 – Données des équipes'!$B$12:$R$114, MATCH(C5573, 'Annexe 1 – Données des équipes'!$B$12:$B$114,0),4)</f>
        <v>90</v>
      </c>
      <c r="I5573" s="25">
        <f>INDEX('Annexe 1 – Données des équipes'!$B$12:$R$114, MATCH(D5573, 'Annexe 1 – Données des équipes'!$B$12:$B$114,0),4)</f>
        <v>80</v>
      </c>
      <c r="J5573" s="25">
        <f t="shared" si="87"/>
        <v>1</v>
      </c>
    </row>
    <row r="5574" spans="2:10">
      <c r="B5574" s="3">
        <v>33492</v>
      </c>
      <c r="C5574" s="10" t="s">
        <v>17196</v>
      </c>
      <c r="D5574" s="10" t="s">
        <v>17197</v>
      </c>
      <c r="E5574" s="25">
        <v>0</v>
      </c>
      <c r="F5574" s="25">
        <v>1</v>
      </c>
      <c r="G5574" s="10" t="s">
        <v>17198</v>
      </c>
      <c r="H5574" s="25">
        <f>INDEX('Annexe 1 – Données des équipes'!$B$12:$R$114, MATCH(C5574, 'Annexe 1 – Données des équipes'!$B$12:$B$114,0),4)</f>
        <v>90</v>
      </c>
      <c r="I5574" s="25">
        <f>INDEX('Annexe 1 – Données des équipes'!$B$12:$R$114, MATCH(D5574, 'Annexe 1 – Données des équipes'!$B$12:$B$114,0),4)</f>
        <v>90</v>
      </c>
      <c r="J5574" s="25">
        <f t="shared" si="87"/>
        <v>1</v>
      </c>
    </row>
    <row r="5575" spans="2:10">
      <c r="B5575" s="3">
        <v>33492</v>
      </c>
      <c r="C5575" s="10" t="s">
        <v>17199</v>
      </c>
      <c r="D5575" s="10" t="s">
        <v>17200</v>
      </c>
      <c r="E5575" s="25">
        <v>1</v>
      </c>
      <c r="F5575" s="25">
        <v>2</v>
      </c>
      <c r="G5575" s="10" t="s">
        <v>17201</v>
      </c>
      <c r="H5575" s="25">
        <f>INDEX('Annexe 1 – Données des équipes'!$B$12:$R$114, MATCH(C5575, 'Annexe 1 – Données des équipes'!$B$12:$B$114,0),4)</f>
        <v>40</v>
      </c>
      <c r="I5575" s="25">
        <f>INDEX('Annexe 1 – Données des équipes'!$B$12:$R$114, MATCH(D5575, 'Annexe 1 – Données des équipes'!$B$12:$B$114,0),4)</f>
        <v>60</v>
      </c>
      <c r="J5575" s="25">
        <f t="shared" si="87"/>
        <v>1</v>
      </c>
    </row>
    <row r="5576" spans="2:10">
      <c r="B5576" s="3">
        <v>33492</v>
      </c>
      <c r="C5576" s="10" t="s">
        <v>17202</v>
      </c>
      <c r="D5576" s="10" t="s">
        <v>17203</v>
      </c>
      <c r="E5576" s="25">
        <v>1</v>
      </c>
      <c r="F5576" s="25">
        <v>0</v>
      </c>
      <c r="G5576" s="10" t="s">
        <v>17204</v>
      </c>
      <c r="H5576" s="25">
        <f>INDEX('Annexe 1 – Données des équipes'!$B$12:$R$114, MATCH(C5576, 'Annexe 1 – Données des équipes'!$B$12:$B$114,0),4)</f>
        <v>90</v>
      </c>
      <c r="I5576" s="25">
        <f>INDEX('Annexe 1 – Données des équipes'!$B$12:$R$114, MATCH(D5576, 'Annexe 1 – Données des équipes'!$B$12:$B$114,0),4)</f>
        <v>30</v>
      </c>
      <c r="J5576" s="25">
        <f t="shared" si="87"/>
        <v>1</v>
      </c>
    </row>
    <row r="5577" spans="2:10">
      <c r="B5577" s="3">
        <v>33492</v>
      </c>
      <c r="C5577" s="10" t="s">
        <v>17205</v>
      </c>
      <c r="D5577" s="10" t="s">
        <v>17206</v>
      </c>
      <c r="E5577" s="25">
        <v>1</v>
      </c>
      <c r="F5577" s="25">
        <v>0</v>
      </c>
      <c r="G5577" s="10" t="s">
        <v>17207</v>
      </c>
      <c r="H5577" s="25">
        <f>INDEX('Annexe 1 – Données des équipes'!$B$12:$R$114, MATCH(C5577, 'Annexe 1 – Données des équipes'!$B$12:$B$114,0),4)</f>
        <v>70</v>
      </c>
      <c r="I5577" s="25">
        <f>INDEX('Annexe 1 – Données des équipes'!$B$12:$R$114, MATCH(D5577, 'Annexe 1 – Données des équipes'!$B$12:$B$114,0),4)</f>
        <v>90</v>
      </c>
      <c r="J5577" s="25">
        <f t="shared" si="87"/>
        <v>1</v>
      </c>
    </row>
    <row r="5578" spans="2:10">
      <c r="B5578" s="3">
        <v>33502</v>
      </c>
      <c r="C5578" s="10" t="s">
        <v>17208</v>
      </c>
      <c r="D5578" s="10" t="s">
        <v>17209</v>
      </c>
      <c r="E5578" s="25">
        <v>1</v>
      </c>
      <c r="F5578" s="25">
        <v>2</v>
      </c>
      <c r="G5578" s="10" t="s">
        <v>17210</v>
      </c>
      <c r="H5578" s="25">
        <f>INDEX('Annexe 1 – Données des équipes'!$B$12:$R$114, MATCH(C5578, 'Annexe 1 – Données des équipes'!$B$12:$B$114,0),4)</f>
        <v>50</v>
      </c>
      <c r="I5578" s="25">
        <f>INDEX('Annexe 1 – Données des équipes'!$B$12:$R$114, MATCH(D5578, 'Annexe 1 – Données des équipes'!$B$12:$B$114,0),4)</f>
        <v>50</v>
      </c>
      <c r="J5578" s="25">
        <f t="shared" si="87"/>
        <v>1</v>
      </c>
    </row>
    <row r="5579" spans="2:10">
      <c r="B5579" s="3">
        <v>33502</v>
      </c>
      <c r="C5579" s="10" t="s">
        <v>17211</v>
      </c>
      <c r="D5579" s="10" t="s">
        <v>17212</v>
      </c>
      <c r="E5579" s="25">
        <v>1</v>
      </c>
      <c r="F5579" s="25">
        <v>2</v>
      </c>
      <c r="G5579" s="10" t="s">
        <v>17213</v>
      </c>
      <c r="H5579" s="25">
        <f>INDEX('Annexe 1 – Données des équipes'!$B$12:$R$114, MATCH(C5579, 'Annexe 1 – Données des équipes'!$B$12:$B$114,0),4)</f>
        <v>0</v>
      </c>
      <c r="I5579" s="25">
        <f>INDEX('Annexe 1 – Données des équipes'!$B$12:$R$114, MATCH(D5579, 'Annexe 1 – Données des équipes'!$B$12:$B$114,0),4)</f>
        <v>10</v>
      </c>
      <c r="J5579" s="25">
        <f t="shared" si="87"/>
        <v>1</v>
      </c>
    </row>
    <row r="5580" spans="2:10">
      <c r="B5580" s="3">
        <v>33503</v>
      </c>
      <c r="C5580" s="10" t="s">
        <v>17214</v>
      </c>
      <c r="D5580" s="10" t="s">
        <v>17215</v>
      </c>
      <c r="E5580" s="25">
        <v>1</v>
      </c>
      <c r="F5580" s="25">
        <v>0</v>
      </c>
      <c r="G5580" s="10" t="s">
        <v>17216</v>
      </c>
      <c r="H5580" s="25">
        <f>INDEX('Annexe 1 – Données des équipes'!$B$12:$R$114, MATCH(C5580, 'Annexe 1 – Données des équipes'!$B$12:$B$114,0),4)</f>
        <v>40</v>
      </c>
      <c r="I5580" s="25">
        <f>INDEX('Annexe 1 – Données des équipes'!$B$12:$R$114, MATCH(D5580, 'Annexe 1 – Données des équipes'!$B$12:$B$114,0),4)</f>
        <v>20</v>
      </c>
      <c r="J5580" s="25">
        <f t="shared" si="87"/>
        <v>1</v>
      </c>
    </row>
    <row r="5581" spans="2:10">
      <c r="B5581" s="3">
        <v>33504</v>
      </c>
      <c r="C5581" s="10" t="s">
        <v>17217</v>
      </c>
      <c r="D5581" s="10" t="s">
        <v>17218</v>
      </c>
      <c r="E5581" s="25">
        <v>2</v>
      </c>
      <c r="F5581" s="25">
        <v>3</v>
      </c>
      <c r="G5581" s="10" t="s">
        <v>17219</v>
      </c>
      <c r="H5581" s="25">
        <f>INDEX('Annexe 1 – Données des équipes'!$B$12:$R$114, MATCH(C5581, 'Annexe 1 – Données des équipes'!$B$12:$B$114,0),4)</f>
        <v>50</v>
      </c>
      <c r="I5581" s="25">
        <f>INDEX('Annexe 1 – Données des équipes'!$B$12:$R$114, MATCH(D5581, 'Annexe 1 – Données des équipes'!$B$12:$B$114,0),4)</f>
        <v>10</v>
      </c>
      <c r="J5581" s="25">
        <f t="shared" si="87"/>
        <v>1</v>
      </c>
    </row>
    <row r="5582" spans="2:10">
      <c r="B5582" s="3">
        <v>33505</v>
      </c>
      <c r="C5582" s="10" t="s">
        <v>17220</v>
      </c>
      <c r="D5582" s="10" t="s">
        <v>17221</v>
      </c>
      <c r="E5582" s="25">
        <v>0</v>
      </c>
      <c r="F5582" s="25">
        <v>1</v>
      </c>
      <c r="G5582" s="10" t="s">
        <v>17222</v>
      </c>
      <c r="H5582" s="25">
        <f>INDEX('Annexe 1 – Données des équipes'!$B$12:$R$114, MATCH(C5582, 'Annexe 1 – Données des équipes'!$B$12:$B$114,0),4)</f>
        <v>40</v>
      </c>
      <c r="I5582" s="25">
        <f>INDEX('Annexe 1 – Données des équipes'!$B$12:$R$114, MATCH(D5582, 'Annexe 1 – Données des équipes'!$B$12:$B$114,0),4)</f>
        <v>40</v>
      </c>
      <c r="J5582" s="25">
        <f t="shared" si="87"/>
        <v>1</v>
      </c>
    </row>
    <row r="5583" spans="2:10">
      <c r="B5583" s="3">
        <v>33506</v>
      </c>
      <c r="C5583" s="10" t="s">
        <v>17223</v>
      </c>
      <c r="D5583" s="10" t="s">
        <v>17224</v>
      </c>
      <c r="E5583" s="25">
        <v>2</v>
      </c>
      <c r="F5583" s="25">
        <v>1</v>
      </c>
      <c r="G5583" s="10" t="s">
        <v>17225</v>
      </c>
      <c r="H5583" s="25">
        <f>INDEX('Annexe 1 – Données des équipes'!$B$12:$R$114, MATCH(C5583, 'Annexe 1 – Données des équipes'!$B$12:$B$114,0),4)</f>
        <v>40</v>
      </c>
      <c r="I5583" s="25">
        <f>INDEX('Annexe 1 – Données des équipes'!$B$12:$R$114, MATCH(D5583, 'Annexe 1 – Données des équipes'!$B$12:$B$114,0),4)</f>
        <v>90</v>
      </c>
      <c r="J5583" s="25">
        <f t="shared" si="87"/>
        <v>1</v>
      </c>
    </row>
    <row r="5584" spans="2:10">
      <c r="B5584" s="3">
        <v>33506</v>
      </c>
      <c r="C5584" s="10" t="s">
        <v>17226</v>
      </c>
      <c r="D5584" s="10" t="s">
        <v>17227</v>
      </c>
      <c r="E5584" s="25">
        <v>1</v>
      </c>
      <c r="F5584" s="25">
        <v>0</v>
      </c>
      <c r="G5584" s="10" t="s">
        <v>17228</v>
      </c>
      <c r="H5584" s="25">
        <f>INDEX('Annexe 1 – Données des équipes'!$B$12:$R$114, MATCH(C5584, 'Annexe 1 – Données des équipes'!$B$12:$B$114,0),4)</f>
        <v>50</v>
      </c>
      <c r="I5584" s="25">
        <f>INDEX('Annexe 1 – Données des équipes'!$B$12:$R$114, MATCH(D5584, 'Annexe 1 – Données des équipes'!$B$12:$B$114,0),4)</f>
        <v>0</v>
      </c>
      <c r="J5584" s="25">
        <f t="shared" si="87"/>
        <v>1</v>
      </c>
    </row>
    <row r="5585" spans="2:10">
      <c r="B5585" s="3">
        <v>33506</v>
      </c>
      <c r="C5585" s="10" t="s">
        <v>17229</v>
      </c>
      <c r="D5585" s="10" t="s">
        <v>17230</v>
      </c>
      <c r="E5585" s="25">
        <v>1</v>
      </c>
      <c r="F5585" s="25">
        <v>0</v>
      </c>
      <c r="G5585" s="10" t="s">
        <v>17231</v>
      </c>
      <c r="H5585" s="25">
        <f>INDEX('Annexe 1 – Données des équipes'!$B$12:$R$114, MATCH(C5585, 'Annexe 1 – Données des équipes'!$B$12:$B$114,0),4)</f>
        <v>50</v>
      </c>
      <c r="I5585" s="25">
        <f>INDEX('Annexe 1 – Données des équipes'!$B$12:$R$114, MATCH(D5585, 'Annexe 1 – Données des équipes'!$B$12:$B$114,0),4)</f>
        <v>10</v>
      </c>
      <c r="J5585" s="25">
        <f t="shared" si="87"/>
        <v>1</v>
      </c>
    </row>
    <row r="5586" spans="2:10">
      <c r="B5586" s="3">
        <v>33509</v>
      </c>
      <c r="C5586" s="10" t="s">
        <v>17232</v>
      </c>
      <c r="D5586" s="10" t="s">
        <v>17233</v>
      </c>
      <c r="E5586" s="25">
        <v>1</v>
      </c>
      <c r="F5586" s="25">
        <v>0</v>
      </c>
      <c r="G5586" s="10" t="s">
        <v>17234</v>
      </c>
      <c r="H5586" s="25">
        <f>INDEX('Annexe 1 – Données des équipes'!$B$12:$R$114, MATCH(C5586, 'Annexe 1 – Données des équipes'!$B$12:$B$114,0),4)</f>
        <v>40</v>
      </c>
      <c r="I5586" s="25">
        <f>INDEX('Annexe 1 – Données des équipes'!$B$12:$R$114, MATCH(D5586, 'Annexe 1 – Données des équipes'!$B$12:$B$114,0),4)</f>
        <v>50</v>
      </c>
      <c r="J5586" s="25">
        <f t="shared" ref="J5586:J5649" si="88">ABS(F5586-E5586)</f>
        <v>1</v>
      </c>
    </row>
    <row r="5587" spans="2:10">
      <c r="B5587" s="3">
        <v>33511</v>
      </c>
      <c r="C5587" s="10" t="s">
        <v>17235</v>
      </c>
      <c r="D5587" s="10" t="s">
        <v>17236</v>
      </c>
      <c r="E5587" s="25">
        <v>1</v>
      </c>
      <c r="F5587" s="25">
        <v>0</v>
      </c>
      <c r="G5587" s="10" t="s">
        <v>17237</v>
      </c>
      <c r="H5587" s="25">
        <f>INDEX('Annexe 1 – Données des équipes'!$B$12:$R$114, MATCH(C5587, 'Annexe 1 – Données des équipes'!$B$12:$B$114,0),4)</f>
        <v>40</v>
      </c>
      <c r="I5587" s="25">
        <f>INDEX('Annexe 1 – Données des équipes'!$B$12:$R$114, MATCH(D5587, 'Annexe 1 – Données des équipes'!$B$12:$B$114,0),4)</f>
        <v>40</v>
      </c>
      <c r="J5587" s="25">
        <f t="shared" si="88"/>
        <v>1</v>
      </c>
    </row>
    <row r="5588" spans="2:10">
      <c r="B5588" s="3">
        <v>33523</v>
      </c>
      <c r="C5588" s="10" t="s">
        <v>17238</v>
      </c>
      <c r="D5588" s="10" t="s">
        <v>17239</v>
      </c>
      <c r="E5588" s="25">
        <v>1</v>
      </c>
      <c r="F5588" s="25">
        <v>2</v>
      </c>
      <c r="G5588" s="10" t="s">
        <v>17240</v>
      </c>
      <c r="H5588" s="25">
        <f>INDEX('Annexe 1 – Données des équipes'!$B$12:$R$114, MATCH(C5588, 'Annexe 1 – Données des équipes'!$B$12:$B$114,0),4)</f>
        <v>90</v>
      </c>
      <c r="I5588" s="25">
        <f>INDEX('Annexe 1 – Données des équipes'!$B$12:$R$114, MATCH(D5588, 'Annexe 1 – Données des équipes'!$B$12:$B$114,0),4)</f>
        <v>90</v>
      </c>
      <c r="J5588" s="25">
        <f t="shared" si="88"/>
        <v>1</v>
      </c>
    </row>
    <row r="5589" spans="2:10">
      <c r="B5589" s="3">
        <v>33524</v>
      </c>
      <c r="C5589" s="10" t="s">
        <v>17241</v>
      </c>
      <c r="D5589" s="10" t="s">
        <v>17242</v>
      </c>
      <c r="E5589" s="25">
        <v>1</v>
      </c>
      <c r="F5589" s="25">
        <v>0</v>
      </c>
      <c r="G5589" s="10" t="s">
        <v>17243</v>
      </c>
      <c r="H5589" s="25">
        <f>INDEX('Annexe 1 – Données des équipes'!$B$12:$R$114, MATCH(C5589, 'Annexe 1 – Données des équipes'!$B$12:$B$114,0),4)</f>
        <v>20</v>
      </c>
      <c r="I5589" s="25">
        <f>INDEX('Annexe 1 – Données des équipes'!$B$12:$R$114, MATCH(D5589, 'Annexe 1 – Données des équipes'!$B$12:$B$114,0),4)</f>
        <v>70</v>
      </c>
      <c r="J5589" s="25">
        <f t="shared" si="88"/>
        <v>1</v>
      </c>
    </row>
    <row r="5590" spans="2:10">
      <c r="B5590" s="3">
        <v>33527</v>
      </c>
      <c r="C5590" s="10" t="s">
        <v>17244</v>
      </c>
      <c r="D5590" s="10" t="s">
        <v>17245</v>
      </c>
      <c r="E5590" s="25">
        <v>1</v>
      </c>
      <c r="F5590" s="25">
        <v>0</v>
      </c>
      <c r="G5590" s="10" t="s">
        <v>17246</v>
      </c>
      <c r="H5590" s="25">
        <f>INDEX('Annexe 1 – Données des équipes'!$B$12:$R$114, MATCH(C5590, 'Annexe 1 – Données des équipes'!$B$12:$B$114,0),4)</f>
        <v>90</v>
      </c>
      <c r="I5590" s="25">
        <f>INDEX('Annexe 1 – Données des équipes'!$B$12:$R$114, MATCH(D5590, 'Annexe 1 – Données des équipes'!$B$12:$B$114,0),4)</f>
        <v>60</v>
      </c>
      <c r="J5590" s="25">
        <f t="shared" si="88"/>
        <v>1</v>
      </c>
    </row>
    <row r="5591" spans="2:10">
      <c r="B5591" s="3">
        <v>33527</v>
      </c>
      <c r="C5591" s="10" t="s">
        <v>17247</v>
      </c>
      <c r="D5591" s="10" t="s">
        <v>17248</v>
      </c>
      <c r="E5591" s="25">
        <v>1</v>
      </c>
      <c r="F5591" s="25">
        <v>0</v>
      </c>
      <c r="G5591" s="10" t="s">
        <v>17249</v>
      </c>
      <c r="H5591" s="25">
        <f>INDEX('Annexe 1 – Données des équipes'!$B$12:$R$114, MATCH(C5591, 'Annexe 1 – Données des équipes'!$B$12:$B$114,0),4)</f>
        <v>80</v>
      </c>
      <c r="I5591" s="25">
        <f>INDEX('Annexe 1 – Données des équipes'!$B$12:$R$114, MATCH(D5591, 'Annexe 1 – Données des équipes'!$B$12:$B$114,0),4)</f>
        <v>90</v>
      </c>
      <c r="J5591" s="25">
        <f t="shared" si="88"/>
        <v>1</v>
      </c>
    </row>
    <row r="5592" spans="2:10">
      <c r="B5592" s="3">
        <v>33527</v>
      </c>
      <c r="C5592" s="10" t="s">
        <v>17250</v>
      </c>
      <c r="D5592" s="10" t="s">
        <v>17251</v>
      </c>
      <c r="E5592" s="25">
        <v>2</v>
      </c>
      <c r="F5592" s="25">
        <v>1</v>
      </c>
      <c r="G5592" s="10" t="s">
        <v>17252</v>
      </c>
      <c r="H5592" s="25">
        <f>INDEX('Annexe 1 – Données des équipes'!$B$12:$R$114, MATCH(C5592, 'Annexe 1 – Données des équipes'!$B$12:$B$114,0),4)</f>
        <v>50</v>
      </c>
      <c r="I5592" s="25">
        <f>INDEX('Annexe 1 – Données des équipes'!$B$12:$R$114, MATCH(D5592, 'Annexe 1 – Données des équipes'!$B$12:$B$114,0),4)</f>
        <v>60</v>
      </c>
      <c r="J5592" s="25">
        <f t="shared" si="88"/>
        <v>1</v>
      </c>
    </row>
    <row r="5593" spans="2:10">
      <c r="B5593" s="3">
        <v>33527</v>
      </c>
      <c r="C5593" s="10" t="s">
        <v>17253</v>
      </c>
      <c r="D5593" s="10" t="s">
        <v>17254</v>
      </c>
      <c r="E5593" s="25">
        <v>1</v>
      </c>
      <c r="F5593" s="25">
        <v>0</v>
      </c>
      <c r="G5593" s="10" t="s">
        <v>17255</v>
      </c>
      <c r="H5593" s="25">
        <f>INDEX('Annexe 1 – Données des équipes'!$B$12:$R$114, MATCH(C5593, 'Annexe 1 – Données des équipes'!$B$12:$B$114,0),4)</f>
        <v>50</v>
      </c>
      <c r="I5593" s="25">
        <f>INDEX('Annexe 1 – Données des équipes'!$B$12:$R$114, MATCH(D5593, 'Annexe 1 – Données des équipes'!$B$12:$B$114,0),4)</f>
        <v>60</v>
      </c>
      <c r="J5593" s="25">
        <f t="shared" si="88"/>
        <v>1</v>
      </c>
    </row>
    <row r="5594" spans="2:10">
      <c r="B5594" s="3">
        <v>33542</v>
      </c>
      <c r="C5594" s="10" t="s">
        <v>17256</v>
      </c>
      <c r="D5594" s="10" t="s">
        <v>17257</v>
      </c>
      <c r="E5594" s="25">
        <v>2</v>
      </c>
      <c r="F5594" s="25">
        <v>3</v>
      </c>
      <c r="G5594" s="10" t="s">
        <v>17258</v>
      </c>
      <c r="H5594" s="25">
        <f>INDEX('Annexe 1 – Données des équipes'!$B$12:$R$114, MATCH(C5594, 'Annexe 1 – Données des équipes'!$B$12:$B$114,0),4)</f>
        <v>40</v>
      </c>
      <c r="I5594" s="25">
        <f>INDEX('Annexe 1 – Données des équipes'!$B$12:$R$114, MATCH(D5594, 'Annexe 1 – Données des équipes'!$B$12:$B$114,0),4)</f>
        <v>70</v>
      </c>
      <c r="J5594" s="25">
        <f t="shared" si="88"/>
        <v>1</v>
      </c>
    </row>
    <row r="5595" spans="2:10">
      <c r="B5595" s="3">
        <v>33544</v>
      </c>
      <c r="C5595" s="10" t="s">
        <v>17259</v>
      </c>
      <c r="D5595" s="10" t="s">
        <v>17260</v>
      </c>
      <c r="E5595" s="25">
        <v>1</v>
      </c>
      <c r="F5595" s="25">
        <v>0</v>
      </c>
      <c r="G5595" s="10" t="s">
        <v>17261</v>
      </c>
      <c r="H5595" s="25">
        <f>INDEX('Annexe 1 – Données des équipes'!$B$12:$R$114, MATCH(C5595, 'Annexe 1 – Données des équipes'!$B$12:$B$114,0),4)</f>
        <v>40</v>
      </c>
      <c r="I5595" s="25">
        <f>INDEX('Annexe 1 – Données des équipes'!$B$12:$R$114, MATCH(D5595, 'Annexe 1 – Données des équipes'!$B$12:$B$114,0),4)</f>
        <v>50</v>
      </c>
      <c r="J5595" s="25">
        <f t="shared" si="88"/>
        <v>1</v>
      </c>
    </row>
    <row r="5596" spans="2:10">
      <c r="B5596" s="3">
        <v>35603</v>
      </c>
      <c r="C5596" s="10" t="s">
        <v>17262</v>
      </c>
      <c r="D5596" s="10" t="s">
        <v>17263</v>
      </c>
      <c r="E5596" s="25">
        <v>2</v>
      </c>
      <c r="F5596" s="25">
        <v>1</v>
      </c>
      <c r="G5596" s="10" t="s">
        <v>17264</v>
      </c>
      <c r="H5596" s="25">
        <f>INDEX('Annexe 1 – Données des équipes'!$B$12:$R$114, MATCH(C5596, 'Annexe 1 – Données des équipes'!$B$12:$B$114,0),4)</f>
        <v>30</v>
      </c>
      <c r="I5596" s="25">
        <f>INDEX('Annexe 1 – Données des équipes'!$B$12:$R$114, MATCH(D5596, 'Annexe 1 – Données des équipes'!$B$12:$B$114,0),4)</f>
        <v>20</v>
      </c>
      <c r="J5596" s="25">
        <f t="shared" si="88"/>
        <v>1</v>
      </c>
    </row>
    <row r="5597" spans="2:10">
      <c r="B5597" s="3">
        <v>33555</v>
      </c>
      <c r="C5597" s="10" t="s">
        <v>17265</v>
      </c>
      <c r="D5597" s="10" t="s">
        <v>17266</v>
      </c>
      <c r="E5597" s="25">
        <v>2</v>
      </c>
      <c r="F5597" s="25">
        <v>1</v>
      </c>
      <c r="G5597" s="10" t="s">
        <v>17267</v>
      </c>
      <c r="H5597" s="25">
        <f>INDEX('Annexe 1 – Données des équipes'!$B$12:$R$114, MATCH(C5597, 'Annexe 1 – Données des équipes'!$B$12:$B$114,0),4)</f>
        <v>80</v>
      </c>
      <c r="I5597" s="25">
        <f>INDEX('Annexe 1 – Données des équipes'!$B$12:$R$114, MATCH(D5597, 'Annexe 1 – Données des équipes'!$B$12:$B$114,0),4)</f>
        <v>50</v>
      </c>
      <c r="J5597" s="25">
        <f t="shared" si="88"/>
        <v>1</v>
      </c>
    </row>
    <row r="5598" spans="2:10">
      <c r="B5598" s="3">
        <v>33555</v>
      </c>
      <c r="C5598" s="10" t="s">
        <v>17268</v>
      </c>
      <c r="D5598" s="10" t="s">
        <v>17269</v>
      </c>
      <c r="E5598" s="25">
        <v>1</v>
      </c>
      <c r="F5598" s="25">
        <v>0</v>
      </c>
      <c r="G5598" s="10" t="s">
        <v>17270</v>
      </c>
      <c r="H5598" s="25">
        <f>INDEX('Annexe 1 – Données des équipes'!$B$12:$R$114, MATCH(C5598, 'Annexe 1 – Données des équipes'!$B$12:$B$114,0),4)</f>
        <v>50</v>
      </c>
      <c r="I5598" s="25">
        <f>INDEX('Annexe 1 – Données des équipes'!$B$12:$R$114, MATCH(D5598, 'Annexe 1 – Données des équipes'!$B$12:$B$114,0),4)</f>
        <v>80</v>
      </c>
      <c r="J5598" s="25">
        <f t="shared" si="88"/>
        <v>1</v>
      </c>
    </row>
    <row r="5599" spans="2:10">
      <c r="B5599" s="3">
        <v>33562</v>
      </c>
      <c r="C5599" s="10" t="s">
        <v>17271</v>
      </c>
      <c r="D5599" s="10" t="s">
        <v>17272</v>
      </c>
      <c r="E5599" s="25">
        <v>0</v>
      </c>
      <c r="F5599" s="25">
        <v>1</v>
      </c>
      <c r="G5599" s="10" t="s">
        <v>17273</v>
      </c>
      <c r="H5599" s="25">
        <f>INDEX('Annexe 1 – Données des équipes'!$B$12:$R$114, MATCH(C5599, 'Annexe 1 – Données des équipes'!$B$12:$B$114,0),4)</f>
        <v>90</v>
      </c>
      <c r="I5599" s="25">
        <f>INDEX('Annexe 1 – Données des équipes'!$B$12:$R$114, MATCH(D5599, 'Annexe 1 – Données des équipes'!$B$12:$B$114,0),4)</f>
        <v>90</v>
      </c>
      <c r="J5599" s="25">
        <f t="shared" si="88"/>
        <v>1</v>
      </c>
    </row>
    <row r="5600" spans="2:10">
      <c r="B5600" s="3">
        <v>33562</v>
      </c>
      <c r="C5600" s="10" t="s">
        <v>17274</v>
      </c>
      <c r="D5600" s="10" t="s">
        <v>17275</v>
      </c>
      <c r="E5600" s="25">
        <v>1</v>
      </c>
      <c r="F5600" s="25">
        <v>0</v>
      </c>
      <c r="G5600" s="10" t="s">
        <v>17276</v>
      </c>
      <c r="H5600" s="25">
        <f>INDEX('Annexe 1 – Données des équipes'!$B$12:$R$114, MATCH(C5600, 'Annexe 1 – Données des équipes'!$B$12:$B$114,0),4)</f>
        <v>90</v>
      </c>
      <c r="I5600" s="25">
        <f>INDEX('Annexe 1 – Données des équipes'!$B$12:$R$114, MATCH(D5600, 'Annexe 1 – Données des équipes'!$B$12:$B$114,0),4)</f>
        <v>50</v>
      </c>
      <c r="J5600" s="25">
        <f t="shared" si="88"/>
        <v>1</v>
      </c>
    </row>
    <row r="5601" spans="2:10">
      <c r="B5601" s="3">
        <v>39334</v>
      </c>
      <c r="C5601" s="10" t="s">
        <v>17277</v>
      </c>
      <c r="D5601" s="10" t="s">
        <v>17278</v>
      </c>
      <c r="E5601" s="25">
        <v>4</v>
      </c>
      <c r="F5601" s="25">
        <v>0</v>
      </c>
      <c r="G5601" s="10" t="s">
        <v>17279</v>
      </c>
      <c r="H5601" s="25">
        <f>INDEX('Annexe 1 – Données des équipes'!$B$12:$R$114, MATCH(C5601, 'Annexe 1 – Données des équipes'!$B$12:$B$114,0),4)</f>
        <v>10</v>
      </c>
      <c r="I5601" s="25">
        <f>INDEX('Annexe 1 – Données des équipes'!$B$12:$R$114, MATCH(D5601, 'Annexe 1 – Données des équipes'!$B$12:$B$114,0),4)</f>
        <v>0</v>
      </c>
      <c r="J5601" s="25">
        <f t="shared" si="88"/>
        <v>4</v>
      </c>
    </row>
    <row r="5602" spans="2:10">
      <c r="B5602" s="3">
        <v>33615</v>
      </c>
      <c r="C5602" s="10" t="s">
        <v>17280</v>
      </c>
      <c r="D5602" s="10" t="s">
        <v>17281</v>
      </c>
      <c r="E5602" s="25">
        <v>1</v>
      </c>
      <c r="F5602" s="25">
        <v>0</v>
      </c>
      <c r="G5602" s="10" t="s">
        <v>17282</v>
      </c>
      <c r="H5602" s="25">
        <f>INDEX('Annexe 1 – Données des équipes'!$B$12:$R$114, MATCH(C5602, 'Annexe 1 – Données des équipes'!$B$12:$B$114,0),4)</f>
        <v>40</v>
      </c>
      <c r="I5602" s="25">
        <f>INDEX('Annexe 1 – Données des équipes'!$B$12:$R$114, MATCH(D5602, 'Annexe 1 – Données des équipes'!$B$12:$B$114,0),4)</f>
        <v>50</v>
      </c>
      <c r="J5602" s="25">
        <f t="shared" si="88"/>
        <v>1</v>
      </c>
    </row>
    <row r="5603" spans="2:10">
      <c r="B5603" s="3">
        <v>33615</v>
      </c>
      <c r="C5603" s="10" t="s">
        <v>17283</v>
      </c>
      <c r="D5603" s="10" t="s">
        <v>17284</v>
      </c>
      <c r="E5603" s="25">
        <v>1</v>
      </c>
      <c r="F5603" s="25">
        <v>2</v>
      </c>
      <c r="G5603" s="10" t="s">
        <v>17285</v>
      </c>
      <c r="H5603" s="25">
        <f>INDEX('Annexe 1 – Données des équipes'!$B$12:$R$114, MATCH(C5603, 'Annexe 1 – Données des équipes'!$B$12:$B$114,0),4)</f>
        <v>70</v>
      </c>
      <c r="I5603" s="25">
        <f>INDEX('Annexe 1 – Données des équipes'!$B$12:$R$114, MATCH(D5603, 'Annexe 1 – Données des équipes'!$B$12:$B$114,0),4)</f>
        <v>50</v>
      </c>
      <c r="J5603" s="25">
        <f t="shared" si="88"/>
        <v>1</v>
      </c>
    </row>
    <row r="5604" spans="2:10">
      <c r="B5604" s="3">
        <v>33616</v>
      </c>
      <c r="C5604" s="10" t="s">
        <v>17286</v>
      </c>
      <c r="D5604" s="10" t="s">
        <v>17287</v>
      </c>
      <c r="E5604" s="25">
        <v>0</v>
      </c>
      <c r="F5604" s="25">
        <v>1</v>
      </c>
      <c r="G5604" s="10" t="s">
        <v>17288</v>
      </c>
      <c r="H5604" s="25">
        <f>INDEX('Annexe 1 – Données des équipes'!$B$12:$R$114, MATCH(C5604, 'Annexe 1 – Données des équipes'!$B$12:$B$114,0),4)</f>
        <v>50</v>
      </c>
      <c r="I5604" s="25">
        <f>INDEX('Annexe 1 – Données des équipes'!$B$12:$R$114, MATCH(D5604, 'Annexe 1 – Données des équipes'!$B$12:$B$114,0),4)</f>
        <v>10</v>
      </c>
      <c r="J5604" s="25">
        <f t="shared" si="88"/>
        <v>1</v>
      </c>
    </row>
    <row r="5605" spans="2:10">
      <c r="B5605" s="3">
        <v>33618</v>
      </c>
      <c r="C5605" s="10" t="s">
        <v>17289</v>
      </c>
      <c r="D5605" s="10" t="s">
        <v>17290</v>
      </c>
      <c r="E5605" s="25">
        <v>0</v>
      </c>
      <c r="F5605" s="25">
        <v>1</v>
      </c>
      <c r="G5605" s="10" t="s">
        <v>17291</v>
      </c>
      <c r="H5605" s="25">
        <f>INDEX('Annexe 1 – Données des équipes'!$B$12:$R$114, MATCH(C5605, 'Annexe 1 – Données des équipes'!$B$12:$B$114,0),4)</f>
        <v>10</v>
      </c>
      <c r="I5605" s="25">
        <f>INDEX('Annexe 1 – Données des équipes'!$B$12:$R$114, MATCH(D5605, 'Annexe 1 – Données des équipes'!$B$12:$B$114,0),4)</f>
        <v>40</v>
      </c>
      <c r="J5605" s="25">
        <f t="shared" si="88"/>
        <v>1</v>
      </c>
    </row>
    <row r="5606" spans="2:10">
      <c r="B5606" s="3">
        <v>33620</v>
      </c>
      <c r="C5606" s="10" t="s">
        <v>17292</v>
      </c>
      <c r="D5606" s="10" t="s">
        <v>17293</v>
      </c>
      <c r="E5606" s="25">
        <v>0</v>
      </c>
      <c r="F5606" s="25">
        <v>1</v>
      </c>
      <c r="G5606" s="10" t="s">
        <v>17294</v>
      </c>
      <c r="H5606" s="25">
        <f>INDEX('Annexe 1 – Données des équipes'!$B$12:$R$114, MATCH(C5606, 'Annexe 1 – Données des équipes'!$B$12:$B$114,0),4)</f>
        <v>50</v>
      </c>
      <c r="I5606" s="25">
        <f>INDEX('Annexe 1 – Données des équipes'!$B$12:$R$114, MATCH(D5606, 'Annexe 1 – Données des équipes'!$B$12:$B$114,0),4)</f>
        <v>40</v>
      </c>
      <c r="J5606" s="25">
        <f t="shared" si="88"/>
        <v>1</v>
      </c>
    </row>
    <row r="5607" spans="2:10">
      <c r="B5607" s="3">
        <v>33622</v>
      </c>
      <c r="C5607" s="10" t="s">
        <v>17295</v>
      </c>
      <c r="D5607" s="10" t="s">
        <v>17296</v>
      </c>
      <c r="E5607" s="25">
        <v>0</v>
      </c>
      <c r="F5607" s="25">
        <v>1</v>
      </c>
      <c r="G5607" s="10" t="s">
        <v>17297</v>
      </c>
      <c r="H5607" s="25">
        <f>INDEX('Annexe 1 – Données des équipes'!$B$12:$R$114, MATCH(C5607, 'Annexe 1 – Données des équipes'!$B$12:$B$114,0),4)</f>
        <v>70</v>
      </c>
      <c r="I5607" s="25">
        <f>INDEX('Annexe 1 – Données des équipes'!$B$12:$R$114, MATCH(D5607, 'Annexe 1 – Données des équipes'!$B$12:$B$114,0),4)</f>
        <v>40</v>
      </c>
      <c r="J5607" s="25">
        <f t="shared" si="88"/>
        <v>1</v>
      </c>
    </row>
    <row r="5608" spans="2:10">
      <c r="B5608" s="3">
        <v>35638</v>
      </c>
      <c r="C5608" s="10" t="s">
        <v>17298</v>
      </c>
      <c r="D5608" s="10" t="s">
        <v>17299</v>
      </c>
      <c r="E5608" s="25">
        <v>4</v>
      </c>
      <c r="F5608" s="25">
        <v>2</v>
      </c>
      <c r="G5608" s="10" t="s">
        <v>17300</v>
      </c>
      <c r="H5608" s="25">
        <f>INDEX('Annexe 1 – Données des équipes'!$B$12:$R$114, MATCH(C5608, 'Annexe 1 – Données des équipes'!$B$12:$B$114,0),4)</f>
        <v>30</v>
      </c>
      <c r="I5608" s="25">
        <f>INDEX('Annexe 1 – Données des équipes'!$B$12:$R$114, MATCH(D5608, 'Annexe 1 – Données des équipes'!$B$12:$B$114,0),4)</f>
        <v>20</v>
      </c>
      <c r="J5608" s="25">
        <f t="shared" si="88"/>
        <v>2</v>
      </c>
    </row>
    <row r="5609" spans="2:10">
      <c r="B5609" s="3">
        <v>33626</v>
      </c>
      <c r="C5609" s="10" t="s">
        <v>17301</v>
      </c>
      <c r="D5609" s="10" t="s">
        <v>17302</v>
      </c>
      <c r="E5609" s="25">
        <v>1</v>
      </c>
      <c r="F5609" s="25">
        <v>2</v>
      </c>
      <c r="G5609" s="10" t="s">
        <v>17303</v>
      </c>
      <c r="H5609" s="25">
        <f>INDEX('Annexe 1 – Données des équipes'!$B$12:$R$114, MATCH(C5609, 'Annexe 1 – Données des équipes'!$B$12:$B$114,0),4)</f>
        <v>50</v>
      </c>
      <c r="I5609" s="25">
        <f>INDEX('Annexe 1 – Données des équipes'!$B$12:$R$114, MATCH(D5609, 'Annexe 1 – Données des équipes'!$B$12:$B$114,0),4)</f>
        <v>40</v>
      </c>
      <c r="J5609" s="25">
        <f t="shared" si="88"/>
        <v>1</v>
      </c>
    </row>
    <row r="5610" spans="2:10">
      <c r="B5610" s="3">
        <v>33628</v>
      </c>
      <c r="C5610" s="10" t="s">
        <v>17304</v>
      </c>
      <c r="D5610" s="10" t="s">
        <v>17305</v>
      </c>
      <c r="E5610" s="25">
        <v>1</v>
      </c>
      <c r="F5610" s="25">
        <v>2</v>
      </c>
      <c r="G5610" s="10" t="s">
        <v>17306</v>
      </c>
      <c r="H5610" s="25">
        <f>INDEX('Annexe 1 – Données des équipes'!$B$12:$R$114, MATCH(C5610, 'Annexe 1 – Données des équipes'!$B$12:$B$114,0),4)</f>
        <v>40</v>
      </c>
      <c r="I5610" s="25">
        <f>INDEX('Annexe 1 – Données des équipes'!$B$12:$R$114, MATCH(D5610, 'Annexe 1 – Données des équipes'!$B$12:$B$114,0),4)</f>
        <v>50</v>
      </c>
      <c r="J5610" s="25">
        <f t="shared" si="88"/>
        <v>1</v>
      </c>
    </row>
    <row r="5611" spans="2:10">
      <c r="B5611" s="3">
        <v>33632</v>
      </c>
      <c r="C5611" s="10" t="s">
        <v>17307</v>
      </c>
      <c r="D5611" s="10" t="s">
        <v>17308</v>
      </c>
      <c r="E5611" s="25">
        <v>1</v>
      </c>
      <c r="F5611" s="25">
        <v>0</v>
      </c>
      <c r="G5611" s="10" t="s">
        <v>17309</v>
      </c>
      <c r="H5611" s="25">
        <f>INDEX('Annexe 1 – Données des équipes'!$B$12:$R$114, MATCH(C5611, 'Annexe 1 – Données des équipes'!$B$12:$B$114,0),4)</f>
        <v>40</v>
      </c>
      <c r="I5611" s="25">
        <f>INDEX('Annexe 1 – Données des équipes'!$B$12:$R$114, MATCH(D5611, 'Annexe 1 – Données des équipes'!$B$12:$B$114,0),4)</f>
        <v>50</v>
      </c>
      <c r="J5611" s="25">
        <f t="shared" si="88"/>
        <v>1</v>
      </c>
    </row>
    <row r="5612" spans="2:10">
      <c r="B5612" s="3">
        <v>33632</v>
      </c>
      <c r="C5612" s="10" t="s">
        <v>17310</v>
      </c>
      <c r="D5612" s="10" t="s">
        <v>17311</v>
      </c>
      <c r="E5612" s="25">
        <v>1</v>
      </c>
      <c r="F5612" s="25">
        <v>0</v>
      </c>
      <c r="G5612" s="10" t="s">
        <v>17312</v>
      </c>
      <c r="H5612" s="25">
        <f>INDEX('Annexe 1 – Données des équipes'!$B$12:$R$114, MATCH(C5612, 'Annexe 1 – Données des équipes'!$B$12:$B$114,0),4)</f>
        <v>60</v>
      </c>
      <c r="I5612" s="25">
        <f>INDEX('Annexe 1 – Données des équipes'!$B$12:$R$114, MATCH(D5612, 'Annexe 1 – Données des équipes'!$B$12:$B$114,0),4)</f>
        <v>80</v>
      </c>
      <c r="J5612" s="25">
        <f t="shared" si="88"/>
        <v>1</v>
      </c>
    </row>
    <row r="5613" spans="2:10">
      <c r="B5613" s="3">
        <v>33636</v>
      </c>
      <c r="C5613" s="10" t="s">
        <v>17313</v>
      </c>
      <c r="D5613" s="10" t="s">
        <v>17314</v>
      </c>
      <c r="E5613" s="25">
        <v>1</v>
      </c>
      <c r="F5613" s="25">
        <v>0</v>
      </c>
      <c r="G5613" s="10" t="s">
        <v>17315</v>
      </c>
      <c r="H5613" s="25">
        <f>INDEX('Annexe 1 – Données des équipes'!$B$12:$R$114, MATCH(C5613, 'Annexe 1 – Données des équipes'!$B$12:$B$114,0),4)</f>
        <v>60</v>
      </c>
      <c r="I5613" s="25">
        <f>INDEX('Annexe 1 – Données des équipes'!$B$12:$R$114, MATCH(D5613, 'Annexe 1 – Données des équipes'!$B$12:$B$114,0),4)</f>
        <v>80</v>
      </c>
      <c r="J5613" s="25">
        <f t="shared" si="88"/>
        <v>1</v>
      </c>
    </row>
    <row r="5614" spans="2:10">
      <c r="B5614" s="3">
        <v>33646</v>
      </c>
      <c r="C5614" s="10" t="s">
        <v>17316</v>
      </c>
      <c r="D5614" s="10" t="s">
        <v>17317</v>
      </c>
      <c r="E5614" s="25">
        <v>1</v>
      </c>
      <c r="F5614" s="25">
        <v>0</v>
      </c>
      <c r="G5614" s="10" t="s">
        <v>17318</v>
      </c>
      <c r="H5614" s="25">
        <f>INDEX('Annexe 1 – Données des équipes'!$B$12:$R$114, MATCH(C5614, 'Annexe 1 – Données des équipes'!$B$12:$B$114,0),4)</f>
        <v>50</v>
      </c>
      <c r="I5614" s="25">
        <f>INDEX('Annexe 1 – Données des équipes'!$B$12:$R$114, MATCH(D5614, 'Annexe 1 – Données des équipes'!$B$12:$B$114,0),4)</f>
        <v>50</v>
      </c>
      <c r="J5614" s="25">
        <f t="shared" si="88"/>
        <v>1</v>
      </c>
    </row>
    <row r="5615" spans="2:10">
      <c r="B5615" s="3">
        <v>33646</v>
      </c>
      <c r="C5615" s="10" t="s">
        <v>17319</v>
      </c>
      <c r="D5615" s="10" t="s">
        <v>17320</v>
      </c>
      <c r="E5615" s="25">
        <v>1</v>
      </c>
      <c r="F5615" s="25">
        <v>2</v>
      </c>
      <c r="G5615" s="10" t="s">
        <v>17321</v>
      </c>
      <c r="H5615" s="25">
        <f>INDEX('Annexe 1 – Données des équipes'!$B$12:$R$114, MATCH(C5615, 'Annexe 1 – Données des équipes'!$B$12:$B$114,0),4)</f>
        <v>20</v>
      </c>
      <c r="I5615" s="25">
        <f>INDEX('Annexe 1 – Données des équipes'!$B$12:$R$114, MATCH(D5615, 'Annexe 1 – Données des équipes'!$B$12:$B$114,0),4)</f>
        <v>50</v>
      </c>
      <c r="J5615" s="25">
        <f t="shared" si="88"/>
        <v>1</v>
      </c>
    </row>
    <row r="5616" spans="2:10">
      <c r="B5616" s="3">
        <v>33653</v>
      </c>
      <c r="C5616" s="10" t="s">
        <v>17322</v>
      </c>
      <c r="D5616" s="10" t="s">
        <v>17323</v>
      </c>
      <c r="E5616" s="25">
        <v>0</v>
      </c>
      <c r="F5616" s="25">
        <v>1</v>
      </c>
      <c r="G5616" s="10" t="s">
        <v>17324</v>
      </c>
      <c r="H5616" s="25">
        <f>INDEX('Annexe 1 – Données des équipes'!$B$12:$R$114, MATCH(C5616, 'Annexe 1 – Données des équipes'!$B$12:$B$114,0),4)</f>
        <v>60</v>
      </c>
      <c r="I5616" s="25">
        <f>INDEX('Annexe 1 – Données des équipes'!$B$12:$R$114, MATCH(D5616, 'Annexe 1 – Données des équipes'!$B$12:$B$114,0),4)</f>
        <v>70</v>
      </c>
      <c r="J5616" s="25">
        <f t="shared" si="88"/>
        <v>1</v>
      </c>
    </row>
    <row r="5617" spans="2:10">
      <c r="B5617" s="3">
        <v>33653</v>
      </c>
      <c r="C5617" s="10" t="s">
        <v>17325</v>
      </c>
      <c r="D5617" s="10" t="s">
        <v>17326</v>
      </c>
      <c r="E5617" s="25">
        <v>1</v>
      </c>
      <c r="F5617" s="25">
        <v>0</v>
      </c>
      <c r="G5617" s="10" t="s">
        <v>17327</v>
      </c>
      <c r="H5617" s="25">
        <f>INDEX('Annexe 1 – Données des équipes'!$B$12:$R$114, MATCH(C5617, 'Annexe 1 – Données des équipes'!$B$12:$B$114,0),4)</f>
        <v>60</v>
      </c>
      <c r="I5617" s="25">
        <f>INDEX('Annexe 1 – Données des équipes'!$B$12:$R$114, MATCH(D5617, 'Annexe 1 – Données des équipes'!$B$12:$B$114,0),4)</f>
        <v>50</v>
      </c>
      <c r="J5617" s="25">
        <f t="shared" si="88"/>
        <v>1</v>
      </c>
    </row>
    <row r="5618" spans="2:10">
      <c r="B5618" s="3">
        <v>33660</v>
      </c>
      <c r="C5618" s="10" t="s">
        <v>17328</v>
      </c>
      <c r="D5618" s="10" t="s">
        <v>17329</v>
      </c>
      <c r="E5618" s="25">
        <v>2</v>
      </c>
      <c r="F5618" s="25">
        <v>1</v>
      </c>
      <c r="G5618" s="10" t="s">
        <v>17330</v>
      </c>
      <c r="H5618" s="25">
        <f>INDEX('Annexe 1 – Données des équipes'!$B$12:$R$114, MATCH(C5618, 'Annexe 1 – Données des équipes'!$B$12:$B$114,0),4)</f>
        <v>40</v>
      </c>
      <c r="I5618" s="25">
        <f>INDEX('Annexe 1 – Données des équipes'!$B$12:$R$114, MATCH(D5618, 'Annexe 1 – Données des équipes'!$B$12:$B$114,0),4)</f>
        <v>90</v>
      </c>
      <c r="J5618" s="25">
        <f t="shared" si="88"/>
        <v>1</v>
      </c>
    </row>
    <row r="5619" spans="2:10">
      <c r="B5619" s="3">
        <v>33665</v>
      </c>
      <c r="C5619" s="10" t="s">
        <v>17331</v>
      </c>
      <c r="D5619" s="10" t="s">
        <v>17332</v>
      </c>
      <c r="E5619" s="25">
        <v>0</v>
      </c>
      <c r="F5619" s="25">
        <v>1</v>
      </c>
      <c r="G5619" s="10" t="s">
        <v>17333</v>
      </c>
      <c r="H5619" s="25">
        <f>INDEX('Annexe 1 – Données des équipes'!$B$12:$R$114, MATCH(C5619, 'Annexe 1 – Données des équipes'!$B$12:$B$114,0),4)</f>
        <v>20</v>
      </c>
      <c r="I5619" s="25">
        <f>INDEX('Annexe 1 – Données des équipes'!$B$12:$R$114, MATCH(D5619, 'Annexe 1 – Données des équipes'!$B$12:$B$114,0),4)</f>
        <v>70</v>
      </c>
      <c r="J5619" s="25">
        <f t="shared" si="88"/>
        <v>1</v>
      </c>
    </row>
    <row r="5620" spans="2:10">
      <c r="B5620" s="3">
        <v>33688</v>
      </c>
      <c r="C5620" s="10" t="s">
        <v>17334</v>
      </c>
      <c r="D5620" s="10" t="s">
        <v>17335</v>
      </c>
      <c r="E5620" s="25">
        <v>2</v>
      </c>
      <c r="F5620" s="25">
        <v>1</v>
      </c>
      <c r="G5620" s="10" t="s">
        <v>17336</v>
      </c>
      <c r="H5620" s="25">
        <f>INDEX('Annexe 1 – Données des équipes'!$B$12:$R$114, MATCH(C5620, 'Annexe 1 – Données des équipes'!$B$12:$B$114,0),4)</f>
        <v>40</v>
      </c>
      <c r="I5620" s="25">
        <f>INDEX('Annexe 1 – Données des équipes'!$B$12:$R$114, MATCH(D5620, 'Annexe 1 – Données des équipes'!$B$12:$B$114,0),4)</f>
        <v>60</v>
      </c>
      <c r="J5620" s="25">
        <f t="shared" si="88"/>
        <v>1</v>
      </c>
    </row>
    <row r="5621" spans="2:10">
      <c r="B5621" s="3">
        <v>33688</v>
      </c>
      <c r="C5621" s="10" t="s">
        <v>17337</v>
      </c>
      <c r="D5621" s="10" t="s">
        <v>17338</v>
      </c>
      <c r="E5621" s="25">
        <v>2</v>
      </c>
      <c r="F5621" s="25">
        <v>1</v>
      </c>
      <c r="G5621" s="10" t="s">
        <v>17339</v>
      </c>
      <c r="H5621" s="25">
        <f>INDEX('Annexe 1 – Données des équipes'!$B$12:$R$114, MATCH(C5621, 'Annexe 1 – Données des équipes'!$B$12:$B$114,0),4)</f>
        <v>60</v>
      </c>
      <c r="I5621" s="25">
        <f>INDEX('Annexe 1 – Données des équipes'!$B$12:$R$114, MATCH(D5621, 'Annexe 1 – Données des équipes'!$B$12:$B$114,0),4)</f>
        <v>80</v>
      </c>
      <c r="J5621" s="25">
        <f t="shared" si="88"/>
        <v>1</v>
      </c>
    </row>
    <row r="5622" spans="2:10">
      <c r="B5622" s="3">
        <v>33688</v>
      </c>
      <c r="C5622" s="10" t="s">
        <v>17340</v>
      </c>
      <c r="D5622" s="10" t="s">
        <v>17341</v>
      </c>
      <c r="E5622" s="25">
        <v>1</v>
      </c>
      <c r="F5622" s="25">
        <v>0</v>
      </c>
      <c r="G5622" s="10" t="s">
        <v>17342</v>
      </c>
      <c r="H5622" s="25">
        <f>INDEX('Annexe 1 – Données des équipes'!$B$12:$R$114, MATCH(C5622, 'Annexe 1 – Données des équipes'!$B$12:$B$114,0),4)</f>
        <v>90</v>
      </c>
      <c r="I5622" s="25">
        <f>INDEX('Annexe 1 – Données des équipes'!$B$12:$R$114, MATCH(D5622, 'Annexe 1 – Données des équipes'!$B$12:$B$114,0),4)</f>
        <v>90</v>
      </c>
      <c r="J5622" s="25">
        <f t="shared" si="88"/>
        <v>1</v>
      </c>
    </row>
    <row r="5623" spans="2:10">
      <c r="B5623" s="3">
        <v>33702</v>
      </c>
      <c r="C5623" s="10" t="s">
        <v>17343</v>
      </c>
      <c r="D5623" s="10" t="s">
        <v>17344</v>
      </c>
      <c r="E5623" s="25">
        <v>2</v>
      </c>
      <c r="F5623" s="25">
        <v>1</v>
      </c>
      <c r="G5623" s="10" t="s">
        <v>17345</v>
      </c>
      <c r="H5623" s="25">
        <f>INDEX('Annexe 1 – Données des équipes'!$B$12:$R$114, MATCH(C5623, 'Annexe 1 – Données des équipes'!$B$12:$B$114,0),4)</f>
        <v>60</v>
      </c>
      <c r="I5623" s="25">
        <f>INDEX('Annexe 1 – Données des équipes'!$B$12:$R$114, MATCH(D5623, 'Annexe 1 – Données des équipes'!$B$12:$B$114,0),4)</f>
        <v>80</v>
      </c>
      <c r="J5623" s="25">
        <f t="shared" si="88"/>
        <v>1</v>
      </c>
    </row>
    <row r="5624" spans="2:10">
      <c r="B5624" s="3">
        <v>33716</v>
      </c>
      <c r="C5624" s="10" t="s">
        <v>17346</v>
      </c>
      <c r="D5624" s="10" t="s">
        <v>17347</v>
      </c>
      <c r="E5624" s="25">
        <v>0</v>
      </c>
      <c r="F5624" s="25">
        <v>1</v>
      </c>
      <c r="G5624" s="10" t="s">
        <v>17348</v>
      </c>
      <c r="H5624" s="25">
        <f>INDEX('Annexe 1 – Données des équipes'!$B$12:$R$114, MATCH(C5624, 'Annexe 1 – Données des équipes'!$B$12:$B$114,0),4)</f>
        <v>40</v>
      </c>
      <c r="I5624" s="25">
        <f>INDEX('Annexe 1 – Données des équipes'!$B$12:$R$114, MATCH(D5624, 'Annexe 1 – Données des équipes'!$B$12:$B$114,0),4)</f>
        <v>80</v>
      </c>
      <c r="J5624" s="25">
        <f t="shared" si="88"/>
        <v>1</v>
      </c>
    </row>
    <row r="5625" spans="2:10">
      <c r="B5625" s="3">
        <v>33723</v>
      </c>
      <c r="C5625" s="10" t="s">
        <v>17349</v>
      </c>
      <c r="D5625" s="10" t="s">
        <v>17350</v>
      </c>
      <c r="E5625" s="25">
        <v>1</v>
      </c>
      <c r="F5625" s="25">
        <v>0</v>
      </c>
      <c r="G5625" s="10" t="s">
        <v>17351</v>
      </c>
      <c r="H5625" s="25">
        <f>INDEX('Annexe 1 – Données des équipes'!$B$12:$R$114, MATCH(C5625, 'Annexe 1 – Données des équipes'!$B$12:$B$114,0),4)</f>
        <v>80</v>
      </c>
      <c r="I5625" s="25">
        <f>INDEX('Annexe 1 – Données des équipes'!$B$12:$R$114, MATCH(D5625, 'Annexe 1 – Données des équipes'!$B$12:$B$114,0),4)</f>
        <v>30</v>
      </c>
      <c r="J5625" s="25">
        <f t="shared" si="88"/>
        <v>1</v>
      </c>
    </row>
    <row r="5626" spans="2:10">
      <c r="B5626" s="3">
        <v>33724</v>
      </c>
      <c r="C5626" s="10" t="s">
        <v>17352</v>
      </c>
      <c r="D5626" s="10" t="s">
        <v>17353</v>
      </c>
      <c r="E5626" s="25">
        <v>1</v>
      </c>
      <c r="F5626" s="25">
        <v>0</v>
      </c>
      <c r="G5626" s="10" t="s">
        <v>17354</v>
      </c>
      <c r="H5626" s="25">
        <f>INDEX('Annexe 1 – Données des équipes'!$B$12:$R$114, MATCH(C5626, 'Annexe 1 – Données des équipes'!$B$12:$B$114,0),4)</f>
        <v>80</v>
      </c>
      <c r="I5626" s="25">
        <f>INDEX('Annexe 1 – Données des équipes'!$B$12:$R$114, MATCH(D5626, 'Annexe 1 – Données des équipes'!$B$12:$B$114,0),4)</f>
        <v>90</v>
      </c>
      <c r="J5626" s="25">
        <f t="shared" si="88"/>
        <v>1</v>
      </c>
    </row>
    <row r="5627" spans="2:10">
      <c r="B5627" s="3">
        <v>33736</v>
      </c>
      <c r="C5627" s="10" t="s">
        <v>17355</v>
      </c>
      <c r="D5627" s="10" t="s">
        <v>17356</v>
      </c>
      <c r="E5627" s="25">
        <v>0</v>
      </c>
      <c r="F5627" s="25">
        <v>1</v>
      </c>
      <c r="G5627" s="10" t="s">
        <v>17357</v>
      </c>
      <c r="H5627" s="25">
        <f>INDEX('Annexe 1 – Données des équipes'!$B$12:$R$114, MATCH(C5627, 'Annexe 1 – Données des équipes'!$B$12:$B$114,0),4)</f>
        <v>40</v>
      </c>
      <c r="I5627" s="25">
        <f>INDEX('Annexe 1 – Données des équipes'!$B$12:$R$114, MATCH(D5627, 'Annexe 1 – Données des équipes'!$B$12:$B$114,0),4)</f>
        <v>90</v>
      </c>
      <c r="J5627" s="25">
        <f t="shared" si="88"/>
        <v>1</v>
      </c>
    </row>
    <row r="5628" spans="2:10">
      <c r="B5628" s="3">
        <v>33737</v>
      </c>
      <c r="C5628" s="10" t="s">
        <v>17358</v>
      </c>
      <c r="D5628" s="10" t="s">
        <v>17359</v>
      </c>
      <c r="E5628" s="25">
        <v>1</v>
      </c>
      <c r="F5628" s="25">
        <v>0</v>
      </c>
      <c r="G5628" s="10" t="s">
        <v>17360</v>
      </c>
      <c r="H5628" s="25">
        <f>INDEX('Annexe 1 – Données des équipes'!$B$12:$R$114, MATCH(C5628, 'Annexe 1 – Données des équipes'!$B$12:$B$114,0),4)</f>
        <v>50</v>
      </c>
      <c r="I5628" s="25">
        <f>INDEX('Annexe 1 – Données des équipes'!$B$12:$R$114, MATCH(D5628, 'Annexe 1 – Données des équipes'!$B$12:$B$114,0),4)</f>
        <v>70</v>
      </c>
      <c r="J5628" s="25">
        <f t="shared" si="88"/>
        <v>1</v>
      </c>
    </row>
    <row r="5629" spans="2:10">
      <c r="B5629" s="3">
        <v>33738</v>
      </c>
      <c r="C5629" s="10" t="s">
        <v>17361</v>
      </c>
      <c r="D5629" s="10" t="s">
        <v>17362</v>
      </c>
      <c r="E5629" s="25">
        <v>1</v>
      </c>
      <c r="F5629" s="25">
        <v>0</v>
      </c>
      <c r="G5629" s="10" t="s">
        <v>17363</v>
      </c>
      <c r="H5629" s="25">
        <f>INDEX('Annexe 1 – Données des équipes'!$B$12:$R$114, MATCH(C5629, 'Annexe 1 – Données des équipes'!$B$12:$B$114,0),4)</f>
        <v>20</v>
      </c>
      <c r="I5629" s="25">
        <f>INDEX('Annexe 1 – Données des équipes'!$B$12:$R$114, MATCH(D5629, 'Annexe 1 – Données des équipes'!$B$12:$B$114,0),4)</f>
        <v>0</v>
      </c>
      <c r="J5629" s="25">
        <f t="shared" si="88"/>
        <v>1</v>
      </c>
    </row>
    <row r="5630" spans="2:10">
      <c r="B5630" s="3">
        <v>33751</v>
      </c>
      <c r="C5630" s="10" t="s">
        <v>17364</v>
      </c>
      <c r="D5630" s="10" t="s">
        <v>17365</v>
      </c>
      <c r="E5630" s="25">
        <v>2</v>
      </c>
      <c r="F5630" s="25">
        <v>1</v>
      </c>
      <c r="G5630" s="10" t="s">
        <v>17366</v>
      </c>
      <c r="H5630" s="25">
        <f>INDEX('Annexe 1 – Données des équipes'!$B$12:$R$114, MATCH(C5630, 'Annexe 1 – Données des équipes'!$B$12:$B$114,0),4)</f>
        <v>60</v>
      </c>
      <c r="I5630" s="25">
        <f>INDEX('Annexe 1 – Données des équipes'!$B$12:$R$114, MATCH(D5630, 'Annexe 1 – Données des équipes'!$B$12:$B$114,0),4)</f>
        <v>70</v>
      </c>
      <c r="J5630" s="25">
        <f t="shared" si="88"/>
        <v>1</v>
      </c>
    </row>
    <row r="5631" spans="2:10">
      <c r="B5631" s="3">
        <v>33751</v>
      </c>
      <c r="C5631" s="10" t="s">
        <v>17367</v>
      </c>
      <c r="D5631" s="10" t="s">
        <v>17368</v>
      </c>
      <c r="E5631" s="25">
        <v>3</v>
      </c>
      <c r="F5631" s="25">
        <v>2</v>
      </c>
      <c r="G5631" s="10" t="s">
        <v>17369</v>
      </c>
      <c r="H5631" s="25">
        <f>INDEX('Annexe 1 – Données des équipes'!$B$12:$R$114, MATCH(C5631, 'Annexe 1 – Données des équipes'!$B$12:$B$114,0),4)</f>
        <v>80</v>
      </c>
      <c r="I5631" s="25">
        <f>INDEX('Annexe 1 – Données des équipes'!$B$12:$R$114, MATCH(D5631, 'Annexe 1 – Données des équipes'!$B$12:$B$114,0),4)</f>
        <v>60</v>
      </c>
      <c r="J5631" s="25">
        <f t="shared" si="88"/>
        <v>1</v>
      </c>
    </row>
    <row r="5632" spans="2:10">
      <c r="B5632" s="3">
        <v>33751</v>
      </c>
      <c r="C5632" s="10" t="s">
        <v>17370</v>
      </c>
      <c r="D5632" s="10" t="s">
        <v>17371</v>
      </c>
      <c r="E5632" s="25">
        <v>2</v>
      </c>
      <c r="F5632" s="25">
        <v>1</v>
      </c>
      <c r="G5632" s="10" t="s">
        <v>17372</v>
      </c>
      <c r="H5632" s="25">
        <f>INDEX('Annexe 1 – Données des équipes'!$B$12:$R$114, MATCH(C5632, 'Annexe 1 – Données des équipes'!$B$12:$B$114,0),4)</f>
        <v>80</v>
      </c>
      <c r="I5632" s="25">
        <f>INDEX('Annexe 1 – Données des équipes'!$B$12:$R$114, MATCH(D5632, 'Annexe 1 – Données des équipes'!$B$12:$B$114,0),4)</f>
        <v>40</v>
      </c>
      <c r="J5632" s="25">
        <f t="shared" si="88"/>
        <v>1</v>
      </c>
    </row>
    <row r="5633" spans="2:10">
      <c r="B5633" s="3">
        <v>33751</v>
      </c>
      <c r="C5633" s="10" t="s">
        <v>17373</v>
      </c>
      <c r="D5633" s="10" t="s">
        <v>17374</v>
      </c>
      <c r="E5633" s="25">
        <v>2</v>
      </c>
      <c r="F5633" s="25">
        <v>1</v>
      </c>
      <c r="G5633" s="10" t="s">
        <v>17375</v>
      </c>
      <c r="H5633" s="25">
        <f>INDEX('Annexe 1 – Données des équipes'!$B$12:$R$114, MATCH(C5633, 'Annexe 1 – Données des équipes'!$B$12:$B$114,0),4)</f>
        <v>80</v>
      </c>
      <c r="I5633" s="25">
        <f>INDEX('Annexe 1 – Données des équipes'!$B$12:$R$114, MATCH(D5633, 'Annexe 1 – Données des équipes'!$B$12:$B$114,0),4)</f>
        <v>90</v>
      </c>
      <c r="J5633" s="25">
        <f t="shared" si="88"/>
        <v>1</v>
      </c>
    </row>
    <row r="5634" spans="2:10">
      <c r="B5634" s="3">
        <v>33754</v>
      </c>
      <c r="C5634" s="10" t="s">
        <v>17376</v>
      </c>
      <c r="D5634" s="10" t="s">
        <v>17377</v>
      </c>
      <c r="E5634" s="25">
        <v>1</v>
      </c>
      <c r="F5634" s="25">
        <v>0</v>
      </c>
      <c r="G5634" s="10" t="s">
        <v>17378</v>
      </c>
      <c r="H5634" s="25">
        <f>INDEX('Annexe 1 – Données des équipes'!$B$12:$R$114, MATCH(C5634, 'Annexe 1 – Données des équipes'!$B$12:$B$114,0),4)</f>
        <v>90</v>
      </c>
      <c r="I5634" s="25">
        <f>INDEX('Annexe 1 – Données des équipes'!$B$12:$R$114, MATCH(D5634, 'Annexe 1 – Données des équipes'!$B$12:$B$114,0),4)</f>
        <v>60</v>
      </c>
      <c r="J5634" s="25">
        <f t="shared" si="88"/>
        <v>1</v>
      </c>
    </row>
    <row r="5635" spans="2:10">
      <c r="B5635" s="3">
        <v>33758</v>
      </c>
      <c r="C5635" s="10" t="s">
        <v>17379</v>
      </c>
      <c r="D5635" s="10" t="s">
        <v>17380</v>
      </c>
      <c r="E5635" s="25">
        <v>1</v>
      </c>
      <c r="F5635" s="25">
        <v>0</v>
      </c>
      <c r="G5635" s="10" t="s">
        <v>17381</v>
      </c>
      <c r="H5635" s="25">
        <f>INDEX('Annexe 1 – Données des équipes'!$B$12:$R$114, MATCH(C5635, 'Annexe 1 – Données des équipes'!$B$12:$B$114,0),4)</f>
        <v>90</v>
      </c>
      <c r="I5635" s="25">
        <f>INDEX('Annexe 1 – Données des équipes'!$B$12:$R$114, MATCH(D5635, 'Annexe 1 – Données des équipes'!$B$12:$B$114,0),4)</f>
        <v>70</v>
      </c>
      <c r="J5635" s="25">
        <f t="shared" si="88"/>
        <v>1</v>
      </c>
    </row>
    <row r="5636" spans="2:10">
      <c r="B5636" s="3">
        <v>33758</v>
      </c>
      <c r="C5636" s="10" t="s">
        <v>17382</v>
      </c>
      <c r="D5636" s="10" t="s">
        <v>17383</v>
      </c>
      <c r="E5636" s="25">
        <v>1</v>
      </c>
      <c r="F5636" s="25">
        <v>2</v>
      </c>
      <c r="G5636" s="10" t="s">
        <v>17384</v>
      </c>
      <c r="H5636" s="25">
        <f>INDEX('Annexe 1 – Données des équipes'!$B$12:$R$114, MATCH(C5636, 'Annexe 1 – Données des équipes'!$B$12:$B$114,0),4)</f>
        <v>30</v>
      </c>
      <c r="I5636" s="25">
        <f>INDEX('Annexe 1 – Données des équipes'!$B$12:$R$114, MATCH(D5636, 'Annexe 1 – Données des équipes'!$B$12:$B$114,0),4)</f>
        <v>90</v>
      </c>
      <c r="J5636" s="25">
        <f t="shared" si="88"/>
        <v>1</v>
      </c>
    </row>
    <row r="5637" spans="2:10">
      <c r="B5637" s="3">
        <v>33758</v>
      </c>
      <c r="C5637" s="10" t="s">
        <v>17385</v>
      </c>
      <c r="D5637" s="10" t="s">
        <v>17386</v>
      </c>
      <c r="E5637" s="25">
        <v>1</v>
      </c>
      <c r="F5637" s="25">
        <v>2</v>
      </c>
      <c r="G5637" s="10" t="s">
        <v>17387</v>
      </c>
      <c r="H5637" s="25">
        <f>INDEX('Annexe 1 – Données des équipes'!$B$12:$R$114, MATCH(C5637, 'Annexe 1 – Données des équipes'!$B$12:$B$114,0),4)</f>
        <v>40</v>
      </c>
      <c r="I5637" s="25">
        <f>INDEX('Annexe 1 – Données des équipes'!$B$12:$R$114, MATCH(D5637, 'Annexe 1 – Données des équipes'!$B$12:$B$114,0),4)</f>
        <v>70</v>
      </c>
      <c r="J5637" s="25">
        <f t="shared" si="88"/>
        <v>1</v>
      </c>
    </row>
    <row r="5638" spans="2:10">
      <c r="B5638" s="3">
        <v>33762</v>
      </c>
      <c r="C5638" s="10" t="s">
        <v>17388</v>
      </c>
      <c r="D5638" s="10" t="s">
        <v>17389</v>
      </c>
      <c r="E5638" s="25">
        <v>0</v>
      </c>
      <c r="F5638" s="25">
        <v>1</v>
      </c>
      <c r="G5638" s="10" t="s">
        <v>17390</v>
      </c>
      <c r="H5638" s="25">
        <f>INDEX('Annexe 1 – Données des équipes'!$B$12:$R$114, MATCH(C5638, 'Annexe 1 – Données des équipes'!$B$12:$B$114,0),4)</f>
        <v>50</v>
      </c>
      <c r="I5638" s="25">
        <f>INDEX('Annexe 1 – Données des équipes'!$B$12:$R$114, MATCH(D5638, 'Annexe 1 – Données des équipes'!$B$12:$B$114,0),4)</f>
        <v>70</v>
      </c>
      <c r="J5638" s="25">
        <f t="shared" si="88"/>
        <v>1</v>
      </c>
    </row>
    <row r="5639" spans="2:10">
      <c r="B5639" s="3">
        <v>33767</v>
      </c>
      <c r="C5639" s="10" t="s">
        <v>17391</v>
      </c>
      <c r="D5639" s="10" t="s">
        <v>17392</v>
      </c>
      <c r="E5639" s="25">
        <v>1</v>
      </c>
      <c r="F5639" s="25">
        <v>0</v>
      </c>
      <c r="G5639" s="10" t="s">
        <v>17393</v>
      </c>
      <c r="H5639" s="25">
        <f>INDEX('Annexe 1 – Données des équipes'!$B$12:$R$114, MATCH(C5639, 'Annexe 1 – Données des équipes'!$B$12:$B$114,0),4)</f>
        <v>80</v>
      </c>
      <c r="I5639" s="25">
        <f>INDEX('Annexe 1 – Données des équipes'!$B$12:$R$114, MATCH(D5639, 'Annexe 1 – Données des équipes'!$B$12:$B$114,0),4)</f>
        <v>60</v>
      </c>
      <c r="J5639" s="25">
        <f t="shared" si="88"/>
        <v>1</v>
      </c>
    </row>
    <row r="5640" spans="2:10">
      <c r="B5640" s="3">
        <v>33769</v>
      </c>
      <c r="C5640" s="10" t="s">
        <v>17394</v>
      </c>
      <c r="D5640" s="10" t="s">
        <v>17395</v>
      </c>
      <c r="E5640" s="25">
        <v>1</v>
      </c>
      <c r="F5640" s="25">
        <v>0</v>
      </c>
      <c r="G5640" s="10" t="s">
        <v>17396</v>
      </c>
      <c r="H5640" s="25">
        <f>INDEX('Annexe 1 – Données des équipes'!$B$12:$R$114, MATCH(C5640, 'Annexe 1 – Données des équipes'!$B$12:$B$114,0),4)</f>
        <v>80</v>
      </c>
      <c r="I5640" s="25">
        <f>INDEX('Annexe 1 – Données des équipes'!$B$12:$R$114, MATCH(D5640, 'Annexe 1 – Données des équipes'!$B$12:$B$114,0),4)</f>
        <v>80</v>
      </c>
      <c r="J5640" s="25">
        <f t="shared" si="88"/>
        <v>1</v>
      </c>
    </row>
    <row r="5641" spans="2:10">
      <c r="B5641" s="3">
        <v>33772</v>
      </c>
      <c r="C5641" s="10" t="s">
        <v>17397</v>
      </c>
      <c r="D5641" s="10" t="s">
        <v>17398</v>
      </c>
      <c r="E5641" s="25">
        <v>1</v>
      </c>
      <c r="F5641" s="25">
        <v>2</v>
      </c>
      <c r="G5641" s="10" t="s">
        <v>17399</v>
      </c>
      <c r="H5641" s="25">
        <f>INDEX('Annexe 1 – Données des équipes'!$B$12:$R$114, MATCH(C5641, 'Annexe 1 – Données des équipes'!$B$12:$B$114,0),4)</f>
        <v>90</v>
      </c>
      <c r="I5641" s="25">
        <f>INDEX('Annexe 1 – Données des équipes'!$B$12:$R$114, MATCH(D5641, 'Annexe 1 – Données des équipes'!$B$12:$B$114,0),4)</f>
        <v>80</v>
      </c>
      <c r="J5641" s="25">
        <f t="shared" si="88"/>
        <v>1</v>
      </c>
    </row>
    <row r="5642" spans="2:10">
      <c r="B5642" s="3">
        <v>33772</v>
      </c>
      <c r="C5642" s="10" t="s">
        <v>17400</v>
      </c>
      <c r="D5642" s="10" t="s">
        <v>17401</v>
      </c>
      <c r="E5642" s="25">
        <v>2</v>
      </c>
      <c r="F5642" s="25">
        <v>1</v>
      </c>
      <c r="G5642" s="10" t="s">
        <v>17402</v>
      </c>
      <c r="H5642" s="25">
        <f>INDEX('Annexe 1 – Données des équipes'!$B$12:$R$114, MATCH(C5642, 'Annexe 1 – Données des équipes'!$B$12:$B$114,0),4)</f>
        <v>80</v>
      </c>
      <c r="I5642" s="25">
        <f>INDEX('Annexe 1 – Données des équipes'!$B$12:$R$114, MATCH(D5642, 'Annexe 1 – Données des équipes'!$B$12:$B$114,0),4)</f>
        <v>90</v>
      </c>
      <c r="J5642" s="25">
        <f t="shared" si="88"/>
        <v>1</v>
      </c>
    </row>
    <row r="5643" spans="2:10">
      <c r="B5643" s="3">
        <v>33776</v>
      </c>
      <c r="C5643" s="10" t="s">
        <v>17403</v>
      </c>
      <c r="D5643" s="10" t="s">
        <v>17404</v>
      </c>
      <c r="E5643" s="25">
        <v>2</v>
      </c>
      <c r="F5643" s="25">
        <v>3</v>
      </c>
      <c r="G5643" s="10" t="s">
        <v>17405</v>
      </c>
      <c r="H5643" s="25">
        <f>INDEX('Annexe 1 – Données des équipes'!$B$12:$R$114, MATCH(C5643, 'Annexe 1 – Données des équipes'!$B$12:$B$114,0),4)</f>
        <v>80</v>
      </c>
      <c r="I5643" s="25">
        <f>INDEX('Annexe 1 – Données des équipes'!$B$12:$R$114, MATCH(D5643, 'Annexe 1 – Données des équipes'!$B$12:$B$114,0),4)</f>
        <v>90</v>
      </c>
      <c r="J5643" s="25">
        <f t="shared" si="88"/>
        <v>1</v>
      </c>
    </row>
    <row r="5644" spans="2:10">
      <c r="B5644" s="3">
        <v>33779</v>
      </c>
      <c r="C5644" s="10" t="s">
        <v>17406</v>
      </c>
      <c r="D5644" s="10" t="s">
        <v>17407</v>
      </c>
      <c r="E5644" s="25">
        <v>1</v>
      </c>
      <c r="F5644" s="25">
        <v>0</v>
      </c>
      <c r="G5644" s="10" t="s">
        <v>17408</v>
      </c>
      <c r="H5644" s="25">
        <f>INDEX('Annexe 1 – Données des équipes'!$B$12:$R$114, MATCH(C5644, 'Annexe 1 – Données des équipes'!$B$12:$B$114,0),4)</f>
        <v>30</v>
      </c>
      <c r="I5644" s="25">
        <f>INDEX('Annexe 1 – Données des équipes'!$B$12:$R$114, MATCH(D5644, 'Annexe 1 – Données des équipes'!$B$12:$B$114,0),4)</f>
        <v>0</v>
      </c>
      <c r="J5644" s="25">
        <f t="shared" si="88"/>
        <v>1</v>
      </c>
    </row>
    <row r="5645" spans="2:10">
      <c r="B5645" s="3">
        <v>33783</v>
      </c>
      <c r="C5645" s="10" t="s">
        <v>17409</v>
      </c>
      <c r="D5645" s="10" t="s">
        <v>17410</v>
      </c>
      <c r="E5645" s="25">
        <v>2</v>
      </c>
      <c r="F5645" s="25">
        <v>3</v>
      </c>
      <c r="G5645" s="10" t="s">
        <v>17411</v>
      </c>
      <c r="H5645" s="25">
        <f>INDEX('Annexe 1 – Données des équipes'!$B$12:$R$114, MATCH(C5645, 'Annexe 1 – Données des équipes'!$B$12:$B$114,0),4)</f>
        <v>30</v>
      </c>
      <c r="I5645" s="25">
        <f>INDEX('Annexe 1 – Données des équipes'!$B$12:$R$114, MATCH(D5645, 'Annexe 1 – Données des équipes'!$B$12:$B$114,0),4)</f>
        <v>70</v>
      </c>
      <c r="J5645" s="25">
        <f t="shared" si="88"/>
        <v>1</v>
      </c>
    </row>
    <row r="5646" spans="2:10">
      <c r="B5646" s="3">
        <v>33790</v>
      </c>
      <c r="C5646" s="10" t="s">
        <v>17412</v>
      </c>
      <c r="D5646" s="10" t="s">
        <v>17413</v>
      </c>
      <c r="E5646" s="25">
        <v>1</v>
      </c>
      <c r="F5646" s="25">
        <v>0</v>
      </c>
      <c r="G5646" s="10" t="s">
        <v>17414</v>
      </c>
      <c r="H5646" s="25">
        <f>INDEX('Annexe 1 – Données des équipes'!$B$12:$R$114, MATCH(C5646, 'Annexe 1 – Données des équipes'!$B$12:$B$114,0),4)</f>
        <v>60</v>
      </c>
      <c r="I5646" s="25">
        <f>INDEX('Annexe 1 – Données des équipes'!$B$12:$R$114, MATCH(D5646, 'Annexe 1 – Données des équipes'!$B$12:$B$114,0),4)</f>
        <v>80</v>
      </c>
      <c r="J5646" s="25">
        <f t="shared" si="88"/>
        <v>1</v>
      </c>
    </row>
    <row r="5647" spans="2:10">
      <c r="B5647" s="3">
        <v>33792</v>
      </c>
      <c r="C5647" s="10" t="s">
        <v>17415</v>
      </c>
      <c r="D5647" s="10" t="s">
        <v>17416</v>
      </c>
      <c r="E5647" s="25">
        <v>1</v>
      </c>
      <c r="F5647" s="25">
        <v>0</v>
      </c>
      <c r="G5647" s="10" t="s">
        <v>17417</v>
      </c>
      <c r="H5647" s="25">
        <f>INDEX('Annexe 1 – Données des équipes'!$B$12:$R$114, MATCH(C5647, 'Annexe 1 – Données des équipes'!$B$12:$B$114,0),4)</f>
        <v>20</v>
      </c>
      <c r="I5647" s="25">
        <f>INDEX('Annexe 1 – Données des équipes'!$B$12:$R$114, MATCH(D5647, 'Annexe 1 – Données des équipes'!$B$12:$B$114,0),4)</f>
        <v>40</v>
      </c>
      <c r="J5647" s="25">
        <f t="shared" si="88"/>
        <v>1</v>
      </c>
    </row>
    <row r="5648" spans="2:10">
      <c r="B5648" s="3">
        <v>33794</v>
      </c>
      <c r="C5648" s="10" t="s">
        <v>17418</v>
      </c>
      <c r="D5648" s="10" t="s">
        <v>17419</v>
      </c>
      <c r="E5648" s="25">
        <v>1</v>
      </c>
      <c r="F5648" s="25">
        <v>2</v>
      </c>
      <c r="G5648" s="10" t="s">
        <v>17420</v>
      </c>
      <c r="H5648" s="25">
        <f>INDEX('Annexe 1 – Données des équipes'!$B$12:$R$114, MATCH(C5648, 'Annexe 1 – Données des équipes'!$B$12:$B$114,0),4)</f>
        <v>20</v>
      </c>
      <c r="I5648" s="25">
        <f>INDEX('Annexe 1 – Données des équipes'!$B$12:$R$114, MATCH(D5648, 'Annexe 1 – Données des équipes'!$B$12:$B$114,0),4)</f>
        <v>40</v>
      </c>
      <c r="J5648" s="25">
        <f t="shared" si="88"/>
        <v>1</v>
      </c>
    </row>
    <row r="5649" spans="2:10">
      <c r="B5649" s="3">
        <v>33807</v>
      </c>
      <c r="C5649" s="10" t="s">
        <v>17421</v>
      </c>
      <c r="D5649" s="10" t="s">
        <v>17422</v>
      </c>
      <c r="E5649" s="25">
        <v>0</v>
      </c>
      <c r="F5649" s="25">
        <v>1</v>
      </c>
      <c r="G5649" s="10" t="s">
        <v>17423</v>
      </c>
      <c r="H5649" s="25">
        <f>INDEX('Annexe 1 – Données des équipes'!$B$12:$R$114, MATCH(C5649, 'Annexe 1 – Données des équipes'!$B$12:$B$114,0),4)</f>
        <v>40</v>
      </c>
      <c r="I5649" s="25">
        <f>INDEX('Annexe 1 – Données des équipes'!$B$12:$R$114, MATCH(D5649, 'Annexe 1 – Données des équipes'!$B$12:$B$114,0),4)</f>
        <v>50</v>
      </c>
      <c r="J5649" s="25">
        <f t="shared" si="88"/>
        <v>1</v>
      </c>
    </row>
    <row r="5650" spans="2:10">
      <c r="B5650" s="3">
        <v>33811</v>
      </c>
      <c r="C5650" s="10" t="s">
        <v>17424</v>
      </c>
      <c r="D5650" s="10" t="s">
        <v>17425</v>
      </c>
      <c r="E5650" s="25">
        <v>1</v>
      </c>
      <c r="F5650" s="25">
        <v>2</v>
      </c>
      <c r="G5650" s="10" t="s">
        <v>17426</v>
      </c>
      <c r="H5650" s="25">
        <f>INDEX('Annexe 1 – Données des équipes'!$B$12:$R$114, MATCH(C5650, 'Annexe 1 – Données des équipes'!$B$12:$B$114,0),4)</f>
        <v>0</v>
      </c>
      <c r="I5650" s="25">
        <f>INDEX('Annexe 1 – Données des équipes'!$B$12:$R$114, MATCH(D5650, 'Annexe 1 – Données des équipes'!$B$12:$B$114,0),4)</f>
        <v>80</v>
      </c>
      <c r="J5650" s="25">
        <f t="shared" ref="J5650:J5713" si="89">ABS(F5650-E5650)</f>
        <v>1</v>
      </c>
    </row>
    <row r="5651" spans="2:10">
      <c r="B5651" s="3">
        <v>33818</v>
      </c>
      <c r="C5651" s="10" t="s">
        <v>17427</v>
      </c>
      <c r="D5651" s="10" t="s">
        <v>17428</v>
      </c>
      <c r="E5651" s="25">
        <v>2</v>
      </c>
      <c r="F5651" s="25">
        <v>1</v>
      </c>
      <c r="G5651" s="10" t="s">
        <v>17429</v>
      </c>
      <c r="H5651" s="25">
        <f>INDEX('Annexe 1 – Données des équipes'!$B$12:$R$114, MATCH(C5651, 'Annexe 1 – Données des équipes'!$B$12:$B$114,0),4)</f>
        <v>80</v>
      </c>
      <c r="I5651" s="25">
        <f>INDEX('Annexe 1 – Données des équipes'!$B$12:$R$114, MATCH(D5651, 'Annexe 1 – Données des équipes'!$B$12:$B$114,0),4)</f>
        <v>60</v>
      </c>
      <c r="J5651" s="25">
        <f t="shared" si="89"/>
        <v>1</v>
      </c>
    </row>
    <row r="5652" spans="2:10">
      <c r="B5652" s="3">
        <v>33828</v>
      </c>
      <c r="C5652" s="10" t="s">
        <v>17430</v>
      </c>
      <c r="D5652" s="10" t="s">
        <v>17431</v>
      </c>
      <c r="E5652" s="25">
        <v>0</v>
      </c>
      <c r="F5652" s="25">
        <v>1</v>
      </c>
      <c r="G5652" s="10" t="s">
        <v>17432</v>
      </c>
      <c r="H5652" s="25">
        <f>INDEX('Annexe 1 – Données des équipes'!$B$12:$R$114, MATCH(C5652, 'Annexe 1 – Données des équipes'!$B$12:$B$114,0),4)</f>
        <v>10</v>
      </c>
      <c r="I5652" s="25">
        <f>INDEX('Annexe 1 – Données des équipes'!$B$12:$R$114, MATCH(D5652, 'Annexe 1 – Données des équipes'!$B$12:$B$114,0),4)</f>
        <v>20</v>
      </c>
      <c r="J5652" s="25">
        <f t="shared" si="89"/>
        <v>1</v>
      </c>
    </row>
    <row r="5653" spans="2:10">
      <c r="B5653" s="3">
        <v>33830</v>
      </c>
      <c r="C5653" s="10" t="s">
        <v>17433</v>
      </c>
      <c r="D5653" s="10" t="s">
        <v>17434</v>
      </c>
      <c r="E5653" s="25">
        <v>2</v>
      </c>
      <c r="F5653" s="25">
        <v>1</v>
      </c>
      <c r="G5653" s="10" t="s">
        <v>17435</v>
      </c>
      <c r="H5653" s="25">
        <f>INDEX('Annexe 1 – Données des équipes'!$B$12:$R$114, MATCH(C5653, 'Annexe 1 – Données des équipes'!$B$12:$B$114,0),4)</f>
        <v>20</v>
      </c>
      <c r="I5653" s="25">
        <f>INDEX('Annexe 1 – Données des équipes'!$B$12:$R$114, MATCH(D5653, 'Annexe 1 – Données des équipes'!$B$12:$B$114,0),4)</f>
        <v>10</v>
      </c>
      <c r="J5653" s="25">
        <f t="shared" si="89"/>
        <v>1</v>
      </c>
    </row>
    <row r="5654" spans="2:10">
      <c r="B5654" s="3">
        <v>33832</v>
      </c>
      <c r="C5654" s="10" t="s">
        <v>17436</v>
      </c>
      <c r="D5654" s="10" t="s">
        <v>17437</v>
      </c>
      <c r="E5654" s="25">
        <v>1</v>
      </c>
      <c r="F5654" s="25">
        <v>0</v>
      </c>
      <c r="G5654" s="10" t="s">
        <v>17438</v>
      </c>
      <c r="H5654" s="25">
        <f>INDEX('Annexe 1 – Données des équipes'!$B$12:$R$114, MATCH(C5654, 'Annexe 1 – Données des équipes'!$B$12:$B$114,0),4)</f>
        <v>50</v>
      </c>
      <c r="I5654" s="25">
        <f>INDEX('Annexe 1 – Données des équipes'!$B$12:$R$114, MATCH(D5654, 'Annexe 1 – Données des équipes'!$B$12:$B$114,0),4)</f>
        <v>60</v>
      </c>
      <c r="J5654" s="25">
        <f t="shared" si="89"/>
        <v>1</v>
      </c>
    </row>
    <row r="5655" spans="2:10">
      <c r="B5655" s="3">
        <v>33842</v>
      </c>
      <c r="C5655" s="10" t="s">
        <v>17439</v>
      </c>
      <c r="D5655" s="10" t="s">
        <v>17440</v>
      </c>
      <c r="E5655" s="25">
        <v>2</v>
      </c>
      <c r="F5655" s="25">
        <v>1</v>
      </c>
      <c r="G5655" s="10" t="s">
        <v>17441</v>
      </c>
      <c r="H5655" s="25">
        <f>INDEX('Annexe 1 – Données des équipes'!$B$12:$R$114, MATCH(C5655, 'Annexe 1 – Données des équipes'!$B$12:$B$114,0),4)</f>
        <v>40</v>
      </c>
      <c r="I5655" s="25">
        <f>INDEX('Annexe 1 – Données des équipes'!$B$12:$R$114, MATCH(D5655, 'Annexe 1 – Données des équipes'!$B$12:$B$114,0),4)</f>
        <v>60</v>
      </c>
      <c r="J5655" s="25">
        <f t="shared" si="89"/>
        <v>1</v>
      </c>
    </row>
    <row r="5656" spans="2:10">
      <c r="B5656" s="3">
        <v>33842</v>
      </c>
      <c r="C5656" s="10" t="s">
        <v>17442</v>
      </c>
      <c r="D5656" s="10" t="s">
        <v>17443</v>
      </c>
      <c r="E5656" s="25">
        <v>3</v>
      </c>
      <c r="F5656" s="25">
        <v>2</v>
      </c>
      <c r="G5656" s="10" t="s">
        <v>17444</v>
      </c>
      <c r="H5656" s="25">
        <f>INDEX('Annexe 1 – Données des équipes'!$B$12:$R$114, MATCH(C5656, 'Annexe 1 – Données des équipes'!$B$12:$B$114,0),4)</f>
        <v>60</v>
      </c>
      <c r="I5656" s="25">
        <f>INDEX('Annexe 1 – Données des équipes'!$B$12:$R$114, MATCH(D5656, 'Annexe 1 – Données des équipes'!$B$12:$B$114,0),4)</f>
        <v>40</v>
      </c>
      <c r="J5656" s="25">
        <f t="shared" si="89"/>
        <v>1</v>
      </c>
    </row>
    <row r="5657" spans="2:10">
      <c r="B5657" s="3">
        <v>33846</v>
      </c>
      <c r="C5657" s="10" t="s">
        <v>17445</v>
      </c>
      <c r="D5657" s="10" t="s">
        <v>17446</v>
      </c>
      <c r="E5657" s="25">
        <v>0</v>
      </c>
      <c r="F5657" s="25">
        <v>1</v>
      </c>
      <c r="G5657" s="10" t="s">
        <v>17447</v>
      </c>
      <c r="H5657" s="25">
        <f>INDEX('Annexe 1 – Données des équipes'!$B$12:$R$114, MATCH(C5657, 'Annexe 1 – Données des équipes'!$B$12:$B$114,0),4)</f>
        <v>20</v>
      </c>
      <c r="I5657" s="25">
        <f>INDEX('Annexe 1 – Données des équipes'!$B$12:$R$114, MATCH(D5657, 'Annexe 1 – Données des équipes'!$B$12:$B$114,0),4)</f>
        <v>10</v>
      </c>
      <c r="J5657" s="25">
        <f t="shared" si="89"/>
        <v>1</v>
      </c>
    </row>
    <row r="5658" spans="2:10">
      <c r="B5658" s="3">
        <v>33856</v>
      </c>
      <c r="C5658" s="10" t="s">
        <v>17448</v>
      </c>
      <c r="D5658" s="10" t="s">
        <v>17449</v>
      </c>
      <c r="E5658" s="25">
        <v>1</v>
      </c>
      <c r="F5658" s="25">
        <v>2</v>
      </c>
      <c r="G5658" s="10" t="s">
        <v>17450</v>
      </c>
      <c r="H5658" s="25">
        <f>INDEX('Annexe 1 – Données des équipes'!$B$12:$R$114, MATCH(C5658, 'Annexe 1 – Données des équipes'!$B$12:$B$114,0),4)</f>
        <v>80</v>
      </c>
      <c r="I5658" s="25">
        <f>INDEX('Annexe 1 – Données des équipes'!$B$12:$R$114, MATCH(D5658, 'Annexe 1 – Données des équipes'!$B$12:$B$114,0),4)</f>
        <v>90</v>
      </c>
      <c r="J5658" s="25">
        <f t="shared" si="89"/>
        <v>1</v>
      </c>
    </row>
    <row r="5659" spans="2:10">
      <c r="B5659" s="3">
        <v>33856</v>
      </c>
      <c r="C5659" s="10" t="s">
        <v>17451</v>
      </c>
      <c r="D5659" s="10" t="s">
        <v>17452</v>
      </c>
      <c r="E5659" s="25">
        <v>0</v>
      </c>
      <c r="F5659" s="25">
        <v>1</v>
      </c>
      <c r="G5659" s="10" t="s">
        <v>17453</v>
      </c>
      <c r="H5659" s="25">
        <f>INDEX('Annexe 1 – Données des équipes'!$B$12:$R$114, MATCH(C5659, 'Annexe 1 – Données des équipes'!$B$12:$B$114,0),4)</f>
        <v>30</v>
      </c>
      <c r="I5659" s="25">
        <f>INDEX('Annexe 1 – Données des équipes'!$B$12:$R$114, MATCH(D5659, 'Annexe 1 – Données des équipes'!$B$12:$B$114,0),4)</f>
        <v>80</v>
      </c>
      <c r="J5659" s="25">
        <f t="shared" si="89"/>
        <v>1</v>
      </c>
    </row>
    <row r="5660" spans="2:10">
      <c r="B5660" s="3">
        <v>33856</v>
      </c>
      <c r="C5660" s="10" t="s">
        <v>17454</v>
      </c>
      <c r="D5660" s="10" t="s">
        <v>17455</v>
      </c>
      <c r="E5660" s="25">
        <v>2</v>
      </c>
      <c r="F5660" s="25">
        <v>3</v>
      </c>
      <c r="G5660" s="10" t="s">
        <v>17456</v>
      </c>
      <c r="H5660" s="25">
        <f>INDEX('Annexe 1 – Données des équipes'!$B$12:$R$114, MATCH(C5660, 'Annexe 1 – Données des équipes'!$B$12:$B$114,0),4)</f>
        <v>80</v>
      </c>
      <c r="I5660" s="25">
        <f>INDEX('Annexe 1 – Données des équipes'!$B$12:$R$114, MATCH(D5660, 'Annexe 1 – Données des équipes'!$B$12:$B$114,0),4)</f>
        <v>90</v>
      </c>
      <c r="J5660" s="25">
        <f t="shared" si="89"/>
        <v>1</v>
      </c>
    </row>
    <row r="5661" spans="2:10">
      <c r="B5661" s="3">
        <v>33856</v>
      </c>
      <c r="C5661" s="10" t="s">
        <v>17457</v>
      </c>
      <c r="D5661" s="10" t="s">
        <v>17458</v>
      </c>
      <c r="E5661" s="25">
        <v>1</v>
      </c>
      <c r="F5661" s="25">
        <v>0</v>
      </c>
      <c r="G5661" s="10" t="s">
        <v>17459</v>
      </c>
      <c r="H5661" s="25">
        <f>INDEX('Annexe 1 – Données des équipes'!$B$12:$R$114, MATCH(C5661, 'Annexe 1 – Données des équipes'!$B$12:$B$114,0),4)</f>
        <v>90</v>
      </c>
      <c r="I5661" s="25">
        <f>INDEX('Annexe 1 – Données des équipes'!$B$12:$R$114, MATCH(D5661, 'Annexe 1 – Données des équipes'!$B$12:$B$114,0),4)</f>
        <v>90</v>
      </c>
      <c r="J5661" s="25">
        <f t="shared" si="89"/>
        <v>1</v>
      </c>
    </row>
    <row r="5662" spans="2:10">
      <c r="B5662" s="3">
        <v>33870</v>
      </c>
      <c r="C5662" s="10" t="s">
        <v>17460</v>
      </c>
      <c r="D5662" s="10" t="s">
        <v>17461</v>
      </c>
      <c r="E5662" s="25">
        <v>2</v>
      </c>
      <c r="F5662" s="25">
        <v>1</v>
      </c>
      <c r="G5662" s="10" t="s">
        <v>17462</v>
      </c>
      <c r="H5662" s="25">
        <f>INDEX('Annexe 1 – Données des équipes'!$B$12:$R$114, MATCH(C5662, 'Annexe 1 – Données des équipes'!$B$12:$B$114,0),4)</f>
        <v>30</v>
      </c>
      <c r="I5662" s="25">
        <f>INDEX('Annexe 1 – Données des équipes'!$B$12:$R$114, MATCH(D5662, 'Annexe 1 – Données des équipes'!$B$12:$B$114,0),4)</f>
        <v>80</v>
      </c>
      <c r="J5662" s="25">
        <f t="shared" si="89"/>
        <v>1</v>
      </c>
    </row>
    <row r="5663" spans="2:10">
      <c r="B5663" s="3">
        <v>33870</v>
      </c>
      <c r="C5663" s="10" t="s">
        <v>17463</v>
      </c>
      <c r="D5663" s="10" t="s">
        <v>17464</v>
      </c>
      <c r="E5663" s="25">
        <v>1</v>
      </c>
      <c r="F5663" s="25">
        <v>0</v>
      </c>
      <c r="G5663" s="10" t="s">
        <v>17465</v>
      </c>
      <c r="H5663" s="25">
        <f>INDEX('Annexe 1 – Données des équipes'!$B$12:$R$114, MATCH(C5663, 'Annexe 1 – Données des équipes'!$B$12:$B$114,0),4)</f>
        <v>80</v>
      </c>
      <c r="I5663" s="25">
        <f>INDEX('Annexe 1 – Données des équipes'!$B$12:$R$114, MATCH(D5663, 'Annexe 1 – Données des équipes'!$B$12:$B$114,0),4)</f>
        <v>60</v>
      </c>
      <c r="J5663" s="25">
        <f t="shared" si="89"/>
        <v>1</v>
      </c>
    </row>
    <row r="5664" spans="2:10">
      <c r="B5664" s="3">
        <v>33881</v>
      </c>
      <c r="C5664" s="10" t="s">
        <v>17466</v>
      </c>
      <c r="D5664" s="10" t="s">
        <v>17467</v>
      </c>
      <c r="E5664" s="25">
        <v>2</v>
      </c>
      <c r="F5664" s="25">
        <v>1</v>
      </c>
      <c r="G5664" s="10" t="s">
        <v>17468</v>
      </c>
      <c r="H5664" s="25">
        <f>INDEX('Annexe 1 – Données des équipes'!$B$12:$R$114, MATCH(C5664, 'Annexe 1 – Données des équipes'!$B$12:$B$114,0),4)</f>
        <v>20</v>
      </c>
      <c r="I5664" s="25">
        <f>INDEX('Annexe 1 – Données des équipes'!$B$12:$R$114, MATCH(D5664, 'Annexe 1 – Données des équipes'!$B$12:$B$114,0),4)</f>
        <v>50</v>
      </c>
      <c r="J5664" s="25">
        <f t="shared" si="89"/>
        <v>1</v>
      </c>
    </row>
    <row r="5665" spans="2:10">
      <c r="B5665" s="3">
        <v>33883</v>
      </c>
      <c r="C5665" s="10" t="s">
        <v>17469</v>
      </c>
      <c r="D5665" s="10" t="s">
        <v>17470</v>
      </c>
      <c r="E5665" s="25">
        <v>2</v>
      </c>
      <c r="F5665" s="25">
        <v>1</v>
      </c>
      <c r="G5665" s="10" t="s">
        <v>17471</v>
      </c>
      <c r="H5665" s="25">
        <f>INDEX('Annexe 1 – Données des équipes'!$B$12:$R$114, MATCH(C5665, 'Annexe 1 – Données des équipes'!$B$12:$B$114,0),4)</f>
        <v>30</v>
      </c>
      <c r="I5665" s="25">
        <f>INDEX('Annexe 1 – Données des équipes'!$B$12:$R$114, MATCH(D5665, 'Annexe 1 – Données des équipes'!$B$12:$B$114,0),4)</f>
        <v>40</v>
      </c>
      <c r="J5665" s="25">
        <f t="shared" si="89"/>
        <v>1</v>
      </c>
    </row>
    <row r="5666" spans="2:10">
      <c r="B5666" s="3">
        <v>33884</v>
      </c>
      <c r="C5666" s="10" t="s">
        <v>17472</v>
      </c>
      <c r="D5666" s="10" t="s">
        <v>17473</v>
      </c>
      <c r="E5666" s="25">
        <v>0</v>
      </c>
      <c r="F5666" s="25">
        <v>1</v>
      </c>
      <c r="G5666" s="10" t="s">
        <v>17474</v>
      </c>
      <c r="H5666" s="25">
        <f>INDEX('Annexe 1 – Données des équipes'!$B$12:$R$114, MATCH(C5666, 'Annexe 1 – Données des équipes'!$B$12:$B$114,0),4)</f>
        <v>70</v>
      </c>
      <c r="I5666" s="25">
        <f>INDEX('Annexe 1 – Données des équipes'!$B$12:$R$114, MATCH(D5666, 'Annexe 1 – Données des équipes'!$B$12:$B$114,0),4)</f>
        <v>50</v>
      </c>
      <c r="J5666" s="25">
        <f t="shared" si="89"/>
        <v>1</v>
      </c>
    </row>
    <row r="5667" spans="2:10">
      <c r="B5667" s="3">
        <v>33891</v>
      </c>
      <c r="C5667" s="10" t="s">
        <v>17475</v>
      </c>
      <c r="D5667" s="10" t="s">
        <v>17476</v>
      </c>
      <c r="E5667" s="25">
        <v>1</v>
      </c>
      <c r="F5667" s="25">
        <v>0</v>
      </c>
      <c r="G5667" s="10" t="s">
        <v>17477</v>
      </c>
      <c r="H5667" s="25">
        <f>INDEX('Annexe 1 – Données des équipes'!$B$12:$R$114, MATCH(C5667, 'Annexe 1 – Données des équipes'!$B$12:$B$114,0),4)</f>
        <v>90</v>
      </c>
      <c r="I5667" s="25">
        <f>INDEX('Annexe 1 – Données des équipes'!$B$12:$R$114, MATCH(D5667, 'Annexe 1 – Données des équipes'!$B$12:$B$114,0),4)</f>
        <v>50</v>
      </c>
      <c r="J5667" s="25">
        <f t="shared" si="89"/>
        <v>1</v>
      </c>
    </row>
    <row r="5668" spans="2:10">
      <c r="B5668" s="3">
        <v>33891</v>
      </c>
      <c r="C5668" s="10" t="s">
        <v>17478</v>
      </c>
      <c r="D5668" s="10" t="s">
        <v>17479</v>
      </c>
      <c r="E5668" s="25">
        <v>1</v>
      </c>
      <c r="F5668" s="25">
        <v>0</v>
      </c>
      <c r="G5668" s="10" t="s">
        <v>17480</v>
      </c>
      <c r="H5668" s="25">
        <f>INDEX('Annexe 1 – Données des équipes'!$B$12:$R$114, MATCH(C5668, 'Annexe 1 – Données des équipes'!$B$12:$B$114,0),4)</f>
        <v>50</v>
      </c>
      <c r="I5668" s="25">
        <f>INDEX('Annexe 1 – Données des équipes'!$B$12:$R$114, MATCH(D5668, 'Annexe 1 – Données des équipes'!$B$12:$B$114,0),4)</f>
        <v>70</v>
      </c>
      <c r="J5668" s="25">
        <f t="shared" si="89"/>
        <v>1</v>
      </c>
    </row>
    <row r="5669" spans="2:10">
      <c r="B5669" s="3">
        <v>33909</v>
      </c>
      <c r="C5669" s="10" t="s">
        <v>17481</v>
      </c>
      <c r="D5669" s="10" t="s">
        <v>17482</v>
      </c>
      <c r="E5669" s="25">
        <v>1</v>
      </c>
      <c r="F5669" s="25">
        <v>0</v>
      </c>
      <c r="G5669" s="10" t="s">
        <v>17483</v>
      </c>
      <c r="H5669" s="25">
        <f>INDEX('Annexe 1 – Données des équipes'!$B$12:$R$114, MATCH(C5669, 'Annexe 1 – Données des équipes'!$B$12:$B$114,0),4)</f>
        <v>20</v>
      </c>
      <c r="I5669" s="25">
        <f>INDEX('Annexe 1 – Données des équipes'!$B$12:$R$114, MATCH(D5669, 'Annexe 1 – Données des équipes'!$B$12:$B$114,0),4)</f>
        <v>30</v>
      </c>
      <c r="J5669" s="25">
        <f t="shared" si="89"/>
        <v>1</v>
      </c>
    </row>
    <row r="5670" spans="2:10">
      <c r="B5670" s="3">
        <v>33910</v>
      </c>
      <c r="C5670" s="10" t="s">
        <v>17484</v>
      </c>
      <c r="D5670" s="10" t="s">
        <v>17485</v>
      </c>
      <c r="E5670" s="25">
        <v>2</v>
      </c>
      <c r="F5670" s="25">
        <v>1</v>
      </c>
      <c r="G5670" s="10" t="s">
        <v>17486</v>
      </c>
      <c r="H5670" s="25">
        <f>INDEX('Annexe 1 – Données des équipes'!$B$12:$R$114, MATCH(C5670, 'Annexe 1 – Données des équipes'!$B$12:$B$114,0),4)</f>
        <v>30</v>
      </c>
      <c r="I5670" s="25">
        <f>INDEX('Annexe 1 – Données des équipes'!$B$12:$R$114, MATCH(D5670, 'Annexe 1 – Données des équipes'!$B$12:$B$114,0),4)</f>
        <v>0</v>
      </c>
      <c r="J5670" s="25">
        <f t="shared" si="89"/>
        <v>1</v>
      </c>
    </row>
    <row r="5671" spans="2:10">
      <c r="B5671" s="3">
        <v>33911</v>
      </c>
      <c r="C5671" s="10" t="s">
        <v>17487</v>
      </c>
      <c r="D5671" s="10" t="s">
        <v>17488</v>
      </c>
      <c r="E5671" s="25">
        <v>1</v>
      </c>
      <c r="F5671" s="25">
        <v>0</v>
      </c>
      <c r="G5671" s="10" t="s">
        <v>17489</v>
      </c>
      <c r="H5671" s="25">
        <f>INDEX('Annexe 1 – Données des équipes'!$B$12:$R$114, MATCH(C5671, 'Annexe 1 – Données des équipes'!$B$12:$B$114,0),4)</f>
        <v>50</v>
      </c>
      <c r="I5671" s="25">
        <f>INDEX('Annexe 1 – Données des équipes'!$B$12:$R$114, MATCH(D5671, 'Annexe 1 – Données des équipes'!$B$12:$B$114,0),4)</f>
        <v>70</v>
      </c>
      <c r="J5671" s="25">
        <f t="shared" si="89"/>
        <v>1</v>
      </c>
    </row>
    <row r="5672" spans="2:10">
      <c r="B5672" s="3">
        <v>33914</v>
      </c>
      <c r="C5672" s="10" t="s">
        <v>17490</v>
      </c>
      <c r="D5672" s="10" t="s">
        <v>17491</v>
      </c>
      <c r="E5672" s="25">
        <v>3</v>
      </c>
      <c r="F5672" s="25">
        <v>2</v>
      </c>
      <c r="G5672" s="10" t="s">
        <v>17492</v>
      </c>
      <c r="H5672" s="25">
        <f>INDEX('Annexe 1 – Données des équipes'!$B$12:$R$114, MATCH(C5672, 'Annexe 1 – Données des équipes'!$B$12:$B$114,0),4)</f>
        <v>50</v>
      </c>
      <c r="I5672" s="25">
        <f>INDEX('Annexe 1 – Données des équipes'!$B$12:$R$114, MATCH(D5672, 'Annexe 1 – Données des équipes'!$B$12:$B$114,0),4)</f>
        <v>30</v>
      </c>
      <c r="J5672" s="25">
        <f t="shared" si="89"/>
        <v>1</v>
      </c>
    </row>
    <row r="5673" spans="2:10">
      <c r="B5673" s="3">
        <v>33916</v>
      </c>
      <c r="C5673" s="10" t="s">
        <v>17493</v>
      </c>
      <c r="D5673" s="10" t="s">
        <v>17494</v>
      </c>
      <c r="E5673" s="25">
        <v>2</v>
      </c>
      <c r="F5673" s="25">
        <v>3</v>
      </c>
      <c r="G5673" s="10" t="s">
        <v>17495</v>
      </c>
      <c r="H5673" s="25">
        <f>INDEX('Annexe 1 – Données des équipes'!$B$12:$R$114, MATCH(C5673, 'Annexe 1 – Données des équipes'!$B$12:$B$114,0),4)</f>
        <v>20</v>
      </c>
      <c r="I5673" s="25">
        <f>INDEX('Annexe 1 – Données des équipes'!$B$12:$R$114, MATCH(D5673, 'Annexe 1 – Données des équipes'!$B$12:$B$114,0),4)</f>
        <v>0</v>
      </c>
      <c r="J5673" s="25">
        <f t="shared" si="89"/>
        <v>1</v>
      </c>
    </row>
    <row r="5674" spans="2:10">
      <c r="B5674" s="3">
        <v>33916</v>
      </c>
      <c r="C5674" s="10" t="s">
        <v>17496</v>
      </c>
      <c r="D5674" s="10" t="s">
        <v>17497</v>
      </c>
      <c r="E5674" s="25">
        <v>2</v>
      </c>
      <c r="F5674" s="25">
        <v>3</v>
      </c>
      <c r="G5674" s="10" t="s">
        <v>17498</v>
      </c>
      <c r="H5674" s="25">
        <f>INDEX('Annexe 1 – Données des équipes'!$B$12:$R$114, MATCH(C5674, 'Annexe 1 – Données des équipes'!$B$12:$B$114,0),4)</f>
        <v>60</v>
      </c>
      <c r="I5674" s="25">
        <f>INDEX('Annexe 1 – Données des équipes'!$B$12:$R$114, MATCH(D5674, 'Annexe 1 – Données des équipes'!$B$12:$B$114,0),4)</f>
        <v>40</v>
      </c>
      <c r="J5674" s="25">
        <f t="shared" si="89"/>
        <v>1</v>
      </c>
    </row>
    <row r="5675" spans="2:10">
      <c r="B5675" s="3">
        <v>33916</v>
      </c>
      <c r="C5675" s="10" t="s">
        <v>17499</v>
      </c>
      <c r="D5675" s="10" t="s">
        <v>17500</v>
      </c>
      <c r="E5675" s="25">
        <v>1</v>
      </c>
      <c r="F5675" s="25">
        <v>0</v>
      </c>
      <c r="G5675" s="10" t="s">
        <v>17501</v>
      </c>
      <c r="H5675" s="25">
        <f>INDEX('Annexe 1 – Données des équipes'!$B$12:$R$114, MATCH(C5675, 'Annexe 1 – Données des équipes'!$B$12:$B$114,0),4)</f>
        <v>50</v>
      </c>
      <c r="I5675" s="25">
        <f>INDEX('Annexe 1 – Données des équipes'!$B$12:$R$114, MATCH(D5675, 'Annexe 1 – Données des équipes'!$B$12:$B$114,0),4)</f>
        <v>30</v>
      </c>
      <c r="J5675" s="25">
        <f t="shared" si="89"/>
        <v>1</v>
      </c>
    </row>
    <row r="5676" spans="2:10">
      <c r="B5676" s="3">
        <v>33919</v>
      </c>
      <c r="C5676" s="10" t="s">
        <v>17502</v>
      </c>
      <c r="D5676" s="10" t="s">
        <v>17503</v>
      </c>
      <c r="E5676" s="25">
        <v>1</v>
      </c>
      <c r="F5676" s="25">
        <v>2</v>
      </c>
      <c r="G5676" s="10" t="s">
        <v>17504</v>
      </c>
      <c r="H5676" s="25">
        <f>INDEX('Annexe 1 – Données des équipes'!$B$12:$R$114, MATCH(C5676, 'Annexe 1 – Données des équipes'!$B$12:$B$114,0),4)</f>
        <v>40</v>
      </c>
      <c r="I5676" s="25">
        <f>INDEX('Annexe 1 – Données des équipes'!$B$12:$R$114, MATCH(D5676, 'Annexe 1 – Données des équipes'!$B$12:$B$114,0),4)</f>
        <v>90</v>
      </c>
      <c r="J5676" s="25">
        <f t="shared" si="89"/>
        <v>1</v>
      </c>
    </row>
    <row r="5677" spans="2:10">
      <c r="B5677" s="3">
        <v>33922</v>
      </c>
      <c r="C5677" s="10" t="s">
        <v>17505</v>
      </c>
      <c r="D5677" s="10" t="s">
        <v>17506</v>
      </c>
      <c r="E5677" s="25">
        <v>2</v>
      </c>
      <c r="F5677" s="25">
        <v>1</v>
      </c>
      <c r="G5677" s="10" t="s">
        <v>17507</v>
      </c>
      <c r="H5677" s="25">
        <f>INDEX('Annexe 1 – Données des équipes'!$B$12:$R$114, MATCH(C5677, 'Annexe 1 – Données des équipes'!$B$12:$B$114,0),4)</f>
        <v>90</v>
      </c>
      <c r="I5677" s="25">
        <f>INDEX('Annexe 1 – Données des équipes'!$B$12:$R$114, MATCH(D5677, 'Annexe 1 – Données des équipes'!$B$12:$B$114,0),4)</f>
        <v>30</v>
      </c>
      <c r="J5677" s="25">
        <f t="shared" si="89"/>
        <v>1</v>
      </c>
    </row>
    <row r="5678" spans="2:10">
      <c r="B5678" s="3">
        <v>33926</v>
      </c>
      <c r="C5678" s="10" t="s">
        <v>17508</v>
      </c>
      <c r="D5678" s="10" t="s">
        <v>17509</v>
      </c>
      <c r="E5678" s="25">
        <v>0</v>
      </c>
      <c r="F5678" s="25">
        <v>1</v>
      </c>
      <c r="G5678" s="10" t="s">
        <v>17510</v>
      </c>
      <c r="H5678" s="25">
        <f>INDEX('Annexe 1 – Données des équipes'!$B$12:$R$114, MATCH(C5678, 'Annexe 1 – Données des équipes'!$B$12:$B$114,0),4)</f>
        <v>50</v>
      </c>
      <c r="I5678" s="25">
        <f>INDEX('Annexe 1 – Données des équipes'!$B$12:$R$114, MATCH(D5678, 'Annexe 1 – Données des équipes'!$B$12:$B$114,0),4)</f>
        <v>80</v>
      </c>
      <c r="J5678" s="25">
        <f t="shared" si="89"/>
        <v>1</v>
      </c>
    </row>
    <row r="5679" spans="2:10">
      <c r="B5679" s="3">
        <v>33933</v>
      </c>
      <c r="C5679" s="10" t="s">
        <v>17511</v>
      </c>
      <c r="D5679" s="10" t="s">
        <v>17512</v>
      </c>
      <c r="E5679" s="25">
        <v>1</v>
      </c>
      <c r="F5679" s="25">
        <v>2</v>
      </c>
      <c r="G5679" s="10" t="s">
        <v>17513</v>
      </c>
      <c r="H5679" s="25">
        <f>INDEX('Annexe 1 – Données des équipes'!$B$12:$R$114, MATCH(C5679, 'Annexe 1 – Données des équipes'!$B$12:$B$114,0),4)</f>
        <v>90</v>
      </c>
      <c r="I5679" s="25">
        <f>INDEX('Annexe 1 – Données des équipes'!$B$12:$R$114, MATCH(D5679, 'Annexe 1 – Données des équipes'!$B$12:$B$114,0),4)</f>
        <v>80</v>
      </c>
      <c r="J5679" s="25">
        <f t="shared" si="89"/>
        <v>1</v>
      </c>
    </row>
    <row r="5680" spans="2:10">
      <c r="B5680" s="3">
        <v>33937</v>
      </c>
      <c r="C5680" s="10" t="s">
        <v>17514</v>
      </c>
      <c r="D5680" s="10" t="s">
        <v>17515</v>
      </c>
      <c r="E5680" s="25">
        <v>0</v>
      </c>
      <c r="F5680" s="25">
        <v>1</v>
      </c>
      <c r="G5680" s="10" t="s">
        <v>17516</v>
      </c>
      <c r="H5680" s="25">
        <f>INDEX('Annexe 1 – Données des équipes'!$B$12:$R$114, MATCH(C5680, 'Annexe 1 – Données des équipes'!$B$12:$B$114,0),4)</f>
        <v>80</v>
      </c>
      <c r="I5680" s="25">
        <f>INDEX('Annexe 1 – Données des équipes'!$B$12:$R$114, MATCH(D5680, 'Annexe 1 – Données des équipes'!$B$12:$B$114,0),4)</f>
        <v>80</v>
      </c>
      <c r="J5680" s="25">
        <f t="shared" si="89"/>
        <v>1</v>
      </c>
    </row>
    <row r="5681" spans="2:10">
      <c r="B5681" s="3">
        <v>33938</v>
      </c>
      <c r="C5681" s="10" t="s">
        <v>17517</v>
      </c>
      <c r="D5681" s="10" t="s">
        <v>17518</v>
      </c>
      <c r="E5681" s="25">
        <v>2</v>
      </c>
      <c r="F5681" s="25">
        <v>1</v>
      </c>
      <c r="G5681" s="10" t="s">
        <v>17519</v>
      </c>
      <c r="H5681" s="25">
        <f>INDEX('Annexe 1 – Données des équipes'!$B$12:$R$114, MATCH(C5681, 'Annexe 1 – Données des équipes'!$B$12:$B$114,0),4)</f>
        <v>0</v>
      </c>
      <c r="I5681" s="25">
        <f>INDEX('Annexe 1 – Données des équipes'!$B$12:$R$114, MATCH(D5681, 'Annexe 1 – Données des équipes'!$B$12:$B$114,0),4)</f>
        <v>20</v>
      </c>
      <c r="J5681" s="25">
        <f t="shared" si="89"/>
        <v>1</v>
      </c>
    </row>
    <row r="5682" spans="2:10">
      <c r="B5682" s="3">
        <v>33939</v>
      </c>
      <c r="C5682" s="10" t="s">
        <v>17520</v>
      </c>
      <c r="D5682" s="10" t="s">
        <v>17521</v>
      </c>
      <c r="E5682" s="25">
        <v>0</v>
      </c>
      <c r="F5682" s="25">
        <v>1</v>
      </c>
      <c r="G5682" s="10" t="s">
        <v>17522</v>
      </c>
      <c r="H5682" s="25">
        <f>INDEX('Annexe 1 – Données des équipes'!$B$12:$R$114, MATCH(C5682, 'Annexe 1 – Données des équipes'!$B$12:$B$114,0),4)</f>
        <v>30</v>
      </c>
      <c r="I5682" s="25">
        <f>INDEX('Annexe 1 – Données des équipes'!$B$12:$R$114, MATCH(D5682, 'Annexe 1 – Données des équipes'!$B$12:$B$114,0),4)</f>
        <v>20</v>
      </c>
      <c r="J5682" s="25">
        <f t="shared" si="89"/>
        <v>1</v>
      </c>
    </row>
    <row r="5683" spans="2:10">
      <c r="B5683" s="3">
        <v>33940</v>
      </c>
      <c r="C5683" s="10" t="s">
        <v>17523</v>
      </c>
      <c r="D5683" s="10" t="s">
        <v>17524</v>
      </c>
      <c r="E5683" s="25">
        <v>2</v>
      </c>
      <c r="F5683" s="25">
        <v>1</v>
      </c>
      <c r="G5683" s="10" t="s">
        <v>17525</v>
      </c>
      <c r="H5683" s="25">
        <f>INDEX('Annexe 1 – Données des équipes'!$B$12:$R$114, MATCH(C5683, 'Annexe 1 – Données des équipes'!$B$12:$B$114,0),4)</f>
        <v>30</v>
      </c>
      <c r="I5683" s="25">
        <f>INDEX('Annexe 1 – Données des équipes'!$B$12:$R$114, MATCH(D5683, 'Annexe 1 – Données des équipes'!$B$12:$B$114,0),4)</f>
        <v>30</v>
      </c>
      <c r="J5683" s="25">
        <f t="shared" si="89"/>
        <v>1</v>
      </c>
    </row>
    <row r="5684" spans="2:10">
      <c r="B5684" s="3">
        <v>33940</v>
      </c>
      <c r="C5684" s="10" t="s">
        <v>17526</v>
      </c>
      <c r="D5684" s="10" t="s">
        <v>17527</v>
      </c>
      <c r="E5684" s="25">
        <v>2</v>
      </c>
      <c r="F5684" s="25">
        <v>1</v>
      </c>
      <c r="G5684" s="10" t="s">
        <v>17528</v>
      </c>
      <c r="H5684" s="25">
        <f>INDEX('Annexe 1 – Données des équipes'!$B$12:$R$114, MATCH(C5684, 'Annexe 1 – Données des équipes'!$B$12:$B$114,0),4)</f>
        <v>10</v>
      </c>
      <c r="I5684" s="25">
        <f>INDEX('Annexe 1 – Données des équipes'!$B$12:$R$114, MATCH(D5684, 'Annexe 1 – Données des équipes'!$B$12:$B$114,0),4)</f>
        <v>30</v>
      </c>
      <c r="J5684" s="25">
        <f t="shared" si="89"/>
        <v>1</v>
      </c>
    </row>
    <row r="5685" spans="2:10">
      <c r="B5685" s="3">
        <v>33943</v>
      </c>
      <c r="C5685" s="10" t="s">
        <v>17529</v>
      </c>
      <c r="D5685" s="10" t="s">
        <v>17530</v>
      </c>
      <c r="E5685" s="25">
        <v>2</v>
      </c>
      <c r="F5685" s="25">
        <v>1</v>
      </c>
      <c r="G5685" s="10" t="s">
        <v>17531</v>
      </c>
      <c r="H5685" s="25">
        <f>INDEX('Annexe 1 – Données des équipes'!$B$12:$R$114, MATCH(C5685, 'Annexe 1 – Données des équipes'!$B$12:$B$114,0),4)</f>
        <v>40</v>
      </c>
      <c r="I5685" s="25">
        <f>INDEX('Annexe 1 – Données des équipes'!$B$12:$R$114, MATCH(D5685, 'Annexe 1 – Données des équipes'!$B$12:$B$114,0),4)</f>
        <v>60</v>
      </c>
      <c r="J5685" s="25">
        <f t="shared" si="89"/>
        <v>1</v>
      </c>
    </row>
    <row r="5686" spans="2:10">
      <c r="B5686" s="3">
        <v>33944</v>
      </c>
      <c r="C5686" s="10" t="s">
        <v>17532</v>
      </c>
      <c r="D5686" s="10" t="s">
        <v>17533</v>
      </c>
      <c r="E5686" s="25">
        <v>2</v>
      </c>
      <c r="F5686" s="25">
        <v>1</v>
      </c>
      <c r="G5686" s="10" t="s">
        <v>17534</v>
      </c>
      <c r="H5686" s="25">
        <f>INDEX('Annexe 1 – Données des équipes'!$B$12:$R$114, MATCH(C5686, 'Annexe 1 – Données des équipes'!$B$12:$B$114,0),4)</f>
        <v>0</v>
      </c>
      <c r="I5686" s="25">
        <f>INDEX('Annexe 1 – Données des équipes'!$B$12:$R$114, MATCH(D5686, 'Annexe 1 – Données des équipes'!$B$12:$B$114,0),4)</f>
        <v>30</v>
      </c>
      <c r="J5686" s="25">
        <f t="shared" si="89"/>
        <v>1</v>
      </c>
    </row>
    <row r="5687" spans="2:10">
      <c r="B5687" s="3">
        <v>33944</v>
      </c>
      <c r="C5687" s="10" t="s">
        <v>17535</v>
      </c>
      <c r="D5687" s="10" t="s">
        <v>17536</v>
      </c>
      <c r="E5687" s="25">
        <v>1</v>
      </c>
      <c r="F5687" s="25">
        <v>2</v>
      </c>
      <c r="G5687" s="10" t="s">
        <v>17537</v>
      </c>
      <c r="H5687" s="25">
        <f>INDEX('Annexe 1 – Données des équipes'!$B$12:$R$114, MATCH(C5687, 'Annexe 1 – Données des équipes'!$B$12:$B$114,0),4)</f>
        <v>0</v>
      </c>
      <c r="I5687" s="25">
        <f>INDEX('Annexe 1 – Données des équipes'!$B$12:$R$114, MATCH(D5687, 'Annexe 1 – Données des équipes'!$B$12:$B$114,0),4)</f>
        <v>30</v>
      </c>
      <c r="J5687" s="25">
        <f t="shared" si="89"/>
        <v>1</v>
      </c>
    </row>
    <row r="5688" spans="2:10">
      <c r="B5688" s="3">
        <v>33944</v>
      </c>
      <c r="C5688" s="10" t="s">
        <v>17538</v>
      </c>
      <c r="D5688" s="10" t="s">
        <v>17539</v>
      </c>
      <c r="E5688" s="25">
        <v>1</v>
      </c>
      <c r="F5688" s="25">
        <v>0</v>
      </c>
      <c r="G5688" s="10" t="s">
        <v>17540</v>
      </c>
      <c r="H5688" s="25">
        <f>INDEX('Annexe 1 – Données des équipes'!$B$12:$R$114, MATCH(C5688, 'Annexe 1 – Données des équipes'!$B$12:$B$114,0),4)</f>
        <v>0</v>
      </c>
      <c r="I5688" s="25">
        <f>INDEX('Annexe 1 – Données des équipes'!$B$12:$R$114, MATCH(D5688, 'Annexe 1 – Données des équipes'!$B$12:$B$114,0),4)</f>
        <v>20</v>
      </c>
      <c r="J5688" s="25">
        <f t="shared" si="89"/>
        <v>1</v>
      </c>
    </row>
    <row r="5689" spans="2:10">
      <c r="B5689" s="3">
        <v>33947</v>
      </c>
      <c r="C5689" s="10" t="s">
        <v>17541</v>
      </c>
      <c r="D5689" s="10" t="s">
        <v>17542</v>
      </c>
      <c r="E5689" s="25">
        <v>0</v>
      </c>
      <c r="F5689" s="25">
        <v>1</v>
      </c>
      <c r="G5689" s="10" t="s">
        <v>17543</v>
      </c>
      <c r="H5689" s="25">
        <f>INDEX('Annexe 1 – Données des équipes'!$B$12:$R$114, MATCH(C5689, 'Annexe 1 – Données des équipes'!$B$12:$B$114,0),4)</f>
        <v>20</v>
      </c>
      <c r="I5689" s="25">
        <f>INDEX('Annexe 1 – Données des équipes'!$B$12:$R$114, MATCH(D5689, 'Annexe 1 – Données des équipes'!$B$12:$B$114,0),4)</f>
        <v>20</v>
      </c>
      <c r="J5689" s="25">
        <f t="shared" si="89"/>
        <v>1</v>
      </c>
    </row>
    <row r="5690" spans="2:10">
      <c r="B5690" s="3">
        <v>33948</v>
      </c>
      <c r="C5690" s="10" t="s">
        <v>17544</v>
      </c>
      <c r="D5690" s="10" t="s">
        <v>17545</v>
      </c>
      <c r="E5690" s="25">
        <v>0</v>
      </c>
      <c r="F5690" s="25">
        <v>1</v>
      </c>
      <c r="G5690" s="10" t="s">
        <v>17546</v>
      </c>
      <c r="H5690" s="25">
        <f>INDEX('Annexe 1 – Données des équipes'!$B$12:$R$114, MATCH(C5690, 'Annexe 1 – Données des équipes'!$B$12:$B$114,0),4)</f>
        <v>0</v>
      </c>
      <c r="I5690" s="25">
        <f>INDEX('Annexe 1 – Données des équipes'!$B$12:$R$114, MATCH(D5690, 'Annexe 1 – Données des équipes'!$B$12:$B$114,0),4)</f>
        <v>30</v>
      </c>
      <c r="J5690" s="25">
        <f t="shared" si="89"/>
        <v>1</v>
      </c>
    </row>
    <row r="5691" spans="2:10">
      <c r="B5691" s="3">
        <v>33958</v>
      </c>
      <c r="C5691" s="10" t="s">
        <v>17547</v>
      </c>
      <c r="D5691" s="10" t="s">
        <v>17548</v>
      </c>
      <c r="E5691" s="25">
        <v>2</v>
      </c>
      <c r="F5691" s="25">
        <v>1</v>
      </c>
      <c r="G5691" s="10" t="s">
        <v>17549</v>
      </c>
      <c r="H5691" s="25">
        <f>INDEX('Annexe 1 – Données des équipes'!$B$12:$R$114, MATCH(C5691, 'Annexe 1 – Données des équipes'!$B$12:$B$114,0),4)</f>
        <v>10</v>
      </c>
      <c r="I5691" s="25">
        <f>INDEX('Annexe 1 – Données des équipes'!$B$12:$R$114, MATCH(D5691, 'Annexe 1 – Données des équipes'!$B$12:$B$114,0),4)</f>
        <v>50</v>
      </c>
      <c r="J5691" s="25">
        <f t="shared" si="89"/>
        <v>1</v>
      </c>
    </row>
    <row r="5692" spans="2:10">
      <c r="B5692" s="3">
        <v>33972</v>
      </c>
      <c r="C5692" s="10" t="s">
        <v>17550</v>
      </c>
      <c r="D5692" s="10" t="s">
        <v>17551</v>
      </c>
      <c r="E5692" s="25">
        <v>1</v>
      </c>
      <c r="F5692" s="25">
        <v>0</v>
      </c>
      <c r="G5692" s="10" t="s">
        <v>17552</v>
      </c>
      <c r="H5692" s="25">
        <f>INDEX('Annexe 1 – Données des équipes'!$B$12:$R$114, MATCH(C5692, 'Annexe 1 – Données des équipes'!$B$12:$B$114,0),4)</f>
        <v>40</v>
      </c>
      <c r="I5692" s="25">
        <f>INDEX('Annexe 1 – Données des équipes'!$B$12:$R$114, MATCH(D5692, 'Annexe 1 – Données des équipes'!$B$12:$B$114,0),4)</f>
        <v>20</v>
      </c>
      <c r="J5692" s="25">
        <f t="shared" si="89"/>
        <v>1</v>
      </c>
    </row>
    <row r="5693" spans="2:10">
      <c r="B5693" s="3">
        <v>33979</v>
      </c>
      <c r="C5693" s="10" t="s">
        <v>17553</v>
      </c>
      <c r="D5693" s="10" t="s">
        <v>17554</v>
      </c>
      <c r="E5693" s="25">
        <v>1</v>
      </c>
      <c r="F5693" s="25">
        <v>2</v>
      </c>
      <c r="G5693" s="10" t="s">
        <v>17555</v>
      </c>
      <c r="H5693" s="25">
        <f>INDEX('Annexe 1 – Données des équipes'!$B$12:$R$114, MATCH(C5693, 'Annexe 1 – Données des équipes'!$B$12:$B$114,0),4)</f>
        <v>70</v>
      </c>
      <c r="I5693" s="25">
        <f>INDEX('Annexe 1 – Données des équipes'!$B$12:$R$114, MATCH(D5693, 'Annexe 1 – Données des équipes'!$B$12:$B$114,0),4)</f>
        <v>20</v>
      </c>
      <c r="J5693" s="25">
        <f t="shared" si="89"/>
        <v>1</v>
      </c>
    </row>
    <row r="5694" spans="2:10">
      <c r="B5694" s="3">
        <v>33994</v>
      </c>
      <c r="C5694" s="10" t="s">
        <v>17556</v>
      </c>
      <c r="D5694" s="10" t="s">
        <v>17557</v>
      </c>
      <c r="E5694" s="25">
        <v>1</v>
      </c>
      <c r="F5694" s="25">
        <v>2</v>
      </c>
      <c r="G5694" s="10" t="s">
        <v>17558</v>
      </c>
      <c r="H5694" s="25">
        <f>INDEX('Annexe 1 – Données des équipes'!$B$12:$R$114, MATCH(C5694, 'Annexe 1 – Données des équipes'!$B$12:$B$114,0),4)</f>
        <v>50</v>
      </c>
      <c r="I5694" s="25">
        <f>INDEX('Annexe 1 – Données des équipes'!$B$12:$R$114, MATCH(D5694, 'Annexe 1 – Données des équipes'!$B$12:$B$114,0),4)</f>
        <v>50</v>
      </c>
      <c r="J5694" s="25">
        <f t="shared" si="89"/>
        <v>1</v>
      </c>
    </row>
    <row r="5695" spans="2:10">
      <c r="B5695" s="3">
        <v>34017</v>
      </c>
      <c r="C5695" s="10" t="s">
        <v>17559</v>
      </c>
      <c r="D5695" s="10" t="s">
        <v>17560</v>
      </c>
      <c r="E5695" s="25">
        <v>1</v>
      </c>
      <c r="F5695" s="25">
        <v>2</v>
      </c>
      <c r="G5695" s="10" t="s">
        <v>17561</v>
      </c>
      <c r="H5695" s="25">
        <f>INDEX('Annexe 1 – Données des équipes'!$B$12:$R$114, MATCH(C5695, 'Annexe 1 – Données des équipes'!$B$12:$B$114,0),4)</f>
        <v>40</v>
      </c>
      <c r="I5695" s="25">
        <f>INDEX('Annexe 1 – Données des équipes'!$B$12:$R$114, MATCH(D5695, 'Annexe 1 – Données des équipes'!$B$12:$B$114,0),4)</f>
        <v>50</v>
      </c>
      <c r="J5695" s="25">
        <f t="shared" si="89"/>
        <v>1</v>
      </c>
    </row>
    <row r="5696" spans="2:10">
      <c r="B5696" s="3">
        <v>34017</v>
      </c>
      <c r="C5696" s="10" t="s">
        <v>17562</v>
      </c>
      <c r="D5696" s="10" t="s">
        <v>17563</v>
      </c>
      <c r="E5696" s="25">
        <v>1</v>
      </c>
      <c r="F5696" s="25">
        <v>2</v>
      </c>
      <c r="G5696" s="10" t="s">
        <v>17564</v>
      </c>
      <c r="H5696" s="25">
        <f>INDEX('Annexe 1 – Données des équipes'!$B$12:$R$114, MATCH(C5696, 'Annexe 1 – Données des équipes'!$B$12:$B$114,0),4)</f>
        <v>0</v>
      </c>
      <c r="I5696" s="25">
        <f>INDEX('Annexe 1 – Données des équipes'!$B$12:$R$114, MATCH(D5696, 'Annexe 1 – Données des équipes'!$B$12:$B$114,0),4)</f>
        <v>50</v>
      </c>
      <c r="J5696" s="25">
        <f t="shared" si="89"/>
        <v>1</v>
      </c>
    </row>
    <row r="5697" spans="2:10">
      <c r="B5697" s="3">
        <v>34017</v>
      </c>
      <c r="C5697" s="10" t="s">
        <v>17565</v>
      </c>
      <c r="D5697" s="10" t="s">
        <v>17566</v>
      </c>
      <c r="E5697" s="25">
        <v>2</v>
      </c>
      <c r="F5697" s="25">
        <v>1</v>
      </c>
      <c r="G5697" s="10" t="s">
        <v>17567</v>
      </c>
      <c r="H5697" s="25">
        <f>INDEX('Annexe 1 – Données des équipes'!$B$12:$R$114, MATCH(C5697, 'Annexe 1 – Données des équipes'!$B$12:$B$114,0),4)</f>
        <v>60</v>
      </c>
      <c r="I5697" s="25">
        <f>INDEX('Annexe 1 – Données des équipes'!$B$12:$R$114, MATCH(D5697, 'Annexe 1 – Données des équipes'!$B$12:$B$114,0),4)</f>
        <v>70</v>
      </c>
      <c r="J5697" s="25">
        <f t="shared" si="89"/>
        <v>1</v>
      </c>
    </row>
    <row r="5698" spans="2:10">
      <c r="B5698" s="3">
        <v>34018</v>
      </c>
      <c r="C5698" s="10" t="s">
        <v>17568</v>
      </c>
      <c r="D5698" s="10" t="s">
        <v>17569</v>
      </c>
      <c r="E5698" s="25">
        <v>1</v>
      </c>
      <c r="F5698" s="25">
        <v>0</v>
      </c>
      <c r="G5698" s="10" t="s">
        <v>17570</v>
      </c>
      <c r="H5698" s="25">
        <f>INDEX('Annexe 1 – Données des équipes'!$B$12:$R$114, MATCH(C5698, 'Annexe 1 – Données des équipes'!$B$12:$B$114,0),4)</f>
        <v>20</v>
      </c>
      <c r="I5698" s="25">
        <f>INDEX('Annexe 1 – Données des équipes'!$B$12:$R$114, MATCH(D5698, 'Annexe 1 – Données des équipes'!$B$12:$B$114,0),4)</f>
        <v>40</v>
      </c>
      <c r="J5698" s="25">
        <f t="shared" si="89"/>
        <v>1</v>
      </c>
    </row>
    <row r="5699" spans="2:10">
      <c r="B5699" s="3">
        <v>34024</v>
      </c>
      <c r="C5699" s="10" t="s">
        <v>17571</v>
      </c>
      <c r="D5699" s="10" t="s">
        <v>17572</v>
      </c>
      <c r="E5699" s="25">
        <v>1</v>
      </c>
      <c r="F5699" s="25">
        <v>0</v>
      </c>
      <c r="G5699" s="10" t="s">
        <v>17573</v>
      </c>
      <c r="H5699" s="25">
        <f>INDEX('Annexe 1 – Données des équipes'!$B$12:$R$114, MATCH(C5699, 'Annexe 1 – Données des équipes'!$B$12:$B$114,0),4)</f>
        <v>0</v>
      </c>
      <c r="I5699" s="25">
        <f>INDEX('Annexe 1 – Données des équipes'!$B$12:$R$114, MATCH(D5699, 'Annexe 1 – Données des équipes'!$B$12:$B$114,0),4)</f>
        <v>30</v>
      </c>
      <c r="J5699" s="25">
        <f t="shared" si="89"/>
        <v>1</v>
      </c>
    </row>
    <row r="5700" spans="2:10">
      <c r="B5700" s="3">
        <v>34026</v>
      </c>
      <c r="C5700" s="10" t="s">
        <v>17574</v>
      </c>
      <c r="D5700" s="10" t="s">
        <v>17575</v>
      </c>
      <c r="E5700" s="25">
        <v>2</v>
      </c>
      <c r="F5700" s="25">
        <v>1</v>
      </c>
      <c r="G5700" s="10" t="s">
        <v>17576</v>
      </c>
      <c r="H5700" s="25">
        <f>INDEX('Annexe 1 – Données des équipes'!$B$12:$R$114, MATCH(C5700, 'Annexe 1 – Données des équipes'!$B$12:$B$114,0),4)</f>
        <v>20</v>
      </c>
      <c r="I5700" s="25">
        <f>INDEX('Annexe 1 – Données des équipes'!$B$12:$R$114, MATCH(D5700, 'Annexe 1 – Données des équipes'!$B$12:$B$114,0),4)</f>
        <v>40</v>
      </c>
      <c r="J5700" s="25">
        <f t="shared" si="89"/>
        <v>1</v>
      </c>
    </row>
    <row r="5701" spans="2:10">
      <c r="B5701" s="3">
        <v>34031</v>
      </c>
      <c r="C5701" s="10" t="s">
        <v>17577</v>
      </c>
      <c r="D5701" s="10" t="s">
        <v>17578</v>
      </c>
      <c r="E5701" s="25">
        <v>1</v>
      </c>
      <c r="F5701" s="25">
        <v>0</v>
      </c>
      <c r="G5701" s="10" t="s">
        <v>17579</v>
      </c>
      <c r="H5701" s="25">
        <f>INDEX('Annexe 1 – Données des équipes'!$B$12:$R$114, MATCH(C5701, 'Annexe 1 – Données des équipes'!$B$12:$B$114,0),4)</f>
        <v>70</v>
      </c>
      <c r="I5701" s="25">
        <f>INDEX('Annexe 1 – Données des équipes'!$B$12:$R$114, MATCH(D5701, 'Annexe 1 – Données des équipes'!$B$12:$B$114,0),4)</f>
        <v>50</v>
      </c>
      <c r="J5701" s="25">
        <f t="shared" si="89"/>
        <v>1</v>
      </c>
    </row>
    <row r="5702" spans="2:10">
      <c r="B5702" s="3">
        <v>34033</v>
      </c>
      <c r="C5702" s="10" t="s">
        <v>17580</v>
      </c>
      <c r="D5702" s="10" t="s">
        <v>17581</v>
      </c>
      <c r="E5702" s="25">
        <v>0</v>
      </c>
      <c r="F5702" s="25">
        <v>1</v>
      </c>
      <c r="G5702" s="10" t="s">
        <v>17582</v>
      </c>
      <c r="H5702" s="25">
        <f>INDEX('Annexe 1 – Données des équipes'!$B$12:$R$114, MATCH(C5702, 'Annexe 1 – Données des équipes'!$B$12:$B$114,0),4)</f>
        <v>0</v>
      </c>
      <c r="I5702" s="25">
        <f>INDEX('Annexe 1 – Données des équipes'!$B$12:$R$114, MATCH(D5702, 'Annexe 1 – Données des équipes'!$B$12:$B$114,0),4)</f>
        <v>60</v>
      </c>
      <c r="J5702" s="25">
        <f t="shared" si="89"/>
        <v>1</v>
      </c>
    </row>
    <row r="5703" spans="2:10">
      <c r="B5703" s="3">
        <v>34035</v>
      </c>
      <c r="C5703" s="10" t="s">
        <v>17583</v>
      </c>
      <c r="D5703" s="10" t="s">
        <v>17584</v>
      </c>
      <c r="E5703" s="25">
        <v>0</v>
      </c>
      <c r="F5703" s="25">
        <v>1</v>
      </c>
      <c r="G5703" s="10" t="s">
        <v>17585</v>
      </c>
      <c r="H5703" s="25">
        <f>INDEX('Annexe 1 – Données des équipes'!$B$12:$R$114, MATCH(C5703, 'Annexe 1 – Données des équipes'!$B$12:$B$114,0),4)</f>
        <v>50</v>
      </c>
      <c r="I5703" s="25">
        <f>INDEX('Annexe 1 – Données des équipes'!$B$12:$R$114, MATCH(D5703, 'Annexe 1 – Données des équipes'!$B$12:$B$114,0),4)</f>
        <v>40</v>
      </c>
      <c r="J5703" s="25">
        <f t="shared" si="89"/>
        <v>1</v>
      </c>
    </row>
    <row r="5704" spans="2:10">
      <c r="B5704" s="3">
        <v>34038</v>
      </c>
      <c r="C5704" s="10" t="s">
        <v>17586</v>
      </c>
      <c r="D5704" s="10" t="s">
        <v>17587</v>
      </c>
      <c r="E5704" s="25">
        <v>2</v>
      </c>
      <c r="F5704" s="25">
        <v>1</v>
      </c>
      <c r="G5704" s="10" t="s">
        <v>17588</v>
      </c>
      <c r="H5704" s="25">
        <f>INDEX('Annexe 1 – Données des équipes'!$B$12:$R$114, MATCH(C5704, 'Annexe 1 – Données des équipes'!$B$12:$B$114,0),4)</f>
        <v>60</v>
      </c>
      <c r="I5704" s="25">
        <f>INDEX('Annexe 1 – Données des équipes'!$B$12:$R$114, MATCH(D5704, 'Annexe 1 – Données des équipes'!$B$12:$B$114,0),4)</f>
        <v>50</v>
      </c>
      <c r="J5704" s="25">
        <f t="shared" si="89"/>
        <v>1</v>
      </c>
    </row>
    <row r="5705" spans="2:10">
      <c r="B5705" s="3">
        <v>34040</v>
      </c>
      <c r="C5705" s="10" t="s">
        <v>17589</v>
      </c>
      <c r="D5705" s="10" t="s">
        <v>17590</v>
      </c>
      <c r="E5705" s="25">
        <v>1</v>
      </c>
      <c r="F5705" s="25">
        <v>2</v>
      </c>
      <c r="G5705" s="10" t="s">
        <v>17591</v>
      </c>
      <c r="H5705" s="25">
        <f>INDEX('Annexe 1 – Données des équipes'!$B$12:$R$114, MATCH(C5705, 'Annexe 1 – Données des équipes'!$B$12:$B$114,0),4)</f>
        <v>0</v>
      </c>
      <c r="I5705" s="25">
        <f>INDEX('Annexe 1 – Données des équipes'!$B$12:$R$114, MATCH(D5705, 'Annexe 1 – Données des équipes'!$B$12:$B$114,0),4)</f>
        <v>10</v>
      </c>
      <c r="J5705" s="25">
        <f t="shared" si="89"/>
        <v>1</v>
      </c>
    </row>
    <row r="5706" spans="2:10">
      <c r="B5706" s="3">
        <v>34044</v>
      </c>
      <c r="C5706" s="10" t="s">
        <v>17592</v>
      </c>
      <c r="D5706" s="10" t="s">
        <v>17593</v>
      </c>
      <c r="E5706" s="25">
        <v>2</v>
      </c>
      <c r="F5706" s="25">
        <v>1</v>
      </c>
      <c r="G5706" s="10" t="s">
        <v>17594</v>
      </c>
      <c r="H5706" s="25">
        <f>INDEX('Annexe 1 – Données des équipes'!$B$12:$R$114, MATCH(C5706, 'Annexe 1 – Données des équipes'!$B$12:$B$114,0),4)</f>
        <v>0</v>
      </c>
      <c r="I5706" s="25">
        <f>INDEX('Annexe 1 – Données des équipes'!$B$12:$R$114, MATCH(D5706, 'Annexe 1 – Données des équipes'!$B$12:$B$114,0),4)</f>
        <v>30</v>
      </c>
      <c r="J5706" s="25">
        <f t="shared" si="89"/>
        <v>1</v>
      </c>
    </row>
    <row r="5707" spans="2:10">
      <c r="B5707" s="3">
        <v>34045</v>
      </c>
      <c r="C5707" s="10" t="s">
        <v>17595</v>
      </c>
      <c r="D5707" s="10" t="s">
        <v>17596</v>
      </c>
      <c r="E5707" s="25">
        <v>0</v>
      </c>
      <c r="F5707" s="25">
        <v>1</v>
      </c>
      <c r="G5707" s="10" t="s">
        <v>17597</v>
      </c>
      <c r="H5707" s="25">
        <f>INDEX('Annexe 1 – Données des équipes'!$B$12:$R$114, MATCH(C5707, 'Annexe 1 – Données des équipes'!$B$12:$B$114,0),4)</f>
        <v>40</v>
      </c>
      <c r="I5707" s="25">
        <f>INDEX('Annexe 1 – Données des équipes'!$B$12:$R$114, MATCH(D5707, 'Annexe 1 – Données des équipes'!$B$12:$B$114,0),4)</f>
        <v>80</v>
      </c>
      <c r="J5707" s="25">
        <f t="shared" si="89"/>
        <v>1</v>
      </c>
    </row>
    <row r="5708" spans="2:10">
      <c r="B5708" s="3">
        <v>34052</v>
      </c>
      <c r="C5708" s="10" t="s">
        <v>17598</v>
      </c>
      <c r="D5708" s="10" t="s">
        <v>17599</v>
      </c>
      <c r="E5708" s="25">
        <v>0</v>
      </c>
      <c r="F5708" s="25">
        <v>1</v>
      </c>
      <c r="G5708" s="10" t="s">
        <v>17600</v>
      </c>
      <c r="H5708" s="25">
        <f>INDEX('Annexe 1 – Données des équipes'!$B$12:$R$114, MATCH(C5708, 'Annexe 1 – Données des équipes'!$B$12:$B$114,0),4)</f>
        <v>60</v>
      </c>
      <c r="I5708" s="25">
        <f>INDEX('Annexe 1 – Données des équipes'!$B$12:$R$114, MATCH(D5708, 'Annexe 1 – Données des équipes'!$B$12:$B$114,0),4)</f>
        <v>20</v>
      </c>
      <c r="J5708" s="25">
        <f t="shared" si="89"/>
        <v>1</v>
      </c>
    </row>
    <row r="5709" spans="2:10">
      <c r="B5709" s="3">
        <v>34052</v>
      </c>
      <c r="C5709" s="10" t="s">
        <v>17601</v>
      </c>
      <c r="D5709" s="10" t="s">
        <v>17602</v>
      </c>
      <c r="E5709" s="25">
        <v>0</v>
      </c>
      <c r="F5709" s="25">
        <v>1</v>
      </c>
      <c r="G5709" s="10" t="s">
        <v>17603</v>
      </c>
      <c r="H5709" s="25">
        <f>INDEX('Annexe 1 – Données des équipes'!$B$12:$R$114, MATCH(C5709, 'Annexe 1 – Données des équipes'!$B$12:$B$114,0),4)</f>
        <v>60</v>
      </c>
      <c r="I5709" s="25">
        <f>INDEX('Annexe 1 – Données des équipes'!$B$12:$R$114, MATCH(D5709, 'Annexe 1 – Données des équipes'!$B$12:$B$114,0),4)</f>
        <v>90</v>
      </c>
      <c r="J5709" s="25">
        <f t="shared" si="89"/>
        <v>1</v>
      </c>
    </row>
    <row r="5710" spans="2:10">
      <c r="B5710" s="3">
        <v>34054</v>
      </c>
      <c r="C5710" s="10" t="s">
        <v>17604</v>
      </c>
      <c r="D5710" s="10" t="s">
        <v>17605</v>
      </c>
      <c r="E5710" s="25">
        <v>1</v>
      </c>
      <c r="F5710" s="25">
        <v>0</v>
      </c>
      <c r="G5710" s="10" t="s">
        <v>17606</v>
      </c>
      <c r="H5710" s="25">
        <f>INDEX('Annexe 1 – Données des équipes'!$B$12:$R$114, MATCH(C5710, 'Annexe 1 – Données des équipes'!$B$12:$B$114,0),4)</f>
        <v>0</v>
      </c>
      <c r="I5710" s="25">
        <f>INDEX('Annexe 1 – Données des équipes'!$B$12:$R$114, MATCH(D5710, 'Annexe 1 – Données des équipes'!$B$12:$B$114,0),4)</f>
        <v>10</v>
      </c>
      <c r="J5710" s="25">
        <f t="shared" si="89"/>
        <v>1</v>
      </c>
    </row>
    <row r="5711" spans="2:10">
      <c r="B5711" s="3">
        <v>34055</v>
      </c>
      <c r="C5711" s="10" t="s">
        <v>17607</v>
      </c>
      <c r="D5711" s="10" t="s">
        <v>17608</v>
      </c>
      <c r="E5711" s="25">
        <v>0</v>
      </c>
      <c r="F5711" s="25">
        <v>1</v>
      </c>
      <c r="G5711" s="10" t="s">
        <v>17609</v>
      </c>
      <c r="H5711" s="25">
        <f>INDEX('Annexe 1 – Données des équipes'!$B$12:$R$114, MATCH(C5711, 'Annexe 1 – Données des équipes'!$B$12:$B$114,0),4)</f>
        <v>60</v>
      </c>
      <c r="I5711" s="25">
        <f>INDEX('Annexe 1 – Données des équipes'!$B$12:$R$114, MATCH(D5711, 'Annexe 1 – Données des équipes'!$B$12:$B$114,0),4)</f>
        <v>90</v>
      </c>
      <c r="J5711" s="25">
        <f t="shared" si="89"/>
        <v>1</v>
      </c>
    </row>
    <row r="5712" spans="2:10">
      <c r="B5712" s="3">
        <v>34059</v>
      </c>
      <c r="C5712" s="10" t="s">
        <v>17610</v>
      </c>
      <c r="D5712" s="10" t="s">
        <v>17611</v>
      </c>
      <c r="E5712" s="25">
        <v>2</v>
      </c>
      <c r="F5712" s="25">
        <v>1</v>
      </c>
      <c r="G5712" s="10" t="s">
        <v>17612</v>
      </c>
      <c r="H5712" s="25">
        <f>INDEX('Annexe 1 – Données des équipes'!$B$12:$R$114, MATCH(C5712, 'Annexe 1 – Données des équipes'!$B$12:$B$114,0),4)</f>
        <v>80</v>
      </c>
      <c r="I5712" s="25">
        <f>INDEX('Annexe 1 – Données des équipes'!$B$12:$R$114, MATCH(D5712, 'Annexe 1 – Données des équipes'!$B$12:$B$114,0),4)</f>
        <v>50</v>
      </c>
      <c r="J5712" s="25">
        <f t="shared" si="89"/>
        <v>1</v>
      </c>
    </row>
    <row r="5713" spans="2:10">
      <c r="B5713" s="3">
        <v>34059</v>
      </c>
      <c r="C5713" s="10" t="s">
        <v>17613</v>
      </c>
      <c r="D5713" s="10" t="s">
        <v>17614</v>
      </c>
      <c r="E5713" s="25">
        <v>1</v>
      </c>
      <c r="F5713" s="25">
        <v>0</v>
      </c>
      <c r="G5713" s="10" t="s">
        <v>17615</v>
      </c>
      <c r="H5713" s="25">
        <f>INDEX('Annexe 1 – Données des équipes'!$B$12:$R$114, MATCH(C5713, 'Annexe 1 – Données des équipes'!$B$12:$B$114,0),4)</f>
        <v>80</v>
      </c>
      <c r="I5713" s="25">
        <f>INDEX('Annexe 1 – Données des équipes'!$B$12:$R$114, MATCH(D5713, 'Annexe 1 – Données des équipes'!$B$12:$B$114,0),4)</f>
        <v>90</v>
      </c>
      <c r="J5713" s="25">
        <f t="shared" si="89"/>
        <v>1</v>
      </c>
    </row>
    <row r="5714" spans="2:10">
      <c r="B5714" s="3">
        <v>34059</v>
      </c>
      <c r="C5714" s="10" t="s">
        <v>17616</v>
      </c>
      <c r="D5714" s="10" t="s">
        <v>17617</v>
      </c>
      <c r="E5714" s="25">
        <v>0</v>
      </c>
      <c r="F5714" s="25">
        <v>1</v>
      </c>
      <c r="G5714" s="10" t="s">
        <v>17618</v>
      </c>
      <c r="H5714" s="25">
        <f>INDEX('Annexe 1 – Données des équipes'!$B$12:$R$114, MATCH(C5714, 'Annexe 1 – Données des équipes'!$B$12:$B$114,0),4)</f>
        <v>40</v>
      </c>
      <c r="I5714" s="25">
        <f>INDEX('Annexe 1 – Données des équipes'!$B$12:$R$114, MATCH(D5714, 'Annexe 1 – Données des équipes'!$B$12:$B$114,0),4)</f>
        <v>50</v>
      </c>
      <c r="J5714" s="25">
        <f t="shared" ref="J5714:J5777" si="90">ABS(F5714-E5714)</f>
        <v>1</v>
      </c>
    </row>
    <row r="5715" spans="2:10">
      <c r="B5715" s="3">
        <v>34063</v>
      </c>
      <c r="C5715" s="10" t="s">
        <v>17619</v>
      </c>
      <c r="D5715" s="10" t="s">
        <v>17620</v>
      </c>
      <c r="E5715" s="25">
        <v>2</v>
      </c>
      <c r="F5715" s="25">
        <v>1</v>
      </c>
      <c r="G5715" s="10" t="s">
        <v>17621</v>
      </c>
      <c r="H5715" s="25">
        <f>INDEX('Annexe 1 – Données des équipes'!$B$12:$R$114, MATCH(C5715, 'Annexe 1 – Données des équipes'!$B$12:$B$114,0),4)</f>
        <v>0</v>
      </c>
      <c r="I5715" s="25">
        <f>INDEX('Annexe 1 – Données des équipes'!$B$12:$R$114, MATCH(D5715, 'Annexe 1 – Données des équipes'!$B$12:$B$114,0),4)</f>
        <v>80</v>
      </c>
      <c r="J5715" s="25">
        <f t="shared" si="90"/>
        <v>1</v>
      </c>
    </row>
    <row r="5716" spans="2:10">
      <c r="B5716" s="3">
        <v>34068</v>
      </c>
      <c r="C5716" s="10" t="s">
        <v>17622</v>
      </c>
      <c r="D5716" s="10" t="s">
        <v>17623</v>
      </c>
      <c r="E5716" s="25">
        <v>2</v>
      </c>
      <c r="F5716" s="25">
        <v>1</v>
      </c>
      <c r="G5716" s="10" t="s">
        <v>17624</v>
      </c>
      <c r="H5716" s="25">
        <f>INDEX('Annexe 1 – Données des équipes'!$B$12:$R$114, MATCH(C5716, 'Annexe 1 – Données des équipes'!$B$12:$B$114,0),4)</f>
        <v>50</v>
      </c>
      <c r="I5716" s="25">
        <f>INDEX('Annexe 1 – Données des équipes'!$B$12:$R$114, MATCH(D5716, 'Annexe 1 – Données des équipes'!$B$12:$B$114,0),4)</f>
        <v>20</v>
      </c>
      <c r="J5716" s="25">
        <f t="shared" si="90"/>
        <v>1</v>
      </c>
    </row>
    <row r="5717" spans="2:10">
      <c r="B5717" s="3">
        <v>34072</v>
      </c>
      <c r="C5717" s="10" t="s">
        <v>17625</v>
      </c>
      <c r="D5717" s="10" t="s">
        <v>17626</v>
      </c>
      <c r="E5717" s="25">
        <v>2</v>
      </c>
      <c r="F5717" s="25">
        <v>1</v>
      </c>
      <c r="G5717" s="10" t="s">
        <v>17627</v>
      </c>
      <c r="H5717" s="25">
        <f>INDEX('Annexe 1 – Données des équipes'!$B$12:$R$114, MATCH(C5717, 'Annexe 1 – Données des équipes'!$B$12:$B$114,0),4)</f>
        <v>80</v>
      </c>
      <c r="I5717" s="25">
        <f>INDEX('Annexe 1 – Données des équipes'!$B$12:$R$114, MATCH(D5717, 'Annexe 1 – Données des équipes'!$B$12:$B$114,0),4)</f>
        <v>30</v>
      </c>
      <c r="J5717" s="25">
        <f t="shared" si="90"/>
        <v>1</v>
      </c>
    </row>
    <row r="5718" spans="2:10">
      <c r="B5718" s="3">
        <v>34075</v>
      </c>
      <c r="C5718" s="10" t="s">
        <v>17628</v>
      </c>
      <c r="D5718" s="10" t="s">
        <v>17629</v>
      </c>
      <c r="E5718" s="25">
        <v>1</v>
      </c>
      <c r="F5718" s="25">
        <v>0</v>
      </c>
      <c r="G5718" s="10" t="s">
        <v>17630</v>
      </c>
      <c r="H5718" s="25">
        <f>INDEX('Annexe 1 – Données des équipes'!$B$12:$R$114, MATCH(C5718, 'Annexe 1 – Données des équipes'!$B$12:$B$114,0),4)</f>
        <v>60</v>
      </c>
      <c r="I5718" s="25">
        <f>INDEX('Annexe 1 – Données des équipes'!$B$12:$R$114, MATCH(D5718, 'Annexe 1 – Données des équipes'!$B$12:$B$114,0),4)</f>
        <v>0</v>
      </c>
      <c r="J5718" s="25">
        <f t="shared" si="90"/>
        <v>1</v>
      </c>
    </row>
    <row r="5719" spans="2:10">
      <c r="B5719" s="3">
        <v>34077</v>
      </c>
      <c r="C5719" s="10" t="s">
        <v>17631</v>
      </c>
      <c r="D5719" s="10" t="s">
        <v>17632</v>
      </c>
      <c r="E5719" s="25">
        <v>1</v>
      </c>
      <c r="F5719" s="25">
        <v>0</v>
      </c>
      <c r="G5719" s="10" t="s">
        <v>17633</v>
      </c>
      <c r="H5719" s="25">
        <f>INDEX('Annexe 1 – Données des équipes'!$B$12:$R$114, MATCH(C5719, 'Annexe 1 – Données des équipes'!$B$12:$B$114,0),4)</f>
        <v>50</v>
      </c>
      <c r="I5719" s="25">
        <f>INDEX('Annexe 1 – Données des équipes'!$B$12:$R$114, MATCH(D5719, 'Annexe 1 – Données des équipes'!$B$12:$B$114,0),4)</f>
        <v>70</v>
      </c>
      <c r="J5719" s="25">
        <f t="shared" si="90"/>
        <v>1</v>
      </c>
    </row>
    <row r="5720" spans="2:10">
      <c r="B5720" s="3">
        <v>34083</v>
      </c>
      <c r="C5720" s="10" t="s">
        <v>17634</v>
      </c>
      <c r="D5720" s="10" t="s">
        <v>17635</v>
      </c>
      <c r="E5720" s="25">
        <v>1</v>
      </c>
      <c r="F5720" s="25">
        <v>0</v>
      </c>
      <c r="G5720" s="10" t="s">
        <v>17636</v>
      </c>
      <c r="H5720" s="25">
        <f>INDEX('Annexe 1 – Données des équipes'!$B$12:$R$114, MATCH(C5720, 'Annexe 1 – Données des équipes'!$B$12:$B$114,0),4)</f>
        <v>30</v>
      </c>
      <c r="I5720" s="25">
        <f>INDEX('Annexe 1 – Données des équipes'!$B$12:$R$114, MATCH(D5720, 'Annexe 1 – Données des équipes'!$B$12:$B$114,0),4)</f>
        <v>20</v>
      </c>
      <c r="J5720" s="25">
        <f t="shared" si="90"/>
        <v>1</v>
      </c>
    </row>
    <row r="5721" spans="2:10">
      <c r="B5721" s="3">
        <v>34084</v>
      </c>
      <c r="C5721" s="10" t="s">
        <v>17637</v>
      </c>
      <c r="D5721" s="10" t="s">
        <v>17638</v>
      </c>
      <c r="E5721" s="25">
        <v>1</v>
      </c>
      <c r="F5721" s="25">
        <v>0</v>
      </c>
      <c r="G5721" s="10" t="s">
        <v>17639</v>
      </c>
      <c r="H5721" s="25">
        <f>INDEX('Annexe 1 – Données des équipes'!$B$12:$R$114, MATCH(C5721, 'Annexe 1 – Données des équipes'!$B$12:$B$114,0),4)</f>
        <v>50</v>
      </c>
      <c r="I5721" s="25">
        <f>INDEX('Annexe 1 – Données des équipes'!$B$12:$R$114, MATCH(D5721, 'Annexe 1 – Données des équipes'!$B$12:$B$114,0),4)</f>
        <v>20</v>
      </c>
      <c r="J5721" s="25">
        <f t="shared" si="90"/>
        <v>1</v>
      </c>
    </row>
    <row r="5722" spans="2:10">
      <c r="B5722" s="3">
        <v>34087</v>
      </c>
      <c r="C5722" s="10" t="s">
        <v>17640</v>
      </c>
      <c r="D5722" s="10" t="s">
        <v>17641</v>
      </c>
      <c r="E5722" s="25">
        <v>2</v>
      </c>
      <c r="F5722" s="25">
        <v>1</v>
      </c>
      <c r="G5722" s="10" t="s">
        <v>17642</v>
      </c>
      <c r="H5722" s="25">
        <f>INDEX('Annexe 1 – Données des équipes'!$B$12:$R$114, MATCH(C5722, 'Annexe 1 – Données des équipes'!$B$12:$B$114,0),4)</f>
        <v>90</v>
      </c>
      <c r="I5722" s="25">
        <f>INDEX('Annexe 1 – Données des équipes'!$B$12:$R$114, MATCH(D5722, 'Annexe 1 – Données des équipes'!$B$12:$B$114,0),4)</f>
        <v>80</v>
      </c>
      <c r="J5722" s="25">
        <f t="shared" si="90"/>
        <v>1</v>
      </c>
    </row>
    <row r="5723" spans="2:10">
      <c r="B5723" s="3">
        <v>34090</v>
      </c>
      <c r="C5723" s="10" t="s">
        <v>17643</v>
      </c>
      <c r="D5723" s="10" t="s">
        <v>17644</v>
      </c>
      <c r="E5723" s="25">
        <v>1</v>
      </c>
      <c r="F5723" s="25">
        <v>0</v>
      </c>
      <c r="G5723" s="10" t="s">
        <v>17645</v>
      </c>
      <c r="H5723" s="25">
        <f>INDEX('Annexe 1 – Données des équipes'!$B$12:$R$114, MATCH(C5723, 'Annexe 1 – Données des équipes'!$B$12:$B$114,0),4)</f>
        <v>80</v>
      </c>
      <c r="I5723" s="25">
        <f>INDEX('Annexe 1 – Données des équipes'!$B$12:$R$114, MATCH(D5723, 'Annexe 1 – Données des équipes'!$B$12:$B$114,0),4)</f>
        <v>90</v>
      </c>
      <c r="J5723" s="25">
        <f t="shared" si="90"/>
        <v>1</v>
      </c>
    </row>
    <row r="5724" spans="2:10">
      <c r="B5724" s="3">
        <v>34091</v>
      </c>
      <c r="C5724" s="10" t="s">
        <v>17646</v>
      </c>
      <c r="D5724" s="10" t="s">
        <v>17647</v>
      </c>
      <c r="E5724" s="25">
        <v>1</v>
      </c>
      <c r="F5724" s="25">
        <v>2</v>
      </c>
      <c r="G5724" s="10" t="s">
        <v>17648</v>
      </c>
      <c r="H5724" s="25">
        <f>INDEX('Annexe 1 – Données des équipes'!$B$12:$R$114, MATCH(C5724, 'Annexe 1 – Données des équipes'!$B$12:$B$114,0),4)</f>
        <v>0</v>
      </c>
      <c r="I5724" s="25">
        <f>INDEX('Annexe 1 – Données des équipes'!$B$12:$R$114, MATCH(D5724, 'Annexe 1 – Données des équipes'!$B$12:$B$114,0),4)</f>
        <v>20</v>
      </c>
      <c r="J5724" s="25">
        <f t="shared" si="90"/>
        <v>1</v>
      </c>
    </row>
    <row r="5725" spans="2:10">
      <c r="B5725" s="3">
        <v>35736</v>
      </c>
      <c r="C5725" s="10" t="s">
        <v>17649</v>
      </c>
      <c r="D5725" s="10" t="s">
        <v>17650</v>
      </c>
      <c r="E5725" s="25">
        <v>0</v>
      </c>
      <c r="F5725" s="25">
        <v>0</v>
      </c>
      <c r="G5725" s="10" t="s">
        <v>17651</v>
      </c>
      <c r="H5725" s="25">
        <f>INDEX('Annexe 1 – Données des équipes'!$B$12:$R$114, MATCH(C5725, 'Annexe 1 – Données des équipes'!$B$12:$B$114,0),4)</f>
        <v>30</v>
      </c>
      <c r="I5725" s="25">
        <f>INDEX('Annexe 1 – Données des équipes'!$B$12:$R$114, MATCH(D5725, 'Annexe 1 – Données des équipes'!$B$12:$B$114,0),4)</f>
        <v>40</v>
      </c>
      <c r="J5725" s="25">
        <f t="shared" si="90"/>
        <v>0</v>
      </c>
    </row>
    <row r="5726" spans="2:10">
      <c r="B5726" s="3">
        <v>34098</v>
      </c>
      <c r="C5726" s="10" t="s">
        <v>17652</v>
      </c>
      <c r="D5726" s="10" t="s">
        <v>17653</v>
      </c>
      <c r="E5726" s="25">
        <v>1</v>
      </c>
      <c r="F5726" s="25">
        <v>2</v>
      </c>
      <c r="G5726" s="10" t="s">
        <v>17654</v>
      </c>
      <c r="H5726" s="25">
        <f>INDEX('Annexe 1 – Données des équipes'!$B$12:$R$114, MATCH(C5726, 'Annexe 1 – Données des équipes'!$B$12:$B$114,0),4)</f>
        <v>20</v>
      </c>
      <c r="I5726" s="25">
        <f>INDEX('Annexe 1 – Données des équipes'!$B$12:$R$114, MATCH(D5726, 'Annexe 1 – Données des équipes'!$B$12:$B$114,0),4)</f>
        <v>80</v>
      </c>
      <c r="J5726" s="25">
        <f t="shared" si="90"/>
        <v>1</v>
      </c>
    </row>
    <row r="5727" spans="2:10">
      <c r="B5727" s="3">
        <v>34098</v>
      </c>
      <c r="C5727" s="10" t="s">
        <v>17655</v>
      </c>
      <c r="D5727" s="10" t="s">
        <v>17656</v>
      </c>
      <c r="E5727" s="25">
        <v>2</v>
      </c>
      <c r="F5727" s="25">
        <v>1</v>
      </c>
      <c r="G5727" s="10" t="s">
        <v>17657</v>
      </c>
      <c r="H5727" s="25">
        <f>INDEX('Annexe 1 – Données des équipes'!$B$12:$R$114, MATCH(C5727, 'Annexe 1 – Données des équipes'!$B$12:$B$114,0),4)</f>
        <v>0</v>
      </c>
      <c r="I5727" s="25">
        <f>INDEX('Annexe 1 – Données des équipes'!$B$12:$R$114, MATCH(D5727, 'Annexe 1 – Données des équipes'!$B$12:$B$114,0),4)</f>
        <v>40</v>
      </c>
      <c r="J5727" s="25">
        <f t="shared" si="90"/>
        <v>1</v>
      </c>
    </row>
    <row r="5728" spans="2:10">
      <c r="B5728" s="3">
        <v>34100</v>
      </c>
      <c r="C5728" s="10" t="s">
        <v>17658</v>
      </c>
      <c r="D5728" s="10" t="s">
        <v>17659</v>
      </c>
      <c r="E5728" s="25">
        <v>0</v>
      </c>
      <c r="F5728" s="25">
        <v>1</v>
      </c>
      <c r="G5728" s="10" t="s">
        <v>17660</v>
      </c>
      <c r="H5728" s="25">
        <f>INDEX('Annexe 1 – Données des équipes'!$B$12:$R$114, MATCH(C5728, 'Annexe 1 – Données des équipes'!$B$12:$B$114,0),4)</f>
        <v>0</v>
      </c>
      <c r="I5728" s="25">
        <f>INDEX('Annexe 1 – Données des équipes'!$B$12:$R$114, MATCH(D5728, 'Annexe 1 – Données des équipes'!$B$12:$B$114,0),4)</f>
        <v>70</v>
      </c>
      <c r="J5728" s="25">
        <f t="shared" si="90"/>
        <v>1</v>
      </c>
    </row>
    <row r="5729" spans="2:10">
      <c r="B5729" s="3">
        <v>34108</v>
      </c>
      <c r="C5729" s="10" t="s">
        <v>17661</v>
      </c>
      <c r="D5729" s="10" t="s">
        <v>17662</v>
      </c>
      <c r="E5729" s="25">
        <v>1</v>
      </c>
      <c r="F5729" s="25">
        <v>0</v>
      </c>
      <c r="G5729" s="10" t="s">
        <v>17663</v>
      </c>
      <c r="H5729" s="25">
        <f>INDEX('Annexe 1 – Données des équipes'!$B$12:$R$114, MATCH(C5729, 'Annexe 1 – Données des équipes'!$B$12:$B$114,0),4)</f>
        <v>80</v>
      </c>
      <c r="I5729" s="25">
        <f>INDEX('Annexe 1 – Données des équipes'!$B$12:$R$114, MATCH(D5729, 'Annexe 1 – Données des équipes'!$B$12:$B$114,0),4)</f>
        <v>60</v>
      </c>
      <c r="J5729" s="25">
        <f t="shared" si="90"/>
        <v>1</v>
      </c>
    </row>
    <row r="5730" spans="2:10">
      <c r="B5730" s="3">
        <v>34115</v>
      </c>
      <c r="C5730" s="10" t="s">
        <v>17664</v>
      </c>
      <c r="D5730" s="10" t="s">
        <v>17665</v>
      </c>
      <c r="E5730" s="25">
        <v>1</v>
      </c>
      <c r="F5730" s="25">
        <v>2</v>
      </c>
      <c r="G5730" s="10" t="s">
        <v>17666</v>
      </c>
      <c r="H5730" s="25">
        <f>INDEX('Annexe 1 – Données des équipes'!$B$12:$R$114, MATCH(C5730, 'Annexe 1 – Données des équipes'!$B$12:$B$114,0),4)</f>
        <v>40</v>
      </c>
      <c r="I5730" s="25">
        <f>INDEX('Annexe 1 – Données des équipes'!$B$12:$R$114, MATCH(D5730, 'Annexe 1 – Données des équipes'!$B$12:$B$114,0),4)</f>
        <v>60</v>
      </c>
      <c r="J5730" s="25">
        <f t="shared" si="90"/>
        <v>1</v>
      </c>
    </row>
    <row r="5731" spans="2:10">
      <c r="B5731" s="3">
        <v>34116</v>
      </c>
      <c r="C5731" s="10" t="s">
        <v>17667</v>
      </c>
      <c r="D5731" s="10" t="s">
        <v>17668</v>
      </c>
      <c r="E5731" s="25">
        <v>2</v>
      </c>
      <c r="F5731" s="25">
        <v>1</v>
      </c>
      <c r="G5731" s="10" t="s">
        <v>17669</v>
      </c>
      <c r="H5731" s="25">
        <f>INDEX('Annexe 1 – Données des équipes'!$B$12:$R$114, MATCH(C5731, 'Annexe 1 – Données des équipes'!$B$12:$B$114,0),4)</f>
        <v>50</v>
      </c>
      <c r="I5731" s="25">
        <f>INDEX('Annexe 1 – Données des équipes'!$B$12:$R$114, MATCH(D5731, 'Annexe 1 – Données des équipes'!$B$12:$B$114,0),4)</f>
        <v>70</v>
      </c>
      <c r="J5731" s="25">
        <f t="shared" si="90"/>
        <v>1</v>
      </c>
    </row>
    <row r="5732" spans="2:10">
      <c r="B5732" s="3">
        <v>34119</v>
      </c>
      <c r="C5732" s="10" t="s">
        <v>17670</v>
      </c>
      <c r="D5732" s="10" t="s">
        <v>17671</v>
      </c>
      <c r="E5732" s="25">
        <v>1</v>
      </c>
      <c r="F5732" s="25">
        <v>0</v>
      </c>
      <c r="G5732" s="10" t="s">
        <v>17672</v>
      </c>
      <c r="H5732" s="25">
        <f>INDEX('Annexe 1 – Données des équipes'!$B$12:$R$114, MATCH(C5732, 'Annexe 1 – Données des équipes'!$B$12:$B$114,0),4)</f>
        <v>70</v>
      </c>
      <c r="I5732" s="25">
        <f>INDEX('Annexe 1 – Données des équipes'!$B$12:$R$114, MATCH(D5732, 'Annexe 1 – Données des équipes'!$B$12:$B$114,0),4)</f>
        <v>80</v>
      </c>
      <c r="J5732" s="25">
        <f t="shared" si="90"/>
        <v>1</v>
      </c>
    </row>
    <row r="5733" spans="2:10">
      <c r="B5733" s="3">
        <v>34119</v>
      </c>
      <c r="C5733" s="10" t="s">
        <v>17673</v>
      </c>
      <c r="D5733" s="10" t="s">
        <v>17674</v>
      </c>
      <c r="E5733" s="25">
        <v>1</v>
      </c>
      <c r="F5733" s="25">
        <v>0</v>
      </c>
      <c r="G5733" s="10" t="s">
        <v>17675</v>
      </c>
      <c r="H5733" s="25">
        <f>INDEX('Annexe 1 – Données des équipes'!$B$12:$R$114, MATCH(C5733, 'Annexe 1 – Données des équipes'!$B$12:$B$114,0),4)</f>
        <v>30</v>
      </c>
      <c r="I5733" s="25">
        <f>INDEX('Annexe 1 – Données des équipes'!$B$12:$R$114, MATCH(D5733, 'Annexe 1 – Données des équipes'!$B$12:$B$114,0),4)</f>
        <v>30</v>
      </c>
      <c r="J5733" s="25">
        <f t="shared" si="90"/>
        <v>1</v>
      </c>
    </row>
    <row r="5734" spans="2:10">
      <c r="B5734" s="3">
        <v>34119</v>
      </c>
      <c r="C5734" s="10" t="s">
        <v>17676</v>
      </c>
      <c r="D5734" s="10" t="s">
        <v>17677</v>
      </c>
      <c r="E5734" s="25">
        <v>0</v>
      </c>
      <c r="F5734" s="25">
        <v>1</v>
      </c>
      <c r="G5734" s="10" t="s">
        <v>17678</v>
      </c>
      <c r="H5734" s="25">
        <f>INDEX('Annexe 1 – Données des équipes'!$B$12:$R$114, MATCH(C5734, 'Annexe 1 – Données des équipes'!$B$12:$B$114,0),4)</f>
        <v>20</v>
      </c>
      <c r="I5734" s="25">
        <f>INDEX('Annexe 1 – Données des équipes'!$B$12:$R$114, MATCH(D5734, 'Annexe 1 – Données des équipes'!$B$12:$B$114,0),4)</f>
        <v>60</v>
      </c>
      <c r="J5734" s="25">
        <f t="shared" si="90"/>
        <v>1</v>
      </c>
    </row>
    <row r="5735" spans="2:10">
      <c r="B5735" s="3">
        <v>34126</v>
      </c>
      <c r="C5735" s="10" t="s">
        <v>17679</v>
      </c>
      <c r="D5735" s="10" t="s">
        <v>17680</v>
      </c>
      <c r="E5735" s="25">
        <v>1</v>
      </c>
      <c r="F5735" s="25">
        <v>0</v>
      </c>
      <c r="G5735" s="10" t="s">
        <v>17681</v>
      </c>
      <c r="H5735" s="25">
        <f>INDEX('Annexe 1 – Données des équipes'!$B$12:$R$114, MATCH(C5735, 'Annexe 1 – Données des équipes'!$B$12:$B$114,0),4)</f>
        <v>90</v>
      </c>
      <c r="I5735" s="25">
        <f>INDEX('Annexe 1 – Données des équipes'!$B$12:$R$114, MATCH(D5735, 'Annexe 1 – Données des équipes'!$B$12:$B$114,0),4)</f>
        <v>80</v>
      </c>
      <c r="J5735" s="25">
        <f t="shared" si="90"/>
        <v>1</v>
      </c>
    </row>
    <row r="5736" spans="2:10">
      <c r="B5736" s="3">
        <v>34126</v>
      </c>
      <c r="C5736" s="10" t="s">
        <v>17682</v>
      </c>
      <c r="D5736" s="10" t="s">
        <v>17683</v>
      </c>
      <c r="E5736" s="25">
        <v>1</v>
      </c>
      <c r="F5736" s="25">
        <v>0</v>
      </c>
      <c r="G5736" s="10" t="s">
        <v>17684</v>
      </c>
      <c r="H5736" s="25">
        <f>INDEX('Annexe 1 – Données des équipes'!$B$12:$R$114, MATCH(C5736, 'Annexe 1 – Données des équipes'!$B$12:$B$114,0),4)</f>
        <v>80</v>
      </c>
      <c r="I5736" s="25">
        <f>INDEX('Annexe 1 – Données des équipes'!$B$12:$R$114, MATCH(D5736, 'Annexe 1 – Données des équipes'!$B$12:$B$114,0),4)</f>
        <v>50</v>
      </c>
      <c r="J5736" s="25">
        <f t="shared" si="90"/>
        <v>1</v>
      </c>
    </row>
    <row r="5737" spans="2:10">
      <c r="B5737" s="3">
        <v>34129</v>
      </c>
      <c r="C5737" s="10" t="s">
        <v>17685</v>
      </c>
      <c r="D5737" s="10" t="s">
        <v>17686</v>
      </c>
      <c r="E5737" s="25">
        <v>1</v>
      </c>
      <c r="F5737" s="25">
        <v>2</v>
      </c>
      <c r="G5737" s="10" t="s">
        <v>17687</v>
      </c>
      <c r="H5737" s="25">
        <f>INDEX('Annexe 1 – Données des équipes'!$B$12:$R$114, MATCH(C5737, 'Annexe 1 – Données des équipes'!$B$12:$B$114,0),4)</f>
        <v>70</v>
      </c>
      <c r="I5737" s="25">
        <f>INDEX('Annexe 1 – Données des équipes'!$B$12:$R$114, MATCH(D5737, 'Annexe 1 – Données des équipes'!$B$12:$B$114,0),4)</f>
        <v>80</v>
      </c>
      <c r="J5737" s="25">
        <f t="shared" si="90"/>
        <v>1</v>
      </c>
    </row>
    <row r="5738" spans="2:10">
      <c r="B5738" s="3">
        <v>34136</v>
      </c>
      <c r="C5738" s="10" t="s">
        <v>17688</v>
      </c>
      <c r="D5738" s="10" t="s">
        <v>17689</v>
      </c>
      <c r="E5738" s="25">
        <v>2</v>
      </c>
      <c r="F5738" s="25">
        <v>1</v>
      </c>
      <c r="G5738" s="10" t="s">
        <v>17690</v>
      </c>
      <c r="H5738" s="25">
        <f>INDEX('Annexe 1 – Données des équipes'!$B$12:$R$114, MATCH(C5738, 'Annexe 1 – Données des équipes'!$B$12:$B$114,0),4)</f>
        <v>90</v>
      </c>
      <c r="I5738" s="25">
        <f>INDEX('Annexe 1 – Données des équipes'!$B$12:$R$114, MATCH(D5738, 'Annexe 1 – Données des équipes'!$B$12:$B$114,0),4)</f>
        <v>80</v>
      </c>
      <c r="J5738" s="25">
        <f t="shared" si="90"/>
        <v>1</v>
      </c>
    </row>
    <row r="5739" spans="2:10">
      <c r="B5739" s="3">
        <v>34137</v>
      </c>
      <c r="C5739" s="10" t="s">
        <v>17691</v>
      </c>
      <c r="D5739" s="10" t="s">
        <v>17692</v>
      </c>
      <c r="E5739" s="25">
        <v>1</v>
      </c>
      <c r="F5739" s="25">
        <v>0</v>
      </c>
      <c r="G5739" s="10" t="s">
        <v>17693</v>
      </c>
      <c r="H5739" s="25">
        <f>INDEX('Annexe 1 – Données des équipes'!$B$12:$R$114, MATCH(C5739, 'Annexe 1 – Données des équipes'!$B$12:$B$114,0),4)</f>
        <v>90</v>
      </c>
      <c r="I5739" s="25">
        <f>INDEX('Annexe 1 – Données des équipes'!$B$12:$R$114, MATCH(D5739, 'Annexe 1 – Données des équipes'!$B$12:$B$114,0),4)</f>
        <v>50</v>
      </c>
      <c r="J5739" s="25">
        <f t="shared" si="90"/>
        <v>1</v>
      </c>
    </row>
    <row r="5740" spans="2:10">
      <c r="B5740" s="3">
        <v>34138</v>
      </c>
      <c r="C5740" s="10" t="s">
        <v>17694</v>
      </c>
      <c r="D5740" s="10" t="s">
        <v>17695</v>
      </c>
      <c r="E5740" s="25">
        <v>1</v>
      </c>
      <c r="F5740" s="25">
        <v>0</v>
      </c>
      <c r="G5740" s="10" t="s">
        <v>17696</v>
      </c>
      <c r="H5740" s="25">
        <f>INDEX('Annexe 1 – Données des équipes'!$B$12:$R$114, MATCH(C5740, 'Annexe 1 – Données des équipes'!$B$12:$B$114,0),4)</f>
        <v>70</v>
      </c>
      <c r="I5740" s="25">
        <f>INDEX('Annexe 1 – Données des équipes'!$B$12:$R$114, MATCH(D5740, 'Annexe 1 – Données des équipes'!$B$12:$B$114,0),4)</f>
        <v>80</v>
      </c>
      <c r="J5740" s="25">
        <f t="shared" si="90"/>
        <v>1</v>
      </c>
    </row>
    <row r="5741" spans="2:10">
      <c r="B5741" s="3">
        <v>34139</v>
      </c>
      <c r="C5741" s="10" t="s">
        <v>17697</v>
      </c>
      <c r="D5741" s="10" t="s">
        <v>17698</v>
      </c>
      <c r="E5741" s="25">
        <v>1</v>
      </c>
      <c r="F5741" s="25">
        <v>2</v>
      </c>
      <c r="G5741" s="10" t="s">
        <v>17699</v>
      </c>
      <c r="H5741" s="25">
        <f>INDEX('Annexe 1 – Données des équipes'!$B$12:$R$114, MATCH(C5741, 'Annexe 1 – Données des équipes'!$B$12:$B$114,0),4)</f>
        <v>90</v>
      </c>
      <c r="I5741" s="25">
        <f>INDEX('Annexe 1 – Données des équipes'!$B$12:$R$114, MATCH(D5741, 'Annexe 1 – Données des équipes'!$B$12:$B$114,0),4)</f>
        <v>90</v>
      </c>
      <c r="J5741" s="25">
        <f t="shared" si="90"/>
        <v>1</v>
      </c>
    </row>
    <row r="5742" spans="2:10">
      <c r="B5742" s="3">
        <v>34139</v>
      </c>
      <c r="C5742" s="10" t="s">
        <v>17700</v>
      </c>
      <c r="D5742" s="10" t="s">
        <v>17701</v>
      </c>
      <c r="E5742" s="25">
        <v>1</v>
      </c>
      <c r="F5742" s="25">
        <v>2</v>
      </c>
      <c r="G5742" s="10" t="s">
        <v>17702</v>
      </c>
      <c r="H5742" s="25">
        <f>INDEX('Annexe 1 – Données des équipes'!$B$12:$R$114, MATCH(C5742, 'Annexe 1 – Données des équipes'!$B$12:$B$114,0),4)</f>
        <v>70</v>
      </c>
      <c r="I5742" s="25">
        <f>INDEX('Annexe 1 – Données des équipes'!$B$12:$R$114, MATCH(D5742, 'Annexe 1 – Données des équipes'!$B$12:$B$114,0),4)</f>
        <v>50</v>
      </c>
      <c r="J5742" s="25">
        <f t="shared" si="90"/>
        <v>1</v>
      </c>
    </row>
    <row r="5743" spans="2:10">
      <c r="B5743" s="3">
        <v>34140</v>
      </c>
      <c r="C5743" s="10" t="s">
        <v>17703</v>
      </c>
      <c r="D5743" s="10" t="s">
        <v>17704</v>
      </c>
      <c r="E5743" s="25">
        <v>2</v>
      </c>
      <c r="F5743" s="25">
        <v>1</v>
      </c>
      <c r="G5743" s="10" t="s">
        <v>17705</v>
      </c>
      <c r="H5743" s="25">
        <f>INDEX('Annexe 1 – Données des équipes'!$B$12:$R$114, MATCH(C5743, 'Annexe 1 – Données des équipes'!$B$12:$B$114,0),4)</f>
        <v>30</v>
      </c>
      <c r="I5743" s="25">
        <f>INDEX('Annexe 1 – Données des équipes'!$B$12:$R$114, MATCH(D5743, 'Annexe 1 – Données des équipes'!$B$12:$B$114,0),4)</f>
        <v>30</v>
      </c>
      <c r="J5743" s="25">
        <f t="shared" si="90"/>
        <v>1</v>
      </c>
    </row>
    <row r="5744" spans="2:10">
      <c r="B5744" s="3">
        <v>34141</v>
      </c>
      <c r="C5744" s="10" t="s">
        <v>17706</v>
      </c>
      <c r="D5744" s="10" t="s">
        <v>17707</v>
      </c>
      <c r="E5744" s="25">
        <v>2</v>
      </c>
      <c r="F5744" s="25">
        <v>3</v>
      </c>
      <c r="G5744" s="10" t="s">
        <v>17708</v>
      </c>
      <c r="H5744" s="25">
        <f>INDEX('Annexe 1 – Données des équipes'!$B$12:$R$114, MATCH(C5744, 'Annexe 1 – Données des équipes'!$B$12:$B$114,0),4)</f>
        <v>90</v>
      </c>
      <c r="I5744" s="25">
        <f>INDEX('Annexe 1 – Données des équipes'!$B$12:$R$114, MATCH(D5744, 'Annexe 1 – Données des équipes'!$B$12:$B$114,0),4)</f>
        <v>80</v>
      </c>
      <c r="J5744" s="25">
        <f t="shared" si="90"/>
        <v>1</v>
      </c>
    </row>
    <row r="5745" spans="2:10">
      <c r="B5745" s="3">
        <v>34142</v>
      </c>
      <c r="C5745" s="10" t="s">
        <v>17709</v>
      </c>
      <c r="D5745" s="10" t="s">
        <v>17710</v>
      </c>
      <c r="E5745" s="25">
        <v>2</v>
      </c>
      <c r="F5745" s="25">
        <v>1</v>
      </c>
      <c r="G5745" s="10" t="s">
        <v>17711</v>
      </c>
      <c r="H5745" s="25">
        <f>INDEX('Annexe 1 – Données des équipes'!$B$12:$R$114, MATCH(C5745, 'Annexe 1 – Données des équipes'!$B$12:$B$114,0),4)</f>
        <v>70</v>
      </c>
      <c r="I5745" s="25">
        <f>INDEX('Annexe 1 – Données des équipes'!$B$12:$R$114, MATCH(D5745, 'Annexe 1 – Données des équipes'!$B$12:$B$114,0),4)</f>
        <v>80</v>
      </c>
      <c r="J5745" s="25">
        <f t="shared" si="90"/>
        <v>1</v>
      </c>
    </row>
    <row r="5746" spans="2:10">
      <c r="B5746" s="3">
        <v>34144</v>
      </c>
      <c r="C5746" s="10" t="s">
        <v>17712</v>
      </c>
      <c r="D5746" s="10" t="s">
        <v>17713</v>
      </c>
      <c r="E5746" s="25">
        <v>0</v>
      </c>
      <c r="F5746" s="25">
        <v>1</v>
      </c>
      <c r="G5746" s="10" t="s">
        <v>17714</v>
      </c>
      <c r="H5746" s="25">
        <f>INDEX('Annexe 1 – Données des équipes'!$B$12:$R$114, MATCH(C5746, 'Annexe 1 – Données des équipes'!$B$12:$B$114,0),4)</f>
        <v>80</v>
      </c>
      <c r="I5746" s="25">
        <f>INDEX('Annexe 1 – Données des équipes'!$B$12:$R$114, MATCH(D5746, 'Annexe 1 – Données des équipes'!$B$12:$B$114,0),4)</f>
        <v>80</v>
      </c>
      <c r="J5746" s="25">
        <f t="shared" si="90"/>
        <v>1</v>
      </c>
    </row>
    <row r="5747" spans="2:10">
      <c r="B5747" s="3">
        <v>34146</v>
      </c>
      <c r="C5747" s="10" t="s">
        <v>17715</v>
      </c>
      <c r="D5747" s="10" t="s">
        <v>17716</v>
      </c>
      <c r="E5747" s="25">
        <v>3</v>
      </c>
      <c r="F5747" s="25">
        <v>2</v>
      </c>
      <c r="G5747" s="10" t="s">
        <v>17717</v>
      </c>
      <c r="H5747" s="25">
        <f>INDEX('Annexe 1 – Données des équipes'!$B$12:$R$114, MATCH(C5747, 'Annexe 1 – Données des équipes'!$B$12:$B$114,0),4)</f>
        <v>50</v>
      </c>
      <c r="I5747" s="25">
        <f>INDEX('Annexe 1 – Données des équipes'!$B$12:$R$114, MATCH(D5747, 'Annexe 1 – Données des équipes'!$B$12:$B$114,0),4)</f>
        <v>50</v>
      </c>
      <c r="J5747" s="25">
        <f t="shared" si="90"/>
        <v>1</v>
      </c>
    </row>
    <row r="5748" spans="2:10">
      <c r="B5748" s="3">
        <v>34148</v>
      </c>
      <c r="C5748" s="10" t="s">
        <v>17718</v>
      </c>
      <c r="D5748" s="10" t="s">
        <v>17719</v>
      </c>
      <c r="E5748" s="25">
        <v>0</v>
      </c>
      <c r="F5748" s="25">
        <v>1</v>
      </c>
      <c r="G5748" s="10" t="s">
        <v>17720</v>
      </c>
      <c r="H5748" s="25">
        <f>INDEX('Annexe 1 – Données des équipes'!$B$12:$R$114, MATCH(C5748, 'Annexe 1 – Données des équipes'!$B$12:$B$114,0),4)</f>
        <v>70</v>
      </c>
      <c r="I5748" s="25">
        <f>INDEX('Annexe 1 – Données des équipes'!$B$12:$R$114, MATCH(D5748, 'Annexe 1 – Données des équipes'!$B$12:$B$114,0),4)</f>
        <v>50</v>
      </c>
      <c r="J5748" s="25">
        <f t="shared" si="90"/>
        <v>1</v>
      </c>
    </row>
    <row r="5749" spans="2:10">
      <c r="B5749" s="3">
        <v>34152</v>
      </c>
      <c r="C5749" s="10" t="s">
        <v>17721</v>
      </c>
      <c r="D5749" s="10" t="s">
        <v>17722</v>
      </c>
      <c r="E5749" s="25">
        <v>0</v>
      </c>
      <c r="F5749" s="25">
        <v>1</v>
      </c>
      <c r="G5749" s="10" t="s">
        <v>17723</v>
      </c>
      <c r="H5749" s="25">
        <f>INDEX('Annexe 1 – Données des équipes'!$B$12:$R$114, MATCH(C5749, 'Annexe 1 – Données des équipes'!$B$12:$B$114,0),4)</f>
        <v>20</v>
      </c>
      <c r="I5749" s="25">
        <f>INDEX('Annexe 1 – Données des équipes'!$B$12:$R$114, MATCH(D5749, 'Annexe 1 – Données des équipes'!$B$12:$B$114,0),4)</f>
        <v>70</v>
      </c>
      <c r="J5749" s="25">
        <f t="shared" si="90"/>
        <v>1</v>
      </c>
    </row>
    <row r="5750" spans="2:10">
      <c r="B5750" s="3">
        <v>34153</v>
      </c>
      <c r="C5750" s="10" t="s">
        <v>17724</v>
      </c>
      <c r="D5750" s="10" t="s">
        <v>17725</v>
      </c>
      <c r="E5750" s="25">
        <v>0</v>
      </c>
      <c r="F5750" s="25">
        <v>1</v>
      </c>
      <c r="G5750" s="10" t="s">
        <v>17726</v>
      </c>
      <c r="H5750" s="25">
        <f>INDEX('Annexe 1 – Données des équipes'!$B$12:$R$114, MATCH(C5750, 'Annexe 1 – Données des équipes'!$B$12:$B$114,0),4)</f>
        <v>70</v>
      </c>
      <c r="I5750" s="25">
        <f>INDEX('Annexe 1 – Données des équipes'!$B$12:$R$114, MATCH(D5750, 'Annexe 1 – Données des équipes'!$B$12:$B$114,0),4)</f>
        <v>90</v>
      </c>
      <c r="J5750" s="25">
        <f t="shared" si="90"/>
        <v>1</v>
      </c>
    </row>
    <row r="5751" spans="2:10">
      <c r="B5751" s="3">
        <v>34154</v>
      </c>
      <c r="C5751" s="10" t="s">
        <v>17727</v>
      </c>
      <c r="D5751" s="10" t="s">
        <v>17728</v>
      </c>
      <c r="E5751" s="25">
        <v>2</v>
      </c>
      <c r="F5751" s="25">
        <v>1</v>
      </c>
      <c r="G5751" s="10" t="s">
        <v>17729</v>
      </c>
      <c r="H5751" s="25">
        <f>INDEX('Annexe 1 – Données des équipes'!$B$12:$R$114, MATCH(C5751, 'Annexe 1 – Données des équipes'!$B$12:$B$114,0),4)</f>
        <v>90</v>
      </c>
      <c r="I5751" s="25">
        <f>INDEX('Annexe 1 – Données des équipes'!$B$12:$R$114, MATCH(D5751, 'Annexe 1 – Données des équipes'!$B$12:$B$114,0),4)</f>
        <v>80</v>
      </c>
      <c r="J5751" s="25">
        <f t="shared" si="90"/>
        <v>1</v>
      </c>
    </row>
    <row r="5752" spans="2:10">
      <c r="B5752" s="3">
        <v>34154</v>
      </c>
      <c r="C5752" s="10" t="s">
        <v>17730</v>
      </c>
      <c r="D5752" s="10" t="s">
        <v>17731</v>
      </c>
      <c r="E5752" s="25">
        <v>2</v>
      </c>
      <c r="F5752" s="25">
        <v>1</v>
      </c>
      <c r="G5752" s="10" t="s">
        <v>17732</v>
      </c>
      <c r="H5752" s="25">
        <f>INDEX('Annexe 1 – Données des équipes'!$B$12:$R$114, MATCH(C5752, 'Annexe 1 – Données des équipes'!$B$12:$B$114,0),4)</f>
        <v>30</v>
      </c>
      <c r="I5752" s="25">
        <f>INDEX('Annexe 1 – Données des équipes'!$B$12:$R$114, MATCH(D5752, 'Annexe 1 – Données des équipes'!$B$12:$B$114,0),4)</f>
        <v>20</v>
      </c>
      <c r="J5752" s="25">
        <f t="shared" si="90"/>
        <v>1</v>
      </c>
    </row>
    <row r="5753" spans="2:10">
      <c r="B5753" s="3">
        <v>34154</v>
      </c>
      <c r="C5753" s="10" t="s">
        <v>17733</v>
      </c>
      <c r="D5753" s="10" t="s">
        <v>17734</v>
      </c>
      <c r="E5753" s="25">
        <v>2</v>
      </c>
      <c r="F5753" s="25">
        <v>1</v>
      </c>
      <c r="G5753" s="10" t="s">
        <v>17735</v>
      </c>
      <c r="H5753" s="25">
        <f>INDEX('Annexe 1 – Données des équipes'!$B$12:$R$114, MATCH(C5753, 'Annexe 1 – Données des équipes'!$B$12:$B$114,0),4)</f>
        <v>10</v>
      </c>
      <c r="I5753" s="25">
        <f>INDEX('Annexe 1 – Données des équipes'!$B$12:$R$114, MATCH(D5753, 'Annexe 1 – Données des équipes'!$B$12:$B$114,0),4)</f>
        <v>50</v>
      </c>
      <c r="J5753" s="25">
        <f t="shared" si="90"/>
        <v>1</v>
      </c>
    </row>
    <row r="5754" spans="2:10">
      <c r="B5754" s="3">
        <v>34154</v>
      </c>
      <c r="C5754" s="10" t="s">
        <v>17736</v>
      </c>
      <c r="D5754" s="10" t="s">
        <v>17737</v>
      </c>
      <c r="E5754" s="25">
        <v>1</v>
      </c>
      <c r="F5754" s="25">
        <v>0</v>
      </c>
      <c r="G5754" s="10" t="s">
        <v>17738</v>
      </c>
      <c r="H5754" s="25">
        <f>INDEX('Annexe 1 – Données des équipes'!$B$12:$R$114, MATCH(C5754, 'Annexe 1 – Données des équipes'!$B$12:$B$114,0),4)</f>
        <v>10</v>
      </c>
      <c r="I5754" s="25">
        <f>INDEX('Annexe 1 – Données des équipes'!$B$12:$R$114, MATCH(D5754, 'Annexe 1 – Données des équipes'!$B$12:$B$114,0),4)</f>
        <v>40</v>
      </c>
      <c r="J5754" s="25">
        <f t="shared" si="90"/>
        <v>1</v>
      </c>
    </row>
    <row r="5755" spans="2:10">
      <c r="B5755" s="3">
        <v>34163</v>
      </c>
      <c r="C5755" s="10" t="s">
        <v>17739</v>
      </c>
      <c r="D5755" s="10" t="s">
        <v>17740</v>
      </c>
      <c r="E5755" s="25">
        <v>1</v>
      </c>
      <c r="F5755" s="25">
        <v>2</v>
      </c>
      <c r="G5755" s="10" t="s">
        <v>17741</v>
      </c>
      <c r="H5755" s="25">
        <f>INDEX('Annexe 1 – Données des équipes'!$B$12:$R$114, MATCH(C5755, 'Annexe 1 – Données des équipes'!$B$12:$B$114,0),4)</f>
        <v>80</v>
      </c>
      <c r="I5755" s="25">
        <f>INDEX('Annexe 1 – Données des équipes'!$B$12:$R$114, MATCH(D5755, 'Annexe 1 – Données des équipes'!$B$12:$B$114,0),4)</f>
        <v>80</v>
      </c>
      <c r="J5755" s="25">
        <f t="shared" si="90"/>
        <v>1</v>
      </c>
    </row>
    <row r="5756" spans="2:10">
      <c r="B5756" s="3">
        <v>34168</v>
      </c>
      <c r="C5756" s="10" t="s">
        <v>17742</v>
      </c>
      <c r="D5756" s="10" t="s">
        <v>17743</v>
      </c>
      <c r="E5756" s="25">
        <v>0</v>
      </c>
      <c r="F5756" s="25">
        <v>1</v>
      </c>
      <c r="G5756" s="10" t="s">
        <v>17744</v>
      </c>
      <c r="H5756" s="25">
        <f>INDEX('Annexe 1 – Données des équipes'!$B$12:$R$114, MATCH(C5756, 'Annexe 1 – Données des équipes'!$B$12:$B$114,0),4)</f>
        <v>10</v>
      </c>
      <c r="I5756" s="25">
        <f>INDEX('Annexe 1 – Données des équipes'!$B$12:$R$114, MATCH(D5756, 'Annexe 1 – Données des équipes'!$B$12:$B$114,0),4)</f>
        <v>40</v>
      </c>
      <c r="J5756" s="25">
        <f t="shared" si="90"/>
        <v>1</v>
      </c>
    </row>
    <row r="5757" spans="2:10">
      <c r="B5757" s="3">
        <v>35827</v>
      </c>
      <c r="C5757" s="10" t="s">
        <v>17745</v>
      </c>
      <c r="D5757" s="10" t="s">
        <v>17746</v>
      </c>
      <c r="E5757" s="25">
        <v>1</v>
      </c>
      <c r="F5757" s="25">
        <v>0</v>
      </c>
      <c r="G5757" s="10" t="s">
        <v>17747</v>
      </c>
      <c r="H5757" s="25">
        <f>INDEX('Annexe 1 – Données des équipes'!$B$12:$R$114, MATCH(C5757, 'Annexe 1 – Données des équipes'!$B$12:$B$114,0),4)</f>
        <v>30</v>
      </c>
      <c r="I5757" s="25">
        <f>INDEX('Annexe 1 – Données des équipes'!$B$12:$R$114, MATCH(D5757, 'Annexe 1 – Données des équipes'!$B$12:$B$114,0),4)</f>
        <v>40</v>
      </c>
      <c r="J5757" s="25">
        <f t="shared" si="90"/>
        <v>1</v>
      </c>
    </row>
    <row r="5758" spans="2:10">
      <c r="B5758" s="3">
        <v>34175</v>
      </c>
      <c r="C5758" s="10" t="s">
        <v>17748</v>
      </c>
      <c r="D5758" s="10" t="s">
        <v>17749</v>
      </c>
      <c r="E5758" s="25">
        <v>2</v>
      </c>
      <c r="F5758" s="25">
        <v>1</v>
      </c>
      <c r="G5758" s="10" t="s">
        <v>17750</v>
      </c>
      <c r="H5758" s="25">
        <f>INDEX('Annexe 1 – Données des équipes'!$B$12:$R$114, MATCH(C5758, 'Annexe 1 – Données des équipes'!$B$12:$B$114,0),4)</f>
        <v>20</v>
      </c>
      <c r="I5758" s="25">
        <f>INDEX('Annexe 1 – Données des équipes'!$B$12:$R$114, MATCH(D5758, 'Annexe 1 – Données des équipes'!$B$12:$B$114,0),4)</f>
        <v>50</v>
      </c>
      <c r="J5758" s="25">
        <f t="shared" si="90"/>
        <v>1</v>
      </c>
    </row>
    <row r="5759" spans="2:10">
      <c r="B5759" s="3">
        <v>34175</v>
      </c>
      <c r="C5759" s="10" t="s">
        <v>17751</v>
      </c>
      <c r="D5759" s="10" t="s">
        <v>17752</v>
      </c>
      <c r="E5759" s="25">
        <v>0</v>
      </c>
      <c r="F5759" s="25">
        <v>1</v>
      </c>
      <c r="G5759" s="10" t="s">
        <v>17753</v>
      </c>
      <c r="H5759" s="25">
        <f>INDEX('Annexe 1 – Données des équipes'!$B$12:$R$114, MATCH(C5759, 'Annexe 1 – Données des équipes'!$B$12:$B$114,0),4)</f>
        <v>60</v>
      </c>
      <c r="I5759" s="25">
        <f>INDEX('Annexe 1 – Données des équipes'!$B$12:$R$114, MATCH(D5759, 'Annexe 1 – Données des équipes'!$B$12:$B$114,0),4)</f>
        <v>80</v>
      </c>
      <c r="J5759" s="25">
        <f t="shared" si="90"/>
        <v>1</v>
      </c>
    </row>
    <row r="5760" spans="2:10">
      <c r="B5760" s="3">
        <v>34181</v>
      </c>
      <c r="C5760" s="10" t="s">
        <v>17754</v>
      </c>
      <c r="D5760" s="10" t="s">
        <v>17755</v>
      </c>
      <c r="E5760" s="25">
        <v>2</v>
      </c>
      <c r="F5760" s="25">
        <v>1</v>
      </c>
      <c r="G5760" s="10" t="s">
        <v>17756</v>
      </c>
      <c r="H5760" s="25">
        <f>INDEX('Annexe 1 – Données des équipes'!$B$12:$R$114, MATCH(C5760, 'Annexe 1 – Données des équipes'!$B$12:$B$114,0),4)</f>
        <v>20</v>
      </c>
      <c r="I5760" s="25">
        <f>INDEX('Annexe 1 – Données des équipes'!$B$12:$R$114, MATCH(D5760, 'Annexe 1 – Données des équipes'!$B$12:$B$114,0),4)</f>
        <v>60</v>
      </c>
      <c r="J5760" s="25">
        <f t="shared" si="90"/>
        <v>1</v>
      </c>
    </row>
    <row r="5761" spans="2:10">
      <c r="B5761" s="3">
        <v>34182</v>
      </c>
      <c r="C5761" s="10" t="s">
        <v>17757</v>
      </c>
      <c r="D5761" s="10" t="s">
        <v>17758</v>
      </c>
      <c r="E5761" s="25">
        <v>0</v>
      </c>
      <c r="F5761" s="25">
        <v>1</v>
      </c>
      <c r="G5761" s="10" t="s">
        <v>17759</v>
      </c>
      <c r="H5761" s="25">
        <f>INDEX('Annexe 1 – Données des équipes'!$B$12:$R$114, MATCH(C5761, 'Annexe 1 – Données des équipes'!$B$12:$B$114,0),4)</f>
        <v>80</v>
      </c>
      <c r="I5761" s="25">
        <f>INDEX('Annexe 1 – Données des équipes'!$B$12:$R$114, MATCH(D5761, 'Annexe 1 – Données des équipes'!$B$12:$B$114,0),4)</f>
        <v>90</v>
      </c>
      <c r="J5761" s="25">
        <f t="shared" si="90"/>
        <v>1</v>
      </c>
    </row>
    <row r="5762" spans="2:10">
      <c r="B5762" s="3">
        <v>34189</v>
      </c>
      <c r="C5762" s="10" t="s">
        <v>17760</v>
      </c>
      <c r="D5762" s="10" t="s">
        <v>17761</v>
      </c>
      <c r="E5762" s="25">
        <v>0</v>
      </c>
      <c r="F5762" s="25">
        <v>1</v>
      </c>
      <c r="G5762" s="10" t="s">
        <v>17762</v>
      </c>
      <c r="H5762" s="25">
        <f>INDEX('Annexe 1 – Données des équipes'!$B$12:$R$114, MATCH(C5762, 'Annexe 1 – Données des équipes'!$B$12:$B$114,0),4)</f>
        <v>80</v>
      </c>
      <c r="I5762" s="25">
        <f>INDEX('Annexe 1 – Données des équipes'!$B$12:$R$114, MATCH(D5762, 'Annexe 1 – Données des équipes'!$B$12:$B$114,0),4)</f>
        <v>90</v>
      </c>
      <c r="J5762" s="25">
        <f t="shared" si="90"/>
        <v>1</v>
      </c>
    </row>
    <row r="5763" spans="2:10">
      <c r="B5763" s="3">
        <v>34192</v>
      </c>
      <c r="C5763" s="10" t="s">
        <v>17763</v>
      </c>
      <c r="D5763" s="10" t="s">
        <v>17764</v>
      </c>
      <c r="E5763" s="25">
        <v>1</v>
      </c>
      <c r="F5763" s="25">
        <v>2</v>
      </c>
      <c r="G5763" s="10" t="s">
        <v>17765</v>
      </c>
      <c r="H5763" s="25">
        <f>INDEX('Annexe 1 – Données des équipes'!$B$12:$R$114, MATCH(C5763, 'Annexe 1 – Données des équipes'!$B$12:$B$114,0),4)</f>
        <v>80</v>
      </c>
      <c r="I5763" s="25">
        <f>INDEX('Annexe 1 – Données des équipes'!$B$12:$R$114, MATCH(D5763, 'Annexe 1 – Données des équipes'!$B$12:$B$114,0),4)</f>
        <v>80</v>
      </c>
      <c r="J5763" s="25">
        <f t="shared" si="90"/>
        <v>1</v>
      </c>
    </row>
    <row r="5764" spans="2:10">
      <c r="B5764" s="3">
        <v>34196</v>
      </c>
      <c r="C5764" s="10" t="s">
        <v>17766</v>
      </c>
      <c r="D5764" s="10" t="s">
        <v>17767</v>
      </c>
      <c r="E5764" s="25">
        <v>2</v>
      </c>
      <c r="F5764" s="25">
        <v>1</v>
      </c>
      <c r="G5764" s="10" t="s">
        <v>17768</v>
      </c>
      <c r="H5764" s="25">
        <f>INDEX('Annexe 1 – Données des équipes'!$B$12:$R$114, MATCH(C5764, 'Annexe 1 – Données des équipes'!$B$12:$B$114,0),4)</f>
        <v>60</v>
      </c>
      <c r="I5764" s="25">
        <f>INDEX('Annexe 1 – Données des équipes'!$B$12:$R$114, MATCH(D5764, 'Annexe 1 – Données des équipes'!$B$12:$B$114,0),4)</f>
        <v>20</v>
      </c>
      <c r="J5764" s="25">
        <f t="shared" si="90"/>
        <v>1</v>
      </c>
    </row>
    <row r="5765" spans="2:10">
      <c r="B5765" s="3">
        <v>34196</v>
      </c>
      <c r="C5765" s="10" t="s">
        <v>17769</v>
      </c>
      <c r="D5765" s="10" t="s">
        <v>17770</v>
      </c>
      <c r="E5765" s="25">
        <v>1</v>
      </c>
      <c r="F5765" s="25">
        <v>0</v>
      </c>
      <c r="G5765" s="10" t="s">
        <v>17771</v>
      </c>
      <c r="H5765" s="25">
        <f>INDEX('Annexe 1 – Données des équipes'!$B$12:$R$114, MATCH(C5765, 'Annexe 1 – Données des équipes'!$B$12:$B$114,0),4)</f>
        <v>50</v>
      </c>
      <c r="I5765" s="25">
        <f>INDEX('Annexe 1 – Données des équipes'!$B$12:$R$114, MATCH(D5765, 'Annexe 1 – Données des équipes'!$B$12:$B$114,0),4)</f>
        <v>70</v>
      </c>
      <c r="J5765" s="25">
        <f t="shared" si="90"/>
        <v>1</v>
      </c>
    </row>
    <row r="5766" spans="2:10">
      <c r="B5766" s="3">
        <v>34196</v>
      </c>
      <c r="C5766" s="10" t="s">
        <v>17772</v>
      </c>
      <c r="D5766" s="10" t="s">
        <v>17773</v>
      </c>
      <c r="E5766" s="25">
        <v>2</v>
      </c>
      <c r="F5766" s="25">
        <v>1</v>
      </c>
      <c r="G5766" s="10" t="s">
        <v>17774</v>
      </c>
      <c r="H5766" s="25">
        <f>INDEX('Annexe 1 – Données des équipes'!$B$12:$R$114, MATCH(C5766, 'Annexe 1 – Données des équipes'!$B$12:$B$114,0),4)</f>
        <v>90</v>
      </c>
      <c r="I5766" s="25">
        <f>INDEX('Annexe 1 – Données des équipes'!$B$12:$R$114, MATCH(D5766, 'Annexe 1 – Données des équipes'!$B$12:$B$114,0),4)</f>
        <v>90</v>
      </c>
      <c r="J5766" s="25">
        <f t="shared" si="90"/>
        <v>1</v>
      </c>
    </row>
    <row r="5767" spans="2:10">
      <c r="B5767" s="3">
        <v>34196</v>
      </c>
      <c r="C5767" s="10" t="s">
        <v>17775</v>
      </c>
      <c r="D5767" s="10" t="s">
        <v>17776</v>
      </c>
      <c r="E5767" s="25">
        <v>2</v>
      </c>
      <c r="F5767" s="25">
        <v>1</v>
      </c>
      <c r="G5767" s="10" t="s">
        <v>17777</v>
      </c>
      <c r="H5767" s="25">
        <f>INDEX('Annexe 1 – Données des équipes'!$B$12:$R$114, MATCH(C5767, 'Annexe 1 – Données des équipes'!$B$12:$B$114,0),4)</f>
        <v>70</v>
      </c>
      <c r="I5767" s="25">
        <f>INDEX('Annexe 1 – Données des équipes'!$B$12:$R$114, MATCH(D5767, 'Annexe 1 – Données des équipes'!$B$12:$B$114,0),4)</f>
        <v>80</v>
      </c>
      <c r="J5767" s="25">
        <f t="shared" si="90"/>
        <v>1</v>
      </c>
    </row>
    <row r="5768" spans="2:10">
      <c r="B5768" s="3">
        <v>34203</v>
      </c>
      <c r="C5768" s="10" t="s">
        <v>17778</v>
      </c>
      <c r="D5768" s="10" t="s">
        <v>17779</v>
      </c>
      <c r="E5768" s="25">
        <v>2</v>
      </c>
      <c r="F5768" s="25">
        <v>1</v>
      </c>
      <c r="G5768" s="10" t="s">
        <v>17780</v>
      </c>
      <c r="H5768" s="25">
        <f>INDEX('Annexe 1 – Données des équipes'!$B$12:$R$114, MATCH(C5768, 'Annexe 1 – Données des équipes'!$B$12:$B$114,0),4)</f>
        <v>90</v>
      </c>
      <c r="I5768" s="25">
        <f>INDEX('Annexe 1 – Données des équipes'!$B$12:$R$114, MATCH(D5768, 'Annexe 1 – Données des équipes'!$B$12:$B$114,0),4)</f>
        <v>80</v>
      </c>
      <c r="J5768" s="25">
        <f t="shared" si="90"/>
        <v>1</v>
      </c>
    </row>
    <row r="5769" spans="2:10">
      <c r="B5769" s="3">
        <v>34217</v>
      </c>
      <c r="C5769" s="10" t="s">
        <v>17781</v>
      </c>
      <c r="D5769" s="10" t="s">
        <v>17782</v>
      </c>
      <c r="E5769" s="25">
        <v>0</v>
      </c>
      <c r="F5769" s="25">
        <v>1</v>
      </c>
      <c r="G5769" s="10" t="s">
        <v>17783</v>
      </c>
      <c r="H5769" s="25">
        <f>INDEX('Annexe 1 – Données des équipes'!$B$12:$R$114, MATCH(C5769, 'Annexe 1 – Données des équipes'!$B$12:$B$114,0),4)</f>
        <v>70</v>
      </c>
      <c r="I5769" s="25">
        <f>INDEX('Annexe 1 – Données des équipes'!$B$12:$R$114, MATCH(D5769, 'Annexe 1 – Données des équipes'!$B$12:$B$114,0),4)</f>
        <v>80</v>
      </c>
      <c r="J5769" s="25">
        <f t="shared" si="90"/>
        <v>1</v>
      </c>
    </row>
    <row r="5770" spans="2:10">
      <c r="B5770" s="3">
        <v>34220</v>
      </c>
      <c r="C5770" s="10" t="s">
        <v>17784</v>
      </c>
      <c r="D5770" s="10" t="s">
        <v>17785</v>
      </c>
      <c r="E5770" s="25">
        <v>0</v>
      </c>
      <c r="F5770" s="25">
        <v>1</v>
      </c>
      <c r="G5770" s="10" t="s">
        <v>17786</v>
      </c>
      <c r="H5770" s="25">
        <f>INDEX('Annexe 1 – Données des équipes'!$B$12:$R$114, MATCH(C5770, 'Annexe 1 – Données des équipes'!$B$12:$B$114,0),4)</f>
        <v>40</v>
      </c>
      <c r="I5770" s="25">
        <f>INDEX('Annexe 1 – Données des équipes'!$B$12:$R$114, MATCH(D5770, 'Annexe 1 – Données des équipes'!$B$12:$B$114,0),4)</f>
        <v>80</v>
      </c>
      <c r="J5770" s="25">
        <f t="shared" si="90"/>
        <v>1</v>
      </c>
    </row>
    <row r="5771" spans="2:10">
      <c r="B5771" s="3">
        <v>34224</v>
      </c>
      <c r="C5771" s="10" t="s">
        <v>17787</v>
      </c>
      <c r="D5771" s="10" t="s">
        <v>17788</v>
      </c>
      <c r="E5771" s="25">
        <v>2</v>
      </c>
      <c r="F5771" s="25">
        <v>1</v>
      </c>
      <c r="G5771" s="10" t="s">
        <v>17789</v>
      </c>
      <c r="H5771" s="25">
        <f>INDEX('Annexe 1 – Données des équipes'!$B$12:$R$114, MATCH(C5771, 'Annexe 1 – Données des équipes'!$B$12:$B$114,0),4)</f>
        <v>80</v>
      </c>
      <c r="I5771" s="25">
        <f>INDEX('Annexe 1 – Données des équipes'!$B$12:$R$114, MATCH(D5771, 'Annexe 1 – Données des équipes'!$B$12:$B$114,0),4)</f>
        <v>50</v>
      </c>
      <c r="J5771" s="25">
        <f t="shared" si="90"/>
        <v>1</v>
      </c>
    </row>
    <row r="5772" spans="2:10">
      <c r="B5772" s="3">
        <v>34224</v>
      </c>
      <c r="C5772" s="10" t="s">
        <v>17790</v>
      </c>
      <c r="D5772" s="10" t="s">
        <v>17791</v>
      </c>
      <c r="E5772" s="25">
        <v>2</v>
      </c>
      <c r="F5772" s="25">
        <v>1</v>
      </c>
      <c r="G5772" s="10" t="s">
        <v>17792</v>
      </c>
      <c r="H5772" s="25">
        <f>INDEX('Annexe 1 – Données des équipes'!$B$12:$R$114, MATCH(C5772, 'Annexe 1 – Données des équipes'!$B$12:$B$114,0),4)</f>
        <v>60</v>
      </c>
      <c r="I5772" s="25">
        <f>INDEX('Annexe 1 – Données des équipes'!$B$12:$R$114, MATCH(D5772, 'Annexe 1 – Données des équipes'!$B$12:$B$114,0),4)</f>
        <v>70</v>
      </c>
      <c r="J5772" s="25">
        <f t="shared" si="90"/>
        <v>1</v>
      </c>
    </row>
    <row r="5773" spans="2:10">
      <c r="B5773" s="3">
        <v>34234</v>
      </c>
      <c r="C5773" s="10" t="s">
        <v>17793</v>
      </c>
      <c r="D5773" s="10" t="s">
        <v>17794</v>
      </c>
      <c r="E5773" s="25">
        <v>1</v>
      </c>
      <c r="F5773" s="25">
        <v>0</v>
      </c>
      <c r="G5773" s="10" t="s">
        <v>17795</v>
      </c>
      <c r="H5773" s="25">
        <f>INDEX('Annexe 1 – Données des équipes'!$B$12:$R$114, MATCH(C5773, 'Annexe 1 – Données des équipes'!$B$12:$B$114,0),4)</f>
        <v>80</v>
      </c>
      <c r="I5773" s="25">
        <f>INDEX('Annexe 1 – Données des équipes'!$B$12:$R$114, MATCH(D5773, 'Annexe 1 – Données des équipes'!$B$12:$B$114,0),4)</f>
        <v>40</v>
      </c>
      <c r="J5773" s="25">
        <f t="shared" si="90"/>
        <v>1</v>
      </c>
    </row>
    <row r="5774" spans="2:10">
      <c r="B5774" s="3">
        <v>34234</v>
      </c>
      <c r="C5774" s="10" t="s">
        <v>17796</v>
      </c>
      <c r="D5774" s="10" t="s">
        <v>17797</v>
      </c>
      <c r="E5774" s="25">
        <v>1</v>
      </c>
      <c r="F5774" s="25">
        <v>0</v>
      </c>
      <c r="G5774" s="10" t="s">
        <v>17798</v>
      </c>
      <c r="H5774" s="25">
        <f>INDEX('Annexe 1 – Données des équipes'!$B$12:$R$114, MATCH(C5774, 'Annexe 1 – Données des équipes'!$B$12:$B$114,0),4)</f>
        <v>30</v>
      </c>
      <c r="I5774" s="25">
        <f>INDEX('Annexe 1 – Données des équipes'!$B$12:$R$114, MATCH(D5774, 'Annexe 1 – Données des équipes'!$B$12:$B$114,0),4)</f>
        <v>80</v>
      </c>
      <c r="J5774" s="25">
        <f t="shared" si="90"/>
        <v>1</v>
      </c>
    </row>
    <row r="5775" spans="2:10">
      <c r="B5775" s="3">
        <v>34234</v>
      </c>
      <c r="C5775" s="10" t="s">
        <v>17799</v>
      </c>
      <c r="D5775" s="10" t="s">
        <v>17800</v>
      </c>
      <c r="E5775" s="25">
        <v>1</v>
      </c>
      <c r="F5775" s="25">
        <v>0</v>
      </c>
      <c r="G5775" s="10" t="s">
        <v>17801</v>
      </c>
      <c r="H5775" s="25">
        <f>INDEX('Annexe 1 – Données des équipes'!$B$12:$R$114, MATCH(C5775, 'Annexe 1 – Données des équipes'!$B$12:$B$114,0),4)</f>
        <v>50</v>
      </c>
      <c r="I5775" s="25">
        <f>INDEX('Annexe 1 – Données des équipes'!$B$12:$R$114, MATCH(D5775, 'Annexe 1 – Données des équipes'!$B$12:$B$114,0),4)</f>
        <v>20</v>
      </c>
      <c r="J5775" s="25">
        <f t="shared" si="90"/>
        <v>1</v>
      </c>
    </row>
    <row r="5776" spans="2:10">
      <c r="B5776" s="3">
        <v>34235</v>
      </c>
      <c r="C5776" s="10" t="s">
        <v>17802</v>
      </c>
      <c r="D5776" s="10" t="s">
        <v>17803</v>
      </c>
      <c r="E5776" s="25">
        <v>1</v>
      </c>
      <c r="F5776" s="25">
        <v>2</v>
      </c>
      <c r="G5776" s="10" t="s">
        <v>17804</v>
      </c>
      <c r="H5776" s="25">
        <f>INDEX('Annexe 1 – Données des équipes'!$B$12:$R$114, MATCH(C5776, 'Annexe 1 – Données des équipes'!$B$12:$B$114,0),4)</f>
        <v>30</v>
      </c>
      <c r="I5776" s="25">
        <f>INDEX('Annexe 1 – Données des équipes'!$B$12:$R$114, MATCH(D5776, 'Annexe 1 – Données des équipes'!$B$12:$B$114,0),4)</f>
        <v>60</v>
      </c>
      <c r="J5776" s="25">
        <f t="shared" si="90"/>
        <v>1</v>
      </c>
    </row>
    <row r="5777" spans="2:10">
      <c r="B5777" s="3">
        <v>34238</v>
      </c>
      <c r="C5777" s="10" t="s">
        <v>17805</v>
      </c>
      <c r="D5777" s="10" t="s">
        <v>17806</v>
      </c>
      <c r="E5777" s="25">
        <v>1</v>
      </c>
      <c r="F5777" s="25">
        <v>0</v>
      </c>
      <c r="G5777" s="10" t="s">
        <v>17807</v>
      </c>
      <c r="H5777" s="25">
        <f>INDEX('Annexe 1 – Données des équipes'!$B$12:$R$114, MATCH(C5777, 'Annexe 1 – Données des équipes'!$B$12:$B$114,0),4)</f>
        <v>70</v>
      </c>
      <c r="I5777" s="25">
        <f>INDEX('Annexe 1 – Données des équipes'!$B$12:$R$114, MATCH(D5777, 'Annexe 1 – Données des équipes'!$B$12:$B$114,0),4)</f>
        <v>60</v>
      </c>
      <c r="J5777" s="25">
        <f t="shared" si="90"/>
        <v>1</v>
      </c>
    </row>
    <row r="5778" spans="2:10">
      <c r="B5778" s="3">
        <v>34238</v>
      </c>
      <c r="C5778" s="10" t="s">
        <v>17808</v>
      </c>
      <c r="D5778" s="10" t="s">
        <v>17809</v>
      </c>
      <c r="E5778" s="25">
        <v>1</v>
      </c>
      <c r="F5778" s="25">
        <v>0</v>
      </c>
      <c r="G5778" s="10" t="s">
        <v>17810</v>
      </c>
      <c r="H5778" s="25">
        <f>INDEX('Annexe 1 – Données des équipes'!$B$12:$R$114, MATCH(C5778, 'Annexe 1 – Données des équipes'!$B$12:$B$114,0),4)</f>
        <v>10</v>
      </c>
      <c r="I5778" s="25">
        <f>INDEX('Annexe 1 – Données des équipes'!$B$12:$R$114, MATCH(D5778, 'Annexe 1 – Données des équipes'!$B$12:$B$114,0),4)</f>
        <v>10</v>
      </c>
      <c r="J5778" s="25">
        <f t="shared" ref="J5778:J5841" si="91">ABS(F5778-E5778)</f>
        <v>1</v>
      </c>
    </row>
    <row r="5779" spans="2:10">
      <c r="B5779" s="3">
        <v>34239</v>
      </c>
      <c r="C5779" s="10" t="s">
        <v>17811</v>
      </c>
      <c r="D5779" s="10" t="s">
        <v>17812</v>
      </c>
      <c r="E5779" s="25">
        <v>3</v>
      </c>
      <c r="F5779" s="25">
        <v>2</v>
      </c>
      <c r="G5779" s="10" t="s">
        <v>17813</v>
      </c>
      <c r="H5779" s="25">
        <f>INDEX('Annexe 1 – Données des équipes'!$B$12:$R$114, MATCH(C5779, 'Annexe 1 – Données des équipes'!$B$12:$B$114,0),4)</f>
        <v>30</v>
      </c>
      <c r="I5779" s="25">
        <f>INDEX('Annexe 1 – Données des équipes'!$B$12:$R$114, MATCH(D5779, 'Annexe 1 – Données des équipes'!$B$12:$B$114,0),4)</f>
        <v>60</v>
      </c>
      <c r="J5779" s="25">
        <f t="shared" si="91"/>
        <v>1</v>
      </c>
    </row>
    <row r="5780" spans="2:10">
      <c r="B5780" s="3">
        <v>35344</v>
      </c>
      <c r="C5780" s="10" t="s">
        <v>17814</v>
      </c>
      <c r="D5780" s="10" t="s">
        <v>17815</v>
      </c>
      <c r="E5780" s="25">
        <v>4</v>
      </c>
      <c r="F5780" s="25">
        <v>1</v>
      </c>
      <c r="G5780" s="10" t="s">
        <v>17816</v>
      </c>
      <c r="H5780" s="25">
        <f>INDEX('Annexe 1 – Données des équipes'!$B$12:$R$114, MATCH(C5780, 'Annexe 1 – Données des équipes'!$B$12:$B$114,0),4)</f>
        <v>20</v>
      </c>
      <c r="I5780" s="25">
        <f>INDEX('Annexe 1 – Données des équipes'!$B$12:$R$114, MATCH(D5780, 'Annexe 1 – Données des équipes'!$B$12:$B$114,0),4)</f>
        <v>30</v>
      </c>
      <c r="J5780" s="25">
        <f t="shared" si="91"/>
        <v>3</v>
      </c>
    </row>
    <row r="5781" spans="2:10">
      <c r="B5781" s="3">
        <v>34252</v>
      </c>
      <c r="C5781" s="10" t="s">
        <v>17817</v>
      </c>
      <c r="D5781" s="10" t="s">
        <v>17818</v>
      </c>
      <c r="E5781" s="25">
        <v>1</v>
      </c>
      <c r="F5781" s="25">
        <v>0</v>
      </c>
      <c r="G5781" s="10" t="s">
        <v>17819</v>
      </c>
      <c r="H5781" s="25">
        <f>INDEX('Annexe 1 – Données des équipes'!$B$12:$R$114, MATCH(C5781, 'Annexe 1 – Données des équipes'!$B$12:$B$114,0),4)</f>
        <v>50</v>
      </c>
      <c r="I5781" s="25">
        <f>INDEX('Annexe 1 – Données des équipes'!$B$12:$R$114, MATCH(D5781, 'Annexe 1 – Données des équipes'!$B$12:$B$114,0),4)</f>
        <v>10</v>
      </c>
      <c r="J5781" s="25">
        <f t="shared" si="91"/>
        <v>1</v>
      </c>
    </row>
    <row r="5782" spans="2:10">
      <c r="B5782" s="3">
        <v>34255</v>
      </c>
      <c r="C5782" s="10" t="s">
        <v>17820</v>
      </c>
      <c r="D5782" s="10" t="s">
        <v>17821</v>
      </c>
      <c r="E5782" s="25">
        <v>1</v>
      </c>
      <c r="F5782" s="25">
        <v>0</v>
      </c>
      <c r="G5782" s="10" t="s">
        <v>17822</v>
      </c>
      <c r="H5782" s="25">
        <f>INDEX('Annexe 1 – Données des équipes'!$B$12:$R$114, MATCH(C5782, 'Annexe 1 – Données des équipes'!$B$12:$B$114,0),4)</f>
        <v>80</v>
      </c>
      <c r="I5782" s="25">
        <f>INDEX('Annexe 1 – Données des équipes'!$B$12:$R$114, MATCH(D5782, 'Annexe 1 – Données des équipes'!$B$12:$B$114,0),4)</f>
        <v>50</v>
      </c>
      <c r="J5782" s="25">
        <f t="shared" si="91"/>
        <v>1</v>
      </c>
    </row>
    <row r="5783" spans="2:10">
      <c r="B5783" s="3">
        <v>34255</v>
      </c>
      <c r="C5783" s="10" t="s">
        <v>17823</v>
      </c>
      <c r="D5783" s="10" t="s">
        <v>17824</v>
      </c>
      <c r="E5783" s="25">
        <v>2</v>
      </c>
      <c r="F5783" s="25">
        <v>3</v>
      </c>
      <c r="G5783" s="10" t="s">
        <v>17825</v>
      </c>
      <c r="H5783" s="25">
        <f>INDEX('Annexe 1 – Données des équipes'!$B$12:$R$114, MATCH(C5783, 'Annexe 1 – Données des équipes'!$B$12:$B$114,0),4)</f>
        <v>90</v>
      </c>
      <c r="I5783" s="25">
        <f>INDEX('Annexe 1 – Données des équipes'!$B$12:$R$114, MATCH(D5783, 'Annexe 1 – Données des équipes'!$B$12:$B$114,0),4)</f>
        <v>20</v>
      </c>
      <c r="J5783" s="25">
        <f t="shared" si="91"/>
        <v>1</v>
      </c>
    </row>
    <row r="5784" spans="2:10">
      <c r="B5784" s="3">
        <v>34255</v>
      </c>
      <c r="C5784" s="10" t="s">
        <v>17826</v>
      </c>
      <c r="D5784" s="10" t="s">
        <v>17827</v>
      </c>
      <c r="E5784" s="25">
        <v>1</v>
      </c>
      <c r="F5784" s="25">
        <v>0</v>
      </c>
      <c r="G5784" s="10" t="s">
        <v>17828</v>
      </c>
      <c r="H5784" s="25">
        <f>INDEX('Annexe 1 – Données des équipes'!$B$12:$R$114, MATCH(C5784, 'Annexe 1 – Données des équipes'!$B$12:$B$114,0),4)</f>
        <v>90</v>
      </c>
      <c r="I5784" s="25">
        <f>INDEX('Annexe 1 – Données des équipes'!$B$12:$R$114, MATCH(D5784, 'Annexe 1 – Données des équipes'!$B$12:$B$114,0),4)</f>
        <v>80</v>
      </c>
      <c r="J5784" s="25">
        <f t="shared" si="91"/>
        <v>1</v>
      </c>
    </row>
    <row r="5785" spans="2:10">
      <c r="B5785" s="3">
        <v>34255</v>
      </c>
      <c r="C5785" s="10" t="s">
        <v>17829</v>
      </c>
      <c r="D5785" s="10" t="s">
        <v>17830</v>
      </c>
      <c r="E5785" s="25">
        <v>2</v>
      </c>
      <c r="F5785" s="25">
        <v>1</v>
      </c>
      <c r="G5785" s="10" t="s">
        <v>17831</v>
      </c>
      <c r="H5785" s="25">
        <f>INDEX('Annexe 1 – Données des équipes'!$B$12:$R$114, MATCH(C5785, 'Annexe 1 – Données des équipes'!$B$12:$B$114,0),4)</f>
        <v>50</v>
      </c>
      <c r="I5785" s="25">
        <f>INDEX('Annexe 1 – Données des équipes'!$B$12:$R$114, MATCH(D5785, 'Annexe 1 – Données des équipes'!$B$12:$B$114,0),4)</f>
        <v>90</v>
      </c>
      <c r="J5785" s="25">
        <f t="shared" si="91"/>
        <v>1</v>
      </c>
    </row>
    <row r="5786" spans="2:10">
      <c r="B5786" s="3">
        <v>34255</v>
      </c>
      <c r="C5786" s="10" t="s">
        <v>17832</v>
      </c>
      <c r="D5786" s="10" t="s">
        <v>17833</v>
      </c>
      <c r="E5786" s="25">
        <v>3</v>
      </c>
      <c r="F5786" s="25">
        <v>2</v>
      </c>
      <c r="G5786" s="10" t="s">
        <v>17834</v>
      </c>
      <c r="H5786" s="25">
        <f>INDEX('Annexe 1 – Données des équipes'!$B$12:$R$114, MATCH(C5786, 'Annexe 1 – Données des équipes'!$B$12:$B$114,0),4)</f>
        <v>80</v>
      </c>
      <c r="I5786" s="25">
        <f>INDEX('Annexe 1 – Données des équipes'!$B$12:$R$114, MATCH(D5786, 'Annexe 1 – Données des équipes'!$B$12:$B$114,0),4)</f>
        <v>30</v>
      </c>
      <c r="J5786" s="25">
        <f t="shared" si="91"/>
        <v>1</v>
      </c>
    </row>
    <row r="5787" spans="2:10">
      <c r="B5787" s="3">
        <v>34260</v>
      </c>
      <c r="C5787" s="10" t="s">
        <v>17835</v>
      </c>
      <c r="D5787" s="10" t="s">
        <v>17836</v>
      </c>
      <c r="E5787" s="25">
        <v>1</v>
      </c>
      <c r="F5787" s="25">
        <v>2</v>
      </c>
      <c r="G5787" s="10" t="s">
        <v>17837</v>
      </c>
      <c r="H5787" s="25">
        <f>INDEX('Annexe 1 – Données des équipes'!$B$12:$R$114, MATCH(C5787, 'Annexe 1 – Données des équipes'!$B$12:$B$114,0),4)</f>
        <v>50</v>
      </c>
      <c r="I5787" s="25">
        <f>INDEX('Annexe 1 – Données des équipes'!$B$12:$R$114, MATCH(D5787, 'Annexe 1 – Données des équipes'!$B$12:$B$114,0),4)</f>
        <v>70</v>
      </c>
      <c r="J5787" s="25">
        <f t="shared" si="91"/>
        <v>1</v>
      </c>
    </row>
    <row r="5788" spans="2:10">
      <c r="B5788" s="3">
        <v>34262</v>
      </c>
      <c r="C5788" s="10" t="s">
        <v>17838</v>
      </c>
      <c r="D5788" s="10" t="s">
        <v>17839</v>
      </c>
      <c r="E5788" s="25">
        <v>2</v>
      </c>
      <c r="F5788" s="25">
        <v>1</v>
      </c>
      <c r="G5788" s="10" t="s">
        <v>17840</v>
      </c>
      <c r="H5788" s="25">
        <f>INDEX('Annexe 1 – Données des équipes'!$B$12:$R$114, MATCH(C5788, 'Annexe 1 – Données des équipes'!$B$12:$B$114,0),4)</f>
        <v>80</v>
      </c>
      <c r="I5788" s="25">
        <f>INDEX('Annexe 1 – Données des équipes'!$B$12:$R$114, MATCH(D5788, 'Annexe 1 – Données des équipes'!$B$12:$B$114,0),4)</f>
        <v>60</v>
      </c>
      <c r="J5788" s="25">
        <f t="shared" si="91"/>
        <v>1</v>
      </c>
    </row>
    <row r="5789" spans="2:10">
      <c r="B5789" s="3">
        <v>34264</v>
      </c>
      <c r="C5789" s="10" t="s">
        <v>17841</v>
      </c>
      <c r="D5789" s="10" t="s">
        <v>17842</v>
      </c>
      <c r="E5789" s="25">
        <v>1</v>
      </c>
      <c r="F5789" s="25">
        <v>2</v>
      </c>
      <c r="G5789" s="10" t="s">
        <v>17843</v>
      </c>
      <c r="H5789" s="25">
        <f>INDEX('Annexe 1 – Données des équipes'!$B$12:$R$114, MATCH(C5789, 'Annexe 1 – Données des équipes'!$B$12:$B$114,0),4)</f>
        <v>70</v>
      </c>
      <c r="I5789" s="25">
        <f>INDEX('Annexe 1 – Données des équipes'!$B$12:$R$114, MATCH(D5789, 'Annexe 1 – Données des équipes'!$B$12:$B$114,0),4)</f>
        <v>30</v>
      </c>
      <c r="J5789" s="25">
        <f t="shared" si="91"/>
        <v>1</v>
      </c>
    </row>
    <row r="5790" spans="2:10">
      <c r="B5790" s="3">
        <v>34267</v>
      </c>
      <c r="C5790" s="10" t="s">
        <v>17844</v>
      </c>
      <c r="D5790" s="10" t="s">
        <v>17845</v>
      </c>
      <c r="E5790" s="25">
        <v>1</v>
      </c>
      <c r="F5790" s="25">
        <v>0</v>
      </c>
      <c r="G5790" s="10" t="s">
        <v>17846</v>
      </c>
      <c r="H5790" s="25">
        <f>INDEX('Annexe 1 – Données des équipes'!$B$12:$R$114, MATCH(C5790, 'Annexe 1 – Données des équipes'!$B$12:$B$114,0),4)</f>
        <v>50</v>
      </c>
      <c r="I5790" s="25">
        <f>INDEX('Annexe 1 – Données des équipes'!$B$12:$R$114, MATCH(D5790, 'Annexe 1 – Données des équipes'!$B$12:$B$114,0),4)</f>
        <v>70</v>
      </c>
      <c r="J5790" s="25">
        <f t="shared" si="91"/>
        <v>1</v>
      </c>
    </row>
    <row r="5791" spans="2:10">
      <c r="B5791" s="3">
        <v>34268</v>
      </c>
      <c r="C5791" s="10" t="s">
        <v>17847</v>
      </c>
      <c r="D5791" s="10" t="s">
        <v>17848</v>
      </c>
      <c r="E5791" s="25">
        <v>2</v>
      </c>
      <c r="F5791" s="25">
        <v>1</v>
      </c>
      <c r="G5791" s="10" t="s">
        <v>17849</v>
      </c>
      <c r="H5791" s="25">
        <f>INDEX('Annexe 1 – Données des équipes'!$B$12:$R$114, MATCH(C5791, 'Annexe 1 – Données des équipes'!$B$12:$B$114,0),4)</f>
        <v>20</v>
      </c>
      <c r="I5791" s="25">
        <f>INDEX('Annexe 1 – Données des équipes'!$B$12:$R$114, MATCH(D5791, 'Annexe 1 – Données des équipes'!$B$12:$B$114,0),4)</f>
        <v>10</v>
      </c>
      <c r="J5791" s="25">
        <f t="shared" si="91"/>
        <v>1</v>
      </c>
    </row>
    <row r="5792" spans="2:10">
      <c r="B5792" s="3">
        <v>34269</v>
      </c>
      <c r="C5792" s="10" t="s">
        <v>17850</v>
      </c>
      <c r="D5792" s="10" t="s">
        <v>17851</v>
      </c>
      <c r="E5792" s="25">
        <v>2</v>
      </c>
      <c r="F5792" s="25">
        <v>1</v>
      </c>
      <c r="G5792" s="10" t="s">
        <v>17852</v>
      </c>
      <c r="H5792" s="25">
        <f>INDEX('Annexe 1 – Données des équipes'!$B$12:$R$114, MATCH(C5792, 'Annexe 1 – Données des équipes'!$B$12:$B$114,0),4)</f>
        <v>60</v>
      </c>
      <c r="I5792" s="25">
        <f>INDEX('Annexe 1 – Données des équipes'!$B$12:$R$114, MATCH(D5792, 'Annexe 1 – Données des équipes'!$B$12:$B$114,0),4)</f>
        <v>80</v>
      </c>
      <c r="J5792" s="25">
        <f t="shared" si="91"/>
        <v>1</v>
      </c>
    </row>
    <row r="5793" spans="2:10">
      <c r="B5793" s="3">
        <v>34270</v>
      </c>
      <c r="C5793" s="10" t="s">
        <v>17853</v>
      </c>
      <c r="D5793" s="10" t="s">
        <v>17854</v>
      </c>
      <c r="E5793" s="25">
        <v>4</v>
      </c>
      <c r="F5793" s="25">
        <v>3</v>
      </c>
      <c r="G5793" s="10" t="s">
        <v>17855</v>
      </c>
      <c r="H5793" s="25">
        <f>INDEX('Annexe 1 – Données des équipes'!$B$12:$R$114, MATCH(C5793, 'Annexe 1 – Données des équipes'!$B$12:$B$114,0),4)</f>
        <v>30</v>
      </c>
      <c r="I5793" s="25">
        <f>INDEX('Annexe 1 – Données des équipes'!$B$12:$R$114, MATCH(D5793, 'Annexe 1 – Données des équipes'!$B$12:$B$114,0),4)</f>
        <v>70</v>
      </c>
      <c r="J5793" s="25">
        <f t="shared" si="91"/>
        <v>1</v>
      </c>
    </row>
    <row r="5794" spans="2:10">
      <c r="B5794" s="3">
        <v>34280</v>
      </c>
      <c r="C5794" s="10" t="s">
        <v>17856</v>
      </c>
      <c r="D5794" s="10" t="s">
        <v>17857</v>
      </c>
      <c r="E5794" s="25">
        <v>2</v>
      </c>
      <c r="F5794" s="25">
        <v>1</v>
      </c>
      <c r="G5794" s="10" t="s">
        <v>17858</v>
      </c>
      <c r="H5794" s="25">
        <f>INDEX('Annexe 1 – Données des équipes'!$B$12:$R$114, MATCH(C5794, 'Annexe 1 – Données des équipes'!$B$12:$B$114,0),4)</f>
        <v>40</v>
      </c>
      <c r="I5794" s="25">
        <f>INDEX('Annexe 1 – Données des équipes'!$B$12:$R$114, MATCH(D5794, 'Annexe 1 – Données des équipes'!$B$12:$B$114,0),4)</f>
        <v>50</v>
      </c>
      <c r="J5794" s="25">
        <f t="shared" si="91"/>
        <v>1</v>
      </c>
    </row>
    <row r="5795" spans="2:10">
      <c r="B5795" s="3">
        <v>34283</v>
      </c>
      <c r="C5795" s="10" t="s">
        <v>17859</v>
      </c>
      <c r="D5795" s="10" t="s">
        <v>17860</v>
      </c>
      <c r="E5795" s="25">
        <v>2</v>
      </c>
      <c r="F5795" s="25">
        <v>1</v>
      </c>
      <c r="G5795" s="10" t="s">
        <v>17861</v>
      </c>
      <c r="H5795" s="25">
        <f>INDEX('Annexe 1 – Données des équipes'!$B$12:$R$114, MATCH(C5795, 'Annexe 1 – Données des équipes'!$B$12:$B$114,0),4)</f>
        <v>60</v>
      </c>
      <c r="I5795" s="25">
        <f>INDEX('Annexe 1 – Données des équipes'!$B$12:$R$114, MATCH(D5795, 'Annexe 1 – Données des équipes'!$B$12:$B$114,0),4)</f>
        <v>30</v>
      </c>
      <c r="J5795" s="25">
        <f t="shared" si="91"/>
        <v>1</v>
      </c>
    </row>
    <row r="5796" spans="2:10">
      <c r="B5796" s="3">
        <v>34290</v>
      </c>
      <c r="C5796" s="10" t="s">
        <v>17862</v>
      </c>
      <c r="D5796" s="10" t="s">
        <v>17863</v>
      </c>
      <c r="E5796" s="25">
        <v>1</v>
      </c>
      <c r="F5796" s="25">
        <v>0</v>
      </c>
      <c r="G5796" s="10" t="s">
        <v>17864</v>
      </c>
      <c r="H5796" s="25">
        <f>INDEX('Annexe 1 – Données des équipes'!$B$12:$R$114, MATCH(C5796, 'Annexe 1 – Données des équipes'!$B$12:$B$114,0),4)</f>
        <v>90</v>
      </c>
      <c r="I5796" s="25">
        <f>INDEX('Annexe 1 – Données des équipes'!$B$12:$R$114, MATCH(D5796, 'Annexe 1 – Données des équipes'!$B$12:$B$114,0),4)</f>
        <v>60</v>
      </c>
      <c r="J5796" s="25">
        <f t="shared" si="91"/>
        <v>1</v>
      </c>
    </row>
    <row r="5797" spans="2:10">
      <c r="B5797" s="3">
        <v>34290</v>
      </c>
      <c r="C5797" s="10" t="s">
        <v>17865</v>
      </c>
      <c r="D5797" s="10" t="s">
        <v>17866</v>
      </c>
      <c r="E5797" s="25">
        <v>1</v>
      </c>
      <c r="F5797" s="25">
        <v>2</v>
      </c>
      <c r="G5797" s="10" t="s">
        <v>17867</v>
      </c>
      <c r="H5797" s="25">
        <f>INDEX('Annexe 1 – Données des équipes'!$B$12:$R$114, MATCH(C5797, 'Annexe 1 – Données des équipes'!$B$12:$B$114,0),4)</f>
        <v>90</v>
      </c>
      <c r="I5797" s="25">
        <f>INDEX('Annexe 1 – Données des équipes'!$B$12:$R$114, MATCH(D5797, 'Annexe 1 – Données des équipes'!$B$12:$B$114,0),4)</f>
        <v>40</v>
      </c>
      <c r="J5797" s="25">
        <f t="shared" si="91"/>
        <v>1</v>
      </c>
    </row>
    <row r="5798" spans="2:10">
      <c r="B5798" s="3">
        <v>34290</v>
      </c>
      <c r="C5798" s="10" t="s">
        <v>17868</v>
      </c>
      <c r="D5798" s="10" t="s">
        <v>17869</v>
      </c>
      <c r="E5798" s="25">
        <v>2</v>
      </c>
      <c r="F5798" s="25">
        <v>1</v>
      </c>
      <c r="G5798" s="10" t="s">
        <v>17870</v>
      </c>
      <c r="H5798" s="25">
        <f>INDEX('Annexe 1 – Données des équipes'!$B$12:$R$114, MATCH(C5798, 'Annexe 1 – Données des équipes'!$B$12:$B$114,0),4)</f>
        <v>90</v>
      </c>
      <c r="I5798" s="25">
        <f>INDEX('Annexe 1 – Données des équipes'!$B$12:$R$114, MATCH(D5798, 'Annexe 1 – Données des équipes'!$B$12:$B$114,0),4)</f>
        <v>90</v>
      </c>
      <c r="J5798" s="25">
        <f t="shared" si="91"/>
        <v>1</v>
      </c>
    </row>
    <row r="5799" spans="2:10">
      <c r="B5799" s="3">
        <v>34290</v>
      </c>
      <c r="C5799" s="10" t="s">
        <v>17871</v>
      </c>
      <c r="D5799" s="10" t="s">
        <v>17872</v>
      </c>
      <c r="E5799" s="25">
        <v>1</v>
      </c>
      <c r="F5799" s="25">
        <v>0</v>
      </c>
      <c r="G5799" s="10" t="s">
        <v>17873</v>
      </c>
      <c r="H5799" s="25">
        <f>INDEX('Annexe 1 – Données des équipes'!$B$12:$R$114, MATCH(C5799, 'Annexe 1 – Données des équipes'!$B$12:$B$114,0),4)</f>
        <v>50</v>
      </c>
      <c r="I5799" s="25">
        <f>INDEX('Annexe 1 – Données des équipes'!$B$12:$R$114, MATCH(D5799, 'Annexe 1 – Données des équipes'!$B$12:$B$114,0),4)</f>
        <v>50</v>
      </c>
      <c r="J5799" s="25">
        <f t="shared" si="91"/>
        <v>1</v>
      </c>
    </row>
    <row r="5800" spans="2:10">
      <c r="B5800" s="3">
        <v>34290</v>
      </c>
      <c r="C5800" s="10" t="s">
        <v>17874</v>
      </c>
      <c r="D5800" s="10" t="s">
        <v>17875</v>
      </c>
      <c r="E5800" s="25">
        <v>1</v>
      </c>
      <c r="F5800" s="25">
        <v>0</v>
      </c>
      <c r="G5800" s="10" t="s">
        <v>17876</v>
      </c>
      <c r="H5800" s="25">
        <f>INDEX('Annexe 1 – Données des équipes'!$B$12:$R$114, MATCH(C5800, 'Annexe 1 – Données des équipes'!$B$12:$B$114,0),4)</f>
        <v>90</v>
      </c>
      <c r="I5800" s="25">
        <f>INDEX('Annexe 1 – Données des équipes'!$B$12:$R$114, MATCH(D5800, 'Annexe 1 – Données des équipes'!$B$12:$B$114,0),4)</f>
        <v>90</v>
      </c>
      <c r="J5800" s="25">
        <f t="shared" si="91"/>
        <v>1</v>
      </c>
    </row>
    <row r="5801" spans="2:10">
      <c r="B5801" s="3">
        <v>34290</v>
      </c>
      <c r="C5801" s="10" t="s">
        <v>17877</v>
      </c>
      <c r="D5801" s="10" t="s">
        <v>17878</v>
      </c>
      <c r="E5801" s="25">
        <v>1</v>
      </c>
      <c r="F5801" s="25">
        <v>0</v>
      </c>
      <c r="G5801" s="10" t="s">
        <v>17879</v>
      </c>
      <c r="H5801" s="25">
        <f>INDEX('Annexe 1 – Données des équipes'!$B$12:$R$114, MATCH(C5801, 'Annexe 1 – Données des équipes'!$B$12:$B$114,0),4)</f>
        <v>90</v>
      </c>
      <c r="I5801" s="25">
        <f>INDEX('Annexe 1 – Données des équipes'!$B$12:$R$114, MATCH(D5801, 'Annexe 1 – Données des équipes'!$B$12:$B$114,0),4)</f>
        <v>80</v>
      </c>
      <c r="J5801" s="25">
        <f t="shared" si="91"/>
        <v>1</v>
      </c>
    </row>
    <row r="5802" spans="2:10">
      <c r="B5802" s="3">
        <v>34290</v>
      </c>
      <c r="C5802" s="10" t="s">
        <v>17880</v>
      </c>
      <c r="D5802" s="10" t="s">
        <v>17881</v>
      </c>
      <c r="E5802" s="25">
        <v>1</v>
      </c>
      <c r="F5802" s="25">
        <v>2</v>
      </c>
      <c r="G5802" s="10" t="s">
        <v>17882</v>
      </c>
      <c r="H5802" s="25">
        <f>INDEX('Annexe 1 – Données des équipes'!$B$12:$R$114, MATCH(C5802, 'Annexe 1 – Données des équipes'!$B$12:$B$114,0),4)</f>
        <v>70</v>
      </c>
      <c r="I5802" s="25">
        <f>INDEX('Annexe 1 – Données des équipes'!$B$12:$R$114, MATCH(D5802, 'Annexe 1 – Données des équipes'!$B$12:$B$114,0),4)</f>
        <v>50</v>
      </c>
      <c r="J5802" s="25">
        <f t="shared" si="91"/>
        <v>1</v>
      </c>
    </row>
    <row r="5803" spans="2:10">
      <c r="B5803" s="3">
        <v>34300</v>
      </c>
      <c r="C5803" s="10" t="s">
        <v>17883</v>
      </c>
      <c r="D5803" s="10" t="s">
        <v>17884</v>
      </c>
      <c r="E5803" s="25">
        <v>0</v>
      </c>
      <c r="F5803" s="25">
        <v>1</v>
      </c>
      <c r="G5803" s="10" t="s">
        <v>17885</v>
      </c>
      <c r="H5803" s="25">
        <f>INDEX('Annexe 1 – Données des équipes'!$B$12:$R$114, MATCH(C5803, 'Annexe 1 – Données des équipes'!$B$12:$B$114,0),4)</f>
        <v>70</v>
      </c>
      <c r="I5803" s="25">
        <f>INDEX('Annexe 1 – Données des équipes'!$B$12:$R$114, MATCH(D5803, 'Annexe 1 – Données des équipes'!$B$12:$B$114,0),4)</f>
        <v>20</v>
      </c>
      <c r="J5803" s="25">
        <f t="shared" si="91"/>
        <v>1</v>
      </c>
    </row>
    <row r="5804" spans="2:10">
      <c r="B5804" s="3">
        <v>34303</v>
      </c>
      <c r="C5804" s="10" t="s">
        <v>17886</v>
      </c>
      <c r="D5804" s="10" t="s">
        <v>17887</v>
      </c>
      <c r="E5804" s="25">
        <v>1</v>
      </c>
      <c r="F5804" s="25">
        <v>0</v>
      </c>
      <c r="G5804" s="10" t="s">
        <v>17888</v>
      </c>
      <c r="H5804" s="25">
        <f>INDEX('Annexe 1 – Données des équipes'!$B$12:$R$114, MATCH(C5804, 'Annexe 1 – Données des équipes'!$B$12:$B$114,0),4)</f>
        <v>40</v>
      </c>
      <c r="I5804" s="25">
        <f>INDEX('Annexe 1 – Données des équipes'!$B$12:$R$114, MATCH(D5804, 'Annexe 1 – Données des équipes'!$B$12:$B$114,0),4)</f>
        <v>10</v>
      </c>
      <c r="J5804" s="25">
        <f t="shared" si="91"/>
        <v>1</v>
      </c>
    </row>
    <row r="5805" spans="2:10">
      <c r="B5805" s="3">
        <v>34318</v>
      </c>
      <c r="C5805" s="10" t="s">
        <v>17889</v>
      </c>
      <c r="D5805" s="10" t="s">
        <v>17890</v>
      </c>
      <c r="E5805" s="25">
        <v>2</v>
      </c>
      <c r="F5805" s="25">
        <v>1</v>
      </c>
      <c r="G5805" s="10" t="s">
        <v>17891</v>
      </c>
      <c r="H5805" s="25">
        <f>INDEX('Annexe 1 – Données des équipes'!$B$12:$R$114, MATCH(C5805, 'Annexe 1 – Données des équipes'!$B$12:$B$114,0),4)</f>
        <v>90</v>
      </c>
      <c r="I5805" s="25">
        <f>INDEX('Annexe 1 – Données des équipes'!$B$12:$R$114, MATCH(D5805, 'Annexe 1 – Données des équipes'!$B$12:$B$114,0),4)</f>
        <v>90</v>
      </c>
      <c r="J5805" s="25">
        <f t="shared" si="91"/>
        <v>1</v>
      </c>
    </row>
    <row r="5806" spans="2:10">
      <c r="B5806" s="3">
        <v>34319</v>
      </c>
      <c r="C5806" s="10" t="s">
        <v>17892</v>
      </c>
      <c r="D5806" s="10" t="s">
        <v>17893</v>
      </c>
      <c r="E5806" s="25">
        <v>0</v>
      </c>
      <c r="F5806" s="25">
        <v>1</v>
      </c>
      <c r="G5806" s="10" t="s">
        <v>17894</v>
      </c>
      <c r="H5806" s="25">
        <f>INDEX('Annexe 1 – Données des équipes'!$B$12:$R$114, MATCH(C5806, 'Annexe 1 – Données des équipes'!$B$12:$B$114,0),4)</f>
        <v>80</v>
      </c>
      <c r="I5806" s="25">
        <f>INDEX('Annexe 1 – Données des équipes'!$B$12:$R$114, MATCH(D5806, 'Annexe 1 – Données des équipes'!$B$12:$B$114,0),4)</f>
        <v>90</v>
      </c>
      <c r="J5806" s="25">
        <f t="shared" si="91"/>
        <v>1</v>
      </c>
    </row>
    <row r="5807" spans="2:10">
      <c r="B5807" s="3">
        <v>35484</v>
      </c>
      <c r="C5807" s="10" t="s">
        <v>17895</v>
      </c>
      <c r="D5807" s="10" t="s">
        <v>17896</v>
      </c>
      <c r="E5807" s="25">
        <v>1</v>
      </c>
      <c r="F5807" s="25">
        <v>2</v>
      </c>
      <c r="G5807" s="10" t="s">
        <v>17897</v>
      </c>
      <c r="H5807" s="25">
        <f>INDEX('Annexe 1 – Données des équipes'!$B$12:$R$114, MATCH(C5807, 'Annexe 1 – Données des équipes'!$B$12:$B$114,0),4)</f>
        <v>20</v>
      </c>
      <c r="I5807" s="25">
        <f>INDEX('Annexe 1 – Données des équipes'!$B$12:$R$114, MATCH(D5807, 'Annexe 1 – Données des équipes'!$B$12:$B$114,0),4)</f>
        <v>30</v>
      </c>
      <c r="J5807" s="25">
        <f t="shared" si="91"/>
        <v>1</v>
      </c>
    </row>
    <row r="5808" spans="2:10">
      <c r="B5808" s="3">
        <v>34336</v>
      </c>
      <c r="C5808" s="10" t="s">
        <v>17898</v>
      </c>
      <c r="D5808" s="10" t="s">
        <v>17899</v>
      </c>
      <c r="E5808" s="25">
        <v>2</v>
      </c>
      <c r="F5808" s="25">
        <v>1</v>
      </c>
      <c r="G5808" s="10" t="s">
        <v>17900</v>
      </c>
      <c r="H5808" s="25">
        <f>INDEX('Annexe 1 – Données des équipes'!$B$12:$R$114, MATCH(C5808, 'Annexe 1 – Données des équipes'!$B$12:$B$114,0),4)</f>
        <v>40</v>
      </c>
      <c r="I5808" s="25">
        <f>INDEX('Annexe 1 – Données des équipes'!$B$12:$R$114, MATCH(D5808, 'Annexe 1 – Données des équipes'!$B$12:$B$114,0),4)</f>
        <v>50</v>
      </c>
      <c r="J5808" s="25">
        <f t="shared" si="91"/>
        <v>1</v>
      </c>
    </row>
    <row r="5809" spans="2:10">
      <c r="B5809" s="3">
        <v>34357</v>
      </c>
      <c r="C5809" s="10" t="s">
        <v>17901</v>
      </c>
      <c r="D5809" s="10" t="s">
        <v>17902</v>
      </c>
      <c r="E5809" s="25">
        <v>1</v>
      </c>
      <c r="F5809" s="25">
        <v>0</v>
      </c>
      <c r="G5809" s="10" t="s">
        <v>17903</v>
      </c>
      <c r="H5809" s="25">
        <f>INDEX('Annexe 1 – Données des équipes'!$B$12:$R$114, MATCH(C5809, 'Annexe 1 – Données des équipes'!$B$12:$B$114,0),4)</f>
        <v>20</v>
      </c>
      <c r="I5809" s="25">
        <f>INDEX('Annexe 1 – Données des équipes'!$B$12:$R$114, MATCH(D5809, 'Annexe 1 – Données des équipes'!$B$12:$B$114,0),4)</f>
        <v>70</v>
      </c>
      <c r="J5809" s="25">
        <f t="shared" si="91"/>
        <v>1</v>
      </c>
    </row>
    <row r="5810" spans="2:10">
      <c r="B5810" s="3">
        <v>34357</v>
      </c>
      <c r="C5810" s="10" t="s">
        <v>17904</v>
      </c>
      <c r="D5810" s="10" t="s">
        <v>17905</v>
      </c>
      <c r="E5810" s="25">
        <v>1</v>
      </c>
      <c r="F5810" s="25">
        <v>0</v>
      </c>
      <c r="G5810" s="10" t="s">
        <v>17906</v>
      </c>
      <c r="H5810" s="25">
        <f>INDEX('Annexe 1 – Données des équipes'!$B$12:$R$114, MATCH(C5810, 'Annexe 1 – Données des équipes'!$B$12:$B$114,0),4)</f>
        <v>30</v>
      </c>
      <c r="I5810" s="25">
        <f>INDEX('Annexe 1 – Données des équipes'!$B$12:$R$114, MATCH(D5810, 'Annexe 1 – Données des équipes'!$B$12:$B$114,0),4)</f>
        <v>30</v>
      </c>
      <c r="J5810" s="25">
        <f t="shared" si="91"/>
        <v>1</v>
      </c>
    </row>
    <row r="5811" spans="2:10">
      <c r="B5811" s="3">
        <v>34359</v>
      </c>
      <c r="C5811" s="10" t="s">
        <v>17907</v>
      </c>
      <c r="D5811" s="10" t="s">
        <v>17908</v>
      </c>
      <c r="E5811" s="25">
        <v>1</v>
      </c>
      <c r="F5811" s="25">
        <v>0</v>
      </c>
      <c r="G5811" s="10" t="s">
        <v>17909</v>
      </c>
      <c r="H5811" s="25">
        <f>INDEX('Annexe 1 – Données des équipes'!$B$12:$R$114, MATCH(C5811, 'Annexe 1 – Données des équipes'!$B$12:$B$114,0),4)</f>
        <v>0</v>
      </c>
      <c r="I5811" s="25">
        <f>INDEX('Annexe 1 – Données des équipes'!$B$12:$R$114, MATCH(D5811, 'Annexe 1 – Données des équipes'!$B$12:$B$114,0),4)</f>
        <v>30</v>
      </c>
      <c r="J5811" s="25">
        <f t="shared" si="91"/>
        <v>1</v>
      </c>
    </row>
    <row r="5812" spans="2:10">
      <c r="B5812" s="3">
        <v>34362</v>
      </c>
      <c r="C5812" s="10" t="s">
        <v>17910</v>
      </c>
      <c r="D5812" s="10" t="s">
        <v>17911</v>
      </c>
      <c r="E5812" s="25">
        <v>1</v>
      </c>
      <c r="F5812" s="25">
        <v>2</v>
      </c>
      <c r="G5812" s="10" t="s">
        <v>17912</v>
      </c>
      <c r="H5812" s="25">
        <f>INDEX('Annexe 1 – Données des équipes'!$B$12:$R$114, MATCH(C5812, 'Annexe 1 – Données des équipes'!$B$12:$B$114,0),4)</f>
        <v>60</v>
      </c>
      <c r="I5812" s="25">
        <f>INDEX('Annexe 1 – Données des équipes'!$B$12:$R$114, MATCH(D5812, 'Annexe 1 – Données des équipes'!$B$12:$B$114,0),4)</f>
        <v>90</v>
      </c>
      <c r="J5812" s="25">
        <f t="shared" si="91"/>
        <v>1</v>
      </c>
    </row>
    <row r="5813" spans="2:10">
      <c r="B5813" s="3">
        <v>35791</v>
      </c>
      <c r="C5813" s="10" t="s">
        <v>17913</v>
      </c>
      <c r="D5813" s="10" t="s">
        <v>17914</v>
      </c>
      <c r="E5813" s="25">
        <v>2</v>
      </c>
      <c r="F5813" s="25">
        <v>0</v>
      </c>
      <c r="G5813" s="10" t="s">
        <v>17915</v>
      </c>
      <c r="H5813" s="25">
        <f>INDEX('Annexe 1 – Données des équipes'!$B$12:$R$114, MATCH(C5813, 'Annexe 1 – Données des équipes'!$B$12:$B$114,0),4)</f>
        <v>40</v>
      </c>
      <c r="I5813" s="25">
        <f>INDEX('Annexe 1 – Données des équipes'!$B$12:$R$114, MATCH(D5813, 'Annexe 1 – Données des équipes'!$B$12:$B$114,0),4)</f>
        <v>30</v>
      </c>
      <c r="J5813" s="25">
        <f t="shared" si="91"/>
        <v>2</v>
      </c>
    </row>
    <row r="5814" spans="2:10">
      <c r="B5814" s="3">
        <v>34367</v>
      </c>
      <c r="C5814" s="10" t="s">
        <v>17916</v>
      </c>
      <c r="D5814" s="10" t="s">
        <v>17917</v>
      </c>
      <c r="E5814" s="25">
        <v>0</v>
      </c>
      <c r="F5814" s="25">
        <v>1</v>
      </c>
      <c r="G5814" s="10" t="s">
        <v>17918</v>
      </c>
      <c r="H5814" s="25">
        <f>INDEX('Annexe 1 – Données des équipes'!$B$12:$R$114, MATCH(C5814, 'Annexe 1 – Données des équipes'!$B$12:$B$114,0),4)</f>
        <v>20</v>
      </c>
      <c r="I5814" s="25">
        <f>INDEX('Annexe 1 – Données des équipes'!$B$12:$R$114, MATCH(D5814, 'Annexe 1 – Données des équipes'!$B$12:$B$114,0),4)</f>
        <v>70</v>
      </c>
      <c r="J5814" s="25">
        <f t="shared" si="91"/>
        <v>1</v>
      </c>
    </row>
    <row r="5815" spans="2:10">
      <c r="B5815" s="3">
        <v>34369</v>
      </c>
      <c r="C5815" s="10" t="s">
        <v>17919</v>
      </c>
      <c r="D5815" s="10" t="s">
        <v>17920</v>
      </c>
      <c r="E5815" s="25">
        <v>1</v>
      </c>
      <c r="F5815" s="25">
        <v>0</v>
      </c>
      <c r="G5815" s="10" t="s">
        <v>17921</v>
      </c>
      <c r="H5815" s="25">
        <f>INDEX('Annexe 1 – Données des équipes'!$B$12:$R$114, MATCH(C5815, 'Annexe 1 – Données des équipes'!$B$12:$B$114,0),4)</f>
        <v>50</v>
      </c>
      <c r="I5815" s="25">
        <f>INDEX('Annexe 1 – Données des équipes'!$B$12:$R$114, MATCH(D5815, 'Annexe 1 – Données des équipes'!$B$12:$B$114,0),4)</f>
        <v>70</v>
      </c>
      <c r="J5815" s="25">
        <f t="shared" si="91"/>
        <v>1</v>
      </c>
    </row>
    <row r="5816" spans="2:10">
      <c r="B5816" s="3">
        <v>34371</v>
      </c>
      <c r="C5816" s="10" t="s">
        <v>17922</v>
      </c>
      <c r="D5816" s="10" t="s">
        <v>17923</v>
      </c>
      <c r="E5816" s="25">
        <v>2</v>
      </c>
      <c r="F5816" s="25">
        <v>1</v>
      </c>
      <c r="G5816" s="10" t="s">
        <v>17924</v>
      </c>
      <c r="H5816" s="25">
        <f>INDEX('Annexe 1 – Données des équipes'!$B$12:$R$114, MATCH(C5816, 'Annexe 1 – Données des équipes'!$B$12:$B$114,0),4)</f>
        <v>50</v>
      </c>
      <c r="I5816" s="25">
        <f>INDEX('Annexe 1 – Données des équipes'!$B$12:$R$114, MATCH(D5816, 'Annexe 1 – Données des équipes'!$B$12:$B$114,0),4)</f>
        <v>70</v>
      </c>
      <c r="J5816" s="25">
        <f t="shared" si="91"/>
        <v>1</v>
      </c>
    </row>
    <row r="5817" spans="2:10">
      <c r="B5817" s="3">
        <v>34371</v>
      </c>
      <c r="C5817" s="10" t="s">
        <v>17925</v>
      </c>
      <c r="D5817" s="10" t="s">
        <v>17926</v>
      </c>
      <c r="E5817" s="25">
        <v>0</v>
      </c>
      <c r="F5817" s="25">
        <v>1</v>
      </c>
      <c r="G5817" s="10" t="s">
        <v>17927</v>
      </c>
      <c r="H5817" s="25">
        <f>INDEX('Annexe 1 – Données des équipes'!$B$12:$R$114, MATCH(C5817, 'Annexe 1 – Données des équipes'!$B$12:$B$114,0),4)</f>
        <v>20</v>
      </c>
      <c r="I5817" s="25">
        <f>INDEX('Annexe 1 – Données des équipes'!$B$12:$R$114, MATCH(D5817, 'Annexe 1 – Données des équipes'!$B$12:$B$114,0),4)</f>
        <v>50</v>
      </c>
      <c r="J5817" s="25">
        <f t="shared" si="91"/>
        <v>1</v>
      </c>
    </row>
    <row r="5818" spans="2:10">
      <c r="B5818" s="3">
        <v>34373</v>
      </c>
      <c r="C5818" s="10" t="s">
        <v>17928</v>
      </c>
      <c r="D5818" s="10" t="s">
        <v>17929</v>
      </c>
      <c r="E5818" s="25">
        <v>0</v>
      </c>
      <c r="F5818" s="25">
        <v>1</v>
      </c>
      <c r="G5818" s="10" t="s">
        <v>17930</v>
      </c>
      <c r="H5818" s="25">
        <f>INDEX('Annexe 1 – Données des équipes'!$B$12:$R$114, MATCH(C5818, 'Annexe 1 – Données des équipes'!$B$12:$B$114,0),4)</f>
        <v>10</v>
      </c>
      <c r="I5818" s="25">
        <f>INDEX('Annexe 1 – Données des équipes'!$B$12:$R$114, MATCH(D5818, 'Annexe 1 – Données des équipes'!$B$12:$B$114,0),4)</f>
        <v>40</v>
      </c>
      <c r="J5818" s="25">
        <f t="shared" si="91"/>
        <v>1</v>
      </c>
    </row>
    <row r="5819" spans="2:10">
      <c r="B5819" s="3">
        <v>34381</v>
      </c>
      <c r="C5819" s="10" t="s">
        <v>17931</v>
      </c>
      <c r="D5819" s="10" t="s">
        <v>17932</v>
      </c>
      <c r="E5819" s="25">
        <v>0</v>
      </c>
      <c r="F5819" s="25">
        <v>1</v>
      </c>
      <c r="G5819" s="10" t="s">
        <v>17933</v>
      </c>
      <c r="H5819" s="25">
        <f>INDEX('Annexe 1 – Données des équipes'!$B$12:$R$114, MATCH(C5819, 'Annexe 1 – Données des équipes'!$B$12:$B$114,0),4)</f>
        <v>90</v>
      </c>
      <c r="I5819" s="25">
        <f>INDEX('Annexe 1 – Données des équipes'!$B$12:$R$114, MATCH(D5819, 'Annexe 1 – Données des équipes'!$B$12:$B$114,0),4)</f>
        <v>90</v>
      </c>
      <c r="J5819" s="25">
        <f t="shared" si="91"/>
        <v>1</v>
      </c>
    </row>
    <row r="5820" spans="2:10">
      <c r="B5820" s="3">
        <v>34381</v>
      </c>
      <c r="C5820" s="10" t="s">
        <v>17934</v>
      </c>
      <c r="D5820" s="10" t="s">
        <v>17935</v>
      </c>
      <c r="E5820" s="25">
        <v>1</v>
      </c>
      <c r="F5820" s="25">
        <v>2</v>
      </c>
      <c r="G5820" s="10" t="s">
        <v>17936</v>
      </c>
      <c r="H5820" s="25">
        <f>INDEX('Annexe 1 – Données des équipes'!$B$12:$R$114, MATCH(C5820, 'Annexe 1 – Données des équipes'!$B$12:$B$114,0),4)</f>
        <v>70</v>
      </c>
      <c r="I5820" s="25">
        <f>INDEX('Annexe 1 – Données des équipes'!$B$12:$R$114, MATCH(D5820, 'Annexe 1 – Données des équipes'!$B$12:$B$114,0),4)</f>
        <v>50</v>
      </c>
      <c r="J5820" s="25">
        <f t="shared" si="91"/>
        <v>1</v>
      </c>
    </row>
    <row r="5821" spans="2:10">
      <c r="B5821" s="3">
        <v>34389</v>
      </c>
      <c r="C5821" s="10" t="s">
        <v>17937</v>
      </c>
      <c r="D5821" s="10" t="s">
        <v>17938</v>
      </c>
      <c r="E5821" s="25">
        <v>2</v>
      </c>
      <c r="F5821" s="25">
        <v>1</v>
      </c>
      <c r="G5821" s="10" t="s">
        <v>17939</v>
      </c>
      <c r="H5821" s="25">
        <f>INDEX('Annexe 1 – Données des équipes'!$B$12:$R$114, MATCH(C5821, 'Annexe 1 – Données des équipes'!$B$12:$B$114,0),4)</f>
        <v>80</v>
      </c>
      <c r="I5821" s="25">
        <f>INDEX('Annexe 1 – Données des équipes'!$B$12:$R$114, MATCH(D5821, 'Annexe 1 – Données des équipes'!$B$12:$B$114,0),4)</f>
        <v>80</v>
      </c>
      <c r="J5821" s="25">
        <f t="shared" si="91"/>
        <v>1</v>
      </c>
    </row>
    <row r="5822" spans="2:10">
      <c r="B5822" s="3">
        <v>34402</v>
      </c>
      <c r="C5822" s="10" t="s">
        <v>17940</v>
      </c>
      <c r="D5822" s="10" t="s">
        <v>17941</v>
      </c>
      <c r="E5822" s="25">
        <v>1</v>
      </c>
      <c r="F5822" s="25">
        <v>0</v>
      </c>
      <c r="G5822" s="10" t="s">
        <v>17942</v>
      </c>
      <c r="H5822" s="25">
        <f>INDEX('Annexe 1 – Données des équipes'!$B$12:$R$114, MATCH(C5822, 'Annexe 1 – Données des équipes'!$B$12:$B$114,0),4)</f>
        <v>90</v>
      </c>
      <c r="I5822" s="25">
        <f>INDEX('Annexe 1 – Données des équipes'!$B$12:$R$114, MATCH(D5822, 'Annexe 1 – Données des équipes'!$B$12:$B$114,0),4)</f>
        <v>80</v>
      </c>
      <c r="J5822" s="25">
        <f t="shared" si="91"/>
        <v>1</v>
      </c>
    </row>
    <row r="5823" spans="2:10">
      <c r="B5823" s="3">
        <v>34402</v>
      </c>
      <c r="C5823" s="10" t="s">
        <v>17943</v>
      </c>
      <c r="D5823" s="10" t="s">
        <v>17944</v>
      </c>
      <c r="E5823" s="25">
        <v>1</v>
      </c>
      <c r="F5823" s="25">
        <v>2</v>
      </c>
      <c r="G5823" s="10" t="s">
        <v>17945</v>
      </c>
      <c r="H5823" s="25">
        <f>INDEX('Annexe 1 – Données des équipes'!$B$12:$R$114, MATCH(C5823, 'Annexe 1 – Données des équipes'!$B$12:$B$114,0),4)</f>
        <v>40</v>
      </c>
      <c r="I5823" s="25">
        <f>INDEX('Annexe 1 – Données des équipes'!$B$12:$R$114, MATCH(D5823, 'Annexe 1 – Données des équipes'!$B$12:$B$114,0),4)</f>
        <v>80</v>
      </c>
      <c r="J5823" s="25">
        <f t="shared" si="91"/>
        <v>1</v>
      </c>
    </row>
    <row r="5824" spans="2:10">
      <c r="B5824" s="3">
        <v>34405</v>
      </c>
      <c r="C5824" s="10" t="s">
        <v>17946</v>
      </c>
      <c r="D5824" s="10" t="s">
        <v>17947</v>
      </c>
      <c r="E5824" s="25">
        <v>2</v>
      </c>
      <c r="F5824" s="25">
        <v>1</v>
      </c>
      <c r="G5824" s="10" t="s">
        <v>17948</v>
      </c>
      <c r="H5824" s="25">
        <f>INDEX('Annexe 1 – Données des équipes'!$B$12:$R$114, MATCH(C5824, 'Annexe 1 – Données des équipes'!$B$12:$B$114,0),4)</f>
        <v>10</v>
      </c>
      <c r="I5824" s="25">
        <f>INDEX('Annexe 1 – Données des équipes'!$B$12:$R$114, MATCH(D5824, 'Annexe 1 – Données des équipes'!$B$12:$B$114,0),4)</f>
        <v>10</v>
      </c>
      <c r="J5824" s="25">
        <f t="shared" si="91"/>
        <v>1</v>
      </c>
    </row>
    <row r="5825" spans="2:10">
      <c r="B5825" s="3">
        <v>34408</v>
      </c>
      <c r="C5825" s="10" t="s">
        <v>17949</v>
      </c>
      <c r="D5825" s="10" t="s">
        <v>17950</v>
      </c>
      <c r="E5825" s="25">
        <v>1</v>
      </c>
      <c r="F5825" s="25">
        <v>0</v>
      </c>
      <c r="G5825" s="10" t="s">
        <v>17951</v>
      </c>
      <c r="H5825" s="25">
        <f>INDEX('Annexe 1 – Données des équipes'!$B$12:$R$114, MATCH(C5825, 'Annexe 1 – Données des équipes'!$B$12:$B$114,0),4)</f>
        <v>20</v>
      </c>
      <c r="I5825" s="25">
        <f>INDEX('Annexe 1 – Données des équipes'!$B$12:$R$114, MATCH(D5825, 'Annexe 1 – Données des équipes'!$B$12:$B$114,0),4)</f>
        <v>60</v>
      </c>
      <c r="J5825" s="25">
        <f t="shared" si="91"/>
        <v>1</v>
      </c>
    </row>
    <row r="5826" spans="2:10">
      <c r="B5826" s="3">
        <v>34416</v>
      </c>
      <c r="C5826" s="10" t="s">
        <v>17952</v>
      </c>
      <c r="D5826" s="10" t="s">
        <v>17953</v>
      </c>
      <c r="E5826" s="25">
        <v>2</v>
      </c>
      <c r="F5826" s="25">
        <v>1</v>
      </c>
      <c r="G5826" s="10" t="s">
        <v>17954</v>
      </c>
      <c r="H5826" s="25">
        <f>INDEX('Annexe 1 – Données des équipes'!$B$12:$R$114, MATCH(C5826, 'Annexe 1 – Données des équipes'!$B$12:$B$114,0),4)</f>
        <v>90</v>
      </c>
      <c r="I5826" s="25">
        <f>INDEX('Annexe 1 – Données des équipes'!$B$12:$R$114, MATCH(D5826, 'Annexe 1 – Données des équipes'!$B$12:$B$114,0),4)</f>
        <v>90</v>
      </c>
      <c r="J5826" s="25">
        <f t="shared" si="91"/>
        <v>1</v>
      </c>
    </row>
    <row r="5827" spans="2:10">
      <c r="B5827" s="3">
        <v>34416</v>
      </c>
      <c r="C5827" s="10" t="s">
        <v>17955</v>
      </c>
      <c r="D5827" s="10" t="s">
        <v>17956</v>
      </c>
      <c r="E5827" s="25">
        <v>0</v>
      </c>
      <c r="F5827" s="25">
        <v>1</v>
      </c>
      <c r="G5827" s="10" t="s">
        <v>17957</v>
      </c>
      <c r="H5827" s="25">
        <f>INDEX('Annexe 1 – Données des équipes'!$B$12:$R$114, MATCH(C5827, 'Annexe 1 – Données des équipes'!$B$12:$B$114,0),4)</f>
        <v>60</v>
      </c>
      <c r="I5827" s="25">
        <f>INDEX('Annexe 1 – Données des équipes'!$B$12:$R$114, MATCH(D5827, 'Annexe 1 – Données des équipes'!$B$12:$B$114,0),4)</f>
        <v>80</v>
      </c>
      <c r="J5827" s="25">
        <f t="shared" si="91"/>
        <v>1</v>
      </c>
    </row>
    <row r="5828" spans="2:10">
      <c r="B5828" s="3">
        <v>34420</v>
      </c>
      <c r="C5828" s="10" t="s">
        <v>17958</v>
      </c>
      <c r="D5828" s="10" t="s">
        <v>17959</v>
      </c>
      <c r="E5828" s="25">
        <v>1</v>
      </c>
      <c r="F5828" s="25">
        <v>0</v>
      </c>
      <c r="G5828" s="10" t="s">
        <v>17960</v>
      </c>
      <c r="H5828" s="25">
        <f>INDEX('Annexe 1 – Données des équipes'!$B$12:$R$114, MATCH(C5828, 'Annexe 1 – Données des équipes'!$B$12:$B$114,0),4)</f>
        <v>40</v>
      </c>
      <c r="I5828" s="25">
        <f>INDEX('Annexe 1 – Données des équipes'!$B$12:$R$114, MATCH(D5828, 'Annexe 1 – Données des équipes'!$B$12:$B$114,0),4)</f>
        <v>10</v>
      </c>
      <c r="J5828" s="25">
        <f t="shared" si="91"/>
        <v>1</v>
      </c>
    </row>
    <row r="5829" spans="2:10">
      <c r="B5829" s="3">
        <v>34422</v>
      </c>
      <c r="C5829" s="10" t="s">
        <v>17961</v>
      </c>
      <c r="D5829" s="10" t="s">
        <v>17962</v>
      </c>
      <c r="E5829" s="25">
        <v>2</v>
      </c>
      <c r="F5829" s="25">
        <v>1</v>
      </c>
      <c r="G5829" s="10" t="s">
        <v>17963</v>
      </c>
      <c r="H5829" s="25">
        <f>INDEX('Annexe 1 – Données des équipes'!$B$12:$R$114, MATCH(C5829, 'Annexe 1 – Données des équipes'!$B$12:$B$114,0),4)</f>
        <v>70</v>
      </c>
      <c r="I5829" s="25">
        <f>INDEX('Annexe 1 – Données des équipes'!$B$12:$R$114, MATCH(D5829, 'Annexe 1 – Données des équipes'!$B$12:$B$114,0),4)</f>
        <v>10</v>
      </c>
      <c r="J5829" s="25">
        <f t="shared" si="91"/>
        <v>1</v>
      </c>
    </row>
    <row r="5830" spans="2:10">
      <c r="B5830" s="3">
        <v>34424</v>
      </c>
      <c r="C5830" s="10" t="s">
        <v>17964</v>
      </c>
      <c r="D5830" s="10" t="s">
        <v>17965</v>
      </c>
      <c r="E5830" s="25">
        <v>1</v>
      </c>
      <c r="F5830" s="25">
        <v>0</v>
      </c>
      <c r="G5830" s="10" t="s">
        <v>17966</v>
      </c>
      <c r="H5830" s="25">
        <f>INDEX('Annexe 1 – Données des équipes'!$B$12:$R$114, MATCH(C5830, 'Annexe 1 – Données des équipes'!$B$12:$B$114,0),4)</f>
        <v>40</v>
      </c>
      <c r="I5830" s="25">
        <f>INDEX('Annexe 1 – Données des équipes'!$B$12:$R$114, MATCH(D5830, 'Annexe 1 – Données des équipes'!$B$12:$B$114,0),4)</f>
        <v>70</v>
      </c>
      <c r="J5830" s="25">
        <f t="shared" si="91"/>
        <v>1</v>
      </c>
    </row>
    <row r="5831" spans="2:10">
      <c r="B5831" s="3">
        <v>35837</v>
      </c>
      <c r="C5831" s="10" t="s">
        <v>17967</v>
      </c>
      <c r="D5831" s="10" t="s">
        <v>17968</v>
      </c>
      <c r="E5831" s="25">
        <v>1</v>
      </c>
      <c r="F5831" s="25">
        <v>1</v>
      </c>
      <c r="G5831" s="10" t="s">
        <v>17969</v>
      </c>
      <c r="H5831" s="25">
        <f>INDEX('Annexe 1 – Données des équipes'!$B$12:$R$114, MATCH(C5831, 'Annexe 1 – Données des équipes'!$B$12:$B$114,0),4)</f>
        <v>20</v>
      </c>
      <c r="I5831" s="25">
        <f>INDEX('Annexe 1 – Données des équipes'!$B$12:$R$114, MATCH(D5831, 'Annexe 1 – Données des équipes'!$B$12:$B$114,0),4)</f>
        <v>30</v>
      </c>
      <c r="J5831" s="25">
        <f t="shared" si="91"/>
        <v>0</v>
      </c>
    </row>
    <row r="5832" spans="2:10">
      <c r="B5832" s="3">
        <v>34426</v>
      </c>
      <c r="C5832" s="10" t="s">
        <v>17970</v>
      </c>
      <c r="D5832" s="10" t="s">
        <v>17971</v>
      </c>
      <c r="E5832" s="25">
        <v>0</v>
      </c>
      <c r="F5832" s="25">
        <v>1</v>
      </c>
      <c r="G5832" s="10" t="s">
        <v>17972</v>
      </c>
      <c r="H5832" s="25">
        <f>INDEX('Annexe 1 – Données des équipes'!$B$12:$R$114, MATCH(C5832, 'Annexe 1 – Données des équipes'!$B$12:$B$114,0),4)</f>
        <v>50</v>
      </c>
      <c r="I5832" s="25">
        <f>INDEX('Annexe 1 – Données des équipes'!$B$12:$R$114, MATCH(D5832, 'Annexe 1 – Données des équipes'!$B$12:$B$114,0),4)</f>
        <v>20</v>
      </c>
      <c r="J5832" s="25">
        <f t="shared" si="91"/>
        <v>1</v>
      </c>
    </row>
    <row r="5833" spans="2:10">
      <c r="B5833" s="3">
        <v>36037</v>
      </c>
      <c r="C5833" s="10" t="s">
        <v>17973</v>
      </c>
      <c r="D5833" s="10" t="s">
        <v>17974</v>
      </c>
      <c r="E5833" s="25">
        <v>1</v>
      </c>
      <c r="F5833" s="25">
        <v>1</v>
      </c>
      <c r="G5833" s="10" t="s">
        <v>17975</v>
      </c>
      <c r="H5833" s="25">
        <f>INDEX('Annexe 1 – Données des équipes'!$B$12:$R$114, MATCH(C5833, 'Annexe 1 – Données des équipes'!$B$12:$B$114,0),4)</f>
        <v>40</v>
      </c>
      <c r="I5833" s="25">
        <f>INDEX('Annexe 1 – Données des équipes'!$B$12:$R$114, MATCH(D5833, 'Annexe 1 – Données des équipes'!$B$12:$B$114,0),4)</f>
        <v>30</v>
      </c>
      <c r="J5833" s="25">
        <f t="shared" si="91"/>
        <v>0</v>
      </c>
    </row>
    <row r="5834" spans="2:10">
      <c r="B5834" s="3">
        <v>34427</v>
      </c>
      <c r="C5834" s="10" t="s">
        <v>17976</v>
      </c>
      <c r="D5834" s="10" t="s">
        <v>17977</v>
      </c>
      <c r="E5834" s="25">
        <v>1</v>
      </c>
      <c r="F5834" s="25">
        <v>0</v>
      </c>
      <c r="G5834" s="10" t="s">
        <v>17978</v>
      </c>
      <c r="H5834" s="25">
        <f>INDEX('Annexe 1 – Données des équipes'!$B$12:$R$114, MATCH(C5834, 'Annexe 1 – Données des équipes'!$B$12:$B$114,0),4)</f>
        <v>10</v>
      </c>
      <c r="I5834" s="25">
        <f>INDEX('Annexe 1 – Données des équipes'!$B$12:$R$114, MATCH(D5834, 'Annexe 1 – Données des équipes'!$B$12:$B$114,0),4)</f>
        <v>70</v>
      </c>
      <c r="J5834" s="25">
        <f t="shared" si="91"/>
        <v>1</v>
      </c>
    </row>
    <row r="5835" spans="2:10">
      <c r="B5835" s="3">
        <v>34430</v>
      </c>
      <c r="C5835" s="10" t="s">
        <v>17979</v>
      </c>
      <c r="D5835" s="10" t="s">
        <v>17980</v>
      </c>
      <c r="E5835" s="25">
        <v>0</v>
      </c>
      <c r="F5835" s="25">
        <v>1</v>
      </c>
      <c r="G5835" s="10" t="s">
        <v>17981</v>
      </c>
      <c r="H5835" s="25">
        <f>INDEX('Annexe 1 – Données des équipes'!$B$12:$R$114, MATCH(C5835, 'Annexe 1 – Données des équipes'!$B$12:$B$114,0),4)</f>
        <v>40</v>
      </c>
      <c r="I5835" s="25">
        <f>INDEX('Annexe 1 – Données des équipes'!$B$12:$R$114, MATCH(D5835, 'Annexe 1 – Données des équipes'!$B$12:$B$114,0),4)</f>
        <v>40</v>
      </c>
      <c r="J5835" s="25">
        <f t="shared" si="91"/>
        <v>1</v>
      </c>
    </row>
    <row r="5836" spans="2:10">
      <c r="B5836" s="3">
        <v>34431</v>
      </c>
      <c r="C5836" s="10" t="s">
        <v>17982</v>
      </c>
      <c r="D5836" s="10" t="s">
        <v>17983</v>
      </c>
      <c r="E5836" s="25">
        <v>0</v>
      </c>
      <c r="F5836" s="25">
        <v>1</v>
      </c>
      <c r="G5836" s="10" t="s">
        <v>17984</v>
      </c>
      <c r="H5836" s="25">
        <f>INDEX('Annexe 1 – Données des équipes'!$B$12:$R$114, MATCH(C5836, 'Annexe 1 – Données des équipes'!$B$12:$B$114,0),4)</f>
        <v>90</v>
      </c>
      <c r="I5836" s="25">
        <f>INDEX('Annexe 1 – Données des équipes'!$B$12:$R$114, MATCH(D5836, 'Annexe 1 – Données des équipes'!$B$12:$B$114,0),4)</f>
        <v>50</v>
      </c>
      <c r="J5836" s="25">
        <f t="shared" si="91"/>
        <v>1</v>
      </c>
    </row>
    <row r="5837" spans="2:10">
      <c r="B5837" s="3">
        <v>34434</v>
      </c>
      <c r="C5837" s="10" t="s">
        <v>17985</v>
      </c>
      <c r="D5837" s="10" t="s">
        <v>17986</v>
      </c>
      <c r="E5837" s="25">
        <v>2</v>
      </c>
      <c r="F5837" s="25">
        <v>1</v>
      </c>
      <c r="G5837" s="10" t="s">
        <v>17987</v>
      </c>
      <c r="H5837" s="25">
        <f>INDEX('Annexe 1 – Données des équipes'!$B$12:$R$114, MATCH(C5837, 'Annexe 1 – Données des équipes'!$B$12:$B$114,0),4)</f>
        <v>50</v>
      </c>
      <c r="I5837" s="25">
        <f>INDEX('Annexe 1 – Données des équipes'!$B$12:$R$114, MATCH(D5837, 'Annexe 1 – Données des équipes'!$B$12:$B$114,0),4)</f>
        <v>10</v>
      </c>
      <c r="J5837" s="25">
        <f t="shared" si="91"/>
        <v>1</v>
      </c>
    </row>
    <row r="5838" spans="2:10">
      <c r="B5838" s="3">
        <v>34437</v>
      </c>
      <c r="C5838" s="10" t="s">
        <v>17988</v>
      </c>
      <c r="D5838" s="10" t="s">
        <v>17989</v>
      </c>
      <c r="E5838" s="25">
        <v>1</v>
      </c>
      <c r="F5838" s="25">
        <v>0</v>
      </c>
      <c r="G5838" s="10" t="s">
        <v>17990</v>
      </c>
      <c r="H5838" s="25">
        <f>INDEX('Annexe 1 – Données des équipes'!$B$12:$R$114, MATCH(C5838, 'Annexe 1 – Données des équipes'!$B$12:$B$114,0),4)</f>
        <v>80</v>
      </c>
      <c r="I5838" s="25">
        <f>INDEX('Annexe 1 – Données des équipes'!$B$12:$R$114, MATCH(D5838, 'Annexe 1 – Données des équipes'!$B$12:$B$114,0),4)</f>
        <v>30</v>
      </c>
      <c r="J5838" s="25">
        <f t="shared" si="91"/>
        <v>1</v>
      </c>
    </row>
    <row r="5839" spans="2:10">
      <c r="B5839" s="3">
        <v>34441</v>
      </c>
      <c r="C5839" s="10" t="s">
        <v>17991</v>
      </c>
      <c r="D5839" s="10" t="s">
        <v>17992</v>
      </c>
      <c r="E5839" s="25">
        <v>1</v>
      </c>
      <c r="F5839" s="25">
        <v>0</v>
      </c>
      <c r="G5839" s="10" t="s">
        <v>17993</v>
      </c>
      <c r="H5839" s="25">
        <f>INDEX('Annexe 1 – Données des équipes'!$B$12:$R$114, MATCH(C5839, 'Annexe 1 – Données des équipes'!$B$12:$B$114,0),4)</f>
        <v>90</v>
      </c>
      <c r="I5839" s="25">
        <f>INDEX('Annexe 1 – Données des équipes'!$B$12:$R$114, MATCH(D5839, 'Annexe 1 – Données des équipes'!$B$12:$B$114,0),4)</f>
        <v>50</v>
      </c>
      <c r="J5839" s="25">
        <f t="shared" si="91"/>
        <v>1</v>
      </c>
    </row>
    <row r="5840" spans="2:10">
      <c r="B5840" s="3">
        <v>34444</v>
      </c>
      <c r="C5840" s="10" t="s">
        <v>17994</v>
      </c>
      <c r="D5840" s="10" t="s">
        <v>17995</v>
      </c>
      <c r="E5840" s="25">
        <v>1</v>
      </c>
      <c r="F5840" s="25">
        <v>2</v>
      </c>
      <c r="G5840" s="10" t="s">
        <v>17996</v>
      </c>
      <c r="H5840" s="25">
        <f>INDEX('Annexe 1 – Données des équipes'!$B$12:$R$114, MATCH(C5840, 'Annexe 1 – Données des équipes'!$B$12:$B$114,0),4)</f>
        <v>60</v>
      </c>
      <c r="I5840" s="25">
        <f>INDEX('Annexe 1 – Données des équipes'!$B$12:$R$114, MATCH(D5840, 'Annexe 1 – Données des équipes'!$B$12:$B$114,0),4)</f>
        <v>60</v>
      </c>
      <c r="J5840" s="25">
        <f t="shared" si="91"/>
        <v>1</v>
      </c>
    </row>
    <row r="5841" spans="2:10">
      <c r="B5841" s="3">
        <v>34444</v>
      </c>
      <c r="C5841" s="10" t="s">
        <v>17997</v>
      </c>
      <c r="D5841" s="10" t="s">
        <v>17998</v>
      </c>
      <c r="E5841" s="25">
        <v>0</v>
      </c>
      <c r="F5841" s="25">
        <v>1</v>
      </c>
      <c r="G5841" s="10" t="s">
        <v>17999</v>
      </c>
      <c r="H5841" s="25">
        <f>INDEX('Annexe 1 – Données des équipes'!$B$12:$R$114, MATCH(C5841, 'Annexe 1 – Données des équipes'!$B$12:$B$114,0),4)</f>
        <v>80</v>
      </c>
      <c r="I5841" s="25">
        <f>INDEX('Annexe 1 – Données des équipes'!$B$12:$R$114, MATCH(D5841, 'Annexe 1 – Données des équipes'!$B$12:$B$114,0),4)</f>
        <v>60</v>
      </c>
      <c r="J5841" s="25">
        <f t="shared" si="91"/>
        <v>1</v>
      </c>
    </row>
    <row r="5842" spans="2:10">
      <c r="B5842" s="3">
        <v>34444</v>
      </c>
      <c r="C5842" s="10" t="s">
        <v>18000</v>
      </c>
      <c r="D5842" s="10" t="s">
        <v>18001</v>
      </c>
      <c r="E5842" s="25">
        <v>0</v>
      </c>
      <c r="F5842" s="25">
        <v>1</v>
      </c>
      <c r="G5842" s="10" t="s">
        <v>18002</v>
      </c>
      <c r="H5842" s="25">
        <f>INDEX('Annexe 1 – Données des équipes'!$B$12:$R$114, MATCH(C5842, 'Annexe 1 – Données des équipes'!$B$12:$B$114,0),4)</f>
        <v>60</v>
      </c>
      <c r="I5842" s="25">
        <f>INDEX('Annexe 1 – Données des équipes'!$B$12:$R$114, MATCH(D5842, 'Annexe 1 – Données des équipes'!$B$12:$B$114,0),4)</f>
        <v>50</v>
      </c>
      <c r="J5842" s="25">
        <f t="shared" ref="J5842:J5905" si="92">ABS(F5842-E5842)</f>
        <v>1</v>
      </c>
    </row>
    <row r="5843" spans="2:10">
      <c r="B5843" s="3">
        <v>34448</v>
      </c>
      <c r="C5843" s="10" t="s">
        <v>18003</v>
      </c>
      <c r="D5843" s="10" t="s">
        <v>18004</v>
      </c>
      <c r="E5843" s="25">
        <v>1</v>
      </c>
      <c r="F5843" s="25">
        <v>0</v>
      </c>
      <c r="G5843" s="10" t="s">
        <v>18005</v>
      </c>
      <c r="H5843" s="25">
        <f>INDEX('Annexe 1 – Données des équipes'!$B$12:$R$114, MATCH(C5843, 'Annexe 1 – Données des équipes'!$B$12:$B$114,0),4)</f>
        <v>20</v>
      </c>
      <c r="I5843" s="25">
        <f>INDEX('Annexe 1 – Données des équipes'!$B$12:$R$114, MATCH(D5843, 'Annexe 1 – Données des équipes'!$B$12:$B$114,0),4)</f>
        <v>10</v>
      </c>
      <c r="J5843" s="25">
        <f t="shared" si="92"/>
        <v>1</v>
      </c>
    </row>
    <row r="5844" spans="2:10">
      <c r="B5844" s="3">
        <v>34457</v>
      </c>
      <c r="C5844" s="10" t="s">
        <v>18006</v>
      </c>
      <c r="D5844" s="10" t="s">
        <v>18007</v>
      </c>
      <c r="E5844" s="25">
        <v>1</v>
      </c>
      <c r="F5844" s="25">
        <v>0</v>
      </c>
      <c r="G5844" s="10" t="s">
        <v>18008</v>
      </c>
      <c r="H5844" s="25">
        <f>INDEX('Annexe 1 – Données des équipes'!$B$12:$R$114, MATCH(C5844, 'Annexe 1 – Données des équipes'!$B$12:$B$114,0),4)</f>
        <v>90</v>
      </c>
      <c r="I5844" s="25">
        <f>INDEX('Annexe 1 – Données des équipes'!$B$12:$R$114, MATCH(D5844, 'Annexe 1 – Données des équipes'!$B$12:$B$114,0),4)</f>
        <v>80</v>
      </c>
      <c r="J5844" s="25">
        <f t="shared" si="92"/>
        <v>1</v>
      </c>
    </row>
    <row r="5845" spans="2:10">
      <c r="B5845" s="3">
        <v>34457</v>
      </c>
      <c r="C5845" s="10" t="s">
        <v>18009</v>
      </c>
      <c r="D5845" s="10" t="s">
        <v>18010</v>
      </c>
      <c r="E5845" s="25">
        <v>2</v>
      </c>
      <c r="F5845" s="25">
        <v>1</v>
      </c>
      <c r="G5845" s="10" t="s">
        <v>18011</v>
      </c>
      <c r="H5845" s="25">
        <f>INDEX('Annexe 1 – Données des équipes'!$B$12:$R$114, MATCH(C5845, 'Annexe 1 – Données des équipes'!$B$12:$B$114,0),4)</f>
        <v>70</v>
      </c>
      <c r="I5845" s="25">
        <f>INDEX('Annexe 1 – Données des équipes'!$B$12:$R$114, MATCH(D5845, 'Annexe 1 – Données des équipes'!$B$12:$B$114,0),4)</f>
        <v>40</v>
      </c>
      <c r="J5845" s="25">
        <f t="shared" si="92"/>
        <v>1</v>
      </c>
    </row>
    <row r="5846" spans="2:10">
      <c r="B5846" s="3">
        <v>34458</v>
      </c>
      <c r="C5846" s="10" t="s">
        <v>18012</v>
      </c>
      <c r="D5846" s="10" t="s">
        <v>18013</v>
      </c>
      <c r="E5846" s="25">
        <v>1</v>
      </c>
      <c r="F5846" s="25">
        <v>0</v>
      </c>
      <c r="G5846" s="10" t="s">
        <v>18014</v>
      </c>
      <c r="H5846" s="25">
        <f>INDEX('Annexe 1 – Données des équipes'!$B$12:$R$114, MATCH(C5846, 'Annexe 1 – Données des équipes'!$B$12:$B$114,0),4)</f>
        <v>50</v>
      </c>
      <c r="I5846" s="25">
        <f>INDEX('Annexe 1 – Données des équipes'!$B$12:$R$114, MATCH(D5846, 'Annexe 1 – Données des équipes'!$B$12:$B$114,0),4)</f>
        <v>30</v>
      </c>
      <c r="J5846" s="25">
        <f t="shared" si="92"/>
        <v>1</v>
      </c>
    </row>
    <row r="5847" spans="2:10">
      <c r="B5847" s="3">
        <v>34458</v>
      </c>
      <c r="C5847" s="10" t="s">
        <v>18015</v>
      </c>
      <c r="D5847" s="10" t="s">
        <v>18016</v>
      </c>
      <c r="E5847" s="25">
        <v>3</v>
      </c>
      <c r="F5847" s="25">
        <v>2</v>
      </c>
      <c r="G5847" s="10" t="s">
        <v>18017</v>
      </c>
      <c r="H5847" s="25">
        <f>INDEX('Annexe 1 – Données des équipes'!$B$12:$R$114, MATCH(C5847, 'Annexe 1 – Données des équipes'!$B$12:$B$114,0),4)</f>
        <v>80</v>
      </c>
      <c r="I5847" s="25">
        <f>INDEX('Annexe 1 – Données des équipes'!$B$12:$R$114, MATCH(D5847, 'Annexe 1 – Données des équipes'!$B$12:$B$114,0),4)</f>
        <v>40</v>
      </c>
      <c r="J5847" s="25">
        <f t="shared" si="92"/>
        <v>1</v>
      </c>
    </row>
    <row r="5848" spans="2:10">
      <c r="B5848" s="3">
        <v>34459</v>
      </c>
      <c r="C5848" s="10" t="s">
        <v>18018</v>
      </c>
      <c r="D5848" s="10" t="s">
        <v>18019</v>
      </c>
      <c r="E5848" s="25">
        <v>2</v>
      </c>
      <c r="F5848" s="25">
        <v>1</v>
      </c>
      <c r="G5848" s="10" t="s">
        <v>18020</v>
      </c>
      <c r="H5848" s="25">
        <f>INDEX('Annexe 1 – Données des équipes'!$B$12:$R$114, MATCH(C5848, 'Annexe 1 – Données des équipes'!$B$12:$B$114,0),4)</f>
        <v>40</v>
      </c>
      <c r="I5848" s="25">
        <f>INDEX('Annexe 1 – Données des équipes'!$B$12:$R$114, MATCH(D5848, 'Annexe 1 – Données des équipes'!$B$12:$B$114,0),4)</f>
        <v>80</v>
      </c>
      <c r="J5848" s="25">
        <f t="shared" si="92"/>
        <v>1</v>
      </c>
    </row>
    <row r="5849" spans="2:10">
      <c r="B5849" s="3">
        <v>34471</v>
      </c>
      <c r="C5849" s="10" t="s">
        <v>18021</v>
      </c>
      <c r="D5849" s="10" t="s">
        <v>18022</v>
      </c>
      <c r="E5849" s="25">
        <v>3</v>
      </c>
      <c r="F5849" s="25">
        <v>4</v>
      </c>
      <c r="G5849" s="10" t="s">
        <v>18023</v>
      </c>
      <c r="H5849" s="25">
        <f>INDEX('Annexe 1 – Données des équipes'!$B$12:$R$114, MATCH(C5849, 'Annexe 1 – Données des équipes'!$B$12:$B$114,0),4)</f>
        <v>80</v>
      </c>
      <c r="I5849" s="25">
        <f>INDEX('Annexe 1 – Données des équipes'!$B$12:$R$114, MATCH(D5849, 'Annexe 1 – Données des équipes'!$B$12:$B$114,0),4)</f>
        <v>60</v>
      </c>
      <c r="J5849" s="25">
        <f t="shared" si="92"/>
        <v>1</v>
      </c>
    </row>
    <row r="5850" spans="2:10">
      <c r="B5850" s="3">
        <v>34473</v>
      </c>
      <c r="C5850" s="10" t="s">
        <v>18024</v>
      </c>
      <c r="D5850" s="10" t="s">
        <v>18025</v>
      </c>
      <c r="E5850" s="25">
        <v>1</v>
      </c>
      <c r="F5850" s="25">
        <v>0</v>
      </c>
      <c r="G5850" s="10" t="s">
        <v>18026</v>
      </c>
      <c r="H5850" s="25">
        <f>INDEX('Annexe 1 – Données des équipes'!$B$12:$R$114, MATCH(C5850, 'Annexe 1 – Données des équipes'!$B$12:$B$114,0),4)</f>
        <v>70</v>
      </c>
      <c r="I5850" s="25">
        <f>INDEX('Annexe 1 – Données des équipes'!$B$12:$R$114, MATCH(D5850, 'Annexe 1 – Données des équipes'!$B$12:$B$114,0),4)</f>
        <v>50</v>
      </c>
      <c r="J5850" s="25">
        <f t="shared" si="92"/>
        <v>1</v>
      </c>
    </row>
    <row r="5851" spans="2:10">
      <c r="B5851" s="3">
        <v>34477</v>
      </c>
      <c r="C5851" s="10" t="s">
        <v>18027</v>
      </c>
      <c r="D5851" s="10" t="s">
        <v>18028</v>
      </c>
      <c r="E5851" s="25">
        <v>1</v>
      </c>
      <c r="F5851" s="25">
        <v>2</v>
      </c>
      <c r="G5851" s="10" t="s">
        <v>18029</v>
      </c>
      <c r="H5851" s="25">
        <f>INDEX('Annexe 1 – Données des équipes'!$B$12:$R$114, MATCH(C5851, 'Annexe 1 – Données des équipes'!$B$12:$B$114,0),4)</f>
        <v>20</v>
      </c>
      <c r="I5851" s="25">
        <f>INDEX('Annexe 1 – Données des équipes'!$B$12:$R$114, MATCH(D5851, 'Annexe 1 – Données des équipes'!$B$12:$B$114,0),4)</f>
        <v>70</v>
      </c>
      <c r="J5851" s="25">
        <f t="shared" si="92"/>
        <v>1</v>
      </c>
    </row>
    <row r="5852" spans="2:10">
      <c r="B5852" s="3">
        <v>34478</v>
      </c>
      <c r="C5852" s="10" t="s">
        <v>18030</v>
      </c>
      <c r="D5852" s="10" t="s">
        <v>18031</v>
      </c>
      <c r="E5852" s="25">
        <v>1</v>
      </c>
      <c r="F5852" s="25">
        <v>0</v>
      </c>
      <c r="G5852" s="10" t="s">
        <v>18032</v>
      </c>
      <c r="H5852" s="25">
        <f>INDEX('Annexe 1 – Données des équipes'!$B$12:$R$114, MATCH(C5852, 'Annexe 1 – Données des équipes'!$B$12:$B$114,0),4)</f>
        <v>60</v>
      </c>
      <c r="I5852" s="25">
        <f>INDEX('Annexe 1 – Données des équipes'!$B$12:$R$114, MATCH(D5852, 'Annexe 1 – Données des équipes'!$B$12:$B$114,0),4)</f>
        <v>50</v>
      </c>
      <c r="J5852" s="25">
        <f t="shared" si="92"/>
        <v>1</v>
      </c>
    </row>
    <row r="5853" spans="2:10">
      <c r="B5853" s="3">
        <v>34479</v>
      </c>
      <c r="C5853" s="10" t="s">
        <v>18033</v>
      </c>
      <c r="D5853" s="10" t="s">
        <v>18034</v>
      </c>
      <c r="E5853" s="25">
        <v>2</v>
      </c>
      <c r="F5853" s="25">
        <v>1</v>
      </c>
      <c r="G5853" s="10" t="s">
        <v>18035</v>
      </c>
      <c r="H5853" s="25">
        <f>INDEX('Annexe 1 – Données des équipes'!$B$12:$R$114, MATCH(C5853, 'Annexe 1 – Données des équipes'!$B$12:$B$114,0),4)</f>
        <v>80</v>
      </c>
      <c r="I5853" s="25">
        <f>INDEX('Annexe 1 – Données des équipes'!$B$12:$R$114, MATCH(D5853, 'Annexe 1 – Données des équipes'!$B$12:$B$114,0),4)</f>
        <v>80</v>
      </c>
      <c r="J5853" s="25">
        <f t="shared" si="92"/>
        <v>1</v>
      </c>
    </row>
    <row r="5854" spans="2:10">
      <c r="B5854" s="3">
        <v>34479</v>
      </c>
      <c r="C5854" s="10" t="s">
        <v>18036</v>
      </c>
      <c r="D5854" s="10" t="s">
        <v>18037</v>
      </c>
      <c r="E5854" s="25">
        <v>1</v>
      </c>
      <c r="F5854" s="25">
        <v>0</v>
      </c>
      <c r="G5854" s="10" t="s">
        <v>18038</v>
      </c>
      <c r="H5854" s="25">
        <f>INDEX('Annexe 1 – Données des équipes'!$B$12:$R$114, MATCH(C5854, 'Annexe 1 – Données des équipes'!$B$12:$B$114,0),4)</f>
        <v>70</v>
      </c>
      <c r="I5854" s="25">
        <f>INDEX('Annexe 1 – Données des équipes'!$B$12:$R$114, MATCH(D5854, 'Annexe 1 – Données des équipes'!$B$12:$B$114,0),4)</f>
        <v>90</v>
      </c>
      <c r="J5854" s="25">
        <f t="shared" si="92"/>
        <v>1</v>
      </c>
    </row>
    <row r="5855" spans="2:10">
      <c r="B5855" s="3">
        <v>34480</v>
      </c>
      <c r="C5855" s="10" t="s">
        <v>18039</v>
      </c>
      <c r="D5855" s="10" t="s">
        <v>18040</v>
      </c>
      <c r="E5855" s="25">
        <v>0</v>
      </c>
      <c r="F5855" s="25">
        <v>1</v>
      </c>
      <c r="G5855" s="10" t="s">
        <v>18041</v>
      </c>
      <c r="H5855" s="25">
        <f>INDEX('Annexe 1 – Données des équipes'!$B$12:$R$114, MATCH(C5855, 'Annexe 1 – Données des équipes'!$B$12:$B$114,0),4)</f>
        <v>60</v>
      </c>
      <c r="I5855" s="25">
        <f>INDEX('Annexe 1 – Données des équipes'!$B$12:$R$114, MATCH(D5855, 'Annexe 1 – Données des équipes'!$B$12:$B$114,0),4)</f>
        <v>90</v>
      </c>
      <c r="J5855" s="25">
        <f t="shared" si="92"/>
        <v>1</v>
      </c>
    </row>
    <row r="5856" spans="2:10">
      <c r="B5856" s="3">
        <v>34480</v>
      </c>
      <c r="C5856" s="10" t="s">
        <v>18042</v>
      </c>
      <c r="D5856" s="10" t="s">
        <v>18043</v>
      </c>
      <c r="E5856" s="25">
        <v>1</v>
      </c>
      <c r="F5856" s="25">
        <v>0</v>
      </c>
      <c r="G5856" s="10" t="s">
        <v>18044</v>
      </c>
      <c r="H5856" s="25">
        <f>INDEX('Annexe 1 – Données des équipes'!$B$12:$R$114, MATCH(C5856, 'Annexe 1 – Données des équipes'!$B$12:$B$114,0),4)</f>
        <v>80</v>
      </c>
      <c r="I5856" s="25">
        <f>INDEX('Annexe 1 – Données des équipes'!$B$12:$R$114, MATCH(D5856, 'Annexe 1 – Données des équipes'!$B$12:$B$114,0),4)</f>
        <v>80</v>
      </c>
      <c r="J5856" s="25">
        <f t="shared" si="92"/>
        <v>1</v>
      </c>
    </row>
    <row r="5857" spans="2:10">
      <c r="B5857" s="3">
        <v>34483</v>
      </c>
      <c r="C5857" s="10" t="s">
        <v>18045</v>
      </c>
      <c r="D5857" s="10" t="s">
        <v>18046</v>
      </c>
      <c r="E5857" s="25">
        <v>2</v>
      </c>
      <c r="F5857" s="25">
        <v>1</v>
      </c>
      <c r="G5857" s="10" t="s">
        <v>18047</v>
      </c>
      <c r="H5857" s="25">
        <f>INDEX('Annexe 1 – Données des équipes'!$B$12:$R$114, MATCH(C5857, 'Annexe 1 – Données des équipes'!$B$12:$B$114,0),4)</f>
        <v>50</v>
      </c>
      <c r="I5857" s="25">
        <f>INDEX('Annexe 1 – Données des équipes'!$B$12:$R$114, MATCH(D5857, 'Annexe 1 – Données des équipes'!$B$12:$B$114,0),4)</f>
        <v>70</v>
      </c>
      <c r="J5857" s="25">
        <f t="shared" si="92"/>
        <v>1</v>
      </c>
    </row>
    <row r="5858" spans="2:10">
      <c r="B5858" s="3">
        <v>34486</v>
      </c>
      <c r="C5858" s="10" t="s">
        <v>18048</v>
      </c>
      <c r="D5858" s="10" t="s">
        <v>18049</v>
      </c>
      <c r="E5858" s="25">
        <v>2</v>
      </c>
      <c r="F5858" s="25">
        <v>1</v>
      </c>
      <c r="G5858" s="10" t="s">
        <v>18050</v>
      </c>
      <c r="H5858" s="25">
        <f>INDEX('Annexe 1 – Données des équipes'!$B$12:$R$114, MATCH(C5858, 'Annexe 1 – Données des équipes'!$B$12:$B$114,0),4)</f>
        <v>30</v>
      </c>
      <c r="I5858" s="25">
        <f>INDEX('Annexe 1 – Données des équipes'!$B$12:$R$114, MATCH(D5858, 'Annexe 1 – Données des équipes'!$B$12:$B$114,0),4)</f>
        <v>80</v>
      </c>
      <c r="J5858" s="25">
        <f t="shared" si="92"/>
        <v>1</v>
      </c>
    </row>
    <row r="5859" spans="2:10">
      <c r="B5859" s="3">
        <v>34487</v>
      </c>
      <c r="C5859" s="10" t="s">
        <v>18051</v>
      </c>
      <c r="D5859" s="10" t="s">
        <v>18052</v>
      </c>
      <c r="E5859" s="25">
        <v>1</v>
      </c>
      <c r="F5859" s="25">
        <v>2</v>
      </c>
      <c r="G5859" s="10" t="s">
        <v>18053</v>
      </c>
      <c r="H5859" s="25">
        <f>INDEX('Annexe 1 – Données des équipes'!$B$12:$R$114, MATCH(C5859, 'Annexe 1 – Données des équipes'!$B$12:$B$114,0),4)</f>
        <v>30</v>
      </c>
      <c r="I5859" s="25">
        <f>INDEX('Annexe 1 – Données des équipes'!$B$12:$R$114, MATCH(D5859, 'Annexe 1 – Données des équipes'!$B$12:$B$114,0),4)</f>
        <v>90</v>
      </c>
      <c r="J5859" s="25">
        <f t="shared" si="92"/>
        <v>1</v>
      </c>
    </row>
    <row r="5860" spans="2:10">
      <c r="B5860" s="3">
        <v>34488</v>
      </c>
      <c r="C5860" s="10" t="s">
        <v>18054</v>
      </c>
      <c r="D5860" s="10" t="s">
        <v>18055</v>
      </c>
      <c r="E5860" s="25">
        <v>1</v>
      </c>
      <c r="F5860" s="25">
        <v>0</v>
      </c>
      <c r="G5860" s="10" t="s">
        <v>18056</v>
      </c>
      <c r="H5860" s="25">
        <f>INDEX('Annexe 1 – Données des équipes'!$B$12:$R$114, MATCH(C5860, 'Annexe 1 – Données des équipes'!$B$12:$B$114,0),4)</f>
        <v>90</v>
      </c>
      <c r="I5860" s="25">
        <f>INDEX('Annexe 1 – Données des équipes'!$B$12:$R$114, MATCH(D5860, 'Annexe 1 – Données des équipes'!$B$12:$B$114,0),4)</f>
        <v>80</v>
      </c>
      <c r="J5860" s="25">
        <f t="shared" si="92"/>
        <v>1</v>
      </c>
    </row>
    <row r="5861" spans="2:10">
      <c r="B5861" s="3">
        <v>34490</v>
      </c>
      <c r="C5861" s="10" t="s">
        <v>18057</v>
      </c>
      <c r="D5861" s="10" t="s">
        <v>18058</v>
      </c>
      <c r="E5861" s="25">
        <v>2</v>
      </c>
      <c r="F5861" s="25">
        <v>1</v>
      </c>
      <c r="G5861" s="10" t="s">
        <v>18059</v>
      </c>
      <c r="H5861" s="25">
        <f>INDEX('Annexe 1 – Données des équipes'!$B$12:$R$114, MATCH(C5861, 'Annexe 1 – Données des équipes'!$B$12:$B$114,0),4)</f>
        <v>70</v>
      </c>
      <c r="I5861" s="25">
        <f>INDEX('Annexe 1 – Données des équipes'!$B$12:$R$114, MATCH(D5861, 'Annexe 1 – Données des équipes'!$B$12:$B$114,0),4)</f>
        <v>70</v>
      </c>
      <c r="J5861" s="25">
        <f t="shared" si="92"/>
        <v>1</v>
      </c>
    </row>
    <row r="5862" spans="2:10">
      <c r="B5862" s="3">
        <v>34493</v>
      </c>
      <c r="C5862" s="10" t="s">
        <v>18060</v>
      </c>
      <c r="D5862" s="10" t="s">
        <v>18061</v>
      </c>
      <c r="E5862" s="25">
        <v>1</v>
      </c>
      <c r="F5862" s="25">
        <v>0</v>
      </c>
      <c r="G5862" s="10" t="s">
        <v>18062</v>
      </c>
      <c r="H5862" s="25">
        <f>INDEX('Annexe 1 – Données des équipes'!$B$12:$R$114, MATCH(C5862, 'Annexe 1 – Données des équipes'!$B$12:$B$114,0),4)</f>
        <v>60</v>
      </c>
      <c r="I5862" s="25">
        <f>INDEX('Annexe 1 – Données des équipes'!$B$12:$R$114, MATCH(D5862, 'Annexe 1 – Données des équipes'!$B$12:$B$114,0),4)</f>
        <v>20</v>
      </c>
      <c r="J5862" s="25">
        <f t="shared" si="92"/>
        <v>1</v>
      </c>
    </row>
    <row r="5863" spans="2:10">
      <c r="B5863" s="3">
        <v>34496</v>
      </c>
      <c r="C5863" s="10" t="s">
        <v>18063</v>
      </c>
      <c r="D5863" s="10" t="s">
        <v>18064</v>
      </c>
      <c r="E5863" s="25">
        <v>0</v>
      </c>
      <c r="F5863" s="25">
        <v>1</v>
      </c>
      <c r="G5863" s="10" t="s">
        <v>18065</v>
      </c>
      <c r="H5863" s="25">
        <f>INDEX('Annexe 1 – Données des équipes'!$B$12:$R$114, MATCH(C5863, 'Annexe 1 – Données des équipes'!$B$12:$B$114,0),4)</f>
        <v>60</v>
      </c>
      <c r="I5863" s="25">
        <f>INDEX('Annexe 1 – Données des équipes'!$B$12:$R$114, MATCH(D5863, 'Annexe 1 – Données des équipes'!$B$12:$B$114,0),4)</f>
        <v>90</v>
      </c>
      <c r="J5863" s="25">
        <f t="shared" si="92"/>
        <v>1</v>
      </c>
    </row>
    <row r="5864" spans="2:10">
      <c r="B5864" s="3">
        <v>34497</v>
      </c>
      <c r="C5864" s="10" t="s">
        <v>18066</v>
      </c>
      <c r="D5864" s="10" t="s">
        <v>18067</v>
      </c>
      <c r="E5864" s="25">
        <v>1</v>
      </c>
      <c r="F5864" s="25">
        <v>0</v>
      </c>
      <c r="G5864" s="10" t="s">
        <v>18068</v>
      </c>
      <c r="H5864" s="25">
        <f>INDEX('Annexe 1 – Données des équipes'!$B$12:$R$114, MATCH(C5864, 'Annexe 1 – Données des équipes'!$B$12:$B$114,0),4)</f>
        <v>60</v>
      </c>
      <c r="I5864" s="25">
        <f>INDEX('Annexe 1 – Données des équipes'!$B$12:$R$114, MATCH(D5864, 'Annexe 1 – Données des équipes'!$B$12:$B$114,0),4)</f>
        <v>20</v>
      </c>
      <c r="J5864" s="25">
        <f t="shared" si="92"/>
        <v>1</v>
      </c>
    </row>
    <row r="5865" spans="2:10">
      <c r="B5865" s="3">
        <v>34502</v>
      </c>
      <c r="C5865" s="10" t="s">
        <v>18069</v>
      </c>
      <c r="D5865" s="10" t="s">
        <v>18070</v>
      </c>
      <c r="E5865" s="25">
        <v>1</v>
      </c>
      <c r="F5865" s="25">
        <v>0</v>
      </c>
      <c r="G5865" s="10" t="s">
        <v>18071</v>
      </c>
      <c r="H5865" s="25">
        <f>INDEX('Annexe 1 – Données des équipes'!$B$12:$R$114, MATCH(C5865, 'Annexe 1 – Données des équipes'!$B$12:$B$114,0),4)</f>
        <v>90</v>
      </c>
      <c r="I5865" s="25">
        <f>INDEX('Annexe 1 – Données des équipes'!$B$12:$R$114, MATCH(D5865, 'Annexe 1 – Données des équipes'!$B$12:$B$114,0),4)</f>
        <v>50</v>
      </c>
      <c r="J5865" s="25">
        <f t="shared" si="92"/>
        <v>1</v>
      </c>
    </row>
    <row r="5866" spans="2:10">
      <c r="B5866" s="3">
        <v>34503</v>
      </c>
      <c r="C5866" s="10" t="s">
        <v>18072</v>
      </c>
      <c r="D5866" s="10" t="s">
        <v>18073</v>
      </c>
      <c r="E5866" s="25">
        <v>0</v>
      </c>
      <c r="F5866" s="25">
        <v>1</v>
      </c>
      <c r="G5866" s="10" t="s">
        <v>18074</v>
      </c>
      <c r="H5866" s="25">
        <f>INDEX('Annexe 1 – Données des équipes'!$B$12:$R$114, MATCH(C5866, 'Annexe 1 – Données des équipes'!$B$12:$B$114,0),4)</f>
        <v>90</v>
      </c>
      <c r="I5866" s="25">
        <f>INDEX('Annexe 1 – Données des équipes'!$B$12:$R$114, MATCH(D5866, 'Annexe 1 – Données des équipes'!$B$12:$B$114,0),4)</f>
        <v>60</v>
      </c>
      <c r="J5866" s="25">
        <f t="shared" si="92"/>
        <v>1</v>
      </c>
    </row>
    <row r="5867" spans="2:10">
      <c r="B5867" s="3">
        <v>34504</v>
      </c>
      <c r="C5867" s="10" t="s">
        <v>18075</v>
      </c>
      <c r="D5867" s="10" t="s">
        <v>18076</v>
      </c>
      <c r="E5867" s="25">
        <v>1</v>
      </c>
      <c r="F5867" s="25">
        <v>0</v>
      </c>
      <c r="G5867" s="10" t="s">
        <v>18077</v>
      </c>
      <c r="H5867" s="25">
        <f>INDEX('Annexe 1 – Données des équipes'!$B$12:$R$114, MATCH(C5867, 'Annexe 1 – Données des équipes'!$B$12:$B$114,0),4)</f>
        <v>90</v>
      </c>
      <c r="I5867" s="25">
        <f>INDEX('Annexe 1 – Données des équipes'!$B$12:$R$114, MATCH(D5867, 'Annexe 1 – Données des équipes'!$B$12:$B$114,0),4)</f>
        <v>50</v>
      </c>
      <c r="J5867" s="25">
        <f t="shared" si="92"/>
        <v>1</v>
      </c>
    </row>
    <row r="5868" spans="2:10">
      <c r="B5868" s="3">
        <v>34504</v>
      </c>
      <c r="C5868" s="10" t="s">
        <v>18078</v>
      </c>
      <c r="D5868" s="10" t="s">
        <v>18079</v>
      </c>
      <c r="E5868" s="25">
        <v>1</v>
      </c>
      <c r="F5868" s="25">
        <v>0</v>
      </c>
      <c r="G5868" s="10" t="s">
        <v>18080</v>
      </c>
      <c r="H5868" s="25">
        <f>INDEX('Annexe 1 – Données des équipes'!$B$12:$R$114, MATCH(C5868, 'Annexe 1 – Données des équipes'!$B$12:$B$114,0),4)</f>
        <v>30</v>
      </c>
      <c r="I5868" s="25">
        <f>INDEX('Annexe 1 – Données des équipes'!$B$12:$R$114, MATCH(D5868, 'Annexe 1 – Données des équipes'!$B$12:$B$114,0),4)</f>
        <v>80</v>
      </c>
      <c r="J5868" s="25">
        <f t="shared" si="92"/>
        <v>1</v>
      </c>
    </row>
    <row r="5869" spans="2:10">
      <c r="B5869" s="3">
        <v>34505</v>
      </c>
      <c r="C5869" s="10" t="s">
        <v>18081</v>
      </c>
      <c r="D5869" s="10" t="s">
        <v>18082</v>
      </c>
      <c r="E5869" s="25">
        <v>2</v>
      </c>
      <c r="F5869" s="25">
        <v>1</v>
      </c>
      <c r="G5869" s="10" t="s">
        <v>18083</v>
      </c>
      <c r="H5869" s="25">
        <f>INDEX('Annexe 1 – Données des équipes'!$B$12:$R$114, MATCH(C5869, 'Annexe 1 – Données des équipes'!$B$12:$B$114,0),4)</f>
        <v>80</v>
      </c>
      <c r="I5869" s="25">
        <f>INDEX('Annexe 1 – Données des équipes'!$B$12:$R$114, MATCH(D5869, 'Annexe 1 – Données des équipes'!$B$12:$B$114,0),4)</f>
        <v>30</v>
      </c>
      <c r="J5869" s="25">
        <f t="shared" si="92"/>
        <v>1</v>
      </c>
    </row>
    <row r="5870" spans="2:10">
      <c r="B5870" s="3">
        <v>34508</v>
      </c>
      <c r="C5870" s="10" t="s">
        <v>18084</v>
      </c>
      <c r="D5870" s="10" t="s">
        <v>18085</v>
      </c>
      <c r="E5870" s="25">
        <v>1</v>
      </c>
      <c r="F5870" s="25">
        <v>0</v>
      </c>
      <c r="G5870" s="10" t="s">
        <v>18086</v>
      </c>
      <c r="H5870" s="25">
        <f>INDEX('Annexe 1 – Données des équipes'!$B$12:$R$114, MATCH(C5870, 'Annexe 1 – Données des équipes'!$B$12:$B$114,0),4)</f>
        <v>90</v>
      </c>
      <c r="I5870" s="25">
        <f>INDEX('Annexe 1 – Données des équipes'!$B$12:$R$114, MATCH(D5870, 'Annexe 1 – Données des équipes'!$B$12:$B$114,0),4)</f>
        <v>30</v>
      </c>
      <c r="J5870" s="25">
        <f t="shared" si="92"/>
        <v>1</v>
      </c>
    </row>
    <row r="5871" spans="2:10">
      <c r="B5871" s="3">
        <v>34509</v>
      </c>
      <c r="C5871" s="10" t="s">
        <v>18087</v>
      </c>
      <c r="D5871" s="10" t="s">
        <v>18088</v>
      </c>
      <c r="E5871" s="25">
        <v>2</v>
      </c>
      <c r="F5871" s="25">
        <v>1</v>
      </c>
      <c r="G5871" s="10" t="s">
        <v>18089</v>
      </c>
      <c r="H5871" s="25">
        <f>INDEX('Annexe 1 – Données des équipes'!$B$12:$R$114, MATCH(C5871, 'Annexe 1 – Données des équipes'!$B$12:$B$114,0),4)</f>
        <v>80</v>
      </c>
      <c r="I5871" s="25">
        <f>INDEX('Annexe 1 – Données des équipes'!$B$12:$R$114, MATCH(D5871, 'Annexe 1 – Données des équipes'!$B$12:$B$114,0),4)</f>
        <v>60</v>
      </c>
      <c r="J5871" s="25">
        <f t="shared" si="92"/>
        <v>1</v>
      </c>
    </row>
    <row r="5872" spans="2:10">
      <c r="B5872" s="3">
        <v>34510</v>
      </c>
      <c r="C5872" s="10" t="s">
        <v>18090</v>
      </c>
      <c r="D5872" s="10" t="s">
        <v>18091</v>
      </c>
      <c r="E5872" s="25">
        <v>2</v>
      </c>
      <c r="F5872" s="25">
        <v>1</v>
      </c>
      <c r="G5872" s="10" t="s">
        <v>18092</v>
      </c>
      <c r="H5872" s="25">
        <f>INDEX('Annexe 1 – Données des équipes'!$B$12:$R$114, MATCH(C5872, 'Annexe 1 – Données des équipes'!$B$12:$B$114,0),4)</f>
        <v>90</v>
      </c>
      <c r="I5872" s="25">
        <f>INDEX('Annexe 1 – Données des équipes'!$B$12:$R$114, MATCH(D5872, 'Annexe 1 – Données des équipes'!$B$12:$B$114,0),4)</f>
        <v>50</v>
      </c>
      <c r="J5872" s="25">
        <f t="shared" si="92"/>
        <v>1</v>
      </c>
    </row>
    <row r="5873" spans="2:10">
      <c r="B5873" s="3">
        <v>34510</v>
      </c>
      <c r="C5873" s="10" t="s">
        <v>18093</v>
      </c>
      <c r="D5873" s="10" t="s">
        <v>18094</v>
      </c>
      <c r="E5873" s="25">
        <v>1</v>
      </c>
      <c r="F5873" s="25">
        <v>0</v>
      </c>
      <c r="G5873" s="10" t="s">
        <v>18095</v>
      </c>
      <c r="H5873" s="25">
        <f>INDEX('Annexe 1 – Données des équipes'!$B$12:$R$114, MATCH(C5873, 'Annexe 1 – Données des équipes'!$B$12:$B$114,0),4)</f>
        <v>90</v>
      </c>
      <c r="I5873" s="25">
        <f>INDEX('Annexe 1 – Données des équipes'!$B$12:$R$114, MATCH(D5873, 'Annexe 1 – Données des équipes'!$B$12:$B$114,0),4)</f>
        <v>80</v>
      </c>
      <c r="J5873" s="25">
        <f t="shared" si="92"/>
        <v>1</v>
      </c>
    </row>
    <row r="5874" spans="2:10">
      <c r="B5874" s="3">
        <v>34510</v>
      </c>
      <c r="C5874" s="10" t="s">
        <v>18096</v>
      </c>
      <c r="D5874" s="10" t="s">
        <v>18097</v>
      </c>
      <c r="E5874" s="25">
        <v>2</v>
      </c>
      <c r="F5874" s="25">
        <v>1</v>
      </c>
      <c r="G5874" s="10" t="s">
        <v>18098</v>
      </c>
      <c r="H5874" s="25">
        <f>INDEX('Annexe 1 – Données des équipes'!$B$12:$R$114, MATCH(C5874, 'Annexe 1 – Données des équipes'!$B$12:$B$114,0),4)</f>
        <v>30</v>
      </c>
      <c r="I5874" s="25">
        <f>INDEX('Annexe 1 – Données des équipes'!$B$12:$R$114, MATCH(D5874, 'Annexe 1 – Données des équipes'!$B$12:$B$114,0),4)</f>
        <v>50</v>
      </c>
      <c r="J5874" s="25">
        <f t="shared" si="92"/>
        <v>1</v>
      </c>
    </row>
    <row r="5875" spans="2:10">
      <c r="B5875" s="3">
        <v>34512</v>
      </c>
      <c r="C5875" s="10" t="s">
        <v>18099</v>
      </c>
      <c r="D5875" s="10" t="s">
        <v>18100</v>
      </c>
      <c r="E5875" s="25">
        <v>3</v>
      </c>
      <c r="F5875" s="25">
        <v>2</v>
      </c>
      <c r="G5875" s="10" t="s">
        <v>18101</v>
      </c>
      <c r="H5875" s="25">
        <f>INDEX('Annexe 1 – Données des équipes'!$B$12:$R$114, MATCH(C5875, 'Annexe 1 – Données des équipes'!$B$12:$B$114,0),4)</f>
        <v>90</v>
      </c>
      <c r="I5875" s="25">
        <f>INDEX('Annexe 1 – Données des équipes'!$B$12:$R$114, MATCH(D5875, 'Annexe 1 – Données des équipes'!$B$12:$B$114,0),4)</f>
        <v>70</v>
      </c>
      <c r="J5875" s="25">
        <f t="shared" si="92"/>
        <v>1</v>
      </c>
    </row>
    <row r="5876" spans="2:10">
      <c r="B5876" s="3">
        <v>34514</v>
      </c>
      <c r="C5876" s="10" t="s">
        <v>18102</v>
      </c>
      <c r="D5876" s="10" t="s">
        <v>18103</v>
      </c>
      <c r="E5876" s="25">
        <v>0</v>
      </c>
      <c r="F5876" s="25">
        <v>1</v>
      </c>
      <c r="G5876" s="10" t="s">
        <v>18104</v>
      </c>
      <c r="H5876" s="25">
        <f>INDEX('Annexe 1 – Données des équipes'!$B$12:$R$114, MATCH(C5876, 'Annexe 1 – Données des équipes'!$B$12:$B$114,0),4)</f>
        <v>90</v>
      </c>
      <c r="I5876" s="25">
        <f>INDEX('Annexe 1 – Données des équipes'!$B$12:$R$114, MATCH(D5876, 'Annexe 1 – Données des équipes'!$B$12:$B$114,0),4)</f>
        <v>30</v>
      </c>
      <c r="J5876" s="25">
        <f t="shared" si="92"/>
        <v>1</v>
      </c>
    </row>
    <row r="5877" spans="2:10">
      <c r="B5877" s="3">
        <v>34514</v>
      </c>
      <c r="C5877" s="10" t="s">
        <v>18105</v>
      </c>
      <c r="D5877" s="10" t="s">
        <v>18106</v>
      </c>
      <c r="E5877" s="25">
        <v>1</v>
      </c>
      <c r="F5877" s="25">
        <v>2</v>
      </c>
      <c r="G5877" s="10" t="s">
        <v>18107</v>
      </c>
      <c r="H5877" s="25">
        <f>INDEX('Annexe 1 – Données des équipes'!$B$12:$R$114, MATCH(C5877, 'Annexe 1 – Données des équipes'!$B$12:$B$114,0),4)</f>
        <v>50</v>
      </c>
      <c r="I5877" s="25">
        <f>INDEX('Annexe 1 – Données des équipes'!$B$12:$R$114, MATCH(D5877, 'Annexe 1 – Données des équipes'!$B$12:$B$114,0),4)</f>
        <v>80</v>
      </c>
      <c r="J5877" s="25">
        <f t="shared" si="92"/>
        <v>1</v>
      </c>
    </row>
    <row r="5878" spans="2:10">
      <c r="B5878" s="3">
        <v>34517</v>
      </c>
      <c r="C5878" s="10" t="s">
        <v>18108</v>
      </c>
      <c r="D5878" s="10" t="s">
        <v>18109</v>
      </c>
      <c r="E5878" s="25">
        <v>3</v>
      </c>
      <c r="F5878" s="25">
        <v>2</v>
      </c>
      <c r="G5878" s="10" t="s">
        <v>18110</v>
      </c>
      <c r="H5878" s="25">
        <f>INDEX('Annexe 1 – Données des équipes'!$B$12:$R$114, MATCH(C5878, 'Annexe 1 – Données des équipes'!$B$12:$B$114,0),4)</f>
        <v>90</v>
      </c>
      <c r="I5878" s="25">
        <f>INDEX('Annexe 1 – Données des équipes'!$B$12:$R$114, MATCH(D5878, 'Annexe 1 – Données des équipes'!$B$12:$B$114,0),4)</f>
        <v>90</v>
      </c>
      <c r="J5878" s="25">
        <f t="shared" si="92"/>
        <v>1</v>
      </c>
    </row>
    <row r="5879" spans="2:10">
      <c r="B5879" s="3">
        <v>34518</v>
      </c>
      <c r="C5879" s="10" t="s">
        <v>18111</v>
      </c>
      <c r="D5879" s="10" t="s">
        <v>18112</v>
      </c>
      <c r="E5879" s="25">
        <v>3</v>
      </c>
      <c r="F5879" s="25">
        <v>2</v>
      </c>
      <c r="G5879" s="10" t="s">
        <v>18113</v>
      </c>
      <c r="H5879" s="25">
        <f>INDEX('Annexe 1 – Données des équipes'!$B$12:$R$114, MATCH(C5879, 'Annexe 1 – Données des équipes'!$B$12:$B$114,0),4)</f>
        <v>50</v>
      </c>
      <c r="I5879" s="25">
        <f>INDEX('Annexe 1 – Données des équipes'!$B$12:$R$114, MATCH(D5879, 'Annexe 1 – Données des équipes'!$B$12:$B$114,0),4)</f>
        <v>90</v>
      </c>
      <c r="J5879" s="25">
        <f t="shared" si="92"/>
        <v>1</v>
      </c>
    </row>
    <row r="5880" spans="2:10">
      <c r="B5880" s="3">
        <v>34520</v>
      </c>
      <c r="C5880" s="10" t="s">
        <v>18114</v>
      </c>
      <c r="D5880" s="10" t="s">
        <v>18115</v>
      </c>
      <c r="E5880" s="25">
        <v>1</v>
      </c>
      <c r="F5880" s="25">
        <v>2</v>
      </c>
      <c r="G5880" s="10" t="s">
        <v>18116</v>
      </c>
      <c r="H5880" s="25">
        <f>INDEX('Annexe 1 – Données des équipes'!$B$12:$R$114, MATCH(C5880, 'Annexe 1 – Données des équipes'!$B$12:$B$114,0),4)</f>
        <v>50</v>
      </c>
      <c r="I5880" s="25">
        <f>INDEX('Annexe 1 – Données des équipes'!$B$12:$R$114, MATCH(D5880, 'Annexe 1 – Données des équipes'!$B$12:$B$114,0),4)</f>
        <v>90</v>
      </c>
      <c r="J5880" s="25">
        <f t="shared" si="92"/>
        <v>1</v>
      </c>
    </row>
    <row r="5881" spans="2:10">
      <c r="B5881" s="3">
        <v>34523</v>
      </c>
      <c r="C5881" s="10" t="s">
        <v>18117</v>
      </c>
      <c r="D5881" s="10" t="s">
        <v>18118</v>
      </c>
      <c r="E5881" s="25">
        <v>3</v>
      </c>
      <c r="F5881" s="25">
        <v>2</v>
      </c>
      <c r="G5881" s="10" t="s">
        <v>18119</v>
      </c>
      <c r="H5881" s="25">
        <f>INDEX('Annexe 1 – Données des équipes'!$B$12:$R$114, MATCH(C5881, 'Annexe 1 – Données des équipes'!$B$12:$B$114,0),4)</f>
        <v>50</v>
      </c>
      <c r="I5881" s="25">
        <f>INDEX('Annexe 1 – Données des équipes'!$B$12:$R$114, MATCH(D5881, 'Annexe 1 – Données des équipes'!$B$12:$B$114,0),4)</f>
        <v>40</v>
      </c>
      <c r="J5881" s="25">
        <f t="shared" si="92"/>
        <v>1</v>
      </c>
    </row>
    <row r="5882" spans="2:10">
      <c r="B5882" s="3">
        <v>34524</v>
      </c>
      <c r="C5882" s="10" t="s">
        <v>18120</v>
      </c>
      <c r="D5882" s="10" t="s">
        <v>18121</v>
      </c>
      <c r="E5882" s="25">
        <v>2</v>
      </c>
      <c r="F5882" s="25">
        <v>1</v>
      </c>
      <c r="G5882" s="10" t="s">
        <v>18122</v>
      </c>
      <c r="H5882" s="25">
        <f>INDEX('Annexe 1 – Données des équipes'!$B$12:$R$114, MATCH(C5882, 'Annexe 1 – Données des équipes'!$B$12:$B$114,0),4)</f>
        <v>90</v>
      </c>
      <c r="I5882" s="25">
        <f>INDEX('Annexe 1 – Données des équipes'!$B$12:$R$114, MATCH(D5882, 'Annexe 1 – Données des équipes'!$B$12:$B$114,0),4)</f>
        <v>90</v>
      </c>
      <c r="J5882" s="25">
        <f t="shared" si="92"/>
        <v>1</v>
      </c>
    </row>
    <row r="5883" spans="2:10">
      <c r="B5883" s="3">
        <v>34524</v>
      </c>
      <c r="C5883" s="10" t="s">
        <v>18123</v>
      </c>
      <c r="D5883" s="10" t="s">
        <v>18124</v>
      </c>
      <c r="E5883" s="25">
        <v>2</v>
      </c>
      <c r="F5883" s="25">
        <v>3</v>
      </c>
      <c r="G5883" s="10" t="s">
        <v>18125</v>
      </c>
      <c r="H5883" s="25">
        <f>INDEX('Annexe 1 – Données des équipes'!$B$12:$R$114, MATCH(C5883, 'Annexe 1 – Données des équipes'!$B$12:$B$114,0),4)</f>
        <v>80</v>
      </c>
      <c r="I5883" s="25">
        <f>INDEX('Annexe 1 – Données des équipes'!$B$12:$R$114, MATCH(D5883, 'Annexe 1 – Données des équipes'!$B$12:$B$114,0),4)</f>
        <v>90</v>
      </c>
      <c r="J5883" s="25">
        <f t="shared" si="92"/>
        <v>1</v>
      </c>
    </row>
    <row r="5884" spans="2:10">
      <c r="B5884" s="3">
        <v>34525</v>
      </c>
      <c r="C5884" s="10" t="s">
        <v>18126</v>
      </c>
      <c r="D5884" s="10" t="s">
        <v>18127</v>
      </c>
      <c r="E5884" s="25">
        <v>2</v>
      </c>
      <c r="F5884" s="25">
        <v>1</v>
      </c>
      <c r="G5884" s="10" t="s">
        <v>18128</v>
      </c>
      <c r="H5884" s="25">
        <f>INDEX('Annexe 1 – Données des équipes'!$B$12:$R$114, MATCH(C5884, 'Annexe 1 – Données des équipes'!$B$12:$B$114,0),4)</f>
        <v>40</v>
      </c>
      <c r="I5884" s="25">
        <f>INDEX('Annexe 1 – Données des équipes'!$B$12:$R$114, MATCH(D5884, 'Annexe 1 – Données des équipes'!$B$12:$B$114,0),4)</f>
        <v>90</v>
      </c>
      <c r="J5884" s="25">
        <f t="shared" si="92"/>
        <v>1</v>
      </c>
    </row>
    <row r="5885" spans="2:10">
      <c r="B5885" s="3">
        <v>34528</v>
      </c>
      <c r="C5885" s="10" t="s">
        <v>18129</v>
      </c>
      <c r="D5885" s="10" t="s">
        <v>18130</v>
      </c>
      <c r="E5885" s="25">
        <v>1</v>
      </c>
      <c r="F5885" s="25">
        <v>2</v>
      </c>
      <c r="G5885" s="10" t="s">
        <v>18131</v>
      </c>
      <c r="H5885" s="25">
        <f>INDEX('Annexe 1 – Données des équipes'!$B$12:$R$114, MATCH(C5885, 'Annexe 1 – Données des équipes'!$B$12:$B$114,0),4)</f>
        <v>40</v>
      </c>
      <c r="I5885" s="25">
        <f>INDEX('Annexe 1 – Données des équipes'!$B$12:$R$114, MATCH(D5885, 'Annexe 1 – Données des équipes'!$B$12:$B$114,0),4)</f>
        <v>90</v>
      </c>
      <c r="J5885" s="25">
        <f t="shared" si="92"/>
        <v>1</v>
      </c>
    </row>
    <row r="5886" spans="2:10">
      <c r="B5886" s="3">
        <v>34528</v>
      </c>
      <c r="C5886" s="10" t="s">
        <v>18132</v>
      </c>
      <c r="D5886" s="10" t="s">
        <v>18133</v>
      </c>
      <c r="E5886" s="25">
        <v>0</v>
      </c>
      <c r="F5886" s="25">
        <v>1</v>
      </c>
      <c r="G5886" s="10" t="s">
        <v>18134</v>
      </c>
      <c r="H5886" s="25">
        <f>INDEX('Annexe 1 – Données des équipes'!$B$12:$R$114, MATCH(C5886, 'Annexe 1 – Données des équipes'!$B$12:$B$114,0),4)</f>
        <v>80</v>
      </c>
      <c r="I5886" s="25">
        <f>INDEX('Annexe 1 – Données des équipes'!$B$12:$R$114, MATCH(D5886, 'Annexe 1 – Données des équipes'!$B$12:$B$114,0),4)</f>
        <v>90</v>
      </c>
      <c r="J5886" s="25">
        <f t="shared" si="92"/>
        <v>1</v>
      </c>
    </row>
    <row r="5887" spans="2:10">
      <c r="B5887" s="3">
        <v>34529</v>
      </c>
      <c r="C5887" s="10" t="s">
        <v>18135</v>
      </c>
      <c r="D5887" s="10" t="s">
        <v>18136</v>
      </c>
      <c r="E5887" s="25">
        <v>2</v>
      </c>
      <c r="F5887" s="25">
        <v>1</v>
      </c>
      <c r="G5887" s="10" t="s">
        <v>18137</v>
      </c>
      <c r="H5887" s="25">
        <f>INDEX('Annexe 1 – Données des équipes'!$B$12:$R$114, MATCH(C5887, 'Annexe 1 – Données des équipes'!$B$12:$B$114,0),4)</f>
        <v>50</v>
      </c>
      <c r="I5887" s="25">
        <f>INDEX('Annexe 1 – Données des équipes'!$B$12:$R$114, MATCH(D5887, 'Annexe 1 – Données des équipes'!$B$12:$B$114,0),4)</f>
        <v>40</v>
      </c>
      <c r="J5887" s="25">
        <f t="shared" si="92"/>
        <v>1</v>
      </c>
    </row>
    <row r="5888" spans="2:10">
      <c r="B5888" s="3">
        <v>35847</v>
      </c>
      <c r="C5888" s="10" t="s">
        <v>18138</v>
      </c>
      <c r="D5888" s="10" t="s">
        <v>18139</v>
      </c>
      <c r="E5888" s="25">
        <v>0</v>
      </c>
      <c r="F5888" s="25">
        <v>0</v>
      </c>
      <c r="G5888" s="10" t="s">
        <v>18140</v>
      </c>
      <c r="H5888" s="25">
        <f>INDEX('Annexe 1 – Données des équipes'!$B$12:$R$114, MATCH(C5888, 'Annexe 1 – Données des équipes'!$B$12:$B$114,0),4)</f>
        <v>30</v>
      </c>
      <c r="I5888" s="25">
        <f>INDEX('Annexe 1 – Données des équipes'!$B$12:$R$114, MATCH(D5888, 'Annexe 1 – Données des équipes'!$B$12:$B$114,0),4)</f>
        <v>50</v>
      </c>
      <c r="J5888" s="25">
        <f t="shared" si="92"/>
        <v>0</v>
      </c>
    </row>
    <row r="5889" spans="2:10">
      <c r="B5889" s="3">
        <v>34563</v>
      </c>
      <c r="C5889" s="10" t="s">
        <v>18141</v>
      </c>
      <c r="D5889" s="10" t="s">
        <v>18142</v>
      </c>
      <c r="E5889" s="25">
        <v>2</v>
      </c>
      <c r="F5889" s="25">
        <v>1</v>
      </c>
      <c r="G5889" s="10" t="s">
        <v>18143</v>
      </c>
      <c r="H5889" s="25">
        <f>INDEX('Annexe 1 – Données des équipes'!$B$12:$R$114, MATCH(C5889, 'Annexe 1 – Données des équipes'!$B$12:$B$114,0),4)</f>
        <v>80</v>
      </c>
      <c r="I5889" s="25">
        <f>INDEX('Annexe 1 – Données des équipes'!$B$12:$R$114, MATCH(D5889, 'Annexe 1 – Données des équipes'!$B$12:$B$114,0),4)</f>
        <v>30</v>
      </c>
      <c r="J5889" s="25">
        <f t="shared" si="92"/>
        <v>1</v>
      </c>
    </row>
    <row r="5890" spans="2:10">
      <c r="B5890" s="3">
        <v>34565</v>
      </c>
      <c r="C5890" s="10" t="s">
        <v>18144</v>
      </c>
      <c r="D5890" s="10" t="s">
        <v>18145</v>
      </c>
      <c r="E5890" s="25">
        <v>2</v>
      </c>
      <c r="F5890" s="25">
        <v>1</v>
      </c>
      <c r="G5890" s="10" t="s">
        <v>18146</v>
      </c>
      <c r="H5890" s="25">
        <f>INDEX('Annexe 1 – Données des équipes'!$B$12:$R$114, MATCH(C5890, 'Annexe 1 – Données des équipes'!$B$12:$B$114,0),4)</f>
        <v>50</v>
      </c>
      <c r="I5890" s="25">
        <f>INDEX('Annexe 1 – Données des équipes'!$B$12:$R$114, MATCH(D5890, 'Annexe 1 – Données des équipes'!$B$12:$B$114,0),4)</f>
        <v>20</v>
      </c>
      <c r="J5890" s="25">
        <f t="shared" si="92"/>
        <v>1</v>
      </c>
    </row>
    <row r="5891" spans="2:10">
      <c r="B5891" s="3">
        <v>34567</v>
      </c>
      <c r="C5891" s="10" t="s">
        <v>18147</v>
      </c>
      <c r="D5891" s="10" t="s">
        <v>18148</v>
      </c>
      <c r="E5891" s="25">
        <v>0</v>
      </c>
      <c r="F5891" s="25">
        <v>1</v>
      </c>
      <c r="G5891" s="10" t="s">
        <v>18149</v>
      </c>
      <c r="H5891" s="25">
        <f>INDEX('Annexe 1 – Données des équipes'!$B$12:$R$114, MATCH(C5891, 'Annexe 1 – Données des équipes'!$B$12:$B$114,0),4)</f>
        <v>50</v>
      </c>
      <c r="I5891" s="25">
        <f>INDEX('Annexe 1 – Données des équipes'!$B$12:$R$114, MATCH(D5891, 'Annexe 1 – Données des équipes'!$B$12:$B$114,0),4)</f>
        <v>20</v>
      </c>
      <c r="J5891" s="25">
        <f t="shared" si="92"/>
        <v>1</v>
      </c>
    </row>
    <row r="5892" spans="2:10">
      <c r="B5892" s="3">
        <v>34571</v>
      </c>
      <c r="C5892" s="10" t="s">
        <v>18150</v>
      </c>
      <c r="D5892" s="10" t="s">
        <v>18151</v>
      </c>
      <c r="E5892" s="25">
        <v>1</v>
      </c>
      <c r="F5892" s="25">
        <v>0</v>
      </c>
      <c r="G5892" s="10" t="s">
        <v>18152</v>
      </c>
      <c r="H5892" s="25">
        <f>INDEX('Annexe 1 – Données des équipes'!$B$12:$R$114, MATCH(C5892, 'Annexe 1 – Données des équipes'!$B$12:$B$114,0),4)</f>
        <v>40</v>
      </c>
      <c r="I5892" s="25">
        <f>INDEX('Annexe 1 – Données des équipes'!$B$12:$R$114, MATCH(D5892, 'Annexe 1 – Données des équipes'!$B$12:$B$114,0),4)</f>
        <v>10</v>
      </c>
      <c r="J5892" s="25">
        <f t="shared" si="92"/>
        <v>1</v>
      </c>
    </row>
    <row r="5893" spans="2:10">
      <c r="B5893" s="3">
        <v>34576</v>
      </c>
      <c r="C5893" s="10" t="s">
        <v>18153</v>
      </c>
      <c r="D5893" s="10" t="s">
        <v>18154</v>
      </c>
      <c r="E5893" s="25">
        <v>1</v>
      </c>
      <c r="F5893" s="25">
        <v>0</v>
      </c>
      <c r="G5893" s="10" t="s">
        <v>18155</v>
      </c>
      <c r="H5893" s="25">
        <f>INDEX('Annexe 1 – Données des équipes'!$B$12:$R$114, MATCH(C5893, 'Annexe 1 – Données des équipes'!$B$12:$B$114,0),4)</f>
        <v>70</v>
      </c>
      <c r="I5893" s="25">
        <f>INDEX('Annexe 1 – Données des équipes'!$B$12:$R$114, MATCH(D5893, 'Annexe 1 – Données des équipes'!$B$12:$B$114,0),4)</f>
        <v>20</v>
      </c>
      <c r="J5893" s="25">
        <f t="shared" si="92"/>
        <v>1</v>
      </c>
    </row>
    <row r="5894" spans="2:10">
      <c r="B5894" s="3">
        <v>34581</v>
      </c>
      <c r="C5894" s="10" t="s">
        <v>18156</v>
      </c>
      <c r="D5894" s="10" t="s">
        <v>18157</v>
      </c>
      <c r="E5894" s="25">
        <v>2</v>
      </c>
      <c r="F5894" s="25">
        <v>1</v>
      </c>
      <c r="G5894" s="10" t="s">
        <v>18158</v>
      </c>
      <c r="H5894" s="25">
        <f>INDEX('Annexe 1 – Données des équipes'!$B$12:$R$114, MATCH(C5894, 'Annexe 1 – Données des équipes'!$B$12:$B$114,0),4)</f>
        <v>40</v>
      </c>
      <c r="I5894" s="25">
        <f>INDEX('Annexe 1 – Données des équipes'!$B$12:$R$114, MATCH(D5894, 'Annexe 1 – Données des équipes'!$B$12:$B$114,0),4)</f>
        <v>50</v>
      </c>
      <c r="J5894" s="25">
        <f t="shared" si="92"/>
        <v>1</v>
      </c>
    </row>
    <row r="5895" spans="2:10">
      <c r="B5895" s="3">
        <v>34581</v>
      </c>
      <c r="C5895" s="10" t="s">
        <v>18159</v>
      </c>
      <c r="D5895" s="10" t="s">
        <v>18160</v>
      </c>
      <c r="E5895" s="25">
        <v>2</v>
      </c>
      <c r="F5895" s="25">
        <v>1</v>
      </c>
      <c r="G5895" s="10" t="s">
        <v>18161</v>
      </c>
      <c r="H5895" s="25">
        <f>INDEX('Annexe 1 – Données des équipes'!$B$12:$R$114, MATCH(C5895, 'Annexe 1 – Données des équipes'!$B$12:$B$114,0),4)</f>
        <v>20</v>
      </c>
      <c r="I5895" s="25">
        <f>INDEX('Annexe 1 – Données des équipes'!$B$12:$R$114, MATCH(D5895, 'Annexe 1 – Données des équipes'!$B$12:$B$114,0),4)</f>
        <v>80</v>
      </c>
      <c r="J5895" s="25">
        <f t="shared" si="92"/>
        <v>1</v>
      </c>
    </row>
    <row r="5896" spans="2:10">
      <c r="B5896" s="3">
        <v>34583</v>
      </c>
      <c r="C5896" s="10" t="s">
        <v>18162</v>
      </c>
      <c r="D5896" s="10" t="s">
        <v>18163</v>
      </c>
      <c r="E5896" s="25">
        <v>1</v>
      </c>
      <c r="F5896" s="25">
        <v>0</v>
      </c>
      <c r="G5896" s="10" t="s">
        <v>18164</v>
      </c>
      <c r="H5896" s="25">
        <f>INDEX('Annexe 1 – Données des équipes'!$B$12:$R$114, MATCH(C5896, 'Annexe 1 – Données des équipes'!$B$12:$B$114,0),4)</f>
        <v>80</v>
      </c>
      <c r="I5896" s="25">
        <f>INDEX('Annexe 1 – Données des équipes'!$B$12:$R$114, MATCH(D5896, 'Annexe 1 – Données des équipes'!$B$12:$B$114,0),4)</f>
        <v>20</v>
      </c>
      <c r="J5896" s="25">
        <f t="shared" si="92"/>
        <v>1</v>
      </c>
    </row>
    <row r="5897" spans="2:10">
      <c r="B5897" s="3">
        <v>34584</v>
      </c>
      <c r="C5897" s="10" t="s">
        <v>18165</v>
      </c>
      <c r="D5897" s="10" t="s">
        <v>18166</v>
      </c>
      <c r="E5897" s="25">
        <v>0</v>
      </c>
      <c r="F5897" s="25">
        <v>1</v>
      </c>
      <c r="G5897" s="10" t="s">
        <v>18167</v>
      </c>
      <c r="H5897" s="25">
        <f>INDEX('Annexe 1 – Données des équipes'!$B$12:$R$114, MATCH(C5897, 'Annexe 1 – Données des équipes'!$B$12:$B$114,0),4)</f>
        <v>70</v>
      </c>
      <c r="I5897" s="25">
        <f>INDEX('Annexe 1 – Données des équipes'!$B$12:$R$114, MATCH(D5897, 'Annexe 1 – Données des équipes'!$B$12:$B$114,0),4)</f>
        <v>80</v>
      </c>
      <c r="J5897" s="25">
        <f t="shared" si="92"/>
        <v>1</v>
      </c>
    </row>
    <row r="5898" spans="2:10">
      <c r="B5898" s="3">
        <v>34584</v>
      </c>
      <c r="C5898" s="10" t="s">
        <v>18168</v>
      </c>
      <c r="D5898" s="10" t="s">
        <v>18169</v>
      </c>
      <c r="E5898" s="25">
        <v>1</v>
      </c>
      <c r="F5898" s="25">
        <v>2</v>
      </c>
      <c r="G5898" s="10" t="s">
        <v>18170</v>
      </c>
      <c r="H5898" s="25">
        <f>INDEX('Annexe 1 – Données des équipes'!$B$12:$R$114, MATCH(C5898, 'Annexe 1 – Données des équipes'!$B$12:$B$114,0),4)</f>
        <v>50</v>
      </c>
      <c r="I5898" s="25">
        <f>INDEX('Annexe 1 – Données des équipes'!$B$12:$R$114, MATCH(D5898, 'Annexe 1 – Données des équipes'!$B$12:$B$114,0),4)</f>
        <v>90</v>
      </c>
      <c r="J5898" s="25">
        <f t="shared" si="92"/>
        <v>1</v>
      </c>
    </row>
    <row r="5899" spans="2:10">
      <c r="B5899" s="3">
        <v>34584</v>
      </c>
      <c r="C5899" s="10" t="s">
        <v>18171</v>
      </c>
      <c r="D5899" s="10" t="s">
        <v>18172</v>
      </c>
      <c r="E5899" s="25">
        <v>1</v>
      </c>
      <c r="F5899" s="25">
        <v>0</v>
      </c>
      <c r="G5899" s="10" t="s">
        <v>18173</v>
      </c>
      <c r="H5899" s="25">
        <f>INDEX('Annexe 1 – Données des équipes'!$B$12:$R$114, MATCH(C5899, 'Annexe 1 – Données des équipes'!$B$12:$B$114,0),4)</f>
        <v>30</v>
      </c>
      <c r="I5899" s="25">
        <f>INDEX('Annexe 1 – Données des équipes'!$B$12:$R$114, MATCH(D5899, 'Annexe 1 – Données des équipes'!$B$12:$B$114,0),4)</f>
        <v>10</v>
      </c>
      <c r="J5899" s="25">
        <f t="shared" si="92"/>
        <v>1</v>
      </c>
    </row>
    <row r="5900" spans="2:10">
      <c r="B5900" s="3">
        <v>34584</v>
      </c>
      <c r="C5900" s="10" t="s">
        <v>18174</v>
      </c>
      <c r="D5900" s="10" t="s">
        <v>18175</v>
      </c>
      <c r="E5900" s="25">
        <v>0</v>
      </c>
      <c r="F5900" s="25">
        <v>1</v>
      </c>
      <c r="G5900" s="10" t="s">
        <v>18176</v>
      </c>
      <c r="H5900" s="25">
        <f>INDEX('Annexe 1 – Données des équipes'!$B$12:$R$114, MATCH(C5900, 'Annexe 1 – Données des équipes'!$B$12:$B$114,0),4)</f>
        <v>50</v>
      </c>
      <c r="I5900" s="25">
        <f>INDEX('Annexe 1 – Données des équipes'!$B$12:$R$114, MATCH(D5900, 'Annexe 1 – Données des équipes'!$B$12:$B$114,0),4)</f>
        <v>90</v>
      </c>
      <c r="J5900" s="25">
        <f t="shared" si="92"/>
        <v>1</v>
      </c>
    </row>
    <row r="5901" spans="2:10">
      <c r="B5901" s="3">
        <v>34588</v>
      </c>
      <c r="C5901" s="10" t="s">
        <v>18177</v>
      </c>
      <c r="D5901" s="10" t="s">
        <v>18178</v>
      </c>
      <c r="E5901" s="25">
        <v>1</v>
      </c>
      <c r="F5901" s="25">
        <v>0</v>
      </c>
      <c r="G5901" s="10" t="s">
        <v>18179</v>
      </c>
      <c r="H5901" s="25">
        <f>INDEX('Annexe 1 – Données des équipes'!$B$12:$R$114, MATCH(C5901, 'Annexe 1 – Données des équipes'!$B$12:$B$114,0),4)</f>
        <v>70</v>
      </c>
      <c r="I5901" s="25">
        <f>INDEX('Annexe 1 – Données des équipes'!$B$12:$R$114, MATCH(D5901, 'Annexe 1 – Données des équipes'!$B$12:$B$114,0),4)</f>
        <v>60</v>
      </c>
      <c r="J5901" s="25">
        <f t="shared" si="92"/>
        <v>1</v>
      </c>
    </row>
    <row r="5902" spans="2:10">
      <c r="B5902" s="3">
        <v>34598</v>
      </c>
      <c r="C5902" s="10" t="s">
        <v>18180</v>
      </c>
      <c r="D5902" s="10" t="s">
        <v>18181</v>
      </c>
      <c r="E5902" s="25">
        <v>1</v>
      </c>
      <c r="F5902" s="25">
        <v>2</v>
      </c>
      <c r="G5902" s="10" t="s">
        <v>18182</v>
      </c>
      <c r="H5902" s="25">
        <f>INDEX('Annexe 1 – Données des équipes'!$B$12:$R$114, MATCH(C5902, 'Annexe 1 – Données des équipes'!$B$12:$B$114,0),4)</f>
        <v>80</v>
      </c>
      <c r="I5902" s="25">
        <f>INDEX('Annexe 1 – Données des équipes'!$B$12:$R$114, MATCH(D5902, 'Annexe 1 – Données des équipes'!$B$12:$B$114,0),4)</f>
        <v>50</v>
      </c>
      <c r="J5902" s="25">
        <f t="shared" si="92"/>
        <v>1</v>
      </c>
    </row>
    <row r="5903" spans="2:10">
      <c r="B5903" s="3">
        <v>34619</v>
      </c>
      <c r="C5903" s="10" t="s">
        <v>18183</v>
      </c>
      <c r="D5903" s="10" t="s">
        <v>18184</v>
      </c>
      <c r="E5903" s="25">
        <v>1</v>
      </c>
      <c r="F5903" s="25">
        <v>2</v>
      </c>
      <c r="G5903" s="10" t="s">
        <v>18185</v>
      </c>
      <c r="H5903" s="25">
        <f>INDEX('Annexe 1 – Données des équipes'!$B$12:$R$114, MATCH(C5903, 'Annexe 1 – Données des équipes'!$B$12:$B$114,0),4)</f>
        <v>60</v>
      </c>
      <c r="I5903" s="25">
        <f>INDEX('Annexe 1 – Données des équipes'!$B$12:$R$114, MATCH(D5903, 'Annexe 1 – Données des équipes'!$B$12:$B$114,0),4)</f>
        <v>50</v>
      </c>
      <c r="J5903" s="25">
        <f t="shared" si="92"/>
        <v>1</v>
      </c>
    </row>
    <row r="5904" spans="2:10">
      <c r="B5904" s="3">
        <v>34626</v>
      </c>
      <c r="C5904" s="10" t="s">
        <v>18186</v>
      </c>
      <c r="D5904" s="10" t="s">
        <v>18187</v>
      </c>
      <c r="E5904" s="25">
        <v>0</v>
      </c>
      <c r="F5904" s="25">
        <v>1</v>
      </c>
      <c r="G5904" s="10" t="s">
        <v>18188</v>
      </c>
      <c r="H5904" s="25">
        <f>INDEX('Annexe 1 – Données des équipes'!$B$12:$R$114, MATCH(C5904, 'Annexe 1 – Données des équipes'!$B$12:$B$114,0),4)</f>
        <v>80</v>
      </c>
      <c r="I5904" s="25">
        <f>INDEX('Annexe 1 – Données des équipes'!$B$12:$R$114, MATCH(D5904, 'Annexe 1 – Données des équipes'!$B$12:$B$114,0),4)</f>
        <v>80</v>
      </c>
      <c r="J5904" s="25">
        <f t="shared" si="92"/>
        <v>1</v>
      </c>
    </row>
    <row r="5905" spans="2:10">
      <c r="B5905" s="3">
        <v>34630</v>
      </c>
      <c r="C5905" s="10" t="s">
        <v>18189</v>
      </c>
      <c r="D5905" s="10" t="s">
        <v>18190</v>
      </c>
      <c r="E5905" s="25">
        <v>0</v>
      </c>
      <c r="F5905" s="25">
        <v>1</v>
      </c>
      <c r="G5905" s="10" t="s">
        <v>18191</v>
      </c>
      <c r="H5905" s="25">
        <f>INDEX('Annexe 1 – Données des équipes'!$B$12:$R$114, MATCH(C5905, 'Annexe 1 – Données des équipes'!$B$12:$B$114,0),4)</f>
        <v>20</v>
      </c>
      <c r="I5905" s="25">
        <f>INDEX('Annexe 1 – Données des équipes'!$B$12:$R$114, MATCH(D5905, 'Annexe 1 – Données des équipes'!$B$12:$B$114,0),4)</f>
        <v>70</v>
      </c>
      <c r="J5905" s="25">
        <f t="shared" si="92"/>
        <v>1</v>
      </c>
    </row>
    <row r="5906" spans="2:10">
      <c r="B5906" s="3">
        <v>34632</v>
      </c>
      <c r="C5906" s="10" t="s">
        <v>18192</v>
      </c>
      <c r="D5906" s="10" t="s">
        <v>18193</v>
      </c>
      <c r="E5906" s="25">
        <v>2</v>
      </c>
      <c r="F5906" s="25">
        <v>1</v>
      </c>
      <c r="G5906" s="10" t="s">
        <v>18194</v>
      </c>
      <c r="H5906" s="25">
        <f>INDEX('Annexe 1 – Données des équipes'!$B$12:$R$114, MATCH(C5906, 'Annexe 1 – Données des équipes'!$B$12:$B$114,0),4)</f>
        <v>20</v>
      </c>
      <c r="I5906" s="25">
        <f>INDEX('Annexe 1 – Données des équipes'!$B$12:$R$114, MATCH(D5906, 'Annexe 1 – Données des équipes'!$B$12:$B$114,0),4)</f>
        <v>70</v>
      </c>
      <c r="J5906" s="25">
        <f t="shared" ref="J5906:J5969" si="93">ABS(F5906-E5906)</f>
        <v>1</v>
      </c>
    </row>
    <row r="5907" spans="2:10">
      <c r="B5907" s="3">
        <v>34635</v>
      </c>
      <c r="C5907" s="10" t="s">
        <v>18195</v>
      </c>
      <c r="D5907" s="10" t="s">
        <v>18196</v>
      </c>
      <c r="E5907" s="25">
        <v>3</v>
      </c>
      <c r="F5907" s="25">
        <v>2</v>
      </c>
      <c r="G5907" s="10" t="s">
        <v>18197</v>
      </c>
      <c r="H5907" s="25">
        <f>INDEX('Annexe 1 – Données des équipes'!$B$12:$R$114, MATCH(C5907, 'Annexe 1 – Données des équipes'!$B$12:$B$114,0),4)</f>
        <v>20</v>
      </c>
      <c r="I5907" s="25">
        <f>INDEX('Annexe 1 – Données des équipes'!$B$12:$R$114, MATCH(D5907, 'Annexe 1 – Données des équipes'!$B$12:$B$114,0),4)</f>
        <v>70</v>
      </c>
      <c r="J5907" s="25">
        <f t="shared" si="93"/>
        <v>1</v>
      </c>
    </row>
    <row r="5908" spans="2:10">
      <c r="B5908" s="3">
        <v>34636</v>
      </c>
      <c r="C5908" s="10" t="s">
        <v>18198</v>
      </c>
      <c r="D5908" s="10" t="s">
        <v>18199</v>
      </c>
      <c r="E5908" s="25">
        <v>0</v>
      </c>
      <c r="F5908" s="25">
        <v>1</v>
      </c>
      <c r="G5908" s="10" t="s">
        <v>18200</v>
      </c>
      <c r="H5908" s="25">
        <f>INDEX('Annexe 1 – Données des équipes'!$B$12:$R$114, MATCH(C5908, 'Annexe 1 – Données des équipes'!$B$12:$B$114,0),4)</f>
        <v>0</v>
      </c>
      <c r="I5908" s="25">
        <f>INDEX('Annexe 1 – Données des équipes'!$B$12:$R$114, MATCH(D5908, 'Annexe 1 – Données des équipes'!$B$12:$B$114,0),4)</f>
        <v>70</v>
      </c>
      <c r="J5908" s="25">
        <f t="shared" si="93"/>
        <v>1</v>
      </c>
    </row>
    <row r="5909" spans="2:10">
      <c r="B5909" s="3">
        <v>34642</v>
      </c>
      <c r="C5909" s="10" t="s">
        <v>18201</v>
      </c>
      <c r="D5909" s="10" t="s">
        <v>18202</v>
      </c>
      <c r="E5909" s="25">
        <v>1</v>
      </c>
      <c r="F5909" s="25">
        <v>2</v>
      </c>
      <c r="G5909" s="10" t="s">
        <v>18203</v>
      </c>
      <c r="H5909" s="25">
        <f>INDEX('Annexe 1 – Données des équipes'!$B$12:$R$114, MATCH(C5909, 'Annexe 1 – Données des équipes'!$B$12:$B$114,0),4)</f>
        <v>20</v>
      </c>
      <c r="I5909" s="25">
        <f>INDEX('Annexe 1 – Données des équipes'!$B$12:$R$114, MATCH(D5909, 'Annexe 1 – Données des équipes'!$B$12:$B$114,0),4)</f>
        <v>30</v>
      </c>
      <c r="J5909" s="25">
        <f t="shared" si="93"/>
        <v>1</v>
      </c>
    </row>
    <row r="5910" spans="2:10">
      <c r="B5910" s="3">
        <v>34645</v>
      </c>
      <c r="C5910" s="10" t="s">
        <v>18204</v>
      </c>
      <c r="D5910" s="10" t="s">
        <v>18205</v>
      </c>
      <c r="E5910" s="25">
        <v>1</v>
      </c>
      <c r="F5910" s="25">
        <v>0</v>
      </c>
      <c r="G5910" s="10" t="s">
        <v>18206</v>
      </c>
      <c r="H5910" s="25">
        <f>INDEX('Annexe 1 – Données des équipes'!$B$12:$R$114, MATCH(C5910, 'Annexe 1 – Données des équipes'!$B$12:$B$114,0),4)</f>
        <v>0</v>
      </c>
      <c r="I5910" s="25">
        <f>INDEX('Annexe 1 – Données des équipes'!$B$12:$R$114, MATCH(D5910, 'Annexe 1 – Données des équipes'!$B$12:$B$114,0),4)</f>
        <v>0</v>
      </c>
      <c r="J5910" s="25">
        <f t="shared" si="93"/>
        <v>1</v>
      </c>
    </row>
    <row r="5911" spans="2:10">
      <c r="B5911" s="3">
        <v>34650</v>
      </c>
      <c r="C5911" s="10" t="s">
        <v>18207</v>
      </c>
      <c r="D5911" s="10" t="s">
        <v>18208</v>
      </c>
      <c r="E5911" s="25">
        <v>1</v>
      </c>
      <c r="F5911" s="25">
        <v>2</v>
      </c>
      <c r="G5911" s="10" t="s">
        <v>18209</v>
      </c>
      <c r="H5911" s="25">
        <f>INDEX('Annexe 1 – Données des équipes'!$B$12:$R$114, MATCH(C5911, 'Annexe 1 – Données des équipes'!$B$12:$B$114,0),4)</f>
        <v>0</v>
      </c>
      <c r="I5911" s="25">
        <f>INDEX('Annexe 1 – Données des équipes'!$B$12:$R$114, MATCH(D5911, 'Annexe 1 – Données des équipes'!$B$12:$B$114,0),4)</f>
        <v>30</v>
      </c>
      <c r="J5911" s="25">
        <f t="shared" si="93"/>
        <v>1</v>
      </c>
    </row>
    <row r="5912" spans="2:10">
      <c r="B5912" s="3">
        <v>34650</v>
      </c>
      <c r="C5912" s="10" t="s">
        <v>18210</v>
      </c>
      <c r="D5912" s="10" t="s">
        <v>18211</v>
      </c>
      <c r="E5912" s="25">
        <v>3</v>
      </c>
      <c r="F5912" s="25">
        <v>2</v>
      </c>
      <c r="G5912" s="10" t="s">
        <v>18212</v>
      </c>
      <c r="H5912" s="25">
        <f>INDEX('Annexe 1 – Données des équipes'!$B$12:$R$114, MATCH(C5912, 'Annexe 1 – Données des équipes'!$B$12:$B$114,0),4)</f>
        <v>50</v>
      </c>
      <c r="I5912" s="25">
        <f>INDEX('Annexe 1 – Données des équipes'!$B$12:$R$114, MATCH(D5912, 'Annexe 1 – Données des équipes'!$B$12:$B$114,0),4)</f>
        <v>70</v>
      </c>
      <c r="J5912" s="25">
        <f t="shared" si="93"/>
        <v>1</v>
      </c>
    </row>
    <row r="5913" spans="2:10">
      <c r="B5913" s="3">
        <v>36054</v>
      </c>
      <c r="C5913" s="10" t="s">
        <v>18213</v>
      </c>
      <c r="D5913" s="10" t="s">
        <v>18214</v>
      </c>
      <c r="E5913" s="25">
        <v>0</v>
      </c>
      <c r="F5913" s="25">
        <v>0</v>
      </c>
      <c r="G5913" s="10" t="s">
        <v>18215</v>
      </c>
      <c r="H5913" s="25">
        <f>INDEX('Annexe 1 – Données des équipes'!$B$12:$R$114, MATCH(C5913, 'Annexe 1 – Données des équipes'!$B$12:$B$114,0),4)</f>
        <v>50</v>
      </c>
      <c r="I5913" s="25">
        <f>INDEX('Annexe 1 – Données des équipes'!$B$12:$R$114, MATCH(D5913, 'Annexe 1 – Données des équipes'!$B$12:$B$114,0),4)</f>
        <v>30</v>
      </c>
      <c r="J5913" s="25">
        <f t="shared" si="93"/>
        <v>0</v>
      </c>
    </row>
    <row r="5914" spans="2:10">
      <c r="B5914" s="3">
        <v>34651</v>
      </c>
      <c r="C5914" s="10" t="s">
        <v>18216</v>
      </c>
      <c r="D5914" s="10" t="s">
        <v>18217</v>
      </c>
      <c r="E5914" s="25">
        <v>1</v>
      </c>
      <c r="F5914" s="25">
        <v>0</v>
      </c>
      <c r="G5914" s="10" t="s">
        <v>18218</v>
      </c>
      <c r="H5914" s="25">
        <f>INDEX('Annexe 1 – Données des équipes'!$B$12:$R$114, MATCH(C5914, 'Annexe 1 – Données des équipes'!$B$12:$B$114,0),4)</f>
        <v>90</v>
      </c>
      <c r="I5914" s="25">
        <f>INDEX('Annexe 1 – Données des équipes'!$B$12:$R$114, MATCH(D5914, 'Annexe 1 – Données des équipes'!$B$12:$B$114,0),4)</f>
        <v>60</v>
      </c>
      <c r="J5914" s="25">
        <f t="shared" si="93"/>
        <v>1</v>
      </c>
    </row>
    <row r="5915" spans="2:10">
      <c r="B5915" s="3">
        <v>34654</v>
      </c>
      <c r="C5915" s="10" t="s">
        <v>18219</v>
      </c>
      <c r="D5915" s="10" t="s">
        <v>18220</v>
      </c>
      <c r="E5915" s="25">
        <v>1</v>
      </c>
      <c r="F5915" s="25">
        <v>2</v>
      </c>
      <c r="G5915" s="10" t="s">
        <v>18221</v>
      </c>
      <c r="H5915" s="25">
        <f>INDEX('Annexe 1 – Données des équipes'!$B$12:$R$114, MATCH(C5915, 'Annexe 1 – Données des équipes'!$B$12:$B$114,0),4)</f>
        <v>40</v>
      </c>
      <c r="I5915" s="25">
        <f>INDEX('Annexe 1 – Données des équipes'!$B$12:$R$114, MATCH(D5915, 'Annexe 1 – Données des équipes'!$B$12:$B$114,0),4)</f>
        <v>90</v>
      </c>
      <c r="J5915" s="25">
        <f t="shared" si="93"/>
        <v>1</v>
      </c>
    </row>
    <row r="5916" spans="2:10">
      <c r="B5916" s="3">
        <v>34654</v>
      </c>
      <c r="C5916" s="10" t="s">
        <v>18222</v>
      </c>
      <c r="D5916" s="10" t="s">
        <v>18223</v>
      </c>
      <c r="E5916" s="25">
        <v>1</v>
      </c>
      <c r="F5916" s="25">
        <v>0</v>
      </c>
      <c r="G5916" s="10" t="s">
        <v>18224</v>
      </c>
      <c r="H5916" s="25">
        <f>INDEX('Annexe 1 – Données des équipes'!$B$12:$R$114, MATCH(C5916, 'Annexe 1 – Données des équipes'!$B$12:$B$114,0),4)</f>
        <v>90</v>
      </c>
      <c r="I5916" s="25">
        <f>INDEX('Annexe 1 – Données des équipes'!$B$12:$R$114, MATCH(D5916, 'Annexe 1 – Données des équipes'!$B$12:$B$114,0),4)</f>
        <v>50</v>
      </c>
      <c r="J5916" s="25">
        <f t="shared" si="93"/>
        <v>1</v>
      </c>
    </row>
    <row r="5917" spans="2:10">
      <c r="B5917" s="3">
        <v>34654</v>
      </c>
      <c r="C5917" s="10" t="s">
        <v>18225</v>
      </c>
      <c r="D5917" s="10" t="s">
        <v>18226</v>
      </c>
      <c r="E5917" s="25">
        <v>1</v>
      </c>
      <c r="F5917" s="25">
        <v>2</v>
      </c>
      <c r="G5917" s="10" t="s">
        <v>18227</v>
      </c>
      <c r="H5917" s="25">
        <f>INDEX('Annexe 1 – Données des équipes'!$B$12:$R$114, MATCH(C5917, 'Annexe 1 – Données des équipes'!$B$12:$B$114,0),4)</f>
        <v>90</v>
      </c>
      <c r="I5917" s="25">
        <f>INDEX('Annexe 1 – Données des équipes'!$B$12:$R$114, MATCH(D5917, 'Annexe 1 – Données des équipes'!$B$12:$B$114,0),4)</f>
        <v>80</v>
      </c>
      <c r="J5917" s="25">
        <f t="shared" si="93"/>
        <v>1</v>
      </c>
    </row>
    <row r="5918" spans="2:10">
      <c r="B5918" s="3">
        <v>34654</v>
      </c>
      <c r="C5918" s="10" t="s">
        <v>18228</v>
      </c>
      <c r="D5918" s="10" t="s">
        <v>18229</v>
      </c>
      <c r="E5918" s="25">
        <v>1</v>
      </c>
      <c r="F5918" s="25">
        <v>0</v>
      </c>
      <c r="G5918" s="10" t="s">
        <v>18230</v>
      </c>
      <c r="H5918" s="25">
        <f>INDEX('Annexe 1 – Données des équipes'!$B$12:$R$114, MATCH(C5918, 'Annexe 1 – Données des équipes'!$B$12:$B$114,0),4)</f>
        <v>80</v>
      </c>
      <c r="I5918" s="25">
        <f>INDEX('Annexe 1 – Données des équipes'!$B$12:$R$114, MATCH(D5918, 'Annexe 1 – Données des équipes'!$B$12:$B$114,0),4)</f>
        <v>70</v>
      </c>
      <c r="J5918" s="25">
        <f t="shared" si="93"/>
        <v>1</v>
      </c>
    </row>
    <row r="5919" spans="2:10">
      <c r="B5919" s="3">
        <v>36072</v>
      </c>
      <c r="C5919" s="10" t="s">
        <v>18231</v>
      </c>
      <c r="D5919" s="10" t="s">
        <v>18232</v>
      </c>
      <c r="E5919" s="25">
        <v>0</v>
      </c>
      <c r="F5919" s="25">
        <v>1</v>
      </c>
      <c r="G5919" s="10" t="s">
        <v>18233</v>
      </c>
      <c r="H5919" s="25">
        <f>INDEX('Annexe 1 – Données des équipes'!$B$12:$R$114, MATCH(C5919, 'Annexe 1 – Données des équipes'!$B$12:$B$114,0),4)</f>
        <v>20</v>
      </c>
      <c r="I5919" s="25">
        <f>INDEX('Annexe 1 – Données des équipes'!$B$12:$R$114, MATCH(D5919, 'Annexe 1 – Données des équipes'!$B$12:$B$114,0),4)</f>
        <v>30</v>
      </c>
      <c r="J5919" s="25">
        <f t="shared" si="93"/>
        <v>1</v>
      </c>
    </row>
    <row r="5920" spans="2:10">
      <c r="B5920" s="3">
        <v>34668</v>
      </c>
      <c r="C5920" s="10" t="s">
        <v>18234</v>
      </c>
      <c r="D5920" s="10" t="s">
        <v>18235</v>
      </c>
      <c r="E5920" s="25">
        <v>0</v>
      </c>
      <c r="F5920" s="25">
        <v>1</v>
      </c>
      <c r="G5920" s="10" t="s">
        <v>18236</v>
      </c>
      <c r="H5920" s="25">
        <f>INDEX('Annexe 1 – Données des équipes'!$B$12:$R$114, MATCH(C5920, 'Annexe 1 – Données des équipes'!$B$12:$B$114,0),4)</f>
        <v>40</v>
      </c>
      <c r="I5920" s="25">
        <f>INDEX('Annexe 1 – Données des équipes'!$B$12:$R$114, MATCH(D5920, 'Annexe 1 – Données des équipes'!$B$12:$B$114,0),4)</f>
        <v>40</v>
      </c>
      <c r="J5920" s="25">
        <f t="shared" si="93"/>
        <v>1</v>
      </c>
    </row>
    <row r="5921" spans="2:10">
      <c r="B5921" s="3">
        <v>34678</v>
      </c>
      <c r="C5921" s="10" t="s">
        <v>18237</v>
      </c>
      <c r="D5921" s="10" t="s">
        <v>18238</v>
      </c>
      <c r="E5921" s="25">
        <v>1</v>
      </c>
      <c r="F5921" s="25">
        <v>2</v>
      </c>
      <c r="G5921" s="10" t="s">
        <v>18239</v>
      </c>
      <c r="H5921" s="25">
        <f>INDEX('Annexe 1 – Données des équipes'!$B$12:$R$114, MATCH(C5921, 'Annexe 1 – Données des équipes'!$B$12:$B$114,0),4)</f>
        <v>30</v>
      </c>
      <c r="I5921" s="25">
        <f>INDEX('Annexe 1 – Données des équipes'!$B$12:$R$114, MATCH(D5921, 'Annexe 1 – Données des équipes'!$B$12:$B$114,0),4)</f>
        <v>80</v>
      </c>
      <c r="J5921" s="25">
        <f t="shared" si="93"/>
        <v>1</v>
      </c>
    </row>
    <row r="5922" spans="2:10">
      <c r="B5922" s="3">
        <v>34682</v>
      </c>
      <c r="C5922" s="10" t="s">
        <v>18240</v>
      </c>
      <c r="D5922" s="10" t="s">
        <v>18241</v>
      </c>
      <c r="E5922" s="25">
        <v>0</v>
      </c>
      <c r="F5922" s="25">
        <v>1</v>
      </c>
      <c r="G5922" s="10" t="s">
        <v>18242</v>
      </c>
      <c r="H5922" s="25">
        <f>INDEX('Annexe 1 – Données des équipes'!$B$12:$R$114, MATCH(C5922, 'Annexe 1 – Données des équipes'!$B$12:$B$114,0),4)</f>
        <v>40</v>
      </c>
      <c r="I5922" s="25">
        <f>INDEX('Annexe 1 – Données des équipes'!$B$12:$R$114, MATCH(D5922, 'Annexe 1 – Données des équipes'!$B$12:$B$114,0),4)</f>
        <v>10</v>
      </c>
      <c r="J5922" s="25">
        <f t="shared" si="93"/>
        <v>1</v>
      </c>
    </row>
    <row r="5923" spans="2:10">
      <c r="B5923" s="3">
        <v>34682</v>
      </c>
      <c r="C5923" s="10" t="s">
        <v>18243</v>
      </c>
      <c r="D5923" s="10" t="s">
        <v>18244</v>
      </c>
      <c r="E5923" s="25">
        <v>1</v>
      </c>
      <c r="F5923" s="25">
        <v>2</v>
      </c>
      <c r="G5923" s="10" t="s">
        <v>18245</v>
      </c>
      <c r="H5923" s="25">
        <f>INDEX('Annexe 1 – Données des équipes'!$B$12:$R$114, MATCH(C5923, 'Annexe 1 – Données des équipes'!$B$12:$B$114,0),4)</f>
        <v>60</v>
      </c>
      <c r="I5923" s="25">
        <f>INDEX('Annexe 1 – Données des équipes'!$B$12:$R$114, MATCH(D5923, 'Annexe 1 – Données des équipes'!$B$12:$B$114,0),4)</f>
        <v>80</v>
      </c>
      <c r="J5923" s="25">
        <f t="shared" si="93"/>
        <v>1</v>
      </c>
    </row>
    <row r="5924" spans="2:10">
      <c r="B5924" s="3">
        <v>34684</v>
      </c>
      <c r="C5924" s="10" t="s">
        <v>18246</v>
      </c>
      <c r="D5924" s="10" t="s">
        <v>18247</v>
      </c>
      <c r="E5924" s="25">
        <v>1</v>
      </c>
      <c r="F5924" s="25">
        <v>0</v>
      </c>
      <c r="G5924" s="10" t="s">
        <v>18248</v>
      </c>
      <c r="H5924" s="25">
        <f>INDEX('Annexe 1 – Données des équipes'!$B$12:$R$114, MATCH(C5924, 'Annexe 1 – Données des équipes'!$B$12:$B$114,0),4)</f>
        <v>40</v>
      </c>
      <c r="I5924" s="25">
        <f>INDEX('Annexe 1 – Données des équipes'!$B$12:$R$114, MATCH(D5924, 'Annexe 1 – Données des équipes'!$B$12:$B$114,0),4)</f>
        <v>20</v>
      </c>
      <c r="J5924" s="25">
        <f t="shared" si="93"/>
        <v>1</v>
      </c>
    </row>
    <row r="5925" spans="2:10">
      <c r="B5925" s="3">
        <v>34686</v>
      </c>
      <c r="C5925" s="10" t="s">
        <v>18249</v>
      </c>
      <c r="D5925" s="10" t="s">
        <v>18250</v>
      </c>
      <c r="E5925" s="25">
        <v>2</v>
      </c>
      <c r="F5925" s="25">
        <v>1</v>
      </c>
      <c r="G5925" s="10" t="s">
        <v>18251</v>
      </c>
      <c r="H5925" s="25">
        <f>INDEX('Annexe 1 – Données des équipes'!$B$12:$R$114, MATCH(C5925, 'Annexe 1 – Données des équipes'!$B$12:$B$114,0),4)</f>
        <v>90</v>
      </c>
      <c r="I5925" s="25">
        <f>INDEX('Annexe 1 – Données des équipes'!$B$12:$R$114, MATCH(D5925, 'Annexe 1 – Données des équipes'!$B$12:$B$114,0),4)</f>
        <v>40</v>
      </c>
      <c r="J5925" s="25">
        <f t="shared" si="93"/>
        <v>1</v>
      </c>
    </row>
    <row r="5926" spans="2:10">
      <c r="B5926" s="3">
        <v>34686</v>
      </c>
      <c r="C5926" s="10" t="s">
        <v>18252</v>
      </c>
      <c r="D5926" s="10" t="s">
        <v>18253</v>
      </c>
      <c r="E5926" s="25">
        <v>1</v>
      </c>
      <c r="F5926" s="25">
        <v>0</v>
      </c>
      <c r="G5926" s="10" t="s">
        <v>18254</v>
      </c>
      <c r="H5926" s="25">
        <f>INDEX('Annexe 1 – Données des équipes'!$B$12:$R$114, MATCH(C5926, 'Annexe 1 – Données des équipes'!$B$12:$B$114,0),4)</f>
        <v>50</v>
      </c>
      <c r="I5926" s="25">
        <f>INDEX('Annexe 1 – Données des équipes'!$B$12:$R$114, MATCH(D5926, 'Annexe 1 – Données des équipes'!$B$12:$B$114,0),4)</f>
        <v>60</v>
      </c>
      <c r="J5926" s="25">
        <f t="shared" si="93"/>
        <v>1</v>
      </c>
    </row>
    <row r="5927" spans="2:10">
      <c r="B5927" s="3">
        <v>34695</v>
      </c>
      <c r="C5927" s="10" t="s">
        <v>18255</v>
      </c>
      <c r="D5927" s="10" t="s">
        <v>18256</v>
      </c>
      <c r="E5927" s="25">
        <v>1</v>
      </c>
      <c r="F5927" s="25">
        <v>0</v>
      </c>
      <c r="G5927" s="10" t="s">
        <v>18257</v>
      </c>
      <c r="H5927" s="25">
        <f>INDEX('Annexe 1 – Données des équipes'!$B$12:$R$114, MATCH(C5927, 'Annexe 1 – Données des équipes'!$B$12:$B$114,0),4)</f>
        <v>90</v>
      </c>
      <c r="I5927" s="25">
        <f>INDEX('Annexe 1 – Données des équipes'!$B$12:$R$114, MATCH(D5927, 'Annexe 1 – Données des équipes'!$B$12:$B$114,0),4)</f>
        <v>70</v>
      </c>
      <c r="J5927" s="25">
        <f t="shared" si="93"/>
        <v>1</v>
      </c>
    </row>
    <row r="5928" spans="2:10">
      <c r="B5928" s="3">
        <v>34697</v>
      </c>
      <c r="C5928" s="10" t="s">
        <v>18258</v>
      </c>
      <c r="D5928" s="10" t="s">
        <v>18259</v>
      </c>
      <c r="E5928" s="25">
        <v>1</v>
      </c>
      <c r="F5928" s="25">
        <v>0</v>
      </c>
      <c r="G5928" s="10" t="s">
        <v>18260</v>
      </c>
      <c r="H5928" s="25">
        <f>INDEX('Annexe 1 – Données des équipes'!$B$12:$R$114, MATCH(C5928, 'Annexe 1 – Données des équipes'!$B$12:$B$114,0),4)</f>
        <v>30</v>
      </c>
      <c r="I5928" s="25">
        <f>INDEX('Annexe 1 – Données des équipes'!$B$12:$R$114, MATCH(D5928, 'Annexe 1 – Données des équipes'!$B$12:$B$114,0),4)</f>
        <v>10</v>
      </c>
      <c r="J5928" s="25">
        <f t="shared" si="93"/>
        <v>1</v>
      </c>
    </row>
    <row r="5929" spans="2:10">
      <c r="B5929" s="3">
        <v>34717</v>
      </c>
      <c r="C5929" s="10" t="s">
        <v>18261</v>
      </c>
      <c r="D5929" s="10" t="s">
        <v>18262</v>
      </c>
      <c r="E5929" s="25">
        <v>0</v>
      </c>
      <c r="F5929" s="25">
        <v>1</v>
      </c>
      <c r="G5929" s="10" t="s">
        <v>18263</v>
      </c>
      <c r="H5929" s="25">
        <f>INDEX('Annexe 1 – Données des équipes'!$B$12:$R$114, MATCH(C5929, 'Annexe 1 – Données des équipes'!$B$12:$B$114,0),4)</f>
        <v>80</v>
      </c>
      <c r="I5929" s="25">
        <f>INDEX('Annexe 1 – Données des équipes'!$B$12:$R$114, MATCH(D5929, 'Annexe 1 – Données des équipes'!$B$12:$B$114,0),4)</f>
        <v>90</v>
      </c>
      <c r="J5929" s="25">
        <f t="shared" si="93"/>
        <v>1</v>
      </c>
    </row>
    <row r="5930" spans="2:10">
      <c r="B5930" s="3">
        <v>34730</v>
      </c>
      <c r="C5930" s="10" t="s">
        <v>18264</v>
      </c>
      <c r="D5930" s="10" t="s">
        <v>18265</v>
      </c>
      <c r="E5930" s="25">
        <v>1</v>
      </c>
      <c r="F5930" s="25">
        <v>0</v>
      </c>
      <c r="G5930" s="10" t="s">
        <v>18266</v>
      </c>
      <c r="H5930" s="25">
        <f>INDEX('Annexe 1 – Données des équipes'!$B$12:$R$114, MATCH(C5930, 'Annexe 1 – Données des équipes'!$B$12:$B$114,0),4)</f>
        <v>70</v>
      </c>
      <c r="I5930" s="25">
        <f>INDEX('Annexe 1 – Données des équipes'!$B$12:$R$114, MATCH(D5930, 'Annexe 1 – Données des équipes'!$B$12:$B$114,0),4)</f>
        <v>90</v>
      </c>
      <c r="J5930" s="25">
        <f t="shared" si="93"/>
        <v>1</v>
      </c>
    </row>
    <row r="5931" spans="2:10">
      <c r="B5931" s="3">
        <v>34731</v>
      </c>
      <c r="C5931" s="10" t="s">
        <v>18267</v>
      </c>
      <c r="D5931" s="10" t="s">
        <v>18268</v>
      </c>
      <c r="E5931" s="25">
        <v>1</v>
      </c>
      <c r="F5931" s="25">
        <v>0</v>
      </c>
      <c r="G5931" s="10" t="s">
        <v>18269</v>
      </c>
      <c r="H5931" s="25">
        <f>INDEX('Annexe 1 – Données des équipes'!$B$12:$R$114, MATCH(C5931, 'Annexe 1 – Données des équipes'!$B$12:$B$114,0),4)</f>
        <v>80</v>
      </c>
      <c r="I5931" s="25">
        <f>INDEX('Annexe 1 – Données des équipes'!$B$12:$R$114, MATCH(D5931, 'Annexe 1 – Données des équipes'!$B$12:$B$114,0),4)</f>
        <v>80</v>
      </c>
      <c r="J5931" s="25">
        <f t="shared" si="93"/>
        <v>1</v>
      </c>
    </row>
    <row r="5932" spans="2:10">
      <c r="B5932" s="3">
        <v>34734</v>
      </c>
      <c r="C5932" s="10" t="s">
        <v>18270</v>
      </c>
      <c r="D5932" s="10" t="s">
        <v>18271</v>
      </c>
      <c r="E5932" s="25">
        <v>0</v>
      </c>
      <c r="F5932" s="25">
        <v>1</v>
      </c>
      <c r="G5932" s="10" t="s">
        <v>18272</v>
      </c>
      <c r="H5932" s="25">
        <f>INDEX('Annexe 1 – Données des équipes'!$B$12:$R$114, MATCH(C5932, 'Annexe 1 – Données des équipes'!$B$12:$B$114,0),4)</f>
        <v>70</v>
      </c>
      <c r="I5932" s="25">
        <f>INDEX('Annexe 1 – Données des équipes'!$B$12:$R$114, MATCH(D5932, 'Annexe 1 – Données des équipes'!$B$12:$B$114,0),4)</f>
        <v>70</v>
      </c>
      <c r="J5932" s="25">
        <f t="shared" si="93"/>
        <v>1</v>
      </c>
    </row>
    <row r="5933" spans="2:10">
      <c r="B5933" s="3">
        <v>34738</v>
      </c>
      <c r="C5933" s="10" t="s">
        <v>18273</v>
      </c>
      <c r="D5933" s="10" t="s">
        <v>18274</v>
      </c>
      <c r="E5933" s="25">
        <v>1</v>
      </c>
      <c r="F5933" s="25">
        <v>0</v>
      </c>
      <c r="G5933" s="10" t="s">
        <v>18275</v>
      </c>
      <c r="H5933" s="25">
        <f>INDEX('Annexe 1 – Données des équipes'!$B$12:$R$114, MATCH(C5933, 'Annexe 1 – Données des équipes'!$B$12:$B$114,0),4)</f>
        <v>50</v>
      </c>
      <c r="I5933" s="25">
        <f>INDEX('Annexe 1 – Données des équipes'!$B$12:$R$114, MATCH(D5933, 'Annexe 1 – Données des équipes'!$B$12:$B$114,0),4)</f>
        <v>50</v>
      </c>
      <c r="J5933" s="25">
        <f t="shared" si="93"/>
        <v>1</v>
      </c>
    </row>
    <row r="5934" spans="2:10">
      <c r="B5934" s="3">
        <v>34741</v>
      </c>
      <c r="C5934" s="10" t="s">
        <v>18276</v>
      </c>
      <c r="D5934" s="10" t="s">
        <v>18277</v>
      </c>
      <c r="E5934" s="25">
        <v>0</v>
      </c>
      <c r="F5934" s="25">
        <v>1</v>
      </c>
      <c r="G5934" s="10" t="s">
        <v>18278</v>
      </c>
      <c r="H5934" s="25">
        <f>INDEX('Annexe 1 – Données des équipes'!$B$12:$R$114, MATCH(C5934, 'Annexe 1 – Données des équipes'!$B$12:$B$114,0),4)</f>
        <v>60</v>
      </c>
      <c r="I5934" s="25">
        <f>INDEX('Annexe 1 – Données des équipes'!$B$12:$R$114, MATCH(D5934, 'Annexe 1 – Données des équipes'!$B$12:$B$114,0),4)</f>
        <v>90</v>
      </c>
      <c r="J5934" s="25">
        <f t="shared" si="93"/>
        <v>1</v>
      </c>
    </row>
    <row r="5935" spans="2:10">
      <c r="B5935" s="3">
        <v>34745</v>
      </c>
      <c r="C5935" s="10" t="s">
        <v>18279</v>
      </c>
      <c r="D5935" s="10" t="s">
        <v>18280</v>
      </c>
      <c r="E5935" s="25">
        <v>2</v>
      </c>
      <c r="F5935" s="25">
        <v>1</v>
      </c>
      <c r="G5935" s="10" t="s">
        <v>18281</v>
      </c>
      <c r="H5935" s="25">
        <f>INDEX('Annexe 1 – Données des équipes'!$B$12:$R$114, MATCH(C5935, 'Annexe 1 – Données des équipes'!$B$12:$B$114,0),4)</f>
        <v>60</v>
      </c>
      <c r="I5935" s="25">
        <f>INDEX('Annexe 1 – Données des équipes'!$B$12:$R$114, MATCH(D5935, 'Annexe 1 – Données des équipes'!$B$12:$B$114,0),4)</f>
        <v>50</v>
      </c>
      <c r="J5935" s="25">
        <f t="shared" si="93"/>
        <v>1</v>
      </c>
    </row>
    <row r="5936" spans="2:10">
      <c r="B5936" s="3">
        <v>34745</v>
      </c>
      <c r="C5936" s="10" t="s">
        <v>18282</v>
      </c>
      <c r="D5936" s="10" t="s">
        <v>18283</v>
      </c>
      <c r="E5936" s="25">
        <v>1</v>
      </c>
      <c r="F5936" s="25">
        <v>0</v>
      </c>
      <c r="G5936" s="10" t="s">
        <v>18284</v>
      </c>
      <c r="H5936" s="25">
        <f>INDEX('Annexe 1 – Données des équipes'!$B$12:$R$114, MATCH(C5936, 'Annexe 1 – Données des équipes'!$B$12:$B$114,0),4)</f>
        <v>60</v>
      </c>
      <c r="I5936" s="25">
        <f>INDEX('Annexe 1 – Données des équipes'!$B$12:$R$114, MATCH(D5936, 'Annexe 1 – Données des équipes'!$B$12:$B$114,0),4)</f>
        <v>90</v>
      </c>
      <c r="J5936" s="25">
        <f t="shared" si="93"/>
        <v>1</v>
      </c>
    </row>
    <row r="5937" spans="2:10">
      <c r="B5937" s="3">
        <v>34752</v>
      </c>
      <c r="C5937" s="10" t="s">
        <v>18285</v>
      </c>
      <c r="D5937" s="10" t="s">
        <v>18286</v>
      </c>
      <c r="E5937" s="25">
        <v>0</v>
      </c>
      <c r="F5937" s="25">
        <v>1</v>
      </c>
      <c r="G5937" s="10" t="s">
        <v>18287</v>
      </c>
      <c r="H5937" s="25">
        <f>INDEX('Annexe 1 – Données des équipes'!$B$12:$R$114, MATCH(C5937, 'Annexe 1 – Données des équipes'!$B$12:$B$114,0),4)</f>
        <v>80</v>
      </c>
      <c r="I5937" s="25">
        <f>INDEX('Annexe 1 – Données des équipes'!$B$12:$R$114, MATCH(D5937, 'Annexe 1 – Données des équipes'!$B$12:$B$114,0),4)</f>
        <v>90</v>
      </c>
      <c r="J5937" s="25">
        <f t="shared" si="93"/>
        <v>1</v>
      </c>
    </row>
    <row r="5938" spans="2:10">
      <c r="B5938" s="3">
        <v>34753</v>
      </c>
      <c r="C5938" s="10" t="s">
        <v>18288</v>
      </c>
      <c r="D5938" s="10" t="s">
        <v>18289</v>
      </c>
      <c r="E5938" s="25">
        <v>1</v>
      </c>
      <c r="F5938" s="25">
        <v>2</v>
      </c>
      <c r="G5938" s="10" t="s">
        <v>18290</v>
      </c>
      <c r="H5938" s="25">
        <f>INDEX('Annexe 1 – Données des équipes'!$B$12:$R$114, MATCH(C5938, 'Annexe 1 – Données des équipes'!$B$12:$B$114,0),4)</f>
        <v>30</v>
      </c>
      <c r="I5938" s="25">
        <f>INDEX('Annexe 1 – Données des équipes'!$B$12:$R$114, MATCH(D5938, 'Annexe 1 – Données des équipes'!$B$12:$B$114,0),4)</f>
        <v>50</v>
      </c>
      <c r="J5938" s="25">
        <f t="shared" si="93"/>
        <v>1</v>
      </c>
    </row>
    <row r="5939" spans="2:10">
      <c r="B5939" s="3">
        <v>34766</v>
      </c>
      <c r="C5939" s="10" t="s">
        <v>18291</v>
      </c>
      <c r="D5939" s="10" t="s">
        <v>18292</v>
      </c>
      <c r="E5939" s="25">
        <v>2</v>
      </c>
      <c r="F5939" s="25">
        <v>1</v>
      </c>
      <c r="G5939" s="10" t="s">
        <v>18293</v>
      </c>
      <c r="H5939" s="25">
        <f>INDEX('Annexe 1 – Données des équipes'!$B$12:$R$114, MATCH(C5939, 'Annexe 1 – Données des équipes'!$B$12:$B$114,0),4)</f>
        <v>70</v>
      </c>
      <c r="I5939" s="25">
        <f>INDEX('Annexe 1 – Données des équipes'!$B$12:$R$114, MATCH(D5939, 'Annexe 1 – Données des équipes'!$B$12:$B$114,0),4)</f>
        <v>50</v>
      </c>
      <c r="J5939" s="25">
        <f t="shared" si="93"/>
        <v>1</v>
      </c>
    </row>
    <row r="5940" spans="2:10">
      <c r="B5940" s="3">
        <v>34766</v>
      </c>
      <c r="C5940" s="10" t="s">
        <v>18294</v>
      </c>
      <c r="D5940" s="10" t="s">
        <v>18295</v>
      </c>
      <c r="E5940" s="25">
        <v>2</v>
      </c>
      <c r="F5940" s="25">
        <v>1</v>
      </c>
      <c r="G5940" s="10" t="s">
        <v>18296</v>
      </c>
      <c r="H5940" s="25">
        <f>INDEX('Annexe 1 – Données des équipes'!$B$12:$R$114, MATCH(C5940, 'Annexe 1 – Données des équipes'!$B$12:$B$114,0),4)</f>
        <v>60</v>
      </c>
      <c r="I5940" s="25">
        <f>INDEX('Annexe 1 – Données des équipes'!$B$12:$R$114, MATCH(D5940, 'Annexe 1 – Données des équipes'!$B$12:$B$114,0),4)</f>
        <v>20</v>
      </c>
      <c r="J5940" s="25">
        <f t="shared" si="93"/>
        <v>1</v>
      </c>
    </row>
    <row r="5941" spans="2:10">
      <c r="B5941" s="3">
        <v>34780</v>
      </c>
      <c r="C5941" s="10" t="s">
        <v>18297</v>
      </c>
      <c r="D5941" s="10" t="s">
        <v>18298</v>
      </c>
      <c r="E5941" s="25">
        <v>2</v>
      </c>
      <c r="F5941" s="25">
        <v>1</v>
      </c>
      <c r="G5941" s="10" t="s">
        <v>18299</v>
      </c>
      <c r="H5941" s="25">
        <f>INDEX('Annexe 1 – Données des équipes'!$B$12:$R$114, MATCH(C5941, 'Annexe 1 – Données des équipes'!$B$12:$B$114,0),4)</f>
        <v>90</v>
      </c>
      <c r="I5941" s="25">
        <f>INDEX('Annexe 1 – Données des équipes'!$B$12:$R$114, MATCH(D5941, 'Annexe 1 – Données des équipes'!$B$12:$B$114,0),4)</f>
        <v>80</v>
      </c>
      <c r="J5941" s="25">
        <f t="shared" si="93"/>
        <v>1</v>
      </c>
    </row>
    <row r="5942" spans="2:10">
      <c r="B5942" s="3">
        <v>34787</v>
      </c>
      <c r="C5942" s="10" t="s">
        <v>18300</v>
      </c>
      <c r="D5942" s="10" t="s">
        <v>18301</v>
      </c>
      <c r="E5942" s="25">
        <v>1</v>
      </c>
      <c r="F5942" s="25">
        <v>2</v>
      </c>
      <c r="G5942" s="10" t="s">
        <v>18302</v>
      </c>
      <c r="H5942" s="25">
        <f>INDEX('Annexe 1 – Données des équipes'!$B$12:$R$114, MATCH(C5942, 'Annexe 1 – Données des équipes'!$B$12:$B$114,0),4)</f>
        <v>80</v>
      </c>
      <c r="I5942" s="25">
        <f>INDEX('Annexe 1 – Données des équipes'!$B$12:$R$114, MATCH(D5942, 'Annexe 1 – Données des équipes'!$B$12:$B$114,0),4)</f>
        <v>80</v>
      </c>
      <c r="J5942" s="25">
        <f t="shared" si="93"/>
        <v>1</v>
      </c>
    </row>
    <row r="5943" spans="2:10">
      <c r="B5943" s="3">
        <v>34787</v>
      </c>
      <c r="C5943" s="10" t="s">
        <v>18303</v>
      </c>
      <c r="D5943" s="10" t="s">
        <v>18304</v>
      </c>
      <c r="E5943" s="25">
        <v>2</v>
      </c>
      <c r="F5943" s="25">
        <v>1</v>
      </c>
      <c r="G5943" s="10" t="s">
        <v>18305</v>
      </c>
      <c r="H5943" s="25">
        <f>INDEX('Annexe 1 – Données des équipes'!$B$12:$R$114, MATCH(C5943, 'Annexe 1 – Données des équipes'!$B$12:$B$114,0),4)</f>
        <v>50</v>
      </c>
      <c r="I5943" s="25">
        <f>INDEX('Annexe 1 – Données des équipes'!$B$12:$R$114, MATCH(D5943, 'Annexe 1 – Données des équipes'!$B$12:$B$114,0),4)</f>
        <v>80</v>
      </c>
      <c r="J5943" s="25">
        <f t="shared" si="93"/>
        <v>1</v>
      </c>
    </row>
    <row r="5944" spans="2:10">
      <c r="B5944" s="3">
        <v>34787</v>
      </c>
      <c r="C5944" s="10" t="s">
        <v>18306</v>
      </c>
      <c r="D5944" s="10" t="s">
        <v>18307</v>
      </c>
      <c r="E5944" s="25">
        <v>2</v>
      </c>
      <c r="F5944" s="25">
        <v>1</v>
      </c>
      <c r="G5944" s="10" t="s">
        <v>18308</v>
      </c>
      <c r="H5944" s="25">
        <f>INDEX('Annexe 1 – Données des équipes'!$B$12:$R$114, MATCH(C5944, 'Annexe 1 – Données des équipes'!$B$12:$B$114,0),4)</f>
        <v>60</v>
      </c>
      <c r="I5944" s="25">
        <f>INDEX('Annexe 1 – Données des équipes'!$B$12:$R$114, MATCH(D5944, 'Annexe 1 – Données des équipes'!$B$12:$B$114,0),4)</f>
        <v>80</v>
      </c>
      <c r="J5944" s="25">
        <f t="shared" si="93"/>
        <v>1</v>
      </c>
    </row>
    <row r="5945" spans="2:10">
      <c r="B5945" s="3">
        <v>34789</v>
      </c>
      <c r="C5945" s="10" t="s">
        <v>18309</v>
      </c>
      <c r="D5945" s="10" t="s">
        <v>18310</v>
      </c>
      <c r="E5945" s="25">
        <v>1</v>
      </c>
      <c r="F5945" s="25">
        <v>0</v>
      </c>
      <c r="G5945" s="10" t="s">
        <v>18311</v>
      </c>
      <c r="H5945" s="25">
        <f>INDEX('Annexe 1 – Données des équipes'!$B$12:$R$114, MATCH(C5945, 'Annexe 1 – Données des équipes'!$B$12:$B$114,0),4)</f>
        <v>70</v>
      </c>
      <c r="I5945" s="25">
        <f>INDEX('Annexe 1 – Données des équipes'!$B$12:$R$114, MATCH(D5945, 'Annexe 1 – Données des équipes'!$B$12:$B$114,0),4)</f>
        <v>80</v>
      </c>
      <c r="J5945" s="25">
        <f t="shared" si="93"/>
        <v>1</v>
      </c>
    </row>
    <row r="5946" spans="2:10">
      <c r="B5946" s="3">
        <v>34789</v>
      </c>
      <c r="C5946" s="10" t="s">
        <v>18312</v>
      </c>
      <c r="D5946" s="10" t="s">
        <v>18313</v>
      </c>
      <c r="E5946" s="25">
        <v>1</v>
      </c>
      <c r="F5946" s="25">
        <v>2</v>
      </c>
      <c r="G5946" s="10" t="s">
        <v>18314</v>
      </c>
      <c r="H5946" s="25">
        <f>INDEX('Annexe 1 – Données des équipes'!$B$12:$R$114, MATCH(C5946, 'Annexe 1 – Données des équipes'!$B$12:$B$114,0),4)</f>
        <v>30</v>
      </c>
      <c r="I5946" s="25">
        <f>INDEX('Annexe 1 – Données des équipes'!$B$12:$R$114, MATCH(D5946, 'Annexe 1 – Données des équipes'!$B$12:$B$114,0),4)</f>
        <v>50</v>
      </c>
      <c r="J5946" s="25">
        <f t="shared" si="93"/>
        <v>1</v>
      </c>
    </row>
    <row r="5947" spans="2:10">
      <c r="B5947" s="3">
        <v>34794</v>
      </c>
      <c r="C5947" s="10" t="s">
        <v>18315</v>
      </c>
      <c r="D5947" s="10" t="s">
        <v>18316</v>
      </c>
      <c r="E5947" s="25">
        <v>1</v>
      </c>
      <c r="F5947" s="25">
        <v>0</v>
      </c>
      <c r="G5947" s="10" t="s">
        <v>18317</v>
      </c>
      <c r="H5947" s="25">
        <f>INDEX('Annexe 1 – Données des équipes'!$B$12:$R$114, MATCH(C5947, 'Annexe 1 – Données des équipes'!$B$12:$B$114,0),4)</f>
        <v>80</v>
      </c>
      <c r="I5947" s="25">
        <f>INDEX('Annexe 1 – Données des équipes'!$B$12:$R$114, MATCH(D5947, 'Annexe 1 – Données des équipes'!$B$12:$B$114,0),4)</f>
        <v>80</v>
      </c>
      <c r="J5947" s="25">
        <f t="shared" si="93"/>
        <v>1</v>
      </c>
    </row>
    <row r="5948" spans="2:10">
      <c r="B5948" s="3">
        <v>34803</v>
      </c>
      <c r="C5948" s="10" t="s">
        <v>18318</v>
      </c>
      <c r="D5948" s="10" t="s">
        <v>18319</v>
      </c>
      <c r="E5948" s="25">
        <v>1</v>
      </c>
      <c r="F5948" s="25">
        <v>0</v>
      </c>
      <c r="G5948" s="10" t="s">
        <v>18320</v>
      </c>
      <c r="H5948" s="25">
        <f>INDEX('Annexe 1 – Données des équipes'!$B$12:$R$114, MATCH(C5948, 'Annexe 1 – Données des équipes'!$B$12:$B$114,0),4)</f>
        <v>50</v>
      </c>
      <c r="I5948" s="25">
        <f>INDEX('Annexe 1 – Données des équipes'!$B$12:$R$114, MATCH(D5948, 'Annexe 1 – Données des équipes'!$B$12:$B$114,0),4)</f>
        <v>40</v>
      </c>
      <c r="J5948" s="25">
        <f t="shared" si="93"/>
        <v>1</v>
      </c>
    </row>
    <row r="5949" spans="2:10">
      <c r="B5949" s="3">
        <v>34814</v>
      </c>
      <c r="C5949" s="10" t="s">
        <v>18321</v>
      </c>
      <c r="D5949" s="10" t="s">
        <v>18322</v>
      </c>
      <c r="E5949" s="25">
        <v>4</v>
      </c>
      <c r="F5949" s="25">
        <v>3</v>
      </c>
      <c r="G5949" s="10" t="s">
        <v>18323</v>
      </c>
      <c r="H5949" s="25">
        <f>INDEX('Annexe 1 – Données des équipes'!$B$12:$R$114, MATCH(C5949, 'Annexe 1 – Données des équipes'!$B$12:$B$114,0),4)</f>
        <v>80</v>
      </c>
      <c r="I5949" s="25">
        <f>INDEX('Annexe 1 – Données des équipes'!$B$12:$R$114, MATCH(D5949, 'Annexe 1 – Données des équipes'!$B$12:$B$114,0),4)</f>
        <v>20</v>
      </c>
      <c r="J5949" s="25">
        <f t="shared" si="93"/>
        <v>1</v>
      </c>
    </row>
    <row r="5950" spans="2:10">
      <c r="B5950" s="3">
        <v>34815</v>
      </c>
      <c r="C5950" s="10" t="s">
        <v>18324</v>
      </c>
      <c r="D5950" s="10" t="s">
        <v>18325</v>
      </c>
      <c r="E5950" s="25">
        <v>1</v>
      </c>
      <c r="F5950" s="25">
        <v>0</v>
      </c>
      <c r="G5950" s="10" t="s">
        <v>18326</v>
      </c>
      <c r="H5950" s="25">
        <f>INDEX('Annexe 1 – Données des équipes'!$B$12:$R$114, MATCH(C5950, 'Annexe 1 – Données des équipes'!$B$12:$B$114,0),4)</f>
        <v>80</v>
      </c>
      <c r="I5950" s="25">
        <f>INDEX('Annexe 1 – Données des équipes'!$B$12:$R$114, MATCH(D5950, 'Annexe 1 – Données des équipes'!$B$12:$B$114,0),4)</f>
        <v>20</v>
      </c>
      <c r="J5950" s="25">
        <f t="shared" si="93"/>
        <v>1</v>
      </c>
    </row>
    <row r="5951" spans="2:10">
      <c r="B5951" s="3">
        <v>34815</v>
      </c>
      <c r="C5951" s="10" t="s">
        <v>18327</v>
      </c>
      <c r="D5951" s="10" t="s">
        <v>18328</v>
      </c>
      <c r="E5951" s="25">
        <v>0</v>
      </c>
      <c r="F5951" s="25">
        <v>1</v>
      </c>
      <c r="G5951" s="10" t="s">
        <v>18329</v>
      </c>
      <c r="H5951" s="25">
        <f>INDEX('Annexe 1 – Données des équipes'!$B$12:$R$114, MATCH(C5951, 'Annexe 1 – Données des équipes'!$B$12:$B$114,0),4)</f>
        <v>20</v>
      </c>
      <c r="I5951" s="25">
        <f>INDEX('Annexe 1 – Données des équipes'!$B$12:$R$114, MATCH(D5951, 'Annexe 1 – Données des équipes'!$B$12:$B$114,0),4)</f>
        <v>60</v>
      </c>
      <c r="J5951" s="25">
        <f t="shared" si="93"/>
        <v>1</v>
      </c>
    </row>
    <row r="5952" spans="2:10">
      <c r="B5952" s="3">
        <v>34815</v>
      </c>
      <c r="C5952" s="10" t="s">
        <v>18330</v>
      </c>
      <c r="D5952" s="10" t="s">
        <v>18331</v>
      </c>
      <c r="E5952" s="25">
        <v>1</v>
      </c>
      <c r="F5952" s="25">
        <v>0</v>
      </c>
      <c r="G5952" s="10" t="s">
        <v>18332</v>
      </c>
      <c r="H5952" s="25">
        <f>INDEX('Annexe 1 – Données des équipes'!$B$12:$R$114, MATCH(C5952, 'Annexe 1 – Données des équipes'!$B$12:$B$114,0),4)</f>
        <v>40</v>
      </c>
      <c r="I5952" s="25">
        <f>INDEX('Annexe 1 – Données des équipes'!$B$12:$R$114, MATCH(D5952, 'Annexe 1 – Données des équipes'!$B$12:$B$114,0),4)</f>
        <v>80</v>
      </c>
      <c r="J5952" s="25">
        <f t="shared" si="93"/>
        <v>1</v>
      </c>
    </row>
    <row r="5953" spans="2:10">
      <c r="B5953" s="3">
        <v>34815</v>
      </c>
      <c r="C5953" s="10" t="s">
        <v>18333</v>
      </c>
      <c r="D5953" s="10" t="s">
        <v>18334</v>
      </c>
      <c r="E5953" s="25">
        <v>1</v>
      </c>
      <c r="F5953" s="25">
        <v>0</v>
      </c>
      <c r="G5953" s="10" t="s">
        <v>18335</v>
      </c>
      <c r="H5953" s="25">
        <f>INDEX('Annexe 1 – Données des équipes'!$B$12:$R$114, MATCH(C5953, 'Annexe 1 – Données des équipes'!$B$12:$B$114,0),4)</f>
        <v>60</v>
      </c>
      <c r="I5953" s="25">
        <f>INDEX('Annexe 1 – Données des équipes'!$B$12:$R$114, MATCH(D5953, 'Annexe 1 – Données des équipes'!$B$12:$B$114,0),4)</f>
        <v>90</v>
      </c>
      <c r="J5953" s="25">
        <f t="shared" si="93"/>
        <v>1</v>
      </c>
    </row>
    <row r="5954" spans="2:10">
      <c r="B5954" s="3">
        <v>34815</v>
      </c>
      <c r="C5954" s="10" t="s">
        <v>18336</v>
      </c>
      <c r="D5954" s="10" t="s">
        <v>18337</v>
      </c>
      <c r="E5954" s="25">
        <v>1</v>
      </c>
      <c r="F5954" s="25">
        <v>2</v>
      </c>
      <c r="G5954" s="10" t="s">
        <v>18338</v>
      </c>
      <c r="H5954" s="25">
        <f>INDEX('Annexe 1 – Données des équipes'!$B$12:$R$114, MATCH(C5954, 'Annexe 1 – Données des équipes'!$B$12:$B$114,0),4)</f>
        <v>80</v>
      </c>
      <c r="I5954" s="25">
        <f>INDEX('Annexe 1 – Données des équipes'!$B$12:$R$114, MATCH(D5954, 'Annexe 1 – Données des équipes'!$B$12:$B$114,0),4)</f>
        <v>60</v>
      </c>
      <c r="J5954" s="25">
        <f t="shared" si="93"/>
        <v>1</v>
      </c>
    </row>
    <row r="5955" spans="2:10">
      <c r="B5955" s="3">
        <v>34823</v>
      </c>
      <c r="C5955" s="10" t="s">
        <v>18339</v>
      </c>
      <c r="D5955" s="10" t="s">
        <v>18340</v>
      </c>
      <c r="E5955" s="25">
        <v>2</v>
      </c>
      <c r="F5955" s="25">
        <v>1</v>
      </c>
      <c r="G5955" s="10" t="s">
        <v>18341</v>
      </c>
      <c r="H5955" s="25">
        <f>INDEX('Annexe 1 – Données des équipes'!$B$12:$R$114, MATCH(C5955, 'Annexe 1 – Données des équipes'!$B$12:$B$114,0),4)</f>
        <v>0</v>
      </c>
      <c r="I5955" s="25">
        <f>INDEX('Annexe 1 – Données des équipes'!$B$12:$R$114, MATCH(D5955, 'Annexe 1 – Données des équipes'!$B$12:$B$114,0),4)</f>
        <v>20</v>
      </c>
      <c r="J5955" s="25">
        <f t="shared" si="93"/>
        <v>1</v>
      </c>
    </row>
    <row r="5956" spans="2:10">
      <c r="B5956" s="3">
        <v>36331</v>
      </c>
      <c r="C5956" s="10" t="s">
        <v>18342</v>
      </c>
      <c r="D5956" s="10" t="s">
        <v>18343</v>
      </c>
      <c r="E5956" s="25">
        <v>0</v>
      </c>
      <c r="F5956" s="25">
        <v>0</v>
      </c>
      <c r="G5956" s="10" t="s">
        <v>18344</v>
      </c>
      <c r="H5956" s="25">
        <f>INDEX('Annexe 1 – Données des équipes'!$B$12:$R$114, MATCH(C5956, 'Annexe 1 – Données des équipes'!$B$12:$B$114,0),4)</f>
        <v>30</v>
      </c>
      <c r="I5956" s="25">
        <f>INDEX('Annexe 1 – Données des équipes'!$B$12:$R$114, MATCH(D5956, 'Annexe 1 – Données des équipes'!$B$12:$B$114,0),4)</f>
        <v>20</v>
      </c>
      <c r="J5956" s="25">
        <f t="shared" si="93"/>
        <v>0</v>
      </c>
    </row>
    <row r="5957" spans="2:10">
      <c r="B5957" s="3">
        <v>34836</v>
      </c>
      <c r="C5957" s="10" t="s">
        <v>18345</v>
      </c>
      <c r="D5957" s="10" t="s">
        <v>18346</v>
      </c>
      <c r="E5957" s="25">
        <v>1</v>
      </c>
      <c r="F5957" s="25">
        <v>2</v>
      </c>
      <c r="G5957" s="10" t="s">
        <v>18347</v>
      </c>
      <c r="H5957" s="25">
        <f>INDEX('Annexe 1 – Données des équipes'!$B$12:$R$114, MATCH(C5957, 'Annexe 1 – Données des équipes'!$B$12:$B$114,0),4)</f>
        <v>20</v>
      </c>
      <c r="I5957" s="25">
        <f>INDEX('Annexe 1 – Données des équipes'!$B$12:$R$114, MATCH(D5957, 'Annexe 1 – Données des équipes'!$B$12:$B$114,0),4)</f>
        <v>90</v>
      </c>
      <c r="J5957" s="25">
        <f t="shared" si="93"/>
        <v>1</v>
      </c>
    </row>
    <row r="5958" spans="2:10">
      <c r="B5958" s="3">
        <v>34843</v>
      </c>
      <c r="C5958" s="10" t="s">
        <v>18348</v>
      </c>
      <c r="D5958" s="10" t="s">
        <v>18349</v>
      </c>
      <c r="E5958" s="25">
        <v>1</v>
      </c>
      <c r="F5958" s="25">
        <v>2</v>
      </c>
      <c r="G5958" s="10" t="s">
        <v>18350</v>
      </c>
      <c r="H5958" s="25">
        <f>INDEX('Annexe 1 – Données des équipes'!$B$12:$R$114, MATCH(C5958, 'Annexe 1 – Données des équipes'!$B$12:$B$114,0),4)</f>
        <v>70</v>
      </c>
      <c r="I5958" s="25">
        <f>INDEX('Annexe 1 – Données des équipes'!$B$12:$R$114, MATCH(D5958, 'Annexe 1 – Données des équipes'!$B$12:$B$114,0),4)</f>
        <v>60</v>
      </c>
      <c r="J5958" s="25">
        <f t="shared" si="93"/>
        <v>1</v>
      </c>
    </row>
    <row r="5959" spans="2:10">
      <c r="B5959" s="3">
        <v>34844</v>
      </c>
      <c r="C5959" s="10" t="s">
        <v>18351</v>
      </c>
      <c r="D5959" s="10" t="s">
        <v>18352</v>
      </c>
      <c r="E5959" s="25">
        <v>2</v>
      </c>
      <c r="F5959" s="25">
        <v>1</v>
      </c>
      <c r="G5959" s="10" t="s">
        <v>18353</v>
      </c>
      <c r="H5959" s="25">
        <f>INDEX('Annexe 1 – Données des équipes'!$B$12:$R$114, MATCH(C5959, 'Annexe 1 – Données des équipes'!$B$12:$B$114,0),4)</f>
        <v>80</v>
      </c>
      <c r="I5959" s="25">
        <f>INDEX('Annexe 1 – Données des équipes'!$B$12:$R$114, MATCH(D5959, 'Annexe 1 – Données des équipes'!$B$12:$B$114,0),4)</f>
        <v>50</v>
      </c>
      <c r="J5959" s="25">
        <f t="shared" si="93"/>
        <v>1</v>
      </c>
    </row>
    <row r="5960" spans="2:10">
      <c r="B5960" s="3">
        <v>34844</v>
      </c>
      <c r="C5960" s="10" t="s">
        <v>18354</v>
      </c>
      <c r="D5960" s="10" t="s">
        <v>18355</v>
      </c>
      <c r="E5960" s="25">
        <v>3</v>
      </c>
      <c r="F5960" s="25">
        <v>2</v>
      </c>
      <c r="G5960" s="10" t="s">
        <v>18356</v>
      </c>
      <c r="H5960" s="25">
        <f>INDEX('Annexe 1 – Données des équipes'!$B$12:$R$114, MATCH(C5960, 'Annexe 1 – Données des équipes'!$B$12:$B$114,0),4)</f>
        <v>30</v>
      </c>
      <c r="I5960" s="25">
        <f>INDEX('Annexe 1 – Données des équipes'!$B$12:$R$114, MATCH(D5960, 'Annexe 1 – Données des équipes'!$B$12:$B$114,0),4)</f>
        <v>40</v>
      </c>
      <c r="J5960" s="25">
        <f t="shared" si="93"/>
        <v>1</v>
      </c>
    </row>
    <row r="5961" spans="2:10">
      <c r="B5961" s="3">
        <v>34847</v>
      </c>
      <c r="C5961" s="10" t="s">
        <v>18357</v>
      </c>
      <c r="D5961" s="10" t="s">
        <v>18358</v>
      </c>
      <c r="E5961" s="25">
        <v>1</v>
      </c>
      <c r="F5961" s="25">
        <v>2</v>
      </c>
      <c r="G5961" s="10" t="s">
        <v>18359</v>
      </c>
      <c r="H5961" s="25">
        <f>INDEX('Annexe 1 – Données des équipes'!$B$12:$R$114, MATCH(C5961, 'Annexe 1 – Données des équipes'!$B$12:$B$114,0),4)</f>
        <v>20</v>
      </c>
      <c r="I5961" s="25">
        <f>INDEX('Annexe 1 – Données des équipes'!$B$12:$R$114, MATCH(D5961, 'Annexe 1 – Données des équipes'!$B$12:$B$114,0),4)</f>
        <v>80</v>
      </c>
      <c r="J5961" s="25">
        <f t="shared" si="93"/>
        <v>1</v>
      </c>
    </row>
    <row r="5962" spans="2:10">
      <c r="B5962" s="3">
        <v>34850</v>
      </c>
      <c r="C5962" s="10" t="s">
        <v>18360</v>
      </c>
      <c r="D5962" s="10" t="s">
        <v>18361</v>
      </c>
      <c r="E5962" s="25">
        <v>1</v>
      </c>
      <c r="F5962" s="25">
        <v>0</v>
      </c>
      <c r="G5962" s="10" t="s">
        <v>18362</v>
      </c>
      <c r="H5962" s="25">
        <f>INDEX('Annexe 1 – Données des équipes'!$B$12:$R$114, MATCH(C5962, 'Annexe 1 – Données des équipes'!$B$12:$B$114,0),4)</f>
        <v>90</v>
      </c>
      <c r="I5962" s="25">
        <f>INDEX('Annexe 1 – Données des équipes'!$B$12:$R$114, MATCH(D5962, 'Annexe 1 – Données des équipes'!$B$12:$B$114,0),4)</f>
        <v>80</v>
      </c>
      <c r="J5962" s="25">
        <f t="shared" si="93"/>
        <v>1</v>
      </c>
    </row>
    <row r="5963" spans="2:10">
      <c r="B5963" s="3">
        <v>34850</v>
      </c>
      <c r="C5963" s="10" t="s">
        <v>18363</v>
      </c>
      <c r="D5963" s="10" t="s">
        <v>18364</v>
      </c>
      <c r="E5963" s="25">
        <v>0</v>
      </c>
      <c r="F5963" s="25">
        <v>1</v>
      </c>
      <c r="G5963" s="10" t="s">
        <v>18365</v>
      </c>
      <c r="H5963" s="25">
        <f>INDEX('Annexe 1 – Données des équipes'!$B$12:$R$114, MATCH(C5963, 'Annexe 1 – Données des équipes'!$B$12:$B$114,0),4)</f>
        <v>30</v>
      </c>
      <c r="I5963" s="25">
        <f>INDEX('Annexe 1 – Données des équipes'!$B$12:$R$114, MATCH(D5963, 'Annexe 1 – Données des équipes'!$B$12:$B$114,0),4)</f>
        <v>80</v>
      </c>
      <c r="J5963" s="25">
        <f t="shared" si="93"/>
        <v>1</v>
      </c>
    </row>
    <row r="5964" spans="2:10">
      <c r="B5964" s="3">
        <v>34850</v>
      </c>
      <c r="C5964" s="10" t="s">
        <v>18366</v>
      </c>
      <c r="D5964" s="10" t="s">
        <v>18367</v>
      </c>
      <c r="E5964" s="25">
        <v>1</v>
      </c>
      <c r="F5964" s="25">
        <v>2</v>
      </c>
      <c r="G5964" s="10" t="s">
        <v>18368</v>
      </c>
      <c r="H5964" s="25">
        <f>INDEX('Annexe 1 – Données des équipes'!$B$12:$R$114, MATCH(C5964, 'Annexe 1 – Données des équipes'!$B$12:$B$114,0),4)</f>
        <v>70</v>
      </c>
      <c r="I5964" s="25">
        <f>INDEX('Annexe 1 – Données des équipes'!$B$12:$R$114, MATCH(D5964, 'Annexe 1 – Données des équipes'!$B$12:$B$114,0),4)</f>
        <v>50</v>
      </c>
      <c r="J5964" s="25">
        <f t="shared" si="93"/>
        <v>1</v>
      </c>
    </row>
    <row r="5965" spans="2:10">
      <c r="B5965" s="3">
        <v>34853</v>
      </c>
      <c r="C5965" s="10" t="s">
        <v>18369</v>
      </c>
      <c r="D5965" s="10" t="s">
        <v>18370</v>
      </c>
      <c r="E5965" s="25">
        <v>2</v>
      </c>
      <c r="F5965" s="25">
        <v>1</v>
      </c>
      <c r="G5965" s="10" t="s">
        <v>18371</v>
      </c>
      <c r="H5965" s="25">
        <f>INDEX('Annexe 1 – Données des équipes'!$B$12:$R$114, MATCH(C5965, 'Annexe 1 – Données des équipes'!$B$12:$B$114,0),4)</f>
        <v>90</v>
      </c>
      <c r="I5965" s="25">
        <f>INDEX('Annexe 1 – Données des équipes'!$B$12:$R$114, MATCH(D5965, 'Annexe 1 – Données des équipes'!$B$12:$B$114,0),4)</f>
        <v>50</v>
      </c>
      <c r="J5965" s="25">
        <f t="shared" si="93"/>
        <v>1</v>
      </c>
    </row>
    <row r="5966" spans="2:10">
      <c r="B5966" s="3">
        <v>34854</v>
      </c>
      <c r="C5966" s="10" t="s">
        <v>18372</v>
      </c>
      <c r="D5966" s="10" t="s">
        <v>18373</v>
      </c>
      <c r="E5966" s="25">
        <v>1</v>
      </c>
      <c r="F5966" s="25">
        <v>0</v>
      </c>
      <c r="G5966" s="10" t="s">
        <v>18374</v>
      </c>
      <c r="H5966" s="25">
        <f>INDEX('Annexe 1 – Données des équipes'!$B$12:$R$114, MATCH(C5966, 'Annexe 1 – Données des équipes'!$B$12:$B$114,0),4)</f>
        <v>90</v>
      </c>
      <c r="I5966" s="25">
        <f>INDEX('Annexe 1 – Données des équipes'!$B$12:$R$114, MATCH(D5966, 'Annexe 1 – Données des équipes'!$B$12:$B$114,0),4)</f>
        <v>80</v>
      </c>
      <c r="J5966" s="25">
        <f t="shared" si="93"/>
        <v>1</v>
      </c>
    </row>
    <row r="5967" spans="2:10">
      <c r="B5967" s="3">
        <v>34855</v>
      </c>
      <c r="C5967" s="10" t="s">
        <v>18375</v>
      </c>
      <c r="D5967" s="10" t="s">
        <v>18376</v>
      </c>
      <c r="E5967" s="25">
        <v>1</v>
      </c>
      <c r="F5967" s="25">
        <v>0</v>
      </c>
      <c r="G5967" s="10" t="s">
        <v>18377</v>
      </c>
      <c r="H5967" s="25">
        <f>INDEX('Annexe 1 – Données des équipes'!$B$12:$R$114, MATCH(C5967, 'Annexe 1 – Données des équipes'!$B$12:$B$114,0),4)</f>
        <v>70</v>
      </c>
      <c r="I5967" s="25">
        <f>INDEX('Annexe 1 – Données des équipes'!$B$12:$R$114, MATCH(D5967, 'Annexe 1 – Données des équipes'!$B$12:$B$114,0),4)</f>
        <v>60</v>
      </c>
      <c r="J5967" s="25">
        <f t="shared" si="93"/>
        <v>1</v>
      </c>
    </row>
    <row r="5968" spans="2:10">
      <c r="B5968" s="3">
        <v>34857</v>
      </c>
      <c r="C5968" s="10" t="s">
        <v>18378</v>
      </c>
      <c r="D5968" s="10" t="s">
        <v>18379</v>
      </c>
      <c r="E5968" s="25">
        <v>1</v>
      </c>
      <c r="F5968" s="25">
        <v>0</v>
      </c>
      <c r="G5968" s="10" t="s">
        <v>18380</v>
      </c>
      <c r="H5968" s="25">
        <f>INDEX('Annexe 1 – Données des équipes'!$B$12:$R$114, MATCH(C5968, 'Annexe 1 – Données des équipes'!$B$12:$B$114,0),4)</f>
        <v>10</v>
      </c>
      <c r="I5968" s="25">
        <f>INDEX('Annexe 1 – Données des équipes'!$B$12:$R$114, MATCH(D5968, 'Annexe 1 – Données des équipes'!$B$12:$B$114,0),4)</f>
        <v>80</v>
      </c>
      <c r="J5968" s="25">
        <f t="shared" si="93"/>
        <v>1</v>
      </c>
    </row>
    <row r="5969" spans="2:10">
      <c r="B5969" s="3">
        <v>34857</v>
      </c>
      <c r="C5969" s="10" t="s">
        <v>18381</v>
      </c>
      <c r="D5969" s="10" t="s">
        <v>18382</v>
      </c>
      <c r="E5969" s="25">
        <v>3</v>
      </c>
      <c r="F5969" s="25">
        <v>2</v>
      </c>
      <c r="G5969" s="10" t="s">
        <v>18383</v>
      </c>
      <c r="H5969" s="25">
        <f>INDEX('Annexe 1 – Données des équipes'!$B$12:$R$114, MATCH(C5969, 'Annexe 1 – Données des équipes'!$B$12:$B$114,0),4)</f>
        <v>40</v>
      </c>
      <c r="I5969" s="25">
        <f>INDEX('Annexe 1 – Données des équipes'!$B$12:$R$114, MATCH(D5969, 'Annexe 1 – Données des équipes'!$B$12:$B$114,0),4)</f>
        <v>90</v>
      </c>
      <c r="J5969" s="25">
        <f t="shared" si="93"/>
        <v>1</v>
      </c>
    </row>
    <row r="5970" spans="2:10">
      <c r="B5970" s="3">
        <v>34857</v>
      </c>
      <c r="C5970" s="10" t="s">
        <v>18384</v>
      </c>
      <c r="D5970" s="10" t="s">
        <v>18385</v>
      </c>
      <c r="E5970" s="25">
        <v>2</v>
      </c>
      <c r="F5970" s="25">
        <v>1</v>
      </c>
      <c r="G5970" s="10" t="s">
        <v>18386</v>
      </c>
      <c r="H5970" s="25">
        <f>INDEX('Annexe 1 – Données des équipes'!$B$12:$R$114, MATCH(C5970, 'Annexe 1 – Données des équipes'!$B$12:$B$114,0),4)</f>
        <v>50</v>
      </c>
      <c r="I5970" s="25">
        <f>INDEX('Annexe 1 – Données des équipes'!$B$12:$R$114, MATCH(D5970, 'Annexe 1 – Données des équipes'!$B$12:$B$114,0),4)</f>
        <v>20</v>
      </c>
      <c r="J5970" s="25">
        <f t="shared" ref="J5970:J6033" si="94">ABS(F5970-E5970)</f>
        <v>1</v>
      </c>
    </row>
    <row r="5971" spans="2:10">
      <c r="B5971" s="3">
        <v>34857</v>
      </c>
      <c r="C5971" s="10" t="s">
        <v>18387</v>
      </c>
      <c r="D5971" s="10" t="s">
        <v>18388</v>
      </c>
      <c r="E5971" s="25">
        <v>1</v>
      </c>
      <c r="F5971" s="25">
        <v>0</v>
      </c>
      <c r="G5971" s="10" t="s">
        <v>18389</v>
      </c>
      <c r="H5971" s="25">
        <f>INDEX('Annexe 1 – Données des équipes'!$B$12:$R$114, MATCH(C5971, 'Annexe 1 – Données des équipes'!$B$12:$B$114,0),4)</f>
        <v>90</v>
      </c>
      <c r="I5971" s="25">
        <f>INDEX('Annexe 1 – Données des équipes'!$B$12:$R$114, MATCH(D5971, 'Annexe 1 – Données des équipes'!$B$12:$B$114,0),4)</f>
        <v>10</v>
      </c>
      <c r="J5971" s="25">
        <f t="shared" si="94"/>
        <v>1</v>
      </c>
    </row>
    <row r="5972" spans="2:10">
      <c r="B5972" s="3">
        <v>34857</v>
      </c>
      <c r="C5972" s="10" t="s">
        <v>18390</v>
      </c>
      <c r="D5972" s="10" t="s">
        <v>18391</v>
      </c>
      <c r="E5972" s="25">
        <v>0</v>
      </c>
      <c r="F5972" s="25">
        <v>1</v>
      </c>
      <c r="G5972" s="10" t="s">
        <v>18392</v>
      </c>
      <c r="H5972" s="25">
        <f>INDEX('Annexe 1 – Données des équipes'!$B$12:$R$114, MATCH(C5972, 'Annexe 1 – Données des équipes'!$B$12:$B$114,0),4)</f>
        <v>70</v>
      </c>
      <c r="I5972" s="25">
        <f>INDEX('Annexe 1 – Données des équipes'!$B$12:$R$114, MATCH(D5972, 'Annexe 1 – Données des équipes'!$B$12:$B$114,0),4)</f>
        <v>10</v>
      </c>
      <c r="J5972" s="25">
        <f t="shared" si="94"/>
        <v>1</v>
      </c>
    </row>
    <row r="5973" spans="2:10">
      <c r="B5973" s="3">
        <v>34860</v>
      </c>
      <c r="C5973" s="10" t="s">
        <v>18393</v>
      </c>
      <c r="D5973" s="10" t="s">
        <v>18394</v>
      </c>
      <c r="E5973" s="25">
        <v>1</v>
      </c>
      <c r="F5973" s="25">
        <v>2</v>
      </c>
      <c r="G5973" s="10" t="s">
        <v>18395</v>
      </c>
      <c r="H5973" s="25">
        <f>INDEX('Annexe 1 – Données des équipes'!$B$12:$R$114, MATCH(C5973, 'Annexe 1 – Données des équipes'!$B$12:$B$114,0),4)</f>
        <v>60</v>
      </c>
      <c r="I5973" s="25">
        <f>INDEX('Annexe 1 – Données des équipes'!$B$12:$R$114, MATCH(D5973, 'Annexe 1 – Données des équipes'!$B$12:$B$114,0),4)</f>
        <v>70</v>
      </c>
      <c r="J5973" s="25">
        <f t="shared" si="94"/>
        <v>1</v>
      </c>
    </row>
    <row r="5974" spans="2:10">
      <c r="B5974" s="3">
        <v>34860</v>
      </c>
      <c r="C5974" s="10" t="s">
        <v>18396</v>
      </c>
      <c r="D5974" s="10" t="s">
        <v>18397</v>
      </c>
      <c r="E5974" s="25">
        <v>2</v>
      </c>
      <c r="F5974" s="25">
        <v>3</v>
      </c>
      <c r="G5974" s="10" t="s">
        <v>18398</v>
      </c>
      <c r="H5974" s="25">
        <f>INDEX('Annexe 1 – Données des équipes'!$B$12:$R$114, MATCH(C5974, 'Annexe 1 – Données des équipes'!$B$12:$B$114,0),4)</f>
        <v>70</v>
      </c>
      <c r="I5974" s="25">
        <f>INDEX('Annexe 1 – Données des équipes'!$B$12:$R$114, MATCH(D5974, 'Annexe 1 – Données des équipes'!$B$12:$B$114,0),4)</f>
        <v>10</v>
      </c>
      <c r="J5974" s="25">
        <f t="shared" si="94"/>
        <v>1</v>
      </c>
    </row>
    <row r="5975" spans="2:10">
      <c r="B5975" s="3">
        <v>34861</v>
      </c>
      <c r="C5975" s="10" t="s">
        <v>18399</v>
      </c>
      <c r="D5975" s="10" t="s">
        <v>18400</v>
      </c>
      <c r="E5975" s="25">
        <v>2</v>
      </c>
      <c r="F5975" s="25">
        <v>1</v>
      </c>
      <c r="G5975" s="10" t="s">
        <v>18401</v>
      </c>
      <c r="H5975" s="25">
        <f>INDEX('Annexe 1 – Données des équipes'!$B$12:$R$114, MATCH(C5975, 'Annexe 1 – Données des équipes'!$B$12:$B$114,0),4)</f>
        <v>30</v>
      </c>
      <c r="I5975" s="25">
        <f>INDEX('Annexe 1 – Données des équipes'!$B$12:$R$114, MATCH(D5975, 'Annexe 1 – Données des équipes'!$B$12:$B$114,0),4)</f>
        <v>50</v>
      </c>
      <c r="J5975" s="25">
        <f t="shared" si="94"/>
        <v>1</v>
      </c>
    </row>
    <row r="5976" spans="2:10">
      <c r="B5976" s="3">
        <v>34861</v>
      </c>
      <c r="C5976" s="10" t="s">
        <v>18402</v>
      </c>
      <c r="D5976" s="10" t="s">
        <v>18403</v>
      </c>
      <c r="E5976" s="25">
        <v>0</v>
      </c>
      <c r="F5976" s="25">
        <v>1</v>
      </c>
      <c r="G5976" s="10" t="s">
        <v>18404</v>
      </c>
      <c r="H5976" s="25">
        <f>INDEX('Annexe 1 – Données des équipes'!$B$12:$R$114, MATCH(C5976, 'Annexe 1 – Données des équipes'!$B$12:$B$114,0),4)</f>
        <v>40</v>
      </c>
      <c r="I5976" s="25">
        <f>INDEX('Annexe 1 – Données des équipes'!$B$12:$R$114, MATCH(D5976, 'Annexe 1 – Données des équipes'!$B$12:$B$114,0),4)</f>
        <v>60</v>
      </c>
      <c r="J5976" s="25">
        <f t="shared" si="94"/>
        <v>1</v>
      </c>
    </row>
    <row r="5977" spans="2:10">
      <c r="B5977" s="3">
        <v>34861</v>
      </c>
      <c r="C5977" s="10" t="s">
        <v>18405</v>
      </c>
      <c r="D5977" s="10" t="s">
        <v>18406</v>
      </c>
      <c r="E5977" s="25">
        <v>2</v>
      </c>
      <c r="F5977" s="25">
        <v>1</v>
      </c>
      <c r="G5977" s="10" t="s">
        <v>18407</v>
      </c>
      <c r="H5977" s="25">
        <f>INDEX('Annexe 1 – Données des équipes'!$B$12:$R$114, MATCH(C5977, 'Annexe 1 – Données des équipes'!$B$12:$B$114,0),4)</f>
        <v>70</v>
      </c>
      <c r="I5977" s="25">
        <f>INDEX('Annexe 1 – Données des équipes'!$B$12:$R$114, MATCH(D5977, 'Annexe 1 – Données des équipes'!$B$12:$B$114,0),4)</f>
        <v>40</v>
      </c>
      <c r="J5977" s="25">
        <f t="shared" si="94"/>
        <v>1</v>
      </c>
    </row>
    <row r="5978" spans="2:10">
      <c r="B5978" s="3">
        <v>34861</v>
      </c>
      <c r="C5978" s="10" t="s">
        <v>18408</v>
      </c>
      <c r="D5978" s="10" t="s">
        <v>18409</v>
      </c>
      <c r="E5978" s="25">
        <v>1</v>
      </c>
      <c r="F5978" s="25">
        <v>0</v>
      </c>
      <c r="G5978" s="10" t="s">
        <v>18410</v>
      </c>
      <c r="H5978" s="25">
        <f>INDEX('Annexe 1 – Données des équipes'!$B$12:$R$114, MATCH(C5978, 'Annexe 1 – Données des équipes'!$B$12:$B$114,0),4)</f>
        <v>60</v>
      </c>
      <c r="I5978" s="25">
        <f>INDEX('Annexe 1 – Données des équipes'!$B$12:$R$114, MATCH(D5978, 'Annexe 1 – Données des équipes'!$B$12:$B$114,0),4)</f>
        <v>80</v>
      </c>
      <c r="J5978" s="25">
        <f t="shared" si="94"/>
        <v>1</v>
      </c>
    </row>
    <row r="5979" spans="2:10">
      <c r="B5979" s="3">
        <v>34862</v>
      </c>
      <c r="C5979" s="10" t="s">
        <v>18411</v>
      </c>
      <c r="D5979" s="10" t="s">
        <v>18412</v>
      </c>
      <c r="E5979" s="25">
        <v>1</v>
      </c>
      <c r="F5979" s="25">
        <v>0</v>
      </c>
      <c r="G5979" s="10" t="s">
        <v>18413</v>
      </c>
      <c r="H5979" s="25">
        <f>INDEX('Annexe 1 – Données des équipes'!$B$12:$R$114, MATCH(C5979, 'Annexe 1 – Données des équipes'!$B$12:$B$114,0),4)</f>
        <v>70</v>
      </c>
      <c r="I5979" s="25">
        <f>INDEX('Annexe 1 – Données des équipes'!$B$12:$R$114, MATCH(D5979, 'Annexe 1 – Données des équipes'!$B$12:$B$114,0),4)</f>
        <v>10</v>
      </c>
      <c r="J5979" s="25">
        <f t="shared" si="94"/>
        <v>1</v>
      </c>
    </row>
    <row r="5980" spans="2:10">
      <c r="B5980" s="3">
        <v>34864</v>
      </c>
      <c r="C5980" s="10" t="s">
        <v>18414</v>
      </c>
      <c r="D5980" s="10" t="s">
        <v>18415</v>
      </c>
      <c r="E5980" s="25">
        <v>2</v>
      </c>
      <c r="F5980" s="25">
        <v>1</v>
      </c>
      <c r="G5980" s="10" t="s">
        <v>18416</v>
      </c>
      <c r="H5980" s="25">
        <f>INDEX('Annexe 1 – Données des équipes'!$B$12:$R$114, MATCH(C5980, 'Annexe 1 – Données des équipes'!$B$12:$B$114,0),4)</f>
        <v>90</v>
      </c>
      <c r="I5980" s="25">
        <f>INDEX('Annexe 1 – Données des équipes'!$B$12:$R$114, MATCH(D5980, 'Annexe 1 – Données des équipes'!$B$12:$B$114,0),4)</f>
        <v>70</v>
      </c>
      <c r="J5980" s="25">
        <f t="shared" si="94"/>
        <v>1</v>
      </c>
    </row>
    <row r="5981" spans="2:10">
      <c r="B5981" s="3">
        <v>34867</v>
      </c>
      <c r="C5981" s="10" t="s">
        <v>18417</v>
      </c>
      <c r="D5981" s="10" t="s">
        <v>18418</v>
      </c>
      <c r="E5981" s="25">
        <v>1</v>
      </c>
      <c r="F5981" s="25">
        <v>0</v>
      </c>
      <c r="G5981" s="10" t="s">
        <v>18419</v>
      </c>
      <c r="H5981" s="25">
        <f>INDEX('Annexe 1 – Données des équipes'!$B$12:$R$114, MATCH(C5981, 'Annexe 1 – Données des équipes'!$B$12:$B$114,0),4)</f>
        <v>90</v>
      </c>
      <c r="I5981" s="25">
        <f>INDEX('Annexe 1 – Données des équipes'!$B$12:$R$114, MATCH(D5981, 'Annexe 1 – Données des équipes'!$B$12:$B$114,0),4)</f>
        <v>50</v>
      </c>
      <c r="J5981" s="25">
        <f t="shared" si="94"/>
        <v>1</v>
      </c>
    </row>
    <row r="5982" spans="2:10">
      <c r="B5982" s="3">
        <v>34868</v>
      </c>
      <c r="C5982" s="10" t="s">
        <v>18420</v>
      </c>
      <c r="D5982" s="10" t="s">
        <v>18421</v>
      </c>
      <c r="E5982" s="25">
        <v>2</v>
      </c>
      <c r="F5982" s="25">
        <v>1</v>
      </c>
      <c r="G5982" s="10" t="s">
        <v>18422</v>
      </c>
      <c r="H5982" s="25">
        <f>INDEX('Annexe 1 – Données des équipes'!$B$12:$R$114, MATCH(C5982, 'Annexe 1 – Données des équipes'!$B$12:$B$114,0),4)</f>
        <v>60</v>
      </c>
      <c r="I5982" s="25">
        <f>INDEX('Annexe 1 – Données des équipes'!$B$12:$R$114, MATCH(D5982, 'Annexe 1 – Données des équipes'!$B$12:$B$114,0),4)</f>
        <v>40</v>
      </c>
      <c r="J5982" s="25">
        <f t="shared" si="94"/>
        <v>1</v>
      </c>
    </row>
    <row r="5983" spans="2:10">
      <c r="B5983" s="3">
        <v>34869</v>
      </c>
      <c r="C5983" s="10" t="s">
        <v>18423</v>
      </c>
      <c r="D5983" s="10" t="s">
        <v>18424</v>
      </c>
      <c r="E5983" s="25">
        <v>0</v>
      </c>
      <c r="F5983" s="25">
        <v>1</v>
      </c>
      <c r="G5983" s="10" t="s">
        <v>18425</v>
      </c>
      <c r="H5983" s="25">
        <f>INDEX('Annexe 1 – Données des équipes'!$B$12:$R$114, MATCH(C5983, 'Annexe 1 – Données des équipes'!$B$12:$B$114,0),4)</f>
        <v>80</v>
      </c>
      <c r="I5983" s="25">
        <f>INDEX('Annexe 1 – Données des équipes'!$B$12:$R$114, MATCH(D5983, 'Annexe 1 – Données des équipes'!$B$12:$B$114,0),4)</f>
        <v>70</v>
      </c>
      <c r="J5983" s="25">
        <f t="shared" si="94"/>
        <v>1</v>
      </c>
    </row>
    <row r="5984" spans="2:10">
      <c r="B5984" s="3">
        <v>34869</v>
      </c>
      <c r="C5984" s="10" t="s">
        <v>18426</v>
      </c>
      <c r="D5984" s="10" t="s">
        <v>18427</v>
      </c>
      <c r="E5984" s="25">
        <v>0</v>
      </c>
      <c r="F5984" s="25">
        <v>1</v>
      </c>
      <c r="G5984" s="10" t="s">
        <v>18428</v>
      </c>
      <c r="H5984" s="25">
        <f>INDEX('Annexe 1 – Données des équipes'!$B$12:$R$114, MATCH(C5984, 'Annexe 1 – Données des équipes'!$B$12:$B$114,0),4)</f>
        <v>80</v>
      </c>
      <c r="I5984" s="25">
        <f>INDEX('Annexe 1 – Données des équipes'!$B$12:$R$114, MATCH(D5984, 'Annexe 1 – Données des équipes'!$B$12:$B$114,0),4)</f>
        <v>90</v>
      </c>
      <c r="J5984" s="25">
        <f t="shared" si="94"/>
        <v>1</v>
      </c>
    </row>
    <row r="5985" spans="2:10">
      <c r="B5985" s="3">
        <v>34870</v>
      </c>
      <c r="C5985" s="10" t="s">
        <v>18429</v>
      </c>
      <c r="D5985" s="10" t="s">
        <v>18430</v>
      </c>
      <c r="E5985" s="25">
        <v>1</v>
      </c>
      <c r="F5985" s="25">
        <v>2</v>
      </c>
      <c r="G5985" s="10" t="s">
        <v>18431</v>
      </c>
      <c r="H5985" s="25">
        <f>INDEX('Annexe 1 – Données des équipes'!$B$12:$R$114, MATCH(C5985, 'Annexe 1 – Données des équipes'!$B$12:$B$114,0),4)</f>
        <v>20</v>
      </c>
      <c r="I5985" s="25">
        <f>INDEX('Annexe 1 – Données des équipes'!$B$12:$R$114, MATCH(D5985, 'Annexe 1 – Données des équipes'!$B$12:$B$114,0),4)</f>
        <v>60</v>
      </c>
      <c r="J5985" s="25">
        <f t="shared" si="94"/>
        <v>1</v>
      </c>
    </row>
    <row r="5986" spans="2:10">
      <c r="B5986" s="3">
        <v>34871</v>
      </c>
      <c r="C5986" s="10" t="s">
        <v>18432</v>
      </c>
      <c r="D5986" s="10" t="s">
        <v>18433</v>
      </c>
      <c r="E5986" s="25">
        <v>1</v>
      </c>
      <c r="F5986" s="25">
        <v>0</v>
      </c>
      <c r="G5986" s="10" t="s">
        <v>18434</v>
      </c>
      <c r="H5986" s="25">
        <f>INDEX('Annexe 1 – Données des équipes'!$B$12:$R$114, MATCH(C5986, 'Annexe 1 – Données des équipes'!$B$12:$B$114,0),4)</f>
        <v>60</v>
      </c>
      <c r="I5986" s="25">
        <f>INDEX('Annexe 1 – Données des équipes'!$B$12:$R$114, MATCH(D5986, 'Annexe 1 – Données des équipes'!$B$12:$B$114,0),4)</f>
        <v>40</v>
      </c>
      <c r="J5986" s="25">
        <f t="shared" si="94"/>
        <v>1</v>
      </c>
    </row>
    <row r="5987" spans="2:10">
      <c r="B5987" s="3">
        <v>34872</v>
      </c>
      <c r="C5987" s="10" t="s">
        <v>18435</v>
      </c>
      <c r="D5987" s="10" t="s">
        <v>18436</v>
      </c>
      <c r="E5987" s="25">
        <v>3</v>
      </c>
      <c r="F5987" s="25">
        <v>2</v>
      </c>
      <c r="G5987" s="10" t="s">
        <v>18437</v>
      </c>
      <c r="H5987" s="25">
        <f>INDEX('Annexe 1 – Données des équipes'!$B$12:$R$114, MATCH(C5987, 'Annexe 1 – Données des équipes'!$B$12:$B$114,0),4)</f>
        <v>70</v>
      </c>
      <c r="I5987" s="25">
        <f>INDEX('Annexe 1 – Données des équipes'!$B$12:$R$114, MATCH(D5987, 'Annexe 1 – Données des équipes'!$B$12:$B$114,0),4)</f>
        <v>20</v>
      </c>
      <c r="J5987" s="25">
        <f t="shared" si="94"/>
        <v>1</v>
      </c>
    </row>
    <row r="5988" spans="2:10">
      <c r="B5988" s="3">
        <v>34873</v>
      </c>
      <c r="C5988" s="10" t="s">
        <v>18438</v>
      </c>
      <c r="D5988" s="10" t="s">
        <v>18439</v>
      </c>
      <c r="E5988" s="25">
        <v>1</v>
      </c>
      <c r="F5988" s="25">
        <v>2</v>
      </c>
      <c r="G5988" s="10" t="s">
        <v>18440</v>
      </c>
      <c r="H5988" s="25">
        <f>INDEX('Annexe 1 – Données des équipes'!$B$12:$R$114, MATCH(C5988, 'Annexe 1 – Données des équipes'!$B$12:$B$114,0),4)</f>
        <v>80</v>
      </c>
      <c r="I5988" s="25">
        <f>INDEX('Annexe 1 – Données des équipes'!$B$12:$R$114, MATCH(D5988, 'Annexe 1 – Données des équipes'!$B$12:$B$114,0),4)</f>
        <v>90</v>
      </c>
      <c r="J5988" s="25">
        <f t="shared" si="94"/>
        <v>1</v>
      </c>
    </row>
    <row r="5989" spans="2:10">
      <c r="B5989" s="3">
        <v>34874</v>
      </c>
      <c r="C5989" s="10" t="s">
        <v>18441</v>
      </c>
      <c r="D5989" s="10" t="s">
        <v>18442</v>
      </c>
      <c r="E5989" s="25">
        <v>0</v>
      </c>
      <c r="F5989" s="25">
        <v>1</v>
      </c>
      <c r="G5989" s="10" t="s">
        <v>18443</v>
      </c>
      <c r="H5989" s="25">
        <f>INDEX('Annexe 1 – Données des équipes'!$B$12:$R$114, MATCH(C5989, 'Annexe 1 – Données des équipes'!$B$12:$B$114,0),4)</f>
        <v>60</v>
      </c>
      <c r="I5989" s="25">
        <f>INDEX('Annexe 1 – Données des équipes'!$B$12:$R$114, MATCH(D5989, 'Annexe 1 – Données des équipes'!$B$12:$B$114,0),4)</f>
        <v>40</v>
      </c>
      <c r="J5989" s="25">
        <f t="shared" si="94"/>
        <v>1</v>
      </c>
    </row>
    <row r="5990" spans="2:10">
      <c r="B5990" s="3">
        <v>34874</v>
      </c>
      <c r="C5990" s="10" t="s">
        <v>18444</v>
      </c>
      <c r="D5990" s="10" t="s">
        <v>18445</v>
      </c>
      <c r="E5990" s="25">
        <v>2</v>
      </c>
      <c r="F5990" s="25">
        <v>1</v>
      </c>
      <c r="G5990" s="10" t="s">
        <v>18446</v>
      </c>
      <c r="H5990" s="25">
        <f>INDEX('Annexe 1 – Données des équipes'!$B$12:$R$114, MATCH(C5990, 'Annexe 1 – Données des équipes'!$B$12:$B$114,0),4)</f>
        <v>80</v>
      </c>
      <c r="I5990" s="25">
        <f>INDEX('Annexe 1 – Données des équipes'!$B$12:$R$114, MATCH(D5990, 'Annexe 1 – Données des équipes'!$B$12:$B$114,0),4)</f>
        <v>50</v>
      </c>
      <c r="J5990" s="25">
        <f t="shared" si="94"/>
        <v>1</v>
      </c>
    </row>
    <row r="5991" spans="2:10">
      <c r="B5991" s="3">
        <v>34880</v>
      </c>
      <c r="C5991" s="10" t="s">
        <v>18447</v>
      </c>
      <c r="D5991" s="10" t="s">
        <v>18448</v>
      </c>
      <c r="E5991" s="25">
        <v>1</v>
      </c>
      <c r="F5991" s="25">
        <v>0</v>
      </c>
      <c r="G5991" s="10" t="s">
        <v>18449</v>
      </c>
      <c r="H5991" s="25">
        <f>INDEX('Annexe 1 – Données des équipes'!$B$12:$R$114, MATCH(C5991, 'Annexe 1 – Données des équipes'!$B$12:$B$114,0),4)</f>
        <v>70</v>
      </c>
      <c r="I5991" s="25">
        <f>INDEX('Annexe 1 – Données des équipes'!$B$12:$R$114, MATCH(D5991, 'Annexe 1 – Données des équipes'!$B$12:$B$114,0),4)</f>
        <v>70</v>
      </c>
      <c r="J5991" s="25">
        <f t="shared" si="94"/>
        <v>1</v>
      </c>
    </row>
    <row r="5992" spans="2:10">
      <c r="B5992" s="3">
        <v>34886</v>
      </c>
      <c r="C5992" s="10" t="s">
        <v>18450</v>
      </c>
      <c r="D5992" s="10" t="s">
        <v>18451</v>
      </c>
      <c r="E5992" s="25">
        <v>1</v>
      </c>
      <c r="F5992" s="25">
        <v>2</v>
      </c>
      <c r="G5992" s="10" t="s">
        <v>18452</v>
      </c>
      <c r="H5992" s="25">
        <f>INDEX('Annexe 1 – Données des équipes'!$B$12:$R$114, MATCH(C5992, 'Annexe 1 – Données des équipes'!$B$12:$B$114,0),4)</f>
        <v>80</v>
      </c>
      <c r="I5992" s="25">
        <f>INDEX('Annexe 1 – Données des équipes'!$B$12:$R$114, MATCH(D5992, 'Annexe 1 – Données des équipes'!$B$12:$B$114,0),4)</f>
        <v>70</v>
      </c>
      <c r="J5992" s="25">
        <f t="shared" si="94"/>
        <v>1</v>
      </c>
    </row>
    <row r="5993" spans="2:10">
      <c r="B5993" s="3">
        <v>34887</v>
      </c>
      <c r="C5993" s="10" t="s">
        <v>18453</v>
      </c>
      <c r="D5993" s="10" t="s">
        <v>18454</v>
      </c>
      <c r="E5993" s="25">
        <v>1</v>
      </c>
      <c r="F5993" s="25">
        <v>0</v>
      </c>
      <c r="G5993" s="10" t="s">
        <v>18455</v>
      </c>
      <c r="H5993" s="25">
        <f>INDEX('Annexe 1 – Données des équipes'!$B$12:$R$114, MATCH(C5993, 'Annexe 1 – Données des équipes'!$B$12:$B$114,0),4)</f>
        <v>90</v>
      </c>
      <c r="I5993" s="25">
        <f>INDEX('Annexe 1 – Données des équipes'!$B$12:$R$114, MATCH(D5993, 'Annexe 1 – Données des équipes'!$B$12:$B$114,0),4)</f>
        <v>70</v>
      </c>
      <c r="J5993" s="25">
        <f t="shared" si="94"/>
        <v>1</v>
      </c>
    </row>
    <row r="5994" spans="2:10">
      <c r="B5994" s="3">
        <v>34888</v>
      </c>
      <c r="C5994" s="10" t="s">
        <v>18456</v>
      </c>
      <c r="D5994" s="10" t="s">
        <v>18457</v>
      </c>
      <c r="E5994" s="25">
        <v>2</v>
      </c>
      <c r="F5994" s="25">
        <v>1</v>
      </c>
      <c r="G5994" s="10" t="s">
        <v>18458</v>
      </c>
      <c r="H5994" s="25">
        <f>INDEX('Annexe 1 – Données des équipes'!$B$12:$R$114, MATCH(C5994, 'Annexe 1 – Données des équipes'!$B$12:$B$114,0),4)</f>
        <v>90</v>
      </c>
      <c r="I5994" s="25">
        <f>INDEX('Annexe 1 – Données des équipes'!$B$12:$R$114, MATCH(D5994, 'Annexe 1 – Données des équipes'!$B$12:$B$114,0),4)</f>
        <v>50</v>
      </c>
      <c r="J5994" s="25">
        <f t="shared" si="94"/>
        <v>1</v>
      </c>
    </row>
    <row r="5995" spans="2:10">
      <c r="B5995" s="3">
        <v>34889</v>
      </c>
      <c r="C5995" s="10" t="s">
        <v>18459</v>
      </c>
      <c r="D5995" s="10" t="s">
        <v>18460</v>
      </c>
      <c r="E5995" s="25">
        <v>1</v>
      </c>
      <c r="F5995" s="25">
        <v>0</v>
      </c>
      <c r="G5995" s="10" t="s">
        <v>18461</v>
      </c>
      <c r="H5995" s="25">
        <f>INDEX('Annexe 1 – Données des équipes'!$B$12:$R$114, MATCH(C5995, 'Annexe 1 – Données des équipes'!$B$12:$B$114,0),4)</f>
        <v>80</v>
      </c>
      <c r="I5995" s="25">
        <f>INDEX('Annexe 1 – Données des équipes'!$B$12:$R$114, MATCH(D5995, 'Annexe 1 – Données des équipes'!$B$12:$B$114,0),4)</f>
        <v>70</v>
      </c>
      <c r="J5995" s="25">
        <f t="shared" si="94"/>
        <v>1</v>
      </c>
    </row>
    <row r="5996" spans="2:10">
      <c r="B5996" s="3">
        <v>34890</v>
      </c>
      <c r="C5996" s="10" t="s">
        <v>18462</v>
      </c>
      <c r="D5996" s="10" t="s">
        <v>18463</v>
      </c>
      <c r="E5996" s="25">
        <v>1</v>
      </c>
      <c r="F5996" s="25">
        <v>0</v>
      </c>
      <c r="G5996" s="10" t="s">
        <v>18464</v>
      </c>
      <c r="H5996" s="25">
        <f>INDEX('Annexe 1 – Données des équipes'!$B$12:$R$114, MATCH(C5996, 'Annexe 1 – Données des équipes'!$B$12:$B$114,0),4)</f>
        <v>90</v>
      </c>
      <c r="I5996" s="25">
        <f>INDEX('Annexe 1 – Données des équipes'!$B$12:$R$114, MATCH(D5996, 'Annexe 1 – Données des équipes'!$B$12:$B$114,0),4)</f>
        <v>70</v>
      </c>
      <c r="J5996" s="25">
        <f t="shared" si="94"/>
        <v>1</v>
      </c>
    </row>
    <row r="5997" spans="2:10">
      <c r="B5997" s="3">
        <v>34892</v>
      </c>
      <c r="C5997" s="10" t="s">
        <v>18465</v>
      </c>
      <c r="D5997" s="10" t="s">
        <v>18466</v>
      </c>
      <c r="E5997" s="25">
        <v>3</v>
      </c>
      <c r="F5997" s="25">
        <v>2</v>
      </c>
      <c r="G5997" s="10" t="s">
        <v>18467</v>
      </c>
      <c r="H5997" s="25">
        <f>INDEX('Annexe 1 – Données des équipes'!$B$12:$R$114, MATCH(C5997, 'Annexe 1 – Données des équipes'!$B$12:$B$114,0),4)</f>
        <v>70</v>
      </c>
      <c r="I5997" s="25">
        <f>INDEX('Annexe 1 – Données des équipes'!$B$12:$R$114, MATCH(D5997, 'Annexe 1 – Données des équipes'!$B$12:$B$114,0),4)</f>
        <v>60</v>
      </c>
      <c r="J5997" s="25">
        <f t="shared" si="94"/>
        <v>1</v>
      </c>
    </row>
    <row r="5998" spans="2:10">
      <c r="B5998" s="3">
        <v>34893</v>
      </c>
      <c r="C5998" s="10" t="s">
        <v>18468</v>
      </c>
      <c r="D5998" s="10" t="s">
        <v>18469</v>
      </c>
      <c r="E5998" s="25">
        <v>1</v>
      </c>
      <c r="F5998" s="25">
        <v>2</v>
      </c>
      <c r="G5998" s="10" t="s">
        <v>18470</v>
      </c>
      <c r="H5998" s="25">
        <f>INDEX('Annexe 1 – Données des équipes'!$B$12:$R$114, MATCH(C5998, 'Annexe 1 – Données des équipes'!$B$12:$B$114,0),4)</f>
        <v>80</v>
      </c>
      <c r="I5998" s="25">
        <f>INDEX('Annexe 1 – Données des équipes'!$B$12:$R$114, MATCH(D5998, 'Annexe 1 – Données des équipes'!$B$12:$B$114,0),4)</f>
        <v>70</v>
      </c>
      <c r="J5998" s="25">
        <f t="shared" si="94"/>
        <v>1</v>
      </c>
    </row>
    <row r="5999" spans="2:10">
      <c r="B5999" s="3">
        <v>34896</v>
      </c>
      <c r="C5999" s="10" t="s">
        <v>18471</v>
      </c>
      <c r="D5999" s="10" t="s">
        <v>18472</v>
      </c>
      <c r="E5999" s="25">
        <v>2</v>
      </c>
      <c r="F5999" s="25">
        <v>1</v>
      </c>
      <c r="G5999" s="10" t="s">
        <v>18473</v>
      </c>
      <c r="H5999" s="25">
        <f>INDEX('Annexe 1 – Données des équipes'!$B$12:$R$114, MATCH(C5999, 'Annexe 1 – Données des équipes'!$B$12:$B$114,0),4)</f>
        <v>80</v>
      </c>
      <c r="I5999" s="25">
        <f>INDEX('Annexe 1 – Données des équipes'!$B$12:$R$114, MATCH(D5999, 'Annexe 1 – Données des équipes'!$B$12:$B$114,0),4)</f>
        <v>50</v>
      </c>
      <c r="J5999" s="25">
        <f t="shared" si="94"/>
        <v>1</v>
      </c>
    </row>
    <row r="6000" spans="2:10">
      <c r="B6000" s="3">
        <v>34898</v>
      </c>
      <c r="C6000" s="10" t="s">
        <v>18474</v>
      </c>
      <c r="D6000" s="10" t="s">
        <v>18475</v>
      </c>
      <c r="E6000" s="25">
        <v>2</v>
      </c>
      <c r="F6000" s="25">
        <v>3</v>
      </c>
      <c r="G6000" s="10" t="s">
        <v>18476</v>
      </c>
      <c r="H6000" s="25">
        <f>INDEX('Annexe 1 – Données des équipes'!$B$12:$R$114, MATCH(C6000, 'Annexe 1 – Données des équipes'!$B$12:$B$114,0),4)</f>
        <v>30</v>
      </c>
      <c r="I6000" s="25">
        <f>INDEX('Annexe 1 – Données des équipes'!$B$12:$R$114, MATCH(D6000, 'Annexe 1 – Données des équipes'!$B$12:$B$114,0),4)</f>
        <v>40</v>
      </c>
      <c r="J6000" s="25">
        <f t="shared" si="94"/>
        <v>1</v>
      </c>
    </row>
    <row r="6001" spans="2:10">
      <c r="B6001" s="3">
        <v>34902</v>
      </c>
      <c r="C6001" s="10" t="s">
        <v>18477</v>
      </c>
      <c r="D6001" s="10" t="s">
        <v>18478</v>
      </c>
      <c r="E6001" s="25">
        <v>2</v>
      </c>
      <c r="F6001" s="25">
        <v>1</v>
      </c>
      <c r="G6001" s="10" t="s">
        <v>18479</v>
      </c>
      <c r="H6001" s="25">
        <f>INDEX('Annexe 1 – Données des équipes'!$B$12:$R$114, MATCH(C6001, 'Annexe 1 – Données des équipes'!$B$12:$B$114,0),4)</f>
        <v>20</v>
      </c>
      <c r="I6001" s="25">
        <f>INDEX('Annexe 1 – Données des équipes'!$B$12:$R$114, MATCH(D6001, 'Annexe 1 – Données des équipes'!$B$12:$B$114,0),4)</f>
        <v>40</v>
      </c>
      <c r="J6001" s="25">
        <f t="shared" si="94"/>
        <v>1</v>
      </c>
    </row>
    <row r="6002" spans="2:10">
      <c r="B6002" s="3">
        <v>34905</v>
      </c>
      <c r="C6002" s="10" t="s">
        <v>18480</v>
      </c>
      <c r="D6002" s="10" t="s">
        <v>18481</v>
      </c>
      <c r="E6002" s="25">
        <v>1</v>
      </c>
      <c r="F6002" s="25">
        <v>0</v>
      </c>
      <c r="G6002" s="10" t="s">
        <v>18482</v>
      </c>
      <c r="H6002" s="25">
        <f>INDEX('Annexe 1 – Données des équipes'!$B$12:$R$114, MATCH(C6002, 'Annexe 1 – Données des équipes'!$B$12:$B$114,0),4)</f>
        <v>30</v>
      </c>
      <c r="I6002" s="25">
        <f>INDEX('Annexe 1 – Données des équipes'!$B$12:$R$114, MATCH(D6002, 'Annexe 1 – Données des équipes'!$B$12:$B$114,0),4)</f>
        <v>40</v>
      </c>
      <c r="J6002" s="25">
        <f t="shared" si="94"/>
        <v>1</v>
      </c>
    </row>
    <row r="6003" spans="2:10">
      <c r="B6003" s="3">
        <v>34910</v>
      </c>
      <c r="C6003" s="10" t="s">
        <v>18483</v>
      </c>
      <c r="D6003" s="10" t="s">
        <v>18484</v>
      </c>
      <c r="E6003" s="25">
        <v>1</v>
      </c>
      <c r="F6003" s="25">
        <v>0</v>
      </c>
      <c r="G6003" s="10" t="s">
        <v>18485</v>
      </c>
      <c r="H6003" s="25">
        <f>INDEX('Annexe 1 – Données des équipes'!$B$12:$R$114, MATCH(C6003, 'Annexe 1 – Données des équipes'!$B$12:$B$114,0),4)</f>
        <v>40</v>
      </c>
      <c r="I6003" s="25">
        <f>INDEX('Annexe 1 – Données des équipes'!$B$12:$R$114, MATCH(D6003, 'Annexe 1 – Données des équipes'!$B$12:$B$114,0),4)</f>
        <v>10</v>
      </c>
      <c r="J6003" s="25">
        <f t="shared" si="94"/>
        <v>1</v>
      </c>
    </row>
    <row r="6004" spans="2:10">
      <c r="B6004" s="3">
        <v>34923</v>
      </c>
      <c r="C6004" s="10" t="s">
        <v>18486</v>
      </c>
      <c r="D6004" s="10" t="s">
        <v>18487</v>
      </c>
      <c r="E6004" s="25">
        <v>0</v>
      </c>
      <c r="F6004" s="25">
        <v>1</v>
      </c>
      <c r="G6004" s="10" t="s">
        <v>18488</v>
      </c>
      <c r="H6004" s="25">
        <f>INDEX('Annexe 1 – Données des équipes'!$B$12:$R$114, MATCH(C6004, 'Annexe 1 – Données des équipes'!$B$12:$B$114,0),4)</f>
        <v>70</v>
      </c>
      <c r="I6004" s="25">
        <f>INDEX('Annexe 1 – Données des équipes'!$B$12:$R$114, MATCH(D6004, 'Annexe 1 – Données des équipes'!$B$12:$B$114,0),4)</f>
        <v>90</v>
      </c>
      <c r="J6004" s="25">
        <f t="shared" si="94"/>
        <v>1</v>
      </c>
    </row>
    <row r="6005" spans="2:10">
      <c r="B6005" s="3">
        <v>34927</v>
      </c>
      <c r="C6005" s="10" t="s">
        <v>18489</v>
      </c>
      <c r="D6005" s="10" t="s">
        <v>18490</v>
      </c>
      <c r="E6005" s="25">
        <v>1</v>
      </c>
      <c r="F6005" s="25">
        <v>0</v>
      </c>
      <c r="G6005" s="10" t="s">
        <v>18491</v>
      </c>
      <c r="H6005" s="25">
        <f>INDEX('Annexe 1 – Données des équipes'!$B$12:$R$114, MATCH(C6005, 'Annexe 1 – Données des équipes'!$B$12:$B$114,0),4)</f>
        <v>60</v>
      </c>
      <c r="I6005" s="25">
        <f>INDEX('Annexe 1 – Données des équipes'!$B$12:$R$114, MATCH(D6005, 'Annexe 1 – Données des équipes'!$B$12:$B$114,0),4)</f>
        <v>50</v>
      </c>
      <c r="J6005" s="25">
        <f t="shared" si="94"/>
        <v>1</v>
      </c>
    </row>
    <row r="6006" spans="2:10">
      <c r="B6006" s="3">
        <v>34934</v>
      </c>
      <c r="C6006" s="10" t="s">
        <v>18492</v>
      </c>
      <c r="D6006" s="10" t="s">
        <v>18493</v>
      </c>
      <c r="E6006" s="25">
        <v>1</v>
      </c>
      <c r="F6006" s="25">
        <v>2</v>
      </c>
      <c r="G6006" s="10" t="s">
        <v>18494</v>
      </c>
      <c r="H6006" s="25">
        <f>INDEX('Annexe 1 – Données des équipes'!$B$12:$R$114, MATCH(C6006, 'Annexe 1 – Données des équipes'!$B$12:$B$114,0),4)</f>
        <v>90</v>
      </c>
      <c r="I6006" s="25">
        <f>INDEX('Annexe 1 – Données des équipes'!$B$12:$R$114, MATCH(D6006, 'Annexe 1 – Données des équipes'!$B$12:$B$114,0),4)</f>
        <v>90</v>
      </c>
      <c r="J6006" s="25">
        <f t="shared" si="94"/>
        <v>1</v>
      </c>
    </row>
    <row r="6007" spans="2:10">
      <c r="B6007" s="3">
        <v>34941</v>
      </c>
      <c r="C6007" s="10" t="s">
        <v>18495</v>
      </c>
      <c r="D6007" s="10" t="s">
        <v>18496</v>
      </c>
      <c r="E6007" s="25">
        <v>2</v>
      </c>
      <c r="F6007" s="25">
        <v>1</v>
      </c>
      <c r="G6007" s="10" t="s">
        <v>18497</v>
      </c>
      <c r="H6007" s="25">
        <f>INDEX('Annexe 1 – Données des équipes'!$B$12:$R$114, MATCH(C6007, 'Annexe 1 – Données des équipes'!$B$12:$B$114,0),4)</f>
        <v>60</v>
      </c>
      <c r="I6007" s="25">
        <f>INDEX('Annexe 1 – Données des équipes'!$B$12:$R$114, MATCH(D6007, 'Annexe 1 – Données des équipes'!$B$12:$B$114,0),4)</f>
        <v>20</v>
      </c>
      <c r="J6007" s="25">
        <f t="shared" si="94"/>
        <v>1</v>
      </c>
    </row>
    <row r="6008" spans="2:10">
      <c r="B6008" s="3">
        <v>34948</v>
      </c>
      <c r="C6008" s="10" t="s">
        <v>18498</v>
      </c>
      <c r="D6008" s="10" t="s">
        <v>18499</v>
      </c>
      <c r="E6008" s="25">
        <v>1</v>
      </c>
      <c r="F6008" s="25">
        <v>0</v>
      </c>
      <c r="G6008" s="10" t="s">
        <v>18500</v>
      </c>
      <c r="H6008" s="25">
        <f>INDEX('Annexe 1 – Données des équipes'!$B$12:$R$114, MATCH(C6008, 'Annexe 1 – Données des équipes'!$B$12:$B$114,0),4)</f>
        <v>90</v>
      </c>
      <c r="I6008" s="25">
        <f>INDEX('Annexe 1 – Données des équipes'!$B$12:$R$114, MATCH(D6008, 'Annexe 1 – Données des équipes'!$B$12:$B$114,0),4)</f>
        <v>40</v>
      </c>
      <c r="J6008" s="25">
        <f t="shared" si="94"/>
        <v>1</v>
      </c>
    </row>
    <row r="6009" spans="2:10">
      <c r="B6009" s="3">
        <v>34948</v>
      </c>
      <c r="C6009" s="10" t="s">
        <v>18501</v>
      </c>
      <c r="D6009" s="10" t="s">
        <v>18502</v>
      </c>
      <c r="E6009" s="25">
        <v>1</v>
      </c>
      <c r="F6009" s="25">
        <v>2</v>
      </c>
      <c r="G6009" s="10" t="s">
        <v>18503</v>
      </c>
      <c r="H6009" s="25">
        <f>INDEX('Annexe 1 – Données des équipes'!$B$12:$R$114, MATCH(C6009, 'Annexe 1 – Données des équipes'!$B$12:$B$114,0),4)</f>
        <v>20</v>
      </c>
      <c r="I6009" s="25">
        <f>INDEX('Annexe 1 – Données des équipes'!$B$12:$R$114, MATCH(D6009, 'Annexe 1 – Données des équipes'!$B$12:$B$114,0),4)</f>
        <v>10</v>
      </c>
      <c r="J6009" s="25">
        <f t="shared" si="94"/>
        <v>1</v>
      </c>
    </row>
    <row r="6010" spans="2:10">
      <c r="B6010" s="3">
        <v>34948</v>
      </c>
      <c r="C6010" s="10" t="s">
        <v>18504</v>
      </c>
      <c r="D6010" s="10" t="s">
        <v>18505</v>
      </c>
      <c r="E6010" s="25">
        <v>1</v>
      </c>
      <c r="F6010" s="25">
        <v>0</v>
      </c>
      <c r="G6010" s="10" t="s">
        <v>18506</v>
      </c>
      <c r="H6010" s="25">
        <f>INDEX('Annexe 1 – Données des équipes'!$B$12:$R$114, MATCH(C6010, 'Annexe 1 – Données des équipes'!$B$12:$B$114,0),4)</f>
        <v>80</v>
      </c>
      <c r="I6010" s="25">
        <f>INDEX('Annexe 1 – Données des équipes'!$B$12:$R$114, MATCH(D6010, 'Annexe 1 – Données des équipes'!$B$12:$B$114,0),4)</f>
        <v>10</v>
      </c>
      <c r="J6010" s="25">
        <f t="shared" si="94"/>
        <v>1</v>
      </c>
    </row>
    <row r="6011" spans="2:10">
      <c r="B6011" s="3">
        <v>34948</v>
      </c>
      <c r="C6011" s="10" t="s">
        <v>18507</v>
      </c>
      <c r="D6011" s="10" t="s">
        <v>18508</v>
      </c>
      <c r="E6011" s="25">
        <v>1</v>
      </c>
      <c r="F6011" s="25">
        <v>0</v>
      </c>
      <c r="G6011" s="10" t="s">
        <v>18509</v>
      </c>
      <c r="H6011" s="25">
        <f>INDEX('Annexe 1 – Données des équipes'!$B$12:$R$114, MATCH(C6011, 'Annexe 1 – Données des équipes'!$B$12:$B$114,0),4)</f>
        <v>60</v>
      </c>
      <c r="I6011" s="25">
        <f>INDEX('Annexe 1 – Données des équipes'!$B$12:$R$114, MATCH(D6011, 'Annexe 1 – Données des équipes'!$B$12:$B$114,0),4)</f>
        <v>30</v>
      </c>
      <c r="J6011" s="25">
        <f t="shared" si="94"/>
        <v>1</v>
      </c>
    </row>
    <row r="6012" spans="2:10">
      <c r="B6012" s="3">
        <v>34948</v>
      </c>
      <c r="C6012" s="10" t="s">
        <v>18510</v>
      </c>
      <c r="D6012" s="10" t="s">
        <v>18511</v>
      </c>
      <c r="E6012" s="25">
        <v>1</v>
      </c>
      <c r="F6012" s="25">
        <v>0</v>
      </c>
      <c r="G6012" s="10" t="s">
        <v>18512</v>
      </c>
      <c r="H6012" s="25">
        <f>INDEX('Annexe 1 – Données des équipes'!$B$12:$R$114, MATCH(C6012, 'Annexe 1 – Données des équipes'!$B$12:$B$114,0),4)</f>
        <v>70</v>
      </c>
      <c r="I6012" s="25">
        <f>INDEX('Annexe 1 – Données des équipes'!$B$12:$R$114, MATCH(D6012, 'Annexe 1 – Données des équipes'!$B$12:$B$114,0),4)</f>
        <v>20</v>
      </c>
      <c r="J6012" s="25">
        <f t="shared" si="94"/>
        <v>1</v>
      </c>
    </row>
    <row r="6013" spans="2:10">
      <c r="B6013" s="3">
        <v>34962</v>
      </c>
      <c r="C6013" s="10" t="s">
        <v>18513</v>
      </c>
      <c r="D6013" s="10" t="s">
        <v>18514</v>
      </c>
      <c r="E6013" s="25">
        <v>1</v>
      </c>
      <c r="F6013" s="25">
        <v>2</v>
      </c>
      <c r="G6013" s="10" t="s">
        <v>18515</v>
      </c>
      <c r="H6013" s="25">
        <f>INDEX('Annexe 1 – Données des équipes'!$B$12:$R$114, MATCH(C6013, 'Annexe 1 – Données des équipes'!$B$12:$B$114,0),4)</f>
        <v>50</v>
      </c>
      <c r="I6013" s="25">
        <f>INDEX('Annexe 1 – Données des équipes'!$B$12:$R$114, MATCH(D6013, 'Annexe 1 – Données des équipes'!$B$12:$B$114,0),4)</f>
        <v>70</v>
      </c>
      <c r="J6013" s="25">
        <f t="shared" si="94"/>
        <v>1</v>
      </c>
    </row>
    <row r="6014" spans="2:10">
      <c r="B6014" s="3">
        <v>34962</v>
      </c>
      <c r="C6014" s="10" t="s">
        <v>18516</v>
      </c>
      <c r="D6014" s="10" t="s">
        <v>18517</v>
      </c>
      <c r="E6014" s="25">
        <v>2</v>
      </c>
      <c r="F6014" s="25">
        <v>1</v>
      </c>
      <c r="G6014" s="10" t="s">
        <v>18518</v>
      </c>
      <c r="H6014" s="25">
        <f>INDEX('Annexe 1 – Données des équipes'!$B$12:$R$114, MATCH(C6014, 'Annexe 1 – Données des équipes'!$B$12:$B$114,0),4)</f>
        <v>90</v>
      </c>
      <c r="I6014" s="25">
        <f>INDEX('Annexe 1 – Données des équipes'!$B$12:$R$114, MATCH(D6014, 'Annexe 1 – Données des équipes'!$B$12:$B$114,0),4)</f>
        <v>90</v>
      </c>
      <c r="J6014" s="25">
        <f t="shared" si="94"/>
        <v>1</v>
      </c>
    </row>
    <row r="6015" spans="2:10">
      <c r="B6015" s="3">
        <v>34983</v>
      </c>
      <c r="C6015" s="10" t="s">
        <v>18519</v>
      </c>
      <c r="D6015" s="10" t="s">
        <v>18520</v>
      </c>
      <c r="E6015" s="25">
        <v>2</v>
      </c>
      <c r="F6015" s="25">
        <v>1</v>
      </c>
      <c r="G6015" s="10" t="s">
        <v>18521</v>
      </c>
      <c r="H6015" s="25">
        <f>INDEX('Annexe 1 – Données des équipes'!$B$12:$R$114, MATCH(C6015, 'Annexe 1 – Données des équipes'!$B$12:$B$114,0),4)</f>
        <v>10</v>
      </c>
      <c r="I6015" s="25">
        <f>INDEX('Annexe 1 – Données des équipes'!$B$12:$R$114, MATCH(D6015, 'Annexe 1 – Données des équipes'!$B$12:$B$114,0),4)</f>
        <v>40</v>
      </c>
      <c r="J6015" s="25">
        <f t="shared" si="94"/>
        <v>1</v>
      </c>
    </row>
    <row r="6016" spans="2:10">
      <c r="B6016" s="3">
        <v>34983</v>
      </c>
      <c r="C6016" s="10" t="s">
        <v>18522</v>
      </c>
      <c r="D6016" s="10" t="s">
        <v>18523</v>
      </c>
      <c r="E6016" s="25">
        <v>2</v>
      </c>
      <c r="F6016" s="25">
        <v>1</v>
      </c>
      <c r="G6016" s="10" t="s">
        <v>18524</v>
      </c>
      <c r="H6016" s="25">
        <f>INDEX('Annexe 1 – Données des équipes'!$B$12:$R$114, MATCH(C6016, 'Annexe 1 – Données des équipes'!$B$12:$B$114,0),4)</f>
        <v>80</v>
      </c>
      <c r="I6016" s="25">
        <f>INDEX('Annexe 1 – Données des équipes'!$B$12:$R$114, MATCH(D6016, 'Annexe 1 – Données des équipes'!$B$12:$B$114,0),4)</f>
        <v>30</v>
      </c>
      <c r="J6016" s="25">
        <f t="shared" si="94"/>
        <v>1</v>
      </c>
    </row>
    <row r="6017" spans="2:10">
      <c r="B6017" s="3">
        <v>34983</v>
      </c>
      <c r="C6017" s="10" t="s">
        <v>18525</v>
      </c>
      <c r="D6017" s="10" t="s">
        <v>18526</v>
      </c>
      <c r="E6017" s="25">
        <v>2</v>
      </c>
      <c r="F6017" s="25">
        <v>1</v>
      </c>
      <c r="G6017" s="10" t="s">
        <v>18527</v>
      </c>
      <c r="H6017" s="25">
        <f>INDEX('Annexe 1 – Données des équipes'!$B$12:$R$114, MATCH(C6017, 'Annexe 1 – Données des équipes'!$B$12:$B$114,0),4)</f>
        <v>50</v>
      </c>
      <c r="I6017" s="25">
        <f>INDEX('Annexe 1 – Données des équipes'!$B$12:$R$114, MATCH(D6017, 'Annexe 1 – Données des équipes'!$B$12:$B$114,0),4)</f>
        <v>50</v>
      </c>
      <c r="J6017" s="25">
        <f t="shared" si="94"/>
        <v>1</v>
      </c>
    </row>
    <row r="6018" spans="2:10">
      <c r="B6018" s="3">
        <v>34983</v>
      </c>
      <c r="C6018" s="10" t="s">
        <v>18528</v>
      </c>
      <c r="D6018" s="10" t="s">
        <v>18529</v>
      </c>
      <c r="E6018" s="25">
        <v>3</v>
      </c>
      <c r="F6018" s="25">
        <v>2</v>
      </c>
      <c r="G6018" s="10" t="s">
        <v>18530</v>
      </c>
      <c r="H6018" s="25">
        <f>INDEX('Annexe 1 – Données des équipes'!$B$12:$R$114, MATCH(C6018, 'Annexe 1 – Données des équipes'!$B$12:$B$114,0),4)</f>
        <v>40</v>
      </c>
      <c r="I6018" s="25">
        <f>INDEX('Annexe 1 – Données des équipes'!$B$12:$R$114, MATCH(D6018, 'Annexe 1 – Données des équipes'!$B$12:$B$114,0),4)</f>
        <v>60</v>
      </c>
      <c r="J6018" s="25">
        <f t="shared" si="94"/>
        <v>1</v>
      </c>
    </row>
    <row r="6019" spans="2:10">
      <c r="B6019" s="3">
        <v>34983</v>
      </c>
      <c r="C6019" s="10" t="s">
        <v>18531</v>
      </c>
      <c r="D6019" s="10" t="s">
        <v>18532</v>
      </c>
      <c r="E6019" s="25">
        <v>1</v>
      </c>
      <c r="F6019" s="25">
        <v>2</v>
      </c>
      <c r="G6019" s="10" t="s">
        <v>18533</v>
      </c>
      <c r="H6019" s="25">
        <f>INDEX('Annexe 1 – Données des équipes'!$B$12:$R$114, MATCH(C6019, 'Annexe 1 – Données des équipes'!$B$12:$B$114,0),4)</f>
        <v>70</v>
      </c>
      <c r="I6019" s="25">
        <f>INDEX('Annexe 1 – Données des équipes'!$B$12:$R$114, MATCH(D6019, 'Annexe 1 – Données des équipes'!$B$12:$B$114,0),4)</f>
        <v>90</v>
      </c>
      <c r="J6019" s="25">
        <f t="shared" si="94"/>
        <v>1</v>
      </c>
    </row>
    <row r="6020" spans="2:10">
      <c r="B6020" s="3">
        <v>34990</v>
      </c>
      <c r="C6020" s="10" t="s">
        <v>18534</v>
      </c>
      <c r="D6020" s="10" t="s">
        <v>18535</v>
      </c>
      <c r="E6020" s="25">
        <v>1</v>
      </c>
      <c r="F6020" s="25">
        <v>0</v>
      </c>
      <c r="G6020" s="10" t="s">
        <v>18536</v>
      </c>
      <c r="H6020" s="25">
        <f>INDEX('Annexe 1 – Données des équipes'!$B$12:$R$114, MATCH(C6020, 'Annexe 1 – Données des équipes'!$B$12:$B$114,0),4)</f>
        <v>30</v>
      </c>
      <c r="I6020" s="25">
        <f>INDEX('Annexe 1 – Données des équipes'!$B$12:$R$114, MATCH(D6020, 'Annexe 1 – Données des équipes'!$B$12:$B$114,0),4)</f>
        <v>40</v>
      </c>
      <c r="J6020" s="25">
        <f t="shared" si="94"/>
        <v>1</v>
      </c>
    </row>
    <row r="6021" spans="2:10">
      <c r="B6021" s="3">
        <v>34993</v>
      </c>
      <c r="C6021" s="10" t="s">
        <v>18537</v>
      </c>
      <c r="D6021" s="10" t="s">
        <v>18538</v>
      </c>
      <c r="E6021" s="25">
        <v>2</v>
      </c>
      <c r="F6021" s="25">
        <v>3</v>
      </c>
      <c r="G6021" s="10" t="s">
        <v>18539</v>
      </c>
      <c r="H6021" s="25">
        <f>INDEX('Annexe 1 – Données des équipes'!$B$12:$R$114, MATCH(C6021, 'Annexe 1 – Données des équipes'!$B$12:$B$114,0),4)</f>
        <v>30</v>
      </c>
      <c r="I6021" s="25">
        <f>INDEX('Annexe 1 – Données des équipes'!$B$12:$R$114, MATCH(D6021, 'Annexe 1 – Données des équipes'!$B$12:$B$114,0),4)</f>
        <v>50</v>
      </c>
      <c r="J6021" s="25">
        <f t="shared" si="94"/>
        <v>1</v>
      </c>
    </row>
    <row r="6022" spans="2:10">
      <c r="B6022" s="3">
        <v>34996</v>
      </c>
      <c r="C6022" s="10" t="s">
        <v>18540</v>
      </c>
      <c r="D6022" s="10" t="s">
        <v>18541</v>
      </c>
      <c r="E6022" s="25">
        <v>2</v>
      </c>
      <c r="F6022" s="25">
        <v>1</v>
      </c>
      <c r="G6022" s="10" t="s">
        <v>18542</v>
      </c>
      <c r="H6022" s="25">
        <f>INDEX('Annexe 1 – Données des équipes'!$B$12:$R$114, MATCH(C6022, 'Annexe 1 – Données des équipes'!$B$12:$B$114,0),4)</f>
        <v>50</v>
      </c>
      <c r="I6022" s="25">
        <f>INDEX('Annexe 1 – Données des équipes'!$B$12:$R$114, MATCH(D6022, 'Annexe 1 – Données des équipes'!$B$12:$B$114,0),4)</f>
        <v>30</v>
      </c>
      <c r="J6022" s="25">
        <f t="shared" si="94"/>
        <v>1</v>
      </c>
    </row>
    <row r="6023" spans="2:10">
      <c r="B6023" s="3">
        <v>34998</v>
      </c>
      <c r="C6023" s="10" t="s">
        <v>18543</v>
      </c>
      <c r="D6023" s="10" t="s">
        <v>18544</v>
      </c>
      <c r="E6023" s="25">
        <v>2</v>
      </c>
      <c r="F6023" s="25">
        <v>1</v>
      </c>
      <c r="G6023" s="10" t="s">
        <v>18545</v>
      </c>
      <c r="H6023" s="25">
        <f>INDEX('Annexe 1 – Données des équipes'!$B$12:$R$114, MATCH(C6023, 'Annexe 1 – Données des équipes'!$B$12:$B$114,0),4)</f>
        <v>30</v>
      </c>
      <c r="I6023" s="25">
        <f>INDEX('Annexe 1 – Données des équipes'!$B$12:$R$114, MATCH(D6023, 'Annexe 1 – Données des équipes'!$B$12:$B$114,0),4)</f>
        <v>90</v>
      </c>
      <c r="J6023" s="25">
        <f t="shared" si="94"/>
        <v>1</v>
      </c>
    </row>
    <row r="6024" spans="2:10">
      <c r="B6024" s="3">
        <v>35000</v>
      </c>
      <c r="C6024" s="10" t="s">
        <v>18546</v>
      </c>
      <c r="D6024" s="10" t="s">
        <v>18547</v>
      </c>
      <c r="E6024" s="25">
        <v>2</v>
      </c>
      <c r="F6024" s="25">
        <v>1</v>
      </c>
      <c r="G6024" s="10" t="s">
        <v>18548</v>
      </c>
      <c r="H6024" s="25">
        <f>INDEX('Annexe 1 – Données des équipes'!$B$12:$R$114, MATCH(C6024, 'Annexe 1 – Données des équipes'!$B$12:$B$114,0),4)</f>
        <v>50</v>
      </c>
      <c r="I6024" s="25">
        <f>INDEX('Annexe 1 – Données des équipes'!$B$12:$R$114, MATCH(D6024, 'Annexe 1 – Données des équipes'!$B$12:$B$114,0),4)</f>
        <v>30</v>
      </c>
      <c r="J6024" s="25">
        <f t="shared" si="94"/>
        <v>1</v>
      </c>
    </row>
    <row r="6025" spans="2:10">
      <c r="B6025" s="3">
        <v>35011</v>
      </c>
      <c r="C6025" s="10" t="s">
        <v>18549</v>
      </c>
      <c r="D6025" s="10" t="s">
        <v>18550</v>
      </c>
      <c r="E6025" s="25">
        <v>0</v>
      </c>
      <c r="F6025" s="25">
        <v>1</v>
      </c>
      <c r="G6025" s="10" t="s">
        <v>18551</v>
      </c>
      <c r="H6025" s="25">
        <f>INDEX('Annexe 1 – Données des équipes'!$B$12:$R$114, MATCH(C6025, 'Annexe 1 – Données des équipes'!$B$12:$B$114,0),4)</f>
        <v>90</v>
      </c>
      <c r="I6025" s="25">
        <f>INDEX('Annexe 1 – Données des équipes'!$B$12:$R$114, MATCH(D6025, 'Annexe 1 – Données des équipes'!$B$12:$B$114,0),4)</f>
        <v>90</v>
      </c>
      <c r="J6025" s="25">
        <f t="shared" si="94"/>
        <v>1</v>
      </c>
    </row>
    <row r="6026" spans="2:10">
      <c r="B6026" s="3">
        <v>35013</v>
      </c>
      <c r="C6026" s="10" t="s">
        <v>18552</v>
      </c>
      <c r="D6026" s="10" t="s">
        <v>18553</v>
      </c>
      <c r="E6026" s="25">
        <v>1</v>
      </c>
      <c r="F6026" s="25">
        <v>0</v>
      </c>
      <c r="G6026" s="10" t="s">
        <v>18554</v>
      </c>
      <c r="H6026" s="25">
        <f>INDEX('Annexe 1 – Données des équipes'!$B$12:$R$114, MATCH(C6026, 'Annexe 1 – Données des équipes'!$B$12:$B$114,0),4)</f>
        <v>50</v>
      </c>
      <c r="I6026" s="25">
        <f>INDEX('Annexe 1 – Données des équipes'!$B$12:$R$114, MATCH(D6026, 'Annexe 1 – Données des équipes'!$B$12:$B$114,0),4)</f>
        <v>30</v>
      </c>
      <c r="J6026" s="25">
        <f t="shared" si="94"/>
        <v>1</v>
      </c>
    </row>
    <row r="6027" spans="2:10">
      <c r="B6027" s="3">
        <v>35014</v>
      </c>
      <c r="C6027" s="10" t="s">
        <v>18555</v>
      </c>
      <c r="D6027" s="10" t="s">
        <v>18556</v>
      </c>
      <c r="E6027" s="25">
        <v>1</v>
      </c>
      <c r="F6027" s="25">
        <v>0</v>
      </c>
      <c r="G6027" s="10" t="s">
        <v>18557</v>
      </c>
      <c r="H6027" s="25">
        <f>INDEX('Annexe 1 – Données des équipes'!$B$12:$R$114, MATCH(C6027, 'Annexe 1 – Données des équipes'!$B$12:$B$114,0),4)</f>
        <v>40</v>
      </c>
      <c r="I6027" s="25">
        <f>INDEX('Annexe 1 – Données des équipes'!$B$12:$R$114, MATCH(D6027, 'Annexe 1 – Données des équipes'!$B$12:$B$114,0),4)</f>
        <v>70</v>
      </c>
      <c r="J6027" s="25">
        <f t="shared" si="94"/>
        <v>1</v>
      </c>
    </row>
    <row r="6028" spans="2:10">
      <c r="B6028" s="3">
        <v>35018</v>
      </c>
      <c r="C6028" s="10" t="s">
        <v>18558</v>
      </c>
      <c r="D6028" s="10" t="s">
        <v>18559</v>
      </c>
      <c r="E6028" s="25">
        <v>1</v>
      </c>
      <c r="F6028" s="25">
        <v>2</v>
      </c>
      <c r="G6028" s="10" t="s">
        <v>18560</v>
      </c>
      <c r="H6028" s="25">
        <f>INDEX('Annexe 1 – Données des équipes'!$B$12:$R$114, MATCH(C6028, 'Annexe 1 – Données des équipes'!$B$12:$B$114,0),4)</f>
        <v>40</v>
      </c>
      <c r="I6028" s="25">
        <f>INDEX('Annexe 1 – Données des équipes'!$B$12:$R$114, MATCH(D6028, 'Annexe 1 – Données des équipes'!$B$12:$B$114,0),4)</f>
        <v>80</v>
      </c>
      <c r="J6028" s="25">
        <f t="shared" si="94"/>
        <v>1</v>
      </c>
    </row>
    <row r="6029" spans="2:10">
      <c r="B6029" s="3">
        <v>36657</v>
      </c>
      <c r="C6029" s="10" t="s">
        <v>18561</v>
      </c>
      <c r="D6029" s="10" t="s">
        <v>18562</v>
      </c>
      <c r="E6029" s="25">
        <v>2</v>
      </c>
      <c r="F6029" s="25">
        <v>0</v>
      </c>
      <c r="G6029" s="10" t="s">
        <v>18563</v>
      </c>
      <c r="H6029" s="25">
        <f>INDEX('Annexe 1 – Données des équipes'!$B$12:$R$114, MATCH(C6029, 'Annexe 1 – Données des équipes'!$B$12:$B$114,0),4)</f>
        <v>0</v>
      </c>
      <c r="I6029" s="25">
        <f>INDEX('Annexe 1 – Données des équipes'!$B$12:$R$114, MATCH(D6029, 'Annexe 1 – Données des équipes'!$B$12:$B$114,0),4)</f>
        <v>10</v>
      </c>
      <c r="J6029" s="25">
        <f t="shared" si="94"/>
        <v>2</v>
      </c>
    </row>
    <row r="6030" spans="2:10">
      <c r="B6030" s="3">
        <v>36523</v>
      </c>
      <c r="C6030" s="10" t="s">
        <v>18564</v>
      </c>
      <c r="D6030" s="10" t="s">
        <v>18565</v>
      </c>
      <c r="E6030" s="25">
        <v>3</v>
      </c>
      <c r="F6030" s="25">
        <v>1</v>
      </c>
      <c r="G6030" s="10" t="s">
        <v>18566</v>
      </c>
      <c r="H6030" s="25">
        <f>INDEX('Annexe 1 – Données des équipes'!$B$12:$R$114, MATCH(C6030, 'Annexe 1 – Données des équipes'!$B$12:$B$114,0),4)</f>
        <v>30</v>
      </c>
      <c r="I6030" s="25">
        <f>INDEX('Annexe 1 – Données des équipes'!$B$12:$R$114, MATCH(D6030, 'Annexe 1 – Données des équipes'!$B$12:$B$114,0),4)</f>
        <v>40</v>
      </c>
      <c r="J6030" s="25">
        <f t="shared" si="94"/>
        <v>2</v>
      </c>
    </row>
    <row r="6031" spans="2:10">
      <c r="B6031" s="3">
        <v>35034</v>
      </c>
      <c r="C6031" s="10" t="s">
        <v>18567</v>
      </c>
      <c r="D6031" s="10" t="s">
        <v>18568</v>
      </c>
      <c r="E6031" s="25">
        <v>1</v>
      </c>
      <c r="F6031" s="25">
        <v>0</v>
      </c>
      <c r="G6031" s="10" t="s">
        <v>18569</v>
      </c>
      <c r="H6031" s="25">
        <f>INDEX('Annexe 1 – Données des équipes'!$B$12:$R$114, MATCH(C6031, 'Annexe 1 – Données des équipes'!$B$12:$B$114,0),4)</f>
        <v>10</v>
      </c>
      <c r="I6031" s="25">
        <f>INDEX('Annexe 1 – Données des équipes'!$B$12:$R$114, MATCH(D6031, 'Annexe 1 – Données des équipes'!$B$12:$B$114,0),4)</f>
        <v>50</v>
      </c>
      <c r="J6031" s="25">
        <f t="shared" si="94"/>
        <v>1</v>
      </c>
    </row>
    <row r="6032" spans="2:10">
      <c r="B6032" s="3">
        <v>35036</v>
      </c>
      <c r="C6032" s="10" t="s">
        <v>18570</v>
      </c>
      <c r="D6032" s="10" t="s">
        <v>18571</v>
      </c>
      <c r="E6032" s="25">
        <v>2</v>
      </c>
      <c r="F6032" s="25">
        <v>1</v>
      </c>
      <c r="G6032" s="10" t="s">
        <v>18572</v>
      </c>
      <c r="H6032" s="25">
        <f>INDEX('Annexe 1 – Données des équipes'!$B$12:$R$114, MATCH(C6032, 'Annexe 1 – Données des équipes'!$B$12:$B$114,0),4)</f>
        <v>0</v>
      </c>
      <c r="I6032" s="25">
        <f>INDEX('Annexe 1 – Données des équipes'!$B$12:$R$114, MATCH(D6032, 'Annexe 1 – Données des équipes'!$B$12:$B$114,0),4)</f>
        <v>60</v>
      </c>
      <c r="J6032" s="25">
        <f t="shared" si="94"/>
        <v>1</v>
      </c>
    </row>
    <row r="6033" spans="2:10">
      <c r="B6033" s="3">
        <v>35039</v>
      </c>
      <c r="C6033" s="10" t="s">
        <v>18573</v>
      </c>
      <c r="D6033" s="10" t="s">
        <v>18574</v>
      </c>
      <c r="E6033" s="25">
        <v>1</v>
      </c>
      <c r="F6033" s="25">
        <v>2</v>
      </c>
      <c r="G6033" s="10" t="s">
        <v>18575</v>
      </c>
      <c r="H6033" s="25">
        <f>INDEX('Annexe 1 – Données des équipes'!$B$12:$R$114, MATCH(C6033, 'Annexe 1 – Données des équipes'!$B$12:$B$114,0),4)</f>
        <v>80</v>
      </c>
      <c r="I6033" s="25">
        <f>INDEX('Annexe 1 – Données des équipes'!$B$12:$R$114, MATCH(D6033, 'Annexe 1 – Données des équipes'!$B$12:$B$114,0),4)</f>
        <v>40</v>
      </c>
      <c r="J6033" s="25">
        <f t="shared" si="94"/>
        <v>1</v>
      </c>
    </row>
    <row r="6034" spans="2:10">
      <c r="B6034" s="3">
        <v>35040</v>
      </c>
      <c r="C6034" s="10" t="s">
        <v>18576</v>
      </c>
      <c r="D6034" s="10" t="s">
        <v>18577</v>
      </c>
      <c r="E6034" s="25">
        <v>0</v>
      </c>
      <c r="F6034" s="25">
        <v>1</v>
      </c>
      <c r="G6034" s="10" t="s">
        <v>18578</v>
      </c>
      <c r="H6034" s="25">
        <f>INDEX('Annexe 1 – Données des équipes'!$B$12:$R$114, MATCH(C6034, 'Annexe 1 – Données des équipes'!$B$12:$B$114,0),4)</f>
        <v>0</v>
      </c>
      <c r="I6034" s="25">
        <f>INDEX('Annexe 1 – Données des équipes'!$B$12:$R$114, MATCH(D6034, 'Annexe 1 – Données des équipes'!$B$12:$B$114,0),4)</f>
        <v>10</v>
      </c>
      <c r="J6034" s="25">
        <f t="shared" ref="J6034:J6097" si="95">ABS(F6034-E6034)</f>
        <v>1</v>
      </c>
    </row>
    <row r="6035" spans="2:10">
      <c r="B6035" s="3">
        <v>36534</v>
      </c>
      <c r="C6035" s="10" t="s">
        <v>18579</v>
      </c>
      <c r="D6035" s="10" t="s">
        <v>18580</v>
      </c>
      <c r="E6035" s="25">
        <v>2</v>
      </c>
      <c r="F6035" s="25">
        <v>0</v>
      </c>
      <c r="G6035" s="10" t="s">
        <v>18581</v>
      </c>
      <c r="H6035" s="25">
        <f>INDEX('Annexe 1 – Données des équipes'!$B$12:$R$114, MATCH(C6035, 'Annexe 1 – Données des équipes'!$B$12:$B$114,0),4)</f>
        <v>30</v>
      </c>
      <c r="I6035" s="25">
        <f>INDEX('Annexe 1 – Données des équipes'!$B$12:$R$114, MATCH(D6035, 'Annexe 1 – Données des équipes'!$B$12:$B$114,0),4)</f>
        <v>50</v>
      </c>
      <c r="J6035" s="25">
        <f t="shared" si="95"/>
        <v>2</v>
      </c>
    </row>
    <row r="6036" spans="2:10">
      <c r="B6036" s="3">
        <v>35043</v>
      </c>
      <c r="C6036" s="10" t="s">
        <v>18582</v>
      </c>
      <c r="D6036" s="10" t="s">
        <v>18583</v>
      </c>
      <c r="E6036" s="25">
        <v>2</v>
      </c>
      <c r="F6036" s="25">
        <v>1</v>
      </c>
      <c r="G6036" s="10" t="s">
        <v>18584</v>
      </c>
      <c r="H6036" s="25">
        <f>INDEX('Annexe 1 – Données des équipes'!$B$12:$R$114, MATCH(C6036, 'Annexe 1 – Données des équipes'!$B$12:$B$114,0),4)</f>
        <v>0</v>
      </c>
      <c r="I6036" s="25">
        <f>INDEX('Annexe 1 – Données des équipes'!$B$12:$R$114, MATCH(D6036, 'Annexe 1 – Données des équipes'!$B$12:$B$114,0),4)</f>
        <v>60</v>
      </c>
      <c r="J6036" s="25">
        <f t="shared" si="95"/>
        <v>1</v>
      </c>
    </row>
    <row r="6037" spans="2:10">
      <c r="B6037" s="3">
        <v>35053</v>
      </c>
      <c r="C6037" s="10" t="s">
        <v>18585</v>
      </c>
      <c r="D6037" s="10" t="s">
        <v>18586</v>
      </c>
      <c r="E6037" s="25">
        <v>2</v>
      </c>
      <c r="F6037" s="25">
        <v>1</v>
      </c>
      <c r="G6037" s="10" t="s">
        <v>18587</v>
      </c>
      <c r="H6037" s="25">
        <f>INDEX('Annexe 1 – Données des équipes'!$B$12:$R$114, MATCH(C6037, 'Annexe 1 – Données des équipes'!$B$12:$B$114,0),4)</f>
        <v>30</v>
      </c>
      <c r="I6037" s="25">
        <f>INDEX('Annexe 1 – Données des équipes'!$B$12:$R$114, MATCH(D6037, 'Annexe 1 – Données des équipes'!$B$12:$B$114,0),4)</f>
        <v>80</v>
      </c>
      <c r="J6037" s="25">
        <f t="shared" si="95"/>
        <v>1</v>
      </c>
    </row>
    <row r="6038" spans="2:10">
      <c r="B6038" s="3">
        <v>35062</v>
      </c>
      <c r="C6038" s="10" t="s">
        <v>18588</v>
      </c>
      <c r="D6038" s="10" t="s">
        <v>18589</v>
      </c>
      <c r="E6038" s="25">
        <v>1</v>
      </c>
      <c r="F6038" s="25">
        <v>2</v>
      </c>
      <c r="G6038" s="10" t="s">
        <v>18590</v>
      </c>
      <c r="H6038" s="25">
        <f>INDEX('Annexe 1 – Données des équipes'!$B$12:$R$114, MATCH(C6038, 'Annexe 1 – Données des équipes'!$B$12:$B$114,0),4)</f>
        <v>50</v>
      </c>
      <c r="I6038" s="25">
        <f>INDEX('Annexe 1 – Données des équipes'!$B$12:$R$114, MATCH(D6038, 'Annexe 1 – Données des équipes'!$B$12:$B$114,0),4)</f>
        <v>40</v>
      </c>
      <c r="J6038" s="25">
        <f t="shared" si="95"/>
        <v>1</v>
      </c>
    </row>
    <row r="6039" spans="2:10">
      <c r="B6039" s="3">
        <v>35072</v>
      </c>
      <c r="C6039" s="10" t="s">
        <v>18591</v>
      </c>
      <c r="D6039" s="10" t="s">
        <v>18592</v>
      </c>
      <c r="E6039" s="25">
        <v>2</v>
      </c>
      <c r="F6039" s="25">
        <v>1</v>
      </c>
      <c r="G6039" s="10" t="s">
        <v>18593</v>
      </c>
      <c r="H6039" s="25">
        <f>INDEX('Annexe 1 – Données des équipes'!$B$12:$R$114, MATCH(C6039, 'Annexe 1 – Données des équipes'!$B$12:$B$114,0),4)</f>
        <v>50</v>
      </c>
      <c r="I6039" s="25">
        <f>INDEX('Annexe 1 – Données des équipes'!$B$12:$R$114, MATCH(D6039, 'Annexe 1 – Données des équipes'!$B$12:$B$114,0),4)</f>
        <v>40</v>
      </c>
      <c r="J6039" s="25">
        <f t="shared" si="95"/>
        <v>1</v>
      </c>
    </row>
    <row r="6040" spans="2:10">
      <c r="B6040" s="3">
        <v>35078</v>
      </c>
      <c r="C6040" s="10" t="s">
        <v>18594</v>
      </c>
      <c r="D6040" s="10" t="s">
        <v>18595</v>
      </c>
      <c r="E6040" s="25">
        <v>0</v>
      </c>
      <c r="F6040" s="25">
        <v>1</v>
      </c>
      <c r="G6040" s="10" t="s">
        <v>18596</v>
      </c>
      <c r="H6040" s="25">
        <f>INDEX('Annexe 1 – Données des équipes'!$B$12:$R$114, MATCH(C6040, 'Annexe 1 – Données des équipes'!$B$12:$B$114,0),4)</f>
        <v>10</v>
      </c>
      <c r="I6040" s="25">
        <f>INDEX('Annexe 1 – Données des équipes'!$B$12:$R$114, MATCH(D6040, 'Annexe 1 – Données des équipes'!$B$12:$B$114,0),4)</f>
        <v>80</v>
      </c>
      <c r="J6040" s="25">
        <f t="shared" si="95"/>
        <v>1</v>
      </c>
    </row>
    <row r="6041" spans="2:10">
      <c r="B6041" s="3">
        <v>35082</v>
      </c>
      <c r="C6041" s="10" t="s">
        <v>18597</v>
      </c>
      <c r="D6041" s="10" t="s">
        <v>18598</v>
      </c>
      <c r="E6041" s="25">
        <v>2</v>
      </c>
      <c r="F6041" s="25">
        <v>1</v>
      </c>
      <c r="G6041" s="10" t="s">
        <v>18599</v>
      </c>
      <c r="H6041" s="25">
        <f>INDEX('Annexe 1 – Données des équipes'!$B$12:$R$114, MATCH(C6041, 'Annexe 1 – Données des équipes'!$B$12:$B$114,0),4)</f>
        <v>40</v>
      </c>
      <c r="I6041" s="25">
        <f>INDEX('Annexe 1 – Données des équipes'!$B$12:$R$114, MATCH(D6041, 'Annexe 1 – Données des équipes'!$B$12:$B$114,0),4)</f>
        <v>50</v>
      </c>
      <c r="J6041" s="25">
        <f t="shared" si="95"/>
        <v>1</v>
      </c>
    </row>
    <row r="6042" spans="2:10">
      <c r="B6042" s="3">
        <v>35083</v>
      </c>
      <c r="C6042" s="10" t="s">
        <v>18600</v>
      </c>
      <c r="D6042" s="10" t="s">
        <v>18601</v>
      </c>
      <c r="E6042" s="25">
        <v>2</v>
      </c>
      <c r="F6042" s="25">
        <v>1</v>
      </c>
      <c r="G6042" s="10" t="s">
        <v>18602</v>
      </c>
      <c r="H6042" s="25">
        <f>INDEX('Annexe 1 – Données des équipes'!$B$12:$R$114, MATCH(C6042, 'Annexe 1 – Données des équipes'!$B$12:$B$114,0),4)</f>
        <v>40</v>
      </c>
      <c r="I6042" s="25">
        <f>INDEX('Annexe 1 – Données des équipes'!$B$12:$R$114, MATCH(D6042, 'Annexe 1 – Données des équipes'!$B$12:$B$114,0),4)</f>
        <v>40</v>
      </c>
      <c r="J6042" s="25">
        <f t="shared" si="95"/>
        <v>1</v>
      </c>
    </row>
    <row r="6043" spans="2:10">
      <c r="B6043" s="3">
        <v>35083</v>
      </c>
      <c r="C6043" s="10" t="s">
        <v>18603</v>
      </c>
      <c r="D6043" s="10" t="s">
        <v>18604</v>
      </c>
      <c r="E6043" s="25">
        <v>1</v>
      </c>
      <c r="F6043" s="25">
        <v>0</v>
      </c>
      <c r="G6043" s="10" t="s">
        <v>18605</v>
      </c>
      <c r="H6043" s="25">
        <f>INDEX('Annexe 1 – Données des équipes'!$B$12:$R$114, MATCH(C6043, 'Annexe 1 – Données des équipes'!$B$12:$B$114,0),4)</f>
        <v>80</v>
      </c>
      <c r="I6043" s="25">
        <f>INDEX('Annexe 1 – Données des équipes'!$B$12:$R$114, MATCH(D6043, 'Annexe 1 – Données des équipes'!$B$12:$B$114,0),4)</f>
        <v>10</v>
      </c>
      <c r="J6043" s="25">
        <f t="shared" si="95"/>
        <v>1</v>
      </c>
    </row>
    <row r="6044" spans="2:10">
      <c r="B6044" s="3">
        <v>35088</v>
      </c>
      <c r="C6044" s="10" t="s">
        <v>18606</v>
      </c>
      <c r="D6044" s="10" t="s">
        <v>18607</v>
      </c>
      <c r="E6044" s="25">
        <v>1</v>
      </c>
      <c r="F6044" s="25">
        <v>2</v>
      </c>
      <c r="G6044" s="10" t="s">
        <v>18608</v>
      </c>
      <c r="H6044" s="25">
        <f>INDEX('Annexe 1 – Données des équipes'!$B$12:$R$114, MATCH(C6044, 'Annexe 1 – Données des équipes'!$B$12:$B$114,0),4)</f>
        <v>40</v>
      </c>
      <c r="I6044" s="25">
        <f>INDEX('Annexe 1 – Données des équipes'!$B$12:$R$114, MATCH(D6044, 'Annexe 1 – Données des équipes'!$B$12:$B$114,0),4)</f>
        <v>20</v>
      </c>
      <c r="J6044" s="25">
        <f t="shared" si="95"/>
        <v>1</v>
      </c>
    </row>
    <row r="6045" spans="2:10">
      <c r="B6045" s="3">
        <v>35088</v>
      </c>
      <c r="C6045" s="10" t="s">
        <v>18609</v>
      </c>
      <c r="D6045" s="10" t="s">
        <v>18610</v>
      </c>
      <c r="E6045" s="25">
        <v>2</v>
      </c>
      <c r="F6045" s="25">
        <v>1</v>
      </c>
      <c r="G6045" s="10" t="s">
        <v>18611</v>
      </c>
      <c r="H6045" s="25">
        <f>INDEX('Annexe 1 – Données des équipes'!$B$12:$R$114, MATCH(C6045, 'Annexe 1 – Données des équipes'!$B$12:$B$114,0),4)</f>
        <v>50</v>
      </c>
      <c r="I6045" s="25">
        <f>INDEX('Annexe 1 – Données des équipes'!$B$12:$R$114, MATCH(D6045, 'Annexe 1 – Données des équipes'!$B$12:$B$114,0),4)</f>
        <v>20</v>
      </c>
      <c r="J6045" s="25">
        <f t="shared" si="95"/>
        <v>1</v>
      </c>
    </row>
    <row r="6046" spans="2:10">
      <c r="B6046" s="3">
        <v>35088</v>
      </c>
      <c r="C6046" s="10" t="s">
        <v>18612</v>
      </c>
      <c r="D6046" s="10" t="s">
        <v>18613</v>
      </c>
      <c r="E6046" s="25">
        <v>0</v>
      </c>
      <c r="F6046" s="25">
        <v>1</v>
      </c>
      <c r="G6046" s="10" t="s">
        <v>18614</v>
      </c>
      <c r="H6046" s="25">
        <f>INDEX('Annexe 1 – Données des équipes'!$B$12:$R$114, MATCH(C6046, 'Annexe 1 – Données des équipes'!$B$12:$B$114,0),4)</f>
        <v>20</v>
      </c>
      <c r="I6046" s="25">
        <f>INDEX('Annexe 1 – Données des équipes'!$B$12:$R$114, MATCH(D6046, 'Annexe 1 – Données des équipes'!$B$12:$B$114,0),4)</f>
        <v>50</v>
      </c>
      <c r="J6046" s="25">
        <f t="shared" si="95"/>
        <v>1</v>
      </c>
    </row>
    <row r="6047" spans="2:10">
      <c r="B6047" s="3">
        <v>35091</v>
      </c>
      <c r="C6047" s="10" t="s">
        <v>18615</v>
      </c>
      <c r="D6047" s="10" t="s">
        <v>18616</v>
      </c>
      <c r="E6047" s="25">
        <v>2</v>
      </c>
      <c r="F6047" s="25">
        <v>1</v>
      </c>
      <c r="G6047" s="10" t="s">
        <v>18617</v>
      </c>
      <c r="H6047" s="25">
        <f>INDEX('Annexe 1 – Données des équipes'!$B$12:$R$114, MATCH(C6047, 'Annexe 1 – Données des équipes'!$B$12:$B$114,0),4)</f>
        <v>20</v>
      </c>
      <c r="I6047" s="25">
        <f>INDEX('Annexe 1 – Données des équipes'!$B$12:$R$114, MATCH(D6047, 'Annexe 1 – Données des équipes'!$B$12:$B$114,0),4)</f>
        <v>20</v>
      </c>
      <c r="J6047" s="25">
        <f t="shared" si="95"/>
        <v>1</v>
      </c>
    </row>
    <row r="6048" spans="2:10">
      <c r="B6048" s="3">
        <v>35097</v>
      </c>
      <c r="C6048" s="10" t="s">
        <v>18618</v>
      </c>
      <c r="D6048" s="10" t="s">
        <v>18619</v>
      </c>
      <c r="E6048" s="25">
        <v>0</v>
      </c>
      <c r="F6048" s="25">
        <v>1</v>
      </c>
      <c r="G6048" s="10" t="s">
        <v>18620</v>
      </c>
      <c r="H6048" s="25">
        <f>INDEX('Annexe 1 – Données des équipes'!$B$12:$R$114, MATCH(C6048, 'Annexe 1 – Données des équipes'!$B$12:$B$114,0),4)</f>
        <v>60</v>
      </c>
      <c r="I6048" s="25">
        <f>INDEX('Annexe 1 – Données des équipes'!$B$12:$R$114, MATCH(D6048, 'Annexe 1 – Données des équipes'!$B$12:$B$114,0),4)</f>
        <v>70</v>
      </c>
      <c r="J6048" s="25">
        <f t="shared" si="95"/>
        <v>1</v>
      </c>
    </row>
    <row r="6049" spans="2:10">
      <c r="B6049" s="3">
        <v>35098</v>
      </c>
      <c r="C6049" s="10" t="s">
        <v>18621</v>
      </c>
      <c r="D6049" s="10" t="s">
        <v>18622</v>
      </c>
      <c r="E6049" s="25">
        <v>1</v>
      </c>
      <c r="F6049" s="25">
        <v>0</v>
      </c>
      <c r="G6049" s="10" t="s">
        <v>18623</v>
      </c>
      <c r="H6049" s="25">
        <f>INDEX('Annexe 1 – Données des équipes'!$B$12:$R$114, MATCH(C6049, 'Annexe 1 – Données des équipes'!$B$12:$B$114,0),4)</f>
        <v>10</v>
      </c>
      <c r="I6049" s="25">
        <f>INDEX('Annexe 1 – Données des équipes'!$B$12:$R$114, MATCH(D6049, 'Annexe 1 – Données des équipes'!$B$12:$B$114,0),4)</f>
        <v>40</v>
      </c>
      <c r="J6049" s="25">
        <f t="shared" si="95"/>
        <v>1</v>
      </c>
    </row>
    <row r="6050" spans="2:10">
      <c r="B6050" s="3">
        <v>35102</v>
      </c>
      <c r="C6050" s="10" t="s">
        <v>18624</v>
      </c>
      <c r="D6050" s="10" t="s">
        <v>18625</v>
      </c>
      <c r="E6050" s="25">
        <v>2</v>
      </c>
      <c r="F6050" s="25">
        <v>1</v>
      </c>
      <c r="G6050" s="10" t="s">
        <v>18626</v>
      </c>
      <c r="H6050" s="25">
        <f>INDEX('Annexe 1 – Données des équipes'!$B$12:$R$114, MATCH(C6050, 'Annexe 1 – Données des équipes'!$B$12:$B$114,0),4)</f>
        <v>80</v>
      </c>
      <c r="I6050" s="25">
        <f>INDEX('Annexe 1 – Données des équipes'!$B$12:$R$114, MATCH(D6050, 'Annexe 1 – Données des équipes'!$B$12:$B$114,0),4)</f>
        <v>80</v>
      </c>
      <c r="J6050" s="25">
        <f t="shared" si="95"/>
        <v>1</v>
      </c>
    </row>
    <row r="6051" spans="2:10">
      <c r="B6051" s="3">
        <v>35102</v>
      </c>
      <c r="C6051" s="10" t="s">
        <v>18627</v>
      </c>
      <c r="D6051" s="10" t="s">
        <v>18628</v>
      </c>
      <c r="E6051" s="25">
        <v>1</v>
      </c>
      <c r="F6051" s="25">
        <v>0</v>
      </c>
      <c r="G6051" s="10" t="s">
        <v>18629</v>
      </c>
      <c r="H6051" s="25">
        <f>INDEX('Annexe 1 – Données des équipes'!$B$12:$R$114, MATCH(C6051, 'Annexe 1 – Données des équipes'!$B$12:$B$114,0),4)</f>
        <v>90</v>
      </c>
      <c r="I6051" s="25">
        <f>INDEX('Annexe 1 – Données des équipes'!$B$12:$R$114, MATCH(D6051, 'Annexe 1 – Données des équipes'!$B$12:$B$114,0),4)</f>
        <v>30</v>
      </c>
      <c r="J6051" s="25">
        <f t="shared" si="95"/>
        <v>1</v>
      </c>
    </row>
    <row r="6052" spans="2:10">
      <c r="B6052" s="3">
        <v>35106</v>
      </c>
      <c r="C6052" s="10" t="s">
        <v>18630</v>
      </c>
      <c r="D6052" s="10" t="s">
        <v>18631</v>
      </c>
      <c r="E6052" s="25">
        <v>1</v>
      </c>
      <c r="F6052" s="25">
        <v>0</v>
      </c>
      <c r="G6052" s="10" t="s">
        <v>18632</v>
      </c>
      <c r="H6052" s="25">
        <f>INDEX('Annexe 1 – Données des équipes'!$B$12:$R$114, MATCH(C6052, 'Annexe 1 – Données des équipes'!$B$12:$B$114,0),4)</f>
        <v>0</v>
      </c>
      <c r="I6052" s="25">
        <f>INDEX('Annexe 1 – Données des équipes'!$B$12:$R$114, MATCH(D6052, 'Annexe 1 – Données des équipes'!$B$12:$B$114,0),4)</f>
        <v>70</v>
      </c>
      <c r="J6052" s="25">
        <f t="shared" si="95"/>
        <v>1</v>
      </c>
    </row>
    <row r="6053" spans="2:10">
      <c r="B6053" s="3">
        <v>35109</v>
      </c>
      <c r="C6053" s="10" t="s">
        <v>18633</v>
      </c>
      <c r="D6053" s="10" t="s">
        <v>18634</v>
      </c>
      <c r="E6053" s="25">
        <v>3</v>
      </c>
      <c r="F6053" s="25">
        <v>2</v>
      </c>
      <c r="G6053" s="10" t="s">
        <v>18635</v>
      </c>
      <c r="H6053" s="25">
        <f>INDEX('Annexe 1 – Données des équipes'!$B$12:$R$114, MATCH(C6053, 'Annexe 1 – Données des équipes'!$B$12:$B$114,0),4)</f>
        <v>60</v>
      </c>
      <c r="I6053" s="25">
        <f>INDEX('Annexe 1 – Données des équipes'!$B$12:$R$114, MATCH(D6053, 'Annexe 1 – Données des équipes'!$B$12:$B$114,0),4)</f>
        <v>10</v>
      </c>
      <c r="J6053" s="25">
        <f t="shared" si="95"/>
        <v>1</v>
      </c>
    </row>
    <row r="6054" spans="2:10">
      <c r="B6054" s="3">
        <v>35116</v>
      </c>
      <c r="C6054" s="10" t="s">
        <v>18636</v>
      </c>
      <c r="D6054" s="10" t="s">
        <v>18637</v>
      </c>
      <c r="E6054" s="25">
        <v>1</v>
      </c>
      <c r="F6054" s="25">
        <v>2</v>
      </c>
      <c r="G6054" s="10" t="s">
        <v>18638</v>
      </c>
      <c r="H6054" s="25">
        <f>INDEX('Annexe 1 – Données des équipes'!$B$12:$R$114, MATCH(C6054, 'Annexe 1 – Données des équipes'!$B$12:$B$114,0),4)</f>
        <v>90</v>
      </c>
      <c r="I6054" s="25">
        <f>INDEX('Annexe 1 – Données des équipes'!$B$12:$R$114, MATCH(D6054, 'Annexe 1 – Données des équipes'!$B$12:$B$114,0),4)</f>
        <v>90</v>
      </c>
      <c r="J6054" s="25">
        <f t="shared" si="95"/>
        <v>1</v>
      </c>
    </row>
    <row r="6055" spans="2:10">
      <c r="B6055" s="3">
        <v>35119</v>
      </c>
      <c r="C6055" s="10" t="s">
        <v>18639</v>
      </c>
      <c r="D6055" s="10" t="s">
        <v>18640</v>
      </c>
      <c r="E6055" s="25">
        <v>1</v>
      </c>
      <c r="F6055" s="25">
        <v>0</v>
      </c>
      <c r="G6055" s="10" t="s">
        <v>18641</v>
      </c>
      <c r="H6055" s="25">
        <f>INDEX('Annexe 1 – Données des équipes'!$B$12:$R$114, MATCH(C6055, 'Annexe 1 – Données des équipes'!$B$12:$B$114,0),4)</f>
        <v>0</v>
      </c>
      <c r="I6055" s="25">
        <f>INDEX('Annexe 1 – Données des équipes'!$B$12:$R$114, MATCH(D6055, 'Annexe 1 – Données des équipes'!$B$12:$B$114,0),4)</f>
        <v>20</v>
      </c>
      <c r="J6055" s="25">
        <f t="shared" si="95"/>
        <v>1</v>
      </c>
    </row>
    <row r="6056" spans="2:10">
      <c r="B6056" s="3">
        <v>35120</v>
      </c>
      <c r="C6056" s="10" t="s">
        <v>18642</v>
      </c>
      <c r="D6056" s="10" t="s">
        <v>18643</v>
      </c>
      <c r="E6056" s="25">
        <v>1</v>
      </c>
      <c r="F6056" s="25">
        <v>2</v>
      </c>
      <c r="G6056" s="10" t="s">
        <v>18644</v>
      </c>
      <c r="H6056" s="25">
        <f>INDEX('Annexe 1 – Données des équipes'!$B$12:$R$114, MATCH(C6056, 'Annexe 1 – Données des équipes'!$B$12:$B$114,0),4)</f>
        <v>0</v>
      </c>
      <c r="I6056" s="25">
        <f>INDEX('Annexe 1 – Données des équipes'!$B$12:$R$114, MATCH(D6056, 'Annexe 1 – Données des équipes'!$B$12:$B$114,0),4)</f>
        <v>70</v>
      </c>
      <c r="J6056" s="25">
        <f t="shared" si="95"/>
        <v>1</v>
      </c>
    </row>
    <row r="6057" spans="2:10">
      <c r="B6057" s="3">
        <v>35123</v>
      </c>
      <c r="C6057" s="10" t="s">
        <v>18645</v>
      </c>
      <c r="D6057" s="10" t="s">
        <v>18646</v>
      </c>
      <c r="E6057" s="25">
        <v>2</v>
      </c>
      <c r="F6057" s="25">
        <v>1</v>
      </c>
      <c r="G6057" s="10" t="s">
        <v>18647</v>
      </c>
      <c r="H6057" s="25">
        <f>INDEX('Annexe 1 – Données des équipes'!$B$12:$R$114, MATCH(C6057, 'Annexe 1 – Données des équipes'!$B$12:$B$114,0),4)</f>
        <v>80</v>
      </c>
      <c r="I6057" s="25">
        <f>INDEX('Annexe 1 – Données des équipes'!$B$12:$R$114, MATCH(D6057, 'Annexe 1 – Données des équipes'!$B$12:$B$114,0),4)</f>
        <v>80</v>
      </c>
      <c r="J6057" s="25">
        <f t="shared" si="95"/>
        <v>1</v>
      </c>
    </row>
    <row r="6058" spans="2:10">
      <c r="B6058" s="3">
        <v>35130</v>
      </c>
      <c r="C6058" s="10" t="s">
        <v>18648</v>
      </c>
      <c r="D6058" s="10" t="s">
        <v>18649</v>
      </c>
      <c r="E6058" s="25">
        <v>2</v>
      </c>
      <c r="F6058" s="25">
        <v>1</v>
      </c>
      <c r="G6058" s="10" t="s">
        <v>18650</v>
      </c>
      <c r="H6058" s="25">
        <f>INDEX('Annexe 1 – Données des équipes'!$B$12:$R$114, MATCH(C6058, 'Annexe 1 – Données des équipes'!$B$12:$B$114,0),4)</f>
        <v>90</v>
      </c>
      <c r="I6058" s="25">
        <f>INDEX('Annexe 1 – Données des équipes'!$B$12:$R$114, MATCH(D6058, 'Annexe 1 – Données des équipes'!$B$12:$B$114,0),4)</f>
        <v>40</v>
      </c>
      <c r="J6058" s="25">
        <f t="shared" si="95"/>
        <v>1</v>
      </c>
    </row>
    <row r="6059" spans="2:10">
      <c r="B6059" s="3">
        <v>35140</v>
      </c>
      <c r="C6059" s="10" t="s">
        <v>18651</v>
      </c>
      <c r="D6059" s="10" t="s">
        <v>18652</v>
      </c>
      <c r="E6059" s="25">
        <v>0</v>
      </c>
      <c r="F6059" s="25">
        <v>1</v>
      </c>
      <c r="G6059" s="10" t="s">
        <v>18653</v>
      </c>
      <c r="H6059" s="25">
        <f>INDEX('Annexe 1 – Données des équipes'!$B$12:$R$114, MATCH(C6059, 'Annexe 1 – Données des équipes'!$B$12:$B$114,0),4)</f>
        <v>0</v>
      </c>
      <c r="I6059" s="25">
        <f>INDEX('Annexe 1 – Données des équipes'!$B$12:$R$114, MATCH(D6059, 'Annexe 1 – Données des équipes'!$B$12:$B$114,0),4)</f>
        <v>30</v>
      </c>
      <c r="J6059" s="25">
        <f t="shared" si="95"/>
        <v>1</v>
      </c>
    </row>
    <row r="6060" spans="2:10">
      <c r="B6060" s="3">
        <v>35143</v>
      </c>
      <c r="C6060" s="10" t="s">
        <v>18654</v>
      </c>
      <c r="D6060" s="10" t="s">
        <v>18655</v>
      </c>
      <c r="E6060" s="25">
        <v>3</v>
      </c>
      <c r="F6060" s="25">
        <v>2</v>
      </c>
      <c r="G6060" s="10" t="s">
        <v>18656</v>
      </c>
      <c r="H6060" s="25">
        <f>INDEX('Annexe 1 – Données des équipes'!$B$12:$R$114, MATCH(C6060, 'Annexe 1 – Données des équipes'!$B$12:$B$114,0),4)</f>
        <v>20</v>
      </c>
      <c r="I6060" s="25">
        <f>INDEX('Annexe 1 – Données des équipes'!$B$12:$R$114, MATCH(D6060, 'Annexe 1 – Données des équipes'!$B$12:$B$114,0),4)</f>
        <v>70</v>
      </c>
      <c r="J6060" s="25">
        <f t="shared" si="95"/>
        <v>1</v>
      </c>
    </row>
    <row r="6061" spans="2:10">
      <c r="B6061" s="3">
        <v>35150</v>
      </c>
      <c r="C6061" s="10" t="s">
        <v>18657</v>
      </c>
      <c r="D6061" s="10" t="s">
        <v>18658</v>
      </c>
      <c r="E6061" s="25">
        <v>1</v>
      </c>
      <c r="F6061" s="25">
        <v>0</v>
      </c>
      <c r="G6061" s="10" t="s">
        <v>18659</v>
      </c>
      <c r="H6061" s="25">
        <f>INDEX('Annexe 1 – Données des équipes'!$B$12:$R$114, MATCH(C6061, 'Annexe 1 – Données des équipes'!$B$12:$B$114,0),4)</f>
        <v>20</v>
      </c>
      <c r="I6061" s="25">
        <f>INDEX('Annexe 1 – Données des équipes'!$B$12:$R$114, MATCH(D6061, 'Annexe 1 – Données des équipes'!$B$12:$B$114,0),4)</f>
        <v>50</v>
      </c>
      <c r="J6061" s="25">
        <f t="shared" si="95"/>
        <v>1</v>
      </c>
    </row>
    <row r="6062" spans="2:10">
      <c r="B6062" s="3">
        <v>35151</v>
      </c>
      <c r="C6062" s="10" t="s">
        <v>18660</v>
      </c>
      <c r="D6062" s="10" t="s">
        <v>18661</v>
      </c>
      <c r="E6062" s="25">
        <v>1</v>
      </c>
      <c r="F6062" s="25">
        <v>0</v>
      </c>
      <c r="G6062" s="10" t="s">
        <v>18662</v>
      </c>
      <c r="H6062" s="25">
        <f>INDEX('Annexe 1 – Données des équipes'!$B$12:$R$114, MATCH(C6062, 'Annexe 1 – Données des équipes'!$B$12:$B$114,0),4)</f>
        <v>60</v>
      </c>
      <c r="I6062" s="25">
        <f>INDEX('Annexe 1 – Données des équipes'!$B$12:$R$114, MATCH(D6062, 'Annexe 1 – Données des équipes'!$B$12:$B$114,0),4)</f>
        <v>80</v>
      </c>
      <c r="J6062" s="25">
        <f t="shared" si="95"/>
        <v>1</v>
      </c>
    </row>
    <row r="6063" spans="2:10">
      <c r="B6063" s="3">
        <v>35151</v>
      </c>
      <c r="C6063" s="10" t="s">
        <v>18663</v>
      </c>
      <c r="D6063" s="10" t="s">
        <v>18664</v>
      </c>
      <c r="E6063" s="25">
        <v>1</v>
      </c>
      <c r="F6063" s="25">
        <v>0</v>
      </c>
      <c r="G6063" s="10" t="s">
        <v>18665</v>
      </c>
      <c r="H6063" s="25">
        <f>INDEX('Annexe 1 – Données des équipes'!$B$12:$R$114, MATCH(C6063, 'Annexe 1 – Données des équipes'!$B$12:$B$114,0),4)</f>
        <v>90</v>
      </c>
      <c r="I6063" s="25">
        <f>INDEX('Annexe 1 – Données des équipes'!$B$12:$R$114, MATCH(D6063, 'Annexe 1 – Données des équipes'!$B$12:$B$114,0),4)</f>
        <v>50</v>
      </c>
      <c r="J6063" s="25">
        <f t="shared" si="95"/>
        <v>1</v>
      </c>
    </row>
    <row r="6064" spans="2:10">
      <c r="B6064" s="3">
        <v>35151</v>
      </c>
      <c r="C6064" s="10" t="s">
        <v>18666</v>
      </c>
      <c r="D6064" s="10" t="s">
        <v>18667</v>
      </c>
      <c r="E6064" s="25">
        <v>1</v>
      </c>
      <c r="F6064" s="25">
        <v>0</v>
      </c>
      <c r="G6064" s="10" t="s">
        <v>18668</v>
      </c>
      <c r="H6064" s="25">
        <f>INDEX('Annexe 1 – Données des équipes'!$B$12:$R$114, MATCH(C6064, 'Annexe 1 – Données des équipes'!$B$12:$B$114,0),4)</f>
        <v>60</v>
      </c>
      <c r="I6064" s="25">
        <f>INDEX('Annexe 1 – Données des équipes'!$B$12:$R$114, MATCH(D6064, 'Annexe 1 – Données des équipes'!$B$12:$B$114,0),4)</f>
        <v>60</v>
      </c>
      <c r="J6064" s="25">
        <f t="shared" si="95"/>
        <v>1</v>
      </c>
    </row>
    <row r="6065" spans="2:10">
      <c r="B6065" s="3">
        <v>35151</v>
      </c>
      <c r="C6065" s="10" t="s">
        <v>18669</v>
      </c>
      <c r="D6065" s="10" t="s">
        <v>18670</v>
      </c>
      <c r="E6065" s="25">
        <v>1</v>
      </c>
      <c r="F6065" s="25">
        <v>0</v>
      </c>
      <c r="G6065" s="10" t="s">
        <v>18671</v>
      </c>
      <c r="H6065" s="25">
        <f>INDEX('Annexe 1 – Données des équipes'!$B$12:$R$114, MATCH(C6065, 'Annexe 1 – Données des équipes'!$B$12:$B$114,0),4)</f>
        <v>70</v>
      </c>
      <c r="I6065" s="25">
        <f>INDEX('Annexe 1 – Données des équipes'!$B$12:$R$114, MATCH(D6065, 'Annexe 1 – Données des équipes'!$B$12:$B$114,0),4)</f>
        <v>50</v>
      </c>
      <c r="J6065" s="25">
        <f t="shared" si="95"/>
        <v>1</v>
      </c>
    </row>
    <row r="6066" spans="2:10">
      <c r="B6066" s="3">
        <v>35179</v>
      </c>
      <c r="C6066" s="10" t="s">
        <v>18672</v>
      </c>
      <c r="D6066" s="10" t="s">
        <v>18673</v>
      </c>
      <c r="E6066" s="25">
        <v>1</v>
      </c>
      <c r="F6066" s="25">
        <v>0</v>
      </c>
      <c r="G6066" s="10" t="s">
        <v>18674</v>
      </c>
      <c r="H6066" s="25">
        <f>INDEX('Annexe 1 – Données des équipes'!$B$12:$R$114, MATCH(C6066, 'Annexe 1 – Données des équipes'!$B$12:$B$114,0),4)</f>
        <v>90</v>
      </c>
      <c r="I6066" s="25">
        <f>INDEX('Annexe 1 – Données des équipes'!$B$12:$R$114, MATCH(D6066, 'Annexe 1 – Données des équipes'!$B$12:$B$114,0),4)</f>
        <v>70</v>
      </c>
      <c r="J6066" s="25">
        <f t="shared" si="95"/>
        <v>1</v>
      </c>
    </row>
    <row r="6067" spans="2:10">
      <c r="B6067" s="3">
        <v>35179</v>
      </c>
      <c r="C6067" s="10" t="s">
        <v>18675</v>
      </c>
      <c r="D6067" s="10" t="s">
        <v>18676</v>
      </c>
      <c r="E6067" s="25">
        <v>0</v>
      </c>
      <c r="F6067" s="25">
        <v>1</v>
      </c>
      <c r="G6067" s="10" t="s">
        <v>18677</v>
      </c>
      <c r="H6067" s="25">
        <f>INDEX('Annexe 1 – Données des équipes'!$B$12:$R$114, MATCH(C6067, 'Annexe 1 – Données des équipes'!$B$12:$B$114,0),4)</f>
        <v>80</v>
      </c>
      <c r="I6067" s="25">
        <f>INDEX('Annexe 1 – Données des équipes'!$B$12:$R$114, MATCH(D6067, 'Annexe 1 – Données des équipes'!$B$12:$B$114,0),4)</f>
        <v>90</v>
      </c>
      <c r="J6067" s="25">
        <f t="shared" si="95"/>
        <v>1</v>
      </c>
    </row>
    <row r="6068" spans="2:10">
      <c r="B6068" s="3">
        <v>35179</v>
      </c>
      <c r="C6068" s="10" t="s">
        <v>18678</v>
      </c>
      <c r="D6068" s="10" t="s">
        <v>18679</v>
      </c>
      <c r="E6068" s="25">
        <v>1</v>
      </c>
      <c r="F6068" s="25">
        <v>2</v>
      </c>
      <c r="G6068" s="10" t="s">
        <v>18680</v>
      </c>
      <c r="H6068" s="25">
        <f>INDEX('Annexe 1 – Données des équipes'!$B$12:$R$114, MATCH(C6068, 'Annexe 1 – Données des équipes'!$B$12:$B$114,0),4)</f>
        <v>50</v>
      </c>
      <c r="I6068" s="25">
        <f>INDEX('Annexe 1 – Données des équipes'!$B$12:$R$114, MATCH(D6068, 'Annexe 1 – Données des équipes'!$B$12:$B$114,0),4)</f>
        <v>80</v>
      </c>
      <c r="J6068" s="25">
        <f t="shared" si="95"/>
        <v>1</v>
      </c>
    </row>
    <row r="6069" spans="2:10">
      <c r="B6069" s="3">
        <v>35179</v>
      </c>
      <c r="C6069" s="10" t="s">
        <v>18681</v>
      </c>
      <c r="D6069" s="10" t="s">
        <v>18682</v>
      </c>
      <c r="E6069" s="25">
        <v>2</v>
      </c>
      <c r="F6069" s="25">
        <v>3</v>
      </c>
      <c r="G6069" s="10" t="s">
        <v>18683</v>
      </c>
      <c r="H6069" s="25">
        <f>INDEX('Annexe 1 – Données des équipes'!$B$12:$R$114, MATCH(C6069, 'Annexe 1 – Données des équipes'!$B$12:$B$114,0),4)</f>
        <v>20</v>
      </c>
      <c r="I6069" s="25">
        <f>INDEX('Annexe 1 – Données des équipes'!$B$12:$R$114, MATCH(D6069, 'Annexe 1 – Données des équipes'!$B$12:$B$114,0),4)</f>
        <v>90</v>
      </c>
      <c r="J6069" s="25">
        <f t="shared" si="95"/>
        <v>1</v>
      </c>
    </row>
    <row r="6070" spans="2:10">
      <c r="B6070" s="3">
        <v>35185</v>
      </c>
      <c r="C6070" s="10" t="s">
        <v>18684</v>
      </c>
      <c r="D6070" s="10" t="s">
        <v>18685</v>
      </c>
      <c r="E6070" s="25">
        <v>4</v>
      </c>
      <c r="F6070" s="25">
        <v>5</v>
      </c>
      <c r="G6070" s="10" t="s">
        <v>18686</v>
      </c>
      <c r="H6070" s="25">
        <f>INDEX('Annexe 1 – Données des équipes'!$B$12:$R$114, MATCH(C6070, 'Annexe 1 – Données des équipes'!$B$12:$B$114,0),4)</f>
        <v>20</v>
      </c>
      <c r="I6070" s="25">
        <f>INDEX('Annexe 1 – Données des équipes'!$B$12:$R$114, MATCH(D6070, 'Annexe 1 – Données des équipes'!$B$12:$B$114,0),4)</f>
        <v>70</v>
      </c>
      <c r="J6070" s="25">
        <f t="shared" si="95"/>
        <v>1</v>
      </c>
    </row>
    <row r="6071" spans="2:10">
      <c r="B6071" s="3">
        <v>35186</v>
      </c>
      <c r="C6071" s="10" t="s">
        <v>18687</v>
      </c>
      <c r="D6071" s="10" t="s">
        <v>18688</v>
      </c>
      <c r="E6071" s="25">
        <v>3</v>
      </c>
      <c r="F6071" s="25">
        <v>2</v>
      </c>
      <c r="G6071" s="10" t="s">
        <v>18689</v>
      </c>
      <c r="H6071" s="25">
        <f>INDEX('Annexe 1 – Données des équipes'!$B$12:$R$114, MATCH(C6071, 'Annexe 1 – Données des équipes'!$B$12:$B$114,0),4)</f>
        <v>60</v>
      </c>
      <c r="I6071" s="25">
        <f>INDEX('Annexe 1 – Données des équipes'!$B$12:$R$114, MATCH(D6071, 'Annexe 1 – Données des équipes'!$B$12:$B$114,0),4)</f>
        <v>60</v>
      </c>
      <c r="J6071" s="25">
        <f t="shared" si="95"/>
        <v>1</v>
      </c>
    </row>
    <row r="6072" spans="2:10">
      <c r="B6072" s="3">
        <v>35193</v>
      </c>
      <c r="C6072" s="10" t="s">
        <v>18690</v>
      </c>
      <c r="D6072" s="10" t="s">
        <v>18691</v>
      </c>
      <c r="E6072" s="25">
        <v>2</v>
      </c>
      <c r="F6072" s="25">
        <v>1</v>
      </c>
      <c r="G6072" s="10" t="s">
        <v>18692</v>
      </c>
      <c r="H6072" s="25">
        <f>INDEX('Annexe 1 – Données des équipes'!$B$12:$R$114, MATCH(C6072, 'Annexe 1 – Données des équipes'!$B$12:$B$114,0),4)</f>
        <v>50</v>
      </c>
      <c r="I6072" s="25">
        <f>INDEX('Annexe 1 – Données des équipes'!$B$12:$R$114, MATCH(D6072, 'Annexe 1 – Données des équipes'!$B$12:$B$114,0),4)</f>
        <v>10</v>
      </c>
      <c r="J6072" s="25">
        <f t="shared" si="95"/>
        <v>1</v>
      </c>
    </row>
    <row r="6073" spans="2:10">
      <c r="B6073" s="3">
        <v>35194</v>
      </c>
      <c r="C6073" s="10" t="s">
        <v>18693</v>
      </c>
      <c r="D6073" s="10" t="s">
        <v>18694</v>
      </c>
      <c r="E6073" s="25">
        <v>2</v>
      </c>
      <c r="F6073" s="25">
        <v>1</v>
      </c>
      <c r="G6073" s="10" t="s">
        <v>18695</v>
      </c>
      <c r="H6073" s="25">
        <f>INDEX('Annexe 1 – Données des équipes'!$B$12:$R$114, MATCH(C6073, 'Annexe 1 – Données des équipes'!$B$12:$B$114,0),4)</f>
        <v>80</v>
      </c>
      <c r="I6073" s="25">
        <f>INDEX('Annexe 1 – Données des équipes'!$B$12:$R$114, MATCH(D6073, 'Annexe 1 – Données des équipes'!$B$12:$B$114,0),4)</f>
        <v>70</v>
      </c>
      <c r="J6073" s="25">
        <f t="shared" si="95"/>
        <v>1</v>
      </c>
    </row>
    <row r="6074" spans="2:10">
      <c r="B6074" s="3">
        <v>35210</v>
      </c>
      <c r="C6074" s="10" t="s">
        <v>18696</v>
      </c>
      <c r="D6074" s="10" t="s">
        <v>18697</v>
      </c>
      <c r="E6074" s="25">
        <v>1</v>
      </c>
      <c r="F6074" s="25">
        <v>0</v>
      </c>
      <c r="G6074" s="10" t="s">
        <v>18698</v>
      </c>
      <c r="H6074" s="25">
        <f>INDEX('Annexe 1 – Données des équipes'!$B$12:$R$114, MATCH(C6074, 'Annexe 1 – Données des équipes'!$B$12:$B$114,0),4)</f>
        <v>0</v>
      </c>
      <c r="I6074" s="25">
        <f>INDEX('Annexe 1 – Données des équipes'!$B$12:$R$114, MATCH(D6074, 'Annexe 1 – Données des équipes'!$B$12:$B$114,0),4)</f>
        <v>10</v>
      </c>
      <c r="J6074" s="25">
        <f t="shared" si="95"/>
        <v>1</v>
      </c>
    </row>
    <row r="6075" spans="2:10">
      <c r="B6075" s="3">
        <v>35211</v>
      </c>
      <c r="C6075" s="10" t="s">
        <v>18699</v>
      </c>
      <c r="D6075" s="10" t="s">
        <v>18700</v>
      </c>
      <c r="E6075" s="25">
        <v>1</v>
      </c>
      <c r="F6075" s="25">
        <v>0</v>
      </c>
      <c r="G6075" s="10" t="s">
        <v>18701</v>
      </c>
      <c r="H6075" s="25">
        <f>INDEX('Annexe 1 – Données des équipes'!$B$12:$R$114, MATCH(C6075, 'Annexe 1 – Données des équipes'!$B$12:$B$114,0),4)</f>
        <v>50</v>
      </c>
      <c r="I6075" s="25">
        <f>INDEX('Annexe 1 – Données des équipes'!$B$12:$R$114, MATCH(D6075, 'Annexe 1 – Données des équipes'!$B$12:$B$114,0),4)</f>
        <v>70</v>
      </c>
      <c r="J6075" s="25">
        <f t="shared" si="95"/>
        <v>1</v>
      </c>
    </row>
    <row r="6076" spans="2:10">
      <c r="B6076" s="3">
        <v>35214</v>
      </c>
      <c r="C6076" s="10" t="s">
        <v>18702</v>
      </c>
      <c r="D6076" s="10" t="s">
        <v>18703</v>
      </c>
      <c r="E6076" s="25">
        <v>1</v>
      </c>
      <c r="F6076" s="25">
        <v>0</v>
      </c>
      <c r="G6076" s="10" t="s">
        <v>18704</v>
      </c>
      <c r="H6076" s="25">
        <f>INDEX('Annexe 1 – Données des équipes'!$B$12:$R$114, MATCH(C6076, 'Annexe 1 – Données des équipes'!$B$12:$B$114,0),4)</f>
        <v>90</v>
      </c>
      <c r="I6076" s="25">
        <f>INDEX('Annexe 1 – Données des équipes'!$B$12:$R$114, MATCH(D6076, 'Annexe 1 – Données des équipes'!$B$12:$B$114,0),4)</f>
        <v>60</v>
      </c>
      <c r="J6076" s="25">
        <f t="shared" si="95"/>
        <v>1</v>
      </c>
    </row>
    <row r="6077" spans="2:10">
      <c r="B6077" s="3">
        <v>35214</v>
      </c>
      <c r="C6077" s="10" t="s">
        <v>18705</v>
      </c>
      <c r="D6077" s="10" t="s">
        <v>18706</v>
      </c>
      <c r="E6077" s="25">
        <v>0</v>
      </c>
      <c r="F6077" s="25">
        <v>1</v>
      </c>
      <c r="G6077" s="10" t="s">
        <v>18707</v>
      </c>
      <c r="H6077" s="25">
        <f>INDEX('Annexe 1 – Données des équipes'!$B$12:$R$114, MATCH(C6077, 'Annexe 1 – Données des équipes'!$B$12:$B$114,0),4)</f>
        <v>60</v>
      </c>
      <c r="I6077" s="25">
        <f>INDEX('Annexe 1 – Données des équipes'!$B$12:$R$114, MATCH(D6077, 'Annexe 1 – Données des équipes'!$B$12:$B$114,0),4)</f>
        <v>90</v>
      </c>
      <c r="J6077" s="25">
        <f t="shared" si="95"/>
        <v>1</v>
      </c>
    </row>
    <row r="6078" spans="2:10">
      <c r="B6078" s="3">
        <v>35214</v>
      </c>
      <c r="C6078" s="10" t="s">
        <v>18708</v>
      </c>
      <c r="D6078" s="10" t="s">
        <v>18709</v>
      </c>
      <c r="E6078" s="25">
        <v>3</v>
      </c>
      <c r="F6078" s="25">
        <v>2</v>
      </c>
      <c r="G6078" s="10" t="s">
        <v>18710</v>
      </c>
      <c r="H6078" s="25">
        <f>INDEX('Annexe 1 – Données des équipes'!$B$12:$R$114, MATCH(C6078, 'Annexe 1 – Données des équipes'!$B$12:$B$114,0),4)</f>
        <v>50</v>
      </c>
      <c r="I6078" s="25">
        <f>INDEX('Annexe 1 – Données des équipes'!$B$12:$R$114, MATCH(D6078, 'Annexe 1 – Données des équipes'!$B$12:$B$114,0),4)</f>
        <v>80</v>
      </c>
      <c r="J6078" s="25">
        <f t="shared" si="95"/>
        <v>1</v>
      </c>
    </row>
    <row r="6079" spans="2:10">
      <c r="B6079" s="3">
        <v>35214</v>
      </c>
      <c r="C6079" s="10" t="s">
        <v>18711</v>
      </c>
      <c r="D6079" s="10" t="s">
        <v>18712</v>
      </c>
      <c r="E6079" s="25">
        <v>1</v>
      </c>
      <c r="F6079" s="25">
        <v>0</v>
      </c>
      <c r="G6079" s="10" t="s">
        <v>18713</v>
      </c>
      <c r="H6079" s="25">
        <f>INDEX('Annexe 1 – Données des équipes'!$B$12:$R$114, MATCH(C6079, 'Annexe 1 – Données des équipes'!$B$12:$B$114,0),4)</f>
        <v>50</v>
      </c>
      <c r="I6079" s="25">
        <f>INDEX('Annexe 1 – Données des équipes'!$B$12:$R$114, MATCH(D6079, 'Annexe 1 – Données des équipes'!$B$12:$B$114,0),4)</f>
        <v>20</v>
      </c>
      <c r="J6079" s="25">
        <f t="shared" si="95"/>
        <v>1</v>
      </c>
    </row>
    <row r="6080" spans="2:10">
      <c r="B6080" s="3">
        <v>35217</v>
      </c>
      <c r="C6080" s="10" t="s">
        <v>18714</v>
      </c>
      <c r="D6080" s="10" t="s">
        <v>18715</v>
      </c>
      <c r="E6080" s="25">
        <v>0</v>
      </c>
      <c r="F6080" s="25">
        <v>1</v>
      </c>
      <c r="G6080" s="10" t="s">
        <v>18716</v>
      </c>
      <c r="H6080" s="25">
        <f>INDEX('Annexe 1 – Données des équipes'!$B$12:$R$114, MATCH(C6080, 'Annexe 1 – Données des équipes'!$B$12:$B$114,0),4)</f>
        <v>90</v>
      </c>
      <c r="I6080" s="25">
        <f>INDEX('Annexe 1 – Données des équipes'!$B$12:$R$114, MATCH(D6080, 'Annexe 1 – Données des équipes'!$B$12:$B$114,0),4)</f>
        <v>90</v>
      </c>
      <c r="J6080" s="25">
        <f t="shared" si="95"/>
        <v>1</v>
      </c>
    </row>
    <row r="6081" spans="2:10">
      <c r="B6081" s="3">
        <v>35217</v>
      </c>
      <c r="C6081" s="10" t="s">
        <v>18717</v>
      </c>
      <c r="D6081" s="10" t="s">
        <v>18718</v>
      </c>
      <c r="E6081" s="25">
        <v>0</v>
      </c>
      <c r="F6081" s="25">
        <v>1</v>
      </c>
      <c r="G6081" s="10" t="s">
        <v>18719</v>
      </c>
      <c r="H6081" s="25">
        <f>INDEX('Annexe 1 – Données des équipes'!$B$12:$R$114, MATCH(C6081, 'Annexe 1 – Données des équipes'!$B$12:$B$114,0),4)</f>
        <v>0</v>
      </c>
      <c r="I6081" s="25">
        <f>INDEX('Annexe 1 – Données des équipes'!$B$12:$R$114, MATCH(D6081, 'Annexe 1 – Données des équipes'!$B$12:$B$114,0),4)</f>
        <v>70</v>
      </c>
      <c r="J6081" s="25">
        <f t="shared" si="95"/>
        <v>1</v>
      </c>
    </row>
    <row r="6082" spans="2:10">
      <c r="B6082" s="3">
        <v>35218</v>
      </c>
      <c r="C6082" s="10" t="s">
        <v>18720</v>
      </c>
      <c r="D6082" s="10" t="s">
        <v>18721</v>
      </c>
      <c r="E6082" s="25">
        <v>1</v>
      </c>
      <c r="F6082" s="25">
        <v>0</v>
      </c>
      <c r="G6082" s="10" t="s">
        <v>18722</v>
      </c>
      <c r="H6082" s="25">
        <f>INDEX('Annexe 1 – Données des équipes'!$B$12:$R$114, MATCH(C6082, 'Annexe 1 – Données des équipes'!$B$12:$B$114,0),4)</f>
        <v>80</v>
      </c>
      <c r="I6082" s="25">
        <f>INDEX('Annexe 1 – Données des équipes'!$B$12:$R$114, MATCH(D6082, 'Annexe 1 – Données des équipes'!$B$12:$B$114,0),4)</f>
        <v>40</v>
      </c>
      <c r="J6082" s="25">
        <f t="shared" si="95"/>
        <v>1</v>
      </c>
    </row>
    <row r="6083" spans="2:10">
      <c r="B6083" s="3">
        <v>35218</v>
      </c>
      <c r="C6083" s="10" t="s">
        <v>18723</v>
      </c>
      <c r="D6083" s="10" t="s">
        <v>18724</v>
      </c>
      <c r="E6083" s="25">
        <v>1</v>
      </c>
      <c r="F6083" s="25">
        <v>2</v>
      </c>
      <c r="G6083" s="10" t="s">
        <v>18725</v>
      </c>
      <c r="H6083" s="25">
        <f>INDEX('Annexe 1 – Données des équipes'!$B$12:$R$114, MATCH(C6083, 'Annexe 1 – Données des équipes'!$B$12:$B$114,0),4)</f>
        <v>30</v>
      </c>
      <c r="I6083" s="25">
        <f>INDEX('Annexe 1 – Données des équipes'!$B$12:$R$114, MATCH(D6083, 'Annexe 1 – Données des équipes'!$B$12:$B$114,0),4)</f>
        <v>60</v>
      </c>
      <c r="J6083" s="25">
        <f t="shared" si="95"/>
        <v>1</v>
      </c>
    </row>
    <row r="6084" spans="2:10">
      <c r="B6084" s="3">
        <v>35221</v>
      </c>
      <c r="C6084" s="10" t="s">
        <v>18726</v>
      </c>
      <c r="D6084" s="10" t="s">
        <v>18727</v>
      </c>
      <c r="E6084" s="25">
        <v>0</v>
      </c>
      <c r="F6084" s="25">
        <v>1</v>
      </c>
      <c r="G6084" s="10" t="s">
        <v>18728</v>
      </c>
      <c r="H6084" s="25">
        <f>INDEX('Annexe 1 – Données des équipes'!$B$12:$R$114, MATCH(C6084, 'Annexe 1 – Données des équipes'!$B$12:$B$114,0),4)</f>
        <v>20</v>
      </c>
      <c r="I6084" s="25">
        <f>INDEX('Annexe 1 – Données des équipes'!$B$12:$R$114, MATCH(D6084, 'Annexe 1 – Données des équipes'!$B$12:$B$114,0),4)</f>
        <v>60</v>
      </c>
      <c r="J6084" s="25">
        <f t="shared" si="95"/>
        <v>1</v>
      </c>
    </row>
    <row r="6085" spans="2:10">
      <c r="B6085" s="3">
        <v>35224</v>
      </c>
      <c r="C6085" s="10" t="s">
        <v>18729</v>
      </c>
      <c r="D6085" s="10" t="s">
        <v>18730</v>
      </c>
      <c r="E6085" s="25">
        <v>1</v>
      </c>
      <c r="F6085" s="25">
        <v>0</v>
      </c>
      <c r="G6085" s="10" t="s">
        <v>18731</v>
      </c>
      <c r="H6085" s="25">
        <f>INDEX('Annexe 1 – Données des équipes'!$B$12:$R$114, MATCH(C6085, 'Annexe 1 – Données des équipes'!$B$12:$B$114,0),4)</f>
        <v>80</v>
      </c>
      <c r="I6085" s="25">
        <f>INDEX('Annexe 1 – Données des équipes'!$B$12:$R$114, MATCH(D6085, 'Annexe 1 – Données des équipes'!$B$12:$B$114,0),4)</f>
        <v>50</v>
      </c>
      <c r="J6085" s="25">
        <f t="shared" si="95"/>
        <v>1</v>
      </c>
    </row>
    <row r="6086" spans="2:10">
      <c r="B6086" s="3">
        <v>35226</v>
      </c>
      <c r="C6086" s="10" t="s">
        <v>18732</v>
      </c>
      <c r="D6086" s="10" t="s">
        <v>18733</v>
      </c>
      <c r="E6086" s="25">
        <v>0</v>
      </c>
      <c r="F6086" s="25">
        <v>1</v>
      </c>
      <c r="G6086" s="10" t="s">
        <v>18734</v>
      </c>
      <c r="H6086" s="25">
        <f>INDEX('Annexe 1 – Données des équipes'!$B$12:$R$114, MATCH(C6086, 'Annexe 1 – Données des équipes'!$B$12:$B$114,0),4)</f>
        <v>50</v>
      </c>
      <c r="I6086" s="25">
        <f>INDEX('Annexe 1 – Données des équipes'!$B$12:$R$114, MATCH(D6086, 'Annexe 1 – Données des équipes'!$B$12:$B$114,0),4)</f>
        <v>90</v>
      </c>
      <c r="J6086" s="25">
        <f t="shared" si="95"/>
        <v>1</v>
      </c>
    </row>
    <row r="6087" spans="2:10">
      <c r="B6087" s="3">
        <v>35227</v>
      </c>
      <c r="C6087" s="10" t="s">
        <v>18735</v>
      </c>
      <c r="D6087" s="10" t="s">
        <v>18736</v>
      </c>
      <c r="E6087" s="25">
        <v>2</v>
      </c>
      <c r="F6087" s="25">
        <v>1</v>
      </c>
      <c r="G6087" s="10" t="s">
        <v>18737</v>
      </c>
      <c r="H6087" s="25">
        <f>INDEX('Annexe 1 – Données des équipes'!$B$12:$R$114, MATCH(C6087, 'Annexe 1 – Données des équipes'!$B$12:$B$114,0),4)</f>
        <v>90</v>
      </c>
      <c r="I6087" s="25">
        <f>INDEX('Annexe 1 – Données des équipes'!$B$12:$R$114, MATCH(D6087, 'Annexe 1 – Données des équipes'!$B$12:$B$114,0),4)</f>
        <v>50</v>
      </c>
      <c r="J6087" s="25">
        <f t="shared" si="95"/>
        <v>1</v>
      </c>
    </row>
    <row r="6088" spans="2:10">
      <c r="B6088" s="3">
        <v>35227</v>
      </c>
      <c r="C6088" s="10" t="s">
        <v>18738</v>
      </c>
      <c r="D6088" s="10" t="s">
        <v>18739</v>
      </c>
      <c r="E6088" s="25">
        <v>0</v>
      </c>
      <c r="F6088" s="25">
        <v>1</v>
      </c>
      <c r="G6088" s="10" t="s">
        <v>18740</v>
      </c>
      <c r="H6088" s="25">
        <f>INDEX('Annexe 1 – Données des équipes'!$B$12:$R$114, MATCH(C6088, 'Annexe 1 – Données des équipes'!$B$12:$B$114,0),4)</f>
        <v>60</v>
      </c>
      <c r="I6088" s="25">
        <f>INDEX('Annexe 1 – Données des équipes'!$B$12:$R$114, MATCH(D6088, 'Annexe 1 – Données des équipes'!$B$12:$B$114,0),4)</f>
        <v>80</v>
      </c>
      <c r="J6088" s="25">
        <f t="shared" si="95"/>
        <v>1</v>
      </c>
    </row>
    <row r="6089" spans="2:10">
      <c r="B6089" s="3">
        <v>35229</v>
      </c>
      <c r="C6089" s="10" t="s">
        <v>18741</v>
      </c>
      <c r="D6089" s="10" t="s">
        <v>18742</v>
      </c>
      <c r="E6089" s="25">
        <v>1</v>
      </c>
      <c r="F6089" s="25">
        <v>0</v>
      </c>
      <c r="G6089" s="10" t="s">
        <v>18743</v>
      </c>
      <c r="H6089" s="25">
        <f>INDEX('Annexe 1 – Données des équipes'!$B$12:$R$114, MATCH(C6089, 'Annexe 1 – Données des équipes'!$B$12:$B$114,0),4)</f>
        <v>40</v>
      </c>
      <c r="I6089" s="25">
        <f>INDEX('Annexe 1 – Données des équipes'!$B$12:$R$114, MATCH(D6089, 'Annexe 1 – Données des équipes'!$B$12:$B$114,0),4)</f>
        <v>50</v>
      </c>
      <c r="J6089" s="25">
        <f t="shared" si="95"/>
        <v>1</v>
      </c>
    </row>
    <row r="6090" spans="2:10">
      <c r="B6090" s="3">
        <v>35230</v>
      </c>
      <c r="C6090" s="10" t="s">
        <v>18744</v>
      </c>
      <c r="D6090" s="10" t="s">
        <v>18745</v>
      </c>
      <c r="E6090" s="25">
        <v>1</v>
      </c>
      <c r="F6090" s="25">
        <v>0</v>
      </c>
      <c r="G6090" s="10" t="s">
        <v>18746</v>
      </c>
      <c r="H6090" s="25">
        <f>INDEX('Annexe 1 – Données des équipes'!$B$12:$R$114, MATCH(C6090, 'Annexe 1 – Données des équipes'!$B$12:$B$114,0),4)</f>
        <v>90</v>
      </c>
      <c r="I6090" s="25">
        <f>INDEX('Annexe 1 – Données des équipes'!$B$12:$R$114, MATCH(D6090, 'Annexe 1 – Données des équipes'!$B$12:$B$114,0),4)</f>
        <v>60</v>
      </c>
      <c r="J6090" s="25">
        <f t="shared" si="95"/>
        <v>1</v>
      </c>
    </row>
    <row r="6091" spans="2:10">
      <c r="B6091" s="3">
        <v>35234</v>
      </c>
      <c r="C6091" s="10" t="s">
        <v>18747</v>
      </c>
      <c r="D6091" s="10" t="s">
        <v>18748</v>
      </c>
      <c r="E6091" s="25">
        <v>1</v>
      </c>
      <c r="F6091" s="25">
        <v>2</v>
      </c>
      <c r="G6091" s="10" t="s">
        <v>18749</v>
      </c>
      <c r="H6091" s="25">
        <f>INDEX('Annexe 1 – Données des équipes'!$B$12:$R$114, MATCH(C6091, 'Annexe 1 – Données des équipes'!$B$12:$B$114,0),4)</f>
        <v>50</v>
      </c>
      <c r="I6091" s="25">
        <f>INDEX('Annexe 1 – Données des équipes'!$B$12:$R$114, MATCH(D6091, 'Annexe 1 – Données des équipes'!$B$12:$B$114,0),4)</f>
        <v>90</v>
      </c>
      <c r="J6091" s="25">
        <f t="shared" si="95"/>
        <v>1</v>
      </c>
    </row>
    <row r="6092" spans="2:10">
      <c r="B6092" s="3">
        <v>35234</v>
      </c>
      <c r="C6092" s="10" t="s">
        <v>18750</v>
      </c>
      <c r="D6092" s="10" t="s">
        <v>18751</v>
      </c>
      <c r="E6092" s="25">
        <v>1</v>
      </c>
      <c r="F6092" s="25">
        <v>0</v>
      </c>
      <c r="G6092" s="10" t="s">
        <v>18752</v>
      </c>
      <c r="H6092" s="25">
        <f>INDEX('Annexe 1 – Données des équipes'!$B$12:$R$114, MATCH(C6092, 'Annexe 1 – Données des équipes'!$B$12:$B$114,0),4)</f>
        <v>60</v>
      </c>
      <c r="I6092" s="25">
        <f>INDEX('Annexe 1 – Données des équipes'!$B$12:$R$114, MATCH(D6092, 'Annexe 1 – Données des équipes'!$B$12:$B$114,0),4)</f>
        <v>80</v>
      </c>
      <c r="J6092" s="25">
        <f t="shared" si="95"/>
        <v>1</v>
      </c>
    </row>
    <row r="6093" spans="2:10">
      <c r="B6093" s="3">
        <v>35237</v>
      </c>
      <c r="C6093" s="10" t="s">
        <v>18753</v>
      </c>
      <c r="D6093" s="10" t="s">
        <v>18754</v>
      </c>
      <c r="E6093" s="25">
        <v>1</v>
      </c>
      <c r="F6093" s="25">
        <v>2</v>
      </c>
      <c r="G6093" s="10" t="s">
        <v>18755</v>
      </c>
      <c r="H6093" s="25">
        <f>INDEX('Annexe 1 – Données des équipes'!$B$12:$R$114, MATCH(C6093, 'Annexe 1 – Données des équipes'!$B$12:$B$114,0),4)</f>
        <v>20</v>
      </c>
      <c r="I6093" s="25">
        <f>INDEX('Annexe 1 – Données des équipes'!$B$12:$R$114, MATCH(D6093, 'Annexe 1 – Données des équipes'!$B$12:$B$114,0),4)</f>
        <v>70</v>
      </c>
      <c r="J6093" s="25">
        <f t="shared" si="95"/>
        <v>1</v>
      </c>
    </row>
    <row r="6094" spans="2:10">
      <c r="B6094" s="3">
        <v>35238</v>
      </c>
      <c r="C6094" s="10" t="s">
        <v>18756</v>
      </c>
      <c r="D6094" s="10" t="s">
        <v>18757</v>
      </c>
      <c r="E6094" s="25">
        <v>1</v>
      </c>
      <c r="F6094" s="25">
        <v>0</v>
      </c>
      <c r="G6094" s="10" t="s">
        <v>18758</v>
      </c>
      <c r="H6094" s="25">
        <f>INDEX('Annexe 1 – Données des équipes'!$B$12:$R$114, MATCH(C6094, 'Annexe 1 – Données des équipes'!$B$12:$B$114,0),4)</f>
        <v>40</v>
      </c>
      <c r="I6094" s="25">
        <f>INDEX('Annexe 1 – Données des équipes'!$B$12:$R$114, MATCH(D6094, 'Annexe 1 – Données des équipes'!$B$12:$B$114,0),4)</f>
        <v>60</v>
      </c>
      <c r="J6094" s="25">
        <f t="shared" si="95"/>
        <v>1</v>
      </c>
    </row>
    <row r="6095" spans="2:10">
      <c r="B6095" s="3">
        <v>35239</v>
      </c>
      <c r="C6095" s="10" t="s">
        <v>18759</v>
      </c>
      <c r="D6095" s="10" t="s">
        <v>18760</v>
      </c>
      <c r="E6095" s="25">
        <v>2</v>
      </c>
      <c r="F6095" s="25">
        <v>1</v>
      </c>
      <c r="G6095" s="10" t="s">
        <v>18761</v>
      </c>
      <c r="H6095" s="25">
        <f>INDEX('Annexe 1 – Données des équipes'!$B$12:$R$114, MATCH(C6095, 'Annexe 1 – Données des équipes'!$B$12:$B$114,0),4)</f>
        <v>90</v>
      </c>
      <c r="I6095" s="25">
        <f>INDEX('Annexe 1 – Données des équipes'!$B$12:$R$114, MATCH(D6095, 'Annexe 1 – Données des équipes'!$B$12:$B$114,0),4)</f>
        <v>80</v>
      </c>
      <c r="J6095" s="25">
        <f t="shared" si="95"/>
        <v>1</v>
      </c>
    </row>
    <row r="6096" spans="2:10">
      <c r="B6096" s="3">
        <v>35241</v>
      </c>
      <c r="C6096" s="10" t="s">
        <v>18762</v>
      </c>
      <c r="D6096" s="10" t="s">
        <v>18763</v>
      </c>
      <c r="E6096" s="25">
        <v>1</v>
      </c>
      <c r="F6096" s="25">
        <v>2</v>
      </c>
      <c r="G6096" s="10" t="s">
        <v>18764</v>
      </c>
      <c r="H6096" s="25">
        <f>INDEX('Annexe 1 – Données des équipes'!$B$12:$R$114, MATCH(C6096, 'Annexe 1 – Données des équipes'!$B$12:$B$114,0),4)</f>
        <v>70</v>
      </c>
      <c r="I6096" s="25">
        <f>INDEX('Annexe 1 – Données des équipes'!$B$12:$R$114, MATCH(D6096, 'Annexe 1 – Données des équipes'!$B$12:$B$114,0),4)</f>
        <v>10</v>
      </c>
      <c r="J6096" s="25">
        <f t="shared" si="95"/>
        <v>1</v>
      </c>
    </row>
    <row r="6097" spans="2:10">
      <c r="B6097" s="3">
        <v>35244</v>
      </c>
      <c r="C6097" s="10" t="s">
        <v>18765</v>
      </c>
      <c r="D6097" s="10" t="s">
        <v>18766</v>
      </c>
      <c r="E6097" s="25">
        <v>1</v>
      </c>
      <c r="F6097" s="25">
        <v>0</v>
      </c>
      <c r="G6097" s="10" t="s">
        <v>18767</v>
      </c>
      <c r="H6097" s="25">
        <f>INDEX('Annexe 1 – Données des équipes'!$B$12:$R$114, MATCH(C6097, 'Annexe 1 – Données des équipes'!$B$12:$B$114,0),4)</f>
        <v>0</v>
      </c>
      <c r="I6097" s="25">
        <f>INDEX('Annexe 1 – Données des équipes'!$B$12:$R$114, MATCH(D6097, 'Annexe 1 – Données des équipes'!$B$12:$B$114,0),4)</f>
        <v>30</v>
      </c>
      <c r="J6097" s="25">
        <f t="shared" si="95"/>
        <v>1</v>
      </c>
    </row>
    <row r="6098" spans="2:10">
      <c r="B6098" s="3">
        <v>35281</v>
      </c>
      <c r="C6098" s="10" t="s">
        <v>18768</v>
      </c>
      <c r="D6098" s="10" t="s">
        <v>18769</v>
      </c>
      <c r="E6098" s="25">
        <v>1</v>
      </c>
      <c r="F6098" s="25">
        <v>0</v>
      </c>
      <c r="G6098" s="10" t="s">
        <v>18770</v>
      </c>
      <c r="H6098" s="25">
        <f>INDEX('Annexe 1 – Données des équipes'!$B$12:$R$114, MATCH(C6098, 'Annexe 1 – Données des équipes'!$B$12:$B$114,0),4)</f>
        <v>10</v>
      </c>
      <c r="I6098" s="25">
        <f>INDEX('Annexe 1 – Données des équipes'!$B$12:$R$114, MATCH(D6098, 'Annexe 1 – Données des équipes'!$B$12:$B$114,0),4)</f>
        <v>50</v>
      </c>
      <c r="J6098" s="25">
        <f t="shared" ref="J6098:J6161" si="96">ABS(F6098-E6098)</f>
        <v>1</v>
      </c>
    </row>
    <row r="6099" spans="2:10">
      <c r="B6099" s="3">
        <v>35284</v>
      </c>
      <c r="C6099" s="10" t="s">
        <v>18771</v>
      </c>
      <c r="D6099" s="10" t="s">
        <v>18772</v>
      </c>
      <c r="E6099" s="25">
        <v>2</v>
      </c>
      <c r="F6099" s="25">
        <v>1</v>
      </c>
      <c r="G6099" s="10" t="s">
        <v>18773</v>
      </c>
      <c r="H6099" s="25">
        <f>INDEX('Annexe 1 – Données des équipes'!$B$12:$R$114, MATCH(C6099, 'Annexe 1 – Données des équipes'!$B$12:$B$114,0),4)</f>
        <v>50</v>
      </c>
      <c r="I6099" s="25">
        <f>INDEX('Annexe 1 – Données des équipes'!$B$12:$R$114, MATCH(D6099, 'Annexe 1 – Données des équipes'!$B$12:$B$114,0),4)</f>
        <v>40</v>
      </c>
      <c r="J6099" s="25">
        <f t="shared" si="96"/>
        <v>1</v>
      </c>
    </row>
    <row r="6100" spans="2:10">
      <c r="B6100" s="3">
        <v>35290</v>
      </c>
      <c r="C6100" s="10" t="s">
        <v>18774</v>
      </c>
      <c r="D6100" s="10" t="s">
        <v>18775</v>
      </c>
      <c r="E6100" s="25">
        <v>0</v>
      </c>
      <c r="F6100" s="25">
        <v>1</v>
      </c>
      <c r="G6100" s="10" t="s">
        <v>18776</v>
      </c>
      <c r="H6100" s="25">
        <f>INDEX('Annexe 1 – Données des équipes'!$B$12:$R$114, MATCH(C6100, 'Annexe 1 – Données des équipes'!$B$12:$B$114,0),4)</f>
        <v>10</v>
      </c>
      <c r="I6100" s="25">
        <f>INDEX('Annexe 1 – Données des équipes'!$B$12:$R$114, MATCH(D6100, 'Annexe 1 – Données des équipes'!$B$12:$B$114,0),4)</f>
        <v>30</v>
      </c>
      <c r="J6100" s="25">
        <f t="shared" si="96"/>
        <v>1</v>
      </c>
    </row>
    <row r="6101" spans="2:10">
      <c r="B6101" s="3">
        <v>35291</v>
      </c>
      <c r="C6101" s="10" t="s">
        <v>18777</v>
      </c>
      <c r="D6101" s="10" t="s">
        <v>18778</v>
      </c>
      <c r="E6101" s="25">
        <v>2</v>
      </c>
      <c r="F6101" s="25">
        <v>1</v>
      </c>
      <c r="G6101" s="10" t="s">
        <v>18779</v>
      </c>
      <c r="H6101" s="25">
        <f>INDEX('Annexe 1 – Données des équipes'!$B$12:$R$114, MATCH(C6101, 'Annexe 1 – Données des équipes'!$B$12:$B$114,0),4)</f>
        <v>50</v>
      </c>
      <c r="I6101" s="25">
        <f>INDEX('Annexe 1 – Données des équipes'!$B$12:$R$114, MATCH(D6101, 'Annexe 1 – Données des équipes'!$B$12:$B$114,0),4)</f>
        <v>40</v>
      </c>
      <c r="J6101" s="25">
        <f t="shared" si="96"/>
        <v>1</v>
      </c>
    </row>
    <row r="6102" spans="2:10">
      <c r="B6102" s="3">
        <v>35291</v>
      </c>
      <c r="C6102" s="10" t="s">
        <v>18780</v>
      </c>
      <c r="D6102" s="10" t="s">
        <v>18781</v>
      </c>
      <c r="E6102" s="25">
        <v>2</v>
      </c>
      <c r="F6102" s="25">
        <v>1</v>
      </c>
      <c r="G6102" s="10" t="s">
        <v>18782</v>
      </c>
      <c r="H6102" s="25">
        <f>INDEX('Annexe 1 – Données des équipes'!$B$12:$R$114, MATCH(C6102, 'Annexe 1 – Données des équipes'!$B$12:$B$114,0),4)</f>
        <v>40</v>
      </c>
      <c r="I6102" s="25">
        <f>INDEX('Annexe 1 – Données des équipes'!$B$12:$R$114, MATCH(D6102, 'Annexe 1 – Données des équipes'!$B$12:$B$114,0),4)</f>
        <v>0</v>
      </c>
      <c r="J6102" s="25">
        <f t="shared" si="96"/>
        <v>1</v>
      </c>
    </row>
    <row r="6103" spans="2:10">
      <c r="B6103" s="3">
        <v>35291</v>
      </c>
      <c r="C6103" s="10" t="s">
        <v>18783</v>
      </c>
      <c r="D6103" s="10" t="s">
        <v>18784</v>
      </c>
      <c r="E6103" s="25">
        <v>1</v>
      </c>
      <c r="F6103" s="25">
        <v>0</v>
      </c>
      <c r="G6103" s="10" t="s">
        <v>18785</v>
      </c>
      <c r="H6103" s="25">
        <f>INDEX('Annexe 1 – Données des équipes'!$B$12:$R$114, MATCH(C6103, 'Annexe 1 – Données des équipes'!$B$12:$B$114,0),4)</f>
        <v>50</v>
      </c>
      <c r="I6103" s="25">
        <f>INDEX('Annexe 1 – Données des équipes'!$B$12:$R$114, MATCH(D6103, 'Annexe 1 – Données des équipes'!$B$12:$B$114,0),4)</f>
        <v>10</v>
      </c>
      <c r="J6103" s="25">
        <f t="shared" si="96"/>
        <v>1</v>
      </c>
    </row>
    <row r="6104" spans="2:10">
      <c r="B6104" s="3">
        <v>35291</v>
      </c>
      <c r="C6104" s="10" t="s">
        <v>18786</v>
      </c>
      <c r="D6104" s="10" t="s">
        <v>18787</v>
      </c>
      <c r="E6104" s="25">
        <v>0</v>
      </c>
      <c r="F6104" s="25">
        <v>1</v>
      </c>
      <c r="G6104" s="10" t="s">
        <v>18788</v>
      </c>
      <c r="H6104" s="25">
        <f>INDEX('Annexe 1 – Données des équipes'!$B$12:$R$114, MATCH(C6104, 'Annexe 1 – Données des équipes'!$B$12:$B$114,0),4)</f>
        <v>80</v>
      </c>
      <c r="I6104" s="25">
        <f>INDEX('Annexe 1 – Données des équipes'!$B$12:$R$114, MATCH(D6104, 'Annexe 1 – Données des équipes'!$B$12:$B$114,0),4)</f>
        <v>80</v>
      </c>
      <c r="J6104" s="25">
        <f t="shared" si="96"/>
        <v>1</v>
      </c>
    </row>
    <row r="6105" spans="2:10">
      <c r="B6105" s="3">
        <v>35297</v>
      </c>
      <c r="C6105" s="10" t="s">
        <v>18789</v>
      </c>
      <c r="D6105" s="10" t="s">
        <v>18790</v>
      </c>
      <c r="E6105" s="25">
        <v>0</v>
      </c>
      <c r="F6105" s="25">
        <v>1</v>
      </c>
      <c r="G6105" s="10" t="s">
        <v>18791</v>
      </c>
      <c r="H6105" s="25">
        <f>INDEX('Annexe 1 – Données des équipes'!$B$12:$R$114, MATCH(C6105, 'Annexe 1 – Données des équipes'!$B$12:$B$114,0),4)</f>
        <v>10</v>
      </c>
      <c r="I6105" s="25">
        <f>INDEX('Annexe 1 – Données des équipes'!$B$12:$R$114, MATCH(D6105, 'Annexe 1 – Données des équipes'!$B$12:$B$114,0),4)</f>
        <v>20</v>
      </c>
      <c r="J6105" s="25">
        <f t="shared" si="96"/>
        <v>1</v>
      </c>
    </row>
    <row r="6106" spans="2:10">
      <c r="B6106" s="3">
        <v>35297</v>
      </c>
      <c r="C6106" s="10" t="s">
        <v>18792</v>
      </c>
      <c r="D6106" s="10" t="s">
        <v>18793</v>
      </c>
      <c r="E6106" s="25">
        <v>1</v>
      </c>
      <c r="F6106" s="25">
        <v>0</v>
      </c>
      <c r="G6106" s="10" t="s">
        <v>18794</v>
      </c>
      <c r="H6106" s="25">
        <f>INDEX('Annexe 1 – Données des équipes'!$B$12:$R$114, MATCH(C6106, 'Annexe 1 – Données des équipes'!$B$12:$B$114,0),4)</f>
        <v>20</v>
      </c>
      <c r="I6106" s="25">
        <f>INDEX('Annexe 1 – Données des équipes'!$B$12:$R$114, MATCH(D6106, 'Annexe 1 – Données des équipes'!$B$12:$B$114,0),4)</f>
        <v>20</v>
      </c>
      <c r="J6106" s="25">
        <f t="shared" si="96"/>
        <v>1</v>
      </c>
    </row>
    <row r="6107" spans="2:10">
      <c r="B6107" s="3">
        <v>35298</v>
      </c>
      <c r="C6107" s="10" t="s">
        <v>18795</v>
      </c>
      <c r="D6107" s="10" t="s">
        <v>18796</v>
      </c>
      <c r="E6107" s="25">
        <v>1</v>
      </c>
      <c r="F6107" s="25">
        <v>2</v>
      </c>
      <c r="G6107" s="10" t="s">
        <v>18797</v>
      </c>
      <c r="H6107" s="25">
        <f>INDEX('Annexe 1 – Données des équipes'!$B$12:$R$114, MATCH(C6107, 'Annexe 1 – Données des équipes'!$B$12:$B$114,0),4)</f>
        <v>0</v>
      </c>
      <c r="I6107" s="25">
        <f>INDEX('Annexe 1 – Données des équipes'!$B$12:$R$114, MATCH(D6107, 'Annexe 1 – Données des équipes'!$B$12:$B$114,0),4)</f>
        <v>40</v>
      </c>
      <c r="J6107" s="25">
        <f t="shared" si="96"/>
        <v>1</v>
      </c>
    </row>
    <row r="6108" spans="2:10">
      <c r="B6108" s="3">
        <v>35304</v>
      </c>
      <c r="C6108" s="10" t="s">
        <v>18798</v>
      </c>
      <c r="D6108" s="10" t="s">
        <v>18799</v>
      </c>
      <c r="E6108" s="25">
        <v>2</v>
      </c>
      <c r="F6108" s="25">
        <v>1</v>
      </c>
      <c r="G6108" s="10" t="s">
        <v>18800</v>
      </c>
      <c r="H6108" s="25">
        <f>INDEX('Annexe 1 – Données des équipes'!$B$12:$R$114, MATCH(C6108, 'Annexe 1 – Données des équipes'!$B$12:$B$114,0),4)</f>
        <v>10</v>
      </c>
      <c r="I6108" s="25">
        <f>INDEX('Annexe 1 – Données des équipes'!$B$12:$R$114, MATCH(D6108, 'Annexe 1 – Données des équipes'!$B$12:$B$114,0),4)</f>
        <v>30</v>
      </c>
      <c r="J6108" s="25">
        <f t="shared" si="96"/>
        <v>1</v>
      </c>
    </row>
    <row r="6109" spans="2:10">
      <c r="B6109" s="3">
        <v>35308</v>
      </c>
      <c r="C6109" s="10" t="s">
        <v>18801</v>
      </c>
      <c r="D6109" s="10" t="s">
        <v>18802</v>
      </c>
      <c r="E6109" s="25">
        <v>1</v>
      </c>
      <c r="F6109" s="25">
        <v>0</v>
      </c>
      <c r="G6109" s="10" t="s">
        <v>18803</v>
      </c>
      <c r="H6109" s="25">
        <f>INDEX('Annexe 1 – Données des équipes'!$B$12:$R$114, MATCH(C6109, 'Annexe 1 – Données des équipes'!$B$12:$B$114,0),4)</f>
        <v>10</v>
      </c>
      <c r="I6109" s="25">
        <f>INDEX('Annexe 1 – Données des équipes'!$B$12:$R$114, MATCH(D6109, 'Annexe 1 – Données des équipes'!$B$12:$B$114,0),4)</f>
        <v>20</v>
      </c>
      <c r="J6109" s="25">
        <f t="shared" si="96"/>
        <v>1</v>
      </c>
    </row>
    <row r="6110" spans="2:10">
      <c r="B6110" s="3">
        <v>35308</v>
      </c>
      <c r="C6110" s="10" t="s">
        <v>18804</v>
      </c>
      <c r="D6110" s="10" t="s">
        <v>18805</v>
      </c>
      <c r="E6110" s="25">
        <v>2</v>
      </c>
      <c r="F6110" s="25">
        <v>1</v>
      </c>
      <c r="G6110" s="10" t="s">
        <v>18806</v>
      </c>
      <c r="H6110" s="25">
        <f>INDEX('Annexe 1 – Données des équipes'!$B$12:$R$114, MATCH(C6110, 'Annexe 1 – Données des équipes'!$B$12:$B$114,0),4)</f>
        <v>90</v>
      </c>
      <c r="I6110" s="25">
        <f>INDEX('Annexe 1 – Données des équipes'!$B$12:$R$114, MATCH(D6110, 'Annexe 1 – Données des équipes'!$B$12:$B$114,0),4)</f>
        <v>60</v>
      </c>
      <c r="J6110" s="25">
        <f t="shared" si="96"/>
        <v>1</v>
      </c>
    </row>
    <row r="6111" spans="2:10">
      <c r="B6111" s="3">
        <v>35308</v>
      </c>
      <c r="C6111" s="10" t="s">
        <v>18807</v>
      </c>
      <c r="D6111" s="10" t="s">
        <v>18808</v>
      </c>
      <c r="E6111" s="25">
        <v>0</v>
      </c>
      <c r="F6111" s="25">
        <v>1</v>
      </c>
      <c r="G6111" s="10" t="s">
        <v>18809</v>
      </c>
      <c r="H6111" s="25">
        <f>INDEX('Annexe 1 – Données des équipes'!$B$12:$R$114, MATCH(C6111, 'Annexe 1 – Données des équipes'!$B$12:$B$114,0),4)</f>
        <v>50</v>
      </c>
      <c r="I6111" s="25">
        <f>INDEX('Annexe 1 – Données des équipes'!$B$12:$R$114, MATCH(D6111, 'Annexe 1 – Données des équipes'!$B$12:$B$114,0),4)</f>
        <v>60</v>
      </c>
      <c r="J6111" s="25">
        <f t="shared" si="96"/>
        <v>1</v>
      </c>
    </row>
    <row r="6112" spans="2:10">
      <c r="B6112" s="3">
        <v>35309</v>
      </c>
      <c r="C6112" s="10" t="s">
        <v>18810</v>
      </c>
      <c r="D6112" s="10" t="s">
        <v>18811</v>
      </c>
      <c r="E6112" s="25">
        <v>1</v>
      </c>
      <c r="F6112" s="25">
        <v>0</v>
      </c>
      <c r="G6112" s="10" t="s">
        <v>18812</v>
      </c>
      <c r="H6112" s="25">
        <f>INDEX('Annexe 1 – Données des équipes'!$B$12:$R$114, MATCH(C6112, 'Annexe 1 – Données des équipes'!$B$12:$B$114,0),4)</f>
        <v>70</v>
      </c>
      <c r="I6112" s="25">
        <f>INDEX('Annexe 1 – Données des équipes'!$B$12:$R$114, MATCH(D6112, 'Annexe 1 – Données des équipes'!$B$12:$B$114,0),4)</f>
        <v>60</v>
      </c>
      <c r="J6112" s="25">
        <f t="shared" si="96"/>
        <v>1</v>
      </c>
    </row>
    <row r="6113" spans="2:10">
      <c r="B6113" s="3">
        <v>35309</v>
      </c>
      <c r="C6113" s="10" t="s">
        <v>18813</v>
      </c>
      <c r="D6113" s="10" t="s">
        <v>18814</v>
      </c>
      <c r="E6113" s="25">
        <v>1</v>
      </c>
      <c r="F6113" s="25">
        <v>0</v>
      </c>
      <c r="G6113" s="10" t="s">
        <v>18815</v>
      </c>
      <c r="H6113" s="25">
        <f>INDEX('Annexe 1 – Données des équipes'!$B$12:$R$114, MATCH(C6113, 'Annexe 1 – Données des équipes'!$B$12:$B$114,0),4)</f>
        <v>40</v>
      </c>
      <c r="I6113" s="25">
        <f>INDEX('Annexe 1 – Données des équipes'!$B$12:$R$114, MATCH(D6113, 'Annexe 1 – Données des équipes'!$B$12:$B$114,0),4)</f>
        <v>30</v>
      </c>
      <c r="J6113" s="25">
        <f t="shared" si="96"/>
        <v>1</v>
      </c>
    </row>
    <row r="6114" spans="2:10">
      <c r="B6114" s="3">
        <v>35309</v>
      </c>
      <c r="C6114" s="10" t="s">
        <v>18816</v>
      </c>
      <c r="D6114" s="10" t="s">
        <v>18817</v>
      </c>
      <c r="E6114" s="25">
        <v>2</v>
      </c>
      <c r="F6114" s="25">
        <v>1</v>
      </c>
      <c r="G6114" s="10" t="s">
        <v>18818</v>
      </c>
      <c r="H6114" s="25">
        <f>INDEX('Annexe 1 – Données des équipes'!$B$12:$R$114, MATCH(C6114, 'Annexe 1 – Données des équipes'!$B$12:$B$114,0),4)</f>
        <v>20</v>
      </c>
      <c r="I6114" s="25">
        <f>INDEX('Annexe 1 – Données des équipes'!$B$12:$R$114, MATCH(D6114, 'Annexe 1 – Données des équipes'!$B$12:$B$114,0),4)</f>
        <v>40</v>
      </c>
      <c r="J6114" s="25">
        <f t="shared" si="96"/>
        <v>1</v>
      </c>
    </row>
    <row r="6115" spans="2:10">
      <c r="B6115" s="3">
        <v>35309</v>
      </c>
      <c r="C6115" s="10" t="s">
        <v>18819</v>
      </c>
      <c r="D6115" s="10" t="s">
        <v>18820</v>
      </c>
      <c r="E6115" s="25">
        <v>1</v>
      </c>
      <c r="F6115" s="25">
        <v>0</v>
      </c>
      <c r="G6115" s="10" t="s">
        <v>18821</v>
      </c>
      <c r="H6115" s="25">
        <f>INDEX('Annexe 1 – Données des équipes'!$B$12:$R$114, MATCH(C6115, 'Annexe 1 – Données des équipes'!$B$12:$B$114,0),4)</f>
        <v>30</v>
      </c>
      <c r="I6115" s="25">
        <f>INDEX('Annexe 1 – Données des équipes'!$B$12:$R$114, MATCH(D6115, 'Annexe 1 – Données des équipes'!$B$12:$B$114,0),4)</f>
        <v>10</v>
      </c>
      <c r="J6115" s="25">
        <f t="shared" si="96"/>
        <v>1</v>
      </c>
    </row>
    <row r="6116" spans="2:10">
      <c r="B6116" s="3">
        <v>35313</v>
      </c>
      <c r="C6116" s="10" t="s">
        <v>18822</v>
      </c>
      <c r="D6116" s="10" t="s">
        <v>18823</v>
      </c>
      <c r="E6116" s="25">
        <v>1</v>
      </c>
      <c r="F6116" s="25">
        <v>2</v>
      </c>
      <c r="G6116" s="10" t="s">
        <v>18824</v>
      </c>
      <c r="H6116" s="25">
        <f>INDEX('Annexe 1 – Données des équipes'!$B$12:$R$114, MATCH(C6116, 'Annexe 1 – Données des équipes'!$B$12:$B$114,0),4)</f>
        <v>0</v>
      </c>
      <c r="I6116" s="25">
        <f>INDEX('Annexe 1 – Données des équipes'!$B$12:$R$114, MATCH(D6116, 'Annexe 1 – Données des équipes'!$B$12:$B$114,0),4)</f>
        <v>20</v>
      </c>
      <c r="J6116" s="25">
        <f t="shared" si="96"/>
        <v>1</v>
      </c>
    </row>
    <row r="6117" spans="2:10">
      <c r="B6117" s="3">
        <v>35319</v>
      </c>
      <c r="C6117" s="10" t="s">
        <v>18825</v>
      </c>
      <c r="D6117" s="10" t="s">
        <v>18826</v>
      </c>
      <c r="E6117" s="25">
        <v>1</v>
      </c>
      <c r="F6117" s="25">
        <v>0</v>
      </c>
      <c r="G6117" s="10" t="s">
        <v>18827</v>
      </c>
      <c r="H6117" s="25">
        <f>INDEX('Annexe 1 – Données des équipes'!$B$12:$R$114, MATCH(C6117, 'Annexe 1 – Données des équipes'!$B$12:$B$114,0),4)</f>
        <v>50</v>
      </c>
      <c r="I6117" s="25">
        <f>INDEX('Annexe 1 – Données des équipes'!$B$12:$R$114, MATCH(D6117, 'Annexe 1 – Données des équipes'!$B$12:$B$114,0),4)</f>
        <v>30</v>
      </c>
      <c r="J6117" s="25">
        <f t="shared" si="96"/>
        <v>1</v>
      </c>
    </row>
    <row r="6118" spans="2:10">
      <c r="B6118" s="3">
        <v>35323</v>
      </c>
      <c r="C6118" s="10" t="s">
        <v>18828</v>
      </c>
      <c r="D6118" s="10" t="s">
        <v>18829</v>
      </c>
      <c r="E6118" s="25">
        <v>1</v>
      </c>
      <c r="F6118" s="25">
        <v>0</v>
      </c>
      <c r="G6118" s="10" t="s">
        <v>18830</v>
      </c>
      <c r="H6118" s="25">
        <f>INDEX('Annexe 1 – Données des équipes'!$B$12:$R$114, MATCH(C6118, 'Annexe 1 – Données des équipes'!$B$12:$B$114,0),4)</f>
        <v>70</v>
      </c>
      <c r="I6118" s="25">
        <f>INDEX('Annexe 1 – Données des équipes'!$B$12:$R$114, MATCH(D6118, 'Annexe 1 – Données des équipes'!$B$12:$B$114,0),4)</f>
        <v>20</v>
      </c>
      <c r="J6118" s="25">
        <f t="shared" si="96"/>
        <v>1</v>
      </c>
    </row>
    <row r="6119" spans="2:10">
      <c r="B6119" s="3">
        <v>35326</v>
      </c>
      <c r="C6119" s="10" t="s">
        <v>18831</v>
      </c>
      <c r="D6119" s="10" t="s">
        <v>18832</v>
      </c>
      <c r="E6119" s="25">
        <v>1</v>
      </c>
      <c r="F6119" s="25">
        <v>2</v>
      </c>
      <c r="G6119" s="10" t="s">
        <v>18833</v>
      </c>
      <c r="H6119" s="25">
        <f>INDEX('Annexe 1 – Données des équipes'!$B$12:$R$114, MATCH(C6119, 'Annexe 1 – Données des équipes'!$B$12:$B$114,0),4)</f>
        <v>50</v>
      </c>
      <c r="I6119" s="25">
        <f>INDEX('Annexe 1 – Données des équipes'!$B$12:$R$114, MATCH(D6119, 'Annexe 1 – Données des équipes'!$B$12:$B$114,0),4)</f>
        <v>20</v>
      </c>
      <c r="J6119" s="25">
        <f t="shared" si="96"/>
        <v>1</v>
      </c>
    </row>
    <row r="6120" spans="2:10">
      <c r="B6120" s="3">
        <v>35327</v>
      </c>
      <c r="C6120" s="10" t="s">
        <v>18834</v>
      </c>
      <c r="D6120" s="10" t="s">
        <v>18835</v>
      </c>
      <c r="E6120" s="25">
        <v>0</v>
      </c>
      <c r="F6120" s="25">
        <v>1</v>
      </c>
      <c r="G6120" s="10" t="s">
        <v>18836</v>
      </c>
      <c r="H6120" s="25">
        <f>INDEX('Annexe 1 – Données des équipes'!$B$12:$R$114, MATCH(C6120, 'Annexe 1 – Données des équipes'!$B$12:$B$114,0),4)</f>
        <v>0</v>
      </c>
      <c r="I6120" s="25">
        <f>INDEX('Annexe 1 – Données des équipes'!$B$12:$R$114, MATCH(D6120, 'Annexe 1 – Données des équipes'!$B$12:$B$114,0),4)</f>
        <v>60</v>
      </c>
      <c r="J6120" s="25">
        <f t="shared" si="96"/>
        <v>1</v>
      </c>
    </row>
    <row r="6121" spans="2:10">
      <c r="B6121" s="3">
        <v>35329</v>
      </c>
      <c r="C6121" s="10" t="s">
        <v>18837</v>
      </c>
      <c r="D6121" s="10" t="s">
        <v>18838</v>
      </c>
      <c r="E6121" s="25">
        <v>2</v>
      </c>
      <c r="F6121" s="25">
        <v>1</v>
      </c>
      <c r="G6121" s="10" t="s">
        <v>18839</v>
      </c>
      <c r="H6121" s="25">
        <f>INDEX('Annexe 1 – Données des équipes'!$B$12:$R$114, MATCH(C6121, 'Annexe 1 – Données des équipes'!$B$12:$B$114,0),4)</f>
        <v>40</v>
      </c>
      <c r="I6121" s="25">
        <f>INDEX('Annexe 1 – Données des équipes'!$B$12:$R$114, MATCH(D6121, 'Annexe 1 – Données des équipes'!$B$12:$B$114,0),4)</f>
        <v>80</v>
      </c>
      <c r="J6121" s="25">
        <f t="shared" si="96"/>
        <v>1</v>
      </c>
    </row>
    <row r="6122" spans="2:10">
      <c r="B6122" s="3">
        <v>35330</v>
      </c>
      <c r="C6122" s="10" t="s">
        <v>18840</v>
      </c>
      <c r="D6122" s="10" t="s">
        <v>18841</v>
      </c>
      <c r="E6122" s="25">
        <v>2</v>
      </c>
      <c r="F6122" s="25">
        <v>1</v>
      </c>
      <c r="G6122" s="10" t="s">
        <v>18842</v>
      </c>
      <c r="H6122" s="25">
        <f>INDEX('Annexe 1 – Données des équipes'!$B$12:$R$114, MATCH(C6122, 'Annexe 1 – Données des équipes'!$B$12:$B$114,0),4)</f>
        <v>30</v>
      </c>
      <c r="I6122" s="25">
        <f>INDEX('Annexe 1 – Données des équipes'!$B$12:$R$114, MATCH(D6122, 'Annexe 1 – Données des équipes'!$B$12:$B$114,0),4)</f>
        <v>10</v>
      </c>
      <c r="J6122" s="25">
        <f t="shared" si="96"/>
        <v>1</v>
      </c>
    </row>
    <row r="6123" spans="2:10">
      <c r="B6123" s="3">
        <v>35333</v>
      </c>
      <c r="C6123" s="10" t="s">
        <v>18843</v>
      </c>
      <c r="D6123" s="10" t="s">
        <v>18844</v>
      </c>
      <c r="E6123" s="25">
        <v>2</v>
      </c>
      <c r="F6123" s="25">
        <v>1</v>
      </c>
      <c r="G6123" s="10" t="s">
        <v>18845</v>
      </c>
      <c r="H6123" s="25">
        <f>INDEX('Annexe 1 – Données des équipes'!$B$12:$R$114, MATCH(C6123, 'Annexe 1 – Données des équipes'!$B$12:$B$114,0),4)</f>
        <v>0</v>
      </c>
      <c r="I6123" s="25">
        <f>INDEX('Annexe 1 – Données des équipes'!$B$12:$R$114, MATCH(D6123, 'Annexe 1 – Données des équipes'!$B$12:$B$114,0),4)</f>
        <v>10</v>
      </c>
      <c r="J6123" s="25">
        <f t="shared" si="96"/>
        <v>1</v>
      </c>
    </row>
    <row r="6124" spans="2:10">
      <c r="B6124" s="3">
        <v>35333</v>
      </c>
      <c r="C6124" s="10" t="s">
        <v>18846</v>
      </c>
      <c r="D6124" s="10" t="s">
        <v>18847</v>
      </c>
      <c r="E6124" s="25">
        <v>1</v>
      </c>
      <c r="F6124" s="25">
        <v>0</v>
      </c>
      <c r="G6124" s="10" t="s">
        <v>18848</v>
      </c>
      <c r="H6124" s="25">
        <f>INDEX('Annexe 1 – Données des équipes'!$B$12:$R$114, MATCH(C6124, 'Annexe 1 – Données des équipes'!$B$12:$B$114,0),4)</f>
        <v>80</v>
      </c>
      <c r="I6124" s="25">
        <f>INDEX('Annexe 1 – Données des équipes'!$B$12:$R$114, MATCH(D6124, 'Annexe 1 – Données des équipes'!$B$12:$B$114,0),4)</f>
        <v>20</v>
      </c>
      <c r="J6124" s="25">
        <f t="shared" si="96"/>
        <v>1</v>
      </c>
    </row>
    <row r="6125" spans="2:10">
      <c r="B6125" s="3">
        <v>35337</v>
      </c>
      <c r="C6125" s="10" t="s">
        <v>18849</v>
      </c>
      <c r="D6125" s="10" t="s">
        <v>18850</v>
      </c>
      <c r="E6125" s="25">
        <v>0</v>
      </c>
      <c r="F6125" s="25">
        <v>1</v>
      </c>
      <c r="G6125" s="10" t="s">
        <v>18851</v>
      </c>
      <c r="H6125" s="25">
        <f>INDEX('Annexe 1 – Données des équipes'!$B$12:$R$114, MATCH(C6125, 'Annexe 1 – Données des équipes'!$B$12:$B$114,0),4)</f>
        <v>20</v>
      </c>
      <c r="I6125" s="25">
        <f>INDEX('Annexe 1 – Données des équipes'!$B$12:$R$114, MATCH(D6125, 'Annexe 1 – Données des équipes'!$B$12:$B$114,0),4)</f>
        <v>20</v>
      </c>
      <c r="J6125" s="25">
        <f t="shared" si="96"/>
        <v>1</v>
      </c>
    </row>
    <row r="6126" spans="2:10">
      <c r="B6126" s="3">
        <v>35339</v>
      </c>
      <c r="C6126" s="10" t="s">
        <v>18852</v>
      </c>
      <c r="D6126" s="10" t="s">
        <v>18853</v>
      </c>
      <c r="E6126" s="25">
        <v>1</v>
      </c>
      <c r="F6126" s="25">
        <v>2</v>
      </c>
      <c r="G6126" s="10" t="s">
        <v>18854</v>
      </c>
      <c r="H6126" s="25">
        <f>INDEX('Annexe 1 – Données des équipes'!$B$12:$R$114, MATCH(C6126, 'Annexe 1 – Données des équipes'!$B$12:$B$114,0),4)</f>
        <v>20</v>
      </c>
      <c r="I6126" s="25">
        <f>INDEX('Annexe 1 – Données des équipes'!$B$12:$R$114, MATCH(D6126, 'Annexe 1 – Données des équipes'!$B$12:$B$114,0),4)</f>
        <v>20</v>
      </c>
      <c r="J6126" s="25">
        <f t="shared" si="96"/>
        <v>1</v>
      </c>
    </row>
    <row r="6127" spans="2:10">
      <c r="B6127" s="3">
        <v>35342</v>
      </c>
      <c r="C6127" s="10" t="s">
        <v>18855</v>
      </c>
      <c r="D6127" s="10" t="s">
        <v>18856</v>
      </c>
      <c r="E6127" s="25">
        <v>2</v>
      </c>
      <c r="F6127" s="25">
        <v>1</v>
      </c>
      <c r="G6127" s="10" t="s">
        <v>18857</v>
      </c>
      <c r="H6127" s="25">
        <f>INDEX('Annexe 1 – Données des équipes'!$B$12:$R$114, MATCH(C6127, 'Annexe 1 – Données des équipes'!$B$12:$B$114,0),4)</f>
        <v>70</v>
      </c>
      <c r="I6127" s="25">
        <f>INDEX('Annexe 1 – Données des équipes'!$B$12:$R$114, MATCH(D6127, 'Annexe 1 – Données des équipes'!$B$12:$B$114,0),4)</f>
        <v>30</v>
      </c>
      <c r="J6127" s="25">
        <f t="shared" si="96"/>
        <v>1</v>
      </c>
    </row>
    <row r="6128" spans="2:10">
      <c r="B6128" s="3">
        <v>35342</v>
      </c>
      <c r="C6128" s="10" t="s">
        <v>18858</v>
      </c>
      <c r="D6128" s="10" t="s">
        <v>18859</v>
      </c>
      <c r="E6128" s="25">
        <v>0</v>
      </c>
      <c r="F6128" s="25">
        <v>1</v>
      </c>
      <c r="G6128" s="10" t="s">
        <v>18860</v>
      </c>
      <c r="H6128" s="25">
        <f>INDEX('Annexe 1 – Données des équipes'!$B$12:$R$114, MATCH(C6128, 'Annexe 1 – Données des équipes'!$B$12:$B$114,0),4)</f>
        <v>0</v>
      </c>
      <c r="I6128" s="25">
        <f>INDEX('Annexe 1 – Données des équipes'!$B$12:$R$114, MATCH(D6128, 'Annexe 1 – Données des équipes'!$B$12:$B$114,0),4)</f>
        <v>70</v>
      </c>
      <c r="J6128" s="25">
        <f t="shared" si="96"/>
        <v>1</v>
      </c>
    </row>
    <row r="6129" spans="2:10">
      <c r="B6129" s="3">
        <v>35343</v>
      </c>
      <c r="C6129" s="10" t="s">
        <v>18861</v>
      </c>
      <c r="D6129" s="10" t="s">
        <v>18862</v>
      </c>
      <c r="E6129" s="25">
        <v>1</v>
      </c>
      <c r="F6129" s="25">
        <v>0</v>
      </c>
      <c r="G6129" s="10" t="s">
        <v>18863</v>
      </c>
      <c r="H6129" s="25">
        <f>INDEX('Annexe 1 – Données des équipes'!$B$12:$R$114, MATCH(C6129, 'Annexe 1 – Données des équipes'!$B$12:$B$114,0),4)</f>
        <v>20</v>
      </c>
      <c r="I6129" s="25">
        <f>INDEX('Annexe 1 – Données des équipes'!$B$12:$R$114, MATCH(D6129, 'Annexe 1 – Données des équipes'!$B$12:$B$114,0),4)</f>
        <v>10</v>
      </c>
      <c r="J6129" s="25">
        <f t="shared" si="96"/>
        <v>1</v>
      </c>
    </row>
    <row r="6130" spans="2:10">
      <c r="B6130" s="3">
        <v>35343</v>
      </c>
      <c r="C6130" s="10" t="s">
        <v>18864</v>
      </c>
      <c r="D6130" s="10" t="s">
        <v>18865</v>
      </c>
      <c r="E6130" s="25">
        <v>3</v>
      </c>
      <c r="F6130" s="25">
        <v>2</v>
      </c>
      <c r="G6130" s="10" t="s">
        <v>18866</v>
      </c>
      <c r="H6130" s="25">
        <f>INDEX('Annexe 1 – Données des équipes'!$B$12:$R$114, MATCH(C6130, 'Annexe 1 – Données des équipes'!$B$12:$B$114,0),4)</f>
        <v>0</v>
      </c>
      <c r="I6130" s="25">
        <f>INDEX('Annexe 1 – Données des équipes'!$B$12:$R$114, MATCH(D6130, 'Annexe 1 – Données des équipes'!$B$12:$B$114,0),4)</f>
        <v>20</v>
      </c>
      <c r="J6130" s="25">
        <f t="shared" si="96"/>
        <v>1</v>
      </c>
    </row>
    <row r="6131" spans="2:10">
      <c r="B6131" s="3">
        <v>35343</v>
      </c>
      <c r="C6131" s="10" t="s">
        <v>18867</v>
      </c>
      <c r="D6131" s="10" t="s">
        <v>18868</v>
      </c>
      <c r="E6131" s="25">
        <v>2</v>
      </c>
      <c r="F6131" s="25">
        <v>1</v>
      </c>
      <c r="G6131" s="10" t="s">
        <v>18869</v>
      </c>
      <c r="H6131" s="25">
        <f>INDEX('Annexe 1 – Données des équipes'!$B$12:$R$114, MATCH(C6131, 'Annexe 1 – Données des équipes'!$B$12:$B$114,0),4)</f>
        <v>60</v>
      </c>
      <c r="I6131" s="25">
        <f>INDEX('Annexe 1 – Données des équipes'!$B$12:$R$114, MATCH(D6131, 'Annexe 1 – Données des équipes'!$B$12:$B$114,0),4)</f>
        <v>90</v>
      </c>
      <c r="J6131" s="25">
        <f t="shared" si="96"/>
        <v>1</v>
      </c>
    </row>
    <row r="6132" spans="2:10">
      <c r="B6132" s="3">
        <v>35344</v>
      </c>
      <c r="C6132" s="10" t="s">
        <v>18870</v>
      </c>
      <c r="D6132" s="10" t="s">
        <v>18871</v>
      </c>
      <c r="E6132" s="25">
        <v>2</v>
      </c>
      <c r="F6132" s="25">
        <v>3</v>
      </c>
      <c r="G6132" s="10" t="s">
        <v>18872</v>
      </c>
      <c r="H6132" s="25">
        <f>INDEX('Annexe 1 – Données des équipes'!$B$12:$R$114, MATCH(C6132, 'Annexe 1 – Données des équipes'!$B$12:$B$114,0),4)</f>
        <v>30</v>
      </c>
      <c r="I6132" s="25">
        <f>INDEX('Annexe 1 – Données des équipes'!$B$12:$R$114, MATCH(D6132, 'Annexe 1 – Données des équipes'!$B$12:$B$114,0),4)</f>
        <v>80</v>
      </c>
      <c r="J6132" s="25">
        <f t="shared" si="96"/>
        <v>1</v>
      </c>
    </row>
    <row r="6133" spans="2:10">
      <c r="B6133" s="3">
        <v>35346</v>
      </c>
      <c r="C6133" s="10" t="s">
        <v>18873</v>
      </c>
      <c r="D6133" s="10" t="s">
        <v>18874</v>
      </c>
      <c r="E6133" s="25">
        <v>1</v>
      </c>
      <c r="F6133" s="25">
        <v>0</v>
      </c>
      <c r="G6133" s="10" t="s">
        <v>18875</v>
      </c>
      <c r="H6133" s="25">
        <f>INDEX('Annexe 1 – Données des équipes'!$B$12:$R$114, MATCH(C6133, 'Annexe 1 – Données des équipes'!$B$12:$B$114,0),4)</f>
        <v>80</v>
      </c>
      <c r="I6133" s="25">
        <f>INDEX('Annexe 1 – Données des équipes'!$B$12:$R$114, MATCH(D6133, 'Annexe 1 – Données des équipes'!$B$12:$B$114,0),4)</f>
        <v>50</v>
      </c>
      <c r="J6133" s="25">
        <f t="shared" si="96"/>
        <v>1</v>
      </c>
    </row>
    <row r="6134" spans="2:10">
      <c r="B6134" s="3">
        <v>35347</v>
      </c>
      <c r="C6134" s="10" t="s">
        <v>18876</v>
      </c>
      <c r="D6134" s="10" t="s">
        <v>18877</v>
      </c>
      <c r="E6134" s="25">
        <v>2</v>
      </c>
      <c r="F6134" s="25">
        <v>1</v>
      </c>
      <c r="G6134" s="10" t="s">
        <v>18878</v>
      </c>
      <c r="H6134" s="25">
        <f>INDEX('Annexe 1 – Données des équipes'!$B$12:$R$114, MATCH(C6134, 'Annexe 1 – Données des équipes'!$B$12:$B$114,0),4)</f>
        <v>80</v>
      </c>
      <c r="I6134" s="25">
        <f>INDEX('Annexe 1 – Données des équipes'!$B$12:$R$114, MATCH(D6134, 'Annexe 1 – Données des équipes'!$B$12:$B$114,0),4)</f>
        <v>50</v>
      </c>
      <c r="J6134" s="25">
        <f t="shared" si="96"/>
        <v>1</v>
      </c>
    </row>
    <row r="6135" spans="2:10">
      <c r="B6135" s="3">
        <v>35347</v>
      </c>
      <c r="C6135" s="10" t="s">
        <v>18879</v>
      </c>
      <c r="D6135" s="10" t="s">
        <v>18880</v>
      </c>
      <c r="E6135" s="25">
        <v>0</v>
      </c>
      <c r="F6135" s="25">
        <v>1</v>
      </c>
      <c r="G6135" s="10" t="s">
        <v>18881</v>
      </c>
      <c r="H6135" s="25">
        <f>INDEX('Annexe 1 – Données des équipes'!$B$12:$R$114, MATCH(C6135, 'Annexe 1 – Données des équipes'!$B$12:$B$114,0),4)</f>
        <v>70</v>
      </c>
      <c r="I6135" s="25">
        <f>INDEX('Annexe 1 – Données des équipes'!$B$12:$R$114, MATCH(D6135, 'Annexe 1 – Données des équipes'!$B$12:$B$114,0),4)</f>
        <v>90</v>
      </c>
      <c r="J6135" s="25">
        <f t="shared" si="96"/>
        <v>1</v>
      </c>
    </row>
    <row r="6136" spans="2:10">
      <c r="B6136" s="3">
        <v>35347</v>
      </c>
      <c r="C6136" s="10" t="s">
        <v>18882</v>
      </c>
      <c r="D6136" s="10" t="s">
        <v>18883</v>
      </c>
      <c r="E6136" s="25">
        <v>2</v>
      </c>
      <c r="F6136" s="25">
        <v>1</v>
      </c>
      <c r="G6136" s="10" t="s">
        <v>18884</v>
      </c>
      <c r="H6136" s="25">
        <f>INDEX('Annexe 1 – Données des équipes'!$B$12:$R$114, MATCH(C6136, 'Annexe 1 – Données des équipes'!$B$12:$B$114,0),4)</f>
        <v>90</v>
      </c>
      <c r="I6136" s="25">
        <f>INDEX('Annexe 1 – Données des équipes'!$B$12:$R$114, MATCH(D6136, 'Annexe 1 – Données des équipes'!$B$12:$B$114,0),4)</f>
        <v>80</v>
      </c>
      <c r="J6136" s="25">
        <f t="shared" si="96"/>
        <v>1</v>
      </c>
    </row>
    <row r="6137" spans="2:10">
      <c r="B6137" s="3">
        <v>35347</v>
      </c>
      <c r="C6137" s="10" t="s">
        <v>18885</v>
      </c>
      <c r="D6137" s="10" t="s">
        <v>18886</v>
      </c>
      <c r="E6137" s="25">
        <v>1</v>
      </c>
      <c r="F6137" s="25">
        <v>0</v>
      </c>
      <c r="G6137" s="10" t="s">
        <v>18887</v>
      </c>
      <c r="H6137" s="25">
        <f>INDEX('Annexe 1 – Données des équipes'!$B$12:$R$114, MATCH(C6137, 'Annexe 1 – Données des équipes'!$B$12:$B$114,0),4)</f>
        <v>90</v>
      </c>
      <c r="I6137" s="25">
        <f>INDEX('Annexe 1 – Données des équipes'!$B$12:$R$114, MATCH(D6137, 'Annexe 1 – Données des équipes'!$B$12:$B$114,0),4)</f>
        <v>10</v>
      </c>
      <c r="J6137" s="25">
        <f t="shared" si="96"/>
        <v>1</v>
      </c>
    </row>
    <row r="6138" spans="2:10">
      <c r="B6138" s="3">
        <v>35347</v>
      </c>
      <c r="C6138" s="10" t="s">
        <v>18888</v>
      </c>
      <c r="D6138" s="10" t="s">
        <v>18889</v>
      </c>
      <c r="E6138" s="25">
        <v>2</v>
      </c>
      <c r="F6138" s="25">
        <v>1</v>
      </c>
      <c r="G6138" s="10" t="s">
        <v>18890</v>
      </c>
      <c r="H6138" s="25">
        <f>INDEX('Annexe 1 – Données des équipes'!$B$12:$R$114, MATCH(C6138, 'Annexe 1 – Données des équipes'!$B$12:$B$114,0),4)</f>
        <v>70</v>
      </c>
      <c r="I6138" s="25">
        <f>INDEX('Annexe 1 – Données des équipes'!$B$12:$R$114, MATCH(D6138, 'Annexe 1 – Données des équipes'!$B$12:$B$114,0),4)</f>
        <v>80</v>
      </c>
      <c r="J6138" s="25">
        <f t="shared" si="96"/>
        <v>1</v>
      </c>
    </row>
    <row r="6139" spans="2:10">
      <c r="B6139" s="3">
        <v>35347</v>
      </c>
      <c r="C6139" s="10" t="s">
        <v>18891</v>
      </c>
      <c r="D6139" s="10" t="s">
        <v>18892</v>
      </c>
      <c r="E6139" s="25">
        <v>0</v>
      </c>
      <c r="F6139" s="25">
        <v>1</v>
      </c>
      <c r="G6139" s="10" t="s">
        <v>18893</v>
      </c>
      <c r="H6139" s="25">
        <f>INDEX('Annexe 1 – Données des équipes'!$B$12:$R$114, MATCH(C6139, 'Annexe 1 – Données des équipes'!$B$12:$B$114,0),4)</f>
        <v>80</v>
      </c>
      <c r="I6139" s="25">
        <f>INDEX('Annexe 1 – Données des équipes'!$B$12:$R$114, MATCH(D6139, 'Annexe 1 – Données des équipes'!$B$12:$B$114,0),4)</f>
        <v>60</v>
      </c>
      <c r="J6139" s="25">
        <f t="shared" si="96"/>
        <v>1</v>
      </c>
    </row>
    <row r="6140" spans="2:10">
      <c r="B6140" s="3">
        <v>35351</v>
      </c>
      <c r="C6140" s="10" t="s">
        <v>18894</v>
      </c>
      <c r="D6140" s="10" t="s">
        <v>18895</v>
      </c>
      <c r="E6140" s="25">
        <v>1</v>
      </c>
      <c r="F6140" s="25">
        <v>0</v>
      </c>
      <c r="G6140" s="10" t="s">
        <v>18896</v>
      </c>
      <c r="H6140" s="25">
        <f>INDEX('Annexe 1 – Données des équipes'!$B$12:$R$114, MATCH(C6140, 'Annexe 1 – Données des équipes'!$B$12:$B$114,0),4)</f>
        <v>50</v>
      </c>
      <c r="I6140" s="25">
        <f>INDEX('Annexe 1 – Données des équipes'!$B$12:$R$114, MATCH(D6140, 'Annexe 1 – Données des équipes'!$B$12:$B$114,0),4)</f>
        <v>40</v>
      </c>
      <c r="J6140" s="25">
        <f t="shared" si="96"/>
        <v>1</v>
      </c>
    </row>
    <row r="6141" spans="2:10">
      <c r="B6141" s="3">
        <v>35353</v>
      </c>
      <c r="C6141" s="10" t="s">
        <v>18897</v>
      </c>
      <c r="D6141" s="10" t="s">
        <v>18898</v>
      </c>
      <c r="E6141" s="25">
        <v>0</v>
      </c>
      <c r="F6141" s="25">
        <v>1</v>
      </c>
      <c r="G6141" s="10" t="s">
        <v>18899</v>
      </c>
      <c r="H6141" s="25">
        <f>INDEX('Annexe 1 – Données des équipes'!$B$12:$R$114, MATCH(C6141, 'Annexe 1 – Données des équipes'!$B$12:$B$114,0),4)</f>
        <v>20</v>
      </c>
      <c r="I6141" s="25">
        <f>INDEX('Annexe 1 – Données des équipes'!$B$12:$R$114, MATCH(D6141, 'Annexe 1 – Données des équipes'!$B$12:$B$114,0),4)</f>
        <v>30</v>
      </c>
      <c r="J6141" s="25">
        <f t="shared" si="96"/>
        <v>1</v>
      </c>
    </row>
    <row r="6142" spans="2:10">
      <c r="B6142" s="3">
        <v>35354</v>
      </c>
      <c r="C6142" s="10" t="s">
        <v>18900</v>
      </c>
      <c r="D6142" s="10" t="s">
        <v>18901</v>
      </c>
      <c r="E6142" s="25">
        <v>2</v>
      </c>
      <c r="F6142" s="25">
        <v>1</v>
      </c>
      <c r="G6142" s="10" t="s">
        <v>18902</v>
      </c>
      <c r="H6142" s="25">
        <f>INDEX('Annexe 1 – Données des équipes'!$B$12:$R$114, MATCH(C6142, 'Annexe 1 – Données des équipes'!$B$12:$B$114,0),4)</f>
        <v>80</v>
      </c>
      <c r="I6142" s="25">
        <f>INDEX('Annexe 1 – Données des équipes'!$B$12:$R$114, MATCH(D6142, 'Annexe 1 – Données des équipes'!$B$12:$B$114,0),4)</f>
        <v>30</v>
      </c>
      <c r="J6142" s="25">
        <f t="shared" si="96"/>
        <v>1</v>
      </c>
    </row>
    <row r="6143" spans="2:10">
      <c r="B6143" s="3">
        <v>35354</v>
      </c>
      <c r="C6143" s="10" t="s">
        <v>18903</v>
      </c>
      <c r="D6143" s="10" t="s">
        <v>18904</v>
      </c>
      <c r="E6143" s="25">
        <v>0</v>
      </c>
      <c r="F6143" s="25">
        <v>1</v>
      </c>
      <c r="G6143" s="10" t="s">
        <v>18905</v>
      </c>
      <c r="H6143" s="25">
        <f>INDEX('Annexe 1 – Données des équipes'!$B$12:$R$114, MATCH(C6143, 'Annexe 1 – Données des équipes'!$B$12:$B$114,0),4)</f>
        <v>20</v>
      </c>
      <c r="I6143" s="25">
        <f>INDEX('Annexe 1 – Données des équipes'!$B$12:$R$114, MATCH(D6143, 'Annexe 1 – Données des équipes'!$B$12:$B$114,0),4)</f>
        <v>0</v>
      </c>
      <c r="J6143" s="25">
        <f t="shared" si="96"/>
        <v>1</v>
      </c>
    </row>
    <row r="6144" spans="2:10">
      <c r="B6144" s="3">
        <v>35356</v>
      </c>
      <c r="C6144" s="10" t="s">
        <v>18906</v>
      </c>
      <c r="D6144" s="10" t="s">
        <v>18907</v>
      </c>
      <c r="E6144" s="25">
        <v>1</v>
      </c>
      <c r="F6144" s="25">
        <v>2</v>
      </c>
      <c r="G6144" s="10" t="s">
        <v>18908</v>
      </c>
      <c r="H6144" s="25">
        <f>INDEX('Annexe 1 – Données des équipes'!$B$12:$R$114, MATCH(C6144, 'Annexe 1 – Données des équipes'!$B$12:$B$114,0),4)</f>
        <v>20</v>
      </c>
      <c r="I6144" s="25">
        <f>INDEX('Annexe 1 – Données des équipes'!$B$12:$R$114, MATCH(D6144, 'Annexe 1 – Données des équipes'!$B$12:$B$114,0),4)</f>
        <v>0</v>
      </c>
      <c r="J6144" s="25">
        <f t="shared" si="96"/>
        <v>1</v>
      </c>
    </row>
    <row r="6145" spans="2:10">
      <c r="B6145" s="3">
        <v>35360</v>
      </c>
      <c r="C6145" s="10" t="s">
        <v>18909</v>
      </c>
      <c r="D6145" s="10" t="s">
        <v>18910</v>
      </c>
      <c r="E6145" s="25">
        <v>1</v>
      </c>
      <c r="F6145" s="25">
        <v>2</v>
      </c>
      <c r="G6145" s="10" t="s">
        <v>18911</v>
      </c>
      <c r="H6145" s="25">
        <f>INDEX('Annexe 1 – Données des équipes'!$B$12:$R$114, MATCH(C6145, 'Annexe 1 – Données des équipes'!$B$12:$B$114,0),4)</f>
        <v>0</v>
      </c>
      <c r="I6145" s="25">
        <f>INDEX('Annexe 1 – Données des équipes'!$B$12:$R$114, MATCH(D6145, 'Annexe 1 – Données des équipes'!$B$12:$B$114,0),4)</f>
        <v>20</v>
      </c>
      <c r="J6145" s="25">
        <f t="shared" si="96"/>
        <v>1</v>
      </c>
    </row>
    <row r="6146" spans="2:10">
      <c r="B6146" s="3">
        <v>35361</v>
      </c>
      <c r="C6146" s="10" t="s">
        <v>18912</v>
      </c>
      <c r="D6146" s="10" t="s">
        <v>18913</v>
      </c>
      <c r="E6146" s="25">
        <v>0</v>
      </c>
      <c r="F6146" s="25">
        <v>1</v>
      </c>
      <c r="G6146" s="10" t="s">
        <v>18914</v>
      </c>
      <c r="H6146" s="25">
        <f>INDEX('Annexe 1 – Données des équipes'!$B$12:$R$114, MATCH(C6146, 'Annexe 1 – Données des équipes'!$B$12:$B$114,0),4)</f>
        <v>80</v>
      </c>
      <c r="I6146" s="25">
        <f>INDEX('Annexe 1 – Données des équipes'!$B$12:$R$114, MATCH(D6146, 'Annexe 1 – Données des équipes'!$B$12:$B$114,0),4)</f>
        <v>70</v>
      </c>
      <c r="J6146" s="25">
        <f t="shared" si="96"/>
        <v>1</v>
      </c>
    </row>
    <row r="6147" spans="2:10">
      <c r="B6147" s="3">
        <v>35362</v>
      </c>
      <c r="C6147" s="10" t="s">
        <v>18915</v>
      </c>
      <c r="D6147" s="10" t="s">
        <v>18916</v>
      </c>
      <c r="E6147" s="25">
        <v>1</v>
      </c>
      <c r="F6147" s="25">
        <v>0</v>
      </c>
      <c r="G6147" s="10" t="s">
        <v>18917</v>
      </c>
      <c r="H6147" s="25">
        <f>INDEX('Annexe 1 – Données des équipes'!$B$12:$R$114, MATCH(C6147, 'Annexe 1 – Données des équipes'!$B$12:$B$114,0),4)</f>
        <v>0</v>
      </c>
      <c r="I6147" s="25">
        <f>INDEX('Annexe 1 – Données des équipes'!$B$12:$R$114, MATCH(D6147, 'Annexe 1 – Données des équipes'!$B$12:$B$114,0),4)</f>
        <v>30</v>
      </c>
      <c r="J6147" s="25">
        <f t="shared" si="96"/>
        <v>1</v>
      </c>
    </row>
    <row r="6148" spans="2:10">
      <c r="B6148" s="3">
        <v>35366</v>
      </c>
      <c r="C6148" s="10" t="s">
        <v>18918</v>
      </c>
      <c r="D6148" s="10" t="s">
        <v>18919</v>
      </c>
      <c r="E6148" s="25">
        <v>1</v>
      </c>
      <c r="F6148" s="25">
        <v>2</v>
      </c>
      <c r="G6148" s="10" t="s">
        <v>18920</v>
      </c>
      <c r="H6148" s="25">
        <f>INDEX('Annexe 1 – Données des équipes'!$B$12:$R$114, MATCH(C6148, 'Annexe 1 – Données des équipes'!$B$12:$B$114,0),4)</f>
        <v>0</v>
      </c>
      <c r="I6148" s="25">
        <f>INDEX('Annexe 1 – Données des équipes'!$B$12:$R$114, MATCH(D6148, 'Annexe 1 – Données des équipes'!$B$12:$B$114,0),4)</f>
        <v>0</v>
      </c>
      <c r="J6148" s="25">
        <f t="shared" si="96"/>
        <v>1</v>
      </c>
    </row>
    <row r="6149" spans="2:10">
      <c r="B6149" s="3">
        <v>35370</v>
      </c>
      <c r="C6149" s="10" t="s">
        <v>18921</v>
      </c>
      <c r="D6149" s="10" t="s">
        <v>18922</v>
      </c>
      <c r="E6149" s="25">
        <v>1</v>
      </c>
      <c r="F6149" s="25">
        <v>2</v>
      </c>
      <c r="G6149" s="10" t="s">
        <v>18923</v>
      </c>
      <c r="H6149" s="25">
        <f>INDEX('Annexe 1 – Données des équipes'!$B$12:$R$114, MATCH(C6149, 'Annexe 1 – Données des équipes'!$B$12:$B$114,0),4)</f>
        <v>40</v>
      </c>
      <c r="I6149" s="25">
        <f>INDEX('Annexe 1 – Données des équipes'!$B$12:$R$114, MATCH(D6149, 'Annexe 1 – Données des équipes'!$B$12:$B$114,0),4)</f>
        <v>90</v>
      </c>
      <c r="J6149" s="25">
        <f t="shared" si="96"/>
        <v>1</v>
      </c>
    </row>
    <row r="6150" spans="2:10">
      <c r="B6150" s="3">
        <v>35372</v>
      </c>
      <c r="C6150" s="10" t="s">
        <v>18924</v>
      </c>
      <c r="D6150" s="10" t="s">
        <v>18925</v>
      </c>
      <c r="E6150" s="25">
        <v>1</v>
      </c>
      <c r="F6150" s="25">
        <v>0</v>
      </c>
      <c r="G6150" s="10" t="s">
        <v>18926</v>
      </c>
      <c r="H6150" s="25">
        <f>INDEX('Annexe 1 – Données des équipes'!$B$12:$R$114, MATCH(C6150, 'Annexe 1 – Données des équipes'!$B$12:$B$114,0),4)</f>
        <v>20</v>
      </c>
      <c r="I6150" s="25">
        <f>INDEX('Annexe 1 – Données des équipes'!$B$12:$R$114, MATCH(D6150, 'Annexe 1 – Données des équipes'!$B$12:$B$114,0),4)</f>
        <v>0</v>
      </c>
      <c r="J6150" s="25">
        <f t="shared" si="96"/>
        <v>1</v>
      </c>
    </row>
    <row r="6151" spans="2:10">
      <c r="B6151" s="3">
        <v>35375</v>
      </c>
      <c r="C6151" s="10" t="s">
        <v>18927</v>
      </c>
      <c r="D6151" s="10" t="s">
        <v>18928</v>
      </c>
      <c r="E6151" s="25">
        <v>1</v>
      </c>
      <c r="F6151" s="25">
        <v>0</v>
      </c>
      <c r="G6151" s="10" t="s">
        <v>18929</v>
      </c>
      <c r="H6151" s="25">
        <f>INDEX('Annexe 1 – Données des équipes'!$B$12:$R$114, MATCH(C6151, 'Annexe 1 – Données des équipes'!$B$12:$B$114,0),4)</f>
        <v>30</v>
      </c>
      <c r="I6151" s="25">
        <f>INDEX('Annexe 1 – Données des équipes'!$B$12:$R$114, MATCH(D6151, 'Annexe 1 – Données des équipes'!$B$12:$B$114,0),4)</f>
        <v>40</v>
      </c>
      <c r="J6151" s="25">
        <f t="shared" si="96"/>
        <v>1</v>
      </c>
    </row>
    <row r="6152" spans="2:10">
      <c r="B6152" s="3">
        <v>35378</v>
      </c>
      <c r="C6152" s="10" t="s">
        <v>18930</v>
      </c>
      <c r="D6152" s="10" t="s">
        <v>18931</v>
      </c>
      <c r="E6152" s="25">
        <v>1</v>
      </c>
      <c r="F6152" s="25">
        <v>0</v>
      </c>
      <c r="G6152" s="10" t="s">
        <v>18932</v>
      </c>
      <c r="H6152" s="25">
        <f>INDEX('Annexe 1 – Données des équipes'!$B$12:$R$114, MATCH(C6152, 'Annexe 1 – Données des équipes'!$B$12:$B$114,0),4)</f>
        <v>80</v>
      </c>
      <c r="I6152" s="25">
        <f>INDEX('Annexe 1 – Données des équipes'!$B$12:$R$114, MATCH(D6152, 'Annexe 1 – Données des équipes'!$B$12:$B$114,0),4)</f>
        <v>90</v>
      </c>
      <c r="J6152" s="25">
        <f t="shared" si="96"/>
        <v>1</v>
      </c>
    </row>
    <row r="6153" spans="2:10">
      <c r="B6153" s="3">
        <v>35378</v>
      </c>
      <c r="C6153" s="10" t="s">
        <v>18933</v>
      </c>
      <c r="D6153" s="10" t="s">
        <v>18934</v>
      </c>
      <c r="E6153" s="25">
        <v>1</v>
      </c>
      <c r="F6153" s="25">
        <v>0</v>
      </c>
      <c r="G6153" s="10" t="s">
        <v>18935</v>
      </c>
      <c r="H6153" s="25">
        <f>INDEX('Annexe 1 – Données des équipes'!$B$12:$R$114, MATCH(C6153, 'Annexe 1 – Données des équipes'!$B$12:$B$114,0),4)</f>
        <v>90</v>
      </c>
      <c r="I6153" s="25">
        <f>INDEX('Annexe 1 – Données des équipes'!$B$12:$R$114, MATCH(D6153, 'Annexe 1 – Données des équipes'!$B$12:$B$114,0),4)</f>
        <v>60</v>
      </c>
      <c r="J6153" s="25">
        <f t="shared" si="96"/>
        <v>1</v>
      </c>
    </row>
    <row r="6154" spans="2:10">
      <c r="B6154" s="3">
        <v>35379</v>
      </c>
      <c r="C6154" s="10" t="s">
        <v>18936</v>
      </c>
      <c r="D6154" s="10" t="s">
        <v>18937</v>
      </c>
      <c r="E6154" s="25">
        <v>3</v>
      </c>
      <c r="F6154" s="25">
        <v>2</v>
      </c>
      <c r="G6154" s="10" t="s">
        <v>18938</v>
      </c>
      <c r="H6154" s="25">
        <f>INDEX('Annexe 1 – Données des équipes'!$B$12:$R$114, MATCH(C6154, 'Annexe 1 – Données des équipes'!$B$12:$B$114,0),4)</f>
        <v>0</v>
      </c>
      <c r="I6154" s="25">
        <f>INDEX('Annexe 1 – Données des équipes'!$B$12:$R$114, MATCH(D6154, 'Annexe 1 – Données des équipes'!$B$12:$B$114,0),4)</f>
        <v>50</v>
      </c>
      <c r="J6154" s="25">
        <f t="shared" si="96"/>
        <v>1</v>
      </c>
    </row>
    <row r="6155" spans="2:10">
      <c r="B6155" s="3">
        <v>35379</v>
      </c>
      <c r="C6155" s="10" t="s">
        <v>18939</v>
      </c>
      <c r="D6155" s="10" t="s">
        <v>18940</v>
      </c>
      <c r="E6155" s="25">
        <v>1</v>
      </c>
      <c r="F6155" s="25">
        <v>0</v>
      </c>
      <c r="G6155" s="10" t="s">
        <v>18941</v>
      </c>
      <c r="H6155" s="25">
        <f>INDEX('Annexe 1 – Données des équipes'!$B$12:$R$114, MATCH(C6155, 'Annexe 1 – Données des équipes'!$B$12:$B$114,0),4)</f>
        <v>70</v>
      </c>
      <c r="I6155" s="25">
        <f>INDEX('Annexe 1 – Données des équipes'!$B$12:$R$114, MATCH(D6155, 'Annexe 1 – Données des équipes'!$B$12:$B$114,0),4)</f>
        <v>70</v>
      </c>
      <c r="J6155" s="25">
        <f t="shared" si="96"/>
        <v>1</v>
      </c>
    </row>
    <row r="6156" spans="2:10">
      <c r="B6156" s="3">
        <v>35379</v>
      </c>
      <c r="C6156" s="10" t="s">
        <v>18942</v>
      </c>
      <c r="D6156" s="10" t="s">
        <v>18943</v>
      </c>
      <c r="E6156" s="25">
        <v>1</v>
      </c>
      <c r="F6156" s="25">
        <v>0</v>
      </c>
      <c r="G6156" s="10" t="s">
        <v>18944</v>
      </c>
      <c r="H6156" s="25">
        <f>INDEX('Annexe 1 – Données des équipes'!$B$12:$R$114, MATCH(C6156, 'Annexe 1 – Données des équipes'!$B$12:$B$114,0),4)</f>
        <v>60</v>
      </c>
      <c r="I6156" s="25">
        <f>INDEX('Annexe 1 – Données des équipes'!$B$12:$R$114, MATCH(D6156, 'Annexe 1 – Données des équipes'!$B$12:$B$114,0),4)</f>
        <v>80</v>
      </c>
      <c r="J6156" s="25">
        <f t="shared" si="96"/>
        <v>1</v>
      </c>
    </row>
    <row r="6157" spans="2:10">
      <c r="B6157" s="3">
        <v>35379</v>
      </c>
      <c r="C6157" s="10" t="s">
        <v>18945</v>
      </c>
      <c r="D6157" s="10" t="s">
        <v>18946</v>
      </c>
      <c r="E6157" s="25">
        <v>0</v>
      </c>
      <c r="F6157" s="25">
        <v>1</v>
      </c>
      <c r="G6157" s="10" t="s">
        <v>18947</v>
      </c>
      <c r="H6157" s="25">
        <f>INDEX('Annexe 1 – Données des équipes'!$B$12:$R$114, MATCH(C6157, 'Annexe 1 – Données des équipes'!$B$12:$B$114,0),4)</f>
        <v>80</v>
      </c>
      <c r="I6157" s="25">
        <f>INDEX('Annexe 1 – Données des équipes'!$B$12:$R$114, MATCH(D6157, 'Annexe 1 – Données des équipes'!$B$12:$B$114,0),4)</f>
        <v>30</v>
      </c>
      <c r="J6157" s="25">
        <f t="shared" si="96"/>
        <v>1</v>
      </c>
    </row>
    <row r="6158" spans="2:10">
      <c r="B6158" s="3">
        <v>35381</v>
      </c>
      <c r="C6158" s="10" t="s">
        <v>18948</v>
      </c>
      <c r="D6158" s="10" t="s">
        <v>18949</v>
      </c>
      <c r="E6158" s="25">
        <v>1</v>
      </c>
      <c r="F6158" s="25">
        <v>0</v>
      </c>
      <c r="G6158" s="10" t="s">
        <v>18950</v>
      </c>
      <c r="H6158" s="25">
        <f>INDEX('Annexe 1 – Données des équipes'!$B$12:$R$114, MATCH(C6158, 'Annexe 1 – Données des équipes'!$B$12:$B$114,0),4)</f>
        <v>80</v>
      </c>
      <c r="I6158" s="25">
        <f>INDEX('Annexe 1 – Données des équipes'!$B$12:$R$114, MATCH(D6158, 'Annexe 1 – Données des équipes'!$B$12:$B$114,0),4)</f>
        <v>80</v>
      </c>
      <c r="J6158" s="25">
        <f t="shared" si="96"/>
        <v>1</v>
      </c>
    </row>
    <row r="6159" spans="2:10">
      <c r="B6159" s="3">
        <v>35386</v>
      </c>
      <c r="C6159" s="10" t="s">
        <v>18951</v>
      </c>
      <c r="D6159" s="10" t="s">
        <v>18952</v>
      </c>
      <c r="E6159" s="25">
        <v>1</v>
      </c>
      <c r="F6159" s="25">
        <v>0</v>
      </c>
      <c r="G6159" s="10" t="s">
        <v>18953</v>
      </c>
      <c r="H6159" s="25">
        <f>INDEX('Annexe 1 – Données des équipes'!$B$12:$R$114, MATCH(C6159, 'Annexe 1 – Données des équipes'!$B$12:$B$114,0),4)</f>
        <v>30</v>
      </c>
      <c r="I6159" s="25">
        <f>INDEX('Annexe 1 – Données des équipes'!$B$12:$R$114, MATCH(D6159, 'Annexe 1 – Données des équipes'!$B$12:$B$114,0),4)</f>
        <v>80</v>
      </c>
      <c r="J6159" s="25">
        <f t="shared" si="96"/>
        <v>1</v>
      </c>
    </row>
    <row r="6160" spans="2:10">
      <c r="B6160" s="3">
        <v>35393</v>
      </c>
      <c r="C6160" s="10" t="s">
        <v>18954</v>
      </c>
      <c r="D6160" s="10" t="s">
        <v>18955</v>
      </c>
      <c r="E6160" s="25">
        <v>1</v>
      </c>
      <c r="F6160" s="25">
        <v>0</v>
      </c>
      <c r="G6160" s="10" t="s">
        <v>18956</v>
      </c>
      <c r="H6160" s="25">
        <f>INDEX('Annexe 1 – Données des équipes'!$B$12:$R$114, MATCH(C6160, 'Annexe 1 – Données des équipes'!$B$12:$B$114,0),4)</f>
        <v>10</v>
      </c>
      <c r="I6160" s="25">
        <f>INDEX('Annexe 1 – Données des équipes'!$B$12:$R$114, MATCH(D6160, 'Annexe 1 – Données des équipes'!$B$12:$B$114,0),4)</f>
        <v>60</v>
      </c>
      <c r="J6160" s="25">
        <f t="shared" si="96"/>
        <v>1</v>
      </c>
    </row>
    <row r="6161" spans="2:10">
      <c r="B6161" s="3">
        <v>35395</v>
      </c>
      <c r="C6161" s="10" t="s">
        <v>18957</v>
      </c>
      <c r="D6161" s="10" t="s">
        <v>18958</v>
      </c>
      <c r="E6161" s="25">
        <v>2</v>
      </c>
      <c r="F6161" s="25">
        <v>3</v>
      </c>
      <c r="G6161" s="10" t="s">
        <v>18959</v>
      </c>
      <c r="H6161" s="25">
        <f>INDEX('Annexe 1 – Données des équipes'!$B$12:$R$114, MATCH(C6161, 'Annexe 1 – Données des équipes'!$B$12:$B$114,0),4)</f>
        <v>30</v>
      </c>
      <c r="I6161" s="25">
        <f>INDEX('Annexe 1 – Données des équipes'!$B$12:$R$114, MATCH(D6161, 'Annexe 1 – Données des équipes'!$B$12:$B$114,0),4)</f>
        <v>70</v>
      </c>
      <c r="J6161" s="25">
        <f t="shared" si="96"/>
        <v>1</v>
      </c>
    </row>
    <row r="6162" spans="2:10">
      <c r="B6162" s="3">
        <v>35397</v>
      </c>
      <c r="C6162" s="10" t="s">
        <v>18960</v>
      </c>
      <c r="D6162" s="10" t="s">
        <v>18961</v>
      </c>
      <c r="E6162" s="25">
        <v>1</v>
      </c>
      <c r="F6162" s="25">
        <v>0</v>
      </c>
      <c r="G6162" s="10" t="s">
        <v>18962</v>
      </c>
      <c r="H6162" s="25">
        <f>INDEX('Annexe 1 – Données des équipes'!$B$12:$R$114, MATCH(C6162, 'Annexe 1 – Données des équipes'!$B$12:$B$114,0),4)</f>
        <v>20</v>
      </c>
      <c r="I6162" s="25">
        <f>INDEX('Annexe 1 – Données des équipes'!$B$12:$R$114, MATCH(D6162, 'Annexe 1 – Données des équipes'!$B$12:$B$114,0),4)</f>
        <v>30</v>
      </c>
      <c r="J6162" s="25">
        <f t="shared" ref="J6162:J6225" si="97">ABS(F6162-E6162)</f>
        <v>1</v>
      </c>
    </row>
    <row r="6163" spans="2:10">
      <c r="B6163" s="3">
        <v>35404</v>
      </c>
      <c r="C6163" s="10" t="s">
        <v>18963</v>
      </c>
      <c r="D6163" s="10" t="s">
        <v>18964</v>
      </c>
      <c r="E6163" s="25">
        <v>1</v>
      </c>
      <c r="F6163" s="25">
        <v>2</v>
      </c>
      <c r="G6163" s="10" t="s">
        <v>18965</v>
      </c>
      <c r="H6163" s="25">
        <f>INDEX('Annexe 1 – Données des équipes'!$B$12:$R$114, MATCH(C6163, 'Annexe 1 – Données des équipes'!$B$12:$B$114,0),4)</f>
        <v>70</v>
      </c>
      <c r="I6163" s="25">
        <f>INDEX('Annexe 1 – Données des équipes'!$B$12:$R$114, MATCH(D6163, 'Annexe 1 – Données des équipes'!$B$12:$B$114,0),4)</f>
        <v>30</v>
      </c>
      <c r="J6163" s="25">
        <f t="shared" si="97"/>
        <v>1</v>
      </c>
    </row>
    <row r="6164" spans="2:10">
      <c r="B6164" s="3">
        <v>35405</v>
      </c>
      <c r="C6164" s="10" t="s">
        <v>18966</v>
      </c>
      <c r="D6164" s="10" t="s">
        <v>18967</v>
      </c>
      <c r="E6164" s="25">
        <v>2</v>
      </c>
      <c r="F6164" s="25">
        <v>1</v>
      </c>
      <c r="G6164" s="10" t="s">
        <v>18968</v>
      </c>
      <c r="H6164" s="25">
        <f>INDEX('Annexe 1 – Données des équipes'!$B$12:$R$114, MATCH(C6164, 'Annexe 1 – Données des équipes'!$B$12:$B$114,0),4)</f>
        <v>50</v>
      </c>
      <c r="I6164" s="25">
        <f>INDEX('Annexe 1 – Données des équipes'!$B$12:$R$114, MATCH(D6164, 'Annexe 1 – Données des équipes'!$B$12:$B$114,0),4)</f>
        <v>30</v>
      </c>
      <c r="J6164" s="25">
        <f t="shared" si="97"/>
        <v>1</v>
      </c>
    </row>
    <row r="6165" spans="2:10">
      <c r="B6165" s="3">
        <v>35406</v>
      </c>
      <c r="C6165" s="10" t="s">
        <v>18969</v>
      </c>
      <c r="D6165" s="10" t="s">
        <v>18970</v>
      </c>
      <c r="E6165" s="25">
        <v>3</v>
      </c>
      <c r="F6165" s="25">
        <v>2</v>
      </c>
      <c r="G6165" s="10" t="s">
        <v>18971</v>
      </c>
      <c r="H6165" s="25">
        <f>INDEX('Annexe 1 – Données des équipes'!$B$12:$R$114, MATCH(C6165, 'Annexe 1 – Données des équipes'!$B$12:$B$114,0),4)</f>
        <v>20</v>
      </c>
      <c r="I6165" s="25">
        <f>INDEX('Annexe 1 – Données des équipes'!$B$12:$R$114, MATCH(D6165, 'Annexe 1 – Données des équipes'!$B$12:$B$114,0),4)</f>
        <v>0</v>
      </c>
      <c r="J6165" s="25">
        <f t="shared" si="97"/>
        <v>1</v>
      </c>
    </row>
    <row r="6166" spans="2:10">
      <c r="B6166" s="3">
        <v>35407</v>
      </c>
      <c r="C6166" s="10" t="s">
        <v>18972</v>
      </c>
      <c r="D6166" s="10" t="s">
        <v>18973</v>
      </c>
      <c r="E6166" s="25">
        <v>3</v>
      </c>
      <c r="F6166" s="25">
        <v>2</v>
      </c>
      <c r="G6166" s="10" t="s">
        <v>18974</v>
      </c>
      <c r="H6166" s="25">
        <f>INDEX('Annexe 1 – Données des équipes'!$B$12:$R$114, MATCH(C6166, 'Annexe 1 – Données des équipes'!$B$12:$B$114,0),4)</f>
        <v>0</v>
      </c>
      <c r="I6166" s="25">
        <f>INDEX('Annexe 1 – Données des équipes'!$B$12:$R$114, MATCH(D6166, 'Annexe 1 – Données des équipes'!$B$12:$B$114,0),4)</f>
        <v>10</v>
      </c>
      <c r="J6166" s="25">
        <f t="shared" si="97"/>
        <v>1</v>
      </c>
    </row>
    <row r="6167" spans="2:10">
      <c r="B6167" s="3">
        <v>35407</v>
      </c>
      <c r="C6167" s="10" t="s">
        <v>18975</v>
      </c>
      <c r="D6167" s="10" t="s">
        <v>18976</v>
      </c>
      <c r="E6167" s="25">
        <v>1</v>
      </c>
      <c r="F6167" s="25">
        <v>0</v>
      </c>
      <c r="G6167" s="10" t="s">
        <v>18977</v>
      </c>
      <c r="H6167" s="25">
        <f>INDEX('Annexe 1 – Données des équipes'!$B$12:$R$114, MATCH(C6167, 'Annexe 1 – Données des équipes'!$B$12:$B$114,0),4)</f>
        <v>30</v>
      </c>
      <c r="I6167" s="25">
        <f>INDEX('Annexe 1 – Données des équipes'!$B$12:$R$114, MATCH(D6167, 'Annexe 1 – Données des équipes'!$B$12:$B$114,0),4)</f>
        <v>30</v>
      </c>
      <c r="J6167" s="25">
        <f t="shared" si="97"/>
        <v>1</v>
      </c>
    </row>
    <row r="6168" spans="2:10">
      <c r="B6168" s="3">
        <v>35411</v>
      </c>
      <c r="C6168" s="10" t="s">
        <v>18978</v>
      </c>
      <c r="D6168" s="10" t="s">
        <v>18979</v>
      </c>
      <c r="E6168" s="25">
        <v>1</v>
      </c>
      <c r="F6168" s="25">
        <v>0</v>
      </c>
      <c r="G6168" s="10" t="s">
        <v>18980</v>
      </c>
      <c r="H6168" s="25">
        <f>INDEX('Annexe 1 – Données des équipes'!$B$12:$R$114, MATCH(C6168, 'Annexe 1 – Données des équipes'!$B$12:$B$114,0),4)</f>
        <v>50</v>
      </c>
      <c r="I6168" s="25">
        <f>INDEX('Annexe 1 – Données des équipes'!$B$12:$R$114, MATCH(D6168, 'Annexe 1 – Données des équipes'!$B$12:$B$114,0),4)</f>
        <v>30</v>
      </c>
      <c r="J6168" s="25">
        <f t="shared" si="97"/>
        <v>1</v>
      </c>
    </row>
    <row r="6169" spans="2:10">
      <c r="B6169" s="3">
        <v>35411</v>
      </c>
      <c r="C6169" s="10" t="s">
        <v>18981</v>
      </c>
      <c r="D6169" s="10" t="s">
        <v>18982</v>
      </c>
      <c r="E6169" s="25">
        <v>1</v>
      </c>
      <c r="F6169" s="25">
        <v>2</v>
      </c>
      <c r="G6169" s="10" t="s">
        <v>18983</v>
      </c>
      <c r="H6169" s="25">
        <f>INDEX('Annexe 1 – Données des équipes'!$B$12:$R$114, MATCH(C6169, 'Annexe 1 – Données des équipes'!$B$12:$B$114,0),4)</f>
        <v>30</v>
      </c>
      <c r="I6169" s="25">
        <f>INDEX('Annexe 1 – Données des équipes'!$B$12:$R$114, MATCH(D6169, 'Annexe 1 – Données des équipes'!$B$12:$B$114,0),4)</f>
        <v>30</v>
      </c>
      <c r="J6169" s="25">
        <f t="shared" si="97"/>
        <v>1</v>
      </c>
    </row>
    <row r="6170" spans="2:10">
      <c r="B6170" s="3">
        <v>35414</v>
      </c>
      <c r="C6170" s="10" t="s">
        <v>18984</v>
      </c>
      <c r="D6170" s="10" t="s">
        <v>18985</v>
      </c>
      <c r="E6170" s="25">
        <v>1</v>
      </c>
      <c r="F6170" s="25">
        <v>0</v>
      </c>
      <c r="G6170" s="10" t="s">
        <v>18986</v>
      </c>
      <c r="H6170" s="25">
        <f>INDEX('Annexe 1 – Données des équipes'!$B$12:$R$114, MATCH(C6170, 'Annexe 1 – Données des équipes'!$B$12:$B$114,0),4)</f>
        <v>20</v>
      </c>
      <c r="I6170" s="25">
        <f>INDEX('Annexe 1 – Données des équipes'!$B$12:$R$114, MATCH(D6170, 'Annexe 1 – Données des équipes'!$B$12:$B$114,0),4)</f>
        <v>30</v>
      </c>
      <c r="J6170" s="25">
        <f t="shared" si="97"/>
        <v>1</v>
      </c>
    </row>
    <row r="6171" spans="2:10">
      <c r="B6171" s="3">
        <v>35415</v>
      </c>
      <c r="C6171" s="10" t="s">
        <v>18987</v>
      </c>
      <c r="D6171" s="10" t="s">
        <v>18988</v>
      </c>
      <c r="E6171" s="25">
        <v>4</v>
      </c>
      <c r="F6171" s="25">
        <v>3</v>
      </c>
      <c r="G6171" s="10" t="s">
        <v>18989</v>
      </c>
      <c r="H6171" s="25">
        <f>INDEX('Annexe 1 – Données des équipes'!$B$12:$R$114, MATCH(C6171, 'Annexe 1 – Données des équipes'!$B$12:$B$114,0),4)</f>
        <v>30</v>
      </c>
      <c r="I6171" s="25">
        <f>INDEX('Annexe 1 – Données des équipes'!$B$12:$R$114, MATCH(D6171, 'Annexe 1 – Données des équipes'!$B$12:$B$114,0),4)</f>
        <v>30</v>
      </c>
      <c r="J6171" s="25">
        <f t="shared" si="97"/>
        <v>1</v>
      </c>
    </row>
    <row r="6172" spans="2:10">
      <c r="B6172" s="3">
        <v>35418</v>
      </c>
      <c r="C6172" s="10" t="s">
        <v>18990</v>
      </c>
      <c r="D6172" s="10" t="s">
        <v>18991</v>
      </c>
      <c r="E6172" s="25">
        <v>1</v>
      </c>
      <c r="F6172" s="25">
        <v>0</v>
      </c>
      <c r="G6172" s="10" t="s">
        <v>18992</v>
      </c>
      <c r="H6172" s="25">
        <f>INDEX('Annexe 1 – Données des équipes'!$B$12:$R$114, MATCH(C6172, 'Annexe 1 – Données des équipes'!$B$12:$B$114,0),4)</f>
        <v>20</v>
      </c>
      <c r="I6172" s="25">
        <f>INDEX('Annexe 1 – Données des équipes'!$B$12:$R$114, MATCH(D6172, 'Annexe 1 – Données des équipes'!$B$12:$B$114,0),4)</f>
        <v>0</v>
      </c>
      <c r="J6172" s="25">
        <f t="shared" si="97"/>
        <v>1</v>
      </c>
    </row>
    <row r="6173" spans="2:10">
      <c r="B6173" s="3">
        <v>35421</v>
      </c>
      <c r="C6173" s="10" t="s">
        <v>18993</v>
      </c>
      <c r="D6173" s="10" t="s">
        <v>18994</v>
      </c>
      <c r="E6173" s="25">
        <v>2</v>
      </c>
      <c r="F6173" s="25">
        <v>1</v>
      </c>
      <c r="G6173" s="10" t="s">
        <v>18995</v>
      </c>
      <c r="H6173" s="25">
        <f>INDEX('Annexe 1 – Données des équipes'!$B$12:$R$114, MATCH(C6173, 'Annexe 1 – Données des équipes'!$B$12:$B$114,0),4)</f>
        <v>40</v>
      </c>
      <c r="I6173" s="25">
        <f>INDEX('Annexe 1 – Données des équipes'!$B$12:$R$114, MATCH(D6173, 'Annexe 1 – Données des équipes'!$B$12:$B$114,0),4)</f>
        <v>40</v>
      </c>
      <c r="J6173" s="25">
        <f t="shared" si="97"/>
        <v>1</v>
      </c>
    </row>
    <row r="6174" spans="2:10">
      <c r="B6174" s="3">
        <v>35427</v>
      </c>
      <c r="C6174" s="10" t="s">
        <v>18996</v>
      </c>
      <c r="D6174" s="10" t="s">
        <v>18997</v>
      </c>
      <c r="E6174" s="25">
        <v>2</v>
      </c>
      <c r="F6174" s="25">
        <v>3</v>
      </c>
      <c r="G6174" s="10" t="s">
        <v>18998</v>
      </c>
      <c r="H6174" s="25">
        <f>INDEX('Annexe 1 – Données des équipes'!$B$12:$R$114, MATCH(C6174, 'Annexe 1 – Données des équipes'!$B$12:$B$114,0),4)</f>
        <v>90</v>
      </c>
      <c r="I6174" s="25">
        <f>INDEX('Annexe 1 – Données des équipes'!$B$12:$R$114, MATCH(D6174, 'Annexe 1 – Données des équipes'!$B$12:$B$114,0),4)</f>
        <v>70</v>
      </c>
      <c r="J6174" s="25">
        <f t="shared" si="97"/>
        <v>1</v>
      </c>
    </row>
    <row r="6175" spans="2:10">
      <c r="B6175" s="3">
        <v>36695</v>
      </c>
      <c r="C6175" s="10" t="s">
        <v>18999</v>
      </c>
      <c r="D6175" s="10" t="s">
        <v>19000</v>
      </c>
      <c r="E6175" s="25">
        <v>2</v>
      </c>
      <c r="F6175" s="25">
        <v>2</v>
      </c>
      <c r="G6175" s="10" t="s">
        <v>19001</v>
      </c>
      <c r="H6175" s="25">
        <f>INDEX('Annexe 1 – Données des équipes'!$B$12:$R$114, MATCH(C6175, 'Annexe 1 – Données des équipes'!$B$12:$B$114,0),4)</f>
        <v>30</v>
      </c>
      <c r="I6175" s="25">
        <f>INDEX('Annexe 1 – Données des équipes'!$B$12:$R$114, MATCH(D6175, 'Annexe 1 – Données des équipes'!$B$12:$B$114,0),4)</f>
        <v>40</v>
      </c>
      <c r="J6175" s="25">
        <f t="shared" si="97"/>
        <v>0</v>
      </c>
    </row>
    <row r="6176" spans="2:10">
      <c r="B6176" s="3">
        <v>35442</v>
      </c>
      <c r="C6176" s="10" t="s">
        <v>19002</v>
      </c>
      <c r="D6176" s="10" t="s">
        <v>19003</v>
      </c>
      <c r="E6176" s="25">
        <v>2</v>
      </c>
      <c r="F6176" s="25">
        <v>1</v>
      </c>
      <c r="G6176" s="10" t="s">
        <v>19004</v>
      </c>
      <c r="H6176" s="25">
        <f>INDEX('Annexe 1 – Données des équipes'!$B$12:$R$114, MATCH(C6176, 'Annexe 1 – Données des équipes'!$B$12:$B$114,0),4)</f>
        <v>80</v>
      </c>
      <c r="I6176" s="25">
        <f>INDEX('Annexe 1 – Données des équipes'!$B$12:$R$114, MATCH(D6176, 'Annexe 1 – Données des équipes'!$B$12:$B$114,0),4)</f>
        <v>80</v>
      </c>
      <c r="J6176" s="25">
        <f t="shared" si="97"/>
        <v>1</v>
      </c>
    </row>
    <row r="6177" spans="2:10">
      <c r="B6177" s="3">
        <v>35442</v>
      </c>
      <c r="C6177" s="10" t="s">
        <v>19005</v>
      </c>
      <c r="D6177" s="10" t="s">
        <v>19006</v>
      </c>
      <c r="E6177" s="25">
        <v>1</v>
      </c>
      <c r="F6177" s="25">
        <v>0</v>
      </c>
      <c r="G6177" s="10" t="s">
        <v>19007</v>
      </c>
      <c r="H6177" s="25">
        <f>INDEX('Annexe 1 – Données des équipes'!$B$12:$R$114, MATCH(C6177, 'Annexe 1 – Données des équipes'!$B$12:$B$114,0),4)</f>
        <v>40</v>
      </c>
      <c r="I6177" s="25">
        <f>INDEX('Annexe 1 – Données des équipes'!$B$12:$R$114, MATCH(D6177, 'Annexe 1 – Données des équipes'!$B$12:$B$114,0),4)</f>
        <v>50</v>
      </c>
      <c r="J6177" s="25">
        <f t="shared" si="97"/>
        <v>1</v>
      </c>
    </row>
    <row r="6178" spans="2:10">
      <c r="B6178" s="3">
        <v>35448</v>
      </c>
      <c r="C6178" s="10" t="s">
        <v>19008</v>
      </c>
      <c r="D6178" s="10" t="s">
        <v>19009</v>
      </c>
      <c r="E6178" s="25">
        <v>1</v>
      </c>
      <c r="F6178" s="25">
        <v>0</v>
      </c>
      <c r="G6178" s="10" t="s">
        <v>19010</v>
      </c>
      <c r="H6178" s="25">
        <f>INDEX('Annexe 1 – Données des équipes'!$B$12:$R$114, MATCH(C6178, 'Annexe 1 – Données des équipes'!$B$12:$B$114,0),4)</f>
        <v>60</v>
      </c>
      <c r="I6178" s="25">
        <f>INDEX('Annexe 1 – Données des équipes'!$B$12:$R$114, MATCH(D6178, 'Annexe 1 – Données des équipes'!$B$12:$B$114,0),4)</f>
        <v>20</v>
      </c>
      <c r="J6178" s="25">
        <f t="shared" si="97"/>
        <v>1</v>
      </c>
    </row>
    <row r="6179" spans="2:10">
      <c r="B6179" s="3">
        <v>35448</v>
      </c>
      <c r="C6179" s="10" t="s">
        <v>19011</v>
      </c>
      <c r="D6179" s="10" t="s">
        <v>19012</v>
      </c>
      <c r="E6179" s="25">
        <v>1</v>
      </c>
      <c r="F6179" s="25">
        <v>0</v>
      </c>
      <c r="G6179" s="10" t="s">
        <v>19013</v>
      </c>
      <c r="H6179" s="25">
        <f>INDEX('Annexe 1 – Données des équipes'!$B$12:$R$114, MATCH(C6179, 'Annexe 1 – Données des équipes'!$B$12:$B$114,0),4)</f>
        <v>70</v>
      </c>
      <c r="I6179" s="25">
        <f>INDEX('Annexe 1 – Données des équipes'!$B$12:$R$114, MATCH(D6179, 'Annexe 1 – Données des équipes'!$B$12:$B$114,0),4)</f>
        <v>30</v>
      </c>
      <c r="J6179" s="25">
        <f t="shared" si="97"/>
        <v>1</v>
      </c>
    </row>
    <row r="6180" spans="2:10">
      <c r="B6180" s="3">
        <v>35452</v>
      </c>
      <c r="C6180" s="10" t="s">
        <v>19014</v>
      </c>
      <c r="D6180" s="10" t="s">
        <v>19015</v>
      </c>
      <c r="E6180" s="25">
        <v>2</v>
      </c>
      <c r="F6180" s="25">
        <v>1</v>
      </c>
      <c r="G6180" s="10" t="s">
        <v>19016</v>
      </c>
      <c r="H6180" s="25">
        <f>INDEX('Annexe 1 – Données des équipes'!$B$12:$R$114, MATCH(C6180, 'Annexe 1 – Données des équipes'!$B$12:$B$114,0),4)</f>
        <v>60</v>
      </c>
      <c r="I6180" s="25">
        <f>INDEX('Annexe 1 – Données des équipes'!$B$12:$R$114, MATCH(D6180, 'Annexe 1 – Données des équipes'!$B$12:$B$114,0),4)</f>
        <v>70</v>
      </c>
      <c r="J6180" s="25">
        <f t="shared" si="97"/>
        <v>1</v>
      </c>
    </row>
    <row r="6181" spans="2:10">
      <c r="B6181" s="3">
        <v>35455</v>
      </c>
      <c r="C6181" s="10" t="s">
        <v>19017</v>
      </c>
      <c r="D6181" s="10" t="s">
        <v>19018</v>
      </c>
      <c r="E6181" s="25">
        <v>1</v>
      </c>
      <c r="F6181" s="25">
        <v>0</v>
      </c>
      <c r="G6181" s="10" t="s">
        <v>19019</v>
      </c>
      <c r="H6181" s="25">
        <f>INDEX('Annexe 1 – Données des équipes'!$B$12:$R$114, MATCH(C6181, 'Annexe 1 – Données des équipes'!$B$12:$B$114,0),4)</f>
        <v>60</v>
      </c>
      <c r="I6181" s="25">
        <f>INDEX('Annexe 1 – Données des équipes'!$B$12:$R$114, MATCH(D6181, 'Annexe 1 – Données des équipes'!$B$12:$B$114,0),4)</f>
        <v>30</v>
      </c>
      <c r="J6181" s="25">
        <f t="shared" si="97"/>
        <v>1</v>
      </c>
    </row>
    <row r="6182" spans="2:10">
      <c r="B6182" s="3">
        <v>35456</v>
      </c>
      <c r="C6182" s="10" t="s">
        <v>19020</v>
      </c>
      <c r="D6182" s="10" t="s">
        <v>19021</v>
      </c>
      <c r="E6182" s="25">
        <v>3</v>
      </c>
      <c r="F6182" s="25">
        <v>2</v>
      </c>
      <c r="G6182" s="10" t="s">
        <v>19022</v>
      </c>
      <c r="H6182" s="25">
        <f>INDEX('Annexe 1 – Données des équipes'!$B$12:$R$114, MATCH(C6182, 'Annexe 1 – Données des équipes'!$B$12:$B$114,0),4)</f>
        <v>80</v>
      </c>
      <c r="I6182" s="25">
        <f>INDEX('Annexe 1 – Données des équipes'!$B$12:$R$114, MATCH(D6182, 'Annexe 1 – Données des équipes'!$B$12:$B$114,0),4)</f>
        <v>40</v>
      </c>
      <c r="J6182" s="25">
        <f t="shared" si="97"/>
        <v>1</v>
      </c>
    </row>
    <row r="6183" spans="2:10">
      <c r="B6183" s="3">
        <v>35456</v>
      </c>
      <c r="C6183" s="10" t="s">
        <v>19023</v>
      </c>
      <c r="D6183" s="10" t="s">
        <v>19024</v>
      </c>
      <c r="E6183" s="25">
        <v>1</v>
      </c>
      <c r="F6183" s="25">
        <v>0</v>
      </c>
      <c r="G6183" s="10" t="s">
        <v>19025</v>
      </c>
      <c r="H6183" s="25">
        <f>INDEX('Annexe 1 – Données des équipes'!$B$12:$R$114, MATCH(C6183, 'Annexe 1 – Données des équipes'!$B$12:$B$114,0),4)</f>
        <v>10</v>
      </c>
      <c r="I6183" s="25">
        <f>INDEX('Annexe 1 – Données des équipes'!$B$12:$R$114, MATCH(D6183, 'Annexe 1 – Données des équipes'!$B$12:$B$114,0),4)</f>
        <v>40</v>
      </c>
      <c r="J6183" s="25">
        <f t="shared" si="97"/>
        <v>1</v>
      </c>
    </row>
    <row r="6184" spans="2:10">
      <c r="B6184" s="3">
        <v>35456</v>
      </c>
      <c r="C6184" s="10" t="s">
        <v>19026</v>
      </c>
      <c r="D6184" s="10" t="s">
        <v>19027</v>
      </c>
      <c r="E6184" s="25">
        <v>1</v>
      </c>
      <c r="F6184" s="25">
        <v>0</v>
      </c>
      <c r="G6184" s="10" t="s">
        <v>19028</v>
      </c>
      <c r="H6184" s="25">
        <f>INDEX('Annexe 1 – Données des équipes'!$B$12:$R$114, MATCH(C6184, 'Annexe 1 – Données des équipes'!$B$12:$B$114,0),4)</f>
        <v>20</v>
      </c>
      <c r="I6184" s="25">
        <f>INDEX('Annexe 1 – Données des équipes'!$B$12:$R$114, MATCH(D6184, 'Annexe 1 – Données des équipes'!$B$12:$B$114,0),4)</f>
        <v>20</v>
      </c>
      <c r="J6184" s="25">
        <f t="shared" si="97"/>
        <v>1</v>
      </c>
    </row>
    <row r="6185" spans="2:10">
      <c r="B6185" s="3">
        <v>35463</v>
      </c>
      <c r="C6185" s="10" t="s">
        <v>19029</v>
      </c>
      <c r="D6185" s="10" t="s">
        <v>19030</v>
      </c>
      <c r="E6185" s="25">
        <v>0</v>
      </c>
      <c r="F6185" s="25">
        <v>1</v>
      </c>
      <c r="G6185" s="10" t="s">
        <v>19031</v>
      </c>
      <c r="H6185" s="25">
        <f>INDEX('Annexe 1 – Données des équipes'!$B$12:$R$114, MATCH(C6185, 'Annexe 1 – Données des équipes'!$B$12:$B$114,0),4)</f>
        <v>50</v>
      </c>
      <c r="I6185" s="25">
        <f>INDEX('Annexe 1 – Données des équipes'!$B$12:$R$114, MATCH(D6185, 'Annexe 1 – Données des équipes'!$B$12:$B$114,0),4)</f>
        <v>70</v>
      </c>
      <c r="J6185" s="25">
        <f t="shared" si="97"/>
        <v>1</v>
      </c>
    </row>
    <row r="6186" spans="2:10">
      <c r="B6186" s="3">
        <v>35463</v>
      </c>
      <c r="C6186" s="10" t="s">
        <v>19032</v>
      </c>
      <c r="D6186" s="10" t="s">
        <v>19033</v>
      </c>
      <c r="E6186" s="25">
        <v>1</v>
      </c>
      <c r="F6186" s="25">
        <v>0</v>
      </c>
      <c r="G6186" s="10" t="s">
        <v>19034</v>
      </c>
      <c r="H6186" s="25">
        <f>INDEX('Annexe 1 – Données des équipes'!$B$12:$R$114, MATCH(C6186, 'Annexe 1 – Données des équipes'!$B$12:$B$114,0),4)</f>
        <v>0</v>
      </c>
      <c r="I6186" s="25">
        <f>INDEX('Annexe 1 – Données des équipes'!$B$12:$R$114, MATCH(D6186, 'Annexe 1 – Données des équipes'!$B$12:$B$114,0),4)</f>
        <v>10</v>
      </c>
      <c r="J6186" s="25">
        <f t="shared" si="97"/>
        <v>1</v>
      </c>
    </row>
    <row r="6187" spans="2:10">
      <c r="B6187" s="3">
        <v>35469</v>
      </c>
      <c r="C6187" s="10" t="s">
        <v>19035</v>
      </c>
      <c r="D6187" s="10" t="s">
        <v>19036</v>
      </c>
      <c r="E6187" s="25">
        <v>1</v>
      </c>
      <c r="F6187" s="25">
        <v>0</v>
      </c>
      <c r="G6187" s="10" t="s">
        <v>19037</v>
      </c>
      <c r="H6187" s="25">
        <f>INDEX('Annexe 1 – Données des équipes'!$B$12:$R$114, MATCH(C6187, 'Annexe 1 – Données des équipes'!$B$12:$B$114,0),4)</f>
        <v>90</v>
      </c>
      <c r="I6187" s="25">
        <f>INDEX('Annexe 1 – Données des équipes'!$B$12:$R$114, MATCH(D6187, 'Annexe 1 – Données des équipes'!$B$12:$B$114,0),4)</f>
        <v>70</v>
      </c>
      <c r="J6187" s="25">
        <f t="shared" si="97"/>
        <v>1</v>
      </c>
    </row>
    <row r="6188" spans="2:10">
      <c r="B6188" s="3">
        <v>35471</v>
      </c>
      <c r="C6188" s="10" t="s">
        <v>19038</v>
      </c>
      <c r="D6188" s="10" t="s">
        <v>19039</v>
      </c>
      <c r="E6188" s="25">
        <v>2</v>
      </c>
      <c r="F6188" s="25">
        <v>1</v>
      </c>
      <c r="G6188" s="10" t="s">
        <v>19040</v>
      </c>
      <c r="H6188" s="25">
        <f>INDEX('Annexe 1 – Données des équipes'!$B$12:$R$114, MATCH(C6188, 'Annexe 1 – Données des équipes'!$B$12:$B$114,0),4)</f>
        <v>50</v>
      </c>
      <c r="I6188" s="25">
        <f>INDEX('Annexe 1 – Données des équipes'!$B$12:$R$114, MATCH(D6188, 'Annexe 1 – Données des équipes'!$B$12:$B$114,0),4)</f>
        <v>80</v>
      </c>
      <c r="J6188" s="25">
        <f t="shared" si="97"/>
        <v>1</v>
      </c>
    </row>
    <row r="6189" spans="2:10">
      <c r="B6189" s="3">
        <v>35473</v>
      </c>
      <c r="C6189" s="10" t="s">
        <v>19041</v>
      </c>
      <c r="D6189" s="10" t="s">
        <v>19042</v>
      </c>
      <c r="E6189" s="25">
        <v>0</v>
      </c>
      <c r="F6189" s="25">
        <v>1</v>
      </c>
      <c r="G6189" s="10" t="s">
        <v>19043</v>
      </c>
      <c r="H6189" s="25">
        <f>INDEX('Annexe 1 – Données des équipes'!$B$12:$R$114, MATCH(C6189, 'Annexe 1 – Données des équipes'!$B$12:$B$114,0),4)</f>
        <v>90</v>
      </c>
      <c r="I6189" s="25">
        <f>INDEX('Annexe 1 – Données des équipes'!$B$12:$R$114, MATCH(D6189, 'Annexe 1 – Données des équipes'!$B$12:$B$114,0),4)</f>
        <v>90</v>
      </c>
      <c r="J6189" s="25">
        <f t="shared" si="97"/>
        <v>1</v>
      </c>
    </row>
    <row r="6190" spans="2:10">
      <c r="B6190" s="3">
        <v>35473</v>
      </c>
      <c r="C6190" s="10" t="s">
        <v>19044</v>
      </c>
      <c r="D6190" s="10" t="s">
        <v>19045</v>
      </c>
      <c r="E6190" s="25">
        <v>0</v>
      </c>
      <c r="F6190" s="25">
        <v>1</v>
      </c>
      <c r="G6190" s="10" t="s">
        <v>19046</v>
      </c>
      <c r="H6190" s="25">
        <f>INDEX('Annexe 1 – Données des équipes'!$B$12:$R$114, MATCH(C6190, 'Annexe 1 – Données des équipes'!$B$12:$B$114,0),4)</f>
        <v>90</v>
      </c>
      <c r="I6190" s="25">
        <f>INDEX('Annexe 1 – Données des équipes'!$B$12:$R$114, MATCH(D6190, 'Annexe 1 – Données des équipes'!$B$12:$B$114,0),4)</f>
        <v>90</v>
      </c>
      <c r="J6190" s="25">
        <f t="shared" si="97"/>
        <v>1</v>
      </c>
    </row>
    <row r="6191" spans="2:10">
      <c r="B6191" s="3">
        <v>35473</v>
      </c>
      <c r="C6191" s="10" t="s">
        <v>19047</v>
      </c>
      <c r="D6191" s="10" t="s">
        <v>19048</v>
      </c>
      <c r="E6191" s="25">
        <v>2</v>
      </c>
      <c r="F6191" s="25">
        <v>1</v>
      </c>
      <c r="G6191" s="10" t="s">
        <v>19049</v>
      </c>
      <c r="H6191" s="25">
        <f>INDEX('Annexe 1 – Données des équipes'!$B$12:$R$114, MATCH(C6191, 'Annexe 1 – Données des équipes'!$B$12:$B$114,0),4)</f>
        <v>70</v>
      </c>
      <c r="I6191" s="25">
        <f>INDEX('Annexe 1 – Données des équipes'!$B$12:$R$114, MATCH(D6191, 'Annexe 1 – Données des équipes'!$B$12:$B$114,0),4)</f>
        <v>80</v>
      </c>
      <c r="J6191" s="25">
        <f t="shared" si="97"/>
        <v>1</v>
      </c>
    </row>
    <row r="6192" spans="2:10">
      <c r="B6192" s="3">
        <v>35474</v>
      </c>
      <c r="C6192" s="10" t="s">
        <v>19050</v>
      </c>
      <c r="D6192" s="10" t="s">
        <v>19051</v>
      </c>
      <c r="E6192" s="25">
        <v>0</v>
      </c>
      <c r="F6192" s="25">
        <v>1</v>
      </c>
      <c r="G6192" s="10" t="s">
        <v>19052</v>
      </c>
      <c r="H6192" s="25">
        <f>INDEX('Annexe 1 – Données des équipes'!$B$12:$R$114, MATCH(C6192, 'Annexe 1 – Données des équipes'!$B$12:$B$114,0),4)</f>
        <v>50</v>
      </c>
      <c r="I6192" s="25">
        <f>INDEX('Annexe 1 – Données des équipes'!$B$12:$R$114, MATCH(D6192, 'Annexe 1 – Données des équipes'!$B$12:$B$114,0),4)</f>
        <v>80</v>
      </c>
      <c r="J6192" s="25">
        <f t="shared" si="97"/>
        <v>1</v>
      </c>
    </row>
    <row r="6193" spans="2:10">
      <c r="B6193" s="3">
        <v>35477</v>
      </c>
      <c r="C6193" s="10" t="s">
        <v>19053</v>
      </c>
      <c r="D6193" s="10" t="s">
        <v>19054</v>
      </c>
      <c r="E6193" s="25">
        <v>1</v>
      </c>
      <c r="F6193" s="25">
        <v>0</v>
      </c>
      <c r="G6193" s="10" t="s">
        <v>19055</v>
      </c>
      <c r="H6193" s="25">
        <f>INDEX('Annexe 1 – Données des équipes'!$B$12:$R$114, MATCH(C6193, 'Annexe 1 – Données des équipes'!$B$12:$B$114,0),4)</f>
        <v>30</v>
      </c>
      <c r="I6193" s="25">
        <f>INDEX('Annexe 1 – Données des équipes'!$B$12:$R$114, MATCH(D6193, 'Annexe 1 – Données des équipes'!$B$12:$B$114,0),4)</f>
        <v>10</v>
      </c>
      <c r="J6193" s="25">
        <f t="shared" si="97"/>
        <v>1</v>
      </c>
    </row>
    <row r="6194" spans="2:10">
      <c r="B6194" s="3">
        <v>35484</v>
      </c>
      <c r="C6194" s="10" t="s">
        <v>19056</v>
      </c>
      <c r="D6194" s="10" t="s">
        <v>19057</v>
      </c>
      <c r="E6194" s="25">
        <v>2</v>
      </c>
      <c r="F6194" s="25">
        <v>1</v>
      </c>
      <c r="G6194" s="10" t="s">
        <v>19058</v>
      </c>
      <c r="H6194" s="25">
        <f>INDEX('Annexe 1 – Données des équipes'!$B$12:$R$114, MATCH(C6194, 'Annexe 1 – Données des équipes'!$B$12:$B$114,0),4)</f>
        <v>30</v>
      </c>
      <c r="I6194" s="25">
        <f>INDEX('Annexe 1 – Données des équipes'!$B$12:$R$114, MATCH(D6194, 'Annexe 1 – Données des équipes'!$B$12:$B$114,0),4)</f>
        <v>30</v>
      </c>
      <c r="J6194" s="25">
        <f t="shared" si="97"/>
        <v>1</v>
      </c>
    </row>
    <row r="6195" spans="2:10">
      <c r="B6195" s="3">
        <v>36484</v>
      </c>
      <c r="C6195" s="10" t="s">
        <v>19059</v>
      </c>
      <c r="D6195" s="10" t="s">
        <v>19060</v>
      </c>
      <c r="E6195" s="25">
        <v>3</v>
      </c>
      <c r="F6195" s="25">
        <v>0</v>
      </c>
      <c r="G6195" s="10" t="s">
        <v>19061</v>
      </c>
      <c r="H6195" s="25">
        <f>INDEX('Annexe 1 – Données des équipes'!$B$12:$R$114, MATCH(C6195, 'Annexe 1 – Données des équipes'!$B$12:$B$114,0),4)</f>
        <v>70</v>
      </c>
      <c r="I6195" s="25">
        <f>INDEX('Annexe 1 – Données des équipes'!$B$12:$R$114, MATCH(D6195, 'Annexe 1 – Données des équipes'!$B$12:$B$114,0),4)</f>
        <v>30</v>
      </c>
      <c r="J6195" s="25">
        <f t="shared" si="97"/>
        <v>3</v>
      </c>
    </row>
    <row r="6196" spans="2:10">
      <c r="B6196" s="3">
        <v>35487</v>
      </c>
      <c r="C6196" s="10" t="s">
        <v>19062</v>
      </c>
      <c r="D6196" s="10" t="s">
        <v>19063</v>
      </c>
      <c r="E6196" s="25">
        <v>2</v>
      </c>
      <c r="F6196" s="25">
        <v>1</v>
      </c>
      <c r="G6196" s="10" t="s">
        <v>19064</v>
      </c>
      <c r="H6196" s="25">
        <f>INDEX('Annexe 1 – Données des équipes'!$B$12:$R$114, MATCH(C6196, 'Annexe 1 – Données des équipes'!$B$12:$B$114,0),4)</f>
        <v>90</v>
      </c>
      <c r="I6196" s="25">
        <f>INDEX('Annexe 1 – Données des équipes'!$B$12:$R$114, MATCH(D6196, 'Annexe 1 – Données des équipes'!$B$12:$B$114,0),4)</f>
        <v>80</v>
      </c>
      <c r="J6196" s="25">
        <f t="shared" si="97"/>
        <v>1</v>
      </c>
    </row>
    <row r="6197" spans="2:10">
      <c r="B6197" s="3">
        <v>35487</v>
      </c>
      <c r="C6197" s="10" t="s">
        <v>19065</v>
      </c>
      <c r="D6197" s="10" t="s">
        <v>19066</v>
      </c>
      <c r="E6197" s="25">
        <v>0</v>
      </c>
      <c r="F6197" s="25">
        <v>1</v>
      </c>
      <c r="G6197" s="10" t="s">
        <v>19067</v>
      </c>
      <c r="H6197" s="25">
        <f>INDEX('Annexe 1 – Données des équipes'!$B$12:$R$114, MATCH(C6197, 'Annexe 1 – Données des équipes'!$B$12:$B$114,0),4)</f>
        <v>20</v>
      </c>
      <c r="I6197" s="25">
        <f>INDEX('Annexe 1 – Données des équipes'!$B$12:$R$114, MATCH(D6197, 'Annexe 1 – Données des équipes'!$B$12:$B$114,0),4)</f>
        <v>90</v>
      </c>
      <c r="J6197" s="25">
        <f t="shared" si="97"/>
        <v>1</v>
      </c>
    </row>
    <row r="6198" spans="2:10">
      <c r="B6198" s="3">
        <v>35501</v>
      </c>
      <c r="C6198" s="10" t="s">
        <v>19068</v>
      </c>
      <c r="D6198" s="10" t="s">
        <v>19069</v>
      </c>
      <c r="E6198" s="25">
        <v>0</v>
      </c>
      <c r="F6198" s="25">
        <v>1</v>
      </c>
      <c r="G6198" s="10" t="s">
        <v>19070</v>
      </c>
      <c r="H6198" s="25">
        <f>INDEX('Annexe 1 – Données des équipes'!$B$12:$R$114, MATCH(C6198, 'Annexe 1 – Données des équipes'!$B$12:$B$114,0),4)</f>
        <v>20</v>
      </c>
      <c r="I6198" s="25">
        <f>INDEX('Annexe 1 – Données des équipes'!$B$12:$R$114, MATCH(D6198, 'Annexe 1 – Données des équipes'!$B$12:$B$114,0),4)</f>
        <v>80</v>
      </c>
      <c r="J6198" s="25">
        <f t="shared" si="97"/>
        <v>1</v>
      </c>
    </row>
    <row r="6199" spans="2:10">
      <c r="B6199" s="3">
        <v>35501</v>
      </c>
      <c r="C6199" s="10" t="s">
        <v>19071</v>
      </c>
      <c r="D6199" s="10" t="s">
        <v>19072</v>
      </c>
      <c r="E6199" s="25">
        <v>0</v>
      </c>
      <c r="F6199" s="25">
        <v>1</v>
      </c>
      <c r="G6199" s="10" t="s">
        <v>19073</v>
      </c>
      <c r="H6199" s="25">
        <f>INDEX('Annexe 1 – Données des équipes'!$B$12:$R$114, MATCH(C6199, 'Annexe 1 – Données des équipes'!$B$12:$B$114,0),4)</f>
        <v>20</v>
      </c>
      <c r="I6199" s="25">
        <f>INDEX('Annexe 1 – Données des équipes'!$B$12:$R$114, MATCH(D6199, 'Annexe 1 – Données des équipes'!$B$12:$B$114,0),4)</f>
        <v>60</v>
      </c>
      <c r="J6199" s="25">
        <f t="shared" si="97"/>
        <v>1</v>
      </c>
    </row>
    <row r="6200" spans="2:10">
      <c r="B6200" s="3">
        <v>35508</v>
      </c>
      <c r="C6200" s="10" t="s">
        <v>19074</v>
      </c>
      <c r="D6200" s="10" t="s">
        <v>19075</v>
      </c>
      <c r="E6200" s="25">
        <v>2</v>
      </c>
      <c r="F6200" s="25">
        <v>1</v>
      </c>
      <c r="G6200" s="10" t="s">
        <v>19076</v>
      </c>
      <c r="H6200" s="25">
        <f>INDEX('Annexe 1 – Données des équipes'!$B$12:$R$114, MATCH(C6200, 'Annexe 1 – Données des équipes'!$B$12:$B$114,0),4)</f>
        <v>20</v>
      </c>
      <c r="I6200" s="25">
        <f>INDEX('Annexe 1 – Données des équipes'!$B$12:$R$114, MATCH(D6200, 'Annexe 1 – Données des équipes'!$B$12:$B$114,0),4)</f>
        <v>0</v>
      </c>
      <c r="J6200" s="25">
        <f t="shared" si="97"/>
        <v>1</v>
      </c>
    </row>
    <row r="6201" spans="2:10">
      <c r="B6201" s="3">
        <v>35512</v>
      </c>
      <c r="C6201" s="10" t="s">
        <v>19077</v>
      </c>
      <c r="D6201" s="10" t="s">
        <v>19078</v>
      </c>
      <c r="E6201" s="25">
        <v>0</v>
      </c>
      <c r="F6201" s="25">
        <v>1</v>
      </c>
      <c r="G6201" s="10" t="s">
        <v>19079</v>
      </c>
      <c r="H6201" s="25">
        <f>INDEX('Annexe 1 – Données des équipes'!$B$12:$R$114, MATCH(C6201, 'Annexe 1 – Données des équipes'!$B$12:$B$114,0),4)</f>
        <v>20</v>
      </c>
      <c r="I6201" s="25">
        <f>INDEX('Annexe 1 – Données des équipes'!$B$12:$R$114, MATCH(D6201, 'Annexe 1 – Données des équipes'!$B$12:$B$114,0),4)</f>
        <v>50</v>
      </c>
      <c r="J6201" s="25">
        <f t="shared" si="97"/>
        <v>1</v>
      </c>
    </row>
    <row r="6202" spans="2:10">
      <c r="B6202" s="3">
        <v>35518</v>
      </c>
      <c r="C6202" s="10" t="s">
        <v>19080</v>
      </c>
      <c r="D6202" s="10" t="s">
        <v>19081</v>
      </c>
      <c r="E6202" s="25">
        <v>0</v>
      </c>
      <c r="F6202" s="25">
        <v>1</v>
      </c>
      <c r="G6202" s="10" t="s">
        <v>19082</v>
      </c>
      <c r="H6202" s="25">
        <f>INDEX('Annexe 1 – Données des équipes'!$B$12:$R$114, MATCH(C6202, 'Annexe 1 – Données des équipes'!$B$12:$B$114,0),4)</f>
        <v>40</v>
      </c>
      <c r="I6202" s="25">
        <f>INDEX('Annexe 1 – Données des équipes'!$B$12:$R$114, MATCH(D6202, 'Annexe 1 – Données des équipes'!$B$12:$B$114,0),4)</f>
        <v>60</v>
      </c>
      <c r="J6202" s="25">
        <f t="shared" si="97"/>
        <v>1</v>
      </c>
    </row>
    <row r="6203" spans="2:10">
      <c r="B6203" s="3">
        <v>35518</v>
      </c>
      <c r="C6203" s="10" t="s">
        <v>19083</v>
      </c>
      <c r="D6203" s="10" t="s">
        <v>19084</v>
      </c>
      <c r="E6203" s="25">
        <v>1</v>
      </c>
      <c r="F6203" s="25">
        <v>2</v>
      </c>
      <c r="G6203" s="10" t="s">
        <v>19085</v>
      </c>
      <c r="H6203" s="25">
        <f>INDEX('Annexe 1 – Données des équipes'!$B$12:$R$114, MATCH(C6203, 'Annexe 1 – Données des équipes'!$B$12:$B$114,0),4)</f>
        <v>70</v>
      </c>
      <c r="I6203" s="25">
        <f>INDEX('Annexe 1 – Données des équipes'!$B$12:$R$114, MATCH(D6203, 'Annexe 1 – Données des équipes'!$B$12:$B$114,0),4)</f>
        <v>90</v>
      </c>
      <c r="J6203" s="25">
        <f t="shared" si="97"/>
        <v>1</v>
      </c>
    </row>
    <row r="6204" spans="2:10">
      <c r="B6204" s="3">
        <v>35522</v>
      </c>
      <c r="C6204" s="10" t="s">
        <v>19086</v>
      </c>
      <c r="D6204" s="10" t="s">
        <v>19087</v>
      </c>
      <c r="E6204" s="25">
        <v>2</v>
      </c>
      <c r="F6204" s="25">
        <v>3</v>
      </c>
      <c r="G6204" s="10" t="s">
        <v>19088</v>
      </c>
      <c r="H6204" s="25">
        <f>INDEX('Annexe 1 – Données des équipes'!$B$12:$R$114, MATCH(C6204, 'Annexe 1 – Données des équipes'!$B$12:$B$114,0),4)</f>
        <v>40</v>
      </c>
      <c r="I6204" s="25">
        <f>INDEX('Annexe 1 – Données des équipes'!$B$12:$R$114, MATCH(D6204, 'Annexe 1 – Données des équipes'!$B$12:$B$114,0),4)</f>
        <v>90</v>
      </c>
      <c r="J6204" s="25">
        <f t="shared" si="97"/>
        <v>1</v>
      </c>
    </row>
    <row r="6205" spans="2:10">
      <c r="B6205" s="3">
        <v>35522</v>
      </c>
      <c r="C6205" s="10" t="s">
        <v>19089</v>
      </c>
      <c r="D6205" s="10" t="s">
        <v>19090</v>
      </c>
      <c r="E6205" s="25">
        <v>2</v>
      </c>
      <c r="F6205" s="25">
        <v>1</v>
      </c>
      <c r="G6205" s="10" t="s">
        <v>19091</v>
      </c>
      <c r="H6205" s="25">
        <f>INDEX('Annexe 1 – Données des équipes'!$B$12:$R$114, MATCH(C6205, 'Annexe 1 – Données des équipes'!$B$12:$B$114,0),4)</f>
        <v>50</v>
      </c>
      <c r="I6205" s="25">
        <f>INDEX('Annexe 1 – Données des équipes'!$B$12:$R$114, MATCH(D6205, 'Annexe 1 – Données des équipes'!$B$12:$B$114,0),4)</f>
        <v>90</v>
      </c>
      <c r="J6205" s="25">
        <f t="shared" si="97"/>
        <v>1</v>
      </c>
    </row>
    <row r="6206" spans="2:10">
      <c r="B6206" s="3">
        <v>35522</v>
      </c>
      <c r="C6206" s="10" t="s">
        <v>19092</v>
      </c>
      <c r="D6206" s="10" t="s">
        <v>19093</v>
      </c>
      <c r="E6206" s="25">
        <v>1</v>
      </c>
      <c r="F6206" s="25">
        <v>0</v>
      </c>
      <c r="G6206" s="10" t="s">
        <v>19094</v>
      </c>
      <c r="H6206" s="25">
        <f>INDEX('Annexe 1 – Données des équipes'!$B$12:$R$114, MATCH(C6206, 'Annexe 1 – Données des équipes'!$B$12:$B$114,0),4)</f>
        <v>90</v>
      </c>
      <c r="I6206" s="25">
        <f>INDEX('Annexe 1 – Données des équipes'!$B$12:$R$114, MATCH(D6206, 'Annexe 1 – Données des équipes'!$B$12:$B$114,0),4)</f>
        <v>80</v>
      </c>
      <c r="J6206" s="25">
        <f t="shared" si="97"/>
        <v>1</v>
      </c>
    </row>
    <row r="6207" spans="2:10">
      <c r="B6207" s="3">
        <v>35522</v>
      </c>
      <c r="C6207" s="10" t="s">
        <v>19095</v>
      </c>
      <c r="D6207" s="10" t="s">
        <v>19096</v>
      </c>
      <c r="E6207" s="25">
        <v>3</v>
      </c>
      <c r="F6207" s="25">
        <v>2</v>
      </c>
      <c r="G6207" s="10" t="s">
        <v>19097</v>
      </c>
      <c r="H6207" s="25">
        <f>INDEX('Annexe 1 – Données des équipes'!$B$12:$R$114, MATCH(C6207, 'Annexe 1 – Données des équipes'!$B$12:$B$114,0),4)</f>
        <v>20</v>
      </c>
      <c r="I6207" s="25">
        <f>INDEX('Annexe 1 – Données des équipes'!$B$12:$R$114, MATCH(D6207, 'Annexe 1 – Données des équipes'!$B$12:$B$114,0),4)</f>
        <v>60</v>
      </c>
      <c r="J6207" s="25">
        <f t="shared" si="97"/>
        <v>1</v>
      </c>
    </row>
    <row r="6208" spans="2:10">
      <c r="B6208" s="3">
        <v>35522</v>
      </c>
      <c r="C6208" s="10" t="s">
        <v>19098</v>
      </c>
      <c r="D6208" s="10" t="s">
        <v>19099</v>
      </c>
      <c r="E6208" s="25">
        <v>2</v>
      </c>
      <c r="F6208" s="25">
        <v>1</v>
      </c>
      <c r="G6208" s="10" t="s">
        <v>19100</v>
      </c>
      <c r="H6208" s="25">
        <f>INDEX('Annexe 1 – Données des équipes'!$B$12:$R$114, MATCH(C6208, 'Annexe 1 – Données des équipes'!$B$12:$B$114,0),4)</f>
        <v>70</v>
      </c>
      <c r="I6208" s="25">
        <f>INDEX('Annexe 1 – Données des équipes'!$B$12:$R$114, MATCH(D6208, 'Annexe 1 – Données des équipes'!$B$12:$B$114,0),4)</f>
        <v>90</v>
      </c>
      <c r="J6208" s="25">
        <f t="shared" si="97"/>
        <v>1</v>
      </c>
    </row>
    <row r="6209" spans="2:10">
      <c r="B6209" s="3">
        <v>35522</v>
      </c>
      <c r="C6209" s="10" t="s">
        <v>19101</v>
      </c>
      <c r="D6209" s="10" t="s">
        <v>19102</v>
      </c>
      <c r="E6209" s="25">
        <v>1</v>
      </c>
      <c r="F6209" s="25">
        <v>0</v>
      </c>
      <c r="G6209" s="10" t="s">
        <v>19103</v>
      </c>
      <c r="H6209" s="25">
        <f>INDEX('Annexe 1 – Données des équipes'!$B$12:$R$114, MATCH(C6209, 'Annexe 1 – Données des équipes'!$B$12:$B$114,0),4)</f>
        <v>60</v>
      </c>
      <c r="I6209" s="25">
        <f>INDEX('Annexe 1 – Données des équipes'!$B$12:$R$114, MATCH(D6209, 'Annexe 1 – Données des équipes'!$B$12:$B$114,0),4)</f>
        <v>80</v>
      </c>
      <c r="J6209" s="25">
        <f t="shared" si="97"/>
        <v>1</v>
      </c>
    </row>
    <row r="6210" spans="2:10">
      <c r="B6210" s="3">
        <v>35522</v>
      </c>
      <c r="C6210" s="10" t="s">
        <v>19104</v>
      </c>
      <c r="D6210" s="10" t="s">
        <v>19105</v>
      </c>
      <c r="E6210" s="25">
        <v>2</v>
      </c>
      <c r="F6210" s="25">
        <v>1</v>
      </c>
      <c r="G6210" s="10" t="s">
        <v>19106</v>
      </c>
      <c r="H6210" s="25">
        <f>INDEX('Annexe 1 – Données des équipes'!$B$12:$R$114, MATCH(C6210, 'Annexe 1 – Données des équipes'!$B$12:$B$114,0),4)</f>
        <v>60</v>
      </c>
      <c r="I6210" s="25">
        <f>INDEX('Annexe 1 – Données des équipes'!$B$12:$R$114, MATCH(D6210, 'Annexe 1 – Données des équipes'!$B$12:$B$114,0),4)</f>
        <v>50</v>
      </c>
      <c r="J6210" s="25">
        <f t="shared" si="97"/>
        <v>1</v>
      </c>
    </row>
    <row r="6211" spans="2:10">
      <c r="B6211" s="3">
        <v>35525</v>
      </c>
      <c r="C6211" s="10" t="s">
        <v>19107</v>
      </c>
      <c r="D6211" s="10" t="s">
        <v>19108</v>
      </c>
      <c r="E6211" s="25">
        <v>0</v>
      </c>
      <c r="F6211" s="25">
        <v>1</v>
      </c>
      <c r="G6211" s="10" t="s">
        <v>19109</v>
      </c>
      <c r="H6211" s="25">
        <f>INDEX('Annexe 1 – Données des équipes'!$B$12:$R$114, MATCH(C6211, 'Annexe 1 – Données des équipes'!$B$12:$B$114,0),4)</f>
        <v>40</v>
      </c>
      <c r="I6211" s="25">
        <f>INDEX('Annexe 1 – Données des équipes'!$B$12:$R$114, MATCH(D6211, 'Annexe 1 – Données des équipes'!$B$12:$B$114,0),4)</f>
        <v>30</v>
      </c>
      <c r="J6211" s="25">
        <f t="shared" si="97"/>
        <v>1</v>
      </c>
    </row>
    <row r="6212" spans="2:10">
      <c r="B6212" s="3">
        <v>35525</v>
      </c>
      <c r="C6212" s="10" t="s">
        <v>19110</v>
      </c>
      <c r="D6212" s="10" t="s">
        <v>19111</v>
      </c>
      <c r="E6212" s="25">
        <v>2</v>
      </c>
      <c r="F6212" s="25">
        <v>1</v>
      </c>
      <c r="G6212" s="10" t="s">
        <v>19112</v>
      </c>
      <c r="H6212" s="25">
        <f>INDEX('Annexe 1 – Données des équipes'!$B$12:$R$114, MATCH(C6212, 'Annexe 1 – Données des équipes'!$B$12:$B$114,0),4)</f>
        <v>50</v>
      </c>
      <c r="I6212" s="25">
        <f>INDEX('Annexe 1 – Données des équipes'!$B$12:$R$114, MATCH(D6212, 'Annexe 1 – Données des équipes'!$B$12:$B$114,0),4)</f>
        <v>10</v>
      </c>
      <c r="J6212" s="25">
        <f t="shared" si="97"/>
        <v>1</v>
      </c>
    </row>
    <row r="6213" spans="2:10">
      <c r="B6213" s="3">
        <v>35526</v>
      </c>
      <c r="C6213" s="10" t="s">
        <v>19113</v>
      </c>
      <c r="D6213" s="10" t="s">
        <v>19114</v>
      </c>
      <c r="E6213" s="25">
        <v>1</v>
      </c>
      <c r="F6213" s="25">
        <v>0</v>
      </c>
      <c r="G6213" s="10" t="s">
        <v>19115</v>
      </c>
      <c r="H6213" s="25">
        <f>INDEX('Annexe 1 – Données des équipes'!$B$12:$R$114, MATCH(C6213, 'Annexe 1 – Données des équipes'!$B$12:$B$114,0),4)</f>
        <v>40</v>
      </c>
      <c r="I6213" s="25">
        <f>INDEX('Annexe 1 – Données des équipes'!$B$12:$R$114, MATCH(D6213, 'Annexe 1 – Données des équipes'!$B$12:$B$114,0),4)</f>
        <v>10</v>
      </c>
      <c r="J6213" s="25">
        <f t="shared" si="97"/>
        <v>1</v>
      </c>
    </row>
    <row r="6214" spans="2:10">
      <c r="B6214" s="3">
        <v>35543</v>
      </c>
      <c r="C6214" s="10" t="s">
        <v>19116</v>
      </c>
      <c r="D6214" s="10" t="s">
        <v>19117</v>
      </c>
      <c r="E6214" s="25">
        <v>1</v>
      </c>
      <c r="F6214" s="25">
        <v>0</v>
      </c>
      <c r="G6214" s="10" t="s">
        <v>19118</v>
      </c>
      <c r="H6214" s="25">
        <f>INDEX('Annexe 1 – Données des équipes'!$B$12:$R$114, MATCH(C6214, 'Annexe 1 – Données des équipes'!$B$12:$B$114,0),4)</f>
        <v>10</v>
      </c>
      <c r="I6214" s="25">
        <f>INDEX('Annexe 1 – Données des équipes'!$B$12:$R$114, MATCH(D6214, 'Annexe 1 – Données des équipes'!$B$12:$B$114,0),4)</f>
        <v>0</v>
      </c>
      <c r="J6214" s="25">
        <f t="shared" si="97"/>
        <v>1</v>
      </c>
    </row>
    <row r="6215" spans="2:10">
      <c r="B6215" s="3">
        <v>35545</v>
      </c>
      <c r="C6215" s="10" t="s">
        <v>19119</v>
      </c>
      <c r="D6215" s="10" t="s">
        <v>19120</v>
      </c>
      <c r="E6215" s="25">
        <v>1</v>
      </c>
      <c r="F6215" s="25">
        <v>0</v>
      </c>
      <c r="G6215" s="10" t="s">
        <v>19121</v>
      </c>
      <c r="H6215" s="25">
        <f>INDEX('Annexe 1 – Données des équipes'!$B$12:$R$114, MATCH(C6215, 'Annexe 1 – Données des équipes'!$B$12:$B$114,0),4)</f>
        <v>60</v>
      </c>
      <c r="I6215" s="25">
        <f>INDEX('Annexe 1 – Données des équipes'!$B$12:$R$114, MATCH(D6215, 'Annexe 1 – Données des équipes'!$B$12:$B$114,0),4)</f>
        <v>0</v>
      </c>
      <c r="J6215" s="25">
        <f t="shared" si="97"/>
        <v>1</v>
      </c>
    </row>
    <row r="6216" spans="2:10">
      <c r="B6216" s="3">
        <v>35545</v>
      </c>
      <c r="C6216" s="10" t="s">
        <v>19122</v>
      </c>
      <c r="D6216" s="10" t="s">
        <v>19123</v>
      </c>
      <c r="E6216" s="25">
        <v>1</v>
      </c>
      <c r="F6216" s="25">
        <v>0</v>
      </c>
      <c r="G6216" s="10" t="s">
        <v>19124</v>
      </c>
      <c r="H6216" s="25">
        <f>INDEX('Annexe 1 – Données des équipes'!$B$12:$R$114, MATCH(C6216, 'Annexe 1 – Données des équipes'!$B$12:$B$114,0),4)</f>
        <v>10</v>
      </c>
      <c r="I6216" s="25">
        <f>INDEX('Annexe 1 – Données des équipes'!$B$12:$R$114, MATCH(D6216, 'Annexe 1 – Données des équipes'!$B$12:$B$114,0),4)</f>
        <v>40</v>
      </c>
      <c r="J6216" s="25">
        <f t="shared" si="97"/>
        <v>1</v>
      </c>
    </row>
    <row r="6217" spans="2:10">
      <c r="B6217" s="3">
        <v>35547</v>
      </c>
      <c r="C6217" s="10" t="s">
        <v>19125</v>
      </c>
      <c r="D6217" s="10" t="s">
        <v>19126</v>
      </c>
      <c r="E6217" s="25">
        <v>1</v>
      </c>
      <c r="F6217" s="25">
        <v>2</v>
      </c>
      <c r="G6217" s="10" t="s">
        <v>19127</v>
      </c>
      <c r="H6217" s="25">
        <f>INDEX('Annexe 1 – Données des équipes'!$B$12:$R$114, MATCH(C6217, 'Annexe 1 – Données des équipes'!$B$12:$B$114,0),4)</f>
        <v>40</v>
      </c>
      <c r="I6217" s="25">
        <f>INDEX('Annexe 1 – Données des équipes'!$B$12:$R$114, MATCH(D6217, 'Annexe 1 – Données des équipes'!$B$12:$B$114,0),4)</f>
        <v>50</v>
      </c>
      <c r="J6217" s="25">
        <f t="shared" si="97"/>
        <v>1</v>
      </c>
    </row>
    <row r="6218" spans="2:10">
      <c r="B6218" s="3">
        <v>35550</v>
      </c>
      <c r="C6218" s="10" t="s">
        <v>19128</v>
      </c>
      <c r="D6218" s="10" t="s">
        <v>19129</v>
      </c>
      <c r="E6218" s="25">
        <v>2</v>
      </c>
      <c r="F6218" s="25">
        <v>1</v>
      </c>
      <c r="G6218" s="10" t="s">
        <v>19130</v>
      </c>
      <c r="H6218" s="25">
        <f>INDEX('Annexe 1 – Données des équipes'!$B$12:$R$114, MATCH(C6218, 'Annexe 1 – Données des équipes'!$B$12:$B$114,0),4)</f>
        <v>90</v>
      </c>
      <c r="I6218" s="25">
        <f>INDEX('Annexe 1 – Données des équipes'!$B$12:$R$114, MATCH(D6218, 'Annexe 1 – Données des équipes'!$B$12:$B$114,0),4)</f>
        <v>70</v>
      </c>
      <c r="J6218" s="25">
        <f t="shared" si="97"/>
        <v>1</v>
      </c>
    </row>
    <row r="6219" spans="2:10">
      <c r="B6219" s="3">
        <v>35550</v>
      </c>
      <c r="C6219" s="10" t="s">
        <v>19131</v>
      </c>
      <c r="D6219" s="10" t="s">
        <v>19132</v>
      </c>
      <c r="E6219" s="25">
        <v>0</v>
      </c>
      <c r="F6219" s="25">
        <v>1</v>
      </c>
      <c r="G6219" s="10" t="s">
        <v>19133</v>
      </c>
      <c r="H6219" s="25">
        <f>INDEX('Annexe 1 – Données des équipes'!$B$12:$R$114, MATCH(C6219, 'Annexe 1 – Données des équipes'!$B$12:$B$114,0),4)</f>
        <v>90</v>
      </c>
      <c r="I6219" s="25">
        <f>INDEX('Annexe 1 – Données des équipes'!$B$12:$R$114, MATCH(D6219, 'Annexe 1 – Données des équipes'!$B$12:$B$114,0),4)</f>
        <v>80</v>
      </c>
      <c r="J6219" s="25">
        <f t="shared" si="97"/>
        <v>1</v>
      </c>
    </row>
    <row r="6220" spans="2:10">
      <c r="B6220" s="3">
        <v>35550</v>
      </c>
      <c r="C6220" s="10" t="s">
        <v>19134</v>
      </c>
      <c r="D6220" s="10" t="s">
        <v>19135</v>
      </c>
      <c r="E6220" s="25">
        <v>0</v>
      </c>
      <c r="F6220" s="25">
        <v>1</v>
      </c>
      <c r="G6220" s="10" t="s">
        <v>19136</v>
      </c>
      <c r="H6220" s="25">
        <f>INDEX('Annexe 1 – Données des équipes'!$B$12:$R$114, MATCH(C6220, 'Annexe 1 – Données des équipes'!$B$12:$B$114,0),4)</f>
        <v>50</v>
      </c>
      <c r="I6220" s="25">
        <f>INDEX('Annexe 1 – Données des équipes'!$B$12:$R$114, MATCH(D6220, 'Annexe 1 – Données des équipes'!$B$12:$B$114,0),4)</f>
        <v>80</v>
      </c>
      <c r="J6220" s="25">
        <f t="shared" si="97"/>
        <v>1</v>
      </c>
    </row>
    <row r="6221" spans="2:10">
      <c r="B6221" s="3">
        <v>35550</v>
      </c>
      <c r="C6221" s="10" t="s">
        <v>19137</v>
      </c>
      <c r="D6221" s="10" t="s">
        <v>19138</v>
      </c>
      <c r="E6221" s="25">
        <v>1</v>
      </c>
      <c r="F6221" s="25">
        <v>0</v>
      </c>
      <c r="G6221" s="10" t="s">
        <v>19139</v>
      </c>
      <c r="H6221" s="25">
        <f>INDEX('Annexe 1 – Données des équipes'!$B$12:$R$114, MATCH(C6221, 'Annexe 1 – Données des équipes'!$B$12:$B$114,0),4)</f>
        <v>50</v>
      </c>
      <c r="I6221" s="25">
        <f>INDEX('Annexe 1 – Données des équipes'!$B$12:$R$114, MATCH(D6221, 'Annexe 1 – Données des équipes'!$B$12:$B$114,0),4)</f>
        <v>60</v>
      </c>
      <c r="J6221" s="25">
        <f t="shared" si="97"/>
        <v>1</v>
      </c>
    </row>
    <row r="6222" spans="2:10">
      <c r="B6222" s="3">
        <v>35550</v>
      </c>
      <c r="C6222" s="10" t="s">
        <v>19140</v>
      </c>
      <c r="D6222" s="10" t="s">
        <v>19141</v>
      </c>
      <c r="E6222" s="25">
        <v>2</v>
      </c>
      <c r="F6222" s="25">
        <v>1</v>
      </c>
      <c r="G6222" s="10" t="s">
        <v>19142</v>
      </c>
      <c r="H6222" s="25">
        <f>INDEX('Annexe 1 – Données des équipes'!$B$12:$R$114, MATCH(C6222, 'Annexe 1 – Données des équipes'!$B$12:$B$114,0),4)</f>
        <v>80</v>
      </c>
      <c r="I6222" s="25">
        <f>INDEX('Annexe 1 – Données des équipes'!$B$12:$R$114, MATCH(D6222, 'Annexe 1 – Données des équipes'!$B$12:$B$114,0),4)</f>
        <v>60</v>
      </c>
      <c r="J6222" s="25">
        <f t="shared" si="97"/>
        <v>1</v>
      </c>
    </row>
    <row r="6223" spans="2:10">
      <c r="B6223" s="3">
        <v>35550</v>
      </c>
      <c r="C6223" s="10" t="s">
        <v>19143</v>
      </c>
      <c r="D6223" s="10" t="s">
        <v>19144</v>
      </c>
      <c r="E6223" s="25">
        <v>1</v>
      </c>
      <c r="F6223" s="25">
        <v>0</v>
      </c>
      <c r="G6223" s="10" t="s">
        <v>19145</v>
      </c>
      <c r="H6223" s="25">
        <f>INDEX('Annexe 1 – Données des équipes'!$B$12:$R$114, MATCH(C6223, 'Annexe 1 – Données des équipes'!$B$12:$B$114,0),4)</f>
        <v>80</v>
      </c>
      <c r="I6223" s="25">
        <f>INDEX('Annexe 1 – Données des équipes'!$B$12:$R$114, MATCH(D6223, 'Annexe 1 – Données des équipes'!$B$12:$B$114,0),4)</f>
        <v>40</v>
      </c>
      <c r="J6223" s="25">
        <f t="shared" si="97"/>
        <v>1</v>
      </c>
    </row>
    <row r="6224" spans="2:10">
      <c r="B6224" s="3">
        <v>35554</v>
      </c>
      <c r="C6224" s="10" t="s">
        <v>19146</v>
      </c>
      <c r="D6224" s="10" t="s">
        <v>19147</v>
      </c>
      <c r="E6224" s="25">
        <v>2</v>
      </c>
      <c r="F6224" s="25">
        <v>1</v>
      </c>
      <c r="G6224" s="10" t="s">
        <v>19148</v>
      </c>
      <c r="H6224" s="25">
        <f>INDEX('Annexe 1 – Données des équipes'!$B$12:$R$114, MATCH(C6224, 'Annexe 1 – Données des équipes'!$B$12:$B$114,0),4)</f>
        <v>0</v>
      </c>
      <c r="I6224" s="25">
        <f>INDEX('Annexe 1 – Données des équipes'!$B$12:$R$114, MATCH(D6224, 'Annexe 1 – Données des équipes'!$B$12:$B$114,0),4)</f>
        <v>60</v>
      </c>
      <c r="J6224" s="25">
        <f t="shared" si="97"/>
        <v>1</v>
      </c>
    </row>
    <row r="6225" spans="2:10">
      <c r="B6225" s="3">
        <v>35568</v>
      </c>
      <c r="C6225" s="10" t="s">
        <v>19149</v>
      </c>
      <c r="D6225" s="10" t="s">
        <v>19150</v>
      </c>
      <c r="E6225" s="25">
        <v>1</v>
      </c>
      <c r="F6225" s="25">
        <v>0</v>
      </c>
      <c r="G6225" s="10" t="s">
        <v>19151</v>
      </c>
      <c r="H6225" s="25">
        <f>INDEX('Annexe 1 – Données des équipes'!$B$12:$R$114, MATCH(C6225, 'Annexe 1 – Données des équipes'!$B$12:$B$114,0),4)</f>
        <v>30</v>
      </c>
      <c r="I6225" s="25">
        <f>INDEX('Annexe 1 – Données des équipes'!$B$12:$R$114, MATCH(D6225, 'Annexe 1 – Données des équipes'!$B$12:$B$114,0),4)</f>
        <v>0</v>
      </c>
      <c r="J6225" s="25">
        <f t="shared" si="97"/>
        <v>1</v>
      </c>
    </row>
    <row r="6226" spans="2:10">
      <c r="B6226" s="3">
        <v>35574</v>
      </c>
      <c r="C6226" s="10" t="s">
        <v>19152</v>
      </c>
      <c r="D6226" s="10" t="s">
        <v>19153</v>
      </c>
      <c r="E6226" s="25">
        <v>2</v>
      </c>
      <c r="F6226" s="25">
        <v>1</v>
      </c>
      <c r="G6226" s="10" t="s">
        <v>19154</v>
      </c>
      <c r="H6226" s="25">
        <f>INDEX('Annexe 1 – Données des équipes'!$B$12:$R$114, MATCH(C6226, 'Annexe 1 – Données des équipes'!$B$12:$B$114,0),4)</f>
        <v>90</v>
      </c>
      <c r="I6226" s="25">
        <f>INDEX('Annexe 1 – Données des équipes'!$B$12:$R$114, MATCH(D6226, 'Annexe 1 – Données des équipes'!$B$12:$B$114,0),4)</f>
        <v>20</v>
      </c>
      <c r="J6226" s="25">
        <f t="shared" ref="J6226:J6289" si="98">ABS(F6226-E6226)</f>
        <v>1</v>
      </c>
    </row>
    <row r="6227" spans="2:10">
      <c r="B6227" s="3">
        <v>35577</v>
      </c>
      <c r="C6227" s="10" t="s">
        <v>19155</v>
      </c>
      <c r="D6227" s="10" t="s">
        <v>19156</v>
      </c>
      <c r="E6227" s="25">
        <v>2</v>
      </c>
      <c r="F6227" s="25">
        <v>1</v>
      </c>
      <c r="G6227" s="10" t="s">
        <v>19157</v>
      </c>
      <c r="H6227" s="25">
        <f>INDEX('Annexe 1 – Données des équipes'!$B$12:$R$114, MATCH(C6227, 'Annexe 1 – Données des équipes'!$B$12:$B$114,0),4)</f>
        <v>0</v>
      </c>
      <c r="I6227" s="25">
        <f>INDEX('Annexe 1 – Données des équipes'!$B$12:$R$114, MATCH(D6227, 'Annexe 1 – Données des équipes'!$B$12:$B$114,0),4)</f>
        <v>10</v>
      </c>
      <c r="J6227" s="25">
        <f t="shared" si="98"/>
        <v>1</v>
      </c>
    </row>
    <row r="6228" spans="2:10">
      <c r="B6228" s="3">
        <v>35577</v>
      </c>
      <c r="C6228" s="10" t="s">
        <v>19158</v>
      </c>
      <c r="D6228" s="10" t="s">
        <v>19159</v>
      </c>
      <c r="E6228" s="25">
        <v>0</v>
      </c>
      <c r="F6228" s="25">
        <v>1</v>
      </c>
      <c r="G6228" s="10" t="s">
        <v>19160</v>
      </c>
      <c r="H6228" s="25">
        <f>INDEX('Annexe 1 – Données des équipes'!$B$12:$R$114, MATCH(C6228, 'Annexe 1 – Données des équipes'!$B$12:$B$114,0),4)</f>
        <v>60</v>
      </c>
      <c r="I6228" s="25">
        <f>INDEX('Annexe 1 – Données des équipes'!$B$12:$R$114, MATCH(D6228, 'Annexe 1 – Données des équipes'!$B$12:$B$114,0),4)</f>
        <v>70</v>
      </c>
      <c r="J6228" s="25">
        <f t="shared" si="98"/>
        <v>1</v>
      </c>
    </row>
    <row r="6229" spans="2:10">
      <c r="B6229" s="3">
        <v>35581</v>
      </c>
      <c r="C6229" s="10" t="s">
        <v>19161</v>
      </c>
      <c r="D6229" s="10" t="s">
        <v>19162</v>
      </c>
      <c r="E6229" s="25">
        <v>0</v>
      </c>
      <c r="F6229" s="25">
        <v>1</v>
      </c>
      <c r="G6229" s="10" t="s">
        <v>19163</v>
      </c>
      <c r="H6229" s="25">
        <f>INDEX('Annexe 1 – Données des équipes'!$B$12:$R$114, MATCH(C6229, 'Annexe 1 – Données des équipes'!$B$12:$B$114,0),4)</f>
        <v>40</v>
      </c>
      <c r="I6229" s="25">
        <f>INDEX('Annexe 1 – Données des équipes'!$B$12:$R$114, MATCH(D6229, 'Annexe 1 – Données des équipes'!$B$12:$B$114,0),4)</f>
        <v>20</v>
      </c>
      <c r="J6229" s="25">
        <f t="shared" si="98"/>
        <v>1</v>
      </c>
    </row>
    <row r="6230" spans="2:10">
      <c r="B6230" s="3">
        <v>35582</v>
      </c>
      <c r="C6230" s="10" t="s">
        <v>19164</v>
      </c>
      <c r="D6230" s="10" t="s">
        <v>19165</v>
      </c>
      <c r="E6230" s="25">
        <v>1</v>
      </c>
      <c r="F6230" s="25">
        <v>0</v>
      </c>
      <c r="G6230" s="10" t="s">
        <v>19166</v>
      </c>
      <c r="H6230" s="25">
        <f>INDEX('Annexe 1 – Données des équipes'!$B$12:$R$114, MATCH(C6230, 'Annexe 1 – Données des équipes'!$B$12:$B$114,0),4)</f>
        <v>20</v>
      </c>
      <c r="I6230" s="25">
        <f>INDEX('Annexe 1 – Données des équipes'!$B$12:$R$114, MATCH(D6230, 'Annexe 1 – Données des équipes'!$B$12:$B$114,0),4)</f>
        <v>60</v>
      </c>
      <c r="J6230" s="25">
        <f t="shared" si="98"/>
        <v>1</v>
      </c>
    </row>
    <row r="6231" spans="2:10">
      <c r="B6231" s="3">
        <v>35587</v>
      </c>
      <c r="C6231" s="10" t="s">
        <v>19167</v>
      </c>
      <c r="D6231" s="10" t="s">
        <v>19168</v>
      </c>
      <c r="E6231" s="25">
        <v>0</v>
      </c>
      <c r="F6231" s="25">
        <v>1</v>
      </c>
      <c r="G6231" s="10" t="s">
        <v>19169</v>
      </c>
      <c r="H6231" s="25">
        <f>INDEX('Annexe 1 – Données des équipes'!$B$12:$R$114, MATCH(C6231, 'Annexe 1 – Données des équipes'!$B$12:$B$114,0),4)</f>
        <v>30</v>
      </c>
      <c r="I6231" s="25">
        <f>INDEX('Annexe 1 – Données des équipes'!$B$12:$R$114, MATCH(D6231, 'Annexe 1 – Données des équipes'!$B$12:$B$114,0),4)</f>
        <v>70</v>
      </c>
      <c r="J6231" s="25">
        <f t="shared" si="98"/>
        <v>1</v>
      </c>
    </row>
    <row r="6232" spans="2:10">
      <c r="B6232" s="3">
        <v>35588</v>
      </c>
      <c r="C6232" s="10" t="s">
        <v>19170</v>
      </c>
      <c r="D6232" s="10" t="s">
        <v>19171</v>
      </c>
      <c r="E6232" s="25">
        <v>0</v>
      </c>
      <c r="F6232" s="25">
        <v>1</v>
      </c>
      <c r="G6232" s="10" t="s">
        <v>19172</v>
      </c>
      <c r="H6232" s="25">
        <f>INDEX('Annexe 1 – Données des équipes'!$B$12:$R$114, MATCH(C6232, 'Annexe 1 – Données des équipes'!$B$12:$B$114,0),4)</f>
        <v>90</v>
      </c>
      <c r="I6232" s="25">
        <f>INDEX('Annexe 1 – Données des équipes'!$B$12:$R$114, MATCH(D6232, 'Annexe 1 – Données des équipes'!$B$12:$B$114,0),4)</f>
        <v>90</v>
      </c>
      <c r="J6232" s="25">
        <f t="shared" si="98"/>
        <v>1</v>
      </c>
    </row>
    <row r="6233" spans="2:10">
      <c r="B6233" s="3">
        <v>35588</v>
      </c>
      <c r="C6233" s="10" t="s">
        <v>19173</v>
      </c>
      <c r="D6233" s="10" t="s">
        <v>19174</v>
      </c>
      <c r="E6233" s="25">
        <v>1</v>
      </c>
      <c r="F6233" s="25">
        <v>0</v>
      </c>
      <c r="G6233" s="10" t="s">
        <v>19175</v>
      </c>
      <c r="H6233" s="25">
        <f>INDEX('Annexe 1 – Données des équipes'!$B$12:$R$114, MATCH(C6233, 'Annexe 1 – Données des équipes'!$B$12:$B$114,0),4)</f>
        <v>20</v>
      </c>
      <c r="I6233" s="25">
        <f>INDEX('Annexe 1 – Données des équipes'!$B$12:$R$114, MATCH(D6233, 'Annexe 1 – Données des équipes'!$B$12:$B$114,0),4)</f>
        <v>70</v>
      </c>
      <c r="J6233" s="25">
        <f t="shared" si="98"/>
        <v>1</v>
      </c>
    </row>
    <row r="6234" spans="2:10">
      <c r="B6234" s="3">
        <v>35588</v>
      </c>
      <c r="C6234" s="10" t="s">
        <v>19176</v>
      </c>
      <c r="D6234" s="10" t="s">
        <v>19177</v>
      </c>
      <c r="E6234" s="25">
        <v>1</v>
      </c>
      <c r="F6234" s="25">
        <v>0</v>
      </c>
      <c r="G6234" s="10" t="s">
        <v>19178</v>
      </c>
      <c r="H6234" s="25">
        <f>INDEX('Annexe 1 – Données des équipes'!$B$12:$R$114, MATCH(C6234, 'Annexe 1 – Données des équipes'!$B$12:$B$114,0),4)</f>
        <v>50</v>
      </c>
      <c r="I6234" s="25">
        <f>INDEX('Annexe 1 – Données des équipes'!$B$12:$R$114, MATCH(D6234, 'Annexe 1 – Données des équipes'!$B$12:$B$114,0),4)</f>
        <v>40</v>
      </c>
      <c r="J6234" s="25">
        <f t="shared" si="98"/>
        <v>1</v>
      </c>
    </row>
    <row r="6235" spans="2:10">
      <c r="B6235" s="3">
        <v>35589</v>
      </c>
      <c r="C6235" s="10" t="s">
        <v>19179</v>
      </c>
      <c r="D6235" s="10" t="s">
        <v>19180</v>
      </c>
      <c r="E6235" s="25">
        <v>0</v>
      </c>
      <c r="F6235" s="25">
        <v>1</v>
      </c>
      <c r="G6235" s="10" t="s">
        <v>19181</v>
      </c>
      <c r="H6235" s="25">
        <f>INDEX('Annexe 1 – Données des équipes'!$B$12:$R$114, MATCH(C6235, 'Annexe 1 – Données des équipes'!$B$12:$B$114,0),4)</f>
        <v>10</v>
      </c>
      <c r="I6235" s="25">
        <f>INDEX('Annexe 1 – Données des équipes'!$B$12:$R$114, MATCH(D6235, 'Annexe 1 – Données des équipes'!$B$12:$B$114,0),4)</f>
        <v>60</v>
      </c>
      <c r="J6235" s="25">
        <f t="shared" si="98"/>
        <v>1</v>
      </c>
    </row>
    <row r="6236" spans="2:10">
      <c r="B6236" s="3">
        <v>35589</v>
      </c>
      <c r="C6236" s="10" t="s">
        <v>19182</v>
      </c>
      <c r="D6236" s="10" t="s">
        <v>19183</v>
      </c>
      <c r="E6236" s="25">
        <v>0</v>
      </c>
      <c r="F6236" s="25">
        <v>1</v>
      </c>
      <c r="G6236" s="10" t="s">
        <v>19184</v>
      </c>
      <c r="H6236" s="25">
        <f>INDEX('Annexe 1 – Données des équipes'!$B$12:$R$114, MATCH(C6236, 'Annexe 1 – Données des équipes'!$B$12:$B$114,0),4)</f>
        <v>0</v>
      </c>
      <c r="I6236" s="25">
        <f>INDEX('Annexe 1 – Données des équipes'!$B$12:$R$114, MATCH(D6236, 'Annexe 1 – Données des équipes'!$B$12:$B$114,0),4)</f>
        <v>80</v>
      </c>
      <c r="J6236" s="25">
        <f t="shared" si="98"/>
        <v>1</v>
      </c>
    </row>
    <row r="6237" spans="2:10">
      <c r="B6237" s="3">
        <v>35589</v>
      </c>
      <c r="C6237" s="10" t="s">
        <v>19185</v>
      </c>
      <c r="D6237" s="10" t="s">
        <v>19186</v>
      </c>
      <c r="E6237" s="25">
        <v>2</v>
      </c>
      <c r="F6237" s="25">
        <v>3</v>
      </c>
      <c r="G6237" s="10" t="s">
        <v>19187</v>
      </c>
      <c r="H6237" s="25">
        <f>INDEX('Annexe 1 – Données des équipes'!$B$12:$R$114, MATCH(C6237, 'Annexe 1 – Données des équipes'!$B$12:$B$114,0),4)</f>
        <v>20</v>
      </c>
      <c r="I6237" s="25">
        <f>INDEX('Annexe 1 – Données des équipes'!$B$12:$R$114, MATCH(D6237, 'Annexe 1 – Données des équipes'!$B$12:$B$114,0),4)</f>
        <v>80</v>
      </c>
      <c r="J6237" s="25">
        <f t="shared" si="98"/>
        <v>1</v>
      </c>
    </row>
    <row r="6238" spans="2:10">
      <c r="B6238" s="3">
        <v>35589</v>
      </c>
      <c r="C6238" s="10" t="s">
        <v>19188</v>
      </c>
      <c r="D6238" s="10" t="s">
        <v>19189</v>
      </c>
      <c r="E6238" s="25">
        <v>4</v>
      </c>
      <c r="F6238" s="25">
        <v>3</v>
      </c>
      <c r="G6238" s="10" t="s">
        <v>19190</v>
      </c>
      <c r="H6238" s="25">
        <f>INDEX('Annexe 1 – Données des équipes'!$B$12:$R$114, MATCH(C6238, 'Annexe 1 – Données des équipes'!$B$12:$B$114,0),4)</f>
        <v>50</v>
      </c>
      <c r="I6238" s="25">
        <f>INDEX('Annexe 1 – Données des équipes'!$B$12:$R$114, MATCH(D6238, 'Annexe 1 – Données des équipes'!$B$12:$B$114,0),4)</f>
        <v>80</v>
      </c>
      <c r="J6238" s="25">
        <f t="shared" si="98"/>
        <v>1</v>
      </c>
    </row>
    <row r="6239" spans="2:10">
      <c r="B6239" s="3">
        <v>35591</v>
      </c>
      <c r="C6239" s="10" t="s">
        <v>19191</v>
      </c>
      <c r="D6239" s="10" t="s">
        <v>19192</v>
      </c>
      <c r="E6239" s="25">
        <v>0</v>
      </c>
      <c r="F6239" s="25">
        <v>1</v>
      </c>
      <c r="G6239" s="10" t="s">
        <v>19193</v>
      </c>
      <c r="H6239" s="25">
        <f>INDEX('Annexe 1 – Données des équipes'!$B$12:$R$114, MATCH(C6239, 'Annexe 1 – Données des équipes'!$B$12:$B$114,0),4)</f>
        <v>90</v>
      </c>
      <c r="I6239" s="25">
        <f>INDEX('Annexe 1 – Données des équipes'!$B$12:$R$114, MATCH(D6239, 'Annexe 1 – Données des équipes'!$B$12:$B$114,0),4)</f>
        <v>90</v>
      </c>
      <c r="J6239" s="25">
        <f t="shared" si="98"/>
        <v>1</v>
      </c>
    </row>
    <row r="6240" spans="2:10">
      <c r="B6240" s="3">
        <v>35592</v>
      </c>
      <c r="C6240" s="10" t="s">
        <v>19194</v>
      </c>
      <c r="D6240" s="10" t="s">
        <v>19195</v>
      </c>
      <c r="E6240" s="25">
        <v>0</v>
      </c>
      <c r="F6240" s="25">
        <v>1</v>
      </c>
      <c r="G6240" s="10" t="s">
        <v>19196</v>
      </c>
      <c r="H6240" s="25">
        <f>INDEX('Annexe 1 – Données des équipes'!$B$12:$R$114, MATCH(C6240, 'Annexe 1 – Données des équipes'!$B$12:$B$114,0),4)</f>
        <v>80</v>
      </c>
      <c r="I6240" s="25">
        <f>INDEX('Annexe 1 – Données des équipes'!$B$12:$R$114, MATCH(D6240, 'Annexe 1 – Données des équipes'!$B$12:$B$114,0),4)</f>
        <v>70</v>
      </c>
      <c r="J6240" s="25">
        <f t="shared" si="98"/>
        <v>1</v>
      </c>
    </row>
    <row r="6241" spans="2:10">
      <c r="B6241" s="3">
        <v>35593</v>
      </c>
      <c r="C6241" s="10" t="s">
        <v>19197</v>
      </c>
      <c r="D6241" s="10" t="s">
        <v>19198</v>
      </c>
      <c r="E6241" s="25">
        <v>1</v>
      </c>
      <c r="F6241" s="25">
        <v>0</v>
      </c>
      <c r="G6241" s="10" t="s">
        <v>19199</v>
      </c>
      <c r="H6241" s="25">
        <f>INDEX('Annexe 1 – Données des équipes'!$B$12:$R$114, MATCH(C6241, 'Annexe 1 – Données des équipes'!$B$12:$B$114,0),4)</f>
        <v>50</v>
      </c>
      <c r="I6241" s="25">
        <f>INDEX('Annexe 1 – Données des équipes'!$B$12:$R$114, MATCH(D6241, 'Annexe 1 – Données des équipes'!$B$12:$B$114,0),4)</f>
        <v>60</v>
      </c>
      <c r="J6241" s="25">
        <f t="shared" si="98"/>
        <v>1</v>
      </c>
    </row>
    <row r="6242" spans="2:10">
      <c r="B6242" s="3">
        <v>35593</v>
      </c>
      <c r="C6242" s="10" t="s">
        <v>19200</v>
      </c>
      <c r="D6242" s="10" t="s">
        <v>19201</v>
      </c>
      <c r="E6242" s="25">
        <v>1</v>
      </c>
      <c r="F6242" s="25">
        <v>0</v>
      </c>
      <c r="G6242" s="10" t="s">
        <v>19202</v>
      </c>
      <c r="H6242" s="25">
        <f>INDEX('Annexe 1 – Données des équipes'!$B$12:$R$114, MATCH(C6242, 'Annexe 1 – Données des équipes'!$B$12:$B$114,0),4)</f>
        <v>80</v>
      </c>
      <c r="I6242" s="25">
        <f>INDEX('Annexe 1 – Données des équipes'!$B$12:$R$114, MATCH(D6242, 'Annexe 1 – Données des équipes'!$B$12:$B$114,0),4)</f>
        <v>80</v>
      </c>
      <c r="J6242" s="25">
        <f t="shared" si="98"/>
        <v>1</v>
      </c>
    </row>
    <row r="6243" spans="2:10">
      <c r="B6243" s="3">
        <v>35594</v>
      </c>
      <c r="C6243" s="10" t="s">
        <v>19203</v>
      </c>
      <c r="D6243" s="10" t="s">
        <v>19204</v>
      </c>
      <c r="E6243" s="25">
        <v>2</v>
      </c>
      <c r="F6243" s="25">
        <v>1</v>
      </c>
      <c r="G6243" s="10" t="s">
        <v>19205</v>
      </c>
      <c r="H6243" s="25">
        <f>INDEX('Annexe 1 – Données des équipes'!$B$12:$R$114, MATCH(C6243, 'Annexe 1 – Données des équipes'!$B$12:$B$114,0),4)</f>
        <v>80</v>
      </c>
      <c r="I6243" s="25">
        <f>INDEX('Annexe 1 – Données des équipes'!$B$12:$R$114, MATCH(D6243, 'Annexe 1 – Données des équipes'!$B$12:$B$114,0),4)</f>
        <v>90</v>
      </c>
      <c r="J6243" s="25">
        <f t="shared" si="98"/>
        <v>1</v>
      </c>
    </row>
    <row r="6244" spans="2:10">
      <c r="B6244" s="3">
        <v>35596</v>
      </c>
      <c r="C6244" s="10" t="s">
        <v>19206</v>
      </c>
      <c r="D6244" s="10" t="s">
        <v>19207</v>
      </c>
      <c r="E6244" s="25">
        <v>1</v>
      </c>
      <c r="F6244" s="25">
        <v>0</v>
      </c>
      <c r="G6244" s="10" t="s">
        <v>19208</v>
      </c>
      <c r="H6244" s="25">
        <f>INDEX('Annexe 1 – Données des équipes'!$B$12:$R$114, MATCH(C6244, 'Annexe 1 – Données des équipes'!$B$12:$B$114,0),4)</f>
        <v>50</v>
      </c>
      <c r="I6244" s="25">
        <f>INDEX('Annexe 1 – Données des équipes'!$B$12:$R$114, MATCH(D6244, 'Annexe 1 – Données des équipes'!$B$12:$B$114,0),4)</f>
        <v>60</v>
      </c>
      <c r="J6244" s="25">
        <f t="shared" si="98"/>
        <v>1</v>
      </c>
    </row>
    <row r="6245" spans="2:10">
      <c r="B6245" s="3">
        <v>35597</v>
      </c>
      <c r="C6245" s="10" t="s">
        <v>19209</v>
      </c>
      <c r="D6245" s="10" t="s">
        <v>19210</v>
      </c>
      <c r="E6245" s="25">
        <v>3</v>
      </c>
      <c r="F6245" s="25">
        <v>2</v>
      </c>
      <c r="G6245" s="10" t="s">
        <v>19211</v>
      </c>
      <c r="H6245" s="25">
        <f>INDEX('Annexe 1 – Données des équipes'!$B$12:$R$114, MATCH(C6245, 'Annexe 1 – Données des équipes'!$B$12:$B$114,0),4)</f>
        <v>90</v>
      </c>
      <c r="I6245" s="25">
        <f>INDEX('Annexe 1 – Données des équipes'!$B$12:$R$114, MATCH(D6245, 'Annexe 1 – Données des équipes'!$B$12:$B$114,0),4)</f>
        <v>80</v>
      </c>
      <c r="J6245" s="25">
        <f t="shared" si="98"/>
        <v>1</v>
      </c>
    </row>
    <row r="6246" spans="2:10">
      <c r="B6246" s="3">
        <v>35598</v>
      </c>
      <c r="C6246" s="10" t="s">
        <v>19212</v>
      </c>
      <c r="D6246" s="10" t="s">
        <v>19213</v>
      </c>
      <c r="E6246" s="25">
        <v>1</v>
      </c>
      <c r="F6246" s="25">
        <v>2</v>
      </c>
      <c r="G6246" s="10" t="s">
        <v>19214</v>
      </c>
      <c r="H6246" s="25">
        <f>INDEX('Annexe 1 – Données des équipes'!$B$12:$R$114, MATCH(C6246, 'Annexe 1 – Données des équipes'!$B$12:$B$114,0),4)</f>
        <v>80</v>
      </c>
      <c r="I6246" s="25">
        <f>INDEX('Annexe 1 – Données des équipes'!$B$12:$R$114, MATCH(D6246, 'Annexe 1 – Données des équipes'!$B$12:$B$114,0),4)</f>
        <v>70</v>
      </c>
      <c r="J6246" s="25">
        <f t="shared" si="98"/>
        <v>1</v>
      </c>
    </row>
    <row r="6247" spans="2:10">
      <c r="B6247" s="3">
        <v>35599</v>
      </c>
      <c r="C6247" s="10" t="s">
        <v>19215</v>
      </c>
      <c r="D6247" s="10" t="s">
        <v>19216</v>
      </c>
      <c r="E6247" s="25">
        <v>1</v>
      </c>
      <c r="F6247" s="25">
        <v>0</v>
      </c>
      <c r="G6247" s="10" t="s">
        <v>19217</v>
      </c>
      <c r="H6247" s="25">
        <f>INDEX('Annexe 1 – Données des équipes'!$B$12:$R$114, MATCH(C6247, 'Annexe 1 – Données des équipes'!$B$12:$B$114,0),4)</f>
        <v>50</v>
      </c>
      <c r="I6247" s="25">
        <f>INDEX('Annexe 1 – Données des équipes'!$B$12:$R$114, MATCH(D6247, 'Annexe 1 – Données des équipes'!$B$12:$B$114,0),4)</f>
        <v>80</v>
      </c>
      <c r="J6247" s="25">
        <f t="shared" si="98"/>
        <v>1</v>
      </c>
    </row>
    <row r="6248" spans="2:10">
      <c r="B6248" s="3">
        <v>35602</v>
      </c>
      <c r="C6248" s="10" t="s">
        <v>19218</v>
      </c>
      <c r="D6248" s="10" t="s">
        <v>19219</v>
      </c>
      <c r="E6248" s="25">
        <v>2</v>
      </c>
      <c r="F6248" s="25">
        <v>1</v>
      </c>
      <c r="G6248" s="10" t="s">
        <v>19220</v>
      </c>
      <c r="H6248" s="25">
        <f>INDEX('Annexe 1 – Données des équipes'!$B$12:$R$114, MATCH(C6248, 'Annexe 1 – Données des équipes'!$B$12:$B$114,0),4)</f>
        <v>50</v>
      </c>
      <c r="I6248" s="25">
        <f>INDEX('Annexe 1 – Données des équipes'!$B$12:$R$114, MATCH(D6248, 'Annexe 1 – Données des équipes'!$B$12:$B$114,0),4)</f>
        <v>90</v>
      </c>
      <c r="J6248" s="25">
        <f t="shared" si="98"/>
        <v>1</v>
      </c>
    </row>
    <row r="6249" spans="2:10">
      <c r="B6249" s="3">
        <v>35602</v>
      </c>
      <c r="C6249" s="10" t="s">
        <v>19221</v>
      </c>
      <c r="D6249" s="10" t="s">
        <v>19222</v>
      </c>
      <c r="E6249" s="25">
        <v>1</v>
      </c>
      <c r="F6249" s="25">
        <v>0</v>
      </c>
      <c r="G6249" s="10" t="s">
        <v>19223</v>
      </c>
      <c r="H6249" s="25">
        <f>INDEX('Annexe 1 – Données des équipes'!$B$12:$R$114, MATCH(C6249, 'Annexe 1 – Données des équipes'!$B$12:$B$114,0),4)</f>
        <v>50</v>
      </c>
      <c r="I6249" s="25">
        <f>INDEX('Annexe 1 – Données des équipes'!$B$12:$R$114, MATCH(D6249, 'Annexe 1 – Données des équipes'!$B$12:$B$114,0),4)</f>
        <v>50</v>
      </c>
      <c r="J6249" s="25">
        <f t="shared" si="98"/>
        <v>1</v>
      </c>
    </row>
    <row r="6250" spans="2:10">
      <c r="B6250" s="3">
        <v>35602</v>
      </c>
      <c r="C6250" s="10" t="s">
        <v>19224</v>
      </c>
      <c r="D6250" s="10" t="s">
        <v>19225</v>
      </c>
      <c r="E6250" s="25">
        <v>2</v>
      </c>
      <c r="F6250" s="25">
        <v>1</v>
      </c>
      <c r="G6250" s="10" t="s">
        <v>19226</v>
      </c>
      <c r="H6250" s="25">
        <f>INDEX('Annexe 1 – Données des équipes'!$B$12:$R$114, MATCH(C6250, 'Annexe 1 – Données des équipes'!$B$12:$B$114,0),4)</f>
        <v>80</v>
      </c>
      <c r="I6250" s="25">
        <f>INDEX('Annexe 1 – Données des équipes'!$B$12:$R$114, MATCH(D6250, 'Annexe 1 – Données des équipes'!$B$12:$B$114,0),4)</f>
        <v>90</v>
      </c>
      <c r="J6250" s="25">
        <f t="shared" si="98"/>
        <v>1</v>
      </c>
    </row>
    <row r="6251" spans="2:10">
      <c r="B6251" s="3">
        <v>36849</v>
      </c>
      <c r="C6251" s="10" t="s">
        <v>19227</v>
      </c>
      <c r="D6251" s="10" t="s">
        <v>19228</v>
      </c>
      <c r="E6251" s="25">
        <v>2</v>
      </c>
      <c r="F6251" s="25">
        <v>1</v>
      </c>
      <c r="G6251" s="10" t="s">
        <v>19229</v>
      </c>
      <c r="H6251" s="25">
        <f>INDEX('Annexe 1 – Données des équipes'!$B$12:$R$114, MATCH(C6251, 'Annexe 1 – Données des équipes'!$B$12:$B$114,0),4)</f>
        <v>30</v>
      </c>
      <c r="I6251" s="25">
        <f>INDEX('Annexe 1 – Données des équipes'!$B$12:$R$114, MATCH(D6251, 'Annexe 1 – Données des équipes'!$B$12:$B$114,0),4)</f>
        <v>10</v>
      </c>
      <c r="J6251" s="25">
        <f t="shared" si="98"/>
        <v>1</v>
      </c>
    </row>
    <row r="6252" spans="2:10">
      <c r="B6252" s="3">
        <v>35609</v>
      </c>
      <c r="C6252" s="10" t="s">
        <v>19230</v>
      </c>
      <c r="D6252" s="10" t="s">
        <v>19231</v>
      </c>
      <c r="E6252" s="25">
        <v>1</v>
      </c>
      <c r="F6252" s="25">
        <v>0</v>
      </c>
      <c r="G6252" s="10" t="s">
        <v>19232</v>
      </c>
      <c r="H6252" s="25">
        <f>INDEX('Annexe 1 – Données des équipes'!$B$12:$R$114, MATCH(C6252, 'Annexe 1 – Données des équipes'!$B$12:$B$114,0),4)</f>
        <v>80</v>
      </c>
      <c r="I6252" s="25">
        <f>INDEX('Annexe 1 – Données des équipes'!$B$12:$R$114, MATCH(D6252, 'Annexe 1 – Données des équipes'!$B$12:$B$114,0),4)</f>
        <v>80</v>
      </c>
      <c r="J6252" s="25">
        <f t="shared" si="98"/>
        <v>1</v>
      </c>
    </row>
    <row r="6253" spans="2:10">
      <c r="B6253" s="3">
        <v>35616</v>
      </c>
      <c r="C6253" s="10" t="s">
        <v>19233</v>
      </c>
      <c r="D6253" s="10" t="s">
        <v>19234</v>
      </c>
      <c r="E6253" s="25">
        <v>1</v>
      </c>
      <c r="F6253" s="25">
        <v>0</v>
      </c>
      <c r="G6253" s="10" t="s">
        <v>19235</v>
      </c>
      <c r="H6253" s="25">
        <f>INDEX('Annexe 1 – Données des équipes'!$B$12:$R$114, MATCH(C6253, 'Annexe 1 – Données des équipes'!$B$12:$B$114,0),4)</f>
        <v>40</v>
      </c>
      <c r="I6253" s="25">
        <f>INDEX('Annexe 1 – Données des équipes'!$B$12:$R$114, MATCH(D6253, 'Annexe 1 – Données des équipes'!$B$12:$B$114,0),4)</f>
        <v>20</v>
      </c>
      <c r="J6253" s="25">
        <f t="shared" si="98"/>
        <v>1</v>
      </c>
    </row>
    <row r="6254" spans="2:10">
      <c r="B6254" s="3">
        <v>35617</v>
      </c>
      <c r="C6254" s="10" t="s">
        <v>19236</v>
      </c>
      <c r="D6254" s="10" t="s">
        <v>19237</v>
      </c>
      <c r="E6254" s="25">
        <v>1</v>
      </c>
      <c r="F6254" s="25">
        <v>2</v>
      </c>
      <c r="G6254" s="10" t="s">
        <v>19238</v>
      </c>
      <c r="H6254" s="25">
        <f>INDEX('Annexe 1 – Données des équipes'!$B$12:$R$114, MATCH(C6254, 'Annexe 1 – Données des équipes'!$B$12:$B$114,0),4)</f>
        <v>70</v>
      </c>
      <c r="I6254" s="25">
        <f>INDEX('Annexe 1 – Données des équipes'!$B$12:$R$114, MATCH(D6254, 'Annexe 1 – Données des équipes'!$B$12:$B$114,0),4)</f>
        <v>90</v>
      </c>
      <c r="J6254" s="25">
        <f t="shared" si="98"/>
        <v>1</v>
      </c>
    </row>
    <row r="6255" spans="2:10">
      <c r="B6255" s="3">
        <v>35617</v>
      </c>
      <c r="C6255" s="10" t="s">
        <v>19239</v>
      </c>
      <c r="D6255" s="10" t="s">
        <v>19240</v>
      </c>
      <c r="E6255" s="25">
        <v>2</v>
      </c>
      <c r="F6255" s="25">
        <v>1</v>
      </c>
      <c r="G6255" s="10" t="s">
        <v>19241</v>
      </c>
      <c r="H6255" s="25">
        <f>INDEX('Annexe 1 – Données des équipes'!$B$12:$R$114, MATCH(C6255, 'Annexe 1 – Données des équipes'!$B$12:$B$114,0),4)</f>
        <v>80</v>
      </c>
      <c r="I6255" s="25">
        <f>INDEX('Annexe 1 – Données des équipes'!$B$12:$R$114, MATCH(D6255, 'Annexe 1 – Données des équipes'!$B$12:$B$114,0),4)</f>
        <v>50</v>
      </c>
      <c r="J6255" s="25">
        <f t="shared" si="98"/>
        <v>1</v>
      </c>
    </row>
    <row r="6256" spans="2:10">
      <c r="B6256" s="3">
        <v>35624</v>
      </c>
      <c r="C6256" s="10" t="s">
        <v>19242</v>
      </c>
      <c r="D6256" s="10" t="s">
        <v>19243</v>
      </c>
      <c r="E6256" s="25">
        <v>2</v>
      </c>
      <c r="F6256" s="25">
        <v>1</v>
      </c>
      <c r="G6256" s="10" t="s">
        <v>19244</v>
      </c>
      <c r="H6256" s="25">
        <f>INDEX('Annexe 1 – Données des équipes'!$B$12:$R$114, MATCH(C6256, 'Annexe 1 – Données des équipes'!$B$12:$B$114,0),4)</f>
        <v>40</v>
      </c>
      <c r="I6256" s="25">
        <f>INDEX('Annexe 1 – Données des équipes'!$B$12:$R$114, MATCH(D6256, 'Annexe 1 – Données des équipes'!$B$12:$B$114,0),4)</f>
        <v>10</v>
      </c>
      <c r="J6256" s="25">
        <f t="shared" si="98"/>
        <v>1</v>
      </c>
    </row>
    <row r="6257" spans="2:10">
      <c r="B6257" s="3">
        <v>35624</v>
      </c>
      <c r="C6257" s="10" t="s">
        <v>19245</v>
      </c>
      <c r="D6257" s="10" t="s">
        <v>19246</v>
      </c>
      <c r="E6257" s="25">
        <v>1</v>
      </c>
      <c r="F6257" s="25">
        <v>0</v>
      </c>
      <c r="G6257" s="10" t="s">
        <v>19247</v>
      </c>
      <c r="H6257" s="25">
        <f>INDEX('Annexe 1 – Données des équipes'!$B$12:$R$114, MATCH(C6257, 'Annexe 1 – Données des équipes'!$B$12:$B$114,0),4)</f>
        <v>40</v>
      </c>
      <c r="I6257" s="25">
        <f>INDEX('Annexe 1 – Données des équipes'!$B$12:$R$114, MATCH(D6257, 'Annexe 1 – Données des équipes'!$B$12:$B$114,0),4)</f>
        <v>10</v>
      </c>
      <c r="J6257" s="25">
        <f t="shared" si="98"/>
        <v>1</v>
      </c>
    </row>
    <row r="6258" spans="2:10">
      <c r="B6258" s="3">
        <v>35631</v>
      </c>
      <c r="C6258" s="10" t="s">
        <v>19248</v>
      </c>
      <c r="D6258" s="10" t="s">
        <v>19249</v>
      </c>
      <c r="E6258" s="25">
        <v>1</v>
      </c>
      <c r="F6258" s="25">
        <v>0</v>
      </c>
      <c r="G6258" s="10" t="s">
        <v>19250</v>
      </c>
      <c r="H6258" s="25">
        <f>INDEX('Annexe 1 – Données des équipes'!$B$12:$R$114, MATCH(C6258, 'Annexe 1 – Données des équipes'!$B$12:$B$114,0),4)</f>
        <v>50</v>
      </c>
      <c r="I6258" s="25">
        <f>INDEX('Annexe 1 – Données des équipes'!$B$12:$R$114, MATCH(D6258, 'Annexe 1 – Données des équipes'!$B$12:$B$114,0),4)</f>
        <v>80</v>
      </c>
      <c r="J6258" s="25">
        <f t="shared" si="98"/>
        <v>1</v>
      </c>
    </row>
    <row r="6259" spans="2:10">
      <c r="B6259" s="3">
        <v>35631</v>
      </c>
      <c r="C6259" s="10" t="s">
        <v>19251</v>
      </c>
      <c r="D6259" s="10" t="s">
        <v>19252</v>
      </c>
      <c r="E6259" s="25">
        <v>2</v>
      </c>
      <c r="F6259" s="25">
        <v>1</v>
      </c>
      <c r="G6259" s="10" t="s">
        <v>19253</v>
      </c>
      <c r="H6259" s="25">
        <f>INDEX('Annexe 1 – Données des équipes'!$B$12:$R$114, MATCH(C6259, 'Annexe 1 – Données des équipes'!$B$12:$B$114,0),4)</f>
        <v>80</v>
      </c>
      <c r="I6259" s="25">
        <f>INDEX('Annexe 1 – Données des équipes'!$B$12:$R$114, MATCH(D6259, 'Annexe 1 – Données des équipes'!$B$12:$B$114,0),4)</f>
        <v>70</v>
      </c>
      <c r="J6259" s="25">
        <f t="shared" si="98"/>
        <v>1</v>
      </c>
    </row>
    <row r="6260" spans="2:10">
      <c r="B6260" s="3">
        <v>35631</v>
      </c>
      <c r="C6260" s="10" t="s">
        <v>19254</v>
      </c>
      <c r="D6260" s="10" t="s">
        <v>19255</v>
      </c>
      <c r="E6260" s="25">
        <v>1</v>
      </c>
      <c r="F6260" s="25">
        <v>0</v>
      </c>
      <c r="G6260" s="10" t="s">
        <v>19256</v>
      </c>
      <c r="H6260" s="25">
        <f>INDEX('Annexe 1 – Données des équipes'!$B$12:$R$114, MATCH(C6260, 'Annexe 1 – Données des équipes'!$B$12:$B$114,0),4)</f>
        <v>90</v>
      </c>
      <c r="I6260" s="25">
        <f>INDEX('Annexe 1 – Données des équipes'!$B$12:$R$114, MATCH(D6260, 'Annexe 1 – Données des équipes'!$B$12:$B$114,0),4)</f>
        <v>70</v>
      </c>
      <c r="J6260" s="25">
        <f t="shared" si="98"/>
        <v>1</v>
      </c>
    </row>
    <row r="6261" spans="2:10">
      <c r="B6261" s="3">
        <v>35631</v>
      </c>
      <c r="C6261" s="10" t="s">
        <v>19257</v>
      </c>
      <c r="D6261" s="10" t="s">
        <v>19258</v>
      </c>
      <c r="E6261" s="25">
        <v>0</v>
      </c>
      <c r="F6261" s="25">
        <v>1</v>
      </c>
      <c r="G6261" s="10" t="s">
        <v>19259</v>
      </c>
      <c r="H6261" s="25">
        <f>INDEX('Annexe 1 – Données des équipes'!$B$12:$R$114, MATCH(C6261, 'Annexe 1 – Données des équipes'!$B$12:$B$114,0),4)</f>
        <v>70</v>
      </c>
      <c r="I6261" s="25">
        <f>INDEX('Annexe 1 – Données des équipes'!$B$12:$R$114, MATCH(D6261, 'Annexe 1 – Données des équipes'!$B$12:$B$114,0),4)</f>
        <v>30</v>
      </c>
      <c r="J6261" s="25">
        <f t="shared" si="98"/>
        <v>1</v>
      </c>
    </row>
    <row r="6262" spans="2:10">
      <c r="B6262" s="3">
        <v>35647</v>
      </c>
      <c r="C6262" s="10" t="s">
        <v>19260</v>
      </c>
      <c r="D6262" s="10" t="s">
        <v>19261</v>
      </c>
      <c r="E6262" s="25">
        <v>2</v>
      </c>
      <c r="F6262" s="25">
        <v>3</v>
      </c>
      <c r="G6262" s="10" t="s">
        <v>19262</v>
      </c>
      <c r="H6262" s="25">
        <f>INDEX('Annexe 1 – Données des équipes'!$B$12:$R$114, MATCH(C6262, 'Annexe 1 – Données des équipes'!$B$12:$B$114,0),4)</f>
        <v>10</v>
      </c>
      <c r="I6262" s="25">
        <f>INDEX('Annexe 1 – Données des équipes'!$B$12:$R$114, MATCH(D6262, 'Annexe 1 – Données des équipes'!$B$12:$B$114,0),4)</f>
        <v>20</v>
      </c>
      <c r="J6262" s="25">
        <f t="shared" si="98"/>
        <v>1</v>
      </c>
    </row>
    <row r="6263" spans="2:10">
      <c r="B6263" s="3">
        <v>35648</v>
      </c>
      <c r="C6263" s="10" t="s">
        <v>19263</v>
      </c>
      <c r="D6263" s="10" t="s">
        <v>19264</v>
      </c>
      <c r="E6263" s="25">
        <v>1</v>
      </c>
      <c r="F6263" s="25">
        <v>0</v>
      </c>
      <c r="G6263" s="10" t="s">
        <v>19265</v>
      </c>
      <c r="H6263" s="25">
        <f>INDEX('Annexe 1 – Données des équipes'!$B$12:$R$114, MATCH(C6263, 'Annexe 1 – Données des équipes'!$B$12:$B$114,0),4)</f>
        <v>30</v>
      </c>
      <c r="I6263" s="25">
        <f>INDEX('Annexe 1 – Données des équipes'!$B$12:$R$114, MATCH(D6263, 'Annexe 1 – Données des équipes'!$B$12:$B$114,0),4)</f>
        <v>90</v>
      </c>
      <c r="J6263" s="25">
        <f t="shared" si="98"/>
        <v>1</v>
      </c>
    </row>
    <row r="6264" spans="2:10">
      <c r="B6264" s="3">
        <v>35648</v>
      </c>
      <c r="C6264" s="10" t="s">
        <v>19266</v>
      </c>
      <c r="D6264" s="10" t="s">
        <v>19267</v>
      </c>
      <c r="E6264" s="25">
        <v>1</v>
      </c>
      <c r="F6264" s="25">
        <v>0</v>
      </c>
      <c r="G6264" s="10" t="s">
        <v>19268</v>
      </c>
      <c r="H6264" s="25">
        <f>INDEX('Annexe 1 – Données des équipes'!$B$12:$R$114, MATCH(C6264, 'Annexe 1 – Données des équipes'!$B$12:$B$114,0),4)</f>
        <v>70</v>
      </c>
      <c r="I6264" s="25">
        <f>INDEX('Annexe 1 – Données des équipes'!$B$12:$R$114, MATCH(D6264, 'Annexe 1 – Données des équipes'!$B$12:$B$114,0),4)</f>
        <v>80</v>
      </c>
      <c r="J6264" s="25">
        <f t="shared" si="98"/>
        <v>1</v>
      </c>
    </row>
    <row r="6265" spans="2:10">
      <c r="B6265" s="3">
        <v>35649</v>
      </c>
      <c r="C6265" s="10" t="s">
        <v>19269</v>
      </c>
      <c r="D6265" s="10" t="s">
        <v>19270</v>
      </c>
      <c r="E6265" s="25">
        <v>0</v>
      </c>
      <c r="F6265" s="25">
        <v>1</v>
      </c>
      <c r="G6265" s="10" t="s">
        <v>19271</v>
      </c>
      <c r="H6265" s="25">
        <f>INDEX('Annexe 1 – Données des équipes'!$B$12:$R$114, MATCH(C6265, 'Annexe 1 – Données des équipes'!$B$12:$B$114,0),4)</f>
        <v>40</v>
      </c>
      <c r="I6265" s="25">
        <f>INDEX('Annexe 1 – Données des équipes'!$B$12:$R$114, MATCH(D6265, 'Annexe 1 – Données des équipes'!$B$12:$B$114,0),4)</f>
        <v>50</v>
      </c>
      <c r="J6265" s="25">
        <f t="shared" si="98"/>
        <v>1</v>
      </c>
    </row>
    <row r="6266" spans="2:10">
      <c r="B6266" s="3">
        <v>35652</v>
      </c>
      <c r="C6266" s="10" t="s">
        <v>19272</v>
      </c>
      <c r="D6266" s="10" t="s">
        <v>19273</v>
      </c>
      <c r="E6266" s="25">
        <v>1</v>
      </c>
      <c r="F6266" s="25">
        <v>2</v>
      </c>
      <c r="G6266" s="10" t="s">
        <v>19274</v>
      </c>
      <c r="H6266" s="25">
        <f>INDEX('Annexe 1 – Données des équipes'!$B$12:$R$114, MATCH(C6266, 'Annexe 1 – Données des équipes'!$B$12:$B$114,0),4)</f>
        <v>70</v>
      </c>
      <c r="I6266" s="25">
        <f>INDEX('Annexe 1 – Données des équipes'!$B$12:$R$114, MATCH(D6266, 'Annexe 1 – Données des équipes'!$B$12:$B$114,0),4)</f>
        <v>90</v>
      </c>
      <c r="J6266" s="25">
        <f t="shared" si="98"/>
        <v>1</v>
      </c>
    </row>
    <row r="6267" spans="2:10">
      <c r="B6267" s="3">
        <v>35659</v>
      </c>
      <c r="C6267" s="10" t="s">
        <v>19275</v>
      </c>
      <c r="D6267" s="10" t="s">
        <v>19276</v>
      </c>
      <c r="E6267" s="25">
        <v>0</v>
      </c>
      <c r="F6267" s="25">
        <v>1</v>
      </c>
      <c r="G6267" s="10" t="s">
        <v>19277</v>
      </c>
      <c r="H6267" s="25">
        <f>INDEX('Annexe 1 – Données des équipes'!$B$12:$R$114, MATCH(C6267, 'Annexe 1 – Données des équipes'!$B$12:$B$114,0),4)</f>
        <v>20</v>
      </c>
      <c r="I6267" s="25">
        <f>INDEX('Annexe 1 – Données des équipes'!$B$12:$R$114, MATCH(D6267, 'Annexe 1 – Données des équipes'!$B$12:$B$114,0),4)</f>
        <v>70</v>
      </c>
      <c r="J6267" s="25">
        <f t="shared" si="98"/>
        <v>1</v>
      </c>
    </row>
    <row r="6268" spans="2:10">
      <c r="B6268" s="3">
        <v>35659</v>
      </c>
      <c r="C6268" s="10" t="s">
        <v>19278</v>
      </c>
      <c r="D6268" s="10" t="s">
        <v>19279</v>
      </c>
      <c r="E6268" s="25">
        <v>1</v>
      </c>
      <c r="F6268" s="25">
        <v>0</v>
      </c>
      <c r="G6268" s="10" t="s">
        <v>19280</v>
      </c>
      <c r="H6268" s="25">
        <f>INDEX('Annexe 1 – Données des équipes'!$B$12:$R$114, MATCH(C6268, 'Annexe 1 – Données des équipes'!$B$12:$B$114,0),4)</f>
        <v>10</v>
      </c>
      <c r="I6268" s="25">
        <f>INDEX('Annexe 1 – Données des équipes'!$B$12:$R$114, MATCH(D6268, 'Annexe 1 – Données des équipes'!$B$12:$B$114,0),4)</f>
        <v>50</v>
      </c>
      <c r="J6268" s="25">
        <f t="shared" si="98"/>
        <v>1</v>
      </c>
    </row>
    <row r="6269" spans="2:10">
      <c r="B6269" s="3">
        <v>35659</v>
      </c>
      <c r="C6269" s="10" t="s">
        <v>19281</v>
      </c>
      <c r="D6269" s="10" t="s">
        <v>19282</v>
      </c>
      <c r="E6269" s="25">
        <v>1</v>
      </c>
      <c r="F6269" s="25">
        <v>2</v>
      </c>
      <c r="G6269" s="10" t="s">
        <v>19283</v>
      </c>
      <c r="H6269" s="25">
        <f>INDEX('Annexe 1 – Données des équipes'!$B$12:$R$114, MATCH(C6269, 'Annexe 1 – Données des équipes'!$B$12:$B$114,0),4)</f>
        <v>10</v>
      </c>
      <c r="I6269" s="25">
        <f>INDEX('Annexe 1 – Données des équipes'!$B$12:$R$114, MATCH(D6269, 'Annexe 1 – Données des équipes'!$B$12:$B$114,0),4)</f>
        <v>40</v>
      </c>
      <c r="J6269" s="25">
        <f t="shared" si="98"/>
        <v>1</v>
      </c>
    </row>
    <row r="6270" spans="2:10">
      <c r="B6270" s="3">
        <v>35662</v>
      </c>
      <c r="C6270" s="10" t="s">
        <v>19284</v>
      </c>
      <c r="D6270" s="10" t="s">
        <v>19285</v>
      </c>
      <c r="E6270" s="25">
        <v>1</v>
      </c>
      <c r="F6270" s="25">
        <v>2</v>
      </c>
      <c r="G6270" s="10" t="s">
        <v>19286</v>
      </c>
      <c r="H6270" s="25">
        <f>INDEX('Annexe 1 – Données des équipes'!$B$12:$R$114, MATCH(C6270, 'Annexe 1 – Données des équipes'!$B$12:$B$114,0),4)</f>
        <v>10</v>
      </c>
      <c r="I6270" s="25">
        <f>INDEX('Annexe 1 – Données des équipes'!$B$12:$R$114, MATCH(D6270, 'Annexe 1 – Données des équipes'!$B$12:$B$114,0),4)</f>
        <v>80</v>
      </c>
      <c r="J6270" s="25">
        <f t="shared" si="98"/>
        <v>1</v>
      </c>
    </row>
    <row r="6271" spans="2:10">
      <c r="B6271" s="3">
        <v>35662</v>
      </c>
      <c r="C6271" s="10" t="s">
        <v>19287</v>
      </c>
      <c r="D6271" s="10" t="s">
        <v>19288</v>
      </c>
      <c r="E6271" s="25">
        <v>1</v>
      </c>
      <c r="F6271" s="25">
        <v>0</v>
      </c>
      <c r="G6271" s="10" t="s">
        <v>19289</v>
      </c>
      <c r="H6271" s="25">
        <f>INDEX('Annexe 1 – Données des équipes'!$B$12:$R$114, MATCH(C6271, 'Annexe 1 – Données des équipes'!$B$12:$B$114,0),4)</f>
        <v>40</v>
      </c>
      <c r="I6271" s="25">
        <f>INDEX('Annexe 1 – Données des équipes'!$B$12:$R$114, MATCH(D6271, 'Annexe 1 – Données des équipes'!$B$12:$B$114,0),4)</f>
        <v>20</v>
      </c>
      <c r="J6271" s="25">
        <f t="shared" si="98"/>
        <v>1</v>
      </c>
    </row>
    <row r="6272" spans="2:10">
      <c r="B6272" s="3">
        <v>35662</v>
      </c>
      <c r="C6272" s="10" t="s">
        <v>19290</v>
      </c>
      <c r="D6272" s="10" t="s">
        <v>19291</v>
      </c>
      <c r="E6272" s="25">
        <v>2</v>
      </c>
      <c r="F6272" s="25">
        <v>1</v>
      </c>
      <c r="G6272" s="10" t="s">
        <v>19292</v>
      </c>
      <c r="H6272" s="25">
        <f>INDEX('Annexe 1 – Données des équipes'!$B$12:$R$114, MATCH(C6272, 'Annexe 1 – Données des équipes'!$B$12:$B$114,0),4)</f>
        <v>70</v>
      </c>
      <c r="I6272" s="25">
        <f>INDEX('Annexe 1 – Données des équipes'!$B$12:$R$114, MATCH(D6272, 'Annexe 1 – Données des équipes'!$B$12:$B$114,0),4)</f>
        <v>70</v>
      </c>
      <c r="J6272" s="25">
        <f t="shared" si="98"/>
        <v>1</v>
      </c>
    </row>
    <row r="6273" spans="2:10">
      <c r="B6273" s="3">
        <v>35662</v>
      </c>
      <c r="C6273" s="10" t="s">
        <v>19293</v>
      </c>
      <c r="D6273" s="10" t="s">
        <v>19294</v>
      </c>
      <c r="E6273" s="25">
        <v>0</v>
      </c>
      <c r="F6273" s="25">
        <v>1</v>
      </c>
      <c r="G6273" s="10" t="s">
        <v>19295</v>
      </c>
      <c r="H6273" s="25">
        <f>INDEX('Annexe 1 – Données des équipes'!$B$12:$R$114, MATCH(C6273, 'Annexe 1 – Données des équipes'!$B$12:$B$114,0),4)</f>
        <v>50</v>
      </c>
      <c r="I6273" s="25">
        <f>INDEX('Annexe 1 – Données des équipes'!$B$12:$R$114, MATCH(D6273, 'Annexe 1 – Données des équipes'!$B$12:$B$114,0),4)</f>
        <v>70</v>
      </c>
      <c r="J6273" s="25">
        <f t="shared" si="98"/>
        <v>1</v>
      </c>
    </row>
    <row r="6274" spans="2:10">
      <c r="B6274" s="3">
        <v>35662</v>
      </c>
      <c r="C6274" s="10" t="s">
        <v>19296</v>
      </c>
      <c r="D6274" s="10" t="s">
        <v>19297</v>
      </c>
      <c r="E6274" s="25">
        <v>1</v>
      </c>
      <c r="F6274" s="25">
        <v>0</v>
      </c>
      <c r="G6274" s="10" t="s">
        <v>19298</v>
      </c>
      <c r="H6274" s="25">
        <f>INDEX('Annexe 1 – Données des équipes'!$B$12:$R$114, MATCH(C6274, 'Annexe 1 – Données des équipes'!$B$12:$B$114,0),4)</f>
        <v>60</v>
      </c>
      <c r="I6274" s="25">
        <f>INDEX('Annexe 1 – Données des équipes'!$B$12:$R$114, MATCH(D6274, 'Annexe 1 – Données des équipes'!$B$12:$B$114,0),4)</f>
        <v>40</v>
      </c>
      <c r="J6274" s="25">
        <f t="shared" si="98"/>
        <v>1</v>
      </c>
    </row>
    <row r="6275" spans="2:10">
      <c r="B6275" s="3">
        <v>35662</v>
      </c>
      <c r="C6275" s="10" t="s">
        <v>19299</v>
      </c>
      <c r="D6275" s="10" t="s">
        <v>19300</v>
      </c>
      <c r="E6275" s="25">
        <v>1</v>
      </c>
      <c r="F6275" s="25">
        <v>0</v>
      </c>
      <c r="G6275" s="10" t="s">
        <v>19301</v>
      </c>
      <c r="H6275" s="25">
        <f>INDEX('Annexe 1 – Données des équipes'!$B$12:$R$114, MATCH(C6275, 'Annexe 1 – Données des équipes'!$B$12:$B$114,0),4)</f>
        <v>80</v>
      </c>
      <c r="I6275" s="25">
        <f>INDEX('Annexe 1 – Données des équipes'!$B$12:$R$114, MATCH(D6275, 'Annexe 1 – Données des équipes'!$B$12:$B$114,0),4)</f>
        <v>80</v>
      </c>
      <c r="J6275" s="25">
        <f t="shared" si="98"/>
        <v>1</v>
      </c>
    </row>
    <row r="6276" spans="2:10">
      <c r="B6276" s="3">
        <v>35666</v>
      </c>
      <c r="C6276" s="10" t="s">
        <v>19302</v>
      </c>
      <c r="D6276" s="10" t="s">
        <v>19303</v>
      </c>
      <c r="E6276" s="25">
        <v>2</v>
      </c>
      <c r="F6276" s="25">
        <v>1</v>
      </c>
      <c r="G6276" s="10" t="s">
        <v>19304</v>
      </c>
      <c r="H6276" s="25">
        <f>INDEX('Annexe 1 – Données des équipes'!$B$12:$R$114, MATCH(C6276, 'Annexe 1 – Données des équipes'!$B$12:$B$114,0),4)</f>
        <v>80</v>
      </c>
      <c r="I6276" s="25">
        <f>INDEX('Annexe 1 – Données des équipes'!$B$12:$R$114, MATCH(D6276, 'Annexe 1 – Données des équipes'!$B$12:$B$114,0),4)</f>
        <v>90</v>
      </c>
      <c r="J6276" s="25">
        <f t="shared" si="98"/>
        <v>1</v>
      </c>
    </row>
    <row r="6277" spans="2:10">
      <c r="B6277" s="3">
        <v>35679</v>
      </c>
      <c r="C6277" s="10" t="s">
        <v>19305</v>
      </c>
      <c r="D6277" s="10" t="s">
        <v>19306</v>
      </c>
      <c r="E6277" s="25">
        <v>1</v>
      </c>
      <c r="F6277" s="25">
        <v>0</v>
      </c>
      <c r="G6277" s="10" t="s">
        <v>19307</v>
      </c>
      <c r="H6277" s="25">
        <f>INDEX('Annexe 1 – Données des équipes'!$B$12:$R$114, MATCH(C6277, 'Annexe 1 – Données des équipes'!$B$12:$B$114,0),4)</f>
        <v>60</v>
      </c>
      <c r="I6277" s="25">
        <f>INDEX('Annexe 1 – Données des équipes'!$B$12:$R$114, MATCH(D6277, 'Annexe 1 – Données des équipes'!$B$12:$B$114,0),4)</f>
        <v>80</v>
      </c>
      <c r="J6277" s="25">
        <f t="shared" si="98"/>
        <v>1</v>
      </c>
    </row>
    <row r="6278" spans="2:10">
      <c r="B6278" s="3">
        <v>35679</v>
      </c>
      <c r="C6278" s="10" t="s">
        <v>19308</v>
      </c>
      <c r="D6278" s="10" t="s">
        <v>19309</v>
      </c>
      <c r="E6278" s="25">
        <v>1</v>
      </c>
      <c r="F6278" s="25">
        <v>0</v>
      </c>
      <c r="G6278" s="10" t="s">
        <v>19310</v>
      </c>
      <c r="H6278" s="25">
        <f>INDEX('Annexe 1 – Données des équipes'!$B$12:$R$114, MATCH(C6278, 'Annexe 1 – Données des équipes'!$B$12:$B$114,0),4)</f>
        <v>80</v>
      </c>
      <c r="I6278" s="25">
        <f>INDEX('Annexe 1 – Données des équipes'!$B$12:$R$114, MATCH(D6278, 'Annexe 1 – Données des équipes'!$B$12:$B$114,0),4)</f>
        <v>40</v>
      </c>
      <c r="J6278" s="25">
        <f t="shared" si="98"/>
        <v>1</v>
      </c>
    </row>
    <row r="6279" spans="2:10">
      <c r="B6279" s="3">
        <v>35679</v>
      </c>
      <c r="C6279" s="10" t="s">
        <v>19311</v>
      </c>
      <c r="D6279" s="10" t="s">
        <v>19312</v>
      </c>
      <c r="E6279" s="25">
        <v>1</v>
      </c>
      <c r="F6279" s="25">
        <v>2</v>
      </c>
      <c r="G6279" s="10" t="s">
        <v>19313</v>
      </c>
      <c r="H6279" s="25">
        <f>INDEX('Annexe 1 – Données des équipes'!$B$12:$R$114, MATCH(C6279, 'Annexe 1 – Données des équipes'!$B$12:$B$114,0),4)</f>
        <v>80</v>
      </c>
      <c r="I6279" s="25">
        <f>INDEX('Annexe 1 – Données des équipes'!$B$12:$R$114, MATCH(D6279, 'Annexe 1 – Données des équipes'!$B$12:$B$114,0),4)</f>
        <v>30</v>
      </c>
      <c r="J6279" s="25">
        <f t="shared" si="98"/>
        <v>1</v>
      </c>
    </row>
    <row r="6280" spans="2:10">
      <c r="B6280" s="3">
        <v>35680</v>
      </c>
      <c r="C6280" s="10" t="s">
        <v>19314</v>
      </c>
      <c r="D6280" s="10" t="s">
        <v>19315</v>
      </c>
      <c r="E6280" s="25">
        <v>1</v>
      </c>
      <c r="F6280" s="25">
        <v>0</v>
      </c>
      <c r="G6280" s="10" t="s">
        <v>19316</v>
      </c>
      <c r="H6280" s="25">
        <f>INDEX('Annexe 1 – Données des équipes'!$B$12:$R$114, MATCH(C6280, 'Annexe 1 – Données des équipes'!$B$12:$B$114,0),4)</f>
        <v>30</v>
      </c>
      <c r="I6280" s="25">
        <f>INDEX('Annexe 1 – Données des équipes'!$B$12:$R$114, MATCH(D6280, 'Annexe 1 – Données des équipes'!$B$12:$B$114,0),4)</f>
        <v>20</v>
      </c>
      <c r="J6280" s="25">
        <f t="shared" si="98"/>
        <v>1</v>
      </c>
    </row>
    <row r="6281" spans="2:10">
      <c r="B6281" s="3">
        <v>35683</v>
      </c>
      <c r="C6281" s="10" t="s">
        <v>19317</v>
      </c>
      <c r="D6281" s="10" t="s">
        <v>19318</v>
      </c>
      <c r="E6281" s="25">
        <v>1</v>
      </c>
      <c r="F6281" s="25">
        <v>0</v>
      </c>
      <c r="G6281" s="10" t="s">
        <v>19319</v>
      </c>
      <c r="H6281" s="25">
        <f>INDEX('Annexe 1 – Données des équipes'!$B$12:$R$114, MATCH(C6281, 'Annexe 1 – Données des équipes'!$B$12:$B$114,0),4)</f>
        <v>40</v>
      </c>
      <c r="I6281" s="25">
        <f>INDEX('Annexe 1 – Données des équipes'!$B$12:$R$114, MATCH(D6281, 'Annexe 1 – Données des équipes'!$B$12:$B$114,0),4)</f>
        <v>50</v>
      </c>
      <c r="J6281" s="25">
        <f t="shared" si="98"/>
        <v>1</v>
      </c>
    </row>
    <row r="6282" spans="2:10">
      <c r="B6282" s="3">
        <v>35683</v>
      </c>
      <c r="C6282" s="10" t="s">
        <v>19320</v>
      </c>
      <c r="D6282" s="10" t="s">
        <v>19321</v>
      </c>
      <c r="E6282" s="25">
        <v>0</v>
      </c>
      <c r="F6282" s="25">
        <v>1</v>
      </c>
      <c r="G6282" s="10" t="s">
        <v>19322</v>
      </c>
      <c r="H6282" s="25">
        <f>INDEX('Annexe 1 – Données des équipes'!$B$12:$R$114, MATCH(C6282, 'Annexe 1 – Données des équipes'!$B$12:$B$114,0),4)</f>
        <v>10</v>
      </c>
      <c r="I6282" s="25">
        <f>INDEX('Annexe 1 – Données des équipes'!$B$12:$R$114, MATCH(D6282, 'Annexe 1 – Données des équipes'!$B$12:$B$114,0),4)</f>
        <v>60</v>
      </c>
      <c r="J6282" s="25">
        <f t="shared" si="98"/>
        <v>1</v>
      </c>
    </row>
    <row r="6283" spans="2:10">
      <c r="B6283" s="3">
        <v>35683</v>
      </c>
      <c r="C6283" s="10" t="s">
        <v>19323</v>
      </c>
      <c r="D6283" s="10" t="s">
        <v>19324</v>
      </c>
      <c r="E6283" s="25">
        <v>1</v>
      </c>
      <c r="F6283" s="25">
        <v>0</v>
      </c>
      <c r="G6283" s="10" t="s">
        <v>19325</v>
      </c>
      <c r="H6283" s="25">
        <f>INDEX('Annexe 1 – Données des équipes'!$B$12:$R$114, MATCH(C6283, 'Annexe 1 – Données des équipes'!$B$12:$B$114,0),4)</f>
        <v>40</v>
      </c>
      <c r="I6283" s="25">
        <f>INDEX('Annexe 1 – Données des équipes'!$B$12:$R$114, MATCH(D6283, 'Annexe 1 – Données des équipes'!$B$12:$B$114,0),4)</f>
        <v>50</v>
      </c>
      <c r="J6283" s="25">
        <f t="shared" si="98"/>
        <v>1</v>
      </c>
    </row>
    <row r="6284" spans="2:10">
      <c r="B6284" s="3">
        <v>35683</v>
      </c>
      <c r="C6284" s="10" t="s">
        <v>19326</v>
      </c>
      <c r="D6284" s="10" t="s">
        <v>19327</v>
      </c>
      <c r="E6284" s="25">
        <v>1</v>
      </c>
      <c r="F6284" s="25">
        <v>2</v>
      </c>
      <c r="G6284" s="10" t="s">
        <v>19328</v>
      </c>
      <c r="H6284" s="25">
        <f>INDEX('Annexe 1 – Données des équipes'!$B$12:$R$114, MATCH(C6284, 'Annexe 1 – Données des équipes'!$B$12:$B$114,0),4)</f>
        <v>80</v>
      </c>
      <c r="I6284" s="25">
        <f>INDEX('Annexe 1 – Données des équipes'!$B$12:$R$114, MATCH(D6284, 'Annexe 1 – Données des équipes'!$B$12:$B$114,0),4)</f>
        <v>90</v>
      </c>
      <c r="J6284" s="25">
        <f t="shared" si="98"/>
        <v>1</v>
      </c>
    </row>
    <row r="6285" spans="2:10">
      <c r="B6285" s="3">
        <v>35683</v>
      </c>
      <c r="C6285" s="10" t="s">
        <v>19329</v>
      </c>
      <c r="D6285" s="10" t="s">
        <v>19330</v>
      </c>
      <c r="E6285" s="25">
        <v>1</v>
      </c>
      <c r="F6285" s="25">
        <v>0</v>
      </c>
      <c r="G6285" s="10" t="s">
        <v>19331</v>
      </c>
      <c r="H6285" s="25">
        <f>INDEX('Annexe 1 – Données des équipes'!$B$12:$R$114, MATCH(C6285, 'Annexe 1 – Données des équipes'!$B$12:$B$114,0),4)</f>
        <v>90</v>
      </c>
      <c r="I6285" s="25">
        <f>INDEX('Annexe 1 – Données des équipes'!$B$12:$R$114, MATCH(D6285, 'Annexe 1 – Données des équipes'!$B$12:$B$114,0),4)</f>
        <v>60</v>
      </c>
      <c r="J6285" s="25">
        <f t="shared" si="98"/>
        <v>1</v>
      </c>
    </row>
    <row r="6286" spans="2:10">
      <c r="B6286" s="3">
        <v>35683</v>
      </c>
      <c r="C6286" s="10" t="s">
        <v>19332</v>
      </c>
      <c r="D6286" s="10" t="s">
        <v>19333</v>
      </c>
      <c r="E6286" s="25">
        <v>2</v>
      </c>
      <c r="F6286" s="25">
        <v>1</v>
      </c>
      <c r="G6286" s="10" t="s">
        <v>19334</v>
      </c>
      <c r="H6286" s="25">
        <f>INDEX('Annexe 1 – Données des équipes'!$B$12:$R$114, MATCH(C6286, 'Annexe 1 – Données des équipes'!$B$12:$B$114,0),4)</f>
        <v>70</v>
      </c>
      <c r="I6286" s="25">
        <f>INDEX('Annexe 1 – Données des équipes'!$B$12:$R$114, MATCH(D6286, 'Annexe 1 – Données des équipes'!$B$12:$B$114,0),4)</f>
        <v>50</v>
      </c>
      <c r="J6286" s="25">
        <f t="shared" si="98"/>
        <v>1</v>
      </c>
    </row>
    <row r="6287" spans="2:10">
      <c r="B6287" s="3">
        <v>35683</v>
      </c>
      <c r="C6287" s="10" t="s">
        <v>19335</v>
      </c>
      <c r="D6287" s="10" t="s">
        <v>19336</v>
      </c>
      <c r="E6287" s="25">
        <v>2</v>
      </c>
      <c r="F6287" s="25">
        <v>1</v>
      </c>
      <c r="G6287" s="10" t="s">
        <v>19337</v>
      </c>
      <c r="H6287" s="25">
        <f>INDEX('Annexe 1 – Données des équipes'!$B$12:$R$114, MATCH(C6287, 'Annexe 1 – Données des équipes'!$B$12:$B$114,0),4)</f>
        <v>80</v>
      </c>
      <c r="I6287" s="25">
        <f>INDEX('Annexe 1 – Données des équipes'!$B$12:$R$114, MATCH(D6287, 'Annexe 1 – Données des équipes'!$B$12:$B$114,0),4)</f>
        <v>80</v>
      </c>
      <c r="J6287" s="25">
        <f t="shared" si="98"/>
        <v>1</v>
      </c>
    </row>
    <row r="6288" spans="2:10">
      <c r="B6288" s="3">
        <v>35685</v>
      </c>
      <c r="C6288" s="10" t="s">
        <v>19338</v>
      </c>
      <c r="D6288" s="10" t="s">
        <v>19339</v>
      </c>
      <c r="E6288" s="25">
        <v>2</v>
      </c>
      <c r="F6288" s="25">
        <v>1</v>
      </c>
      <c r="G6288" s="10" t="s">
        <v>19340</v>
      </c>
      <c r="H6288" s="25">
        <f>INDEX('Annexe 1 – Données des équipes'!$B$12:$R$114, MATCH(C6288, 'Annexe 1 – Données des équipes'!$B$12:$B$114,0),4)</f>
        <v>70</v>
      </c>
      <c r="I6288" s="25">
        <f>INDEX('Annexe 1 – Données des équipes'!$B$12:$R$114, MATCH(D6288, 'Annexe 1 – Données des équipes'!$B$12:$B$114,0),4)</f>
        <v>30</v>
      </c>
      <c r="J6288" s="25">
        <f t="shared" si="98"/>
        <v>1</v>
      </c>
    </row>
    <row r="6289" spans="2:10">
      <c r="B6289" s="3">
        <v>35687</v>
      </c>
      <c r="C6289" s="10" t="s">
        <v>19341</v>
      </c>
      <c r="D6289" s="10" t="s">
        <v>19342</v>
      </c>
      <c r="E6289" s="25">
        <v>1</v>
      </c>
      <c r="F6289" s="25">
        <v>0</v>
      </c>
      <c r="G6289" s="10" t="s">
        <v>19343</v>
      </c>
      <c r="H6289" s="25">
        <f>INDEX('Annexe 1 – Données des équipes'!$B$12:$R$114, MATCH(C6289, 'Annexe 1 – Données des équipes'!$B$12:$B$114,0),4)</f>
        <v>30</v>
      </c>
      <c r="I6289" s="25">
        <f>INDEX('Annexe 1 – Données des équipes'!$B$12:$R$114, MATCH(D6289, 'Annexe 1 – Données des équipes'!$B$12:$B$114,0),4)</f>
        <v>60</v>
      </c>
      <c r="J6289" s="25">
        <f t="shared" si="98"/>
        <v>1</v>
      </c>
    </row>
    <row r="6290" spans="2:10">
      <c r="B6290" s="3">
        <v>35687</v>
      </c>
      <c r="C6290" s="10" t="s">
        <v>19344</v>
      </c>
      <c r="D6290" s="10" t="s">
        <v>19345</v>
      </c>
      <c r="E6290" s="25">
        <v>2</v>
      </c>
      <c r="F6290" s="25">
        <v>1</v>
      </c>
      <c r="G6290" s="10" t="s">
        <v>19346</v>
      </c>
      <c r="H6290" s="25">
        <f>INDEX('Annexe 1 – Données des équipes'!$B$12:$R$114, MATCH(C6290, 'Annexe 1 – Données des équipes'!$B$12:$B$114,0),4)</f>
        <v>30</v>
      </c>
      <c r="I6290" s="25">
        <f>INDEX('Annexe 1 – Données des équipes'!$B$12:$R$114, MATCH(D6290, 'Annexe 1 – Données des équipes'!$B$12:$B$114,0),4)</f>
        <v>0</v>
      </c>
      <c r="J6290" s="25">
        <f t="shared" ref="J6290:J6353" si="99">ABS(F6290-E6290)</f>
        <v>1</v>
      </c>
    </row>
    <row r="6291" spans="2:10">
      <c r="B6291" s="3">
        <v>35697</v>
      </c>
      <c r="C6291" s="10" t="s">
        <v>19347</v>
      </c>
      <c r="D6291" s="10" t="s">
        <v>19348</v>
      </c>
      <c r="E6291" s="25">
        <v>0</v>
      </c>
      <c r="F6291" s="25">
        <v>1</v>
      </c>
      <c r="G6291" s="10" t="s">
        <v>19349</v>
      </c>
      <c r="H6291" s="25">
        <f>INDEX('Annexe 1 – Données des équipes'!$B$12:$R$114, MATCH(C6291, 'Annexe 1 – Données des équipes'!$B$12:$B$114,0),4)</f>
        <v>0</v>
      </c>
      <c r="I6291" s="25">
        <f>INDEX('Annexe 1 – Données des équipes'!$B$12:$R$114, MATCH(D6291, 'Annexe 1 – Données des équipes'!$B$12:$B$114,0),4)</f>
        <v>10</v>
      </c>
      <c r="J6291" s="25">
        <f t="shared" si="99"/>
        <v>1</v>
      </c>
    </row>
    <row r="6292" spans="2:10">
      <c r="B6292" s="3">
        <v>35697</v>
      </c>
      <c r="C6292" s="10" t="s">
        <v>19350</v>
      </c>
      <c r="D6292" s="10" t="s">
        <v>19351</v>
      </c>
      <c r="E6292" s="25">
        <v>1</v>
      </c>
      <c r="F6292" s="25">
        <v>2</v>
      </c>
      <c r="G6292" s="10" t="s">
        <v>19352</v>
      </c>
      <c r="H6292" s="25">
        <f>INDEX('Annexe 1 – Données des équipes'!$B$12:$R$114, MATCH(C6292, 'Annexe 1 – Données des équipes'!$B$12:$B$114,0),4)</f>
        <v>70</v>
      </c>
      <c r="I6292" s="25">
        <f>INDEX('Annexe 1 – Données des équipes'!$B$12:$R$114, MATCH(D6292, 'Annexe 1 – Données des équipes'!$B$12:$B$114,0),4)</f>
        <v>90</v>
      </c>
      <c r="J6292" s="25">
        <f t="shared" si="99"/>
        <v>1</v>
      </c>
    </row>
    <row r="6293" spans="2:10">
      <c r="B6293" s="3">
        <v>35700</v>
      </c>
      <c r="C6293" s="10" t="s">
        <v>19353</v>
      </c>
      <c r="D6293" s="10" t="s">
        <v>19354</v>
      </c>
      <c r="E6293" s="25">
        <v>2</v>
      </c>
      <c r="F6293" s="25">
        <v>3</v>
      </c>
      <c r="G6293" s="10" t="s">
        <v>19355</v>
      </c>
      <c r="H6293" s="25">
        <f>INDEX('Annexe 1 – Données des équipes'!$B$12:$R$114, MATCH(C6293, 'Annexe 1 – Données des équipes'!$B$12:$B$114,0),4)</f>
        <v>30</v>
      </c>
      <c r="I6293" s="25">
        <f>INDEX('Annexe 1 – Données des équipes'!$B$12:$R$114, MATCH(D6293, 'Annexe 1 – Données des équipes'!$B$12:$B$114,0),4)</f>
        <v>20</v>
      </c>
      <c r="J6293" s="25">
        <f t="shared" si="99"/>
        <v>1</v>
      </c>
    </row>
    <row r="6294" spans="2:10">
      <c r="B6294" s="3">
        <v>35701</v>
      </c>
      <c r="C6294" s="10" t="s">
        <v>19356</v>
      </c>
      <c r="D6294" s="10" t="s">
        <v>19357</v>
      </c>
      <c r="E6294" s="25">
        <v>1</v>
      </c>
      <c r="F6294" s="25">
        <v>2</v>
      </c>
      <c r="G6294" s="10" t="s">
        <v>19358</v>
      </c>
      <c r="H6294" s="25">
        <f>INDEX('Annexe 1 – Données des équipes'!$B$12:$R$114, MATCH(C6294, 'Annexe 1 – Données des équipes'!$B$12:$B$114,0),4)</f>
        <v>50</v>
      </c>
      <c r="I6294" s="25">
        <f>INDEX('Annexe 1 – Données des équipes'!$B$12:$R$114, MATCH(D6294, 'Annexe 1 – Données des équipes'!$B$12:$B$114,0),4)</f>
        <v>70</v>
      </c>
      <c r="J6294" s="25">
        <f t="shared" si="99"/>
        <v>1</v>
      </c>
    </row>
    <row r="6295" spans="2:10">
      <c r="B6295" s="3">
        <v>35703</v>
      </c>
      <c r="C6295" s="10" t="s">
        <v>19359</v>
      </c>
      <c r="D6295" s="10" t="s">
        <v>19360</v>
      </c>
      <c r="E6295" s="25">
        <v>0</v>
      </c>
      <c r="F6295" s="25">
        <v>1</v>
      </c>
      <c r="G6295" s="10" t="s">
        <v>19361</v>
      </c>
      <c r="H6295" s="25">
        <f>INDEX('Annexe 1 – Données des équipes'!$B$12:$R$114, MATCH(C6295, 'Annexe 1 – Données des équipes'!$B$12:$B$114,0),4)</f>
        <v>20</v>
      </c>
      <c r="I6295" s="25">
        <f>INDEX('Annexe 1 – Données des équipes'!$B$12:$R$114, MATCH(D6295, 'Annexe 1 – Données des équipes'!$B$12:$B$114,0),4)</f>
        <v>10</v>
      </c>
      <c r="J6295" s="25">
        <f t="shared" si="99"/>
        <v>1</v>
      </c>
    </row>
    <row r="6296" spans="2:10">
      <c r="B6296" s="3">
        <v>35706</v>
      </c>
      <c r="C6296" s="10" t="s">
        <v>19362</v>
      </c>
      <c r="D6296" s="10" t="s">
        <v>19363</v>
      </c>
      <c r="E6296" s="25">
        <v>1</v>
      </c>
      <c r="F6296" s="25">
        <v>0</v>
      </c>
      <c r="G6296" s="10" t="s">
        <v>19364</v>
      </c>
      <c r="H6296" s="25">
        <f>INDEX('Annexe 1 – Données des équipes'!$B$12:$R$114, MATCH(C6296, 'Annexe 1 – Données des équipes'!$B$12:$B$114,0),4)</f>
        <v>30</v>
      </c>
      <c r="I6296" s="25">
        <f>INDEX('Annexe 1 – Données des équipes'!$B$12:$R$114, MATCH(D6296, 'Annexe 1 – Données des équipes'!$B$12:$B$114,0),4)</f>
        <v>30</v>
      </c>
      <c r="J6296" s="25">
        <f t="shared" si="99"/>
        <v>1</v>
      </c>
    </row>
    <row r="6297" spans="2:10">
      <c r="B6297" s="3">
        <v>35713</v>
      </c>
      <c r="C6297" s="10" t="s">
        <v>19365</v>
      </c>
      <c r="D6297" s="10" t="s">
        <v>19366</v>
      </c>
      <c r="E6297" s="25">
        <v>1</v>
      </c>
      <c r="F6297" s="25">
        <v>2</v>
      </c>
      <c r="G6297" s="10" t="s">
        <v>19367</v>
      </c>
      <c r="H6297" s="25">
        <f>INDEX('Annexe 1 – Données des équipes'!$B$12:$R$114, MATCH(C6297, 'Annexe 1 – Données des équipes'!$B$12:$B$114,0),4)</f>
        <v>0</v>
      </c>
      <c r="I6297" s="25">
        <f>INDEX('Annexe 1 – Données des équipes'!$B$12:$R$114, MATCH(D6297, 'Annexe 1 – Données des équipes'!$B$12:$B$114,0),4)</f>
        <v>30</v>
      </c>
      <c r="J6297" s="25">
        <f t="shared" si="99"/>
        <v>1</v>
      </c>
    </row>
    <row r="6298" spans="2:10">
      <c r="B6298" s="3">
        <v>35714</v>
      </c>
      <c r="C6298" s="10" t="s">
        <v>19368</v>
      </c>
      <c r="D6298" s="10" t="s">
        <v>19369</v>
      </c>
      <c r="E6298" s="25">
        <v>3</v>
      </c>
      <c r="F6298" s="25">
        <v>2</v>
      </c>
      <c r="G6298" s="10" t="s">
        <v>19370</v>
      </c>
      <c r="H6298" s="25">
        <f>INDEX('Annexe 1 – Données des équipes'!$B$12:$R$114, MATCH(C6298, 'Annexe 1 – Données des équipes'!$B$12:$B$114,0),4)</f>
        <v>90</v>
      </c>
      <c r="I6298" s="25">
        <f>INDEX('Annexe 1 – Données des équipes'!$B$12:$R$114, MATCH(D6298, 'Annexe 1 – Données des équipes'!$B$12:$B$114,0),4)</f>
        <v>70</v>
      </c>
      <c r="J6298" s="25">
        <f t="shared" si="99"/>
        <v>1</v>
      </c>
    </row>
    <row r="6299" spans="2:10">
      <c r="B6299" s="3">
        <v>35714</v>
      </c>
      <c r="C6299" s="10" t="s">
        <v>19371</v>
      </c>
      <c r="D6299" s="10" t="s">
        <v>19372</v>
      </c>
      <c r="E6299" s="25">
        <v>2</v>
      </c>
      <c r="F6299" s="25">
        <v>1</v>
      </c>
      <c r="G6299" s="10" t="s">
        <v>19373</v>
      </c>
      <c r="H6299" s="25">
        <f>INDEX('Annexe 1 – Données des équipes'!$B$12:$R$114, MATCH(C6299, 'Annexe 1 – Données des équipes'!$B$12:$B$114,0),4)</f>
        <v>90</v>
      </c>
      <c r="I6299" s="25">
        <f>INDEX('Annexe 1 – Données des équipes'!$B$12:$R$114, MATCH(D6299, 'Annexe 1 – Données des équipes'!$B$12:$B$114,0),4)</f>
        <v>20</v>
      </c>
      <c r="J6299" s="25">
        <f t="shared" si="99"/>
        <v>1</v>
      </c>
    </row>
    <row r="6300" spans="2:10">
      <c r="B6300" s="3">
        <v>35714</v>
      </c>
      <c r="C6300" s="10" t="s">
        <v>19374</v>
      </c>
      <c r="D6300" s="10" t="s">
        <v>19375</v>
      </c>
      <c r="E6300" s="25">
        <v>4</v>
      </c>
      <c r="F6300" s="25">
        <v>3</v>
      </c>
      <c r="G6300" s="10" t="s">
        <v>19376</v>
      </c>
      <c r="H6300" s="25">
        <f>INDEX('Annexe 1 – Données des équipes'!$B$12:$R$114, MATCH(C6300, 'Annexe 1 – Données des équipes'!$B$12:$B$114,0),4)</f>
        <v>90</v>
      </c>
      <c r="I6300" s="25">
        <f>INDEX('Annexe 1 – Données des équipes'!$B$12:$R$114, MATCH(D6300, 'Annexe 1 – Données des équipes'!$B$12:$B$114,0),4)</f>
        <v>40</v>
      </c>
      <c r="J6300" s="25">
        <f t="shared" si="99"/>
        <v>1</v>
      </c>
    </row>
    <row r="6301" spans="2:10">
      <c r="B6301" s="3">
        <v>35714</v>
      </c>
      <c r="C6301" s="10" t="s">
        <v>19377</v>
      </c>
      <c r="D6301" s="10" t="s">
        <v>19378</v>
      </c>
      <c r="E6301" s="25">
        <v>1</v>
      </c>
      <c r="F6301" s="25">
        <v>0</v>
      </c>
      <c r="G6301" s="10" t="s">
        <v>19379</v>
      </c>
      <c r="H6301" s="25">
        <f>INDEX('Annexe 1 – Données des équipes'!$B$12:$R$114, MATCH(C6301, 'Annexe 1 – Données des équipes'!$B$12:$B$114,0),4)</f>
        <v>90</v>
      </c>
      <c r="I6301" s="25">
        <f>INDEX('Annexe 1 – Données des équipes'!$B$12:$R$114, MATCH(D6301, 'Annexe 1 – Données des équipes'!$B$12:$B$114,0),4)</f>
        <v>50</v>
      </c>
      <c r="J6301" s="25">
        <f t="shared" si="99"/>
        <v>1</v>
      </c>
    </row>
    <row r="6302" spans="2:10">
      <c r="B6302" s="3">
        <v>35714</v>
      </c>
      <c r="C6302" s="10" t="s">
        <v>19380</v>
      </c>
      <c r="D6302" s="10" t="s">
        <v>19381</v>
      </c>
      <c r="E6302" s="25">
        <v>1</v>
      </c>
      <c r="F6302" s="25">
        <v>0</v>
      </c>
      <c r="G6302" s="10" t="s">
        <v>19382</v>
      </c>
      <c r="H6302" s="25">
        <f>INDEX('Annexe 1 – Données des équipes'!$B$12:$R$114, MATCH(C6302, 'Annexe 1 – Données des équipes'!$B$12:$B$114,0),4)</f>
        <v>30</v>
      </c>
      <c r="I6302" s="25">
        <f>INDEX('Annexe 1 – Données des équipes'!$B$12:$R$114, MATCH(D6302, 'Annexe 1 – Données des équipes'!$B$12:$B$114,0),4)</f>
        <v>0</v>
      </c>
      <c r="J6302" s="25">
        <f t="shared" si="99"/>
        <v>1</v>
      </c>
    </row>
    <row r="6303" spans="2:10">
      <c r="B6303" s="3">
        <v>35714</v>
      </c>
      <c r="C6303" s="10" t="s">
        <v>19383</v>
      </c>
      <c r="D6303" s="10" t="s">
        <v>19384</v>
      </c>
      <c r="E6303" s="25">
        <v>1</v>
      </c>
      <c r="F6303" s="25">
        <v>0</v>
      </c>
      <c r="G6303" s="10" t="s">
        <v>19385</v>
      </c>
      <c r="H6303" s="25">
        <f>INDEX('Annexe 1 – Données des équipes'!$B$12:$R$114, MATCH(C6303, 'Annexe 1 – Données des équipes'!$B$12:$B$114,0),4)</f>
        <v>80</v>
      </c>
      <c r="I6303" s="25">
        <f>INDEX('Annexe 1 – Données des équipes'!$B$12:$R$114, MATCH(D6303, 'Annexe 1 – Données des équipes'!$B$12:$B$114,0),4)</f>
        <v>20</v>
      </c>
      <c r="J6303" s="25">
        <f t="shared" si="99"/>
        <v>1</v>
      </c>
    </row>
    <row r="6304" spans="2:10">
      <c r="B6304" s="3">
        <v>35715</v>
      </c>
      <c r="C6304" s="10" t="s">
        <v>19386</v>
      </c>
      <c r="D6304" s="10" t="s">
        <v>19387</v>
      </c>
      <c r="E6304" s="25">
        <v>1</v>
      </c>
      <c r="F6304" s="25">
        <v>0</v>
      </c>
      <c r="G6304" s="10" t="s">
        <v>19388</v>
      </c>
      <c r="H6304" s="25">
        <f>INDEX('Annexe 1 – Données des équipes'!$B$12:$R$114, MATCH(C6304, 'Annexe 1 – Données des équipes'!$B$12:$B$114,0),4)</f>
        <v>70</v>
      </c>
      <c r="I6304" s="25">
        <f>INDEX('Annexe 1 – Données des équipes'!$B$12:$R$114, MATCH(D6304, 'Annexe 1 – Données des équipes'!$B$12:$B$114,0),4)</f>
        <v>50</v>
      </c>
      <c r="J6304" s="25">
        <f t="shared" si="99"/>
        <v>1</v>
      </c>
    </row>
    <row r="6305" spans="2:10">
      <c r="B6305" s="3">
        <v>35715</v>
      </c>
      <c r="C6305" s="10" t="s">
        <v>19389</v>
      </c>
      <c r="D6305" s="10" t="s">
        <v>19390</v>
      </c>
      <c r="E6305" s="25">
        <v>1</v>
      </c>
      <c r="F6305" s="25">
        <v>0</v>
      </c>
      <c r="G6305" s="10" t="s">
        <v>19391</v>
      </c>
      <c r="H6305" s="25">
        <f>INDEX('Annexe 1 – Données des équipes'!$B$12:$R$114, MATCH(C6305, 'Annexe 1 – Données des équipes'!$B$12:$B$114,0),4)</f>
        <v>70</v>
      </c>
      <c r="I6305" s="25">
        <f>INDEX('Annexe 1 – Données des équipes'!$B$12:$R$114, MATCH(D6305, 'Annexe 1 – Données des équipes'!$B$12:$B$114,0),4)</f>
        <v>60</v>
      </c>
      <c r="J6305" s="25">
        <f t="shared" si="99"/>
        <v>1</v>
      </c>
    </row>
    <row r="6306" spans="2:10">
      <c r="B6306" s="3">
        <v>35720</v>
      </c>
      <c r="C6306" s="10" t="s">
        <v>19392</v>
      </c>
      <c r="D6306" s="10" t="s">
        <v>19393</v>
      </c>
      <c r="E6306" s="25">
        <v>2</v>
      </c>
      <c r="F6306" s="25">
        <v>1</v>
      </c>
      <c r="G6306" s="10" t="s">
        <v>19394</v>
      </c>
      <c r="H6306" s="25">
        <f>INDEX('Annexe 1 – Données des équipes'!$B$12:$R$114, MATCH(C6306, 'Annexe 1 – Données des équipes'!$B$12:$B$114,0),4)</f>
        <v>0</v>
      </c>
      <c r="I6306" s="25">
        <f>INDEX('Annexe 1 – Données des équipes'!$B$12:$R$114, MATCH(D6306, 'Annexe 1 – Données des équipes'!$B$12:$B$114,0),4)</f>
        <v>30</v>
      </c>
      <c r="J6306" s="25">
        <f t="shared" si="99"/>
        <v>1</v>
      </c>
    </row>
    <row r="6307" spans="2:10">
      <c r="B6307" s="3">
        <v>35721</v>
      </c>
      <c r="C6307" s="10" t="s">
        <v>19395</v>
      </c>
      <c r="D6307" s="10" t="s">
        <v>19396</v>
      </c>
      <c r="E6307" s="25">
        <v>0</v>
      </c>
      <c r="F6307" s="25">
        <v>1</v>
      </c>
      <c r="G6307" s="10" t="s">
        <v>19397</v>
      </c>
      <c r="H6307" s="25">
        <f>INDEX('Annexe 1 – Données des équipes'!$B$12:$R$114, MATCH(C6307, 'Annexe 1 – Données des équipes'!$B$12:$B$114,0),4)</f>
        <v>10</v>
      </c>
      <c r="I6307" s="25">
        <f>INDEX('Annexe 1 – Données des équipes'!$B$12:$R$114, MATCH(D6307, 'Annexe 1 – Données des équipes'!$B$12:$B$114,0),4)</f>
        <v>30</v>
      </c>
      <c r="J6307" s="25">
        <f t="shared" si="99"/>
        <v>1</v>
      </c>
    </row>
    <row r="6308" spans="2:10">
      <c r="B6308" s="3">
        <v>35723</v>
      </c>
      <c r="C6308" s="10" t="s">
        <v>19398</v>
      </c>
      <c r="D6308" s="10" t="s">
        <v>19399</v>
      </c>
      <c r="E6308" s="25">
        <v>2</v>
      </c>
      <c r="F6308" s="25">
        <v>1</v>
      </c>
      <c r="G6308" s="10" t="s">
        <v>19400</v>
      </c>
      <c r="H6308" s="25">
        <f>INDEX('Annexe 1 – Données des équipes'!$B$12:$R$114, MATCH(C6308, 'Annexe 1 – Données des équipes'!$B$12:$B$114,0),4)</f>
        <v>0</v>
      </c>
      <c r="I6308" s="25">
        <f>INDEX('Annexe 1 – Données des équipes'!$B$12:$R$114, MATCH(D6308, 'Annexe 1 – Données des équipes'!$B$12:$B$114,0),4)</f>
        <v>40</v>
      </c>
      <c r="J6308" s="25">
        <f t="shared" si="99"/>
        <v>1</v>
      </c>
    </row>
    <row r="6309" spans="2:10">
      <c r="B6309" s="3">
        <v>35727</v>
      </c>
      <c r="C6309" s="10" t="s">
        <v>19401</v>
      </c>
      <c r="D6309" s="10" t="s">
        <v>19402</v>
      </c>
      <c r="E6309" s="25">
        <v>0</v>
      </c>
      <c r="F6309" s="25">
        <v>1</v>
      </c>
      <c r="G6309" s="10" t="s">
        <v>19403</v>
      </c>
      <c r="H6309" s="25">
        <f>INDEX('Annexe 1 – Données des équipes'!$B$12:$R$114, MATCH(C6309, 'Annexe 1 – Données des équipes'!$B$12:$B$114,0),4)</f>
        <v>0</v>
      </c>
      <c r="I6309" s="25">
        <f>INDEX('Annexe 1 – Données des équipes'!$B$12:$R$114, MATCH(D6309, 'Annexe 1 – Données des équipes'!$B$12:$B$114,0),4)</f>
        <v>0</v>
      </c>
      <c r="J6309" s="25">
        <f t="shared" si="99"/>
        <v>1</v>
      </c>
    </row>
    <row r="6310" spans="2:10">
      <c r="B6310" s="3">
        <v>35727</v>
      </c>
      <c r="C6310" s="10" t="s">
        <v>19404</v>
      </c>
      <c r="D6310" s="10" t="s">
        <v>19405</v>
      </c>
      <c r="E6310" s="25">
        <v>1</v>
      </c>
      <c r="F6310" s="25">
        <v>0</v>
      </c>
      <c r="G6310" s="10" t="s">
        <v>19406</v>
      </c>
      <c r="H6310" s="25">
        <f>INDEX('Annexe 1 – Données des équipes'!$B$12:$R$114, MATCH(C6310, 'Annexe 1 – Données des équipes'!$B$12:$B$114,0),4)</f>
        <v>30</v>
      </c>
      <c r="I6310" s="25">
        <f>INDEX('Annexe 1 – Données des équipes'!$B$12:$R$114, MATCH(D6310, 'Annexe 1 – Données des équipes'!$B$12:$B$114,0),4)</f>
        <v>70</v>
      </c>
      <c r="J6310" s="25">
        <f t="shared" si="99"/>
        <v>1</v>
      </c>
    </row>
    <row r="6311" spans="2:10">
      <c r="B6311" s="3">
        <v>35734</v>
      </c>
      <c r="C6311" s="10" t="s">
        <v>19407</v>
      </c>
      <c r="D6311" s="10" t="s">
        <v>19408</v>
      </c>
      <c r="E6311" s="25">
        <v>2</v>
      </c>
      <c r="F6311" s="25">
        <v>3</v>
      </c>
      <c r="G6311" s="10" t="s">
        <v>19409</v>
      </c>
      <c r="H6311" s="25">
        <f>INDEX('Annexe 1 – Données des équipes'!$B$12:$R$114, MATCH(C6311, 'Annexe 1 – Données des équipes'!$B$12:$B$114,0),4)</f>
        <v>30</v>
      </c>
      <c r="I6311" s="25">
        <f>INDEX('Annexe 1 – Données des équipes'!$B$12:$R$114, MATCH(D6311, 'Annexe 1 – Données des équipes'!$B$12:$B$114,0),4)</f>
        <v>0</v>
      </c>
      <c r="J6311" s="25">
        <f t="shared" si="99"/>
        <v>1</v>
      </c>
    </row>
    <row r="6312" spans="2:10">
      <c r="B6312" s="3">
        <v>35746</v>
      </c>
      <c r="C6312" s="10" t="s">
        <v>19410</v>
      </c>
      <c r="D6312" s="10" t="s">
        <v>19411</v>
      </c>
      <c r="E6312" s="25">
        <v>1</v>
      </c>
      <c r="F6312" s="25">
        <v>0</v>
      </c>
      <c r="G6312" s="10" t="s">
        <v>19412</v>
      </c>
      <c r="H6312" s="25">
        <f>INDEX('Annexe 1 – Données des équipes'!$B$12:$R$114, MATCH(C6312, 'Annexe 1 – Données des équipes'!$B$12:$B$114,0),4)</f>
        <v>30</v>
      </c>
      <c r="I6312" s="25">
        <f>INDEX('Annexe 1 – Données des équipes'!$B$12:$R$114, MATCH(D6312, 'Annexe 1 – Données des équipes'!$B$12:$B$114,0),4)</f>
        <v>0</v>
      </c>
      <c r="J6312" s="25">
        <f t="shared" si="99"/>
        <v>1</v>
      </c>
    </row>
    <row r="6313" spans="2:10">
      <c r="B6313" s="3">
        <v>35746</v>
      </c>
      <c r="C6313" s="10" t="s">
        <v>19413</v>
      </c>
      <c r="D6313" s="10" t="s">
        <v>19414</v>
      </c>
      <c r="E6313" s="25">
        <v>2</v>
      </c>
      <c r="F6313" s="25">
        <v>1</v>
      </c>
      <c r="G6313" s="10" t="s">
        <v>19415</v>
      </c>
      <c r="H6313" s="25">
        <f>INDEX('Annexe 1 – Données des équipes'!$B$12:$R$114, MATCH(C6313, 'Annexe 1 – Données des équipes'!$B$12:$B$114,0),4)</f>
        <v>90</v>
      </c>
      <c r="I6313" s="25">
        <f>INDEX('Annexe 1 – Données des équipes'!$B$12:$R$114, MATCH(D6313, 'Annexe 1 – Données des équipes'!$B$12:$B$114,0),4)</f>
        <v>60</v>
      </c>
      <c r="J6313" s="25">
        <f t="shared" si="99"/>
        <v>1</v>
      </c>
    </row>
    <row r="6314" spans="2:10">
      <c r="B6314" s="3">
        <v>35746</v>
      </c>
      <c r="C6314" s="10" t="s">
        <v>19416</v>
      </c>
      <c r="D6314" s="10" t="s">
        <v>19417</v>
      </c>
      <c r="E6314" s="25">
        <v>0</v>
      </c>
      <c r="F6314" s="25">
        <v>1</v>
      </c>
      <c r="G6314" s="10" t="s">
        <v>19418</v>
      </c>
      <c r="H6314" s="25">
        <f>INDEX('Annexe 1 – Données des équipes'!$B$12:$R$114, MATCH(C6314, 'Annexe 1 – Données des équipes'!$B$12:$B$114,0),4)</f>
        <v>0</v>
      </c>
      <c r="I6314" s="25">
        <f>INDEX('Annexe 1 – Données des équipes'!$B$12:$R$114, MATCH(D6314, 'Annexe 1 – Données des équipes'!$B$12:$B$114,0),4)</f>
        <v>30</v>
      </c>
      <c r="J6314" s="25">
        <f t="shared" si="99"/>
        <v>1</v>
      </c>
    </row>
    <row r="6315" spans="2:10">
      <c r="B6315" s="3">
        <v>35749</v>
      </c>
      <c r="C6315" s="10" t="s">
        <v>19419</v>
      </c>
      <c r="D6315" s="10" t="s">
        <v>19420</v>
      </c>
      <c r="E6315" s="25">
        <v>2</v>
      </c>
      <c r="F6315" s="25">
        <v>1</v>
      </c>
      <c r="G6315" s="10" t="s">
        <v>19421</v>
      </c>
      <c r="H6315" s="25">
        <f>INDEX('Annexe 1 – Données des équipes'!$B$12:$R$114, MATCH(C6315, 'Annexe 1 – Données des équipes'!$B$12:$B$114,0),4)</f>
        <v>90</v>
      </c>
      <c r="I6315" s="25">
        <f>INDEX('Annexe 1 – Données des équipes'!$B$12:$R$114, MATCH(D6315, 'Annexe 1 – Données des équipes'!$B$12:$B$114,0),4)</f>
        <v>60</v>
      </c>
      <c r="J6315" s="25">
        <f t="shared" si="99"/>
        <v>1</v>
      </c>
    </row>
    <row r="6316" spans="2:10">
      <c r="B6316" s="3">
        <v>35749</v>
      </c>
      <c r="C6316" s="10" t="s">
        <v>19422</v>
      </c>
      <c r="D6316" s="10" t="s">
        <v>19423</v>
      </c>
      <c r="E6316" s="25">
        <v>1</v>
      </c>
      <c r="F6316" s="25">
        <v>0</v>
      </c>
      <c r="G6316" s="10" t="s">
        <v>19424</v>
      </c>
      <c r="H6316" s="25">
        <f>INDEX('Annexe 1 – Données des équipes'!$B$12:$R$114, MATCH(C6316, 'Annexe 1 – Données des équipes'!$B$12:$B$114,0),4)</f>
        <v>90</v>
      </c>
      <c r="I6316" s="25">
        <f>INDEX('Annexe 1 – Données des équipes'!$B$12:$R$114, MATCH(D6316, 'Annexe 1 – Données des équipes'!$B$12:$B$114,0),4)</f>
        <v>50</v>
      </c>
      <c r="J6316" s="25">
        <f t="shared" si="99"/>
        <v>1</v>
      </c>
    </row>
    <row r="6317" spans="2:10">
      <c r="B6317" s="3">
        <v>35750</v>
      </c>
      <c r="C6317" s="10" t="s">
        <v>19425</v>
      </c>
      <c r="D6317" s="10" t="s">
        <v>19426</v>
      </c>
      <c r="E6317" s="25">
        <v>3</v>
      </c>
      <c r="F6317" s="25">
        <v>2</v>
      </c>
      <c r="G6317" s="10" t="s">
        <v>19427</v>
      </c>
      <c r="H6317" s="25">
        <f>INDEX('Annexe 1 – Données des équipes'!$B$12:$R$114, MATCH(C6317, 'Annexe 1 – Données des équipes'!$B$12:$B$114,0),4)</f>
        <v>50</v>
      </c>
      <c r="I6317" s="25">
        <f>INDEX('Annexe 1 – Données des équipes'!$B$12:$R$114, MATCH(D6317, 'Annexe 1 – Données des équipes'!$B$12:$B$114,0),4)</f>
        <v>70</v>
      </c>
      <c r="J6317" s="25">
        <f t="shared" si="99"/>
        <v>1</v>
      </c>
    </row>
    <row r="6318" spans="2:10">
      <c r="B6318" s="3">
        <v>35750</v>
      </c>
      <c r="C6318" s="10" t="s">
        <v>19428</v>
      </c>
      <c r="D6318" s="10" t="s">
        <v>19429</v>
      </c>
      <c r="E6318" s="25">
        <v>1</v>
      </c>
      <c r="F6318" s="25">
        <v>0</v>
      </c>
      <c r="G6318" s="10" t="s">
        <v>19430</v>
      </c>
      <c r="H6318" s="25">
        <f>INDEX('Annexe 1 – Données des équipes'!$B$12:$R$114, MATCH(C6318, 'Annexe 1 – Données des équipes'!$B$12:$B$114,0),4)</f>
        <v>80</v>
      </c>
      <c r="I6318" s="25">
        <f>INDEX('Annexe 1 – Données des équipes'!$B$12:$R$114, MATCH(D6318, 'Annexe 1 – Données des équipes'!$B$12:$B$114,0),4)</f>
        <v>70</v>
      </c>
      <c r="J6318" s="25">
        <f t="shared" si="99"/>
        <v>1</v>
      </c>
    </row>
    <row r="6319" spans="2:10">
      <c r="B6319" s="3">
        <v>35753</v>
      </c>
      <c r="C6319" s="10" t="s">
        <v>19431</v>
      </c>
      <c r="D6319" s="10" t="s">
        <v>19432</v>
      </c>
      <c r="E6319" s="25">
        <v>1</v>
      </c>
      <c r="F6319" s="25">
        <v>2</v>
      </c>
      <c r="G6319" s="10" t="s">
        <v>19433</v>
      </c>
      <c r="H6319" s="25">
        <f>INDEX('Annexe 1 – Données des équipes'!$B$12:$R$114, MATCH(C6319, 'Annexe 1 – Données des équipes'!$B$12:$B$114,0),4)</f>
        <v>70</v>
      </c>
      <c r="I6319" s="25">
        <f>INDEX('Annexe 1 – Données des équipes'!$B$12:$R$114, MATCH(D6319, 'Annexe 1 – Données des équipes'!$B$12:$B$114,0),4)</f>
        <v>20</v>
      </c>
      <c r="J6319" s="25">
        <f t="shared" si="99"/>
        <v>1</v>
      </c>
    </row>
    <row r="6320" spans="2:10">
      <c r="B6320" s="3">
        <v>35767</v>
      </c>
      <c r="C6320" s="10" t="s">
        <v>19434</v>
      </c>
      <c r="D6320" s="10" t="s">
        <v>19435</v>
      </c>
      <c r="E6320" s="25">
        <v>3</v>
      </c>
      <c r="F6320" s="25">
        <v>2</v>
      </c>
      <c r="G6320" s="10" t="s">
        <v>19436</v>
      </c>
      <c r="H6320" s="25">
        <f>INDEX('Annexe 1 – Données des équipes'!$B$12:$R$114, MATCH(C6320, 'Annexe 1 – Données des équipes'!$B$12:$B$114,0),4)</f>
        <v>50</v>
      </c>
      <c r="I6320" s="25">
        <f>INDEX('Annexe 1 – Données des équipes'!$B$12:$R$114, MATCH(D6320, 'Annexe 1 – Données des équipes'!$B$12:$B$114,0),4)</f>
        <v>40</v>
      </c>
      <c r="J6320" s="25">
        <f t="shared" si="99"/>
        <v>1</v>
      </c>
    </row>
    <row r="6321" spans="2:10">
      <c r="B6321" s="3">
        <v>35769</v>
      </c>
      <c r="C6321" s="10" t="s">
        <v>19437</v>
      </c>
      <c r="D6321" s="10" t="s">
        <v>19438</v>
      </c>
      <c r="E6321" s="25">
        <v>1</v>
      </c>
      <c r="F6321" s="25">
        <v>2</v>
      </c>
      <c r="G6321" s="10" t="s">
        <v>19439</v>
      </c>
      <c r="H6321" s="25">
        <f>INDEX('Annexe 1 – Données des équipes'!$B$12:$R$114, MATCH(C6321, 'Annexe 1 – Données des équipes'!$B$12:$B$114,0),4)</f>
        <v>10</v>
      </c>
      <c r="I6321" s="25">
        <f>INDEX('Annexe 1 – Données des équipes'!$B$12:$R$114, MATCH(D6321, 'Annexe 1 – Données des équipes'!$B$12:$B$114,0),4)</f>
        <v>70</v>
      </c>
      <c r="J6321" s="25">
        <f t="shared" si="99"/>
        <v>1</v>
      </c>
    </row>
    <row r="6322" spans="2:10">
      <c r="B6322" s="3">
        <v>35771</v>
      </c>
      <c r="C6322" s="10" t="s">
        <v>19440</v>
      </c>
      <c r="D6322" s="10" t="s">
        <v>19441</v>
      </c>
      <c r="E6322" s="25">
        <v>1</v>
      </c>
      <c r="F6322" s="25">
        <v>0</v>
      </c>
      <c r="G6322" s="10" t="s">
        <v>19442</v>
      </c>
      <c r="H6322" s="25">
        <f>INDEX('Annexe 1 – Données des équipes'!$B$12:$R$114, MATCH(C6322, 'Annexe 1 – Données des équipes'!$B$12:$B$114,0),4)</f>
        <v>20</v>
      </c>
      <c r="I6322" s="25">
        <f>INDEX('Annexe 1 – Données des équipes'!$B$12:$R$114, MATCH(D6322, 'Annexe 1 – Données des équipes'!$B$12:$B$114,0),4)</f>
        <v>70</v>
      </c>
      <c r="J6322" s="25">
        <f t="shared" si="99"/>
        <v>1</v>
      </c>
    </row>
    <row r="6323" spans="2:10">
      <c r="B6323" s="3">
        <v>35771</v>
      </c>
      <c r="C6323" s="10" t="s">
        <v>19443</v>
      </c>
      <c r="D6323" s="10" t="s">
        <v>19444</v>
      </c>
      <c r="E6323" s="25">
        <v>1</v>
      </c>
      <c r="F6323" s="25">
        <v>2</v>
      </c>
      <c r="G6323" s="10" t="s">
        <v>19445</v>
      </c>
      <c r="H6323" s="25">
        <f>INDEX('Annexe 1 – Données des équipes'!$B$12:$R$114, MATCH(C6323, 'Annexe 1 – Données des équipes'!$B$12:$B$114,0),4)</f>
        <v>20</v>
      </c>
      <c r="I6323" s="25">
        <f>INDEX('Annexe 1 – Données des équipes'!$B$12:$R$114, MATCH(D6323, 'Annexe 1 – Données des équipes'!$B$12:$B$114,0),4)</f>
        <v>90</v>
      </c>
      <c r="J6323" s="25">
        <f t="shared" si="99"/>
        <v>1</v>
      </c>
    </row>
    <row r="6324" spans="2:10">
      <c r="B6324" s="3">
        <v>35779</v>
      </c>
      <c r="C6324" s="10" t="s">
        <v>19446</v>
      </c>
      <c r="D6324" s="10" t="s">
        <v>19447</v>
      </c>
      <c r="E6324" s="25">
        <v>1</v>
      </c>
      <c r="F6324" s="25">
        <v>0</v>
      </c>
      <c r="G6324" s="10" t="s">
        <v>19448</v>
      </c>
      <c r="H6324" s="25">
        <f>INDEX('Annexe 1 – Données des équipes'!$B$12:$R$114, MATCH(C6324, 'Annexe 1 – Données des équipes'!$B$12:$B$114,0),4)</f>
        <v>20</v>
      </c>
      <c r="I6324" s="25">
        <f>INDEX('Annexe 1 – Données des équipes'!$B$12:$R$114, MATCH(D6324, 'Annexe 1 – Données des équipes'!$B$12:$B$114,0),4)</f>
        <v>20</v>
      </c>
      <c r="J6324" s="25">
        <f t="shared" si="99"/>
        <v>1</v>
      </c>
    </row>
    <row r="6325" spans="2:10">
      <c r="B6325" s="3">
        <v>35780</v>
      </c>
      <c r="C6325" s="10" t="s">
        <v>19449</v>
      </c>
      <c r="D6325" s="10" t="s">
        <v>19450</v>
      </c>
      <c r="E6325" s="25">
        <v>3</v>
      </c>
      <c r="F6325" s="25">
        <v>2</v>
      </c>
      <c r="G6325" s="10" t="s">
        <v>19451</v>
      </c>
      <c r="H6325" s="25">
        <f>INDEX('Annexe 1 – Données des équipes'!$B$12:$R$114, MATCH(C6325, 'Annexe 1 – Données des équipes'!$B$12:$B$114,0),4)</f>
        <v>90</v>
      </c>
      <c r="I6325" s="25">
        <f>INDEX('Annexe 1 – Données des équipes'!$B$12:$R$114, MATCH(D6325, 'Annexe 1 – Données des équipes'!$B$12:$B$114,0),4)</f>
        <v>80</v>
      </c>
      <c r="J6325" s="25">
        <f t="shared" si="99"/>
        <v>1</v>
      </c>
    </row>
    <row r="6326" spans="2:10">
      <c r="B6326" s="3">
        <v>35780</v>
      </c>
      <c r="C6326" s="10" t="s">
        <v>19452</v>
      </c>
      <c r="D6326" s="10" t="s">
        <v>19453</v>
      </c>
      <c r="E6326" s="25">
        <v>1</v>
      </c>
      <c r="F6326" s="25">
        <v>0</v>
      </c>
      <c r="G6326" s="10" t="s">
        <v>19454</v>
      </c>
      <c r="H6326" s="25">
        <f>INDEX('Annexe 1 – Données des équipes'!$B$12:$R$114, MATCH(C6326, 'Annexe 1 – Données des équipes'!$B$12:$B$114,0),4)</f>
        <v>30</v>
      </c>
      <c r="I6326" s="25">
        <f>INDEX('Annexe 1 – Données des équipes'!$B$12:$R$114, MATCH(D6326, 'Annexe 1 – Données des équipes'!$B$12:$B$114,0),4)</f>
        <v>60</v>
      </c>
      <c r="J6326" s="25">
        <f t="shared" si="99"/>
        <v>1</v>
      </c>
    </row>
    <row r="6327" spans="2:10">
      <c r="B6327" s="3">
        <v>35781</v>
      </c>
      <c r="C6327" s="10" t="s">
        <v>19455</v>
      </c>
      <c r="D6327" s="10" t="s">
        <v>19456</v>
      </c>
      <c r="E6327" s="25">
        <v>4</v>
      </c>
      <c r="F6327" s="25">
        <v>3</v>
      </c>
      <c r="G6327" s="10" t="s">
        <v>19457</v>
      </c>
      <c r="H6327" s="25">
        <f>INDEX('Annexe 1 – Données des équipes'!$B$12:$R$114, MATCH(C6327, 'Annexe 1 – Données des équipes'!$B$12:$B$114,0),4)</f>
        <v>80</v>
      </c>
      <c r="I6327" s="25">
        <f>INDEX('Annexe 1 – Données des équipes'!$B$12:$R$114, MATCH(D6327, 'Annexe 1 – Données des équipes'!$B$12:$B$114,0),4)</f>
        <v>20</v>
      </c>
      <c r="J6327" s="25">
        <f t="shared" si="99"/>
        <v>1</v>
      </c>
    </row>
    <row r="6328" spans="2:10">
      <c r="B6328" s="3">
        <v>35783</v>
      </c>
      <c r="C6328" s="10" t="s">
        <v>19458</v>
      </c>
      <c r="D6328" s="10" t="s">
        <v>19459</v>
      </c>
      <c r="E6328" s="25">
        <v>0</v>
      </c>
      <c r="F6328" s="25">
        <v>1</v>
      </c>
      <c r="G6328" s="10" t="s">
        <v>19460</v>
      </c>
      <c r="H6328" s="25">
        <f>INDEX('Annexe 1 – Données des équipes'!$B$12:$R$114, MATCH(C6328, 'Annexe 1 – Données des équipes'!$B$12:$B$114,0),4)</f>
        <v>80</v>
      </c>
      <c r="I6328" s="25">
        <f>INDEX('Annexe 1 – Données des équipes'!$B$12:$R$114, MATCH(D6328, 'Annexe 1 – Données des équipes'!$B$12:$B$114,0),4)</f>
        <v>60</v>
      </c>
      <c r="J6328" s="25">
        <f t="shared" si="99"/>
        <v>1</v>
      </c>
    </row>
    <row r="6329" spans="2:10">
      <c r="B6329" s="3">
        <v>35784</v>
      </c>
      <c r="C6329" s="10" t="s">
        <v>19461</v>
      </c>
      <c r="D6329" s="10" t="s">
        <v>19462</v>
      </c>
      <c r="E6329" s="25">
        <v>1</v>
      </c>
      <c r="F6329" s="25">
        <v>2</v>
      </c>
      <c r="G6329" s="10" t="s">
        <v>19463</v>
      </c>
      <c r="H6329" s="25">
        <f>INDEX('Annexe 1 – Données des équipes'!$B$12:$R$114, MATCH(C6329, 'Annexe 1 – Données des équipes'!$B$12:$B$114,0),4)</f>
        <v>50</v>
      </c>
      <c r="I6329" s="25">
        <f>INDEX('Annexe 1 – Données des équipes'!$B$12:$R$114, MATCH(D6329, 'Annexe 1 – Données des équipes'!$B$12:$B$114,0),4)</f>
        <v>20</v>
      </c>
      <c r="J6329" s="25">
        <f t="shared" si="99"/>
        <v>1</v>
      </c>
    </row>
    <row r="6330" spans="2:10">
      <c r="B6330" s="3">
        <v>35788</v>
      </c>
      <c r="C6330" s="10" t="s">
        <v>19464</v>
      </c>
      <c r="D6330" s="10" t="s">
        <v>19465</v>
      </c>
      <c r="E6330" s="25">
        <v>1</v>
      </c>
      <c r="F6330" s="25">
        <v>2</v>
      </c>
      <c r="G6330" s="10" t="s">
        <v>19466</v>
      </c>
      <c r="H6330" s="25">
        <f>INDEX('Annexe 1 – Données des équipes'!$B$12:$R$114, MATCH(C6330, 'Annexe 1 – Données des équipes'!$B$12:$B$114,0),4)</f>
        <v>50</v>
      </c>
      <c r="I6330" s="25">
        <f>INDEX('Annexe 1 – Données des équipes'!$B$12:$R$114, MATCH(D6330, 'Annexe 1 – Données des équipes'!$B$12:$B$114,0),4)</f>
        <v>20</v>
      </c>
      <c r="J6330" s="25">
        <f t="shared" si="99"/>
        <v>1</v>
      </c>
    </row>
    <row r="6331" spans="2:10">
      <c r="B6331" s="3">
        <v>35823</v>
      </c>
      <c r="C6331" s="10" t="s">
        <v>19467</v>
      </c>
      <c r="D6331" s="10" t="s">
        <v>19468</v>
      </c>
      <c r="E6331" s="25">
        <v>1</v>
      </c>
      <c r="F6331" s="25">
        <v>0</v>
      </c>
      <c r="G6331" s="10" t="s">
        <v>19469</v>
      </c>
      <c r="H6331" s="25">
        <f>INDEX('Annexe 1 – Données des équipes'!$B$12:$R$114, MATCH(C6331, 'Annexe 1 – Données des équipes'!$B$12:$B$114,0),4)</f>
        <v>90</v>
      </c>
      <c r="I6331" s="25">
        <f>INDEX('Annexe 1 – Données des équipes'!$B$12:$R$114, MATCH(D6331, 'Annexe 1 – Données des équipes'!$B$12:$B$114,0),4)</f>
        <v>90</v>
      </c>
      <c r="J6331" s="25">
        <f t="shared" si="99"/>
        <v>1</v>
      </c>
    </row>
    <row r="6332" spans="2:10">
      <c r="B6332" s="3">
        <v>35823</v>
      </c>
      <c r="C6332" s="10" t="s">
        <v>19470</v>
      </c>
      <c r="D6332" s="10" t="s">
        <v>19471</v>
      </c>
      <c r="E6332" s="25">
        <v>0</v>
      </c>
      <c r="F6332" s="25">
        <v>1</v>
      </c>
      <c r="G6332" s="10" t="s">
        <v>19472</v>
      </c>
      <c r="H6332" s="25">
        <f>INDEX('Annexe 1 – Données des équipes'!$B$12:$R$114, MATCH(C6332, 'Annexe 1 – Données des équipes'!$B$12:$B$114,0),4)</f>
        <v>70</v>
      </c>
      <c r="I6332" s="25">
        <f>INDEX('Annexe 1 – Données des équipes'!$B$12:$R$114, MATCH(D6332, 'Annexe 1 – Données des équipes'!$B$12:$B$114,0),4)</f>
        <v>50</v>
      </c>
      <c r="J6332" s="25">
        <f t="shared" si="99"/>
        <v>1</v>
      </c>
    </row>
    <row r="6333" spans="2:10">
      <c r="B6333" s="3">
        <v>37059</v>
      </c>
      <c r="C6333" s="10" t="s">
        <v>19473</v>
      </c>
      <c r="D6333" s="10" t="s">
        <v>19474</v>
      </c>
      <c r="E6333" s="25">
        <v>2</v>
      </c>
      <c r="F6333" s="25">
        <v>2</v>
      </c>
      <c r="G6333" s="10" t="s">
        <v>19475</v>
      </c>
      <c r="H6333" s="25">
        <f>INDEX('Annexe 1 – Données des équipes'!$B$12:$R$114, MATCH(C6333, 'Annexe 1 – Données des équipes'!$B$12:$B$114,0),4)</f>
        <v>30</v>
      </c>
      <c r="I6333" s="25">
        <f>INDEX('Annexe 1 – Données des équipes'!$B$12:$R$114, MATCH(D6333, 'Annexe 1 – Données des équipes'!$B$12:$B$114,0),4)</f>
        <v>50</v>
      </c>
      <c r="J6333" s="25">
        <f t="shared" si="99"/>
        <v>0</v>
      </c>
    </row>
    <row r="6334" spans="2:10">
      <c r="B6334" s="3">
        <v>35830</v>
      </c>
      <c r="C6334" s="10" t="s">
        <v>19476</v>
      </c>
      <c r="D6334" s="10" t="s">
        <v>19477</v>
      </c>
      <c r="E6334" s="25">
        <v>0</v>
      </c>
      <c r="F6334" s="25">
        <v>1</v>
      </c>
      <c r="G6334" s="10" t="s">
        <v>19478</v>
      </c>
      <c r="H6334" s="25">
        <f>INDEX('Annexe 1 – Données des équipes'!$B$12:$R$114, MATCH(C6334, 'Annexe 1 – Données des équipes'!$B$12:$B$114,0),4)</f>
        <v>20</v>
      </c>
      <c r="I6334" s="25">
        <f>INDEX('Annexe 1 – Données des équipes'!$B$12:$R$114, MATCH(D6334, 'Annexe 1 – Données des équipes'!$B$12:$B$114,0),4)</f>
        <v>40</v>
      </c>
      <c r="J6334" s="25">
        <f t="shared" si="99"/>
        <v>1</v>
      </c>
    </row>
    <row r="6335" spans="2:10">
      <c r="B6335" s="3">
        <v>35831</v>
      </c>
      <c r="C6335" s="10" t="s">
        <v>19479</v>
      </c>
      <c r="D6335" s="10" t="s">
        <v>19480</v>
      </c>
      <c r="E6335" s="25">
        <v>2</v>
      </c>
      <c r="F6335" s="25">
        <v>3</v>
      </c>
      <c r="G6335" s="10" t="s">
        <v>19481</v>
      </c>
      <c r="H6335" s="25">
        <f>INDEX('Annexe 1 – Données des équipes'!$B$12:$R$114, MATCH(C6335, 'Annexe 1 – Données des équipes'!$B$12:$B$114,0),4)</f>
        <v>70</v>
      </c>
      <c r="I6335" s="25">
        <f>INDEX('Annexe 1 – Données des équipes'!$B$12:$R$114, MATCH(D6335, 'Annexe 1 – Données des équipes'!$B$12:$B$114,0),4)</f>
        <v>40</v>
      </c>
      <c r="J6335" s="25">
        <f t="shared" si="99"/>
        <v>1</v>
      </c>
    </row>
    <row r="6336" spans="2:10">
      <c r="B6336" s="3">
        <v>35833</v>
      </c>
      <c r="C6336" s="10" t="s">
        <v>19482</v>
      </c>
      <c r="D6336" s="10" t="s">
        <v>19483</v>
      </c>
      <c r="E6336" s="25">
        <v>0</v>
      </c>
      <c r="F6336" s="25">
        <v>1</v>
      </c>
      <c r="G6336" s="10" t="s">
        <v>19484</v>
      </c>
      <c r="H6336" s="25">
        <f>INDEX('Annexe 1 – Données des équipes'!$B$12:$R$114, MATCH(C6336, 'Annexe 1 – Données des équipes'!$B$12:$B$114,0),4)</f>
        <v>60</v>
      </c>
      <c r="I6336" s="25">
        <f>INDEX('Annexe 1 – Données des équipes'!$B$12:$R$114, MATCH(D6336, 'Annexe 1 – Données des équipes'!$B$12:$B$114,0),4)</f>
        <v>80</v>
      </c>
      <c r="J6336" s="25">
        <f t="shared" si="99"/>
        <v>1</v>
      </c>
    </row>
    <row r="6337" spans="2:10">
      <c r="B6337" s="3">
        <v>35833</v>
      </c>
      <c r="C6337" s="10" t="s">
        <v>19485</v>
      </c>
      <c r="D6337" s="10" t="s">
        <v>19486</v>
      </c>
      <c r="E6337" s="25">
        <v>0</v>
      </c>
      <c r="F6337" s="25">
        <v>1</v>
      </c>
      <c r="G6337" s="10" t="s">
        <v>19487</v>
      </c>
      <c r="H6337" s="25">
        <f>INDEX('Annexe 1 – Données des équipes'!$B$12:$R$114, MATCH(C6337, 'Annexe 1 – Données des équipes'!$B$12:$B$114,0),4)</f>
        <v>40</v>
      </c>
      <c r="I6337" s="25">
        <f>INDEX('Annexe 1 – Données des équipes'!$B$12:$R$114, MATCH(D6337, 'Annexe 1 – Données des équipes'!$B$12:$B$114,0),4)</f>
        <v>40</v>
      </c>
      <c r="J6337" s="25">
        <f t="shared" si="99"/>
        <v>1</v>
      </c>
    </row>
    <row r="6338" spans="2:10">
      <c r="B6338" s="3">
        <v>35833</v>
      </c>
      <c r="C6338" s="10" t="s">
        <v>19488</v>
      </c>
      <c r="D6338" s="10" t="s">
        <v>19489</v>
      </c>
      <c r="E6338" s="25">
        <v>1</v>
      </c>
      <c r="F6338" s="25">
        <v>2</v>
      </c>
      <c r="G6338" s="10" t="s">
        <v>19490</v>
      </c>
      <c r="H6338" s="25">
        <f>INDEX('Annexe 1 – Données des équipes'!$B$12:$R$114, MATCH(C6338, 'Annexe 1 – Données des équipes'!$B$12:$B$114,0),4)</f>
        <v>70</v>
      </c>
      <c r="I6338" s="25">
        <f>INDEX('Annexe 1 – Données des équipes'!$B$12:$R$114, MATCH(D6338, 'Annexe 1 – Données des équipes'!$B$12:$B$114,0),4)</f>
        <v>70</v>
      </c>
      <c r="J6338" s="25">
        <f t="shared" si="99"/>
        <v>1</v>
      </c>
    </row>
    <row r="6339" spans="2:10">
      <c r="B6339" s="3">
        <v>35833</v>
      </c>
      <c r="C6339" s="10" t="s">
        <v>19491</v>
      </c>
      <c r="D6339" s="10" t="s">
        <v>19492</v>
      </c>
      <c r="E6339" s="25">
        <v>0</v>
      </c>
      <c r="F6339" s="25">
        <v>1</v>
      </c>
      <c r="G6339" s="10" t="s">
        <v>19493</v>
      </c>
      <c r="H6339" s="25">
        <f>INDEX('Annexe 1 – Données des équipes'!$B$12:$R$114, MATCH(C6339, 'Annexe 1 – Données des équipes'!$B$12:$B$114,0),4)</f>
        <v>20</v>
      </c>
      <c r="I6339" s="25">
        <f>INDEX('Annexe 1 – Données des équipes'!$B$12:$R$114, MATCH(D6339, 'Annexe 1 – Données des équipes'!$B$12:$B$114,0),4)</f>
        <v>70</v>
      </c>
      <c r="J6339" s="25">
        <f t="shared" si="99"/>
        <v>1</v>
      </c>
    </row>
    <row r="6340" spans="2:10">
      <c r="B6340" s="3">
        <v>35834</v>
      </c>
      <c r="C6340" s="10" t="s">
        <v>19494</v>
      </c>
      <c r="D6340" s="10" t="s">
        <v>19495</v>
      </c>
      <c r="E6340" s="25">
        <v>0</v>
      </c>
      <c r="F6340" s="25">
        <v>1</v>
      </c>
      <c r="G6340" s="10" t="s">
        <v>19496</v>
      </c>
      <c r="H6340" s="25">
        <f>INDEX('Annexe 1 – Données des équipes'!$B$12:$R$114, MATCH(C6340, 'Annexe 1 – Données des équipes'!$B$12:$B$114,0),4)</f>
        <v>20</v>
      </c>
      <c r="I6340" s="25">
        <f>INDEX('Annexe 1 – Données des équipes'!$B$12:$R$114, MATCH(D6340, 'Annexe 1 – Données des équipes'!$B$12:$B$114,0),4)</f>
        <v>10</v>
      </c>
      <c r="J6340" s="25">
        <f t="shared" si="99"/>
        <v>1</v>
      </c>
    </row>
    <row r="6341" spans="2:10">
      <c r="B6341" s="3">
        <v>35834</v>
      </c>
      <c r="C6341" s="10" t="s">
        <v>19497</v>
      </c>
      <c r="D6341" s="10" t="s">
        <v>19498</v>
      </c>
      <c r="E6341" s="25">
        <v>2</v>
      </c>
      <c r="F6341" s="25">
        <v>3</v>
      </c>
      <c r="G6341" s="10" t="s">
        <v>19499</v>
      </c>
      <c r="H6341" s="25">
        <f>INDEX('Annexe 1 – Données des équipes'!$B$12:$R$114, MATCH(C6341, 'Annexe 1 – Données des équipes'!$B$12:$B$114,0),4)</f>
        <v>10</v>
      </c>
      <c r="I6341" s="25">
        <f>INDEX('Annexe 1 – Données des équipes'!$B$12:$R$114, MATCH(D6341, 'Annexe 1 – Données des équipes'!$B$12:$B$114,0),4)</f>
        <v>30</v>
      </c>
      <c r="J6341" s="25">
        <f t="shared" si="99"/>
        <v>1</v>
      </c>
    </row>
    <row r="6342" spans="2:10">
      <c r="B6342" s="3">
        <v>35837</v>
      </c>
      <c r="C6342" s="10" t="s">
        <v>19500</v>
      </c>
      <c r="D6342" s="10" t="s">
        <v>19501</v>
      </c>
      <c r="E6342" s="25">
        <v>1</v>
      </c>
      <c r="F6342" s="25">
        <v>0</v>
      </c>
      <c r="G6342" s="10" t="s">
        <v>19502</v>
      </c>
      <c r="H6342" s="25">
        <f>INDEX('Annexe 1 – Données des équipes'!$B$12:$R$114, MATCH(C6342, 'Annexe 1 – Données des équipes'!$B$12:$B$114,0),4)</f>
        <v>60</v>
      </c>
      <c r="I6342" s="25">
        <f>INDEX('Annexe 1 – Données des équipes'!$B$12:$R$114, MATCH(D6342, 'Annexe 1 – Données des équipes'!$B$12:$B$114,0),4)</f>
        <v>70</v>
      </c>
      <c r="J6342" s="25">
        <f t="shared" si="99"/>
        <v>1</v>
      </c>
    </row>
    <row r="6343" spans="2:10">
      <c r="B6343" s="3">
        <v>35837</v>
      </c>
      <c r="C6343" s="10" t="s">
        <v>19503</v>
      </c>
      <c r="D6343" s="10" t="s">
        <v>19504</v>
      </c>
      <c r="E6343" s="25">
        <v>2</v>
      </c>
      <c r="F6343" s="25">
        <v>1</v>
      </c>
      <c r="G6343" s="10" t="s">
        <v>19505</v>
      </c>
      <c r="H6343" s="25">
        <f>INDEX('Annexe 1 – Données des équipes'!$B$12:$R$114, MATCH(C6343, 'Annexe 1 – Données des équipes'!$B$12:$B$114,0),4)</f>
        <v>40</v>
      </c>
      <c r="I6343" s="25">
        <f>INDEX('Annexe 1 – Données des équipes'!$B$12:$R$114, MATCH(D6343, 'Annexe 1 – Données des équipes'!$B$12:$B$114,0),4)</f>
        <v>20</v>
      </c>
      <c r="J6343" s="25">
        <f t="shared" si="99"/>
        <v>1</v>
      </c>
    </row>
    <row r="6344" spans="2:10">
      <c r="B6344" s="3">
        <v>35838</v>
      </c>
      <c r="C6344" s="10" t="s">
        <v>19506</v>
      </c>
      <c r="D6344" s="10" t="s">
        <v>19507</v>
      </c>
      <c r="E6344" s="25">
        <v>0</v>
      </c>
      <c r="F6344" s="25">
        <v>1</v>
      </c>
      <c r="G6344" s="10" t="s">
        <v>19508</v>
      </c>
      <c r="H6344" s="25">
        <f>INDEX('Annexe 1 – Données des équipes'!$B$12:$R$114, MATCH(C6344, 'Annexe 1 – Données des équipes'!$B$12:$B$114,0),4)</f>
        <v>30</v>
      </c>
      <c r="I6344" s="25">
        <f>INDEX('Annexe 1 – Données des équipes'!$B$12:$R$114, MATCH(D6344, 'Annexe 1 – Données des équipes'!$B$12:$B$114,0),4)</f>
        <v>80</v>
      </c>
      <c r="J6344" s="25">
        <f t="shared" si="99"/>
        <v>1</v>
      </c>
    </row>
    <row r="6345" spans="2:10">
      <c r="B6345" s="3">
        <v>35841</v>
      </c>
      <c r="C6345" s="10" t="s">
        <v>19509</v>
      </c>
      <c r="D6345" s="10" t="s">
        <v>19510</v>
      </c>
      <c r="E6345" s="25">
        <v>1</v>
      </c>
      <c r="F6345" s="25">
        <v>0</v>
      </c>
      <c r="G6345" s="10" t="s">
        <v>19511</v>
      </c>
      <c r="H6345" s="25">
        <f>INDEX('Annexe 1 – Données des équipes'!$B$12:$R$114, MATCH(C6345, 'Annexe 1 – Données des équipes'!$B$12:$B$114,0),4)</f>
        <v>90</v>
      </c>
      <c r="I6345" s="25">
        <f>INDEX('Annexe 1 – Données des équipes'!$B$12:$R$114, MATCH(D6345, 'Annexe 1 – Données des équipes'!$B$12:$B$114,0),4)</f>
        <v>30</v>
      </c>
      <c r="J6345" s="25">
        <f t="shared" si="99"/>
        <v>1</v>
      </c>
    </row>
    <row r="6346" spans="2:10">
      <c r="B6346" s="3">
        <v>35841</v>
      </c>
      <c r="C6346" s="10" t="s">
        <v>19512</v>
      </c>
      <c r="D6346" s="10" t="s">
        <v>19513</v>
      </c>
      <c r="E6346" s="25">
        <v>1</v>
      </c>
      <c r="F6346" s="25">
        <v>0</v>
      </c>
      <c r="G6346" s="10" t="s">
        <v>19514</v>
      </c>
      <c r="H6346" s="25">
        <f>INDEX('Annexe 1 – Données des équipes'!$B$12:$R$114, MATCH(C6346, 'Annexe 1 – Données des équipes'!$B$12:$B$114,0),4)</f>
        <v>40</v>
      </c>
      <c r="I6346" s="25">
        <f>INDEX('Annexe 1 – Données des équipes'!$B$12:$R$114, MATCH(D6346, 'Annexe 1 – Données des équipes'!$B$12:$B$114,0),4)</f>
        <v>10</v>
      </c>
      <c r="J6346" s="25">
        <f t="shared" si="99"/>
        <v>1</v>
      </c>
    </row>
    <row r="6347" spans="2:10">
      <c r="B6347" s="3">
        <v>35841</v>
      </c>
      <c r="C6347" s="10" t="s">
        <v>19515</v>
      </c>
      <c r="D6347" s="10" t="s">
        <v>19516</v>
      </c>
      <c r="E6347" s="25">
        <v>2</v>
      </c>
      <c r="F6347" s="25">
        <v>1</v>
      </c>
      <c r="G6347" s="10" t="s">
        <v>19517</v>
      </c>
      <c r="H6347" s="25">
        <f>INDEX('Annexe 1 – Données des équipes'!$B$12:$R$114, MATCH(C6347, 'Annexe 1 – Données des équipes'!$B$12:$B$114,0),4)</f>
        <v>40</v>
      </c>
      <c r="I6347" s="25">
        <f>INDEX('Annexe 1 – Données des équipes'!$B$12:$R$114, MATCH(D6347, 'Annexe 1 – Données des équipes'!$B$12:$B$114,0),4)</f>
        <v>20</v>
      </c>
      <c r="J6347" s="25">
        <f t="shared" si="99"/>
        <v>1</v>
      </c>
    </row>
    <row r="6348" spans="2:10">
      <c r="B6348" s="3">
        <v>35843</v>
      </c>
      <c r="C6348" s="10" t="s">
        <v>19518</v>
      </c>
      <c r="D6348" s="10" t="s">
        <v>19519</v>
      </c>
      <c r="E6348" s="25">
        <v>0</v>
      </c>
      <c r="F6348" s="25">
        <v>1</v>
      </c>
      <c r="G6348" s="10" t="s">
        <v>19520</v>
      </c>
      <c r="H6348" s="25">
        <f>INDEX('Annexe 1 – Données des équipes'!$B$12:$R$114, MATCH(C6348, 'Annexe 1 – Données des équipes'!$B$12:$B$114,0),4)</f>
        <v>50</v>
      </c>
      <c r="I6348" s="25">
        <f>INDEX('Annexe 1 – Données des équipes'!$B$12:$R$114, MATCH(D6348, 'Annexe 1 – Données des équipes'!$B$12:$B$114,0),4)</f>
        <v>50</v>
      </c>
      <c r="J6348" s="25">
        <f t="shared" si="99"/>
        <v>1</v>
      </c>
    </row>
    <row r="6349" spans="2:10">
      <c r="B6349" s="3">
        <v>35848</v>
      </c>
      <c r="C6349" s="10" t="s">
        <v>19521</v>
      </c>
      <c r="D6349" s="10" t="s">
        <v>19522</v>
      </c>
      <c r="E6349" s="25">
        <v>1</v>
      </c>
      <c r="F6349" s="25">
        <v>2</v>
      </c>
      <c r="G6349" s="10" t="s">
        <v>19523</v>
      </c>
      <c r="H6349" s="25">
        <f>INDEX('Annexe 1 – Données des équipes'!$B$12:$R$114, MATCH(C6349, 'Annexe 1 – Données des équipes'!$B$12:$B$114,0),4)</f>
        <v>50</v>
      </c>
      <c r="I6349" s="25">
        <f>INDEX('Annexe 1 – Données des équipes'!$B$12:$R$114, MATCH(D6349, 'Annexe 1 – Données des équipes'!$B$12:$B$114,0),4)</f>
        <v>20</v>
      </c>
      <c r="J6349" s="25">
        <f t="shared" si="99"/>
        <v>1</v>
      </c>
    </row>
    <row r="6350" spans="2:10">
      <c r="B6350" s="3">
        <v>35850</v>
      </c>
      <c r="C6350" s="10" t="s">
        <v>19524</v>
      </c>
      <c r="D6350" s="10" t="s">
        <v>19525</v>
      </c>
      <c r="E6350" s="25">
        <v>2</v>
      </c>
      <c r="F6350" s="25">
        <v>3</v>
      </c>
      <c r="G6350" s="10" t="s">
        <v>19526</v>
      </c>
      <c r="H6350" s="25">
        <f>INDEX('Annexe 1 – Données des équipes'!$B$12:$R$114, MATCH(C6350, 'Annexe 1 – Données des équipes'!$B$12:$B$114,0),4)</f>
        <v>80</v>
      </c>
      <c r="I6350" s="25">
        <f>INDEX('Annexe 1 – Données des équipes'!$B$12:$R$114, MATCH(D6350, 'Annexe 1 – Données des équipes'!$B$12:$B$114,0),4)</f>
        <v>80</v>
      </c>
      <c r="J6350" s="25">
        <f t="shared" si="99"/>
        <v>1</v>
      </c>
    </row>
    <row r="6351" spans="2:10">
      <c r="B6351" s="3">
        <v>35855</v>
      </c>
      <c r="C6351" s="10" t="s">
        <v>19527</v>
      </c>
      <c r="D6351" s="10" t="s">
        <v>19528</v>
      </c>
      <c r="E6351" s="25">
        <v>2</v>
      </c>
      <c r="F6351" s="25">
        <v>1</v>
      </c>
      <c r="G6351" s="10" t="s">
        <v>19529</v>
      </c>
      <c r="H6351" s="25">
        <f>INDEX('Annexe 1 – Données des équipes'!$B$12:$R$114, MATCH(C6351, 'Annexe 1 – Données des équipes'!$B$12:$B$114,0),4)</f>
        <v>50</v>
      </c>
      <c r="I6351" s="25">
        <f>INDEX('Annexe 1 – Données des équipes'!$B$12:$R$114, MATCH(D6351, 'Annexe 1 – Données des équipes'!$B$12:$B$114,0),4)</f>
        <v>70</v>
      </c>
      <c r="J6351" s="25">
        <f t="shared" si="99"/>
        <v>1</v>
      </c>
    </row>
    <row r="6352" spans="2:10">
      <c r="B6352" s="3">
        <v>35858</v>
      </c>
      <c r="C6352" s="10" t="s">
        <v>19530</v>
      </c>
      <c r="D6352" s="10" t="s">
        <v>19531</v>
      </c>
      <c r="E6352" s="25">
        <v>1</v>
      </c>
      <c r="F6352" s="25">
        <v>2</v>
      </c>
      <c r="G6352" s="10" t="s">
        <v>19532</v>
      </c>
      <c r="H6352" s="25">
        <f>INDEX('Annexe 1 – Données des équipes'!$B$12:$R$114, MATCH(C6352, 'Annexe 1 – Données des équipes'!$B$12:$B$114,0),4)</f>
        <v>30</v>
      </c>
      <c r="I6352" s="25">
        <f>INDEX('Annexe 1 – Données des équipes'!$B$12:$R$114, MATCH(D6352, 'Annexe 1 – Données des équipes'!$B$12:$B$114,0),4)</f>
        <v>70</v>
      </c>
      <c r="J6352" s="25">
        <f t="shared" si="99"/>
        <v>1</v>
      </c>
    </row>
    <row r="6353" spans="2:10">
      <c r="B6353" s="3">
        <v>35872</v>
      </c>
      <c r="C6353" s="10" t="s">
        <v>19533</v>
      </c>
      <c r="D6353" s="10" t="s">
        <v>19534</v>
      </c>
      <c r="E6353" s="25">
        <v>0</v>
      </c>
      <c r="F6353" s="25">
        <v>1</v>
      </c>
      <c r="G6353" s="10" t="s">
        <v>19535</v>
      </c>
      <c r="H6353" s="25">
        <f>INDEX('Annexe 1 – Données des équipes'!$B$12:$R$114, MATCH(C6353, 'Annexe 1 – Données des équipes'!$B$12:$B$114,0),4)</f>
        <v>50</v>
      </c>
      <c r="I6353" s="25">
        <f>INDEX('Annexe 1 – Données des équipes'!$B$12:$R$114, MATCH(D6353, 'Annexe 1 – Données des équipes'!$B$12:$B$114,0),4)</f>
        <v>20</v>
      </c>
      <c r="J6353" s="25">
        <f t="shared" si="99"/>
        <v>1</v>
      </c>
    </row>
    <row r="6354" spans="2:10">
      <c r="B6354" s="3">
        <v>35879</v>
      </c>
      <c r="C6354" s="10" t="s">
        <v>19536</v>
      </c>
      <c r="D6354" s="10" t="s">
        <v>19537</v>
      </c>
      <c r="E6354" s="25">
        <v>2</v>
      </c>
      <c r="F6354" s="25">
        <v>3</v>
      </c>
      <c r="G6354" s="10" t="s">
        <v>19538</v>
      </c>
      <c r="H6354" s="25">
        <f>INDEX('Annexe 1 – Données des équipes'!$B$12:$R$114, MATCH(C6354, 'Annexe 1 – Données des équipes'!$B$12:$B$114,0),4)</f>
        <v>60</v>
      </c>
      <c r="I6354" s="25">
        <f>INDEX('Annexe 1 – Données des équipes'!$B$12:$R$114, MATCH(D6354, 'Annexe 1 – Données des équipes'!$B$12:$B$114,0),4)</f>
        <v>40</v>
      </c>
      <c r="J6354" s="25">
        <f t="shared" ref="J6354:J6417" si="100">ABS(F6354-E6354)</f>
        <v>1</v>
      </c>
    </row>
    <row r="6355" spans="2:10">
      <c r="B6355" s="3">
        <v>35879</v>
      </c>
      <c r="C6355" s="10" t="s">
        <v>19539</v>
      </c>
      <c r="D6355" s="10" t="s">
        <v>19540</v>
      </c>
      <c r="E6355" s="25">
        <v>1</v>
      </c>
      <c r="F6355" s="25">
        <v>2</v>
      </c>
      <c r="G6355" s="10" t="s">
        <v>19541</v>
      </c>
      <c r="H6355" s="25">
        <f>INDEX('Annexe 1 – Données des équipes'!$B$12:$R$114, MATCH(C6355, 'Annexe 1 – Données des équipes'!$B$12:$B$114,0),4)</f>
        <v>90</v>
      </c>
      <c r="I6355" s="25">
        <f>INDEX('Annexe 1 – Données des équipes'!$B$12:$R$114, MATCH(D6355, 'Annexe 1 – Données des équipes'!$B$12:$B$114,0),4)</f>
        <v>90</v>
      </c>
      <c r="J6355" s="25">
        <f t="shared" si="100"/>
        <v>1</v>
      </c>
    </row>
    <row r="6356" spans="2:10">
      <c r="B6356" s="3">
        <v>35879</v>
      </c>
      <c r="C6356" s="10" t="s">
        <v>19542</v>
      </c>
      <c r="D6356" s="10" t="s">
        <v>19543</v>
      </c>
      <c r="E6356" s="25">
        <v>1</v>
      </c>
      <c r="F6356" s="25">
        <v>0</v>
      </c>
      <c r="G6356" s="10" t="s">
        <v>19544</v>
      </c>
      <c r="H6356" s="25">
        <f>INDEX('Annexe 1 – Données des équipes'!$B$12:$R$114, MATCH(C6356, 'Annexe 1 – Données des équipes'!$B$12:$B$114,0),4)</f>
        <v>20</v>
      </c>
      <c r="I6356" s="25">
        <f>INDEX('Annexe 1 – Données des équipes'!$B$12:$R$114, MATCH(D6356, 'Annexe 1 – Données des équipes'!$B$12:$B$114,0),4)</f>
        <v>40</v>
      </c>
      <c r="J6356" s="25">
        <f t="shared" si="100"/>
        <v>1</v>
      </c>
    </row>
    <row r="6357" spans="2:10">
      <c r="B6357" s="3">
        <v>35879</v>
      </c>
      <c r="C6357" s="10" t="s">
        <v>19545</v>
      </c>
      <c r="D6357" s="10" t="s">
        <v>19546</v>
      </c>
      <c r="E6357" s="25">
        <v>1</v>
      </c>
      <c r="F6357" s="25">
        <v>0</v>
      </c>
      <c r="G6357" s="10" t="s">
        <v>19547</v>
      </c>
      <c r="H6357" s="25">
        <f>INDEX('Annexe 1 – Données des équipes'!$B$12:$R$114, MATCH(C6357, 'Annexe 1 – Données des équipes'!$B$12:$B$114,0),4)</f>
        <v>50</v>
      </c>
      <c r="I6357" s="25">
        <f>INDEX('Annexe 1 – Données des équipes'!$B$12:$R$114, MATCH(D6357, 'Annexe 1 – Données des équipes'!$B$12:$B$114,0),4)</f>
        <v>70</v>
      </c>
      <c r="J6357" s="25">
        <f t="shared" si="100"/>
        <v>1</v>
      </c>
    </row>
    <row r="6358" spans="2:10">
      <c r="B6358" s="3">
        <v>35879</v>
      </c>
      <c r="C6358" s="10" t="s">
        <v>19548</v>
      </c>
      <c r="D6358" s="10" t="s">
        <v>19549</v>
      </c>
      <c r="E6358" s="25">
        <v>1</v>
      </c>
      <c r="F6358" s="25">
        <v>0</v>
      </c>
      <c r="G6358" s="10" t="s">
        <v>19550</v>
      </c>
      <c r="H6358" s="25">
        <f>INDEX('Annexe 1 – Données des équipes'!$B$12:$R$114, MATCH(C6358, 'Annexe 1 – Données des équipes'!$B$12:$B$114,0),4)</f>
        <v>50</v>
      </c>
      <c r="I6358" s="25">
        <f>INDEX('Annexe 1 – Données des équipes'!$B$12:$R$114, MATCH(D6358, 'Annexe 1 – Données des équipes'!$B$12:$B$114,0),4)</f>
        <v>90</v>
      </c>
      <c r="J6358" s="25">
        <f t="shared" si="100"/>
        <v>1</v>
      </c>
    </row>
    <row r="6359" spans="2:10">
      <c r="B6359" s="3">
        <v>35879</v>
      </c>
      <c r="C6359" s="10" t="s">
        <v>19551</v>
      </c>
      <c r="D6359" s="10" t="s">
        <v>19552</v>
      </c>
      <c r="E6359" s="25">
        <v>0</v>
      </c>
      <c r="F6359" s="25">
        <v>1</v>
      </c>
      <c r="G6359" s="10" t="s">
        <v>19553</v>
      </c>
      <c r="H6359" s="25">
        <f>INDEX('Annexe 1 – Données des équipes'!$B$12:$R$114, MATCH(C6359, 'Annexe 1 – Données des équipes'!$B$12:$B$114,0),4)</f>
        <v>60</v>
      </c>
      <c r="I6359" s="25">
        <f>INDEX('Annexe 1 – Données des équipes'!$B$12:$R$114, MATCH(D6359, 'Annexe 1 – Données des équipes'!$B$12:$B$114,0),4)</f>
        <v>80</v>
      </c>
      <c r="J6359" s="25">
        <f t="shared" si="100"/>
        <v>1</v>
      </c>
    </row>
    <row r="6360" spans="2:10">
      <c r="B6360" s="3">
        <v>35886</v>
      </c>
      <c r="C6360" s="10" t="s">
        <v>19554</v>
      </c>
      <c r="D6360" s="10" t="s">
        <v>19555</v>
      </c>
      <c r="E6360" s="25">
        <v>2</v>
      </c>
      <c r="F6360" s="25">
        <v>1</v>
      </c>
      <c r="G6360" s="10" t="s">
        <v>19556</v>
      </c>
      <c r="H6360" s="25">
        <f>INDEX('Annexe 1 – Données des équipes'!$B$12:$R$114, MATCH(C6360, 'Annexe 1 – Données des équipes'!$B$12:$B$114,0),4)</f>
        <v>70</v>
      </c>
      <c r="I6360" s="25">
        <f>INDEX('Annexe 1 – Données des équipes'!$B$12:$R$114, MATCH(D6360, 'Annexe 1 – Données des équipes'!$B$12:$B$114,0),4)</f>
        <v>50</v>
      </c>
      <c r="J6360" s="25">
        <f t="shared" si="100"/>
        <v>1</v>
      </c>
    </row>
    <row r="6361" spans="2:10">
      <c r="B6361" s="3">
        <v>35893</v>
      </c>
      <c r="C6361" s="10" t="s">
        <v>19557</v>
      </c>
      <c r="D6361" s="10" t="s">
        <v>19558</v>
      </c>
      <c r="E6361" s="25">
        <v>2</v>
      </c>
      <c r="F6361" s="25">
        <v>1</v>
      </c>
      <c r="G6361" s="10" t="s">
        <v>19559</v>
      </c>
      <c r="H6361" s="25">
        <f>INDEX('Annexe 1 – Données des équipes'!$B$12:$R$114, MATCH(C6361, 'Annexe 1 – Données des équipes'!$B$12:$B$114,0),4)</f>
        <v>50</v>
      </c>
      <c r="I6361" s="25">
        <f>INDEX('Annexe 1 – Données des équipes'!$B$12:$R$114, MATCH(D6361, 'Annexe 1 – Données des équipes'!$B$12:$B$114,0),4)</f>
        <v>50</v>
      </c>
      <c r="J6361" s="25">
        <f t="shared" si="100"/>
        <v>1</v>
      </c>
    </row>
    <row r="6362" spans="2:10">
      <c r="B6362" s="3">
        <v>35900</v>
      </c>
      <c r="C6362" s="10" t="s">
        <v>19560</v>
      </c>
      <c r="D6362" s="10" t="s">
        <v>19561</v>
      </c>
      <c r="E6362" s="25">
        <v>2</v>
      </c>
      <c r="F6362" s="25">
        <v>1</v>
      </c>
      <c r="G6362" s="10" t="s">
        <v>19562</v>
      </c>
      <c r="H6362" s="25">
        <f>INDEX('Annexe 1 – Données des équipes'!$B$12:$R$114, MATCH(C6362, 'Annexe 1 – Données des équipes'!$B$12:$B$114,0),4)</f>
        <v>20</v>
      </c>
      <c r="I6362" s="25">
        <f>INDEX('Annexe 1 – Données des équipes'!$B$12:$R$114, MATCH(D6362, 'Annexe 1 – Données des équipes'!$B$12:$B$114,0),4)</f>
        <v>90</v>
      </c>
      <c r="J6362" s="25">
        <f t="shared" si="100"/>
        <v>1</v>
      </c>
    </row>
    <row r="6363" spans="2:10">
      <c r="B6363" s="3">
        <v>35900</v>
      </c>
      <c r="C6363" s="10" t="s">
        <v>19563</v>
      </c>
      <c r="D6363" s="10" t="s">
        <v>19564</v>
      </c>
      <c r="E6363" s="25">
        <v>1</v>
      </c>
      <c r="F6363" s="25">
        <v>0</v>
      </c>
      <c r="G6363" s="10" t="s">
        <v>19565</v>
      </c>
      <c r="H6363" s="25">
        <f>INDEX('Annexe 1 – Données des équipes'!$B$12:$R$114, MATCH(C6363, 'Annexe 1 – Données des équipes'!$B$12:$B$114,0),4)</f>
        <v>80</v>
      </c>
      <c r="I6363" s="25">
        <f>INDEX('Annexe 1 – Données des équipes'!$B$12:$R$114, MATCH(D6363, 'Annexe 1 – Données des équipes'!$B$12:$B$114,0),4)</f>
        <v>80</v>
      </c>
      <c r="J6363" s="25">
        <f t="shared" si="100"/>
        <v>1</v>
      </c>
    </row>
    <row r="6364" spans="2:10">
      <c r="B6364" s="3">
        <v>35905</v>
      </c>
      <c r="C6364" s="10" t="s">
        <v>19566</v>
      </c>
      <c r="D6364" s="10" t="s">
        <v>19567</v>
      </c>
      <c r="E6364" s="25">
        <v>1</v>
      </c>
      <c r="F6364" s="25">
        <v>2</v>
      </c>
      <c r="G6364" s="10" t="s">
        <v>19568</v>
      </c>
      <c r="H6364" s="25">
        <f>INDEX('Annexe 1 – Données des équipes'!$B$12:$R$114, MATCH(C6364, 'Annexe 1 – Données des équipes'!$B$12:$B$114,0),4)</f>
        <v>30</v>
      </c>
      <c r="I6364" s="25">
        <f>INDEX('Annexe 1 – Données des équipes'!$B$12:$R$114, MATCH(D6364, 'Annexe 1 – Données des équipes'!$B$12:$B$114,0),4)</f>
        <v>20</v>
      </c>
      <c r="J6364" s="25">
        <f t="shared" si="100"/>
        <v>1</v>
      </c>
    </row>
    <row r="6365" spans="2:10">
      <c r="B6365" s="3">
        <v>35907</v>
      </c>
      <c r="C6365" s="10" t="s">
        <v>19569</v>
      </c>
      <c r="D6365" s="10" t="s">
        <v>19570</v>
      </c>
      <c r="E6365" s="25">
        <v>2</v>
      </c>
      <c r="F6365" s="25">
        <v>1</v>
      </c>
      <c r="G6365" s="10" t="s">
        <v>19571</v>
      </c>
      <c r="H6365" s="25">
        <f>INDEX('Annexe 1 – Données des équipes'!$B$12:$R$114, MATCH(C6365, 'Annexe 1 – Données des équipes'!$B$12:$B$114,0),4)</f>
        <v>40</v>
      </c>
      <c r="I6365" s="25">
        <f>INDEX('Annexe 1 – Données des équipes'!$B$12:$R$114, MATCH(D6365, 'Annexe 1 – Données des équipes'!$B$12:$B$114,0),4)</f>
        <v>50</v>
      </c>
      <c r="J6365" s="25">
        <f t="shared" si="100"/>
        <v>1</v>
      </c>
    </row>
    <row r="6366" spans="2:10">
      <c r="B6366" s="3">
        <v>35907</v>
      </c>
      <c r="C6366" s="10" t="s">
        <v>19572</v>
      </c>
      <c r="D6366" s="10" t="s">
        <v>19573</v>
      </c>
      <c r="E6366" s="25">
        <v>1</v>
      </c>
      <c r="F6366" s="25">
        <v>0</v>
      </c>
      <c r="G6366" s="10" t="s">
        <v>19574</v>
      </c>
      <c r="H6366" s="25">
        <f>INDEX('Annexe 1 – Données des équipes'!$B$12:$R$114, MATCH(C6366, 'Annexe 1 – Données des équipes'!$B$12:$B$114,0),4)</f>
        <v>90</v>
      </c>
      <c r="I6366" s="25">
        <f>INDEX('Annexe 1 – Données des équipes'!$B$12:$R$114, MATCH(D6366, 'Annexe 1 – Données des équipes'!$B$12:$B$114,0),4)</f>
        <v>50</v>
      </c>
      <c r="J6366" s="25">
        <f t="shared" si="100"/>
        <v>1</v>
      </c>
    </row>
    <row r="6367" spans="2:10">
      <c r="B6367" s="3">
        <v>35907</v>
      </c>
      <c r="C6367" s="10" t="s">
        <v>19575</v>
      </c>
      <c r="D6367" s="10" t="s">
        <v>19576</v>
      </c>
      <c r="E6367" s="25">
        <v>1</v>
      </c>
      <c r="F6367" s="25">
        <v>0</v>
      </c>
      <c r="G6367" s="10" t="s">
        <v>19577</v>
      </c>
      <c r="H6367" s="25">
        <f>INDEX('Annexe 1 – Données des équipes'!$B$12:$R$114, MATCH(C6367, 'Annexe 1 – Données des équipes'!$B$12:$B$114,0),4)</f>
        <v>70</v>
      </c>
      <c r="I6367" s="25">
        <f>INDEX('Annexe 1 – Données des équipes'!$B$12:$R$114, MATCH(D6367, 'Annexe 1 – Données des équipes'!$B$12:$B$114,0),4)</f>
        <v>30</v>
      </c>
      <c r="J6367" s="25">
        <f t="shared" si="100"/>
        <v>1</v>
      </c>
    </row>
    <row r="6368" spans="2:10">
      <c r="B6368" s="3">
        <v>35907</v>
      </c>
      <c r="C6368" s="10" t="s">
        <v>19578</v>
      </c>
      <c r="D6368" s="10" t="s">
        <v>19579</v>
      </c>
      <c r="E6368" s="25">
        <v>1</v>
      </c>
      <c r="F6368" s="25">
        <v>0</v>
      </c>
      <c r="G6368" s="10" t="s">
        <v>19580</v>
      </c>
      <c r="H6368" s="25">
        <f>INDEX('Annexe 1 – Données des équipes'!$B$12:$R$114, MATCH(C6368, 'Annexe 1 – Données des équipes'!$B$12:$B$114,0),4)</f>
        <v>50</v>
      </c>
      <c r="I6368" s="25">
        <f>INDEX('Annexe 1 – Données des équipes'!$B$12:$R$114, MATCH(D6368, 'Annexe 1 – Données des équipes'!$B$12:$B$114,0),4)</f>
        <v>80</v>
      </c>
      <c r="J6368" s="25">
        <f t="shared" si="100"/>
        <v>1</v>
      </c>
    </row>
    <row r="6369" spans="2:10">
      <c r="B6369" s="3">
        <v>35907</v>
      </c>
      <c r="C6369" s="10" t="s">
        <v>19581</v>
      </c>
      <c r="D6369" s="10" t="s">
        <v>19582</v>
      </c>
      <c r="E6369" s="25">
        <v>1</v>
      </c>
      <c r="F6369" s="25">
        <v>0</v>
      </c>
      <c r="G6369" s="10" t="s">
        <v>19583</v>
      </c>
      <c r="H6369" s="25">
        <f>INDEX('Annexe 1 – Données des équipes'!$B$12:$R$114, MATCH(C6369, 'Annexe 1 – Données des équipes'!$B$12:$B$114,0),4)</f>
        <v>50</v>
      </c>
      <c r="I6369" s="25">
        <f>INDEX('Annexe 1 – Données des équipes'!$B$12:$R$114, MATCH(D6369, 'Annexe 1 – Données des équipes'!$B$12:$B$114,0),4)</f>
        <v>60</v>
      </c>
      <c r="J6369" s="25">
        <f t="shared" si="100"/>
        <v>1</v>
      </c>
    </row>
    <row r="6370" spans="2:10">
      <c r="B6370" s="3">
        <v>35914</v>
      </c>
      <c r="C6370" s="10" t="s">
        <v>19584</v>
      </c>
      <c r="D6370" s="10" t="s">
        <v>19585</v>
      </c>
      <c r="E6370" s="25">
        <v>0</v>
      </c>
      <c r="F6370" s="25">
        <v>1</v>
      </c>
      <c r="G6370" s="10" t="s">
        <v>19586</v>
      </c>
      <c r="H6370" s="25">
        <f>INDEX('Annexe 1 – Données des équipes'!$B$12:$R$114, MATCH(C6370, 'Annexe 1 – Données des équipes'!$B$12:$B$114,0),4)</f>
        <v>90</v>
      </c>
      <c r="I6370" s="25">
        <f>INDEX('Annexe 1 – Données des équipes'!$B$12:$R$114, MATCH(D6370, 'Annexe 1 – Données des équipes'!$B$12:$B$114,0),4)</f>
        <v>90</v>
      </c>
      <c r="J6370" s="25">
        <f t="shared" si="100"/>
        <v>1</v>
      </c>
    </row>
    <row r="6371" spans="2:10">
      <c r="B6371" s="3">
        <v>35931</v>
      </c>
      <c r="C6371" s="10" t="s">
        <v>19587</v>
      </c>
      <c r="D6371" s="10" t="s">
        <v>19588</v>
      </c>
      <c r="E6371" s="25">
        <v>2</v>
      </c>
      <c r="F6371" s="25">
        <v>1</v>
      </c>
      <c r="G6371" s="10" t="s">
        <v>19589</v>
      </c>
      <c r="H6371" s="25">
        <f>INDEX('Annexe 1 – Données des équipes'!$B$12:$R$114, MATCH(C6371, 'Annexe 1 – Données des équipes'!$B$12:$B$114,0),4)</f>
        <v>70</v>
      </c>
      <c r="I6371" s="25">
        <f>INDEX('Annexe 1 – Données des équipes'!$B$12:$R$114, MATCH(D6371, 'Annexe 1 – Données des équipes'!$B$12:$B$114,0),4)</f>
        <v>30</v>
      </c>
      <c r="J6371" s="25">
        <f t="shared" si="100"/>
        <v>1</v>
      </c>
    </row>
    <row r="6372" spans="2:10">
      <c r="B6372" s="3">
        <v>35933</v>
      </c>
      <c r="C6372" s="10" t="s">
        <v>19590</v>
      </c>
      <c r="D6372" s="10" t="s">
        <v>19591</v>
      </c>
      <c r="E6372" s="25">
        <v>1</v>
      </c>
      <c r="F6372" s="25">
        <v>0</v>
      </c>
      <c r="G6372" s="10" t="s">
        <v>19592</v>
      </c>
      <c r="H6372" s="25">
        <f>INDEX('Annexe 1 – Données des équipes'!$B$12:$R$114, MATCH(C6372, 'Annexe 1 – Données des équipes'!$B$12:$B$114,0),4)</f>
        <v>20</v>
      </c>
      <c r="I6372" s="25">
        <f>INDEX('Annexe 1 – Données des équipes'!$B$12:$R$114, MATCH(D6372, 'Annexe 1 – Données des équipes'!$B$12:$B$114,0),4)</f>
        <v>20</v>
      </c>
      <c r="J6372" s="25">
        <f t="shared" si="100"/>
        <v>1</v>
      </c>
    </row>
    <row r="6373" spans="2:10">
      <c r="B6373" s="3">
        <v>35934</v>
      </c>
      <c r="C6373" s="10" t="s">
        <v>19593</v>
      </c>
      <c r="D6373" s="10" t="s">
        <v>19594</v>
      </c>
      <c r="E6373" s="25">
        <v>1</v>
      </c>
      <c r="F6373" s="25">
        <v>0</v>
      </c>
      <c r="G6373" s="10" t="s">
        <v>19595</v>
      </c>
      <c r="H6373" s="25">
        <f>INDEX('Annexe 1 – Données des équipes'!$B$12:$R$114, MATCH(C6373, 'Annexe 1 – Données des équipes'!$B$12:$B$114,0),4)</f>
        <v>90</v>
      </c>
      <c r="I6373" s="25">
        <f>INDEX('Annexe 1 – Données des équipes'!$B$12:$R$114, MATCH(D6373, 'Annexe 1 – Données des équipes'!$B$12:$B$114,0),4)</f>
        <v>80</v>
      </c>
      <c r="J6373" s="25">
        <f t="shared" si="100"/>
        <v>1</v>
      </c>
    </row>
    <row r="6374" spans="2:10">
      <c r="B6374" s="3">
        <v>35942</v>
      </c>
      <c r="C6374" s="10" t="s">
        <v>19596</v>
      </c>
      <c r="D6374" s="10" t="s">
        <v>19597</v>
      </c>
      <c r="E6374" s="25">
        <v>2</v>
      </c>
      <c r="F6374" s="25">
        <v>1</v>
      </c>
      <c r="G6374" s="10" t="s">
        <v>19598</v>
      </c>
      <c r="H6374" s="25">
        <f>INDEX('Annexe 1 – Données des équipes'!$B$12:$R$114, MATCH(C6374, 'Annexe 1 – Données des équipes'!$B$12:$B$114,0),4)</f>
        <v>60</v>
      </c>
      <c r="I6374" s="25">
        <f>INDEX('Annexe 1 – Données des équipes'!$B$12:$R$114, MATCH(D6374, 'Annexe 1 – Données des équipes'!$B$12:$B$114,0),4)</f>
        <v>40</v>
      </c>
      <c r="J6374" s="25">
        <f t="shared" si="100"/>
        <v>1</v>
      </c>
    </row>
    <row r="6375" spans="2:10">
      <c r="B6375" s="3">
        <v>35942</v>
      </c>
      <c r="C6375" s="10" t="s">
        <v>19599</v>
      </c>
      <c r="D6375" s="10" t="s">
        <v>19600</v>
      </c>
      <c r="E6375" s="25">
        <v>0</v>
      </c>
      <c r="F6375" s="25">
        <v>1</v>
      </c>
      <c r="G6375" s="10" t="s">
        <v>19601</v>
      </c>
      <c r="H6375" s="25">
        <f>INDEX('Annexe 1 – Données des équipes'!$B$12:$R$114, MATCH(C6375, 'Annexe 1 – Données des équipes'!$B$12:$B$114,0),4)</f>
        <v>90</v>
      </c>
      <c r="I6375" s="25">
        <f>INDEX('Annexe 1 – Données des équipes'!$B$12:$R$114, MATCH(D6375, 'Annexe 1 – Données des équipes'!$B$12:$B$114,0),4)</f>
        <v>90</v>
      </c>
      <c r="J6375" s="25">
        <f t="shared" si="100"/>
        <v>1</v>
      </c>
    </row>
    <row r="6376" spans="2:10">
      <c r="B6376" s="3">
        <v>35942</v>
      </c>
      <c r="C6376" s="10" t="s">
        <v>19602</v>
      </c>
      <c r="D6376" s="10" t="s">
        <v>19603</v>
      </c>
      <c r="E6376" s="25">
        <v>0</v>
      </c>
      <c r="F6376" s="25">
        <v>1</v>
      </c>
      <c r="G6376" s="10" t="s">
        <v>19604</v>
      </c>
      <c r="H6376" s="25">
        <f>INDEX('Annexe 1 – Données des équipes'!$B$12:$R$114, MATCH(C6376, 'Annexe 1 – Données des équipes'!$B$12:$B$114,0),4)</f>
        <v>50</v>
      </c>
      <c r="I6376" s="25">
        <f>INDEX('Annexe 1 – Données des équipes'!$B$12:$R$114, MATCH(D6376, 'Annexe 1 – Données des équipes'!$B$12:$B$114,0),4)</f>
        <v>90</v>
      </c>
      <c r="J6376" s="25">
        <f t="shared" si="100"/>
        <v>1</v>
      </c>
    </row>
    <row r="6377" spans="2:10">
      <c r="B6377" s="3">
        <v>35946</v>
      </c>
      <c r="C6377" s="10" t="s">
        <v>19605</v>
      </c>
      <c r="D6377" s="10" t="s">
        <v>19606</v>
      </c>
      <c r="E6377" s="25">
        <v>3</v>
      </c>
      <c r="F6377" s="25">
        <v>2</v>
      </c>
      <c r="G6377" s="10" t="s">
        <v>19607</v>
      </c>
      <c r="H6377" s="25">
        <f>INDEX('Annexe 1 – Données des équipes'!$B$12:$R$114, MATCH(C6377, 'Annexe 1 – Données des équipes'!$B$12:$B$114,0),4)</f>
        <v>80</v>
      </c>
      <c r="I6377" s="25">
        <f>INDEX('Annexe 1 – Données des équipes'!$B$12:$R$114, MATCH(D6377, 'Annexe 1 – Données des équipes'!$B$12:$B$114,0),4)</f>
        <v>40</v>
      </c>
      <c r="J6377" s="25">
        <f t="shared" si="100"/>
        <v>1</v>
      </c>
    </row>
    <row r="6378" spans="2:10">
      <c r="B6378" s="3">
        <v>35946</v>
      </c>
      <c r="C6378" s="10" t="s">
        <v>19608</v>
      </c>
      <c r="D6378" s="10" t="s">
        <v>19609</v>
      </c>
      <c r="E6378" s="25">
        <v>1</v>
      </c>
      <c r="F6378" s="25">
        <v>2</v>
      </c>
      <c r="G6378" s="10" t="s">
        <v>19610</v>
      </c>
      <c r="H6378" s="25">
        <f>INDEX('Annexe 1 – Données des équipes'!$B$12:$R$114, MATCH(C6378, 'Annexe 1 – Données des équipes'!$B$12:$B$114,0),4)</f>
        <v>50</v>
      </c>
      <c r="I6378" s="25">
        <f>INDEX('Annexe 1 – Données des équipes'!$B$12:$R$114, MATCH(D6378, 'Annexe 1 – Données des équipes'!$B$12:$B$114,0),4)</f>
        <v>80</v>
      </c>
      <c r="J6378" s="25">
        <f t="shared" si="100"/>
        <v>1</v>
      </c>
    </row>
    <row r="6379" spans="2:10">
      <c r="B6379" s="3">
        <v>35948</v>
      </c>
      <c r="C6379" s="10" t="s">
        <v>19611</v>
      </c>
      <c r="D6379" s="10" t="s">
        <v>19612</v>
      </c>
      <c r="E6379" s="25">
        <v>1</v>
      </c>
      <c r="F6379" s="25">
        <v>0</v>
      </c>
      <c r="G6379" s="10" t="s">
        <v>19613</v>
      </c>
      <c r="H6379" s="25">
        <f>INDEX('Annexe 1 – Données des équipes'!$B$12:$R$114, MATCH(C6379, 'Annexe 1 – Données des équipes'!$B$12:$B$114,0),4)</f>
        <v>80</v>
      </c>
      <c r="I6379" s="25">
        <f>INDEX('Annexe 1 – Données des équipes'!$B$12:$R$114, MATCH(D6379, 'Annexe 1 – Données des équipes'!$B$12:$B$114,0),4)</f>
        <v>90</v>
      </c>
      <c r="J6379" s="25">
        <f t="shared" si="100"/>
        <v>1</v>
      </c>
    </row>
    <row r="6380" spans="2:10">
      <c r="B6380" s="3">
        <v>35949</v>
      </c>
      <c r="C6380" s="10" t="s">
        <v>19614</v>
      </c>
      <c r="D6380" s="10" t="s">
        <v>19615</v>
      </c>
      <c r="E6380" s="25">
        <v>3</v>
      </c>
      <c r="F6380" s="25">
        <v>2</v>
      </c>
      <c r="G6380" s="10" t="s">
        <v>19616</v>
      </c>
      <c r="H6380" s="25">
        <f>INDEX('Annexe 1 – Données des équipes'!$B$12:$R$114, MATCH(C6380, 'Annexe 1 – Données des équipes'!$B$12:$B$114,0),4)</f>
        <v>50</v>
      </c>
      <c r="I6380" s="25">
        <f>INDEX('Annexe 1 – Données des équipes'!$B$12:$R$114, MATCH(D6380, 'Annexe 1 – Données des équipes'!$B$12:$B$114,0),4)</f>
        <v>70</v>
      </c>
      <c r="J6380" s="25">
        <f t="shared" si="100"/>
        <v>1</v>
      </c>
    </row>
    <row r="6381" spans="2:10">
      <c r="B6381" s="3">
        <v>35949</v>
      </c>
      <c r="C6381" s="10" t="s">
        <v>19617</v>
      </c>
      <c r="D6381" s="10" t="s">
        <v>19618</v>
      </c>
      <c r="E6381" s="25">
        <v>1</v>
      </c>
      <c r="F6381" s="25">
        <v>0</v>
      </c>
      <c r="G6381" s="10" t="s">
        <v>19619</v>
      </c>
      <c r="H6381" s="25">
        <f>INDEX('Annexe 1 – Données des équipes'!$B$12:$R$114, MATCH(C6381, 'Annexe 1 – Données des équipes'!$B$12:$B$114,0),4)</f>
        <v>70</v>
      </c>
      <c r="I6381" s="25">
        <f>INDEX('Annexe 1 – Données des équipes'!$B$12:$R$114, MATCH(D6381, 'Annexe 1 – Données des équipes'!$B$12:$B$114,0),4)</f>
        <v>50</v>
      </c>
      <c r="J6381" s="25">
        <f t="shared" si="100"/>
        <v>1</v>
      </c>
    </row>
    <row r="6382" spans="2:10">
      <c r="B6382" s="3">
        <v>35951</v>
      </c>
      <c r="C6382" s="10" t="s">
        <v>19620</v>
      </c>
      <c r="D6382" s="10" t="s">
        <v>19621</v>
      </c>
      <c r="E6382" s="25">
        <v>1</v>
      </c>
      <c r="F6382" s="25">
        <v>2</v>
      </c>
      <c r="G6382" s="10" t="s">
        <v>19622</v>
      </c>
      <c r="H6382" s="25">
        <f>INDEX('Annexe 1 – Données des équipes'!$B$12:$R$114, MATCH(C6382, 'Annexe 1 – Données des équipes'!$B$12:$B$114,0),4)</f>
        <v>80</v>
      </c>
      <c r="I6382" s="25">
        <f>INDEX('Annexe 1 – Données des équipes'!$B$12:$R$114, MATCH(D6382, 'Annexe 1 – Données des équipes'!$B$12:$B$114,0),4)</f>
        <v>40</v>
      </c>
      <c r="J6382" s="25">
        <f t="shared" si="100"/>
        <v>1</v>
      </c>
    </row>
    <row r="6383" spans="2:10">
      <c r="B6383" s="3">
        <v>35951</v>
      </c>
      <c r="C6383" s="10" t="s">
        <v>19623</v>
      </c>
      <c r="D6383" s="10" t="s">
        <v>19624</v>
      </c>
      <c r="E6383" s="25">
        <v>0</v>
      </c>
      <c r="F6383" s="25">
        <v>1</v>
      </c>
      <c r="G6383" s="10" t="s">
        <v>19625</v>
      </c>
      <c r="H6383" s="25">
        <f>INDEX('Annexe 1 – Données des équipes'!$B$12:$R$114, MATCH(C6383, 'Annexe 1 – Données des équipes'!$B$12:$B$114,0),4)</f>
        <v>30</v>
      </c>
      <c r="I6383" s="25">
        <f>INDEX('Annexe 1 – Données des équipes'!$B$12:$R$114, MATCH(D6383, 'Annexe 1 – Données des équipes'!$B$12:$B$114,0),4)</f>
        <v>90</v>
      </c>
      <c r="J6383" s="25">
        <f t="shared" si="100"/>
        <v>1</v>
      </c>
    </row>
    <row r="6384" spans="2:10">
      <c r="B6384" s="3">
        <v>35952</v>
      </c>
      <c r="C6384" s="10" t="s">
        <v>19626</v>
      </c>
      <c r="D6384" s="10" t="s">
        <v>19627</v>
      </c>
      <c r="E6384" s="25">
        <v>1</v>
      </c>
      <c r="F6384" s="25">
        <v>0</v>
      </c>
      <c r="G6384" s="10" t="s">
        <v>19628</v>
      </c>
      <c r="H6384" s="25">
        <f>INDEX('Annexe 1 – Données des équipes'!$B$12:$R$114, MATCH(C6384, 'Annexe 1 – Données des équipes'!$B$12:$B$114,0),4)</f>
        <v>90</v>
      </c>
      <c r="I6384" s="25">
        <f>INDEX('Annexe 1 – Données des équipes'!$B$12:$R$114, MATCH(D6384, 'Annexe 1 – Données des équipes'!$B$12:$B$114,0),4)</f>
        <v>70</v>
      </c>
      <c r="J6384" s="25">
        <f t="shared" si="100"/>
        <v>1</v>
      </c>
    </row>
    <row r="6385" spans="2:10">
      <c r="B6385" s="3">
        <v>35956</v>
      </c>
      <c r="C6385" s="10" t="s">
        <v>19629</v>
      </c>
      <c r="D6385" s="10" t="s">
        <v>19630</v>
      </c>
      <c r="E6385" s="25">
        <v>2</v>
      </c>
      <c r="F6385" s="25">
        <v>1</v>
      </c>
      <c r="G6385" s="10" t="s">
        <v>19631</v>
      </c>
      <c r="H6385" s="25">
        <f>INDEX('Annexe 1 – Données des équipes'!$B$12:$R$114, MATCH(C6385, 'Annexe 1 – Données des équipes'!$B$12:$B$114,0),4)</f>
        <v>90</v>
      </c>
      <c r="I6385" s="25">
        <f>INDEX('Annexe 1 – Données des équipes'!$B$12:$R$114, MATCH(D6385, 'Annexe 1 – Données des équipes'!$B$12:$B$114,0),4)</f>
        <v>60</v>
      </c>
      <c r="J6385" s="25">
        <f t="shared" si="100"/>
        <v>1</v>
      </c>
    </row>
    <row r="6386" spans="2:10">
      <c r="B6386" s="3">
        <v>35958</v>
      </c>
      <c r="C6386" s="10" t="s">
        <v>19632</v>
      </c>
      <c r="D6386" s="10" t="s">
        <v>19633</v>
      </c>
      <c r="E6386" s="25">
        <v>0</v>
      </c>
      <c r="F6386" s="25">
        <v>1</v>
      </c>
      <c r="G6386" s="10" t="s">
        <v>19634</v>
      </c>
      <c r="H6386" s="25">
        <f>INDEX('Annexe 1 – Données des équipes'!$B$12:$R$114, MATCH(C6386, 'Annexe 1 – Données des équipes'!$B$12:$B$114,0),4)</f>
        <v>30</v>
      </c>
      <c r="I6386" s="25">
        <f>INDEX('Annexe 1 – Données des équipes'!$B$12:$R$114, MATCH(D6386, 'Annexe 1 – Données des équipes'!$B$12:$B$114,0),4)</f>
        <v>80</v>
      </c>
      <c r="J6386" s="25">
        <f t="shared" si="100"/>
        <v>1</v>
      </c>
    </row>
    <row r="6387" spans="2:10">
      <c r="B6387" s="3">
        <v>35959</v>
      </c>
      <c r="C6387" s="10" t="s">
        <v>19635</v>
      </c>
      <c r="D6387" s="10" t="s">
        <v>19636</v>
      </c>
      <c r="E6387" s="25">
        <v>2</v>
      </c>
      <c r="F6387" s="25">
        <v>3</v>
      </c>
      <c r="G6387" s="10" t="s">
        <v>19637</v>
      </c>
      <c r="H6387" s="25">
        <f>INDEX('Annexe 1 – Données des équipes'!$B$12:$R$114, MATCH(C6387, 'Annexe 1 – Données des équipes'!$B$12:$B$114,0),4)</f>
        <v>90</v>
      </c>
      <c r="I6387" s="25">
        <f>INDEX('Annexe 1 – Données des équipes'!$B$12:$R$114, MATCH(D6387, 'Annexe 1 – Données des équipes'!$B$12:$B$114,0),4)</f>
        <v>50</v>
      </c>
      <c r="J6387" s="25">
        <f t="shared" si="100"/>
        <v>1</v>
      </c>
    </row>
    <row r="6388" spans="2:10">
      <c r="B6388" s="3">
        <v>35960</v>
      </c>
      <c r="C6388" s="10" t="s">
        <v>19638</v>
      </c>
      <c r="D6388" s="10" t="s">
        <v>19639</v>
      </c>
      <c r="E6388" s="25">
        <v>1</v>
      </c>
      <c r="F6388" s="25">
        <v>0</v>
      </c>
      <c r="G6388" s="10" t="s">
        <v>19640</v>
      </c>
      <c r="H6388" s="25">
        <f>INDEX('Annexe 1 – Données des équipes'!$B$12:$R$114, MATCH(C6388, 'Annexe 1 – Données des équipes'!$B$12:$B$114,0),4)</f>
        <v>90</v>
      </c>
      <c r="I6388" s="25">
        <f>INDEX('Annexe 1 – Données des équipes'!$B$12:$R$114, MATCH(D6388, 'Annexe 1 – Données des équipes'!$B$12:$B$114,0),4)</f>
        <v>50</v>
      </c>
      <c r="J6388" s="25">
        <f t="shared" si="100"/>
        <v>1</v>
      </c>
    </row>
    <row r="6389" spans="2:10">
      <c r="B6389" s="3">
        <v>35960</v>
      </c>
      <c r="C6389" s="10" t="s">
        <v>19641</v>
      </c>
      <c r="D6389" s="10" t="s">
        <v>19642</v>
      </c>
      <c r="E6389" s="25">
        <v>1</v>
      </c>
      <c r="F6389" s="25">
        <v>0</v>
      </c>
      <c r="G6389" s="10" t="s">
        <v>19643</v>
      </c>
      <c r="H6389" s="25">
        <f>INDEX('Annexe 1 – Données des équipes'!$B$12:$R$114, MATCH(C6389, 'Annexe 1 – Données des équipes'!$B$12:$B$114,0),4)</f>
        <v>70</v>
      </c>
      <c r="I6389" s="25">
        <f>INDEX('Annexe 1 – Données des équipes'!$B$12:$R$114, MATCH(D6389, 'Annexe 1 – Données des équipes'!$B$12:$B$114,0),4)</f>
        <v>70</v>
      </c>
      <c r="J6389" s="25">
        <f t="shared" si="100"/>
        <v>1</v>
      </c>
    </row>
    <row r="6390" spans="2:10">
      <c r="B6390" s="3">
        <v>35961</v>
      </c>
      <c r="C6390" s="10" t="s">
        <v>19644</v>
      </c>
      <c r="D6390" s="10" t="s">
        <v>19645</v>
      </c>
      <c r="E6390" s="25">
        <v>1</v>
      </c>
      <c r="F6390" s="25">
        <v>0</v>
      </c>
      <c r="G6390" s="10" t="s">
        <v>19646</v>
      </c>
      <c r="H6390" s="25">
        <f>INDEX('Annexe 1 – Données des équipes'!$B$12:$R$114, MATCH(C6390, 'Annexe 1 – Données des équipes'!$B$12:$B$114,0),4)</f>
        <v>50</v>
      </c>
      <c r="I6390" s="25">
        <f>INDEX('Annexe 1 – Données des équipes'!$B$12:$R$114, MATCH(D6390, 'Annexe 1 – Données des équipes'!$B$12:$B$114,0),4)</f>
        <v>90</v>
      </c>
      <c r="J6390" s="25">
        <f t="shared" si="100"/>
        <v>1</v>
      </c>
    </row>
    <row r="6391" spans="2:10">
      <c r="B6391" s="3">
        <v>35965</v>
      </c>
      <c r="C6391" s="10" t="s">
        <v>19647</v>
      </c>
      <c r="D6391" s="10" t="s">
        <v>19648</v>
      </c>
      <c r="E6391" s="25">
        <v>1</v>
      </c>
      <c r="F6391" s="25">
        <v>0</v>
      </c>
      <c r="G6391" s="10" t="s">
        <v>19649</v>
      </c>
      <c r="H6391" s="25">
        <f>INDEX('Annexe 1 – Données des équipes'!$B$12:$R$114, MATCH(C6391, 'Annexe 1 – Données des équipes'!$B$12:$B$114,0),4)</f>
        <v>50</v>
      </c>
      <c r="I6391" s="25">
        <f>INDEX('Annexe 1 – Données des équipes'!$B$12:$R$114, MATCH(D6391, 'Annexe 1 – Données des équipes'!$B$12:$B$114,0),4)</f>
        <v>40</v>
      </c>
      <c r="J6391" s="25">
        <f t="shared" si="100"/>
        <v>1</v>
      </c>
    </row>
    <row r="6392" spans="2:10">
      <c r="B6392" s="3">
        <v>35966</v>
      </c>
      <c r="C6392" s="10" t="s">
        <v>19650</v>
      </c>
      <c r="D6392" s="10" t="s">
        <v>19651</v>
      </c>
      <c r="E6392" s="25">
        <v>0</v>
      </c>
      <c r="F6392" s="25">
        <v>1</v>
      </c>
      <c r="G6392" s="10" t="s">
        <v>19652</v>
      </c>
      <c r="H6392" s="25">
        <f>INDEX('Annexe 1 – Données des équipes'!$B$12:$R$114, MATCH(C6392, 'Annexe 1 – Données des équipes'!$B$12:$B$114,0),4)</f>
        <v>50</v>
      </c>
      <c r="I6392" s="25">
        <f>INDEX('Annexe 1 – Données des équipes'!$B$12:$R$114, MATCH(D6392, 'Annexe 1 – Données des équipes'!$B$12:$B$114,0),4)</f>
        <v>80</v>
      </c>
      <c r="J6392" s="25">
        <f t="shared" si="100"/>
        <v>1</v>
      </c>
    </row>
    <row r="6393" spans="2:10">
      <c r="B6393" s="3">
        <v>35968</v>
      </c>
      <c r="C6393" s="10" t="s">
        <v>19653</v>
      </c>
      <c r="D6393" s="10" t="s">
        <v>19654</v>
      </c>
      <c r="E6393" s="25">
        <v>1</v>
      </c>
      <c r="F6393" s="25">
        <v>0</v>
      </c>
      <c r="G6393" s="10" t="s">
        <v>19655</v>
      </c>
      <c r="H6393" s="25">
        <f>INDEX('Annexe 1 – Données des équipes'!$B$12:$R$114, MATCH(C6393, 'Annexe 1 – Données des équipes'!$B$12:$B$114,0),4)</f>
        <v>90</v>
      </c>
      <c r="I6393" s="25">
        <f>INDEX('Annexe 1 – Données des équipes'!$B$12:$R$114, MATCH(D6393, 'Annexe 1 – Données des équipes'!$B$12:$B$114,0),4)</f>
        <v>40</v>
      </c>
      <c r="J6393" s="25">
        <f t="shared" si="100"/>
        <v>1</v>
      </c>
    </row>
    <row r="6394" spans="2:10">
      <c r="B6394" s="3">
        <v>35968</v>
      </c>
      <c r="C6394" s="10" t="s">
        <v>19656</v>
      </c>
      <c r="D6394" s="10" t="s">
        <v>19657</v>
      </c>
      <c r="E6394" s="25">
        <v>2</v>
      </c>
      <c r="F6394" s="25">
        <v>1</v>
      </c>
      <c r="G6394" s="10" t="s">
        <v>19658</v>
      </c>
      <c r="H6394" s="25">
        <f>INDEX('Annexe 1 – Données des équipes'!$B$12:$R$114, MATCH(C6394, 'Annexe 1 – Données des équipes'!$B$12:$B$114,0),4)</f>
        <v>50</v>
      </c>
      <c r="I6394" s="25">
        <f>INDEX('Annexe 1 – Données des équipes'!$B$12:$R$114, MATCH(D6394, 'Annexe 1 – Données des équipes'!$B$12:$B$114,0),4)</f>
        <v>90</v>
      </c>
      <c r="J6394" s="25">
        <f t="shared" si="100"/>
        <v>1</v>
      </c>
    </row>
    <row r="6395" spans="2:10">
      <c r="B6395" s="3">
        <v>35969</v>
      </c>
      <c r="C6395" s="10" t="s">
        <v>19659</v>
      </c>
      <c r="D6395" s="10" t="s">
        <v>19660</v>
      </c>
      <c r="E6395" s="25">
        <v>1</v>
      </c>
      <c r="F6395" s="25">
        <v>2</v>
      </c>
      <c r="G6395" s="10" t="s">
        <v>19661</v>
      </c>
      <c r="H6395" s="25">
        <f>INDEX('Annexe 1 – Données des équipes'!$B$12:$R$114, MATCH(C6395, 'Annexe 1 – Données des équipes'!$B$12:$B$114,0),4)</f>
        <v>90</v>
      </c>
      <c r="I6395" s="25">
        <f>INDEX('Annexe 1 – Données des équipes'!$B$12:$R$114, MATCH(D6395, 'Annexe 1 – Données des équipes'!$B$12:$B$114,0),4)</f>
        <v>30</v>
      </c>
      <c r="J6395" s="25">
        <f t="shared" si="100"/>
        <v>1</v>
      </c>
    </row>
    <row r="6396" spans="2:10">
      <c r="B6396" s="3">
        <v>35969</v>
      </c>
      <c r="C6396" s="10" t="s">
        <v>19662</v>
      </c>
      <c r="D6396" s="10" t="s">
        <v>19663</v>
      </c>
      <c r="E6396" s="25">
        <v>2</v>
      </c>
      <c r="F6396" s="25">
        <v>1</v>
      </c>
      <c r="G6396" s="10" t="s">
        <v>19664</v>
      </c>
      <c r="H6396" s="25">
        <f>INDEX('Annexe 1 – Données des équipes'!$B$12:$R$114, MATCH(C6396, 'Annexe 1 – Données des équipes'!$B$12:$B$114,0),4)</f>
        <v>90</v>
      </c>
      <c r="I6396" s="25">
        <f>INDEX('Annexe 1 – Données des équipes'!$B$12:$R$114, MATCH(D6396, 'Annexe 1 – Données des équipes'!$B$12:$B$114,0),4)</f>
        <v>60</v>
      </c>
      <c r="J6396" s="25">
        <f t="shared" si="100"/>
        <v>1</v>
      </c>
    </row>
    <row r="6397" spans="2:10">
      <c r="B6397" s="3">
        <v>35970</v>
      </c>
      <c r="C6397" s="10" t="s">
        <v>19665</v>
      </c>
      <c r="D6397" s="10" t="s">
        <v>19666</v>
      </c>
      <c r="E6397" s="25">
        <v>2</v>
      </c>
      <c r="F6397" s="25">
        <v>1</v>
      </c>
      <c r="G6397" s="10" t="s">
        <v>19667</v>
      </c>
      <c r="H6397" s="25">
        <f>INDEX('Annexe 1 – Données des équipes'!$B$12:$R$114, MATCH(C6397, 'Annexe 1 – Données des équipes'!$B$12:$B$114,0),4)</f>
        <v>90</v>
      </c>
      <c r="I6397" s="25">
        <f>INDEX('Annexe 1 – Données des équipes'!$B$12:$R$114, MATCH(D6397, 'Annexe 1 – Données des équipes'!$B$12:$B$114,0),4)</f>
        <v>80</v>
      </c>
      <c r="J6397" s="25">
        <f t="shared" si="100"/>
        <v>1</v>
      </c>
    </row>
    <row r="6398" spans="2:10">
      <c r="B6398" s="3">
        <v>35972</v>
      </c>
      <c r="C6398" s="10" t="s">
        <v>19668</v>
      </c>
      <c r="D6398" s="10" t="s">
        <v>19669</v>
      </c>
      <c r="E6398" s="25">
        <v>1</v>
      </c>
      <c r="F6398" s="25">
        <v>0</v>
      </c>
      <c r="G6398" s="10" t="s">
        <v>19670</v>
      </c>
      <c r="H6398" s="25">
        <f>INDEX('Annexe 1 – Données des équipes'!$B$12:$R$114, MATCH(C6398, 'Annexe 1 – Données des équipes'!$B$12:$B$114,0),4)</f>
        <v>90</v>
      </c>
      <c r="I6398" s="25">
        <f>INDEX('Annexe 1 – Données des équipes'!$B$12:$R$114, MATCH(D6398, 'Annexe 1 – Données des équipes'!$B$12:$B$114,0),4)</f>
        <v>80</v>
      </c>
      <c r="J6398" s="25">
        <f t="shared" si="100"/>
        <v>1</v>
      </c>
    </row>
    <row r="6399" spans="2:10">
      <c r="B6399" s="3">
        <v>35972</v>
      </c>
      <c r="C6399" s="10" t="s">
        <v>19671</v>
      </c>
      <c r="D6399" s="10" t="s">
        <v>19672</v>
      </c>
      <c r="E6399" s="25">
        <v>1</v>
      </c>
      <c r="F6399" s="25">
        <v>2</v>
      </c>
      <c r="G6399" s="10" t="s">
        <v>19673</v>
      </c>
      <c r="H6399" s="25">
        <f>INDEX('Annexe 1 – Données des équipes'!$B$12:$R$114, MATCH(C6399, 'Annexe 1 – Données des équipes'!$B$12:$B$114,0),4)</f>
        <v>50</v>
      </c>
      <c r="I6399" s="25">
        <f>INDEX('Annexe 1 – Données des équipes'!$B$12:$R$114, MATCH(D6399, 'Annexe 1 – Données des équipes'!$B$12:$B$114,0),4)</f>
        <v>30</v>
      </c>
      <c r="J6399" s="25">
        <f t="shared" si="100"/>
        <v>1</v>
      </c>
    </row>
    <row r="6400" spans="2:10">
      <c r="B6400" s="3">
        <v>35973</v>
      </c>
      <c r="C6400" s="10" t="s">
        <v>19674</v>
      </c>
      <c r="D6400" s="10" t="s">
        <v>19675</v>
      </c>
      <c r="E6400" s="25">
        <v>1</v>
      </c>
      <c r="F6400" s="25">
        <v>0</v>
      </c>
      <c r="G6400" s="10" t="s">
        <v>19676</v>
      </c>
      <c r="H6400" s="25">
        <f>INDEX('Annexe 1 – Données des équipes'!$B$12:$R$114, MATCH(C6400, 'Annexe 1 – Données des équipes'!$B$12:$B$114,0),4)</f>
        <v>90</v>
      </c>
      <c r="I6400" s="25">
        <f>INDEX('Annexe 1 – Données des équipes'!$B$12:$R$114, MATCH(D6400, 'Annexe 1 – Données des équipes'!$B$12:$B$114,0),4)</f>
        <v>30</v>
      </c>
      <c r="J6400" s="25">
        <f t="shared" si="100"/>
        <v>1</v>
      </c>
    </row>
    <row r="6401" spans="2:10">
      <c r="B6401" s="3">
        <v>35974</v>
      </c>
      <c r="C6401" s="10" t="s">
        <v>19677</v>
      </c>
      <c r="D6401" s="10" t="s">
        <v>19678</v>
      </c>
      <c r="E6401" s="25">
        <v>1</v>
      </c>
      <c r="F6401" s="25">
        <v>0</v>
      </c>
      <c r="G6401" s="10" t="s">
        <v>19679</v>
      </c>
      <c r="H6401" s="25">
        <f>INDEX('Annexe 1 – Données des équipes'!$B$12:$R$114, MATCH(C6401, 'Annexe 1 – Données des équipes'!$B$12:$B$114,0),4)</f>
        <v>90</v>
      </c>
      <c r="I6401" s="25">
        <f>INDEX('Annexe 1 – Données des équipes'!$B$12:$R$114, MATCH(D6401, 'Annexe 1 – Données des équipes'!$B$12:$B$114,0),4)</f>
        <v>70</v>
      </c>
      <c r="J6401" s="25">
        <f t="shared" si="100"/>
        <v>1</v>
      </c>
    </row>
    <row r="6402" spans="2:10">
      <c r="B6402" s="3">
        <v>35975</v>
      </c>
      <c r="C6402" s="10" t="s">
        <v>19680</v>
      </c>
      <c r="D6402" s="10" t="s">
        <v>19681</v>
      </c>
      <c r="E6402" s="25">
        <v>2</v>
      </c>
      <c r="F6402" s="25">
        <v>1</v>
      </c>
      <c r="G6402" s="10" t="s">
        <v>19682</v>
      </c>
      <c r="H6402" s="25">
        <f>INDEX('Annexe 1 – Données des équipes'!$B$12:$R$114, MATCH(C6402, 'Annexe 1 – Données des équipes'!$B$12:$B$114,0),4)</f>
        <v>90</v>
      </c>
      <c r="I6402" s="25">
        <f>INDEX('Annexe 1 – Données des équipes'!$B$12:$R$114, MATCH(D6402, 'Annexe 1 – Données des équipes'!$B$12:$B$114,0),4)</f>
        <v>80</v>
      </c>
      <c r="J6402" s="25">
        <f t="shared" si="100"/>
        <v>1</v>
      </c>
    </row>
    <row r="6403" spans="2:10">
      <c r="B6403" s="3">
        <v>35975</v>
      </c>
      <c r="C6403" s="10" t="s">
        <v>19683</v>
      </c>
      <c r="D6403" s="10" t="s">
        <v>19684</v>
      </c>
      <c r="E6403" s="25">
        <v>2</v>
      </c>
      <c r="F6403" s="25">
        <v>1</v>
      </c>
      <c r="G6403" s="10" t="s">
        <v>19685</v>
      </c>
      <c r="H6403" s="25">
        <f>INDEX('Annexe 1 – Données des équipes'!$B$12:$R$114, MATCH(C6403, 'Annexe 1 – Données des équipes'!$B$12:$B$114,0),4)</f>
        <v>80</v>
      </c>
      <c r="I6403" s="25">
        <f>INDEX('Annexe 1 – Données des équipes'!$B$12:$R$114, MATCH(D6403, 'Annexe 1 – Données des équipes'!$B$12:$B$114,0),4)</f>
        <v>70</v>
      </c>
      <c r="J6403" s="25">
        <f t="shared" si="100"/>
        <v>1</v>
      </c>
    </row>
    <row r="6404" spans="2:10">
      <c r="B6404" s="3">
        <v>35976</v>
      </c>
      <c r="C6404" s="10" t="s">
        <v>19686</v>
      </c>
      <c r="D6404" s="10" t="s">
        <v>19687</v>
      </c>
      <c r="E6404" s="25">
        <v>0</v>
      </c>
      <c r="F6404" s="25">
        <v>1</v>
      </c>
      <c r="G6404" s="10" t="s">
        <v>19688</v>
      </c>
      <c r="H6404" s="25">
        <f>INDEX('Annexe 1 – Données des équipes'!$B$12:$R$114, MATCH(C6404, 'Annexe 1 – Données des équipes'!$B$12:$B$114,0),4)</f>
        <v>50</v>
      </c>
      <c r="I6404" s="25">
        <f>INDEX('Annexe 1 – Données des équipes'!$B$12:$R$114, MATCH(D6404, 'Annexe 1 – Données des équipes'!$B$12:$B$114,0),4)</f>
        <v>80</v>
      </c>
      <c r="J6404" s="25">
        <f t="shared" si="100"/>
        <v>1</v>
      </c>
    </row>
    <row r="6405" spans="2:10">
      <c r="B6405" s="3">
        <v>35978</v>
      </c>
      <c r="C6405" s="10" t="s">
        <v>19689</v>
      </c>
      <c r="D6405" s="10" t="s">
        <v>19690</v>
      </c>
      <c r="E6405" s="25">
        <v>1</v>
      </c>
      <c r="F6405" s="25">
        <v>2</v>
      </c>
      <c r="G6405" s="10" t="s">
        <v>19691</v>
      </c>
      <c r="H6405" s="25">
        <f>INDEX('Annexe 1 – Données des équipes'!$B$12:$R$114, MATCH(C6405, 'Annexe 1 – Données des équipes'!$B$12:$B$114,0),4)</f>
        <v>20</v>
      </c>
      <c r="I6405" s="25">
        <f>INDEX('Annexe 1 – Données des équipes'!$B$12:$R$114, MATCH(D6405, 'Annexe 1 – Données des équipes'!$B$12:$B$114,0),4)</f>
        <v>30</v>
      </c>
      <c r="J6405" s="25">
        <f t="shared" si="100"/>
        <v>1</v>
      </c>
    </row>
    <row r="6406" spans="2:10">
      <c r="B6406" s="3">
        <v>35979</v>
      </c>
      <c r="C6406" s="10" t="s">
        <v>19692</v>
      </c>
      <c r="D6406" s="10" t="s">
        <v>19693</v>
      </c>
      <c r="E6406" s="25">
        <v>3</v>
      </c>
      <c r="F6406" s="25">
        <v>2</v>
      </c>
      <c r="G6406" s="10" t="s">
        <v>19694</v>
      </c>
      <c r="H6406" s="25">
        <f>INDEX('Annexe 1 – Données des équipes'!$B$12:$R$114, MATCH(C6406, 'Annexe 1 – Données des équipes'!$B$12:$B$114,0),4)</f>
        <v>90</v>
      </c>
      <c r="I6406" s="25">
        <f>INDEX('Annexe 1 – Données des équipes'!$B$12:$R$114, MATCH(D6406, 'Annexe 1 – Données des équipes'!$B$12:$B$114,0),4)</f>
        <v>80</v>
      </c>
      <c r="J6406" s="25">
        <f t="shared" si="100"/>
        <v>1</v>
      </c>
    </row>
    <row r="6407" spans="2:10">
      <c r="B6407" s="3">
        <v>35980</v>
      </c>
      <c r="C6407" s="10" t="s">
        <v>19695</v>
      </c>
      <c r="D6407" s="10" t="s">
        <v>19696</v>
      </c>
      <c r="E6407" s="25">
        <v>2</v>
      </c>
      <c r="F6407" s="25">
        <v>1</v>
      </c>
      <c r="G6407" s="10" t="s">
        <v>19697</v>
      </c>
      <c r="H6407" s="25">
        <f>INDEX('Annexe 1 – Données des équipes'!$B$12:$R$114, MATCH(C6407, 'Annexe 1 – Données des équipes'!$B$12:$B$114,0),4)</f>
        <v>80</v>
      </c>
      <c r="I6407" s="25">
        <f>INDEX('Annexe 1 – Données des équipes'!$B$12:$R$114, MATCH(D6407, 'Annexe 1 – Données des équipes'!$B$12:$B$114,0),4)</f>
        <v>90</v>
      </c>
      <c r="J6407" s="25">
        <f t="shared" si="100"/>
        <v>1</v>
      </c>
    </row>
    <row r="6408" spans="2:10">
      <c r="B6408" s="3">
        <v>35984</v>
      </c>
      <c r="C6408" s="10" t="s">
        <v>19698</v>
      </c>
      <c r="D6408" s="10" t="s">
        <v>19699</v>
      </c>
      <c r="E6408" s="25">
        <v>2</v>
      </c>
      <c r="F6408" s="25">
        <v>1</v>
      </c>
      <c r="G6408" s="10" t="s">
        <v>19700</v>
      </c>
      <c r="H6408" s="25">
        <f>INDEX('Annexe 1 – Données des équipes'!$B$12:$R$114, MATCH(C6408, 'Annexe 1 – Données des équipes'!$B$12:$B$114,0),4)</f>
        <v>90</v>
      </c>
      <c r="I6408" s="25">
        <f>INDEX('Annexe 1 – Données des équipes'!$B$12:$R$114, MATCH(D6408, 'Annexe 1 – Données des équipes'!$B$12:$B$114,0),4)</f>
        <v>80</v>
      </c>
      <c r="J6408" s="25">
        <f t="shared" si="100"/>
        <v>1</v>
      </c>
    </row>
    <row r="6409" spans="2:10">
      <c r="B6409" s="3">
        <v>35987</v>
      </c>
      <c r="C6409" s="10" t="s">
        <v>19701</v>
      </c>
      <c r="D6409" s="10" t="s">
        <v>19702</v>
      </c>
      <c r="E6409" s="25">
        <v>1</v>
      </c>
      <c r="F6409" s="25">
        <v>2</v>
      </c>
      <c r="G6409" s="10" t="s">
        <v>19703</v>
      </c>
      <c r="H6409" s="25">
        <f>INDEX('Annexe 1 – Données des équipes'!$B$12:$R$114, MATCH(C6409, 'Annexe 1 – Données des équipes'!$B$12:$B$114,0),4)</f>
        <v>80</v>
      </c>
      <c r="I6409" s="25">
        <f>INDEX('Annexe 1 – Données des équipes'!$B$12:$R$114, MATCH(D6409, 'Annexe 1 – Données des équipes'!$B$12:$B$114,0),4)</f>
        <v>80</v>
      </c>
      <c r="J6409" s="25">
        <f t="shared" si="100"/>
        <v>1</v>
      </c>
    </row>
    <row r="6410" spans="2:10">
      <c r="B6410" s="3">
        <v>35991</v>
      </c>
      <c r="C6410" s="10" t="s">
        <v>19704</v>
      </c>
      <c r="D6410" s="10" t="s">
        <v>19705</v>
      </c>
      <c r="E6410" s="25">
        <v>1</v>
      </c>
      <c r="F6410" s="25">
        <v>2</v>
      </c>
      <c r="G6410" s="10" t="s">
        <v>19706</v>
      </c>
      <c r="H6410" s="25">
        <f>INDEX('Annexe 1 – Données des équipes'!$B$12:$R$114, MATCH(C6410, 'Annexe 1 – Données des équipes'!$B$12:$B$114,0),4)</f>
        <v>60</v>
      </c>
      <c r="I6410" s="25">
        <f>INDEX('Annexe 1 – Données des équipes'!$B$12:$R$114, MATCH(D6410, 'Annexe 1 – Données des équipes'!$B$12:$B$114,0),4)</f>
        <v>80</v>
      </c>
      <c r="J6410" s="25">
        <f t="shared" si="100"/>
        <v>1</v>
      </c>
    </row>
    <row r="6411" spans="2:10">
      <c r="B6411" s="3">
        <v>39592</v>
      </c>
      <c r="C6411" s="10" t="s">
        <v>19707</v>
      </c>
      <c r="D6411" s="10" t="s">
        <v>19708</v>
      </c>
      <c r="E6411" s="25">
        <v>0</v>
      </c>
      <c r="F6411" s="25">
        <v>1</v>
      </c>
      <c r="G6411" s="10" t="s">
        <v>19709</v>
      </c>
      <c r="H6411" s="25">
        <f>INDEX('Annexe 1 – Données des équipes'!$B$12:$R$114, MATCH(C6411, 'Annexe 1 – Données des équipes'!$B$12:$B$114,0),4)</f>
        <v>40</v>
      </c>
      <c r="I6411" s="25">
        <f>INDEX('Annexe 1 – Données des équipes'!$B$12:$R$114, MATCH(D6411, 'Annexe 1 – Données des équipes'!$B$12:$B$114,0),4)</f>
        <v>0</v>
      </c>
      <c r="J6411" s="25">
        <f t="shared" si="100"/>
        <v>1</v>
      </c>
    </row>
    <row r="6412" spans="2:10">
      <c r="B6412" s="3">
        <v>36002</v>
      </c>
      <c r="C6412" s="10" t="s">
        <v>19710</v>
      </c>
      <c r="D6412" s="10" t="s">
        <v>19711</v>
      </c>
      <c r="E6412" s="25">
        <v>2</v>
      </c>
      <c r="F6412" s="25">
        <v>1</v>
      </c>
      <c r="G6412" s="10" t="s">
        <v>19712</v>
      </c>
      <c r="H6412" s="25">
        <f>INDEX('Annexe 1 – Données des équipes'!$B$12:$R$114, MATCH(C6412, 'Annexe 1 – Données des équipes'!$B$12:$B$114,0),4)</f>
        <v>30</v>
      </c>
      <c r="I6412" s="25">
        <f>INDEX('Annexe 1 – Données des équipes'!$B$12:$R$114, MATCH(D6412, 'Annexe 1 – Données des équipes'!$B$12:$B$114,0),4)</f>
        <v>10</v>
      </c>
      <c r="J6412" s="25">
        <f t="shared" si="100"/>
        <v>1</v>
      </c>
    </row>
    <row r="6413" spans="2:10">
      <c r="B6413" s="3">
        <v>36002</v>
      </c>
      <c r="C6413" s="10" t="s">
        <v>19713</v>
      </c>
      <c r="D6413" s="10" t="s">
        <v>19714</v>
      </c>
      <c r="E6413" s="25">
        <v>0</v>
      </c>
      <c r="F6413" s="25">
        <v>1</v>
      </c>
      <c r="G6413" s="10" t="s">
        <v>19715</v>
      </c>
      <c r="H6413" s="25">
        <f>INDEX('Annexe 1 – Données des équipes'!$B$12:$R$114, MATCH(C6413, 'Annexe 1 – Données des équipes'!$B$12:$B$114,0),4)</f>
        <v>0</v>
      </c>
      <c r="I6413" s="25">
        <f>INDEX('Annexe 1 – Données des équipes'!$B$12:$R$114, MATCH(D6413, 'Annexe 1 – Données des équipes'!$B$12:$B$114,0),4)</f>
        <v>30</v>
      </c>
      <c r="J6413" s="25">
        <f t="shared" si="100"/>
        <v>1</v>
      </c>
    </row>
    <row r="6414" spans="2:10">
      <c r="B6414" s="3">
        <v>36025</v>
      </c>
      <c r="C6414" s="10" t="s">
        <v>19716</v>
      </c>
      <c r="D6414" s="10" t="s">
        <v>19717</v>
      </c>
      <c r="E6414" s="25">
        <v>1</v>
      </c>
      <c r="F6414" s="25">
        <v>0</v>
      </c>
      <c r="G6414" s="10" t="s">
        <v>19718</v>
      </c>
      <c r="H6414" s="25">
        <f>INDEX('Annexe 1 – Données des équipes'!$B$12:$R$114, MATCH(C6414, 'Annexe 1 – Données des équipes'!$B$12:$B$114,0),4)</f>
        <v>10</v>
      </c>
      <c r="I6414" s="25">
        <f>INDEX('Annexe 1 – Données des équipes'!$B$12:$R$114, MATCH(D6414, 'Annexe 1 – Données des équipes'!$B$12:$B$114,0),4)</f>
        <v>0</v>
      </c>
      <c r="J6414" s="25">
        <f t="shared" si="100"/>
        <v>1</v>
      </c>
    </row>
    <row r="6415" spans="2:10">
      <c r="B6415" s="3">
        <v>36026</v>
      </c>
      <c r="C6415" s="10" t="s">
        <v>19719</v>
      </c>
      <c r="D6415" s="10" t="s">
        <v>19720</v>
      </c>
      <c r="E6415" s="25">
        <v>2</v>
      </c>
      <c r="F6415" s="25">
        <v>1</v>
      </c>
      <c r="G6415" s="10" t="s">
        <v>19721</v>
      </c>
      <c r="H6415" s="25">
        <f>INDEX('Annexe 1 – Données des équipes'!$B$12:$R$114, MATCH(C6415, 'Annexe 1 – Données des équipes'!$B$12:$B$114,0),4)</f>
        <v>40</v>
      </c>
      <c r="I6415" s="25">
        <f>INDEX('Annexe 1 – Données des équipes'!$B$12:$R$114, MATCH(D6415, 'Annexe 1 – Données des équipes'!$B$12:$B$114,0),4)</f>
        <v>40</v>
      </c>
      <c r="J6415" s="25">
        <f t="shared" si="100"/>
        <v>1</v>
      </c>
    </row>
    <row r="6416" spans="2:10">
      <c r="B6416" s="3">
        <v>36026</v>
      </c>
      <c r="C6416" s="10" t="s">
        <v>19722</v>
      </c>
      <c r="D6416" s="10" t="s">
        <v>19723</v>
      </c>
      <c r="E6416" s="25">
        <v>1</v>
      </c>
      <c r="F6416" s="25">
        <v>0</v>
      </c>
      <c r="G6416" s="10" t="s">
        <v>19724</v>
      </c>
      <c r="H6416" s="25">
        <f>INDEX('Annexe 1 – Données des équipes'!$B$12:$R$114, MATCH(C6416, 'Annexe 1 – Données des équipes'!$B$12:$B$114,0),4)</f>
        <v>80</v>
      </c>
      <c r="I6416" s="25">
        <f>INDEX('Annexe 1 – Données des équipes'!$B$12:$R$114, MATCH(D6416, 'Annexe 1 – Données des équipes'!$B$12:$B$114,0),4)</f>
        <v>50</v>
      </c>
      <c r="J6416" s="25">
        <f t="shared" si="100"/>
        <v>1</v>
      </c>
    </row>
    <row r="6417" spans="2:10">
      <c r="B6417" s="3">
        <v>36043</v>
      </c>
      <c r="C6417" s="10" t="s">
        <v>19725</v>
      </c>
      <c r="D6417" s="10" t="s">
        <v>19726</v>
      </c>
      <c r="E6417" s="25">
        <v>1</v>
      </c>
      <c r="F6417" s="25">
        <v>0</v>
      </c>
      <c r="G6417" s="10" t="s">
        <v>19727</v>
      </c>
      <c r="H6417" s="25">
        <f>INDEX('Annexe 1 – Données des équipes'!$B$12:$R$114, MATCH(C6417, 'Annexe 1 – Données des équipes'!$B$12:$B$114,0),4)</f>
        <v>10</v>
      </c>
      <c r="I6417" s="25">
        <f>INDEX('Annexe 1 – Données des équipes'!$B$12:$R$114, MATCH(D6417, 'Annexe 1 – Données des équipes'!$B$12:$B$114,0),4)</f>
        <v>40</v>
      </c>
      <c r="J6417" s="25">
        <f t="shared" si="100"/>
        <v>1</v>
      </c>
    </row>
    <row r="6418" spans="2:10">
      <c r="B6418" s="3">
        <v>36043</v>
      </c>
      <c r="C6418" s="10" t="s">
        <v>19728</v>
      </c>
      <c r="D6418" s="10" t="s">
        <v>19729</v>
      </c>
      <c r="E6418" s="25">
        <v>2</v>
      </c>
      <c r="F6418" s="25">
        <v>1</v>
      </c>
      <c r="G6418" s="10" t="s">
        <v>19730</v>
      </c>
      <c r="H6418" s="25">
        <f>INDEX('Annexe 1 – Données des équipes'!$B$12:$R$114, MATCH(C6418, 'Annexe 1 – Données des équipes'!$B$12:$B$114,0),4)</f>
        <v>80</v>
      </c>
      <c r="I6418" s="25">
        <f>INDEX('Annexe 1 – Données des équipes'!$B$12:$R$114, MATCH(D6418, 'Annexe 1 – Données des équipes'!$B$12:$B$114,0),4)</f>
        <v>90</v>
      </c>
      <c r="J6418" s="25">
        <f t="shared" ref="J6418:J6481" si="101">ABS(F6418-E6418)</f>
        <v>1</v>
      </c>
    </row>
    <row r="6419" spans="2:10">
      <c r="B6419" s="3">
        <v>36043</v>
      </c>
      <c r="C6419" s="10" t="s">
        <v>19731</v>
      </c>
      <c r="D6419" s="10" t="s">
        <v>19732</v>
      </c>
      <c r="E6419" s="25">
        <v>3</v>
      </c>
      <c r="F6419" s="25">
        <v>2</v>
      </c>
      <c r="G6419" s="10" t="s">
        <v>19733</v>
      </c>
      <c r="H6419" s="25">
        <f>INDEX('Annexe 1 – Données des équipes'!$B$12:$R$114, MATCH(C6419, 'Annexe 1 – Données des équipes'!$B$12:$B$114,0),4)</f>
        <v>60</v>
      </c>
      <c r="I6419" s="25">
        <f>INDEX('Annexe 1 – Données des équipes'!$B$12:$R$114, MATCH(D6419, 'Annexe 1 – Données des équipes'!$B$12:$B$114,0),4)</f>
        <v>50</v>
      </c>
      <c r="J6419" s="25">
        <f t="shared" si="101"/>
        <v>1</v>
      </c>
    </row>
    <row r="6420" spans="2:10">
      <c r="B6420" s="3">
        <v>36055</v>
      </c>
      <c r="C6420" s="10" t="s">
        <v>19734</v>
      </c>
      <c r="D6420" s="10" t="s">
        <v>19735</v>
      </c>
      <c r="E6420" s="25">
        <v>3</v>
      </c>
      <c r="F6420" s="25">
        <v>2</v>
      </c>
      <c r="G6420" s="10" t="s">
        <v>19736</v>
      </c>
      <c r="H6420" s="25">
        <f>INDEX('Annexe 1 – Données des équipes'!$B$12:$R$114, MATCH(C6420, 'Annexe 1 – Données des équipes'!$B$12:$B$114,0),4)</f>
        <v>30</v>
      </c>
      <c r="I6420" s="25">
        <f>INDEX('Annexe 1 – Données des équipes'!$B$12:$R$114, MATCH(D6420, 'Annexe 1 – Données des équipes'!$B$12:$B$114,0),4)</f>
        <v>70</v>
      </c>
      <c r="J6420" s="25">
        <f t="shared" si="101"/>
        <v>1</v>
      </c>
    </row>
    <row r="6421" spans="2:10">
      <c r="B6421" s="3">
        <v>36060</v>
      </c>
      <c r="C6421" s="10" t="s">
        <v>19737</v>
      </c>
      <c r="D6421" s="10" t="s">
        <v>19738</v>
      </c>
      <c r="E6421" s="25">
        <v>2</v>
      </c>
      <c r="F6421" s="25">
        <v>1</v>
      </c>
      <c r="G6421" s="10" t="s">
        <v>19739</v>
      </c>
      <c r="H6421" s="25">
        <f>INDEX('Annexe 1 – Données des équipes'!$B$12:$R$114, MATCH(C6421, 'Annexe 1 – Données des équipes'!$B$12:$B$114,0),4)</f>
        <v>0</v>
      </c>
      <c r="I6421" s="25">
        <f>INDEX('Annexe 1 – Données des équipes'!$B$12:$R$114, MATCH(D6421, 'Annexe 1 – Données des équipes'!$B$12:$B$114,0),4)</f>
        <v>10</v>
      </c>
      <c r="J6421" s="25">
        <f t="shared" si="101"/>
        <v>1</v>
      </c>
    </row>
    <row r="6422" spans="2:10">
      <c r="B6422" s="3">
        <v>36061</v>
      </c>
      <c r="C6422" s="10" t="s">
        <v>19740</v>
      </c>
      <c r="D6422" s="10" t="s">
        <v>19741</v>
      </c>
      <c r="E6422" s="25">
        <v>1</v>
      </c>
      <c r="F6422" s="25">
        <v>0</v>
      </c>
      <c r="G6422" s="10" t="s">
        <v>19742</v>
      </c>
      <c r="H6422" s="25">
        <f>INDEX('Annexe 1 – Données des équipes'!$B$12:$R$114, MATCH(C6422, 'Annexe 1 – Données des équipes'!$B$12:$B$114,0),4)</f>
        <v>90</v>
      </c>
      <c r="I6422" s="25">
        <f>INDEX('Annexe 1 – Données des équipes'!$B$12:$R$114, MATCH(D6422, 'Annexe 1 – Données des équipes'!$B$12:$B$114,0),4)</f>
        <v>50</v>
      </c>
      <c r="J6422" s="25">
        <f t="shared" si="101"/>
        <v>1</v>
      </c>
    </row>
    <row r="6423" spans="2:10">
      <c r="B6423" s="3">
        <v>36062</v>
      </c>
      <c r="C6423" s="10" t="s">
        <v>19743</v>
      </c>
      <c r="D6423" s="10" t="s">
        <v>19744</v>
      </c>
      <c r="E6423" s="25">
        <v>1</v>
      </c>
      <c r="F6423" s="25">
        <v>2</v>
      </c>
      <c r="G6423" s="10" t="s">
        <v>19745</v>
      </c>
      <c r="H6423" s="25">
        <f>INDEX('Annexe 1 – Données des équipes'!$B$12:$R$114, MATCH(C6423, 'Annexe 1 – Données des équipes'!$B$12:$B$114,0),4)</f>
        <v>10</v>
      </c>
      <c r="I6423" s="25">
        <f>INDEX('Annexe 1 – Données des équipes'!$B$12:$R$114, MATCH(D6423, 'Annexe 1 – Données des équipes'!$B$12:$B$114,0),4)</f>
        <v>10</v>
      </c>
      <c r="J6423" s="25">
        <f t="shared" si="101"/>
        <v>1</v>
      </c>
    </row>
    <row r="6424" spans="2:10">
      <c r="B6424" s="3">
        <v>36065</v>
      </c>
      <c r="C6424" s="10" t="s">
        <v>19746</v>
      </c>
      <c r="D6424" s="10" t="s">
        <v>19747</v>
      </c>
      <c r="E6424" s="25">
        <v>1</v>
      </c>
      <c r="F6424" s="25">
        <v>0</v>
      </c>
      <c r="G6424" s="10" t="s">
        <v>19748</v>
      </c>
      <c r="H6424" s="25">
        <f>INDEX('Annexe 1 – Données des équipes'!$B$12:$R$114, MATCH(C6424, 'Annexe 1 – Données des équipes'!$B$12:$B$114,0),4)</f>
        <v>20</v>
      </c>
      <c r="I6424" s="25">
        <f>INDEX('Annexe 1 – Données des équipes'!$B$12:$R$114, MATCH(D6424, 'Annexe 1 – Données des équipes'!$B$12:$B$114,0),4)</f>
        <v>40</v>
      </c>
      <c r="J6424" s="25">
        <f t="shared" si="101"/>
        <v>1</v>
      </c>
    </row>
    <row r="6425" spans="2:10">
      <c r="B6425" s="3">
        <v>36065</v>
      </c>
      <c r="C6425" s="10" t="s">
        <v>19749</v>
      </c>
      <c r="D6425" s="10" t="s">
        <v>19750</v>
      </c>
      <c r="E6425" s="25">
        <v>0</v>
      </c>
      <c r="F6425" s="25">
        <v>1</v>
      </c>
      <c r="G6425" s="10" t="s">
        <v>19751</v>
      </c>
      <c r="H6425" s="25">
        <f>INDEX('Annexe 1 – Données des équipes'!$B$12:$R$114, MATCH(C6425, 'Annexe 1 – Données des équipes'!$B$12:$B$114,0),4)</f>
        <v>10</v>
      </c>
      <c r="I6425" s="25">
        <f>INDEX('Annexe 1 – Données des équipes'!$B$12:$R$114, MATCH(D6425, 'Annexe 1 – Données des équipes'!$B$12:$B$114,0),4)</f>
        <v>10</v>
      </c>
      <c r="J6425" s="25">
        <f t="shared" si="101"/>
        <v>1</v>
      </c>
    </row>
    <row r="6426" spans="2:10">
      <c r="B6426" s="3">
        <v>36067</v>
      </c>
      <c r="C6426" s="10" t="s">
        <v>19752</v>
      </c>
      <c r="D6426" s="10" t="s">
        <v>19753</v>
      </c>
      <c r="E6426" s="25">
        <v>2</v>
      </c>
      <c r="F6426" s="25">
        <v>1</v>
      </c>
      <c r="G6426" s="10" t="s">
        <v>19754</v>
      </c>
      <c r="H6426" s="25">
        <f>INDEX('Annexe 1 – Données des équipes'!$B$12:$R$114, MATCH(C6426, 'Annexe 1 – Données des équipes'!$B$12:$B$114,0),4)</f>
        <v>0</v>
      </c>
      <c r="I6426" s="25">
        <f>INDEX('Annexe 1 – Données des équipes'!$B$12:$R$114, MATCH(D6426, 'Annexe 1 – Données des équipes'!$B$12:$B$114,0),4)</f>
        <v>20</v>
      </c>
      <c r="J6426" s="25">
        <f t="shared" si="101"/>
        <v>1</v>
      </c>
    </row>
    <row r="6427" spans="2:10">
      <c r="B6427" s="3">
        <v>36067</v>
      </c>
      <c r="C6427" s="10" t="s">
        <v>19755</v>
      </c>
      <c r="D6427" s="10" t="s">
        <v>19756</v>
      </c>
      <c r="E6427" s="25">
        <v>2</v>
      </c>
      <c r="F6427" s="25">
        <v>1</v>
      </c>
      <c r="G6427" s="10" t="s">
        <v>19757</v>
      </c>
      <c r="H6427" s="25">
        <f>INDEX('Annexe 1 – Données des équipes'!$B$12:$R$114, MATCH(C6427, 'Annexe 1 – Données des équipes'!$B$12:$B$114,0),4)</f>
        <v>30</v>
      </c>
      <c r="I6427" s="25">
        <f>INDEX('Annexe 1 – Données des équipes'!$B$12:$R$114, MATCH(D6427, 'Annexe 1 – Données des équipes'!$B$12:$B$114,0),4)</f>
        <v>0</v>
      </c>
      <c r="J6427" s="25">
        <f t="shared" si="101"/>
        <v>1</v>
      </c>
    </row>
    <row r="6428" spans="2:10">
      <c r="B6428" s="3">
        <v>36072</v>
      </c>
      <c r="C6428" s="10" t="s">
        <v>19758</v>
      </c>
      <c r="D6428" s="10" t="s">
        <v>19759</v>
      </c>
      <c r="E6428" s="25">
        <v>0</v>
      </c>
      <c r="F6428" s="25">
        <v>1</v>
      </c>
      <c r="G6428" s="10" t="s">
        <v>19760</v>
      </c>
      <c r="H6428" s="25">
        <f>INDEX('Annexe 1 – Données des équipes'!$B$12:$R$114, MATCH(C6428, 'Annexe 1 – Données des équipes'!$B$12:$B$114,0),4)</f>
        <v>60</v>
      </c>
      <c r="I6428" s="25">
        <f>INDEX('Annexe 1 – Données des équipes'!$B$12:$R$114, MATCH(D6428, 'Annexe 1 – Données des équipes'!$B$12:$B$114,0),4)</f>
        <v>20</v>
      </c>
      <c r="J6428" s="25">
        <f t="shared" si="101"/>
        <v>1</v>
      </c>
    </row>
    <row r="6429" spans="2:10">
      <c r="B6429" s="3">
        <v>36553</v>
      </c>
      <c r="C6429" s="10" t="s">
        <v>19761</v>
      </c>
      <c r="D6429" s="10" t="s">
        <v>19762</v>
      </c>
      <c r="E6429" s="25">
        <v>3</v>
      </c>
      <c r="F6429" s="25">
        <v>0</v>
      </c>
      <c r="G6429" s="10" t="s">
        <v>19763</v>
      </c>
      <c r="H6429" s="25">
        <f>INDEX('Annexe 1 – Données des équipes'!$B$12:$R$114, MATCH(C6429, 'Annexe 1 – Données des équipes'!$B$12:$B$114,0),4)</f>
        <v>40</v>
      </c>
      <c r="I6429" s="25">
        <f>INDEX('Annexe 1 – Données des équipes'!$B$12:$R$114, MATCH(D6429, 'Annexe 1 – Données des équipes'!$B$12:$B$114,0),4)</f>
        <v>30</v>
      </c>
      <c r="J6429" s="25">
        <f t="shared" si="101"/>
        <v>3</v>
      </c>
    </row>
    <row r="6430" spans="2:10">
      <c r="B6430" s="3">
        <v>36078</v>
      </c>
      <c r="C6430" s="10" t="s">
        <v>19764</v>
      </c>
      <c r="D6430" s="10" t="s">
        <v>19765</v>
      </c>
      <c r="E6430" s="25">
        <v>1</v>
      </c>
      <c r="F6430" s="25">
        <v>2</v>
      </c>
      <c r="G6430" s="10" t="s">
        <v>19766</v>
      </c>
      <c r="H6430" s="25">
        <f>INDEX('Annexe 1 – Données des équipes'!$B$12:$R$114, MATCH(C6430, 'Annexe 1 – Données des équipes'!$B$12:$B$114,0),4)</f>
        <v>80</v>
      </c>
      <c r="I6430" s="25">
        <f>INDEX('Annexe 1 – Données des équipes'!$B$12:$R$114, MATCH(D6430, 'Annexe 1 – Données des équipes'!$B$12:$B$114,0),4)</f>
        <v>70</v>
      </c>
      <c r="J6430" s="25">
        <f t="shared" si="101"/>
        <v>1</v>
      </c>
    </row>
    <row r="6431" spans="2:10">
      <c r="B6431" s="3">
        <v>36078</v>
      </c>
      <c r="C6431" s="10" t="s">
        <v>19767</v>
      </c>
      <c r="D6431" s="10" t="s">
        <v>19768</v>
      </c>
      <c r="E6431" s="25">
        <v>1</v>
      </c>
      <c r="F6431" s="25">
        <v>0</v>
      </c>
      <c r="G6431" s="10" t="s">
        <v>19769</v>
      </c>
      <c r="H6431" s="25">
        <f>INDEX('Annexe 1 – Données des équipes'!$B$12:$R$114, MATCH(C6431, 'Annexe 1 – Données des équipes'!$B$12:$B$114,0),4)</f>
        <v>50</v>
      </c>
      <c r="I6431" s="25">
        <f>INDEX('Annexe 1 – Données des équipes'!$B$12:$R$114, MATCH(D6431, 'Annexe 1 – Données des équipes'!$B$12:$B$114,0),4)</f>
        <v>30</v>
      </c>
      <c r="J6431" s="25">
        <f t="shared" si="101"/>
        <v>1</v>
      </c>
    </row>
    <row r="6432" spans="2:10">
      <c r="B6432" s="3">
        <v>36078</v>
      </c>
      <c r="C6432" s="10" t="s">
        <v>19770</v>
      </c>
      <c r="D6432" s="10" t="s">
        <v>19771</v>
      </c>
      <c r="E6432" s="25">
        <v>0</v>
      </c>
      <c r="F6432" s="25">
        <v>1</v>
      </c>
      <c r="G6432" s="10" t="s">
        <v>19772</v>
      </c>
      <c r="H6432" s="25">
        <f>INDEX('Annexe 1 – Données des équipes'!$B$12:$R$114, MATCH(C6432, 'Annexe 1 – Données des équipes'!$B$12:$B$114,0),4)</f>
        <v>90</v>
      </c>
      <c r="I6432" s="25">
        <f>INDEX('Annexe 1 – Données des équipes'!$B$12:$R$114, MATCH(D6432, 'Annexe 1 – Données des équipes'!$B$12:$B$114,0),4)</f>
        <v>50</v>
      </c>
      <c r="J6432" s="25">
        <f t="shared" si="101"/>
        <v>1</v>
      </c>
    </row>
    <row r="6433" spans="2:10">
      <c r="B6433" s="3">
        <v>36078</v>
      </c>
      <c r="C6433" s="10" t="s">
        <v>19773</v>
      </c>
      <c r="D6433" s="10" t="s">
        <v>19774</v>
      </c>
      <c r="E6433" s="25">
        <v>2</v>
      </c>
      <c r="F6433" s="25">
        <v>3</v>
      </c>
      <c r="G6433" s="10" t="s">
        <v>19775</v>
      </c>
      <c r="H6433" s="25">
        <f>INDEX('Annexe 1 – Données des équipes'!$B$12:$R$114, MATCH(C6433, 'Annexe 1 – Données des équipes'!$B$12:$B$114,0),4)</f>
        <v>50</v>
      </c>
      <c r="I6433" s="25">
        <f>INDEX('Annexe 1 – Données des équipes'!$B$12:$R$114, MATCH(D6433, 'Annexe 1 – Données des équipes'!$B$12:$B$114,0),4)</f>
        <v>90</v>
      </c>
      <c r="J6433" s="25">
        <f t="shared" si="101"/>
        <v>1</v>
      </c>
    </row>
    <row r="6434" spans="2:10">
      <c r="B6434" s="3">
        <v>36078</v>
      </c>
      <c r="C6434" s="10" t="s">
        <v>19776</v>
      </c>
      <c r="D6434" s="10" t="s">
        <v>19777</v>
      </c>
      <c r="E6434" s="25">
        <v>3</v>
      </c>
      <c r="F6434" s="25">
        <v>2</v>
      </c>
      <c r="G6434" s="10" t="s">
        <v>19778</v>
      </c>
      <c r="H6434" s="25">
        <f>INDEX('Annexe 1 – Données des équipes'!$B$12:$R$114, MATCH(C6434, 'Annexe 1 – Données des équipes'!$B$12:$B$114,0),4)</f>
        <v>60</v>
      </c>
      <c r="I6434" s="25">
        <f>INDEX('Annexe 1 – Données des équipes'!$B$12:$R$114, MATCH(D6434, 'Annexe 1 – Données des équipes'!$B$12:$B$114,0),4)</f>
        <v>20</v>
      </c>
      <c r="J6434" s="25">
        <f t="shared" si="101"/>
        <v>1</v>
      </c>
    </row>
    <row r="6435" spans="2:10">
      <c r="B6435" s="3">
        <v>36078</v>
      </c>
      <c r="C6435" s="10" t="s">
        <v>19779</v>
      </c>
      <c r="D6435" s="10" t="s">
        <v>19780</v>
      </c>
      <c r="E6435" s="25">
        <v>1</v>
      </c>
      <c r="F6435" s="25">
        <v>2</v>
      </c>
      <c r="G6435" s="10" t="s">
        <v>19781</v>
      </c>
      <c r="H6435" s="25">
        <f>INDEX('Annexe 1 – Données des équipes'!$B$12:$R$114, MATCH(C6435, 'Annexe 1 – Données des équipes'!$B$12:$B$114,0),4)</f>
        <v>40</v>
      </c>
      <c r="I6435" s="25">
        <f>INDEX('Annexe 1 – Données des équipes'!$B$12:$R$114, MATCH(D6435, 'Annexe 1 – Données des équipes'!$B$12:$B$114,0),4)</f>
        <v>30</v>
      </c>
      <c r="J6435" s="25">
        <f t="shared" si="101"/>
        <v>1</v>
      </c>
    </row>
    <row r="6436" spans="2:10">
      <c r="B6436" s="3">
        <v>36078</v>
      </c>
      <c r="C6436" s="10" t="s">
        <v>19782</v>
      </c>
      <c r="D6436" s="10" t="s">
        <v>19783</v>
      </c>
      <c r="E6436" s="25">
        <v>1</v>
      </c>
      <c r="F6436" s="25">
        <v>0</v>
      </c>
      <c r="G6436" s="10" t="s">
        <v>19784</v>
      </c>
      <c r="H6436" s="25">
        <f>INDEX('Annexe 1 – Données des équipes'!$B$12:$R$114, MATCH(C6436, 'Annexe 1 – Données des équipes'!$B$12:$B$114,0),4)</f>
        <v>60</v>
      </c>
      <c r="I6436" s="25">
        <f>INDEX('Annexe 1 – Données des équipes'!$B$12:$R$114, MATCH(D6436, 'Annexe 1 – Données des équipes'!$B$12:$B$114,0),4)</f>
        <v>90</v>
      </c>
      <c r="J6436" s="25">
        <f t="shared" si="101"/>
        <v>1</v>
      </c>
    </row>
    <row r="6437" spans="2:10">
      <c r="B6437" s="3">
        <v>36082</v>
      </c>
      <c r="C6437" s="10" t="s">
        <v>19785</v>
      </c>
      <c r="D6437" s="10" t="s">
        <v>19786</v>
      </c>
      <c r="E6437" s="25">
        <v>0</v>
      </c>
      <c r="F6437" s="25">
        <v>1</v>
      </c>
      <c r="G6437" s="10" t="s">
        <v>19787</v>
      </c>
      <c r="H6437" s="25">
        <f>INDEX('Annexe 1 – Données des équipes'!$B$12:$R$114, MATCH(C6437, 'Annexe 1 – Données des équipes'!$B$12:$B$114,0),4)</f>
        <v>40</v>
      </c>
      <c r="I6437" s="25">
        <f>INDEX('Annexe 1 – Données des équipes'!$B$12:$R$114, MATCH(D6437, 'Annexe 1 – Données des équipes'!$B$12:$B$114,0),4)</f>
        <v>80</v>
      </c>
      <c r="J6437" s="25">
        <f t="shared" si="101"/>
        <v>1</v>
      </c>
    </row>
    <row r="6438" spans="2:10">
      <c r="B6438" s="3">
        <v>36082</v>
      </c>
      <c r="C6438" s="10" t="s">
        <v>19788</v>
      </c>
      <c r="D6438" s="10" t="s">
        <v>19789</v>
      </c>
      <c r="E6438" s="25">
        <v>3</v>
      </c>
      <c r="F6438" s="25">
        <v>2</v>
      </c>
      <c r="G6438" s="10" t="s">
        <v>19790</v>
      </c>
      <c r="H6438" s="25">
        <f>INDEX('Annexe 1 – Données des équipes'!$B$12:$R$114, MATCH(C6438, 'Annexe 1 – Données des équipes'!$B$12:$B$114,0),4)</f>
        <v>80</v>
      </c>
      <c r="I6438" s="25">
        <f>INDEX('Annexe 1 – Données des équipes'!$B$12:$R$114, MATCH(D6438, 'Annexe 1 – Données des équipes'!$B$12:$B$114,0),4)</f>
        <v>20</v>
      </c>
      <c r="J6438" s="25">
        <f t="shared" si="101"/>
        <v>1</v>
      </c>
    </row>
    <row r="6439" spans="2:10">
      <c r="B6439" s="3">
        <v>36082</v>
      </c>
      <c r="C6439" s="10" t="s">
        <v>19791</v>
      </c>
      <c r="D6439" s="10" t="s">
        <v>19792</v>
      </c>
      <c r="E6439" s="25">
        <v>1</v>
      </c>
      <c r="F6439" s="25">
        <v>0</v>
      </c>
      <c r="G6439" s="10" t="s">
        <v>19793</v>
      </c>
      <c r="H6439" s="25">
        <f>INDEX('Annexe 1 – Données des équipes'!$B$12:$R$114, MATCH(C6439, 'Annexe 1 – Données des équipes'!$B$12:$B$114,0),4)</f>
        <v>70</v>
      </c>
      <c r="I6439" s="25">
        <f>INDEX('Annexe 1 – Données des équipes'!$B$12:$R$114, MATCH(D6439, 'Annexe 1 – Données des équipes'!$B$12:$B$114,0),4)</f>
        <v>50</v>
      </c>
      <c r="J6439" s="25">
        <f t="shared" si="101"/>
        <v>1</v>
      </c>
    </row>
    <row r="6440" spans="2:10">
      <c r="B6440" s="3">
        <v>36082</v>
      </c>
      <c r="C6440" s="10" t="s">
        <v>19794</v>
      </c>
      <c r="D6440" s="10" t="s">
        <v>19795</v>
      </c>
      <c r="E6440" s="25">
        <v>1</v>
      </c>
      <c r="F6440" s="25">
        <v>2</v>
      </c>
      <c r="G6440" s="10" t="s">
        <v>19796</v>
      </c>
      <c r="H6440" s="25">
        <f>INDEX('Annexe 1 – Données des équipes'!$B$12:$R$114, MATCH(C6440, 'Annexe 1 – Données des équipes'!$B$12:$B$114,0),4)</f>
        <v>20</v>
      </c>
      <c r="I6440" s="25">
        <f>INDEX('Annexe 1 – Données des équipes'!$B$12:$R$114, MATCH(D6440, 'Annexe 1 – Données des équipes'!$B$12:$B$114,0),4)</f>
        <v>90</v>
      </c>
      <c r="J6440" s="25">
        <f t="shared" si="101"/>
        <v>1</v>
      </c>
    </row>
    <row r="6441" spans="2:10">
      <c r="B6441" s="3">
        <v>36082</v>
      </c>
      <c r="C6441" s="10" t="s">
        <v>19797</v>
      </c>
      <c r="D6441" s="10" t="s">
        <v>19798</v>
      </c>
      <c r="E6441" s="25">
        <v>3</v>
      </c>
      <c r="F6441" s="25">
        <v>2</v>
      </c>
      <c r="G6441" s="10" t="s">
        <v>19799</v>
      </c>
      <c r="H6441" s="25">
        <f>INDEX('Annexe 1 – Données des équipes'!$B$12:$R$114, MATCH(C6441, 'Annexe 1 – Données des équipes'!$B$12:$B$114,0),4)</f>
        <v>70</v>
      </c>
      <c r="I6441" s="25">
        <f>INDEX('Annexe 1 – Données des équipes'!$B$12:$R$114, MATCH(D6441, 'Annexe 1 – Données des équipes'!$B$12:$B$114,0),4)</f>
        <v>10</v>
      </c>
      <c r="J6441" s="25">
        <f t="shared" si="101"/>
        <v>1</v>
      </c>
    </row>
    <row r="6442" spans="2:10">
      <c r="B6442" s="3">
        <v>36087</v>
      </c>
      <c r="C6442" s="10" t="s">
        <v>19800</v>
      </c>
      <c r="D6442" s="10" t="s">
        <v>19801</v>
      </c>
      <c r="E6442" s="25">
        <v>1</v>
      </c>
      <c r="F6442" s="25">
        <v>0</v>
      </c>
      <c r="G6442" s="10" t="s">
        <v>19802</v>
      </c>
      <c r="H6442" s="25">
        <f>INDEX('Annexe 1 – Données des équipes'!$B$12:$R$114, MATCH(C6442, 'Annexe 1 – Données des équipes'!$B$12:$B$114,0),4)</f>
        <v>20</v>
      </c>
      <c r="I6442" s="25">
        <f>INDEX('Annexe 1 – Données des équipes'!$B$12:$R$114, MATCH(D6442, 'Annexe 1 – Données des équipes'!$B$12:$B$114,0),4)</f>
        <v>30</v>
      </c>
      <c r="J6442" s="25">
        <f t="shared" si="101"/>
        <v>1</v>
      </c>
    </row>
    <row r="6443" spans="2:10">
      <c r="B6443" s="3">
        <v>36089</v>
      </c>
      <c r="C6443" s="10" t="s">
        <v>19803</v>
      </c>
      <c r="D6443" s="10" t="s">
        <v>19804</v>
      </c>
      <c r="E6443" s="25">
        <v>1</v>
      </c>
      <c r="F6443" s="25">
        <v>0</v>
      </c>
      <c r="G6443" s="10" t="s">
        <v>19805</v>
      </c>
      <c r="H6443" s="25">
        <f>INDEX('Annexe 1 – Données des équipes'!$B$12:$R$114, MATCH(C6443, 'Annexe 1 – Données des équipes'!$B$12:$B$114,0),4)</f>
        <v>20</v>
      </c>
      <c r="I6443" s="25">
        <f>INDEX('Annexe 1 – Données des équipes'!$B$12:$R$114, MATCH(D6443, 'Annexe 1 – Données des équipes'!$B$12:$B$114,0),4)</f>
        <v>0</v>
      </c>
      <c r="J6443" s="25">
        <f t="shared" si="101"/>
        <v>1</v>
      </c>
    </row>
    <row r="6444" spans="2:10">
      <c r="B6444" s="3">
        <v>36096</v>
      </c>
      <c r="C6444" s="10" t="s">
        <v>19806</v>
      </c>
      <c r="D6444" s="10" t="s">
        <v>19807</v>
      </c>
      <c r="E6444" s="25">
        <v>1</v>
      </c>
      <c r="F6444" s="25">
        <v>0</v>
      </c>
      <c r="G6444" s="10" t="s">
        <v>19808</v>
      </c>
      <c r="H6444" s="25">
        <f>INDEX('Annexe 1 – Données des équipes'!$B$12:$R$114, MATCH(C6444, 'Annexe 1 – Données des équipes'!$B$12:$B$114,0),4)</f>
        <v>50</v>
      </c>
      <c r="I6444" s="25">
        <f>INDEX('Annexe 1 – Données des équipes'!$B$12:$R$114, MATCH(D6444, 'Annexe 1 – Données des équipes'!$B$12:$B$114,0),4)</f>
        <v>50</v>
      </c>
      <c r="J6444" s="25">
        <f t="shared" si="101"/>
        <v>1</v>
      </c>
    </row>
    <row r="6445" spans="2:10">
      <c r="B6445" s="3">
        <v>36099</v>
      </c>
      <c r="C6445" s="10" t="s">
        <v>19809</v>
      </c>
      <c r="D6445" s="10" t="s">
        <v>19810</v>
      </c>
      <c r="E6445" s="25">
        <v>1</v>
      </c>
      <c r="F6445" s="25">
        <v>2</v>
      </c>
      <c r="G6445" s="10" t="s">
        <v>19811</v>
      </c>
      <c r="H6445" s="25">
        <f>INDEX('Annexe 1 – Données des équipes'!$B$12:$R$114, MATCH(C6445, 'Annexe 1 – Données des équipes'!$B$12:$B$114,0),4)</f>
        <v>0</v>
      </c>
      <c r="I6445" s="25">
        <f>INDEX('Annexe 1 – Données des équipes'!$B$12:$R$114, MATCH(D6445, 'Annexe 1 – Données des équipes'!$B$12:$B$114,0),4)</f>
        <v>30</v>
      </c>
      <c r="J6445" s="25">
        <f t="shared" si="101"/>
        <v>1</v>
      </c>
    </row>
    <row r="6446" spans="2:10">
      <c r="B6446" s="3">
        <v>36099</v>
      </c>
      <c r="C6446" s="10" t="s">
        <v>19812</v>
      </c>
      <c r="D6446" s="10" t="s">
        <v>19813</v>
      </c>
      <c r="E6446" s="25">
        <v>2</v>
      </c>
      <c r="F6446" s="25">
        <v>1</v>
      </c>
      <c r="G6446" s="10" t="s">
        <v>19814</v>
      </c>
      <c r="H6446" s="25">
        <f>INDEX('Annexe 1 – Données des équipes'!$B$12:$R$114, MATCH(C6446, 'Annexe 1 – Données des équipes'!$B$12:$B$114,0),4)</f>
        <v>20</v>
      </c>
      <c r="I6446" s="25">
        <f>INDEX('Annexe 1 – Données des équipes'!$B$12:$R$114, MATCH(D6446, 'Annexe 1 – Données des équipes'!$B$12:$B$114,0),4)</f>
        <v>0</v>
      </c>
      <c r="J6446" s="25">
        <f t="shared" si="101"/>
        <v>1</v>
      </c>
    </row>
    <row r="6447" spans="2:10">
      <c r="B6447" s="3">
        <v>36102</v>
      </c>
      <c r="C6447" s="10" t="s">
        <v>19815</v>
      </c>
      <c r="D6447" s="10" t="s">
        <v>19816</v>
      </c>
      <c r="E6447" s="25">
        <v>3</v>
      </c>
      <c r="F6447" s="25">
        <v>2</v>
      </c>
      <c r="G6447" s="10" t="s">
        <v>19817</v>
      </c>
      <c r="H6447" s="25">
        <f>INDEX('Annexe 1 – Données des équipes'!$B$12:$R$114, MATCH(C6447, 'Annexe 1 – Données des équipes'!$B$12:$B$114,0),4)</f>
        <v>20</v>
      </c>
      <c r="I6447" s="25">
        <f>INDEX('Annexe 1 – Données des équipes'!$B$12:$R$114, MATCH(D6447, 'Annexe 1 – Données des équipes'!$B$12:$B$114,0),4)</f>
        <v>20</v>
      </c>
      <c r="J6447" s="25">
        <f t="shared" si="101"/>
        <v>1</v>
      </c>
    </row>
    <row r="6448" spans="2:10">
      <c r="B6448" s="3">
        <v>36104</v>
      </c>
      <c r="C6448" s="10" t="s">
        <v>19818</v>
      </c>
      <c r="D6448" s="10" t="s">
        <v>19819</v>
      </c>
      <c r="E6448" s="25">
        <v>0</v>
      </c>
      <c r="F6448" s="25">
        <v>1</v>
      </c>
      <c r="G6448" s="10" t="s">
        <v>19820</v>
      </c>
      <c r="H6448" s="25">
        <f>INDEX('Annexe 1 – Données des équipes'!$B$12:$R$114, MATCH(C6448, 'Annexe 1 – Données des équipes'!$B$12:$B$114,0),4)</f>
        <v>20</v>
      </c>
      <c r="I6448" s="25">
        <f>INDEX('Annexe 1 – Données des équipes'!$B$12:$R$114, MATCH(D6448, 'Annexe 1 – Données des équipes'!$B$12:$B$114,0),4)</f>
        <v>30</v>
      </c>
      <c r="J6448" s="25">
        <f t="shared" si="101"/>
        <v>1</v>
      </c>
    </row>
    <row r="6449" spans="2:10">
      <c r="B6449" s="3">
        <v>36107</v>
      </c>
      <c r="C6449" s="10" t="s">
        <v>19821</v>
      </c>
      <c r="D6449" s="10" t="s">
        <v>19822</v>
      </c>
      <c r="E6449" s="25">
        <v>1</v>
      </c>
      <c r="F6449" s="25">
        <v>0</v>
      </c>
      <c r="G6449" s="10" t="s">
        <v>19823</v>
      </c>
      <c r="H6449" s="25">
        <f>INDEX('Annexe 1 – Données des équipes'!$B$12:$R$114, MATCH(C6449, 'Annexe 1 – Données des équipes'!$B$12:$B$114,0),4)</f>
        <v>30</v>
      </c>
      <c r="I6449" s="25">
        <f>INDEX('Annexe 1 – Données des équipes'!$B$12:$R$114, MATCH(D6449, 'Annexe 1 – Données des équipes'!$B$12:$B$114,0),4)</f>
        <v>20</v>
      </c>
      <c r="J6449" s="25">
        <f t="shared" si="101"/>
        <v>1</v>
      </c>
    </row>
    <row r="6450" spans="2:10">
      <c r="B6450" s="3">
        <v>36117</v>
      </c>
      <c r="C6450" s="10" t="s">
        <v>19824</v>
      </c>
      <c r="D6450" s="10" t="s">
        <v>19825</v>
      </c>
      <c r="E6450" s="25">
        <v>1</v>
      </c>
      <c r="F6450" s="25">
        <v>2</v>
      </c>
      <c r="G6450" s="10" t="s">
        <v>19826</v>
      </c>
      <c r="H6450" s="25">
        <f>INDEX('Annexe 1 – Données des équipes'!$B$12:$R$114, MATCH(C6450, 'Annexe 1 – Données des équipes'!$B$12:$B$114,0),4)</f>
        <v>0</v>
      </c>
      <c r="I6450" s="25">
        <f>INDEX('Annexe 1 – Données des équipes'!$B$12:$R$114, MATCH(D6450, 'Annexe 1 – Données des équipes'!$B$12:$B$114,0),4)</f>
        <v>40</v>
      </c>
      <c r="J6450" s="25">
        <f t="shared" si="101"/>
        <v>1</v>
      </c>
    </row>
    <row r="6451" spans="2:10">
      <c r="B6451" s="3">
        <v>36117</v>
      </c>
      <c r="C6451" s="10" t="s">
        <v>19827</v>
      </c>
      <c r="D6451" s="10" t="s">
        <v>19828</v>
      </c>
      <c r="E6451" s="25">
        <v>1</v>
      </c>
      <c r="F6451" s="25">
        <v>0</v>
      </c>
      <c r="G6451" s="10" t="s">
        <v>19829</v>
      </c>
      <c r="H6451" s="25">
        <f>INDEX('Annexe 1 – Données des équipes'!$B$12:$R$114, MATCH(C6451, 'Annexe 1 – Données des équipes'!$B$12:$B$114,0),4)</f>
        <v>70</v>
      </c>
      <c r="I6451" s="25">
        <f>INDEX('Annexe 1 – Données des équipes'!$B$12:$R$114, MATCH(D6451, 'Annexe 1 – Données des équipes'!$B$12:$B$114,0),4)</f>
        <v>60</v>
      </c>
      <c r="J6451" s="25">
        <f t="shared" si="101"/>
        <v>1</v>
      </c>
    </row>
    <row r="6452" spans="2:10">
      <c r="B6452" s="3">
        <v>36120</v>
      </c>
      <c r="C6452" s="10" t="s">
        <v>19830</v>
      </c>
      <c r="D6452" s="10" t="s">
        <v>19831</v>
      </c>
      <c r="E6452" s="25">
        <v>2</v>
      </c>
      <c r="F6452" s="25">
        <v>1</v>
      </c>
      <c r="G6452" s="10" t="s">
        <v>19832</v>
      </c>
      <c r="H6452" s="25">
        <f>INDEX('Annexe 1 – Données des équipes'!$B$12:$R$114, MATCH(C6452, 'Annexe 1 – Données des équipes'!$B$12:$B$114,0),4)</f>
        <v>10</v>
      </c>
      <c r="I6452" s="25">
        <f>INDEX('Annexe 1 – Données des équipes'!$B$12:$R$114, MATCH(D6452, 'Annexe 1 – Données des équipes'!$B$12:$B$114,0),4)</f>
        <v>20</v>
      </c>
      <c r="J6452" s="25">
        <f t="shared" si="101"/>
        <v>1</v>
      </c>
    </row>
    <row r="6453" spans="2:10">
      <c r="B6453" s="3">
        <v>36145</v>
      </c>
      <c r="C6453" s="10" t="s">
        <v>19833</v>
      </c>
      <c r="D6453" s="10" t="s">
        <v>19834</v>
      </c>
      <c r="E6453" s="25">
        <v>2</v>
      </c>
      <c r="F6453" s="25">
        <v>1</v>
      </c>
      <c r="G6453" s="10" t="s">
        <v>19835</v>
      </c>
      <c r="H6453" s="25">
        <f>INDEX('Annexe 1 – Données des équipes'!$B$12:$R$114, MATCH(C6453, 'Annexe 1 – Données des équipes'!$B$12:$B$114,0),4)</f>
        <v>20</v>
      </c>
      <c r="I6453" s="25">
        <f>INDEX('Annexe 1 – Données des équipes'!$B$12:$R$114, MATCH(D6453, 'Annexe 1 – Données des équipes'!$B$12:$B$114,0),4)</f>
        <v>50</v>
      </c>
      <c r="J6453" s="25">
        <f t="shared" si="101"/>
        <v>1</v>
      </c>
    </row>
    <row r="6454" spans="2:10">
      <c r="B6454" s="3">
        <v>36170</v>
      </c>
      <c r="C6454" s="10" t="s">
        <v>19836</v>
      </c>
      <c r="D6454" s="10" t="s">
        <v>19837</v>
      </c>
      <c r="E6454" s="25">
        <v>1</v>
      </c>
      <c r="F6454" s="25">
        <v>0</v>
      </c>
      <c r="G6454" s="10" t="s">
        <v>19838</v>
      </c>
      <c r="H6454" s="25">
        <f>INDEX('Annexe 1 – Données des équipes'!$B$12:$R$114, MATCH(C6454, 'Annexe 1 – Données des équipes'!$B$12:$B$114,0),4)</f>
        <v>40</v>
      </c>
      <c r="I6454" s="25">
        <f>INDEX('Annexe 1 – Données des équipes'!$B$12:$R$114, MATCH(D6454, 'Annexe 1 – Données des équipes'!$B$12:$B$114,0),4)</f>
        <v>20</v>
      </c>
      <c r="J6454" s="25">
        <f t="shared" si="101"/>
        <v>1</v>
      </c>
    </row>
    <row r="6455" spans="2:10">
      <c r="B6455" s="3">
        <v>36170</v>
      </c>
      <c r="C6455" s="10" t="s">
        <v>19839</v>
      </c>
      <c r="D6455" s="10" t="s">
        <v>19840</v>
      </c>
      <c r="E6455" s="25">
        <v>1</v>
      </c>
      <c r="F6455" s="25">
        <v>0</v>
      </c>
      <c r="G6455" s="10" t="s">
        <v>19841</v>
      </c>
      <c r="H6455" s="25">
        <f>INDEX('Annexe 1 – Données des équipes'!$B$12:$R$114, MATCH(C6455, 'Annexe 1 – Données des équipes'!$B$12:$B$114,0),4)</f>
        <v>70</v>
      </c>
      <c r="I6455" s="25">
        <f>INDEX('Annexe 1 – Données des équipes'!$B$12:$R$114, MATCH(D6455, 'Annexe 1 – Données des équipes'!$B$12:$B$114,0),4)</f>
        <v>10</v>
      </c>
      <c r="J6455" s="25">
        <f t="shared" si="101"/>
        <v>1</v>
      </c>
    </row>
    <row r="6456" spans="2:10">
      <c r="B6456" s="3">
        <v>36173</v>
      </c>
      <c r="C6456" s="10" t="s">
        <v>19842</v>
      </c>
      <c r="D6456" s="10" t="s">
        <v>19843</v>
      </c>
      <c r="E6456" s="25">
        <v>1</v>
      </c>
      <c r="F6456" s="25">
        <v>0</v>
      </c>
      <c r="G6456" s="10" t="s">
        <v>19844</v>
      </c>
      <c r="H6456" s="25">
        <f>INDEX('Annexe 1 – Données des équipes'!$B$12:$R$114, MATCH(C6456, 'Annexe 1 – Données des équipes'!$B$12:$B$114,0),4)</f>
        <v>70</v>
      </c>
      <c r="I6456" s="25">
        <f>INDEX('Annexe 1 – Données des équipes'!$B$12:$R$114, MATCH(D6456, 'Annexe 1 – Données des équipes'!$B$12:$B$114,0),4)</f>
        <v>10</v>
      </c>
      <c r="J6456" s="25">
        <f t="shared" si="101"/>
        <v>1</v>
      </c>
    </row>
    <row r="6457" spans="2:10">
      <c r="B6457" s="3">
        <v>36180</v>
      </c>
      <c r="C6457" s="10" t="s">
        <v>19845</v>
      </c>
      <c r="D6457" s="10" t="s">
        <v>19846</v>
      </c>
      <c r="E6457" s="25">
        <v>1</v>
      </c>
      <c r="F6457" s="25">
        <v>0</v>
      </c>
      <c r="G6457" s="10" t="s">
        <v>19847</v>
      </c>
      <c r="H6457" s="25">
        <f>INDEX('Annexe 1 – Données des équipes'!$B$12:$R$114, MATCH(C6457, 'Annexe 1 – Données des équipes'!$B$12:$B$114,0),4)</f>
        <v>90</v>
      </c>
      <c r="I6457" s="25">
        <f>INDEX('Annexe 1 – Données des équipes'!$B$12:$R$114, MATCH(D6457, 'Annexe 1 – Données des équipes'!$B$12:$B$114,0),4)</f>
        <v>50</v>
      </c>
      <c r="J6457" s="25">
        <f t="shared" si="101"/>
        <v>1</v>
      </c>
    </row>
    <row r="6458" spans="2:10">
      <c r="B6458" s="3">
        <v>36180</v>
      </c>
      <c r="C6458" s="10" t="s">
        <v>19848</v>
      </c>
      <c r="D6458" s="10" t="s">
        <v>19849</v>
      </c>
      <c r="E6458" s="25">
        <v>0</v>
      </c>
      <c r="F6458" s="25">
        <v>1</v>
      </c>
      <c r="G6458" s="10" t="s">
        <v>19850</v>
      </c>
      <c r="H6458" s="25">
        <f>INDEX('Annexe 1 – Données des équipes'!$B$12:$R$114, MATCH(C6458, 'Annexe 1 – Données des équipes'!$B$12:$B$114,0),4)</f>
        <v>20</v>
      </c>
      <c r="I6458" s="25">
        <f>INDEX('Annexe 1 – Données des équipes'!$B$12:$R$114, MATCH(D6458, 'Annexe 1 – Données des équipes'!$B$12:$B$114,0),4)</f>
        <v>30</v>
      </c>
      <c r="J6458" s="25">
        <f t="shared" si="101"/>
        <v>1</v>
      </c>
    </row>
    <row r="6459" spans="2:10">
      <c r="B6459" s="3">
        <v>36194</v>
      </c>
      <c r="C6459" s="10" t="s">
        <v>19851</v>
      </c>
      <c r="D6459" s="10" t="s">
        <v>19852</v>
      </c>
      <c r="E6459" s="25">
        <v>2</v>
      </c>
      <c r="F6459" s="25">
        <v>1</v>
      </c>
      <c r="G6459" s="10" t="s">
        <v>19853</v>
      </c>
      <c r="H6459" s="25">
        <f>INDEX('Annexe 1 – Données des équipes'!$B$12:$R$114, MATCH(C6459, 'Annexe 1 – Données des équipes'!$B$12:$B$114,0),4)</f>
        <v>50</v>
      </c>
      <c r="I6459" s="25">
        <f>INDEX('Annexe 1 – Données des équipes'!$B$12:$R$114, MATCH(D6459, 'Annexe 1 – Données des équipes'!$B$12:$B$114,0),4)</f>
        <v>30</v>
      </c>
      <c r="J6459" s="25">
        <f t="shared" si="101"/>
        <v>1</v>
      </c>
    </row>
    <row r="6460" spans="2:10">
      <c r="B6460" s="3">
        <v>36196</v>
      </c>
      <c r="C6460" s="10" t="s">
        <v>19854</v>
      </c>
      <c r="D6460" s="10" t="s">
        <v>19855</v>
      </c>
      <c r="E6460" s="25">
        <v>1</v>
      </c>
      <c r="F6460" s="25">
        <v>0</v>
      </c>
      <c r="G6460" s="10" t="s">
        <v>19856</v>
      </c>
      <c r="H6460" s="25">
        <f>INDEX('Annexe 1 – Données des équipes'!$B$12:$R$114, MATCH(C6460, 'Annexe 1 – Données des équipes'!$B$12:$B$114,0),4)</f>
        <v>50</v>
      </c>
      <c r="I6460" s="25">
        <f>INDEX('Annexe 1 – Données des équipes'!$B$12:$R$114, MATCH(D6460, 'Annexe 1 – Données des équipes'!$B$12:$B$114,0),4)</f>
        <v>90</v>
      </c>
      <c r="J6460" s="25">
        <f t="shared" si="101"/>
        <v>1</v>
      </c>
    </row>
    <row r="6461" spans="2:10">
      <c r="B6461" s="3">
        <v>36200</v>
      </c>
      <c r="C6461" s="10" t="s">
        <v>19857</v>
      </c>
      <c r="D6461" s="10" t="s">
        <v>19858</v>
      </c>
      <c r="E6461" s="25">
        <v>2</v>
      </c>
      <c r="F6461" s="25">
        <v>1</v>
      </c>
      <c r="G6461" s="10" t="s">
        <v>19859</v>
      </c>
      <c r="H6461" s="25">
        <f>INDEX('Annexe 1 – Données des équipes'!$B$12:$R$114, MATCH(C6461, 'Annexe 1 – Données des équipes'!$B$12:$B$114,0),4)</f>
        <v>20</v>
      </c>
      <c r="I6461" s="25">
        <f>INDEX('Annexe 1 – Données des équipes'!$B$12:$R$114, MATCH(D6461, 'Annexe 1 – Données des équipes'!$B$12:$B$114,0),4)</f>
        <v>10</v>
      </c>
      <c r="J6461" s="25">
        <f t="shared" si="101"/>
        <v>1</v>
      </c>
    </row>
    <row r="6462" spans="2:10">
      <c r="B6462" s="3">
        <v>36201</v>
      </c>
      <c r="C6462" s="10" t="s">
        <v>19860</v>
      </c>
      <c r="D6462" s="10" t="s">
        <v>19861</v>
      </c>
      <c r="E6462" s="25">
        <v>0</v>
      </c>
      <c r="F6462" s="25">
        <v>1</v>
      </c>
      <c r="G6462" s="10" t="s">
        <v>19862</v>
      </c>
      <c r="H6462" s="25">
        <f>INDEX('Annexe 1 – Données des équipes'!$B$12:$R$114, MATCH(C6462, 'Annexe 1 – Données des équipes'!$B$12:$B$114,0),4)</f>
        <v>80</v>
      </c>
      <c r="I6462" s="25">
        <f>INDEX('Annexe 1 – Données des équipes'!$B$12:$R$114, MATCH(D6462, 'Annexe 1 – Données des équipes'!$B$12:$B$114,0),4)</f>
        <v>80</v>
      </c>
      <c r="J6462" s="25">
        <f t="shared" si="101"/>
        <v>1</v>
      </c>
    </row>
    <row r="6463" spans="2:10">
      <c r="B6463" s="3">
        <v>36201</v>
      </c>
      <c r="C6463" s="10" t="s">
        <v>19863</v>
      </c>
      <c r="D6463" s="10" t="s">
        <v>19864</v>
      </c>
      <c r="E6463" s="25">
        <v>0</v>
      </c>
      <c r="F6463" s="25">
        <v>1</v>
      </c>
      <c r="G6463" s="10" t="s">
        <v>19865</v>
      </c>
      <c r="H6463" s="25">
        <f>INDEX('Annexe 1 – Données des équipes'!$B$12:$R$114, MATCH(C6463, 'Annexe 1 – Données des équipes'!$B$12:$B$114,0),4)</f>
        <v>80</v>
      </c>
      <c r="I6463" s="25">
        <f>INDEX('Annexe 1 – Données des équipes'!$B$12:$R$114, MATCH(D6463, 'Annexe 1 – Données des équipes'!$B$12:$B$114,0),4)</f>
        <v>90</v>
      </c>
      <c r="J6463" s="25">
        <f t="shared" si="101"/>
        <v>1</v>
      </c>
    </row>
    <row r="6464" spans="2:10">
      <c r="B6464" s="3">
        <v>36201</v>
      </c>
      <c r="C6464" s="10" t="s">
        <v>19866</v>
      </c>
      <c r="D6464" s="10" t="s">
        <v>19867</v>
      </c>
      <c r="E6464" s="25">
        <v>1</v>
      </c>
      <c r="F6464" s="25">
        <v>2</v>
      </c>
      <c r="G6464" s="10" t="s">
        <v>19868</v>
      </c>
      <c r="H6464" s="25">
        <f>INDEX('Annexe 1 – Données des équipes'!$B$12:$R$114, MATCH(C6464, 'Annexe 1 – Données des équipes'!$B$12:$B$114,0),4)</f>
        <v>20</v>
      </c>
      <c r="I6464" s="25">
        <f>INDEX('Annexe 1 – Données des équipes'!$B$12:$R$114, MATCH(D6464, 'Annexe 1 – Données des équipes'!$B$12:$B$114,0),4)</f>
        <v>80</v>
      </c>
      <c r="J6464" s="25">
        <f t="shared" si="101"/>
        <v>1</v>
      </c>
    </row>
    <row r="6465" spans="2:10">
      <c r="B6465" s="3">
        <v>36201</v>
      </c>
      <c r="C6465" s="10" t="s">
        <v>19869</v>
      </c>
      <c r="D6465" s="10" t="s">
        <v>19870</v>
      </c>
      <c r="E6465" s="25">
        <v>1</v>
      </c>
      <c r="F6465" s="25">
        <v>2</v>
      </c>
      <c r="G6465" s="10" t="s">
        <v>19871</v>
      </c>
      <c r="H6465" s="25">
        <f>INDEX('Annexe 1 – Données des équipes'!$B$12:$R$114, MATCH(C6465, 'Annexe 1 – Données des équipes'!$B$12:$B$114,0),4)</f>
        <v>80</v>
      </c>
      <c r="I6465" s="25">
        <f>INDEX('Annexe 1 – Données des équipes'!$B$12:$R$114, MATCH(D6465, 'Annexe 1 – Données des équipes'!$B$12:$B$114,0),4)</f>
        <v>70</v>
      </c>
      <c r="J6465" s="25">
        <f t="shared" si="101"/>
        <v>1</v>
      </c>
    </row>
    <row r="6466" spans="2:10">
      <c r="B6466" s="3">
        <v>36201</v>
      </c>
      <c r="C6466" s="10" t="s">
        <v>19872</v>
      </c>
      <c r="D6466" s="10" t="s">
        <v>19873</v>
      </c>
      <c r="E6466" s="25">
        <v>0</v>
      </c>
      <c r="F6466" s="25">
        <v>1</v>
      </c>
      <c r="G6466" s="10" t="s">
        <v>19874</v>
      </c>
      <c r="H6466" s="25">
        <f>INDEX('Annexe 1 – Données des équipes'!$B$12:$R$114, MATCH(C6466, 'Annexe 1 – Données des équipes'!$B$12:$B$114,0),4)</f>
        <v>40</v>
      </c>
      <c r="I6466" s="25">
        <f>INDEX('Annexe 1 – Données des équipes'!$B$12:$R$114, MATCH(D6466, 'Annexe 1 – Données des équipes'!$B$12:$B$114,0),4)</f>
        <v>80</v>
      </c>
      <c r="J6466" s="25">
        <f t="shared" si="101"/>
        <v>1</v>
      </c>
    </row>
    <row r="6467" spans="2:10">
      <c r="B6467" s="3">
        <v>36206</v>
      </c>
      <c r="C6467" s="10" t="s">
        <v>19875</v>
      </c>
      <c r="D6467" s="10" t="s">
        <v>19876</v>
      </c>
      <c r="E6467" s="25">
        <v>1</v>
      </c>
      <c r="F6467" s="25">
        <v>2</v>
      </c>
      <c r="G6467" s="10" t="s">
        <v>19877</v>
      </c>
      <c r="H6467" s="25">
        <f>INDEX('Annexe 1 – Données des équipes'!$B$12:$R$114, MATCH(C6467, 'Annexe 1 – Données des équipes'!$B$12:$B$114,0),4)</f>
        <v>0</v>
      </c>
      <c r="I6467" s="25">
        <f>INDEX('Annexe 1 – Données des équipes'!$B$12:$R$114, MATCH(D6467, 'Annexe 1 – Données des équipes'!$B$12:$B$114,0),4)</f>
        <v>70</v>
      </c>
      <c r="J6467" s="25">
        <f t="shared" si="101"/>
        <v>1</v>
      </c>
    </row>
    <row r="6468" spans="2:10">
      <c r="B6468" s="3">
        <v>36208</v>
      </c>
      <c r="C6468" s="10" t="s">
        <v>19878</v>
      </c>
      <c r="D6468" s="10" t="s">
        <v>19879</v>
      </c>
      <c r="E6468" s="25">
        <v>1</v>
      </c>
      <c r="F6468" s="25">
        <v>2</v>
      </c>
      <c r="G6468" s="10" t="s">
        <v>19880</v>
      </c>
      <c r="H6468" s="25">
        <f>INDEX('Annexe 1 – Données des équipes'!$B$12:$R$114, MATCH(C6468, 'Annexe 1 – Données des équipes'!$B$12:$B$114,0),4)</f>
        <v>70</v>
      </c>
      <c r="I6468" s="25">
        <f>INDEX('Annexe 1 – Données des équipes'!$B$12:$R$114, MATCH(D6468, 'Annexe 1 – Données des équipes'!$B$12:$B$114,0),4)</f>
        <v>80</v>
      </c>
      <c r="J6468" s="25">
        <f t="shared" si="101"/>
        <v>1</v>
      </c>
    </row>
    <row r="6469" spans="2:10">
      <c r="B6469" s="3">
        <v>36222</v>
      </c>
      <c r="C6469" s="10" t="s">
        <v>19881</v>
      </c>
      <c r="D6469" s="10" t="s">
        <v>19882</v>
      </c>
      <c r="E6469" s="25">
        <v>2</v>
      </c>
      <c r="F6469" s="25">
        <v>3</v>
      </c>
      <c r="G6469" s="10" t="s">
        <v>19883</v>
      </c>
      <c r="H6469" s="25">
        <f>INDEX('Annexe 1 – Données des équipes'!$B$12:$R$114, MATCH(C6469, 'Annexe 1 – Données des équipes'!$B$12:$B$114,0),4)</f>
        <v>10</v>
      </c>
      <c r="I6469" s="25">
        <f>INDEX('Annexe 1 – Données des équipes'!$B$12:$R$114, MATCH(D6469, 'Annexe 1 – Données des équipes'!$B$12:$B$114,0),4)</f>
        <v>70</v>
      </c>
      <c r="J6469" s="25">
        <f t="shared" si="101"/>
        <v>1</v>
      </c>
    </row>
    <row r="6470" spans="2:10">
      <c r="B6470" s="3">
        <v>36222</v>
      </c>
      <c r="C6470" s="10" t="s">
        <v>19884</v>
      </c>
      <c r="D6470" s="10" t="s">
        <v>19885</v>
      </c>
      <c r="E6470" s="25">
        <v>1</v>
      </c>
      <c r="F6470" s="25">
        <v>0</v>
      </c>
      <c r="G6470" s="10" t="s">
        <v>19886</v>
      </c>
      <c r="H6470" s="25">
        <f>INDEX('Annexe 1 – Données des équipes'!$B$12:$R$114, MATCH(C6470, 'Annexe 1 – Données des équipes'!$B$12:$B$114,0),4)</f>
        <v>80</v>
      </c>
      <c r="I6470" s="25">
        <f>INDEX('Annexe 1 – Données des équipes'!$B$12:$R$114, MATCH(D6470, 'Annexe 1 – Données des équipes'!$B$12:$B$114,0),4)</f>
        <v>10</v>
      </c>
      <c r="J6470" s="25">
        <f t="shared" si="101"/>
        <v>1</v>
      </c>
    </row>
    <row r="6471" spans="2:10">
      <c r="B6471" s="3">
        <v>36229</v>
      </c>
      <c r="C6471" s="10" t="s">
        <v>19887</v>
      </c>
      <c r="D6471" s="10" t="s">
        <v>19888</v>
      </c>
      <c r="E6471" s="25">
        <v>3</v>
      </c>
      <c r="F6471" s="25">
        <v>2</v>
      </c>
      <c r="G6471" s="10" t="s">
        <v>19889</v>
      </c>
      <c r="H6471" s="25">
        <f>INDEX('Annexe 1 – Données des équipes'!$B$12:$R$114, MATCH(C6471, 'Annexe 1 – Données des équipes'!$B$12:$B$114,0),4)</f>
        <v>50</v>
      </c>
      <c r="I6471" s="25">
        <f>INDEX('Annexe 1 – Données des équipes'!$B$12:$R$114, MATCH(D6471, 'Annexe 1 – Données des équipes'!$B$12:$B$114,0),4)</f>
        <v>80</v>
      </c>
      <c r="J6471" s="25">
        <f t="shared" si="101"/>
        <v>1</v>
      </c>
    </row>
    <row r="6472" spans="2:10">
      <c r="B6472" s="3">
        <v>36230</v>
      </c>
      <c r="C6472" s="10" t="s">
        <v>19890</v>
      </c>
      <c r="D6472" s="10" t="s">
        <v>19891</v>
      </c>
      <c r="E6472" s="25">
        <v>2</v>
      </c>
      <c r="F6472" s="25">
        <v>1</v>
      </c>
      <c r="G6472" s="10" t="s">
        <v>19892</v>
      </c>
      <c r="H6472" s="25">
        <f>INDEX('Annexe 1 – Données des équipes'!$B$12:$R$114, MATCH(C6472, 'Annexe 1 – Données des équipes'!$B$12:$B$114,0),4)</f>
        <v>80</v>
      </c>
      <c r="I6472" s="25">
        <f>INDEX('Annexe 1 – Données des équipes'!$B$12:$R$114, MATCH(D6472, 'Annexe 1 – Données des équipes'!$B$12:$B$114,0),4)</f>
        <v>50</v>
      </c>
      <c r="J6472" s="25">
        <f t="shared" si="101"/>
        <v>1</v>
      </c>
    </row>
    <row r="6473" spans="2:10">
      <c r="B6473" s="3">
        <v>36232</v>
      </c>
      <c r="C6473" s="10" t="s">
        <v>19893</v>
      </c>
      <c r="D6473" s="10" t="s">
        <v>19894</v>
      </c>
      <c r="E6473" s="25">
        <v>2</v>
      </c>
      <c r="F6473" s="25">
        <v>1</v>
      </c>
      <c r="G6473" s="10" t="s">
        <v>19895</v>
      </c>
      <c r="H6473" s="25">
        <f>INDEX('Annexe 1 – Données des équipes'!$B$12:$R$114, MATCH(C6473, 'Annexe 1 – Données des équipes'!$B$12:$B$114,0),4)</f>
        <v>10</v>
      </c>
      <c r="I6473" s="25">
        <f>INDEX('Annexe 1 – Données des équipes'!$B$12:$R$114, MATCH(D6473, 'Annexe 1 – Données des équipes'!$B$12:$B$114,0),4)</f>
        <v>50</v>
      </c>
      <c r="J6473" s="25">
        <f t="shared" si="101"/>
        <v>1</v>
      </c>
    </row>
    <row r="6474" spans="2:10">
      <c r="B6474" s="3">
        <v>36239</v>
      </c>
      <c r="C6474" s="10" t="s">
        <v>19896</v>
      </c>
      <c r="D6474" s="10" t="s">
        <v>19897</v>
      </c>
      <c r="E6474" s="25">
        <v>0</v>
      </c>
      <c r="F6474" s="25">
        <v>1</v>
      </c>
      <c r="G6474" s="10" t="s">
        <v>19898</v>
      </c>
      <c r="H6474" s="25">
        <f>INDEX('Annexe 1 – Données des équipes'!$B$12:$R$114, MATCH(C6474, 'Annexe 1 – Données des équipes'!$B$12:$B$114,0),4)</f>
        <v>10</v>
      </c>
      <c r="I6474" s="25">
        <f>INDEX('Annexe 1 – Données des équipes'!$B$12:$R$114, MATCH(D6474, 'Annexe 1 – Données des équipes'!$B$12:$B$114,0),4)</f>
        <v>60</v>
      </c>
      <c r="J6474" s="25">
        <f t="shared" si="101"/>
        <v>1</v>
      </c>
    </row>
    <row r="6475" spans="2:10">
      <c r="B6475" s="3">
        <v>36240</v>
      </c>
      <c r="C6475" s="10" t="s">
        <v>19899</v>
      </c>
      <c r="D6475" s="10" t="s">
        <v>19900</v>
      </c>
      <c r="E6475" s="25">
        <v>0</v>
      </c>
      <c r="F6475" s="25">
        <v>1</v>
      </c>
      <c r="G6475" s="10" t="s">
        <v>19901</v>
      </c>
      <c r="H6475" s="25">
        <f>INDEX('Annexe 1 – Données des équipes'!$B$12:$R$114, MATCH(C6475, 'Annexe 1 – Données des équipes'!$B$12:$B$114,0),4)</f>
        <v>60</v>
      </c>
      <c r="I6475" s="25">
        <f>INDEX('Annexe 1 – Données des équipes'!$B$12:$R$114, MATCH(D6475, 'Annexe 1 – Données des équipes'!$B$12:$B$114,0),4)</f>
        <v>40</v>
      </c>
      <c r="J6475" s="25">
        <f t="shared" si="101"/>
        <v>1</v>
      </c>
    </row>
    <row r="6476" spans="2:10">
      <c r="B6476" s="3">
        <v>36243</v>
      </c>
      <c r="C6476" s="10" t="s">
        <v>19902</v>
      </c>
      <c r="D6476" s="10" t="s">
        <v>19903</v>
      </c>
      <c r="E6476" s="25">
        <v>1</v>
      </c>
      <c r="F6476" s="25">
        <v>0</v>
      </c>
      <c r="G6476" s="10" t="s">
        <v>19904</v>
      </c>
      <c r="H6476" s="25">
        <f>INDEX('Annexe 1 – Données des équipes'!$B$12:$R$114, MATCH(C6476, 'Annexe 1 – Données des équipes'!$B$12:$B$114,0),4)</f>
        <v>60</v>
      </c>
      <c r="I6476" s="25">
        <f>INDEX('Annexe 1 – Données des équipes'!$B$12:$R$114, MATCH(D6476, 'Annexe 1 – Données des équipes'!$B$12:$B$114,0),4)</f>
        <v>10</v>
      </c>
      <c r="J6476" s="25">
        <f t="shared" si="101"/>
        <v>1</v>
      </c>
    </row>
    <row r="6477" spans="2:10">
      <c r="B6477" s="3">
        <v>36245</v>
      </c>
      <c r="C6477" s="10" t="s">
        <v>19905</v>
      </c>
      <c r="D6477" s="10" t="s">
        <v>19906</v>
      </c>
      <c r="E6477" s="25">
        <v>1</v>
      </c>
      <c r="F6477" s="25">
        <v>0</v>
      </c>
      <c r="G6477" s="10" t="s">
        <v>19907</v>
      </c>
      <c r="H6477" s="25">
        <f>INDEX('Annexe 1 – Données des équipes'!$B$12:$R$114, MATCH(C6477, 'Annexe 1 – Données des équipes'!$B$12:$B$114,0),4)</f>
        <v>10</v>
      </c>
      <c r="I6477" s="25">
        <f>INDEX('Annexe 1 – Données des équipes'!$B$12:$R$114, MATCH(D6477, 'Annexe 1 – Données des équipes'!$B$12:$B$114,0),4)</f>
        <v>0</v>
      </c>
      <c r="J6477" s="25">
        <f t="shared" si="101"/>
        <v>1</v>
      </c>
    </row>
    <row r="6478" spans="2:10">
      <c r="B6478" s="3">
        <v>36245</v>
      </c>
      <c r="C6478" s="10" t="s">
        <v>19908</v>
      </c>
      <c r="D6478" s="10" t="s">
        <v>19909</v>
      </c>
      <c r="E6478" s="25">
        <v>2</v>
      </c>
      <c r="F6478" s="25">
        <v>1</v>
      </c>
      <c r="G6478" s="10" t="s">
        <v>19910</v>
      </c>
      <c r="H6478" s="25">
        <f>INDEX('Annexe 1 – Données des équipes'!$B$12:$R$114, MATCH(C6478, 'Annexe 1 – Données des équipes'!$B$12:$B$114,0),4)</f>
        <v>40</v>
      </c>
      <c r="I6478" s="25">
        <f>INDEX('Annexe 1 – Données des équipes'!$B$12:$R$114, MATCH(D6478, 'Annexe 1 – Données des équipes'!$B$12:$B$114,0),4)</f>
        <v>60</v>
      </c>
      <c r="J6478" s="25">
        <f t="shared" si="101"/>
        <v>1</v>
      </c>
    </row>
    <row r="6479" spans="2:10">
      <c r="B6479" s="3">
        <v>36246</v>
      </c>
      <c r="C6479" s="10" t="s">
        <v>19911</v>
      </c>
      <c r="D6479" s="10" t="s">
        <v>19912</v>
      </c>
      <c r="E6479" s="25">
        <v>0</v>
      </c>
      <c r="F6479" s="25">
        <v>1</v>
      </c>
      <c r="G6479" s="10" t="s">
        <v>19913</v>
      </c>
      <c r="H6479" s="25">
        <f>INDEX('Annexe 1 – Données des équipes'!$B$12:$R$114, MATCH(C6479, 'Annexe 1 – Données des équipes'!$B$12:$B$114,0),4)</f>
        <v>10</v>
      </c>
      <c r="I6479" s="25">
        <f>INDEX('Annexe 1 – Données des équipes'!$B$12:$R$114, MATCH(D6479, 'Annexe 1 – Données des équipes'!$B$12:$B$114,0),4)</f>
        <v>80</v>
      </c>
      <c r="J6479" s="25">
        <f t="shared" si="101"/>
        <v>1</v>
      </c>
    </row>
    <row r="6480" spans="2:10">
      <c r="B6480" s="3">
        <v>36246</v>
      </c>
      <c r="C6480" s="10" t="s">
        <v>19914</v>
      </c>
      <c r="D6480" s="10" t="s">
        <v>19915</v>
      </c>
      <c r="E6480" s="25">
        <v>0</v>
      </c>
      <c r="F6480" s="25">
        <v>1</v>
      </c>
      <c r="G6480" s="10" t="s">
        <v>19916</v>
      </c>
      <c r="H6480" s="25">
        <f>INDEX('Annexe 1 – Données des équipes'!$B$12:$R$114, MATCH(C6480, 'Annexe 1 – Données des équipes'!$B$12:$B$114,0),4)</f>
        <v>90</v>
      </c>
      <c r="I6480" s="25">
        <f>INDEX('Annexe 1 – Données des équipes'!$B$12:$R$114, MATCH(D6480, 'Annexe 1 – Données des équipes'!$B$12:$B$114,0),4)</f>
        <v>40</v>
      </c>
      <c r="J6480" s="25">
        <f t="shared" si="101"/>
        <v>1</v>
      </c>
    </row>
    <row r="6481" spans="2:10">
      <c r="B6481" s="3">
        <v>36246</v>
      </c>
      <c r="C6481" s="10" t="s">
        <v>19917</v>
      </c>
      <c r="D6481" s="10" t="s">
        <v>19918</v>
      </c>
      <c r="E6481" s="25">
        <v>1</v>
      </c>
      <c r="F6481" s="25">
        <v>2</v>
      </c>
      <c r="G6481" s="10" t="s">
        <v>19919</v>
      </c>
      <c r="H6481" s="25">
        <f>INDEX('Annexe 1 – Données des équipes'!$B$12:$R$114, MATCH(C6481, 'Annexe 1 – Données des équipes'!$B$12:$B$114,0),4)</f>
        <v>80</v>
      </c>
      <c r="I6481" s="25">
        <f>INDEX('Annexe 1 – Données des équipes'!$B$12:$R$114, MATCH(D6481, 'Annexe 1 – Données des équipes'!$B$12:$B$114,0),4)</f>
        <v>90</v>
      </c>
      <c r="J6481" s="25">
        <f t="shared" si="101"/>
        <v>1</v>
      </c>
    </row>
    <row r="6482" spans="2:10">
      <c r="B6482" s="3">
        <v>36247</v>
      </c>
      <c r="C6482" s="10" t="s">
        <v>19920</v>
      </c>
      <c r="D6482" s="10" t="s">
        <v>19921</v>
      </c>
      <c r="E6482" s="25">
        <v>1</v>
      </c>
      <c r="F6482" s="25">
        <v>0</v>
      </c>
      <c r="G6482" s="10" t="s">
        <v>19922</v>
      </c>
      <c r="H6482" s="25">
        <f>INDEX('Annexe 1 – Données des équipes'!$B$12:$R$114, MATCH(C6482, 'Annexe 1 – Données des équipes'!$B$12:$B$114,0),4)</f>
        <v>70</v>
      </c>
      <c r="I6482" s="25">
        <f>INDEX('Annexe 1 – Données des équipes'!$B$12:$R$114, MATCH(D6482, 'Annexe 1 – Données des équipes'!$B$12:$B$114,0),4)</f>
        <v>90</v>
      </c>
      <c r="J6482" s="25">
        <f t="shared" ref="J6482:J6545" si="102">ABS(F6482-E6482)</f>
        <v>1</v>
      </c>
    </row>
    <row r="6483" spans="2:10">
      <c r="B6483" s="3">
        <v>36249</v>
      </c>
      <c r="C6483" s="10" t="s">
        <v>19923</v>
      </c>
      <c r="D6483" s="10" t="s">
        <v>19924</v>
      </c>
      <c r="E6483" s="25">
        <v>0</v>
      </c>
      <c r="F6483" s="25">
        <v>1</v>
      </c>
      <c r="G6483" s="10" t="s">
        <v>19925</v>
      </c>
      <c r="H6483" s="25">
        <f>INDEX('Annexe 1 – Données des équipes'!$B$12:$R$114, MATCH(C6483, 'Annexe 1 – Données des équipes'!$B$12:$B$114,0),4)</f>
        <v>90</v>
      </c>
      <c r="I6483" s="25">
        <f>INDEX('Annexe 1 – Données des équipes'!$B$12:$R$114, MATCH(D6483, 'Annexe 1 – Données des équipes'!$B$12:$B$114,0),4)</f>
        <v>50</v>
      </c>
      <c r="J6483" s="25">
        <f t="shared" si="102"/>
        <v>1</v>
      </c>
    </row>
    <row r="6484" spans="2:10">
      <c r="B6484" s="3">
        <v>36250</v>
      </c>
      <c r="C6484" s="10" t="s">
        <v>19926</v>
      </c>
      <c r="D6484" s="10" t="s">
        <v>19927</v>
      </c>
      <c r="E6484" s="25">
        <v>0</v>
      </c>
      <c r="F6484" s="25">
        <v>1</v>
      </c>
      <c r="G6484" s="10" t="s">
        <v>19928</v>
      </c>
      <c r="H6484" s="25">
        <f>INDEX('Annexe 1 – Données des équipes'!$B$12:$R$114, MATCH(C6484, 'Annexe 1 – Données des équipes'!$B$12:$B$114,0),4)</f>
        <v>80</v>
      </c>
      <c r="I6484" s="25">
        <f>INDEX('Annexe 1 – Données des équipes'!$B$12:$R$114, MATCH(D6484, 'Annexe 1 – Données des équipes'!$B$12:$B$114,0),4)</f>
        <v>80</v>
      </c>
      <c r="J6484" s="25">
        <f t="shared" si="102"/>
        <v>1</v>
      </c>
    </row>
    <row r="6485" spans="2:10">
      <c r="B6485" s="3">
        <v>36278</v>
      </c>
      <c r="C6485" s="10" t="s">
        <v>19929</v>
      </c>
      <c r="D6485" s="10" t="s">
        <v>19930</v>
      </c>
      <c r="E6485" s="25">
        <v>0</v>
      </c>
      <c r="F6485" s="25">
        <v>1</v>
      </c>
      <c r="G6485" s="10" t="s">
        <v>19931</v>
      </c>
      <c r="H6485" s="25">
        <f>INDEX('Annexe 1 – Données des équipes'!$B$12:$R$114, MATCH(C6485, 'Annexe 1 – Données des équipes'!$B$12:$B$114,0),4)</f>
        <v>90</v>
      </c>
      <c r="I6485" s="25">
        <f>INDEX('Annexe 1 – Données des équipes'!$B$12:$R$114, MATCH(D6485, 'Annexe 1 – Données des équipes'!$B$12:$B$114,0),4)</f>
        <v>60</v>
      </c>
      <c r="J6485" s="25">
        <f t="shared" si="102"/>
        <v>1</v>
      </c>
    </row>
    <row r="6486" spans="2:10">
      <c r="B6486" s="3">
        <v>36278</v>
      </c>
      <c r="C6486" s="10" t="s">
        <v>19932</v>
      </c>
      <c r="D6486" s="10" t="s">
        <v>19933</v>
      </c>
      <c r="E6486" s="25">
        <v>1</v>
      </c>
      <c r="F6486" s="25">
        <v>2</v>
      </c>
      <c r="G6486" s="10" t="s">
        <v>19934</v>
      </c>
      <c r="H6486" s="25">
        <f>INDEX('Annexe 1 – Données des équipes'!$B$12:$R$114, MATCH(C6486, 'Annexe 1 – Données des équipes'!$B$12:$B$114,0),4)</f>
        <v>80</v>
      </c>
      <c r="I6486" s="25">
        <f>INDEX('Annexe 1 – Données des équipes'!$B$12:$R$114, MATCH(D6486, 'Annexe 1 – Données des équipes'!$B$12:$B$114,0),4)</f>
        <v>50</v>
      </c>
      <c r="J6486" s="25">
        <f t="shared" si="102"/>
        <v>1</v>
      </c>
    </row>
    <row r="6487" spans="2:10">
      <c r="B6487" s="3">
        <v>36278</v>
      </c>
      <c r="C6487" s="10" t="s">
        <v>19935</v>
      </c>
      <c r="D6487" s="10" t="s">
        <v>19936</v>
      </c>
      <c r="E6487" s="25">
        <v>2</v>
      </c>
      <c r="F6487" s="25">
        <v>1</v>
      </c>
      <c r="G6487" s="10" t="s">
        <v>19937</v>
      </c>
      <c r="H6487" s="25">
        <f>INDEX('Annexe 1 – Données des équipes'!$B$12:$R$114, MATCH(C6487, 'Annexe 1 – Données des équipes'!$B$12:$B$114,0),4)</f>
        <v>70</v>
      </c>
      <c r="I6487" s="25">
        <f>INDEX('Annexe 1 – Données des équipes'!$B$12:$R$114, MATCH(D6487, 'Annexe 1 – Données des équipes'!$B$12:$B$114,0),4)</f>
        <v>80</v>
      </c>
      <c r="J6487" s="25">
        <f t="shared" si="102"/>
        <v>1</v>
      </c>
    </row>
    <row r="6488" spans="2:10">
      <c r="B6488" s="3">
        <v>36278</v>
      </c>
      <c r="C6488" s="10" t="s">
        <v>19938</v>
      </c>
      <c r="D6488" s="10" t="s">
        <v>19939</v>
      </c>
      <c r="E6488" s="25">
        <v>1</v>
      </c>
      <c r="F6488" s="25">
        <v>0</v>
      </c>
      <c r="G6488" s="10" t="s">
        <v>19940</v>
      </c>
      <c r="H6488" s="25">
        <f>INDEX('Annexe 1 – Données des équipes'!$B$12:$R$114, MATCH(C6488, 'Annexe 1 – Données des équipes'!$B$12:$B$114,0),4)</f>
        <v>50</v>
      </c>
      <c r="I6488" s="25">
        <f>INDEX('Annexe 1 – Données des équipes'!$B$12:$R$114, MATCH(D6488, 'Annexe 1 – Données des équipes'!$B$12:$B$114,0),4)</f>
        <v>90</v>
      </c>
      <c r="J6488" s="25">
        <f t="shared" si="102"/>
        <v>1</v>
      </c>
    </row>
    <row r="6489" spans="2:10">
      <c r="B6489" s="3">
        <v>36296</v>
      </c>
      <c r="C6489" s="10" t="s">
        <v>19941</v>
      </c>
      <c r="D6489" s="10" t="s">
        <v>19942</v>
      </c>
      <c r="E6489" s="25">
        <v>2</v>
      </c>
      <c r="F6489" s="25">
        <v>1</v>
      </c>
      <c r="G6489" s="10" t="s">
        <v>19943</v>
      </c>
      <c r="H6489" s="25">
        <f>INDEX('Annexe 1 – Données des équipes'!$B$12:$R$114, MATCH(C6489, 'Annexe 1 – Données des équipes'!$B$12:$B$114,0),4)</f>
        <v>10</v>
      </c>
      <c r="I6489" s="25">
        <f>INDEX('Annexe 1 – Données des équipes'!$B$12:$R$114, MATCH(D6489, 'Annexe 1 – Données des équipes'!$B$12:$B$114,0),4)</f>
        <v>70</v>
      </c>
      <c r="J6489" s="25">
        <f t="shared" si="102"/>
        <v>1</v>
      </c>
    </row>
    <row r="6490" spans="2:10">
      <c r="B6490" s="3">
        <v>36302</v>
      </c>
      <c r="C6490" s="10" t="s">
        <v>19944</v>
      </c>
      <c r="D6490" s="10" t="s">
        <v>19945</v>
      </c>
      <c r="E6490" s="25">
        <v>0</v>
      </c>
      <c r="F6490" s="25">
        <v>1</v>
      </c>
      <c r="G6490" s="10" t="s">
        <v>19946</v>
      </c>
      <c r="H6490" s="25">
        <f>INDEX('Annexe 1 – Données des équipes'!$B$12:$R$114, MATCH(C6490, 'Annexe 1 – Données des équipes'!$B$12:$B$114,0),4)</f>
        <v>0</v>
      </c>
      <c r="I6490" s="25">
        <f>INDEX('Annexe 1 – Données des équipes'!$B$12:$R$114, MATCH(D6490, 'Annexe 1 – Données des équipes'!$B$12:$B$114,0),4)</f>
        <v>10</v>
      </c>
      <c r="J6490" s="25">
        <f t="shared" si="102"/>
        <v>1</v>
      </c>
    </row>
    <row r="6491" spans="2:10">
      <c r="B6491" s="3">
        <v>36307</v>
      </c>
      <c r="C6491" s="10" t="s">
        <v>19947</v>
      </c>
      <c r="D6491" s="10" t="s">
        <v>19948</v>
      </c>
      <c r="E6491" s="25">
        <v>2</v>
      </c>
      <c r="F6491" s="25">
        <v>1</v>
      </c>
      <c r="G6491" s="10" t="s">
        <v>19949</v>
      </c>
      <c r="H6491" s="25">
        <f>INDEX('Annexe 1 – Données des équipes'!$B$12:$R$114, MATCH(C6491, 'Annexe 1 – Données des équipes'!$B$12:$B$114,0),4)</f>
        <v>80</v>
      </c>
      <c r="I6491" s="25">
        <f>INDEX('Annexe 1 – Données des équipes'!$B$12:$R$114, MATCH(D6491, 'Annexe 1 – Données des équipes'!$B$12:$B$114,0),4)</f>
        <v>30</v>
      </c>
      <c r="J6491" s="25">
        <f t="shared" si="102"/>
        <v>1</v>
      </c>
    </row>
    <row r="6492" spans="2:10">
      <c r="B6492" s="3">
        <v>36309</v>
      </c>
      <c r="C6492" s="10" t="s">
        <v>19950</v>
      </c>
      <c r="D6492" s="10" t="s">
        <v>19951</v>
      </c>
      <c r="E6492" s="25">
        <v>1</v>
      </c>
      <c r="F6492" s="25">
        <v>0</v>
      </c>
      <c r="G6492" s="10" t="s">
        <v>19952</v>
      </c>
      <c r="H6492" s="25">
        <f>INDEX('Annexe 1 – Données des équipes'!$B$12:$R$114, MATCH(C6492, 'Annexe 1 – Données des équipes'!$B$12:$B$114,0),4)</f>
        <v>20</v>
      </c>
      <c r="I6492" s="25">
        <f>INDEX('Annexe 1 – Données des équipes'!$B$12:$R$114, MATCH(D6492, 'Annexe 1 – Données des équipes'!$B$12:$B$114,0),4)</f>
        <v>10</v>
      </c>
      <c r="J6492" s="25">
        <f t="shared" si="102"/>
        <v>1</v>
      </c>
    </row>
    <row r="6493" spans="2:10">
      <c r="B6493" s="3">
        <v>36309</v>
      </c>
      <c r="C6493" s="10" t="s">
        <v>19953</v>
      </c>
      <c r="D6493" s="10" t="s">
        <v>19954</v>
      </c>
      <c r="E6493" s="25">
        <v>2</v>
      </c>
      <c r="F6493" s="25">
        <v>1</v>
      </c>
      <c r="G6493" s="10" t="s">
        <v>19955</v>
      </c>
      <c r="H6493" s="25">
        <f>INDEX('Annexe 1 – Données des équipes'!$B$12:$R$114, MATCH(C6493, 'Annexe 1 – Données des équipes'!$B$12:$B$114,0),4)</f>
        <v>0</v>
      </c>
      <c r="I6493" s="25">
        <f>INDEX('Annexe 1 – Données des équipes'!$B$12:$R$114, MATCH(D6493, 'Annexe 1 – Données des équipes'!$B$12:$B$114,0),4)</f>
        <v>90</v>
      </c>
      <c r="J6493" s="25">
        <f t="shared" si="102"/>
        <v>1</v>
      </c>
    </row>
    <row r="6494" spans="2:10">
      <c r="B6494" s="3">
        <v>36309</v>
      </c>
      <c r="C6494" s="10" t="s">
        <v>19956</v>
      </c>
      <c r="D6494" s="10" t="s">
        <v>19957</v>
      </c>
      <c r="E6494" s="25">
        <v>0</v>
      </c>
      <c r="F6494" s="25">
        <v>1</v>
      </c>
      <c r="G6494" s="10" t="s">
        <v>19958</v>
      </c>
      <c r="H6494" s="25">
        <f>INDEX('Annexe 1 – Données des équipes'!$B$12:$R$114, MATCH(C6494, 'Annexe 1 – Données des équipes'!$B$12:$B$114,0),4)</f>
        <v>60</v>
      </c>
      <c r="I6494" s="25">
        <f>INDEX('Annexe 1 – Données des équipes'!$B$12:$R$114, MATCH(D6494, 'Annexe 1 – Données des équipes'!$B$12:$B$114,0),4)</f>
        <v>50</v>
      </c>
      <c r="J6494" s="25">
        <f t="shared" si="102"/>
        <v>1</v>
      </c>
    </row>
    <row r="6495" spans="2:10">
      <c r="B6495" s="3">
        <v>36310</v>
      </c>
      <c r="C6495" s="10" t="s">
        <v>19959</v>
      </c>
      <c r="D6495" s="10" t="s">
        <v>19960</v>
      </c>
      <c r="E6495" s="25">
        <v>1</v>
      </c>
      <c r="F6495" s="25">
        <v>0</v>
      </c>
      <c r="G6495" s="10" t="s">
        <v>19961</v>
      </c>
      <c r="H6495" s="25">
        <f>INDEX('Annexe 1 – Données des équipes'!$B$12:$R$114, MATCH(C6495, 'Annexe 1 – Données des équipes'!$B$12:$B$114,0),4)</f>
        <v>30</v>
      </c>
      <c r="I6495" s="25">
        <f>INDEX('Annexe 1 – Données des équipes'!$B$12:$R$114, MATCH(D6495, 'Annexe 1 – Données des équipes'!$B$12:$B$114,0),4)</f>
        <v>10</v>
      </c>
      <c r="J6495" s="25">
        <f t="shared" si="102"/>
        <v>1</v>
      </c>
    </row>
    <row r="6496" spans="2:10">
      <c r="B6496" s="3">
        <v>36315</v>
      </c>
      <c r="C6496" s="10" t="s">
        <v>19962</v>
      </c>
      <c r="D6496" s="10" t="s">
        <v>19963</v>
      </c>
      <c r="E6496" s="25">
        <v>0</v>
      </c>
      <c r="F6496" s="25">
        <v>1</v>
      </c>
      <c r="G6496" s="10" t="s">
        <v>19964</v>
      </c>
      <c r="H6496" s="25">
        <f>INDEX('Annexe 1 – Données des équipes'!$B$12:$R$114, MATCH(C6496, 'Annexe 1 – Données des équipes'!$B$12:$B$114,0),4)</f>
        <v>20</v>
      </c>
      <c r="I6496" s="25">
        <f>INDEX('Annexe 1 – Données des équipes'!$B$12:$R$114, MATCH(D6496, 'Annexe 1 – Données des équipes'!$B$12:$B$114,0),4)</f>
        <v>70</v>
      </c>
      <c r="J6496" s="25">
        <f t="shared" si="102"/>
        <v>1</v>
      </c>
    </row>
    <row r="6497" spans="2:10">
      <c r="B6497" s="3">
        <v>36316</v>
      </c>
      <c r="C6497" s="10" t="s">
        <v>19965</v>
      </c>
      <c r="D6497" s="10" t="s">
        <v>19966</v>
      </c>
      <c r="E6497" s="25">
        <v>1</v>
      </c>
      <c r="F6497" s="25">
        <v>2</v>
      </c>
      <c r="G6497" s="10" t="s">
        <v>19967</v>
      </c>
      <c r="H6497" s="25">
        <f>INDEX('Annexe 1 – Données des équipes'!$B$12:$R$114, MATCH(C6497, 'Annexe 1 – Données des équipes'!$B$12:$B$114,0),4)</f>
        <v>40</v>
      </c>
      <c r="I6497" s="25">
        <f>INDEX('Annexe 1 – Données des équipes'!$B$12:$R$114, MATCH(D6497, 'Annexe 1 – Données des équipes'!$B$12:$B$114,0),4)</f>
        <v>30</v>
      </c>
      <c r="J6497" s="25">
        <f t="shared" si="102"/>
        <v>1</v>
      </c>
    </row>
    <row r="6498" spans="2:10">
      <c r="B6498" s="3">
        <v>36316</v>
      </c>
      <c r="C6498" s="10" t="s">
        <v>19968</v>
      </c>
      <c r="D6498" s="10" t="s">
        <v>19969</v>
      </c>
      <c r="E6498" s="25">
        <v>1</v>
      </c>
      <c r="F6498" s="25">
        <v>0</v>
      </c>
      <c r="G6498" s="10" t="s">
        <v>19970</v>
      </c>
      <c r="H6498" s="25">
        <f>INDEX('Annexe 1 – Données des équipes'!$B$12:$R$114, MATCH(C6498, 'Annexe 1 – Données des équipes'!$B$12:$B$114,0),4)</f>
        <v>80</v>
      </c>
      <c r="I6498" s="25">
        <f>INDEX('Annexe 1 – Données des équipes'!$B$12:$R$114, MATCH(D6498, 'Annexe 1 – Données des équipes'!$B$12:$B$114,0),4)</f>
        <v>10</v>
      </c>
      <c r="J6498" s="25">
        <f t="shared" si="102"/>
        <v>1</v>
      </c>
    </row>
    <row r="6499" spans="2:10">
      <c r="B6499" s="3">
        <v>36316</v>
      </c>
      <c r="C6499" s="10" t="s">
        <v>19971</v>
      </c>
      <c r="D6499" s="10" t="s">
        <v>19972</v>
      </c>
      <c r="E6499" s="25">
        <v>2</v>
      </c>
      <c r="F6499" s="25">
        <v>3</v>
      </c>
      <c r="G6499" s="10" t="s">
        <v>19973</v>
      </c>
      <c r="H6499" s="25">
        <f>INDEX('Annexe 1 – Données des équipes'!$B$12:$R$114, MATCH(C6499, 'Annexe 1 – Données des équipes'!$B$12:$B$114,0),4)</f>
        <v>90</v>
      </c>
      <c r="I6499" s="25">
        <f>INDEX('Annexe 1 – Données des équipes'!$B$12:$R$114, MATCH(D6499, 'Annexe 1 – Données des équipes'!$B$12:$B$114,0),4)</f>
        <v>50</v>
      </c>
      <c r="J6499" s="25">
        <f t="shared" si="102"/>
        <v>1</v>
      </c>
    </row>
    <row r="6500" spans="2:10">
      <c r="B6500" s="3">
        <v>36316</v>
      </c>
      <c r="C6500" s="10" t="s">
        <v>19974</v>
      </c>
      <c r="D6500" s="10" t="s">
        <v>19975</v>
      </c>
      <c r="E6500" s="25">
        <v>1</v>
      </c>
      <c r="F6500" s="25">
        <v>2</v>
      </c>
      <c r="G6500" s="10" t="s">
        <v>19976</v>
      </c>
      <c r="H6500" s="25">
        <f>INDEX('Annexe 1 – Données des équipes'!$B$12:$R$114, MATCH(C6500, 'Annexe 1 – Données des équipes'!$B$12:$B$114,0),4)</f>
        <v>10</v>
      </c>
      <c r="I6500" s="25">
        <f>INDEX('Annexe 1 – Données des équipes'!$B$12:$R$114, MATCH(D6500, 'Annexe 1 – Données des équipes'!$B$12:$B$114,0),4)</f>
        <v>50</v>
      </c>
      <c r="J6500" s="25">
        <f t="shared" si="102"/>
        <v>1</v>
      </c>
    </row>
    <row r="6501" spans="2:10">
      <c r="B6501" s="3">
        <v>36316</v>
      </c>
      <c r="C6501" s="10" t="s">
        <v>19977</v>
      </c>
      <c r="D6501" s="10" t="s">
        <v>19978</v>
      </c>
      <c r="E6501" s="25">
        <v>1</v>
      </c>
      <c r="F6501" s="25">
        <v>2</v>
      </c>
      <c r="G6501" s="10" t="s">
        <v>19979</v>
      </c>
      <c r="H6501" s="25">
        <f>INDEX('Annexe 1 – Données des équipes'!$B$12:$R$114, MATCH(C6501, 'Annexe 1 – Données des équipes'!$B$12:$B$114,0),4)</f>
        <v>70</v>
      </c>
      <c r="I6501" s="25">
        <f>INDEX('Annexe 1 – Données des équipes'!$B$12:$R$114, MATCH(D6501, 'Annexe 1 – Données des équipes'!$B$12:$B$114,0),4)</f>
        <v>90</v>
      </c>
      <c r="J6501" s="25">
        <f t="shared" si="102"/>
        <v>1</v>
      </c>
    </row>
    <row r="6502" spans="2:10">
      <c r="B6502" s="3">
        <v>36316</v>
      </c>
      <c r="C6502" s="10" t="s">
        <v>19980</v>
      </c>
      <c r="D6502" s="10" t="s">
        <v>19981</v>
      </c>
      <c r="E6502" s="25">
        <v>1</v>
      </c>
      <c r="F6502" s="25">
        <v>0</v>
      </c>
      <c r="G6502" s="10" t="s">
        <v>19982</v>
      </c>
      <c r="H6502" s="25">
        <f>INDEX('Annexe 1 – Données des équipes'!$B$12:$R$114, MATCH(C6502, 'Annexe 1 – Données des équipes'!$B$12:$B$114,0),4)</f>
        <v>90</v>
      </c>
      <c r="I6502" s="25">
        <f>INDEX('Annexe 1 – Données des équipes'!$B$12:$R$114, MATCH(D6502, 'Annexe 1 – Données des équipes'!$B$12:$B$114,0),4)</f>
        <v>70</v>
      </c>
      <c r="J6502" s="25">
        <f t="shared" si="102"/>
        <v>1</v>
      </c>
    </row>
    <row r="6503" spans="2:10">
      <c r="B6503" s="3">
        <v>36317</v>
      </c>
      <c r="C6503" s="10" t="s">
        <v>19983</v>
      </c>
      <c r="D6503" s="10" t="s">
        <v>19984</v>
      </c>
      <c r="E6503" s="25">
        <v>1</v>
      </c>
      <c r="F6503" s="25">
        <v>2</v>
      </c>
      <c r="G6503" s="10" t="s">
        <v>19985</v>
      </c>
      <c r="H6503" s="25">
        <f>INDEX('Annexe 1 – Données des équipes'!$B$12:$R$114, MATCH(C6503, 'Annexe 1 – Données des équipes'!$B$12:$B$114,0),4)</f>
        <v>20</v>
      </c>
      <c r="I6503" s="25">
        <f>INDEX('Annexe 1 – Données des équipes'!$B$12:$R$114, MATCH(D6503, 'Annexe 1 – Données des équipes'!$B$12:$B$114,0),4)</f>
        <v>70</v>
      </c>
      <c r="J6503" s="25">
        <f t="shared" si="102"/>
        <v>1</v>
      </c>
    </row>
    <row r="6504" spans="2:10">
      <c r="B6504" s="3">
        <v>36317</v>
      </c>
      <c r="C6504" s="10" t="s">
        <v>19986</v>
      </c>
      <c r="D6504" s="10" t="s">
        <v>19987</v>
      </c>
      <c r="E6504" s="25">
        <v>1</v>
      </c>
      <c r="F6504" s="25">
        <v>0</v>
      </c>
      <c r="G6504" s="10" t="s">
        <v>19988</v>
      </c>
      <c r="H6504" s="25">
        <f>INDEX('Annexe 1 – Données des équipes'!$B$12:$R$114, MATCH(C6504, 'Annexe 1 – Données des équipes'!$B$12:$B$114,0),4)</f>
        <v>50</v>
      </c>
      <c r="I6504" s="25">
        <f>INDEX('Annexe 1 – Données des équipes'!$B$12:$R$114, MATCH(D6504, 'Annexe 1 – Données des équipes'!$B$12:$B$114,0),4)</f>
        <v>10</v>
      </c>
      <c r="J6504" s="25">
        <f t="shared" si="102"/>
        <v>1</v>
      </c>
    </row>
    <row r="6505" spans="2:10">
      <c r="B6505" s="3">
        <v>36320</v>
      </c>
      <c r="C6505" s="10" t="s">
        <v>19989</v>
      </c>
      <c r="D6505" s="10" t="s">
        <v>19990</v>
      </c>
      <c r="E6505" s="25">
        <v>0</v>
      </c>
      <c r="F6505" s="25">
        <v>1</v>
      </c>
      <c r="G6505" s="10" t="s">
        <v>19991</v>
      </c>
      <c r="H6505" s="25">
        <f>INDEX('Annexe 1 – Données des équipes'!$B$12:$R$114, MATCH(C6505, 'Annexe 1 – Données des équipes'!$B$12:$B$114,0),4)</f>
        <v>40</v>
      </c>
      <c r="I6505" s="25">
        <f>INDEX('Annexe 1 – Données des équipes'!$B$12:$R$114, MATCH(D6505, 'Annexe 1 – Données des équipes'!$B$12:$B$114,0),4)</f>
        <v>40</v>
      </c>
      <c r="J6505" s="25">
        <f t="shared" si="102"/>
        <v>1</v>
      </c>
    </row>
    <row r="6506" spans="2:10">
      <c r="B6506" s="3">
        <v>36320</v>
      </c>
      <c r="C6506" s="10" t="s">
        <v>19992</v>
      </c>
      <c r="D6506" s="10" t="s">
        <v>19993</v>
      </c>
      <c r="E6506" s="25">
        <v>0</v>
      </c>
      <c r="F6506" s="25">
        <v>1</v>
      </c>
      <c r="G6506" s="10" t="s">
        <v>19994</v>
      </c>
      <c r="H6506" s="25">
        <f>INDEX('Annexe 1 – Données des équipes'!$B$12:$R$114, MATCH(C6506, 'Annexe 1 – Données des équipes'!$B$12:$B$114,0),4)</f>
        <v>40</v>
      </c>
      <c r="I6506" s="25">
        <f>INDEX('Annexe 1 – Données des équipes'!$B$12:$R$114, MATCH(D6506, 'Annexe 1 – Données des équipes'!$B$12:$B$114,0),4)</f>
        <v>70</v>
      </c>
      <c r="J6506" s="25">
        <f t="shared" si="102"/>
        <v>1</v>
      </c>
    </row>
    <row r="6507" spans="2:10">
      <c r="B6507" s="3">
        <v>36320</v>
      </c>
      <c r="C6507" s="10" t="s">
        <v>19995</v>
      </c>
      <c r="D6507" s="10" t="s">
        <v>19996</v>
      </c>
      <c r="E6507" s="25">
        <v>1</v>
      </c>
      <c r="F6507" s="25">
        <v>0</v>
      </c>
      <c r="G6507" s="10" t="s">
        <v>19997</v>
      </c>
      <c r="H6507" s="25">
        <f>INDEX('Annexe 1 – Données des équipes'!$B$12:$R$114, MATCH(C6507, 'Annexe 1 – Données des équipes'!$B$12:$B$114,0),4)</f>
        <v>60</v>
      </c>
      <c r="I6507" s="25">
        <f>INDEX('Annexe 1 – Données des équipes'!$B$12:$R$114, MATCH(D6507, 'Annexe 1 – Données des équipes'!$B$12:$B$114,0),4)</f>
        <v>20</v>
      </c>
      <c r="J6507" s="25">
        <f t="shared" si="102"/>
        <v>1</v>
      </c>
    </row>
    <row r="6508" spans="2:10">
      <c r="B6508" s="3">
        <v>36320</v>
      </c>
      <c r="C6508" s="10" t="s">
        <v>19998</v>
      </c>
      <c r="D6508" s="10" t="s">
        <v>19999</v>
      </c>
      <c r="E6508" s="25">
        <v>1</v>
      </c>
      <c r="F6508" s="25">
        <v>0</v>
      </c>
      <c r="G6508" s="10" t="s">
        <v>20000</v>
      </c>
      <c r="H6508" s="25">
        <f>INDEX('Annexe 1 – Données des équipes'!$B$12:$R$114, MATCH(C6508, 'Annexe 1 – Données des équipes'!$B$12:$B$114,0),4)</f>
        <v>50</v>
      </c>
      <c r="I6508" s="25">
        <f>INDEX('Annexe 1 – Données des équipes'!$B$12:$R$114, MATCH(D6508, 'Annexe 1 – Données des équipes'!$B$12:$B$114,0),4)</f>
        <v>70</v>
      </c>
      <c r="J6508" s="25">
        <f t="shared" si="102"/>
        <v>1</v>
      </c>
    </row>
    <row r="6509" spans="2:10">
      <c r="B6509" s="3">
        <v>36326</v>
      </c>
      <c r="C6509" s="10" t="s">
        <v>20001</v>
      </c>
      <c r="D6509" s="10" t="s">
        <v>20002</v>
      </c>
      <c r="E6509" s="25">
        <v>3</v>
      </c>
      <c r="F6509" s="25">
        <v>2</v>
      </c>
      <c r="G6509" s="10" t="s">
        <v>20003</v>
      </c>
      <c r="H6509" s="25">
        <f>INDEX('Annexe 1 – Données des équipes'!$B$12:$R$114, MATCH(C6509, 'Annexe 1 – Données des équipes'!$B$12:$B$114,0),4)</f>
        <v>60</v>
      </c>
      <c r="I6509" s="25">
        <f>INDEX('Annexe 1 – Données des équipes'!$B$12:$R$114, MATCH(D6509, 'Annexe 1 – Données des équipes'!$B$12:$B$114,0),4)</f>
        <v>70</v>
      </c>
      <c r="J6509" s="25">
        <f t="shared" si="102"/>
        <v>1</v>
      </c>
    </row>
    <row r="6510" spans="2:10">
      <c r="B6510" s="3">
        <v>36327</v>
      </c>
      <c r="C6510" s="10" t="s">
        <v>20004</v>
      </c>
      <c r="D6510" s="10" t="s">
        <v>20005</v>
      </c>
      <c r="E6510" s="25">
        <v>2</v>
      </c>
      <c r="F6510" s="25">
        <v>1</v>
      </c>
      <c r="G6510" s="10" t="s">
        <v>20006</v>
      </c>
      <c r="H6510" s="25">
        <f>INDEX('Annexe 1 – Données des équipes'!$B$12:$R$114, MATCH(C6510, 'Annexe 1 – Données des équipes'!$B$12:$B$114,0),4)</f>
        <v>80</v>
      </c>
      <c r="I6510" s="25">
        <f>INDEX('Annexe 1 – Données des équipes'!$B$12:$R$114, MATCH(D6510, 'Annexe 1 – Données des équipes'!$B$12:$B$114,0),4)</f>
        <v>80</v>
      </c>
      <c r="J6510" s="25">
        <f t="shared" si="102"/>
        <v>1</v>
      </c>
    </row>
    <row r="6511" spans="2:10">
      <c r="B6511" s="3">
        <v>36327</v>
      </c>
      <c r="C6511" s="10" t="s">
        <v>20007</v>
      </c>
      <c r="D6511" s="10" t="s">
        <v>20008</v>
      </c>
      <c r="E6511" s="25">
        <v>0</v>
      </c>
      <c r="F6511" s="25">
        <v>1</v>
      </c>
      <c r="G6511" s="10" t="s">
        <v>20009</v>
      </c>
      <c r="H6511" s="25">
        <f>INDEX('Annexe 1 – Données des équipes'!$B$12:$R$114, MATCH(C6511, 'Annexe 1 – Données des équipes'!$B$12:$B$114,0),4)</f>
        <v>20</v>
      </c>
      <c r="I6511" s="25">
        <f>INDEX('Annexe 1 – Données des équipes'!$B$12:$R$114, MATCH(D6511, 'Annexe 1 – Données des équipes'!$B$12:$B$114,0),4)</f>
        <v>10</v>
      </c>
      <c r="J6511" s="25">
        <f t="shared" si="102"/>
        <v>1</v>
      </c>
    </row>
    <row r="6512" spans="2:10">
      <c r="B6512" s="3">
        <v>36328</v>
      </c>
      <c r="C6512" s="10" t="s">
        <v>20010</v>
      </c>
      <c r="D6512" s="10" t="s">
        <v>20011</v>
      </c>
      <c r="E6512" s="25">
        <v>2</v>
      </c>
      <c r="F6512" s="25">
        <v>3</v>
      </c>
      <c r="G6512" s="10" t="s">
        <v>20012</v>
      </c>
      <c r="H6512" s="25">
        <f>INDEX('Annexe 1 – Données des équipes'!$B$12:$R$114, MATCH(C6512, 'Annexe 1 – Données des équipes'!$B$12:$B$114,0),4)</f>
        <v>70</v>
      </c>
      <c r="I6512" s="25">
        <f>INDEX('Annexe 1 – Données des équipes'!$B$12:$R$114, MATCH(D6512, 'Annexe 1 – Données des équipes'!$B$12:$B$114,0),4)</f>
        <v>80</v>
      </c>
      <c r="J6512" s="25">
        <f t="shared" si="102"/>
        <v>1</v>
      </c>
    </row>
    <row r="6513" spans="2:10">
      <c r="B6513" s="3">
        <v>36329</v>
      </c>
      <c r="C6513" s="10" t="s">
        <v>20013</v>
      </c>
      <c r="D6513" s="10" t="s">
        <v>20014</v>
      </c>
      <c r="E6513" s="25">
        <v>2</v>
      </c>
      <c r="F6513" s="25">
        <v>1</v>
      </c>
      <c r="G6513" s="10" t="s">
        <v>20015</v>
      </c>
      <c r="H6513" s="25">
        <f>INDEX('Annexe 1 – Données des équipes'!$B$12:$R$114, MATCH(C6513, 'Annexe 1 – Données des équipes'!$B$12:$B$114,0),4)</f>
        <v>30</v>
      </c>
      <c r="I6513" s="25">
        <f>INDEX('Annexe 1 – Données des équipes'!$B$12:$R$114, MATCH(D6513, 'Annexe 1 – Données des équipes'!$B$12:$B$114,0),4)</f>
        <v>10</v>
      </c>
      <c r="J6513" s="25">
        <f t="shared" si="102"/>
        <v>1</v>
      </c>
    </row>
    <row r="6514" spans="2:10">
      <c r="B6514" s="3">
        <v>36331</v>
      </c>
      <c r="C6514" s="10" t="s">
        <v>20016</v>
      </c>
      <c r="D6514" s="10" t="s">
        <v>20017</v>
      </c>
      <c r="E6514" s="25">
        <v>1</v>
      </c>
      <c r="F6514" s="25">
        <v>0</v>
      </c>
      <c r="G6514" s="10" t="s">
        <v>20018</v>
      </c>
      <c r="H6514" s="25">
        <f>INDEX('Annexe 1 – Données des équipes'!$B$12:$R$114, MATCH(C6514, 'Annexe 1 – Données des équipes'!$B$12:$B$114,0),4)</f>
        <v>80</v>
      </c>
      <c r="I6514" s="25">
        <f>INDEX('Annexe 1 – Données des équipes'!$B$12:$R$114, MATCH(D6514, 'Annexe 1 – Données des équipes'!$B$12:$B$114,0),4)</f>
        <v>50</v>
      </c>
      <c r="J6514" s="25">
        <f t="shared" si="102"/>
        <v>1</v>
      </c>
    </row>
    <row r="6515" spans="2:10">
      <c r="B6515" s="3">
        <v>36333</v>
      </c>
      <c r="C6515" s="10" t="s">
        <v>20019</v>
      </c>
      <c r="D6515" s="10" t="s">
        <v>20020</v>
      </c>
      <c r="E6515" s="25">
        <v>1</v>
      </c>
      <c r="F6515" s="25">
        <v>0</v>
      </c>
      <c r="G6515" s="10" t="s">
        <v>20021</v>
      </c>
      <c r="H6515" s="25">
        <f>INDEX('Annexe 1 – Données des équipes'!$B$12:$R$114, MATCH(C6515, 'Annexe 1 – Données des équipes'!$B$12:$B$114,0),4)</f>
        <v>20</v>
      </c>
      <c r="I6515" s="25">
        <f>INDEX('Annexe 1 – Données des équipes'!$B$12:$R$114, MATCH(D6515, 'Annexe 1 – Données des équipes'!$B$12:$B$114,0),4)</f>
        <v>20</v>
      </c>
      <c r="J6515" s="25">
        <f t="shared" si="102"/>
        <v>1</v>
      </c>
    </row>
    <row r="6516" spans="2:10">
      <c r="B6516" s="3">
        <v>36333</v>
      </c>
      <c r="C6516" s="10" t="s">
        <v>20022</v>
      </c>
      <c r="D6516" s="10" t="s">
        <v>20023</v>
      </c>
      <c r="E6516" s="25">
        <v>0</v>
      </c>
      <c r="F6516" s="25">
        <v>1</v>
      </c>
      <c r="G6516" s="10" t="s">
        <v>20024</v>
      </c>
      <c r="H6516" s="25">
        <f>INDEX('Annexe 1 – Données des équipes'!$B$12:$R$114, MATCH(C6516, 'Annexe 1 – Données des équipes'!$B$12:$B$114,0),4)</f>
        <v>0</v>
      </c>
      <c r="I6516" s="25">
        <f>INDEX('Annexe 1 – Données des équipes'!$B$12:$R$114, MATCH(D6516, 'Annexe 1 – Données des équipes'!$B$12:$B$114,0),4)</f>
        <v>10</v>
      </c>
      <c r="J6516" s="25">
        <f t="shared" si="102"/>
        <v>1</v>
      </c>
    </row>
    <row r="6517" spans="2:10">
      <c r="B6517" s="3">
        <v>36335</v>
      </c>
      <c r="C6517" s="10" t="s">
        <v>20025</v>
      </c>
      <c r="D6517" s="10" t="s">
        <v>20026</v>
      </c>
      <c r="E6517" s="25">
        <v>2</v>
      </c>
      <c r="F6517" s="25">
        <v>1</v>
      </c>
      <c r="G6517" s="10" t="s">
        <v>20027</v>
      </c>
      <c r="H6517" s="25">
        <f>INDEX('Annexe 1 – Données des équipes'!$B$12:$R$114, MATCH(C6517, 'Annexe 1 – Données des équipes'!$B$12:$B$114,0),4)</f>
        <v>70</v>
      </c>
      <c r="I6517" s="25">
        <f>INDEX('Annexe 1 – Données des équipes'!$B$12:$R$114, MATCH(D6517, 'Annexe 1 – Données des équipes'!$B$12:$B$114,0),4)</f>
        <v>90</v>
      </c>
      <c r="J6517" s="25">
        <f t="shared" si="102"/>
        <v>1</v>
      </c>
    </row>
    <row r="6518" spans="2:10">
      <c r="B6518" s="3">
        <v>36339</v>
      </c>
      <c r="C6518" s="10" t="s">
        <v>20028</v>
      </c>
      <c r="D6518" s="10" t="s">
        <v>20029</v>
      </c>
      <c r="E6518" s="25">
        <v>0</v>
      </c>
      <c r="F6518" s="25">
        <v>1</v>
      </c>
      <c r="G6518" s="10" t="s">
        <v>20030</v>
      </c>
      <c r="H6518" s="25">
        <f>INDEX('Annexe 1 – Données des équipes'!$B$12:$R$114, MATCH(C6518, 'Annexe 1 – Données des équipes'!$B$12:$B$114,0),4)</f>
        <v>10</v>
      </c>
      <c r="I6518" s="25">
        <f>INDEX('Annexe 1 – Données des équipes'!$B$12:$R$114, MATCH(D6518, 'Annexe 1 – Données des équipes'!$B$12:$B$114,0),4)</f>
        <v>30</v>
      </c>
      <c r="J6518" s="25">
        <f t="shared" si="102"/>
        <v>1</v>
      </c>
    </row>
    <row r="6519" spans="2:10">
      <c r="B6519" s="3">
        <v>36340</v>
      </c>
      <c r="C6519" s="10" t="s">
        <v>20031</v>
      </c>
      <c r="D6519" s="10" t="s">
        <v>20032</v>
      </c>
      <c r="E6519" s="25">
        <v>3</v>
      </c>
      <c r="F6519" s="25">
        <v>2</v>
      </c>
      <c r="G6519" s="10" t="s">
        <v>20033</v>
      </c>
      <c r="H6519" s="25">
        <f>INDEX('Annexe 1 – Données des équipes'!$B$12:$R$114, MATCH(C6519, 'Annexe 1 – Données des équipes'!$B$12:$B$114,0),4)</f>
        <v>80</v>
      </c>
      <c r="I6519" s="25">
        <f>INDEX('Annexe 1 – Données des équipes'!$B$12:$R$114, MATCH(D6519, 'Annexe 1 – Données des équipes'!$B$12:$B$114,0),4)</f>
        <v>50</v>
      </c>
      <c r="J6519" s="25">
        <f t="shared" si="102"/>
        <v>1</v>
      </c>
    </row>
    <row r="6520" spans="2:10">
      <c r="B6520" s="3">
        <v>36341</v>
      </c>
      <c r="C6520" s="10" t="s">
        <v>20034</v>
      </c>
      <c r="D6520" s="10" t="s">
        <v>20035</v>
      </c>
      <c r="E6520" s="25">
        <v>0</v>
      </c>
      <c r="F6520" s="25">
        <v>1</v>
      </c>
      <c r="G6520" s="10" t="s">
        <v>20036</v>
      </c>
      <c r="H6520" s="25">
        <f>INDEX('Annexe 1 – Données des équipes'!$B$12:$R$114, MATCH(C6520, 'Annexe 1 – Données des équipes'!$B$12:$B$114,0),4)</f>
        <v>80</v>
      </c>
      <c r="I6520" s="25">
        <f>INDEX('Annexe 1 – Données des équipes'!$B$12:$R$114, MATCH(D6520, 'Annexe 1 – Données des équipes'!$B$12:$B$114,0),4)</f>
        <v>80</v>
      </c>
      <c r="J6520" s="25">
        <f t="shared" si="102"/>
        <v>1</v>
      </c>
    </row>
    <row r="6521" spans="2:10">
      <c r="B6521" s="3">
        <v>36342</v>
      </c>
      <c r="C6521" s="10" t="s">
        <v>20037</v>
      </c>
      <c r="D6521" s="10" t="s">
        <v>20038</v>
      </c>
      <c r="E6521" s="25">
        <v>0</v>
      </c>
      <c r="F6521" s="25">
        <v>1</v>
      </c>
      <c r="G6521" s="10" t="s">
        <v>20039</v>
      </c>
      <c r="H6521" s="25">
        <f>INDEX('Annexe 1 – Données des équipes'!$B$12:$R$114, MATCH(C6521, 'Annexe 1 – Données des équipes'!$B$12:$B$114,0),4)</f>
        <v>80</v>
      </c>
      <c r="I6521" s="25">
        <f>INDEX('Annexe 1 – Données des équipes'!$B$12:$R$114, MATCH(D6521, 'Annexe 1 – Données des équipes'!$B$12:$B$114,0),4)</f>
        <v>90</v>
      </c>
      <c r="J6521" s="25">
        <f t="shared" si="102"/>
        <v>1</v>
      </c>
    </row>
    <row r="6522" spans="2:10">
      <c r="B6522" s="3">
        <v>36343</v>
      </c>
      <c r="C6522" s="10" t="s">
        <v>20040</v>
      </c>
      <c r="D6522" s="10" t="s">
        <v>20041</v>
      </c>
      <c r="E6522" s="25">
        <v>1</v>
      </c>
      <c r="F6522" s="25">
        <v>0</v>
      </c>
      <c r="G6522" s="10" t="s">
        <v>20042</v>
      </c>
      <c r="H6522" s="25">
        <f>INDEX('Annexe 1 – Données des équipes'!$B$12:$R$114, MATCH(C6522, 'Annexe 1 – Données des équipes'!$B$12:$B$114,0),4)</f>
        <v>80</v>
      </c>
      <c r="I6522" s="25">
        <f>INDEX('Annexe 1 – Données des équipes'!$B$12:$R$114, MATCH(D6522, 'Annexe 1 – Données des équipes'!$B$12:$B$114,0),4)</f>
        <v>50</v>
      </c>
      <c r="J6522" s="25">
        <f t="shared" si="102"/>
        <v>1</v>
      </c>
    </row>
    <row r="6523" spans="2:10">
      <c r="B6523" s="3">
        <v>36344</v>
      </c>
      <c r="C6523" s="10" t="s">
        <v>20043</v>
      </c>
      <c r="D6523" s="10" t="s">
        <v>20044</v>
      </c>
      <c r="E6523" s="25">
        <v>2</v>
      </c>
      <c r="F6523" s="25">
        <v>1</v>
      </c>
      <c r="G6523" s="10" t="s">
        <v>20045</v>
      </c>
      <c r="H6523" s="25">
        <f>INDEX('Annexe 1 – Données des équipes'!$B$12:$R$114, MATCH(C6523, 'Annexe 1 – Données des équipes'!$B$12:$B$114,0),4)</f>
        <v>90</v>
      </c>
      <c r="I6523" s="25">
        <f>INDEX('Annexe 1 – Données des équipes'!$B$12:$R$114, MATCH(D6523, 'Annexe 1 – Données des équipes'!$B$12:$B$114,0),4)</f>
        <v>80</v>
      </c>
      <c r="J6523" s="25">
        <f t="shared" si="102"/>
        <v>1</v>
      </c>
    </row>
    <row r="6524" spans="2:10">
      <c r="B6524" s="3">
        <v>36345</v>
      </c>
      <c r="C6524" s="10" t="s">
        <v>20046</v>
      </c>
      <c r="D6524" s="10" t="s">
        <v>20047</v>
      </c>
      <c r="E6524" s="25">
        <v>2</v>
      </c>
      <c r="F6524" s="25">
        <v>1</v>
      </c>
      <c r="G6524" s="10" t="s">
        <v>20048</v>
      </c>
      <c r="H6524" s="25">
        <f>INDEX('Annexe 1 – Données des équipes'!$B$12:$R$114, MATCH(C6524, 'Annexe 1 – Données des équipes'!$B$12:$B$114,0),4)</f>
        <v>80</v>
      </c>
      <c r="I6524" s="25">
        <f>INDEX('Annexe 1 – Données des équipes'!$B$12:$R$114, MATCH(D6524, 'Annexe 1 – Données des équipes'!$B$12:$B$114,0),4)</f>
        <v>70</v>
      </c>
      <c r="J6524" s="25">
        <f t="shared" si="102"/>
        <v>1</v>
      </c>
    </row>
    <row r="6525" spans="2:10">
      <c r="B6525" s="3">
        <v>36346</v>
      </c>
      <c r="C6525" s="10" t="s">
        <v>20049</v>
      </c>
      <c r="D6525" s="10" t="s">
        <v>20050</v>
      </c>
      <c r="E6525" s="25">
        <v>1</v>
      </c>
      <c r="F6525" s="25">
        <v>0</v>
      </c>
      <c r="G6525" s="10" t="s">
        <v>20051</v>
      </c>
      <c r="H6525" s="25">
        <f>INDEX('Annexe 1 – Données des équipes'!$B$12:$R$114, MATCH(C6525, 'Annexe 1 – Données des équipes'!$B$12:$B$114,0),4)</f>
        <v>70</v>
      </c>
      <c r="I6525" s="25">
        <f>INDEX('Annexe 1 – Données des équipes'!$B$12:$R$114, MATCH(D6525, 'Annexe 1 – Données des équipes'!$B$12:$B$114,0),4)</f>
        <v>80</v>
      </c>
      <c r="J6525" s="25">
        <f t="shared" si="102"/>
        <v>1</v>
      </c>
    </row>
    <row r="6526" spans="2:10">
      <c r="B6526" s="3">
        <v>36347</v>
      </c>
      <c r="C6526" s="10" t="s">
        <v>20052</v>
      </c>
      <c r="D6526" s="10" t="s">
        <v>20053</v>
      </c>
      <c r="E6526" s="25">
        <v>1</v>
      </c>
      <c r="F6526" s="25">
        <v>0</v>
      </c>
      <c r="G6526" s="10" t="s">
        <v>20054</v>
      </c>
      <c r="H6526" s="25">
        <f>INDEX('Annexe 1 – Données des équipes'!$B$12:$R$114, MATCH(C6526, 'Annexe 1 – Données des équipes'!$B$12:$B$114,0),4)</f>
        <v>90</v>
      </c>
      <c r="I6526" s="25">
        <f>INDEX('Annexe 1 – Données des équipes'!$B$12:$R$114, MATCH(D6526, 'Annexe 1 – Données des équipes'!$B$12:$B$114,0),4)</f>
        <v>80</v>
      </c>
      <c r="J6526" s="25">
        <f t="shared" si="102"/>
        <v>1</v>
      </c>
    </row>
    <row r="6527" spans="2:10">
      <c r="B6527" s="3">
        <v>36348</v>
      </c>
      <c r="C6527" s="10" t="s">
        <v>20055</v>
      </c>
      <c r="D6527" s="10" t="s">
        <v>20056</v>
      </c>
      <c r="E6527" s="25">
        <v>2</v>
      </c>
      <c r="F6527" s="25">
        <v>1</v>
      </c>
      <c r="G6527" s="10" t="s">
        <v>20057</v>
      </c>
      <c r="H6527" s="25">
        <f>INDEX('Annexe 1 – Données des équipes'!$B$12:$R$114, MATCH(C6527, 'Annexe 1 – Données des équipes'!$B$12:$B$114,0),4)</f>
        <v>90</v>
      </c>
      <c r="I6527" s="25">
        <f>INDEX('Annexe 1 – Données des équipes'!$B$12:$R$114, MATCH(D6527, 'Annexe 1 – Données des équipes'!$B$12:$B$114,0),4)</f>
        <v>70</v>
      </c>
      <c r="J6527" s="25">
        <f t="shared" si="102"/>
        <v>1</v>
      </c>
    </row>
    <row r="6528" spans="2:10">
      <c r="B6528" s="3">
        <v>36352</v>
      </c>
      <c r="C6528" s="10" t="s">
        <v>20058</v>
      </c>
      <c r="D6528" s="10" t="s">
        <v>20059</v>
      </c>
      <c r="E6528" s="25">
        <v>2</v>
      </c>
      <c r="F6528" s="25">
        <v>1</v>
      </c>
      <c r="G6528" s="10" t="s">
        <v>20060</v>
      </c>
      <c r="H6528" s="25">
        <f>INDEX('Annexe 1 – Données des équipes'!$B$12:$R$114, MATCH(C6528, 'Annexe 1 – Données des équipes'!$B$12:$B$114,0),4)</f>
        <v>90</v>
      </c>
      <c r="I6528" s="25">
        <f>INDEX('Annexe 1 – Données des équipes'!$B$12:$R$114, MATCH(D6528, 'Annexe 1 – Données des équipes'!$B$12:$B$114,0),4)</f>
        <v>90</v>
      </c>
      <c r="J6528" s="25">
        <f t="shared" si="102"/>
        <v>1</v>
      </c>
    </row>
    <row r="6529" spans="2:10">
      <c r="B6529" s="3">
        <v>36352</v>
      </c>
      <c r="C6529" s="10" t="s">
        <v>20061</v>
      </c>
      <c r="D6529" s="10" t="s">
        <v>20062</v>
      </c>
      <c r="E6529" s="25">
        <v>3</v>
      </c>
      <c r="F6529" s="25">
        <v>2</v>
      </c>
      <c r="G6529" s="10" t="s">
        <v>20063</v>
      </c>
      <c r="H6529" s="25">
        <f>INDEX('Annexe 1 – Données des équipes'!$B$12:$R$114, MATCH(C6529, 'Annexe 1 – Données des équipes'!$B$12:$B$114,0),4)</f>
        <v>80</v>
      </c>
      <c r="I6529" s="25">
        <f>INDEX('Annexe 1 – Données des équipes'!$B$12:$R$114, MATCH(D6529, 'Annexe 1 – Données des équipes'!$B$12:$B$114,0),4)</f>
        <v>90</v>
      </c>
      <c r="J6529" s="25">
        <f t="shared" si="102"/>
        <v>1</v>
      </c>
    </row>
    <row r="6530" spans="2:10">
      <c r="B6530" s="3">
        <v>36354</v>
      </c>
      <c r="C6530" s="10" t="s">
        <v>20064</v>
      </c>
      <c r="D6530" s="10" t="s">
        <v>20065</v>
      </c>
      <c r="E6530" s="25">
        <v>2</v>
      </c>
      <c r="F6530" s="25">
        <v>1</v>
      </c>
      <c r="G6530" s="10" t="s">
        <v>20066</v>
      </c>
      <c r="H6530" s="25">
        <f>INDEX('Annexe 1 – Données des équipes'!$B$12:$R$114, MATCH(C6530, 'Annexe 1 – Données des équipes'!$B$12:$B$114,0),4)</f>
        <v>30</v>
      </c>
      <c r="I6530" s="25">
        <f>INDEX('Annexe 1 – Données des équipes'!$B$12:$R$114, MATCH(D6530, 'Annexe 1 – Données des équipes'!$B$12:$B$114,0),4)</f>
        <v>30</v>
      </c>
      <c r="J6530" s="25">
        <f t="shared" si="102"/>
        <v>1</v>
      </c>
    </row>
    <row r="6531" spans="2:10">
      <c r="B6531" s="3">
        <v>36356</v>
      </c>
      <c r="C6531" s="10" t="s">
        <v>20067</v>
      </c>
      <c r="D6531" s="10" t="s">
        <v>20068</v>
      </c>
      <c r="E6531" s="25">
        <v>1</v>
      </c>
      <c r="F6531" s="25">
        <v>0</v>
      </c>
      <c r="G6531" s="10" t="s">
        <v>20069</v>
      </c>
      <c r="H6531" s="25">
        <f>INDEX('Annexe 1 – Données des équipes'!$B$12:$R$114, MATCH(C6531, 'Annexe 1 – Données des équipes'!$B$12:$B$114,0),4)</f>
        <v>50</v>
      </c>
      <c r="I6531" s="25">
        <f>INDEX('Annexe 1 – Données des équipes'!$B$12:$R$114, MATCH(D6531, 'Annexe 1 – Données des équipes'!$B$12:$B$114,0),4)</f>
        <v>20</v>
      </c>
      <c r="J6531" s="25">
        <f t="shared" si="102"/>
        <v>1</v>
      </c>
    </row>
    <row r="6532" spans="2:10">
      <c r="B6532" s="3">
        <v>36357</v>
      </c>
      <c r="C6532" s="10" t="s">
        <v>20070</v>
      </c>
      <c r="D6532" s="10" t="s">
        <v>20071</v>
      </c>
      <c r="E6532" s="25">
        <v>1</v>
      </c>
      <c r="F6532" s="25">
        <v>0</v>
      </c>
      <c r="G6532" s="10" t="s">
        <v>20072</v>
      </c>
      <c r="H6532" s="25">
        <f>INDEX('Annexe 1 – Données des équipes'!$B$12:$R$114, MATCH(C6532, 'Annexe 1 – Données des équipes'!$B$12:$B$114,0),4)</f>
        <v>10</v>
      </c>
      <c r="I6532" s="25">
        <f>INDEX('Annexe 1 – Données des équipes'!$B$12:$R$114, MATCH(D6532, 'Annexe 1 – Données des équipes'!$B$12:$B$114,0),4)</f>
        <v>30</v>
      </c>
      <c r="J6532" s="25">
        <f t="shared" si="102"/>
        <v>1</v>
      </c>
    </row>
    <row r="6533" spans="2:10">
      <c r="B6533" s="3">
        <v>36358</v>
      </c>
      <c r="C6533" s="10" t="s">
        <v>20073</v>
      </c>
      <c r="D6533" s="10" t="s">
        <v>20074</v>
      </c>
      <c r="E6533" s="25">
        <v>1</v>
      </c>
      <c r="F6533" s="25">
        <v>2</v>
      </c>
      <c r="G6533" s="10" t="s">
        <v>20075</v>
      </c>
      <c r="H6533" s="25">
        <f>INDEX('Annexe 1 – Données des équipes'!$B$12:$R$114, MATCH(C6533, 'Annexe 1 – Données des équipes'!$B$12:$B$114,0),4)</f>
        <v>80</v>
      </c>
      <c r="I6533" s="25">
        <f>INDEX('Annexe 1 – Données des équipes'!$B$12:$R$114, MATCH(D6533, 'Annexe 1 – Données des équipes'!$B$12:$B$114,0),4)</f>
        <v>80</v>
      </c>
      <c r="J6533" s="25">
        <f t="shared" si="102"/>
        <v>1</v>
      </c>
    </row>
    <row r="6534" spans="2:10">
      <c r="B6534" s="3">
        <v>36358</v>
      </c>
      <c r="C6534" s="10" t="s">
        <v>20076</v>
      </c>
      <c r="D6534" s="10" t="s">
        <v>20077</v>
      </c>
      <c r="E6534" s="25">
        <v>1</v>
      </c>
      <c r="F6534" s="25">
        <v>0</v>
      </c>
      <c r="G6534" s="10" t="s">
        <v>20078</v>
      </c>
      <c r="H6534" s="25">
        <f>INDEX('Annexe 1 – Données des équipes'!$B$12:$R$114, MATCH(C6534, 'Annexe 1 – Données des équipes'!$B$12:$B$114,0),4)</f>
        <v>60</v>
      </c>
      <c r="I6534" s="25">
        <f>INDEX('Annexe 1 – Données des équipes'!$B$12:$R$114, MATCH(D6534, 'Annexe 1 – Données des équipes'!$B$12:$B$114,0),4)</f>
        <v>30</v>
      </c>
      <c r="J6534" s="25">
        <f t="shared" si="102"/>
        <v>1</v>
      </c>
    </row>
    <row r="6535" spans="2:10">
      <c r="B6535" s="3">
        <v>36370</v>
      </c>
      <c r="C6535" s="10" t="s">
        <v>20079</v>
      </c>
      <c r="D6535" s="10" t="s">
        <v>20080</v>
      </c>
      <c r="E6535" s="25">
        <v>0</v>
      </c>
      <c r="F6535" s="25">
        <v>1</v>
      </c>
      <c r="G6535" s="10" t="s">
        <v>20081</v>
      </c>
      <c r="H6535" s="25">
        <f>INDEX('Annexe 1 – Données des équipes'!$B$12:$R$114, MATCH(C6535, 'Annexe 1 – Données des équipes'!$B$12:$B$114,0),4)</f>
        <v>50</v>
      </c>
      <c r="I6535" s="25">
        <f>INDEX('Annexe 1 – Données des équipes'!$B$12:$R$114, MATCH(D6535, 'Annexe 1 – Données des équipes'!$B$12:$B$114,0),4)</f>
        <v>80</v>
      </c>
      <c r="J6535" s="25">
        <f t="shared" si="102"/>
        <v>1</v>
      </c>
    </row>
    <row r="6536" spans="2:10">
      <c r="B6536" s="3">
        <v>36376</v>
      </c>
      <c r="C6536" s="10" t="s">
        <v>20082</v>
      </c>
      <c r="D6536" s="10" t="s">
        <v>20083</v>
      </c>
      <c r="E6536" s="25">
        <v>4</v>
      </c>
      <c r="F6536" s="25">
        <v>3</v>
      </c>
      <c r="G6536" s="10" t="s">
        <v>20084</v>
      </c>
      <c r="H6536" s="25">
        <f>INDEX('Annexe 1 – Données des équipes'!$B$12:$R$114, MATCH(C6536, 'Annexe 1 – Données des équipes'!$B$12:$B$114,0),4)</f>
        <v>80</v>
      </c>
      <c r="I6536" s="25">
        <f>INDEX('Annexe 1 – Données des équipes'!$B$12:$R$114, MATCH(D6536, 'Annexe 1 – Données des équipes'!$B$12:$B$114,0),4)</f>
        <v>90</v>
      </c>
      <c r="J6536" s="25">
        <f t="shared" si="102"/>
        <v>1</v>
      </c>
    </row>
    <row r="6537" spans="2:10">
      <c r="B6537" s="3">
        <v>36379</v>
      </c>
      <c r="C6537" s="10" t="s">
        <v>20085</v>
      </c>
      <c r="D6537" s="10" t="s">
        <v>20086</v>
      </c>
      <c r="E6537" s="25">
        <v>2</v>
      </c>
      <c r="F6537" s="25">
        <v>1</v>
      </c>
      <c r="G6537" s="10" t="s">
        <v>20087</v>
      </c>
      <c r="H6537" s="25">
        <f>INDEX('Annexe 1 – Données des équipes'!$B$12:$R$114, MATCH(C6537, 'Annexe 1 – Données des équipes'!$B$12:$B$114,0),4)</f>
        <v>40</v>
      </c>
      <c r="I6537" s="25">
        <f>INDEX('Annexe 1 – Données des équipes'!$B$12:$R$114, MATCH(D6537, 'Annexe 1 – Données des équipes'!$B$12:$B$114,0),4)</f>
        <v>30</v>
      </c>
      <c r="J6537" s="25">
        <f t="shared" si="102"/>
        <v>1</v>
      </c>
    </row>
    <row r="6538" spans="2:10">
      <c r="B6538" s="3">
        <v>36390</v>
      </c>
      <c r="C6538" s="10" t="s">
        <v>20088</v>
      </c>
      <c r="D6538" s="10" t="s">
        <v>20089</v>
      </c>
      <c r="E6538" s="25">
        <v>3</v>
      </c>
      <c r="F6538" s="25">
        <v>4</v>
      </c>
      <c r="G6538" s="10" t="s">
        <v>20090</v>
      </c>
      <c r="H6538" s="25">
        <f>INDEX('Annexe 1 – Données des équipes'!$B$12:$R$114, MATCH(C6538, 'Annexe 1 – Données des équipes'!$B$12:$B$114,0),4)</f>
        <v>90</v>
      </c>
      <c r="I6538" s="25">
        <f>INDEX('Annexe 1 – Données des équipes'!$B$12:$R$114, MATCH(D6538, 'Annexe 1 – Données des équipes'!$B$12:$B$114,0),4)</f>
        <v>30</v>
      </c>
      <c r="J6538" s="25">
        <f t="shared" si="102"/>
        <v>1</v>
      </c>
    </row>
    <row r="6539" spans="2:10">
      <c r="B6539" s="3">
        <v>36390</v>
      </c>
      <c r="C6539" s="10" t="s">
        <v>20091</v>
      </c>
      <c r="D6539" s="10" t="s">
        <v>20092</v>
      </c>
      <c r="E6539" s="25">
        <v>0</v>
      </c>
      <c r="F6539" s="25">
        <v>1</v>
      </c>
      <c r="G6539" s="10" t="s">
        <v>20093</v>
      </c>
      <c r="H6539" s="25">
        <f>INDEX('Annexe 1 – Données des équipes'!$B$12:$R$114, MATCH(C6539, 'Annexe 1 – Données des équipes'!$B$12:$B$114,0),4)</f>
        <v>50</v>
      </c>
      <c r="I6539" s="25">
        <f>INDEX('Annexe 1 – Données des équipes'!$B$12:$R$114, MATCH(D6539, 'Annexe 1 – Données des équipes'!$B$12:$B$114,0),4)</f>
        <v>90</v>
      </c>
      <c r="J6539" s="25">
        <f t="shared" si="102"/>
        <v>1</v>
      </c>
    </row>
    <row r="6540" spans="2:10">
      <c r="B6540" s="3">
        <v>36390</v>
      </c>
      <c r="C6540" s="10" t="s">
        <v>20094</v>
      </c>
      <c r="D6540" s="10" t="s">
        <v>20095</v>
      </c>
      <c r="E6540" s="25">
        <v>1</v>
      </c>
      <c r="F6540" s="25">
        <v>2</v>
      </c>
      <c r="G6540" s="10" t="s">
        <v>20096</v>
      </c>
      <c r="H6540" s="25">
        <f>INDEX('Annexe 1 – Données des équipes'!$B$12:$R$114, MATCH(C6540, 'Annexe 1 – Données des équipes'!$B$12:$B$114,0),4)</f>
        <v>80</v>
      </c>
      <c r="I6540" s="25">
        <f>INDEX('Annexe 1 – Données des équipes'!$B$12:$R$114, MATCH(D6540, 'Annexe 1 – Données des équipes'!$B$12:$B$114,0),4)</f>
        <v>90</v>
      </c>
      <c r="J6540" s="25">
        <f t="shared" si="102"/>
        <v>1</v>
      </c>
    </row>
    <row r="6541" spans="2:10">
      <c r="B6541" s="3">
        <v>36390</v>
      </c>
      <c r="C6541" s="10" t="s">
        <v>20097</v>
      </c>
      <c r="D6541" s="10" t="s">
        <v>20098</v>
      </c>
      <c r="E6541" s="25">
        <v>1</v>
      </c>
      <c r="F6541" s="25">
        <v>0</v>
      </c>
      <c r="G6541" s="10" t="s">
        <v>20099</v>
      </c>
      <c r="H6541" s="25">
        <f>INDEX('Annexe 1 – Données des équipes'!$B$12:$R$114, MATCH(C6541, 'Annexe 1 – Données des équipes'!$B$12:$B$114,0),4)</f>
        <v>70</v>
      </c>
      <c r="I6541" s="25">
        <f>INDEX('Annexe 1 – Données des équipes'!$B$12:$R$114, MATCH(D6541, 'Annexe 1 – Données des équipes'!$B$12:$B$114,0),4)</f>
        <v>20</v>
      </c>
      <c r="J6541" s="25">
        <f t="shared" si="102"/>
        <v>1</v>
      </c>
    </row>
    <row r="6542" spans="2:10">
      <c r="B6542" s="3">
        <v>36390</v>
      </c>
      <c r="C6542" s="10" t="s">
        <v>20100</v>
      </c>
      <c r="D6542" s="10" t="s">
        <v>20101</v>
      </c>
      <c r="E6542" s="25">
        <v>5</v>
      </c>
      <c r="F6542" s="25">
        <v>4</v>
      </c>
      <c r="G6542" s="10" t="s">
        <v>20102</v>
      </c>
      <c r="H6542" s="25">
        <f>INDEX('Annexe 1 – Données des équipes'!$B$12:$R$114, MATCH(C6542, 'Annexe 1 – Données des équipes'!$B$12:$B$114,0),4)</f>
        <v>80</v>
      </c>
      <c r="I6542" s="25">
        <f>INDEX('Annexe 1 – Données des équipes'!$B$12:$R$114, MATCH(D6542, 'Annexe 1 – Données des équipes'!$B$12:$B$114,0),4)</f>
        <v>60</v>
      </c>
      <c r="J6542" s="25">
        <f t="shared" si="102"/>
        <v>1</v>
      </c>
    </row>
    <row r="6543" spans="2:10">
      <c r="B6543" s="3">
        <v>36404</v>
      </c>
      <c r="C6543" s="10" t="s">
        <v>20103</v>
      </c>
      <c r="D6543" s="10" t="s">
        <v>20104</v>
      </c>
      <c r="E6543" s="25">
        <v>2</v>
      </c>
      <c r="F6543" s="25">
        <v>1</v>
      </c>
      <c r="G6543" s="10" t="s">
        <v>20105</v>
      </c>
      <c r="H6543" s="25">
        <f>INDEX('Annexe 1 – Données des équipes'!$B$12:$R$114, MATCH(C6543, 'Annexe 1 – Données des équipes'!$B$12:$B$114,0),4)</f>
        <v>60</v>
      </c>
      <c r="I6543" s="25">
        <f>INDEX('Annexe 1 – Données des équipes'!$B$12:$R$114, MATCH(D6543, 'Annexe 1 – Données des équipes'!$B$12:$B$114,0),4)</f>
        <v>70</v>
      </c>
      <c r="J6543" s="25">
        <f t="shared" si="102"/>
        <v>1</v>
      </c>
    </row>
    <row r="6544" spans="2:10">
      <c r="B6544" s="3">
        <v>36405</v>
      </c>
      <c r="C6544" s="10" t="s">
        <v>20106</v>
      </c>
      <c r="D6544" s="10" t="s">
        <v>20107</v>
      </c>
      <c r="E6544" s="25">
        <v>1</v>
      </c>
      <c r="F6544" s="25">
        <v>0</v>
      </c>
      <c r="G6544" s="10" t="s">
        <v>20108</v>
      </c>
      <c r="H6544" s="25">
        <f>INDEX('Annexe 1 – Données des équipes'!$B$12:$R$114, MATCH(C6544, 'Annexe 1 – Données des équipes'!$B$12:$B$114,0),4)</f>
        <v>20</v>
      </c>
      <c r="I6544" s="25">
        <f>INDEX('Annexe 1 – Données des équipes'!$B$12:$R$114, MATCH(D6544, 'Annexe 1 – Données des équipes'!$B$12:$B$114,0),4)</f>
        <v>30</v>
      </c>
      <c r="J6544" s="25">
        <f t="shared" si="102"/>
        <v>1</v>
      </c>
    </row>
    <row r="6545" spans="2:10">
      <c r="B6545" s="3">
        <v>36407</v>
      </c>
      <c r="C6545" s="10" t="s">
        <v>20109</v>
      </c>
      <c r="D6545" s="10" t="s">
        <v>20110</v>
      </c>
      <c r="E6545" s="25">
        <v>1</v>
      </c>
      <c r="F6545" s="25">
        <v>2</v>
      </c>
      <c r="G6545" s="10" t="s">
        <v>20111</v>
      </c>
      <c r="H6545" s="25">
        <f>INDEX('Annexe 1 – Données des équipes'!$B$12:$R$114, MATCH(C6545, 'Annexe 1 – Données des équipes'!$B$12:$B$114,0),4)</f>
        <v>10</v>
      </c>
      <c r="I6545" s="25">
        <f>INDEX('Annexe 1 – Données des équipes'!$B$12:$R$114, MATCH(D6545, 'Annexe 1 – Données des équipes'!$B$12:$B$114,0),4)</f>
        <v>70</v>
      </c>
      <c r="J6545" s="25">
        <f t="shared" si="102"/>
        <v>1</v>
      </c>
    </row>
    <row r="6546" spans="2:10">
      <c r="B6546" s="3">
        <v>36407</v>
      </c>
      <c r="C6546" s="10" t="s">
        <v>20112</v>
      </c>
      <c r="D6546" s="10" t="s">
        <v>20113</v>
      </c>
      <c r="E6546" s="25">
        <v>1</v>
      </c>
      <c r="F6546" s="25">
        <v>0</v>
      </c>
      <c r="G6546" s="10" t="s">
        <v>20114</v>
      </c>
      <c r="H6546" s="25">
        <f>INDEX('Annexe 1 – Données des équipes'!$B$12:$R$114, MATCH(C6546, 'Annexe 1 – Données des équipes'!$B$12:$B$114,0),4)</f>
        <v>80</v>
      </c>
      <c r="I6546" s="25">
        <f>INDEX('Annexe 1 – Données des équipes'!$B$12:$R$114, MATCH(D6546, 'Annexe 1 – Données des équipes'!$B$12:$B$114,0),4)</f>
        <v>60</v>
      </c>
      <c r="J6546" s="25">
        <f t="shared" ref="J6546:J6609" si="103">ABS(F6546-E6546)</f>
        <v>1</v>
      </c>
    </row>
    <row r="6547" spans="2:10">
      <c r="B6547" s="3">
        <v>36407</v>
      </c>
      <c r="C6547" s="10" t="s">
        <v>20115</v>
      </c>
      <c r="D6547" s="10" t="s">
        <v>20116</v>
      </c>
      <c r="E6547" s="25">
        <v>2</v>
      </c>
      <c r="F6547" s="25">
        <v>1</v>
      </c>
      <c r="G6547" s="10" t="s">
        <v>20117</v>
      </c>
      <c r="H6547" s="25">
        <f>INDEX('Annexe 1 – Données des équipes'!$B$12:$R$114, MATCH(C6547, 'Annexe 1 – Données des équipes'!$B$12:$B$114,0),4)</f>
        <v>80</v>
      </c>
      <c r="I6547" s="25">
        <f>INDEX('Annexe 1 – Données des équipes'!$B$12:$R$114, MATCH(D6547, 'Annexe 1 – Données des équipes'!$B$12:$B$114,0),4)</f>
        <v>80</v>
      </c>
      <c r="J6547" s="25">
        <f t="shared" si="103"/>
        <v>1</v>
      </c>
    </row>
    <row r="6548" spans="2:10">
      <c r="B6548" s="3">
        <v>36407</v>
      </c>
      <c r="C6548" s="10" t="s">
        <v>20118</v>
      </c>
      <c r="D6548" s="10" t="s">
        <v>20119</v>
      </c>
      <c r="E6548" s="25">
        <v>1</v>
      </c>
      <c r="F6548" s="25">
        <v>2</v>
      </c>
      <c r="G6548" s="10" t="s">
        <v>20120</v>
      </c>
      <c r="H6548" s="25">
        <f>INDEX('Annexe 1 – Données des équipes'!$B$12:$R$114, MATCH(C6548, 'Annexe 1 – Données des équipes'!$B$12:$B$114,0),4)</f>
        <v>30</v>
      </c>
      <c r="I6548" s="25">
        <f>INDEX('Annexe 1 – Données des équipes'!$B$12:$R$114, MATCH(D6548, 'Annexe 1 – Données des équipes'!$B$12:$B$114,0),4)</f>
        <v>90</v>
      </c>
      <c r="J6548" s="25">
        <f t="shared" si="103"/>
        <v>1</v>
      </c>
    </row>
    <row r="6549" spans="2:10">
      <c r="B6549" s="3">
        <v>36407</v>
      </c>
      <c r="C6549" s="10" t="s">
        <v>20121</v>
      </c>
      <c r="D6549" s="10" t="s">
        <v>20122</v>
      </c>
      <c r="E6549" s="25">
        <v>1</v>
      </c>
      <c r="F6549" s="25">
        <v>0</v>
      </c>
      <c r="G6549" s="10" t="s">
        <v>20123</v>
      </c>
      <c r="H6549" s="25">
        <f>INDEX('Annexe 1 – Données des équipes'!$B$12:$R$114, MATCH(C6549, 'Annexe 1 – Données des équipes'!$B$12:$B$114,0),4)</f>
        <v>30</v>
      </c>
      <c r="I6549" s="25">
        <f>INDEX('Annexe 1 – Données des équipes'!$B$12:$R$114, MATCH(D6549, 'Annexe 1 – Données des équipes'!$B$12:$B$114,0),4)</f>
        <v>50</v>
      </c>
      <c r="J6549" s="25">
        <f t="shared" si="103"/>
        <v>1</v>
      </c>
    </row>
    <row r="6550" spans="2:10">
      <c r="B6550" s="3">
        <v>36407</v>
      </c>
      <c r="C6550" s="10" t="s">
        <v>20124</v>
      </c>
      <c r="D6550" s="10" t="s">
        <v>20125</v>
      </c>
      <c r="E6550" s="25">
        <v>2</v>
      </c>
      <c r="F6550" s="25">
        <v>1</v>
      </c>
      <c r="G6550" s="10" t="s">
        <v>20126</v>
      </c>
      <c r="H6550" s="25">
        <f>INDEX('Annexe 1 – Données des équipes'!$B$12:$R$114, MATCH(C6550, 'Annexe 1 – Données des équipes'!$B$12:$B$114,0),4)</f>
        <v>40</v>
      </c>
      <c r="I6550" s="25">
        <f>INDEX('Annexe 1 – Données des équipes'!$B$12:$R$114, MATCH(D6550, 'Annexe 1 – Données des équipes'!$B$12:$B$114,0),4)</f>
        <v>10</v>
      </c>
      <c r="J6550" s="25">
        <f t="shared" si="103"/>
        <v>1</v>
      </c>
    </row>
    <row r="6551" spans="2:10">
      <c r="B6551" s="3">
        <v>36407</v>
      </c>
      <c r="C6551" s="10" t="s">
        <v>20127</v>
      </c>
      <c r="D6551" s="10" t="s">
        <v>20128</v>
      </c>
      <c r="E6551" s="25">
        <v>1</v>
      </c>
      <c r="F6551" s="25">
        <v>0</v>
      </c>
      <c r="G6551" s="10" t="s">
        <v>20129</v>
      </c>
      <c r="H6551" s="25">
        <f>INDEX('Annexe 1 – Données des équipes'!$B$12:$R$114, MATCH(C6551, 'Annexe 1 – Données des équipes'!$B$12:$B$114,0),4)</f>
        <v>80</v>
      </c>
      <c r="I6551" s="25">
        <f>INDEX('Annexe 1 – Données des équipes'!$B$12:$R$114, MATCH(D6551, 'Annexe 1 – Données des équipes'!$B$12:$B$114,0),4)</f>
        <v>40</v>
      </c>
      <c r="J6551" s="25">
        <f t="shared" si="103"/>
        <v>1</v>
      </c>
    </row>
    <row r="6552" spans="2:10">
      <c r="B6552" s="3">
        <v>36411</v>
      </c>
      <c r="C6552" s="10" t="s">
        <v>20130</v>
      </c>
      <c r="D6552" s="10" t="s">
        <v>20131</v>
      </c>
      <c r="E6552" s="25">
        <v>2</v>
      </c>
      <c r="F6552" s="25">
        <v>3</v>
      </c>
      <c r="G6552" s="10" t="s">
        <v>20132</v>
      </c>
      <c r="H6552" s="25">
        <f>INDEX('Annexe 1 – Données des équipes'!$B$12:$R$114, MATCH(C6552, 'Annexe 1 – Données des équipes'!$B$12:$B$114,0),4)</f>
        <v>10</v>
      </c>
      <c r="I6552" s="25">
        <f>INDEX('Annexe 1 – Données des équipes'!$B$12:$R$114, MATCH(D6552, 'Annexe 1 – Données des équipes'!$B$12:$B$114,0),4)</f>
        <v>90</v>
      </c>
      <c r="J6552" s="25">
        <f t="shared" si="103"/>
        <v>1</v>
      </c>
    </row>
    <row r="6553" spans="2:10">
      <c r="B6553" s="3">
        <v>36411</v>
      </c>
      <c r="C6553" s="10" t="s">
        <v>20133</v>
      </c>
      <c r="D6553" s="10" t="s">
        <v>20134</v>
      </c>
      <c r="E6553" s="25">
        <v>0</v>
      </c>
      <c r="F6553" s="25">
        <v>1</v>
      </c>
      <c r="G6553" s="10" t="s">
        <v>20135</v>
      </c>
      <c r="H6553" s="25">
        <f>INDEX('Annexe 1 – Données des équipes'!$B$12:$R$114, MATCH(C6553, 'Annexe 1 – Données des équipes'!$B$12:$B$114,0),4)</f>
        <v>70</v>
      </c>
      <c r="I6553" s="25">
        <f>INDEX('Annexe 1 – Données des équipes'!$B$12:$R$114, MATCH(D6553, 'Annexe 1 – Données des équipes'!$B$12:$B$114,0),4)</f>
        <v>60</v>
      </c>
      <c r="J6553" s="25">
        <f t="shared" si="103"/>
        <v>1</v>
      </c>
    </row>
    <row r="6554" spans="2:10">
      <c r="B6554" s="3">
        <v>36411</v>
      </c>
      <c r="C6554" s="10" t="s">
        <v>20136</v>
      </c>
      <c r="D6554" s="10" t="s">
        <v>20137</v>
      </c>
      <c r="E6554" s="25">
        <v>2</v>
      </c>
      <c r="F6554" s="25">
        <v>3</v>
      </c>
      <c r="G6554" s="10" t="s">
        <v>20138</v>
      </c>
      <c r="H6554" s="25">
        <f>INDEX('Annexe 1 – Données des équipes'!$B$12:$R$114, MATCH(C6554, 'Annexe 1 – Données des équipes'!$B$12:$B$114,0),4)</f>
        <v>90</v>
      </c>
      <c r="I6554" s="25">
        <f>INDEX('Annexe 1 – Données des équipes'!$B$12:$R$114, MATCH(D6554, 'Annexe 1 – Données des équipes'!$B$12:$B$114,0),4)</f>
        <v>80</v>
      </c>
      <c r="J6554" s="25">
        <f t="shared" si="103"/>
        <v>1</v>
      </c>
    </row>
    <row r="6555" spans="2:10">
      <c r="B6555" s="3">
        <v>36414</v>
      </c>
      <c r="C6555" s="10" t="s">
        <v>20139</v>
      </c>
      <c r="D6555" s="10" t="s">
        <v>20140</v>
      </c>
      <c r="E6555" s="25">
        <v>1</v>
      </c>
      <c r="F6555" s="25">
        <v>2</v>
      </c>
      <c r="G6555" s="10" t="s">
        <v>20141</v>
      </c>
      <c r="H6555" s="25">
        <f>INDEX('Annexe 1 – Données des équipes'!$B$12:$R$114, MATCH(C6555, 'Annexe 1 – Données des équipes'!$B$12:$B$114,0),4)</f>
        <v>10</v>
      </c>
      <c r="I6555" s="25">
        <f>INDEX('Annexe 1 – Données des équipes'!$B$12:$R$114, MATCH(D6555, 'Annexe 1 – Données des équipes'!$B$12:$B$114,0),4)</f>
        <v>30</v>
      </c>
      <c r="J6555" s="25">
        <f t="shared" si="103"/>
        <v>1</v>
      </c>
    </row>
    <row r="6556" spans="2:10">
      <c r="B6556" s="3">
        <v>36422</v>
      </c>
      <c r="C6556" s="10" t="s">
        <v>20142</v>
      </c>
      <c r="D6556" s="10" t="s">
        <v>20143</v>
      </c>
      <c r="E6556" s="25">
        <v>1</v>
      </c>
      <c r="F6556" s="25">
        <v>0</v>
      </c>
      <c r="G6556" s="10" t="s">
        <v>20144</v>
      </c>
      <c r="H6556" s="25">
        <f>INDEX('Annexe 1 – Données des équipes'!$B$12:$R$114, MATCH(C6556, 'Annexe 1 – Données des équipes'!$B$12:$B$114,0),4)</f>
        <v>20</v>
      </c>
      <c r="I6556" s="25">
        <f>INDEX('Annexe 1 – Données des équipes'!$B$12:$R$114, MATCH(D6556, 'Annexe 1 – Données des équipes'!$B$12:$B$114,0),4)</f>
        <v>30</v>
      </c>
      <c r="J6556" s="25">
        <f t="shared" si="103"/>
        <v>1</v>
      </c>
    </row>
    <row r="6557" spans="2:10">
      <c r="B6557" s="3">
        <v>36431</v>
      </c>
      <c r="C6557" s="10" t="s">
        <v>20145</v>
      </c>
      <c r="D6557" s="10" t="s">
        <v>20146</v>
      </c>
      <c r="E6557" s="25">
        <v>3</v>
      </c>
      <c r="F6557" s="25">
        <v>2</v>
      </c>
      <c r="G6557" s="10" t="s">
        <v>20147</v>
      </c>
      <c r="H6557" s="25">
        <f>INDEX('Annexe 1 – Données des équipes'!$B$12:$R$114, MATCH(C6557, 'Annexe 1 – Données des équipes'!$B$12:$B$114,0),4)</f>
        <v>10</v>
      </c>
      <c r="I6557" s="25">
        <f>INDEX('Annexe 1 – Données des équipes'!$B$12:$R$114, MATCH(D6557, 'Annexe 1 – Données des équipes'!$B$12:$B$114,0),4)</f>
        <v>60</v>
      </c>
      <c r="J6557" s="25">
        <f t="shared" si="103"/>
        <v>1</v>
      </c>
    </row>
    <row r="6558" spans="2:10">
      <c r="B6558" s="3">
        <v>36441</v>
      </c>
      <c r="C6558" s="10" t="s">
        <v>20148</v>
      </c>
      <c r="D6558" s="10" t="s">
        <v>20149</v>
      </c>
      <c r="E6558" s="25">
        <v>2</v>
      </c>
      <c r="F6558" s="25">
        <v>1</v>
      </c>
      <c r="G6558" s="10" t="s">
        <v>20150</v>
      </c>
      <c r="H6558" s="25">
        <f>INDEX('Annexe 1 – Données des équipes'!$B$12:$R$114, MATCH(C6558, 'Annexe 1 – Données des équipes'!$B$12:$B$114,0),4)</f>
        <v>20</v>
      </c>
      <c r="I6558" s="25">
        <f>INDEX('Annexe 1 – Données des équipes'!$B$12:$R$114, MATCH(D6558, 'Annexe 1 – Données des équipes'!$B$12:$B$114,0),4)</f>
        <v>0</v>
      </c>
      <c r="J6558" s="25">
        <f t="shared" si="103"/>
        <v>1</v>
      </c>
    </row>
    <row r="6559" spans="2:10">
      <c r="B6559" s="3">
        <v>36442</v>
      </c>
      <c r="C6559" s="10" t="s">
        <v>20151</v>
      </c>
      <c r="D6559" s="10" t="s">
        <v>20152</v>
      </c>
      <c r="E6559" s="25">
        <v>2</v>
      </c>
      <c r="F6559" s="25">
        <v>1</v>
      </c>
      <c r="G6559" s="10" t="s">
        <v>20153</v>
      </c>
      <c r="H6559" s="25">
        <f>INDEX('Annexe 1 – Données des équipes'!$B$12:$R$114, MATCH(C6559, 'Annexe 1 – Données des équipes'!$B$12:$B$114,0),4)</f>
        <v>40</v>
      </c>
      <c r="I6559" s="25">
        <f>INDEX('Annexe 1 – Données des équipes'!$B$12:$R$114, MATCH(D6559, 'Annexe 1 – Données des équipes'!$B$12:$B$114,0),4)</f>
        <v>10</v>
      </c>
      <c r="J6559" s="25">
        <f t="shared" si="103"/>
        <v>1</v>
      </c>
    </row>
    <row r="6560" spans="2:10">
      <c r="B6560" s="3">
        <v>36442</v>
      </c>
      <c r="C6560" s="10" t="s">
        <v>20154</v>
      </c>
      <c r="D6560" s="10" t="s">
        <v>20155</v>
      </c>
      <c r="E6560" s="25">
        <v>3</v>
      </c>
      <c r="F6560" s="25">
        <v>2</v>
      </c>
      <c r="G6560" s="10" t="s">
        <v>20156</v>
      </c>
      <c r="H6560" s="25">
        <f>INDEX('Annexe 1 – Données des équipes'!$B$12:$R$114, MATCH(C6560, 'Annexe 1 – Données des équipes'!$B$12:$B$114,0),4)</f>
        <v>90</v>
      </c>
      <c r="I6560" s="25">
        <f>INDEX('Annexe 1 – Données des équipes'!$B$12:$R$114, MATCH(D6560, 'Annexe 1 – Données des équipes'!$B$12:$B$114,0),4)</f>
        <v>70</v>
      </c>
      <c r="J6560" s="25">
        <f t="shared" si="103"/>
        <v>1</v>
      </c>
    </row>
    <row r="6561" spans="2:10">
      <c r="B6561" s="3">
        <v>36443</v>
      </c>
      <c r="C6561" s="10" t="s">
        <v>20157</v>
      </c>
      <c r="D6561" s="10" t="s">
        <v>20158</v>
      </c>
      <c r="E6561" s="25">
        <v>2</v>
      </c>
      <c r="F6561" s="25">
        <v>1</v>
      </c>
      <c r="G6561" s="10" t="s">
        <v>20159</v>
      </c>
      <c r="H6561" s="25">
        <f>INDEX('Annexe 1 – Données des équipes'!$B$12:$R$114, MATCH(C6561, 'Annexe 1 – Données des équipes'!$B$12:$B$114,0),4)</f>
        <v>20</v>
      </c>
      <c r="I6561" s="25">
        <f>INDEX('Annexe 1 – Données des équipes'!$B$12:$R$114, MATCH(D6561, 'Annexe 1 – Données des équipes'!$B$12:$B$114,0),4)</f>
        <v>10</v>
      </c>
      <c r="J6561" s="25">
        <f t="shared" si="103"/>
        <v>1</v>
      </c>
    </row>
    <row r="6562" spans="2:10">
      <c r="B6562" s="3">
        <v>36443</v>
      </c>
      <c r="C6562" s="10" t="s">
        <v>20160</v>
      </c>
      <c r="D6562" s="10" t="s">
        <v>20161</v>
      </c>
      <c r="E6562" s="25">
        <v>2</v>
      </c>
      <c r="F6562" s="25">
        <v>1</v>
      </c>
      <c r="G6562" s="10" t="s">
        <v>20162</v>
      </c>
      <c r="H6562" s="25">
        <f>INDEX('Annexe 1 – Données des équipes'!$B$12:$R$114, MATCH(C6562, 'Annexe 1 – Données des équipes'!$B$12:$B$114,0),4)</f>
        <v>90</v>
      </c>
      <c r="I6562" s="25">
        <f>INDEX('Annexe 1 – Données des équipes'!$B$12:$R$114, MATCH(D6562, 'Annexe 1 – Données des équipes'!$B$12:$B$114,0),4)</f>
        <v>90</v>
      </c>
      <c r="J6562" s="25">
        <f t="shared" si="103"/>
        <v>1</v>
      </c>
    </row>
    <row r="6563" spans="2:10">
      <c r="B6563" s="3">
        <v>36446</v>
      </c>
      <c r="C6563" s="10" t="s">
        <v>20163</v>
      </c>
      <c r="D6563" s="10" t="s">
        <v>20164</v>
      </c>
      <c r="E6563" s="25">
        <v>2</v>
      </c>
      <c r="F6563" s="25">
        <v>1</v>
      </c>
      <c r="G6563" s="10" t="s">
        <v>20165</v>
      </c>
      <c r="H6563" s="25">
        <f>INDEX('Annexe 1 – Données des équipes'!$B$12:$R$114, MATCH(C6563, 'Annexe 1 – Données des équipes'!$B$12:$B$114,0),4)</f>
        <v>90</v>
      </c>
      <c r="I6563" s="25">
        <f>INDEX('Annexe 1 – Données des équipes'!$B$12:$R$114, MATCH(D6563, 'Annexe 1 – Données des équipes'!$B$12:$B$114,0),4)</f>
        <v>90</v>
      </c>
      <c r="J6563" s="25">
        <f t="shared" si="103"/>
        <v>1</v>
      </c>
    </row>
    <row r="6564" spans="2:10">
      <c r="B6564" s="3">
        <v>36446</v>
      </c>
      <c r="C6564" s="10" t="s">
        <v>20166</v>
      </c>
      <c r="D6564" s="10" t="s">
        <v>20167</v>
      </c>
      <c r="E6564" s="25">
        <v>0</v>
      </c>
      <c r="F6564" s="25">
        <v>1</v>
      </c>
      <c r="G6564" s="10" t="s">
        <v>20168</v>
      </c>
      <c r="H6564" s="25">
        <f>INDEX('Annexe 1 – Données des équipes'!$B$12:$R$114, MATCH(C6564, 'Annexe 1 – Données des équipes'!$B$12:$B$114,0),4)</f>
        <v>80</v>
      </c>
      <c r="I6564" s="25">
        <f>INDEX('Annexe 1 – Données des équipes'!$B$12:$R$114, MATCH(D6564, 'Annexe 1 – Données des équipes'!$B$12:$B$114,0),4)</f>
        <v>70</v>
      </c>
      <c r="J6564" s="25">
        <f t="shared" si="103"/>
        <v>1</v>
      </c>
    </row>
    <row r="6565" spans="2:10">
      <c r="B6565" s="3">
        <v>36449</v>
      </c>
      <c r="C6565" s="10" t="s">
        <v>20169</v>
      </c>
      <c r="D6565" s="10" t="s">
        <v>20170</v>
      </c>
      <c r="E6565" s="25">
        <v>1</v>
      </c>
      <c r="F6565" s="25">
        <v>0</v>
      </c>
      <c r="G6565" s="10" t="s">
        <v>20171</v>
      </c>
      <c r="H6565" s="25">
        <f>INDEX('Annexe 1 – Données des équipes'!$B$12:$R$114, MATCH(C6565, 'Annexe 1 – Données des équipes'!$B$12:$B$114,0),4)</f>
        <v>40</v>
      </c>
      <c r="I6565" s="25">
        <f>INDEX('Annexe 1 – Données des équipes'!$B$12:$R$114, MATCH(D6565, 'Annexe 1 – Données des équipes'!$B$12:$B$114,0),4)</f>
        <v>20</v>
      </c>
      <c r="J6565" s="25">
        <f t="shared" si="103"/>
        <v>1</v>
      </c>
    </row>
    <row r="6566" spans="2:10">
      <c r="B6566" s="3">
        <v>36464</v>
      </c>
      <c r="C6566" s="10" t="s">
        <v>20172</v>
      </c>
      <c r="D6566" s="10" t="s">
        <v>20173</v>
      </c>
      <c r="E6566" s="25">
        <v>2</v>
      </c>
      <c r="F6566" s="25">
        <v>1</v>
      </c>
      <c r="G6566" s="10" t="s">
        <v>20174</v>
      </c>
      <c r="H6566" s="25">
        <f>INDEX('Annexe 1 – Données des équipes'!$B$12:$R$114, MATCH(C6566, 'Annexe 1 – Données des équipes'!$B$12:$B$114,0),4)</f>
        <v>40</v>
      </c>
      <c r="I6566" s="25">
        <f>INDEX('Annexe 1 – Données des équipes'!$B$12:$R$114, MATCH(D6566, 'Annexe 1 – Données des équipes'!$B$12:$B$114,0),4)</f>
        <v>10</v>
      </c>
      <c r="J6566" s="25">
        <f t="shared" si="103"/>
        <v>1</v>
      </c>
    </row>
    <row r="6567" spans="2:10">
      <c r="B6567" s="3">
        <v>36476</v>
      </c>
      <c r="C6567" s="10" t="s">
        <v>20175</v>
      </c>
      <c r="D6567" s="10" t="s">
        <v>20176</v>
      </c>
      <c r="E6567" s="25">
        <v>1</v>
      </c>
      <c r="F6567" s="25">
        <v>2</v>
      </c>
      <c r="G6567" s="10" t="s">
        <v>20177</v>
      </c>
      <c r="H6567" s="25">
        <f>INDEX('Annexe 1 – Données des équipes'!$B$12:$R$114, MATCH(C6567, 'Annexe 1 – Données des équipes'!$B$12:$B$114,0),4)</f>
        <v>50</v>
      </c>
      <c r="I6567" s="25">
        <f>INDEX('Annexe 1 – Données des équipes'!$B$12:$R$114, MATCH(D6567, 'Annexe 1 – Données des équipes'!$B$12:$B$114,0),4)</f>
        <v>40</v>
      </c>
      <c r="J6567" s="25">
        <f t="shared" si="103"/>
        <v>1</v>
      </c>
    </row>
    <row r="6568" spans="2:10">
      <c r="B6568" s="3">
        <v>36477</v>
      </c>
      <c r="C6568" s="10" t="s">
        <v>20178</v>
      </c>
      <c r="D6568" s="10" t="s">
        <v>20179</v>
      </c>
      <c r="E6568" s="25">
        <v>2</v>
      </c>
      <c r="F6568" s="25">
        <v>1</v>
      </c>
      <c r="G6568" s="10" t="s">
        <v>20180</v>
      </c>
      <c r="H6568" s="25">
        <f>INDEX('Annexe 1 – Données des équipes'!$B$12:$R$114, MATCH(C6568, 'Annexe 1 – Données des équipes'!$B$12:$B$114,0),4)</f>
        <v>40</v>
      </c>
      <c r="I6568" s="25">
        <f>INDEX('Annexe 1 – Données des équipes'!$B$12:$R$114, MATCH(D6568, 'Annexe 1 – Données des équipes'!$B$12:$B$114,0),4)</f>
        <v>60</v>
      </c>
      <c r="J6568" s="25">
        <f t="shared" si="103"/>
        <v>1</v>
      </c>
    </row>
    <row r="6569" spans="2:10">
      <c r="B6569" s="3">
        <v>36478</v>
      </c>
      <c r="C6569" s="10" t="s">
        <v>20181</v>
      </c>
      <c r="D6569" s="10" t="s">
        <v>20182</v>
      </c>
      <c r="E6569" s="25">
        <v>0</v>
      </c>
      <c r="F6569" s="25">
        <v>1</v>
      </c>
      <c r="G6569" s="10" t="s">
        <v>20183</v>
      </c>
      <c r="H6569" s="25">
        <f>INDEX('Annexe 1 – Données des équipes'!$B$12:$R$114, MATCH(C6569, 'Annexe 1 – Données des équipes'!$B$12:$B$114,0),4)</f>
        <v>30</v>
      </c>
      <c r="I6569" s="25">
        <f>INDEX('Annexe 1 – Données des équipes'!$B$12:$R$114, MATCH(D6569, 'Annexe 1 – Données des équipes'!$B$12:$B$114,0),4)</f>
        <v>90</v>
      </c>
      <c r="J6569" s="25">
        <f t="shared" si="103"/>
        <v>1</v>
      </c>
    </row>
    <row r="6570" spans="2:10">
      <c r="B6570" s="3">
        <v>36481</v>
      </c>
      <c r="C6570" s="10" t="s">
        <v>20184</v>
      </c>
      <c r="D6570" s="10" t="s">
        <v>20185</v>
      </c>
      <c r="E6570" s="25">
        <v>0</v>
      </c>
      <c r="F6570" s="25">
        <v>1</v>
      </c>
      <c r="G6570" s="10" t="s">
        <v>20186</v>
      </c>
      <c r="H6570" s="25">
        <f>INDEX('Annexe 1 – Données des équipes'!$B$12:$R$114, MATCH(C6570, 'Annexe 1 – Données des équipes'!$B$12:$B$114,0),4)</f>
        <v>90</v>
      </c>
      <c r="I6570" s="25">
        <f>INDEX('Annexe 1 – Données des équipes'!$B$12:$R$114, MATCH(D6570, 'Annexe 1 – Données des équipes'!$B$12:$B$114,0),4)</f>
        <v>60</v>
      </c>
      <c r="J6570" s="25">
        <f t="shared" si="103"/>
        <v>1</v>
      </c>
    </row>
    <row r="6571" spans="2:10">
      <c r="B6571" s="3">
        <v>36481</v>
      </c>
      <c r="C6571" s="10" t="s">
        <v>20187</v>
      </c>
      <c r="D6571" s="10" t="s">
        <v>20188</v>
      </c>
      <c r="E6571" s="25">
        <v>1</v>
      </c>
      <c r="F6571" s="25">
        <v>0</v>
      </c>
      <c r="G6571" s="10" t="s">
        <v>20189</v>
      </c>
      <c r="H6571" s="25">
        <f>INDEX('Annexe 1 – Données des équipes'!$B$12:$R$114, MATCH(C6571, 'Annexe 1 – Données des équipes'!$B$12:$B$114,0),4)</f>
        <v>50</v>
      </c>
      <c r="I6571" s="25">
        <f>INDEX('Annexe 1 – Données des équipes'!$B$12:$R$114, MATCH(D6571, 'Annexe 1 – Données des équipes'!$B$12:$B$114,0),4)</f>
        <v>40</v>
      </c>
      <c r="J6571" s="25">
        <f t="shared" si="103"/>
        <v>1</v>
      </c>
    </row>
    <row r="6572" spans="2:10">
      <c r="B6572" s="3">
        <v>36481</v>
      </c>
      <c r="C6572" s="10" t="s">
        <v>20190</v>
      </c>
      <c r="D6572" s="10" t="s">
        <v>20191</v>
      </c>
      <c r="E6572" s="25">
        <v>2</v>
      </c>
      <c r="F6572" s="25">
        <v>1</v>
      </c>
      <c r="G6572" s="10" t="s">
        <v>20192</v>
      </c>
      <c r="H6572" s="25">
        <f>INDEX('Annexe 1 – Données des équipes'!$B$12:$R$114, MATCH(C6572, 'Annexe 1 – Données des équipes'!$B$12:$B$114,0),4)</f>
        <v>80</v>
      </c>
      <c r="I6572" s="25">
        <f>INDEX('Annexe 1 – Données des équipes'!$B$12:$R$114, MATCH(D6572, 'Annexe 1 – Données des équipes'!$B$12:$B$114,0),4)</f>
        <v>70</v>
      </c>
      <c r="J6572" s="25">
        <f t="shared" si="103"/>
        <v>1</v>
      </c>
    </row>
    <row r="6573" spans="2:10">
      <c r="B6573" s="3">
        <v>36481</v>
      </c>
      <c r="C6573" s="10" t="s">
        <v>20193</v>
      </c>
      <c r="D6573" s="10" t="s">
        <v>20194</v>
      </c>
      <c r="E6573" s="25">
        <v>0</v>
      </c>
      <c r="F6573" s="25">
        <v>1</v>
      </c>
      <c r="G6573" s="10" t="s">
        <v>20195</v>
      </c>
      <c r="H6573" s="25">
        <f>INDEX('Annexe 1 – Données des équipes'!$B$12:$R$114, MATCH(C6573, 'Annexe 1 – Données des équipes'!$B$12:$B$114,0),4)</f>
        <v>80</v>
      </c>
      <c r="I6573" s="25">
        <f>INDEX('Annexe 1 – Données des équipes'!$B$12:$R$114, MATCH(D6573, 'Annexe 1 – Données des équipes'!$B$12:$B$114,0),4)</f>
        <v>70</v>
      </c>
      <c r="J6573" s="25">
        <f t="shared" si="103"/>
        <v>1</v>
      </c>
    </row>
    <row r="6574" spans="2:10">
      <c r="B6574" s="3">
        <v>36487</v>
      </c>
      <c r="C6574" s="10" t="s">
        <v>20196</v>
      </c>
      <c r="D6574" s="10" t="s">
        <v>20197</v>
      </c>
      <c r="E6574" s="25">
        <v>0</v>
      </c>
      <c r="F6574" s="25">
        <v>1</v>
      </c>
      <c r="G6574" s="10" t="s">
        <v>20198</v>
      </c>
      <c r="H6574" s="25">
        <f>INDEX('Annexe 1 – Données des équipes'!$B$12:$R$114, MATCH(C6574, 'Annexe 1 – Données des équipes'!$B$12:$B$114,0),4)</f>
        <v>10</v>
      </c>
      <c r="I6574" s="25">
        <f>INDEX('Annexe 1 – Données des équipes'!$B$12:$R$114, MATCH(D6574, 'Annexe 1 – Données des équipes'!$B$12:$B$114,0),4)</f>
        <v>70</v>
      </c>
      <c r="J6574" s="25">
        <f t="shared" si="103"/>
        <v>1</v>
      </c>
    </row>
    <row r="6575" spans="2:10">
      <c r="B6575" s="3">
        <v>36491</v>
      </c>
      <c r="C6575" s="10" t="s">
        <v>20199</v>
      </c>
      <c r="D6575" s="10" t="s">
        <v>20200</v>
      </c>
      <c r="E6575" s="25">
        <v>1</v>
      </c>
      <c r="F6575" s="25">
        <v>0</v>
      </c>
      <c r="G6575" s="10" t="s">
        <v>20201</v>
      </c>
      <c r="H6575" s="25">
        <f>INDEX('Annexe 1 – Données des équipes'!$B$12:$R$114, MATCH(C6575, 'Annexe 1 – Données des équipes'!$B$12:$B$114,0),4)</f>
        <v>20</v>
      </c>
      <c r="I6575" s="25">
        <f>INDEX('Annexe 1 – Données des équipes'!$B$12:$R$114, MATCH(D6575, 'Annexe 1 – Données des équipes'!$B$12:$B$114,0),4)</f>
        <v>80</v>
      </c>
      <c r="J6575" s="25">
        <f t="shared" si="103"/>
        <v>1</v>
      </c>
    </row>
    <row r="6576" spans="2:10">
      <c r="B6576" s="3">
        <v>36491</v>
      </c>
      <c r="C6576" s="10" t="s">
        <v>20202</v>
      </c>
      <c r="D6576" s="10" t="s">
        <v>20203</v>
      </c>
      <c r="E6576" s="25">
        <v>0</v>
      </c>
      <c r="F6576" s="25">
        <v>1</v>
      </c>
      <c r="G6576" s="10" t="s">
        <v>20204</v>
      </c>
      <c r="H6576" s="25">
        <f>INDEX('Annexe 1 – Données des équipes'!$B$12:$R$114, MATCH(C6576, 'Annexe 1 – Données des équipes'!$B$12:$B$114,0),4)</f>
        <v>20</v>
      </c>
      <c r="I6576" s="25">
        <f>INDEX('Annexe 1 – Données des équipes'!$B$12:$R$114, MATCH(D6576, 'Annexe 1 – Données des équipes'!$B$12:$B$114,0),4)</f>
        <v>30</v>
      </c>
      <c r="J6576" s="25">
        <f t="shared" si="103"/>
        <v>1</v>
      </c>
    </row>
    <row r="6577" spans="2:10">
      <c r="B6577" s="3">
        <v>36491</v>
      </c>
      <c r="C6577" s="10" t="s">
        <v>20205</v>
      </c>
      <c r="D6577" s="10" t="s">
        <v>20206</v>
      </c>
      <c r="E6577" s="25">
        <v>2</v>
      </c>
      <c r="F6577" s="25">
        <v>1</v>
      </c>
      <c r="G6577" s="10" t="s">
        <v>20207</v>
      </c>
      <c r="H6577" s="25">
        <f>INDEX('Annexe 1 – Données des équipes'!$B$12:$R$114, MATCH(C6577, 'Annexe 1 – Données des équipes'!$B$12:$B$114,0),4)</f>
        <v>10</v>
      </c>
      <c r="I6577" s="25">
        <f>INDEX('Annexe 1 – Données des équipes'!$B$12:$R$114, MATCH(D6577, 'Annexe 1 – Données des équipes'!$B$12:$B$114,0),4)</f>
        <v>10</v>
      </c>
      <c r="J6577" s="25">
        <f t="shared" si="103"/>
        <v>1</v>
      </c>
    </row>
    <row r="6578" spans="2:10">
      <c r="B6578" s="3">
        <v>36534</v>
      </c>
      <c r="C6578" s="10" t="s">
        <v>20208</v>
      </c>
      <c r="D6578" s="10" t="s">
        <v>20209</v>
      </c>
      <c r="E6578" s="25">
        <v>2</v>
      </c>
      <c r="F6578" s="25">
        <v>1</v>
      </c>
      <c r="G6578" s="10" t="s">
        <v>20210</v>
      </c>
      <c r="H6578" s="25">
        <f>INDEX('Annexe 1 – Données des équipes'!$B$12:$R$114, MATCH(C6578, 'Annexe 1 – Données des équipes'!$B$12:$B$114,0),4)</f>
        <v>80</v>
      </c>
      <c r="I6578" s="25">
        <f>INDEX('Annexe 1 – Données des équipes'!$B$12:$R$114, MATCH(D6578, 'Annexe 1 – Données des équipes'!$B$12:$B$114,0),4)</f>
        <v>70</v>
      </c>
      <c r="J6578" s="25">
        <f t="shared" si="103"/>
        <v>1</v>
      </c>
    </row>
    <row r="6579" spans="2:10">
      <c r="B6579" s="3">
        <v>36539</v>
      </c>
      <c r="C6579" s="10" t="s">
        <v>20211</v>
      </c>
      <c r="D6579" s="10" t="s">
        <v>20212</v>
      </c>
      <c r="E6579" s="25">
        <v>1</v>
      </c>
      <c r="F6579" s="25">
        <v>0</v>
      </c>
      <c r="G6579" s="10" t="s">
        <v>20213</v>
      </c>
      <c r="H6579" s="25">
        <f>INDEX('Annexe 1 – Données des équipes'!$B$12:$R$114, MATCH(C6579, 'Annexe 1 – Données des équipes'!$B$12:$B$114,0),4)</f>
        <v>30</v>
      </c>
      <c r="I6579" s="25">
        <f>INDEX('Annexe 1 – Données des équipes'!$B$12:$R$114, MATCH(D6579, 'Annexe 1 – Données des équipes'!$B$12:$B$114,0),4)</f>
        <v>20</v>
      </c>
      <c r="J6579" s="25">
        <f t="shared" si="103"/>
        <v>1</v>
      </c>
    </row>
    <row r="6580" spans="2:10">
      <c r="B6580" s="3">
        <v>36541</v>
      </c>
      <c r="C6580" s="10" t="s">
        <v>20214</v>
      </c>
      <c r="D6580" s="10" t="s">
        <v>20215</v>
      </c>
      <c r="E6580" s="25">
        <v>2</v>
      </c>
      <c r="F6580" s="25">
        <v>1</v>
      </c>
      <c r="G6580" s="10" t="s">
        <v>20216</v>
      </c>
      <c r="H6580" s="25">
        <f>INDEX('Annexe 1 – Données des équipes'!$B$12:$R$114, MATCH(C6580, 'Annexe 1 – Données des équipes'!$B$12:$B$114,0),4)</f>
        <v>30</v>
      </c>
      <c r="I6580" s="25">
        <f>INDEX('Annexe 1 – Données des équipes'!$B$12:$R$114, MATCH(D6580, 'Annexe 1 – Données des équipes'!$B$12:$B$114,0),4)</f>
        <v>20</v>
      </c>
      <c r="J6580" s="25">
        <f t="shared" si="103"/>
        <v>1</v>
      </c>
    </row>
    <row r="6581" spans="2:10">
      <c r="B6581" s="3">
        <v>36545</v>
      </c>
      <c r="C6581" s="10" t="s">
        <v>20217</v>
      </c>
      <c r="D6581" s="10" t="s">
        <v>20218</v>
      </c>
      <c r="E6581" s="25">
        <v>1</v>
      </c>
      <c r="F6581" s="25">
        <v>0</v>
      </c>
      <c r="G6581" s="10" t="s">
        <v>20219</v>
      </c>
      <c r="H6581" s="25">
        <f>INDEX('Annexe 1 – Données des équipes'!$B$12:$R$114, MATCH(C6581, 'Annexe 1 – Données des équipes'!$B$12:$B$114,0),4)</f>
        <v>40</v>
      </c>
      <c r="I6581" s="25">
        <f>INDEX('Annexe 1 – Données des équipes'!$B$12:$R$114, MATCH(D6581, 'Annexe 1 – Données des équipes'!$B$12:$B$114,0),4)</f>
        <v>20</v>
      </c>
      <c r="J6581" s="25">
        <f t="shared" si="103"/>
        <v>1</v>
      </c>
    </row>
    <row r="6582" spans="2:10">
      <c r="B6582" s="3">
        <v>36546</v>
      </c>
      <c r="C6582" s="10" t="s">
        <v>20220</v>
      </c>
      <c r="D6582" s="10" t="s">
        <v>20221</v>
      </c>
      <c r="E6582" s="25">
        <v>0</v>
      </c>
      <c r="F6582" s="25">
        <v>1</v>
      </c>
      <c r="G6582" s="10" t="s">
        <v>20222</v>
      </c>
      <c r="H6582" s="25">
        <f>INDEX('Annexe 1 – Données des équipes'!$B$12:$R$114, MATCH(C6582, 'Annexe 1 – Données des équipes'!$B$12:$B$114,0),4)</f>
        <v>20</v>
      </c>
      <c r="I6582" s="25">
        <f>INDEX('Annexe 1 – Données des équipes'!$B$12:$R$114, MATCH(D6582, 'Annexe 1 – Données des équipes'!$B$12:$B$114,0),4)</f>
        <v>70</v>
      </c>
      <c r="J6582" s="25">
        <f t="shared" si="103"/>
        <v>1</v>
      </c>
    </row>
    <row r="6583" spans="2:10">
      <c r="B6583" s="3">
        <v>36551</v>
      </c>
      <c r="C6583" s="10" t="s">
        <v>20223</v>
      </c>
      <c r="D6583" s="10" t="s">
        <v>20224</v>
      </c>
      <c r="E6583" s="25">
        <v>3</v>
      </c>
      <c r="F6583" s="25">
        <v>2</v>
      </c>
      <c r="G6583" s="10" t="s">
        <v>20225</v>
      </c>
      <c r="H6583" s="25">
        <f>INDEX('Annexe 1 – Données des équipes'!$B$12:$R$114, MATCH(C6583, 'Annexe 1 – Données des équipes'!$B$12:$B$114,0),4)</f>
        <v>0</v>
      </c>
      <c r="I6583" s="25">
        <f>INDEX('Annexe 1 – Données des équipes'!$B$12:$R$114, MATCH(D6583, 'Annexe 1 – Données des équipes'!$B$12:$B$114,0),4)</f>
        <v>10</v>
      </c>
      <c r="J6583" s="25">
        <f t="shared" si="103"/>
        <v>1</v>
      </c>
    </row>
    <row r="6584" spans="2:10">
      <c r="B6584" s="3">
        <v>36553</v>
      </c>
      <c r="C6584" s="10" t="s">
        <v>20226</v>
      </c>
      <c r="D6584" s="10" t="s">
        <v>20227</v>
      </c>
      <c r="E6584" s="25">
        <v>1</v>
      </c>
      <c r="F6584" s="25">
        <v>0</v>
      </c>
      <c r="G6584" s="10" t="s">
        <v>20228</v>
      </c>
      <c r="H6584" s="25">
        <f>INDEX('Annexe 1 – Données des équipes'!$B$12:$R$114, MATCH(C6584, 'Annexe 1 – Données des équipes'!$B$12:$B$114,0),4)</f>
        <v>50</v>
      </c>
      <c r="I6584" s="25">
        <f>INDEX('Annexe 1 – Données des équipes'!$B$12:$R$114, MATCH(D6584, 'Annexe 1 – Données des équipes'!$B$12:$B$114,0),4)</f>
        <v>70</v>
      </c>
      <c r="J6584" s="25">
        <f t="shared" si="103"/>
        <v>1</v>
      </c>
    </row>
    <row r="6585" spans="2:10">
      <c r="B6585" s="3">
        <v>36558</v>
      </c>
      <c r="C6585" s="10" t="s">
        <v>20229</v>
      </c>
      <c r="D6585" s="10" t="s">
        <v>20230</v>
      </c>
      <c r="E6585" s="25">
        <v>1</v>
      </c>
      <c r="F6585" s="25">
        <v>0</v>
      </c>
      <c r="G6585" s="10" t="s">
        <v>20231</v>
      </c>
      <c r="H6585" s="25">
        <f>INDEX('Annexe 1 – Données des équipes'!$B$12:$R$114, MATCH(C6585, 'Annexe 1 – Données des équipes'!$B$12:$B$114,0),4)</f>
        <v>60</v>
      </c>
      <c r="I6585" s="25">
        <f>INDEX('Annexe 1 – Données des équipes'!$B$12:$R$114, MATCH(D6585, 'Annexe 1 – Données des équipes'!$B$12:$B$114,0),4)</f>
        <v>80</v>
      </c>
      <c r="J6585" s="25">
        <f t="shared" si="103"/>
        <v>1</v>
      </c>
    </row>
    <row r="6586" spans="2:10">
      <c r="B6586" s="3">
        <v>36558</v>
      </c>
      <c r="C6586" s="10" t="s">
        <v>20232</v>
      </c>
      <c r="D6586" s="10" t="s">
        <v>20233</v>
      </c>
      <c r="E6586" s="25">
        <v>0</v>
      </c>
      <c r="F6586" s="25">
        <v>1</v>
      </c>
      <c r="G6586" s="10" t="s">
        <v>20234</v>
      </c>
      <c r="H6586" s="25">
        <f>INDEX('Annexe 1 – Données des équipes'!$B$12:$R$114, MATCH(C6586, 'Annexe 1 – Données des équipes'!$B$12:$B$114,0),4)</f>
        <v>30</v>
      </c>
      <c r="I6586" s="25">
        <f>INDEX('Annexe 1 – Données des équipes'!$B$12:$R$114, MATCH(D6586, 'Annexe 1 – Données des équipes'!$B$12:$B$114,0),4)</f>
        <v>70</v>
      </c>
      <c r="J6586" s="25">
        <f t="shared" si="103"/>
        <v>1</v>
      </c>
    </row>
    <row r="6587" spans="2:10">
      <c r="B6587" s="3">
        <v>36561</v>
      </c>
      <c r="C6587" s="10" t="s">
        <v>20235</v>
      </c>
      <c r="D6587" s="10" t="s">
        <v>20236</v>
      </c>
      <c r="E6587" s="25">
        <v>2</v>
      </c>
      <c r="F6587" s="25">
        <v>1</v>
      </c>
      <c r="G6587" s="10" t="s">
        <v>20237</v>
      </c>
      <c r="H6587" s="25">
        <f>INDEX('Annexe 1 – Données des équipes'!$B$12:$R$114, MATCH(C6587, 'Annexe 1 – Données des équipes'!$B$12:$B$114,0),4)</f>
        <v>10</v>
      </c>
      <c r="I6587" s="25">
        <f>INDEX('Annexe 1 – Données des équipes'!$B$12:$R$114, MATCH(D6587, 'Annexe 1 – Données des équipes'!$B$12:$B$114,0),4)</f>
        <v>80</v>
      </c>
      <c r="J6587" s="25">
        <f t="shared" si="103"/>
        <v>1</v>
      </c>
    </row>
    <row r="6588" spans="2:10">
      <c r="B6588" s="3">
        <v>36561</v>
      </c>
      <c r="C6588" s="10" t="s">
        <v>20238</v>
      </c>
      <c r="D6588" s="10" t="s">
        <v>20239</v>
      </c>
      <c r="E6588" s="25">
        <v>0</v>
      </c>
      <c r="F6588" s="25">
        <v>1</v>
      </c>
      <c r="G6588" s="10" t="s">
        <v>20240</v>
      </c>
      <c r="H6588" s="25">
        <f>INDEX('Annexe 1 – Données des équipes'!$B$12:$R$114, MATCH(C6588, 'Annexe 1 – Données des équipes'!$B$12:$B$114,0),4)</f>
        <v>50</v>
      </c>
      <c r="I6588" s="25">
        <f>INDEX('Annexe 1 – Données des équipes'!$B$12:$R$114, MATCH(D6588, 'Annexe 1 – Données des équipes'!$B$12:$B$114,0),4)</f>
        <v>80</v>
      </c>
      <c r="J6588" s="25">
        <f t="shared" si="103"/>
        <v>1</v>
      </c>
    </row>
    <row r="6589" spans="2:10">
      <c r="B6589" s="3">
        <v>36562</v>
      </c>
      <c r="C6589" s="10" t="s">
        <v>20241</v>
      </c>
      <c r="D6589" s="10" t="s">
        <v>20242</v>
      </c>
      <c r="E6589" s="25">
        <v>2</v>
      </c>
      <c r="F6589" s="25">
        <v>1</v>
      </c>
      <c r="G6589" s="10" t="s">
        <v>20243</v>
      </c>
      <c r="H6589" s="25">
        <f>INDEX('Annexe 1 – Données des équipes'!$B$12:$R$114, MATCH(C6589, 'Annexe 1 – Données des équipes'!$B$12:$B$114,0),4)</f>
        <v>40</v>
      </c>
      <c r="I6589" s="25">
        <f>INDEX('Annexe 1 – Données des équipes'!$B$12:$R$114, MATCH(D6589, 'Annexe 1 – Données des équipes'!$B$12:$B$114,0),4)</f>
        <v>20</v>
      </c>
      <c r="J6589" s="25">
        <f t="shared" si="103"/>
        <v>1</v>
      </c>
    </row>
    <row r="6590" spans="2:10">
      <c r="B6590" s="3">
        <v>36562</v>
      </c>
      <c r="C6590" s="10" t="s">
        <v>20244</v>
      </c>
      <c r="D6590" s="10" t="s">
        <v>20245</v>
      </c>
      <c r="E6590" s="25">
        <v>2</v>
      </c>
      <c r="F6590" s="25">
        <v>1</v>
      </c>
      <c r="G6590" s="10" t="s">
        <v>20246</v>
      </c>
      <c r="H6590" s="25">
        <f>INDEX('Annexe 1 – Données des équipes'!$B$12:$R$114, MATCH(C6590, 'Annexe 1 – Données des équipes'!$B$12:$B$114,0),4)</f>
        <v>10</v>
      </c>
      <c r="I6590" s="25">
        <f>INDEX('Annexe 1 – Données des équipes'!$B$12:$R$114, MATCH(D6590, 'Annexe 1 – Données des équipes'!$B$12:$B$114,0),4)</f>
        <v>10</v>
      </c>
      <c r="J6590" s="25">
        <f t="shared" si="103"/>
        <v>1</v>
      </c>
    </row>
    <row r="6591" spans="2:10">
      <c r="B6591" s="3">
        <v>36562</v>
      </c>
      <c r="C6591" s="10" t="s">
        <v>20247</v>
      </c>
      <c r="D6591" s="10" t="s">
        <v>20248</v>
      </c>
      <c r="E6591" s="25">
        <v>1</v>
      </c>
      <c r="F6591" s="25">
        <v>0</v>
      </c>
      <c r="G6591" s="10" t="s">
        <v>20249</v>
      </c>
      <c r="H6591" s="25">
        <f>INDEX('Annexe 1 – Données des équipes'!$B$12:$R$114, MATCH(C6591, 'Annexe 1 – Données des équipes'!$B$12:$B$114,0),4)</f>
        <v>20</v>
      </c>
      <c r="I6591" s="25">
        <f>INDEX('Annexe 1 – Données des équipes'!$B$12:$R$114, MATCH(D6591, 'Annexe 1 – Données des équipes'!$B$12:$B$114,0),4)</f>
        <v>40</v>
      </c>
      <c r="J6591" s="25">
        <f t="shared" si="103"/>
        <v>1</v>
      </c>
    </row>
    <row r="6592" spans="2:10">
      <c r="B6592" s="3">
        <v>36563</v>
      </c>
      <c r="C6592" s="10" t="s">
        <v>20250</v>
      </c>
      <c r="D6592" s="10" t="s">
        <v>20251</v>
      </c>
      <c r="E6592" s="25">
        <v>0</v>
      </c>
      <c r="F6592" s="25">
        <v>1</v>
      </c>
      <c r="G6592" s="10" t="s">
        <v>20252</v>
      </c>
      <c r="H6592" s="25">
        <f>INDEX('Annexe 1 – Données des équipes'!$B$12:$R$114, MATCH(C6592, 'Annexe 1 – Données des équipes'!$B$12:$B$114,0),4)</f>
        <v>50</v>
      </c>
      <c r="I6592" s="25">
        <f>INDEX('Annexe 1 – Données des équipes'!$B$12:$R$114, MATCH(D6592, 'Annexe 1 – Données des équipes'!$B$12:$B$114,0),4)</f>
        <v>40</v>
      </c>
      <c r="J6592" s="25">
        <f t="shared" si="103"/>
        <v>1</v>
      </c>
    </row>
    <row r="6593" spans="2:10">
      <c r="B6593" s="3">
        <v>36563</v>
      </c>
      <c r="C6593" s="10" t="s">
        <v>20253</v>
      </c>
      <c r="D6593" s="10" t="s">
        <v>20254</v>
      </c>
      <c r="E6593" s="25">
        <v>2</v>
      </c>
      <c r="F6593" s="25">
        <v>1</v>
      </c>
      <c r="G6593" s="10" t="s">
        <v>20255</v>
      </c>
      <c r="H6593" s="25">
        <f>INDEX('Annexe 1 – Données des équipes'!$B$12:$R$114, MATCH(C6593, 'Annexe 1 – Données des équipes'!$B$12:$B$114,0),4)</f>
        <v>50</v>
      </c>
      <c r="I6593" s="25">
        <f>INDEX('Annexe 1 – Données des équipes'!$B$12:$R$114, MATCH(D6593, 'Annexe 1 – Données des équipes'!$B$12:$B$114,0),4)</f>
        <v>70</v>
      </c>
      <c r="J6593" s="25">
        <f t="shared" si="103"/>
        <v>1</v>
      </c>
    </row>
    <row r="6594" spans="2:10">
      <c r="B6594" s="3">
        <v>36565</v>
      </c>
      <c r="C6594" s="10" t="s">
        <v>20256</v>
      </c>
      <c r="D6594" s="10" t="s">
        <v>20257</v>
      </c>
      <c r="E6594" s="25">
        <v>1</v>
      </c>
      <c r="F6594" s="25">
        <v>0</v>
      </c>
      <c r="G6594" s="10" t="s">
        <v>20258</v>
      </c>
      <c r="H6594" s="25">
        <f>INDEX('Annexe 1 – Données des équipes'!$B$12:$R$114, MATCH(C6594, 'Annexe 1 – Données des équipes'!$B$12:$B$114,0),4)</f>
        <v>40</v>
      </c>
      <c r="I6594" s="25">
        <f>INDEX('Annexe 1 – Données des équipes'!$B$12:$R$114, MATCH(D6594, 'Annexe 1 – Données des équipes'!$B$12:$B$114,0),4)</f>
        <v>70</v>
      </c>
      <c r="J6594" s="25">
        <f t="shared" si="103"/>
        <v>1</v>
      </c>
    </row>
    <row r="6595" spans="2:10">
      <c r="B6595" s="3">
        <v>36565</v>
      </c>
      <c r="C6595" s="10" t="s">
        <v>20259</v>
      </c>
      <c r="D6595" s="10" t="s">
        <v>20260</v>
      </c>
      <c r="E6595" s="25">
        <v>2</v>
      </c>
      <c r="F6595" s="25">
        <v>1</v>
      </c>
      <c r="G6595" s="10" t="s">
        <v>20261</v>
      </c>
      <c r="H6595" s="25">
        <f>INDEX('Annexe 1 – Données des équipes'!$B$12:$R$114, MATCH(C6595, 'Annexe 1 – Données des équipes'!$B$12:$B$114,0),4)</f>
        <v>80</v>
      </c>
      <c r="I6595" s="25">
        <f>INDEX('Annexe 1 – Données des équipes'!$B$12:$R$114, MATCH(D6595, 'Annexe 1 – Données des équipes'!$B$12:$B$114,0),4)</f>
        <v>60</v>
      </c>
      <c r="J6595" s="25">
        <f t="shared" si="103"/>
        <v>1</v>
      </c>
    </row>
    <row r="6596" spans="2:10">
      <c r="B6596" s="3">
        <v>36568</v>
      </c>
      <c r="C6596" s="10" t="s">
        <v>20262</v>
      </c>
      <c r="D6596" s="10" t="s">
        <v>20263</v>
      </c>
      <c r="E6596" s="25">
        <v>3</v>
      </c>
      <c r="F6596" s="25">
        <v>2</v>
      </c>
      <c r="G6596" s="10" t="s">
        <v>20264</v>
      </c>
      <c r="H6596" s="25">
        <f>INDEX('Annexe 1 – Données des équipes'!$B$12:$R$114, MATCH(C6596, 'Annexe 1 – Données des équipes'!$B$12:$B$114,0),4)</f>
        <v>80</v>
      </c>
      <c r="I6596" s="25">
        <f>INDEX('Annexe 1 – Données des équipes'!$B$12:$R$114, MATCH(D6596, 'Annexe 1 – Données des équipes'!$B$12:$B$114,0),4)</f>
        <v>40</v>
      </c>
      <c r="J6596" s="25">
        <f t="shared" si="103"/>
        <v>1</v>
      </c>
    </row>
    <row r="6597" spans="2:10">
      <c r="B6597" s="3">
        <v>36568</v>
      </c>
      <c r="C6597" s="10" t="s">
        <v>20265</v>
      </c>
      <c r="D6597" s="10" t="s">
        <v>20266</v>
      </c>
      <c r="E6597" s="25">
        <v>1</v>
      </c>
      <c r="F6597" s="25">
        <v>0</v>
      </c>
      <c r="G6597" s="10" t="s">
        <v>20267</v>
      </c>
      <c r="H6597" s="25">
        <f>INDEX('Annexe 1 – Données des équipes'!$B$12:$R$114, MATCH(C6597, 'Annexe 1 – Données des équipes'!$B$12:$B$114,0),4)</f>
        <v>90</v>
      </c>
      <c r="I6597" s="25">
        <f>INDEX('Annexe 1 – Données des équipes'!$B$12:$R$114, MATCH(D6597, 'Annexe 1 – Données des équipes'!$B$12:$B$114,0),4)</f>
        <v>30</v>
      </c>
      <c r="J6597" s="25">
        <f t="shared" si="103"/>
        <v>1</v>
      </c>
    </row>
    <row r="6598" spans="2:10">
      <c r="B6598" s="3">
        <v>36576</v>
      </c>
      <c r="C6598" s="10" t="s">
        <v>20268</v>
      </c>
      <c r="D6598" s="10" t="s">
        <v>20269</v>
      </c>
      <c r="E6598" s="25">
        <v>1</v>
      </c>
      <c r="F6598" s="25">
        <v>2</v>
      </c>
      <c r="G6598" s="10" t="s">
        <v>20270</v>
      </c>
      <c r="H6598" s="25">
        <f>INDEX('Annexe 1 – Données des équipes'!$B$12:$R$114, MATCH(C6598, 'Annexe 1 – Données des équipes'!$B$12:$B$114,0),4)</f>
        <v>80</v>
      </c>
      <c r="I6598" s="25">
        <f>INDEX('Annexe 1 – Données des équipes'!$B$12:$R$114, MATCH(D6598, 'Annexe 1 – Données des équipes'!$B$12:$B$114,0),4)</f>
        <v>20</v>
      </c>
      <c r="J6598" s="25">
        <f t="shared" si="103"/>
        <v>1</v>
      </c>
    </row>
    <row r="6599" spans="2:10">
      <c r="B6599" s="3">
        <v>36577</v>
      </c>
      <c r="C6599" s="10" t="s">
        <v>20271</v>
      </c>
      <c r="D6599" s="10" t="s">
        <v>20272</v>
      </c>
      <c r="E6599" s="25">
        <v>0</v>
      </c>
      <c r="F6599" s="25">
        <v>1</v>
      </c>
      <c r="G6599" s="10" t="s">
        <v>20273</v>
      </c>
      <c r="H6599" s="25">
        <f>INDEX('Annexe 1 – Données des équipes'!$B$12:$R$114, MATCH(C6599, 'Annexe 1 – Données des équipes'!$B$12:$B$114,0),4)</f>
        <v>20</v>
      </c>
      <c r="I6599" s="25">
        <f>INDEX('Annexe 1 – Données des équipes'!$B$12:$R$114, MATCH(D6599, 'Annexe 1 – Données des équipes'!$B$12:$B$114,0),4)</f>
        <v>20</v>
      </c>
      <c r="J6599" s="25">
        <f t="shared" si="103"/>
        <v>1</v>
      </c>
    </row>
    <row r="6600" spans="2:10">
      <c r="B6600" s="3">
        <v>36579</v>
      </c>
      <c r="C6600" s="10" t="s">
        <v>20274</v>
      </c>
      <c r="D6600" s="10" t="s">
        <v>20275</v>
      </c>
      <c r="E6600" s="25">
        <v>2</v>
      </c>
      <c r="F6600" s="25">
        <v>1</v>
      </c>
      <c r="G6600" s="10" t="s">
        <v>20276</v>
      </c>
      <c r="H6600" s="25">
        <f>INDEX('Annexe 1 – Données des équipes'!$B$12:$R$114, MATCH(C6600, 'Annexe 1 – Données des équipes'!$B$12:$B$114,0),4)</f>
        <v>90</v>
      </c>
      <c r="I6600" s="25">
        <f>INDEX('Annexe 1 – Données des équipes'!$B$12:$R$114, MATCH(D6600, 'Annexe 1 – Données des équipes'!$B$12:$B$114,0),4)</f>
        <v>80</v>
      </c>
      <c r="J6600" s="25">
        <f t="shared" si="103"/>
        <v>1</v>
      </c>
    </row>
    <row r="6601" spans="2:10">
      <c r="B6601" s="3">
        <v>36579</v>
      </c>
      <c r="C6601" s="10" t="s">
        <v>20277</v>
      </c>
      <c r="D6601" s="10" t="s">
        <v>20278</v>
      </c>
      <c r="E6601" s="25">
        <v>1</v>
      </c>
      <c r="F6601" s="25">
        <v>0</v>
      </c>
      <c r="G6601" s="10" t="s">
        <v>20279</v>
      </c>
      <c r="H6601" s="25">
        <f>INDEX('Annexe 1 – Données des équipes'!$B$12:$R$114, MATCH(C6601, 'Annexe 1 – Données des équipes'!$B$12:$B$114,0),4)</f>
        <v>90</v>
      </c>
      <c r="I6601" s="25">
        <f>INDEX('Annexe 1 – Données des équipes'!$B$12:$R$114, MATCH(D6601, 'Annexe 1 – Données des équipes'!$B$12:$B$114,0),4)</f>
        <v>80</v>
      </c>
      <c r="J6601" s="25">
        <f t="shared" si="103"/>
        <v>1</v>
      </c>
    </row>
    <row r="6602" spans="2:10">
      <c r="B6602" s="3">
        <v>36579</v>
      </c>
      <c r="C6602" s="10" t="s">
        <v>20280</v>
      </c>
      <c r="D6602" s="10" t="s">
        <v>20281</v>
      </c>
      <c r="E6602" s="25">
        <v>1</v>
      </c>
      <c r="F6602" s="25">
        <v>0</v>
      </c>
      <c r="G6602" s="10" t="s">
        <v>20282</v>
      </c>
      <c r="H6602" s="25">
        <f>INDEX('Annexe 1 – Données des équipes'!$B$12:$R$114, MATCH(C6602, 'Annexe 1 – Données des équipes'!$B$12:$B$114,0),4)</f>
        <v>90</v>
      </c>
      <c r="I6602" s="25">
        <f>INDEX('Annexe 1 – Données des équipes'!$B$12:$R$114, MATCH(D6602, 'Annexe 1 – Données des équipes'!$B$12:$B$114,0),4)</f>
        <v>80</v>
      </c>
      <c r="J6602" s="25">
        <f t="shared" si="103"/>
        <v>1</v>
      </c>
    </row>
    <row r="6603" spans="2:10">
      <c r="B6603" s="3">
        <v>36579</v>
      </c>
      <c r="C6603" s="10" t="s">
        <v>20283</v>
      </c>
      <c r="D6603" s="10" t="s">
        <v>20284</v>
      </c>
      <c r="E6603" s="25">
        <v>1</v>
      </c>
      <c r="F6603" s="25">
        <v>2</v>
      </c>
      <c r="G6603" s="10" t="s">
        <v>20285</v>
      </c>
      <c r="H6603" s="25">
        <f>INDEX('Annexe 1 – Données des équipes'!$B$12:$R$114, MATCH(C6603, 'Annexe 1 – Données des équipes'!$B$12:$B$114,0),4)</f>
        <v>20</v>
      </c>
      <c r="I6603" s="25">
        <f>INDEX('Annexe 1 – Données des équipes'!$B$12:$R$114, MATCH(D6603, 'Annexe 1 – Données des équipes'!$B$12:$B$114,0),4)</f>
        <v>70</v>
      </c>
      <c r="J6603" s="25">
        <f t="shared" si="103"/>
        <v>1</v>
      </c>
    </row>
    <row r="6604" spans="2:10">
      <c r="B6604" s="3">
        <v>36579</v>
      </c>
      <c r="C6604" s="10" t="s">
        <v>20286</v>
      </c>
      <c r="D6604" s="10" t="s">
        <v>20287</v>
      </c>
      <c r="E6604" s="25">
        <v>2</v>
      </c>
      <c r="F6604" s="25">
        <v>1</v>
      </c>
      <c r="G6604" s="10" t="s">
        <v>20288</v>
      </c>
      <c r="H6604" s="25">
        <f>INDEX('Annexe 1 – Données des équipes'!$B$12:$R$114, MATCH(C6604, 'Annexe 1 – Données des équipes'!$B$12:$B$114,0),4)</f>
        <v>80</v>
      </c>
      <c r="I6604" s="25">
        <f>INDEX('Annexe 1 – Données des équipes'!$B$12:$R$114, MATCH(D6604, 'Annexe 1 – Données des équipes'!$B$12:$B$114,0),4)</f>
        <v>90</v>
      </c>
      <c r="J6604" s="25">
        <f t="shared" si="103"/>
        <v>1</v>
      </c>
    </row>
    <row r="6605" spans="2:10">
      <c r="B6605" s="3">
        <v>36579</v>
      </c>
      <c r="C6605" s="10" t="s">
        <v>20289</v>
      </c>
      <c r="D6605" s="10" t="s">
        <v>20290</v>
      </c>
      <c r="E6605" s="25">
        <v>0</v>
      </c>
      <c r="F6605" s="25">
        <v>1</v>
      </c>
      <c r="G6605" s="10" t="s">
        <v>20291</v>
      </c>
      <c r="H6605" s="25">
        <f>INDEX('Annexe 1 – Données des équipes'!$B$12:$R$114, MATCH(C6605, 'Annexe 1 – Données des équipes'!$B$12:$B$114,0),4)</f>
        <v>0</v>
      </c>
      <c r="I6605" s="25">
        <f>INDEX('Annexe 1 – Données des équipes'!$B$12:$R$114, MATCH(D6605, 'Annexe 1 – Données des équipes'!$B$12:$B$114,0),4)</f>
        <v>70</v>
      </c>
      <c r="J6605" s="25">
        <f t="shared" si="103"/>
        <v>1</v>
      </c>
    </row>
    <row r="6606" spans="2:10">
      <c r="B6606" s="3">
        <v>36579</v>
      </c>
      <c r="C6606" s="10" t="s">
        <v>20292</v>
      </c>
      <c r="D6606" s="10" t="s">
        <v>20293</v>
      </c>
      <c r="E6606" s="25">
        <v>1</v>
      </c>
      <c r="F6606" s="25">
        <v>0</v>
      </c>
      <c r="G6606" s="10" t="s">
        <v>20294</v>
      </c>
      <c r="H6606" s="25">
        <f>INDEX('Annexe 1 – Données des équipes'!$B$12:$R$114, MATCH(C6606, 'Annexe 1 – Données des équipes'!$B$12:$B$114,0),4)</f>
        <v>20</v>
      </c>
      <c r="I6606" s="25">
        <f>INDEX('Annexe 1 – Données des équipes'!$B$12:$R$114, MATCH(D6606, 'Annexe 1 – Données des équipes'!$B$12:$B$114,0),4)</f>
        <v>80</v>
      </c>
      <c r="J6606" s="25">
        <f t="shared" si="103"/>
        <v>1</v>
      </c>
    </row>
    <row r="6607" spans="2:10">
      <c r="B6607" s="3">
        <v>36613</v>
      </c>
      <c r="C6607" s="10" t="s">
        <v>20295</v>
      </c>
      <c r="D6607" s="10" t="s">
        <v>20296</v>
      </c>
      <c r="E6607" s="25">
        <v>1</v>
      </c>
      <c r="F6607" s="25">
        <v>0</v>
      </c>
      <c r="G6607" s="10" t="s">
        <v>20297</v>
      </c>
      <c r="H6607" s="25">
        <f>INDEX('Annexe 1 – Données des équipes'!$B$12:$R$114, MATCH(C6607, 'Annexe 1 – Données des équipes'!$B$12:$B$114,0),4)</f>
        <v>70</v>
      </c>
      <c r="I6607" s="25">
        <f>INDEX('Annexe 1 – Données des équipes'!$B$12:$R$114, MATCH(D6607, 'Annexe 1 – Données des équipes'!$B$12:$B$114,0),4)</f>
        <v>30</v>
      </c>
      <c r="J6607" s="25">
        <f t="shared" si="103"/>
        <v>1</v>
      </c>
    </row>
    <row r="6608" spans="2:10">
      <c r="B6608" s="3">
        <v>36614</v>
      </c>
      <c r="C6608" s="10" t="s">
        <v>20298</v>
      </c>
      <c r="D6608" s="10" t="s">
        <v>20299</v>
      </c>
      <c r="E6608" s="25">
        <v>2</v>
      </c>
      <c r="F6608" s="25">
        <v>1</v>
      </c>
      <c r="G6608" s="10" t="s">
        <v>20300</v>
      </c>
      <c r="H6608" s="25">
        <f>INDEX('Annexe 1 – Données des équipes'!$B$12:$R$114, MATCH(C6608, 'Annexe 1 – Données des équipes'!$B$12:$B$114,0),4)</f>
        <v>90</v>
      </c>
      <c r="I6608" s="25">
        <f>INDEX('Annexe 1 – Données des équipes'!$B$12:$R$114, MATCH(D6608, 'Annexe 1 – Données des équipes'!$B$12:$B$114,0),4)</f>
        <v>80</v>
      </c>
      <c r="J6608" s="25">
        <f t="shared" si="103"/>
        <v>1</v>
      </c>
    </row>
    <row r="6609" spans="2:10">
      <c r="B6609" s="3">
        <v>36614</v>
      </c>
      <c r="C6609" s="10" t="s">
        <v>20301</v>
      </c>
      <c r="D6609" s="10" t="s">
        <v>20302</v>
      </c>
      <c r="E6609" s="25">
        <v>1</v>
      </c>
      <c r="F6609" s="25">
        <v>0</v>
      </c>
      <c r="G6609" s="10" t="s">
        <v>20303</v>
      </c>
      <c r="H6609" s="25">
        <f>INDEX('Annexe 1 – Données des équipes'!$B$12:$R$114, MATCH(C6609, 'Annexe 1 – Données des équipes'!$B$12:$B$114,0),4)</f>
        <v>80</v>
      </c>
      <c r="I6609" s="25">
        <f>INDEX('Annexe 1 – Données des équipes'!$B$12:$R$114, MATCH(D6609, 'Annexe 1 – Données des équipes'!$B$12:$B$114,0),4)</f>
        <v>50</v>
      </c>
      <c r="J6609" s="25">
        <f t="shared" si="103"/>
        <v>1</v>
      </c>
    </row>
    <row r="6610" spans="2:10">
      <c r="B6610" s="3">
        <v>36614</v>
      </c>
      <c r="C6610" s="10" t="s">
        <v>20304</v>
      </c>
      <c r="D6610" s="10" t="s">
        <v>20305</v>
      </c>
      <c r="E6610" s="25">
        <v>1</v>
      </c>
      <c r="F6610" s="25">
        <v>2</v>
      </c>
      <c r="G6610" s="10" t="s">
        <v>20306</v>
      </c>
      <c r="H6610" s="25">
        <f>INDEX('Annexe 1 – Données des équipes'!$B$12:$R$114, MATCH(C6610, 'Annexe 1 – Données des équipes'!$B$12:$B$114,0),4)</f>
        <v>70</v>
      </c>
      <c r="I6610" s="25">
        <f>INDEX('Annexe 1 – Données des équipes'!$B$12:$R$114, MATCH(D6610, 'Annexe 1 – Données des équipes'!$B$12:$B$114,0),4)</f>
        <v>30</v>
      </c>
      <c r="J6610" s="25">
        <f t="shared" ref="J6610:J6673" si="104">ABS(F6610-E6610)</f>
        <v>1</v>
      </c>
    </row>
    <row r="6611" spans="2:10">
      <c r="B6611" s="3">
        <v>36618</v>
      </c>
      <c r="C6611" s="10" t="s">
        <v>20307</v>
      </c>
      <c r="D6611" s="10" t="s">
        <v>20308</v>
      </c>
      <c r="E6611" s="25">
        <v>0</v>
      </c>
      <c r="F6611" s="25">
        <v>1</v>
      </c>
      <c r="G6611" s="10" t="s">
        <v>20309</v>
      </c>
      <c r="H6611" s="25">
        <f>INDEX('Annexe 1 – Données des équipes'!$B$12:$R$114, MATCH(C6611, 'Annexe 1 – Données des équipes'!$B$12:$B$114,0),4)</f>
        <v>10</v>
      </c>
      <c r="I6611" s="25">
        <f>INDEX('Annexe 1 – Données des équipes'!$B$12:$R$114, MATCH(D6611, 'Annexe 1 – Données des équipes'!$B$12:$B$114,0),4)</f>
        <v>0</v>
      </c>
      <c r="J6611" s="25">
        <f t="shared" si="104"/>
        <v>1</v>
      </c>
    </row>
    <row r="6612" spans="2:10">
      <c r="B6612" s="3">
        <v>36618</v>
      </c>
      <c r="C6612" s="10" t="s">
        <v>20310</v>
      </c>
      <c r="D6612" s="10" t="s">
        <v>20311</v>
      </c>
      <c r="E6612" s="25">
        <v>1</v>
      </c>
      <c r="F6612" s="25">
        <v>0</v>
      </c>
      <c r="G6612" s="10" t="s">
        <v>20312</v>
      </c>
      <c r="H6612" s="25">
        <f>INDEX('Annexe 1 – Données des équipes'!$B$12:$R$114, MATCH(C6612, 'Annexe 1 – Données des équipes'!$B$12:$B$114,0),4)</f>
        <v>50</v>
      </c>
      <c r="I6612" s="25">
        <f>INDEX('Annexe 1 – Données des équipes'!$B$12:$R$114, MATCH(D6612, 'Annexe 1 – Données des équipes'!$B$12:$B$114,0),4)</f>
        <v>40</v>
      </c>
      <c r="J6612" s="25">
        <f t="shared" si="104"/>
        <v>1</v>
      </c>
    </row>
    <row r="6613" spans="2:10">
      <c r="B6613" s="3">
        <v>36618</v>
      </c>
      <c r="C6613" s="10" t="s">
        <v>20313</v>
      </c>
      <c r="D6613" s="10" t="s">
        <v>20314</v>
      </c>
      <c r="E6613" s="25">
        <v>0</v>
      </c>
      <c r="F6613" s="25">
        <v>1</v>
      </c>
      <c r="G6613" s="10" t="s">
        <v>20315</v>
      </c>
      <c r="H6613" s="25">
        <f>INDEX('Annexe 1 – Données des équipes'!$B$12:$R$114, MATCH(C6613, 'Annexe 1 – Données des équipes'!$B$12:$B$114,0),4)</f>
        <v>30</v>
      </c>
      <c r="I6613" s="25">
        <f>INDEX('Annexe 1 – Données des équipes'!$B$12:$R$114, MATCH(D6613, 'Annexe 1 – Données des équipes'!$B$12:$B$114,0),4)</f>
        <v>70</v>
      </c>
      <c r="J6613" s="25">
        <f t="shared" si="104"/>
        <v>1</v>
      </c>
    </row>
    <row r="6614" spans="2:10">
      <c r="B6614" s="3">
        <v>36635</v>
      </c>
      <c r="C6614" s="10" t="s">
        <v>20316</v>
      </c>
      <c r="D6614" s="10" t="s">
        <v>20317</v>
      </c>
      <c r="E6614" s="25">
        <v>2</v>
      </c>
      <c r="F6614" s="25">
        <v>1</v>
      </c>
      <c r="G6614" s="10" t="s">
        <v>20318</v>
      </c>
      <c r="H6614" s="25">
        <f>INDEX('Annexe 1 – Données des équipes'!$B$12:$R$114, MATCH(C6614, 'Annexe 1 – Données des équipes'!$B$12:$B$114,0),4)</f>
        <v>20</v>
      </c>
      <c r="I6614" s="25">
        <f>INDEX('Annexe 1 – Données des équipes'!$B$12:$R$114, MATCH(D6614, 'Annexe 1 – Données des équipes'!$B$12:$B$114,0),4)</f>
        <v>40</v>
      </c>
      <c r="J6614" s="25">
        <f t="shared" si="104"/>
        <v>1</v>
      </c>
    </row>
    <row r="6615" spans="2:10">
      <c r="B6615" s="3">
        <v>36642</v>
      </c>
      <c r="C6615" s="10" t="s">
        <v>20319</v>
      </c>
      <c r="D6615" s="10" t="s">
        <v>20320</v>
      </c>
      <c r="E6615" s="25">
        <v>1</v>
      </c>
      <c r="F6615" s="25">
        <v>2</v>
      </c>
      <c r="G6615" s="10" t="s">
        <v>20321</v>
      </c>
      <c r="H6615" s="25">
        <f>INDEX('Annexe 1 – Données des équipes'!$B$12:$R$114, MATCH(C6615, 'Annexe 1 – Données des équipes'!$B$12:$B$114,0),4)</f>
        <v>60</v>
      </c>
      <c r="I6615" s="25">
        <f>INDEX('Annexe 1 – Données des équipes'!$B$12:$R$114, MATCH(D6615, 'Annexe 1 – Données des équipes'!$B$12:$B$114,0),4)</f>
        <v>80</v>
      </c>
      <c r="J6615" s="25">
        <f t="shared" si="104"/>
        <v>1</v>
      </c>
    </row>
    <row r="6616" spans="2:10">
      <c r="B6616" s="3">
        <v>36642</v>
      </c>
      <c r="C6616" s="10" t="s">
        <v>20322</v>
      </c>
      <c r="D6616" s="10" t="s">
        <v>20323</v>
      </c>
      <c r="E6616" s="25">
        <v>3</v>
      </c>
      <c r="F6616" s="25">
        <v>2</v>
      </c>
      <c r="G6616" s="10" t="s">
        <v>20324</v>
      </c>
      <c r="H6616" s="25">
        <f>INDEX('Annexe 1 – Données des équipes'!$B$12:$R$114, MATCH(C6616, 'Annexe 1 – Données des équipes'!$B$12:$B$114,0),4)</f>
        <v>90</v>
      </c>
      <c r="I6616" s="25">
        <f>INDEX('Annexe 1 – Données des équipes'!$B$12:$R$114, MATCH(D6616, 'Annexe 1 – Données des équipes'!$B$12:$B$114,0),4)</f>
        <v>70</v>
      </c>
      <c r="J6616" s="25">
        <f t="shared" si="104"/>
        <v>1</v>
      </c>
    </row>
    <row r="6617" spans="2:10">
      <c r="B6617" s="3">
        <v>36642</v>
      </c>
      <c r="C6617" s="10" t="s">
        <v>20325</v>
      </c>
      <c r="D6617" s="10" t="s">
        <v>20326</v>
      </c>
      <c r="E6617" s="25">
        <v>0</v>
      </c>
      <c r="F6617" s="25">
        <v>1</v>
      </c>
      <c r="G6617" s="10" t="s">
        <v>20327</v>
      </c>
      <c r="H6617" s="25">
        <f>INDEX('Annexe 1 – Données des équipes'!$B$12:$R$114, MATCH(C6617, 'Annexe 1 – Données des équipes'!$B$12:$B$114,0),4)</f>
        <v>40</v>
      </c>
      <c r="I6617" s="25">
        <f>INDEX('Annexe 1 – Données des équipes'!$B$12:$R$114, MATCH(D6617, 'Annexe 1 – Données des équipes'!$B$12:$B$114,0),4)</f>
        <v>60</v>
      </c>
      <c r="J6617" s="25">
        <f t="shared" si="104"/>
        <v>1</v>
      </c>
    </row>
    <row r="6618" spans="2:10">
      <c r="B6618" s="3">
        <v>36642</v>
      </c>
      <c r="C6618" s="10" t="s">
        <v>20328</v>
      </c>
      <c r="D6618" s="10" t="s">
        <v>20329</v>
      </c>
      <c r="E6618" s="25">
        <v>0</v>
      </c>
      <c r="F6618" s="25">
        <v>1</v>
      </c>
      <c r="G6618" s="10" t="s">
        <v>20330</v>
      </c>
      <c r="H6618" s="25">
        <f>INDEX('Annexe 1 – Données des équipes'!$B$12:$R$114, MATCH(C6618, 'Annexe 1 – Données des équipes'!$B$12:$B$114,0),4)</f>
        <v>80</v>
      </c>
      <c r="I6618" s="25">
        <f>INDEX('Annexe 1 – Données des équipes'!$B$12:$R$114, MATCH(D6618, 'Annexe 1 – Données des équipes'!$B$12:$B$114,0),4)</f>
        <v>80</v>
      </c>
      <c r="J6618" s="25">
        <f t="shared" si="104"/>
        <v>1</v>
      </c>
    </row>
    <row r="6619" spans="2:10">
      <c r="B6619" s="3">
        <v>36642</v>
      </c>
      <c r="C6619" s="10" t="s">
        <v>20331</v>
      </c>
      <c r="D6619" s="10" t="s">
        <v>20332</v>
      </c>
      <c r="E6619" s="25">
        <v>3</v>
      </c>
      <c r="F6619" s="25">
        <v>2</v>
      </c>
      <c r="G6619" s="10" t="s">
        <v>20333</v>
      </c>
      <c r="H6619" s="25">
        <f>INDEX('Annexe 1 – Données des équipes'!$B$12:$R$114, MATCH(C6619, 'Annexe 1 – Données des équipes'!$B$12:$B$114,0),4)</f>
        <v>90</v>
      </c>
      <c r="I6619" s="25">
        <f>INDEX('Annexe 1 – Données des équipes'!$B$12:$R$114, MATCH(D6619, 'Annexe 1 – Données des équipes'!$B$12:$B$114,0),4)</f>
        <v>40</v>
      </c>
      <c r="J6619" s="25">
        <f t="shared" si="104"/>
        <v>1</v>
      </c>
    </row>
    <row r="6620" spans="2:10">
      <c r="B6620" s="3">
        <v>36642</v>
      </c>
      <c r="C6620" s="10" t="s">
        <v>20334</v>
      </c>
      <c r="D6620" s="10" t="s">
        <v>20335</v>
      </c>
      <c r="E6620" s="25">
        <v>0</v>
      </c>
      <c r="F6620" s="25">
        <v>1</v>
      </c>
      <c r="G6620" s="10" t="s">
        <v>20336</v>
      </c>
      <c r="H6620" s="25">
        <f>INDEX('Annexe 1 – Données des équipes'!$B$12:$R$114, MATCH(C6620, 'Annexe 1 – Données des équipes'!$B$12:$B$114,0),4)</f>
        <v>60</v>
      </c>
      <c r="I6620" s="25">
        <f>INDEX('Annexe 1 – Données des équipes'!$B$12:$R$114, MATCH(D6620, 'Annexe 1 – Données des équipes'!$B$12:$B$114,0),4)</f>
        <v>50</v>
      </c>
      <c r="J6620" s="25">
        <f t="shared" si="104"/>
        <v>1</v>
      </c>
    </row>
    <row r="6621" spans="2:10">
      <c r="B6621" s="3">
        <v>36642</v>
      </c>
      <c r="C6621" s="10" t="s">
        <v>20337</v>
      </c>
      <c r="D6621" s="10" t="s">
        <v>20338</v>
      </c>
      <c r="E6621" s="25">
        <v>1</v>
      </c>
      <c r="F6621" s="25">
        <v>0</v>
      </c>
      <c r="G6621" s="10" t="s">
        <v>20339</v>
      </c>
      <c r="H6621" s="25">
        <f>INDEX('Annexe 1 – Données des équipes'!$B$12:$R$114, MATCH(C6621, 'Annexe 1 – Données des équipes'!$B$12:$B$114,0),4)</f>
        <v>70</v>
      </c>
      <c r="I6621" s="25">
        <f>INDEX('Annexe 1 – Données des équipes'!$B$12:$R$114, MATCH(D6621, 'Annexe 1 – Données des équipes'!$B$12:$B$114,0),4)</f>
        <v>50</v>
      </c>
      <c r="J6621" s="25">
        <f t="shared" si="104"/>
        <v>1</v>
      </c>
    </row>
    <row r="6622" spans="2:10">
      <c r="B6622" s="3">
        <v>36642</v>
      </c>
      <c r="C6622" s="10" t="s">
        <v>20340</v>
      </c>
      <c r="D6622" s="10" t="s">
        <v>20341</v>
      </c>
      <c r="E6622" s="25">
        <v>1</v>
      </c>
      <c r="F6622" s="25">
        <v>0</v>
      </c>
      <c r="G6622" s="10" t="s">
        <v>20342</v>
      </c>
      <c r="H6622" s="25">
        <f>INDEX('Annexe 1 – Données des équipes'!$B$12:$R$114, MATCH(C6622, 'Annexe 1 – Données des équipes'!$B$12:$B$114,0),4)</f>
        <v>20</v>
      </c>
      <c r="I6622" s="25">
        <f>INDEX('Annexe 1 – Données des équipes'!$B$12:$R$114, MATCH(D6622, 'Annexe 1 – Données des équipes'!$B$12:$B$114,0),4)</f>
        <v>40</v>
      </c>
      <c r="J6622" s="25">
        <f t="shared" si="104"/>
        <v>1</v>
      </c>
    </row>
    <row r="6623" spans="2:10">
      <c r="B6623" s="3">
        <v>36642</v>
      </c>
      <c r="C6623" s="10" t="s">
        <v>20343</v>
      </c>
      <c r="D6623" s="10" t="s">
        <v>20344</v>
      </c>
      <c r="E6623" s="25">
        <v>0</v>
      </c>
      <c r="F6623" s="25">
        <v>1</v>
      </c>
      <c r="G6623" s="10" t="s">
        <v>20345</v>
      </c>
      <c r="H6623" s="25">
        <f>INDEX('Annexe 1 – Données des équipes'!$B$12:$R$114, MATCH(C6623, 'Annexe 1 – Données des équipes'!$B$12:$B$114,0),4)</f>
        <v>50</v>
      </c>
      <c r="I6623" s="25">
        <f>INDEX('Annexe 1 – Données des équipes'!$B$12:$R$114, MATCH(D6623, 'Annexe 1 – Données des équipes'!$B$12:$B$114,0),4)</f>
        <v>40</v>
      </c>
      <c r="J6623" s="25">
        <f t="shared" si="104"/>
        <v>1</v>
      </c>
    </row>
    <row r="6624" spans="2:10">
      <c r="B6624" s="3">
        <v>36642</v>
      </c>
      <c r="C6624" s="10" t="s">
        <v>20346</v>
      </c>
      <c r="D6624" s="10" t="s">
        <v>20347</v>
      </c>
      <c r="E6624" s="25">
        <v>1</v>
      </c>
      <c r="F6624" s="25">
        <v>0</v>
      </c>
      <c r="G6624" s="10" t="s">
        <v>20348</v>
      </c>
      <c r="H6624" s="25">
        <f>INDEX('Annexe 1 – Données des équipes'!$B$12:$R$114, MATCH(C6624, 'Annexe 1 – Données des équipes'!$B$12:$B$114,0),4)</f>
        <v>70</v>
      </c>
      <c r="I6624" s="25">
        <f>INDEX('Annexe 1 – Données des équipes'!$B$12:$R$114, MATCH(D6624, 'Annexe 1 – Données des équipes'!$B$12:$B$114,0),4)</f>
        <v>80</v>
      </c>
      <c r="J6624" s="25">
        <f t="shared" si="104"/>
        <v>1</v>
      </c>
    </row>
    <row r="6625" spans="2:10">
      <c r="B6625" s="3">
        <v>36660</v>
      </c>
      <c r="C6625" s="10" t="s">
        <v>20349</v>
      </c>
      <c r="D6625" s="10" t="s">
        <v>20350</v>
      </c>
      <c r="E6625" s="25">
        <v>1</v>
      </c>
      <c r="F6625" s="25">
        <v>0</v>
      </c>
      <c r="G6625" s="10" t="s">
        <v>20351</v>
      </c>
      <c r="H6625" s="25">
        <f>INDEX('Annexe 1 – Données des équipes'!$B$12:$R$114, MATCH(C6625, 'Annexe 1 – Données des équipes'!$B$12:$B$114,0),4)</f>
        <v>0</v>
      </c>
      <c r="I6625" s="25">
        <f>INDEX('Annexe 1 – Données des équipes'!$B$12:$R$114, MATCH(D6625, 'Annexe 1 – Données des équipes'!$B$12:$B$114,0),4)</f>
        <v>70</v>
      </c>
      <c r="J6625" s="25">
        <f t="shared" si="104"/>
        <v>1</v>
      </c>
    </row>
    <row r="6626" spans="2:10">
      <c r="B6626" s="3">
        <v>36660</v>
      </c>
      <c r="C6626" s="10" t="s">
        <v>20352</v>
      </c>
      <c r="D6626" s="10" t="s">
        <v>20353</v>
      </c>
      <c r="E6626" s="25">
        <v>0</v>
      </c>
      <c r="F6626" s="25">
        <v>1</v>
      </c>
      <c r="G6626" s="10" t="s">
        <v>20354</v>
      </c>
      <c r="H6626" s="25">
        <f>INDEX('Annexe 1 – Données des équipes'!$B$12:$R$114, MATCH(C6626, 'Annexe 1 – Données des équipes'!$B$12:$B$114,0),4)</f>
        <v>30</v>
      </c>
      <c r="I6626" s="25">
        <f>INDEX('Annexe 1 – Données des équipes'!$B$12:$R$114, MATCH(D6626, 'Annexe 1 – Données des équipes'!$B$12:$B$114,0),4)</f>
        <v>50</v>
      </c>
      <c r="J6626" s="25">
        <f t="shared" si="104"/>
        <v>1</v>
      </c>
    </row>
    <row r="6627" spans="2:10">
      <c r="B6627" s="3">
        <v>36669</v>
      </c>
      <c r="C6627" s="10" t="s">
        <v>20355</v>
      </c>
      <c r="D6627" s="10" t="s">
        <v>20356</v>
      </c>
      <c r="E6627" s="25">
        <v>1</v>
      </c>
      <c r="F6627" s="25">
        <v>2</v>
      </c>
      <c r="G6627" s="10" t="s">
        <v>20357</v>
      </c>
      <c r="H6627" s="25">
        <f>INDEX('Annexe 1 – Données des équipes'!$B$12:$R$114, MATCH(C6627, 'Annexe 1 – Données des équipes'!$B$12:$B$114,0),4)</f>
        <v>0</v>
      </c>
      <c r="I6627" s="25">
        <f>INDEX('Annexe 1 – Données des équipes'!$B$12:$R$114, MATCH(D6627, 'Annexe 1 – Données des équipes'!$B$12:$B$114,0),4)</f>
        <v>30</v>
      </c>
      <c r="J6627" s="25">
        <f t="shared" si="104"/>
        <v>1</v>
      </c>
    </row>
    <row r="6628" spans="2:10">
      <c r="B6628" s="3">
        <v>36673</v>
      </c>
      <c r="C6628" s="10" t="s">
        <v>20358</v>
      </c>
      <c r="D6628" s="10" t="s">
        <v>20359</v>
      </c>
      <c r="E6628" s="25">
        <v>2</v>
      </c>
      <c r="F6628" s="25">
        <v>1</v>
      </c>
      <c r="G6628" s="10" t="s">
        <v>20360</v>
      </c>
      <c r="H6628" s="25">
        <f>INDEX('Annexe 1 – Données des équipes'!$B$12:$R$114, MATCH(C6628, 'Annexe 1 – Données des équipes'!$B$12:$B$114,0),4)</f>
        <v>80</v>
      </c>
      <c r="I6628" s="25">
        <f>INDEX('Annexe 1 – Données des équipes'!$B$12:$R$114, MATCH(D6628, 'Annexe 1 – Données des équipes'!$B$12:$B$114,0),4)</f>
        <v>50</v>
      </c>
      <c r="J6628" s="25">
        <f t="shared" si="104"/>
        <v>1</v>
      </c>
    </row>
    <row r="6629" spans="2:10">
      <c r="B6629" s="3">
        <v>36674</v>
      </c>
      <c r="C6629" s="10" t="s">
        <v>20361</v>
      </c>
      <c r="D6629" s="10" t="s">
        <v>20362</v>
      </c>
      <c r="E6629" s="25">
        <v>1</v>
      </c>
      <c r="F6629" s="25">
        <v>0</v>
      </c>
      <c r="G6629" s="10" t="s">
        <v>20363</v>
      </c>
      <c r="H6629" s="25">
        <f>INDEX('Annexe 1 – Données des équipes'!$B$12:$R$114, MATCH(C6629, 'Annexe 1 – Données des équipes'!$B$12:$B$114,0),4)</f>
        <v>70</v>
      </c>
      <c r="I6629" s="25">
        <f>INDEX('Annexe 1 – Données des équipes'!$B$12:$R$114, MATCH(D6629, 'Annexe 1 – Données des équipes'!$B$12:$B$114,0),4)</f>
        <v>30</v>
      </c>
      <c r="J6629" s="25">
        <f t="shared" si="104"/>
        <v>1</v>
      </c>
    </row>
    <row r="6630" spans="2:10">
      <c r="B6630" s="3">
        <v>36676</v>
      </c>
      <c r="C6630" s="10" t="s">
        <v>20364</v>
      </c>
      <c r="D6630" s="10" t="s">
        <v>20365</v>
      </c>
      <c r="E6630" s="25">
        <v>2</v>
      </c>
      <c r="F6630" s="25">
        <v>1</v>
      </c>
      <c r="G6630" s="10" t="s">
        <v>20366</v>
      </c>
      <c r="H6630" s="25">
        <f>INDEX('Annexe 1 – Données des équipes'!$B$12:$R$114, MATCH(C6630, 'Annexe 1 – Données des équipes'!$B$12:$B$114,0),4)</f>
        <v>20</v>
      </c>
      <c r="I6630" s="25">
        <f>INDEX('Annexe 1 – Données des équipes'!$B$12:$R$114, MATCH(D6630, 'Annexe 1 – Données des équipes'!$B$12:$B$114,0),4)</f>
        <v>40</v>
      </c>
      <c r="J6630" s="25">
        <f t="shared" si="104"/>
        <v>1</v>
      </c>
    </row>
    <row r="6631" spans="2:10">
      <c r="B6631" s="3">
        <v>36676</v>
      </c>
      <c r="C6631" s="10" t="s">
        <v>20367</v>
      </c>
      <c r="D6631" s="10" t="s">
        <v>20368</v>
      </c>
      <c r="E6631" s="25">
        <v>1</v>
      </c>
      <c r="F6631" s="25">
        <v>2</v>
      </c>
      <c r="G6631" s="10" t="s">
        <v>20369</v>
      </c>
      <c r="H6631" s="25">
        <f>INDEX('Annexe 1 – Données des équipes'!$B$12:$R$114, MATCH(C6631, 'Annexe 1 – Données des équipes'!$B$12:$B$114,0),4)</f>
        <v>60</v>
      </c>
      <c r="I6631" s="25">
        <f>INDEX('Annexe 1 – Données des équipes'!$B$12:$R$114, MATCH(D6631, 'Annexe 1 – Données des équipes'!$B$12:$B$114,0),4)</f>
        <v>60</v>
      </c>
      <c r="J6631" s="25">
        <f t="shared" si="104"/>
        <v>1</v>
      </c>
    </row>
    <row r="6632" spans="2:10">
      <c r="B6632" s="3">
        <v>36677</v>
      </c>
      <c r="C6632" s="10" t="s">
        <v>20370</v>
      </c>
      <c r="D6632" s="10" t="s">
        <v>20371</v>
      </c>
      <c r="E6632" s="25">
        <v>0</v>
      </c>
      <c r="F6632" s="25">
        <v>1</v>
      </c>
      <c r="G6632" s="10" t="s">
        <v>20372</v>
      </c>
      <c r="H6632" s="25">
        <f>INDEX('Annexe 1 – Données des équipes'!$B$12:$R$114, MATCH(C6632, 'Annexe 1 – Données des équipes'!$B$12:$B$114,0),4)</f>
        <v>10</v>
      </c>
      <c r="I6632" s="25">
        <f>INDEX('Annexe 1 – Données des équipes'!$B$12:$R$114, MATCH(D6632, 'Annexe 1 – Données des équipes'!$B$12:$B$114,0),4)</f>
        <v>70</v>
      </c>
      <c r="J6632" s="25">
        <f t="shared" si="104"/>
        <v>1</v>
      </c>
    </row>
    <row r="6633" spans="2:10">
      <c r="B6633" s="3">
        <v>36679</v>
      </c>
      <c r="C6633" s="10" t="s">
        <v>20373</v>
      </c>
      <c r="D6633" s="10" t="s">
        <v>20374</v>
      </c>
      <c r="E6633" s="25">
        <v>1</v>
      </c>
      <c r="F6633" s="25">
        <v>0</v>
      </c>
      <c r="G6633" s="10" t="s">
        <v>20375</v>
      </c>
      <c r="H6633" s="25">
        <f>INDEX('Annexe 1 – Données des équipes'!$B$12:$R$114, MATCH(C6633, 'Annexe 1 – Données des équipes'!$B$12:$B$114,0),4)</f>
        <v>70</v>
      </c>
      <c r="I6633" s="25">
        <f>INDEX('Annexe 1 – Données des équipes'!$B$12:$R$114, MATCH(D6633, 'Annexe 1 – Données des équipes'!$B$12:$B$114,0),4)</f>
        <v>30</v>
      </c>
      <c r="J6633" s="25">
        <f t="shared" si="104"/>
        <v>1</v>
      </c>
    </row>
    <row r="6634" spans="2:10">
      <c r="B6634" s="3">
        <v>36680</v>
      </c>
      <c r="C6634" s="10" t="s">
        <v>20376</v>
      </c>
      <c r="D6634" s="10" t="s">
        <v>20377</v>
      </c>
      <c r="E6634" s="25">
        <v>2</v>
      </c>
      <c r="F6634" s="25">
        <v>1</v>
      </c>
      <c r="G6634" s="10" t="s">
        <v>20378</v>
      </c>
      <c r="H6634" s="25">
        <f>INDEX('Annexe 1 – Données des équipes'!$B$12:$R$114, MATCH(C6634, 'Annexe 1 – Données des équipes'!$B$12:$B$114,0),4)</f>
        <v>40</v>
      </c>
      <c r="I6634" s="25">
        <f>INDEX('Annexe 1 – Données des équipes'!$B$12:$R$114, MATCH(D6634, 'Annexe 1 – Données des équipes'!$B$12:$B$114,0),4)</f>
        <v>20</v>
      </c>
      <c r="J6634" s="25">
        <f t="shared" si="104"/>
        <v>1</v>
      </c>
    </row>
    <row r="6635" spans="2:10">
      <c r="B6635" s="3">
        <v>36680</v>
      </c>
      <c r="C6635" s="10" t="s">
        <v>20379</v>
      </c>
      <c r="D6635" s="10" t="s">
        <v>20380</v>
      </c>
      <c r="E6635" s="25">
        <v>1</v>
      </c>
      <c r="F6635" s="25">
        <v>0</v>
      </c>
      <c r="G6635" s="10" t="s">
        <v>20381</v>
      </c>
      <c r="H6635" s="25">
        <f>INDEX('Annexe 1 – Données des équipes'!$B$12:$R$114, MATCH(C6635, 'Annexe 1 – Données des équipes'!$B$12:$B$114,0),4)</f>
        <v>30</v>
      </c>
      <c r="I6635" s="25">
        <f>INDEX('Annexe 1 – Données des équipes'!$B$12:$R$114, MATCH(D6635, 'Annexe 1 – Données des équipes'!$B$12:$B$114,0),4)</f>
        <v>90</v>
      </c>
      <c r="J6635" s="25">
        <f t="shared" si="104"/>
        <v>1</v>
      </c>
    </row>
    <row r="6636" spans="2:10">
      <c r="B6636" s="3">
        <v>36680</v>
      </c>
      <c r="C6636" s="10" t="s">
        <v>20382</v>
      </c>
      <c r="D6636" s="10" t="s">
        <v>20383</v>
      </c>
      <c r="E6636" s="25">
        <v>2</v>
      </c>
      <c r="F6636" s="25">
        <v>1</v>
      </c>
      <c r="G6636" s="10" t="s">
        <v>20384</v>
      </c>
      <c r="H6636" s="25">
        <f>INDEX('Annexe 1 – Données des équipes'!$B$12:$R$114, MATCH(C6636, 'Annexe 1 – Données des équipes'!$B$12:$B$114,0),4)</f>
        <v>50</v>
      </c>
      <c r="I6636" s="25">
        <f>INDEX('Annexe 1 – Données des équipes'!$B$12:$R$114, MATCH(D6636, 'Annexe 1 – Données des équipes'!$B$12:$B$114,0),4)</f>
        <v>50</v>
      </c>
      <c r="J6636" s="25">
        <f t="shared" si="104"/>
        <v>1</v>
      </c>
    </row>
    <row r="6637" spans="2:10">
      <c r="B6637" s="3">
        <v>36680</v>
      </c>
      <c r="C6637" s="10" t="s">
        <v>20385</v>
      </c>
      <c r="D6637" s="10" t="s">
        <v>20386</v>
      </c>
      <c r="E6637" s="25">
        <v>2</v>
      </c>
      <c r="F6637" s="25">
        <v>1</v>
      </c>
      <c r="G6637" s="10" t="s">
        <v>20387</v>
      </c>
      <c r="H6637" s="25">
        <f>INDEX('Annexe 1 – Données des équipes'!$B$12:$R$114, MATCH(C6637, 'Annexe 1 – Données des équipes'!$B$12:$B$114,0),4)</f>
        <v>80</v>
      </c>
      <c r="I6637" s="25">
        <f>INDEX('Annexe 1 – Données des équipes'!$B$12:$R$114, MATCH(D6637, 'Annexe 1 – Données des équipes'!$B$12:$B$114,0),4)</f>
        <v>80</v>
      </c>
      <c r="J6637" s="25">
        <f t="shared" si="104"/>
        <v>1</v>
      </c>
    </row>
    <row r="6638" spans="2:10">
      <c r="B6638" s="3">
        <v>36681</v>
      </c>
      <c r="C6638" s="10" t="s">
        <v>20388</v>
      </c>
      <c r="D6638" s="10" t="s">
        <v>20389</v>
      </c>
      <c r="E6638" s="25">
        <v>1</v>
      </c>
      <c r="F6638" s="25">
        <v>0</v>
      </c>
      <c r="G6638" s="10" t="s">
        <v>20390</v>
      </c>
      <c r="H6638" s="25">
        <f>INDEX('Annexe 1 – Données des équipes'!$B$12:$R$114, MATCH(C6638, 'Annexe 1 – Données des équipes'!$B$12:$B$114,0),4)</f>
        <v>90</v>
      </c>
      <c r="I6638" s="25">
        <f>INDEX('Annexe 1 – Données des équipes'!$B$12:$R$114, MATCH(D6638, 'Annexe 1 – Données des équipes'!$B$12:$B$114,0),4)</f>
        <v>50</v>
      </c>
      <c r="J6638" s="25">
        <f t="shared" si="104"/>
        <v>1</v>
      </c>
    </row>
    <row r="6639" spans="2:10">
      <c r="B6639" s="3">
        <v>36681</v>
      </c>
      <c r="C6639" s="10" t="s">
        <v>20391</v>
      </c>
      <c r="D6639" s="10" t="s">
        <v>20392</v>
      </c>
      <c r="E6639" s="25">
        <v>1</v>
      </c>
      <c r="F6639" s="25">
        <v>0</v>
      </c>
      <c r="G6639" s="10" t="s">
        <v>20393</v>
      </c>
      <c r="H6639" s="25">
        <f>INDEX('Annexe 1 – Données des équipes'!$B$12:$R$114, MATCH(C6639, 'Annexe 1 – Données des équipes'!$B$12:$B$114,0),4)</f>
        <v>50</v>
      </c>
      <c r="I6639" s="25">
        <f>INDEX('Annexe 1 – Données des équipes'!$B$12:$R$114, MATCH(D6639, 'Annexe 1 – Données des équipes'!$B$12:$B$114,0),4)</f>
        <v>30</v>
      </c>
      <c r="J6639" s="25">
        <f t="shared" si="104"/>
        <v>1</v>
      </c>
    </row>
    <row r="6640" spans="2:10">
      <c r="B6640" s="3">
        <v>36681</v>
      </c>
      <c r="C6640" s="10" t="s">
        <v>20394</v>
      </c>
      <c r="D6640" s="10" t="s">
        <v>20395</v>
      </c>
      <c r="E6640" s="25">
        <v>0</v>
      </c>
      <c r="F6640" s="25">
        <v>1</v>
      </c>
      <c r="G6640" s="10" t="s">
        <v>20396</v>
      </c>
      <c r="H6640" s="25">
        <f>INDEX('Annexe 1 – Données des équipes'!$B$12:$R$114, MATCH(C6640, 'Annexe 1 – Données des équipes'!$B$12:$B$114,0),4)</f>
        <v>80</v>
      </c>
      <c r="I6640" s="25">
        <f>INDEX('Annexe 1 – Données des équipes'!$B$12:$R$114, MATCH(D6640, 'Annexe 1 – Données des équipes'!$B$12:$B$114,0),4)</f>
        <v>90</v>
      </c>
      <c r="J6640" s="25">
        <f t="shared" si="104"/>
        <v>1</v>
      </c>
    </row>
    <row r="6641" spans="2:10">
      <c r="B6641" s="3">
        <v>36684</v>
      </c>
      <c r="C6641" s="10" t="s">
        <v>20397</v>
      </c>
      <c r="D6641" s="10" t="s">
        <v>20398</v>
      </c>
      <c r="E6641" s="25">
        <v>2</v>
      </c>
      <c r="F6641" s="25">
        <v>1</v>
      </c>
      <c r="G6641" s="10" t="s">
        <v>20399</v>
      </c>
      <c r="H6641" s="25">
        <f>INDEX('Annexe 1 – Données des équipes'!$B$12:$R$114, MATCH(C6641, 'Annexe 1 – Données des équipes'!$B$12:$B$114,0),4)</f>
        <v>70</v>
      </c>
      <c r="I6641" s="25">
        <f>INDEX('Annexe 1 – Données des équipes'!$B$12:$R$114, MATCH(D6641, 'Annexe 1 – Données des équipes'!$B$12:$B$114,0),4)</f>
        <v>20</v>
      </c>
      <c r="J6641" s="25">
        <f t="shared" si="104"/>
        <v>1</v>
      </c>
    </row>
    <row r="6642" spans="2:10">
      <c r="B6642" s="3">
        <v>36686</v>
      </c>
      <c r="C6642" s="10" t="s">
        <v>20400</v>
      </c>
      <c r="D6642" s="10" t="s">
        <v>20401</v>
      </c>
      <c r="E6642" s="25">
        <v>0</v>
      </c>
      <c r="F6642" s="25">
        <v>1</v>
      </c>
      <c r="G6642" s="10" t="s">
        <v>20402</v>
      </c>
      <c r="H6642" s="25">
        <f>INDEX('Annexe 1 – Données des équipes'!$B$12:$R$114, MATCH(C6642, 'Annexe 1 – Données des équipes'!$B$12:$B$114,0),4)</f>
        <v>50</v>
      </c>
      <c r="I6642" s="25">
        <f>INDEX('Annexe 1 – Données des équipes'!$B$12:$R$114, MATCH(D6642, 'Annexe 1 – Données des équipes'!$B$12:$B$114,0),4)</f>
        <v>70</v>
      </c>
      <c r="J6642" s="25">
        <f t="shared" si="104"/>
        <v>1</v>
      </c>
    </row>
    <row r="6643" spans="2:10">
      <c r="B6643" s="3">
        <v>36687</v>
      </c>
      <c r="C6643" s="10" t="s">
        <v>20403</v>
      </c>
      <c r="D6643" s="10" t="s">
        <v>20404</v>
      </c>
      <c r="E6643" s="25">
        <v>2</v>
      </c>
      <c r="F6643" s="25">
        <v>1</v>
      </c>
      <c r="G6643" s="10" t="s">
        <v>20405</v>
      </c>
      <c r="H6643" s="25">
        <f>INDEX('Annexe 1 – Données des équipes'!$B$12:$R$114, MATCH(C6643, 'Annexe 1 – Données des équipes'!$B$12:$B$114,0),4)</f>
        <v>90</v>
      </c>
      <c r="I6643" s="25">
        <f>INDEX('Annexe 1 – Données des équipes'!$B$12:$R$114, MATCH(D6643, 'Annexe 1 – Données des équipes'!$B$12:$B$114,0),4)</f>
        <v>80</v>
      </c>
      <c r="J6643" s="25">
        <f t="shared" si="104"/>
        <v>1</v>
      </c>
    </row>
    <row r="6644" spans="2:10">
      <c r="B6644" s="3">
        <v>36688</v>
      </c>
      <c r="C6644" s="10" t="s">
        <v>20406</v>
      </c>
      <c r="D6644" s="10" t="s">
        <v>20407</v>
      </c>
      <c r="E6644" s="25">
        <v>1</v>
      </c>
      <c r="F6644" s="25">
        <v>0</v>
      </c>
      <c r="G6644" s="10" t="s">
        <v>20408</v>
      </c>
      <c r="H6644" s="25">
        <f>INDEX('Annexe 1 – Données des équipes'!$B$12:$R$114, MATCH(C6644, 'Annexe 1 – Données des équipes'!$B$12:$B$114,0),4)</f>
        <v>20</v>
      </c>
      <c r="I6644" s="25">
        <f>INDEX('Annexe 1 – Données des équipes'!$B$12:$R$114, MATCH(D6644, 'Annexe 1 – Données des équipes'!$B$12:$B$114,0),4)</f>
        <v>10</v>
      </c>
      <c r="J6644" s="25">
        <f t="shared" si="104"/>
        <v>1</v>
      </c>
    </row>
    <row r="6645" spans="2:10">
      <c r="B6645" s="3">
        <v>36688</v>
      </c>
      <c r="C6645" s="10" t="s">
        <v>20409</v>
      </c>
      <c r="D6645" s="10" t="s">
        <v>20410</v>
      </c>
      <c r="E6645" s="25">
        <v>2</v>
      </c>
      <c r="F6645" s="25">
        <v>1</v>
      </c>
      <c r="G6645" s="10" t="s">
        <v>20411</v>
      </c>
      <c r="H6645" s="25">
        <f>INDEX('Annexe 1 – Données des équipes'!$B$12:$R$114, MATCH(C6645, 'Annexe 1 – Données des équipes'!$B$12:$B$114,0),4)</f>
        <v>60</v>
      </c>
      <c r="I6645" s="25">
        <f>INDEX('Annexe 1 – Données des équipes'!$B$12:$R$114, MATCH(D6645, 'Annexe 1 – Données des équipes'!$B$12:$B$114,0),4)</f>
        <v>20</v>
      </c>
      <c r="J6645" s="25">
        <f t="shared" si="104"/>
        <v>1</v>
      </c>
    </row>
    <row r="6646" spans="2:10">
      <c r="B6646" s="3">
        <v>36688</v>
      </c>
      <c r="C6646" s="10" t="s">
        <v>20412</v>
      </c>
      <c r="D6646" s="10" t="s">
        <v>20413</v>
      </c>
      <c r="E6646" s="25">
        <v>1</v>
      </c>
      <c r="F6646" s="25">
        <v>2</v>
      </c>
      <c r="G6646" s="10" t="s">
        <v>20414</v>
      </c>
      <c r="H6646" s="25">
        <f>INDEX('Annexe 1 – Données des équipes'!$B$12:$R$114, MATCH(C6646, 'Annexe 1 – Données des équipes'!$B$12:$B$114,0),4)</f>
        <v>60</v>
      </c>
      <c r="I6646" s="25">
        <f>INDEX('Annexe 1 – Données des équipes'!$B$12:$R$114, MATCH(D6646, 'Annexe 1 – Données des équipes'!$B$12:$B$114,0),4)</f>
        <v>90</v>
      </c>
      <c r="J6646" s="25">
        <f t="shared" si="104"/>
        <v>1</v>
      </c>
    </row>
    <row r="6647" spans="2:10">
      <c r="B6647" s="3">
        <v>36689</v>
      </c>
      <c r="C6647" s="10" t="s">
        <v>20415</v>
      </c>
      <c r="D6647" s="10" t="s">
        <v>20416</v>
      </c>
      <c r="E6647" s="25">
        <v>3</v>
      </c>
      <c r="F6647" s="25">
        <v>2</v>
      </c>
      <c r="G6647" s="10" t="s">
        <v>20417</v>
      </c>
      <c r="H6647" s="25">
        <f>INDEX('Annexe 1 – Données des équipes'!$B$12:$R$114, MATCH(C6647, 'Annexe 1 – Données des équipes'!$B$12:$B$114,0),4)</f>
        <v>90</v>
      </c>
      <c r="I6647" s="25">
        <f>INDEX('Annexe 1 – Données des équipes'!$B$12:$R$114, MATCH(D6647, 'Annexe 1 – Données des équipes'!$B$12:$B$114,0),4)</f>
        <v>90</v>
      </c>
      <c r="J6647" s="25">
        <f t="shared" si="104"/>
        <v>1</v>
      </c>
    </row>
    <row r="6648" spans="2:10">
      <c r="B6648" s="3">
        <v>36690</v>
      </c>
      <c r="C6648" s="10" t="s">
        <v>20418</v>
      </c>
      <c r="D6648" s="10" t="s">
        <v>20419</v>
      </c>
      <c r="E6648" s="25">
        <v>0</v>
      </c>
      <c r="F6648" s="25">
        <v>1</v>
      </c>
      <c r="G6648" s="10" t="s">
        <v>20420</v>
      </c>
      <c r="H6648" s="25">
        <f>INDEX('Annexe 1 – Données des équipes'!$B$12:$R$114, MATCH(C6648, 'Annexe 1 – Données des équipes'!$B$12:$B$114,0),4)</f>
        <v>90</v>
      </c>
      <c r="I6648" s="25">
        <f>INDEX('Annexe 1 – Données des équipes'!$B$12:$R$114, MATCH(D6648, 'Annexe 1 – Données des équipes'!$B$12:$B$114,0),4)</f>
        <v>30</v>
      </c>
      <c r="J6648" s="25">
        <f t="shared" si="104"/>
        <v>1</v>
      </c>
    </row>
    <row r="6649" spans="2:10">
      <c r="B6649" s="3">
        <v>36692</v>
      </c>
      <c r="C6649" s="10" t="s">
        <v>20421</v>
      </c>
      <c r="D6649" s="10" t="s">
        <v>20422</v>
      </c>
      <c r="E6649" s="25">
        <v>2</v>
      </c>
      <c r="F6649" s="25">
        <v>1</v>
      </c>
      <c r="G6649" s="10" t="s">
        <v>20423</v>
      </c>
      <c r="H6649" s="25">
        <f>INDEX('Annexe 1 – Données des équipes'!$B$12:$R$114, MATCH(C6649, 'Annexe 1 – Données des équipes'!$B$12:$B$114,0),4)</f>
        <v>60</v>
      </c>
      <c r="I6649" s="25">
        <f>INDEX('Annexe 1 – Données des équipes'!$B$12:$R$114, MATCH(D6649, 'Annexe 1 – Données des équipes'!$B$12:$B$114,0),4)</f>
        <v>70</v>
      </c>
      <c r="J6649" s="25">
        <f t="shared" si="104"/>
        <v>1</v>
      </c>
    </row>
    <row r="6650" spans="2:10">
      <c r="B6650" s="3">
        <v>36694</v>
      </c>
      <c r="C6650" s="10" t="s">
        <v>20424</v>
      </c>
      <c r="D6650" s="10" t="s">
        <v>20425</v>
      </c>
      <c r="E6650" s="25">
        <v>1</v>
      </c>
      <c r="F6650" s="25">
        <v>0</v>
      </c>
      <c r="G6650" s="10" t="s">
        <v>20426</v>
      </c>
      <c r="H6650" s="25">
        <f>INDEX('Annexe 1 – Données des équipes'!$B$12:$R$114, MATCH(C6650, 'Annexe 1 – Données des équipes'!$B$12:$B$114,0),4)</f>
        <v>90</v>
      </c>
      <c r="I6650" s="25">
        <f>INDEX('Annexe 1 – Données des équipes'!$B$12:$R$114, MATCH(D6650, 'Annexe 1 – Données des équipes'!$B$12:$B$114,0),4)</f>
        <v>90</v>
      </c>
      <c r="J6650" s="25">
        <f t="shared" si="104"/>
        <v>1</v>
      </c>
    </row>
    <row r="6651" spans="2:10">
      <c r="B6651" s="3">
        <v>36694</v>
      </c>
      <c r="C6651" s="10" t="s">
        <v>20427</v>
      </c>
      <c r="D6651" s="10" t="s">
        <v>20428</v>
      </c>
      <c r="E6651" s="25">
        <v>0</v>
      </c>
      <c r="F6651" s="25">
        <v>1</v>
      </c>
      <c r="G6651" s="10" t="s">
        <v>20429</v>
      </c>
      <c r="H6651" s="25">
        <f>INDEX('Annexe 1 – Données des équipes'!$B$12:$R$114, MATCH(C6651, 'Annexe 1 – Données des équipes'!$B$12:$B$114,0),4)</f>
        <v>50</v>
      </c>
      <c r="I6651" s="25">
        <f>INDEX('Annexe 1 – Données des équipes'!$B$12:$R$114, MATCH(D6651, 'Annexe 1 – Données des équipes'!$B$12:$B$114,0),4)</f>
        <v>90</v>
      </c>
      <c r="J6651" s="25">
        <f t="shared" si="104"/>
        <v>1</v>
      </c>
    </row>
    <row r="6652" spans="2:10">
      <c r="B6652" s="3">
        <v>36695</v>
      </c>
      <c r="C6652" s="10" t="s">
        <v>20430</v>
      </c>
      <c r="D6652" s="10" t="s">
        <v>20431</v>
      </c>
      <c r="E6652" s="25">
        <v>0</v>
      </c>
      <c r="F6652" s="25">
        <v>1</v>
      </c>
      <c r="G6652" s="10" t="s">
        <v>20432</v>
      </c>
      <c r="H6652" s="25">
        <f>INDEX('Annexe 1 – Données des équipes'!$B$12:$R$114, MATCH(C6652, 'Annexe 1 – Données des équipes'!$B$12:$B$114,0),4)</f>
        <v>30</v>
      </c>
      <c r="I6652" s="25">
        <f>INDEX('Annexe 1 – Données des équipes'!$B$12:$R$114, MATCH(D6652, 'Annexe 1 – Données des équipes'!$B$12:$B$114,0),4)</f>
        <v>70</v>
      </c>
      <c r="J6652" s="25">
        <f t="shared" si="104"/>
        <v>1</v>
      </c>
    </row>
    <row r="6653" spans="2:10">
      <c r="B6653" s="3">
        <v>36695</v>
      </c>
      <c r="C6653" s="10" t="s">
        <v>20433</v>
      </c>
      <c r="D6653" s="10" t="s">
        <v>20434</v>
      </c>
      <c r="E6653" s="25">
        <v>1</v>
      </c>
      <c r="F6653" s="25">
        <v>2</v>
      </c>
      <c r="G6653" s="10" t="s">
        <v>20435</v>
      </c>
      <c r="H6653" s="25">
        <f>INDEX('Annexe 1 – Données des équipes'!$B$12:$R$114, MATCH(C6653, 'Annexe 1 – Données des équipes'!$B$12:$B$114,0),4)</f>
        <v>40</v>
      </c>
      <c r="I6653" s="25">
        <f>INDEX('Annexe 1 – Données des équipes'!$B$12:$R$114, MATCH(D6653, 'Annexe 1 – Données des équipes'!$B$12:$B$114,0),4)</f>
        <v>90</v>
      </c>
      <c r="J6653" s="25">
        <f t="shared" si="104"/>
        <v>1</v>
      </c>
    </row>
    <row r="6654" spans="2:10">
      <c r="B6654" s="3">
        <v>36696</v>
      </c>
      <c r="C6654" s="10" t="s">
        <v>20436</v>
      </c>
      <c r="D6654" s="10" t="s">
        <v>20437</v>
      </c>
      <c r="E6654" s="25">
        <v>2</v>
      </c>
      <c r="F6654" s="25">
        <v>1</v>
      </c>
      <c r="G6654" s="10" t="s">
        <v>20438</v>
      </c>
      <c r="H6654" s="25">
        <f>INDEX('Annexe 1 – Données des équipes'!$B$12:$R$114, MATCH(C6654, 'Annexe 1 – Données des équipes'!$B$12:$B$114,0),4)</f>
        <v>90</v>
      </c>
      <c r="I6654" s="25">
        <f>INDEX('Annexe 1 – Données des équipes'!$B$12:$R$114, MATCH(D6654, 'Annexe 1 – Données des équipes'!$B$12:$B$114,0),4)</f>
        <v>80</v>
      </c>
      <c r="J6654" s="25">
        <f t="shared" si="104"/>
        <v>1</v>
      </c>
    </row>
    <row r="6655" spans="2:10">
      <c r="B6655" s="3">
        <v>36697</v>
      </c>
      <c r="C6655" s="10" t="s">
        <v>20439</v>
      </c>
      <c r="D6655" s="10" t="s">
        <v>20440</v>
      </c>
      <c r="E6655" s="25">
        <v>2</v>
      </c>
      <c r="F6655" s="25">
        <v>3</v>
      </c>
      <c r="G6655" s="10" t="s">
        <v>20441</v>
      </c>
      <c r="H6655" s="25">
        <f>INDEX('Annexe 1 – Données des équipes'!$B$12:$R$114, MATCH(C6655, 'Annexe 1 – Données des équipes'!$B$12:$B$114,0),4)</f>
        <v>90</v>
      </c>
      <c r="I6655" s="25">
        <f>INDEX('Annexe 1 – Données des équipes'!$B$12:$R$114, MATCH(D6655, 'Annexe 1 – Données des équipes'!$B$12:$B$114,0),4)</f>
        <v>50</v>
      </c>
      <c r="J6655" s="25">
        <f t="shared" si="104"/>
        <v>1</v>
      </c>
    </row>
    <row r="6656" spans="2:10">
      <c r="B6656" s="3">
        <v>36698</v>
      </c>
      <c r="C6656" s="10" t="s">
        <v>20442</v>
      </c>
      <c r="D6656" s="10" t="s">
        <v>20443</v>
      </c>
      <c r="E6656" s="25">
        <v>2</v>
      </c>
      <c r="F6656" s="25">
        <v>3</v>
      </c>
      <c r="G6656" s="10" t="s">
        <v>20444</v>
      </c>
      <c r="H6656" s="25">
        <f>INDEX('Annexe 1 – Données des équipes'!$B$12:$R$114, MATCH(C6656, 'Annexe 1 – Données des équipes'!$B$12:$B$114,0),4)</f>
        <v>90</v>
      </c>
      <c r="I6656" s="25">
        <f>INDEX('Annexe 1 – Données des équipes'!$B$12:$R$114, MATCH(D6656, 'Annexe 1 – Données des équipes'!$B$12:$B$114,0),4)</f>
        <v>80</v>
      </c>
      <c r="J6656" s="25">
        <f t="shared" si="104"/>
        <v>1</v>
      </c>
    </row>
    <row r="6657" spans="2:10">
      <c r="B6657" s="3">
        <v>36698</v>
      </c>
      <c r="C6657" s="10" t="s">
        <v>20445</v>
      </c>
      <c r="D6657" s="10" t="s">
        <v>20446</v>
      </c>
      <c r="E6657" s="25">
        <v>1</v>
      </c>
      <c r="F6657" s="25">
        <v>0</v>
      </c>
      <c r="G6657" s="10" t="s">
        <v>20447</v>
      </c>
      <c r="H6657" s="25">
        <f>INDEX('Annexe 1 – Données des équipes'!$B$12:$R$114, MATCH(C6657, 'Annexe 1 – Données des équipes'!$B$12:$B$114,0),4)</f>
        <v>70</v>
      </c>
      <c r="I6657" s="25">
        <f>INDEX('Annexe 1 – Données des équipes'!$B$12:$R$114, MATCH(D6657, 'Annexe 1 – Données des équipes'!$B$12:$B$114,0),4)</f>
        <v>60</v>
      </c>
      <c r="J6657" s="25">
        <f t="shared" si="104"/>
        <v>1</v>
      </c>
    </row>
    <row r="6658" spans="2:10">
      <c r="B6658" s="3">
        <v>36698</v>
      </c>
      <c r="C6658" s="10" t="s">
        <v>20448</v>
      </c>
      <c r="D6658" s="10" t="s">
        <v>20449</v>
      </c>
      <c r="E6658" s="25">
        <v>3</v>
      </c>
      <c r="F6658" s="25">
        <v>4</v>
      </c>
      <c r="G6658" s="10" t="s">
        <v>20450</v>
      </c>
      <c r="H6658" s="25">
        <f>INDEX('Annexe 1 – Données des équipes'!$B$12:$R$114, MATCH(C6658, 'Annexe 1 – Données des équipes'!$B$12:$B$114,0),4)</f>
        <v>70</v>
      </c>
      <c r="I6658" s="25">
        <f>INDEX('Annexe 1 – Données des équipes'!$B$12:$R$114, MATCH(D6658, 'Annexe 1 – Données des équipes'!$B$12:$B$114,0),4)</f>
        <v>90</v>
      </c>
      <c r="J6658" s="25">
        <f t="shared" si="104"/>
        <v>1</v>
      </c>
    </row>
    <row r="6659" spans="2:10">
      <c r="B6659" s="3">
        <v>36702</v>
      </c>
      <c r="C6659" s="10" t="s">
        <v>20451</v>
      </c>
      <c r="D6659" s="10" t="s">
        <v>20452</v>
      </c>
      <c r="E6659" s="25">
        <v>1</v>
      </c>
      <c r="F6659" s="25">
        <v>2</v>
      </c>
      <c r="G6659" s="10" t="s">
        <v>20453</v>
      </c>
      <c r="H6659" s="25">
        <f>INDEX('Annexe 1 – Données des équipes'!$B$12:$R$114, MATCH(C6659, 'Annexe 1 – Données des équipes'!$B$12:$B$114,0),4)</f>
        <v>90</v>
      </c>
      <c r="I6659" s="25">
        <f>INDEX('Annexe 1 – Données des équipes'!$B$12:$R$114, MATCH(D6659, 'Annexe 1 – Données des équipes'!$B$12:$B$114,0),4)</f>
        <v>90</v>
      </c>
      <c r="J6659" s="25">
        <f t="shared" si="104"/>
        <v>1</v>
      </c>
    </row>
    <row r="6660" spans="2:10">
      <c r="B6660" s="3">
        <v>36705</v>
      </c>
      <c r="C6660" s="10" t="s">
        <v>20454</v>
      </c>
      <c r="D6660" s="10" t="s">
        <v>20455</v>
      </c>
      <c r="E6660" s="25">
        <v>2</v>
      </c>
      <c r="F6660" s="25">
        <v>1</v>
      </c>
      <c r="G6660" s="10" t="s">
        <v>20456</v>
      </c>
      <c r="H6660" s="25">
        <f>INDEX('Annexe 1 – Données des équipes'!$B$12:$R$114, MATCH(C6660, 'Annexe 1 – Données des équipes'!$B$12:$B$114,0),4)</f>
        <v>90</v>
      </c>
      <c r="I6660" s="25">
        <f>INDEX('Annexe 1 – Données des équipes'!$B$12:$R$114, MATCH(D6660, 'Annexe 1 – Données des équipes'!$B$12:$B$114,0),4)</f>
        <v>90</v>
      </c>
      <c r="J6660" s="25">
        <f t="shared" si="104"/>
        <v>1</v>
      </c>
    </row>
    <row r="6661" spans="2:10">
      <c r="B6661" s="3">
        <v>36706</v>
      </c>
      <c r="C6661" s="10" t="s">
        <v>20457</v>
      </c>
      <c r="D6661" s="10" t="s">
        <v>20458</v>
      </c>
      <c r="E6661" s="25">
        <v>2</v>
      </c>
      <c r="F6661" s="25">
        <v>1</v>
      </c>
      <c r="G6661" s="10" t="s">
        <v>20459</v>
      </c>
      <c r="H6661" s="25">
        <f>INDEX('Annexe 1 – Données des équipes'!$B$12:$R$114, MATCH(C6661, 'Annexe 1 – Données des équipes'!$B$12:$B$114,0),4)</f>
        <v>70</v>
      </c>
      <c r="I6661" s="25">
        <f>INDEX('Annexe 1 – Données des équipes'!$B$12:$R$114, MATCH(D6661, 'Annexe 1 – Données des équipes'!$B$12:$B$114,0),4)</f>
        <v>80</v>
      </c>
      <c r="J6661" s="25">
        <f t="shared" si="104"/>
        <v>1</v>
      </c>
    </row>
    <row r="6662" spans="2:10">
      <c r="B6662" s="3">
        <v>36709</v>
      </c>
      <c r="C6662" s="10" t="s">
        <v>20460</v>
      </c>
      <c r="D6662" s="10" t="s">
        <v>20461</v>
      </c>
      <c r="E6662" s="25">
        <v>2</v>
      </c>
      <c r="F6662" s="25">
        <v>1</v>
      </c>
      <c r="G6662" s="10" t="s">
        <v>20462</v>
      </c>
      <c r="H6662" s="25">
        <f>INDEX('Annexe 1 – Données des équipes'!$B$12:$R$114, MATCH(C6662, 'Annexe 1 – Données des équipes'!$B$12:$B$114,0),4)</f>
        <v>90</v>
      </c>
      <c r="I6662" s="25">
        <f>INDEX('Annexe 1 – Données des équipes'!$B$12:$R$114, MATCH(D6662, 'Annexe 1 – Données des équipes'!$B$12:$B$114,0),4)</f>
        <v>90</v>
      </c>
      <c r="J6662" s="25">
        <f t="shared" si="104"/>
        <v>1</v>
      </c>
    </row>
    <row r="6663" spans="2:10">
      <c r="B6663" s="3">
        <v>36712</v>
      </c>
      <c r="C6663" s="10" t="s">
        <v>20463</v>
      </c>
      <c r="D6663" s="10" t="s">
        <v>20464</v>
      </c>
      <c r="E6663" s="25">
        <v>2</v>
      </c>
      <c r="F6663" s="25">
        <v>1</v>
      </c>
      <c r="G6663" s="10" t="s">
        <v>20465</v>
      </c>
      <c r="H6663" s="25">
        <f>INDEX('Annexe 1 – Données des équipes'!$B$12:$R$114, MATCH(C6663, 'Annexe 1 – Données des équipes'!$B$12:$B$114,0),4)</f>
        <v>80</v>
      </c>
      <c r="I6663" s="25">
        <f>INDEX('Annexe 1 – Données des équipes'!$B$12:$R$114, MATCH(D6663, 'Annexe 1 – Données des équipes'!$B$12:$B$114,0),4)</f>
        <v>60</v>
      </c>
      <c r="J6663" s="25">
        <f t="shared" si="104"/>
        <v>1</v>
      </c>
    </row>
    <row r="6664" spans="2:10">
      <c r="B6664" s="3">
        <v>36714</v>
      </c>
      <c r="C6664" s="10" t="s">
        <v>20466</v>
      </c>
      <c r="D6664" s="10" t="s">
        <v>20467</v>
      </c>
      <c r="E6664" s="25">
        <v>0</v>
      </c>
      <c r="F6664" s="25">
        <v>1</v>
      </c>
      <c r="G6664" s="10" t="s">
        <v>20468</v>
      </c>
      <c r="H6664" s="25">
        <f>INDEX('Annexe 1 – Données des équipes'!$B$12:$R$114, MATCH(C6664, 'Annexe 1 – Données des équipes'!$B$12:$B$114,0),4)</f>
        <v>0</v>
      </c>
      <c r="I6664" s="25">
        <f>INDEX('Annexe 1 – Données des équipes'!$B$12:$R$114, MATCH(D6664, 'Annexe 1 – Données des équipes'!$B$12:$B$114,0),4)</f>
        <v>10</v>
      </c>
      <c r="J6664" s="25">
        <f t="shared" si="104"/>
        <v>1</v>
      </c>
    </row>
    <row r="6665" spans="2:10">
      <c r="B6665" s="3">
        <v>36716</v>
      </c>
      <c r="C6665" s="10" t="s">
        <v>20469</v>
      </c>
      <c r="D6665" s="10" t="s">
        <v>20470</v>
      </c>
      <c r="E6665" s="25">
        <v>2</v>
      </c>
      <c r="F6665" s="25">
        <v>3</v>
      </c>
      <c r="G6665" s="10" t="s">
        <v>20471</v>
      </c>
      <c r="H6665" s="25">
        <f>INDEX('Annexe 1 – Données des équipes'!$B$12:$R$114, MATCH(C6665, 'Annexe 1 – Données des équipes'!$B$12:$B$114,0),4)</f>
        <v>40</v>
      </c>
      <c r="I6665" s="25">
        <f>INDEX('Annexe 1 – Données des équipes'!$B$12:$R$114, MATCH(D6665, 'Annexe 1 – Données des équipes'!$B$12:$B$114,0),4)</f>
        <v>10</v>
      </c>
      <c r="J6665" s="25">
        <f t="shared" si="104"/>
        <v>1</v>
      </c>
    </row>
    <row r="6666" spans="2:10">
      <c r="B6666" s="3">
        <v>36716</v>
      </c>
      <c r="C6666" s="10" t="s">
        <v>20472</v>
      </c>
      <c r="D6666" s="10" t="s">
        <v>20473</v>
      </c>
      <c r="E6666" s="25">
        <v>2</v>
      </c>
      <c r="F6666" s="25">
        <v>1</v>
      </c>
      <c r="G6666" s="10" t="s">
        <v>20474</v>
      </c>
      <c r="H6666" s="25">
        <f>INDEX('Annexe 1 – Données des équipes'!$B$12:$R$114, MATCH(C6666, 'Annexe 1 – Données des équipes'!$B$12:$B$114,0),4)</f>
        <v>50</v>
      </c>
      <c r="I6666" s="25">
        <f>INDEX('Annexe 1 – Données des équipes'!$B$12:$R$114, MATCH(D6666, 'Annexe 1 – Données des équipes'!$B$12:$B$114,0),4)</f>
        <v>20</v>
      </c>
      <c r="J6666" s="25">
        <f t="shared" si="104"/>
        <v>1</v>
      </c>
    </row>
    <row r="6667" spans="2:10">
      <c r="B6667" s="3">
        <v>36723</v>
      </c>
      <c r="C6667" s="10" t="s">
        <v>20475</v>
      </c>
      <c r="D6667" s="10" t="s">
        <v>20476</v>
      </c>
      <c r="E6667" s="25">
        <v>0</v>
      </c>
      <c r="F6667" s="25">
        <v>1</v>
      </c>
      <c r="G6667" s="10" t="s">
        <v>20477</v>
      </c>
      <c r="H6667" s="25">
        <f>INDEX('Annexe 1 – Données des équipes'!$B$12:$R$114, MATCH(C6667, 'Annexe 1 – Données des équipes'!$B$12:$B$114,0),4)</f>
        <v>50</v>
      </c>
      <c r="I6667" s="25">
        <f>INDEX('Annexe 1 – Données des équipes'!$B$12:$R$114, MATCH(D6667, 'Annexe 1 – Données des équipes'!$B$12:$B$114,0),4)</f>
        <v>80</v>
      </c>
      <c r="J6667" s="25">
        <f t="shared" si="104"/>
        <v>1</v>
      </c>
    </row>
    <row r="6668" spans="2:10">
      <c r="B6668" s="3">
        <v>36725</v>
      </c>
      <c r="C6668" s="10" t="s">
        <v>20478</v>
      </c>
      <c r="D6668" s="10" t="s">
        <v>20479</v>
      </c>
      <c r="E6668" s="25">
        <v>2</v>
      </c>
      <c r="F6668" s="25">
        <v>1</v>
      </c>
      <c r="G6668" s="10" t="s">
        <v>20480</v>
      </c>
      <c r="H6668" s="25">
        <f>INDEX('Annexe 1 – Données des équipes'!$B$12:$R$114, MATCH(C6668, 'Annexe 1 – Données des équipes'!$B$12:$B$114,0),4)</f>
        <v>70</v>
      </c>
      <c r="I6668" s="25">
        <f>INDEX('Annexe 1 – Données des équipes'!$B$12:$R$114, MATCH(D6668, 'Annexe 1 – Données des équipes'!$B$12:$B$114,0),4)</f>
        <v>90</v>
      </c>
      <c r="J6668" s="25">
        <f t="shared" si="104"/>
        <v>1</v>
      </c>
    </row>
    <row r="6669" spans="2:10">
      <c r="B6669" s="3">
        <v>36726</v>
      </c>
      <c r="C6669" s="10" t="s">
        <v>20481</v>
      </c>
      <c r="D6669" s="10" t="s">
        <v>20482</v>
      </c>
      <c r="E6669" s="25">
        <v>1</v>
      </c>
      <c r="F6669" s="25">
        <v>0</v>
      </c>
      <c r="G6669" s="10" t="s">
        <v>20483</v>
      </c>
      <c r="H6669" s="25">
        <f>INDEX('Annexe 1 – Données des équipes'!$B$12:$R$114, MATCH(C6669, 'Annexe 1 – Données des équipes'!$B$12:$B$114,0),4)</f>
        <v>50</v>
      </c>
      <c r="I6669" s="25">
        <f>INDEX('Annexe 1 – Données des équipes'!$B$12:$R$114, MATCH(D6669, 'Annexe 1 – Données des équipes'!$B$12:$B$114,0),4)</f>
        <v>80</v>
      </c>
      <c r="J6669" s="25">
        <f t="shared" si="104"/>
        <v>1</v>
      </c>
    </row>
    <row r="6670" spans="2:10">
      <c r="B6670" s="3">
        <v>36726</v>
      </c>
      <c r="C6670" s="10" t="s">
        <v>20484</v>
      </c>
      <c r="D6670" s="10" t="s">
        <v>20485</v>
      </c>
      <c r="E6670" s="25">
        <v>0</v>
      </c>
      <c r="F6670" s="25">
        <v>1</v>
      </c>
      <c r="G6670" s="10" t="s">
        <v>20486</v>
      </c>
      <c r="H6670" s="25">
        <f>INDEX('Annexe 1 – Données des équipes'!$B$12:$R$114, MATCH(C6670, 'Annexe 1 – Données des équipes'!$B$12:$B$114,0),4)</f>
        <v>80</v>
      </c>
      <c r="I6670" s="25">
        <f>INDEX('Annexe 1 – Données des équipes'!$B$12:$R$114, MATCH(D6670, 'Annexe 1 – Données des équipes'!$B$12:$B$114,0),4)</f>
        <v>90</v>
      </c>
      <c r="J6670" s="25">
        <f t="shared" si="104"/>
        <v>1</v>
      </c>
    </row>
    <row r="6671" spans="2:10">
      <c r="B6671" s="3">
        <v>36735</v>
      </c>
      <c r="C6671" s="10" t="s">
        <v>20487</v>
      </c>
      <c r="D6671" s="10" t="s">
        <v>20488</v>
      </c>
      <c r="E6671" s="25">
        <v>0</v>
      </c>
      <c r="F6671" s="25">
        <v>1</v>
      </c>
      <c r="G6671" s="10" t="s">
        <v>20489</v>
      </c>
      <c r="H6671" s="25">
        <f>INDEX('Annexe 1 – Données des équipes'!$B$12:$R$114, MATCH(C6671, 'Annexe 1 – Données des équipes'!$B$12:$B$114,0),4)</f>
        <v>30</v>
      </c>
      <c r="I6671" s="25">
        <f>INDEX('Annexe 1 – Données des équipes'!$B$12:$R$114, MATCH(D6671, 'Annexe 1 – Données des équipes'!$B$12:$B$114,0),4)</f>
        <v>70</v>
      </c>
      <c r="J6671" s="25">
        <f t="shared" si="104"/>
        <v>1</v>
      </c>
    </row>
    <row r="6672" spans="2:10">
      <c r="B6672" s="3">
        <v>36736</v>
      </c>
      <c r="C6672" s="10" t="s">
        <v>20490</v>
      </c>
      <c r="D6672" s="10" t="s">
        <v>20491</v>
      </c>
      <c r="E6672" s="25">
        <v>0</v>
      </c>
      <c r="F6672" s="25">
        <v>1</v>
      </c>
      <c r="G6672" s="10" t="s">
        <v>20492</v>
      </c>
      <c r="H6672" s="25">
        <f>INDEX('Annexe 1 – Données des équipes'!$B$12:$R$114, MATCH(C6672, 'Annexe 1 – Données des équipes'!$B$12:$B$114,0),4)</f>
        <v>20</v>
      </c>
      <c r="I6672" s="25">
        <f>INDEX('Annexe 1 – Données des équipes'!$B$12:$R$114, MATCH(D6672, 'Annexe 1 – Données des équipes'!$B$12:$B$114,0),4)</f>
        <v>10</v>
      </c>
      <c r="J6672" s="25">
        <f t="shared" si="104"/>
        <v>1</v>
      </c>
    </row>
    <row r="6673" spans="2:10">
      <c r="B6673" s="3">
        <v>36743</v>
      </c>
      <c r="C6673" s="10" t="s">
        <v>20493</v>
      </c>
      <c r="D6673" s="10" t="s">
        <v>20494</v>
      </c>
      <c r="E6673" s="25">
        <v>1</v>
      </c>
      <c r="F6673" s="25">
        <v>2</v>
      </c>
      <c r="G6673" s="10" t="s">
        <v>20495</v>
      </c>
      <c r="H6673" s="25">
        <f>INDEX('Annexe 1 – Données des équipes'!$B$12:$R$114, MATCH(C6673, 'Annexe 1 – Données des équipes'!$B$12:$B$114,0),4)</f>
        <v>0</v>
      </c>
      <c r="I6673" s="25">
        <f>INDEX('Annexe 1 – Données des équipes'!$B$12:$R$114, MATCH(D6673, 'Annexe 1 – Données des équipes'!$B$12:$B$114,0),4)</f>
        <v>10</v>
      </c>
      <c r="J6673" s="25">
        <f t="shared" si="104"/>
        <v>1</v>
      </c>
    </row>
    <row r="6674" spans="2:10">
      <c r="B6674" s="3">
        <v>36746</v>
      </c>
      <c r="C6674" s="10" t="s">
        <v>20496</v>
      </c>
      <c r="D6674" s="10" t="s">
        <v>20497</v>
      </c>
      <c r="E6674" s="25">
        <v>1</v>
      </c>
      <c r="F6674" s="25">
        <v>2</v>
      </c>
      <c r="G6674" s="10" t="s">
        <v>20498</v>
      </c>
      <c r="H6674" s="25">
        <f>INDEX('Annexe 1 – Données des équipes'!$B$12:$R$114, MATCH(C6674, 'Annexe 1 – Données des équipes'!$B$12:$B$114,0),4)</f>
        <v>0</v>
      </c>
      <c r="I6674" s="25">
        <f>INDEX('Annexe 1 – Données des équipes'!$B$12:$R$114, MATCH(D6674, 'Annexe 1 – Données des équipes'!$B$12:$B$114,0),4)</f>
        <v>20</v>
      </c>
      <c r="J6674" s="25">
        <f t="shared" ref="J6674:J6737" si="105">ABS(F6674-E6674)</f>
        <v>1</v>
      </c>
    </row>
    <row r="6675" spans="2:10">
      <c r="B6675" s="3">
        <v>36751</v>
      </c>
      <c r="C6675" s="10" t="s">
        <v>20499</v>
      </c>
      <c r="D6675" s="10" t="s">
        <v>20500</v>
      </c>
      <c r="E6675" s="25">
        <v>0</v>
      </c>
      <c r="F6675" s="25">
        <v>1</v>
      </c>
      <c r="G6675" s="10" t="s">
        <v>20501</v>
      </c>
      <c r="H6675" s="25">
        <f>INDEX('Annexe 1 – Données des équipes'!$B$12:$R$114, MATCH(C6675, 'Annexe 1 – Données des équipes'!$B$12:$B$114,0),4)</f>
        <v>10</v>
      </c>
      <c r="I6675" s="25">
        <f>INDEX('Annexe 1 – Données des équipes'!$B$12:$R$114, MATCH(D6675, 'Annexe 1 – Données des équipes'!$B$12:$B$114,0),4)</f>
        <v>30</v>
      </c>
      <c r="J6675" s="25">
        <f t="shared" si="105"/>
        <v>1</v>
      </c>
    </row>
    <row r="6676" spans="2:10">
      <c r="B6676" s="3">
        <v>36753</v>
      </c>
      <c r="C6676" s="10" t="s">
        <v>20502</v>
      </c>
      <c r="D6676" s="10" t="s">
        <v>20503</v>
      </c>
      <c r="E6676" s="25">
        <v>1</v>
      </c>
      <c r="F6676" s="25">
        <v>0</v>
      </c>
      <c r="G6676" s="10" t="s">
        <v>20504</v>
      </c>
      <c r="H6676" s="25">
        <f>INDEX('Annexe 1 – Données des équipes'!$B$12:$R$114, MATCH(C6676, 'Annexe 1 – Données des équipes'!$B$12:$B$114,0),4)</f>
        <v>90</v>
      </c>
      <c r="I6676" s="25">
        <f>INDEX('Annexe 1 – Données des équipes'!$B$12:$R$114, MATCH(D6676, 'Annexe 1 – Données des équipes'!$B$12:$B$114,0),4)</f>
        <v>80</v>
      </c>
      <c r="J6676" s="25">
        <f t="shared" si="105"/>
        <v>1</v>
      </c>
    </row>
    <row r="6677" spans="2:10">
      <c r="B6677" s="3">
        <v>36753</v>
      </c>
      <c r="C6677" s="10" t="s">
        <v>20505</v>
      </c>
      <c r="D6677" s="10" t="s">
        <v>20506</v>
      </c>
      <c r="E6677" s="25">
        <v>2</v>
      </c>
      <c r="F6677" s="25">
        <v>1</v>
      </c>
      <c r="G6677" s="10" t="s">
        <v>20507</v>
      </c>
      <c r="H6677" s="25">
        <f>INDEX('Annexe 1 – Données des équipes'!$B$12:$R$114, MATCH(C6677, 'Annexe 1 – Données des équipes'!$B$12:$B$114,0),4)</f>
        <v>60</v>
      </c>
      <c r="I6677" s="25">
        <f>INDEX('Annexe 1 – Données des équipes'!$B$12:$R$114, MATCH(D6677, 'Annexe 1 – Données des équipes'!$B$12:$B$114,0),4)</f>
        <v>10</v>
      </c>
      <c r="J6677" s="25">
        <f t="shared" si="105"/>
        <v>1</v>
      </c>
    </row>
    <row r="6678" spans="2:10">
      <c r="B6678" s="3">
        <v>36754</v>
      </c>
      <c r="C6678" s="10" t="s">
        <v>20508</v>
      </c>
      <c r="D6678" s="10" t="s">
        <v>20509</v>
      </c>
      <c r="E6678" s="25">
        <v>2</v>
      </c>
      <c r="F6678" s="25">
        <v>1</v>
      </c>
      <c r="G6678" s="10" t="s">
        <v>20510</v>
      </c>
      <c r="H6678" s="25">
        <f>INDEX('Annexe 1 – Données des équipes'!$B$12:$R$114, MATCH(C6678, 'Annexe 1 – Données des équipes'!$B$12:$B$114,0),4)</f>
        <v>70</v>
      </c>
      <c r="I6678" s="25">
        <f>INDEX('Annexe 1 – Données des équipes'!$B$12:$R$114, MATCH(D6678, 'Annexe 1 – Données des équipes'!$B$12:$B$114,0),4)</f>
        <v>80</v>
      </c>
      <c r="J6678" s="25">
        <f t="shared" si="105"/>
        <v>1</v>
      </c>
    </row>
    <row r="6679" spans="2:10">
      <c r="B6679" s="3">
        <v>36754</v>
      </c>
      <c r="C6679" s="10" t="s">
        <v>20511</v>
      </c>
      <c r="D6679" s="10" t="s">
        <v>20512</v>
      </c>
      <c r="E6679" s="25">
        <v>2</v>
      </c>
      <c r="F6679" s="25">
        <v>1</v>
      </c>
      <c r="G6679" s="10" t="s">
        <v>20513</v>
      </c>
      <c r="H6679" s="25">
        <f>INDEX('Annexe 1 – Données des équipes'!$B$12:$R$114, MATCH(C6679, 'Annexe 1 – Données des équipes'!$B$12:$B$114,0),4)</f>
        <v>70</v>
      </c>
      <c r="I6679" s="25">
        <f>INDEX('Annexe 1 – Données des équipes'!$B$12:$R$114, MATCH(D6679, 'Annexe 1 – Données des équipes'!$B$12:$B$114,0),4)</f>
        <v>10</v>
      </c>
      <c r="J6679" s="25">
        <f t="shared" si="105"/>
        <v>1</v>
      </c>
    </row>
    <row r="6680" spans="2:10">
      <c r="B6680" s="3">
        <v>36754</v>
      </c>
      <c r="C6680" s="10" t="s">
        <v>20514</v>
      </c>
      <c r="D6680" s="10" t="s">
        <v>20515</v>
      </c>
      <c r="E6680" s="25">
        <v>1</v>
      </c>
      <c r="F6680" s="25">
        <v>0</v>
      </c>
      <c r="G6680" s="10" t="s">
        <v>20516</v>
      </c>
      <c r="H6680" s="25">
        <f>INDEX('Annexe 1 – Données des équipes'!$B$12:$R$114, MATCH(C6680, 'Annexe 1 – Données des équipes'!$B$12:$B$114,0),4)</f>
        <v>30</v>
      </c>
      <c r="I6680" s="25">
        <f>INDEX('Annexe 1 – Données des équipes'!$B$12:$R$114, MATCH(D6680, 'Annexe 1 – Données des équipes'!$B$12:$B$114,0),4)</f>
        <v>0</v>
      </c>
      <c r="J6680" s="25">
        <f t="shared" si="105"/>
        <v>1</v>
      </c>
    </row>
    <row r="6681" spans="2:10">
      <c r="B6681" s="3">
        <v>36754</v>
      </c>
      <c r="C6681" s="10" t="s">
        <v>20517</v>
      </c>
      <c r="D6681" s="10" t="s">
        <v>20518</v>
      </c>
      <c r="E6681" s="25">
        <v>1</v>
      </c>
      <c r="F6681" s="25">
        <v>2</v>
      </c>
      <c r="G6681" s="10" t="s">
        <v>20519</v>
      </c>
      <c r="H6681" s="25">
        <f>INDEX('Annexe 1 – Données des équipes'!$B$12:$R$114, MATCH(C6681, 'Annexe 1 – Données des équipes'!$B$12:$B$114,0),4)</f>
        <v>50</v>
      </c>
      <c r="I6681" s="25">
        <f>INDEX('Annexe 1 – Données des équipes'!$B$12:$R$114, MATCH(D6681, 'Annexe 1 – Données des équipes'!$B$12:$B$114,0),4)</f>
        <v>70</v>
      </c>
      <c r="J6681" s="25">
        <f t="shared" si="105"/>
        <v>1</v>
      </c>
    </row>
    <row r="6682" spans="2:10">
      <c r="B6682" s="3">
        <v>36754</v>
      </c>
      <c r="C6682" s="10" t="s">
        <v>20520</v>
      </c>
      <c r="D6682" s="10" t="s">
        <v>20521</v>
      </c>
      <c r="E6682" s="25">
        <v>1</v>
      </c>
      <c r="F6682" s="25">
        <v>0</v>
      </c>
      <c r="G6682" s="10" t="s">
        <v>20522</v>
      </c>
      <c r="H6682" s="25">
        <f>INDEX('Annexe 1 – Données des équipes'!$B$12:$R$114, MATCH(C6682, 'Annexe 1 – Données des équipes'!$B$12:$B$114,0),4)</f>
        <v>80</v>
      </c>
      <c r="I6682" s="25">
        <f>INDEX('Annexe 1 – Données des équipes'!$B$12:$R$114, MATCH(D6682, 'Annexe 1 – Données des équipes'!$B$12:$B$114,0),4)</f>
        <v>60</v>
      </c>
      <c r="J6682" s="25">
        <f t="shared" si="105"/>
        <v>1</v>
      </c>
    </row>
    <row r="6683" spans="2:10">
      <c r="B6683" s="3">
        <v>36754</v>
      </c>
      <c r="C6683" s="10" t="s">
        <v>20523</v>
      </c>
      <c r="D6683" s="10" t="s">
        <v>20524</v>
      </c>
      <c r="E6683" s="25">
        <v>1</v>
      </c>
      <c r="F6683" s="25">
        <v>0</v>
      </c>
      <c r="G6683" s="10" t="s">
        <v>20525</v>
      </c>
      <c r="H6683" s="25">
        <f>INDEX('Annexe 1 – Données des équipes'!$B$12:$R$114, MATCH(C6683, 'Annexe 1 – Données des équipes'!$B$12:$B$114,0),4)</f>
        <v>50</v>
      </c>
      <c r="I6683" s="25">
        <f>INDEX('Annexe 1 – Données des équipes'!$B$12:$R$114, MATCH(D6683, 'Annexe 1 – Données des équipes'!$B$12:$B$114,0),4)</f>
        <v>20</v>
      </c>
      <c r="J6683" s="25">
        <f t="shared" si="105"/>
        <v>1</v>
      </c>
    </row>
    <row r="6684" spans="2:10">
      <c r="B6684" s="3">
        <v>36755</v>
      </c>
      <c r="C6684" s="10" t="s">
        <v>20526</v>
      </c>
      <c r="D6684" s="10" t="s">
        <v>20527</v>
      </c>
      <c r="E6684" s="25">
        <v>1</v>
      </c>
      <c r="F6684" s="25">
        <v>0</v>
      </c>
      <c r="G6684" s="10" t="s">
        <v>20528</v>
      </c>
      <c r="H6684" s="25">
        <f>INDEX('Annexe 1 – Données des équipes'!$B$12:$R$114, MATCH(C6684, 'Annexe 1 – Données des équipes'!$B$12:$B$114,0),4)</f>
        <v>20</v>
      </c>
      <c r="I6684" s="25">
        <f>INDEX('Annexe 1 – Données des équipes'!$B$12:$R$114, MATCH(D6684, 'Annexe 1 – Données des équipes'!$B$12:$B$114,0),4)</f>
        <v>20</v>
      </c>
      <c r="J6684" s="25">
        <f t="shared" si="105"/>
        <v>1</v>
      </c>
    </row>
    <row r="6685" spans="2:10">
      <c r="B6685" s="3">
        <v>36771</v>
      </c>
      <c r="C6685" s="10" t="s">
        <v>20529</v>
      </c>
      <c r="D6685" s="10" t="s">
        <v>20530</v>
      </c>
      <c r="E6685" s="25">
        <v>2</v>
      </c>
      <c r="F6685" s="25">
        <v>1</v>
      </c>
      <c r="G6685" s="10" t="s">
        <v>20531</v>
      </c>
      <c r="H6685" s="25">
        <f>INDEX('Annexe 1 – Données des équipes'!$B$12:$R$114, MATCH(C6685, 'Annexe 1 – Données des équipes'!$B$12:$B$114,0),4)</f>
        <v>10</v>
      </c>
      <c r="I6685" s="25">
        <f>INDEX('Annexe 1 – Données des équipes'!$B$12:$R$114, MATCH(D6685, 'Annexe 1 – Données des équipes'!$B$12:$B$114,0),4)</f>
        <v>70</v>
      </c>
      <c r="J6685" s="25">
        <f t="shared" si="105"/>
        <v>1</v>
      </c>
    </row>
    <row r="6686" spans="2:10">
      <c r="B6686" s="3">
        <v>36771</v>
      </c>
      <c r="C6686" s="10" t="s">
        <v>20532</v>
      </c>
      <c r="D6686" s="10" t="s">
        <v>20533</v>
      </c>
      <c r="E6686" s="25">
        <v>0</v>
      </c>
      <c r="F6686" s="25">
        <v>1</v>
      </c>
      <c r="G6686" s="10" t="s">
        <v>20534</v>
      </c>
      <c r="H6686" s="25">
        <f>INDEX('Annexe 1 – Données des équipes'!$B$12:$R$114, MATCH(C6686, 'Annexe 1 – Données des équipes'!$B$12:$B$114,0),4)</f>
        <v>80</v>
      </c>
      <c r="I6686" s="25">
        <f>INDEX('Annexe 1 – Données des équipes'!$B$12:$R$114, MATCH(D6686, 'Annexe 1 – Données des équipes'!$B$12:$B$114,0),4)</f>
        <v>90</v>
      </c>
      <c r="J6686" s="25">
        <f t="shared" si="105"/>
        <v>1</v>
      </c>
    </row>
    <row r="6687" spans="2:10">
      <c r="B6687" s="3">
        <v>36556</v>
      </c>
      <c r="C6687" s="10" t="s">
        <v>20535</v>
      </c>
      <c r="D6687" s="10" t="s">
        <v>20536</v>
      </c>
      <c r="E6687" s="25">
        <v>0</v>
      </c>
      <c r="F6687" s="25">
        <v>2</v>
      </c>
      <c r="G6687" s="10" t="s">
        <v>20537</v>
      </c>
      <c r="H6687" s="25">
        <f>INDEX('Annexe 1 – Données des équipes'!$B$12:$R$114, MATCH(C6687, 'Annexe 1 – Données des équipes'!$B$12:$B$114,0),4)</f>
        <v>40</v>
      </c>
      <c r="I6687" s="25">
        <f>INDEX('Annexe 1 – Données des équipes'!$B$12:$R$114, MATCH(D6687, 'Annexe 1 – Données des équipes'!$B$12:$B$114,0),4)</f>
        <v>30</v>
      </c>
      <c r="J6687" s="25">
        <f t="shared" si="105"/>
        <v>2</v>
      </c>
    </row>
    <row r="6688" spans="2:10">
      <c r="B6688" s="3">
        <v>36771</v>
      </c>
      <c r="C6688" s="10" t="s">
        <v>20538</v>
      </c>
      <c r="D6688" s="10" t="s">
        <v>20539</v>
      </c>
      <c r="E6688" s="25">
        <v>2</v>
      </c>
      <c r="F6688" s="25">
        <v>1</v>
      </c>
      <c r="G6688" s="10" t="s">
        <v>20540</v>
      </c>
      <c r="H6688" s="25">
        <f>INDEX('Annexe 1 – Données des équipes'!$B$12:$R$114, MATCH(C6688, 'Annexe 1 – Données des équipes'!$B$12:$B$114,0),4)</f>
        <v>30</v>
      </c>
      <c r="I6688" s="25">
        <f>INDEX('Annexe 1 – Données des équipes'!$B$12:$R$114, MATCH(D6688, 'Annexe 1 – Données des équipes'!$B$12:$B$114,0),4)</f>
        <v>40</v>
      </c>
      <c r="J6688" s="25">
        <f t="shared" si="105"/>
        <v>1</v>
      </c>
    </row>
    <row r="6689" spans="2:10">
      <c r="B6689" s="3">
        <v>36771</v>
      </c>
      <c r="C6689" s="10" t="s">
        <v>20541</v>
      </c>
      <c r="D6689" s="10" t="s">
        <v>20542</v>
      </c>
      <c r="E6689" s="25">
        <v>1</v>
      </c>
      <c r="F6689" s="25">
        <v>2</v>
      </c>
      <c r="G6689" s="10" t="s">
        <v>20543</v>
      </c>
      <c r="H6689" s="25">
        <f>INDEX('Annexe 1 – Données des équipes'!$B$12:$R$114, MATCH(C6689, 'Annexe 1 – Données des équipes'!$B$12:$B$114,0),4)</f>
        <v>70</v>
      </c>
      <c r="I6689" s="25">
        <f>INDEX('Annexe 1 – Données des équipes'!$B$12:$R$114, MATCH(D6689, 'Annexe 1 – Données des équipes'!$B$12:$B$114,0),4)</f>
        <v>80</v>
      </c>
      <c r="J6689" s="25">
        <f t="shared" si="105"/>
        <v>1</v>
      </c>
    </row>
    <row r="6690" spans="2:10">
      <c r="B6690" s="3">
        <v>36771</v>
      </c>
      <c r="C6690" s="10" t="s">
        <v>20544</v>
      </c>
      <c r="D6690" s="10" t="s">
        <v>20545</v>
      </c>
      <c r="E6690" s="25">
        <v>0</v>
      </c>
      <c r="F6690" s="25">
        <v>1</v>
      </c>
      <c r="G6690" s="10" t="s">
        <v>20546</v>
      </c>
      <c r="H6690" s="25">
        <f>INDEX('Annexe 1 – Données des équipes'!$B$12:$R$114, MATCH(C6690, 'Annexe 1 – Données des équipes'!$B$12:$B$114,0),4)</f>
        <v>80</v>
      </c>
      <c r="I6690" s="25">
        <f>INDEX('Annexe 1 – Données des équipes'!$B$12:$R$114, MATCH(D6690, 'Annexe 1 – Données des équipes'!$B$12:$B$114,0),4)</f>
        <v>50</v>
      </c>
      <c r="J6690" s="25">
        <f t="shared" si="105"/>
        <v>1</v>
      </c>
    </row>
    <row r="6691" spans="2:10">
      <c r="B6691" s="3">
        <v>36772</v>
      </c>
      <c r="C6691" s="10" t="s">
        <v>20547</v>
      </c>
      <c r="D6691" s="10" t="s">
        <v>20548</v>
      </c>
      <c r="E6691" s="25">
        <v>1</v>
      </c>
      <c r="F6691" s="25">
        <v>2</v>
      </c>
      <c r="G6691" s="10" t="s">
        <v>20549</v>
      </c>
      <c r="H6691" s="25">
        <f>INDEX('Annexe 1 – Données des équipes'!$B$12:$R$114, MATCH(C6691, 'Annexe 1 – Données des équipes'!$B$12:$B$114,0),4)</f>
        <v>80</v>
      </c>
      <c r="I6691" s="25">
        <f>INDEX('Annexe 1 – Données des équipes'!$B$12:$R$114, MATCH(D6691, 'Annexe 1 – Données des équipes'!$B$12:$B$114,0),4)</f>
        <v>90</v>
      </c>
      <c r="J6691" s="25">
        <f t="shared" si="105"/>
        <v>1</v>
      </c>
    </row>
    <row r="6692" spans="2:10">
      <c r="B6692" s="3">
        <v>36776</v>
      </c>
      <c r="C6692" s="10" t="s">
        <v>20550</v>
      </c>
      <c r="D6692" s="10" t="s">
        <v>20551</v>
      </c>
      <c r="E6692" s="25">
        <v>0</v>
      </c>
      <c r="F6692" s="25">
        <v>1</v>
      </c>
      <c r="G6692" s="10" t="s">
        <v>20552</v>
      </c>
      <c r="H6692" s="25">
        <f>INDEX('Annexe 1 – Données des équipes'!$B$12:$R$114, MATCH(C6692, 'Annexe 1 – Données des équipes'!$B$12:$B$114,0),4)</f>
        <v>0</v>
      </c>
      <c r="I6692" s="25">
        <f>INDEX('Annexe 1 – Données des équipes'!$B$12:$R$114, MATCH(D6692, 'Annexe 1 – Données des équipes'!$B$12:$B$114,0),4)</f>
        <v>20</v>
      </c>
      <c r="J6692" s="25">
        <f t="shared" si="105"/>
        <v>1</v>
      </c>
    </row>
    <row r="6693" spans="2:10">
      <c r="B6693" s="3">
        <v>36793</v>
      </c>
      <c r="C6693" s="10" t="s">
        <v>20553</v>
      </c>
      <c r="D6693" s="10" t="s">
        <v>20554</v>
      </c>
      <c r="E6693" s="25">
        <v>2</v>
      </c>
      <c r="F6693" s="25">
        <v>1</v>
      </c>
      <c r="G6693" s="10" t="s">
        <v>20555</v>
      </c>
      <c r="H6693" s="25">
        <f>INDEX('Annexe 1 – Données des équipes'!$B$12:$R$114, MATCH(C6693, 'Annexe 1 – Données des équipes'!$B$12:$B$114,0),4)</f>
        <v>30</v>
      </c>
      <c r="I6693" s="25">
        <f>INDEX('Annexe 1 – Données des équipes'!$B$12:$R$114, MATCH(D6693, 'Annexe 1 – Données des équipes'!$B$12:$B$114,0),4)</f>
        <v>30</v>
      </c>
      <c r="J6693" s="25">
        <f t="shared" si="105"/>
        <v>1</v>
      </c>
    </row>
    <row r="6694" spans="2:10">
      <c r="B6694" s="3">
        <v>36796</v>
      </c>
      <c r="C6694" s="10" t="s">
        <v>20556</v>
      </c>
      <c r="D6694" s="10" t="s">
        <v>20557</v>
      </c>
      <c r="E6694" s="25">
        <v>1</v>
      </c>
      <c r="F6694" s="25">
        <v>0</v>
      </c>
      <c r="G6694" s="10" t="s">
        <v>20558</v>
      </c>
      <c r="H6694" s="25">
        <f>INDEX('Annexe 1 – Données des équipes'!$B$12:$R$114, MATCH(C6694, 'Annexe 1 – Données des équipes'!$B$12:$B$114,0),4)</f>
        <v>80</v>
      </c>
      <c r="I6694" s="25">
        <f>INDEX('Annexe 1 – Données des équipes'!$B$12:$R$114, MATCH(D6694, 'Annexe 1 – Données des équipes'!$B$12:$B$114,0),4)</f>
        <v>50</v>
      </c>
      <c r="J6694" s="25">
        <f t="shared" si="105"/>
        <v>1</v>
      </c>
    </row>
    <row r="6695" spans="2:10">
      <c r="B6695" s="3">
        <v>36796</v>
      </c>
      <c r="C6695" s="10" t="s">
        <v>20559</v>
      </c>
      <c r="D6695" s="10" t="s">
        <v>20560</v>
      </c>
      <c r="E6695" s="25">
        <v>1</v>
      </c>
      <c r="F6695" s="25">
        <v>2</v>
      </c>
      <c r="G6695" s="10" t="s">
        <v>20561</v>
      </c>
      <c r="H6695" s="25">
        <f>INDEX('Annexe 1 – Données des équipes'!$B$12:$R$114, MATCH(C6695, 'Annexe 1 – Données des équipes'!$B$12:$B$114,0),4)</f>
        <v>0</v>
      </c>
      <c r="I6695" s="25">
        <f>INDEX('Annexe 1 – Données des équipes'!$B$12:$R$114, MATCH(D6695, 'Annexe 1 – Données des équipes'!$B$12:$B$114,0),4)</f>
        <v>70</v>
      </c>
      <c r="J6695" s="25">
        <f t="shared" si="105"/>
        <v>1</v>
      </c>
    </row>
    <row r="6696" spans="2:10">
      <c r="B6696" s="3">
        <v>36801</v>
      </c>
      <c r="C6696" s="10" t="s">
        <v>20562</v>
      </c>
      <c r="D6696" s="10" t="s">
        <v>20563</v>
      </c>
      <c r="E6696" s="25">
        <v>1</v>
      </c>
      <c r="F6696" s="25">
        <v>0</v>
      </c>
      <c r="G6696" s="10" t="s">
        <v>20564</v>
      </c>
      <c r="H6696" s="25">
        <f>INDEX('Annexe 1 – Données des équipes'!$B$12:$R$114, MATCH(C6696, 'Annexe 1 – Données des équipes'!$B$12:$B$114,0),4)</f>
        <v>10</v>
      </c>
      <c r="I6696" s="25">
        <f>INDEX('Annexe 1 – Données des équipes'!$B$12:$R$114, MATCH(D6696, 'Annexe 1 – Données des équipes'!$B$12:$B$114,0),4)</f>
        <v>30</v>
      </c>
      <c r="J6696" s="25">
        <f t="shared" si="105"/>
        <v>1</v>
      </c>
    </row>
    <row r="6697" spans="2:10">
      <c r="B6697" s="3">
        <v>36801</v>
      </c>
      <c r="C6697" s="10" t="s">
        <v>20565</v>
      </c>
      <c r="D6697" s="10" t="s">
        <v>20566</v>
      </c>
      <c r="E6697" s="25">
        <v>0</v>
      </c>
      <c r="F6697" s="25">
        <v>1</v>
      </c>
      <c r="G6697" s="10" t="s">
        <v>20567</v>
      </c>
      <c r="H6697" s="25">
        <f>INDEX('Annexe 1 – Données des équipes'!$B$12:$R$114, MATCH(C6697, 'Annexe 1 – Données des équipes'!$B$12:$B$114,0),4)</f>
        <v>0</v>
      </c>
      <c r="I6697" s="25">
        <f>INDEX('Annexe 1 – Données des équipes'!$B$12:$R$114, MATCH(D6697, 'Annexe 1 – Données des équipes'!$B$12:$B$114,0),4)</f>
        <v>50</v>
      </c>
      <c r="J6697" s="25">
        <f t="shared" si="105"/>
        <v>1</v>
      </c>
    </row>
    <row r="6698" spans="2:10">
      <c r="B6698" s="3">
        <v>36803</v>
      </c>
      <c r="C6698" s="10" t="s">
        <v>20568</v>
      </c>
      <c r="D6698" s="10" t="s">
        <v>20569</v>
      </c>
      <c r="E6698" s="25">
        <v>1</v>
      </c>
      <c r="F6698" s="25">
        <v>0</v>
      </c>
      <c r="G6698" s="10" t="s">
        <v>20570</v>
      </c>
      <c r="H6698" s="25">
        <f>INDEX('Annexe 1 – Données des équipes'!$B$12:$R$114, MATCH(C6698, 'Annexe 1 – Données des équipes'!$B$12:$B$114,0),4)</f>
        <v>60</v>
      </c>
      <c r="I6698" s="25">
        <f>INDEX('Annexe 1 – Données des équipes'!$B$12:$R$114, MATCH(D6698, 'Annexe 1 – Données des équipes'!$B$12:$B$114,0),4)</f>
        <v>0</v>
      </c>
      <c r="J6698" s="25">
        <f t="shared" si="105"/>
        <v>1</v>
      </c>
    </row>
    <row r="6699" spans="2:10">
      <c r="B6699" s="3">
        <v>36806</v>
      </c>
      <c r="C6699" s="10" t="s">
        <v>20571</v>
      </c>
      <c r="D6699" s="10" t="s">
        <v>20572</v>
      </c>
      <c r="E6699" s="25">
        <v>2</v>
      </c>
      <c r="F6699" s="25">
        <v>3</v>
      </c>
      <c r="G6699" s="10" t="s">
        <v>20573</v>
      </c>
      <c r="H6699" s="25">
        <f>INDEX('Annexe 1 – Données des équipes'!$B$12:$R$114, MATCH(C6699, 'Annexe 1 – Données des équipes'!$B$12:$B$114,0),4)</f>
        <v>10</v>
      </c>
      <c r="I6699" s="25">
        <f>INDEX('Annexe 1 – Données des équipes'!$B$12:$R$114, MATCH(D6699, 'Annexe 1 – Données des équipes'!$B$12:$B$114,0),4)</f>
        <v>60</v>
      </c>
      <c r="J6699" s="25">
        <f t="shared" si="105"/>
        <v>1</v>
      </c>
    </row>
    <row r="6700" spans="2:10">
      <c r="B6700" s="3">
        <v>36806</v>
      </c>
      <c r="C6700" s="10" t="s">
        <v>20574</v>
      </c>
      <c r="D6700" s="10" t="s">
        <v>20575</v>
      </c>
      <c r="E6700" s="25">
        <v>0</v>
      </c>
      <c r="F6700" s="25">
        <v>1</v>
      </c>
      <c r="G6700" s="10" t="s">
        <v>20576</v>
      </c>
      <c r="H6700" s="25">
        <f>INDEX('Annexe 1 – Données des équipes'!$B$12:$R$114, MATCH(C6700, 'Annexe 1 – Données des équipes'!$B$12:$B$114,0),4)</f>
        <v>90</v>
      </c>
      <c r="I6700" s="25">
        <f>INDEX('Annexe 1 – Données des équipes'!$B$12:$R$114, MATCH(D6700, 'Annexe 1 – Données des équipes'!$B$12:$B$114,0),4)</f>
        <v>90</v>
      </c>
      <c r="J6700" s="25">
        <f t="shared" si="105"/>
        <v>1</v>
      </c>
    </row>
    <row r="6701" spans="2:10">
      <c r="B6701" s="3">
        <v>36806</v>
      </c>
      <c r="C6701" s="10" t="s">
        <v>20577</v>
      </c>
      <c r="D6701" s="10" t="s">
        <v>20578</v>
      </c>
      <c r="E6701" s="25">
        <v>1</v>
      </c>
      <c r="F6701" s="25">
        <v>0</v>
      </c>
      <c r="G6701" s="10" t="s">
        <v>20579</v>
      </c>
      <c r="H6701" s="25">
        <f>INDEX('Annexe 1 – Données des équipes'!$B$12:$R$114, MATCH(C6701, 'Annexe 1 – Données des équipes'!$B$12:$B$114,0),4)</f>
        <v>50</v>
      </c>
      <c r="I6701" s="25">
        <f>INDEX('Annexe 1 – Données des équipes'!$B$12:$R$114, MATCH(D6701, 'Annexe 1 – Données des équipes'!$B$12:$B$114,0),4)</f>
        <v>30</v>
      </c>
      <c r="J6701" s="25">
        <f t="shared" si="105"/>
        <v>1</v>
      </c>
    </row>
    <row r="6702" spans="2:10">
      <c r="B6702" s="3">
        <v>36806</v>
      </c>
      <c r="C6702" s="10" t="s">
        <v>20580</v>
      </c>
      <c r="D6702" s="10" t="s">
        <v>20581</v>
      </c>
      <c r="E6702" s="25">
        <v>1</v>
      </c>
      <c r="F6702" s="25">
        <v>0</v>
      </c>
      <c r="G6702" s="10" t="s">
        <v>20582</v>
      </c>
      <c r="H6702" s="25">
        <f>INDEX('Annexe 1 – Données des équipes'!$B$12:$R$114, MATCH(C6702, 'Annexe 1 – Données des équipes'!$B$12:$B$114,0),4)</f>
        <v>20</v>
      </c>
      <c r="I6702" s="25">
        <f>INDEX('Annexe 1 – Données des équipes'!$B$12:$R$114, MATCH(D6702, 'Annexe 1 – Données des équipes'!$B$12:$B$114,0),4)</f>
        <v>0</v>
      </c>
      <c r="J6702" s="25">
        <f t="shared" si="105"/>
        <v>1</v>
      </c>
    </row>
    <row r="6703" spans="2:10">
      <c r="B6703" s="3">
        <v>36807</v>
      </c>
      <c r="C6703" s="10" t="s">
        <v>20583</v>
      </c>
      <c r="D6703" s="10" t="s">
        <v>20584</v>
      </c>
      <c r="E6703" s="25">
        <v>2</v>
      </c>
      <c r="F6703" s="25">
        <v>1</v>
      </c>
      <c r="G6703" s="10" t="s">
        <v>20585</v>
      </c>
      <c r="H6703" s="25">
        <f>INDEX('Annexe 1 – Données des équipes'!$B$12:$R$114, MATCH(C6703, 'Annexe 1 – Données des équipes'!$B$12:$B$114,0),4)</f>
        <v>90</v>
      </c>
      <c r="I6703" s="25">
        <f>INDEX('Annexe 1 – Données des équipes'!$B$12:$R$114, MATCH(D6703, 'Annexe 1 – Données des équipes'!$B$12:$B$114,0),4)</f>
        <v>80</v>
      </c>
      <c r="J6703" s="25">
        <f t="shared" si="105"/>
        <v>1</v>
      </c>
    </row>
    <row r="6704" spans="2:10">
      <c r="B6704" s="3">
        <v>36807</v>
      </c>
      <c r="C6704" s="10" t="s">
        <v>20586</v>
      </c>
      <c r="D6704" s="10" t="s">
        <v>20587</v>
      </c>
      <c r="E6704" s="25">
        <v>1</v>
      </c>
      <c r="F6704" s="25">
        <v>0</v>
      </c>
      <c r="G6704" s="10" t="s">
        <v>20588</v>
      </c>
      <c r="H6704" s="25">
        <f>INDEX('Annexe 1 – Données des équipes'!$B$12:$R$114, MATCH(C6704, 'Annexe 1 – Données des équipes'!$B$12:$B$114,0),4)</f>
        <v>50</v>
      </c>
      <c r="I6704" s="25">
        <f>INDEX('Annexe 1 – Données des équipes'!$B$12:$R$114, MATCH(D6704, 'Annexe 1 – Données des équipes'!$B$12:$B$114,0),4)</f>
        <v>80</v>
      </c>
      <c r="J6704" s="25">
        <f t="shared" si="105"/>
        <v>1</v>
      </c>
    </row>
    <row r="6705" spans="2:10">
      <c r="B6705" s="3">
        <v>36807</v>
      </c>
      <c r="C6705" s="10" t="s">
        <v>20589</v>
      </c>
      <c r="D6705" s="10" t="s">
        <v>20590</v>
      </c>
      <c r="E6705" s="25">
        <v>1</v>
      </c>
      <c r="F6705" s="25">
        <v>0</v>
      </c>
      <c r="G6705" s="10" t="s">
        <v>20591</v>
      </c>
      <c r="H6705" s="25">
        <f>INDEX('Annexe 1 – Données des équipes'!$B$12:$R$114, MATCH(C6705, 'Annexe 1 – Données des équipes'!$B$12:$B$114,0),4)</f>
        <v>70</v>
      </c>
      <c r="I6705" s="25">
        <f>INDEX('Annexe 1 – Données des équipes'!$B$12:$R$114, MATCH(D6705, 'Annexe 1 – Données des équipes'!$B$12:$B$114,0),4)</f>
        <v>80</v>
      </c>
      <c r="J6705" s="25">
        <f t="shared" si="105"/>
        <v>1</v>
      </c>
    </row>
    <row r="6706" spans="2:10">
      <c r="B6706" s="3">
        <v>36807</v>
      </c>
      <c r="C6706" s="10" t="s">
        <v>20592</v>
      </c>
      <c r="D6706" s="10" t="s">
        <v>20593</v>
      </c>
      <c r="E6706" s="25">
        <v>1</v>
      </c>
      <c r="F6706" s="25">
        <v>0</v>
      </c>
      <c r="G6706" s="10" t="s">
        <v>20594</v>
      </c>
      <c r="H6706" s="25">
        <f>INDEX('Annexe 1 – Données des équipes'!$B$12:$R$114, MATCH(C6706, 'Annexe 1 – Données des équipes'!$B$12:$B$114,0),4)</f>
        <v>10</v>
      </c>
      <c r="I6706" s="25">
        <f>INDEX('Annexe 1 – Données des équipes'!$B$12:$R$114, MATCH(D6706, 'Annexe 1 – Données des équipes'!$B$12:$B$114,0),4)</f>
        <v>70</v>
      </c>
      <c r="J6706" s="25">
        <f t="shared" si="105"/>
        <v>1</v>
      </c>
    </row>
    <row r="6707" spans="2:10">
      <c r="B6707" s="3">
        <v>36807</v>
      </c>
      <c r="C6707" s="10" t="s">
        <v>20595</v>
      </c>
      <c r="D6707" s="10" t="s">
        <v>20596</v>
      </c>
      <c r="E6707" s="25">
        <v>1</v>
      </c>
      <c r="F6707" s="25">
        <v>0</v>
      </c>
      <c r="G6707" s="10" t="s">
        <v>20597</v>
      </c>
      <c r="H6707" s="25">
        <f>INDEX('Annexe 1 – Données des équipes'!$B$12:$R$114, MATCH(C6707, 'Annexe 1 – Données des équipes'!$B$12:$B$114,0),4)</f>
        <v>40</v>
      </c>
      <c r="I6707" s="25">
        <f>INDEX('Annexe 1 – Données des équipes'!$B$12:$R$114, MATCH(D6707, 'Annexe 1 – Données des équipes'!$B$12:$B$114,0),4)</f>
        <v>30</v>
      </c>
      <c r="J6707" s="25">
        <f t="shared" si="105"/>
        <v>1</v>
      </c>
    </row>
    <row r="6708" spans="2:10">
      <c r="B6708" s="3">
        <v>36808</v>
      </c>
      <c r="C6708" s="10" t="s">
        <v>20598</v>
      </c>
      <c r="D6708" s="10" t="s">
        <v>20599</v>
      </c>
      <c r="E6708" s="25">
        <v>1</v>
      </c>
      <c r="F6708" s="25">
        <v>0</v>
      </c>
      <c r="G6708" s="10" t="s">
        <v>20600</v>
      </c>
      <c r="H6708" s="25">
        <f>INDEX('Annexe 1 – Données des équipes'!$B$12:$R$114, MATCH(C6708, 'Annexe 1 – Données des équipes'!$B$12:$B$114,0),4)</f>
        <v>20</v>
      </c>
      <c r="I6708" s="25">
        <f>INDEX('Annexe 1 – Données des équipes'!$B$12:$R$114, MATCH(D6708, 'Annexe 1 – Données des équipes'!$B$12:$B$114,0),4)</f>
        <v>50</v>
      </c>
      <c r="J6708" s="25">
        <f t="shared" si="105"/>
        <v>1</v>
      </c>
    </row>
    <row r="6709" spans="2:10">
      <c r="B6709" s="3">
        <v>36810</v>
      </c>
      <c r="C6709" s="10" t="s">
        <v>20601</v>
      </c>
      <c r="D6709" s="10" t="s">
        <v>20602</v>
      </c>
      <c r="E6709" s="25">
        <v>2</v>
      </c>
      <c r="F6709" s="25">
        <v>1</v>
      </c>
      <c r="G6709" s="10" t="s">
        <v>20603</v>
      </c>
      <c r="H6709" s="25">
        <f>INDEX('Annexe 1 – Données des équipes'!$B$12:$R$114, MATCH(C6709, 'Annexe 1 – Données des équipes'!$B$12:$B$114,0),4)</f>
        <v>10</v>
      </c>
      <c r="I6709" s="25">
        <f>INDEX('Annexe 1 – Données des équipes'!$B$12:$R$114, MATCH(D6709, 'Annexe 1 – Données des équipes'!$B$12:$B$114,0),4)</f>
        <v>10</v>
      </c>
      <c r="J6709" s="25">
        <f t="shared" si="105"/>
        <v>1</v>
      </c>
    </row>
    <row r="6710" spans="2:10">
      <c r="B6710" s="3">
        <v>36810</v>
      </c>
      <c r="C6710" s="10" t="s">
        <v>20604</v>
      </c>
      <c r="D6710" s="10" t="s">
        <v>20605</v>
      </c>
      <c r="E6710" s="25">
        <v>1</v>
      </c>
      <c r="F6710" s="25">
        <v>0</v>
      </c>
      <c r="G6710" s="10" t="s">
        <v>20606</v>
      </c>
      <c r="H6710" s="25">
        <f>INDEX('Annexe 1 – Données des équipes'!$B$12:$R$114, MATCH(C6710, 'Annexe 1 – Données des équipes'!$B$12:$B$114,0),4)</f>
        <v>70</v>
      </c>
      <c r="I6710" s="25">
        <f>INDEX('Annexe 1 – Données des équipes'!$B$12:$R$114, MATCH(D6710, 'Annexe 1 – Données des équipes'!$B$12:$B$114,0),4)</f>
        <v>50</v>
      </c>
      <c r="J6710" s="25">
        <f t="shared" si="105"/>
        <v>1</v>
      </c>
    </row>
    <row r="6711" spans="2:10">
      <c r="B6711" s="3">
        <v>36810</v>
      </c>
      <c r="C6711" s="10" t="s">
        <v>20607</v>
      </c>
      <c r="D6711" s="10" t="s">
        <v>20608</v>
      </c>
      <c r="E6711" s="25">
        <v>0</v>
      </c>
      <c r="F6711" s="25">
        <v>1</v>
      </c>
      <c r="G6711" s="10" t="s">
        <v>20609</v>
      </c>
      <c r="H6711" s="25">
        <f>INDEX('Annexe 1 – Données des équipes'!$B$12:$R$114, MATCH(C6711, 'Annexe 1 – Données des équipes'!$B$12:$B$114,0),4)</f>
        <v>30</v>
      </c>
      <c r="I6711" s="25">
        <f>INDEX('Annexe 1 – Données des équipes'!$B$12:$R$114, MATCH(D6711, 'Annexe 1 – Données des équipes'!$B$12:$B$114,0),4)</f>
        <v>60</v>
      </c>
      <c r="J6711" s="25">
        <f t="shared" si="105"/>
        <v>1</v>
      </c>
    </row>
    <row r="6712" spans="2:10">
      <c r="B6712" s="3">
        <v>36815</v>
      </c>
      <c r="C6712" s="10" t="s">
        <v>20610</v>
      </c>
      <c r="D6712" s="10" t="s">
        <v>20611</v>
      </c>
      <c r="E6712" s="25">
        <v>0</v>
      </c>
      <c r="F6712" s="25">
        <v>1</v>
      </c>
      <c r="G6712" s="10" t="s">
        <v>20612</v>
      </c>
      <c r="H6712" s="25">
        <f>INDEX('Annexe 1 – Données des équipes'!$B$12:$R$114, MATCH(C6712, 'Annexe 1 – Données des équipes'!$B$12:$B$114,0),4)</f>
        <v>70</v>
      </c>
      <c r="I6712" s="25">
        <f>INDEX('Annexe 1 – Données des équipes'!$B$12:$R$114, MATCH(D6712, 'Annexe 1 – Données des équipes'!$B$12:$B$114,0),4)</f>
        <v>0</v>
      </c>
      <c r="J6712" s="25">
        <f t="shared" si="105"/>
        <v>1</v>
      </c>
    </row>
    <row r="6713" spans="2:10">
      <c r="B6713" s="3">
        <v>36817</v>
      </c>
      <c r="C6713" s="10" t="s">
        <v>20613</v>
      </c>
      <c r="D6713" s="10" t="s">
        <v>20614</v>
      </c>
      <c r="E6713" s="25">
        <v>1</v>
      </c>
      <c r="F6713" s="25">
        <v>0</v>
      </c>
      <c r="G6713" s="10" t="s">
        <v>20615</v>
      </c>
      <c r="H6713" s="25">
        <f>INDEX('Annexe 1 – Données des équipes'!$B$12:$R$114, MATCH(C6713, 'Annexe 1 – Données des équipes'!$B$12:$B$114,0),4)</f>
        <v>70</v>
      </c>
      <c r="I6713" s="25">
        <f>INDEX('Annexe 1 – Données des équipes'!$B$12:$R$114, MATCH(D6713, 'Annexe 1 – Données des équipes'!$B$12:$B$114,0),4)</f>
        <v>30</v>
      </c>
      <c r="J6713" s="25">
        <f t="shared" si="105"/>
        <v>1</v>
      </c>
    </row>
    <row r="6714" spans="2:10">
      <c r="B6714" s="3">
        <v>36822</v>
      </c>
      <c r="C6714" s="10" t="s">
        <v>20616</v>
      </c>
      <c r="D6714" s="10" t="s">
        <v>20617</v>
      </c>
      <c r="E6714" s="25">
        <v>1</v>
      </c>
      <c r="F6714" s="25">
        <v>2</v>
      </c>
      <c r="G6714" s="10" t="s">
        <v>20618</v>
      </c>
      <c r="H6714" s="25">
        <f>INDEX('Annexe 1 – Données des équipes'!$B$12:$R$114, MATCH(C6714, 'Annexe 1 – Données des équipes'!$B$12:$B$114,0),4)</f>
        <v>70</v>
      </c>
      <c r="I6714" s="25">
        <f>INDEX('Annexe 1 – Données des équipes'!$B$12:$R$114, MATCH(D6714, 'Annexe 1 – Données des équipes'!$B$12:$B$114,0),4)</f>
        <v>70</v>
      </c>
      <c r="J6714" s="25">
        <f t="shared" si="105"/>
        <v>1</v>
      </c>
    </row>
    <row r="6715" spans="2:10">
      <c r="B6715" s="3">
        <v>36823</v>
      </c>
      <c r="C6715" s="10" t="s">
        <v>20619</v>
      </c>
      <c r="D6715" s="10" t="s">
        <v>20620</v>
      </c>
      <c r="E6715" s="25">
        <v>2</v>
      </c>
      <c r="F6715" s="25">
        <v>3</v>
      </c>
      <c r="G6715" s="10" t="s">
        <v>20621</v>
      </c>
      <c r="H6715" s="25">
        <f>INDEX('Annexe 1 – Données des équipes'!$B$12:$R$114, MATCH(C6715, 'Annexe 1 – Données des équipes'!$B$12:$B$114,0),4)</f>
        <v>0</v>
      </c>
      <c r="I6715" s="25">
        <f>INDEX('Annexe 1 – Données des équipes'!$B$12:$R$114, MATCH(D6715, 'Annexe 1 – Données des équipes'!$B$12:$B$114,0),4)</f>
        <v>30</v>
      </c>
      <c r="J6715" s="25">
        <f t="shared" si="105"/>
        <v>1</v>
      </c>
    </row>
    <row r="6716" spans="2:10">
      <c r="B6716" s="3">
        <v>36824</v>
      </c>
      <c r="C6716" s="10" t="s">
        <v>20622</v>
      </c>
      <c r="D6716" s="10" t="s">
        <v>20623</v>
      </c>
      <c r="E6716" s="25">
        <v>1</v>
      </c>
      <c r="F6716" s="25">
        <v>2</v>
      </c>
      <c r="G6716" s="10" t="s">
        <v>20624</v>
      </c>
      <c r="H6716" s="25">
        <f>INDEX('Annexe 1 – Données des équipes'!$B$12:$R$114, MATCH(C6716, 'Annexe 1 – Données des équipes'!$B$12:$B$114,0),4)</f>
        <v>40</v>
      </c>
      <c r="I6716" s="25">
        <f>INDEX('Annexe 1 – Données des équipes'!$B$12:$R$114, MATCH(D6716, 'Annexe 1 – Données des équipes'!$B$12:$B$114,0),4)</f>
        <v>0</v>
      </c>
      <c r="J6716" s="25">
        <f t="shared" si="105"/>
        <v>1</v>
      </c>
    </row>
    <row r="6717" spans="2:10">
      <c r="B6717" s="3">
        <v>36825</v>
      </c>
      <c r="C6717" s="10" t="s">
        <v>20625</v>
      </c>
      <c r="D6717" s="10" t="s">
        <v>20626</v>
      </c>
      <c r="E6717" s="25">
        <v>2</v>
      </c>
      <c r="F6717" s="25">
        <v>3</v>
      </c>
      <c r="G6717" s="10" t="s">
        <v>20627</v>
      </c>
      <c r="H6717" s="25">
        <f>INDEX('Annexe 1 – Données des équipes'!$B$12:$R$114, MATCH(C6717, 'Annexe 1 – Données des équipes'!$B$12:$B$114,0),4)</f>
        <v>30</v>
      </c>
      <c r="I6717" s="25">
        <f>INDEX('Annexe 1 – Données des équipes'!$B$12:$R$114, MATCH(D6717, 'Annexe 1 – Données des équipes'!$B$12:$B$114,0),4)</f>
        <v>50</v>
      </c>
      <c r="J6717" s="25">
        <f t="shared" si="105"/>
        <v>1</v>
      </c>
    </row>
    <row r="6718" spans="2:10">
      <c r="B6718" s="3">
        <v>36825</v>
      </c>
      <c r="C6718" s="10" t="s">
        <v>20628</v>
      </c>
      <c r="D6718" s="10" t="s">
        <v>20629</v>
      </c>
      <c r="E6718" s="25">
        <v>1</v>
      </c>
      <c r="F6718" s="25">
        <v>2</v>
      </c>
      <c r="G6718" s="10" t="s">
        <v>20630</v>
      </c>
      <c r="H6718" s="25">
        <f>INDEX('Annexe 1 – Données des équipes'!$B$12:$R$114, MATCH(C6718, 'Annexe 1 – Données des équipes'!$B$12:$B$114,0),4)</f>
        <v>70</v>
      </c>
      <c r="I6718" s="25">
        <f>INDEX('Annexe 1 – Données des équipes'!$B$12:$R$114, MATCH(D6718, 'Annexe 1 – Données des équipes'!$B$12:$B$114,0),4)</f>
        <v>30</v>
      </c>
      <c r="J6718" s="25">
        <f t="shared" si="105"/>
        <v>1</v>
      </c>
    </row>
    <row r="6719" spans="2:10">
      <c r="B6719" s="3">
        <v>36828</v>
      </c>
      <c r="C6719" s="10" t="s">
        <v>20631</v>
      </c>
      <c r="D6719" s="10" t="s">
        <v>20632</v>
      </c>
      <c r="E6719" s="25">
        <v>0</v>
      </c>
      <c r="F6719" s="25">
        <v>1</v>
      </c>
      <c r="G6719" s="10" t="s">
        <v>20633</v>
      </c>
      <c r="H6719" s="25">
        <f>INDEX('Annexe 1 – Données des équipes'!$B$12:$R$114, MATCH(C6719, 'Annexe 1 – Données des équipes'!$B$12:$B$114,0),4)</f>
        <v>30</v>
      </c>
      <c r="I6719" s="25">
        <f>INDEX('Annexe 1 – Données des équipes'!$B$12:$R$114, MATCH(D6719, 'Annexe 1 – Données des équipes'!$B$12:$B$114,0),4)</f>
        <v>70</v>
      </c>
      <c r="J6719" s="25">
        <f t="shared" si="105"/>
        <v>1</v>
      </c>
    </row>
    <row r="6720" spans="2:10">
      <c r="B6720" s="3">
        <v>36828</v>
      </c>
      <c r="C6720" s="10" t="s">
        <v>20634</v>
      </c>
      <c r="D6720" s="10" t="s">
        <v>20635</v>
      </c>
      <c r="E6720" s="25">
        <v>1</v>
      </c>
      <c r="F6720" s="25">
        <v>0</v>
      </c>
      <c r="G6720" s="10" t="s">
        <v>20636</v>
      </c>
      <c r="H6720" s="25">
        <f>INDEX('Annexe 1 – Données des équipes'!$B$12:$R$114, MATCH(C6720, 'Annexe 1 – Données des équipes'!$B$12:$B$114,0),4)</f>
        <v>50</v>
      </c>
      <c r="I6720" s="25">
        <f>INDEX('Annexe 1 – Données des équipes'!$B$12:$R$114, MATCH(D6720, 'Annexe 1 – Données des équipes'!$B$12:$B$114,0),4)</f>
        <v>30</v>
      </c>
      <c r="J6720" s="25">
        <f t="shared" si="105"/>
        <v>1</v>
      </c>
    </row>
    <row r="6721" spans="2:10">
      <c r="B6721" s="3">
        <v>36844</v>
      </c>
      <c r="C6721" s="10" t="s">
        <v>20637</v>
      </c>
      <c r="D6721" s="10" t="s">
        <v>20638</v>
      </c>
      <c r="E6721" s="25">
        <v>1</v>
      </c>
      <c r="F6721" s="25">
        <v>2</v>
      </c>
      <c r="G6721" s="10" t="s">
        <v>20639</v>
      </c>
      <c r="H6721" s="25">
        <f>INDEX('Annexe 1 – Données des équipes'!$B$12:$R$114, MATCH(C6721, 'Annexe 1 – Données des équipes'!$B$12:$B$114,0),4)</f>
        <v>20</v>
      </c>
      <c r="I6721" s="25">
        <f>INDEX('Annexe 1 – Données des équipes'!$B$12:$R$114, MATCH(D6721, 'Annexe 1 – Données des équipes'!$B$12:$B$114,0),4)</f>
        <v>40</v>
      </c>
      <c r="J6721" s="25">
        <f t="shared" si="105"/>
        <v>1</v>
      </c>
    </row>
    <row r="6722" spans="2:10">
      <c r="B6722" s="3">
        <v>36845</v>
      </c>
      <c r="C6722" s="10" t="s">
        <v>20640</v>
      </c>
      <c r="D6722" s="10" t="s">
        <v>20641</v>
      </c>
      <c r="E6722" s="25">
        <v>1</v>
      </c>
      <c r="F6722" s="25">
        <v>0</v>
      </c>
      <c r="G6722" s="10" t="s">
        <v>20642</v>
      </c>
      <c r="H6722" s="25">
        <f>INDEX('Annexe 1 – Données des équipes'!$B$12:$R$114, MATCH(C6722, 'Annexe 1 – Données des équipes'!$B$12:$B$114,0),4)</f>
        <v>90</v>
      </c>
      <c r="I6722" s="25">
        <f>INDEX('Annexe 1 – Données des équipes'!$B$12:$R$114, MATCH(D6722, 'Annexe 1 – Données des équipes'!$B$12:$B$114,0),4)</f>
        <v>90</v>
      </c>
      <c r="J6722" s="25">
        <f t="shared" si="105"/>
        <v>1</v>
      </c>
    </row>
    <row r="6723" spans="2:10">
      <c r="B6723" s="3">
        <v>36845</v>
      </c>
      <c r="C6723" s="10" t="s">
        <v>20643</v>
      </c>
      <c r="D6723" s="10" t="s">
        <v>20644</v>
      </c>
      <c r="E6723" s="25">
        <v>2</v>
      </c>
      <c r="F6723" s="25">
        <v>1</v>
      </c>
      <c r="G6723" s="10" t="s">
        <v>20645</v>
      </c>
      <c r="H6723" s="25">
        <f>INDEX('Annexe 1 – Données des équipes'!$B$12:$R$114, MATCH(C6723, 'Annexe 1 – Données des équipes'!$B$12:$B$114,0),4)</f>
        <v>80</v>
      </c>
      <c r="I6723" s="25">
        <f>INDEX('Annexe 1 – Données des équipes'!$B$12:$R$114, MATCH(D6723, 'Annexe 1 – Données des équipes'!$B$12:$B$114,0),4)</f>
        <v>90</v>
      </c>
      <c r="J6723" s="25">
        <f t="shared" si="105"/>
        <v>1</v>
      </c>
    </row>
    <row r="6724" spans="2:10">
      <c r="B6724" s="3">
        <v>36845</v>
      </c>
      <c r="C6724" s="10" t="s">
        <v>20646</v>
      </c>
      <c r="D6724" s="10" t="s">
        <v>20647</v>
      </c>
      <c r="E6724" s="25">
        <v>2</v>
      </c>
      <c r="F6724" s="25">
        <v>1</v>
      </c>
      <c r="G6724" s="10" t="s">
        <v>20648</v>
      </c>
      <c r="H6724" s="25">
        <f>INDEX('Annexe 1 – Données des équipes'!$B$12:$R$114, MATCH(C6724, 'Annexe 1 – Données des équipes'!$B$12:$B$114,0),4)</f>
        <v>10</v>
      </c>
      <c r="I6724" s="25">
        <f>INDEX('Annexe 1 – Données des équipes'!$B$12:$R$114, MATCH(D6724, 'Annexe 1 – Données des équipes'!$B$12:$B$114,0),4)</f>
        <v>60</v>
      </c>
      <c r="J6724" s="25">
        <f t="shared" si="105"/>
        <v>1</v>
      </c>
    </row>
    <row r="6725" spans="2:10">
      <c r="B6725" s="3">
        <v>36845</v>
      </c>
      <c r="C6725" s="10" t="s">
        <v>20649</v>
      </c>
      <c r="D6725" s="10" t="s">
        <v>20650</v>
      </c>
      <c r="E6725" s="25">
        <v>1</v>
      </c>
      <c r="F6725" s="25">
        <v>0</v>
      </c>
      <c r="G6725" s="10" t="s">
        <v>20651</v>
      </c>
      <c r="H6725" s="25">
        <f>INDEX('Annexe 1 – Données des équipes'!$B$12:$R$114, MATCH(C6725, 'Annexe 1 – Données des équipes'!$B$12:$B$114,0),4)</f>
        <v>90</v>
      </c>
      <c r="I6725" s="25">
        <f>INDEX('Annexe 1 – Données des équipes'!$B$12:$R$114, MATCH(D6725, 'Annexe 1 – Données des équipes'!$B$12:$B$114,0),4)</f>
        <v>90</v>
      </c>
      <c r="J6725" s="25">
        <f t="shared" si="105"/>
        <v>1</v>
      </c>
    </row>
    <row r="6726" spans="2:10">
      <c r="B6726" s="3">
        <v>36845</v>
      </c>
      <c r="C6726" s="10" t="s">
        <v>20652</v>
      </c>
      <c r="D6726" s="10" t="s">
        <v>20653</v>
      </c>
      <c r="E6726" s="25">
        <v>0</v>
      </c>
      <c r="F6726" s="25">
        <v>1</v>
      </c>
      <c r="G6726" s="10" t="s">
        <v>20654</v>
      </c>
      <c r="H6726" s="25">
        <f>INDEX('Annexe 1 – Données des équipes'!$B$12:$R$114, MATCH(C6726, 'Annexe 1 – Données des équipes'!$B$12:$B$114,0),4)</f>
        <v>20</v>
      </c>
      <c r="I6726" s="25">
        <f>INDEX('Annexe 1 – Données des équipes'!$B$12:$R$114, MATCH(D6726, 'Annexe 1 – Données des équipes'!$B$12:$B$114,0),4)</f>
        <v>40</v>
      </c>
      <c r="J6726" s="25">
        <f t="shared" si="105"/>
        <v>1</v>
      </c>
    </row>
    <row r="6727" spans="2:10">
      <c r="B6727" s="3">
        <v>36845</v>
      </c>
      <c r="C6727" s="10" t="s">
        <v>20655</v>
      </c>
      <c r="D6727" s="10" t="s">
        <v>20656</v>
      </c>
      <c r="E6727" s="25">
        <v>1</v>
      </c>
      <c r="F6727" s="25">
        <v>0</v>
      </c>
      <c r="G6727" s="10" t="s">
        <v>20657</v>
      </c>
      <c r="H6727" s="25">
        <f>INDEX('Annexe 1 – Données des équipes'!$B$12:$R$114, MATCH(C6727, 'Annexe 1 – Données des équipes'!$B$12:$B$114,0),4)</f>
        <v>80</v>
      </c>
      <c r="I6727" s="25">
        <f>INDEX('Annexe 1 – Données des équipes'!$B$12:$R$114, MATCH(D6727, 'Annexe 1 – Données des équipes'!$B$12:$B$114,0),4)</f>
        <v>70</v>
      </c>
      <c r="J6727" s="25">
        <f t="shared" si="105"/>
        <v>1</v>
      </c>
    </row>
    <row r="6728" spans="2:10">
      <c r="B6728" s="3">
        <v>36845</v>
      </c>
      <c r="C6728" s="10" t="s">
        <v>20658</v>
      </c>
      <c r="D6728" s="10" t="s">
        <v>20659</v>
      </c>
      <c r="E6728" s="25">
        <v>2</v>
      </c>
      <c r="F6728" s="25">
        <v>1</v>
      </c>
      <c r="G6728" s="10" t="s">
        <v>20660</v>
      </c>
      <c r="H6728" s="25">
        <f>INDEX('Annexe 1 – Données des équipes'!$B$12:$R$114, MATCH(C6728, 'Annexe 1 – Données des équipes'!$B$12:$B$114,0),4)</f>
        <v>90</v>
      </c>
      <c r="I6728" s="25">
        <f>INDEX('Annexe 1 – Données des équipes'!$B$12:$R$114, MATCH(D6728, 'Annexe 1 – Données des équipes'!$B$12:$B$114,0),4)</f>
        <v>20</v>
      </c>
      <c r="J6728" s="25">
        <f t="shared" si="105"/>
        <v>1</v>
      </c>
    </row>
    <row r="6729" spans="2:10">
      <c r="B6729" s="3">
        <v>36845</v>
      </c>
      <c r="C6729" s="10" t="s">
        <v>20661</v>
      </c>
      <c r="D6729" s="10" t="s">
        <v>20662</v>
      </c>
      <c r="E6729" s="25">
        <v>2</v>
      </c>
      <c r="F6729" s="25">
        <v>1</v>
      </c>
      <c r="G6729" s="10" t="s">
        <v>20663</v>
      </c>
      <c r="H6729" s="25">
        <f>INDEX('Annexe 1 – Données des équipes'!$B$12:$R$114, MATCH(C6729, 'Annexe 1 – Données des équipes'!$B$12:$B$114,0),4)</f>
        <v>50</v>
      </c>
      <c r="I6729" s="25">
        <f>INDEX('Annexe 1 – Données des équipes'!$B$12:$R$114, MATCH(D6729, 'Annexe 1 – Données des équipes'!$B$12:$B$114,0),4)</f>
        <v>70</v>
      </c>
      <c r="J6729" s="25">
        <f t="shared" si="105"/>
        <v>1</v>
      </c>
    </row>
    <row r="6730" spans="2:10">
      <c r="B6730" s="3">
        <v>36845</v>
      </c>
      <c r="C6730" s="10" t="s">
        <v>20664</v>
      </c>
      <c r="D6730" s="10" t="s">
        <v>20665</v>
      </c>
      <c r="E6730" s="25">
        <v>1</v>
      </c>
      <c r="F6730" s="25">
        <v>2</v>
      </c>
      <c r="G6730" s="10" t="s">
        <v>20666</v>
      </c>
      <c r="H6730" s="25">
        <f>INDEX('Annexe 1 – Données des équipes'!$B$12:$R$114, MATCH(C6730, 'Annexe 1 – Données des équipes'!$B$12:$B$114,0),4)</f>
        <v>90</v>
      </c>
      <c r="I6730" s="25">
        <f>INDEX('Annexe 1 – Données des équipes'!$B$12:$R$114, MATCH(D6730, 'Annexe 1 – Données des équipes'!$B$12:$B$114,0),4)</f>
        <v>80</v>
      </c>
      <c r="J6730" s="25">
        <f t="shared" si="105"/>
        <v>1</v>
      </c>
    </row>
    <row r="6731" spans="2:10">
      <c r="B6731" s="3">
        <v>36845</v>
      </c>
      <c r="C6731" s="10" t="s">
        <v>20667</v>
      </c>
      <c r="D6731" s="10" t="s">
        <v>20668</v>
      </c>
      <c r="E6731" s="25">
        <v>1</v>
      </c>
      <c r="F6731" s="25">
        <v>2</v>
      </c>
      <c r="G6731" s="10" t="s">
        <v>20669</v>
      </c>
      <c r="H6731" s="25">
        <f>INDEX('Annexe 1 – Données des équipes'!$B$12:$R$114, MATCH(C6731, 'Annexe 1 – Données des équipes'!$B$12:$B$114,0),4)</f>
        <v>60</v>
      </c>
      <c r="I6731" s="25">
        <f>INDEX('Annexe 1 – Données des équipes'!$B$12:$R$114, MATCH(D6731, 'Annexe 1 – Données des équipes'!$B$12:$B$114,0),4)</f>
        <v>70</v>
      </c>
      <c r="J6731" s="25">
        <f t="shared" si="105"/>
        <v>1</v>
      </c>
    </row>
    <row r="6732" spans="2:10">
      <c r="B6732" s="3">
        <v>37268</v>
      </c>
      <c r="C6732" s="10" t="s">
        <v>20670</v>
      </c>
      <c r="D6732" s="10" t="s">
        <v>20671</v>
      </c>
      <c r="E6732" s="25">
        <v>1</v>
      </c>
      <c r="F6732" s="25">
        <v>1</v>
      </c>
      <c r="G6732" s="10" t="s">
        <v>20672</v>
      </c>
      <c r="H6732" s="25">
        <f>INDEX('Annexe 1 – Données des équipes'!$B$12:$R$114, MATCH(C6732, 'Annexe 1 – Données des équipes'!$B$12:$B$114,0),4)</f>
        <v>30</v>
      </c>
      <c r="I6732" s="25">
        <f>INDEX('Annexe 1 – Données des équipes'!$B$12:$R$114, MATCH(D6732, 'Annexe 1 – Données des équipes'!$B$12:$B$114,0),4)</f>
        <v>50</v>
      </c>
      <c r="J6732" s="25">
        <f t="shared" si="105"/>
        <v>0</v>
      </c>
    </row>
    <row r="6733" spans="2:10">
      <c r="B6733" s="3">
        <v>36865</v>
      </c>
      <c r="C6733" s="10" t="s">
        <v>20673</v>
      </c>
      <c r="D6733" s="10" t="s">
        <v>20674</v>
      </c>
      <c r="E6733" s="25">
        <v>3</v>
      </c>
      <c r="F6733" s="25">
        <v>2</v>
      </c>
      <c r="G6733" s="10" t="s">
        <v>20675</v>
      </c>
      <c r="H6733" s="25">
        <f>INDEX('Annexe 1 – Données des équipes'!$B$12:$R$114, MATCH(C6733, 'Annexe 1 – Données des équipes'!$B$12:$B$114,0),4)</f>
        <v>20</v>
      </c>
      <c r="I6733" s="25">
        <f>INDEX('Annexe 1 – Données des équipes'!$B$12:$R$114, MATCH(D6733, 'Annexe 1 – Données des équipes'!$B$12:$B$114,0),4)</f>
        <v>50</v>
      </c>
      <c r="J6733" s="25">
        <f t="shared" si="105"/>
        <v>1</v>
      </c>
    </row>
    <row r="6734" spans="2:10">
      <c r="B6734" s="3">
        <v>36868</v>
      </c>
      <c r="C6734" s="10" t="s">
        <v>20676</v>
      </c>
      <c r="D6734" s="10" t="s">
        <v>20677</v>
      </c>
      <c r="E6734" s="25">
        <v>2</v>
      </c>
      <c r="F6734" s="25">
        <v>3</v>
      </c>
      <c r="G6734" s="10" t="s">
        <v>20678</v>
      </c>
      <c r="H6734" s="25">
        <f>INDEX('Annexe 1 – Données des équipes'!$B$12:$R$114, MATCH(C6734, 'Annexe 1 – Données des équipes'!$B$12:$B$114,0),4)</f>
        <v>20</v>
      </c>
      <c r="I6734" s="25">
        <f>INDEX('Annexe 1 – Données des équipes'!$B$12:$R$114, MATCH(D6734, 'Annexe 1 – Données des équipes'!$B$12:$B$114,0),4)</f>
        <v>50</v>
      </c>
      <c r="J6734" s="25">
        <f t="shared" si="105"/>
        <v>1</v>
      </c>
    </row>
    <row r="6735" spans="2:10">
      <c r="B6735" s="3">
        <v>36897</v>
      </c>
      <c r="C6735" s="10" t="s">
        <v>20679</v>
      </c>
      <c r="D6735" s="10" t="s">
        <v>20680</v>
      </c>
      <c r="E6735" s="25">
        <v>2</v>
      </c>
      <c r="F6735" s="25">
        <v>1</v>
      </c>
      <c r="G6735" s="10" t="s">
        <v>20681</v>
      </c>
      <c r="H6735" s="25">
        <f>INDEX('Annexe 1 – Données des équipes'!$B$12:$R$114, MATCH(C6735, 'Annexe 1 – Données des équipes'!$B$12:$B$114,0),4)</f>
        <v>50</v>
      </c>
      <c r="I6735" s="25">
        <f>INDEX('Annexe 1 – Données des équipes'!$B$12:$R$114, MATCH(D6735, 'Annexe 1 – Données des équipes'!$B$12:$B$114,0),4)</f>
        <v>20</v>
      </c>
      <c r="J6735" s="25">
        <f t="shared" si="105"/>
        <v>1</v>
      </c>
    </row>
    <row r="6736" spans="2:10">
      <c r="B6736" s="3">
        <v>36902</v>
      </c>
      <c r="C6736" s="10" t="s">
        <v>20682</v>
      </c>
      <c r="D6736" s="10" t="s">
        <v>20683</v>
      </c>
      <c r="E6736" s="25">
        <v>0</v>
      </c>
      <c r="F6736" s="25">
        <v>1</v>
      </c>
      <c r="G6736" s="10" t="s">
        <v>20684</v>
      </c>
      <c r="H6736" s="25">
        <f>INDEX('Annexe 1 – Données des équipes'!$B$12:$R$114, MATCH(C6736, 'Annexe 1 – Données des équipes'!$B$12:$B$114,0),4)</f>
        <v>50</v>
      </c>
      <c r="I6736" s="25">
        <f>INDEX('Annexe 1 – Données des équipes'!$B$12:$R$114, MATCH(D6736, 'Annexe 1 – Données des équipes'!$B$12:$B$114,0),4)</f>
        <v>10</v>
      </c>
      <c r="J6736" s="25">
        <f t="shared" si="105"/>
        <v>1</v>
      </c>
    </row>
    <row r="6737" spans="2:10">
      <c r="B6737" s="3">
        <v>36903</v>
      </c>
      <c r="C6737" s="10" t="s">
        <v>20685</v>
      </c>
      <c r="D6737" s="10" t="s">
        <v>20686</v>
      </c>
      <c r="E6737" s="25">
        <v>1</v>
      </c>
      <c r="F6737" s="25">
        <v>0</v>
      </c>
      <c r="G6737" s="10" t="s">
        <v>20687</v>
      </c>
      <c r="H6737" s="25">
        <f>INDEX('Annexe 1 – Données des équipes'!$B$12:$R$114, MATCH(C6737, 'Annexe 1 – Données des équipes'!$B$12:$B$114,0),4)</f>
        <v>0</v>
      </c>
      <c r="I6737" s="25">
        <f>INDEX('Annexe 1 – Données des équipes'!$B$12:$R$114, MATCH(D6737, 'Annexe 1 – Données des équipes'!$B$12:$B$114,0),4)</f>
        <v>0</v>
      </c>
      <c r="J6737" s="25">
        <f t="shared" si="105"/>
        <v>1</v>
      </c>
    </row>
    <row r="6738" spans="2:10">
      <c r="B6738" s="3">
        <v>36904</v>
      </c>
      <c r="C6738" s="10" t="s">
        <v>20688</v>
      </c>
      <c r="D6738" s="10" t="s">
        <v>20689</v>
      </c>
      <c r="E6738" s="25">
        <v>1</v>
      </c>
      <c r="F6738" s="25">
        <v>0</v>
      </c>
      <c r="G6738" s="10" t="s">
        <v>20690</v>
      </c>
      <c r="H6738" s="25">
        <f>INDEX('Annexe 1 – Données des équipes'!$B$12:$R$114, MATCH(C6738, 'Annexe 1 – Données des équipes'!$B$12:$B$114,0),4)</f>
        <v>50</v>
      </c>
      <c r="I6738" s="25">
        <f>INDEX('Annexe 1 – Données des équipes'!$B$12:$R$114, MATCH(D6738, 'Annexe 1 – Données des équipes'!$B$12:$B$114,0),4)</f>
        <v>10</v>
      </c>
      <c r="J6738" s="25">
        <f t="shared" ref="J6738:J6801" si="106">ABS(F6738-E6738)</f>
        <v>1</v>
      </c>
    </row>
    <row r="6739" spans="2:10">
      <c r="B6739" s="3">
        <v>36904</v>
      </c>
      <c r="C6739" s="10" t="s">
        <v>20691</v>
      </c>
      <c r="D6739" s="10" t="s">
        <v>20692</v>
      </c>
      <c r="E6739" s="25">
        <v>0</v>
      </c>
      <c r="F6739" s="25">
        <v>1</v>
      </c>
      <c r="G6739" s="10" t="s">
        <v>20693</v>
      </c>
      <c r="H6739" s="25">
        <f>INDEX('Annexe 1 – Données des équipes'!$B$12:$R$114, MATCH(C6739, 'Annexe 1 – Données des équipes'!$B$12:$B$114,0),4)</f>
        <v>40</v>
      </c>
      <c r="I6739" s="25">
        <f>INDEX('Annexe 1 – Données des équipes'!$B$12:$R$114, MATCH(D6739, 'Annexe 1 – Données des équipes'!$B$12:$B$114,0),4)</f>
        <v>50</v>
      </c>
      <c r="J6739" s="25">
        <f t="shared" si="106"/>
        <v>1</v>
      </c>
    </row>
    <row r="6740" spans="2:10">
      <c r="B6740" s="3">
        <v>36911</v>
      </c>
      <c r="C6740" s="10" t="s">
        <v>20694</v>
      </c>
      <c r="D6740" s="10" t="s">
        <v>20695</v>
      </c>
      <c r="E6740" s="25">
        <v>0</v>
      </c>
      <c r="F6740" s="25">
        <v>1</v>
      </c>
      <c r="G6740" s="10" t="s">
        <v>20696</v>
      </c>
      <c r="H6740" s="25">
        <f>INDEX('Annexe 1 – Données des équipes'!$B$12:$R$114, MATCH(C6740, 'Annexe 1 – Données des équipes'!$B$12:$B$114,0),4)</f>
        <v>20</v>
      </c>
      <c r="I6740" s="25">
        <f>INDEX('Annexe 1 – Données des équipes'!$B$12:$R$114, MATCH(D6740, 'Annexe 1 – Données des équipes'!$B$12:$B$114,0),4)</f>
        <v>10</v>
      </c>
      <c r="J6740" s="25">
        <f t="shared" si="106"/>
        <v>1</v>
      </c>
    </row>
    <row r="6741" spans="2:10">
      <c r="B6741" s="3">
        <v>36914</v>
      </c>
      <c r="C6741" s="10" t="s">
        <v>20697</v>
      </c>
      <c r="D6741" s="10" t="s">
        <v>20698</v>
      </c>
      <c r="E6741" s="25">
        <v>1</v>
      </c>
      <c r="F6741" s="25">
        <v>0</v>
      </c>
      <c r="G6741" s="10" t="s">
        <v>20699</v>
      </c>
      <c r="H6741" s="25">
        <f>INDEX('Annexe 1 – Données des équipes'!$B$12:$R$114, MATCH(C6741, 'Annexe 1 – Données des équipes'!$B$12:$B$114,0),4)</f>
        <v>70</v>
      </c>
      <c r="I6741" s="25">
        <f>INDEX('Annexe 1 – Données des équipes'!$B$12:$R$114, MATCH(D6741, 'Annexe 1 – Données des équipes'!$B$12:$B$114,0),4)</f>
        <v>50</v>
      </c>
      <c r="J6741" s="25">
        <f t="shared" si="106"/>
        <v>1</v>
      </c>
    </row>
    <row r="6742" spans="2:10">
      <c r="B6742" s="3">
        <v>36915</v>
      </c>
      <c r="C6742" s="10" t="s">
        <v>20700</v>
      </c>
      <c r="D6742" s="10" t="s">
        <v>20701</v>
      </c>
      <c r="E6742" s="25">
        <v>2</v>
      </c>
      <c r="F6742" s="25">
        <v>3</v>
      </c>
      <c r="G6742" s="10" t="s">
        <v>20702</v>
      </c>
      <c r="H6742" s="25">
        <f>INDEX('Annexe 1 – Données des équipes'!$B$12:$R$114, MATCH(C6742, 'Annexe 1 – Données des équipes'!$B$12:$B$114,0),4)</f>
        <v>70</v>
      </c>
      <c r="I6742" s="25">
        <f>INDEX('Annexe 1 – Données des équipes'!$B$12:$R$114, MATCH(D6742, 'Annexe 1 – Données des équipes'!$B$12:$B$114,0),4)</f>
        <v>30</v>
      </c>
      <c r="J6742" s="25">
        <f t="shared" si="106"/>
        <v>1</v>
      </c>
    </row>
    <row r="6743" spans="2:10">
      <c r="B6743" s="3">
        <v>36918</v>
      </c>
      <c r="C6743" s="10" t="s">
        <v>20703</v>
      </c>
      <c r="D6743" s="10" t="s">
        <v>20704</v>
      </c>
      <c r="E6743" s="25">
        <v>1</v>
      </c>
      <c r="F6743" s="25">
        <v>0</v>
      </c>
      <c r="G6743" s="10" t="s">
        <v>20705</v>
      </c>
      <c r="H6743" s="25">
        <f>INDEX('Annexe 1 – Données des équipes'!$B$12:$R$114, MATCH(C6743, 'Annexe 1 – Données des équipes'!$B$12:$B$114,0),4)</f>
        <v>20</v>
      </c>
      <c r="I6743" s="25">
        <f>INDEX('Annexe 1 – Données des équipes'!$B$12:$R$114, MATCH(D6743, 'Annexe 1 – Données des équipes'!$B$12:$B$114,0),4)</f>
        <v>40</v>
      </c>
      <c r="J6743" s="25">
        <f t="shared" si="106"/>
        <v>1</v>
      </c>
    </row>
    <row r="6744" spans="2:10">
      <c r="B6744" s="3">
        <v>36921</v>
      </c>
      <c r="C6744" s="10" t="s">
        <v>20706</v>
      </c>
      <c r="D6744" s="10" t="s">
        <v>20707</v>
      </c>
      <c r="E6744" s="25">
        <v>1</v>
      </c>
      <c r="F6744" s="25">
        <v>0</v>
      </c>
      <c r="G6744" s="10" t="s">
        <v>20708</v>
      </c>
      <c r="H6744" s="25">
        <f>INDEX('Annexe 1 – Données des équipes'!$B$12:$R$114, MATCH(C6744, 'Annexe 1 – Données des équipes'!$B$12:$B$114,0),4)</f>
        <v>30</v>
      </c>
      <c r="I6744" s="25">
        <f>INDEX('Annexe 1 – Données des équipes'!$B$12:$R$114, MATCH(D6744, 'Annexe 1 – Données des équipes'!$B$12:$B$114,0),4)</f>
        <v>30</v>
      </c>
      <c r="J6744" s="25">
        <f t="shared" si="106"/>
        <v>1</v>
      </c>
    </row>
    <row r="6745" spans="2:10">
      <c r="B6745" s="3">
        <v>36922</v>
      </c>
      <c r="C6745" s="10" t="s">
        <v>20709</v>
      </c>
      <c r="D6745" s="10" t="s">
        <v>20710</v>
      </c>
      <c r="E6745" s="25">
        <v>2</v>
      </c>
      <c r="F6745" s="25">
        <v>3</v>
      </c>
      <c r="G6745" s="10" t="s">
        <v>20711</v>
      </c>
      <c r="H6745" s="25">
        <f>INDEX('Annexe 1 – Données des équipes'!$B$12:$R$114, MATCH(C6745, 'Annexe 1 – Données des équipes'!$B$12:$B$114,0),4)</f>
        <v>80</v>
      </c>
      <c r="I6745" s="25">
        <f>INDEX('Annexe 1 – Données des équipes'!$B$12:$R$114, MATCH(D6745, 'Annexe 1 – Données des équipes'!$B$12:$B$114,0),4)</f>
        <v>90</v>
      </c>
      <c r="J6745" s="25">
        <f t="shared" si="106"/>
        <v>1</v>
      </c>
    </row>
    <row r="6746" spans="2:10">
      <c r="B6746" s="3">
        <v>36923</v>
      </c>
      <c r="C6746" s="10" t="s">
        <v>20712</v>
      </c>
      <c r="D6746" s="10" t="s">
        <v>20713</v>
      </c>
      <c r="E6746" s="25">
        <v>0</v>
      </c>
      <c r="F6746" s="25">
        <v>1</v>
      </c>
      <c r="G6746" s="10" t="s">
        <v>20714</v>
      </c>
      <c r="H6746" s="25">
        <f>INDEX('Annexe 1 – Données des équipes'!$B$12:$R$114, MATCH(C6746, 'Annexe 1 – Données des équipes'!$B$12:$B$114,0),4)</f>
        <v>80</v>
      </c>
      <c r="I6746" s="25">
        <f>INDEX('Annexe 1 – Données des équipes'!$B$12:$R$114, MATCH(D6746, 'Annexe 1 – Données des équipes'!$B$12:$B$114,0),4)</f>
        <v>30</v>
      </c>
      <c r="J6746" s="25">
        <f t="shared" si="106"/>
        <v>1</v>
      </c>
    </row>
    <row r="6747" spans="2:10">
      <c r="B6747" s="3">
        <v>36926</v>
      </c>
      <c r="C6747" s="10" t="s">
        <v>20715</v>
      </c>
      <c r="D6747" s="10" t="s">
        <v>20716</v>
      </c>
      <c r="E6747" s="25">
        <v>1</v>
      </c>
      <c r="F6747" s="25">
        <v>0</v>
      </c>
      <c r="G6747" s="10" t="s">
        <v>20717</v>
      </c>
      <c r="H6747" s="25">
        <f>INDEX('Annexe 1 – Données des équipes'!$B$12:$R$114, MATCH(C6747, 'Annexe 1 – Données des équipes'!$B$12:$B$114,0),4)</f>
        <v>70</v>
      </c>
      <c r="I6747" s="25">
        <f>INDEX('Annexe 1 – Données des équipes'!$B$12:$R$114, MATCH(D6747, 'Annexe 1 – Données des équipes'!$B$12:$B$114,0),4)</f>
        <v>20</v>
      </c>
      <c r="J6747" s="25">
        <f t="shared" si="106"/>
        <v>1</v>
      </c>
    </row>
    <row r="6748" spans="2:10">
      <c r="B6748" s="3">
        <v>36937</v>
      </c>
      <c r="C6748" s="10" t="s">
        <v>20718</v>
      </c>
      <c r="D6748" s="10" t="s">
        <v>20719</v>
      </c>
      <c r="E6748" s="25">
        <v>4</v>
      </c>
      <c r="F6748" s="25">
        <v>3</v>
      </c>
      <c r="G6748" s="10" t="s">
        <v>20720</v>
      </c>
      <c r="H6748" s="25">
        <f>INDEX('Annexe 1 – Données des équipes'!$B$12:$R$114, MATCH(C6748, 'Annexe 1 – Données des équipes'!$B$12:$B$114,0),4)</f>
        <v>0</v>
      </c>
      <c r="I6748" s="25">
        <f>INDEX('Annexe 1 – Données des équipes'!$B$12:$R$114, MATCH(D6748, 'Annexe 1 – Données des équipes'!$B$12:$B$114,0),4)</f>
        <v>30</v>
      </c>
      <c r="J6748" s="25">
        <f t="shared" si="106"/>
        <v>1</v>
      </c>
    </row>
    <row r="6749" spans="2:10">
      <c r="B6749" s="3">
        <v>36940</v>
      </c>
      <c r="C6749" s="10" t="s">
        <v>20721</v>
      </c>
      <c r="D6749" s="10" t="s">
        <v>20722</v>
      </c>
      <c r="E6749" s="25">
        <v>1</v>
      </c>
      <c r="F6749" s="25">
        <v>2</v>
      </c>
      <c r="G6749" s="10" t="s">
        <v>20723</v>
      </c>
      <c r="H6749" s="25">
        <f>INDEX('Annexe 1 – Données des équipes'!$B$12:$R$114, MATCH(C6749, 'Annexe 1 – Données des équipes'!$B$12:$B$114,0),4)</f>
        <v>20</v>
      </c>
      <c r="I6749" s="25">
        <f>INDEX('Annexe 1 – Données des équipes'!$B$12:$R$114, MATCH(D6749, 'Annexe 1 – Données des équipes'!$B$12:$B$114,0),4)</f>
        <v>30</v>
      </c>
      <c r="J6749" s="25">
        <f t="shared" si="106"/>
        <v>1</v>
      </c>
    </row>
    <row r="6750" spans="2:10">
      <c r="B6750" s="3">
        <v>36946</v>
      </c>
      <c r="C6750" s="10" t="s">
        <v>20724</v>
      </c>
      <c r="D6750" s="10" t="s">
        <v>20725</v>
      </c>
      <c r="E6750" s="25">
        <v>1</v>
      </c>
      <c r="F6750" s="25">
        <v>2</v>
      </c>
      <c r="G6750" s="10" t="s">
        <v>20726</v>
      </c>
      <c r="H6750" s="25">
        <f>INDEX('Annexe 1 – Données des équipes'!$B$12:$R$114, MATCH(C6750, 'Annexe 1 – Données des équipes'!$B$12:$B$114,0),4)</f>
        <v>40</v>
      </c>
      <c r="I6750" s="25">
        <f>INDEX('Annexe 1 – Données des équipes'!$B$12:$R$114, MATCH(D6750, 'Annexe 1 – Données des équipes'!$B$12:$B$114,0),4)</f>
        <v>10</v>
      </c>
      <c r="J6750" s="25">
        <f t="shared" si="106"/>
        <v>1</v>
      </c>
    </row>
    <row r="6751" spans="2:10">
      <c r="B6751" s="3">
        <v>36947</v>
      </c>
      <c r="C6751" s="10" t="s">
        <v>20727</v>
      </c>
      <c r="D6751" s="10" t="s">
        <v>20728</v>
      </c>
      <c r="E6751" s="25">
        <v>1</v>
      </c>
      <c r="F6751" s="25">
        <v>0</v>
      </c>
      <c r="G6751" s="10" t="s">
        <v>20729</v>
      </c>
      <c r="H6751" s="25">
        <f>INDEX('Annexe 1 – Données des équipes'!$B$12:$R$114, MATCH(C6751, 'Annexe 1 – Données des équipes'!$B$12:$B$114,0),4)</f>
        <v>40</v>
      </c>
      <c r="I6751" s="25">
        <f>INDEX('Annexe 1 – Données des équipes'!$B$12:$R$114, MATCH(D6751, 'Annexe 1 – Données des équipes'!$B$12:$B$114,0),4)</f>
        <v>10</v>
      </c>
      <c r="J6751" s="25">
        <f t="shared" si="106"/>
        <v>1</v>
      </c>
    </row>
    <row r="6752" spans="2:10">
      <c r="B6752" s="3">
        <v>36948</v>
      </c>
      <c r="C6752" s="10" t="s">
        <v>20730</v>
      </c>
      <c r="D6752" s="10" t="s">
        <v>20731</v>
      </c>
      <c r="E6752" s="25">
        <v>1</v>
      </c>
      <c r="F6752" s="25">
        <v>0</v>
      </c>
      <c r="G6752" s="10" t="s">
        <v>20732</v>
      </c>
      <c r="H6752" s="25">
        <f>INDEX('Annexe 1 – Données des équipes'!$B$12:$R$114, MATCH(C6752, 'Annexe 1 – Données des équipes'!$B$12:$B$114,0),4)</f>
        <v>50</v>
      </c>
      <c r="I6752" s="25">
        <f>INDEX('Annexe 1 – Données des équipes'!$B$12:$R$114, MATCH(D6752, 'Annexe 1 – Données des équipes'!$B$12:$B$114,0),4)</f>
        <v>60</v>
      </c>
      <c r="J6752" s="25">
        <f t="shared" si="106"/>
        <v>1</v>
      </c>
    </row>
    <row r="6753" spans="2:10">
      <c r="B6753" s="3">
        <v>36949</v>
      </c>
      <c r="C6753" s="10" t="s">
        <v>20733</v>
      </c>
      <c r="D6753" s="10" t="s">
        <v>20734</v>
      </c>
      <c r="E6753" s="25">
        <v>1</v>
      </c>
      <c r="F6753" s="25">
        <v>0</v>
      </c>
      <c r="G6753" s="10" t="s">
        <v>20735</v>
      </c>
      <c r="H6753" s="25">
        <f>INDEX('Annexe 1 – Données des équipes'!$B$12:$R$114, MATCH(C6753, 'Annexe 1 – Données des équipes'!$B$12:$B$114,0),4)</f>
        <v>90</v>
      </c>
      <c r="I6753" s="25">
        <f>INDEX('Annexe 1 – Données des équipes'!$B$12:$R$114, MATCH(D6753, 'Annexe 1 – Données des équipes'!$B$12:$B$114,0),4)</f>
        <v>90</v>
      </c>
      <c r="J6753" s="25">
        <f t="shared" si="106"/>
        <v>1</v>
      </c>
    </row>
    <row r="6754" spans="2:10">
      <c r="B6754" s="3">
        <v>36950</v>
      </c>
      <c r="C6754" s="10" t="s">
        <v>20736</v>
      </c>
      <c r="D6754" s="10" t="s">
        <v>20737</v>
      </c>
      <c r="E6754" s="25">
        <v>3</v>
      </c>
      <c r="F6754" s="25">
        <v>2</v>
      </c>
      <c r="G6754" s="10" t="s">
        <v>20738</v>
      </c>
      <c r="H6754" s="25">
        <f>INDEX('Annexe 1 – Données des équipes'!$B$12:$R$114, MATCH(C6754, 'Annexe 1 – Données des équipes'!$B$12:$B$114,0),4)</f>
        <v>90</v>
      </c>
      <c r="I6754" s="25">
        <f>INDEX('Annexe 1 – Données des équipes'!$B$12:$R$114, MATCH(D6754, 'Annexe 1 – Données des équipes'!$B$12:$B$114,0),4)</f>
        <v>60</v>
      </c>
      <c r="J6754" s="25">
        <f t="shared" si="106"/>
        <v>1</v>
      </c>
    </row>
    <row r="6755" spans="2:10">
      <c r="B6755" s="3">
        <v>36950</v>
      </c>
      <c r="C6755" s="10" t="s">
        <v>20739</v>
      </c>
      <c r="D6755" s="10" t="s">
        <v>20740</v>
      </c>
      <c r="E6755" s="25">
        <v>1</v>
      </c>
      <c r="F6755" s="25">
        <v>0</v>
      </c>
      <c r="G6755" s="10" t="s">
        <v>20741</v>
      </c>
      <c r="H6755" s="25">
        <f>INDEX('Annexe 1 – Données des équipes'!$B$12:$R$114, MATCH(C6755, 'Annexe 1 – Données des équipes'!$B$12:$B$114,0),4)</f>
        <v>80</v>
      </c>
      <c r="I6755" s="25">
        <f>INDEX('Annexe 1 – Données des équipes'!$B$12:$R$114, MATCH(D6755, 'Annexe 1 – Données des équipes'!$B$12:$B$114,0),4)</f>
        <v>60</v>
      </c>
      <c r="J6755" s="25">
        <f t="shared" si="106"/>
        <v>1</v>
      </c>
    </row>
    <row r="6756" spans="2:10">
      <c r="B6756" s="3">
        <v>36950</v>
      </c>
      <c r="C6756" s="10" t="s">
        <v>20742</v>
      </c>
      <c r="D6756" s="10" t="s">
        <v>20743</v>
      </c>
      <c r="E6756" s="25">
        <v>1</v>
      </c>
      <c r="F6756" s="25">
        <v>2</v>
      </c>
      <c r="G6756" s="10" t="s">
        <v>20744</v>
      </c>
      <c r="H6756" s="25">
        <f>INDEX('Annexe 1 – Données des équipes'!$B$12:$R$114, MATCH(C6756, 'Annexe 1 – Données des équipes'!$B$12:$B$114,0),4)</f>
        <v>90</v>
      </c>
      <c r="I6756" s="25">
        <f>INDEX('Annexe 1 – Données des équipes'!$B$12:$R$114, MATCH(D6756, 'Annexe 1 – Données des équipes'!$B$12:$B$114,0),4)</f>
        <v>90</v>
      </c>
      <c r="J6756" s="25">
        <f t="shared" si="106"/>
        <v>1</v>
      </c>
    </row>
    <row r="6757" spans="2:10">
      <c r="B6757" s="3">
        <v>36964</v>
      </c>
      <c r="C6757" s="10" t="s">
        <v>20745</v>
      </c>
      <c r="D6757" s="10" t="s">
        <v>20746</v>
      </c>
      <c r="E6757" s="25">
        <v>1</v>
      </c>
      <c r="F6757" s="25">
        <v>0</v>
      </c>
      <c r="G6757" s="10" t="s">
        <v>20747</v>
      </c>
      <c r="H6757" s="25">
        <f>INDEX('Annexe 1 – Données des équipes'!$B$12:$R$114, MATCH(C6757, 'Annexe 1 – Données des équipes'!$B$12:$B$114,0),4)</f>
        <v>50</v>
      </c>
      <c r="I6757" s="25">
        <f>INDEX('Annexe 1 – Données des équipes'!$B$12:$R$114, MATCH(D6757, 'Annexe 1 – Données des équipes'!$B$12:$B$114,0),4)</f>
        <v>0</v>
      </c>
      <c r="J6757" s="25">
        <f t="shared" si="106"/>
        <v>1</v>
      </c>
    </row>
    <row r="6758" spans="2:10">
      <c r="B6758" s="3">
        <v>36974</v>
      </c>
      <c r="C6758" s="10" t="s">
        <v>20748</v>
      </c>
      <c r="D6758" s="10" t="s">
        <v>20749</v>
      </c>
      <c r="E6758" s="25">
        <v>2</v>
      </c>
      <c r="F6758" s="25">
        <v>1</v>
      </c>
      <c r="G6758" s="10" t="s">
        <v>20750</v>
      </c>
      <c r="H6758" s="25">
        <f>INDEX('Annexe 1 – Données des équipes'!$B$12:$R$114, MATCH(C6758, 'Annexe 1 – Données des équipes'!$B$12:$B$114,0),4)</f>
        <v>40</v>
      </c>
      <c r="I6758" s="25">
        <f>INDEX('Annexe 1 – Données des équipes'!$B$12:$R$114, MATCH(D6758, 'Annexe 1 – Données des équipes'!$B$12:$B$114,0),4)</f>
        <v>70</v>
      </c>
      <c r="J6758" s="25">
        <f t="shared" si="106"/>
        <v>1</v>
      </c>
    </row>
    <row r="6759" spans="2:10">
      <c r="B6759" s="3">
        <v>36974</v>
      </c>
      <c r="C6759" s="10" t="s">
        <v>20751</v>
      </c>
      <c r="D6759" s="10" t="s">
        <v>20752</v>
      </c>
      <c r="E6759" s="25">
        <v>2</v>
      </c>
      <c r="F6759" s="25">
        <v>1</v>
      </c>
      <c r="G6759" s="10" t="s">
        <v>20753</v>
      </c>
      <c r="H6759" s="25">
        <f>INDEX('Annexe 1 – Données des équipes'!$B$12:$R$114, MATCH(C6759, 'Annexe 1 – Données des équipes'!$B$12:$B$114,0),4)</f>
        <v>90</v>
      </c>
      <c r="I6759" s="25">
        <f>INDEX('Annexe 1 – Données des équipes'!$B$12:$R$114, MATCH(D6759, 'Annexe 1 – Données des équipes'!$B$12:$B$114,0),4)</f>
        <v>30</v>
      </c>
      <c r="J6759" s="25">
        <f t="shared" si="106"/>
        <v>1</v>
      </c>
    </row>
    <row r="6760" spans="2:10">
      <c r="B6760" s="3">
        <v>36974</v>
      </c>
      <c r="C6760" s="10" t="s">
        <v>20754</v>
      </c>
      <c r="D6760" s="10" t="s">
        <v>20755</v>
      </c>
      <c r="E6760" s="25">
        <v>2</v>
      </c>
      <c r="F6760" s="25">
        <v>1</v>
      </c>
      <c r="G6760" s="10" t="s">
        <v>20756</v>
      </c>
      <c r="H6760" s="25">
        <f>INDEX('Annexe 1 – Données des équipes'!$B$12:$R$114, MATCH(C6760, 'Annexe 1 – Données des équipes'!$B$12:$B$114,0),4)</f>
        <v>90</v>
      </c>
      <c r="I6760" s="25">
        <f>INDEX('Annexe 1 – Données des équipes'!$B$12:$R$114, MATCH(D6760, 'Annexe 1 – Données des équipes'!$B$12:$B$114,0),4)</f>
        <v>40</v>
      </c>
      <c r="J6760" s="25">
        <f t="shared" si="106"/>
        <v>1</v>
      </c>
    </row>
    <row r="6761" spans="2:10">
      <c r="B6761" s="3">
        <v>36974</v>
      </c>
      <c r="C6761" s="10" t="s">
        <v>20757</v>
      </c>
      <c r="D6761" s="10" t="s">
        <v>20758</v>
      </c>
      <c r="E6761" s="25">
        <v>2</v>
      </c>
      <c r="F6761" s="25">
        <v>3</v>
      </c>
      <c r="G6761" s="10" t="s">
        <v>20759</v>
      </c>
      <c r="H6761" s="25">
        <f>INDEX('Annexe 1 – Données des équipes'!$B$12:$R$114, MATCH(C6761, 'Annexe 1 – Données des équipes'!$B$12:$B$114,0),4)</f>
        <v>30</v>
      </c>
      <c r="I6761" s="25">
        <f>INDEX('Annexe 1 – Données des équipes'!$B$12:$R$114, MATCH(D6761, 'Annexe 1 – Données des équipes'!$B$12:$B$114,0),4)</f>
        <v>80</v>
      </c>
      <c r="J6761" s="25">
        <f t="shared" si="106"/>
        <v>1</v>
      </c>
    </row>
    <row r="6762" spans="2:10">
      <c r="B6762" s="3">
        <v>36974</v>
      </c>
      <c r="C6762" s="10" t="s">
        <v>20760</v>
      </c>
      <c r="D6762" s="10" t="s">
        <v>20761</v>
      </c>
      <c r="E6762" s="25">
        <v>1</v>
      </c>
      <c r="F6762" s="25">
        <v>0</v>
      </c>
      <c r="G6762" s="10" t="s">
        <v>20762</v>
      </c>
      <c r="H6762" s="25">
        <f>INDEX('Annexe 1 – Données des équipes'!$B$12:$R$114, MATCH(C6762, 'Annexe 1 – Données des équipes'!$B$12:$B$114,0),4)</f>
        <v>80</v>
      </c>
      <c r="I6762" s="25">
        <f>INDEX('Annexe 1 – Données des équipes'!$B$12:$R$114, MATCH(D6762, 'Annexe 1 – Données des équipes'!$B$12:$B$114,0),4)</f>
        <v>20</v>
      </c>
      <c r="J6762" s="25">
        <f t="shared" si="106"/>
        <v>1</v>
      </c>
    </row>
    <row r="6763" spans="2:10">
      <c r="B6763" s="3">
        <v>36977</v>
      </c>
      <c r="C6763" s="10" t="s">
        <v>20763</v>
      </c>
      <c r="D6763" s="10" t="s">
        <v>20764</v>
      </c>
      <c r="E6763" s="25">
        <v>2</v>
      </c>
      <c r="F6763" s="25">
        <v>1</v>
      </c>
      <c r="G6763" s="10" t="s">
        <v>20765</v>
      </c>
      <c r="H6763" s="25">
        <f>INDEX('Annexe 1 – Données des équipes'!$B$12:$R$114, MATCH(C6763, 'Annexe 1 – Données des équipes'!$B$12:$B$114,0),4)</f>
        <v>20</v>
      </c>
      <c r="I6763" s="25">
        <f>INDEX('Annexe 1 – Données des équipes'!$B$12:$R$114, MATCH(D6763, 'Annexe 1 – Données des équipes'!$B$12:$B$114,0),4)</f>
        <v>20</v>
      </c>
      <c r="J6763" s="25">
        <f t="shared" si="106"/>
        <v>1</v>
      </c>
    </row>
    <row r="6764" spans="2:10">
      <c r="B6764" s="3">
        <v>36978</v>
      </c>
      <c r="C6764" s="10" t="s">
        <v>20766</v>
      </c>
      <c r="D6764" s="10" t="s">
        <v>20767</v>
      </c>
      <c r="E6764" s="25">
        <v>2</v>
      </c>
      <c r="F6764" s="25">
        <v>1</v>
      </c>
      <c r="G6764" s="10" t="s">
        <v>20768</v>
      </c>
      <c r="H6764" s="25">
        <f>INDEX('Annexe 1 – Données des équipes'!$B$12:$R$114, MATCH(C6764, 'Annexe 1 – Données des équipes'!$B$12:$B$114,0),4)</f>
        <v>60</v>
      </c>
      <c r="I6764" s="25">
        <f>INDEX('Annexe 1 – Données des équipes'!$B$12:$R$114, MATCH(D6764, 'Annexe 1 – Données des équipes'!$B$12:$B$114,0),4)</f>
        <v>20</v>
      </c>
      <c r="J6764" s="25">
        <f t="shared" si="106"/>
        <v>1</v>
      </c>
    </row>
    <row r="6765" spans="2:10">
      <c r="B6765" s="3">
        <v>36978</v>
      </c>
      <c r="C6765" s="10" t="s">
        <v>20769</v>
      </c>
      <c r="D6765" s="10" t="s">
        <v>20770</v>
      </c>
      <c r="E6765" s="25">
        <v>2</v>
      </c>
      <c r="F6765" s="25">
        <v>1</v>
      </c>
      <c r="G6765" s="10" t="s">
        <v>20771</v>
      </c>
      <c r="H6765" s="25">
        <f>INDEX('Annexe 1 – Données des équipes'!$B$12:$R$114, MATCH(C6765, 'Annexe 1 – Données des équipes'!$B$12:$B$114,0),4)</f>
        <v>10</v>
      </c>
      <c r="I6765" s="25">
        <f>INDEX('Annexe 1 – Données des équipes'!$B$12:$R$114, MATCH(D6765, 'Annexe 1 – Données des équipes'!$B$12:$B$114,0),4)</f>
        <v>30</v>
      </c>
      <c r="J6765" s="25">
        <f t="shared" si="106"/>
        <v>1</v>
      </c>
    </row>
    <row r="6766" spans="2:10">
      <c r="B6766" s="3">
        <v>36978</v>
      </c>
      <c r="C6766" s="10" t="s">
        <v>20772</v>
      </c>
      <c r="D6766" s="10" t="s">
        <v>20773</v>
      </c>
      <c r="E6766" s="25">
        <v>4</v>
      </c>
      <c r="F6766" s="25">
        <v>3</v>
      </c>
      <c r="G6766" s="10" t="s">
        <v>20774</v>
      </c>
      <c r="H6766" s="25">
        <f>INDEX('Annexe 1 – Données des équipes'!$B$12:$R$114, MATCH(C6766, 'Annexe 1 – Données des équipes'!$B$12:$B$114,0),4)</f>
        <v>40</v>
      </c>
      <c r="I6766" s="25">
        <f>INDEX('Annexe 1 – Données des équipes'!$B$12:$R$114, MATCH(D6766, 'Annexe 1 – Données des équipes'!$B$12:$B$114,0),4)</f>
        <v>50</v>
      </c>
      <c r="J6766" s="25">
        <f t="shared" si="106"/>
        <v>1</v>
      </c>
    </row>
    <row r="6767" spans="2:10">
      <c r="B6767" s="3">
        <v>36978</v>
      </c>
      <c r="C6767" s="10" t="s">
        <v>20775</v>
      </c>
      <c r="D6767" s="10" t="s">
        <v>20776</v>
      </c>
      <c r="E6767" s="25">
        <v>1</v>
      </c>
      <c r="F6767" s="25">
        <v>0</v>
      </c>
      <c r="G6767" s="10" t="s">
        <v>20777</v>
      </c>
      <c r="H6767" s="25">
        <f>INDEX('Annexe 1 – Données des équipes'!$B$12:$R$114, MATCH(C6767, 'Annexe 1 – Données des équipes'!$B$12:$B$114,0),4)</f>
        <v>70</v>
      </c>
      <c r="I6767" s="25">
        <f>INDEX('Annexe 1 – Données des équipes'!$B$12:$R$114, MATCH(D6767, 'Annexe 1 – Données des équipes'!$B$12:$B$114,0),4)</f>
        <v>90</v>
      </c>
      <c r="J6767" s="25">
        <f t="shared" si="106"/>
        <v>1</v>
      </c>
    </row>
    <row r="6768" spans="2:10">
      <c r="B6768" s="3">
        <v>36978</v>
      </c>
      <c r="C6768" s="10" t="s">
        <v>20778</v>
      </c>
      <c r="D6768" s="10" t="s">
        <v>20779</v>
      </c>
      <c r="E6768" s="25">
        <v>1</v>
      </c>
      <c r="F6768" s="25">
        <v>2</v>
      </c>
      <c r="G6768" s="10" t="s">
        <v>20780</v>
      </c>
      <c r="H6768" s="25">
        <f>INDEX('Annexe 1 – Données des équipes'!$B$12:$R$114, MATCH(C6768, 'Annexe 1 – Données des équipes'!$B$12:$B$114,0),4)</f>
        <v>20</v>
      </c>
      <c r="I6768" s="25">
        <f>INDEX('Annexe 1 – Données des équipes'!$B$12:$R$114, MATCH(D6768, 'Annexe 1 – Données des équipes'!$B$12:$B$114,0),4)</f>
        <v>60</v>
      </c>
      <c r="J6768" s="25">
        <f t="shared" si="106"/>
        <v>1</v>
      </c>
    </row>
    <row r="6769" spans="2:10">
      <c r="B6769" s="3">
        <v>36978</v>
      </c>
      <c r="C6769" s="10" t="s">
        <v>20781</v>
      </c>
      <c r="D6769" s="10" t="s">
        <v>20782</v>
      </c>
      <c r="E6769" s="25">
        <v>2</v>
      </c>
      <c r="F6769" s="25">
        <v>1</v>
      </c>
      <c r="G6769" s="10" t="s">
        <v>20783</v>
      </c>
      <c r="H6769" s="25">
        <f>INDEX('Annexe 1 – Données des équipes'!$B$12:$R$114, MATCH(C6769, 'Annexe 1 – Données des équipes'!$B$12:$B$114,0),4)</f>
        <v>90</v>
      </c>
      <c r="I6769" s="25">
        <f>INDEX('Annexe 1 – Données des équipes'!$B$12:$R$114, MATCH(D6769, 'Annexe 1 – Données des équipes'!$B$12:$B$114,0),4)</f>
        <v>90</v>
      </c>
      <c r="J6769" s="25">
        <f t="shared" si="106"/>
        <v>1</v>
      </c>
    </row>
    <row r="6770" spans="2:10">
      <c r="B6770" s="3">
        <v>36978</v>
      </c>
      <c r="C6770" s="10" t="s">
        <v>20784</v>
      </c>
      <c r="D6770" s="10" t="s">
        <v>20785</v>
      </c>
      <c r="E6770" s="25">
        <v>0</v>
      </c>
      <c r="F6770" s="25">
        <v>1</v>
      </c>
      <c r="G6770" s="10" t="s">
        <v>20786</v>
      </c>
      <c r="H6770" s="25">
        <f>INDEX('Annexe 1 – Données des équipes'!$B$12:$R$114, MATCH(C6770, 'Annexe 1 – Données des équipes'!$B$12:$B$114,0),4)</f>
        <v>80</v>
      </c>
      <c r="I6770" s="25">
        <f>INDEX('Annexe 1 – Données des équipes'!$B$12:$R$114, MATCH(D6770, 'Annexe 1 – Données des équipes'!$B$12:$B$114,0),4)</f>
        <v>70</v>
      </c>
      <c r="J6770" s="25">
        <f t="shared" si="106"/>
        <v>1</v>
      </c>
    </row>
    <row r="6771" spans="2:10">
      <c r="B6771" s="3">
        <v>36992</v>
      </c>
      <c r="C6771" s="10" t="s">
        <v>20787</v>
      </c>
      <c r="D6771" s="10" t="s">
        <v>20788</v>
      </c>
      <c r="E6771" s="25">
        <v>1</v>
      </c>
      <c r="F6771" s="25">
        <v>0</v>
      </c>
      <c r="G6771" s="10" t="s">
        <v>20789</v>
      </c>
      <c r="H6771" s="25">
        <f>INDEX('Annexe 1 – Données des équipes'!$B$12:$R$114, MATCH(C6771, 'Annexe 1 – Données des équipes'!$B$12:$B$114,0),4)</f>
        <v>80</v>
      </c>
      <c r="I6771" s="25">
        <f>INDEX('Annexe 1 – Données des équipes'!$B$12:$R$114, MATCH(D6771, 'Annexe 1 – Données des équipes'!$B$12:$B$114,0),4)</f>
        <v>80</v>
      </c>
      <c r="J6771" s="25">
        <f t="shared" si="106"/>
        <v>1</v>
      </c>
    </row>
    <row r="6772" spans="2:10">
      <c r="B6772" s="3">
        <v>37003</v>
      </c>
      <c r="C6772" s="10" t="s">
        <v>20790</v>
      </c>
      <c r="D6772" s="10" t="s">
        <v>20791</v>
      </c>
      <c r="E6772" s="25">
        <v>1</v>
      </c>
      <c r="F6772" s="25">
        <v>0</v>
      </c>
      <c r="G6772" s="10" t="s">
        <v>20792</v>
      </c>
      <c r="H6772" s="25">
        <f>INDEX('Annexe 1 – Données des équipes'!$B$12:$R$114, MATCH(C6772, 'Annexe 1 – Données des équipes'!$B$12:$B$114,0),4)</f>
        <v>40</v>
      </c>
      <c r="I6772" s="25">
        <f>INDEX('Annexe 1 – Données des équipes'!$B$12:$R$114, MATCH(D6772, 'Annexe 1 – Données des équipes'!$B$12:$B$114,0),4)</f>
        <v>10</v>
      </c>
      <c r="J6772" s="25">
        <f t="shared" si="106"/>
        <v>1</v>
      </c>
    </row>
    <row r="6773" spans="2:10">
      <c r="B6773" s="3">
        <v>37005</v>
      </c>
      <c r="C6773" s="10" t="s">
        <v>20793</v>
      </c>
      <c r="D6773" s="10" t="s">
        <v>20794</v>
      </c>
      <c r="E6773" s="25">
        <v>0</v>
      </c>
      <c r="F6773" s="25">
        <v>1</v>
      </c>
      <c r="G6773" s="10" t="s">
        <v>20795</v>
      </c>
      <c r="H6773" s="25">
        <f>INDEX('Annexe 1 – Données des équipes'!$B$12:$R$114, MATCH(C6773, 'Annexe 1 – Données des équipes'!$B$12:$B$114,0),4)</f>
        <v>80</v>
      </c>
      <c r="I6773" s="25">
        <f>INDEX('Annexe 1 – Données des équipes'!$B$12:$R$114, MATCH(D6773, 'Annexe 1 – Données des équipes'!$B$12:$B$114,0),4)</f>
        <v>80</v>
      </c>
      <c r="J6773" s="25">
        <f t="shared" si="106"/>
        <v>1</v>
      </c>
    </row>
    <row r="6774" spans="2:10">
      <c r="B6774" s="3">
        <v>37005</v>
      </c>
      <c r="C6774" s="10" t="s">
        <v>20796</v>
      </c>
      <c r="D6774" s="10" t="s">
        <v>20797</v>
      </c>
      <c r="E6774" s="25">
        <v>2</v>
      </c>
      <c r="F6774" s="25">
        <v>1</v>
      </c>
      <c r="G6774" s="10" t="s">
        <v>20798</v>
      </c>
      <c r="H6774" s="25">
        <f>INDEX('Annexe 1 – Données des équipes'!$B$12:$R$114, MATCH(C6774, 'Annexe 1 – Données des équipes'!$B$12:$B$114,0),4)</f>
        <v>70</v>
      </c>
      <c r="I6774" s="25">
        <f>INDEX('Annexe 1 – Données des équipes'!$B$12:$R$114, MATCH(D6774, 'Annexe 1 – Données des équipes'!$B$12:$B$114,0),4)</f>
        <v>70</v>
      </c>
      <c r="J6774" s="25">
        <f t="shared" si="106"/>
        <v>1</v>
      </c>
    </row>
    <row r="6775" spans="2:10">
      <c r="B6775" s="3">
        <v>37005</v>
      </c>
      <c r="C6775" s="10" t="s">
        <v>20799</v>
      </c>
      <c r="D6775" s="10" t="s">
        <v>20800</v>
      </c>
      <c r="E6775" s="25">
        <v>3</v>
      </c>
      <c r="F6775" s="25">
        <v>2</v>
      </c>
      <c r="G6775" s="10" t="s">
        <v>20801</v>
      </c>
      <c r="H6775" s="25">
        <f>INDEX('Annexe 1 – Données des équipes'!$B$12:$R$114, MATCH(C6775, 'Annexe 1 – Données des équipes'!$B$12:$B$114,0),4)</f>
        <v>10</v>
      </c>
      <c r="I6775" s="25">
        <f>INDEX('Annexe 1 – Données des équipes'!$B$12:$R$114, MATCH(D6775, 'Annexe 1 – Données des équipes'!$B$12:$B$114,0),4)</f>
        <v>20</v>
      </c>
      <c r="J6775" s="25">
        <f t="shared" si="106"/>
        <v>1</v>
      </c>
    </row>
    <row r="6776" spans="2:10">
      <c r="B6776" s="3">
        <v>37005</v>
      </c>
      <c r="C6776" s="10" t="s">
        <v>20802</v>
      </c>
      <c r="D6776" s="10" t="s">
        <v>20803</v>
      </c>
      <c r="E6776" s="25">
        <v>0</v>
      </c>
      <c r="F6776" s="25">
        <v>1</v>
      </c>
      <c r="G6776" s="10" t="s">
        <v>20804</v>
      </c>
      <c r="H6776" s="25">
        <f>INDEX('Annexe 1 – Données des équipes'!$B$12:$R$114, MATCH(C6776, 'Annexe 1 – Données des équipes'!$B$12:$B$114,0),4)</f>
        <v>70</v>
      </c>
      <c r="I6776" s="25">
        <f>INDEX('Annexe 1 – Données des équipes'!$B$12:$R$114, MATCH(D6776, 'Annexe 1 – Données des équipes'!$B$12:$B$114,0),4)</f>
        <v>70</v>
      </c>
      <c r="J6776" s="25">
        <f t="shared" si="106"/>
        <v>1</v>
      </c>
    </row>
    <row r="6777" spans="2:10">
      <c r="B6777" s="3">
        <v>37006</v>
      </c>
      <c r="C6777" s="10" t="s">
        <v>20805</v>
      </c>
      <c r="D6777" s="10" t="s">
        <v>20806</v>
      </c>
      <c r="E6777" s="25">
        <v>1</v>
      </c>
      <c r="F6777" s="25">
        <v>0</v>
      </c>
      <c r="G6777" s="10" t="s">
        <v>20807</v>
      </c>
      <c r="H6777" s="25">
        <f>INDEX('Annexe 1 – Données des équipes'!$B$12:$R$114, MATCH(C6777, 'Annexe 1 – Données des équipes'!$B$12:$B$114,0),4)</f>
        <v>90</v>
      </c>
      <c r="I6777" s="25">
        <f>INDEX('Annexe 1 – Données des équipes'!$B$12:$R$114, MATCH(D6777, 'Annexe 1 – Données des équipes'!$B$12:$B$114,0),4)</f>
        <v>20</v>
      </c>
      <c r="J6777" s="25">
        <f t="shared" si="106"/>
        <v>1</v>
      </c>
    </row>
    <row r="6778" spans="2:10">
      <c r="B6778" s="3">
        <v>37006</v>
      </c>
      <c r="C6778" s="10" t="s">
        <v>20808</v>
      </c>
      <c r="D6778" s="10" t="s">
        <v>20809</v>
      </c>
      <c r="E6778" s="25">
        <v>2</v>
      </c>
      <c r="F6778" s="25">
        <v>1</v>
      </c>
      <c r="G6778" s="10" t="s">
        <v>20810</v>
      </c>
      <c r="H6778" s="25">
        <f>INDEX('Annexe 1 – Données des équipes'!$B$12:$R$114, MATCH(C6778, 'Annexe 1 – Données des équipes'!$B$12:$B$114,0),4)</f>
        <v>30</v>
      </c>
      <c r="I6778" s="25">
        <f>INDEX('Annexe 1 – Données des équipes'!$B$12:$R$114, MATCH(D6778, 'Annexe 1 – Données des équipes'!$B$12:$B$114,0),4)</f>
        <v>40</v>
      </c>
      <c r="J6778" s="25">
        <f t="shared" si="106"/>
        <v>1</v>
      </c>
    </row>
    <row r="6779" spans="2:10">
      <c r="B6779" s="3">
        <v>37006</v>
      </c>
      <c r="C6779" s="10" t="s">
        <v>20811</v>
      </c>
      <c r="D6779" s="10" t="s">
        <v>20812</v>
      </c>
      <c r="E6779" s="25">
        <v>0</v>
      </c>
      <c r="F6779" s="25">
        <v>1</v>
      </c>
      <c r="G6779" s="10" t="s">
        <v>20813</v>
      </c>
      <c r="H6779" s="25">
        <f>INDEX('Annexe 1 – Données des équipes'!$B$12:$R$114, MATCH(C6779, 'Annexe 1 – Données des équipes'!$B$12:$B$114,0),4)</f>
        <v>70</v>
      </c>
      <c r="I6779" s="25">
        <f>INDEX('Annexe 1 – Données des équipes'!$B$12:$R$114, MATCH(D6779, 'Annexe 1 – Données des équipes'!$B$12:$B$114,0),4)</f>
        <v>50</v>
      </c>
      <c r="J6779" s="25">
        <f t="shared" si="106"/>
        <v>1</v>
      </c>
    </row>
    <row r="6780" spans="2:10">
      <c r="B6780" s="3">
        <v>37006</v>
      </c>
      <c r="C6780" s="10" t="s">
        <v>20814</v>
      </c>
      <c r="D6780" s="10" t="s">
        <v>20815</v>
      </c>
      <c r="E6780" s="25">
        <v>1</v>
      </c>
      <c r="F6780" s="25">
        <v>0</v>
      </c>
      <c r="G6780" s="10" t="s">
        <v>20816</v>
      </c>
      <c r="H6780" s="25">
        <f>INDEX('Annexe 1 – Données des équipes'!$B$12:$R$114, MATCH(C6780, 'Annexe 1 – Données des équipes'!$B$12:$B$114,0),4)</f>
        <v>90</v>
      </c>
      <c r="I6780" s="25">
        <f>INDEX('Annexe 1 – Données des équipes'!$B$12:$R$114, MATCH(D6780, 'Annexe 1 – Données des équipes'!$B$12:$B$114,0),4)</f>
        <v>50</v>
      </c>
      <c r="J6780" s="25">
        <f t="shared" si="106"/>
        <v>1</v>
      </c>
    </row>
    <row r="6781" spans="2:10">
      <c r="B6781" s="3">
        <v>37007</v>
      </c>
      <c r="C6781" s="10" t="s">
        <v>20817</v>
      </c>
      <c r="D6781" s="10" t="s">
        <v>20818</v>
      </c>
      <c r="E6781" s="25">
        <v>1</v>
      </c>
      <c r="F6781" s="25">
        <v>0</v>
      </c>
      <c r="G6781" s="10" t="s">
        <v>20819</v>
      </c>
      <c r="H6781" s="25">
        <f>INDEX('Annexe 1 – Données des équipes'!$B$12:$R$114, MATCH(C6781, 'Annexe 1 – Données des équipes'!$B$12:$B$114,0),4)</f>
        <v>20</v>
      </c>
      <c r="I6781" s="25">
        <f>INDEX('Annexe 1 – Données des équipes'!$B$12:$R$114, MATCH(D6781, 'Annexe 1 – Données des équipes'!$B$12:$B$114,0),4)</f>
        <v>70</v>
      </c>
      <c r="J6781" s="25">
        <f t="shared" si="106"/>
        <v>1</v>
      </c>
    </row>
    <row r="6782" spans="2:10">
      <c r="B6782" s="3">
        <v>37007</v>
      </c>
      <c r="C6782" s="10" t="s">
        <v>20820</v>
      </c>
      <c r="D6782" s="10" t="s">
        <v>20821</v>
      </c>
      <c r="E6782" s="25">
        <v>1</v>
      </c>
      <c r="F6782" s="25">
        <v>2</v>
      </c>
      <c r="G6782" s="10" t="s">
        <v>20822</v>
      </c>
      <c r="H6782" s="25">
        <f>INDEX('Annexe 1 – Données des équipes'!$B$12:$R$114, MATCH(C6782, 'Annexe 1 – Données des équipes'!$B$12:$B$114,0),4)</f>
        <v>50</v>
      </c>
      <c r="I6782" s="25">
        <f>INDEX('Annexe 1 – Données des équipes'!$B$12:$R$114, MATCH(D6782, 'Annexe 1 – Données des équipes'!$B$12:$B$114,0),4)</f>
        <v>70</v>
      </c>
      <c r="J6782" s="25">
        <f t="shared" si="106"/>
        <v>1</v>
      </c>
    </row>
    <row r="6783" spans="2:10">
      <c r="B6783" s="3">
        <v>37015</v>
      </c>
      <c r="C6783" s="10" t="s">
        <v>20823</v>
      </c>
      <c r="D6783" s="10" t="s">
        <v>20824</v>
      </c>
      <c r="E6783" s="25">
        <v>1</v>
      </c>
      <c r="F6783" s="25">
        <v>2</v>
      </c>
      <c r="G6783" s="10" t="s">
        <v>20825</v>
      </c>
      <c r="H6783" s="25">
        <f>INDEX('Annexe 1 – Données des équipes'!$B$12:$R$114, MATCH(C6783, 'Annexe 1 – Données des équipes'!$B$12:$B$114,0),4)</f>
        <v>20</v>
      </c>
      <c r="I6783" s="25">
        <f>INDEX('Annexe 1 – Données des équipes'!$B$12:$R$114, MATCH(D6783, 'Annexe 1 – Données des équipes'!$B$12:$B$114,0),4)</f>
        <v>50</v>
      </c>
      <c r="J6783" s="25">
        <f t="shared" si="106"/>
        <v>1</v>
      </c>
    </row>
    <row r="6784" spans="2:10">
      <c r="B6784" s="3">
        <v>37016</v>
      </c>
      <c r="C6784" s="10" t="s">
        <v>20826</v>
      </c>
      <c r="D6784" s="10" t="s">
        <v>20827</v>
      </c>
      <c r="E6784" s="25">
        <v>2</v>
      </c>
      <c r="F6784" s="25">
        <v>1</v>
      </c>
      <c r="G6784" s="10" t="s">
        <v>20828</v>
      </c>
      <c r="H6784" s="25">
        <f>INDEX('Annexe 1 – Données des équipes'!$B$12:$R$114, MATCH(C6784, 'Annexe 1 – Données des équipes'!$B$12:$B$114,0),4)</f>
        <v>20</v>
      </c>
      <c r="I6784" s="25">
        <f>INDEX('Annexe 1 – Données des équipes'!$B$12:$R$114, MATCH(D6784, 'Annexe 1 – Données des équipes'!$B$12:$B$114,0),4)</f>
        <v>10</v>
      </c>
      <c r="J6784" s="25">
        <f t="shared" si="106"/>
        <v>1</v>
      </c>
    </row>
    <row r="6785" spans="2:10">
      <c r="B6785" s="3">
        <v>37017</v>
      </c>
      <c r="C6785" s="10" t="s">
        <v>20829</v>
      </c>
      <c r="D6785" s="10" t="s">
        <v>20830</v>
      </c>
      <c r="E6785" s="25">
        <v>1</v>
      </c>
      <c r="F6785" s="25">
        <v>0</v>
      </c>
      <c r="G6785" s="10" t="s">
        <v>20831</v>
      </c>
      <c r="H6785" s="25">
        <f>INDEX('Annexe 1 – Données des équipes'!$B$12:$R$114, MATCH(C6785, 'Annexe 1 – Données des équipes'!$B$12:$B$114,0),4)</f>
        <v>50</v>
      </c>
      <c r="I6785" s="25">
        <f>INDEX('Annexe 1 – Données des équipes'!$B$12:$R$114, MATCH(D6785, 'Annexe 1 – Données des équipes'!$B$12:$B$114,0),4)</f>
        <v>70</v>
      </c>
      <c r="J6785" s="25">
        <f t="shared" si="106"/>
        <v>1</v>
      </c>
    </row>
    <row r="6786" spans="2:10">
      <c r="B6786" s="3">
        <v>37026</v>
      </c>
      <c r="C6786" s="10" t="s">
        <v>20832</v>
      </c>
      <c r="D6786" s="10" t="s">
        <v>20833</v>
      </c>
      <c r="E6786" s="25">
        <v>0</v>
      </c>
      <c r="F6786" s="25">
        <v>1</v>
      </c>
      <c r="G6786" s="10" t="s">
        <v>20834</v>
      </c>
      <c r="H6786" s="25">
        <f>INDEX('Annexe 1 – Données des équipes'!$B$12:$R$114, MATCH(C6786, 'Annexe 1 – Données des équipes'!$B$12:$B$114,0),4)</f>
        <v>0</v>
      </c>
      <c r="I6786" s="25">
        <f>INDEX('Annexe 1 – Données des équipes'!$B$12:$R$114, MATCH(D6786, 'Annexe 1 – Données des équipes'!$B$12:$B$114,0),4)</f>
        <v>30</v>
      </c>
      <c r="J6786" s="25">
        <f t="shared" si="106"/>
        <v>1</v>
      </c>
    </row>
    <row r="6787" spans="2:10">
      <c r="B6787" s="3">
        <v>37034</v>
      </c>
      <c r="C6787" s="10" t="s">
        <v>20835</v>
      </c>
      <c r="D6787" s="10" t="s">
        <v>20836</v>
      </c>
      <c r="E6787" s="25">
        <v>1</v>
      </c>
      <c r="F6787" s="25">
        <v>2</v>
      </c>
      <c r="G6787" s="10" t="s">
        <v>20837</v>
      </c>
      <c r="H6787" s="25">
        <f>INDEX('Annexe 1 – Données des équipes'!$B$12:$R$114, MATCH(C6787, 'Annexe 1 – Données des équipes'!$B$12:$B$114,0),4)</f>
        <v>40</v>
      </c>
      <c r="I6787" s="25">
        <f>INDEX('Annexe 1 – Données des équipes'!$B$12:$R$114, MATCH(D6787, 'Annexe 1 – Données des équipes'!$B$12:$B$114,0),4)</f>
        <v>50</v>
      </c>
      <c r="J6787" s="25">
        <f t="shared" si="106"/>
        <v>1</v>
      </c>
    </row>
    <row r="6788" spans="2:10">
      <c r="B6788" s="3">
        <v>37036</v>
      </c>
      <c r="C6788" s="10" t="s">
        <v>20838</v>
      </c>
      <c r="D6788" s="10" t="s">
        <v>20839</v>
      </c>
      <c r="E6788" s="25">
        <v>2</v>
      </c>
      <c r="F6788" s="25">
        <v>1</v>
      </c>
      <c r="G6788" s="10" t="s">
        <v>20840</v>
      </c>
      <c r="H6788" s="25">
        <f>INDEX('Annexe 1 – Données des équipes'!$B$12:$R$114, MATCH(C6788, 'Annexe 1 – Données des équipes'!$B$12:$B$114,0),4)</f>
        <v>0</v>
      </c>
      <c r="I6788" s="25">
        <f>INDEX('Annexe 1 – Données des équipes'!$B$12:$R$114, MATCH(D6788, 'Annexe 1 – Données des équipes'!$B$12:$B$114,0),4)</f>
        <v>50</v>
      </c>
      <c r="J6788" s="25">
        <f t="shared" si="106"/>
        <v>1</v>
      </c>
    </row>
    <row r="6789" spans="2:10">
      <c r="B6789" s="3">
        <v>37041</v>
      </c>
      <c r="C6789" s="10" t="s">
        <v>20841</v>
      </c>
      <c r="D6789" s="10" t="s">
        <v>20842</v>
      </c>
      <c r="E6789" s="25">
        <v>1</v>
      </c>
      <c r="F6789" s="25">
        <v>2</v>
      </c>
      <c r="G6789" s="10" t="s">
        <v>20843</v>
      </c>
      <c r="H6789" s="25">
        <f>INDEX('Annexe 1 – Données des équipes'!$B$12:$R$114, MATCH(C6789, 'Annexe 1 – Données des équipes'!$B$12:$B$114,0),4)</f>
        <v>50</v>
      </c>
      <c r="I6789" s="25">
        <f>INDEX('Annexe 1 – Données des équipes'!$B$12:$R$114, MATCH(D6789, 'Annexe 1 – Données des équipes'!$B$12:$B$114,0),4)</f>
        <v>60</v>
      </c>
      <c r="J6789" s="25">
        <f t="shared" si="106"/>
        <v>1</v>
      </c>
    </row>
    <row r="6790" spans="2:10">
      <c r="B6790" s="3">
        <v>37043</v>
      </c>
      <c r="C6790" s="10" t="s">
        <v>20844</v>
      </c>
      <c r="D6790" s="10" t="s">
        <v>20845</v>
      </c>
      <c r="E6790" s="25">
        <v>1</v>
      </c>
      <c r="F6790" s="25">
        <v>0</v>
      </c>
      <c r="G6790" s="10" t="s">
        <v>20846</v>
      </c>
      <c r="H6790" s="25">
        <f>INDEX('Annexe 1 – Données des équipes'!$B$12:$R$114, MATCH(C6790, 'Annexe 1 – Données des équipes'!$B$12:$B$114,0),4)</f>
        <v>60</v>
      </c>
      <c r="I6790" s="25">
        <f>INDEX('Annexe 1 – Données des équipes'!$B$12:$R$114, MATCH(D6790, 'Annexe 1 – Données des équipes'!$B$12:$B$114,0),4)</f>
        <v>90</v>
      </c>
      <c r="J6790" s="25">
        <f t="shared" si="106"/>
        <v>1</v>
      </c>
    </row>
    <row r="6791" spans="2:10">
      <c r="B6791" s="3">
        <v>37043</v>
      </c>
      <c r="C6791" s="10" t="s">
        <v>20847</v>
      </c>
      <c r="D6791" s="10" t="s">
        <v>20848</v>
      </c>
      <c r="E6791" s="25">
        <v>2</v>
      </c>
      <c r="F6791" s="25">
        <v>1</v>
      </c>
      <c r="G6791" s="10" t="s">
        <v>20849</v>
      </c>
      <c r="H6791" s="25">
        <f>INDEX('Annexe 1 – Données des équipes'!$B$12:$R$114, MATCH(C6791, 'Annexe 1 – Données des équipes'!$B$12:$B$114,0),4)</f>
        <v>70</v>
      </c>
      <c r="I6791" s="25">
        <f>INDEX('Annexe 1 – Données des équipes'!$B$12:$R$114, MATCH(D6791, 'Annexe 1 – Données des équipes'!$B$12:$B$114,0),4)</f>
        <v>80</v>
      </c>
      <c r="J6791" s="25">
        <f t="shared" si="106"/>
        <v>1</v>
      </c>
    </row>
    <row r="6792" spans="2:10">
      <c r="B6792" s="3">
        <v>37044</v>
      </c>
      <c r="C6792" s="10" t="s">
        <v>20850</v>
      </c>
      <c r="D6792" s="10" t="s">
        <v>20851</v>
      </c>
      <c r="E6792" s="25">
        <v>1</v>
      </c>
      <c r="F6792" s="25">
        <v>2</v>
      </c>
      <c r="G6792" s="10" t="s">
        <v>20852</v>
      </c>
      <c r="H6792" s="25">
        <f>INDEX('Annexe 1 – Données des équipes'!$B$12:$R$114, MATCH(C6792, 'Annexe 1 – Données des équipes'!$B$12:$B$114,0),4)</f>
        <v>10</v>
      </c>
      <c r="I6792" s="25">
        <f>INDEX('Annexe 1 – Données des équipes'!$B$12:$R$114, MATCH(D6792, 'Annexe 1 – Données des équipes'!$B$12:$B$114,0),4)</f>
        <v>90</v>
      </c>
      <c r="J6792" s="25">
        <f t="shared" si="106"/>
        <v>1</v>
      </c>
    </row>
    <row r="6793" spans="2:10">
      <c r="B6793" s="3">
        <v>37044</v>
      </c>
      <c r="C6793" s="10" t="s">
        <v>20853</v>
      </c>
      <c r="D6793" s="10" t="s">
        <v>20854</v>
      </c>
      <c r="E6793" s="25">
        <v>1</v>
      </c>
      <c r="F6793" s="25">
        <v>0</v>
      </c>
      <c r="G6793" s="10" t="s">
        <v>20855</v>
      </c>
      <c r="H6793" s="25">
        <f>INDEX('Annexe 1 – Données des équipes'!$B$12:$R$114, MATCH(C6793, 'Annexe 1 – Données des équipes'!$B$12:$B$114,0),4)</f>
        <v>50</v>
      </c>
      <c r="I6793" s="25">
        <f>INDEX('Annexe 1 – Données des équipes'!$B$12:$R$114, MATCH(D6793, 'Annexe 1 – Données des équipes'!$B$12:$B$114,0),4)</f>
        <v>40</v>
      </c>
      <c r="J6793" s="25">
        <f t="shared" si="106"/>
        <v>1</v>
      </c>
    </row>
    <row r="6794" spans="2:10">
      <c r="B6794" s="3">
        <v>37044</v>
      </c>
      <c r="C6794" s="10" t="s">
        <v>20856</v>
      </c>
      <c r="D6794" s="10" t="s">
        <v>20857</v>
      </c>
      <c r="E6794" s="25">
        <v>0</v>
      </c>
      <c r="F6794" s="25">
        <v>1</v>
      </c>
      <c r="G6794" s="10" t="s">
        <v>20858</v>
      </c>
      <c r="H6794" s="25">
        <f>INDEX('Annexe 1 – Données des équipes'!$B$12:$R$114, MATCH(C6794, 'Annexe 1 – Données des équipes'!$B$12:$B$114,0),4)</f>
        <v>50</v>
      </c>
      <c r="I6794" s="25">
        <f>INDEX('Annexe 1 – Données des équipes'!$B$12:$R$114, MATCH(D6794, 'Annexe 1 – Données des équipes'!$B$12:$B$114,0),4)</f>
        <v>40</v>
      </c>
      <c r="J6794" s="25">
        <f t="shared" si="106"/>
        <v>1</v>
      </c>
    </row>
    <row r="6795" spans="2:10">
      <c r="B6795" s="3">
        <v>37044</v>
      </c>
      <c r="C6795" s="10" t="s">
        <v>20859</v>
      </c>
      <c r="D6795" s="10" t="s">
        <v>20860</v>
      </c>
      <c r="E6795" s="25">
        <v>1</v>
      </c>
      <c r="F6795" s="25">
        <v>0</v>
      </c>
      <c r="G6795" s="10" t="s">
        <v>20861</v>
      </c>
      <c r="H6795" s="25">
        <f>INDEX('Annexe 1 – Données des équipes'!$B$12:$R$114, MATCH(C6795, 'Annexe 1 – Données des équipes'!$B$12:$B$114,0),4)</f>
        <v>70</v>
      </c>
      <c r="I6795" s="25">
        <f>INDEX('Annexe 1 – Données des équipes'!$B$12:$R$114, MATCH(D6795, 'Annexe 1 – Données des équipes'!$B$12:$B$114,0),4)</f>
        <v>80</v>
      </c>
      <c r="J6795" s="25">
        <f t="shared" si="106"/>
        <v>1</v>
      </c>
    </row>
    <row r="6796" spans="2:10">
      <c r="B6796" s="3">
        <v>37044</v>
      </c>
      <c r="C6796" s="10" t="s">
        <v>20862</v>
      </c>
      <c r="D6796" s="10" t="s">
        <v>20863</v>
      </c>
      <c r="E6796" s="25">
        <v>1</v>
      </c>
      <c r="F6796" s="25">
        <v>2</v>
      </c>
      <c r="G6796" s="10" t="s">
        <v>20864</v>
      </c>
      <c r="H6796" s="25">
        <f>INDEX('Annexe 1 – Données des équipes'!$B$12:$R$114, MATCH(C6796, 'Annexe 1 – Données des équipes'!$B$12:$B$114,0),4)</f>
        <v>80</v>
      </c>
      <c r="I6796" s="25">
        <f>INDEX('Annexe 1 – Données des équipes'!$B$12:$R$114, MATCH(D6796, 'Annexe 1 – Données des équipes'!$B$12:$B$114,0),4)</f>
        <v>70</v>
      </c>
      <c r="J6796" s="25">
        <f t="shared" si="106"/>
        <v>1</v>
      </c>
    </row>
    <row r="6797" spans="2:10">
      <c r="B6797" s="3">
        <v>37044</v>
      </c>
      <c r="C6797" s="10" t="s">
        <v>20865</v>
      </c>
      <c r="D6797" s="10" t="s">
        <v>20866</v>
      </c>
      <c r="E6797" s="25">
        <v>1</v>
      </c>
      <c r="F6797" s="25">
        <v>2</v>
      </c>
      <c r="G6797" s="10" t="s">
        <v>20867</v>
      </c>
      <c r="H6797" s="25">
        <f>INDEX('Annexe 1 – Données des équipes'!$B$12:$R$114, MATCH(C6797, 'Annexe 1 – Données des équipes'!$B$12:$B$114,0),4)</f>
        <v>70</v>
      </c>
      <c r="I6797" s="25">
        <f>INDEX('Annexe 1 – Données des équipes'!$B$12:$R$114, MATCH(D6797, 'Annexe 1 – Données des équipes'!$B$12:$B$114,0),4)</f>
        <v>80</v>
      </c>
      <c r="J6797" s="25">
        <f t="shared" si="106"/>
        <v>1</v>
      </c>
    </row>
    <row r="6798" spans="2:10">
      <c r="B6798" s="3">
        <v>37045</v>
      </c>
      <c r="C6798" s="10" t="s">
        <v>20868</v>
      </c>
      <c r="D6798" s="10" t="s">
        <v>20869</v>
      </c>
      <c r="E6798" s="25">
        <v>1</v>
      </c>
      <c r="F6798" s="25">
        <v>0</v>
      </c>
      <c r="G6798" s="10" t="s">
        <v>20870</v>
      </c>
      <c r="H6798" s="25">
        <f>INDEX('Annexe 1 – Données des équipes'!$B$12:$R$114, MATCH(C6798, 'Annexe 1 – Données des équipes'!$B$12:$B$114,0),4)</f>
        <v>70</v>
      </c>
      <c r="I6798" s="25">
        <f>INDEX('Annexe 1 – Données des équipes'!$B$12:$R$114, MATCH(D6798, 'Annexe 1 – Données des équipes'!$B$12:$B$114,0),4)</f>
        <v>60</v>
      </c>
      <c r="J6798" s="25">
        <f t="shared" si="106"/>
        <v>1</v>
      </c>
    </row>
    <row r="6799" spans="2:10">
      <c r="B6799" s="3">
        <v>37045</v>
      </c>
      <c r="C6799" s="10" t="s">
        <v>20871</v>
      </c>
      <c r="D6799" s="10" t="s">
        <v>20872</v>
      </c>
      <c r="E6799" s="25">
        <v>1</v>
      </c>
      <c r="F6799" s="25">
        <v>2</v>
      </c>
      <c r="G6799" s="10" t="s">
        <v>20873</v>
      </c>
      <c r="H6799" s="25">
        <f>INDEX('Annexe 1 – Données des équipes'!$B$12:$R$114, MATCH(C6799, 'Annexe 1 – Données des équipes'!$B$12:$B$114,0),4)</f>
        <v>10</v>
      </c>
      <c r="I6799" s="25">
        <f>INDEX('Annexe 1 – Données des équipes'!$B$12:$R$114, MATCH(D6799, 'Annexe 1 – Données des équipes'!$B$12:$B$114,0),4)</f>
        <v>40</v>
      </c>
      <c r="J6799" s="25">
        <f t="shared" si="106"/>
        <v>1</v>
      </c>
    </row>
    <row r="6800" spans="2:10">
      <c r="B6800" s="3">
        <v>37048</v>
      </c>
      <c r="C6800" s="10" t="s">
        <v>20874</v>
      </c>
      <c r="D6800" s="10" t="s">
        <v>20875</v>
      </c>
      <c r="E6800" s="25">
        <v>0</v>
      </c>
      <c r="F6800" s="25">
        <v>1</v>
      </c>
      <c r="G6800" s="10" t="s">
        <v>20876</v>
      </c>
      <c r="H6800" s="25">
        <f>INDEX('Annexe 1 – Données des équipes'!$B$12:$R$114, MATCH(C6800, 'Annexe 1 – Données des équipes'!$B$12:$B$114,0),4)</f>
        <v>80</v>
      </c>
      <c r="I6800" s="25">
        <f>INDEX('Annexe 1 – Données des équipes'!$B$12:$R$114, MATCH(D6800, 'Annexe 1 – Données des équipes'!$B$12:$B$114,0),4)</f>
        <v>40</v>
      </c>
      <c r="J6800" s="25">
        <f t="shared" si="106"/>
        <v>1</v>
      </c>
    </row>
    <row r="6801" spans="2:10">
      <c r="B6801" s="3">
        <v>37049</v>
      </c>
      <c r="C6801" s="10" t="s">
        <v>20877</v>
      </c>
      <c r="D6801" s="10" t="s">
        <v>20878</v>
      </c>
      <c r="E6801" s="25">
        <v>2</v>
      </c>
      <c r="F6801" s="25">
        <v>1</v>
      </c>
      <c r="G6801" s="10" t="s">
        <v>20879</v>
      </c>
      <c r="H6801" s="25">
        <f>INDEX('Annexe 1 – Données des équipes'!$B$12:$R$114, MATCH(C6801, 'Annexe 1 – Données des équipes'!$B$12:$B$114,0),4)</f>
        <v>90</v>
      </c>
      <c r="I6801" s="25">
        <f>INDEX('Annexe 1 – Données des équipes'!$B$12:$R$114, MATCH(D6801, 'Annexe 1 – Données des équipes'!$B$12:$B$114,0),4)</f>
        <v>90</v>
      </c>
      <c r="J6801" s="25">
        <f t="shared" si="106"/>
        <v>1</v>
      </c>
    </row>
    <row r="6802" spans="2:10">
      <c r="B6802" s="3">
        <v>37049</v>
      </c>
      <c r="C6802" s="10" t="s">
        <v>20880</v>
      </c>
      <c r="D6802" s="10" t="s">
        <v>20881</v>
      </c>
      <c r="E6802" s="25">
        <v>1</v>
      </c>
      <c r="F6802" s="25">
        <v>0</v>
      </c>
      <c r="G6802" s="10" t="s">
        <v>20882</v>
      </c>
      <c r="H6802" s="25">
        <f>INDEX('Annexe 1 – Données des équipes'!$B$12:$R$114, MATCH(C6802, 'Annexe 1 – Données des équipes'!$B$12:$B$114,0),4)</f>
        <v>50</v>
      </c>
      <c r="I6802" s="25">
        <f>INDEX('Annexe 1 – Données des équipes'!$B$12:$R$114, MATCH(D6802, 'Annexe 1 – Données des équipes'!$B$12:$B$114,0),4)</f>
        <v>60</v>
      </c>
      <c r="J6802" s="25">
        <f t="shared" ref="J6802:J6865" si="107">ABS(F6802-E6802)</f>
        <v>1</v>
      </c>
    </row>
    <row r="6803" spans="2:10">
      <c r="B6803" s="3">
        <v>37051</v>
      </c>
      <c r="C6803" s="10" t="s">
        <v>20883</v>
      </c>
      <c r="D6803" s="10" t="s">
        <v>20884</v>
      </c>
      <c r="E6803" s="25">
        <v>1</v>
      </c>
      <c r="F6803" s="25">
        <v>0</v>
      </c>
      <c r="G6803" s="10" t="s">
        <v>20885</v>
      </c>
      <c r="H6803" s="25">
        <f>INDEX('Annexe 1 – Données des équipes'!$B$12:$R$114, MATCH(C6803, 'Annexe 1 – Données des équipes'!$B$12:$B$114,0),4)</f>
        <v>60</v>
      </c>
      <c r="I6803" s="25">
        <f>INDEX('Annexe 1 – Données des équipes'!$B$12:$R$114, MATCH(D6803, 'Annexe 1 – Données des équipes'!$B$12:$B$114,0),4)</f>
        <v>90</v>
      </c>
      <c r="J6803" s="25">
        <f t="shared" si="107"/>
        <v>1</v>
      </c>
    </row>
    <row r="6804" spans="2:10">
      <c r="B6804" s="3">
        <v>37052</v>
      </c>
      <c r="C6804" s="10" t="s">
        <v>20886</v>
      </c>
      <c r="D6804" s="10" t="s">
        <v>20887</v>
      </c>
      <c r="E6804" s="25">
        <v>0</v>
      </c>
      <c r="F6804" s="25">
        <v>1</v>
      </c>
      <c r="G6804" s="10" t="s">
        <v>20888</v>
      </c>
      <c r="H6804" s="25">
        <f>INDEX('Annexe 1 – Données des équipes'!$B$12:$R$114, MATCH(C6804, 'Annexe 1 – Données des équipes'!$B$12:$B$114,0),4)</f>
        <v>50</v>
      </c>
      <c r="I6804" s="25">
        <f>INDEX('Annexe 1 – Données des équipes'!$B$12:$R$114, MATCH(D6804, 'Annexe 1 – Données des équipes'!$B$12:$B$114,0),4)</f>
        <v>90</v>
      </c>
      <c r="J6804" s="25">
        <f t="shared" si="107"/>
        <v>1</v>
      </c>
    </row>
    <row r="6805" spans="2:10">
      <c r="B6805" s="3">
        <v>37058</v>
      </c>
      <c r="C6805" s="10" t="s">
        <v>20889</v>
      </c>
      <c r="D6805" s="10" t="s">
        <v>20890</v>
      </c>
      <c r="E6805" s="25">
        <v>1</v>
      </c>
      <c r="F6805" s="25">
        <v>2</v>
      </c>
      <c r="G6805" s="10" t="s">
        <v>20891</v>
      </c>
      <c r="H6805" s="25">
        <f>INDEX('Annexe 1 – Données des équipes'!$B$12:$R$114, MATCH(C6805, 'Annexe 1 – Données des équipes'!$B$12:$B$114,0),4)</f>
        <v>80</v>
      </c>
      <c r="I6805" s="25">
        <f>INDEX('Annexe 1 – Données des équipes'!$B$12:$R$114, MATCH(D6805, 'Annexe 1 – Données des équipes'!$B$12:$B$114,0),4)</f>
        <v>60</v>
      </c>
      <c r="J6805" s="25">
        <f t="shared" si="107"/>
        <v>1</v>
      </c>
    </row>
    <row r="6806" spans="2:10">
      <c r="B6806" s="3">
        <v>37059</v>
      </c>
      <c r="C6806" s="10" t="s">
        <v>20892</v>
      </c>
      <c r="D6806" s="10" t="s">
        <v>20893</v>
      </c>
      <c r="E6806" s="25">
        <v>1</v>
      </c>
      <c r="F6806" s="25">
        <v>0</v>
      </c>
      <c r="G6806" s="10" t="s">
        <v>20894</v>
      </c>
      <c r="H6806" s="25">
        <f>INDEX('Annexe 1 – Données des équipes'!$B$12:$R$114, MATCH(C6806, 'Annexe 1 – Données des équipes'!$B$12:$B$114,0),4)</f>
        <v>40</v>
      </c>
      <c r="I6806" s="25">
        <f>INDEX('Annexe 1 – Données des équipes'!$B$12:$R$114, MATCH(D6806, 'Annexe 1 – Données des équipes'!$B$12:$B$114,0),4)</f>
        <v>20</v>
      </c>
      <c r="J6806" s="25">
        <f t="shared" si="107"/>
        <v>1</v>
      </c>
    </row>
    <row r="6807" spans="2:10">
      <c r="B6807" s="3">
        <v>37062</v>
      </c>
      <c r="C6807" s="10" t="s">
        <v>20895</v>
      </c>
      <c r="D6807" s="10" t="s">
        <v>20896</v>
      </c>
      <c r="E6807" s="25">
        <v>2</v>
      </c>
      <c r="F6807" s="25">
        <v>1</v>
      </c>
      <c r="G6807" s="10" t="s">
        <v>20897</v>
      </c>
      <c r="H6807" s="25">
        <f>INDEX('Annexe 1 – Données des équipes'!$B$12:$R$114, MATCH(C6807, 'Annexe 1 – Données des équipes'!$B$12:$B$114,0),4)</f>
        <v>60</v>
      </c>
      <c r="I6807" s="25">
        <f>INDEX('Annexe 1 – Données des équipes'!$B$12:$R$114, MATCH(D6807, 'Annexe 1 – Données des équipes'!$B$12:$B$114,0),4)</f>
        <v>30</v>
      </c>
      <c r="J6807" s="25">
        <f t="shared" si="107"/>
        <v>1</v>
      </c>
    </row>
    <row r="6808" spans="2:10">
      <c r="B6808" s="3">
        <v>37072</v>
      </c>
      <c r="C6808" s="10" t="s">
        <v>20898</v>
      </c>
      <c r="D6808" s="10" t="s">
        <v>20899</v>
      </c>
      <c r="E6808" s="25">
        <v>1</v>
      </c>
      <c r="F6808" s="25">
        <v>0</v>
      </c>
      <c r="G6808" s="10" t="s">
        <v>20900</v>
      </c>
      <c r="H6808" s="25">
        <f>INDEX('Annexe 1 – Données des équipes'!$B$12:$R$114, MATCH(C6808, 'Annexe 1 – Données des équipes'!$B$12:$B$114,0),4)</f>
        <v>50</v>
      </c>
      <c r="I6808" s="25">
        <f>INDEX('Annexe 1 – Données des équipes'!$B$12:$R$114, MATCH(D6808, 'Annexe 1 – Données des équipes'!$B$12:$B$114,0),4)</f>
        <v>50</v>
      </c>
      <c r="J6808" s="25">
        <f t="shared" si="107"/>
        <v>1</v>
      </c>
    </row>
    <row r="6809" spans="2:10">
      <c r="B6809" s="3">
        <v>37073</v>
      </c>
      <c r="C6809" s="10" t="s">
        <v>20901</v>
      </c>
      <c r="D6809" s="10" t="s">
        <v>20902</v>
      </c>
      <c r="E6809" s="25">
        <v>2</v>
      </c>
      <c r="F6809" s="25">
        <v>3</v>
      </c>
      <c r="G6809" s="10" t="s">
        <v>20903</v>
      </c>
      <c r="H6809" s="25">
        <f>INDEX('Annexe 1 – Données des équipes'!$B$12:$R$114, MATCH(C6809, 'Annexe 1 – Données des équipes'!$B$12:$B$114,0),4)</f>
        <v>40</v>
      </c>
      <c r="I6809" s="25">
        <f>INDEX('Annexe 1 – Données des équipes'!$B$12:$R$114, MATCH(D6809, 'Annexe 1 – Données des équipes'!$B$12:$B$114,0),4)</f>
        <v>60</v>
      </c>
      <c r="J6809" s="25">
        <f t="shared" si="107"/>
        <v>1</v>
      </c>
    </row>
    <row r="6810" spans="2:10">
      <c r="B6810" s="3">
        <v>37073</v>
      </c>
      <c r="C6810" s="10" t="s">
        <v>20904</v>
      </c>
      <c r="D6810" s="10" t="s">
        <v>20905</v>
      </c>
      <c r="E6810" s="25">
        <v>1</v>
      </c>
      <c r="F6810" s="25">
        <v>0</v>
      </c>
      <c r="G6810" s="10" t="s">
        <v>20906</v>
      </c>
      <c r="H6810" s="25">
        <f>INDEX('Annexe 1 – Données des équipes'!$B$12:$R$114, MATCH(C6810, 'Annexe 1 – Données des équipes'!$B$12:$B$114,0),4)</f>
        <v>80</v>
      </c>
      <c r="I6810" s="25">
        <f>INDEX('Annexe 1 – Données des équipes'!$B$12:$R$114, MATCH(D6810, 'Annexe 1 – Données des équipes'!$B$12:$B$114,0),4)</f>
        <v>90</v>
      </c>
      <c r="J6810" s="25">
        <f t="shared" si="107"/>
        <v>1</v>
      </c>
    </row>
    <row r="6811" spans="2:10">
      <c r="B6811" s="3">
        <v>37074</v>
      </c>
      <c r="C6811" s="10" t="s">
        <v>20907</v>
      </c>
      <c r="D6811" s="10" t="s">
        <v>20908</v>
      </c>
      <c r="E6811" s="25">
        <v>0</v>
      </c>
      <c r="F6811" s="25">
        <v>1</v>
      </c>
      <c r="G6811" s="10" t="s">
        <v>20909</v>
      </c>
      <c r="H6811" s="25">
        <f>INDEX('Annexe 1 – Données des équipes'!$B$12:$R$114, MATCH(C6811, 'Annexe 1 – Données des équipes'!$B$12:$B$114,0),4)</f>
        <v>0</v>
      </c>
      <c r="I6811" s="25">
        <f>INDEX('Annexe 1 – Données des équipes'!$B$12:$R$114, MATCH(D6811, 'Annexe 1 – Données des équipes'!$B$12:$B$114,0),4)</f>
        <v>70</v>
      </c>
      <c r="J6811" s="25">
        <f t="shared" si="107"/>
        <v>1</v>
      </c>
    </row>
    <row r="6812" spans="2:10">
      <c r="B6812" s="3">
        <v>37076</v>
      </c>
      <c r="C6812" s="10" t="s">
        <v>20910</v>
      </c>
      <c r="D6812" s="10" t="s">
        <v>20911</v>
      </c>
      <c r="E6812" s="25">
        <v>1</v>
      </c>
      <c r="F6812" s="25">
        <v>0</v>
      </c>
      <c r="G6812" s="10" t="s">
        <v>20912</v>
      </c>
      <c r="H6812" s="25">
        <f>INDEX('Annexe 1 – Données des équipes'!$B$12:$R$114, MATCH(C6812, 'Annexe 1 – Données des équipes'!$B$12:$B$114,0),4)</f>
        <v>50</v>
      </c>
      <c r="I6812" s="25">
        <f>INDEX('Annexe 1 – Données des équipes'!$B$12:$R$114, MATCH(D6812, 'Annexe 1 – Données des équipes'!$B$12:$B$114,0),4)</f>
        <v>70</v>
      </c>
      <c r="J6812" s="25">
        <f t="shared" si="107"/>
        <v>1</v>
      </c>
    </row>
    <row r="6813" spans="2:10">
      <c r="B6813" s="3">
        <v>37084</v>
      </c>
      <c r="C6813" s="10" t="s">
        <v>20913</v>
      </c>
      <c r="D6813" s="10" t="s">
        <v>20914</v>
      </c>
      <c r="E6813" s="25">
        <v>0</v>
      </c>
      <c r="F6813" s="25">
        <v>1</v>
      </c>
      <c r="G6813" s="10" t="s">
        <v>20915</v>
      </c>
      <c r="H6813" s="25">
        <f>INDEX('Annexe 1 – Données des équipes'!$B$12:$R$114, MATCH(C6813, 'Annexe 1 – Données des équipes'!$B$12:$B$114,0),4)</f>
        <v>90</v>
      </c>
      <c r="I6813" s="25">
        <f>INDEX('Annexe 1 – Données des équipes'!$B$12:$R$114, MATCH(D6813, 'Annexe 1 – Données des équipes'!$B$12:$B$114,0),4)</f>
        <v>80</v>
      </c>
      <c r="J6813" s="25">
        <f t="shared" si="107"/>
        <v>1</v>
      </c>
    </row>
    <row r="6814" spans="2:10">
      <c r="B6814" s="3">
        <v>37085</v>
      </c>
      <c r="C6814" s="10" t="s">
        <v>20916</v>
      </c>
      <c r="D6814" s="10" t="s">
        <v>20917</v>
      </c>
      <c r="E6814" s="25">
        <v>0</v>
      </c>
      <c r="F6814" s="25">
        <v>1</v>
      </c>
      <c r="G6814" s="10" t="s">
        <v>20918</v>
      </c>
      <c r="H6814" s="25">
        <f>INDEX('Annexe 1 – Données des équipes'!$B$12:$R$114, MATCH(C6814, 'Annexe 1 – Données des équipes'!$B$12:$B$114,0),4)</f>
        <v>50</v>
      </c>
      <c r="I6814" s="25">
        <f>INDEX('Annexe 1 – Données des équipes'!$B$12:$R$114, MATCH(D6814, 'Annexe 1 – Données des équipes'!$B$12:$B$114,0),4)</f>
        <v>80</v>
      </c>
      <c r="J6814" s="25">
        <f t="shared" si="107"/>
        <v>1</v>
      </c>
    </row>
    <row r="6815" spans="2:10">
      <c r="B6815" s="3">
        <v>37085</v>
      </c>
      <c r="C6815" s="10" t="s">
        <v>20919</v>
      </c>
      <c r="D6815" s="10" t="s">
        <v>20920</v>
      </c>
      <c r="E6815" s="25">
        <v>0</v>
      </c>
      <c r="F6815" s="25">
        <v>1</v>
      </c>
      <c r="G6815" s="10" t="s">
        <v>20921</v>
      </c>
      <c r="H6815" s="25">
        <f>INDEX('Annexe 1 – Données des équipes'!$B$12:$R$114, MATCH(C6815, 'Annexe 1 – Données des équipes'!$B$12:$B$114,0),4)</f>
        <v>40</v>
      </c>
      <c r="I6815" s="25">
        <f>INDEX('Annexe 1 – Données des équipes'!$B$12:$R$114, MATCH(D6815, 'Annexe 1 – Données des équipes'!$B$12:$B$114,0),4)</f>
        <v>60</v>
      </c>
      <c r="J6815" s="25">
        <f t="shared" si="107"/>
        <v>1</v>
      </c>
    </row>
    <row r="6816" spans="2:10">
      <c r="B6816" s="3">
        <v>37086</v>
      </c>
      <c r="C6816" s="10" t="s">
        <v>20922</v>
      </c>
      <c r="D6816" s="10" t="s">
        <v>20923</v>
      </c>
      <c r="E6816" s="25">
        <v>1</v>
      </c>
      <c r="F6816" s="25">
        <v>0</v>
      </c>
      <c r="G6816" s="10" t="s">
        <v>20924</v>
      </c>
      <c r="H6816" s="25">
        <f>INDEX('Annexe 1 – Données des équipes'!$B$12:$R$114, MATCH(C6816, 'Annexe 1 – Données des équipes'!$B$12:$B$114,0),4)</f>
        <v>80</v>
      </c>
      <c r="I6816" s="25">
        <f>INDEX('Annexe 1 – Données des équipes'!$B$12:$R$114, MATCH(D6816, 'Annexe 1 – Données des équipes'!$B$12:$B$114,0),4)</f>
        <v>60</v>
      </c>
      <c r="J6816" s="25">
        <f t="shared" si="107"/>
        <v>1</v>
      </c>
    </row>
    <row r="6817" spans="2:10">
      <c r="B6817" s="3">
        <v>37086</v>
      </c>
      <c r="C6817" s="10" t="s">
        <v>20925</v>
      </c>
      <c r="D6817" s="10" t="s">
        <v>20926</v>
      </c>
      <c r="E6817" s="25">
        <v>1</v>
      </c>
      <c r="F6817" s="25">
        <v>0</v>
      </c>
      <c r="G6817" s="10" t="s">
        <v>20927</v>
      </c>
      <c r="H6817" s="25">
        <f>INDEX('Annexe 1 – Données des équipes'!$B$12:$R$114, MATCH(C6817, 'Annexe 1 – Données des équipes'!$B$12:$B$114,0),4)</f>
        <v>90</v>
      </c>
      <c r="I6817" s="25">
        <f>INDEX('Annexe 1 – Données des équipes'!$B$12:$R$114, MATCH(D6817, 'Annexe 1 – Données des équipes'!$B$12:$B$114,0),4)</f>
        <v>70</v>
      </c>
      <c r="J6817" s="25">
        <f t="shared" si="107"/>
        <v>1</v>
      </c>
    </row>
    <row r="6818" spans="2:10">
      <c r="B6818" s="3">
        <v>37086</v>
      </c>
      <c r="C6818" s="10" t="s">
        <v>20928</v>
      </c>
      <c r="D6818" s="10" t="s">
        <v>20929</v>
      </c>
      <c r="E6818" s="25">
        <v>1</v>
      </c>
      <c r="F6818" s="25">
        <v>0</v>
      </c>
      <c r="G6818" s="10" t="s">
        <v>20930</v>
      </c>
      <c r="H6818" s="25">
        <f>INDEX('Annexe 1 – Données des équipes'!$B$12:$R$114, MATCH(C6818, 'Annexe 1 – Données des équipes'!$B$12:$B$114,0),4)</f>
        <v>70</v>
      </c>
      <c r="I6818" s="25">
        <f>INDEX('Annexe 1 – Données des équipes'!$B$12:$R$114, MATCH(D6818, 'Annexe 1 – Données des équipes'!$B$12:$B$114,0),4)</f>
        <v>50</v>
      </c>
      <c r="J6818" s="25">
        <f t="shared" si="107"/>
        <v>1</v>
      </c>
    </row>
    <row r="6819" spans="2:10">
      <c r="B6819" s="3">
        <v>37087</v>
      </c>
      <c r="C6819" s="10" t="s">
        <v>20931</v>
      </c>
      <c r="D6819" s="10" t="s">
        <v>20932</v>
      </c>
      <c r="E6819" s="25">
        <v>1</v>
      </c>
      <c r="F6819" s="25">
        <v>0</v>
      </c>
      <c r="G6819" s="10" t="s">
        <v>20933</v>
      </c>
      <c r="H6819" s="25">
        <f>INDEX('Annexe 1 – Données des équipes'!$B$12:$R$114, MATCH(C6819, 'Annexe 1 – Données des équipes'!$B$12:$B$114,0),4)</f>
        <v>10</v>
      </c>
      <c r="I6819" s="25">
        <f>INDEX('Annexe 1 – Données des équipes'!$B$12:$R$114, MATCH(D6819, 'Annexe 1 – Données des équipes'!$B$12:$B$114,0),4)</f>
        <v>40</v>
      </c>
      <c r="J6819" s="25">
        <f t="shared" si="107"/>
        <v>1</v>
      </c>
    </row>
    <row r="6820" spans="2:10">
      <c r="B6820" s="3">
        <v>37090</v>
      </c>
      <c r="C6820" s="10" t="s">
        <v>20934</v>
      </c>
      <c r="D6820" s="10" t="s">
        <v>20935</v>
      </c>
      <c r="E6820" s="25">
        <v>1</v>
      </c>
      <c r="F6820" s="25">
        <v>0</v>
      </c>
      <c r="G6820" s="10" t="s">
        <v>20936</v>
      </c>
      <c r="H6820" s="25">
        <f>INDEX('Annexe 1 – Données des équipes'!$B$12:$R$114, MATCH(C6820, 'Annexe 1 – Données des équipes'!$B$12:$B$114,0),4)</f>
        <v>80</v>
      </c>
      <c r="I6820" s="25">
        <f>INDEX('Annexe 1 – Données des équipes'!$B$12:$R$114, MATCH(D6820, 'Annexe 1 – Données des équipes'!$B$12:$B$114,0),4)</f>
        <v>80</v>
      </c>
      <c r="J6820" s="25">
        <f t="shared" si="107"/>
        <v>1</v>
      </c>
    </row>
    <row r="6821" spans="2:10">
      <c r="B6821" s="3">
        <v>37091</v>
      </c>
      <c r="C6821" s="10" t="s">
        <v>20937</v>
      </c>
      <c r="D6821" s="10" t="s">
        <v>20938</v>
      </c>
      <c r="E6821" s="25">
        <v>1</v>
      </c>
      <c r="F6821" s="25">
        <v>0</v>
      </c>
      <c r="G6821" s="10" t="s">
        <v>20939</v>
      </c>
      <c r="H6821" s="25">
        <f>INDEX('Annexe 1 – Données des équipes'!$B$12:$R$114, MATCH(C6821, 'Annexe 1 – Données des équipes'!$B$12:$B$114,0),4)</f>
        <v>40</v>
      </c>
      <c r="I6821" s="25">
        <f>INDEX('Annexe 1 – Données des équipes'!$B$12:$R$114, MATCH(D6821, 'Annexe 1 – Données des équipes'!$B$12:$B$114,0),4)</f>
        <v>80</v>
      </c>
      <c r="J6821" s="25">
        <f t="shared" si="107"/>
        <v>1</v>
      </c>
    </row>
    <row r="6822" spans="2:10">
      <c r="B6822" s="3">
        <v>37094</v>
      </c>
      <c r="C6822" s="10" t="s">
        <v>20940</v>
      </c>
      <c r="D6822" s="10" t="s">
        <v>20941</v>
      </c>
      <c r="E6822" s="25">
        <v>2</v>
      </c>
      <c r="F6822" s="25">
        <v>1</v>
      </c>
      <c r="G6822" s="10" t="s">
        <v>20942</v>
      </c>
      <c r="H6822" s="25">
        <f>INDEX('Annexe 1 – Données des équipes'!$B$12:$R$114, MATCH(C6822, 'Annexe 1 – Données des équipes'!$B$12:$B$114,0),4)</f>
        <v>80</v>
      </c>
      <c r="I6822" s="25">
        <f>INDEX('Annexe 1 – Données des équipes'!$B$12:$R$114, MATCH(D6822, 'Annexe 1 – Données des équipes'!$B$12:$B$114,0),4)</f>
        <v>60</v>
      </c>
      <c r="J6822" s="25">
        <f t="shared" si="107"/>
        <v>1</v>
      </c>
    </row>
    <row r="6823" spans="2:10">
      <c r="B6823" s="3">
        <v>37096</v>
      </c>
      <c r="C6823" s="10" t="s">
        <v>20943</v>
      </c>
      <c r="D6823" s="10" t="s">
        <v>20944</v>
      </c>
      <c r="E6823" s="25">
        <v>0</v>
      </c>
      <c r="F6823" s="25">
        <v>1</v>
      </c>
      <c r="G6823" s="10" t="s">
        <v>20945</v>
      </c>
      <c r="H6823" s="25">
        <f>INDEX('Annexe 1 – Données des équipes'!$B$12:$R$114, MATCH(C6823, 'Annexe 1 – Données des équipes'!$B$12:$B$114,0),4)</f>
        <v>20</v>
      </c>
      <c r="I6823" s="25">
        <f>INDEX('Annexe 1 – Données des équipes'!$B$12:$R$114, MATCH(D6823, 'Annexe 1 – Données des équipes'!$B$12:$B$114,0),4)</f>
        <v>0</v>
      </c>
      <c r="J6823" s="25">
        <f t="shared" si="107"/>
        <v>1</v>
      </c>
    </row>
    <row r="6824" spans="2:10">
      <c r="B6824" s="3">
        <v>37097</v>
      </c>
      <c r="C6824" s="10" t="s">
        <v>20946</v>
      </c>
      <c r="D6824" s="10" t="s">
        <v>20947</v>
      </c>
      <c r="E6824" s="25">
        <v>2</v>
      </c>
      <c r="F6824" s="25">
        <v>1</v>
      </c>
      <c r="G6824" s="10" t="s">
        <v>20948</v>
      </c>
      <c r="H6824" s="25">
        <f>INDEX('Annexe 1 – Données des équipes'!$B$12:$R$114, MATCH(C6824, 'Annexe 1 – Données des équipes'!$B$12:$B$114,0),4)</f>
        <v>80</v>
      </c>
      <c r="I6824" s="25">
        <f>INDEX('Annexe 1 – Données des équipes'!$B$12:$R$114, MATCH(D6824, 'Annexe 1 – Données des équipes'!$B$12:$B$114,0),4)</f>
        <v>80</v>
      </c>
      <c r="J6824" s="25">
        <f t="shared" si="107"/>
        <v>1</v>
      </c>
    </row>
    <row r="6825" spans="2:10">
      <c r="B6825" s="3">
        <v>37101</v>
      </c>
      <c r="C6825" s="10" t="s">
        <v>20949</v>
      </c>
      <c r="D6825" s="10" t="s">
        <v>20950</v>
      </c>
      <c r="E6825" s="25">
        <v>1</v>
      </c>
      <c r="F6825" s="25">
        <v>0</v>
      </c>
      <c r="G6825" s="10" t="s">
        <v>20951</v>
      </c>
      <c r="H6825" s="25">
        <f>INDEX('Annexe 1 – Données des équipes'!$B$12:$R$114, MATCH(C6825, 'Annexe 1 – Données des équipes'!$B$12:$B$114,0),4)</f>
        <v>90</v>
      </c>
      <c r="I6825" s="25">
        <f>INDEX('Annexe 1 – Données des équipes'!$B$12:$R$114, MATCH(D6825, 'Annexe 1 – Données des équipes'!$B$12:$B$114,0),4)</f>
        <v>80</v>
      </c>
      <c r="J6825" s="25">
        <f t="shared" si="107"/>
        <v>1</v>
      </c>
    </row>
    <row r="6826" spans="2:10">
      <c r="B6826" s="3">
        <v>37101</v>
      </c>
      <c r="C6826" s="10" t="s">
        <v>20952</v>
      </c>
      <c r="D6826" s="10" t="s">
        <v>20953</v>
      </c>
      <c r="E6826" s="25">
        <v>1</v>
      </c>
      <c r="F6826" s="25">
        <v>0</v>
      </c>
      <c r="G6826" s="10" t="s">
        <v>20954</v>
      </c>
      <c r="H6826" s="25">
        <f>INDEX('Annexe 1 – Données des équipes'!$B$12:$R$114, MATCH(C6826, 'Annexe 1 – Données des équipes'!$B$12:$B$114,0),4)</f>
        <v>20</v>
      </c>
      <c r="I6826" s="25">
        <f>INDEX('Annexe 1 – Données des équipes'!$B$12:$R$114, MATCH(D6826, 'Annexe 1 – Données des équipes'!$B$12:$B$114,0),4)</f>
        <v>30</v>
      </c>
      <c r="J6826" s="25">
        <f t="shared" si="107"/>
        <v>1</v>
      </c>
    </row>
    <row r="6827" spans="2:10">
      <c r="B6827" s="3">
        <v>37104</v>
      </c>
      <c r="C6827" s="10" t="s">
        <v>20955</v>
      </c>
      <c r="D6827" s="10" t="s">
        <v>20956</v>
      </c>
      <c r="E6827" s="25">
        <v>2</v>
      </c>
      <c r="F6827" s="25">
        <v>1</v>
      </c>
      <c r="G6827" s="10" t="s">
        <v>20957</v>
      </c>
      <c r="H6827" s="25">
        <f>INDEX('Annexe 1 – Données des équipes'!$B$12:$R$114, MATCH(C6827, 'Annexe 1 – Données des équipes'!$B$12:$B$114,0),4)</f>
        <v>0</v>
      </c>
      <c r="I6827" s="25">
        <f>INDEX('Annexe 1 – Données des équipes'!$B$12:$R$114, MATCH(D6827, 'Annexe 1 – Données des équipes'!$B$12:$B$114,0),4)</f>
        <v>70</v>
      </c>
      <c r="J6827" s="25">
        <f t="shared" si="107"/>
        <v>1</v>
      </c>
    </row>
    <row r="6828" spans="2:10">
      <c r="B6828" s="3">
        <v>37108</v>
      </c>
      <c r="C6828" s="10" t="s">
        <v>20958</v>
      </c>
      <c r="D6828" s="10" t="s">
        <v>20959</v>
      </c>
      <c r="E6828" s="25">
        <v>1</v>
      </c>
      <c r="F6828" s="25">
        <v>2</v>
      </c>
      <c r="G6828" s="10" t="s">
        <v>20960</v>
      </c>
      <c r="H6828" s="25">
        <f>INDEX('Annexe 1 – Données des équipes'!$B$12:$R$114, MATCH(C6828, 'Annexe 1 – Données des équipes'!$B$12:$B$114,0),4)</f>
        <v>30</v>
      </c>
      <c r="I6828" s="25">
        <f>INDEX('Annexe 1 – Données des équipes'!$B$12:$R$114, MATCH(D6828, 'Annexe 1 – Données des équipes'!$B$12:$B$114,0),4)</f>
        <v>0</v>
      </c>
      <c r="J6828" s="25">
        <f t="shared" si="107"/>
        <v>1</v>
      </c>
    </row>
    <row r="6829" spans="2:10">
      <c r="B6829" s="3">
        <v>37111</v>
      </c>
      <c r="C6829" s="10" t="s">
        <v>20961</v>
      </c>
      <c r="D6829" s="10" t="s">
        <v>20962</v>
      </c>
      <c r="E6829" s="25">
        <v>0</v>
      </c>
      <c r="F6829" s="25">
        <v>1</v>
      </c>
      <c r="G6829" s="10" t="s">
        <v>20963</v>
      </c>
      <c r="H6829" s="25">
        <f>INDEX('Annexe 1 – Données des équipes'!$B$12:$R$114, MATCH(C6829, 'Annexe 1 – Données des équipes'!$B$12:$B$114,0),4)</f>
        <v>20</v>
      </c>
      <c r="I6829" s="25">
        <f>INDEX('Annexe 1 – Données des équipes'!$B$12:$R$114, MATCH(D6829, 'Annexe 1 – Données des équipes'!$B$12:$B$114,0),4)</f>
        <v>30</v>
      </c>
      <c r="J6829" s="25">
        <f t="shared" si="107"/>
        <v>1</v>
      </c>
    </row>
    <row r="6830" spans="2:10">
      <c r="B6830" s="3">
        <v>37118</v>
      </c>
      <c r="C6830" s="10" t="s">
        <v>20964</v>
      </c>
      <c r="D6830" s="10" t="s">
        <v>20965</v>
      </c>
      <c r="E6830" s="25">
        <v>1</v>
      </c>
      <c r="F6830" s="25">
        <v>2</v>
      </c>
      <c r="G6830" s="10" t="s">
        <v>20966</v>
      </c>
      <c r="H6830" s="25">
        <f>INDEX('Annexe 1 – Données des équipes'!$B$12:$R$114, MATCH(C6830, 'Annexe 1 – Données des équipes'!$B$12:$B$114,0),4)</f>
        <v>60</v>
      </c>
      <c r="I6830" s="25">
        <f>INDEX('Annexe 1 – Données des équipes'!$B$12:$R$114, MATCH(D6830, 'Annexe 1 – Données des équipes'!$B$12:$B$114,0),4)</f>
        <v>80</v>
      </c>
      <c r="J6830" s="25">
        <f t="shared" si="107"/>
        <v>1</v>
      </c>
    </row>
    <row r="6831" spans="2:10">
      <c r="B6831" s="3">
        <v>37118</v>
      </c>
      <c r="C6831" s="10" t="s">
        <v>20967</v>
      </c>
      <c r="D6831" s="10" t="s">
        <v>20968</v>
      </c>
      <c r="E6831" s="25">
        <v>1</v>
      </c>
      <c r="F6831" s="25">
        <v>0</v>
      </c>
      <c r="G6831" s="10" t="s">
        <v>20969</v>
      </c>
      <c r="H6831" s="25">
        <f>INDEX('Annexe 1 – Données des équipes'!$B$12:$R$114, MATCH(C6831, 'Annexe 1 – Données des équipes'!$B$12:$B$114,0),4)</f>
        <v>40</v>
      </c>
      <c r="I6831" s="25">
        <f>INDEX('Annexe 1 – Données des équipes'!$B$12:$R$114, MATCH(D6831, 'Annexe 1 – Données des équipes'!$B$12:$B$114,0),4)</f>
        <v>20</v>
      </c>
      <c r="J6831" s="25">
        <f t="shared" si="107"/>
        <v>1</v>
      </c>
    </row>
    <row r="6832" spans="2:10">
      <c r="B6832" s="3">
        <v>37118</v>
      </c>
      <c r="C6832" s="10" t="s">
        <v>20970</v>
      </c>
      <c r="D6832" s="10" t="s">
        <v>20971</v>
      </c>
      <c r="E6832" s="25">
        <v>1</v>
      </c>
      <c r="F6832" s="25">
        <v>0</v>
      </c>
      <c r="G6832" s="10" t="s">
        <v>20972</v>
      </c>
      <c r="H6832" s="25">
        <f>INDEX('Annexe 1 – Données des équipes'!$B$12:$R$114, MATCH(C6832, 'Annexe 1 – Données des équipes'!$B$12:$B$114,0),4)</f>
        <v>90</v>
      </c>
      <c r="I6832" s="25">
        <f>INDEX('Annexe 1 – Données des équipes'!$B$12:$R$114, MATCH(D6832, 'Annexe 1 – Données des équipes'!$B$12:$B$114,0),4)</f>
        <v>80</v>
      </c>
      <c r="J6832" s="25">
        <f t="shared" si="107"/>
        <v>1</v>
      </c>
    </row>
    <row r="6833" spans="2:10">
      <c r="B6833" s="3">
        <v>37118</v>
      </c>
      <c r="C6833" s="10" t="s">
        <v>20973</v>
      </c>
      <c r="D6833" s="10" t="s">
        <v>20974</v>
      </c>
      <c r="E6833" s="25">
        <v>3</v>
      </c>
      <c r="F6833" s="25">
        <v>4</v>
      </c>
      <c r="G6833" s="10" t="s">
        <v>20975</v>
      </c>
      <c r="H6833" s="25">
        <f>INDEX('Annexe 1 – Données des équipes'!$B$12:$R$114, MATCH(C6833, 'Annexe 1 – Données des équipes'!$B$12:$B$114,0),4)</f>
        <v>70</v>
      </c>
      <c r="I6833" s="25">
        <f>INDEX('Annexe 1 – Données des équipes'!$B$12:$R$114, MATCH(D6833, 'Annexe 1 – Données des équipes'!$B$12:$B$114,0),4)</f>
        <v>70</v>
      </c>
      <c r="J6833" s="25">
        <f t="shared" si="107"/>
        <v>1</v>
      </c>
    </row>
    <row r="6834" spans="2:10">
      <c r="B6834" s="3">
        <v>37119</v>
      </c>
      <c r="C6834" s="10" t="s">
        <v>20976</v>
      </c>
      <c r="D6834" s="10" t="s">
        <v>20977</v>
      </c>
      <c r="E6834" s="25">
        <v>0</v>
      </c>
      <c r="F6834" s="25">
        <v>1</v>
      </c>
      <c r="G6834" s="10" t="s">
        <v>20978</v>
      </c>
      <c r="H6834" s="25">
        <f>INDEX('Annexe 1 – Données des équipes'!$B$12:$R$114, MATCH(C6834, 'Annexe 1 – Données des équipes'!$B$12:$B$114,0),4)</f>
        <v>90</v>
      </c>
      <c r="I6834" s="25">
        <f>INDEX('Annexe 1 – Données des équipes'!$B$12:$R$114, MATCH(D6834, 'Annexe 1 – Données des équipes'!$B$12:$B$114,0),4)</f>
        <v>80</v>
      </c>
      <c r="J6834" s="25">
        <f t="shared" si="107"/>
        <v>1</v>
      </c>
    </row>
    <row r="6835" spans="2:10">
      <c r="B6835" s="3">
        <v>37129</v>
      </c>
      <c r="C6835" s="10" t="s">
        <v>20979</v>
      </c>
      <c r="D6835" s="10" t="s">
        <v>20980</v>
      </c>
      <c r="E6835" s="25">
        <v>2</v>
      </c>
      <c r="F6835" s="25">
        <v>1</v>
      </c>
      <c r="G6835" s="10" t="s">
        <v>20981</v>
      </c>
      <c r="H6835" s="25">
        <f>INDEX('Annexe 1 – Données des équipes'!$B$12:$R$114, MATCH(C6835, 'Annexe 1 – Données des équipes'!$B$12:$B$114,0),4)</f>
        <v>30</v>
      </c>
      <c r="I6835" s="25">
        <f>INDEX('Annexe 1 – Données des équipes'!$B$12:$R$114, MATCH(D6835, 'Annexe 1 – Données des équipes'!$B$12:$B$114,0),4)</f>
        <v>0</v>
      </c>
      <c r="J6835" s="25">
        <f t="shared" si="107"/>
        <v>1</v>
      </c>
    </row>
    <row r="6836" spans="2:10">
      <c r="B6836" s="3">
        <v>37134</v>
      </c>
      <c r="C6836" s="10" t="s">
        <v>20982</v>
      </c>
      <c r="D6836" s="10" t="s">
        <v>20983</v>
      </c>
      <c r="E6836" s="25">
        <v>1</v>
      </c>
      <c r="F6836" s="25">
        <v>0</v>
      </c>
      <c r="G6836" s="10" t="s">
        <v>20984</v>
      </c>
      <c r="H6836" s="25">
        <f>INDEX('Annexe 1 – Données des équipes'!$B$12:$R$114, MATCH(C6836, 'Annexe 1 – Données des équipes'!$B$12:$B$114,0),4)</f>
        <v>30</v>
      </c>
      <c r="I6836" s="25">
        <f>INDEX('Annexe 1 – Données des équipes'!$B$12:$R$114, MATCH(D6836, 'Annexe 1 – Données des équipes'!$B$12:$B$114,0),4)</f>
        <v>30</v>
      </c>
      <c r="J6836" s="25">
        <f t="shared" si="107"/>
        <v>1</v>
      </c>
    </row>
    <row r="6837" spans="2:10">
      <c r="B6837" s="3">
        <v>37135</v>
      </c>
      <c r="C6837" s="10" t="s">
        <v>20985</v>
      </c>
      <c r="D6837" s="10" t="s">
        <v>20986</v>
      </c>
      <c r="E6837" s="25">
        <v>2</v>
      </c>
      <c r="F6837" s="25">
        <v>1</v>
      </c>
      <c r="G6837" s="10" t="s">
        <v>20987</v>
      </c>
      <c r="H6837" s="25">
        <f>INDEX('Annexe 1 – Données des équipes'!$B$12:$R$114, MATCH(C6837, 'Annexe 1 – Données des équipes'!$B$12:$B$114,0),4)</f>
        <v>80</v>
      </c>
      <c r="I6837" s="25">
        <f>INDEX('Annexe 1 – Données des équipes'!$B$12:$R$114, MATCH(D6837, 'Annexe 1 – Données des équipes'!$B$12:$B$114,0),4)</f>
        <v>90</v>
      </c>
      <c r="J6837" s="25">
        <f t="shared" si="107"/>
        <v>1</v>
      </c>
    </row>
    <row r="6838" spans="2:10">
      <c r="B6838" s="3">
        <v>37135</v>
      </c>
      <c r="C6838" s="10" t="s">
        <v>20988</v>
      </c>
      <c r="D6838" s="10" t="s">
        <v>20989</v>
      </c>
      <c r="E6838" s="25">
        <v>1</v>
      </c>
      <c r="F6838" s="25">
        <v>0</v>
      </c>
      <c r="G6838" s="10" t="s">
        <v>20990</v>
      </c>
      <c r="H6838" s="25">
        <f>INDEX('Annexe 1 – Données des équipes'!$B$12:$R$114, MATCH(C6838, 'Annexe 1 – Données des équipes'!$B$12:$B$114,0),4)</f>
        <v>60</v>
      </c>
      <c r="I6838" s="25">
        <f>INDEX('Annexe 1 – Données des équipes'!$B$12:$R$114, MATCH(D6838, 'Annexe 1 – Données des équipes'!$B$12:$B$114,0),4)</f>
        <v>80</v>
      </c>
      <c r="J6838" s="25">
        <f t="shared" si="107"/>
        <v>1</v>
      </c>
    </row>
    <row r="6839" spans="2:10">
      <c r="B6839" s="3">
        <v>37135</v>
      </c>
      <c r="C6839" s="10" t="s">
        <v>20991</v>
      </c>
      <c r="D6839" s="10" t="s">
        <v>20992</v>
      </c>
      <c r="E6839" s="25">
        <v>1</v>
      </c>
      <c r="F6839" s="25">
        <v>2</v>
      </c>
      <c r="G6839" s="10" t="s">
        <v>20993</v>
      </c>
      <c r="H6839" s="25">
        <f>INDEX('Annexe 1 – Données des équipes'!$B$12:$R$114, MATCH(C6839, 'Annexe 1 – Données des équipes'!$B$12:$B$114,0),4)</f>
        <v>20</v>
      </c>
      <c r="I6839" s="25">
        <f>INDEX('Annexe 1 – Données des équipes'!$B$12:$R$114, MATCH(D6839, 'Annexe 1 – Données des équipes'!$B$12:$B$114,0),4)</f>
        <v>80</v>
      </c>
      <c r="J6839" s="25">
        <f t="shared" si="107"/>
        <v>1</v>
      </c>
    </row>
    <row r="6840" spans="2:10">
      <c r="B6840" s="3">
        <v>37135</v>
      </c>
      <c r="C6840" s="10" t="s">
        <v>20994</v>
      </c>
      <c r="D6840" s="10" t="s">
        <v>20995</v>
      </c>
      <c r="E6840" s="25">
        <v>0</v>
      </c>
      <c r="F6840" s="25">
        <v>1</v>
      </c>
      <c r="G6840" s="10" t="s">
        <v>20996</v>
      </c>
      <c r="H6840" s="25">
        <f>INDEX('Annexe 1 – Données des équipes'!$B$12:$R$114, MATCH(C6840, 'Annexe 1 – Données des équipes'!$B$12:$B$114,0),4)</f>
        <v>70</v>
      </c>
      <c r="I6840" s="25">
        <f>INDEX('Annexe 1 – Données des équipes'!$B$12:$R$114, MATCH(D6840, 'Annexe 1 – Données des équipes'!$B$12:$B$114,0),4)</f>
        <v>60</v>
      </c>
      <c r="J6840" s="25">
        <f t="shared" si="107"/>
        <v>1</v>
      </c>
    </row>
    <row r="6841" spans="2:10">
      <c r="B6841" s="3">
        <v>37135</v>
      </c>
      <c r="C6841" s="10" t="s">
        <v>20997</v>
      </c>
      <c r="D6841" s="10" t="s">
        <v>20998</v>
      </c>
      <c r="E6841" s="25">
        <v>2</v>
      </c>
      <c r="F6841" s="25">
        <v>1</v>
      </c>
      <c r="G6841" s="10" t="s">
        <v>20999</v>
      </c>
      <c r="H6841" s="25">
        <f>INDEX('Annexe 1 – Données des équipes'!$B$12:$R$114, MATCH(C6841, 'Annexe 1 – Données des équipes'!$B$12:$B$114,0),4)</f>
        <v>40</v>
      </c>
      <c r="I6841" s="25">
        <f>INDEX('Annexe 1 – Données des équipes'!$B$12:$R$114, MATCH(D6841, 'Annexe 1 – Données des équipes'!$B$12:$B$114,0),4)</f>
        <v>50</v>
      </c>
      <c r="J6841" s="25">
        <f t="shared" si="107"/>
        <v>1</v>
      </c>
    </row>
    <row r="6842" spans="2:10">
      <c r="B6842" s="3">
        <v>37135</v>
      </c>
      <c r="C6842" s="10" t="s">
        <v>21000</v>
      </c>
      <c r="D6842" s="10" t="s">
        <v>21001</v>
      </c>
      <c r="E6842" s="25">
        <v>1</v>
      </c>
      <c r="F6842" s="25">
        <v>2</v>
      </c>
      <c r="G6842" s="10" t="s">
        <v>21002</v>
      </c>
      <c r="H6842" s="25">
        <f>INDEX('Annexe 1 – Données des équipes'!$B$12:$R$114, MATCH(C6842, 'Annexe 1 – Données des équipes'!$B$12:$B$114,0),4)</f>
        <v>80</v>
      </c>
      <c r="I6842" s="25">
        <f>INDEX('Annexe 1 – Données des équipes'!$B$12:$R$114, MATCH(D6842, 'Annexe 1 – Données des équipes'!$B$12:$B$114,0),4)</f>
        <v>70</v>
      </c>
      <c r="J6842" s="25">
        <f t="shared" si="107"/>
        <v>1</v>
      </c>
    </row>
    <row r="6843" spans="2:10">
      <c r="B6843" s="3">
        <v>37136</v>
      </c>
      <c r="C6843" s="10" t="s">
        <v>21003</v>
      </c>
      <c r="D6843" s="10" t="s">
        <v>21004</v>
      </c>
      <c r="E6843" s="25">
        <v>1</v>
      </c>
      <c r="F6843" s="25">
        <v>2</v>
      </c>
      <c r="G6843" s="10" t="s">
        <v>21005</v>
      </c>
      <c r="H6843" s="25">
        <f>INDEX('Annexe 1 – Données des équipes'!$B$12:$R$114, MATCH(C6843, 'Annexe 1 – Données des équipes'!$B$12:$B$114,0),4)</f>
        <v>30</v>
      </c>
      <c r="I6843" s="25">
        <f>INDEX('Annexe 1 – Données des équipes'!$B$12:$R$114, MATCH(D6843, 'Annexe 1 – Données des équipes'!$B$12:$B$114,0),4)</f>
        <v>80</v>
      </c>
      <c r="J6843" s="25">
        <f t="shared" si="107"/>
        <v>1</v>
      </c>
    </row>
    <row r="6844" spans="2:10">
      <c r="B6844" s="3">
        <v>37139</v>
      </c>
      <c r="C6844" s="10" t="s">
        <v>21006</v>
      </c>
      <c r="D6844" s="10" t="s">
        <v>21007</v>
      </c>
      <c r="E6844" s="25">
        <v>2</v>
      </c>
      <c r="F6844" s="25">
        <v>1</v>
      </c>
      <c r="G6844" s="10" t="s">
        <v>21008</v>
      </c>
      <c r="H6844" s="25">
        <f>INDEX('Annexe 1 – Données des équipes'!$B$12:$R$114, MATCH(C6844, 'Annexe 1 – Données des équipes'!$B$12:$B$114,0),4)</f>
        <v>90</v>
      </c>
      <c r="I6844" s="25">
        <f>INDEX('Annexe 1 – Données des équipes'!$B$12:$R$114, MATCH(D6844, 'Annexe 1 – Données des équipes'!$B$12:$B$114,0),4)</f>
        <v>90</v>
      </c>
      <c r="J6844" s="25">
        <f t="shared" si="107"/>
        <v>1</v>
      </c>
    </row>
    <row r="6845" spans="2:10">
      <c r="B6845" s="3">
        <v>37139</v>
      </c>
      <c r="C6845" s="10" t="s">
        <v>21009</v>
      </c>
      <c r="D6845" s="10" t="s">
        <v>21010</v>
      </c>
      <c r="E6845" s="25">
        <v>1</v>
      </c>
      <c r="F6845" s="25">
        <v>0</v>
      </c>
      <c r="G6845" s="10" t="s">
        <v>21011</v>
      </c>
      <c r="H6845" s="25">
        <f>INDEX('Annexe 1 – Données des équipes'!$B$12:$R$114, MATCH(C6845, 'Annexe 1 – Données des équipes'!$B$12:$B$114,0),4)</f>
        <v>40</v>
      </c>
      <c r="I6845" s="25">
        <f>INDEX('Annexe 1 – Données des équipes'!$B$12:$R$114, MATCH(D6845, 'Annexe 1 – Données des équipes'!$B$12:$B$114,0),4)</f>
        <v>30</v>
      </c>
      <c r="J6845" s="25">
        <f t="shared" si="107"/>
        <v>1</v>
      </c>
    </row>
    <row r="6846" spans="2:10">
      <c r="B6846" s="3">
        <v>37139</v>
      </c>
      <c r="C6846" s="10" t="s">
        <v>21012</v>
      </c>
      <c r="D6846" s="10" t="s">
        <v>21013</v>
      </c>
      <c r="E6846" s="25">
        <v>1</v>
      </c>
      <c r="F6846" s="25">
        <v>0</v>
      </c>
      <c r="G6846" s="10" t="s">
        <v>21014</v>
      </c>
      <c r="H6846" s="25">
        <f>INDEX('Annexe 1 – Données des équipes'!$B$12:$R$114, MATCH(C6846, 'Annexe 1 – Données des équipes'!$B$12:$B$114,0),4)</f>
        <v>90</v>
      </c>
      <c r="I6846" s="25">
        <f>INDEX('Annexe 1 – Données des équipes'!$B$12:$R$114, MATCH(D6846, 'Annexe 1 – Données des équipes'!$B$12:$B$114,0),4)</f>
        <v>50</v>
      </c>
      <c r="J6846" s="25">
        <f t="shared" si="107"/>
        <v>1</v>
      </c>
    </row>
    <row r="6847" spans="2:10">
      <c r="B6847" s="3">
        <v>37139</v>
      </c>
      <c r="C6847" s="10" t="s">
        <v>21015</v>
      </c>
      <c r="D6847" s="10" t="s">
        <v>21016</v>
      </c>
      <c r="E6847" s="25">
        <v>3</v>
      </c>
      <c r="F6847" s="25">
        <v>2</v>
      </c>
      <c r="G6847" s="10" t="s">
        <v>21017</v>
      </c>
      <c r="H6847" s="25">
        <f>INDEX('Annexe 1 – Données des équipes'!$B$12:$R$114, MATCH(C6847, 'Annexe 1 – Données des équipes'!$B$12:$B$114,0),4)</f>
        <v>30</v>
      </c>
      <c r="I6847" s="25">
        <f>INDEX('Annexe 1 – Données des équipes'!$B$12:$R$114, MATCH(D6847, 'Annexe 1 – Données des équipes'!$B$12:$B$114,0),4)</f>
        <v>70</v>
      </c>
      <c r="J6847" s="25">
        <f t="shared" si="107"/>
        <v>1</v>
      </c>
    </row>
    <row r="6848" spans="2:10">
      <c r="B6848" s="3">
        <v>37139</v>
      </c>
      <c r="C6848" s="10" t="s">
        <v>21018</v>
      </c>
      <c r="D6848" s="10" t="s">
        <v>21019</v>
      </c>
      <c r="E6848" s="25">
        <v>1</v>
      </c>
      <c r="F6848" s="25">
        <v>2</v>
      </c>
      <c r="G6848" s="10" t="s">
        <v>21020</v>
      </c>
      <c r="H6848" s="25">
        <f>INDEX('Annexe 1 – Données des équipes'!$B$12:$R$114, MATCH(C6848, 'Annexe 1 – Données des équipes'!$B$12:$B$114,0),4)</f>
        <v>60</v>
      </c>
      <c r="I6848" s="25">
        <f>INDEX('Annexe 1 – Données des équipes'!$B$12:$R$114, MATCH(D6848, 'Annexe 1 – Données des équipes'!$B$12:$B$114,0),4)</f>
        <v>80</v>
      </c>
      <c r="J6848" s="25">
        <f t="shared" si="107"/>
        <v>1</v>
      </c>
    </row>
    <row r="6849" spans="2:10">
      <c r="B6849" s="3">
        <v>37141</v>
      </c>
      <c r="C6849" s="10" t="s">
        <v>21021</v>
      </c>
      <c r="D6849" s="10" t="s">
        <v>21022</v>
      </c>
      <c r="E6849" s="25">
        <v>1</v>
      </c>
      <c r="F6849" s="25">
        <v>2</v>
      </c>
      <c r="G6849" s="10" t="s">
        <v>21023</v>
      </c>
      <c r="H6849" s="25">
        <f>INDEX('Annexe 1 – Données des équipes'!$B$12:$R$114, MATCH(C6849, 'Annexe 1 – Données des équipes'!$B$12:$B$114,0),4)</f>
        <v>30</v>
      </c>
      <c r="I6849" s="25">
        <f>INDEX('Annexe 1 – Données des équipes'!$B$12:$R$114, MATCH(D6849, 'Annexe 1 – Données des équipes'!$B$12:$B$114,0),4)</f>
        <v>70</v>
      </c>
      <c r="J6849" s="25">
        <f t="shared" si="107"/>
        <v>1</v>
      </c>
    </row>
    <row r="6850" spans="2:10">
      <c r="B6850" s="3">
        <v>37150</v>
      </c>
      <c r="C6850" s="10" t="s">
        <v>21024</v>
      </c>
      <c r="D6850" s="10" t="s">
        <v>21025</v>
      </c>
      <c r="E6850" s="25">
        <v>2</v>
      </c>
      <c r="F6850" s="25">
        <v>1</v>
      </c>
      <c r="G6850" s="10" t="s">
        <v>21026</v>
      </c>
      <c r="H6850" s="25">
        <f>INDEX('Annexe 1 – Données des équipes'!$B$12:$R$114, MATCH(C6850, 'Annexe 1 – Données des équipes'!$B$12:$B$114,0),4)</f>
        <v>70</v>
      </c>
      <c r="I6850" s="25">
        <f>INDEX('Annexe 1 – Données des équipes'!$B$12:$R$114, MATCH(D6850, 'Annexe 1 – Données des équipes'!$B$12:$B$114,0),4)</f>
        <v>50</v>
      </c>
      <c r="J6850" s="25">
        <f t="shared" si="107"/>
        <v>1</v>
      </c>
    </row>
    <row r="6851" spans="2:10">
      <c r="B6851" s="3">
        <v>37156</v>
      </c>
      <c r="C6851" s="10" t="s">
        <v>21027</v>
      </c>
      <c r="D6851" s="10" t="s">
        <v>21028</v>
      </c>
      <c r="E6851" s="25">
        <v>0</v>
      </c>
      <c r="F6851" s="25">
        <v>1</v>
      </c>
      <c r="G6851" s="10" t="s">
        <v>21029</v>
      </c>
      <c r="H6851" s="25">
        <f>INDEX('Annexe 1 – Données des équipes'!$B$12:$R$114, MATCH(C6851, 'Annexe 1 – Données des équipes'!$B$12:$B$114,0),4)</f>
        <v>30</v>
      </c>
      <c r="I6851" s="25">
        <f>INDEX('Annexe 1 – Données des équipes'!$B$12:$R$114, MATCH(D6851, 'Annexe 1 – Données des équipes'!$B$12:$B$114,0),4)</f>
        <v>20</v>
      </c>
      <c r="J6851" s="25">
        <f t="shared" si="107"/>
        <v>1</v>
      </c>
    </row>
    <row r="6852" spans="2:10">
      <c r="B6852" s="3">
        <v>37161</v>
      </c>
      <c r="C6852" s="10" t="s">
        <v>21030</v>
      </c>
      <c r="D6852" s="10" t="s">
        <v>21031</v>
      </c>
      <c r="E6852" s="25">
        <v>0</v>
      </c>
      <c r="F6852" s="25">
        <v>1</v>
      </c>
      <c r="G6852" s="10" t="s">
        <v>21032</v>
      </c>
      <c r="H6852" s="25">
        <f>INDEX('Annexe 1 – Données des équipes'!$B$12:$R$114, MATCH(C6852, 'Annexe 1 – Données des équipes'!$B$12:$B$114,0),4)</f>
        <v>20</v>
      </c>
      <c r="I6852" s="25">
        <f>INDEX('Annexe 1 – Données des équipes'!$B$12:$R$114, MATCH(D6852, 'Annexe 1 – Données des équipes'!$B$12:$B$114,0),4)</f>
        <v>30</v>
      </c>
      <c r="J6852" s="25">
        <f t="shared" si="107"/>
        <v>1</v>
      </c>
    </row>
    <row r="6853" spans="2:10">
      <c r="B6853" s="3">
        <v>37168</v>
      </c>
      <c r="C6853" s="10" t="s">
        <v>21033</v>
      </c>
      <c r="D6853" s="10" t="s">
        <v>21034</v>
      </c>
      <c r="E6853" s="25">
        <v>1</v>
      </c>
      <c r="F6853" s="25">
        <v>2</v>
      </c>
      <c r="G6853" s="10" t="s">
        <v>21035</v>
      </c>
      <c r="H6853" s="25">
        <f>INDEX('Annexe 1 – Données des équipes'!$B$12:$R$114, MATCH(C6853, 'Annexe 1 – Données des équipes'!$B$12:$B$114,0),4)</f>
        <v>0</v>
      </c>
      <c r="I6853" s="25">
        <f>INDEX('Annexe 1 – Données des équipes'!$B$12:$R$114, MATCH(D6853, 'Annexe 1 – Données des équipes'!$B$12:$B$114,0),4)</f>
        <v>20</v>
      </c>
      <c r="J6853" s="25">
        <f t="shared" si="107"/>
        <v>1</v>
      </c>
    </row>
    <row r="6854" spans="2:10">
      <c r="B6854" s="3">
        <v>37169</v>
      </c>
      <c r="C6854" s="10" t="s">
        <v>21036</v>
      </c>
      <c r="D6854" s="10" t="s">
        <v>21037</v>
      </c>
      <c r="E6854" s="25">
        <v>1</v>
      </c>
      <c r="F6854" s="25">
        <v>2</v>
      </c>
      <c r="G6854" s="10" t="s">
        <v>21038</v>
      </c>
      <c r="H6854" s="25">
        <f>INDEX('Annexe 1 – Données des équipes'!$B$12:$R$114, MATCH(C6854, 'Annexe 1 – Données des équipes'!$B$12:$B$114,0),4)</f>
        <v>30</v>
      </c>
      <c r="I6854" s="25">
        <f>INDEX('Annexe 1 – Données des équipes'!$B$12:$R$114, MATCH(D6854, 'Annexe 1 – Données des équipes'!$B$12:$B$114,0),4)</f>
        <v>30</v>
      </c>
      <c r="J6854" s="25">
        <f t="shared" si="107"/>
        <v>1</v>
      </c>
    </row>
    <row r="6855" spans="2:10">
      <c r="B6855" s="3">
        <v>37170</v>
      </c>
      <c r="C6855" s="10" t="s">
        <v>21039</v>
      </c>
      <c r="D6855" s="10" t="s">
        <v>21040</v>
      </c>
      <c r="E6855" s="25">
        <v>1</v>
      </c>
      <c r="F6855" s="25">
        <v>0</v>
      </c>
      <c r="G6855" s="10" t="s">
        <v>21041</v>
      </c>
      <c r="H6855" s="25">
        <f>INDEX('Annexe 1 – Données des équipes'!$B$12:$R$114, MATCH(C6855, 'Annexe 1 – Données des équipes'!$B$12:$B$114,0),4)</f>
        <v>80</v>
      </c>
      <c r="I6855" s="25">
        <f>INDEX('Annexe 1 – Données des équipes'!$B$12:$R$114, MATCH(D6855, 'Annexe 1 – Données des équipes'!$B$12:$B$114,0),4)</f>
        <v>90</v>
      </c>
      <c r="J6855" s="25">
        <f t="shared" si="107"/>
        <v>1</v>
      </c>
    </row>
    <row r="6856" spans="2:10">
      <c r="B6856" s="3">
        <v>37170</v>
      </c>
      <c r="C6856" s="10" t="s">
        <v>21042</v>
      </c>
      <c r="D6856" s="10" t="s">
        <v>21043</v>
      </c>
      <c r="E6856" s="25">
        <v>1</v>
      </c>
      <c r="F6856" s="25">
        <v>0</v>
      </c>
      <c r="G6856" s="10" t="s">
        <v>21044</v>
      </c>
      <c r="H6856" s="25">
        <f>INDEX('Annexe 1 – Données des équipes'!$B$12:$R$114, MATCH(C6856, 'Annexe 1 – Données des équipes'!$B$12:$B$114,0),4)</f>
        <v>90</v>
      </c>
      <c r="I6856" s="25">
        <f>INDEX('Annexe 1 – Données des équipes'!$B$12:$R$114, MATCH(D6856, 'Annexe 1 – Données des équipes'!$B$12:$B$114,0),4)</f>
        <v>40</v>
      </c>
      <c r="J6856" s="25">
        <f t="shared" si="107"/>
        <v>1</v>
      </c>
    </row>
    <row r="6857" spans="2:10">
      <c r="B6857" s="3">
        <v>37170</v>
      </c>
      <c r="C6857" s="10" t="s">
        <v>21045</v>
      </c>
      <c r="D6857" s="10" t="s">
        <v>21046</v>
      </c>
      <c r="E6857" s="25">
        <v>1</v>
      </c>
      <c r="F6857" s="25">
        <v>0</v>
      </c>
      <c r="G6857" s="10" t="s">
        <v>21047</v>
      </c>
      <c r="H6857" s="25">
        <f>INDEX('Annexe 1 – Données des équipes'!$B$12:$R$114, MATCH(C6857, 'Annexe 1 – Données des équipes'!$B$12:$B$114,0),4)</f>
        <v>70</v>
      </c>
      <c r="I6857" s="25">
        <f>INDEX('Annexe 1 – Données des équipes'!$B$12:$R$114, MATCH(D6857, 'Annexe 1 – Données des équipes'!$B$12:$B$114,0),4)</f>
        <v>10</v>
      </c>
      <c r="J6857" s="25">
        <f t="shared" si="107"/>
        <v>1</v>
      </c>
    </row>
    <row r="6858" spans="2:10">
      <c r="B6858" s="3">
        <v>37171</v>
      </c>
      <c r="C6858" s="10" t="s">
        <v>21048</v>
      </c>
      <c r="D6858" s="10" t="s">
        <v>21049</v>
      </c>
      <c r="E6858" s="25">
        <v>1</v>
      </c>
      <c r="F6858" s="25">
        <v>0</v>
      </c>
      <c r="G6858" s="10" t="s">
        <v>21050</v>
      </c>
      <c r="H6858" s="25">
        <f>INDEX('Annexe 1 – Données des équipes'!$B$12:$R$114, MATCH(C6858, 'Annexe 1 – Données des équipes'!$B$12:$B$114,0),4)</f>
        <v>30</v>
      </c>
      <c r="I6858" s="25">
        <f>INDEX('Annexe 1 – Données des équipes'!$B$12:$R$114, MATCH(D6858, 'Annexe 1 – Données des équipes'!$B$12:$B$114,0),4)</f>
        <v>20</v>
      </c>
      <c r="J6858" s="25">
        <f t="shared" si="107"/>
        <v>1</v>
      </c>
    </row>
    <row r="6859" spans="2:10">
      <c r="B6859" s="3">
        <v>37176</v>
      </c>
      <c r="C6859" s="10" t="s">
        <v>21051</v>
      </c>
      <c r="D6859" s="10" t="s">
        <v>21052</v>
      </c>
      <c r="E6859" s="25">
        <v>2</v>
      </c>
      <c r="F6859" s="25">
        <v>1</v>
      </c>
      <c r="G6859" s="10" t="s">
        <v>21053</v>
      </c>
      <c r="H6859" s="25">
        <f>INDEX('Annexe 1 – Données des équipes'!$B$12:$R$114, MATCH(C6859, 'Annexe 1 – Données des équipes'!$B$12:$B$114,0),4)</f>
        <v>70</v>
      </c>
      <c r="I6859" s="25">
        <f>INDEX('Annexe 1 – Données des équipes'!$B$12:$R$114, MATCH(D6859, 'Annexe 1 – Données des équipes'!$B$12:$B$114,0),4)</f>
        <v>30</v>
      </c>
      <c r="J6859" s="25">
        <f t="shared" si="107"/>
        <v>1</v>
      </c>
    </row>
    <row r="6860" spans="2:10">
      <c r="B6860" s="3">
        <v>37178</v>
      </c>
      <c r="C6860" s="10" t="s">
        <v>21054</v>
      </c>
      <c r="D6860" s="10" t="s">
        <v>21055</v>
      </c>
      <c r="E6860" s="25">
        <v>2</v>
      </c>
      <c r="F6860" s="25">
        <v>1</v>
      </c>
      <c r="G6860" s="10" t="s">
        <v>21056</v>
      </c>
      <c r="H6860" s="25">
        <f>INDEX('Annexe 1 – Données des équipes'!$B$12:$R$114, MATCH(C6860, 'Annexe 1 – Données des équipes'!$B$12:$B$114,0),4)</f>
        <v>20</v>
      </c>
      <c r="I6860" s="25">
        <f>INDEX('Annexe 1 – Données des équipes'!$B$12:$R$114, MATCH(D6860, 'Annexe 1 – Données des équipes'!$B$12:$B$114,0),4)</f>
        <v>50</v>
      </c>
      <c r="J6860" s="25">
        <f t="shared" si="107"/>
        <v>1</v>
      </c>
    </row>
    <row r="6861" spans="2:10">
      <c r="B6861" s="3">
        <v>37182</v>
      </c>
      <c r="C6861" s="10" t="s">
        <v>21057</v>
      </c>
      <c r="D6861" s="10" t="s">
        <v>21058</v>
      </c>
      <c r="E6861" s="25">
        <v>0</v>
      </c>
      <c r="F6861" s="25">
        <v>1</v>
      </c>
      <c r="G6861" s="10" t="s">
        <v>21059</v>
      </c>
      <c r="H6861" s="25">
        <f>INDEX('Annexe 1 – Données des équipes'!$B$12:$R$114, MATCH(C6861, 'Annexe 1 – Données des équipes'!$B$12:$B$114,0),4)</f>
        <v>0</v>
      </c>
      <c r="I6861" s="25">
        <f>INDEX('Annexe 1 – Données des équipes'!$B$12:$R$114, MATCH(D6861, 'Annexe 1 – Données des équipes'!$B$12:$B$114,0),4)</f>
        <v>0</v>
      </c>
      <c r="J6861" s="25">
        <f t="shared" si="107"/>
        <v>1</v>
      </c>
    </row>
    <row r="6862" spans="2:10">
      <c r="B6862" s="3">
        <v>37183</v>
      </c>
      <c r="C6862" s="10" t="s">
        <v>21060</v>
      </c>
      <c r="D6862" s="10" t="s">
        <v>21061</v>
      </c>
      <c r="E6862" s="25">
        <v>1</v>
      </c>
      <c r="F6862" s="25">
        <v>0</v>
      </c>
      <c r="G6862" s="10" t="s">
        <v>21062</v>
      </c>
      <c r="H6862" s="25">
        <f>INDEX('Annexe 1 – Données des équipes'!$B$12:$R$114, MATCH(C6862, 'Annexe 1 – Données des équipes'!$B$12:$B$114,0),4)</f>
        <v>30</v>
      </c>
      <c r="I6862" s="25">
        <f>INDEX('Annexe 1 – Données des équipes'!$B$12:$R$114, MATCH(D6862, 'Annexe 1 – Données des équipes'!$B$12:$B$114,0),4)</f>
        <v>30</v>
      </c>
      <c r="J6862" s="25">
        <f t="shared" si="107"/>
        <v>1</v>
      </c>
    </row>
    <row r="6863" spans="2:10">
      <c r="B6863" s="3">
        <v>37189</v>
      </c>
      <c r="C6863" s="10" t="s">
        <v>21063</v>
      </c>
      <c r="D6863" s="10" t="s">
        <v>21064</v>
      </c>
      <c r="E6863" s="25">
        <v>1</v>
      </c>
      <c r="F6863" s="25">
        <v>0</v>
      </c>
      <c r="G6863" s="10" t="s">
        <v>21065</v>
      </c>
      <c r="H6863" s="25">
        <f>INDEX('Annexe 1 – Données des équipes'!$B$12:$R$114, MATCH(C6863, 'Annexe 1 – Données des équipes'!$B$12:$B$114,0),4)</f>
        <v>70</v>
      </c>
      <c r="I6863" s="25">
        <f>INDEX('Annexe 1 – Données des équipes'!$B$12:$R$114, MATCH(D6863, 'Annexe 1 – Données des équipes'!$B$12:$B$114,0),4)</f>
        <v>20</v>
      </c>
      <c r="J6863" s="25">
        <f t="shared" si="107"/>
        <v>1</v>
      </c>
    </row>
    <row r="6864" spans="2:10">
      <c r="B6864" s="3">
        <v>37203</v>
      </c>
      <c r="C6864" s="10" t="s">
        <v>21066</v>
      </c>
      <c r="D6864" s="10" t="s">
        <v>21067</v>
      </c>
      <c r="E6864" s="25">
        <v>0</v>
      </c>
      <c r="F6864" s="25">
        <v>1</v>
      </c>
      <c r="G6864" s="10" t="s">
        <v>21068</v>
      </c>
      <c r="H6864" s="25">
        <f>INDEX('Annexe 1 – Données des équipes'!$B$12:$R$114, MATCH(C6864, 'Annexe 1 – Données des équipes'!$B$12:$B$114,0),4)</f>
        <v>70</v>
      </c>
      <c r="I6864" s="25">
        <f>INDEX('Annexe 1 – Données des équipes'!$B$12:$R$114, MATCH(D6864, 'Annexe 1 – Données des équipes'!$B$12:$B$114,0),4)</f>
        <v>70</v>
      </c>
      <c r="J6864" s="25">
        <f t="shared" si="107"/>
        <v>1</v>
      </c>
    </row>
    <row r="6865" spans="2:10">
      <c r="B6865" s="3">
        <v>37205</v>
      </c>
      <c r="C6865" s="10" t="s">
        <v>21069</v>
      </c>
      <c r="D6865" s="10" t="s">
        <v>21070</v>
      </c>
      <c r="E6865" s="25">
        <v>0</v>
      </c>
      <c r="F6865" s="25">
        <v>1</v>
      </c>
      <c r="G6865" s="10" t="s">
        <v>21071</v>
      </c>
      <c r="H6865" s="25">
        <f>INDEX('Annexe 1 – Données des équipes'!$B$12:$R$114, MATCH(C6865, 'Annexe 1 – Données des équipes'!$B$12:$B$114,0),4)</f>
        <v>60</v>
      </c>
      <c r="I6865" s="25">
        <f>INDEX('Annexe 1 – Données des équipes'!$B$12:$R$114, MATCH(D6865, 'Annexe 1 – Données des équipes'!$B$12:$B$114,0),4)</f>
        <v>60</v>
      </c>
      <c r="J6865" s="25">
        <f t="shared" si="107"/>
        <v>1</v>
      </c>
    </row>
    <row r="6866" spans="2:10">
      <c r="B6866" s="3">
        <v>37205</v>
      </c>
      <c r="C6866" s="10" t="s">
        <v>21072</v>
      </c>
      <c r="D6866" s="10" t="s">
        <v>21073</v>
      </c>
      <c r="E6866" s="25">
        <v>2</v>
      </c>
      <c r="F6866" s="25">
        <v>1</v>
      </c>
      <c r="G6866" s="10" t="s">
        <v>21074</v>
      </c>
      <c r="H6866" s="25">
        <f>INDEX('Annexe 1 – Données des équipes'!$B$12:$R$114, MATCH(C6866, 'Annexe 1 – Données des équipes'!$B$12:$B$114,0),4)</f>
        <v>40</v>
      </c>
      <c r="I6866" s="25">
        <f>INDEX('Annexe 1 – Données des équipes'!$B$12:$R$114, MATCH(D6866, 'Annexe 1 – Données des équipes'!$B$12:$B$114,0),4)</f>
        <v>50</v>
      </c>
      <c r="J6866" s="25">
        <f t="shared" ref="J6866:J6929" si="108">ABS(F6866-E6866)</f>
        <v>1</v>
      </c>
    </row>
    <row r="6867" spans="2:10">
      <c r="B6867" s="3">
        <v>37205</v>
      </c>
      <c r="C6867" s="10" t="s">
        <v>21075</v>
      </c>
      <c r="D6867" s="10" t="s">
        <v>21076</v>
      </c>
      <c r="E6867" s="25">
        <v>1</v>
      </c>
      <c r="F6867" s="25">
        <v>0</v>
      </c>
      <c r="G6867" s="10" t="s">
        <v>21077</v>
      </c>
      <c r="H6867" s="25">
        <f>INDEX('Annexe 1 – Données des équipes'!$B$12:$R$114, MATCH(C6867, 'Annexe 1 – Données des équipes'!$B$12:$B$114,0),4)</f>
        <v>20</v>
      </c>
      <c r="I6867" s="25">
        <f>INDEX('Annexe 1 – Données des équipes'!$B$12:$R$114, MATCH(D6867, 'Annexe 1 – Données des équipes'!$B$12:$B$114,0),4)</f>
        <v>50</v>
      </c>
      <c r="J6867" s="25">
        <f t="shared" si="108"/>
        <v>1</v>
      </c>
    </row>
    <row r="6868" spans="2:10">
      <c r="B6868" s="3">
        <v>37206</v>
      </c>
      <c r="C6868" s="10" t="s">
        <v>21078</v>
      </c>
      <c r="D6868" s="10" t="s">
        <v>21079</v>
      </c>
      <c r="E6868" s="25">
        <v>0</v>
      </c>
      <c r="F6868" s="25">
        <v>1</v>
      </c>
      <c r="G6868" s="10" t="s">
        <v>21080</v>
      </c>
      <c r="H6868" s="25">
        <f>INDEX('Annexe 1 – Données des équipes'!$B$12:$R$114, MATCH(C6868, 'Annexe 1 – Données des équipes'!$B$12:$B$114,0),4)</f>
        <v>30</v>
      </c>
      <c r="I6868" s="25">
        <f>INDEX('Annexe 1 – Données des équipes'!$B$12:$R$114, MATCH(D6868, 'Annexe 1 – Données des équipes'!$B$12:$B$114,0),4)</f>
        <v>60</v>
      </c>
      <c r="J6868" s="25">
        <f t="shared" si="108"/>
        <v>1</v>
      </c>
    </row>
    <row r="6869" spans="2:10">
      <c r="B6869" s="3">
        <v>37209</v>
      </c>
      <c r="C6869" s="10" t="s">
        <v>21081</v>
      </c>
      <c r="D6869" s="10" t="s">
        <v>21082</v>
      </c>
      <c r="E6869" s="25">
        <v>1</v>
      </c>
      <c r="F6869" s="25">
        <v>0</v>
      </c>
      <c r="G6869" s="10" t="s">
        <v>21083</v>
      </c>
      <c r="H6869" s="25">
        <f>INDEX('Annexe 1 – Données des équipes'!$B$12:$R$114, MATCH(C6869, 'Annexe 1 – Données des équipes'!$B$12:$B$114,0),4)</f>
        <v>50</v>
      </c>
      <c r="I6869" s="25">
        <f>INDEX('Annexe 1 – Données des équipes'!$B$12:$R$114, MATCH(D6869, 'Annexe 1 – Données des équipes'!$B$12:$B$114,0),4)</f>
        <v>10</v>
      </c>
      <c r="J6869" s="25">
        <f t="shared" si="108"/>
        <v>1</v>
      </c>
    </row>
    <row r="6870" spans="2:10">
      <c r="B6870" s="3">
        <v>37209</v>
      </c>
      <c r="C6870" s="10" t="s">
        <v>21084</v>
      </c>
      <c r="D6870" s="10" t="s">
        <v>21085</v>
      </c>
      <c r="E6870" s="25">
        <v>1</v>
      </c>
      <c r="F6870" s="25">
        <v>0</v>
      </c>
      <c r="G6870" s="10" t="s">
        <v>21086</v>
      </c>
      <c r="H6870" s="25">
        <f>INDEX('Annexe 1 – Données des équipes'!$B$12:$R$114, MATCH(C6870, 'Annexe 1 – Données des équipes'!$B$12:$B$114,0),4)</f>
        <v>90</v>
      </c>
      <c r="I6870" s="25">
        <f>INDEX('Annexe 1 – Données des équipes'!$B$12:$R$114, MATCH(D6870, 'Annexe 1 – Données des équipes'!$B$12:$B$114,0),4)</f>
        <v>80</v>
      </c>
      <c r="J6870" s="25">
        <f t="shared" si="108"/>
        <v>1</v>
      </c>
    </row>
    <row r="6871" spans="2:10">
      <c r="B6871" s="3">
        <v>37210</v>
      </c>
      <c r="C6871" s="10" t="s">
        <v>21087</v>
      </c>
      <c r="D6871" s="10" t="s">
        <v>21088</v>
      </c>
      <c r="E6871" s="25">
        <v>1</v>
      </c>
      <c r="F6871" s="25">
        <v>0</v>
      </c>
      <c r="G6871" s="10" t="s">
        <v>21089</v>
      </c>
      <c r="H6871" s="25">
        <f>INDEX('Annexe 1 – Données des équipes'!$B$12:$R$114, MATCH(C6871, 'Annexe 1 – Données des équipes'!$B$12:$B$114,0),4)</f>
        <v>70</v>
      </c>
      <c r="I6871" s="25">
        <f>INDEX('Annexe 1 – Données des équipes'!$B$12:$R$114, MATCH(D6871, 'Annexe 1 – Données des équipes'!$B$12:$B$114,0),4)</f>
        <v>60</v>
      </c>
      <c r="J6871" s="25">
        <f t="shared" si="108"/>
        <v>1</v>
      </c>
    </row>
    <row r="6872" spans="2:10">
      <c r="B6872" s="3">
        <v>37215</v>
      </c>
      <c r="C6872" s="10" t="s">
        <v>21090</v>
      </c>
      <c r="D6872" s="10" t="s">
        <v>21091</v>
      </c>
      <c r="E6872" s="25">
        <v>1</v>
      </c>
      <c r="F6872" s="25">
        <v>0</v>
      </c>
      <c r="G6872" s="10" t="s">
        <v>21092</v>
      </c>
      <c r="H6872" s="25">
        <f>INDEX('Annexe 1 – Données des équipes'!$B$12:$R$114, MATCH(C6872, 'Annexe 1 – Données des équipes'!$B$12:$B$114,0),4)</f>
        <v>60</v>
      </c>
      <c r="I6872" s="25">
        <f>INDEX('Annexe 1 – Données des équipes'!$B$12:$R$114, MATCH(D6872, 'Annexe 1 – Données des équipes'!$B$12:$B$114,0),4)</f>
        <v>80</v>
      </c>
      <c r="J6872" s="25">
        <f t="shared" si="108"/>
        <v>1</v>
      </c>
    </row>
    <row r="6873" spans="2:10">
      <c r="B6873" s="3">
        <v>37250</v>
      </c>
      <c r="C6873" s="10" t="s">
        <v>21093</v>
      </c>
      <c r="D6873" s="10" t="s">
        <v>21094</v>
      </c>
      <c r="E6873" s="25">
        <v>1</v>
      </c>
      <c r="F6873" s="25">
        <v>0</v>
      </c>
      <c r="G6873" s="10" t="s">
        <v>21095</v>
      </c>
      <c r="H6873" s="25">
        <f>INDEX('Annexe 1 – Données des équipes'!$B$12:$R$114, MATCH(C6873, 'Annexe 1 – Données des équipes'!$B$12:$B$114,0),4)</f>
        <v>20</v>
      </c>
      <c r="I6873" s="25">
        <f>INDEX('Annexe 1 – Données des équipes'!$B$12:$R$114, MATCH(D6873, 'Annexe 1 – Données des équipes'!$B$12:$B$114,0),4)</f>
        <v>30</v>
      </c>
      <c r="J6873" s="25">
        <f t="shared" si="108"/>
        <v>1</v>
      </c>
    </row>
    <row r="6874" spans="2:10">
      <c r="B6874" s="3">
        <v>37253</v>
      </c>
      <c r="C6874" s="10" t="s">
        <v>21096</v>
      </c>
      <c r="D6874" s="10" t="s">
        <v>21097</v>
      </c>
      <c r="E6874" s="25">
        <v>2</v>
      </c>
      <c r="F6874" s="25">
        <v>1</v>
      </c>
      <c r="G6874" s="10" t="s">
        <v>21098</v>
      </c>
      <c r="H6874" s="25">
        <f>INDEX('Annexe 1 – Données des équipes'!$B$12:$R$114, MATCH(C6874, 'Annexe 1 – Données des équipes'!$B$12:$B$114,0),4)</f>
        <v>20</v>
      </c>
      <c r="I6874" s="25">
        <f>INDEX('Annexe 1 – Données des équipes'!$B$12:$R$114, MATCH(D6874, 'Annexe 1 – Données des équipes'!$B$12:$B$114,0),4)</f>
        <v>40</v>
      </c>
      <c r="J6874" s="25">
        <f t="shared" si="108"/>
        <v>1</v>
      </c>
    </row>
    <row r="6875" spans="2:10">
      <c r="B6875" s="3">
        <v>37255</v>
      </c>
      <c r="C6875" s="10" t="s">
        <v>21099</v>
      </c>
      <c r="D6875" s="10" t="s">
        <v>21100</v>
      </c>
      <c r="E6875" s="25">
        <v>1</v>
      </c>
      <c r="F6875" s="25">
        <v>0</v>
      </c>
      <c r="G6875" s="10" t="s">
        <v>21101</v>
      </c>
      <c r="H6875" s="25">
        <f>INDEX('Annexe 1 – Données des équipes'!$B$12:$R$114, MATCH(C6875, 'Annexe 1 – Données des équipes'!$B$12:$B$114,0),4)</f>
        <v>70</v>
      </c>
      <c r="I6875" s="25">
        <f>INDEX('Annexe 1 – Données des équipes'!$B$12:$R$114, MATCH(D6875, 'Annexe 1 – Données des équipes'!$B$12:$B$114,0),4)</f>
        <v>20</v>
      </c>
      <c r="J6875" s="25">
        <f t="shared" si="108"/>
        <v>1</v>
      </c>
    </row>
    <row r="6876" spans="2:10">
      <c r="B6876" s="3">
        <v>37262</v>
      </c>
      <c r="C6876" s="10" t="s">
        <v>21102</v>
      </c>
      <c r="D6876" s="10" t="s">
        <v>21103</v>
      </c>
      <c r="E6876" s="25">
        <v>1</v>
      </c>
      <c r="F6876" s="25">
        <v>2</v>
      </c>
      <c r="G6876" s="10" t="s">
        <v>21104</v>
      </c>
      <c r="H6876" s="25">
        <f>INDEX('Annexe 1 – Données des équipes'!$B$12:$R$114, MATCH(C6876, 'Annexe 1 – Données des équipes'!$B$12:$B$114,0),4)</f>
        <v>50</v>
      </c>
      <c r="I6876" s="25">
        <f>INDEX('Annexe 1 – Données des équipes'!$B$12:$R$114, MATCH(D6876, 'Annexe 1 – Données des équipes'!$B$12:$B$114,0),4)</f>
        <v>20</v>
      </c>
      <c r="J6876" s="25">
        <f t="shared" si="108"/>
        <v>1</v>
      </c>
    </row>
    <row r="6877" spans="2:10">
      <c r="B6877" s="3">
        <v>37266</v>
      </c>
      <c r="C6877" s="10" t="s">
        <v>21105</v>
      </c>
      <c r="D6877" s="10" t="s">
        <v>21106</v>
      </c>
      <c r="E6877" s="25">
        <v>1</v>
      </c>
      <c r="F6877" s="25">
        <v>0</v>
      </c>
      <c r="G6877" s="10" t="s">
        <v>21107</v>
      </c>
      <c r="H6877" s="25">
        <f>INDEX('Annexe 1 – Données des équipes'!$B$12:$R$114, MATCH(C6877, 'Annexe 1 – Données des équipes'!$B$12:$B$114,0),4)</f>
        <v>30</v>
      </c>
      <c r="I6877" s="25">
        <f>INDEX('Annexe 1 – Données des équipes'!$B$12:$R$114, MATCH(D6877, 'Annexe 1 – Données des équipes'!$B$12:$B$114,0),4)</f>
        <v>70</v>
      </c>
      <c r="J6877" s="25">
        <f t="shared" si="108"/>
        <v>1</v>
      </c>
    </row>
    <row r="6878" spans="2:10">
      <c r="B6878" s="3">
        <v>37267</v>
      </c>
      <c r="C6878" s="10" t="s">
        <v>21108</v>
      </c>
      <c r="D6878" s="10" t="s">
        <v>21109</v>
      </c>
      <c r="E6878" s="25">
        <v>0</v>
      </c>
      <c r="F6878" s="25">
        <v>1</v>
      </c>
      <c r="G6878" s="10" t="s">
        <v>21110</v>
      </c>
      <c r="H6878" s="25">
        <f>INDEX('Annexe 1 – Données des équipes'!$B$12:$R$114, MATCH(C6878, 'Annexe 1 – Données des équipes'!$B$12:$B$114,0),4)</f>
        <v>40</v>
      </c>
      <c r="I6878" s="25">
        <f>INDEX('Annexe 1 – Données des équipes'!$B$12:$R$114, MATCH(D6878, 'Annexe 1 – Données des équipes'!$B$12:$B$114,0),4)</f>
        <v>40</v>
      </c>
      <c r="J6878" s="25">
        <f t="shared" si="108"/>
        <v>1</v>
      </c>
    </row>
    <row r="6879" spans="2:10">
      <c r="B6879" s="3">
        <v>37268</v>
      </c>
      <c r="C6879" s="10" t="s">
        <v>21111</v>
      </c>
      <c r="D6879" s="10" t="s">
        <v>21112</v>
      </c>
      <c r="E6879" s="25">
        <v>1</v>
      </c>
      <c r="F6879" s="25">
        <v>0</v>
      </c>
      <c r="G6879" s="10" t="s">
        <v>21113</v>
      </c>
      <c r="H6879" s="25">
        <f>INDEX('Annexe 1 – Données des équipes'!$B$12:$R$114, MATCH(C6879, 'Annexe 1 – Données des équipes'!$B$12:$B$114,0),4)</f>
        <v>70</v>
      </c>
      <c r="I6879" s="25">
        <f>INDEX('Annexe 1 – Données des équipes'!$B$12:$R$114, MATCH(D6879, 'Annexe 1 – Données des équipes'!$B$12:$B$114,0),4)</f>
        <v>10</v>
      </c>
      <c r="J6879" s="25">
        <f t="shared" si="108"/>
        <v>1</v>
      </c>
    </row>
    <row r="6880" spans="2:10">
      <c r="B6880" s="3">
        <v>37269</v>
      </c>
      <c r="C6880" s="10" t="s">
        <v>21114</v>
      </c>
      <c r="D6880" s="10" t="s">
        <v>21115</v>
      </c>
      <c r="E6880" s="25">
        <v>2</v>
      </c>
      <c r="F6880" s="25">
        <v>1</v>
      </c>
      <c r="G6880" s="10" t="s">
        <v>21116</v>
      </c>
      <c r="H6880" s="25">
        <f>INDEX('Annexe 1 – Données des équipes'!$B$12:$R$114, MATCH(C6880, 'Annexe 1 – Données des équipes'!$B$12:$B$114,0),4)</f>
        <v>50</v>
      </c>
      <c r="I6880" s="25">
        <f>INDEX('Annexe 1 – Données des équipes'!$B$12:$R$114, MATCH(D6880, 'Annexe 1 – Données des équipes'!$B$12:$B$114,0),4)</f>
        <v>10</v>
      </c>
      <c r="J6880" s="25">
        <f t="shared" si="108"/>
        <v>1</v>
      </c>
    </row>
    <row r="6881" spans="2:10">
      <c r="B6881" s="3">
        <v>37273</v>
      </c>
      <c r="C6881" s="10" t="s">
        <v>21117</v>
      </c>
      <c r="D6881" s="10" t="s">
        <v>21118</v>
      </c>
      <c r="E6881" s="25">
        <v>1</v>
      </c>
      <c r="F6881" s="25">
        <v>0</v>
      </c>
      <c r="G6881" s="10" t="s">
        <v>21119</v>
      </c>
      <c r="H6881" s="25">
        <f>INDEX('Annexe 1 – Données des équipes'!$B$12:$R$114, MATCH(C6881, 'Annexe 1 – Données des équipes'!$B$12:$B$114,0),4)</f>
        <v>20</v>
      </c>
      <c r="I6881" s="25">
        <f>INDEX('Annexe 1 – Données des équipes'!$B$12:$R$114, MATCH(D6881, 'Annexe 1 – Données des équipes'!$B$12:$B$114,0),4)</f>
        <v>20</v>
      </c>
      <c r="J6881" s="25">
        <f t="shared" si="108"/>
        <v>1</v>
      </c>
    </row>
    <row r="6882" spans="2:10">
      <c r="B6882" s="3">
        <v>37275</v>
      </c>
      <c r="C6882" s="10" t="s">
        <v>21120</v>
      </c>
      <c r="D6882" s="10" t="s">
        <v>21121</v>
      </c>
      <c r="E6882" s="25">
        <v>0</v>
      </c>
      <c r="F6882" s="25">
        <v>1</v>
      </c>
      <c r="G6882" s="10" t="s">
        <v>21122</v>
      </c>
      <c r="H6882" s="25">
        <f>INDEX('Annexe 1 – Données des équipes'!$B$12:$R$114, MATCH(C6882, 'Annexe 1 – Données des équipes'!$B$12:$B$114,0),4)</f>
        <v>0</v>
      </c>
      <c r="I6882" s="25">
        <f>INDEX('Annexe 1 – Données des équipes'!$B$12:$R$114, MATCH(D6882, 'Annexe 1 – Données des équipes'!$B$12:$B$114,0),4)</f>
        <v>80</v>
      </c>
      <c r="J6882" s="25">
        <f t="shared" si="108"/>
        <v>1</v>
      </c>
    </row>
    <row r="6883" spans="2:10">
      <c r="B6883" s="3">
        <v>37276</v>
      </c>
      <c r="C6883" s="10" t="s">
        <v>21123</v>
      </c>
      <c r="D6883" s="10" t="s">
        <v>21124</v>
      </c>
      <c r="E6883" s="25">
        <v>0</v>
      </c>
      <c r="F6883" s="25">
        <v>1</v>
      </c>
      <c r="G6883" s="10" t="s">
        <v>21125</v>
      </c>
      <c r="H6883" s="25">
        <f>INDEX('Annexe 1 – Données des équipes'!$B$12:$R$114, MATCH(C6883, 'Annexe 1 – Données des équipes'!$B$12:$B$114,0),4)</f>
        <v>50</v>
      </c>
      <c r="I6883" s="25">
        <f>INDEX('Annexe 1 – Données des équipes'!$B$12:$R$114, MATCH(D6883, 'Annexe 1 – Données des équipes'!$B$12:$B$114,0),4)</f>
        <v>70</v>
      </c>
      <c r="J6883" s="25">
        <f t="shared" si="108"/>
        <v>1</v>
      </c>
    </row>
    <row r="6884" spans="2:10">
      <c r="B6884" s="3">
        <v>37277</v>
      </c>
      <c r="C6884" s="10" t="s">
        <v>21126</v>
      </c>
      <c r="D6884" s="10" t="s">
        <v>21127</v>
      </c>
      <c r="E6884" s="25">
        <v>0</v>
      </c>
      <c r="F6884" s="25">
        <v>1</v>
      </c>
      <c r="G6884" s="10" t="s">
        <v>21128</v>
      </c>
      <c r="H6884" s="25">
        <f>INDEX('Annexe 1 – Données des équipes'!$B$12:$R$114, MATCH(C6884, 'Annexe 1 – Données des équipes'!$B$12:$B$114,0),4)</f>
        <v>20</v>
      </c>
      <c r="I6884" s="25">
        <f>INDEX('Annexe 1 – Données des équipes'!$B$12:$R$114, MATCH(D6884, 'Annexe 1 – Données des équipes'!$B$12:$B$114,0),4)</f>
        <v>50</v>
      </c>
      <c r="J6884" s="25">
        <f t="shared" si="108"/>
        <v>1</v>
      </c>
    </row>
    <row r="6885" spans="2:10">
      <c r="B6885" s="3">
        <v>37279</v>
      </c>
      <c r="C6885" s="10" t="s">
        <v>21129</v>
      </c>
      <c r="D6885" s="10" t="s">
        <v>21130</v>
      </c>
      <c r="E6885" s="25">
        <v>0</v>
      </c>
      <c r="F6885" s="25">
        <v>1</v>
      </c>
      <c r="G6885" s="10" t="s">
        <v>21131</v>
      </c>
      <c r="H6885" s="25">
        <f>INDEX('Annexe 1 – Données des équipes'!$B$12:$R$114, MATCH(C6885, 'Annexe 1 – Données des équipes'!$B$12:$B$114,0),4)</f>
        <v>10</v>
      </c>
      <c r="I6885" s="25">
        <f>INDEX('Annexe 1 – Données des équipes'!$B$12:$R$114, MATCH(D6885, 'Annexe 1 – Données des équipes'!$B$12:$B$114,0),4)</f>
        <v>0</v>
      </c>
      <c r="J6885" s="25">
        <f t="shared" si="108"/>
        <v>1</v>
      </c>
    </row>
    <row r="6886" spans="2:10">
      <c r="B6886" s="3">
        <v>36771</v>
      </c>
      <c r="C6886" s="10" t="s">
        <v>21132</v>
      </c>
      <c r="D6886" s="10" t="s">
        <v>21133</v>
      </c>
      <c r="E6886" s="25">
        <v>1</v>
      </c>
      <c r="F6886" s="25">
        <v>0</v>
      </c>
      <c r="G6886" s="10" t="s">
        <v>21134</v>
      </c>
      <c r="H6886" s="25">
        <f>INDEX('Annexe 1 – Données des équipes'!$B$12:$R$114, MATCH(C6886, 'Annexe 1 – Données des équipes'!$B$12:$B$114,0),4)</f>
        <v>50</v>
      </c>
      <c r="I6886" s="25">
        <f>INDEX('Annexe 1 – Données des équipes'!$B$12:$R$114, MATCH(D6886, 'Annexe 1 – Données des équipes'!$B$12:$B$114,0),4)</f>
        <v>30</v>
      </c>
      <c r="J6886" s="25">
        <f t="shared" si="108"/>
        <v>1</v>
      </c>
    </row>
    <row r="6887" spans="2:10">
      <c r="B6887" s="3">
        <v>37281</v>
      </c>
      <c r="C6887" s="10" t="s">
        <v>21135</v>
      </c>
      <c r="D6887" s="10" t="s">
        <v>21136</v>
      </c>
      <c r="E6887" s="25">
        <v>1</v>
      </c>
      <c r="F6887" s="25">
        <v>0</v>
      </c>
      <c r="G6887" s="10" t="s">
        <v>21137</v>
      </c>
      <c r="H6887" s="25">
        <f>INDEX('Annexe 1 – Données des équipes'!$B$12:$R$114, MATCH(C6887, 'Annexe 1 – Données des équipes'!$B$12:$B$114,0),4)</f>
        <v>50</v>
      </c>
      <c r="I6887" s="25">
        <f>INDEX('Annexe 1 – Données des équipes'!$B$12:$R$114, MATCH(D6887, 'Annexe 1 – Données des équipes'!$B$12:$B$114,0),4)</f>
        <v>40</v>
      </c>
      <c r="J6887" s="25">
        <f t="shared" si="108"/>
        <v>1</v>
      </c>
    </row>
    <row r="6888" spans="2:10">
      <c r="B6888" s="3">
        <v>37282</v>
      </c>
      <c r="C6888" s="10" t="s">
        <v>21138</v>
      </c>
      <c r="D6888" s="10" t="s">
        <v>21139</v>
      </c>
      <c r="E6888" s="25">
        <v>1</v>
      </c>
      <c r="F6888" s="25">
        <v>2</v>
      </c>
      <c r="G6888" s="10" t="s">
        <v>21140</v>
      </c>
      <c r="H6888" s="25">
        <f>INDEX('Annexe 1 – Données des équipes'!$B$12:$R$114, MATCH(C6888, 'Annexe 1 – Données des équipes'!$B$12:$B$114,0),4)</f>
        <v>40</v>
      </c>
      <c r="I6888" s="25">
        <f>INDEX('Annexe 1 – Données des équipes'!$B$12:$R$114, MATCH(D6888, 'Annexe 1 – Données des équipes'!$B$12:$B$114,0),4)</f>
        <v>50</v>
      </c>
      <c r="J6888" s="25">
        <f t="shared" si="108"/>
        <v>1</v>
      </c>
    </row>
    <row r="6889" spans="2:10">
      <c r="B6889" s="3">
        <v>37282</v>
      </c>
      <c r="C6889" s="10" t="s">
        <v>21141</v>
      </c>
      <c r="D6889" s="10" t="s">
        <v>21142</v>
      </c>
      <c r="E6889" s="25">
        <v>2</v>
      </c>
      <c r="F6889" s="25">
        <v>1</v>
      </c>
      <c r="G6889" s="10" t="s">
        <v>21143</v>
      </c>
      <c r="H6889" s="25">
        <f>INDEX('Annexe 1 – Données des équipes'!$B$12:$R$114, MATCH(C6889, 'Annexe 1 – Données des équipes'!$B$12:$B$114,0),4)</f>
        <v>60</v>
      </c>
      <c r="I6889" s="25">
        <f>INDEX('Annexe 1 – Données des équipes'!$B$12:$R$114, MATCH(D6889, 'Annexe 1 – Données des équipes'!$B$12:$B$114,0),4)</f>
        <v>10</v>
      </c>
      <c r="J6889" s="25">
        <f t="shared" si="108"/>
        <v>1</v>
      </c>
    </row>
    <row r="6890" spans="2:10">
      <c r="B6890" s="3">
        <v>37282</v>
      </c>
      <c r="C6890" s="10" t="s">
        <v>21144</v>
      </c>
      <c r="D6890" s="10" t="s">
        <v>21145</v>
      </c>
      <c r="E6890" s="25">
        <v>1</v>
      </c>
      <c r="F6890" s="25">
        <v>0</v>
      </c>
      <c r="G6890" s="10" t="s">
        <v>21146</v>
      </c>
      <c r="H6890" s="25">
        <f>INDEX('Annexe 1 – Données des équipes'!$B$12:$R$114, MATCH(C6890, 'Annexe 1 – Données des équipes'!$B$12:$B$114,0),4)</f>
        <v>70</v>
      </c>
      <c r="I6890" s="25">
        <f>INDEX('Annexe 1 – Données des équipes'!$B$12:$R$114, MATCH(D6890, 'Annexe 1 – Données des équipes'!$B$12:$B$114,0),4)</f>
        <v>10</v>
      </c>
      <c r="J6890" s="25">
        <f t="shared" si="108"/>
        <v>1</v>
      </c>
    </row>
    <row r="6891" spans="2:10">
      <c r="B6891" s="3">
        <v>37286</v>
      </c>
      <c r="C6891" s="10" t="s">
        <v>21147</v>
      </c>
      <c r="D6891" s="10" t="s">
        <v>21148</v>
      </c>
      <c r="E6891" s="25">
        <v>1</v>
      </c>
      <c r="F6891" s="25">
        <v>2</v>
      </c>
      <c r="G6891" s="10" t="s">
        <v>21149</v>
      </c>
      <c r="H6891" s="25">
        <f>INDEX('Annexe 1 – Données des équipes'!$B$12:$R$114, MATCH(C6891, 'Annexe 1 – Données des équipes'!$B$12:$B$114,0),4)</f>
        <v>40</v>
      </c>
      <c r="I6891" s="25">
        <f>INDEX('Annexe 1 – Données des équipes'!$B$12:$R$114, MATCH(D6891, 'Annexe 1 – Données des équipes'!$B$12:$B$114,0),4)</f>
        <v>40</v>
      </c>
      <c r="J6891" s="25">
        <f t="shared" si="108"/>
        <v>1</v>
      </c>
    </row>
    <row r="6892" spans="2:10">
      <c r="B6892" s="3">
        <v>37287</v>
      </c>
      <c r="C6892" s="10" t="s">
        <v>21150</v>
      </c>
      <c r="D6892" s="10" t="s">
        <v>21151</v>
      </c>
      <c r="E6892" s="25">
        <v>2</v>
      </c>
      <c r="F6892" s="25">
        <v>1</v>
      </c>
      <c r="G6892" s="10" t="s">
        <v>21152</v>
      </c>
      <c r="H6892" s="25">
        <f>INDEX('Annexe 1 – Données des équipes'!$B$12:$R$114, MATCH(C6892, 'Annexe 1 – Données des équipes'!$B$12:$B$114,0),4)</f>
        <v>50</v>
      </c>
      <c r="I6892" s="25">
        <f>INDEX('Annexe 1 – Données des équipes'!$B$12:$R$114, MATCH(D6892, 'Annexe 1 – Données des équipes'!$B$12:$B$114,0),4)</f>
        <v>10</v>
      </c>
      <c r="J6892" s="25">
        <f t="shared" si="108"/>
        <v>1</v>
      </c>
    </row>
    <row r="6893" spans="2:10">
      <c r="B6893" s="3">
        <v>37289</v>
      </c>
      <c r="C6893" s="10" t="s">
        <v>21153</v>
      </c>
      <c r="D6893" s="10" t="s">
        <v>21154</v>
      </c>
      <c r="E6893" s="25">
        <v>2</v>
      </c>
      <c r="F6893" s="25">
        <v>1</v>
      </c>
      <c r="G6893" s="10" t="s">
        <v>21155</v>
      </c>
      <c r="H6893" s="25">
        <f>INDEX('Annexe 1 – Données des équipes'!$B$12:$R$114, MATCH(C6893, 'Annexe 1 – Données des équipes'!$B$12:$B$114,0),4)</f>
        <v>20</v>
      </c>
      <c r="I6893" s="25">
        <f>INDEX('Annexe 1 – Données des équipes'!$B$12:$R$114, MATCH(D6893, 'Annexe 1 – Données des équipes'!$B$12:$B$114,0),4)</f>
        <v>70</v>
      </c>
      <c r="J6893" s="25">
        <f t="shared" si="108"/>
        <v>1</v>
      </c>
    </row>
    <row r="6894" spans="2:10">
      <c r="B6894" s="3">
        <v>37290</v>
      </c>
      <c r="C6894" s="10" t="s">
        <v>21156</v>
      </c>
      <c r="D6894" s="10" t="s">
        <v>21157</v>
      </c>
      <c r="E6894" s="25">
        <v>1</v>
      </c>
      <c r="F6894" s="25">
        <v>0</v>
      </c>
      <c r="G6894" s="10" t="s">
        <v>21158</v>
      </c>
      <c r="H6894" s="25">
        <f>INDEX('Annexe 1 – Données des équipes'!$B$12:$R$114, MATCH(C6894, 'Annexe 1 – Données des équipes'!$B$12:$B$114,0),4)</f>
        <v>50</v>
      </c>
      <c r="I6894" s="25">
        <f>INDEX('Annexe 1 – Données des équipes'!$B$12:$R$114, MATCH(D6894, 'Annexe 1 – Données des équipes'!$B$12:$B$114,0),4)</f>
        <v>40</v>
      </c>
      <c r="J6894" s="25">
        <f t="shared" si="108"/>
        <v>1</v>
      </c>
    </row>
    <row r="6895" spans="2:10">
      <c r="B6895" s="3">
        <v>37291</v>
      </c>
      <c r="C6895" s="10" t="s">
        <v>21159</v>
      </c>
      <c r="D6895" s="10" t="s">
        <v>21160</v>
      </c>
      <c r="E6895" s="25">
        <v>1</v>
      </c>
      <c r="F6895" s="25">
        <v>0</v>
      </c>
      <c r="G6895" s="10" t="s">
        <v>21161</v>
      </c>
      <c r="H6895" s="25">
        <f>INDEX('Annexe 1 – Données des équipes'!$B$12:$R$114, MATCH(C6895, 'Annexe 1 – Données des équipes'!$B$12:$B$114,0),4)</f>
        <v>40</v>
      </c>
      <c r="I6895" s="25">
        <f>INDEX('Annexe 1 – Données des équipes'!$B$12:$R$114, MATCH(D6895, 'Annexe 1 – Données des équipes'!$B$12:$B$114,0),4)</f>
        <v>50</v>
      </c>
      <c r="J6895" s="25">
        <f t="shared" si="108"/>
        <v>1</v>
      </c>
    </row>
    <row r="6896" spans="2:10">
      <c r="B6896" s="3">
        <v>37293</v>
      </c>
      <c r="C6896" s="10" t="s">
        <v>21162</v>
      </c>
      <c r="D6896" s="10" t="s">
        <v>21163</v>
      </c>
      <c r="E6896" s="25">
        <v>2</v>
      </c>
      <c r="F6896" s="25">
        <v>3</v>
      </c>
      <c r="G6896" s="10" t="s">
        <v>21164</v>
      </c>
      <c r="H6896" s="25">
        <f>INDEX('Annexe 1 – Données des équipes'!$B$12:$R$114, MATCH(C6896, 'Annexe 1 – Données des équipes'!$B$12:$B$114,0),4)</f>
        <v>70</v>
      </c>
      <c r="I6896" s="25">
        <f>INDEX('Annexe 1 – Données des équipes'!$B$12:$R$114, MATCH(D6896, 'Annexe 1 – Données des équipes'!$B$12:$B$114,0),4)</f>
        <v>70</v>
      </c>
      <c r="J6896" s="25">
        <f t="shared" si="108"/>
        <v>1</v>
      </c>
    </row>
    <row r="6897" spans="2:10">
      <c r="B6897" s="3">
        <v>37293</v>
      </c>
      <c r="C6897" s="10" t="s">
        <v>21165</v>
      </c>
      <c r="D6897" s="10" t="s">
        <v>21166</v>
      </c>
      <c r="E6897" s="25">
        <v>0</v>
      </c>
      <c r="F6897" s="25">
        <v>1</v>
      </c>
      <c r="G6897" s="10" t="s">
        <v>21167</v>
      </c>
      <c r="H6897" s="25">
        <f>INDEX('Annexe 1 – Données des équipes'!$B$12:$R$114, MATCH(C6897, 'Annexe 1 – Données des équipes'!$B$12:$B$114,0),4)</f>
        <v>30</v>
      </c>
      <c r="I6897" s="25">
        <f>INDEX('Annexe 1 – Données des équipes'!$B$12:$R$114, MATCH(D6897, 'Annexe 1 – Données des équipes'!$B$12:$B$114,0),4)</f>
        <v>90</v>
      </c>
      <c r="J6897" s="25">
        <f t="shared" si="108"/>
        <v>1</v>
      </c>
    </row>
    <row r="6898" spans="2:10">
      <c r="B6898" s="3">
        <v>37294</v>
      </c>
      <c r="C6898" s="10" t="s">
        <v>21168</v>
      </c>
      <c r="D6898" s="10" t="s">
        <v>21169</v>
      </c>
      <c r="E6898" s="25">
        <v>1</v>
      </c>
      <c r="F6898" s="25">
        <v>2</v>
      </c>
      <c r="G6898" s="10" t="s">
        <v>21170</v>
      </c>
      <c r="H6898" s="25">
        <f>INDEX('Annexe 1 – Données des équipes'!$B$12:$R$114, MATCH(C6898, 'Annexe 1 – Données des équipes'!$B$12:$B$114,0),4)</f>
        <v>50</v>
      </c>
      <c r="I6898" s="25">
        <f>INDEX('Annexe 1 – Données des équipes'!$B$12:$R$114, MATCH(D6898, 'Annexe 1 – Données des équipes'!$B$12:$B$114,0),4)</f>
        <v>70</v>
      </c>
      <c r="J6898" s="25">
        <f t="shared" si="108"/>
        <v>1</v>
      </c>
    </row>
    <row r="6899" spans="2:10">
      <c r="B6899" s="3">
        <v>37299</v>
      </c>
      <c r="C6899" s="10" t="s">
        <v>21171</v>
      </c>
      <c r="D6899" s="10" t="s">
        <v>21172</v>
      </c>
      <c r="E6899" s="25">
        <v>0</v>
      </c>
      <c r="F6899" s="25">
        <v>1</v>
      </c>
      <c r="G6899" s="10" t="s">
        <v>21173</v>
      </c>
      <c r="H6899" s="25">
        <f>INDEX('Annexe 1 – Données des équipes'!$B$12:$R$114, MATCH(C6899, 'Annexe 1 – Données des équipes'!$B$12:$B$114,0),4)</f>
        <v>60</v>
      </c>
      <c r="I6899" s="25">
        <f>INDEX('Annexe 1 – Données des équipes'!$B$12:$R$114, MATCH(D6899, 'Annexe 1 – Données des équipes'!$B$12:$B$114,0),4)</f>
        <v>70</v>
      </c>
      <c r="J6899" s="25">
        <f t="shared" si="108"/>
        <v>1</v>
      </c>
    </row>
    <row r="6900" spans="2:10">
      <c r="B6900" s="3">
        <v>37300</v>
      </c>
      <c r="C6900" s="10" t="s">
        <v>21174</v>
      </c>
      <c r="D6900" s="10" t="s">
        <v>21175</v>
      </c>
      <c r="E6900" s="25">
        <v>1</v>
      </c>
      <c r="F6900" s="25">
        <v>0</v>
      </c>
      <c r="G6900" s="10" t="s">
        <v>21176</v>
      </c>
      <c r="H6900" s="25">
        <f>INDEX('Annexe 1 – Données des équipes'!$B$12:$R$114, MATCH(C6900, 'Annexe 1 – Données des équipes'!$B$12:$B$114,0),4)</f>
        <v>90</v>
      </c>
      <c r="I6900" s="25">
        <f>INDEX('Annexe 1 – Données des équipes'!$B$12:$R$114, MATCH(D6900, 'Annexe 1 – Données des équipes'!$B$12:$B$114,0),4)</f>
        <v>30</v>
      </c>
      <c r="J6900" s="25">
        <f t="shared" si="108"/>
        <v>1</v>
      </c>
    </row>
    <row r="6901" spans="2:10">
      <c r="B6901" s="3">
        <v>37300</v>
      </c>
      <c r="C6901" s="10" t="s">
        <v>21177</v>
      </c>
      <c r="D6901" s="10" t="s">
        <v>21178</v>
      </c>
      <c r="E6901" s="25">
        <v>2</v>
      </c>
      <c r="F6901" s="25">
        <v>1</v>
      </c>
      <c r="G6901" s="10" t="s">
        <v>21179</v>
      </c>
      <c r="H6901" s="25">
        <f>INDEX('Annexe 1 – Données des équipes'!$B$12:$R$114, MATCH(C6901, 'Annexe 1 – Données des équipes'!$B$12:$B$114,0),4)</f>
        <v>90</v>
      </c>
      <c r="I6901" s="25">
        <f>INDEX('Annexe 1 – Données des équipes'!$B$12:$R$114, MATCH(D6901, 'Annexe 1 – Données des équipes'!$B$12:$B$114,0),4)</f>
        <v>50</v>
      </c>
      <c r="J6901" s="25">
        <f t="shared" si="108"/>
        <v>1</v>
      </c>
    </row>
    <row r="6902" spans="2:10">
      <c r="B6902" s="3">
        <v>37300</v>
      </c>
      <c r="C6902" s="10" t="s">
        <v>21180</v>
      </c>
      <c r="D6902" s="10" t="s">
        <v>21181</v>
      </c>
      <c r="E6902" s="25">
        <v>1</v>
      </c>
      <c r="F6902" s="25">
        <v>2</v>
      </c>
      <c r="G6902" s="10" t="s">
        <v>21182</v>
      </c>
      <c r="H6902" s="25">
        <f>INDEX('Annexe 1 – Données des équipes'!$B$12:$R$114, MATCH(C6902, 'Annexe 1 – Données des équipes'!$B$12:$B$114,0),4)</f>
        <v>80</v>
      </c>
      <c r="I6902" s="25">
        <f>INDEX('Annexe 1 – Données des équipes'!$B$12:$R$114, MATCH(D6902, 'Annexe 1 – Données des équipes'!$B$12:$B$114,0),4)</f>
        <v>70</v>
      </c>
      <c r="J6902" s="25">
        <f t="shared" si="108"/>
        <v>1</v>
      </c>
    </row>
    <row r="6903" spans="2:10">
      <c r="B6903" s="3">
        <v>37300</v>
      </c>
      <c r="C6903" s="10" t="s">
        <v>21183</v>
      </c>
      <c r="D6903" s="10" t="s">
        <v>21184</v>
      </c>
      <c r="E6903" s="25">
        <v>0</v>
      </c>
      <c r="F6903" s="25">
        <v>1</v>
      </c>
      <c r="G6903" s="10" t="s">
        <v>21185</v>
      </c>
      <c r="H6903" s="25">
        <f>INDEX('Annexe 1 – Données des équipes'!$B$12:$R$114, MATCH(C6903, 'Annexe 1 – Données des équipes'!$B$12:$B$114,0),4)</f>
        <v>30</v>
      </c>
      <c r="I6903" s="25">
        <f>INDEX('Annexe 1 – Données des équipes'!$B$12:$R$114, MATCH(D6903, 'Annexe 1 – Données des équipes'!$B$12:$B$114,0),4)</f>
        <v>80</v>
      </c>
      <c r="J6903" s="25">
        <f t="shared" si="108"/>
        <v>1</v>
      </c>
    </row>
    <row r="6904" spans="2:10">
      <c r="B6904" s="3">
        <v>37300</v>
      </c>
      <c r="C6904" s="10" t="s">
        <v>21186</v>
      </c>
      <c r="D6904" s="10" t="s">
        <v>21187</v>
      </c>
      <c r="E6904" s="25">
        <v>2</v>
      </c>
      <c r="F6904" s="25">
        <v>1</v>
      </c>
      <c r="G6904" s="10" t="s">
        <v>21188</v>
      </c>
      <c r="H6904" s="25">
        <f>INDEX('Annexe 1 – Données des équipes'!$B$12:$R$114, MATCH(C6904, 'Annexe 1 – Données des équipes'!$B$12:$B$114,0),4)</f>
        <v>80</v>
      </c>
      <c r="I6904" s="25">
        <f>INDEX('Annexe 1 – Données des équipes'!$B$12:$R$114, MATCH(D6904, 'Annexe 1 – Données des équipes'!$B$12:$B$114,0),4)</f>
        <v>40</v>
      </c>
      <c r="J6904" s="25">
        <f t="shared" si="108"/>
        <v>1</v>
      </c>
    </row>
    <row r="6905" spans="2:10">
      <c r="B6905" s="3">
        <v>37300</v>
      </c>
      <c r="C6905" s="10" t="s">
        <v>21189</v>
      </c>
      <c r="D6905" s="10" t="s">
        <v>21190</v>
      </c>
      <c r="E6905" s="25">
        <v>2</v>
      </c>
      <c r="F6905" s="25">
        <v>1</v>
      </c>
      <c r="G6905" s="10" t="s">
        <v>21191</v>
      </c>
      <c r="H6905" s="25">
        <f>INDEX('Annexe 1 – Données des équipes'!$B$12:$R$114, MATCH(C6905, 'Annexe 1 – Données des équipes'!$B$12:$B$114,0),4)</f>
        <v>80</v>
      </c>
      <c r="I6905" s="25">
        <f>INDEX('Annexe 1 – Données des équipes'!$B$12:$R$114, MATCH(D6905, 'Annexe 1 – Données des équipes'!$B$12:$B$114,0),4)</f>
        <v>70</v>
      </c>
      <c r="J6905" s="25">
        <f t="shared" si="108"/>
        <v>1</v>
      </c>
    </row>
    <row r="6906" spans="2:10">
      <c r="B6906" s="3">
        <v>37316</v>
      </c>
      <c r="C6906" s="10" t="s">
        <v>21192</v>
      </c>
      <c r="D6906" s="10" t="s">
        <v>21193</v>
      </c>
      <c r="E6906" s="25">
        <v>1</v>
      </c>
      <c r="F6906" s="25">
        <v>0</v>
      </c>
      <c r="G6906" s="10" t="s">
        <v>21194</v>
      </c>
      <c r="H6906" s="25">
        <f>INDEX('Annexe 1 – Données des équipes'!$B$12:$R$114, MATCH(C6906, 'Annexe 1 – Données des équipes'!$B$12:$B$114,0),4)</f>
        <v>70</v>
      </c>
      <c r="I6906" s="25">
        <f>INDEX('Annexe 1 – Données des équipes'!$B$12:$R$114, MATCH(D6906, 'Annexe 1 – Données des équipes'!$B$12:$B$114,0),4)</f>
        <v>60</v>
      </c>
      <c r="J6906" s="25">
        <f t="shared" si="108"/>
        <v>1</v>
      </c>
    </row>
    <row r="6907" spans="2:10">
      <c r="B6907" s="3">
        <v>37335</v>
      </c>
      <c r="C6907" s="10" t="s">
        <v>21195</v>
      </c>
      <c r="D6907" s="10" t="s">
        <v>21196</v>
      </c>
      <c r="E6907" s="25">
        <v>1</v>
      </c>
      <c r="F6907" s="25">
        <v>0</v>
      </c>
      <c r="G6907" s="10" t="s">
        <v>21197</v>
      </c>
      <c r="H6907" s="25">
        <f>INDEX('Annexe 1 – Données des équipes'!$B$12:$R$114, MATCH(C6907, 'Annexe 1 – Données des équipes'!$B$12:$B$114,0),4)</f>
        <v>30</v>
      </c>
      <c r="I6907" s="25">
        <f>INDEX('Annexe 1 – Données des équipes'!$B$12:$R$114, MATCH(D6907, 'Annexe 1 – Données des équipes'!$B$12:$B$114,0),4)</f>
        <v>20</v>
      </c>
      <c r="J6907" s="25">
        <f t="shared" si="108"/>
        <v>1</v>
      </c>
    </row>
    <row r="6908" spans="2:10">
      <c r="B6908" s="3">
        <v>37336</v>
      </c>
      <c r="C6908" s="10" t="s">
        <v>21198</v>
      </c>
      <c r="D6908" s="10" t="s">
        <v>21199</v>
      </c>
      <c r="E6908" s="25">
        <v>1</v>
      </c>
      <c r="F6908" s="25">
        <v>0</v>
      </c>
      <c r="G6908" s="10" t="s">
        <v>21200</v>
      </c>
      <c r="H6908" s="25">
        <f>INDEX('Annexe 1 – Données des équipes'!$B$12:$R$114, MATCH(C6908, 'Annexe 1 – Données des équipes'!$B$12:$B$114,0),4)</f>
        <v>50</v>
      </c>
      <c r="I6908" s="25">
        <f>INDEX('Annexe 1 – Données des équipes'!$B$12:$R$114, MATCH(D6908, 'Annexe 1 – Données des équipes'!$B$12:$B$114,0),4)</f>
        <v>60</v>
      </c>
      <c r="J6908" s="25">
        <f t="shared" si="108"/>
        <v>1</v>
      </c>
    </row>
    <row r="6909" spans="2:10">
      <c r="B6909" s="3">
        <v>37342</v>
      </c>
      <c r="C6909" s="10" t="s">
        <v>21201</v>
      </c>
      <c r="D6909" s="10" t="s">
        <v>21202</v>
      </c>
      <c r="E6909" s="25">
        <v>1</v>
      </c>
      <c r="F6909" s="25">
        <v>0</v>
      </c>
      <c r="G6909" s="10" t="s">
        <v>21203</v>
      </c>
      <c r="H6909" s="25">
        <f>INDEX('Annexe 1 – Données des équipes'!$B$12:$R$114, MATCH(C6909, 'Annexe 1 – Données des équipes'!$B$12:$B$114,0),4)</f>
        <v>90</v>
      </c>
      <c r="I6909" s="25">
        <f>INDEX('Annexe 1 – Données des équipes'!$B$12:$R$114, MATCH(D6909, 'Annexe 1 – Données des équipes'!$B$12:$B$114,0),4)</f>
        <v>70</v>
      </c>
      <c r="J6909" s="25">
        <f t="shared" si="108"/>
        <v>1</v>
      </c>
    </row>
    <row r="6910" spans="2:10">
      <c r="B6910" s="3">
        <v>37342</v>
      </c>
      <c r="C6910" s="10" t="s">
        <v>21204</v>
      </c>
      <c r="D6910" s="10" t="s">
        <v>21205</v>
      </c>
      <c r="E6910" s="25">
        <v>1</v>
      </c>
      <c r="F6910" s="25">
        <v>2</v>
      </c>
      <c r="G6910" s="10" t="s">
        <v>21206</v>
      </c>
      <c r="H6910" s="25">
        <f>INDEX('Annexe 1 – Données des équipes'!$B$12:$R$114, MATCH(C6910, 'Annexe 1 – Données des équipes'!$B$12:$B$114,0),4)</f>
        <v>90</v>
      </c>
      <c r="I6910" s="25">
        <f>INDEX('Annexe 1 – Données des équipes'!$B$12:$R$114, MATCH(D6910, 'Annexe 1 – Données des équipes'!$B$12:$B$114,0),4)</f>
        <v>90</v>
      </c>
      <c r="J6910" s="25">
        <f t="shared" si="108"/>
        <v>1</v>
      </c>
    </row>
    <row r="6911" spans="2:10">
      <c r="B6911" s="3">
        <v>37342</v>
      </c>
      <c r="C6911" s="10" t="s">
        <v>21207</v>
      </c>
      <c r="D6911" s="10" t="s">
        <v>21208</v>
      </c>
      <c r="E6911" s="25">
        <v>2</v>
      </c>
      <c r="F6911" s="25">
        <v>1</v>
      </c>
      <c r="G6911" s="10" t="s">
        <v>21209</v>
      </c>
      <c r="H6911" s="25">
        <f>INDEX('Annexe 1 – Données des équipes'!$B$12:$R$114, MATCH(C6911, 'Annexe 1 – Données des équipes'!$B$12:$B$114,0),4)</f>
        <v>20</v>
      </c>
      <c r="I6911" s="25">
        <f>INDEX('Annexe 1 – Données des équipes'!$B$12:$R$114, MATCH(D6911, 'Annexe 1 – Données des équipes'!$B$12:$B$114,0),4)</f>
        <v>50</v>
      </c>
      <c r="J6911" s="25">
        <f t="shared" si="108"/>
        <v>1</v>
      </c>
    </row>
    <row r="6912" spans="2:10">
      <c r="B6912" s="3">
        <v>37342</v>
      </c>
      <c r="C6912" s="10" t="s">
        <v>21210</v>
      </c>
      <c r="D6912" s="10" t="s">
        <v>21211</v>
      </c>
      <c r="E6912" s="25">
        <v>1</v>
      </c>
      <c r="F6912" s="25">
        <v>0</v>
      </c>
      <c r="G6912" s="10" t="s">
        <v>21212</v>
      </c>
      <c r="H6912" s="25">
        <f>INDEX('Annexe 1 – Données des équipes'!$B$12:$R$114, MATCH(C6912, 'Annexe 1 – Données des équipes'!$B$12:$B$114,0),4)</f>
        <v>80</v>
      </c>
      <c r="I6912" s="25">
        <f>INDEX('Annexe 1 – Données des équipes'!$B$12:$R$114, MATCH(D6912, 'Annexe 1 – Données des équipes'!$B$12:$B$114,0),4)</f>
        <v>90</v>
      </c>
      <c r="J6912" s="25">
        <f t="shared" si="108"/>
        <v>1</v>
      </c>
    </row>
    <row r="6913" spans="2:10">
      <c r="B6913" s="3">
        <v>37342</v>
      </c>
      <c r="C6913" s="10" t="s">
        <v>21213</v>
      </c>
      <c r="D6913" s="10" t="s">
        <v>21214</v>
      </c>
      <c r="E6913" s="25">
        <v>3</v>
      </c>
      <c r="F6913" s="25">
        <v>2</v>
      </c>
      <c r="G6913" s="10" t="s">
        <v>21215</v>
      </c>
      <c r="H6913" s="25">
        <f>INDEX('Annexe 1 – Données des équipes'!$B$12:$R$114, MATCH(C6913, 'Annexe 1 – Données des équipes'!$B$12:$B$114,0),4)</f>
        <v>30</v>
      </c>
      <c r="I6913" s="25">
        <f>INDEX('Annexe 1 – Données des équipes'!$B$12:$R$114, MATCH(D6913, 'Annexe 1 – Données des équipes'!$B$12:$B$114,0),4)</f>
        <v>80</v>
      </c>
      <c r="J6913" s="25">
        <f t="shared" si="108"/>
        <v>1</v>
      </c>
    </row>
    <row r="6914" spans="2:10">
      <c r="B6914" s="3">
        <v>37342</v>
      </c>
      <c r="C6914" s="10" t="s">
        <v>21216</v>
      </c>
      <c r="D6914" s="10" t="s">
        <v>21217</v>
      </c>
      <c r="E6914" s="25">
        <v>2</v>
      </c>
      <c r="F6914" s="25">
        <v>1</v>
      </c>
      <c r="G6914" s="10" t="s">
        <v>21218</v>
      </c>
      <c r="H6914" s="25">
        <f>INDEX('Annexe 1 – Données des équipes'!$B$12:$R$114, MATCH(C6914, 'Annexe 1 – Données des équipes'!$B$12:$B$114,0),4)</f>
        <v>70</v>
      </c>
      <c r="I6914" s="25">
        <f>INDEX('Annexe 1 – Données des équipes'!$B$12:$R$114, MATCH(D6914, 'Annexe 1 – Données des équipes'!$B$12:$B$114,0),4)</f>
        <v>50</v>
      </c>
      <c r="J6914" s="25">
        <f t="shared" si="108"/>
        <v>1</v>
      </c>
    </row>
    <row r="6915" spans="2:10">
      <c r="B6915" s="3">
        <v>37363</v>
      </c>
      <c r="C6915" s="10" t="s">
        <v>21219</v>
      </c>
      <c r="D6915" s="10" t="s">
        <v>21220</v>
      </c>
      <c r="E6915" s="25">
        <v>0</v>
      </c>
      <c r="F6915" s="25">
        <v>1</v>
      </c>
      <c r="G6915" s="10" t="s">
        <v>21221</v>
      </c>
      <c r="H6915" s="25">
        <f>INDEX('Annexe 1 – Données des équipes'!$B$12:$R$114, MATCH(C6915, 'Annexe 1 – Données des équipes'!$B$12:$B$114,0),4)</f>
        <v>90</v>
      </c>
      <c r="I6915" s="25">
        <f>INDEX('Annexe 1 – Données des équipes'!$B$12:$R$114, MATCH(D6915, 'Annexe 1 – Données des équipes'!$B$12:$B$114,0),4)</f>
        <v>90</v>
      </c>
      <c r="J6915" s="25">
        <f t="shared" si="108"/>
        <v>1</v>
      </c>
    </row>
    <row r="6916" spans="2:10">
      <c r="B6916" s="3">
        <v>37363</v>
      </c>
      <c r="C6916" s="10" t="s">
        <v>21222</v>
      </c>
      <c r="D6916" s="10" t="s">
        <v>21223</v>
      </c>
      <c r="E6916" s="25">
        <v>1</v>
      </c>
      <c r="F6916" s="25">
        <v>0</v>
      </c>
      <c r="G6916" s="10" t="s">
        <v>21224</v>
      </c>
      <c r="H6916" s="25">
        <f>INDEX('Annexe 1 – Données des équipes'!$B$12:$R$114, MATCH(C6916, 'Annexe 1 – Données des équipes'!$B$12:$B$114,0),4)</f>
        <v>20</v>
      </c>
      <c r="I6916" s="25">
        <f>INDEX('Annexe 1 – Données des équipes'!$B$12:$R$114, MATCH(D6916, 'Annexe 1 – Données des équipes'!$B$12:$B$114,0),4)</f>
        <v>30</v>
      </c>
      <c r="J6916" s="25">
        <f t="shared" si="108"/>
        <v>1</v>
      </c>
    </row>
    <row r="6917" spans="2:10">
      <c r="B6917" s="3">
        <v>37363</v>
      </c>
      <c r="C6917" s="10" t="s">
        <v>21225</v>
      </c>
      <c r="D6917" s="10" t="s">
        <v>21226</v>
      </c>
      <c r="E6917" s="25">
        <v>1</v>
      </c>
      <c r="F6917" s="25">
        <v>0</v>
      </c>
      <c r="G6917" s="10" t="s">
        <v>21227</v>
      </c>
      <c r="H6917" s="25">
        <f>INDEX('Annexe 1 – Données des équipes'!$B$12:$R$114, MATCH(C6917, 'Annexe 1 – Données des équipes'!$B$12:$B$114,0),4)</f>
        <v>80</v>
      </c>
      <c r="I6917" s="25">
        <f>INDEX('Annexe 1 – Données des équipes'!$B$12:$R$114, MATCH(D6917, 'Annexe 1 – Données des équipes'!$B$12:$B$114,0),4)</f>
        <v>40</v>
      </c>
      <c r="J6917" s="25">
        <f t="shared" si="108"/>
        <v>1</v>
      </c>
    </row>
    <row r="6918" spans="2:10">
      <c r="B6918" s="3">
        <v>37363</v>
      </c>
      <c r="C6918" s="10" t="s">
        <v>21228</v>
      </c>
      <c r="D6918" s="10" t="s">
        <v>21229</v>
      </c>
      <c r="E6918" s="25">
        <v>1</v>
      </c>
      <c r="F6918" s="25">
        <v>2</v>
      </c>
      <c r="G6918" s="10" t="s">
        <v>21230</v>
      </c>
      <c r="H6918" s="25">
        <f>INDEX('Annexe 1 – Données des équipes'!$B$12:$R$114, MATCH(C6918, 'Annexe 1 – Données des équipes'!$B$12:$B$114,0),4)</f>
        <v>80</v>
      </c>
      <c r="I6918" s="25">
        <f>INDEX('Annexe 1 – Données des équipes'!$B$12:$R$114, MATCH(D6918, 'Annexe 1 – Données des équipes'!$B$12:$B$114,0),4)</f>
        <v>50</v>
      </c>
      <c r="J6918" s="25">
        <f t="shared" si="108"/>
        <v>1</v>
      </c>
    </row>
    <row r="6919" spans="2:10">
      <c r="B6919" s="3">
        <v>37363</v>
      </c>
      <c r="C6919" s="10" t="s">
        <v>21231</v>
      </c>
      <c r="D6919" s="10" t="s">
        <v>21232</v>
      </c>
      <c r="E6919" s="25">
        <v>1</v>
      </c>
      <c r="F6919" s="25">
        <v>2</v>
      </c>
      <c r="G6919" s="10" t="s">
        <v>21233</v>
      </c>
      <c r="H6919" s="25">
        <f>INDEX('Annexe 1 – Données des équipes'!$B$12:$R$114, MATCH(C6919, 'Annexe 1 – Données des équipes'!$B$12:$B$114,0),4)</f>
        <v>60</v>
      </c>
      <c r="I6919" s="25">
        <f>INDEX('Annexe 1 – Données des équipes'!$B$12:$R$114, MATCH(D6919, 'Annexe 1 – Données des équipes'!$B$12:$B$114,0),4)</f>
        <v>50</v>
      </c>
      <c r="J6919" s="25">
        <f t="shared" si="108"/>
        <v>1</v>
      </c>
    </row>
    <row r="6920" spans="2:10">
      <c r="B6920" s="3">
        <v>37363</v>
      </c>
      <c r="C6920" s="10" t="s">
        <v>21234</v>
      </c>
      <c r="D6920" s="10" t="s">
        <v>21235</v>
      </c>
      <c r="E6920" s="25">
        <v>1</v>
      </c>
      <c r="F6920" s="25">
        <v>0</v>
      </c>
      <c r="G6920" s="10" t="s">
        <v>21236</v>
      </c>
      <c r="H6920" s="25">
        <f>INDEX('Annexe 1 – Données des équipes'!$B$12:$R$114, MATCH(C6920, 'Annexe 1 – Données des équipes'!$B$12:$B$114,0),4)</f>
        <v>40</v>
      </c>
      <c r="I6920" s="25">
        <f>INDEX('Annexe 1 – Données des équipes'!$B$12:$R$114, MATCH(D6920, 'Annexe 1 – Données des équipes'!$B$12:$B$114,0),4)</f>
        <v>40</v>
      </c>
      <c r="J6920" s="25">
        <f t="shared" si="108"/>
        <v>1</v>
      </c>
    </row>
    <row r="6921" spans="2:10">
      <c r="B6921" s="3">
        <v>37363</v>
      </c>
      <c r="C6921" s="10" t="s">
        <v>21237</v>
      </c>
      <c r="D6921" s="10" t="s">
        <v>21238</v>
      </c>
      <c r="E6921" s="25">
        <v>2</v>
      </c>
      <c r="F6921" s="25">
        <v>1</v>
      </c>
      <c r="G6921" s="10" t="s">
        <v>21239</v>
      </c>
      <c r="H6921" s="25">
        <f>INDEX('Annexe 1 – Données des équipes'!$B$12:$R$114, MATCH(C6921, 'Annexe 1 – Données des équipes'!$B$12:$B$114,0),4)</f>
        <v>60</v>
      </c>
      <c r="I6921" s="25">
        <f>INDEX('Annexe 1 – Données des équipes'!$B$12:$R$114, MATCH(D6921, 'Annexe 1 – Données des équipes'!$B$12:$B$114,0),4)</f>
        <v>10</v>
      </c>
      <c r="J6921" s="25">
        <f t="shared" si="108"/>
        <v>1</v>
      </c>
    </row>
    <row r="6922" spans="2:10">
      <c r="B6922" s="3">
        <v>37375</v>
      </c>
      <c r="C6922" s="10" t="s">
        <v>21240</v>
      </c>
      <c r="D6922" s="10" t="s">
        <v>21241</v>
      </c>
      <c r="E6922" s="25">
        <v>1</v>
      </c>
      <c r="F6922" s="25">
        <v>0</v>
      </c>
      <c r="G6922" s="10" t="s">
        <v>21242</v>
      </c>
      <c r="H6922" s="25">
        <f>INDEX('Annexe 1 – Données des équipes'!$B$12:$R$114, MATCH(C6922, 'Annexe 1 – Données des équipes'!$B$12:$B$114,0),4)</f>
        <v>50</v>
      </c>
      <c r="I6922" s="25">
        <f>INDEX('Annexe 1 – Données des équipes'!$B$12:$R$114, MATCH(D6922, 'Annexe 1 – Données des équipes'!$B$12:$B$114,0),4)</f>
        <v>70</v>
      </c>
      <c r="J6922" s="25">
        <f t="shared" si="108"/>
        <v>1</v>
      </c>
    </row>
    <row r="6923" spans="2:10">
      <c r="B6923" s="3">
        <v>37384</v>
      </c>
      <c r="C6923" s="10" t="s">
        <v>21243</v>
      </c>
      <c r="D6923" s="10" t="s">
        <v>21244</v>
      </c>
      <c r="E6923" s="25">
        <v>1</v>
      </c>
      <c r="F6923" s="25">
        <v>0</v>
      </c>
      <c r="G6923" s="10" t="s">
        <v>21245</v>
      </c>
      <c r="H6923" s="25">
        <f>INDEX('Annexe 1 – Données des équipes'!$B$12:$R$114, MATCH(C6923, 'Annexe 1 – Données des équipes'!$B$12:$B$114,0),4)</f>
        <v>70</v>
      </c>
      <c r="I6923" s="25">
        <f>INDEX('Annexe 1 – Données des équipes'!$B$12:$R$114, MATCH(D6923, 'Annexe 1 – Données des équipes'!$B$12:$B$114,0),4)</f>
        <v>70</v>
      </c>
      <c r="J6923" s="25">
        <f t="shared" si="108"/>
        <v>1</v>
      </c>
    </row>
    <row r="6924" spans="2:10">
      <c r="B6924" s="3">
        <v>37385</v>
      </c>
      <c r="C6924" s="10" t="s">
        <v>21246</v>
      </c>
      <c r="D6924" s="10" t="s">
        <v>21247</v>
      </c>
      <c r="E6924" s="25">
        <v>1</v>
      </c>
      <c r="F6924" s="25">
        <v>2</v>
      </c>
      <c r="G6924" s="10" t="s">
        <v>21248</v>
      </c>
      <c r="H6924" s="25">
        <f>INDEX('Annexe 1 – Données des équipes'!$B$12:$R$114, MATCH(C6924, 'Annexe 1 – Données des équipes'!$B$12:$B$114,0),4)</f>
        <v>60</v>
      </c>
      <c r="I6924" s="25">
        <f>INDEX('Annexe 1 – Données des équipes'!$B$12:$R$114, MATCH(D6924, 'Annexe 1 – Données des équipes'!$B$12:$B$114,0),4)</f>
        <v>90</v>
      </c>
      <c r="J6924" s="25">
        <f t="shared" si="108"/>
        <v>1</v>
      </c>
    </row>
    <row r="6925" spans="2:10">
      <c r="B6925" s="3">
        <v>37388</v>
      </c>
      <c r="C6925" s="10" t="s">
        <v>21249</v>
      </c>
      <c r="D6925" s="10" t="s">
        <v>21250</v>
      </c>
      <c r="E6925" s="25">
        <v>2</v>
      </c>
      <c r="F6925" s="25">
        <v>1</v>
      </c>
      <c r="G6925" s="10" t="s">
        <v>21251</v>
      </c>
      <c r="H6925" s="25">
        <f>INDEX('Annexe 1 – Données des équipes'!$B$12:$R$114, MATCH(C6925, 'Annexe 1 – Données des équipes'!$B$12:$B$114,0),4)</f>
        <v>80</v>
      </c>
      <c r="I6925" s="25">
        <f>INDEX('Annexe 1 – Données des équipes'!$B$12:$R$114, MATCH(D6925, 'Annexe 1 – Données des équipes'!$B$12:$B$114,0),4)</f>
        <v>90</v>
      </c>
      <c r="J6925" s="25">
        <f t="shared" si="108"/>
        <v>1</v>
      </c>
    </row>
    <row r="6926" spans="2:10">
      <c r="B6926" s="3">
        <v>37390</v>
      </c>
      <c r="C6926" s="10" t="s">
        <v>21252</v>
      </c>
      <c r="D6926" s="10" t="s">
        <v>21253</v>
      </c>
      <c r="E6926" s="25">
        <v>3</v>
      </c>
      <c r="F6926" s="25">
        <v>2</v>
      </c>
      <c r="G6926" s="10" t="s">
        <v>21254</v>
      </c>
      <c r="H6926" s="25">
        <f>INDEX('Annexe 1 – Données des équipes'!$B$12:$R$114, MATCH(C6926, 'Annexe 1 – Données des équipes'!$B$12:$B$114,0),4)</f>
        <v>30</v>
      </c>
      <c r="I6926" s="25">
        <f>INDEX('Annexe 1 – Données des équipes'!$B$12:$R$114, MATCH(D6926, 'Annexe 1 – Données des équipes'!$B$12:$B$114,0),4)</f>
        <v>70</v>
      </c>
      <c r="J6926" s="25">
        <f t="shared" si="108"/>
        <v>1</v>
      </c>
    </row>
    <row r="6927" spans="2:10">
      <c r="B6927" s="3">
        <v>37390</v>
      </c>
      <c r="C6927" s="10" t="s">
        <v>21255</v>
      </c>
      <c r="D6927" s="10" t="s">
        <v>21256</v>
      </c>
      <c r="E6927" s="25">
        <v>1</v>
      </c>
      <c r="F6927" s="25">
        <v>0</v>
      </c>
      <c r="G6927" s="10" t="s">
        <v>21257</v>
      </c>
      <c r="H6927" s="25">
        <f>INDEX('Annexe 1 – Données des équipes'!$B$12:$R$114, MATCH(C6927, 'Annexe 1 – Données des équipes'!$B$12:$B$114,0),4)</f>
        <v>70</v>
      </c>
      <c r="I6927" s="25">
        <f>INDEX('Annexe 1 – Données des équipes'!$B$12:$R$114, MATCH(D6927, 'Annexe 1 – Données des équipes'!$B$12:$B$114,0),4)</f>
        <v>90</v>
      </c>
      <c r="J6927" s="25">
        <f t="shared" si="108"/>
        <v>1</v>
      </c>
    </row>
    <row r="6928" spans="2:10">
      <c r="B6928" s="3">
        <v>37392</v>
      </c>
      <c r="C6928" s="10" t="s">
        <v>21258</v>
      </c>
      <c r="D6928" s="10" t="s">
        <v>21259</v>
      </c>
      <c r="E6928" s="25">
        <v>1</v>
      </c>
      <c r="F6928" s="25">
        <v>2</v>
      </c>
      <c r="G6928" s="10" t="s">
        <v>21260</v>
      </c>
      <c r="H6928" s="25">
        <f>INDEX('Annexe 1 – Données des équipes'!$B$12:$R$114, MATCH(C6928, 'Annexe 1 – Données des équipes'!$B$12:$B$114,0),4)</f>
        <v>60</v>
      </c>
      <c r="I6928" s="25">
        <f>INDEX('Annexe 1 – Données des équipes'!$B$12:$R$114, MATCH(D6928, 'Annexe 1 – Données des équipes'!$B$12:$B$114,0),4)</f>
        <v>50</v>
      </c>
      <c r="J6928" s="25">
        <f t="shared" si="108"/>
        <v>1</v>
      </c>
    </row>
    <row r="6929" spans="2:10">
      <c r="B6929" s="3">
        <v>37392</v>
      </c>
      <c r="C6929" s="10" t="s">
        <v>21261</v>
      </c>
      <c r="D6929" s="10" t="s">
        <v>21262</v>
      </c>
      <c r="E6929" s="25">
        <v>1</v>
      </c>
      <c r="F6929" s="25">
        <v>0</v>
      </c>
      <c r="G6929" s="10" t="s">
        <v>21263</v>
      </c>
      <c r="H6929" s="25">
        <f>INDEX('Annexe 1 – Données des équipes'!$B$12:$R$114, MATCH(C6929, 'Annexe 1 – Données des équipes'!$B$12:$B$114,0),4)</f>
        <v>80</v>
      </c>
      <c r="I6929" s="25">
        <f>INDEX('Annexe 1 – Données des équipes'!$B$12:$R$114, MATCH(D6929, 'Annexe 1 – Données des équipes'!$B$12:$B$114,0),4)</f>
        <v>50</v>
      </c>
      <c r="J6929" s="25">
        <f t="shared" si="108"/>
        <v>1</v>
      </c>
    </row>
    <row r="6930" spans="2:10">
      <c r="B6930" s="3">
        <v>37393</v>
      </c>
      <c r="C6930" s="10" t="s">
        <v>21264</v>
      </c>
      <c r="D6930" s="10" t="s">
        <v>21265</v>
      </c>
      <c r="E6930" s="25">
        <v>2</v>
      </c>
      <c r="F6930" s="25">
        <v>1</v>
      </c>
      <c r="G6930" s="10" t="s">
        <v>21266</v>
      </c>
      <c r="H6930" s="25">
        <f>INDEX('Annexe 1 – Données des équipes'!$B$12:$R$114, MATCH(C6930, 'Annexe 1 – Données des équipes'!$B$12:$B$114,0),4)</f>
        <v>80</v>
      </c>
      <c r="I6930" s="25">
        <f>INDEX('Annexe 1 – Données des équipes'!$B$12:$R$114, MATCH(D6930, 'Annexe 1 – Données des équipes'!$B$12:$B$114,0),4)</f>
        <v>40</v>
      </c>
      <c r="J6930" s="25">
        <f t="shared" ref="J6930:J6993" si="109">ABS(F6930-E6930)</f>
        <v>1</v>
      </c>
    </row>
    <row r="6931" spans="2:10">
      <c r="B6931" s="3">
        <v>37393</v>
      </c>
      <c r="C6931" s="10" t="s">
        <v>21267</v>
      </c>
      <c r="D6931" s="10" t="s">
        <v>21268</v>
      </c>
      <c r="E6931" s="25">
        <v>1</v>
      </c>
      <c r="F6931" s="25">
        <v>2</v>
      </c>
      <c r="G6931" s="10" t="s">
        <v>21269</v>
      </c>
      <c r="H6931" s="25">
        <f>INDEX('Annexe 1 – Données des équipes'!$B$12:$R$114, MATCH(C6931, 'Annexe 1 – Données des équipes'!$B$12:$B$114,0),4)</f>
        <v>80</v>
      </c>
      <c r="I6931" s="25">
        <f>INDEX('Annexe 1 – Données des équipes'!$B$12:$R$114, MATCH(D6931, 'Annexe 1 – Données des équipes'!$B$12:$B$114,0),4)</f>
        <v>70</v>
      </c>
      <c r="J6931" s="25">
        <f t="shared" si="109"/>
        <v>1</v>
      </c>
    </row>
    <row r="6932" spans="2:10">
      <c r="B6932" s="3">
        <v>37394</v>
      </c>
      <c r="C6932" s="10" t="s">
        <v>21270</v>
      </c>
      <c r="D6932" s="10" t="s">
        <v>21271</v>
      </c>
      <c r="E6932" s="25">
        <v>1</v>
      </c>
      <c r="F6932" s="25">
        <v>2</v>
      </c>
      <c r="G6932" s="10" t="s">
        <v>21272</v>
      </c>
      <c r="H6932" s="25">
        <f>INDEX('Annexe 1 – Données des équipes'!$B$12:$R$114, MATCH(C6932, 'Annexe 1 – Données des équipes'!$B$12:$B$114,0),4)</f>
        <v>90</v>
      </c>
      <c r="I6932" s="25">
        <f>INDEX('Annexe 1 – Données des équipes'!$B$12:$R$114, MATCH(D6932, 'Annexe 1 – Données des équipes'!$B$12:$B$114,0),4)</f>
        <v>90</v>
      </c>
      <c r="J6932" s="25">
        <f t="shared" si="109"/>
        <v>1</v>
      </c>
    </row>
    <row r="6933" spans="2:10">
      <c r="B6933" s="3">
        <v>37394</v>
      </c>
      <c r="C6933" s="10" t="s">
        <v>21273</v>
      </c>
      <c r="D6933" s="10" t="s">
        <v>21274</v>
      </c>
      <c r="E6933" s="25">
        <v>0</v>
      </c>
      <c r="F6933" s="25">
        <v>1</v>
      </c>
      <c r="G6933" s="10" t="s">
        <v>21275</v>
      </c>
      <c r="H6933" s="25">
        <f>INDEX('Annexe 1 – Données des équipes'!$B$12:$R$114, MATCH(C6933, 'Annexe 1 – Données des équipes'!$B$12:$B$114,0),4)</f>
        <v>30</v>
      </c>
      <c r="I6933" s="25">
        <f>INDEX('Annexe 1 – Données des équipes'!$B$12:$R$114, MATCH(D6933, 'Annexe 1 – Données des équipes'!$B$12:$B$114,0),4)</f>
        <v>50</v>
      </c>
      <c r="J6933" s="25">
        <f t="shared" si="109"/>
        <v>1</v>
      </c>
    </row>
    <row r="6934" spans="2:10">
      <c r="B6934" s="3">
        <v>37394</v>
      </c>
      <c r="C6934" s="10" t="s">
        <v>21276</v>
      </c>
      <c r="D6934" s="10" t="s">
        <v>21277</v>
      </c>
      <c r="E6934" s="25">
        <v>1</v>
      </c>
      <c r="F6934" s="25">
        <v>0</v>
      </c>
      <c r="G6934" s="10" t="s">
        <v>21278</v>
      </c>
      <c r="H6934" s="25">
        <f>INDEX('Annexe 1 – Données des équipes'!$B$12:$R$114, MATCH(C6934, 'Annexe 1 – Données des équipes'!$B$12:$B$114,0),4)</f>
        <v>80</v>
      </c>
      <c r="I6934" s="25">
        <f>INDEX('Annexe 1 – Données des équipes'!$B$12:$R$114, MATCH(D6934, 'Annexe 1 – Données des équipes'!$B$12:$B$114,0),4)</f>
        <v>20</v>
      </c>
      <c r="J6934" s="25">
        <f t="shared" si="109"/>
        <v>1</v>
      </c>
    </row>
    <row r="6935" spans="2:10">
      <c r="B6935" s="3">
        <v>37399</v>
      </c>
      <c r="C6935" s="10" t="s">
        <v>21279</v>
      </c>
      <c r="D6935" s="10" t="s">
        <v>21280</v>
      </c>
      <c r="E6935" s="25">
        <v>0</v>
      </c>
      <c r="F6935" s="25">
        <v>1</v>
      </c>
      <c r="G6935" s="10" t="s">
        <v>21281</v>
      </c>
      <c r="H6935" s="25">
        <f>INDEX('Annexe 1 – Données des équipes'!$B$12:$R$114, MATCH(C6935, 'Annexe 1 – Données des équipes'!$B$12:$B$114,0),4)</f>
        <v>70</v>
      </c>
      <c r="I6935" s="25">
        <f>INDEX('Annexe 1 – Données des équipes'!$B$12:$R$114, MATCH(D6935, 'Annexe 1 – Données des équipes'!$B$12:$B$114,0),4)</f>
        <v>70</v>
      </c>
      <c r="J6935" s="25">
        <f t="shared" si="109"/>
        <v>1</v>
      </c>
    </row>
    <row r="6936" spans="2:10">
      <c r="B6936" s="3">
        <v>37402</v>
      </c>
      <c r="C6936" s="10" t="s">
        <v>21282</v>
      </c>
      <c r="D6936" s="10" t="s">
        <v>21283</v>
      </c>
      <c r="E6936" s="25">
        <v>1</v>
      </c>
      <c r="F6936" s="25">
        <v>0</v>
      </c>
      <c r="G6936" s="10" t="s">
        <v>21284</v>
      </c>
      <c r="H6936" s="25">
        <f>INDEX('Annexe 1 – Données des équipes'!$B$12:$R$114, MATCH(C6936, 'Annexe 1 – Données des équipes'!$B$12:$B$114,0),4)</f>
        <v>90</v>
      </c>
      <c r="I6936" s="25">
        <f>INDEX('Annexe 1 – Données des équipes'!$B$12:$R$114, MATCH(D6936, 'Annexe 1 – Données des équipes'!$B$12:$B$114,0),4)</f>
        <v>60</v>
      </c>
      <c r="J6936" s="25">
        <f t="shared" si="109"/>
        <v>1</v>
      </c>
    </row>
    <row r="6937" spans="2:10">
      <c r="B6937" s="3">
        <v>37402</v>
      </c>
      <c r="C6937" s="10" t="s">
        <v>21285</v>
      </c>
      <c r="D6937" s="10" t="s">
        <v>21286</v>
      </c>
      <c r="E6937" s="25">
        <v>2</v>
      </c>
      <c r="F6937" s="25">
        <v>1</v>
      </c>
      <c r="G6937" s="10" t="s">
        <v>21287</v>
      </c>
      <c r="H6937" s="25">
        <f>INDEX('Annexe 1 – Données des équipes'!$B$12:$R$114, MATCH(C6937, 'Annexe 1 – Données des équipes'!$B$12:$B$114,0),4)</f>
        <v>80</v>
      </c>
      <c r="I6937" s="25">
        <f>INDEX('Annexe 1 – Données des équipes'!$B$12:$R$114, MATCH(D6937, 'Annexe 1 – Données des équipes'!$B$12:$B$114,0),4)</f>
        <v>40</v>
      </c>
      <c r="J6937" s="25">
        <f t="shared" si="109"/>
        <v>1</v>
      </c>
    </row>
    <row r="6938" spans="2:10">
      <c r="B6938" s="3">
        <v>37402</v>
      </c>
      <c r="C6938" s="10" t="s">
        <v>21288</v>
      </c>
      <c r="D6938" s="10" t="s">
        <v>21289</v>
      </c>
      <c r="E6938" s="25">
        <v>2</v>
      </c>
      <c r="F6938" s="25">
        <v>3</v>
      </c>
      <c r="G6938" s="10" t="s">
        <v>21290</v>
      </c>
      <c r="H6938" s="25">
        <f>INDEX('Annexe 1 – Données des équipes'!$B$12:$R$114, MATCH(C6938, 'Annexe 1 – Données des équipes'!$B$12:$B$114,0),4)</f>
        <v>70</v>
      </c>
      <c r="I6938" s="25">
        <f>INDEX('Annexe 1 – Données des équipes'!$B$12:$R$114, MATCH(D6938, 'Annexe 1 – Données des équipes'!$B$12:$B$114,0),4)</f>
        <v>90</v>
      </c>
      <c r="J6938" s="25">
        <f t="shared" si="109"/>
        <v>1</v>
      </c>
    </row>
    <row r="6939" spans="2:10">
      <c r="B6939" s="3">
        <v>37407</v>
      </c>
      <c r="C6939" s="10" t="s">
        <v>21291</v>
      </c>
      <c r="D6939" s="10" t="s">
        <v>21292</v>
      </c>
      <c r="E6939" s="25">
        <v>0</v>
      </c>
      <c r="F6939" s="25">
        <v>1</v>
      </c>
      <c r="G6939" s="10" t="s">
        <v>21293</v>
      </c>
      <c r="H6939" s="25">
        <f>INDEX('Annexe 1 – Données des équipes'!$B$12:$R$114, MATCH(C6939, 'Annexe 1 – Données des équipes'!$B$12:$B$114,0),4)</f>
        <v>90</v>
      </c>
      <c r="I6939" s="25">
        <f>INDEX('Annexe 1 – Données des équipes'!$B$12:$R$114, MATCH(D6939, 'Annexe 1 – Données des équipes'!$B$12:$B$114,0),4)</f>
        <v>70</v>
      </c>
      <c r="J6939" s="25">
        <f t="shared" si="109"/>
        <v>1</v>
      </c>
    </row>
    <row r="6940" spans="2:10">
      <c r="B6940" s="3">
        <v>37408</v>
      </c>
      <c r="C6940" s="10" t="s">
        <v>21294</v>
      </c>
      <c r="D6940" s="10" t="s">
        <v>21295</v>
      </c>
      <c r="E6940" s="25">
        <v>1</v>
      </c>
      <c r="F6940" s="25">
        <v>2</v>
      </c>
      <c r="G6940" s="10" t="s">
        <v>21296</v>
      </c>
      <c r="H6940" s="25">
        <f>INDEX('Annexe 1 – Données des équipes'!$B$12:$R$114, MATCH(C6940, 'Annexe 1 – Données des équipes'!$B$12:$B$114,0),4)</f>
        <v>80</v>
      </c>
      <c r="I6940" s="25">
        <f>INDEX('Annexe 1 – Données des équipes'!$B$12:$R$114, MATCH(D6940, 'Annexe 1 – Données des équipes'!$B$12:$B$114,0),4)</f>
        <v>80</v>
      </c>
      <c r="J6940" s="25">
        <f t="shared" si="109"/>
        <v>1</v>
      </c>
    </row>
    <row r="6941" spans="2:10">
      <c r="B6941" s="3">
        <v>37409</v>
      </c>
      <c r="C6941" s="10" t="s">
        <v>21297</v>
      </c>
      <c r="D6941" s="10" t="s">
        <v>21298</v>
      </c>
      <c r="E6941" s="25">
        <v>1</v>
      </c>
      <c r="F6941" s="25">
        <v>0</v>
      </c>
      <c r="G6941" s="10" t="s">
        <v>21299</v>
      </c>
      <c r="H6941" s="25">
        <f>INDEX('Annexe 1 – Données des équipes'!$B$12:$R$114, MATCH(C6941, 'Annexe 1 – Données des équipes'!$B$12:$B$114,0),4)</f>
        <v>90</v>
      </c>
      <c r="I6941" s="25">
        <f>INDEX('Annexe 1 – Données des équipes'!$B$12:$R$114, MATCH(D6941, 'Annexe 1 – Données des équipes'!$B$12:$B$114,0),4)</f>
        <v>50</v>
      </c>
      <c r="J6941" s="25">
        <f t="shared" si="109"/>
        <v>1</v>
      </c>
    </row>
    <row r="6942" spans="2:10">
      <c r="B6942" s="3">
        <v>37410</v>
      </c>
      <c r="C6942" s="10" t="s">
        <v>21300</v>
      </c>
      <c r="D6942" s="10" t="s">
        <v>21301</v>
      </c>
      <c r="E6942" s="25">
        <v>2</v>
      </c>
      <c r="F6942" s="25">
        <v>1</v>
      </c>
      <c r="G6942" s="10" t="s">
        <v>21302</v>
      </c>
      <c r="H6942" s="25">
        <f>INDEX('Annexe 1 – Données des équipes'!$B$12:$R$114, MATCH(C6942, 'Annexe 1 – Données des équipes'!$B$12:$B$114,0),4)</f>
        <v>90</v>
      </c>
      <c r="I6942" s="25">
        <f>INDEX('Annexe 1 – Données des équipes'!$B$12:$R$114, MATCH(D6942, 'Annexe 1 – Données des équipes'!$B$12:$B$114,0),4)</f>
        <v>60</v>
      </c>
      <c r="J6942" s="25">
        <f t="shared" si="109"/>
        <v>1</v>
      </c>
    </row>
    <row r="6943" spans="2:10">
      <c r="B6943" s="3">
        <v>37410</v>
      </c>
      <c r="C6943" s="10" t="s">
        <v>21303</v>
      </c>
      <c r="D6943" s="10" t="s">
        <v>21304</v>
      </c>
      <c r="E6943" s="25">
        <v>0</v>
      </c>
      <c r="F6943" s="25">
        <v>1</v>
      </c>
      <c r="G6943" s="10" t="s">
        <v>21305</v>
      </c>
      <c r="H6943" s="25">
        <f>INDEX('Annexe 1 – Données des équipes'!$B$12:$R$114, MATCH(C6943, 'Annexe 1 – Données des équipes'!$B$12:$B$114,0),4)</f>
        <v>80</v>
      </c>
      <c r="I6943" s="25">
        <f>INDEX('Annexe 1 – Données des équipes'!$B$12:$R$114, MATCH(D6943, 'Annexe 1 – Données des équipes'!$B$12:$B$114,0),4)</f>
        <v>80</v>
      </c>
      <c r="J6943" s="25">
        <f t="shared" si="109"/>
        <v>1</v>
      </c>
    </row>
    <row r="6944" spans="2:10">
      <c r="B6944" s="3">
        <v>37413</v>
      </c>
      <c r="C6944" s="10" t="s">
        <v>21306</v>
      </c>
      <c r="D6944" s="10" t="s">
        <v>21307</v>
      </c>
      <c r="E6944" s="25">
        <v>1</v>
      </c>
      <c r="F6944" s="25">
        <v>0</v>
      </c>
      <c r="G6944" s="10" t="s">
        <v>21308</v>
      </c>
      <c r="H6944" s="25">
        <f>INDEX('Annexe 1 – Données des équipes'!$B$12:$R$114, MATCH(C6944, 'Annexe 1 – Données des équipes'!$B$12:$B$114,0),4)</f>
        <v>40</v>
      </c>
      <c r="I6944" s="25">
        <f>INDEX('Annexe 1 – Données des équipes'!$B$12:$R$114, MATCH(D6944, 'Annexe 1 – Données des équipes'!$B$12:$B$114,0),4)</f>
        <v>30</v>
      </c>
      <c r="J6944" s="25">
        <f t="shared" si="109"/>
        <v>1</v>
      </c>
    </row>
    <row r="6945" spans="2:10">
      <c r="B6945" s="3">
        <v>37414</v>
      </c>
      <c r="C6945" s="10" t="s">
        <v>21309</v>
      </c>
      <c r="D6945" s="10" t="s">
        <v>21310</v>
      </c>
      <c r="E6945" s="25">
        <v>0</v>
      </c>
      <c r="F6945" s="25">
        <v>1</v>
      </c>
      <c r="G6945" s="10" t="s">
        <v>21311</v>
      </c>
      <c r="H6945" s="25">
        <f>INDEX('Annexe 1 – Données des équipes'!$B$12:$R$114, MATCH(C6945, 'Annexe 1 – Données des équipes'!$B$12:$B$114,0),4)</f>
        <v>90</v>
      </c>
      <c r="I6945" s="25">
        <f>INDEX('Annexe 1 – Données des équipes'!$B$12:$R$114, MATCH(D6945, 'Annexe 1 – Données des équipes'!$B$12:$B$114,0),4)</f>
        <v>90</v>
      </c>
      <c r="J6945" s="25">
        <f t="shared" si="109"/>
        <v>1</v>
      </c>
    </row>
    <row r="6946" spans="2:10">
      <c r="B6946" s="3">
        <v>37414</v>
      </c>
      <c r="C6946" s="10" t="s">
        <v>21312</v>
      </c>
      <c r="D6946" s="10" t="s">
        <v>21313</v>
      </c>
      <c r="E6946" s="25">
        <v>2</v>
      </c>
      <c r="F6946" s="25">
        <v>1</v>
      </c>
      <c r="G6946" s="10" t="s">
        <v>21314</v>
      </c>
      <c r="H6946" s="25">
        <f>INDEX('Annexe 1 – Données des équipes'!$B$12:$R$114, MATCH(C6946, 'Annexe 1 – Données des équipes'!$B$12:$B$114,0),4)</f>
        <v>80</v>
      </c>
      <c r="I6946" s="25">
        <f>INDEX('Annexe 1 – Données des équipes'!$B$12:$R$114, MATCH(D6946, 'Annexe 1 – Données des équipes'!$B$12:$B$114,0),4)</f>
        <v>50</v>
      </c>
      <c r="J6946" s="25">
        <f t="shared" si="109"/>
        <v>1</v>
      </c>
    </row>
    <row r="6947" spans="2:10">
      <c r="B6947" s="3">
        <v>37415</v>
      </c>
      <c r="C6947" s="10" t="s">
        <v>21315</v>
      </c>
      <c r="D6947" s="10" t="s">
        <v>21316</v>
      </c>
      <c r="E6947" s="25">
        <v>1</v>
      </c>
      <c r="F6947" s="25">
        <v>2</v>
      </c>
      <c r="G6947" s="10" t="s">
        <v>21317</v>
      </c>
      <c r="H6947" s="25">
        <f>INDEX('Annexe 1 – Données des équipes'!$B$12:$R$114, MATCH(C6947, 'Annexe 1 – Données des équipes'!$B$12:$B$114,0),4)</f>
        <v>90</v>
      </c>
      <c r="I6947" s="25">
        <f>INDEX('Annexe 1 – Données des équipes'!$B$12:$R$114, MATCH(D6947, 'Annexe 1 – Données des équipes'!$B$12:$B$114,0),4)</f>
        <v>80</v>
      </c>
      <c r="J6947" s="25">
        <f t="shared" si="109"/>
        <v>1</v>
      </c>
    </row>
    <row r="6948" spans="2:10">
      <c r="B6948" s="3">
        <v>37415</v>
      </c>
      <c r="C6948" s="10" t="s">
        <v>21318</v>
      </c>
      <c r="D6948" s="10" t="s">
        <v>21319</v>
      </c>
      <c r="E6948" s="25">
        <v>1</v>
      </c>
      <c r="F6948" s="25">
        <v>0</v>
      </c>
      <c r="G6948" s="10" t="s">
        <v>21320</v>
      </c>
      <c r="H6948" s="25">
        <f>INDEX('Annexe 1 – Données des équipes'!$B$12:$R$114, MATCH(C6948, 'Annexe 1 – Données des équipes'!$B$12:$B$114,0),4)</f>
        <v>20</v>
      </c>
      <c r="I6948" s="25">
        <f>INDEX('Annexe 1 – Données des équipes'!$B$12:$R$114, MATCH(D6948, 'Annexe 1 – Données des équipes'!$B$12:$B$114,0),4)</f>
        <v>40</v>
      </c>
      <c r="J6948" s="25">
        <f t="shared" si="109"/>
        <v>1</v>
      </c>
    </row>
    <row r="6949" spans="2:10">
      <c r="B6949" s="3">
        <v>37416</v>
      </c>
      <c r="C6949" s="10" t="s">
        <v>21321</v>
      </c>
      <c r="D6949" s="10" t="s">
        <v>21322</v>
      </c>
      <c r="E6949" s="25">
        <v>1</v>
      </c>
      <c r="F6949" s="25">
        <v>0</v>
      </c>
      <c r="G6949" s="10" t="s">
        <v>21323</v>
      </c>
      <c r="H6949" s="25">
        <f>INDEX('Annexe 1 – Données des équipes'!$B$12:$R$114, MATCH(C6949, 'Annexe 1 – Données des équipes'!$B$12:$B$114,0),4)</f>
        <v>50</v>
      </c>
      <c r="I6949" s="25">
        <f>INDEX('Annexe 1 – Données des équipes'!$B$12:$R$114, MATCH(D6949, 'Annexe 1 – Données des équipes'!$B$12:$B$114,0),4)</f>
        <v>50</v>
      </c>
      <c r="J6949" s="25">
        <f t="shared" si="109"/>
        <v>1</v>
      </c>
    </row>
    <row r="6950" spans="2:10">
      <c r="B6950" s="3">
        <v>37416</v>
      </c>
      <c r="C6950" s="10" t="s">
        <v>21324</v>
      </c>
      <c r="D6950" s="10" t="s">
        <v>21325</v>
      </c>
      <c r="E6950" s="25">
        <v>2</v>
      </c>
      <c r="F6950" s="25">
        <v>1</v>
      </c>
      <c r="G6950" s="10" t="s">
        <v>21326</v>
      </c>
      <c r="H6950" s="25">
        <f>INDEX('Annexe 1 – Données des équipes'!$B$12:$R$114, MATCH(C6950, 'Annexe 1 – Données des équipes'!$B$12:$B$114,0),4)</f>
        <v>80</v>
      </c>
      <c r="I6950" s="25">
        <f>INDEX('Annexe 1 – Données des équipes'!$B$12:$R$114, MATCH(D6950, 'Annexe 1 – Données des équipes'!$B$12:$B$114,0),4)</f>
        <v>70</v>
      </c>
      <c r="J6950" s="25">
        <f t="shared" si="109"/>
        <v>1</v>
      </c>
    </row>
    <row r="6951" spans="2:10">
      <c r="B6951" s="3">
        <v>37419</v>
      </c>
      <c r="C6951" s="10" t="s">
        <v>21327</v>
      </c>
      <c r="D6951" s="10" t="s">
        <v>21328</v>
      </c>
      <c r="E6951" s="25">
        <v>2</v>
      </c>
      <c r="F6951" s="25">
        <v>3</v>
      </c>
      <c r="G6951" s="10" t="s">
        <v>21329</v>
      </c>
      <c r="H6951" s="25">
        <f>INDEX('Annexe 1 – Données des équipes'!$B$12:$R$114, MATCH(C6951, 'Annexe 1 – Données des équipes'!$B$12:$B$114,0),4)</f>
        <v>20</v>
      </c>
      <c r="I6951" s="25">
        <f>INDEX('Annexe 1 – Données des équipes'!$B$12:$R$114, MATCH(D6951, 'Annexe 1 – Données des équipes'!$B$12:$B$114,0),4)</f>
        <v>90</v>
      </c>
      <c r="J6951" s="25">
        <f t="shared" si="109"/>
        <v>1</v>
      </c>
    </row>
    <row r="6952" spans="2:10">
      <c r="B6952" s="3">
        <v>37420</v>
      </c>
      <c r="C6952" s="10" t="s">
        <v>21330</v>
      </c>
      <c r="D6952" s="10" t="s">
        <v>21331</v>
      </c>
      <c r="E6952" s="25">
        <v>1</v>
      </c>
      <c r="F6952" s="25">
        <v>0</v>
      </c>
      <c r="G6952" s="10" t="s">
        <v>21332</v>
      </c>
      <c r="H6952" s="25">
        <f>INDEX('Annexe 1 – Données des équipes'!$B$12:$R$114, MATCH(C6952, 'Annexe 1 – Données des équipes'!$B$12:$B$114,0),4)</f>
        <v>70</v>
      </c>
      <c r="I6952" s="25">
        <f>INDEX('Annexe 1 – Données des équipes'!$B$12:$R$114, MATCH(D6952, 'Annexe 1 – Données des équipes'!$B$12:$B$114,0),4)</f>
        <v>80</v>
      </c>
      <c r="J6952" s="25">
        <f t="shared" si="109"/>
        <v>1</v>
      </c>
    </row>
    <row r="6953" spans="2:10">
      <c r="B6953" s="3">
        <v>37421</v>
      </c>
      <c r="C6953" s="10" t="s">
        <v>21333</v>
      </c>
      <c r="D6953" s="10" t="s">
        <v>21334</v>
      </c>
      <c r="E6953" s="25">
        <v>3</v>
      </c>
      <c r="F6953" s="25">
        <v>2</v>
      </c>
      <c r="G6953" s="10" t="s">
        <v>21335</v>
      </c>
      <c r="H6953" s="25">
        <f>INDEX('Annexe 1 – Données des équipes'!$B$12:$R$114, MATCH(C6953, 'Annexe 1 – Données des équipes'!$B$12:$B$114,0),4)</f>
        <v>90</v>
      </c>
      <c r="I6953" s="25">
        <f>INDEX('Annexe 1 – Données des équipes'!$B$12:$R$114, MATCH(D6953, 'Annexe 1 – Données des équipes'!$B$12:$B$114,0),4)</f>
        <v>50</v>
      </c>
      <c r="J6953" s="25">
        <f t="shared" si="109"/>
        <v>1</v>
      </c>
    </row>
    <row r="6954" spans="2:10">
      <c r="B6954" s="3">
        <v>37421</v>
      </c>
      <c r="C6954" s="10" t="s">
        <v>21336</v>
      </c>
      <c r="D6954" s="10" t="s">
        <v>21337</v>
      </c>
      <c r="E6954" s="25">
        <v>0</v>
      </c>
      <c r="F6954" s="25">
        <v>1</v>
      </c>
      <c r="G6954" s="10" t="s">
        <v>21338</v>
      </c>
      <c r="H6954" s="25">
        <f>INDEX('Annexe 1 – Données des équipes'!$B$12:$R$114, MATCH(C6954, 'Annexe 1 – Données des équipes'!$B$12:$B$114,0),4)</f>
        <v>90</v>
      </c>
      <c r="I6954" s="25">
        <f>INDEX('Annexe 1 – Données des équipes'!$B$12:$R$114, MATCH(D6954, 'Annexe 1 – Données des équipes'!$B$12:$B$114,0),4)</f>
        <v>70</v>
      </c>
      <c r="J6954" s="25">
        <f t="shared" si="109"/>
        <v>1</v>
      </c>
    </row>
    <row r="6955" spans="2:10">
      <c r="B6955" s="3">
        <v>37422</v>
      </c>
      <c r="C6955" s="10" t="s">
        <v>21339</v>
      </c>
      <c r="D6955" s="10" t="s">
        <v>21340</v>
      </c>
      <c r="E6955" s="25">
        <v>1</v>
      </c>
      <c r="F6955" s="25">
        <v>0</v>
      </c>
      <c r="G6955" s="10" t="s">
        <v>21341</v>
      </c>
      <c r="H6955" s="25">
        <f>INDEX('Annexe 1 – Données des équipes'!$B$12:$R$114, MATCH(C6955, 'Annexe 1 – Données des équipes'!$B$12:$B$114,0),4)</f>
        <v>90</v>
      </c>
      <c r="I6955" s="25">
        <f>INDEX('Annexe 1 – Données des équipes'!$B$12:$R$114, MATCH(D6955, 'Annexe 1 – Données des équipes'!$B$12:$B$114,0),4)</f>
        <v>70</v>
      </c>
      <c r="J6955" s="25">
        <f t="shared" si="109"/>
        <v>1</v>
      </c>
    </row>
    <row r="6956" spans="2:10">
      <c r="B6956" s="3">
        <v>37423</v>
      </c>
      <c r="C6956" s="10" t="s">
        <v>21342</v>
      </c>
      <c r="D6956" s="10" t="s">
        <v>21343</v>
      </c>
      <c r="E6956" s="25">
        <v>1</v>
      </c>
      <c r="F6956" s="25">
        <v>2</v>
      </c>
      <c r="G6956" s="10" t="s">
        <v>21344</v>
      </c>
      <c r="H6956" s="25">
        <f>INDEX('Annexe 1 – Données des équipes'!$B$12:$R$114, MATCH(C6956, 'Annexe 1 – Données des équipes'!$B$12:$B$114,0),4)</f>
        <v>80</v>
      </c>
      <c r="I6956" s="25">
        <f>INDEX('Annexe 1 – Données des équipes'!$B$12:$R$114, MATCH(D6956, 'Annexe 1 – Données des équipes'!$B$12:$B$114,0),4)</f>
        <v>70</v>
      </c>
      <c r="J6956" s="25">
        <f t="shared" si="109"/>
        <v>1</v>
      </c>
    </row>
    <row r="6957" spans="2:10">
      <c r="B6957" s="3">
        <v>37425</v>
      </c>
      <c r="C6957" s="10" t="s">
        <v>21345</v>
      </c>
      <c r="D6957" s="10" t="s">
        <v>21346</v>
      </c>
      <c r="E6957" s="25">
        <v>0</v>
      </c>
      <c r="F6957" s="25">
        <v>1</v>
      </c>
      <c r="G6957" s="10" t="s">
        <v>21347</v>
      </c>
      <c r="H6957" s="25">
        <f>INDEX('Annexe 1 – Données des équipes'!$B$12:$R$114, MATCH(C6957, 'Annexe 1 – Données des équipes'!$B$12:$B$114,0),4)</f>
        <v>50</v>
      </c>
      <c r="I6957" s="25">
        <f>INDEX('Annexe 1 – Données des équipes'!$B$12:$R$114, MATCH(D6957, 'Annexe 1 – Données des équipes'!$B$12:$B$114,0),4)</f>
        <v>60</v>
      </c>
      <c r="J6957" s="25">
        <f t="shared" si="109"/>
        <v>1</v>
      </c>
    </row>
    <row r="6958" spans="2:10">
      <c r="B6958" s="3">
        <v>37425</v>
      </c>
      <c r="C6958" s="10" t="s">
        <v>21348</v>
      </c>
      <c r="D6958" s="10" t="s">
        <v>21349</v>
      </c>
      <c r="E6958" s="25">
        <v>2</v>
      </c>
      <c r="F6958" s="25">
        <v>1</v>
      </c>
      <c r="G6958" s="10" t="s">
        <v>21350</v>
      </c>
      <c r="H6958" s="25">
        <f>INDEX('Annexe 1 – Données des équipes'!$B$12:$R$114, MATCH(C6958, 'Annexe 1 – Données des équipes'!$B$12:$B$114,0),4)</f>
        <v>70</v>
      </c>
      <c r="I6958" s="25">
        <f>INDEX('Annexe 1 – Données des équipes'!$B$12:$R$114, MATCH(D6958, 'Annexe 1 – Données des équipes'!$B$12:$B$114,0),4)</f>
        <v>90</v>
      </c>
      <c r="J6958" s="25">
        <f t="shared" si="109"/>
        <v>1</v>
      </c>
    </row>
    <row r="6959" spans="2:10">
      <c r="B6959" s="3">
        <v>37428</v>
      </c>
      <c r="C6959" s="10" t="s">
        <v>21351</v>
      </c>
      <c r="D6959" s="10" t="s">
        <v>21352</v>
      </c>
      <c r="E6959" s="25">
        <v>1</v>
      </c>
      <c r="F6959" s="25">
        <v>2</v>
      </c>
      <c r="G6959" s="10" t="s">
        <v>21353</v>
      </c>
      <c r="H6959" s="25">
        <f>INDEX('Annexe 1 – Données des équipes'!$B$12:$R$114, MATCH(C6959, 'Annexe 1 – Données des équipes'!$B$12:$B$114,0),4)</f>
        <v>90</v>
      </c>
      <c r="I6959" s="25">
        <f>INDEX('Annexe 1 – Données des équipes'!$B$12:$R$114, MATCH(D6959, 'Annexe 1 – Données des équipes'!$B$12:$B$114,0),4)</f>
        <v>90</v>
      </c>
      <c r="J6959" s="25">
        <f t="shared" si="109"/>
        <v>1</v>
      </c>
    </row>
    <row r="6960" spans="2:10">
      <c r="B6960" s="3">
        <v>37429</v>
      </c>
      <c r="C6960" s="10" t="s">
        <v>21354</v>
      </c>
      <c r="D6960" s="10" t="s">
        <v>21355</v>
      </c>
      <c r="E6960" s="25">
        <v>0</v>
      </c>
      <c r="F6960" s="25">
        <v>1</v>
      </c>
      <c r="G6960" s="10" t="s">
        <v>21356</v>
      </c>
      <c r="H6960" s="25">
        <f>INDEX('Annexe 1 – Données des équipes'!$B$12:$R$114, MATCH(C6960, 'Annexe 1 – Données des équipes'!$B$12:$B$114,0),4)</f>
        <v>70</v>
      </c>
      <c r="I6960" s="25">
        <f>INDEX('Annexe 1 – Données des équipes'!$B$12:$R$114, MATCH(D6960, 'Annexe 1 – Données des équipes'!$B$12:$B$114,0),4)</f>
        <v>60</v>
      </c>
      <c r="J6960" s="25">
        <f t="shared" si="109"/>
        <v>1</v>
      </c>
    </row>
    <row r="6961" spans="2:10">
      <c r="B6961" s="3">
        <v>37432</v>
      </c>
      <c r="C6961" s="10" t="s">
        <v>21357</v>
      </c>
      <c r="D6961" s="10" t="s">
        <v>21358</v>
      </c>
      <c r="E6961" s="25">
        <v>1</v>
      </c>
      <c r="F6961" s="25">
        <v>0</v>
      </c>
      <c r="G6961" s="10" t="s">
        <v>21359</v>
      </c>
      <c r="H6961" s="25">
        <f>INDEX('Annexe 1 – Données des équipes'!$B$12:$R$114, MATCH(C6961, 'Annexe 1 – Données des équipes'!$B$12:$B$114,0),4)</f>
        <v>90</v>
      </c>
      <c r="I6961" s="25">
        <f>INDEX('Annexe 1 – Données des équipes'!$B$12:$R$114, MATCH(D6961, 'Annexe 1 – Données des équipes'!$B$12:$B$114,0),4)</f>
        <v>70</v>
      </c>
      <c r="J6961" s="25">
        <f t="shared" si="109"/>
        <v>1</v>
      </c>
    </row>
    <row r="6962" spans="2:10">
      <c r="B6962" s="3">
        <v>37433</v>
      </c>
      <c r="C6962" s="10" t="s">
        <v>21360</v>
      </c>
      <c r="D6962" s="10" t="s">
        <v>21361</v>
      </c>
      <c r="E6962" s="25">
        <v>1</v>
      </c>
      <c r="F6962" s="25">
        <v>0</v>
      </c>
      <c r="G6962" s="10" t="s">
        <v>21362</v>
      </c>
      <c r="H6962" s="25">
        <f>INDEX('Annexe 1 – Données des équipes'!$B$12:$R$114, MATCH(C6962, 'Annexe 1 – Données des équipes'!$B$12:$B$114,0),4)</f>
        <v>90</v>
      </c>
      <c r="I6962" s="25">
        <f>INDEX('Annexe 1 – Données des équipes'!$B$12:$R$114, MATCH(D6962, 'Annexe 1 – Données des équipes'!$B$12:$B$114,0),4)</f>
        <v>60</v>
      </c>
      <c r="J6962" s="25">
        <f t="shared" si="109"/>
        <v>1</v>
      </c>
    </row>
    <row r="6963" spans="2:10">
      <c r="B6963" s="3">
        <v>37436</v>
      </c>
      <c r="C6963" s="10" t="s">
        <v>21363</v>
      </c>
      <c r="D6963" s="10" t="s">
        <v>21364</v>
      </c>
      <c r="E6963" s="25">
        <v>2</v>
      </c>
      <c r="F6963" s="25">
        <v>3</v>
      </c>
      <c r="G6963" s="10" t="s">
        <v>21365</v>
      </c>
      <c r="H6963" s="25">
        <f>INDEX('Annexe 1 – Données des équipes'!$B$12:$R$114, MATCH(C6963, 'Annexe 1 – Données des équipes'!$B$12:$B$114,0),4)</f>
        <v>70</v>
      </c>
      <c r="I6963" s="25">
        <f>INDEX('Annexe 1 – Données des équipes'!$B$12:$R$114, MATCH(D6963, 'Annexe 1 – Données des équipes'!$B$12:$B$114,0),4)</f>
        <v>60</v>
      </c>
      <c r="J6963" s="25">
        <f t="shared" si="109"/>
        <v>1</v>
      </c>
    </row>
    <row r="6964" spans="2:10">
      <c r="B6964" s="3">
        <v>37451</v>
      </c>
      <c r="C6964" s="10" t="s">
        <v>21366</v>
      </c>
      <c r="D6964" s="10" t="s">
        <v>21367</v>
      </c>
      <c r="E6964" s="25">
        <v>1</v>
      </c>
      <c r="F6964" s="25">
        <v>0</v>
      </c>
      <c r="G6964" s="10" t="s">
        <v>21368</v>
      </c>
      <c r="H6964" s="25">
        <f>INDEX('Annexe 1 – Données des équipes'!$B$12:$R$114, MATCH(C6964, 'Annexe 1 – Données des équipes'!$B$12:$B$114,0),4)</f>
        <v>20</v>
      </c>
      <c r="I6964" s="25">
        <f>INDEX('Annexe 1 – Données des équipes'!$B$12:$R$114, MATCH(D6964, 'Annexe 1 – Données des équipes'!$B$12:$B$114,0),4)</f>
        <v>60</v>
      </c>
      <c r="J6964" s="25">
        <f t="shared" si="109"/>
        <v>1</v>
      </c>
    </row>
    <row r="6965" spans="2:10">
      <c r="B6965" s="3">
        <v>37459</v>
      </c>
      <c r="C6965" s="10" t="s">
        <v>21369</v>
      </c>
      <c r="D6965" s="10" t="s">
        <v>21370</v>
      </c>
      <c r="E6965" s="25">
        <v>2</v>
      </c>
      <c r="F6965" s="25">
        <v>1</v>
      </c>
      <c r="G6965" s="10" t="s">
        <v>21371</v>
      </c>
      <c r="H6965" s="25">
        <f>INDEX('Annexe 1 – Données des équipes'!$B$12:$R$114, MATCH(C6965, 'Annexe 1 – Données des équipes'!$B$12:$B$114,0),4)</f>
        <v>30</v>
      </c>
      <c r="I6965" s="25">
        <f>INDEX('Annexe 1 – Données des équipes'!$B$12:$R$114, MATCH(D6965, 'Annexe 1 – Données des équipes'!$B$12:$B$114,0),4)</f>
        <v>30</v>
      </c>
      <c r="J6965" s="25">
        <f t="shared" si="109"/>
        <v>1</v>
      </c>
    </row>
    <row r="6966" spans="2:10">
      <c r="B6966" s="3">
        <v>37489</v>
      </c>
      <c r="C6966" s="10" t="s">
        <v>21372</v>
      </c>
      <c r="D6966" s="10" t="s">
        <v>21373</v>
      </c>
      <c r="E6966" s="25">
        <v>0</v>
      </c>
      <c r="F6966" s="25">
        <v>1</v>
      </c>
      <c r="G6966" s="10" t="s">
        <v>21374</v>
      </c>
      <c r="H6966" s="25">
        <f>INDEX('Annexe 1 – Données des équipes'!$B$12:$R$114, MATCH(C6966, 'Annexe 1 – Données des équipes'!$B$12:$B$114,0),4)</f>
        <v>90</v>
      </c>
      <c r="I6966" s="25">
        <f>INDEX('Annexe 1 – Données des équipes'!$B$12:$R$114, MATCH(D6966, 'Annexe 1 – Données des équipes'!$B$12:$B$114,0),4)</f>
        <v>70</v>
      </c>
      <c r="J6966" s="25">
        <f t="shared" si="109"/>
        <v>1</v>
      </c>
    </row>
    <row r="6967" spans="2:10">
      <c r="B6967" s="3">
        <v>37489</v>
      </c>
      <c r="C6967" s="10" t="s">
        <v>21375</v>
      </c>
      <c r="D6967" s="10" t="s">
        <v>21376</v>
      </c>
      <c r="E6967" s="25">
        <v>0</v>
      </c>
      <c r="F6967" s="25">
        <v>1</v>
      </c>
      <c r="G6967" s="10" t="s">
        <v>21377</v>
      </c>
      <c r="H6967" s="25">
        <f>INDEX('Annexe 1 – Données des équipes'!$B$12:$R$114, MATCH(C6967, 'Annexe 1 – Données des équipes'!$B$12:$B$114,0),4)</f>
        <v>90</v>
      </c>
      <c r="I6967" s="25">
        <f>INDEX('Annexe 1 – Données des équipes'!$B$12:$R$114, MATCH(D6967, 'Annexe 1 – Données des équipes'!$B$12:$B$114,0),4)</f>
        <v>40</v>
      </c>
      <c r="J6967" s="25">
        <f t="shared" si="109"/>
        <v>1</v>
      </c>
    </row>
    <row r="6968" spans="2:10">
      <c r="B6968" s="3">
        <v>37489</v>
      </c>
      <c r="C6968" s="10" t="s">
        <v>21378</v>
      </c>
      <c r="D6968" s="10" t="s">
        <v>21379</v>
      </c>
      <c r="E6968" s="25">
        <v>0</v>
      </c>
      <c r="F6968" s="25">
        <v>1</v>
      </c>
      <c r="G6968" s="10" t="s">
        <v>21380</v>
      </c>
      <c r="H6968" s="25">
        <f>INDEX('Annexe 1 – Données des équipes'!$B$12:$R$114, MATCH(C6968, 'Annexe 1 – Données des équipes'!$B$12:$B$114,0),4)</f>
        <v>30</v>
      </c>
      <c r="I6968" s="25">
        <f>INDEX('Annexe 1 – Données des équipes'!$B$12:$R$114, MATCH(D6968, 'Annexe 1 – Données des équipes'!$B$12:$B$114,0),4)</f>
        <v>80</v>
      </c>
      <c r="J6968" s="25">
        <f t="shared" si="109"/>
        <v>1</v>
      </c>
    </row>
    <row r="6969" spans="2:10">
      <c r="B6969" s="3">
        <v>37489</v>
      </c>
      <c r="C6969" s="10" t="s">
        <v>21381</v>
      </c>
      <c r="D6969" s="10" t="s">
        <v>21382</v>
      </c>
      <c r="E6969" s="25">
        <v>0</v>
      </c>
      <c r="F6969" s="25">
        <v>1</v>
      </c>
      <c r="G6969" s="10" t="s">
        <v>21383</v>
      </c>
      <c r="H6969" s="25">
        <f>INDEX('Annexe 1 – Données des équipes'!$B$12:$R$114, MATCH(C6969, 'Annexe 1 – Données des équipes'!$B$12:$B$114,0),4)</f>
        <v>50</v>
      </c>
      <c r="I6969" s="25">
        <f>INDEX('Annexe 1 – Données des équipes'!$B$12:$R$114, MATCH(D6969, 'Annexe 1 – Données des équipes'!$B$12:$B$114,0),4)</f>
        <v>50</v>
      </c>
      <c r="J6969" s="25">
        <f t="shared" si="109"/>
        <v>1</v>
      </c>
    </row>
    <row r="6970" spans="2:10">
      <c r="B6970" s="3">
        <v>37489</v>
      </c>
      <c r="C6970" s="10" t="s">
        <v>21384</v>
      </c>
      <c r="D6970" s="10" t="s">
        <v>21385</v>
      </c>
      <c r="E6970" s="25">
        <v>0</v>
      </c>
      <c r="F6970" s="25">
        <v>1</v>
      </c>
      <c r="G6970" s="10" t="s">
        <v>21386</v>
      </c>
      <c r="H6970" s="25">
        <f>INDEX('Annexe 1 – Données des équipes'!$B$12:$R$114, MATCH(C6970, 'Annexe 1 – Données des équipes'!$B$12:$B$114,0),4)</f>
        <v>60</v>
      </c>
      <c r="I6970" s="25">
        <f>INDEX('Annexe 1 – Données des équipes'!$B$12:$R$114, MATCH(D6970, 'Annexe 1 – Données des équipes'!$B$12:$B$114,0),4)</f>
        <v>80</v>
      </c>
      <c r="J6970" s="25">
        <f t="shared" si="109"/>
        <v>1</v>
      </c>
    </row>
    <row r="6971" spans="2:10">
      <c r="B6971" s="3">
        <v>37489</v>
      </c>
      <c r="C6971" s="10" t="s">
        <v>21387</v>
      </c>
      <c r="D6971" s="10" t="s">
        <v>21388</v>
      </c>
      <c r="E6971" s="25">
        <v>3</v>
      </c>
      <c r="F6971" s="25">
        <v>2</v>
      </c>
      <c r="G6971" s="10" t="s">
        <v>21389</v>
      </c>
      <c r="H6971" s="25">
        <f>INDEX('Annexe 1 – Données des équipes'!$B$12:$R$114, MATCH(C6971, 'Annexe 1 – Données des équipes'!$B$12:$B$114,0),4)</f>
        <v>80</v>
      </c>
      <c r="I6971" s="25">
        <f>INDEX('Annexe 1 – Données des équipes'!$B$12:$R$114, MATCH(D6971, 'Annexe 1 – Données des équipes'!$B$12:$B$114,0),4)</f>
        <v>60</v>
      </c>
      <c r="J6971" s="25">
        <f t="shared" si="109"/>
        <v>1</v>
      </c>
    </row>
    <row r="6972" spans="2:10">
      <c r="B6972" s="3">
        <v>37489</v>
      </c>
      <c r="C6972" s="10" t="s">
        <v>21390</v>
      </c>
      <c r="D6972" s="10" t="s">
        <v>21391</v>
      </c>
      <c r="E6972" s="25">
        <v>0</v>
      </c>
      <c r="F6972" s="25">
        <v>1</v>
      </c>
      <c r="G6972" s="10" t="s">
        <v>21392</v>
      </c>
      <c r="H6972" s="25">
        <f>INDEX('Annexe 1 – Données des équipes'!$B$12:$R$114, MATCH(C6972, 'Annexe 1 – Données des équipes'!$B$12:$B$114,0),4)</f>
        <v>60</v>
      </c>
      <c r="I6972" s="25">
        <f>INDEX('Annexe 1 – Données des équipes'!$B$12:$R$114, MATCH(D6972, 'Annexe 1 – Données des équipes'!$B$12:$B$114,0),4)</f>
        <v>70</v>
      </c>
      <c r="J6972" s="25">
        <f t="shared" si="109"/>
        <v>1</v>
      </c>
    </row>
    <row r="6973" spans="2:10">
      <c r="B6973" s="3">
        <v>37495</v>
      </c>
      <c r="C6973" s="10" t="s">
        <v>21393</v>
      </c>
      <c r="D6973" s="10" t="s">
        <v>21394</v>
      </c>
      <c r="E6973" s="25">
        <v>0</v>
      </c>
      <c r="F6973" s="25">
        <v>1</v>
      </c>
      <c r="G6973" s="10" t="s">
        <v>21395</v>
      </c>
      <c r="H6973" s="25">
        <f>INDEX('Annexe 1 – Données des équipes'!$B$12:$R$114, MATCH(C6973, 'Annexe 1 – Données des équipes'!$B$12:$B$114,0),4)</f>
        <v>50</v>
      </c>
      <c r="I6973" s="25">
        <f>INDEX('Annexe 1 – Données des équipes'!$B$12:$R$114, MATCH(D6973, 'Annexe 1 – Données des équipes'!$B$12:$B$114,0),4)</f>
        <v>10</v>
      </c>
      <c r="J6973" s="25">
        <f t="shared" si="109"/>
        <v>1</v>
      </c>
    </row>
    <row r="6974" spans="2:10">
      <c r="B6974" s="3">
        <v>37498</v>
      </c>
      <c r="C6974" s="10" t="s">
        <v>21396</v>
      </c>
      <c r="D6974" s="10" t="s">
        <v>21397</v>
      </c>
      <c r="E6974" s="25">
        <v>1</v>
      </c>
      <c r="F6974" s="25">
        <v>0</v>
      </c>
      <c r="G6974" s="10" t="s">
        <v>21398</v>
      </c>
      <c r="H6974" s="25">
        <f>INDEX('Annexe 1 – Données des équipes'!$B$12:$R$114, MATCH(C6974, 'Annexe 1 – Données des équipes'!$B$12:$B$114,0),4)</f>
        <v>10</v>
      </c>
      <c r="I6974" s="25">
        <f>INDEX('Annexe 1 – Données des équipes'!$B$12:$R$114, MATCH(D6974, 'Annexe 1 – Données des équipes'!$B$12:$B$114,0),4)</f>
        <v>70</v>
      </c>
      <c r="J6974" s="25">
        <f t="shared" si="109"/>
        <v>1</v>
      </c>
    </row>
    <row r="6975" spans="2:10">
      <c r="B6975" s="3">
        <v>37500</v>
      </c>
      <c r="C6975" s="10" t="s">
        <v>21399</v>
      </c>
      <c r="D6975" s="10" t="s">
        <v>21400</v>
      </c>
      <c r="E6975" s="25">
        <v>0</v>
      </c>
      <c r="F6975" s="25">
        <v>1</v>
      </c>
      <c r="G6975" s="10" t="s">
        <v>21401</v>
      </c>
      <c r="H6975" s="25">
        <f>INDEX('Annexe 1 – Données des équipes'!$B$12:$R$114, MATCH(C6975, 'Annexe 1 – Données des équipes'!$B$12:$B$114,0),4)</f>
        <v>0</v>
      </c>
      <c r="I6975" s="25">
        <f>INDEX('Annexe 1 – Données des équipes'!$B$12:$R$114, MATCH(D6975, 'Annexe 1 – Données des équipes'!$B$12:$B$114,0),4)</f>
        <v>10</v>
      </c>
      <c r="J6975" s="25">
        <f t="shared" si="109"/>
        <v>1</v>
      </c>
    </row>
    <row r="6976" spans="2:10">
      <c r="B6976" s="3">
        <v>37502</v>
      </c>
      <c r="C6976" s="10" t="s">
        <v>21402</v>
      </c>
      <c r="D6976" s="10" t="s">
        <v>21403</v>
      </c>
      <c r="E6976" s="25">
        <v>1</v>
      </c>
      <c r="F6976" s="25">
        <v>0</v>
      </c>
      <c r="G6976" s="10" t="s">
        <v>21404</v>
      </c>
      <c r="H6976" s="25">
        <f>INDEX('Annexe 1 – Données des équipes'!$B$12:$R$114, MATCH(C6976, 'Annexe 1 – Données des équipes'!$B$12:$B$114,0),4)</f>
        <v>30</v>
      </c>
      <c r="I6976" s="25">
        <f>INDEX('Annexe 1 – Données des équipes'!$B$12:$R$114, MATCH(D6976, 'Annexe 1 – Données des équipes'!$B$12:$B$114,0),4)</f>
        <v>30</v>
      </c>
      <c r="J6976" s="25">
        <f t="shared" si="109"/>
        <v>1</v>
      </c>
    </row>
    <row r="6977" spans="2:10">
      <c r="B6977" s="3">
        <v>37504</v>
      </c>
      <c r="C6977" s="10" t="s">
        <v>21405</v>
      </c>
      <c r="D6977" s="10" t="s">
        <v>21406</v>
      </c>
      <c r="E6977" s="25">
        <v>2</v>
      </c>
      <c r="F6977" s="25">
        <v>1</v>
      </c>
      <c r="G6977" s="10" t="s">
        <v>21407</v>
      </c>
      <c r="H6977" s="25">
        <f>INDEX('Annexe 1 – Données des équipes'!$B$12:$R$114, MATCH(C6977, 'Annexe 1 – Données des équipes'!$B$12:$B$114,0),4)</f>
        <v>10</v>
      </c>
      <c r="I6977" s="25">
        <f>INDEX('Annexe 1 – Données des équipes'!$B$12:$R$114, MATCH(D6977, 'Annexe 1 – Données des équipes'!$B$12:$B$114,0),4)</f>
        <v>30</v>
      </c>
      <c r="J6977" s="25">
        <f t="shared" si="109"/>
        <v>1</v>
      </c>
    </row>
    <row r="6978" spans="2:10">
      <c r="B6978" s="3">
        <v>37506</v>
      </c>
      <c r="C6978" s="10" t="s">
        <v>21408</v>
      </c>
      <c r="D6978" s="10" t="s">
        <v>21409</v>
      </c>
      <c r="E6978" s="25">
        <v>2</v>
      </c>
      <c r="F6978" s="25">
        <v>3</v>
      </c>
      <c r="G6978" s="10" t="s">
        <v>21410</v>
      </c>
      <c r="H6978" s="25">
        <f>INDEX('Annexe 1 – Données des équipes'!$B$12:$R$114, MATCH(C6978, 'Annexe 1 – Données des équipes'!$B$12:$B$114,0),4)</f>
        <v>10</v>
      </c>
      <c r="I6978" s="25">
        <f>INDEX('Annexe 1 – Données des équipes'!$B$12:$R$114, MATCH(D6978, 'Annexe 1 – Données des équipes'!$B$12:$B$114,0),4)</f>
        <v>30</v>
      </c>
      <c r="J6978" s="25">
        <f t="shared" si="109"/>
        <v>1</v>
      </c>
    </row>
    <row r="6979" spans="2:10">
      <c r="B6979" s="3">
        <v>37506</v>
      </c>
      <c r="C6979" s="10" t="s">
        <v>21411</v>
      </c>
      <c r="D6979" s="10" t="s">
        <v>21412</v>
      </c>
      <c r="E6979" s="25">
        <v>1</v>
      </c>
      <c r="F6979" s="25">
        <v>0</v>
      </c>
      <c r="G6979" s="10" t="s">
        <v>21413</v>
      </c>
      <c r="H6979" s="25">
        <f>INDEX('Annexe 1 – Données des équipes'!$B$12:$R$114, MATCH(C6979, 'Annexe 1 – Données des équipes'!$B$12:$B$114,0),4)</f>
        <v>0</v>
      </c>
      <c r="I6979" s="25">
        <f>INDEX('Annexe 1 – Données des équipes'!$B$12:$R$114, MATCH(D6979, 'Annexe 1 – Données des équipes'!$B$12:$B$114,0),4)</f>
        <v>40</v>
      </c>
      <c r="J6979" s="25">
        <f t="shared" si="109"/>
        <v>1</v>
      </c>
    </row>
    <row r="6980" spans="2:10">
      <c r="B6980" s="3">
        <v>37507</v>
      </c>
      <c r="C6980" s="10" t="s">
        <v>21414</v>
      </c>
      <c r="D6980" s="10" t="s">
        <v>21415</v>
      </c>
      <c r="E6980" s="25">
        <v>1</v>
      </c>
      <c r="F6980" s="25">
        <v>0</v>
      </c>
      <c r="G6980" s="10" t="s">
        <v>21416</v>
      </c>
      <c r="H6980" s="25">
        <f>INDEX('Annexe 1 – Données des équipes'!$B$12:$R$114, MATCH(C6980, 'Annexe 1 – Données des équipes'!$B$12:$B$114,0),4)</f>
        <v>10</v>
      </c>
      <c r="I6980" s="25">
        <f>INDEX('Annexe 1 – Données des équipes'!$B$12:$R$114, MATCH(D6980, 'Annexe 1 – Données des équipes'!$B$12:$B$114,0),4)</f>
        <v>20</v>
      </c>
      <c r="J6980" s="25">
        <f t="shared" si="109"/>
        <v>1</v>
      </c>
    </row>
    <row r="6981" spans="2:10">
      <c r="B6981" s="3">
        <v>37524</v>
      </c>
      <c r="C6981" s="10" t="s">
        <v>21417</v>
      </c>
      <c r="D6981" s="10" t="s">
        <v>21418</v>
      </c>
      <c r="E6981" s="25">
        <v>2</v>
      </c>
      <c r="F6981" s="25">
        <v>1</v>
      </c>
      <c r="G6981" s="10" t="s">
        <v>21419</v>
      </c>
      <c r="H6981" s="25">
        <f>INDEX('Annexe 1 – Données des équipes'!$B$12:$R$114, MATCH(C6981, 'Annexe 1 – Données des équipes'!$B$12:$B$114,0),4)</f>
        <v>20</v>
      </c>
      <c r="I6981" s="25">
        <f>INDEX('Annexe 1 – Données des équipes'!$B$12:$R$114, MATCH(D6981, 'Annexe 1 – Données des équipes'!$B$12:$B$114,0),4)</f>
        <v>20</v>
      </c>
      <c r="J6981" s="25">
        <f t="shared" si="109"/>
        <v>1</v>
      </c>
    </row>
    <row r="6982" spans="2:10">
      <c r="B6982" s="3">
        <v>37541</v>
      </c>
      <c r="C6982" s="10" t="s">
        <v>21420</v>
      </c>
      <c r="D6982" s="10" t="s">
        <v>21421</v>
      </c>
      <c r="E6982" s="25">
        <v>1</v>
      </c>
      <c r="F6982" s="25">
        <v>2</v>
      </c>
      <c r="G6982" s="10" t="s">
        <v>21422</v>
      </c>
      <c r="H6982" s="25">
        <f>INDEX('Annexe 1 – Données des équipes'!$B$12:$R$114, MATCH(C6982, 'Annexe 1 – Données des équipes'!$B$12:$B$114,0),4)</f>
        <v>20</v>
      </c>
      <c r="I6982" s="25">
        <f>INDEX('Annexe 1 – Données des équipes'!$B$12:$R$114, MATCH(D6982, 'Annexe 1 – Données des équipes'!$B$12:$B$114,0),4)</f>
        <v>60</v>
      </c>
      <c r="J6982" s="25">
        <f t="shared" si="109"/>
        <v>1</v>
      </c>
    </row>
    <row r="6983" spans="2:10">
      <c r="B6983" s="3">
        <v>37541</v>
      </c>
      <c r="C6983" s="10" t="s">
        <v>21423</v>
      </c>
      <c r="D6983" s="10" t="s">
        <v>21424</v>
      </c>
      <c r="E6983" s="25">
        <v>0</v>
      </c>
      <c r="F6983" s="25">
        <v>1</v>
      </c>
      <c r="G6983" s="10" t="s">
        <v>21425</v>
      </c>
      <c r="H6983" s="25">
        <f>INDEX('Annexe 1 – Données des équipes'!$B$12:$R$114, MATCH(C6983, 'Annexe 1 – Données des équipes'!$B$12:$B$114,0),4)</f>
        <v>50</v>
      </c>
      <c r="I6983" s="25">
        <f>INDEX('Annexe 1 – Données des équipes'!$B$12:$R$114, MATCH(D6983, 'Annexe 1 – Données des équipes'!$B$12:$B$114,0),4)</f>
        <v>30</v>
      </c>
      <c r="J6983" s="25">
        <f t="shared" si="109"/>
        <v>1</v>
      </c>
    </row>
    <row r="6984" spans="2:10">
      <c r="B6984" s="3">
        <v>37541</v>
      </c>
      <c r="C6984" s="10" t="s">
        <v>21426</v>
      </c>
      <c r="D6984" s="10" t="s">
        <v>21427</v>
      </c>
      <c r="E6984" s="25">
        <v>1</v>
      </c>
      <c r="F6984" s="25">
        <v>2</v>
      </c>
      <c r="G6984" s="10" t="s">
        <v>21428</v>
      </c>
      <c r="H6984" s="25">
        <f>INDEX('Annexe 1 – Données des équipes'!$B$12:$R$114, MATCH(C6984, 'Annexe 1 – Données des équipes'!$B$12:$B$114,0),4)</f>
        <v>70</v>
      </c>
      <c r="I6984" s="25">
        <f>INDEX('Annexe 1 – Données des équipes'!$B$12:$R$114, MATCH(D6984, 'Annexe 1 – Données des équipes'!$B$12:$B$114,0),4)</f>
        <v>90</v>
      </c>
      <c r="J6984" s="25">
        <f t="shared" si="109"/>
        <v>1</v>
      </c>
    </row>
    <row r="6985" spans="2:10">
      <c r="B6985" s="3">
        <v>37542</v>
      </c>
      <c r="C6985" s="10" t="s">
        <v>21429</v>
      </c>
      <c r="D6985" s="10" t="s">
        <v>21430</v>
      </c>
      <c r="E6985" s="25">
        <v>3</v>
      </c>
      <c r="F6985" s="25">
        <v>2</v>
      </c>
      <c r="G6985" s="10" t="s">
        <v>21431</v>
      </c>
      <c r="H6985" s="25">
        <f>INDEX('Annexe 1 – Données des équipes'!$B$12:$R$114, MATCH(C6985, 'Annexe 1 – Données des équipes'!$B$12:$B$114,0),4)</f>
        <v>20</v>
      </c>
      <c r="I6985" s="25">
        <f>INDEX('Annexe 1 – Données des équipes'!$B$12:$R$114, MATCH(D6985, 'Annexe 1 – Données des équipes'!$B$12:$B$114,0),4)</f>
        <v>20</v>
      </c>
      <c r="J6985" s="25">
        <f t="shared" si="109"/>
        <v>1</v>
      </c>
    </row>
    <row r="6986" spans="2:10">
      <c r="B6986" s="3">
        <v>37545</v>
      </c>
      <c r="C6986" s="10" t="s">
        <v>21432</v>
      </c>
      <c r="D6986" s="10" t="s">
        <v>21433</v>
      </c>
      <c r="E6986" s="25">
        <v>0</v>
      </c>
      <c r="F6986" s="25">
        <v>1</v>
      </c>
      <c r="G6986" s="10" t="s">
        <v>21434</v>
      </c>
      <c r="H6986" s="25">
        <f>INDEX('Annexe 1 – Données des équipes'!$B$12:$R$114, MATCH(C6986, 'Annexe 1 – Données des équipes'!$B$12:$B$114,0),4)</f>
        <v>20</v>
      </c>
      <c r="I6986" s="25">
        <f>INDEX('Annexe 1 – Données des équipes'!$B$12:$R$114, MATCH(D6986, 'Annexe 1 – Données des équipes'!$B$12:$B$114,0),4)</f>
        <v>90</v>
      </c>
      <c r="J6986" s="25">
        <f t="shared" si="109"/>
        <v>1</v>
      </c>
    </row>
    <row r="6987" spans="2:10">
      <c r="B6987" s="3">
        <v>37545</v>
      </c>
      <c r="C6987" s="10" t="s">
        <v>21435</v>
      </c>
      <c r="D6987" s="10" t="s">
        <v>21436</v>
      </c>
      <c r="E6987" s="25">
        <v>1</v>
      </c>
      <c r="F6987" s="25">
        <v>2</v>
      </c>
      <c r="G6987" s="10" t="s">
        <v>21437</v>
      </c>
      <c r="H6987" s="25">
        <f>INDEX('Annexe 1 – Données des équipes'!$B$12:$R$114, MATCH(C6987, 'Annexe 1 – Données des équipes'!$B$12:$B$114,0),4)</f>
        <v>60</v>
      </c>
      <c r="I6987" s="25">
        <f>INDEX('Annexe 1 – Données des équipes'!$B$12:$R$114, MATCH(D6987, 'Annexe 1 – Données des équipes'!$B$12:$B$114,0),4)</f>
        <v>80</v>
      </c>
      <c r="J6987" s="25">
        <f t="shared" si="109"/>
        <v>1</v>
      </c>
    </row>
    <row r="6988" spans="2:10">
      <c r="B6988" s="3">
        <v>37545</v>
      </c>
      <c r="C6988" s="10" t="s">
        <v>21438</v>
      </c>
      <c r="D6988" s="10" t="s">
        <v>21439</v>
      </c>
      <c r="E6988" s="25">
        <v>2</v>
      </c>
      <c r="F6988" s="25">
        <v>3</v>
      </c>
      <c r="G6988" s="10" t="s">
        <v>21440</v>
      </c>
      <c r="H6988" s="25">
        <f>INDEX('Annexe 1 – Données des équipes'!$B$12:$R$114, MATCH(C6988, 'Annexe 1 – Données des équipes'!$B$12:$B$114,0),4)</f>
        <v>80</v>
      </c>
      <c r="I6988" s="25">
        <f>INDEX('Annexe 1 – Données des équipes'!$B$12:$R$114, MATCH(D6988, 'Annexe 1 – Données des équipes'!$B$12:$B$114,0),4)</f>
        <v>90</v>
      </c>
      <c r="J6988" s="25">
        <f t="shared" si="109"/>
        <v>1</v>
      </c>
    </row>
    <row r="6989" spans="2:10">
      <c r="B6989" s="3">
        <v>37545</v>
      </c>
      <c r="C6989" s="10" t="s">
        <v>21441</v>
      </c>
      <c r="D6989" s="10" t="s">
        <v>21442</v>
      </c>
      <c r="E6989" s="25">
        <v>2</v>
      </c>
      <c r="F6989" s="25">
        <v>1</v>
      </c>
      <c r="G6989" s="10" t="s">
        <v>21443</v>
      </c>
      <c r="H6989" s="25">
        <f>INDEX('Annexe 1 – Données des équipes'!$B$12:$R$114, MATCH(C6989, 'Annexe 1 – Données des équipes'!$B$12:$B$114,0),4)</f>
        <v>70</v>
      </c>
      <c r="I6989" s="25">
        <f>INDEX('Annexe 1 – Données des équipes'!$B$12:$R$114, MATCH(D6989, 'Annexe 1 – Données des équipes'!$B$12:$B$114,0),4)</f>
        <v>90</v>
      </c>
      <c r="J6989" s="25">
        <f t="shared" si="109"/>
        <v>1</v>
      </c>
    </row>
    <row r="6990" spans="2:10">
      <c r="B6990" s="3">
        <v>37580</v>
      </c>
      <c r="C6990" s="10" t="s">
        <v>21444</v>
      </c>
      <c r="D6990" s="10" t="s">
        <v>21445</v>
      </c>
      <c r="E6990" s="25">
        <v>0</v>
      </c>
      <c r="F6990" s="25">
        <v>1</v>
      </c>
      <c r="G6990" s="10" t="s">
        <v>21446</v>
      </c>
      <c r="H6990" s="25">
        <f>INDEX('Annexe 1 – Données des équipes'!$B$12:$R$114, MATCH(C6990, 'Annexe 1 – Données des équipes'!$B$12:$B$114,0),4)</f>
        <v>60</v>
      </c>
      <c r="I6990" s="25">
        <f>INDEX('Annexe 1 – Données des équipes'!$B$12:$R$114, MATCH(D6990, 'Annexe 1 – Données des équipes'!$B$12:$B$114,0),4)</f>
        <v>30</v>
      </c>
      <c r="J6990" s="25">
        <f t="shared" si="109"/>
        <v>1</v>
      </c>
    </row>
    <row r="6991" spans="2:10">
      <c r="B6991" s="3">
        <v>37580</v>
      </c>
      <c r="C6991" s="10" t="s">
        <v>21447</v>
      </c>
      <c r="D6991" s="10" t="s">
        <v>21448</v>
      </c>
      <c r="E6991" s="25">
        <v>1</v>
      </c>
      <c r="F6991" s="25">
        <v>0</v>
      </c>
      <c r="G6991" s="10" t="s">
        <v>21449</v>
      </c>
      <c r="H6991" s="25">
        <f>INDEX('Annexe 1 – Données des équipes'!$B$12:$R$114, MATCH(C6991, 'Annexe 1 – Données des équipes'!$B$12:$B$114,0),4)</f>
        <v>40</v>
      </c>
      <c r="I6991" s="25">
        <f>INDEX('Annexe 1 – Données des équipes'!$B$12:$R$114, MATCH(D6991, 'Annexe 1 – Données des équipes'!$B$12:$B$114,0),4)</f>
        <v>90</v>
      </c>
      <c r="J6991" s="25">
        <f t="shared" si="109"/>
        <v>1</v>
      </c>
    </row>
    <row r="6992" spans="2:10">
      <c r="B6992" s="3">
        <v>37580</v>
      </c>
      <c r="C6992" s="10" t="s">
        <v>21450</v>
      </c>
      <c r="D6992" s="10" t="s">
        <v>21451</v>
      </c>
      <c r="E6992" s="25">
        <v>2</v>
      </c>
      <c r="F6992" s="25">
        <v>3</v>
      </c>
      <c r="G6992" s="10" t="s">
        <v>21452</v>
      </c>
      <c r="H6992" s="25">
        <f>INDEX('Annexe 1 – Données des équipes'!$B$12:$R$114, MATCH(C6992, 'Annexe 1 – Données des équipes'!$B$12:$B$114,0),4)</f>
        <v>70</v>
      </c>
      <c r="I6992" s="25">
        <f>INDEX('Annexe 1 – Données des équipes'!$B$12:$R$114, MATCH(D6992, 'Annexe 1 – Données des équipes'!$B$12:$B$114,0),4)</f>
        <v>90</v>
      </c>
      <c r="J6992" s="25">
        <f t="shared" si="109"/>
        <v>1</v>
      </c>
    </row>
    <row r="6993" spans="2:10">
      <c r="B6993" s="3">
        <v>37580</v>
      </c>
      <c r="C6993" s="10" t="s">
        <v>21453</v>
      </c>
      <c r="D6993" s="10" t="s">
        <v>21454</v>
      </c>
      <c r="E6993" s="25">
        <v>2</v>
      </c>
      <c r="F6993" s="25">
        <v>3</v>
      </c>
      <c r="G6993" s="10" t="s">
        <v>21455</v>
      </c>
      <c r="H6993" s="25">
        <f>INDEX('Annexe 1 – Données des équipes'!$B$12:$R$114, MATCH(C6993, 'Annexe 1 – Données des équipes'!$B$12:$B$114,0),4)</f>
        <v>20</v>
      </c>
      <c r="I6993" s="25">
        <f>INDEX('Annexe 1 – Données des équipes'!$B$12:$R$114, MATCH(D6993, 'Annexe 1 – Données des équipes'!$B$12:$B$114,0),4)</f>
        <v>20</v>
      </c>
      <c r="J6993" s="25">
        <f t="shared" si="109"/>
        <v>1</v>
      </c>
    </row>
    <row r="6994" spans="2:10">
      <c r="B6994" s="3">
        <v>37580</v>
      </c>
      <c r="C6994" s="10" t="s">
        <v>21456</v>
      </c>
      <c r="D6994" s="10" t="s">
        <v>21457</v>
      </c>
      <c r="E6994" s="25">
        <v>2</v>
      </c>
      <c r="F6994" s="25">
        <v>1</v>
      </c>
      <c r="G6994" s="10" t="s">
        <v>21458</v>
      </c>
      <c r="H6994" s="25">
        <f>INDEX('Annexe 1 – Données des équipes'!$B$12:$R$114, MATCH(C6994, 'Annexe 1 – Données des équipes'!$B$12:$B$114,0),4)</f>
        <v>0</v>
      </c>
      <c r="I6994" s="25">
        <f>INDEX('Annexe 1 – Données des équipes'!$B$12:$R$114, MATCH(D6994, 'Annexe 1 – Données des équipes'!$B$12:$B$114,0),4)</f>
        <v>30</v>
      </c>
      <c r="J6994" s="25">
        <f t="shared" ref="J6994:J7057" si="110">ABS(F6994-E6994)</f>
        <v>1</v>
      </c>
    </row>
    <row r="6995" spans="2:10">
      <c r="B6995" s="3">
        <v>37580</v>
      </c>
      <c r="C6995" s="10" t="s">
        <v>21459</v>
      </c>
      <c r="D6995" s="10" t="s">
        <v>21460</v>
      </c>
      <c r="E6995" s="25">
        <v>0</v>
      </c>
      <c r="F6995" s="25">
        <v>1</v>
      </c>
      <c r="G6995" s="10" t="s">
        <v>21461</v>
      </c>
      <c r="H6995" s="25">
        <f>INDEX('Annexe 1 – Données des équipes'!$B$12:$R$114, MATCH(C6995, 'Annexe 1 – Données des équipes'!$B$12:$B$114,0),4)</f>
        <v>50</v>
      </c>
      <c r="I6995" s="25">
        <f>INDEX('Annexe 1 – Données des équipes'!$B$12:$R$114, MATCH(D6995, 'Annexe 1 – Données des équipes'!$B$12:$B$114,0),4)</f>
        <v>80</v>
      </c>
      <c r="J6995" s="25">
        <f t="shared" si="110"/>
        <v>1</v>
      </c>
    </row>
    <row r="6996" spans="2:10">
      <c r="B6996" s="3">
        <v>37580</v>
      </c>
      <c r="C6996" s="10" t="s">
        <v>21462</v>
      </c>
      <c r="D6996" s="10" t="s">
        <v>21463</v>
      </c>
      <c r="E6996" s="25">
        <v>1</v>
      </c>
      <c r="F6996" s="25">
        <v>0</v>
      </c>
      <c r="G6996" s="10" t="s">
        <v>21464</v>
      </c>
      <c r="H6996" s="25">
        <f>INDEX('Annexe 1 – Données des équipes'!$B$12:$R$114, MATCH(C6996, 'Annexe 1 – Données des équipes'!$B$12:$B$114,0),4)</f>
        <v>90</v>
      </c>
      <c r="I6996" s="25">
        <f>INDEX('Annexe 1 – Données des équipes'!$B$12:$R$114, MATCH(D6996, 'Annexe 1 – Données des équipes'!$B$12:$B$114,0),4)</f>
        <v>40</v>
      </c>
      <c r="J6996" s="25">
        <f t="shared" si="110"/>
        <v>1</v>
      </c>
    </row>
    <row r="6997" spans="2:10">
      <c r="B6997" s="3">
        <v>37580</v>
      </c>
      <c r="C6997" s="10" t="s">
        <v>21465</v>
      </c>
      <c r="D6997" s="10" t="s">
        <v>21466</v>
      </c>
      <c r="E6997" s="25">
        <v>1</v>
      </c>
      <c r="F6997" s="25">
        <v>0</v>
      </c>
      <c r="G6997" s="10" t="s">
        <v>21467</v>
      </c>
      <c r="H6997" s="25">
        <f>INDEX('Annexe 1 – Données des équipes'!$B$12:$R$114, MATCH(C6997, 'Annexe 1 – Données des équipes'!$B$12:$B$114,0),4)</f>
        <v>60</v>
      </c>
      <c r="I6997" s="25">
        <f>INDEX('Annexe 1 – Données des équipes'!$B$12:$R$114, MATCH(D6997, 'Annexe 1 – Données des équipes'!$B$12:$B$114,0),4)</f>
        <v>80</v>
      </c>
      <c r="J6997" s="25">
        <f t="shared" si="110"/>
        <v>1</v>
      </c>
    </row>
    <row r="6998" spans="2:10">
      <c r="B6998" s="3">
        <v>37605</v>
      </c>
      <c r="C6998" s="10" t="s">
        <v>21468</v>
      </c>
      <c r="D6998" s="10" t="s">
        <v>21469</v>
      </c>
      <c r="E6998" s="25">
        <v>0</v>
      </c>
      <c r="F6998" s="25">
        <v>1</v>
      </c>
      <c r="G6998" s="10" t="s">
        <v>21470</v>
      </c>
      <c r="H6998" s="25">
        <f>INDEX('Annexe 1 – Données des équipes'!$B$12:$R$114, MATCH(C6998, 'Annexe 1 – Données des équipes'!$B$12:$B$114,0),4)</f>
        <v>40</v>
      </c>
      <c r="I6998" s="25">
        <f>INDEX('Annexe 1 – Données des équipes'!$B$12:$R$114, MATCH(D6998, 'Annexe 1 – Données des équipes'!$B$12:$B$114,0),4)</f>
        <v>50</v>
      </c>
      <c r="J6998" s="25">
        <f t="shared" si="110"/>
        <v>1</v>
      </c>
    </row>
    <row r="6999" spans="2:10">
      <c r="B6999" s="3">
        <v>37606</v>
      </c>
      <c r="C6999" s="10" t="s">
        <v>21471</v>
      </c>
      <c r="D6999" s="10" t="s">
        <v>21472</v>
      </c>
      <c r="E6999" s="25">
        <v>1</v>
      </c>
      <c r="F6999" s="25">
        <v>2</v>
      </c>
      <c r="G6999" s="10" t="s">
        <v>21473</v>
      </c>
      <c r="H6999" s="25">
        <f>INDEX('Annexe 1 – Données des équipes'!$B$12:$R$114, MATCH(C6999, 'Annexe 1 – Données des équipes'!$B$12:$B$114,0),4)</f>
        <v>20</v>
      </c>
      <c r="I6999" s="25">
        <f>INDEX('Annexe 1 – Données des équipes'!$B$12:$R$114, MATCH(D6999, 'Annexe 1 – Données des équipes'!$B$12:$B$114,0),4)</f>
        <v>50</v>
      </c>
      <c r="J6999" s="25">
        <f t="shared" si="110"/>
        <v>1</v>
      </c>
    </row>
    <row r="7000" spans="2:10">
      <c r="B7000" s="3">
        <v>37609</v>
      </c>
      <c r="C7000" s="10" t="s">
        <v>21474</v>
      </c>
      <c r="D7000" s="10" t="s">
        <v>21475</v>
      </c>
      <c r="E7000" s="25">
        <v>1</v>
      </c>
      <c r="F7000" s="25">
        <v>0</v>
      </c>
      <c r="G7000" s="10" t="s">
        <v>21476</v>
      </c>
      <c r="H7000" s="25">
        <f>INDEX('Annexe 1 – Données des équipes'!$B$12:$R$114, MATCH(C7000, 'Annexe 1 – Données des équipes'!$B$12:$B$114,0),4)</f>
        <v>30</v>
      </c>
      <c r="I7000" s="25">
        <f>INDEX('Annexe 1 – Données des équipes'!$B$12:$R$114, MATCH(D7000, 'Annexe 1 – Données des équipes'!$B$12:$B$114,0),4)</f>
        <v>0</v>
      </c>
      <c r="J7000" s="25">
        <f t="shared" si="110"/>
        <v>1</v>
      </c>
    </row>
    <row r="7001" spans="2:10">
      <c r="B7001" s="3">
        <v>37613</v>
      </c>
      <c r="C7001" s="10" t="s">
        <v>21477</v>
      </c>
      <c r="D7001" s="10" t="s">
        <v>21478</v>
      </c>
      <c r="E7001" s="25">
        <v>1</v>
      </c>
      <c r="F7001" s="25">
        <v>2</v>
      </c>
      <c r="G7001" s="10" t="s">
        <v>21479</v>
      </c>
      <c r="H7001" s="25">
        <f>INDEX('Annexe 1 – Données des équipes'!$B$12:$R$114, MATCH(C7001, 'Annexe 1 – Données des équipes'!$B$12:$B$114,0),4)</f>
        <v>0</v>
      </c>
      <c r="I7001" s="25">
        <f>INDEX('Annexe 1 – Données des équipes'!$B$12:$R$114, MATCH(D7001, 'Annexe 1 – Données des équipes'!$B$12:$B$114,0),4)</f>
        <v>10</v>
      </c>
      <c r="J7001" s="25">
        <f t="shared" si="110"/>
        <v>1</v>
      </c>
    </row>
    <row r="7002" spans="2:10">
      <c r="B7002" s="3">
        <v>37646</v>
      </c>
      <c r="C7002" s="10" t="s">
        <v>21480</v>
      </c>
      <c r="D7002" s="10" t="s">
        <v>21481</v>
      </c>
      <c r="E7002" s="25">
        <v>0</v>
      </c>
      <c r="F7002" s="25">
        <v>1</v>
      </c>
      <c r="G7002" s="10" t="s">
        <v>21482</v>
      </c>
      <c r="H7002" s="25">
        <f>INDEX('Annexe 1 – Données des équipes'!$B$12:$R$114, MATCH(C7002, 'Annexe 1 – Données des équipes'!$B$12:$B$114,0),4)</f>
        <v>0</v>
      </c>
      <c r="I7002" s="25">
        <f>INDEX('Annexe 1 – Données des équipes'!$B$12:$R$114, MATCH(D7002, 'Annexe 1 – Données des équipes'!$B$12:$B$114,0),4)</f>
        <v>20</v>
      </c>
      <c r="J7002" s="25">
        <f t="shared" si="110"/>
        <v>1</v>
      </c>
    </row>
    <row r="7003" spans="2:10">
      <c r="B7003" s="3">
        <v>37649</v>
      </c>
      <c r="C7003" s="10" t="s">
        <v>21483</v>
      </c>
      <c r="D7003" s="10" t="s">
        <v>21484</v>
      </c>
      <c r="E7003" s="25">
        <v>1</v>
      </c>
      <c r="F7003" s="25">
        <v>2</v>
      </c>
      <c r="G7003" s="10" t="s">
        <v>21485</v>
      </c>
      <c r="H7003" s="25">
        <f>INDEX('Annexe 1 – Données des équipes'!$B$12:$R$114, MATCH(C7003, 'Annexe 1 – Données des équipes'!$B$12:$B$114,0),4)</f>
        <v>20</v>
      </c>
      <c r="I7003" s="25">
        <f>INDEX('Annexe 1 – Données des équipes'!$B$12:$R$114, MATCH(D7003, 'Annexe 1 – Données des équipes'!$B$12:$B$114,0),4)</f>
        <v>30</v>
      </c>
      <c r="J7003" s="25">
        <f t="shared" si="110"/>
        <v>1</v>
      </c>
    </row>
    <row r="7004" spans="2:10">
      <c r="B7004" s="3">
        <v>37656</v>
      </c>
      <c r="C7004" s="10" t="s">
        <v>21486</v>
      </c>
      <c r="D7004" s="10" t="s">
        <v>21487</v>
      </c>
      <c r="E7004" s="25">
        <v>0</v>
      </c>
      <c r="F7004" s="25">
        <v>1</v>
      </c>
      <c r="G7004" s="10" t="s">
        <v>21488</v>
      </c>
      <c r="H7004" s="25">
        <f>INDEX('Annexe 1 – Données des équipes'!$B$12:$R$114, MATCH(C7004, 'Annexe 1 – Données des équipes'!$B$12:$B$114,0),4)</f>
        <v>80</v>
      </c>
      <c r="I7004" s="25">
        <f>INDEX('Annexe 1 – Données des équipes'!$B$12:$R$114, MATCH(D7004, 'Annexe 1 – Données des équipes'!$B$12:$B$114,0),4)</f>
        <v>90</v>
      </c>
      <c r="J7004" s="25">
        <f t="shared" si="110"/>
        <v>1</v>
      </c>
    </row>
    <row r="7005" spans="2:10">
      <c r="B7005" s="3">
        <v>37661</v>
      </c>
      <c r="C7005" s="10" t="s">
        <v>21489</v>
      </c>
      <c r="D7005" s="10" t="s">
        <v>21490</v>
      </c>
      <c r="E7005" s="25">
        <v>1</v>
      </c>
      <c r="F7005" s="25">
        <v>0</v>
      </c>
      <c r="G7005" s="10" t="s">
        <v>21491</v>
      </c>
      <c r="H7005" s="25">
        <f>INDEX('Annexe 1 – Données des équipes'!$B$12:$R$114, MATCH(C7005, 'Annexe 1 – Données des équipes'!$B$12:$B$114,0),4)</f>
        <v>70</v>
      </c>
      <c r="I7005" s="25">
        <f>INDEX('Annexe 1 – Données des équipes'!$B$12:$R$114, MATCH(D7005, 'Annexe 1 – Données des équipes'!$B$12:$B$114,0),4)</f>
        <v>20</v>
      </c>
      <c r="J7005" s="25">
        <f t="shared" si="110"/>
        <v>1</v>
      </c>
    </row>
    <row r="7006" spans="2:10">
      <c r="B7006" s="3">
        <v>37661</v>
      </c>
      <c r="C7006" s="10" t="s">
        <v>21492</v>
      </c>
      <c r="D7006" s="10" t="s">
        <v>21493</v>
      </c>
      <c r="E7006" s="25">
        <v>1</v>
      </c>
      <c r="F7006" s="25">
        <v>2</v>
      </c>
      <c r="G7006" s="10" t="s">
        <v>21494</v>
      </c>
      <c r="H7006" s="25">
        <f>INDEX('Annexe 1 – Données des équipes'!$B$12:$R$114, MATCH(C7006, 'Annexe 1 – Données des équipes'!$B$12:$B$114,0),4)</f>
        <v>50</v>
      </c>
      <c r="I7006" s="25">
        <f>INDEX('Annexe 1 – Données des équipes'!$B$12:$R$114, MATCH(D7006, 'Annexe 1 – Données des équipes'!$B$12:$B$114,0),4)</f>
        <v>0</v>
      </c>
      <c r="J7006" s="25">
        <f t="shared" si="110"/>
        <v>1</v>
      </c>
    </row>
    <row r="7007" spans="2:10">
      <c r="B7007" s="3">
        <v>37663</v>
      </c>
      <c r="C7007" s="10" t="s">
        <v>21495</v>
      </c>
      <c r="D7007" s="10" t="s">
        <v>21496</v>
      </c>
      <c r="E7007" s="25">
        <v>1</v>
      </c>
      <c r="F7007" s="25">
        <v>0</v>
      </c>
      <c r="G7007" s="10" t="s">
        <v>21497</v>
      </c>
      <c r="H7007" s="25">
        <f>INDEX('Annexe 1 – Données des équipes'!$B$12:$R$114, MATCH(C7007, 'Annexe 1 – Données des équipes'!$B$12:$B$114,0),4)</f>
        <v>60</v>
      </c>
      <c r="I7007" s="25">
        <f>INDEX('Annexe 1 – Données des équipes'!$B$12:$R$114, MATCH(D7007, 'Annexe 1 – Données des équipes'!$B$12:$B$114,0),4)</f>
        <v>0</v>
      </c>
      <c r="J7007" s="25">
        <f t="shared" si="110"/>
        <v>1</v>
      </c>
    </row>
    <row r="7008" spans="2:10">
      <c r="B7008" s="3">
        <v>37664</v>
      </c>
      <c r="C7008" s="10" t="s">
        <v>21498</v>
      </c>
      <c r="D7008" s="10" t="s">
        <v>21499</v>
      </c>
      <c r="E7008" s="25">
        <v>1</v>
      </c>
      <c r="F7008" s="25">
        <v>0</v>
      </c>
      <c r="G7008" s="10" t="s">
        <v>21500</v>
      </c>
      <c r="H7008" s="25">
        <f>INDEX('Annexe 1 – Données des équipes'!$B$12:$R$114, MATCH(C7008, 'Annexe 1 – Données des équipes'!$B$12:$B$114,0),4)</f>
        <v>40</v>
      </c>
      <c r="I7008" s="25">
        <f>INDEX('Annexe 1 – Données des équipes'!$B$12:$R$114, MATCH(D7008, 'Annexe 1 – Données des équipes'!$B$12:$B$114,0),4)</f>
        <v>40</v>
      </c>
      <c r="J7008" s="25">
        <f t="shared" si="110"/>
        <v>1</v>
      </c>
    </row>
    <row r="7009" spans="2:10">
      <c r="B7009" s="3">
        <v>37664</v>
      </c>
      <c r="C7009" s="10" t="s">
        <v>21501</v>
      </c>
      <c r="D7009" s="10" t="s">
        <v>21502</v>
      </c>
      <c r="E7009" s="25">
        <v>2</v>
      </c>
      <c r="F7009" s="25">
        <v>1</v>
      </c>
      <c r="G7009" s="10" t="s">
        <v>21503</v>
      </c>
      <c r="H7009" s="25">
        <f>INDEX('Annexe 1 – Données des équipes'!$B$12:$R$114, MATCH(C7009, 'Annexe 1 – Données des équipes'!$B$12:$B$114,0),4)</f>
        <v>70</v>
      </c>
      <c r="I7009" s="25">
        <f>INDEX('Annexe 1 – Données des équipes'!$B$12:$R$114, MATCH(D7009, 'Annexe 1 – Données des équipes'!$B$12:$B$114,0),4)</f>
        <v>20</v>
      </c>
      <c r="J7009" s="25">
        <f t="shared" si="110"/>
        <v>1</v>
      </c>
    </row>
    <row r="7010" spans="2:10">
      <c r="B7010" s="3">
        <v>37664</v>
      </c>
      <c r="C7010" s="10" t="s">
        <v>21504</v>
      </c>
      <c r="D7010" s="10" t="s">
        <v>21505</v>
      </c>
      <c r="E7010" s="25">
        <v>1</v>
      </c>
      <c r="F7010" s="25">
        <v>0</v>
      </c>
      <c r="G7010" s="10" t="s">
        <v>21506</v>
      </c>
      <c r="H7010" s="25">
        <f>INDEX('Annexe 1 – Données des équipes'!$B$12:$R$114, MATCH(C7010, 'Annexe 1 – Données des équipes'!$B$12:$B$114,0),4)</f>
        <v>50</v>
      </c>
      <c r="I7010" s="25">
        <f>INDEX('Annexe 1 – Données des équipes'!$B$12:$R$114, MATCH(D7010, 'Annexe 1 – Données des équipes'!$B$12:$B$114,0),4)</f>
        <v>30</v>
      </c>
      <c r="J7010" s="25">
        <f t="shared" si="110"/>
        <v>1</v>
      </c>
    </row>
    <row r="7011" spans="2:10">
      <c r="B7011" s="3">
        <v>37664</v>
      </c>
      <c r="C7011" s="10" t="s">
        <v>21507</v>
      </c>
      <c r="D7011" s="10" t="s">
        <v>21508</v>
      </c>
      <c r="E7011" s="25">
        <v>0</v>
      </c>
      <c r="F7011" s="25">
        <v>1</v>
      </c>
      <c r="G7011" s="10" t="s">
        <v>21509</v>
      </c>
      <c r="H7011" s="25">
        <f>INDEX('Annexe 1 – Données des équipes'!$B$12:$R$114, MATCH(C7011, 'Annexe 1 – Données des équipes'!$B$12:$B$114,0),4)</f>
        <v>10</v>
      </c>
      <c r="I7011" s="25">
        <f>INDEX('Annexe 1 – Données des équipes'!$B$12:$R$114, MATCH(D7011, 'Annexe 1 – Données des équipes'!$B$12:$B$114,0),4)</f>
        <v>20</v>
      </c>
      <c r="J7011" s="25">
        <f t="shared" si="110"/>
        <v>1</v>
      </c>
    </row>
    <row r="7012" spans="2:10">
      <c r="B7012" s="3">
        <v>37664</v>
      </c>
      <c r="C7012" s="10" t="s">
        <v>21510</v>
      </c>
      <c r="D7012" s="10" t="s">
        <v>21511</v>
      </c>
      <c r="E7012" s="25">
        <v>1</v>
      </c>
      <c r="F7012" s="25">
        <v>0</v>
      </c>
      <c r="G7012" s="10" t="s">
        <v>21512</v>
      </c>
      <c r="H7012" s="25">
        <f>INDEX('Annexe 1 – Données des équipes'!$B$12:$R$114, MATCH(C7012, 'Annexe 1 – Données des équipes'!$B$12:$B$114,0),4)</f>
        <v>90</v>
      </c>
      <c r="I7012" s="25">
        <f>INDEX('Annexe 1 – Données des équipes'!$B$12:$R$114, MATCH(D7012, 'Annexe 1 – Données des équipes'!$B$12:$B$114,0),4)</f>
        <v>90</v>
      </c>
      <c r="J7012" s="25">
        <f t="shared" si="110"/>
        <v>1</v>
      </c>
    </row>
    <row r="7013" spans="2:10">
      <c r="B7013" s="3">
        <v>37664</v>
      </c>
      <c r="C7013" s="10" t="s">
        <v>21513</v>
      </c>
      <c r="D7013" s="10" t="s">
        <v>21514</v>
      </c>
      <c r="E7013" s="25">
        <v>1</v>
      </c>
      <c r="F7013" s="25">
        <v>0</v>
      </c>
      <c r="G7013" s="10" t="s">
        <v>21515</v>
      </c>
      <c r="H7013" s="25">
        <f>INDEX('Annexe 1 – Données des équipes'!$B$12:$R$114, MATCH(C7013, 'Annexe 1 – Données des équipes'!$B$12:$B$114,0),4)</f>
        <v>50</v>
      </c>
      <c r="I7013" s="25">
        <f>INDEX('Annexe 1 – Données des équipes'!$B$12:$R$114, MATCH(D7013, 'Annexe 1 – Données des équipes'!$B$12:$B$114,0),4)</f>
        <v>70</v>
      </c>
      <c r="J7013" s="25">
        <f t="shared" si="110"/>
        <v>1</v>
      </c>
    </row>
    <row r="7014" spans="2:10">
      <c r="B7014" s="3">
        <v>37664</v>
      </c>
      <c r="C7014" s="10" t="s">
        <v>21516</v>
      </c>
      <c r="D7014" s="10" t="s">
        <v>21517</v>
      </c>
      <c r="E7014" s="25">
        <v>1</v>
      </c>
      <c r="F7014" s="25">
        <v>0</v>
      </c>
      <c r="G7014" s="10" t="s">
        <v>21518</v>
      </c>
      <c r="H7014" s="25">
        <f>INDEX('Annexe 1 – Données des équipes'!$B$12:$R$114, MATCH(C7014, 'Annexe 1 – Données des équipes'!$B$12:$B$114,0),4)</f>
        <v>80</v>
      </c>
      <c r="I7014" s="25">
        <f>INDEX('Annexe 1 – Données des équipes'!$B$12:$R$114, MATCH(D7014, 'Annexe 1 – Données des équipes'!$B$12:$B$114,0),4)</f>
        <v>90</v>
      </c>
      <c r="J7014" s="25">
        <f t="shared" si="110"/>
        <v>1</v>
      </c>
    </row>
    <row r="7015" spans="2:10">
      <c r="B7015" s="3">
        <v>37664</v>
      </c>
      <c r="C7015" s="10" t="s">
        <v>21519</v>
      </c>
      <c r="D7015" s="10" t="s">
        <v>21520</v>
      </c>
      <c r="E7015" s="25">
        <v>0</v>
      </c>
      <c r="F7015" s="25">
        <v>1</v>
      </c>
      <c r="G7015" s="10" t="s">
        <v>21521</v>
      </c>
      <c r="H7015" s="25">
        <f>INDEX('Annexe 1 – Données des équipes'!$B$12:$R$114, MATCH(C7015, 'Annexe 1 – Données des équipes'!$B$12:$B$114,0),4)</f>
        <v>50</v>
      </c>
      <c r="I7015" s="25">
        <f>INDEX('Annexe 1 – Données des équipes'!$B$12:$R$114, MATCH(D7015, 'Annexe 1 – Données des équipes'!$B$12:$B$114,0),4)</f>
        <v>30</v>
      </c>
      <c r="J7015" s="25">
        <f t="shared" si="110"/>
        <v>1</v>
      </c>
    </row>
    <row r="7016" spans="2:10">
      <c r="B7016" s="3">
        <v>37664</v>
      </c>
      <c r="C7016" s="10" t="s">
        <v>21522</v>
      </c>
      <c r="D7016" s="10" t="s">
        <v>21523</v>
      </c>
      <c r="E7016" s="25">
        <v>2</v>
      </c>
      <c r="F7016" s="25">
        <v>1</v>
      </c>
      <c r="G7016" s="10" t="s">
        <v>21524</v>
      </c>
      <c r="H7016" s="25">
        <f>INDEX('Annexe 1 – Données des équipes'!$B$12:$R$114, MATCH(C7016, 'Annexe 1 – Données des équipes'!$B$12:$B$114,0),4)</f>
        <v>50</v>
      </c>
      <c r="I7016" s="25">
        <f>INDEX('Annexe 1 – Données des équipes'!$B$12:$R$114, MATCH(D7016, 'Annexe 1 – Données des équipes'!$B$12:$B$114,0),4)</f>
        <v>70</v>
      </c>
      <c r="J7016" s="25">
        <f t="shared" si="110"/>
        <v>1</v>
      </c>
    </row>
    <row r="7017" spans="2:10">
      <c r="B7017" s="3">
        <v>37664</v>
      </c>
      <c r="C7017" s="10" t="s">
        <v>21525</v>
      </c>
      <c r="D7017" s="10" t="s">
        <v>21526</v>
      </c>
      <c r="E7017" s="25">
        <v>1</v>
      </c>
      <c r="F7017" s="25">
        <v>0</v>
      </c>
      <c r="G7017" s="10" t="s">
        <v>21527</v>
      </c>
      <c r="H7017" s="25">
        <f>INDEX('Annexe 1 – Données des équipes'!$B$12:$R$114, MATCH(C7017, 'Annexe 1 – Données des équipes'!$B$12:$B$114,0),4)</f>
        <v>40</v>
      </c>
      <c r="I7017" s="25">
        <f>INDEX('Annexe 1 – Données des équipes'!$B$12:$R$114, MATCH(D7017, 'Annexe 1 – Données des équipes'!$B$12:$B$114,0),4)</f>
        <v>80</v>
      </c>
      <c r="J7017" s="25">
        <f t="shared" si="110"/>
        <v>1</v>
      </c>
    </row>
    <row r="7018" spans="2:10">
      <c r="B7018" s="3">
        <v>37667</v>
      </c>
      <c r="C7018" s="10" t="s">
        <v>21528</v>
      </c>
      <c r="D7018" s="10" t="s">
        <v>21529</v>
      </c>
      <c r="E7018" s="25">
        <v>0</v>
      </c>
      <c r="F7018" s="25">
        <v>1</v>
      </c>
      <c r="G7018" s="10" t="s">
        <v>21530</v>
      </c>
      <c r="H7018" s="25">
        <f>INDEX('Annexe 1 – Données des équipes'!$B$12:$R$114, MATCH(C7018, 'Annexe 1 – Données des équipes'!$B$12:$B$114,0),4)</f>
        <v>40</v>
      </c>
      <c r="I7018" s="25">
        <f>INDEX('Annexe 1 – Données des équipes'!$B$12:$R$114, MATCH(D7018, 'Annexe 1 – Données des équipes'!$B$12:$B$114,0),4)</f>
        <v>0</v>
      </c>
      <c r="J7018" s="25">
        <f t="shared" si="110"/>
        <v>1</v>
      </c>
    </row>
    <row r="7019" spans="2:10">
      <c r="B7019" s="3">
        <v>37668</v>
      </c>
      <c r="C7019" s="10" t="s">
        <v>21531</v>
      </c>
      <c r="D7019" s="10" t="s">
        <v>21532</v>
      </c>
      <c r="E7019" s="25">
        <v>1</v>
      </c>
      <c r="F7019" s="25">
        <v>0</v>
      </c>
      <c r="G7019" s="10" t="s">
        <v>21533</v>
      </c>
      <c r="H7019" s="25">
        <f>INDEX('Annexe 1 – Données des équipes'!$B$12:$R$114, MATCH(C7019, 'Annexe 1 – Données des équipes'!$B$12:$B$114,0),4)</f>
        <v>30</v>
      </c>
      <c r="I7019" s="25">
        <f>INDEX('Annexe 1 – Données des équipes'!$B$12:$R$114, MATCH(D7019, 'Annexe 1 – Données des équipes'!$B$12:$B$114,0),4)</f>
        <v>20</v>
      </c>
      <c r="J7019" s="25">
        <f t="shared" si="110"/>
        <v>1</v>
      </c>
    </row>
    <row r="7020" spans="2:10">
      <c r="B7020" s="3">
        <v>37668</v>
      </c>
      <c r="C7020" s="10" t="s">
        <v>21534</v>
      </c>
      <c r="D7020" s="10" t="s">
        <v>21535</v>
      </c>
      <c r="E7020" s="25">
        <v>2</v>
      </c>
      <c r="F7020" s="25">
        <v>3</v>
      </c>
      <c r="G7020" s="10" t="s">
        <v>21536</v>
      </c>
      <c r="H7020" s="25">
        <f>INDEX('Annexe 1 – Données des équipes'!$B$12:$R$114, MATCH(C7020, 'Annexe 1 – Données des équipes'!$B$12:$B$114,0),4)</f>
        <v>0</v>
      </c>
      <c r="I7020" s="25">
        <f>INDEX('Annexe 1 – Données des équipes'!$B$12:$R$114, MATCH(D7020, 'Annexe 1 – Données des équipes'!$B$12:$B$114,0),4)</f>
        <v>80</v>
      </c>
      <c r="J7020" s="25">
        <f t="shared" si="110"/>
        <v>1</v>
      </c>
    </row>
    <row r="7021" spans="2:10">
      <c r="B7021" s="3">
        <v>37672</v>
      </c>
      <c r="C7021" s="10" t="s">
        <v>21537</v>
      </c>
      <c r="D7021" s="10" t="s">
        <v>21538</v>
      </c>
      <c r="E7021" s="25">
        <v>1</v>
      </c>
      <c r="F7021" s="25">
        <v>0</v>
      </c>
      <c r="G7021" s="10" t="s">
        <v>21539</v>
      </c>
      <c r="H7021" s="25">
        <f>INDEX('Annexe 1 – Données des équipes'!$B$12:$R$114, MATCH(C7021, 'Annexe 1 – Données des équipes'!$B$12:$B$114,0),4)</f>
        <v>60</v>
      </c>
      <c r="I7021" s="25">
        <f>INDEX('Annexe 1 – Données des équipes'!$B$12:$R$114, MATCH(D7021, 'Annexe 1 – Données des équipes'!$B$12:$B$114,0),4)</f>
        <v>40</v>
      </c>
      <c r="J7021" s="25">
        <f t="shared" si="110"/>
        <v>1</v>
      </c>
    </row>
    <row r="7022" spans="2:10">
      <c r="B7022" s="3">
        <v>37675</v>
      </c>
      <c r="C7022" s="10" t="s">
        <v>21540</v>
      </c>
      <c r="D7022" s="10" t="s">
        <v>21541</v>
      </c>
      <c r="E7022" s="25">
        <v>1</v>
      </c>
      <c r="F7022" s="25">
        <v>0</v>
      </c>
      <c r="G7022" s="10" t="s">
        <v>21542</v>
      </c>
      <c r="H7022" s="25">
        <f>INDEX('Annexe 1 – Données des équipes'!$B$12:$R$114, MATCH(C7022, 'Annexe 1 – Données des équipes'!$B$12:$B$114,0),4)</f>
        <v>60</v>
      </c>
      <c r="I7022" s="25">
        <f>INDEX('Annexe 1 – Données des équipes'!$B$12:$R$114, MATCH(D7022, 'Annexe 1 – Données des équipes'!$B$12:$B$114,0),4)</f>
        <v>50</v>
      </c>
      <c r="J7022" s="25">
        <f t="shared" si="110"/>
        <v>1</v>
      </c>
    </row>
    <row r="7023" spans="2:10">
      <c r="B7023" s="3">
        <v>37675</v>
      </c>
      <c r="C7023" s="10" t="s">
        <v>21543</v>
      </c>
      <c r="D7023" s="10" t="s">
        <v>21544</v>
      </c>
      <c r="E7023" s="25">
        <v>2</v>
      </c>
      <c r="F7023" s="25">
        <v>1</v>
      </c>
      <c r="G7023" s="10" t="s">
        <v>21545</v>
      </c>
      <c r="H7023" s="25">
        <f>INDEX('Annexe 1 – Données des équipes'!$B$12:$R$114, MATCH(C7023, 'Annexe 1 – Données des équipes'!$B$12:$B$114,0),4)</f>
        <v>10</v>
      </c>
      <c r="I7023" s="25">
        <f>INDEX('Annexe 1 – Données des équipes'!$B$12:$R$114, MATCH(D7023, 'Annexe 1 – Données des équipes'!$B$12:$B$114,0),4)</f>
        <v>40</v>
      </c>
      <c r="J7023" s="25">
        <f t="shared" si="110"/>
        <v>1</v>
      </c>
    </row>
    <row r="7024" spans="2:10">
      <c r="B7024" s="3">
        <v>37706</v>
      </c>
      <c r="C7024" s="10" t="s">
        <v>21546</v>
      </c>
      <c r="D7024" s="10" t="s">
        <v>21547</v>
      </c>
      <c r="E7024" s="25">
        <v>2</v>
      </c>
      <c r="F7024" s="25">
        <v>1</v>
      </c>
      <c r="G7024" s="10" t="s">
        <v>21548</v>
      </c>
      <c r="H7024" s="25">
        <f>INDEX('Annexe 1 – Données des équipes'!$B$12:$R$114, MATCH(C7024, 'Annexe 1 – Données des équipes'!$B$12:$B$114,0),4)</f>
        <v>10</v>
      </c>
      <c r="I7024" s="25">
        <f>INDEX('Annexe 1 – Données des équipes'!$B$12:$R$114, MATCH(D7024, 'Annexe 1 – Données des équipes'!$B$12:$B$114,0),4)</f>
        <v>0</v>
      </c>
      <c r="J7024" s="25">
        <f t="shared" si="110"/>
        <v>1</v>
      </c>
    </row>
    <row r="7025" spans="2:10">
      <c r="B7025" s="3">
        <v>37707</v>
      </c>
      <c r="C7025" s="10" t="s">
        <v>21549</v>
      </c>
      <c r="D7025" s="10" t="s">
        <v>21550</v>
      </c>
      <c r="E7025" s="25">
        <v>1</v>
      </c>
      <c r="F7025" s="25">
        <v>2</v>
      </c>
      <c r="G7025" s="10" t="s">
        <v>21551</v>
      </c>
      <c r="H7025" s="25">
        <f>INDEX('Annexe 1 – Données des équipes'!$B$12:$R$114, MATCH(C7025, 'Annexe 1 – Données des équipes'!$B$12:$B$114,0),4)</f>
        <v>70</v>
      </c>
      <c r="I7025" s="25">
        <f>INDEX('Annexe 1 – Données des équipes'!$B$12:$R$114, MATCH(D7025, 'Annexe 1 – Données des équipes'!$B$12:$B$114,0),4)</f>
        <v>40</v>
      </c>
      <c r="J7025" s="25">
        <f t="shared" si="110"/>
        <v>1</v>
      </c>
    </row>
    <row r="7026" spans="2:10">
      <c r="B7026" s="3">
        <v>37709</v>
      </c>
      <c r="C7026" s="10" t="s">
        <v>21552</v>
      </c>
      <c r="D7026" s="10" t="s">
        <v>21553</v>
      </c>
      <c r="E7026" s="25">
        <v>1</v>
      </c>
      <c r="F7026" s="25">
        <v>0</v>
      </c>
      <c r="G7026" s="10" t="s">
        <v>21554</v>
      </c>
      <c r="H7026" s="25">
        <f>INDEX('Annexe 1 – Données des équipes'!$B$12:$R$114, MATCH(C7026, 'Annexe 1 – Données des équipes'!$B$12:$B$114,0),4)</f>
        <v>10</v>
      </c>
      <c r="I7026" s="25">
        <f>INDEX('Annexe 1 – Données des équipes'!$B$12:$R$114, MATCH(D7026, 'Annexe 1 – Données des équipes'!$B$12:$B$114,0),4)</f>
        <v>50</v>
      </c>
      <c r="J7026" s="25">
        <f t="shared" si="110"/>
        <v>1</v>
      </c>
    </row>
    <row r="7027" spans="2:10">
      <c r="B7027" s="3">
        <v>37709</v>
      </c>
      <c r="C7027" s="10" t="s">
        <v>21555</v>
      </c>
      <c r="D7027" s="10" t="s">
        <v>21556</v>
      </c>
      <c r="E7027" s="25">
        <v>2</v>
      </c>
      <c r="F7027" s="25">
        <v>1</v>
      </c>
      <c r="G7027" s="10" t="s">
        <v>21557</v>
      </c>
      <c r="H7027" s="25">
        <f>INDEX('Annexe 1 – Données des équipes'!$B$12:$R$114, MATCH(C7027, 'Annexe 1 – Données des équipes'!$B$12:$B$114,0),4)</f>
        <v>60</v>
      </c>
      <c r="I7027" s="25">
        <f>INDEX('Annexe 1 – Données des équipes'!$B$12:$R$114, MATCH(D7027, 'Annexe 1 – Données des équipes'!$B$12:$B$114,0),4)</f>
        <v>70</v>
      </c>
      <c r="J7027" s="25">
        <f t="shared" si="110"/>
        <v>1</v>
      </c>
    </row>
    <row r="7028" spans="2:10">
      <c r="B7028" s="3">
        <v>37709</v>
      </c>
      <c r="C7028" s="10" t="s">
        <v>21558</v>
      </c>
      <c r="D7028" s="10" t="s">
        <v>21559</v>
      </c>
      <c r="E7028" s="25">
        <v>2</v>
      </c>
      <c r="F7028" s="25">
        <v>1</v>
      </c>
      <c r="G7028" s="10" t="s">
        <v>21560</v>
      </c>
      <c r="H7028" s="25">
        <f>INDEX('Annexe 1 – Données des équipes'!$B$12:$R$114, MATCH(C7028, 'Annexe 1 – Données des équipes'!$B$12:$B$114,0),4)</f>
        <v>20</v>
      </c>
      <c r="I7028" s="25">
        <f>INDEX('Annexe 1 – Données des équipes'!$B$12:$R$114, MATCH(D7028, 'Annexe 1 – Données des équipes'!$B$12:$B$114,0),4)</f>
        <v>20</v>
      </c>
      <c r="J7028" s="25">
        <f t="shared" si="110"/>
        <v>1</v>
      </c>
    </row>
    <row r="7029" spans="2:10">
      <c r="B7029" s="3">
        <v>37709</v>
      </c>
      <c r="C7029" s="10" t="s">
        <v>21561</v>
      </c>
      <c r="D7029" s="10" t="s">
        <v>21562</v>
      </c>
      <c r="E7029" s="25">
        <v>1</v>
      </c>
      <c r="F7029" s="25">
        <v>2</v>
      </c>
      <c r="G7029" s="10" t="s">
        <v>21563</v>
      </c>
      <c r="H7029" s="25">
        <f>INDEX('Annexe 1 – Données des équipes'!$B$12:$R$114, MATCH(C7029, 'Annexe 1 – Données des équipes'!$B$12:$B$114,0),4)</f>
        <v>10</v>
      </c>
      <c r="I7029" s="25">
        <f>INDEX('Annexe 1 – Données des équipes'!$B$12:$R$114, MATCH(D7029, 'Annexe 1 – Données des équipes'!$B$12:$B$114,0),4)</f>
        <v>60</v>
      </c>
      <c r="J7029" s="25">
        <f t="shared" si="110"/>
        <v>1</v>
      </c>
    </row>
    <row r="7030" spans="2:10">
      <c r="B7030" s="3">
        <v>37709</v>
      </c>
      <c r="C7030" s="10" t="s">
        <v>21564</v>
      </c>
      <c r="D7030" s="10" t="s">
        <v>21565</v>
      </c>
      <c r="E7030" s="25">
        <v>2</v>
      </c>
      <c r="F7030" s="25">
        <v>1</v>
      </c>
      <c r="G7030" s="10" t="s">
        <v>21566</v>
      </c>
      <c r="H7030" s="25">
        <f>INDEX('Annexe 1 – Données des équipes'!$B$12:$R$114, MATCH(C7030, 'Annexe 1 – Données des équipes'!$B$12:$B$114,0),4)</f>
        <v>90</v>
      </c>
      <c r="I7030" s="25">
        <f>INDEX('Annexe 1 – Données des équipes'!$B$12:$R$114, MATCH(D7030, 'Annexe 1 – Données des équipes'!$B$12:$B$114,0),4)</f>
        <v>90</v>
      </c>
      <c r="J7030" s="25">
        <f t="shared" si="110"/>
        <v>1</v>
      </c>
    </row>
    <row r="7031" spans="2:10">
      <c r="B7031" s="3">
        <v>37709</v>
      </c>
      <c r="C7031" s="10" t="s">
        <v>21567</v>
      </c>
      <c r="D7031" s="10" t="s">
        <v>21568</v>
      </c>
      <c r="E7031" s="25">
        <v>2</v>
      </c>
      <c r="F7031" s="25">
        <v>1</v>
      </c>
      <c r="G7031" s="10" t="s">
        <v>21569</v>
      </c>
      <c r="H7031" s="25">
        <f>INDEX('Annexe 1 – Données des équipes'!$B$12:$R$114, MATCH(C7031, 'Annexe 1 – Données des équipes'!$B$12:$B$114,0),4)</f>
        <v>60</v>
      </c>
      <c r="I7031" s="25">
        <f>INDEX('Annexe 1 – Données des équipes'!$B$12:$R$114, MATCH(D7031, 'Annexe 1 – Données des équipes'!$B$12:$B$114,0),4)</f>
        <v>70</v>
      </c>
      <c r="J7031" s="25">
        <f t="shared" si="110"/>
        <v>1</v>
      </c>
    </row>
    <row r="7032" spans="2:10">
      <c r="B7032" s="3">
        <v>37710</v>
      </c>
      <c r="C7032" s="10" t="s">
        <v>21570</v>
      </c>
      <c r="D7032" s="10" t="s">
        <v>21571</v>
      </c>
      <c r="E7032" s="25">
        <v>1</v>
      </c>
      <c r="F7032" s="25">
        <v>0</v>
      </c>
      <c r="G7032" s="10" t="s">
        <v>21572</v>
      </c>
      <c r="H7032" s="25">
        <f>INDEX('Annexe 1 – Données des équipes'!$B$12:$R$114, MATCH(C7032, 'Annexe 1 – Données des équipes'!$B$12:$B$114,0),4)</f>
        <v>40</v>
      </c>
      <c r="I7032" s="25">
        <f>INDEX('Annexe 1 – Données des équipes'!$B$12:$R$114, MATCH(D7032, 'Annexe 1 – Données des équipes'!$B$12:$B$114,0),4)</f>
        <v>40</v>
      </c>
      <c r="J7032" s="25">
        <f t="shared" si="110"/>
        <v>1</v>
      </c>
    </row>
    <row r="7033" spans="2:10">
      <c r="B7033" s="3">
        <v>37713</v>
      </c>
      <c r="C7033" s="10" t="s">
        <v>21573</v>
      </c>
      <c r="D7033" s="10" t="s">
        <v>21574</v>
      </c>
      <c r="E7033" s="25">
        <v>1</v>
      </c>
      <c r="F7033" s="25">
        <v>2</v>
      </c>
      <c r="G7033" s="10" t="s">
        <v>21575</v>
      </c>
      <c r="H7033" s="25">
        <f>INDEX('Annexe 1 – Données des équipes'!$B$12:$R$114, MATCH(C7033, 'Annexe 1 – Données des équipes'!$B$12:$B$114,0),4)</f>
        <v>40</v>
      </c>
      <c r="I7033" s="25">
        <f>INDEX('Annexe 1 – Données des équipes'!$B$12:$R$114, MATCH(D7033, 'Annexe 1 – Données des équipes'!$B$12:$B$114,0),4)</f>
        <v>80</v>
      </c>
      <c r="J7033" s="25">
        <f t="shared" si="110"/>
        <v>1</v>
      </c>
    </row>
    <row r="7034" spans="2:10">
      <c r="B7034" s="3">
        <v>37713</v>
      </c>
      <c r="C7034" s="10" t="s">
        <v>21576</v>
      </c>
      <c r="D7034" s="10" t="s">
        <v>21577</v>
      </c>
      <c r="E7034" s="25">
        <v>1</v>
      </c>
      <c r="F7034" s="25">
        <v>2</v>
      </c>
      <c r="G7034" s="10" t="s">
        <v>21578</v>
      </c>
      <c r="H7034" s="25">
        <f>INDEX('Annexe 1 – Données des équipes'!$B$12:$R$114, MATCH(C7034, 'Annexe 1 – Données des équipes'!$B$12:$B$114,0),4)</f>
        <v>20</v>
      </c>
      <c r="I7034" s="25">
        <f>INDEX('Annexe 1 – Données des équipes'!$B$12:$R$114, MATCH(D7034, 'Annexe 1 – Données des équipes'!$B$12:$B$114,0),4)</f>
        <v>90</v>
      </c>
      <c r="J7034" s="25">
        <f t="shared" si="110"/>
        <v>1</v>
      </c>
    </row>
    <row r="7035" spans="2:10">
      <c r="B7035" s="3">
        <v>37713</v>
      </c>
      <c r="C7035" s="10" t="s">
        <v>21579</v>
      </c>
      <c r="D7035" s="10" t="s">
        <v>21580</v>
      </c>
      <c r="E7035" s="25">
        <v>0</v>
      </c>
      <c r="F7035" s="25">
        <v>1</v>
      </c>
      <c r="G7035" s="10" t="s">
        <v>21581</v>
      </c>
      <c r="H7035" s="25">
        <f>INDEX('Annexe 1 – Données des équipes'!$B$12:$R$114, MATCH(C7035, 'Annexe 1 – Données des équipes'!$B$12:$B$114,0),4)</f>
        <v>20</v>
      </c>
      <c r="I7035" s="25">
        <f>INDEX('Annexe 1 – Données des équipes'!$B$12:$R$114, MATCH(D7035, 'Annexe 1 – Données des équipes'!$B$12:$B$114,0),4)</f>
        <v>90</v>
      </c>
      <c r="J7035" s="25">
        <f t="shared" si="110"/>
        <v>1</v>
      </c>
    </row>
    <row r="7036" spans="2:10">
      <c r="B7036" s="3">
        <v>37727</v>
      </c>
      <c r="C7036" s="10" t="s">
        <v>21582</v>
      </c>
      <c r="D7036" s="10" t="s">
        <v>21583</v>
      </c>
      <c r="E7036" s="25">
        <v>0</v>
      </c>
      <c r="F7036" s="25">
        <v>1</v>
      </c>
      <c r="G7036" s="10" t="s">
        <v>21584</v>
      </c>
      <c r="H7036" s="25">
        <f>INDEX('Annexe 1 – Données des équipes'!$B$12:$R$114, MATCH(C7036, 'Annexe 1 – Données des équipes'!$B$12:$B$114,0),4)</f>
        <v>70</v>
      </c>
      <c r="I7036" s="25">
        <f>INDEX('Annexe 1 – Données des équipes'!$B$12:$R$114, MATCH(D7036, 'Annexe 1 – Données des équipes'!$B$12:$B$114,0),4)</f>
        <v>50</v>
      </c>
      <c r="J7036" s="25">
        <f t="shared" si="110"/>
        <v>1</v>
      </c>
    </row>
    <row r="7037" spans="2:10">
      <c r="B7037" s="3">
        <v>37741</v>
      </c>
      <c r="C7037" s="10" t="s">
        <v>21585</v>
      </c>
      <c r="D7037" s="10" t="s">
        <v>21586</v>
      </c>
      <c r="E7037" s="25">
        <v>1</v>
      </c>
      <c r="F7037" s="25">
        <v>0</v>
      </c>
      <c r="G7037" s="10" t="s">
        <v>21587</v>
      </c>
      <c r="H7037" s="25">
        <f>INDEX('Annexe 1 – Données des équipes'!$B$12:$R$114, MATCH(C7037, 'Annexe 1 – Données des équipes'!$B$12:$B$114,0),4)</f>
        <v>80</v>
      </c>
      <c r="I7037" s="25">
        <f>INDEX('Annexe 1 – Données des équipes'!$B$12:$R$114, MATCH(D7037, 'Annexe 1 – Données des équipes'!$B$12:$B$114,0),4)</f>
        <v>60</v>
      </c>
      <c r="J7037" s="25">
        <f t="shared" si="110"/>
        <v>1</v>
      </c>
    </row>
    <row r="7038" spans="2:10">
      <c r="B7038" s="3">
        <v>37741</v>
      </c>
      <c r="C7038" s="10" t="s">
        <v>21588</v>
      </c>
      <c r="D7038" s="10" t="s">
        <v>21589</v>
      </c>
      <c r="E7038" s="25">
        <v>1</v>
      </c>
      <c r="F7038" s="25">
        <v>0</v>
      </c>
      <c r="G7038" s="10" t="s">
        <v>21590</v>
      </c>
      <c r="H7038" s="25">
        <f>INDEX('Annexe 1 – Données des équipes'!$B$12:$R$114, MATCH(C7038, 'Annexe 1 – Données des équipes'!$B$12:$B$114,0),4)</f>
        <v>80</v>
      </c>
      <c r="I7038" s="25">
        <f>INDEX('Annexe 1 – Données des équipes'!$B$12:$R$114, MATCH(D7038, 'Annexe 1 – Données des équipes'!$B$12:$B$114,0),4)</f>
        <v>60</v>
      </c>
      <c r="J7038" s="25">
        <f t="shared" si="110"/>
        <v>1</v>
      </c>
    </row>
    <row r="7039" spans="2:10">
      <c r="B7039" s="3">
        <v>37741</v>
      </c>
      <c r="C7039" s="10" t="s">
        <v>21591</v>
      </c>
      <c r="D7039" s="10" t="s">
        <v>21592</v>
      </c>
      <c r="E7039" s="25">
        <v>1</v>
      </c>
      <c r="F7039" s="25">
        <v>0</v>
      </c>
      <c r="G7039" s="10" t="s">
        <v>21593</v>
      </c>
      <c r="H7039" s="25">
        <f>INDEX('Annexe 1 – Données des équipes'!$B$12:$R$114, MATCH(C7039, 'Annexe 1 – Données des équipes'!$B$12:$B$114,0),4)</f>
        <v>10</v>
      </c>
      <c r="I7039" s="25">
        <f>INDEX('Annexe 1 – Données des équipes'!$B$12:$R$114, MATCH(D7039, 'Annexe 1 – Données des équipes'!$B$12:$B$114,0),4)</f>
        <v>50</v>
      </c>
      <c r="J7039" s="25">
        <f t="shared" si="110"/>
        <v>1</v>
      </c>
    </row>
    <row r="7040" spans="2:10">
      <c r="B7040" s="3">
        <v>37741</v>
      </c>
      <c r="C7040" s="10" t="s">
        <v>21594</v>
      </c>
      <c r="D7040" s="10" t="s">
        <v>21595</v>
      </c>
      <c r="E7040" s="25">
        <v>1</v>
      </c>
      <c r="F7040" s="25">
        <v>0</v>
      </c>
      <c r="G7040" s="10" t="s">
        <v>21596</v>
      </c>
      <c r="H7040" s="25">
        <f>INDEX('Annexe 1 – Données des équipes'!$B$12:$R$114, MATCH(C7040, 'Annexe 1 – Données des équipes'!$B$12:$B$114,0),4)</f>
        <v>90</v>
      </c>
      <c r="I7040" s="25">
        <f>INDEX('Annexe 1 – Données des équipes'!$B$12:$R$114, MATCH(D7040, 'Annexe 1 – Données des équipes'!$B$12:$B$114,0),4)</f>
        <v>70</v>
      </c>
      <c r="J7040" s="25">
        <f t="shared" si="110"/>
        <v>1</v>
      </c>
    </row>
    <row r="7041" spans="2:10">
      <c r="B7041" s="3">
        <v>37741</v>
      </c>
      <c r="C7041" s="10" t="s">
        <v>21597</v>
      </c>
      <c r="D7041" s="10" t="s">
        <v>21598</v>
      </c>
      <c r="E7041" s="25">
        <v>1</v>
      </c>
      <c r="F7041" s="25">
        <v>0</v>
      </c>
      <c r="G7041" s="10" t="s">
        <v>21599</v>
      </c>
      <c r="H7041" s="25">
        <f>INDEX('Annexe 1 – Données des équipes'!$B$12:$R$114, MATCH(C7041, 'Annexe 1 – Données des équipes'!$B$12:$B$114,0),4)</f>
        <v>60</v>
      </c>
      <c r="I7041" s="25">
        <f>INDEX('Annexe 1 – Données des équipes'!$B$12:$R$114, MATCH(D7041, 'Annexe 1 – Données des équipes'!$B$12:$B$114,0),4)</f>
        <v>30</v>
      </c>
      <c r="J7041" s="25">
        <f t="shared" si="110"/>
        <v>1</v>
      </c>
    </row>
    <row r="7042" spans="2:10">
      <c r="B7042" s="3">
        <v>37031</v>
      </c>
      <c r="C7042" s="10" t="s">
        <v>21600</v>
      </c>
      <c r="D7042" s="10" t="s">
        <v>21601</v>
      </c>
      <c r="E7042" s="25">
        <v>1</v>
      </c>
      <c r="F7042" s="25">
        <v>1</v>
      </c>
      <c r="G7042" s="10" t="s">
        <v>21602</v>
      </c>
      <c r="H7042" s="25">
        <f>INDEX('Annexe 1 – Données des équipes'!$B$12:$R$114, MATCH(C7042, 'Annexe 1 – Données des équipes'!$B$12:$B$114,0),4)</f>
        <v>40</v>
      </c>
      <c r="I7042" s="25">
        <f>INDEX('Annexe 1 – Données des équipes'!$B$12:$R$114, MATCH(D7042, 'Annexe 1 – Données des équipes'!$B$12:$B$114,0),4)</f>
        <v>30</v>
      </c>
      <c r="J7042" s="25">
        <f t="shared" si="110"/>
        <v>0</v>
      </c>
    </row>
    <row r="7043" spans="2:10">
      <c r="B7043" s="3">
        <v>37741</v>
      </c>
      <c r="C7043" s="10" t="s">
        <v>21603</v>
      </c>
      <c r="D7043" s="10" t="s">
        <v>21604</v>
      </c>
      <c r="E7043" s="25">
        <v>0</v>
      </c>
      <c r="F7043" s="25">
        <v>1</v>
      </c>
      <c r="G7043" s="10" t="s">
        <v>21605</v>
      </c>
      <c r="H7043" s="25">
        <f>INDEX('Annexe 1 – Données des équipes'!$B$12:$R$114, MATCH(C7043, 'Annexe 1 – Données des équipes'!$B$12:$B$114,0),4)</f>
        <v>80</v>
      </c>
      <c r="I7043" s="25">
        <f>INDEX('Annexe 1 – Données des équipes'!$B$12:$R$114, MATCH(D7043, 'Annexe 1 – Données des équipes'!$B$12:$B$114,0),4)</f>
        <v>70</v>
      </c>
      <c r="J7043" s="25">
        <f t="shared" si="110"/>
        <v>1</v>
      </c>
    </row>
    <row r="7044" spans="2:10">
      <c r="B7044" s="3">
        <v>37741</v>
      </c>
      <c r="C7044" s="10" t="s">
        <v>21606</v>
      </c>
      <c r="D7044" s="10" t="s">
        <v>21607</v>
      </c>
      <c r="E7044" s="25">
        <v>1</v>
      </c>
      <c r="F7044" s="25">
        <v>2</v>
      </c>
      <c r="G7044" s="10" t="s">
        <v>21608</v>
      </c>
      <c r="H7044" s="25">
        <f>INDEX('Annexe 1 – Données des équipes'!$B$12:$R$114, MATCH(C7044, 'Annexe 1 – Données des équipes'!$B$12:$B$114,0),4)</f>
        <v>80</v>
      </c>
      <c r="I7044" s="25">
        <f>INDEX('Annexe 1 – Données des équipes'!$B$12:$R$114, MATCH(D7044, 'Annexe 1 – Données des équipes'!$B$12:$B$114,0),4)</f>
        <v>80</v>
      </c>
      <c r="J7044" s="25">
        <f t="shared" si="110"/>
        <v>1</v>
      </c>
    </row>
    <row r="7045" spans="2:10">
      <c r="B7045" s="3">
        <v>37741</v>
      </c>
      <c r="C7045" s="10" t="s">
        <v>21609</v>
      </c>
      <c r="D7045" s="10" t="s">
        <v>21610</v>
      </c>
      <c r="E7045" s="25">
        <v>1</v>
      </c>
      <c r="F7045" s="25">
        <v>2</v>
      </c>
      <c r="G7045" s="10" t="s">
        <v>21611</v>
      </c>
      <c r="H7045" s="25">
        <f>INDEX('Annexe 1 – Données des équipes'!$B$12:$R$114, MATCH(C7045, 'Annexe 1 – Données des équipes'!$B$12:$B$114,0),4)</f>
        <v>80</v>
      </c>
      <c r="I7045" s="25">
        <f>INDEX('Annexe 1 – Données des équipes'!$B$12:$R$114, MATCH(D7045, 'Annexe 1 – Données des équipes'!$B$12:$B$114,0),4)</f>
        <v>90</v>
      </c>
      <c r="J7045" s="25">
        <f t="shared" si="110"/>
        <v>1</v>
      </c>
    </row>
    <row r="7046" spans="2:10">
      <c r="B7046" s="3">
        <v>37741</v>
      </c>
      <c r="C7046" s="10" t="s">
        <v>21612</v>
      </c>
      <c r="D7046" s="10" t="s">
        <v>21613</v>
      </c>
      <c r="E7046" s="25">
        <v>1</v>
      </c>
      <c r="F7046" s="25">
        <v>0</v>
      </c>
      <c r="G7046" s="10" t="s">
        <v>21614</v>
      </c>
      <c r="H7046" s="25">
        <f>INDEX('Annexe 1 – Données des équipes'!$B$12:$R$114, MATCH(C7046, 'Annexe 1 – Données des équipes'!$B$12:$B$114,0),4)</f>
        <v>40</v>
      </c>
      <c r="I7046" s="25">
        <f>INDEX('Annexe 1 – Données des équipes'!$B$12:$R$114, MATCH(D7046, 'Annexe 1 – Données des équipes'!$B$12:$B$114,0),4)</f>
        <v>70</v>
      </c>
      <c r="J7046" s="25">
        <f t="shared" si="110"/>
        <v>1</v>
      </c>
    </row>
    <row r="7047" spans="2:10">
      <c r="B7047" s="3">
        <v>37741</v>
      </c>
      <c r="C7047" s="10" t="s">
        <v>21615</v>
      </c>
      <c r="D7047" s="10" t="s">
        <v>21616</v>
      </c>
      <c r="E7047" s="25">
        <v>1</v>
      </c>
      <c r="F7047" s="25">
        <v>2</v>
      </c>
      <c r="G7047" s="10" t="s">
        <v>21617</v>
      </c>
      <c r="H7047" s="25">
        <f>INDEX('Annexe 1 – Données des équipes'!$B$12:$R$114, MATCH(C7047, 'Annexe 1 – Données des équipes'!$B$12:$B$114,0),4)</f>
        <v>30</v>
      </c>
      <c r="I7047" s="25">
        <f>INDEX('Annexe 1 – Données des équipes'!$B$12:$R$114, MATCH(D7047, 'Annexe 1 – Données des équipes'!$B$12:$B$114,0),4)</f>
        <v>10</v>
      </c>
      <c r="J7047" s="25">
        <f t="shared" si="110"/>
        <v>1</v>
      </c>
    </row>
    <row r="7048" spans="2:10">
      <c r="B7048" s="3">
        <v>37763</v>
      </c>
      <c r="C7048" s="10" t="s">
        <v>21618</v>
      </c>
      <c r="D7048" s="10" t="s">
        <v>21619</v>
      </c>
      <c r="E7048" s="25">
        <v>1</v>
      </c>
      <c r="F7048" s="25">
        <v>2</v>
      </c>
      <c r="G7048" s="10" t="s">
        <v>21620</v>
      </c>
      <c r="H7048" s="25">
        <f>INDEX('Annexe 1 – Données des équipes'!$B$12:$R$114, MATCH(C7048, 'Annexe 1 – Données des équipes'!$B$12:$B$114,0),4)</f>
        <v>20</v>
      </c>
      <c r="I7048" s="25">
        <f>INDEX('Annexe 1 – Données des équipes'!$B$12:$R$114, MATCH(D7048, 'Annexe 1 – Données des équipes'!$B$12:$B$114,0),4)</f>
        <v>90</v>
      </c>
      <c r="J7048" s="25">
        <f t="shared" si="110"/>
        <v>1</v>
      </c>
    </row>
    <row r="7049" spans="2:10">
      <c r="B7049" s="3">
        <v>37766</v>
      </c>
      <c r="C7049" s="10" t="s">
        <v>21621</v>
      </c>
      <c r="D7049" s="10" t="s">
        <v>21622</v>
      </c>
      <c r="E7049" s="25">
        <v>3</v>
      </c>
      <c r="F7049" s="25">
        <v>2</v>
      </c>
      <c r="G7049" s="10" t="s">
        <v>21623</v>
      </c>
      <c r="H7049" s="25">
        <f>INDEX('Annexe 1 – Données des équipes'!$B$12:$R$114, MATCH(C7049, 'Annexe 1 – Données des équipes'!$B$12:$B$114,0),4)</f>
        <v>30</v>
      </c>
      <c r="I7049" s="25">
        <f>INDEX('Annexe 1 – Données des équipes'!$B$12:$R$114, MATCH(D7049, 'Annexe 1 – Données des équipes'!$B$12:$B$114,0),4)</f>
        <v>50</v>
      </c>
      <c r="J7049" s="25">
        <f t="shared" si="110"/>
        <v>1</v>
      </c>
    </row>
    <row r="7050" spans="2:10">
      <c r="B7050" s="3">
        <v>37770</v>
      </c>
      <c r="C7050" s="10" t="s">
        <v>21624</v>
      </c>
      <c r="D7050" s="10" t="s">
        <v>21625</v>
      </c>
      <c r="E7050" s="25">
        <v>0</v>
      </c>
      <c r="F7050" s="25">
        <v>1</v>
      </c>
      <c r="G7050" s="10" t="s">
        <v>21626</v>
      </c>
      <c r="H7050" s="25">
        <f>INDEX('Annexe 1 – Données des équipes'!$B$12:$R$114, MATCH(C7050, 'Annexe 1 – Données des équipes'!$B$12:$B$114,0),4)</f>
        <v>20</v>
      </c>
      <c r="I7050" s="25">
        <f>INDEX('Annexe 1 – Données des équipes'!$B$12:$R$114, MATCH(D7050, 'Annexe 1 – Données des équipes'!$B$12:$B$114,0),4)</f>
        <v>40</v>
      </c>
      <c r="J7050" s="25">
        <f t="shared" si="110"/>
        <v>1</v>
      </c>
    </row>
    <row r="7051" spans="2:10">
      <c r="B7051" s="3">
        <v>37772</v>
      </c>
      <c r="C7051" s="10" t="s">
        <v>21627</v>
      </c>
      <c r="D7051" s="10" t="s">
        <v>21628</v>
      </c>
      <c r="E7051" s="25">
        <v>0</v>
      </c>
      <c r="F7051" s="25">
        <v>1</v>
      </c>
      <c r="G7051" s="10" t="s">
        <v>21629</v>
      </c>
      <c r="H7051" s="25">
        <f>INDEX('Annexe 1 – Données des équipes'!$B$12:$R$114, MATCH(C7051, 'Annexe 1 – Données des équipes'!$B$12:$B$114,0),4)</f>
        <v>50</v>
      </c>
      <c r="I7051" s="25">
        <f>INDEX('Annexe 1 – Données des équipes'!$B$12:$R$114, MATCH(D7051, 'Annexe 1 – Données des équipes'!$B$12:$B$114,0),4)</f>
        <v>70</v>
      </c>
      <c r="J7051" s="25">
        <f t="shared" si="110"/>
        <v>1</v>
      </c>
    </row>
    <row r="7052" spans="2:10">
      <c r="B7052" s="3">
        <v>39599</v>
      </c>
      <c r="C7052" s="10" t="s">
        <v>21630</v>
      </c>
      <c r="D7052" s="10" t="s">
        <v>21631</v>
      </c>
      <c r="E7052" s="25">
        <v>2</v>
      </c>
      <c r="F7052" s="25">
        <v>0</v>
      </c>
      <c r="G7052" s="10" t="s">
        <v>21632</v>
      </c>
      <c r="H7052" s="25">
        <f>INDEX('Annexe 1 – Données des équipes'!$B$12:$R$114, MATCH(C7052, 'Annexe 1 – Données des équipes'!$B$12:$B$114,0),4)</f>
        <v>40</v>
      </c>
      <c r="I7052" s="25">
        <f>INDEX('Annexe 1 – Données des équipes'!$B$12:$R$114, MATCH(D7052, 'Annexe 1 – Données des équipes'!$B$12:$B$114,0),4)</f>
        <v>0</v>
      </c>
      <c r="J7052" s="25">
        <f t="shared" si="110"/>
        <v>2</v>
      </c>
    </row>
    <row r="7053" spans="2:10">
      <c r="B7053" s="3">
        <v>37775</v>
      </c>
      <c r="C7053" s="10" t="s">
        <v>21633</v>
      </c>
      <c r="D7053" s="10" t="s">
        <v>21634</v>
      </c>
      <c r="E7053" s="25">
        <v>2</v>
      </c>
      <c r="F7053" s="25">
        <v>1</v>
      </c>
      <c r="G7053" s="10" t="s">
        <v>21635</v>
      </c>
      <c r="H7053" s="25">
        <f>INDEX('Annexe 1 – Données des équipes'!$B$12:$R$114, MATCH(C7053, 'Annexe 1 – Données des équipes'!$B$12:$B$114,0),4)</f>
        <v>90</v>
      </c>
      <c r="I7053" s="25">
        <f>INDEX('Annexe 1 – Données des équipes'!$B$12:$R$114, MATCH(D7053, 'Annexe 1 – Données des équipes'!$B$12:$B$114,0),4)</f>
        <v>70</v>
      </c>
      <c r="J7053" s="25">
        <f t="shared" si="110"/>
        <v>1</v>
      </c>
    </row>
    <row r="7054" spans="2:10">
      <c r="B7054" s="3">
        <v>37775</v>
      </c>
      <c r="C7054" s="10" t="s">
        <v>21636</v>
      </c>
      <c r="D7054" s="10" t="s">
        <v>21637</v>
      </c>
      <c r="E7054" s="25">
        <v>3</v>
      </c>
      <c r="F7054" s="25">
        <v>2</v>
      </c>
      <c r="G7054" s="10" t="s">
        <v>21638</v>
      </c>
      <c r="H7054" s="25">
        <f>INDEX('Annexe 1 – Données des équipes'!$B$12:$R$114, MATCH(C7054, 'Annexe 1 – Données des équipes'!$B$12:$B$114,0),4)</f>
        <v>0</v>
      </c>
      <c r="I7054" s="25">
        <f>INDEX('Annexe 1 – Données des équipes'!$B$12:$R$114, MATCH(D7054, 'Annexe 1 – Données des équipes'!$B$12:$B$114,0),4)</f>
        <v>10</v>
      </c>
      <c r="J7054" s="25">
        <f t="shared" si="110"/>
        <v>1</v>
      </c>
    </row>
    <row r="7055" spans="2:10">
      <c r="B7055" s="3">
        <v>37779</v>
      </c>
      <c r="C7055" s="10" t="s">
        <v>21639</v>
      </c>
      <c r="D7055" s="10" t="s">
        <v>21640</v>
      </c>
      <c r="E7055" s="25">
        <v>1</v>
      </c>
      <c r="F7055" s="25">
        <v>0</v>
      </c>
      <c r="G7055" s="10" t="s">
        <v>21641</v>
      </c>
      <c r="H7055" s="25">
        <f>INDEX('Annexe 1 – Données des équipes'!$B$12:$R$114, MATCH(C7055, 'Annexe 1 – Données des équipes'!$B$12:$B$114,0),4)</f>
        <v>80</v>
      </c>
      <c r="I7055" s="25">
        <f>INDEX('Annexe 1 – Données des équipes'!$B$12:$R$114, MATCH(D7055, 'Annexe 1 – Données des équipes'!$B$12:$B$114,0),4)</f>
        <v>30</v>
      </c>
      <c r="J7055" s="25">
        <f t="shared" si="110"/>
        <v>1</v>
      </c>
    </row>
    <row r="7056" spans="2:10">
      <c r="B7056" s="3">
        <v>37779</v>
      </c>
      <c r="C7056" s="10" t="s">
        <v>21642</v>
      </c>
      <c r="D7056" s="10" t="s">
        <v>21643</v>
      </c>
      <c r="E7056" s="25">
        <v>2</v>
      </c>
      <c r="F7056" s="25">
        <v>1</v>
      </c>
      <c r="G7056" s="10" t="s">
        <v>21644</v>
      </c>
      <c r="H7056" s="25">
        <f>INDEX('Annexe 1 – Données des équipes'!$B$12:$R$114, MATCH(C7056, 'Annexe 1 – Données des équipes'!$B$12:$B$114,0),4)</f>
        <v>60</v>
      </c>
      <c r="I7056" s="25">
        <f>INDEX('Annexe 1 – Données des équipes'!$B$12:$R$114, MATCH(D7056, 'Annexe 1 – Données des équipes'!$B$12:$B$114,0),4)</f>
        <v>40</v>
      </c>
      <c r="J7056" s="25">
        <f t="shared" si="110"/>
        <v>1</v>
      </c>
    </row>
    <row r="7057" spans="2:10">
      <c r="B7057" s="3">
        <v>37779</v>
      </c>
      <c r="C7057" s="10" t="s">
        <v>21645</v>
      </c>
      <c r="D7057" s="10" t="s">
        <v>21646</v>
      </c>
      <c r="E7057" s="25">
        <v>0</v>
      </c>
      <c r="F7057" s="25">
        <v>1</v>
      </c>
      <c r="G7057" s="10" t="s">
        <v>21647</v>
      </c>
      <c r="H7057" s="25">
        <f>INDEX('Annexe 1 – Données des équipes'!$B$12:$R$114, MATCH(C7057, 'Annexe 1 – Données des équipes'!$B$12:$B$114,0),4)</f>
        <v>70</v>
      </c>
      <c r="I7057" s="25">
        <f>INDEX('Annexe 1 – Données des équipes'!$B$12:$R$114, MATCH(D7057, 'Annexe 1 – Données des équipes'!$B$12:$B$114,0),4)</f>
        <v>60</v>
      </c>
      <c r="J7057" s="25">
        <f t="shared" si="110"/>
        <v>1</v>
      </c>
    </row>
    <row r="7058" spans="2:10">
      <c r="B7058" s="3">
        <v>37779</v>
      </c>
      <c r="C7058" s="10" t="s">
        <v>21648</v>
      </c>
      <c r="D7058" s="10" t="s">
        <v>21649</v>
      </c>
      <c r="E7058" s="25">
        <v>0</v>
      </c>
      <c r="F7058" s="25">
        <v>1</v>
      </c>
      <c r="G7058" s="10" t="s">
        <v>21650</v>
      </c>
      <c r="H7058" s="25">
        <f>INDEX('Annexe 1 – Données des équipes'!$B$12:$R$114, MATCH(C7058, 'Annexe 1 – Données des équipes'!$B$12:$B$114,0),4)</f>
        <v>90</v>
      </c>
      <c r="I7058" s="25">
        <f>INDEX('Annexe 1 – Données des équipes'!$B$12:$R$114, MATCH(D7058, 'Annexe 1 – Données des équipes'!$B$12:$B$114,0),4)</f>
        <v>50</v>
      </c>
      <c r="J7058" s="25">
        <f t="shared" ref="J7058:J7121" si="111">ABS(F7058-E7058)</f>
        <v>1</v>
      </c>
    </row>
    <row r="7059" spans="2:10">
      <c r="B7059" s="3">
        <v>37779</v>
      </c>
      <c r="C7059" s="10" t="s">
        <v>21651</v>
      </c>
      <c r="D7059" s="10" t="s">
        <v>21652</v>
      </c>
      <c r="E7059" s="25">
        <v>4</v>
      </c>
      <c r="F7059" s="25">
        <v>3</v>
      </c>
      <c r="G7059" s="10" t="s">
        <v>21653</v>
      </c>
      <c r="H7059" s="25">
        <f>INDEX('Annexe 1 – Données des équipes'!$B$12:$R$114, MATCH(C7059, 'Annexe 1 – Données des équipes'!$B$12:$B$114,0),4)</f>
        <v>60</v>
      </c>
      <c r="I7059" s="25">
        <f>INDEX('Annexe 1 – Données des équipes'!$B$12:$R$114, MATCH(D7059, 'Annexe 1 – Données des équipes'!$B$12:$B$114,0),4)</f>
        <v>10</v>
      </c>
      <c r="J7059" s="25">
        <f t="shared" si="111"/>
        <v>1</v>
      </c>
    </row>
    <row r="7060" spans="2:10">
      <c r="B7060" s="3">
        <v>37779</v>
      </c>
      <c r="C7060" s="10" t="s">
        <v>21654</v>
      </c>
      <c r="D7060" s="10" t="s">
        <v>21655</v>
      </c>
      <c r="E7060" s="25">
        <v>2</v>
      </c>
      <c r="F7060" s="25">
        <v>1</v>
      </c>
      <c r="G7060" s="10" t="s">
        <v>21656</v>
      </c>
      <c r="H7060" s="25">
        <f>INDEX('Annexe 1 – Données des équipes'!$B$12:$R$114, MATCH(C7060, 'Annexe 1 – Données des équipes'!$B$12:$B$114,0),4)</f>
        <v>60</v>
      </c>
      <c r="I7060" s="25">
        <f>INDEX('Annexe 1 – Données des équipes'!$B$12:$R$114, MATCH(D7060, 'Annexe 1 – Données des équipes'!$B$12:$B$114,0),4)</f>
        <v>40</v>
      </c>
      <c r="J7060" s="25">
        <f t="shared" si="111"/>
        <v>1</v>
      </c>
    </row>
    <row r="7061" spans="2:10">
      <c r="B7061" s="3">
        <v>37780</v>
      </c>
      <c r="C7061" s="10" t="s">
        <v>21657</v>
      </c>
      <c r="D7061" s="10" t="s">
        <v>21658</v>
      </c>
      <c r="E7061" s="25">
        <v>1</v>
      </c>
      <c r="F7061" s="25">
        <v>0</v>
      </c>
      <c r="G7061" s="10" t="s">
        <v>21659</v>
      </c>
      <c r="H7061" s="25">
        <f>INDEX('Annexe 1 – Données des équipes'!$B$12:$R$114, MATCH(C7061, 'Annexe 1 – Données des équipes'!$B$12:$B$114,0),4)</f>
        <v>60</v>
      </c>
      <c r="I7061" s="25">
        <f>INDEX('Annexe 1 – Données des équipes'!$B$12:$R$114, MATCH(D7061, 'Annexe 1 – Données des équipes'!$B$12:$B$114,0),4)</f>
        <v>80</v>
      </c>
      <c r="J7061" s="25">
        <f t="shared" si="111"/>
        <v>1</v>
      </c>
    </row>
    <row r="7062" spans="2:10">
      <c r="B7062" s="3">
        <v>37783</v>
      </c>
      <c r="C7062" s="10" t="s">
        <v>21660</v>
      </c>
      <c r="D7062" s="10" t="s">
        <v>21661</v>
      </c>
      <c r="E7062" s="25">
        <v>2</v>
      </c>
      <c r="F7062" s="25">
        <v>1</v>
      </c>
      <c r="G7062" s="10" t="s">
        <v>21662</v>
      </c>
      <c r="H7062" s="25">
        <f>INDEX('Annexe 1 – Données des équipes'!$B$12:$R$114, MATCH(C7062, 'Annexe 1 – Données des équipes'!$B$12:$B$114,0),4)</f>
        <v>90</v>
      </c>
      <c r="I7062" s="25">
        <f>INDEX('Annexe 1 – Données des équipes'!$B$12:$R$114, MATCH(D7062, 'Annexe 1 – Données des équipes'!$B$12:$B$114,0),4)</f>
        <v>70</v>
      </c>
      <c r="J7062" s="25">
        <f t="shared" si="111"/>
        <v>1</v>
      </c>
    </row>
    <row r="7063" spans="2:10">
      <c r="B7063" s="3">
        <v>37783</v>
      </c>
      <c r="C7063" s="10" t="s">
        <v>21663</v>
      </c>
      <c r="D7063" s="10" t="s">
        <v>21664</v>
      </c>
      <c r="E7063" s="25">
        <v>0</v>
      </c>
      <c r="F7063" s="25">
        <v>1</v>
      </c>
      <c r="G7063" s="10" t="s">
        <v>21665</v>
      </c>
      <c r="H7063" s="25">
        <f>INDEX('Annexe 1 – Données des équipes'!$B$12:$R$114, MATCH(C7063, 'Annexe 1 – Données des équipes'!$B$12:$B$114,0),4)</f>
        <v>20</v>
      </c>
      <c r="I7063" s="25">
        <f>INDEX('Annexe 1 – Données des équipes'!$B$12:$R$114, MATCH(D7063, 'Annexe 1 – Données des équipes'!$B$12:$B$114,0),4)</f>
        <v>80</v>
      </c>
      <c r="J7063" s="25">
        <f t="shared" si="111"/>
        <v>1</v>
      </c>
    </row>
    <row r="7064" spans="2:10">
      <c r="B7064" s="3">
        <v>37783</v>
      </c>
      <c r="C7064" s="10" t="s">
        <v>21666</v>
      </c>
      <c r="D7064" s="10" t="s">
        <v>21667</v>
      </c>
      <c r="E7064" s="25">
        <v>1</v>
      </c>
      <c r="F7064" s="25">
        <v>0</v>
      </c>
      <c r="G7064" s="10" t="s">
        <v>21668</v>
      </c>
      <c r="H7064" s="25">
        <f>INDEX('Annexe 1 – Données des équipes'!$B$12:$R$114, MATCH(C7064, 'Annexe 1 – Données des équipes'!$B$12:$B$114,0),4)</f>
        <v>50</v>
      </c>
      <c r="I7064" s="25">
        <f>INDEX('Annexe 1 – Données des équipes'!$B$12:$R$114, MATCH(D7064, 'Annexe 1 – Données des équipes'!$B$12:$B$114,0),4)</f>
        <v>60</v>
      </c>
      <c r="J7064" s="25">
        <f t="shared" si="111"/>
        <v>1</v>
      </c>
    </row>
    <row r="7065" spans="2:10">
      <c r="B7065" s="3">
        <v>37783</v>
      </c>
      <c r="C7065" s="10" t="s">
        <v>21669</v>
      </c>
      <c r="D7065" s="10" t="s">
        <v>21670</v>
      </c>
      <c r="E7065" s="25">
        <v>1</v>
      </c>
      <c r="F7065" s="25">
        <v>2</v>
      </c>
      <c r="G7065" s="10" t="s">
        <v>21671</v>
      </c>
      <c r="H7065" s="25">
        <f>INDEX('Annexe 1 – Données des équipes'!$B$12:$R$114, MATCH(C7065, 'Annexe 1 – Données des équipes'!$B$12:$B$114,0),4)</f>
        <v>40</v>
      </c>
      <c r="I7065" s="25">
        <f>INDEX('Annexe 1 – Données des équipes'!$B$12:$R$114, MATCH(D7065, 'Annexe 1 – Données des équipes'!$B$12:$B$114,0),4)</f>
        <v>80</v>
      </c>
      <c r="J7065" s="25">
        <f t="shared" si="111"/>
        <v>1</v>
      </c>
    </row>
    <row r="7066" spans="2:10">
      <c r="B7066" s="3">
        <v>37783</v>
      </c>
      <c r="C7066" s="10" t="s">
        <v>21672</v>
      </c>
      <c r="D7066" s="10" t="s">
        <v>21673</v>
      </c>
      <c r="E7066" s="25">
        <v>0</v>
      </c>
      <c r="F7066" s="25">
        <v>1</v>
      </c>
      <c r="G7066" s="10" t="s">
        <v>21674</v>
      </c>
      <c r="H7066" s="25">
        <f>INDEX('Annexe 1 – Données des équipes'!$B$12:$R$114, MATCH(C7066, 'Annexe 1 – Données des équipes'!$B$12:$B$114,0),4)</f>
        <v>70</v>
      </c>
      <c r="I7066" s="25">
        <f>INDEX('Annexe 1 – Données des équipes'!$B$12:$R$114, MATCH(D7066, 'Annexe 1 – Données des équipes'!$B$12:$B$114,0),4)</f>
        <v>90</v>
      </c>
      <c r="J7066" s="25">
        <f t="shared" si="111"/>
        <v>1</v>
      </c>
    </row>
    <row r="7067" spans="2:10">
      <c r="B7067" s="3">
        <v>37783</v>
      </c>
      <c r="C7067" s="10" t="s">
        <v>21675</v>
      </c>
      <c r="D7067" s="10" t="s">
        <v>21676</v>
      </c>
      <c r="E7067" s="25">
        <v>3</v>
      </c>
      <c r="F7067" s="25">
        <v>2</v>
      </c>
      <c r="G7067" s="10" t="s">
        <v>21677</v>
      </c>
      <c r="H7067" s="25">
        <f>INDEX('Annexe 1 – Données des équipes'!$B$12:$R$114, MATCH(C7067, 'Annexe 1 – Données des équipes'!$B$12:$B$114,0),4)</f>
        <v>80</v>
      </c>
      <c r="I7067" s="25">
        <f>INDEX('Annexe 1 – Données des équipes'!$B$12:$R$114, MATCH(D7067, 'Annexe 1 – Données des équipes'!$B$12:$B$114,0),4)</f>
        <v>40</v>
      </c>
      <c r="J7067" s="25">
        <f t="shared" si="111"/>
        <v>1</v>
      </c>
    </row>
    <row r="7068" spans="2:10">
      <c r="B7068" s="3">
        <v>37783</v>
      </c>
      <c r="C7068" s="10" t="s">
        <v>21678</v>
      </c>
      <c r="D7068" s="10" t="s">
        <v>21679</v>
      </c>
      <c r="E7068" s="25">
        <v>3</v>
      </c>
      <c r="F7068" s="25">
        <v>2</v>
      </c>
      <c r="G7068" s="10" t="s">
        <v>21680</v>
      </c>
      <c r="H7068" s="25">
        <f>INDEX('Annexe 1 – Données des équipes'!$B$12:$R$114, MATCH(C7068, 'Annexe 1 – Données des équipes'!$B$12:$B$114,0),4)</f>
        <v>60</v>
      </c>
      <c r="I7068" s="25">
        <f>INDEX('Annexe 1 – Données des équipes'!$B$12:$R$114, MATCH(D7068, 'Annexe 1 – Données des équipes'!$B$12:$B$114,0),4)</f>
        <v>20</v>
      </c>
      <c r="J7068" s="25">
        <f t="shared" si="111"/>
        <v>1</v>
      </c>
    </row>
    <row r="7069" spans="2:10">
      <c r="B7069" s="3">
        <v>37790</v>
      </c>
      <c r="C7069" s="10" t="s">
        <v>21681</v>
      </c>
      <c r="D7069" s="10" t="s">
        <v>21682</v>
      </c>
      <c r="E7069" s="25">
        <v>1</v>
      </c>
      <c r="F7069" s="25">
        <v>0</v>
      </c>
      <c r="G7069" s="10" t="s">
        <v>21683</v>
      </c>
      <c r="H7069" s="25">
        <f>INDEX('Annexe 1 – Données des équipes'!$B$12:$R$114, MATCH(C7069, 'Annexe 1 – Données des équipes'!$B$12:$B$114,0),4)</f>
        <v>90</v>
      </c>
      <c r="I7069" s="25">
        <f>INDEX('Annexe 1 – Données des équipes'!$B$12:$R$114, MATCH(D7069, 'Annexe 1 – Données des équipes'!$B$12:$B$114,0),4)</f>
        <v>90</v>
      </c>
      <c r="J7069" s="25">
        <f t="shared" si="111"/>
        <v>1</v>
      </c>
    </row>
    <row r="7070" spans="2:10">
      <c r="B7070" s="3">
        <v>37791</v>
      </c>
      <c r="C7070" s="10" t="s">
        <v>21684</v>
      </c>
      <c r="D7070" s="10" t="s">
        <v>21685</v>
      </c>
      <c r="E7070" s="25">
        <v>0</v>
      </c>
      <c r="F7070" s="25">
        <v>1</v>
      </c>
      <c r="G7070" s="10" t="s">
        <v>21686</v>
      </c>
      <c r="H7070" s="25">
        <f>INDEX('Annexe 1 – Données des équipes'!$B$12:$R$114, MATCH(C7070, 'Annexe 1 – Données des équipes'!$B$12:$B$114,0),4)</f>
        <v>90</v>
      </c>
      <c r="I7070" s="25">
        <f>INDEX('Annexe 1 – Données des équipes'!$B$12:$R$114, MATCH(D7070, 'Annexe 1 – Données des équipes'!$B$12:$B$114,0),4)</f>
        <v>40</v>
      </c>
      <c r="J7070" s="25">
        <f t="shared" si="111"/>
        <v>1</v>
      </c>
    </row>
    <row r="7071" spans="2:10">
      <c r="B7071" s="3">
        <v>37792</v>
      </c>
      <c r="C7071" s="10" t="s">
        <v>21687</v>
      </c>
      <c r="D7071" s="10" t="s">
        <v>21688</v>
      </c>
      <c r="E7071" s="25">
        <v>2</v>
      </c>
      <c r="F7071" s="25">
        <v>1</v>
      </c>
      <c r="G7071" s="10" t="s">
        <v>21689</v>
      </c>
      <c r="H7071" s="25">
        <f>INDEX('Annexe 1 – Données des équipes'!$B$12:$R$114, MATCH(C7071, 'Annexe 1 – Données des équipes'!$B$12:$B$114,0),4)</f>
        <v>90</v>
      </c>
      <c r="I7071" s="25">
        <f>INDEX('Annexe 1 – Données des équipes'!$B$12:$R$114, MATCH(D7071, 'Annexe 1 – Données des équipes'!$B$12:$B$114,0),4)</f>
        <v>50</v>
      </c>
      <c r="J7071" s="25">
        <f t="shared" si="111"/>
        <v>1</v>
      </c>
    </row>
    <row r="7072" spans="2:10">
      <c r="B7072" s="3">
        <v>37793</v>
      </c>
      <c r="C7072" s="10" t="s">
        <v>21690</v>
      </c>
      <c r="D7072" s="10" t="s">
        <v>21691</v>
      </c>
      <c r="E7072" s="25">
        <v>1</v>
      </c>
      <c r="F7072" s="25">
        <v>0</v>
      </c>
      <c r="G7072" s="10" t="s">
        <v>21692</v>
      </c>
      <c r="H7072" s="25">
        <f>INDEX('Annexe 1 – Données des équipes'!$B$12:$R$114, MATCH(C7072, 'Annexe 1 – Données des équipes'!$B$12:$B$114,0),4)</f>
        <v>40</v>
      </c>
      <c r="I7072" s="25">
        <f>INDEX('Annexe 1 – Données des équipes'!$B$12:$R$114, MATCH(D7072, 'Annexe 1 – Données des équipes'!$B$12:$B$114,0),4)</f>
        <v>60</v>
      </c>
      <c r="J7072" s="25">
        <f t="shared" si="111"/>
        <v>1</v>
      </c>
    </row>
    <row r="7073" spans="2:10">
      <c r="B7073" s="3">
        <v>37794</v>
      </c>
      <c r="C7073" s="10" t="s">
        <v>21693</v>
      </c>
      <c r="D7073" s="10" t="s">
        <v>21694</v>
      </c>
      <c r="E7073" s="25">
        <v>1</v>
      </c>
      <c r="F7073" s="25">
        <v>2</v>
      </c>
      <c r="G7073" s="10" t="s">
        <v>21695</v>
      </c>
      <c r="H7073" s="25">
        <f>INDEX('Annexe 1 – Données des équipes'!$B$12:$R$114, MATCH(C7073, 'Annexe 1 – Données des équipes'!$B$12:$B$114,0),4)</f>
        <v>10</v>
      </c>
      <c r="I7073" s="25">
        <f>INDEX('Annexe 1 – Données des équipes'!$B$12:$R$114, MATCH(D7073, 'Annexe 1 – Données des équipes'!$B$12:$B$114,0),4)</f>
        <v>40</v>
      </c>
      <c r="J7073" s="25">
        <f t="shared" si="111"/>
        <v>1</v>
      </c>
    </row>
    <row r="7074" spans="2:10">
      <c r="B7074" s="3">
        <v>37794</v>
      </c>
      <c r="C7074" s="10" t="s">
        <v>21696</v>
      </c>
      <c r="D7074" s="10" t="s">
        <v>21697</v>
      </c>
      <c r="E7074" s="25">
        <v>0</v>
      </c>
      <c r="F7074" s="25">
        <v>1</v>
      </c>
      <c r="G7074" s="10" t="s">
        <v>21698</v>
      </c>
      <c r="H7074" s="25">
        <f>INDEX('Annexe 1 – Données des équipes'!$B$12:$R$114, MATCH(C7074, 'Annexe 1 – Données des équipes'!$B$12:$B$114,0),4)</f>
        <v>50</v>
      </c>
      <c r="I7074" s="25">
        <f>INDEX('Annexe 1 – Données des équipes'!$B$12:$R$114, MATCH(D7074, 'Annexe 1 – Données des équipes'!$B$12:$B$114,0),4)</f>
        <v>90</v>
      </c>
      <c r="J7074" s="25">
        <f t="shared" si="111"/>
        <v>1</v>
      </c>
    </row>
    <row r="7075" spans="2:10">
      <c r="B7075" s="3">
        <v>37045</v>
      </c>
      <c r="C7075" s="10" t="s">
        <v>21699</v>
      </c>
      <c r="D7075" s="10" t="s">
        <v>21700</v>
      </c>
      <c r="E7075" s="25">
        <v>0</v>
      </c>
      <c r="F7075" s="25">
        <v>3</v>
      </c>
      <c r="G7075" s="10" t="s">
        <v>21701</v>
      </c>
      <c r="H7075" s="25">
        <f>INDEX('Annexe 1 – Données des équipes'!$B$12:$R$114, MATCH(C7075, 'Annexe 1 – Données des équipes'!$B$12:$B$114,0),4)</f>
        <v>10</v>
      </c>
      <c r="I7075" s="25">
        <f>INDEX('Annexe 1 – Données des équipes'!$B$12:$R$114, MATCH(D7075, 'Annexe 1 – Données des équipes'!$B$12:$B$114,0),4)</f>
        <v>30</v>
      </c>
      <c r="J7075" s="25">
        <f t="shared" si="111"/>
        <v>3</v>
      </c>
    </row>
    <row r="7076" spans="2:10">
      <c r="B7076" s="3">
        <v>37798</v>
      </c>
      <c r="C7076" s="10" t="s">
        <v>21702</v>
      </c>
      <c r="D7076" s="10" t="s">
        <v>21703</v>
      </c>
      <c r="E7076" s="25">
        <v>1</v>
      </c>
      <c r="F7076" s="25">
        <v>0</v>
      </c>
      <c r="G7076" s="10" t="s">
        <v>21704</v>
      </c>
      <c r="H7076" s="25">
        <f>INDEX('Annexe 1 – Données des équipes'!$B$12:$R$114, MATCH(C7076, 'Annexe 1 – Données des équipes'!$B$12:$B$114,0),4)</f>
        <v>40</v>
      </c>
      <c r="I7076" s="25">
        <f>INDEX('Annexe 1 – Données des équipes'!$B$12:$R$114, MATCH(D7076, 'Annexe 1 – Données des équipes'!$B$12:$B$114,0),4)</f>
        <v>90</v>
      </c>
      <c r="J7076" s="25">
        <f t="shared" si="111"/>
        <v>1</v>
      </c>
    </row>
    <row r="7077" spans="2:10">
      <c r="B7077" s="3">
        <v>37798</v>
      </c>
      <c r="C7077" s="10" t="s">
        <v>21705</v>
      </c>
      <c r="D7077" s="10" t="s">
        <v>21706</v>
      </c>
      <c r="E7077" s="25">
        <v>3</v>
      </c>
      <c r="F7077" s="25">
        <v>2</v>
      </c>
      <c r="G7077" s="10" t="s">
        <v>21707</v>
      </c>
      <c r="H7077" s="25">
        <f>INDEX('Annexe 1 – Données des équipes'!$B$12:$R$114, MATCH(C7077, 'Annexe 1 – Données des équipes'!$B$12:$B$114,0),4)</f>
        <v>90</v>
      </c>
      <c r="I7077" s="25">
        <f>INDEX('Annexe 1 – Données des équipes'!$B$12:$R$114, MATCH(D7077, 'Annexe 1 – Données des équipes'!$B$12:$B$114,0),4)</f>
        <v>60</v>
      </c>
      <c r="J7077" s="25">
        <f t="shared" si="111"/>
        <v>1</v>
      </c>
    </row>
    <row r="7078" spans="2:10">
      <c r="B7078" s="3">
        <v>37798</v>
      </c>
      <c r="C7078" s="10" t="s">
        <v>21708</v>
      </c>
      <c r="D7078" s="10" t="s">
        <v>21709</v>
      </c>
      <c r="E7078" s="25">
        <v>1</v>
      </c>
      <c r="F7078" s="25">
        <v>0</v>
      </c>
      <c r="G7078" s="10" t="s">
        <v>21710</v>
      </c>
      <c r="H7078" s="25">
        <f>INDEX('Annexe 1 – Données des équipes'!$B$12:$R$114, MATCH(C7078, 'Annexe 1 – Données des équipes'!$B$12:$B$114,0),4)</f>
        <v>80</v>
      </c>
      <c r="I7078" s="25">
        <f>INDEX('Annexe 1 – Données des équipes'!$B$12:$R$114, MATCH(D7078, 'Annexe 1 – Données des équipes'!$B$12:$B$114,0),4)</f>
        <v>60</v>
      </c>
      <c r="J7078" s="25">
        <f t="shared" si="111"/>
        <v>1</v>
      </c>
    </row>
    <row r="7079" spans="2:10">
      <c r="B7079" s="3">
        <v>37800</v>
      </c>
      <c r="C7079" s="10" t="s">
        <v>21711</v>
      </c>
      <c r="D7079" s="10" t="s">
        <v>21712</v>
      </c>
      <c r="E7079" s="25">
        <v>1</v>
      </c>
      <c r="F7079" s="25">
        <v>2</v>
      </c>
      <c r="G7079" s="10" t="s">
        <v>21713</v>
      </c>
      <c r="H7079" s="25">
        <f>INDEX('Annexe 1 – Données des équipes'!$B$12:$R$114, MATCH(C7079, 'Annexe 1 – Données des équipes'!$B$12:$B$114,0),4)</f>
        <v>90</v>
      </c>
      <c r="I7079" s="25">
        <f>INDEX('Annexe 1 – Données des équipes'!$B$12:$R$114, MATCH(D7079, 'Annexe 1 – Données des équipes'!$B$12:$B$114,0),4)</f>
        <v>60</v>
      </c>
      <c r="J7079" s="25">
        <f t="shared" si="111"/>
        <v>1</v>
      </c>
    </row>
    <row r="7080" spans="2:10">
      <c r="B7080" s="3">
        <v>37801</v>
      </c>
      <c r="C7080" s="10" t="s">
        <v>21714</v>
      </c>
      <c r="D7080" s="10" t="s">
        <v>21715</v>
      </c>
      <c r="E7080" s="25">
        <v>0</v>
      </c>
      <c r="F7080" s="25">
        <v>1</v>
      </c>
      <c r="G7080" s="10" t="s">
        <v>21716</v>
      </c>
      <c r="H7080" s="25">
        <f>INDEX('Annexe 1 – Données des équipes'!$B$12:$R$114, MATCH(C7080, 'Annexe 1 – Données des équipes'!$B$12:$B$114,0),4)</f>
        <v>40</v>
      </c>
      <c r="I7080" s="25">
        <f>INDEX('Annexe 1 – Données des équipes'!$B$12:$R$114, MATCH(D7080, 'Annexe 1 – Données des équipes'!$B$12:$B$114,0),4)</f>
        <v>90</v>
      </c>
      <c r="J7080" s="25">
        <f t="shared" si="111"/>
        <v>1</v>
      </c>
    </row>
    <row r="7081" spans="2:10">
      <c r="B7081" s="3">
        <v>37804</v>
      </c>
      <c r="C7081" s="10" t="s">
        <v>21717</v>
      </c>
      <c r="D7081" s="10" t="s">
        <v>21718</v>
      </c>
      <c r="E7081" s="25">
        <v>0</v>
      </c>
      <c r="F7081" s="25">
        <v>1</v>
      </c>
      <c r="G7081" s="10" t="s">
        <v>21719</v>
      </c>
      <c r="H7081" s="25">
        <f>INDEX('Annexe 1 – Données des équipes'!$B$12:$R$114, MATCH(C7081, 'Annexe 1 – Données des équipes'!$B$12:$B$114,0),4)</f>
        <v>0</v>
      </c>
      <c r="I7081" s="25">
        <f>INDEX('Annexe 1 – Données des équipes'!$B$12:$R$114, MATCH(D7081, 'Annexe 1 – Données des équipes'!$B$12:$B$114,0),4)</f>
        <v>70</v>
      </c>
      <c r="J7081" s="25">
        <f t="shared" si="111"/>
        <v>1</v>
      </c>
    </row>
    <row r="7082" spans="2:10">
      <c r="B7082" s="3">
        <v>37804</v>
      </c>
      <c r="C7082" s="10" t="s">
        <v>21720</v>
      </c>
      <c r="D7082" s="10" t="s">
        <v>21721</v>
      </c>
      <c r="E7082" s="25">
        <v>1</v>
      </c>
      <c r="F7082" s="25">
        <v>2</v>
      </c>
      <c r="G7082" s="10" t="s">
        <v>21722</v>
      </c>
      <c r="H7082" s="25">
        <f>INDEX('Annexe 1 – Données des équipes'!$B$12:$R$114, MATCH(C7082, 'Annexe 1 – Données des équipes'!$B$12:$B$114,0),4)</f>
        <v>10</v>
      </c>
      <c r="I7082" s="25">
        <f>INDEX('Annexe 1 – Données des équipes'!$B$12:$R$114, MATCH(D7082, 'Annexe 1 – Données des équipes'!$B$12:$B$114,0),4)</f>
        <v>80</v>
      </c>
      <c r="J7082" s="25">
        <f t="shared" si="111"/>
        <v>1</v>
      </c>
    </row>
    <row r="7083" spans="2:10">
      <c r="B7083" s="3">
        <v>37808</v>
      </c>
      <c r="C7083" s="10" t="s">
        <v>21723</v>
      </c>
      <c r="D7083" s="10" t="s">
        <v>21724</v>
      </c>
      <c r="E7083" s="25">
        <v>2</v>
      </c>
      <c r="F7083" s="25">
        <v>1</v>
      </c>
      <c r="G7083" s="10" t="s">
        <v>21725</v>
      </c>
      <c r="H7083" s="25">
        <f>INDEX('Annexe 1 – Données des équipes'!$B$12:$R$114, MATCH(C7083, 'Annexe 1 – Données des équipes'!$B$12:$B$114,0),4)</f>
        <v>0</v>
      </c>
      <c r="I7083" s="25">
        <f>INDEX('Annexe 1 – Données des équipes'!$B$12:$R$114, MATCH(D7083, 'Annexe 1 – Données des équipes'!$B$12:$B$114,0),4)</f>
        <v>80</v>
      </c>
      <c r="J7083" s="25">
        <f t="shared" si="111"/>
        <v>1</v>
      </c>
    </row>
    <row r="7084" spans="2:10">
      <c r="B7084" s="3">
        <v>37810</v>
      </c>
      <c r="C7084" s="10" t="s">
        <v>21726</v>
      </c>
      <c r="D7084" s="10" t="s">
        <v>21727</v>
      </c>
      <c r="E7084" s="25">
        <v>1</v>
      </c>
      <c r="F7084" s="25">
        <v>2</v>
      </c>
      <c r="G7084" s="10" t="s">
        <v>21728</v>
      </c>
      <c r="H7084" s="25">
        <f>INDEX('Annexe 1 – Données des équipes'!$B$12:$R$114, MATCH(C7084, 'Annexe 1 – Données des équipes'!$B$12:$B$114,0),4)</f>
        <v>0</v>
      </c>
      <c r="I7084" s="25">
        <f>INDEX('Annexe 1 – Données des équipes'!$B$12:$R$114, MATCH(D7084, 'Annexe 1 – Données des équipes'!$B$12:$B$114,0),4)</f>
        <v>10</v>
      </c>
      <c r="J7084" s="25">
        <f t="shared" si="111"/>
        <v>1</v>
      </c>
    </row>
    <row r="7085" spans="2:10">
      <c r="B7085" s="3">
        <v>37814</v>
      </c>
      <c r="C7085" s="10" t="s">
        <v>21729</v>
      </c>
      <c r="D7085" s="10" t="s">
        <v>21730</v>
      </c>
      <c r="E7085" s="25">
        <v>0</v>
      </c>
      <c r="F7085" s="25">
        <v>1</v>
      </c>
      <c r="G7085" s="10" t="s">
        <v>21731</v>
      </c>
      <c r="H7085" s="25">
        <f>INDEX('Annexe 1 – Données des équipes'!$B$12:$R$114, MATCH(C7085, 'Annexe 1 – Données des équipes'!$B$12:$B$114,0),4)</f>
        <v>60</v>
      </c>
      <c r="I7085" s="25">
        <f>INDEX('Annexe 1 – Données des équipes'!$B$12:$R$114, MATCH(D7085, 'Annexe 1 – Données des équipes'!$B$12:$B$114,0),4)</f>
        <v>20</v>
      </c>
      <c r="J7085" s="25">
        <f t="shared" si="111"/>
        <v>1</v>
      </c>
    </row>
    <row r="7086" spans="2:10">
      <c r="B7086" s="3">
        <v>37815</v>
      </c>
      <c r="C7086" s="10" t="s">
        <v>21732</v>
      </c>
      <c r="D7086" s="10" t="s">
        <v>21733</v>
      </c>
      <c r="E7086" s="25">
        <v>0</v>
      </c>
      <c r="F7086" s="25">
        <v>1</v>
      </c>
      <c r="G7086" s="10" t="s">
        <v>21734</v>
      </c>
      <c r="H7086" s="25">
        <f>INDEX('Annexe 1 – Données des équipes'!$B$12:$R$114, MATCH(C7086, 'Annexe 1 – Données des équipes'!$B$12:$B$114,0),4)</f>
        <v>30</v>
      </c>
      <c r="I7086" s="25">
        <f>INDEX('Annexe 1 – Données des équipes'!$B$12:$R$114, MATCH(D7086, 'Annexe 1 – Données des équipes'!$B$12:$B$114,0),4)</f>
        <v>90</v>
      </c>
      <c r="J7086" s="25">
        <f t="shared" si="111"/>
        <v>1</v>
      </c>
    </row>
    <row r="7087" spans="2:10">
      <c r="B7087" s="3">
        <v>37815</v>
      </c>
      <c r="C7087" s="10" t="s">
        <v>21735</v>
      </c>
      <c r="D7087" s="10" t="s">
        <v>21736</v>
      </c>
      <c r="E7087" s="25">
        <v>1</v>
      </c>
      <c r="F7087" s="25">
        <v>0</v>
      </c>
      <c r="G7087" s="10" t="s">
        <v>21737</v>
      </c>
      <c r="H7087" s="25">
        <f>INDEX('Annexe 1 – Données des équipes'!$B$12:$R$114, MATCH(C7087, 'Annexe 1 – Données des équipes'!$B$12:$B$114,0),4)</f>
        <v>80</v>
      </c>
      <c r="I7087" s="25">
        <f>INDEX('Annexe 1 – Données des équipes'!$B$12:$R$114, MATCH(D7087, 'Annexe 1 – Données des équipes'!$B$12:$B$114,0),4)</f>
        <v>90</v>
      </c>
      <c r="J7087" s="25">
        <f t="shared" si="111"/>
        <v>1</v>
      </c>
    </row>
    <row r="7088" spans="2:10">
      <c r="B7088" s="3">
        <v>37817</v>
      </c>
      <c r="C7088" s="10" t="s">
        <v>21738</v>
      </c>
      <c r="D7088" s="10" t="s">
        <v>21739</v>
      </c>
      <c r="E7088" s="25">
        <v>2</v>
      </c>
      <c r="F7088" s="25">
        <v>1</v>
      </c>
      <c r="G7088" s="10" t="s">
        <v>21740</v>
      </c>
      <c r="H7088" s="25">
        <f>INDEX('Annexe 1 – Données des équipes'!$B$12:$R$114, MATCH(C7088, 'Annexe 1 – Données des équipes'!$B$12:$B$114,0),4)</f>
        <v>90</v>
      </c>
      <c r="I7088" s="25">
        <f>INDEX('Annexe 1 – Données des équipes'!$B$12:$R$114, MATCH(D7088, 'Annexe 1 – Données des équipes'!$B$12:$B$114,0),4)</f>
        <v>40</v>
      </c>
      <c r="J7088" s="25">
        <f t="shared" si="111"/>
        <v>1</v>
      </c>
    </row>
    <row r="7089" spans="2:10">
      <c r="B7089" s="3">
        <v>37818</v>
      </c>
      <c r="C7089" s="10" t="s">
        <v>21741</v>
      </c>
      <c r="D7089" s="10" t="s">
        <v>21742</v>
      </c>
      <c r="E7089" s="25">
        <v>1</v>
      </c>
      <c r="F7089" s="25">
        <v>0</v>
      </c>
      <c r="G7089" s="10" t="s">
        <v>21743</v>
      </c>
      <c r="H7089" s="25">
        <f>INDEX('Annexe 1 – Données des équipes'!$B$12:$R$114, MATCH(C7089, 'Annexe 1 – Données des équipes'!$B$12:$B$114,0),4)</f>
        <v>0</v>
      </c>
      <c r="I7089" s="25">
        <f>INDEX('Annexe 1 – Données des équipes'!$B$12:$R$114, MATCH(D7089, 'Annexe 1 – Données des équipes'!$B$12:$B$114,0),4)</f>
        <v>0</v>
      </c>
      <c r="J7089" s="25">
        <f t="shared" si="111"/>
        <v>1</v>
      </c>
    </row>
    <row r="7090" spans="2:10">
      <c r="B7090" s="3">
        <v>37821</v>
      </c>
      <c r="C7090" s="10" t="s">
        <v>21744</v>
      </c>
      <c r="D7090" s="10" t="s">
        <v>21745</v>
      </c>
      <c r="E7090" s="25">
        <v>0</v>
      </c>
      <c r="F7090" s="25">
        <v>1</v>
      </c>
      <c r="G7090" s="10" t="s">
        <v>21746</v>
      </c>
      <c r="H7090" s="25">
        <f>INDEX('Annexe 1 – Données des équipes'!$B$12:$R$114, MATCH(C7090, 'Annexe 1 – Données des équipes'!$B$12:$B$114,0),4)</f>
        <v>20</v>
      </c>
      <c r="I7090" s="25">
        <f>INDEX('Annexe 1 – Données des équipes'!$B$12:$R$114, MATCH(D7090, 'Annexe 1 – Données des équipes'!$B$12:$B$114,0),4)</f>
        <v>10</v>
      </c>
      <c r="J7090" s="25">
        <f t="shared" si="111"/>
        <v>1</v>
      </c>
    </row>
    <row r="7091" spans="2:10">
      <c r="B7091" s="3">
        <v>37826</v>
      </c>
      <c r="C7091" s="10" t="s">
        <v>21747</v>
      </c>
      <c r="D7091" s="10" t="s">
        <v>21748</v>
      </c>
      <c r="E7091" s="25">
        <v>3</v>
      </c>
      <c r="F7091" s="25">
        <v>4</v>
      </c>
      <c r="G7091" s="10" t="s">
        <v>21749</v>
      </c>
      <c r="H7091" s="25">
        <f>INDEX('Annexe 1 – Données des équipes'!$B$12:$R$114, MATCH(C7091, 'Annexe 1 – Données des équipes'!$B$12:$B$114,0),4)</f>
        <v>80</v>
      </c>
      <c r="I7091" s="25">
        <f>INDEX('Annexe 1 – Données des équipes'!$B$12:$R$114, MATCH(D7091, 'Annexe 1 – Données des équipes'!$B$12:$B$114,0),4)</f>
        <v>80</v>
      </c>
      <c r="J7091" s="25">
        <f t="shared" si="111"/>
        <v>1</v>
      </c>
    </row>
    <row r="7092" spans="2:10">
      <c r="B7092" s="3">
        <v>37828</v>
      </c>
      <c r="C7092" s="10" t="s">
        <v>21750</v>
      </c>
      <c r="D7092" s="10" t="s">
        <v>21751</v>
      </c>
      <c r="E7092" s="25">
        <v>1</v>
      </c>
      <c r="F7092" s="25">
        <v>0</v>
      </c>
      <c r="G7092" s="10" t="s">
        <v>21752</v>
      </c>
      <c r="H7092" s="25">
        <f>INDEX('Annexe 1 – Données des équipes'!$B$12:$R$114, MATCH(C7092, 'Annexe 1 – Données des équipes'!$B$12:$B$114,0),4)</f>
        <v>50</v>
      </c>
      <c r="I7092" s="25">
        <f>INDEX('Annexe 1 – Données des équipes'!$B$12:$R$114, MATCH(D7092, 'Annexe 1 – Données des équipes'!$B$12:$B$114,0),4)</f>
        <v>60</v>
      </c>
      <c r="J7092" s="25">
        <f t="shared" si="111"/>
        <v>1</v>
      </c>
    </row>
    <row r="7093" spans="2:10">
      <c r="B7093" s="3">
        <v>37829</v>
      </c>
      <c r="C7093" s="10" t="s">
        <v>21753</v>
      </c>
      <c r="D7093" s="10" t="s">
        <v>21754</v>
      </c>
      <c r="E7093" s="25">
        <v>0</v>
      </c>
      <c r="F7093" s="25">
        <v>1</v>
      </c>
      <c r="G7093" s="10" t="s">
        <v>21755</v>
      </c>
      <c r="H7093" s="25">
        <f>INDEX('Annexe 1 – Données des équipes'!$B$12:$R$114, MATCH(C7093, 'Annexe 1 – Données des équipes'!$B$12:$B$114,0),4)</f>
        <v>90</v>
      </c>
      <c r="I7093" s="25">
        <f>INDEX('Annexe 1 – Données des équipes'!$B$12:$R$114, MATCH(D7093, 'Annexe 1 – Données des équipes'!$B$12:$B$114,0),4)</f>
        <v>80</v>
      </c>
      <c r="J7093" s="25">
        <f t="shared" si="111"/>
        <v>1</v>
      </c>
    </row>
    <row r="7094" spans="2:10">
      <c r="B7094" s="3">
        <v>37832</v>
      </c>
      <c r="C7094" s="10" t="s">
        <v>21756</v>
      </c>
      <c r="D7094" s="10" t="s">
        <v>21757</v>
      </c>
      <c r="E7094" s="25">
        <v>1</v>
      </c>
      <c r="F7094" s="25">
        <v>0</v>
      </c>
      <c r="G7094" s="10" t="s">
        <v>21758</v>
      </c>
      <c r="H7094" s="25">
        <f>INDEX('Annexe 1 – Données des équipes'!$B$12:$R$114, MATCH(C7094, 'Annexe 1 – Données des équipes'!$B$12:$B$114,0),4)</f>
        <v>80</v>
      </c>
      <c r="I7094" s="25">
        <f>INDEX('Annexe 1 – Données des équipes'!$B$12:$R$114, MATCH(D7094, 'Annexe 1 – Données des équipes'!$B$12:$B$114,0),4)</f>
        <v>80</v>
      </c>
      <c r="J7094" s="25">
        <f t="shared" si="111"/>
        <v>1</v>
      </c>
    </row>
    <row r="7095" spans="2:10">
      <c r="B7095" s="3">
        <v>37846</v>
      </c>
      <c r="C7095" s="10" t="s">
        <v>21759</v>
      </c>
      <c r="D7095" s="10" t="s">
        <v>21760</v>
      </c>
      <c r="E7095" s="25">
        <v>0</v>
      </c>
      <c r="F7095" s="25">
        <v>1</v>
      </c>
      <c r="G7095" s="10" t="s">
        <v>21761</v>
      </c>
      <c r="H7095" s="25">
        <f>INDEX('Annexe 1 – Données des équipes'!$B$12:$R$114, MATCH(C7095, 'Annexe 1 – Données des équipes'!$B$12:$B$114,0),4)</f>
        <v>70</v>
      </c>
      <c r="I7095" s="25">
        <f>INDEX('Annexe 1 – Données des équipes'!$B$12:$R$114, MATCH(D7095, 'Annexe 1 – Données des équipes'!$B$12:$B$114,0),4)</f>
        <v>30</v>
      </c>
      <c r="J7095" s="25">
        <f t="shared" si="111"/>
        <v>1</v>
      </c>
    </row>
    <row r="7096" spans="2:10">
      <c r="B7096" s="3">
        <v>37852</v>
      </c>
      <c r="C7096" s="10" t="s">
        <v>21762</v>
      </c>
      <c r="D7096" s="10" t="s">
        <v>21763</v>
      </c>
      <c r="E7096" s="25">
        <v>2</v>
      </c>
      <c r="F7096" s="25">
        <v>1</v>
      </c>
      <c r="G7096" s="10" t="s">
        <v>21764</v>
      </c>
      <c r="H7096" s="25">
        <f>INDEX('Annexe 1 – Données des équipes'!$B$12:$R$114, MATCH(C7096, 'Annexe 1 – Données des équipes'!$B$12:$B$114,0),4)</f>
        <v>60</v>
      </c>
      <c r="I7096" s="25">
        <f>INDEX('Annexe 1 – Données des équipes'!$B$12:$R$114, MATCH(D7096, 'Annexe 1 – Données des équipes'!$B$12:$B$114,0),4)</f>
        <v>60</v>
      </c>
      <c r="J7096" s="25">
        <f t="shared" si="111"/>
        <v>1</v>
      </c>
    </row>
    <row r="7097" spans="2:10">
      <c r="B7097" s="3">
        <v>37853</v>
      </c>
      <c r="C7097" s="10" t="s">
        <v>21765</v>
      </c>
      <c r="D7097" s="10" t="s">
        <v>21766</v>
      </c>
      <c r="E7097" s="25">
        <v>3</v>
      </c>
      <c r="F7097" s="25">
        <v>2</v>
      </c>
      <c r="G7097" s="10" t="s">
        <v>21767</v>
      </c>
      <c r="H7097" s="25">
        <f>INDEX('Annexe 1 – Données des équipes'!$B$12:$R$114, MATCH(C7097, 'Annexe 1 – Données des équipes'!$B$12:$B$114,0),4)</f>
        <v>90</v>
      </c>
      <c r="I7097" s="25">
        <f>INDEX('Annexe 1 – Données des équipes'!$B$12:$R$114, MATCH(D7097, 'Annexe 1 – Données des équipes'!$B$12:$B$114,0),4)</f>
        <v>80</v>
      </c>
      <c r="J7097" s="25">
        <f t="shared" si="111"/>
        <v>1</v>
      </c>
    </row>
    <row r="7098" spans="2:10">
      <c r="B7098" s="3">
        <v>37853</v>
      </c>
      <c r="C7098" s="10" t="s">
        <v>21768</v>
      </c>
      <c r="D7098" s="10" t="s">
        <v>21769</v>
      </c>
      <c r="E7098" s="25">
        <v>2</v>
      </c>
      <c r="F7098" s="25">
        <v>1</v>
      </c>
      <c r="G7098" s="10" t="s">
        <v>21770</v>
      </c>
      <c r="H7098" s="25">
        <f>INDEX('Annexe 1 – Données des équipes'!$B$12:$R$114, MATCH(C7098, 'Annexe 1 – Données des équipes'!$B$12:$B$114,0),4)</f>
        <v>10</v>
      </c>
      <c r="I7098" s="25">
        <f>INDEX('Annexe 1 – Données des équipes'!$B$12:$R$114, MATCH(D7098, 'Annexe 1 – Données des équipes'!$B$12:$B$114,0),4)</f>
        <v>70</v>
      </c>
      <c r="J7098" s="25">
        <f t="shared" si="111"/>
        <v>1</v>
      </c>
    </row>
    <row r="7099" spans="2:10">
      <c r="B7099" s="3">
        <v>37853</v>
      </c>
      <c r="C7099" s="10" t="s">
        <v>21771</v>
      </c>
      <c r="D7099" s="10" t="s">
        <v>21772</v>
      </c>
      <c r="E7099" s="25">
        <v>1</v>
      </c>
      <c r="F7099" s="25">
        <v>2</v>
      </c>
      <c r="G7099" s="10" t="s">
        <v>21773</v>
      </c>
      <c r="H7099" s="25">
        <f>INDEX('Annexe 1 – Données des équipes'!$B$12:$R$114, MATCH(C7099, 'Annexe 1 – Données des équipes'!$B$12:$B$114,0),4)</f>
        <v>20</v>
      </c>
      <c r="I7099" s="25">
        <f>INDEX('Annexe 1 – Données des équipes'!$B$12:$R$114, MATCH(D7099, 'Annexe 1 – Données des équipes'!$B$12:$B$114,0),4)</f>
        <v>80</v>
      </c>
      <c r="J7099" s="25">
        <f t="shared" si="111"/>
        <v>1</v>
      </c>
    </row>
    <row r="7100" spans="2:10">
      <c r="B7100" s="3">
        <v>37853</v>
      </c>
      <c r="C7100" s="10" t="s">
        <v>21774</v>
      </c>
      <c r="D7100" s="10" t="s">
        <v>21775</v>
      </c>
      <c r="E7100" s="25">
        <v>0</v>
      </c>
      <c r="F7100" s="25">
        <v>1</v>
      </c>
      <c r="G7100" s="10" t="s">
        <v>21776</v>
      </c>
      <c r="H7100" s="25">
        <f>INDEX('Annexe 1 – Données des équipes'!$B$12:$R$114, MATCH(C7100, 'Annexe 1 – Données des équipes'!$B$12:$B$114,0),4)</f>
        <v>90</v>
      </c>
      <c r="I7100" s="25">
        <f>INDEX('Annexe 1 – Données des équipes'!$B$12:$R$114, MATCH(D7100, 'Annexe 1 – Données des équipes'!$B$12:$B$114,0),4)</f>
        <v>90</v>
      </c>
      <c r="J7100" s="25">
        <f t="shared" si="111"/>
        <v>1</v>
      </c>
    </row>
    <row r="7101" spans="2:10">
      <c r="B7101" s="3">
        <v>37853</v>
      </c>
      <c r="C7101" s="10" t="s">
        <v>21777</v>
      </c>
      <c r="D7101" s="10" t="s">
        <v>21778</v>
      </c>
      <c r="E7101" s="25">
        <v>1</v>
      </c>
      <c r="F7101" s="25">
        <v>2</v>
      </c>
      <c r="G7101" s="10" t="s">
        <v>21779</v>
      </c>
      <c r="H7101" s="25">
        <f>INDEX('Annexe 1 – Données des équipes'!$B$12:$R$114, MATCH(C7101, 'Annexe 1 – Données des équipes'!$B$12:$B$114,0),4)</f>
        <v>50</v>
      </c>
      <c r="I7101" s="25">
        <f>INDEX('Annexe 1 – Données des équipes'!$B$12:$R$114, MATCH(D7101, 'Annexe 1 – Données des équipes'!$B$12:$B$114,0),4)</f>
        <v>70</v>
      </c>
      <c r="J7101" s="25">
        <f t="shared" si="111"/>
        <v>1</v>
      </c>
    </row>
    <row r="7102" spans="2:10">
      <c r="B7102" s="3">
        <v>37853</v>
      </c>
      <c r="C7102" s="10" t="s">
        <v>21780</v>
      </c>
      <c r="D7102" s="10" t="s">
        <v>21781</v>
      </c>
      <c r="E7102" s="25">
        <v>1</v>
      </c>
      <c r="F7102" s="25">
        <v>2</v>
      </c>
      <c r="G7102" s="10" t="s">
        <v>21782</v>
      </c>
      <c r="H7102" s="25">
        <f>INDEX('Annexe 1 – Données des équipes'!$B$12:$R$114, MATCH(C7102, 'Annexe 1 – Données des équipes'!$B$12:$B$114,0),4)</f>
        <v>50</v>
      </c>
      <c r="I7102" s="25">
        <f>INDEX('Annexe 1 – Données des équipes'!$B$12:$R$114, MATCH(D7102, 'Annexe 1 – Données des équipes'!$B$12:$B$114,0),4)</f>
        <v>20</v>
      </c>
      <c r="J7102" s="25">
        <f t="shared" si="111"/>
        <v>1</v>
      </c>
    </row>
    <row r="7103" spans="2:10">
      <c r="B7103" s="3">
        <v>37853</v>
      </c>
      <c r="C7103" s="10" t="s">
        <v>21783</v>
      </c>
      <c r="D7103" s="10" t="s">
        <v>21784</v>
      </c>
      <c r="E7103" s="25">
        <v>1</v>
      </c>
      <c r="F7103" s="25">
        <v>0</v>
      </c>
      <c r="G7103" s="10" t="s">
        <v>21785</v>
      </c>
      <c r="H7103" s="25">
        <f>INDEX('Annexe 1 – Données des équipes'!$B$12:$R$114, MATCH(C7103, 'Annexe 1 – Données des équipes'!$B$12:$B$114,0),4)</f>
        <v>70</v>
      </c>
      <c r="I7103" s="25">
        <f>INDEX('Annexe 1 – Données des équipes'!$B$12:$R$114, MATCH(D7103, 'Annexe 1 – Données des équipes'!$B$12:$B$114,0),4)</f>
        <v>70</v>
      </c>
      <c r="J7103" s="25">
        <f t="shared" si="111"/>
        <v>1</v>
      </c>
    </row>
    <row r="7104" spans="2:10">
      <c r="B7104" s="3">
        <v>37853</v>
      </c>
      <c r="C7104" s="10" t="s">
        <v>21786</v>
      </c>
      <c r="D7104" s="10" t="s">
        <v>21787</v>
      </c>
      <c r="E7104" s="25">
        <v>2</v>
      </c>
      <c r="F7104" s="25">
        <v>1</v>
      </c>
      <c r="G7104" s="10" t="s">
        <v>21788</v>
      </c>
      <c r="H7104" s="25">
        <f>INDEX('Annexe 1 – Données des équipes'!$B$12:$R$114, MATCH(C7104, 'Annexe 1 – Données des équipes'!$B$12:$B$114,0),4)</f>
        <v>40</v>
      </c>
      <c r="I7104" s="25">
        <f>INDEX('Annexe 1 – Données des équipes'!$B$12:$R$114, MATCH(D7104, 'Annexe 1 – Données des équipes'!$B$12:$B$114,0),4)</f>
        <v>40</v>
      </c>
      <c r="J7104" s="25">
        <f t="shared" si="111"/>
        <v>1</v>
      </c>
    </row>
    <row r="7105" spans="2:10">
      <c r="B7105" s="3">
        <v>37853</v>
      </c>
      <c r="C7105" s="10" t="s">
        <v>21789</v>
      </c>
      <c r="D7105" s="10" t="s">
        <v>21790</v>
      </c>
      <c r="E7105" s="25">
        <v>1</v>
      </c>
      <c r="F7105" s="25">
        <v>2</v>
      </c>
      <c r="G7105" s="10" t="s">
        <v>21791</v>
      </c>
      <c r="H7105" s="25">
        <f>INDEX('Annexe 1 – Données des équipes'!$B$12:$R$114, MATCH(C7105, 'Annexe 1 – Données des équipes'!$B$12:$B$114,0),4)</f>
        <v>80</v>
      </c>
      <c r="I7105" s="25">
        <f>INDEX('Annexe 1 – Données des équipes'!$B$12:$R$114, MATCH(D7105, 'Annexe 1 – Données des équipes'!$B$12:$B$114,0),4)</f>
        <v>50</v>
      </c>
      <c r="J7105" s="25">
        <f t="shared" si="111"/>
        <v>1</v>
      </c>
    </row>
    <row r="7106" spans="2:10">
      <c r="B7106" s="3">
        <v>37853</v>
      </c>
      <c r="C7106" s="10" t="s">
        <v>21792</v>
      </c>
      <c r="D7106" s="10" t="s">
        <v>21793</v>
      </c>
      <c r="E7106" s="25">
        <v>3</v>
      </c>
      <c r="F7106" s="25">
        <v>2</v>
      </c>
      <c r="G7106" s="10" t="s">
        <v>21794</v>
      </c>
      <c r="H7106" s="25">
        <f>INDEX('Annexe 1 – Données des équipes'!$B$12:$R$114, MATCH(C7106, 'Annexe 1 – Données des équipes'!$B$12:$B$114,0),4)</f>
        <v>60</v>
      </c>
      <c r="I7106" s="25">
        <f>INDEX('Annexe 1 – Données des équipes'!$B$12:$R$114, MATCH(D7106, 'Annexe 1 – Données des équipes'!$B$12:$B$114,0),4)</f>
        <v>10</v>
      </c>
      <c r="J7106" s="25">
        <f t="shared" si="111"/>
        <v>1</v>
      </c>
    </row>
    <row r="7107" spans="2:10">
      <c r="B7107" s="3">
        <v>37855</v>
      </c>
      <c r="C7107" s="10" t="s">
        <v>21795</v>
      </c>
      <c r="D7107" s="10" t="s">
        <v>21796</v>
      </c>
      <c r="E7107" s="25">
        <v>1</v>
      </c>
      <c r="F7107" s="25">
        <v>0</v>
      </c>
      <c r="G7107" s="10" t="s">
        <v>21797</v>
      </c>
      <c r="H7107" s="25">
        <f>INDEX('Annexe 1 – Données des équipes'!$B$12:$R$114, MATCH(C7107, 'Annexe 1 – Données des équipes'!$B$12:$B$114,0),4)</f>
        <v>0</v>
      </c>
      <c r="I7107" s="25">
        <f>INDEX('Annexe 1 – Données des équipes'!$B$12:$R$114, MATCH(D7107, 'Annexe 1 – Données des équipes'!$B$12:$B$114,0),4)</f>
        <v>30</v>
      </c>
      <c r="J7107" s="25">
        <f t="shared" si="111"/>
        <v>1</v>
      </c>
    </row>
    <row r="7108" spans="2:10">
      <c r="B7108" s="3">
        <v>37859</v>
      </c>
      <c r="C7108" s="10" t="s">
        <v>21798</v>
      </c>
      <c r="D7108" s="10" t="s">
        <v>21799</v>
      </c>
      <c r="E7108" s="25">
        <v>2</v>
      </c>
      <c r="F7108" s="25">
        <v>1</v>
      </c>
      <c r="G7108" s="10" t="s">
        <v>21800</v>
      </c>
      <c r="H7108" s="25">
        <f>INDEX('Annexe 1 – Données des équipes'!$B$12:$R$114, MATCH(C7108, 'Annexe 1 – Données des équipes'!$B$12:$B$114,0),4)</f>
        <v>10</v>
      </c>
      <c r="I7108" s="25">
        <f>INDEX('Annexe 1 – Données des équipes'!$B$12:$R$114, MATCH(D7108, 'Annexe 1 – Données des équipes'!$B$12:$B$114,0),4)</f>
        <v>30</v>
      </c>
      <c r="J7108" s="25">
        <f t="shared" si="111"/>
        <v>1</v>
      </c>
    </row>
    <row r="7109" spans="2:10">
      <c r="B7109" s="3">
        <v>37864</v>
      </c>
      <c r="C7109" s="10" t="s">
        <v>21801</v>
      </c>
      <c r="D7109" s="10" t="s">
        <v>21802</v>
      </c>
      <c r="E7109" s="25">
        <v>4</v>
      </c>
      <c r="F7109" s="25">
        <v>3</v>
      </c>
      <c r="G7109" s="10" t="s">
        <v>21803</v>
      </c>
      <c r="H7109" s="25">
        <f>INDEX('Annexe 1 – Données des équipes'!$B$12:$R$114, MATCH(C7109, 'Annexe 1 – Données des équipes'!$B$12:$B$114,0),4)</f>
        <v>10</v>
      </c>
      <c r="I7109" s="25">
        <f>INDEX('Annexe 1 – Données des équipes'!$B$12:$R$114, MATCH(D7109, 'Annexe 1 – Données des équipes'!$B$12:$B$114,0),4)</f>
        <v>30</v>
      </c>
      <c r="J7109" s="25">
        <f t="shared" si="111"/>
        <v>1</v>
      </c>
    </row>
    <row r="7110" spans="2:10">
      <c r="B7110" s="3">
        <v>37868</v>
      </c>
      <c r="C7110" s="10" t="s">
        <v>21804</v>
      </c>
      <c r="D7110" s="10" t="s">
        <v>21805</v>
      </c>
      <c r="E7110" s="25">
        <v>1</v>
      </c>
      <c r="F7110" s="25">
        <v>0</v>
      </c>
      <c r="G7110" s="10" t="s">
        <v>21806</v>
      </c>
      <c r="H7110" s="25">
        <f>INDEX('Annexe 1 – Données des équipes'!$B$12:$R$114, MATCH(C7110, 'Annexe 1 – Données des équipes'!$B$12:$B$114,0),4)</f>
        <v>20</v>
      </c>
      <c r="I7110" s="25">
        <f>INDEX('Annexe 1 – Données des équipes'!$B$12:$R$114, MATCH(D7110, 'Annexe 1 – Données des équipes'!$B$12:$B$114,0),4)</f>
        <v>0</v>
      </c>
      <c r="J7110" s="25">
        <f t="shared" si="111"/>
        <v>1</v>
      </c>
    </row>
    <row r="7111" spans="2:10">
      <c r="B7111" s="3">
        <v>37870</v>
      </c>
      <c r="C7111" s="10" t="s">
        <v>21807</v>
      </c>
      <c r="D7111" s="10" t="s">
        <v>21808</v>
      </c>
      <c r="E7111" s="25">
        <v>0</v>
      </c>
      <c r="F7111" s="25">
        <v>1</v>
      </c>
      <c r="G7111" s="10" t="s">
        <v>21809</v>
      </c>
      <c r="H7111" s="25">
        <f>INDEX('Annexe 1 – Données des équipes'!$B$12:$R$114, MATCH(C7111, 'Annexe 1 – Données des équipes'!$B$12:$B$114,0),4)</f>
        <v>10</v>
      </c>
      <c r="I7111" s="25">
        <f>INDEX('Annexe 1 – Données des équipes'!$B$12:$R$114, MATCH(D7111, 'Annexe 1 – Données des équipes'!$B$12:$B$114,0),4)</f>
        <v>50</v>
      </c>
      <c r="J7111" s="25">
        <f t="shared" si="111"/>
        <v>1</v>
      </c>
    </row>
    <row r="7112" spans="2:10">
      <c r="B7112" s="3">
        <v>37870</v>
      </c>
      <c r="C7112" s="10" t="s">
        <v>21810</v>
      </c>
      <c r="D7112" s="10" t="s">
        <v>21811</v>
      </c>
      <c r="E7112" s="25">
        <v>1</v>
      </c>
      <c r="F7112" s="25">
        <v>2</v>
      </c>
      <c r="G7112" s="10" t="s">
        <v>21812</v>
      </c>
      <c r="H7112" s="25">
        <f>INDEX('Annexe 1 – Données des équipes'!$B$12:$R$114, MATCH(C7112, 'Annexe 1 – Données des équipes'!$B$12:$B$114,0),4)</f>
        <v>20</v>
      </c>
      <c r="I7112" s="25">
        <f>INDEX('Annexe 1 – Données des équipes'!$B$12:$R$114, MATCH(D7112, 'Annexe 1 – Données des équipes'!$B$12:$B$114,0),4)</f>
        <v>90</v>
      </c>
      <c r="J7112" s="25">
        <f t="shared" si="111"/>
        <v>1</v>
      </c>
    </row>
    <row r="7113" spans="2:10">
      <c r="B7113" s="3">
        <v>37871</v>
      </c>
      <c r="C7113" s="10" t="s">
        <v>21813</v>
      </c>
      <c r="D7113" s="10" t="s">
        <v>21814</v>
      </c>
      <c r="E7113" s="25">
        <v>2</v>
      </c>
      <c r="F7113" s="25">
        <v>1</v>
      </c>
      <c r="G7113" s="10" t="s">
        <v>21815</v>
      </c>
      <c r="H7113" s="25">
        <f>INDEX('Annexe 1 – Données des équipes'!$B$12:$R$114, MATCH(C7113, 'Annexe 1 – Données des équipes'!$B$12:$B$114,0),4)</f>
        <v>60</v>
      </c>
      <c r="I7113" s="25">
        <f>INDEX('Annexe 1 – Données des équipes'!$B$12:$R$114, MATCH(D7113, 'Annexe 1 – Données des équipes'!$B$12:$B$114,0),4)</f>
        <v>30</v>
      </c>
      <c r="J7113" s="25">
        <f t="shared" si="111"/>
        <v>1</v>
      </c>
    </row>
    <row r="7114" spans="2:10">
      <c r="B7114" s="3">
        <v>37871</v>
      </c>
      <c r="C7114" s="10" t="s">
        <v>21816</v>
      </c>
      <c r="D7114" s="10" t="s">
        <v>21817</v>
      </c>
      <c r="E7114" s="25">
        <v>1</v>
      </c>
      <c r="F7114" s="25">
        <v>2</v>
      </c>
      <c r="G7114" s="10" t="s">
        <v>21818</v>
      </c>
      <c r="H7114" s="25">
        <f>INDEX('Annexe 1 – Données des équipes'!$B$12:$R$114, MATCH(C7114, 'Annexe 1 – Données des équipes'!$B$12:$B$114,0),4)</f>
        <v>90</v>
      </c>
      <c r="I7114" s="25">
        <f>INDEX('Annexe 1 – Données des équipes'!$B$12:$R$114, MATCH(D7114, 'Annexe 1 – Données des équipes'!$B$12:$B$114,0),4)</f>
        <v>90</v>
      </c>
      <c r="J7114" s="25">
        <f t="shared" si="111"/>
        <v>1</v>
      </c>
    </row>
    <row r="7115" spans="2:10">
      <c r="B7115" s="3">
        <v>37873</v>
      </c>
      <c r="C7115" s="10" t="s">
        <v>21819</v>
      </c>
      <c r="D7115" s="10" t="s">
        <v>21820</v>
      </c>
      <c r="E7115" s="25">
        <v>2</v>
      </c>
      <c r="F7115" s="25">
        <v>1</v>
      </c>
      <c r="G7115" s="10" t="s">
        <v>21821</v>
      </c>
      <c r="H7115" s="25">
        <f>INDEX('Annexe 1 – Données des équipes'!$B$12:$R$114, MATCH(C7115, 'Annexe 1 – Données des équipes'!$B$12:$B$114,0),4)</f>
        <v>80</v>
      </c>
      <c r="I7115" s="25">
        <f>INDEX('Annexe 1 – Données des équipes'!$B$12:$R$114, MATCH(D7115, 'Annexe 1 – Données des équipes'!$B$12:$B$114,0),4)</f>
        <v>80</v>
      </c>
      <c r="J7115" s="25">
        <f t="shared" si="111"/>
        <v>1</v>
      </c>
    </row>
    <row r="7116" spans="2:10">
      <c r="B7116" s="3">
        <v>37874</v>
      </c>
      <c r="C7116" s="10" t="s">
        <v>21822</v>
      </c>
      <c r="D7116" s="10" t="s">
        <v>21823</v>
      </c>
      <c r="E7116" s="25">
        <v>2</v>
      </c>
      <c r="F7116" s="25">
        <v>1</v>
      </c>
      <c r="G7116" s="10" t="s">
        <v>21824</v>
      </c>
      <c r="H7116" s="25">
        <f>INDEX('Annexe 1 – Données des équipes'!$B$12:$R$114, MATCH(C7116, 'Annexe 1 – Données des équipes'!$B$12:$B$114,0),4)</f>
        <v>90</v>
      </c>
      <c r="I7116" s="25">
        <f>INDEX('Annexe 1 – Données des équipes'!$B$12:$R$114, MATCH(D7116, 'Annexe 1 – Données des équipes'!$B$12:$B$114,0),4)</f>
        <v>80</v>
      </c>
      <c r="J7116" s="25">
        <f t="shared" si="111"/>
        <v>1</v>
      </c>
    </row>
    <row r="7117" spans="2:10">
      <c r="B7117" s="3">
        <v>37874</v>
      </c>
      <c r="C7117" s="10" t="s">
        <v>21825</v>
      </c>
      <c r="D7117" s="10" t="s">
        <v>21826</v>
      </c>
      <c r="E7117" s="25">
        <v>1</v>
      </c>
      <c r="F7117" s="25">
        <v>0</v>
      </c>
      <c r="G7117" s="10" t="s">
        <v>21827</v>
      </c>
      <c r="H7117" s="25">
        <f>INDEX('Annexe 1 – Données des équipes'!$B$12:$R$114, MATCH(C7117, 'Annexe 1 – Données des équipes'!$B$12:$B$114,0),4)</f>
        <v>90</v>
      </c>
      <c r="I7117" s="25">
        <f>INDEX('Annexe 1 – Données des équipes'!$B$12:$R$114, MATCH(D7117, 'Annexe 1 – Données des équipes'!$B$12:$B$114,0),4)</f>
        <v>70</v>
      </c>
      <c r="J7117" s="25">
        <f t="shared" si="111"/>
        <v>1</v>
      </c>
    </row>
    <row r="7118" spans="2:10">
      <c r="B7118" s="3">
        <v>37874</v>
      </c>
      <c r="C7118" s="10" t="s">
        <v>21828</v>
      </c>
      <c r="D7118" s="10" t="s">
        <v>21829</v>
      </c>
      <c r="E7118" s="25">
        <v>2</v>
      </c>
      <c r="F7118" s="25">
        <v>1</v>
      </c>
      <c r="G7118" s="10" t="s">
        <v>21830</v>
      </c>
      <c r="H7118" s="25">
        <f>INDEX('Annexe 1 – Données des équipes'!$B$12:$R$114, MATCH(C7118, 'Annexe 1 – Données des équipes'!$B$12:$B$114,0),4)</f>
        <v>90</v>
      </c>
      <c r="I7118" s="25">
        <f>INDEX('Annexe 1 – Données des équipes'!$B$12:$R$114, MATCH(D7118, 'Annexe 1 – Données des équipes'!$B$12:$B$114,0),4)</f>
        <v>60</v>
      </c>
      <c r="J7118" s="25">
        <f t="shared" si="111"/>
        <v>1</v>
      </c>
    </row>
    <row r="7119" spans="2:10">
      <c r="B7119" s="3">
        <v>37874</v>
      </c>
      <c r="C7119" s="10" t="s">
        <v>21831</v>
      </c>
      <c r="D7119" s="10" t="s">
        <v>21832</v>
      </c>
      <c r="E7119" s="25">
        <v>0</v>
      </c>
      <c r="F7119" s="25">
        <v>1</v>
      </c>
      <c r="G7119" s="10" t="s">
        <v>21833</v>
      </c>
      <c r="H7119" s="25">
        <f>INDEX('Annexe 1 – Données des équipes'!$B$12:$R$114, MATCH(C7119, 'Annexe 1 – Données des équipes'!$B$12:$B$114,0),4)</f>
        <v>50</v>
      </c>
      <c r="I7119" s="25">
        <f>INDEX('Annexe 1 – Données des équipes'!$B$12:$R$114, MATCH(D7119, 'Annexe 1 – Données des équipes'!$B$12:$B$114,0),4)</f>
        <v>70</v>
      </c>
      <c r="J7119" s="25">
        <f t="shared" si="111"/>
        <v>1</v>
      </c>
    </row>
    <row r="7120" spans="2:10">
      <c r="B7120" s="3">
        <v>37874</v>
      </c>
      <c r="C7120" s="10" t="s">
        <v>21834</v>
      </c>
      <c r="D7120" s="10" t="s">
        <v>21835</v>
      </c>
      <c r="E7120" s="25">
        <v>0</v>
      </c>
      <c r="F7120" s="25">
        <v>1</v>
      </c>
      <c r="G7120" s="10" t="s">
        <v>21836</v>
      </c>
      <c r="H7120" s="25">
        <f>INDEX('Annexe 1 – Données des équipes'!$B$12:$R$114, MATCH(C7120, 'Annexe 1 – Données des équipes'!$B$12:$B$114,0),4)</f>
        <v>50</v>
      </c>
      <c r="I7120" s="25">
        <f>INDEX('Annexe 1 – Données des équipes'!$B$12:$R$114, MATCH(D7120, 'Annexe 1 – Données des équipes'!$B$12:$B$114,0),4)</f>
        <v>10</v>
      </c>
      <c r="J7120" s="25">
        <f t="shared" si="111"/>
        <v>1</v>
      </c>
    </row>
    <row r="7121" spans="2:10">
      <c r="B7121" s="3">
        <v>37874</v>
      </c>
      <c r="C7121" s="10" t="s">
        <v>21837</v>
      </c>
      <c r="D7121" s="10" t="s">
        <v>21838</v>
      </c>
      <c r="E7121" s="25">
        <v>0</v>
      </c>
      <c r="F7121" s="25">
        <v>1</v>
      </c>
      <c r="G7121" s="10" t="s">
        <v>21839</v>
      </c>
      <c r="H7121" s="25">
        <f>INDEX('Annexe 1 – Données des équipes'!$B$12:$R$114, MATCH(C7121, 'Annexe 1 – Données des équipes'!$B$12:$B$114,0),4)</f>
        <v>30</v>
      </c>
      <c r="I7121" s="25">
        <f>INDEX('Annexe 1 – Données des équipes'!$B$12:$R$114, MATCH(D7121, 'Annexe 1 – Données des équipes'!$B$12:$B$114,0),4)</f>
        <v>90</v>
      </c>
      <c r="J7121" s="25">
        <f t="shared" si="111"/>
        <v>1</v>
      </c>
    </row>
    <row r="7122" spans="2:10">
      <c r="B7122" s="3">
        <v>37874</v>
      </c>
      <c r="C7122" s="10" t="s">
        <v>21840</v>
      </c>
      <c r="D7122" s="10" t="s">
        <v>21841</v>
      </c>
      <c r="E7122" s="25">
        <v>2</v>
      </c>
      <c r="F7122" s="25">
        <v>1</v>
      </c>
      <c r="G7122" s="10" t="s">
        <v>21842</v>
      </c>
      <c r="H7122" s="25">
        <f>INDEX('Annexe 1 – Données des équipes'!$B$12:$R$114, MATCH(C7122, 'Annexe 1 – Données des équipes'!$B$12:$B$114,0),4)</f>
        <v>90</v>
      </c>
      <c r="I7122" s="25">
        <f>INDEX('Annexe 1 – Données des équipes'!$B$12:$R$114, MATCH(D7122, 'Annexe 1 – Données des équipes'!$B$12:$B$114,0),4)</f>
        <v>60</v>
      </c>
      <c r="J7122" s="25">
        <f t="shared" ref="J7122:J7185" si="112">ABS(F7122-E7122)</f>
        <v>1</v>
      </c>
    </row>
    <row r="7123" spans="2:10">
      <c r="B7123" s="3">
        <v>37230</v>
      </c>
      <c r="C7123" s="10" t="s">
        <v>21843</v>
      </c>
      <c r="D7123" s="10" t="s">
        <v>21844</v>
      </c>
      <c r="E7123" s="25">
        <v>0</v>
      </c>
      <c r="F7123" s="25">
        <v>3</v>
      </c>
      <c r="G7123" s="10" t="s">
        <v>21845</v>
      </c>
      <c r="H7123" s="25">
        <f>INDEX('Annexe 1 – Données des équipes'!$B$12:$R$114, MATCH(C7123, 'Annexe 1 – Données des équipes'!$B$12:$B$114,0),4)</f>
        <v>20</v>
      </c>
      <c r="I7123" s="25">
        <f>INDEX('Annexe 1 – Données des équipes'!$B$12:$R$114, MATCH(D7123, 'Annexe 1 – Données des équipes'!$B$12:$B$114,0),4)</f>
        <v>30</v>
      </c>
      <c r="J7123" s="25">
        <f t="shared" si="112"/>
        <v>3</v>
      </c>
    </row>
    <row r="7124" spans="2:10">
      <c r="B7124" s="3">
        <v>37878</v>
      </c>
      <c r="C7124" s="10" t="s">
        <v>21846</v>
      </c>
      <c r="D7124" s="10" t="s">
        <v>21847</v>
      </c>
      <c r="E7124" s="25">
        <v>2</v>
      </c>
      <c r="F7124" s="25">
        <v>1</v>
      </c>
      <c r="G7124" s="10" t="s">
        <v>21848</v>
      </c>
      <c r="H7124" s="25">
        <f>INDEX('Annexe 1 – Données des équipes'!$B$12:$R$114, MATCH(C7124, 'Annexe 1 – Données des équipes'!$B$12:$B$114,0),4)</f>
        <v>0</v>
      </c>
      <c r="I7124" s="25">
        <f>INDEX('Annexe 1 – Données des équipes'!$B$12:$R$114, MATCH(D7124, 'Annexe 1 – Données des équipes'!$B$12:$B$114,0),4)</f>
        <v>0</v>
      </c>
      <c r="J7124" s="25">
        <f t="shared" si="112"/>
        <v>1</v>
      </c>
    </row>
    <row r="7125" spans="2:10">
      <c r="B7125" s="3">
        <v>37890</v>
      </c>
      <c r="C7125" s="10" t="s">
        <v>21849</v>
      </c>
      <c r="D7125" s="10" t="s">
        <v>21850</v>
      </c>
      <c r="E7125" s="25">
        <v>3</v>
      </c>
      <c r="F7125" s="25">
        <v>2</v>
      </c>
      <c r="G7125" s="10" t="s">
        <v>21851</v>
      </c>
      <c r="H7125" s="25">
        <f>INDEX('Annexe 1 – Données des équipes'!$B$12:$R$114, MATCH(C7125, 'Annexe 1 – Données des équipes'!$B$12:$B$114,0),4)</f>
        <v>10</v>
      </c>
      <c r="I7125" s="25">
        <f>INDEX('Annexe 1 – Données des équipes'!$B$12:$R$114, MATCH(D7125, 'Annexe 1 – Données des équipes'!$B$12:$B$114,0),4)</f>
        <v>70</v>
      </c>
      <c r="J7125" s="25">
        <f t="shared" si="112"/>
        <v>1</v>
      </c>
    </row>
    <row r="7126" spans="2:10">
      <c r="B7126" s="3">
        <v>37891</v>
      </c>
      <c r="C7126" s="10" t="s">
        <v>21852</v>
      </c>
      <c r="D7126" s="10" t="s">
        <v>21853</v>
      </c>
      <c r="E7126" s="25">
        <v>1</v>
      </c>
      <c r="F7126" s="25">
        <v>0</v>
      </c>
      <c r="G7126" s="10" t="s">
        <v>21854</v>
      </c>
      <c r="H7126" s="25">
        <f>INDEX('Annexe 1 – Données des équipes'!$B$12:$R$114, MATCH(C7126, 'Annexe 1 – Données des équipes'!$B$12:$B$114,0),4)</f>
        <v>70</v>
      </c>
      <c r="I7126" s="25">
        <f>INDEX('Annexe 1 – Données des équipes'!$B$12:$R$114, MATCH(D7126, 'Annexe 1 – Données des équipes'!$B$12:$B$114,0),4)</f>
        <v>20</v>
      </c>
      <c r="J7126" s="25">
        <f t="shared" si="112"/>
        <v>1</v>
      </c>
    </row>
    <row r="7127" spans="2:10">
      <c r="B7127" s="3">
        <v>37902</v>
      </c>
      <c r="C7127" s="10" t="s">
        <v>21855</v>
      </c>
      <c r="D7127" s="10" t="s">
        <v>21856</v>
      </c>
      <c r="E7127" s="25">
        <v>2</v>
      </c>
      <c r="F7127" s="25">
        <v>1</v>
      </c>
      <c r="G7127" s="10" t="s">
        <v>21857</v>
      </c>
      <c r="H7127" s="25">
        <f>INDEX('Annexe 1 – Données des équipes'!$B$12:$R$114, MATCH(C7127, 'Annexe 1 – Données des équipes'!$B$12:$B$114,0),4)</f>
        <v>20</v>
      </c>
      <c r="I7127" s="25">
        <f>INDEX('Annexe 1 – Données des équipes'!$B$12:$R$114, MATCH(D7127, 'Annexe 1 – Données des équipes'!$B$12:$B$114,0),4)</f>
        <v>10</v>
      </c>
      <c r="J7127" s="25">
        <f t="shared" si="112"/>
        <v>1</v>
      </c>
    </row>
    <row r="7128" spans="2:10">
      <c r="B7128" s="3">
        <v>37902</v>
      </c>
      <c r="C7128" s="10" t="s">
        <v>21858</v>
      </c>
      <c r="D7128" s="10" t="s">
        <v>21859</v>
      </c>
      <c r="E7128" s="25">
        <v>0</v>
      </c>
      <c r="F7128" s="25">
        <v>1</v>
      </c>
      <c r="G7128" s="10" t="s">
        <v>21860</v>
      </c>
      <c r="H7128" s="25">
        <f>INDEX('Annexe 1 – Données des équipes'!$B$12:$R$114, MATCH(C7128, 'Annexe 1 – Données des équipes'!$B$12:$B$114,0),4)</f>
        <v>40</v>
      </c>
      <c r="I7128" s="25">
        <f>INDEX('Annexe 1 – Données des équipes'!$B$12:$R$114, MATCH(D7128, 'Annexe 1 – Données des équipes'!$B$12:$B$114,0),4)</f>
        <v>50</v>
      </c>
      <c r="J7128" s="25">
        <f t="shared" si="112"/>
        <v>1</v>
      </c>
    </row>
    <row r="7129" spans="2:10">
      <c r="B7129" s="3">
        <v>37904</v>
      </c>
      <c r="C7129" s="10" t="s">
        <v>21861</v>
      </c>
      <c r="D7129" s="10" t="s">
        <v>21862</v>
      </c>
      <c r="E7129" s="25">
        <v>1</v>
      </c>
      <c r="F7129" s="25">
        <v>0</v>
      </c>
      <c r="G7129" s="10" t="s">
        <v>21863</v>
      </c>
      <c r="H7129" s="25">
        <f>INDEX('Annexe 1 – Données des équipes'!$B$12:$R$114, MATCH(C7129, 'Annexe 1 – Données des équipes'!$B$12:$B$114,0),4)</f>
        <v>50</v>
      </c>
      <c r="I7129" s="25">
        <f>INDEX('Annexe 1 – Données des équipes'!$B$12:$R$114, MATCH(D7129, 'Annexe 1 – Données des équipes'!$B$12:$B$114,0),4)</f>
        <v>70</v>
      </c>
      <c r="J7129" s="25">
        <f t="shared" si="112"/>
        <v>1</v>
      </c>
    </row>
    <row r="7130" spans="2:10">
      <c r="B7130" s="3">
        <v>37905</v>
      </c>
      <c r="C7130" s="10" t="s">
        <v>21864</v>
      </c>
      <c r="D7130" s="10" t="s">
        <v>21865</v>
      </c>
      <c r="E7130" s="25">
        <v>1</v>
      </c>
      <c r="F7130" s="25">
        <v>0</v>
      </c>
      <c r="G7130" s="10" t="s">
        <v>21866</v>
      </c>
      <c r="H7130" s="25">
        <f>INDEX('Annexe 1 – Données des équipes'!$B$12:$R$114, MATCH(C7130, 'Annexe 1 – Données des équipes'!$B$12:$B$114,0),4)</f>
        <v>50</v>
      </c>
      <c r="I7130" s="25">
        <f>INDEX('Annexe 1 – Données des équipes'!$B$12:$R$114, MATCH(D7130, 'Annexe 1 – Données des équipes'!$B$12:$B$114,0),4)</f>
        <v>40</v>
      </c>
      <c r="J7130" s="25">
        <f t="shared" si="112"/>
        <v>1</v>
      </c>
    </row>
    <row r="7131" spans="2:10">
      <c r="B7131" s="3">
        <v>37905</v>
      </c>
      <c r="C7131" s="10" t="s">
        <v>21867</v>
      </c>
      <c r="D7131" s="10" t="s">
        <v>21868</v>
      </c>
      <c r="E7131" s="25">
        <v>1</v>
      </c>
      <c r="F7131" s="25">
        <v>0</v>
      </c>
      <c r="G7131" s="10" t="s">
        <v>21869</v>
      </c>
      <c r="H7131" s="25">
        <f>INDEX('Annexe 1 – Données des équipes'!$B$12:$R$114, MATCH(C7131, 'Annexe 1 – Données des équipes'!$B$12:$B$114,0),4)</f>
        <v>80</v>
      </c>
      <c r="I7131" s="25">
        <f>INDEX('Annexe 1 – Données des équipes'!$B$12:$R$114, MATCH(D7131, 'Annexe 1 – Données des équipes'!$B$12:$B$114,0),4)</f>
        <v>40</v>
      </c>
      <c r="J7131" s="25">
        <f t="shared" si="112"/>
        <v>1</v>
      </c>
    </row>
    <row r="7132" spans="2:10">
      <c r="B7132" s="3">
        <v>37905</v>
      </c>
      <c r="C7132" s="10" t="s">
        <v>21870</v>
      </c>
      <c r="D7132" s="10" t="s">
        <v>21871</v>
      </c>
      <c r="E7132" s="25">
        <v>3</v>
      </c>
      <c r="F7132" s="25">
        <v>2</v>
      </c>
      <c r="G7132" s="10" t="s">
        <v>21872</v>
      </c>
      <c r="H7132" s="25">
        <f>INDEX('Annexe 1 – Données des équipes'!$B$12:$R$114, MATCH(C7132, 'Annexe 1 – Données des équipes'!$B$12:$B$114,0),4)</f>
        <v>30</v>
      </c>
      <c r="I7132" s="25">
        <f>INDEX('Annexe 1 – Données des équipes'!$B$12:$R$114, MATCH(D7132, 'Annexe 1 – Données des équipes'!$B$12:$B$114,0),4)</f>
        <v>20</v>
      </c>
      <c r="J7132" s="25">
        <f t="shared" si="112"/>
        <v>1</v>
      </c>
    </row>
    <row r="7133" spans="2:10">
      <c r="B7133" s="3">
        <v>37905</v>
      </c>
      <c r="C7133" s="10" t="s">
        <v>21873</v>
      </c>
      <c r="D7133" s="10" t="s">
        <v>21874</v>
      </c>
      <c r="E7133" s="25">
        <v>1</v>
      </c>
      <c r="F7133" s="25">
        <v>0</v>
      </c>
      <c r="G7133" s="10" t="s">
        <v>21875</v>
      </c>
      <c r="H7133" s="25">
        <f>INDEX('Annexe 1 – Données des équipes'!$B$12:$R$114, MATCH(C7133, 'Annexe 1 – Données des équipes'!$B$12:$B$114,0),4)</f>
        <v>50</v>
      </c>
      <c r="I7133" s="25">
        <f>INDEX('Annexe 1 – Données des équipes'!$B$12:$R$114, MATCH(D7133, 'Annexe 1 – Données des équipes'!$B$12:$B$114,0),4)</f>
        <v>50</v>
      </c>
      <c r="J7133" s="25">
        <f t="shared" si="112"/>
        <v>1</v>
      </c>
    </row>
    <row r="7134" spans="2:10">
      <c r="B7134" s="3">
        <v>37905</v>
      </c>
      <c r="C7134" s="10" t="s">
        <v>21876</v>
      </c>
      <c r="D7134" s="10" t="s">
        <v>21877</v>
      </c>
      <c r="E7134" s="25">
        <v>1</v>
      </c>
      <c r="F7134" s="25">
        <v>2</v>
      </c>
      <c r="G7134" s="10" t="s">
        <v>21878</v>
      </c>
      <c r="H7134" s="25">
        <f>INDEX('Annexe 1 – Données des équipes'!$B$12:$R$114, MATCH(C7134, 'Annexe 1 – Données des équipes'!$B$12:$B$114,0),4)</f>
        <v>40</v>
      </c>
      <c r="I7134" s="25">
        <f>INDEX('Annexe 1 – Données des équipes'!$B$12:$R$114, MATCH(D7134, 'Annexe 1 – Données des équipes'!$B$12:$B$114,0),4)</f>
        <v>80</v>
      </c>
      <c r="J7134" s="25">
        <f t="shared" si="112"/>
        <v>1</v>
      </c>
    </row>
    <row r="7135" spans="2:10">
      <c r="B7135" s="3">
        <v>37905</v>
      </c>
      <c r="C7135" s="10" t="s">
        <v>21879</v>
      </c>
      <c r="D7135" s="10" t="s">
        <v>21880</v>
      </c>
      <c r="E7135" s="25">
        <v>2</v>
      </c>
      <c r="F7135" s="25">
        <v>1</v>
      </c>
      <c r="G7135" s="10" t="s">
        <v>21881</v>
      </c>
      <c r="H7135" s="25">
        <f>INDEX('Annexe 1 – Données des équipes'!$B$12:$R$114, MATCH(C7135, 'Annexe 1 – Données des équipes'!$B$12:$B$114,0),4)</f>
        <v>20</v>
      </c>
      <c r="I7135" s="25">
        <f>INDEX('Annexe 1 – Données des équipes'!$B$12:$R$114, MATCH(D7135, 'Annexe 1 – Données des équipes'!$B$12:$B$114,0),4)</f>
        <v>60</v>
      </c>
      <c r="J7135" s="25">
        <f t="shared" si="112"/>
        <v>1</v>
      </c>
    </row>
    <row r="7136" spans="2:10">
      <c r="B7136" s="3">
        <v>37905</v>
      </c>
      <c r="C7136" s="10" t="s">
        <v>21882</v>
      </c>
      <c r="D7136" s="10" t="s">
        <v>21883</v>
      </c>
      <c r="E7136" s="25">
        <v>2</v>
      </c>
      <c r="F7136" s="25">
        <v>3</v>
      </c>
      <c r="G7136" s="10" t="s">
        <v>21884</v>
      </c>
      <c r="H7136" s="25">
        <f>INDEX('Annexe 1 – Données des équipes'!$B$12:$R$114, MATCH(C7136, 'Annexe 1 – Données des équipes'!$B$12:$B$114,0),4)</f>
        <v>70</v>
      </c>
      <c r="I7136" s="25">
        <f>INDEX('Annexe 1 – Données des équipes'!$B$12:$R$114, MATCH(D7136, 'Annexe 1 – Données des équipes'!$B$12:$B$114,0),4)</f>
        <v>70</v>
      </c>
      <c r="J7136" s="25">
        <f t="shared" si="112"/>
        <v>1</v>
      </c>
    </row>
    <row r="7137" spans="2:10">
      <c r="B7137" s="3">
        <v>37906</v>
      </c>
      <c r="C7137" s="10" t="s">
        <v>21885</v>
      </c>
      <c r="D7137" s="10" t="s">
        <v>21886</v>
      </c>
      <c r="E7137" s="25">
        <v>1</v>
      </c>
      <c r="F7137" s="25">
        <v>0</v>
      </c>
      <c r="G7137" s="10" t="s">
        <v>21887</v>
      </c>
      <c r="H7137" s="25">
        <f>INDEX('Annexe 1 – Données des équipes'!$B$12:$R$114, MATCH(C7137, 'Annexe 1 – Données des équipes'!$B$12:$B$114,0),4)</f>
        <v>90</v>
      </c>
      <c r="I7137" s="25">
        <f>INDEX('Annexe 1 – Données des équipes'!$B$12:$R$114, MATCH(D7137, 'Annexe 1 – Données des équipes'!$B$12:$B$114,0),4)</f>
        <v>30</v>
      </c>
      <c r="J7137" s="25">
        <f t="shared" si="112"/>
        <v>1</v>
      </c>
    </row>
    <row r="7138" spans="2:10">
      <c r="B7138" s="3">
        <v>37911</v>
      </c>
      <c r="C7138" s="10" t="s">
        <v>21888</v>
      </c>
      <c r="D7138" s="10" t="s">
        <v>21889</v>
      </c>
      <c r="E7138" s="25">
        <v>1</v>
      </c>
      <c r="F7138" s="25">
        <v>0</v>
      </c>
      <c r="G7138" s="10" t="s">
        <v>21890</v>
      </c>
      <c r="H7138" s="25">
        <f>INDEX('Annexe 1 – Données des équipes'!$B$12:$R$114, MATCH(C7138, 'Annexe 1 – Données des équipes'!$B$12:$B$114,0),4)</f>
        <v>10</v>
      </c>
      <c r="I7138" s="25">
        <f>INDEX('Annexe 1 – Données des équipes'!$B$12:$R$114, MATCH(D7138, 'Annexe 1 – Données des équipes'!$B$12:$B$114,0),4)</f>
        <v>0</v>
      </c>
      <c r="J7138" s="25">
        <f t="shared" si="112"/>
        <v>1</v>
      </c>
    </row>
    <row r="7139" spans="2:10">
      <c r="B7139" s="3">
        <v>37940</v>
      </c>
      <c r="C7139" s="10" t="s">
        <v>21891</v>
      </c>
      <c r="D7139" s="10" t="s">
        <v>21892</v>
      </c>
      <c r="E7139" s="25">
        <v>0</v>
      </c>
      <c r="F7139" s="25">
        <v>1</v>
      </c>
      <c r="G7139" s="10" t="s">
        <v>21893</v>
      </c>
      <c r="H7139" s="25">
        <f>INDEX('Annexe 1 – Données des équipes'!$B$12:$R$114, MATCH(C7139, 'Annexe 1 – Données des équipes'!$B$12:$B$114,0),4)</f>
        <v>90</v>
      </c>
      <c r="I7139" s="25">
        <f>INDEX('Annexe 1 – Données des équipes'!$B$12:$R$114, MATCH(D7139, 'Annexe 1 – Données des équipes'!$B$12:$B$114,0),4)</f>
        <v>60</v>
      </c>
      <c r="J7139" s="25">
        <f t="shared" si="112"/>
        <v>1</v>
      </c>
    </row>
    <row r="7140" spans="2:10">
      <c r="B7140" s="3">
        <v>37940</v>
      </c>
      <c r="C7140" s="10" t="s">
        <v>21894</v>
      </c>
      <c r="D7140" s="10" t="s">
        <v>21895</v>
      </c>
      <c r="E7140" s="25">
        <v>2</v>
      </c>
      <c r="F7140" s="25">
        <v>1</v>
      </c>
      <c r="G7140" s="10" t="s">
        <v>21896</v>
      </c>
      <c r="H7140" s="25">
        <f>INDEX('Annexe 1 – Données des équipes'!$B$12:$R$114, MATCH(C7140, 'Annexe 1 – Données des équipes'!$B$12:$B$114,0),4)</f>
        <v>50</v>
      </c>
      <c r="I7140" s="25">
        <f>INDEX('Annexe 1 – Données des équipes'!$B$12:$R$114, MATCH(D7140, 'Annexe 1 – Données des équipes'!$B$12:$B$114,0),4)</f>
        <v>20</v>
      </c>
      <c r="J7140" s="25">
        <f t="shared" si="112"/>
        <v>1</v>
      </c>
    </row>
    <row r="7141" spans="2:10">
      <c r="B7141" s="3">
        <v>37940</v>
      </c>
      <c r="C7141" s="10" t="s">
        <v>21897</v>
      </c>
      <c r="D7141" s="10" t="s">
        <v>21898</v>
      </c>
      <c r="E7141" s="25">
        <v>1</v>
      </c>
      <c r="F7141" s="25">
        <v>0</v>
      </c>
      <c r="G7141" s="10" t="s">
        <v>21899</v>
      </c>
      <c r="H7141" s="25">
        <f>INDEX('Annexe 1 – Données des équipes'!$B$12:$R$114, MATCH(C7141, 'Annexe 1 – Données des équipes'!$B$12:$B$114,0),4)</f>
        <v>50</v>
      </c>
      <c r="I7141" s="25">
        <f>INDEX('Annexe 1 – Données des équipes'!$B$12:$R$114, MATCH(D7141, 'Annexe 1 – Données des équipes'!$B$12:$B$114,0),4)</f>
        <v>40</v>
      </c>
      <c r="J7141" s="25">
        <f t="shared" si="112"/>
        <v>1</v>
      </c>
    </row>
    <row r="7142" spans="2:10">
      <c r="B7142" s="3">
        <v>37940</v>
      </c>
      <c r="C7142" s="10" t="s">
        <v>21900</v>
      </c>
      <c r="D7142" s="10" t="s">
        <v>21901</v>
      </c>
      <c r="E7142" s="25">
        <v>2</v>
      </c>
      <c r="F7142" s="25">
        <v>1</v>
      </c>
      <c r="G7142" s="10" t="s">
        <v>21902</v>
      </c>
      <c r="H7142" s="25">
        <f>INDEX('Annexe 1 – Données des équipes'!$B$12:$R$114, MATCH(C7142, 'Annexe 1 – Données des équipes'!$B$12:$B$114,0),4)</f>
        <v>70</v>
      </c>
      <c r="I7142" s="25">
        <f>INDEX('Annexe 1 – Données des équipes'!$B$12:$R$114, MATCH(D7142, 'Annexe 1 – Données des équipes'!$B$12:$B$114,0),4)</f>
        <v>70</v>
      </c>
      <c r="J7142" s="25">
        <f t="shared" si="112"/>
        <v>1</v>
      </c>
    </row>
    <row r="7143" spans="2:10">
      <c r="B7143" s="3">
        <v>37940</v>
      </c>
      <c r="C7143" s="10" t="s">
        <v>21903</v>
      </c>
      <c r="D7143" s="10" t="s">
        <v>21904</v>
      </c>
      <c r="E7143" s="25">
        <v>1</v>
      </c>
      <c r="F7143" s="25">
        <v>0</v>
      </c>
      <c r="G7143" s="10" t="s">
        <v>21905</v>
      </c>
      <c r="H7143" s="25">
        <f>INDEX('Annexe 1 – Données des équipes'!$B$12:$R$114, MATCH(C7143, 'Annexe 1 – Données des équipes'!$B$12:$B$114,0),4)</f>
        <v>60</v>
      </c>
      <c r="I7143" s="25">
        <f>INDEX('Annexe 1 – Données des équipes'!$B$12:$R$114, MATCH(D7143, 'Annexe 1 – Données des équipes'!$B$12:$B$114,0),4)</f>
        <v>80</v>
      </c>
      <c r="J7143" s="25">
        <f t="shared" si="112"/>
        <v>1</v>
      </c>
    </row>
    <row r="7144" spans="2:10">
      <c r="B7144" s="3">
        <v>37281</v>
      </c>
      <c r="C7144" s="10" t="s">
        <v>21906</v>
      </c>
      <c r="D7144" s="10" t="s">
        <v>21907</v>
      </c>
      <c r="E7144" s="25">
        <v>1</v>
      </c>
      <c r="F7144" s="25">
        <v>0</v>
      </c>
      <c r="G7144" s="10" t="s">
        <v>21908</v>
      </c>
      <c r="H7144" s="25">
        <f>INDEX('Annexe 1 – Données des équipes'!$B$12:$R$114, MATCH(C7144, 'Annexe 1 – Données des équipes'!$B$12:$B$114,0),4)</f>
        <v>40</v>
      </c>
      <c r="I7144" s="25">
        <f>INDEX('Annexe 1 – Données des équipes'!$B$12:$R$114, MATCH(D7144, 'Annexe 1 – Données des équipes'!$B$12:$B$114,0),4)</f>
        <v>30</v>
      </c>
      <c r="J7144" s="25">
        <f t="shared" si="112"/>
        <v>1</v>
      </c>
    </row>
    <row r="7145" spans="2:10">
      <c r="B7145" s="3">
        <v>37940</v>
      </c>
      <c r="C7145" s="10" t="s">
        <v>21909</v>
      </c>
      <c r="D7145" s="10" t="s">
        <v>21910</v>
      </c>
      <c r="E7145" s="25">
        <v>2</v>
      </c>
      <c r="F7145" s="25">
        <v>1</v>
      </c>
      <c r="G7145" s="10" t="s">
        <v>21911</v>
      </c>
      <c r="H7145" s="25">
        <f>INDEX('Annexe 1 – Données des équipes'!$B$12:$R$114, MATCH(C7145, 'Annexe 1 – Données des équipes'!$B$12:$B$114,0),4)</f>
        <v>90</v>
      </c>
      <c r="I7145" s="25">
        <f>INDEX('Annexe 1 – Données des équipes'!$B$12:$R$114, MATCH(D7145, 'Annexe 1 – Données des équipes'!$B$12:$B$114,0),4)</f>
        <v>30</v>
      </c>
      <c r="J7145" s="25">
        <f t="shared" si="112"/>
        <v>1</v>
      </c>
    </row>
    <row r="7146" spans="2:10">
      <c r="B7146" s="3">
        <v>37940</v>
      </c>
      <c r="C7146" s="10" t="s">
        <v>21912</v>
      </c>
      <c r="D7146" s="10" t="s">
        <v>21913</v>
      </c>
      <c r="E7146" s="25">
        <v>2</v>
      </c>
      <c r="F7146" s="25">
        <v>1</v>
      </c>
      <c r="G7146" s="10" t="s">
        <v>21914</v>
      </c>
      <c r="H7146" s="25">
        <f>INDEX('Annexe 1 – Données des équipes'!$B$12:$R$114, MATCH(C7146, 'Annexe 1 – Données des équipes'!$B$12:$B$114,0),4)</f>
        <v>80</v>
      </c>
      <c r="I7146" s="25">
        <f>INDEX('Annexe 1 – Données des équipes'!$B$12:$R$114, MATCH(D7146, 'Annexe 1 – Données des équipes'!$B$12:$B$114,0),4)</f>
        <v>80</v>
      </c>
      <c r="J7146" s="25">
        <f t="shared" si="112"/>
        <v>1</v>
      </c>
    </row>
    <row r="7147" spans="2:10">
      <c r="B7147" s="3">
        <v>37941</v>
      </c>
      <c r="C7147" s="10" t="s">
        <v>21915</v>
      </c>
      <c r="D7147" s="10" t="s">
        <v>21916</v>
      </c>
      <c r="E7147" s="25">
        <v>2</v>
      </c>
      <c r="F7147" s="25">
        <v>3</v>
      </c>
      <c r="G7147" s="10" t="s">
        <v>21917</v>
      </c>
      <c r="H7147" s="25">
        <f>INDEX('Annexe 1 – Données des équipes'!$B$12:$R$114, MATCH(C7147, 'Annexe 1 – Données des équipes'!$B$12:$B$114,0),4)</f>
        <v>90</v>
      </c>
      <c r="I7147" s="25">
        <f>INDEX('Annexe 1 – Données des équipes'!$B$12:$R$114, MATCH(D7147, 'Annexe 1 – Données des équipes'!$B$12:$B$114,0),4)</f>
        <v>80</v>
      </c>
      <c r="J7147" s="25">
        <f t="shared" si="112"/>
        <v>1</v>
      </c>
    </row>
    <row r="7148" spans="2:10">
      <c r="B7148" s="3">
        <v>37941</v>
      </c>
      <c r="C7148" s="10" t="s">
        <v>21918</v>
      </c>
      <c r="D7148" s="10" t="s">
        <v>21919</v>
      </c>
      <c r="E7148" s="25">
        <v>1</v>
      </c>
      <c r="F7148" s="25">
        <v>2</v>
      </c>
      <c r="G7148" s="10" t="s">
        <v>21920</v>
      </c>
      <c r="H7148" s="25">
        <f>INDEX('Annexe 1 – Données des équipes'!$B$12:$R$114, MATCH(C7148, 'Annexe 1 – Données des équipes'!$B$12:$B$114,0),4)</f>
        <v>40</v>
      </c>
      <c r="I7148" s="25">
        <f>INDEX('Annexe 1 – Données des équipes'!$B$12:$R$114, MATCH(D7148, 'Annexe 1 – Données des équipes'!$B$12:$B$114,0),4)</f>
        <v>30</v>
      </c>
      <c r="J7148" s="25">
        <f t="shared" si="112"/>
        <v>1</v>
      </c>
    </row>
    <row r="7149" spans="2:10">
      <c r="B7149" s="3">
        <v>37941</v>
      </c>
      <c r="C7149" s="10" t="s">
        <v>21921</v>
      </c>
      <c r="D7149" s="10" t="s">
        <v>21922</v>
      </c>
      <c r="E7149" s="25">
        <v>1</v>
      </c>
      <c r="F7149" s="25">
        <v>0</v>
      </c>
      <c r="G7149" s="10" t="s">
        <v>21923</v>
      </c>
      <c r="H7149" s="25">
        <f>INDEX('Annexe 1 – Données des équipes'!$B$12:$R$114, MATCH(C7149, 'Annexe 1 – Données des équipes'!$B$12:$B$114,0),4)</f>
        <v>90</v>
      </c>
      <c r="I7149" s="25">
        <f>INDEX('Annexe 1 – Données des équipes'!$B$12:$R$114, MATCH(D7149, 'Annexe 1 – Données des équipes'!$B$12:$B$114,0),4)</f>
        <v>50</v>
      </c>
      <c r="J7149" s="25">
        <f t="shared" si="112"/>
        <v>1</v>
      </c>
    </row>
    <row r="7150" spans="2:10">
      <c r="B7150" s="3">
        <v>37941</v>
      </c>
      <c r="C7150" s="10" t="s">
        <v>21924</v>
      </c>
      <c r="D7150" s="10" t="s">
        <v>21925</v>
      </c>
      <c r="E7150" s="25">
        <v>4</v>
      </c>
      <c r="F7150" s="25">
        <v>3</v>
      </c>
      <c r="G7150" s="10" t="s">
        <v>21926</v>
      </c>
      <c r="H7150" s="25">
        <f>INDEX('Annexe 1 – Données des équipes'!$B$12:$R$114, MATCH(C7150, 'Annexe 1 – Données des équipes'!$B$12:$B$114,0),4)</f>
        <v>80</v>
      </c>
      <c r="I7150" s="25">
        <f>INDEX('Annexe 1 – Données des équipes'!$B$12:$R$114, MATCH(D7150, 'Annexe 1 – Données des équipes'!$B$12:$B$114,0),4)</f>
        <v>70</v>
      </c>
      <c r="J7150" s="25">
        <f t="shared" si="112"/>
        <v>1</v>
      </c>
    </row>
    <row r="7151" spans="2:10">
      <c r="B7151" s="3">
        <v>37943</v>
      </c>
      <c r="C7151" s="10" t="s">
        <v>21927</v>
      </c>
      <c r="D7151" s="10" t="s">
        <v>21928</v>
      </c>
      <c r="E7151" s="25">
        <v>0</v>
      </c>
      <c r="F7151" s="25">
        <v>1</v>
      </c>
      <c r="G7151" s="10" t="s">
        <v>21929</v>
      </c>
      <c r="H7151" s="25">
        <f>INDEX('Annexe 1 – Données des équipes'!$B$12:$R$114, MATCH(C7151, 'Annexe 1 – Données des équipes'!$B$12:$B$114,0),4)</f>
        <v>80</v>
      </c>
      <c r="I7151" s="25">
        <f>INDEX('Annexe 1 – Données des équipes'!$B$12:$R$114, MATCH(D7151, 'Annexe 1 – Données des équipes'!$B$12:$B$114,0),4)</f>
        <v>70</v>
      </c>
      <c r="J7151" s="25">
        <f t="shared" si="112"/>
        <v>1</v>
      </c>
    </row>
    <row r="7152" spans="2:10">
      <c r="B7152" s="3">
        <v>37943</v>
      </c>
      <c r="C7152" s="10" t="s">
        <v>21930</v>
      </c>
      <c r="D7152" s="10" t="s">
        <v>21931</v>
      </c>
      <c r="E7152" s="25">
        <v>1</v>
      </c>
      <c r="F7152" s="25">
        <v>0</v>
      </c>
      <c r="G7152" s="10" t="s">
        <v>21932</v>
      </c>
      <c r="H7152" s="25">
        <f>INDEX('Annexe 1 – Données des équipes'!$B$12:$R$114, MATCH(C7152, 'Annexe 1 – Données des équipes'!$B$12:$B$114,0),4)</f>
        <v>50</v>
      </c>
      <c r="I7152" s="25">
        <f>INDEX('Annexe 1 – Données des équipes'!$B$12:$R$114, MATCH(D7152, 'Annexe 1 – Données des équipes'!$B$12:$B$114,0),4)</f>
        <v>80</v>
      </c>
      <c r="J7152" s="25">
        <f t="shared" si="112"/>
        <v>1</v>
      </c>
    </row>
    <row r="7153" spans="2:10">
      <c r="B7153" s="3">
        <v>37943</v>
      </c>
      <c r="C7153" s="10" t="s">
        <v>21933</v>
      </c>
      <c r="D7153" s="10" t="s">
        <v>21934</v>
      </c>
      <c r="E7153" s="25">
        <v>0</v>
      </c>
      <c r="F7153" s="25">
        <v>1</v>
      </c>
      <c r="G7153" s="10" t="s">
        <v>21935</v>
      </c>
      <c r="H7153" s="25">
        <f>INDEX('Annexe 1 – Données des équipes'!$B$12:$R$114, MATCH(C7153, 'Annexe 1 – Données des équipes'!$B$12:$B$114,0),4)</f>
        <v>70</v>
      </c>
      <c r="I7153" s="25">
        <f>INDEX('Annexe 1 – Données des équipes'!$B$12:$R$114, MATCH(D7153, 'Annexe 1 – Données des équipes'!$B$12:$B$114,0),4)</f>
        <v>40</v>
      </c>
      <c r="J7153" s="25">
        <f t="shared" si="112"/>
        <v>1</v>
      </c>
    </row>
    <row r="7154" spans="2:10">
      <c r="B7154" s="3">
        <v>37943</v>
      </c>
      <c r="C7154" s="10" t="s">
        <v>21936</v>
      </c>
      <c r="D7154" s="10" t="s">
        <v>21937</v>
      </c>
      <c r="E7154" s="25">
        <v>2</v>
      </c>
      <c r="F7154" s="25">
        <v>1</v>
      </c>
      <c r="G7154" s="10" t="s">
        <v>21938</v>
      </c>
      <c r="H7154" s="25">
        <f>INDEX('Annexe 1 – Données des équipes'!$B$12:$R$114, MATCH(C7154, 'Annexe 1 – Données des équipes'!$B$12:$B$114,0),4)</f>
        <v>60</v>
      </c>
      <c r="I7154" s="25">
        <f>INDEX('Annexe 1 – Données des équipes'!$B$12:$R$114, MATCH(D7154, 'Annexe 1 – Données des équipes'!$B$12:$B$114,0),4)</f>
        <v>50</v>
      </c>
      <c r="J7154" s="25">
        <f t="shared" si="112"/>
        <v>1</v>
      </c>
    </row>
    <row r="7155" spans="2:10">
      <c r="B7155" s="3">
        <v>37944</v>
      </c>
      <c r="C7155" s="10" t="s">
        <v>21939</v>
      </c>
      <c r="D7155" s="10" t="s">
        <v>21940</v>
      </c>
      <c r="E7155" s="25">
        <v>2</v>
      </c>
      <c r="F7155" s="25">
        <v>1</v>
      </c>
      <c r="G7155" s="10" t="s">
        <v>21941</v>
      </c>
      <c r="H7155" s="25">
        <f>INDEX('Annexe 1 – Données des équipes'!$B$12:$R$114, MATCH(C7155, 'Annexe 1 – Données des équipes'!$B$12:$B$114,0),4)</f>
        <v>60</v>
      </c>
      <c r="I7155" s="25">
        <f>INDEX('Annexe 1 – Données des équipes'!$B$12:$R$114, MATCH(D7155, 'Annexe 1 – Données des équipes'!$B$12:$B$114,0),4)</f>
        <v>30</v>
      </c>
      <c r="J7155" s="25">
        <f t="shared" si="112"/>
        <v>1</v>
      </c>
    </row>
    <row r="7156" spans="2:10">
      <c r="B7156" s="3">
        <v>37944</v>
      </c>
      <c r="C7156" s="10" t="s">
        <v>21942</v>
      </c>
      <c r="D7156" s="10" t="s">
        <v>21943</v>
      </c>
      <c r="E7156" s="25">
        <v>0</v>
      </c>
      <c r="F7156" s="25">
        <v>1</v>
      </c>
      <c r="G7156" s="10" t="s">
        <v>21944</v>
      </c>
      <c r="H7156" s="25">
        <f>INDEX('Annexe 1 – Données des équipes'!$B$12:$R$114, MATCH(C7156, 'Annexe 1 – Données des équipes'!$B$12:$B$114,0),4)</f>
        <v>40</v>
      </c>
      <c r="I7156" s="25">
        <f>INDEX('Annexe 1 – Données des équipes'!$B$12:$R$114, MATCH(D7156, 'Annexe 1 – Données des équipes'!$B$12:$B$114,0),4)</f>
        <v>20</v>
      </c>
      <c r="J7156" s="25">
        <f t="shared" si="112"/>
        <v>1</v>
      </c>
    </row>
    <row r="7157" spans="2:10">
      <c r="B7157" s="3">
        <v>37944</v>
      </c>
      <c r="C7157" s="10" t="s">
        <v>21945</v>
      </c>
      <c r="D7157" s="10" t="s">
        <v>21946</v>
      </c>
      <c r="E7157" s="25">
        <v>0</v>
      </c>
      <c r="F7157" s="25">
        <v>1</v>
      </c>
      <c r="G7157" s="10" t="s">
        <v>21947</v>
      </c>
      <c r="H7157" s="25">
        <f>INDEX('Annexe 1 – Données des équipes'!$B$12:$R$114, MATCH(C7157, 'Annexe 1 – Données des équipes'!$B$12:$B$114,0),4)</f>
        <v>50</v>
      </c>
      <c r="I7157" s="25">
        <f>INDEX('Annexe 1 – Données des équipes'!$B$12:$R$114, MATCH(D7157, 'Annexe 1 – Données des équipes'!$B$12:$B$114,0),4)</f>
        <v>20</v>
      </c>
      <c r="J7157" s="25">
        <f t="shared" si="112"/>
        <v>1</v>
      </c>
    </row>
    <row r="7158" spans="2:10">
      <c r="B7158" s="3">
        <v>37944</v>
      </c>
      <c r="C7158" s="10" t="s">
        <v>21948</v>
      </c>
      <c r="D7158" s="10" t="s">
        <v>21949</v>
      </c>
      <c r="E7158" s="25">
        <v>0</v>
      </c>
      <c r="F7158" s="25">
        <v>1</v>
      </c>
      <c r="G7158" s="10" t="s">
        <v>21950</v>
      </c>
      <c r="H7158" s="25">
        <f>INDEX('Annexe 1 – Données des équipes'!$B$12:$R$114, MATCH(C7158, 'Annexe 1 – Données des équipes'!$B$12:$B$114,0),4)</f>
        <v>40</v>
      </c>
      <c r="I7158" s="25">
        <f>INDEX('Annexe 1 – Données des équipes'!$B$12:$R$114, MATCH(D7158, 'Annexe 1 – Données des équipes'!$B$12:$B$114,0),4)</f>
        <v>80</v>
      </c>
      <c r="J7158" s="25">
        <f t="shared" si="112"/>
        <v>1</v>
      </c>
    </row>
    <row r="7159" spans="2:10">
      <c r="B7159" s="3">
        <v>37944</v>
      </c>
      <c r="C7159" s="10" t="s">
        <v>21951</v>
      </c>
      <c r="D7159" s="10" t="s">
        <v>21952</v>
      </c>
      <c r="E7159" s="25">
        <v>0</v>
      </c>
      <c r="F7159" s="25">
        <v>1</v>
      </c>
      <c r="G7159" s="10" t="s">
        <v>21953</v>
      </c>
      <c r="H7159" s="25">
        <f>INDEX('Annexe 1 – Données des équipes'!$B$12:$R$114, MATCH(C7159, 'Annexe 1 – Données des équipes'!$B$12:$B$114,0),4)</f>
        <v>70</v>
      </c>
      <c r="I7159" s="25">
        <f>INDEX('Annexe 1 – Données des équipes'!$B$12:$R$114, MATCH(D7159, 'Annexe 1 – Données des équipes'!$B$12:$B$114,0),4)</f>
        <v>50</v>
      </c>
      <c r="J7159" s="25">
        <f t="shared" si="112"/>
        <v>1</v>
      </c>
    </row>
    <row r="7160" spans="2:10">
      <c r="B7160" s="3">
        <v>37953</v>
      </c>
      <c r="C7160" s="10" t="s">
        <v>21954</v>
      </c>
      <c r="D7160" s="10" t="s">
        <v>21955</v>
      </c>
      <c r="E7160" s="25">
        <v>1</v>
      </c>
      <c r="F7160" s="25">
        <v>0</v>
      </c>
      <c r="G7160" s="10" t="s">
        <v>21956</v>
      </c>
      <c r="H7160" s="25">
        <f>INDEX('Annexe 1 – Données des équipes'!$B$12:$R$114, MATCH(C7160, 'Annexe 1 – Données des équipes'!$B$12:$B$114,0),4)</f>
        <v>70</v>
      </c>
      <c r="I7160" s="25">
        <f>INDEX('Annexe 1 – Données des équipes'!$B$12:$R$114, MATCH(D7160, 'Annexe 1 – Données des équipes'!$B$12:$B$114,0),4)</f>
        <v>0</v>
      </c>
      <c r="J7160" s="25">
        <f t="shared" si="112"/>
        <v>1</v>
      </c>
    </row>
    <row r="7161" spans="2:10">
      <c r="B7161" s="3">
        <v>37962</v>
      </c>
      <c r="C7161" s="10" t="s">
        <v>21957</v>
      </c>
      <c r="D7161" s="10" t="s">
        <v>21958</v>
      </c>
      <c r="E7161" s="25">
        <v>1</v>
      </c>
      <c r="F7161" s="25">
        <v>0</v>
      </c>
      <c r="G7161" s="10" t="s">
        <v>21959</v>
      </c>
      <c r="H7161" s="25">
        <f>INDEX('Annexe 1 – Données des équipes'!$B$12:$R$114, MATCH(C7161, 'Annexe 1 – Données des équipes'!$B$12:$B$114,0),4)</f>
        <v>70</v>
      </c>
      <c r="I7161" s="25">
        <f>INDEX('Annexe 1 – Données des équipes'!$B$12:$R$114, MATCH(D7161, 'Annexe 1 – Données des équipes'!$B$12:$B$114,0),4)</f>
        <v>30</v>
      </c>
      <c r="J7161" s="25">
        <f t="shared" si="112"/>
        <v>1</v>
      </c>
    </row>
    <row r="7162" spans="2:10">
      <c r="B7162" s="3">
        <v>37992</v>
      </c>
      <c r="C7162" s="10" t="s">
        <v>21960</v>
      </c>
      <c r="D7162" s="10" t="s">
        <v>21961</v>
      </c>
      <c r="E7162" s="25">
        <v>1</v>
      </c>
      <c r="F7162" s="25">
        <v>2</v>
      </c>
      <c r="G7162" s="10" t="s">
        <v>21962</v>
      </c>
      <c r="H7162" s="25">
        <f>INDEX('Annexe 1 – Données des équipes'!$B$12:$R$114, MATCH(C7162, 'Annexe 1 – Données des équipes'!$B$12:$B$114,0),4)</f>
        <v>20</v>
      </c>
      <c r="I7162" s="25">
        <f>INDEX('Annexe 1 – Données des équipes'!$B$12:$R$114, MATCH(D7162, 'Annexe 1 – Données des équipes'!$B$12:$B$114,0),4)</f>
        <v>30</v>
      </c>
      <c r="J7162" s="25">
        <f t="shared" si="112"/>
        <v>1</v>
      </c>
    </row>
    <row r="7163" spans="2:10">
      <c r="B7163" s="3">
        <v>37994</v>
      </c>
      <c r="C7163" s="10" t="s">
        <v>21963</v>
      </c>
      <c r="D7163" s="10" t="s">
        <v>21964</v>
      </c>
      <c r="E7163" s="25">
        <v>1</v>
      </c>
      <c r="F7163" s="25">
        <v>2</v>
      </c>
      <c r="G7163" s="10" t="s">
        <v>21965</v>
      </c>
      <c r="H7163" s="25">
        <f>INDEX('Annexe 1 – Données des équipes'!$B$12:$R$114, MATCH(C7163, 'Annexe 1 – Données des équipes'!$B$12:$B$114,0),4)</f>
        <v>0</v>
      </c>
      <c r="I7163" s="25">
        <f>INDEX('Annexe 1 – Données des équipes'!$B$12:$R$114, MATCH(D7163, 'Annexe 1 – Données des équipes'!$B$12:$B$114,0),4)</f>
        <v>0</v>
      </c>
      <c r="J7163" s="25">
        <f t="shared" si="112"/>
        <v>1</v>
      </c>
    </row>
    <row r="7164" spans="2:10">
      <c r="B7164" s="3">
        <v>38004</v>
      </c>
      <c r="C7164" s="10" t="s">
        <v>21966</v>
      </c>
      <c r="D7164" s="10" t="s">
        <v>21967</v>
      </c>
      <c r="E7164" s="25">
        <v>2</v>
      </c>
      <c r="F7164" s="25">
        <v>1</v>
      </c>
      <c r="G7164" s="10" t="s">
        <v>21968</v>
      </c>
      <c r="H7164" s="25">
        <f>INDEX('Annexe 1 – Données des équipes'!$B$12:$R$114, MATCH(C7164, 'Annexe 1 – Données des équipes'!$B$12:$B$114,0),4)</f>
        <v>70</v>
      </c>
      <c r="I7164" s="25">
        <f>INDEX('Annexe 1 – Données des équipes'!$B$12:$R$114, MATCH(D7164, 'Annexe 1 – Données des équipes'!$B$12:$B$114,0),4)</f>
        <v>20</v>
      </c>
      <c r="J7164" s="25">
        <f t="shared" si="112"/>
        <v>1</v>
      </c>
    </row>
    <row r="7165" spans="2:10">
      <c r="B7165" s="3">
        <v>38006</v>
      </c>
      <c r="C7165" s="10" t="s">
        <v>21969</v>
      </c>
      <c r="D7165" s="10" t="s">
        <v>21970</v>
      </c>
      <c r="E7165" s="25">
        <v>1</v>
      </c>
      <c r="F7165" s="25">
        <v>0</v>
      </c>
      <c r="G7165" s="10" t="s">
        <v>21971</v>
      </c>
      <c r="H7165" s="25">
        <f>INDEX('Annexe 1 – Données des équipes'!$B$12:$R$114, MATCH(C7165, 'Annexe 1 – Données des équipes'!$B$12:$B$114,0),4)</f>
        <v>10</v>
      </c>
      <c r="I7165" s="25">
        <f>INDEX('Annexe 1 – Données des équipes'!$B$12:$R$114, MATCH(D7165, 'Annexe 1 – Données des équipes'!$B$12:$B$114,0),4)</f>
        <v>40</v>
      </c>
      <c r="J7165" s="25">
        <f t="shared" si="112"/>
        <v>1</v>
      </c>
    </row>
    <row r="7166" spans="2:10">
      <c r="B7166" s="3">
        <v>38011</v>
      </c>
      <c r="C7166" s="10" t="s">
        <v>21972</v>
      </c>
      <c r="D7166" s="10" t="s">
        <v>21973</v>
      </c>
      <c r="E7166" s="25">
        <v>1</v>
      </c>
      <c r="F7166" s="25">
        <v>2</v>
      </c>
      <c r="G7166" s="10" t="s">
        <v>21974</v>
      </c>
      <c r="H7166" s="25">
        <f>INDEX('Annexe 1 – Données des équipes'!$B$12:$R$114, MATCH(C7166, 'Annexe 1 – Données des équipes'!$B$12:$B$114,0),4)</f>
        <v>10</v>
      </c>
      <c r="I7166" s="25">
        <f>INDEX('Annexe 1 – Données des équipes'!$B$12:$R$114, MATCH(D7166, 'Annexe 1 – Données des équipes'!$B$12:$B$114,0),4)</f>
        <v>50</v>
      </c>
      <c r="J7166" s="25">
        <f t="shared" si="112"/>
        <v>1</v>
      </c>
    </row>
    <row r="7167" spans="2:10">
      <c r="B7167" s="3">
        <v>38013</v>
      </c>
      <c r="C7167" s="10" t="s">
        <v>21975</v>
      </c>
      <c r="D7167" s="10" t="s">
        <v>21976</v>
      </c>
      <c r="E7167" s="25">
        <v>0</v>
      </c>
      <c r="F7167" s="25">
        <v>1</v>
      </c>
      <c r="G7167" s="10" t="s">
        <v>21977</v>
      </c>
      <c r="H7167" s="25">
        <f>INDEX('Annexe 1 – Données des équipes'!$B$12:$R$114, MATCH(C7167, 'Annexe 1 – Données des équipes'!$B$12:$B$114,0),4)</f>
        <v>50</v>
      </c>
      <c r="I7167" s="25">
        <f>INDEX('Annexe 1 – Données des équipes'!$B$12:$R$114, MATCH(D7167, 'Annexe 1 – Données des équipes'!$B$12:$B$114,0),4)</f>
        <v>50</v>
      </c>
      <c r="J7167" s="25">
        <f t="shared" si="112"/>
        <v>1</v>
      </c>
    </row>
    <row r="7168" spans="2:10">
      <c r="B7168" s="3">
        <v>38015</v>
      </c>
      <c r="C7168" s="10" t="s">
        <v>21978</v>
      </c>
      <c r="D7168" s="10" t="s">
        <v>21979</v>
      </c>
      <c r="E7168" s="25">
        <v>2</v>
      </c>
      <c r="F7168" s="25">
        <v>1</v>
      </c>
      <c r="G7168" s="10" t="s">
        <v>21980</v>
      </c>
      <c r="H7168" s="25">
        <f>INDEX('Annexe 1 – Données des équipes'!$B$12:$R$114, MATCH(C7168, 'Annexe 1 – Données des équipes'!$B$12:$B$114,0),4)</f>
        <v>20</v>
      </c>
      <c r="I7168" s="25">
        <f>INDEX('Annexe 1 – Données des équipes'!$B$12:$R$114, MATCH(D7168, 'Annexe 1 – Données des équipes'!$B$12:$B$114,0),4)</f>
        <v>50</v>
      </c>
      <c r="J7168" s="25">
        <f t="shared" si="112"/>
        <v>1</v>
      </c>
    </row>
    <row r="7169" spans="2:10">
      <c r="B7169" s="3">
        <v>38015</v>
      </c>
      <c r="C7169" s="10" t="s">
        <v>21981</v>
      </c>
      <c r="D7169" s="10" t="s">
        <v>21982</v>
      </c>
      <c r="E7169" s="25">
        <v>1</v>
      </c>
      <c r="F7169" s="25">
        <v>0</v>
      </c>
      <c r="G7169" s="10" t="s">
        <v>21983</v>
      </c>
      <c r="H7169" s="25">
        <f>INDEX('Annexe 1 – Données des équipes'!$B$12:$R$114, MATCH(C7169, 'Annexe 1 – Données des équipes'!$B$12:$B$114,0),4)</f>
        <v>30</v>
      </c>
      <c r="I7169" s="25">
        <f>INDEX('Annexe 1 – Données des équipes'!$B$12:$R$114, MATCH(D7169, 'Annexe 1 – Données des équipes'!$B$12:$B$114,0),4)</f>
        <v>20</v>
      </c>
      <c r="J7169" s="25">
        <f t="shared" si="112"/>
        <v>1</v>
      </c>
    </row>
    <row r="7170" spans="2:10">
      <c r="B7170" s="3">
        <v>38020</v>
      </c>
      <c r="C7170" s="10" t="s">
        <v>21984</v>
      </c>
      <c r="D7170" s="10" t="s">
        <v>21985</v>
      </c>
      <c r="E7170" s="25">
        <v>1</v>
      </c>
      <c r="F7170" s="25">
        <v>2</v>
      </c>
      <c r="G7170" s="10" t="s">
        <v>21986</v>
      </c>
      <c r="H7170" s="25">
        <f>INDEX('Annexe 1 – Données des équipes'!$B$12:$R$114, MATCH(C7170, 'Annexe 1 – Données des équipes'!$B$12:$B$114,0),4)</f>
        <v>20</v>
      </c>
      <c r="I7170" s="25">
        <f>INDEX('Annexe 1 – Données des équipes'!$B$12:$R$114, MATCH(D7170, 'Annexe 1 – Données des équipes'!$B$12:$B$114,0),4)</f>
        <v>10</v>
      </c>
      <c r="J7170" s="25">
        <f t="shared" si="112"/>
        <v>1</v>
      </c>
    </row>
    <row r="7171" spans="2:10">
      <c r="B7171" s="3">
        <v>38020</v>
      </c>
      <c r="C7171" s="10" t="s">
        <v>21987</v>
      </c>
      <c r="D7171" s="10" t="s">
        <v>21988</v>
      </c>
      <c r="E7171" s="25">
        <v>2</v>
      </c>
      <c r="F7171" s="25">
        <v>1</v>
      </c>
      <c r="G7171" s="10" t="s">
        <v>21989</v>
      </c>
      <c r="H7171" s="25">
        <f>INDEX('Annexe 1 – Données des équipes'!$B$12:$R$114, MATCH(C7171, 'Annexe 1 – Données des équipes'!$B$12:$B$114,0),4)</f>
        <v>30</v>
      </c>
      <c r="I7171" s="25">
        <f>INDEX('Annexe 1 – Données des équipes'!$B$12:$R$114, MATCH(D7171, 'Annexe 1 – Données des équipes'!$B$12:$B$114,0),4)</f>
        <v>30</v>
      </c>
      <c r="J7171" s="25">
        <f t="shared" si="112"/>
        <v>1</v>
      </c>
    </row>
    <row r="7172" spans="2:10">
      <c r="B7172" s="3">
        <v>38024</v>
      </c>
      <c r="C7172" s="10" t="s">
        <v>21990</v>
      </c>
      <c r="D7172" s="10" t="s">
        <v>21991</v>
      </c>
      <c r="E7172" s="25">
        <v>2</v>
      </c>
      <c r="F7172" s="25">
        <v>1</v>
      </c>
      <c r="G7172" s="10" t="s">
        <v>21992</v>
      </c>
      <c r="H7172" s="25">
        <f>INDEX('Annexe 1 – Données des équipes'!$B$12:$R$114, MATCH(C7172, 'Annexe 1 – Données des équipes'!$B$12:$B$114,0),4)</f>
        <v>30</v>
      </c>
      <c r="I7172" s="25">
        <f>INDEX('Annexe 1 – Données des équipes'!$B$12:$R$114, MATCH(D7172, 'Annexe 1 – Données des équipes'!$B$12:$B$114,0),4)</f>
        <v>30</v>
      </c>
      <c r="J7172" s="25">
        <f t="shared" si="112"/>
        <v>1</v>
      </c>
    </row>
    <row r="7173" spans="2:10">
      <c r="B7173" s="3">
        <v>38024</v>
      </c>
      <c r="C7173" s="10" t="s">
        <v>21993</v>
      </c>
      <c r="D7173" s="10" t="s">
        <v>21994</v>
      </c>
      <c r="E7173" s="25">
        <v>2</v>
      </c>
      <c r="F7173" s="25">
        <v>1</v>
      </c>
      <c r="G7173" s="10" t="s">
        <v>21995</v>
      </c>
      <c r="H7173" s="25">
        <f>INDEX('Annexe 1 – Données des équipes'!$B$12:$R$114, MATCH(C7173, 'Annexe 1 – Données des équipes'!$B$12:$B$114,0),4)</f>
        <v>20</v>
      </c>
      <c r="I7173" s="25">
        <f>INDEX('Annexe 1 – Données des équipes'!$B$12:$R$114, MATCH(D7173, 'Annexe 1 – Données des équipes'!$B$12:$B$114,0),4)</f>
        <v>10</v>
      </c>
      <c r="J7173" s="25">
        <f t="shared" si="112"/>
        <v>1</v>
      </c>
    </row>
    <row r="7174" spans="2:10">
      <c r="B7174" s="3">
        <v>38024</v>
      </c>
      <c r="C7174" s="10" t="s">
        <v>21996</v>
      </c>
      <c r="D7174" s="10" t="s">
        <v>21997</v>
      </c>
      <c r="E7174" s="25">
        <v>1</v>
      </c>
      <c r="F7174" s="25">
        <v>0</v>
      </c>
      <c r="G7174" s="10" t="s">
        <v>21998</v>
      </c>
      <c r="H7174" s="25">
        <f>INDEX('Annexe 1 – Données des équipes'!$B$12:$R$114, MATCH(C7174, 'Annexe 1 – Données des équipes'!$B$12:$B$114,0),4)</f>
        <v>40</v>
      </c>
      <c r="I7174" s="25">
        <f>INDEX('Annexe 1 – Données des équipes'!$B$12:$R$114, MATCH(D7174, 'Annexe 1 – Données des équipes'!$B$12:$B$114,0),4)</f>
        <v>70</v>
      </c>
      <c r="J7174" s="25">
        <f t="shared" si="112"/>
        <v>1</v>
      </c>
    </row>
    <row r="7175" spans="2:10">
      <c r="B7175" s="3">
        <v>38025</v>
      </c>
      <c r="C7175" s="10" t="s">
        <v>21999</v>
      </c>
      <c r="D7175" s="10" t="s">
        <v>22000</v>
      </c>
      <c r="E7175" s="25">
        <v>1</v>
      </c>
      <c r="F7175" s="25">
        <v>2</v>
      </c>
      <c r="G7175" s="10" t="s">
        <v>22001</v>
      </c>
      <c r="H7175" s="25">
        <f>INDEX('Annexe 1 – Données des équipes'!$B$12:$R$114, MATCH(C7175, 'Annexe 1 – Données des équipes'!$B$12:$B$114,0),4)</f>
        <v>40</v>
      </c>
      <c r="I7175" s="25">
        <f>INDEX('Annexe 1 – Données des équipes'!$B$12:$R$114, MATCH(D7175, 'Annexe 1 – Données des équipes'!$B$12:$B$114,0),4)</f>
        <v>50</v>
      </c>
      <c r="J7175" s="25">
        <f t="shared" si="112"/>
        <v>1</v>
      </c>
    </row>
    <row r="7176" spans="2:10">
      <c r="B7176" s="3">
        <v>38030</v>
      </c>
      <c r="C7176" s="10" t="s">
        <v>22002</v>
      </c>
      <c r="D7176" s="10" t="s">
        <v>22003</v>
      </c>
      <c r="E7176" s="25">
        <v>2</v>
      </c>
      <c r="F7176" s="25">
        <v>1</v>
      </c>
      <c r="G7176" s="10" t="s">
        <v>22004</v>
      </c>
      <c r="H7176" s="25">
        <f>INDEX('Annexe 1 – Données des équipes'!$B$12:$R$114, MATCH(C7176, 'Annexe 1 – Données des équipes'!$B$12:$B$114,0),4)</f>
        <v>50</v>
      </c>
      <c r="I7176" s="25">
        <f>INDEX('Annexe 1 – Données des équipes'!$B$12:$R$114, MATCH(D7176, 'Annexe 1 – Données des équipes'!$B$12:$B$114,0),4)</f>
        <v>20</v>
      </c>
      <c r="J7176" s="25">
        <f t="shared" si="112"/>
        <v>1</v>
      </c>
    </row>
    <row r="7177" spans="2:10">
      <c r="B7177" s="3">
        <v>38031</v>
      </c>
      <c r="C7177" s="10" t="s">
        <v>22005</v>
      </c>
      <c r="D7177" s="10" t="s">
        <v>22006</v>
      </c>
      <c r="E7177" s="25">
        <v>2</v>
      </c>
      <c r="F7177" s="25">
        <v>1</v>
      </c>
      <c r="G7177" s="10" t="s">
        <v>22007</v>
      </c>
      <c r="H7177" s="25">
        <f>INDEX('Annexe 1 – Données des équipes'!$B$12:$R$114, MATCH(C7177, 'Annexe 1 – Données des équipes'!$B$12:$B$114,0),4)</f>
        <v>40</v>
      </c>
      <c r="I7177" s="25">
        <f>INDEX('Annexe 1 – Données des équipes'!$B$12:$R$114, MATCH(D7177, 'Annexe 1 – Données des équipes'!$B$12:$B$114,0),4)</f>
        <v>50</v>
      </c>
      <c r="J7177" s="25">
        <f t="shared" si="112"/>
        <v>1</v>
      </c>
    </row>
    <row r="7178" spans="2:10">
      <c r="B7178" s="3">
        <v>38035</v>
      </c>
      <c r="C7178" s="10" t="s">
        <v>22008</v>
      </c>
      <c r="D7178" s="10" t="s">
        <v>22009</v>
      </c>
      <c r="E7178" s="25">
        <v>2</v>
      </c>
      <c r="F7178" s="25">
        <v>1</v>
      </c>
      <c r="G7178" s="10" t="s">
        <v>22010</v>
      </c>
      <c r="H7178" s="25">
        <f>INDEX('Annexe 1 – Données des équipes'!$B$12:$R$114, MATCH(C7178, 'Annexe 1 – Données des équipes'!$B$12:$B$114,0),4)</f>
        <v>40</v>
      </c>
      <c r="I7178" s="25">
        <f>INDEX('Annexe 1 – Données des équipes'!$B$12:$R$114, MATCH(D7178, 'Annexe 1 – Données des équipes'!$B$12:$B$114,0),4)</f>
        <v>80</v>
      </c>
      <c r="J7178" s="25">
        <f t="shared" si="112"/>
        <v>1</v>
      </c>
    </row>
    <row r="7179" spans="2:10">
      <c r="B7179" s="3">
        <v>38035</v>
      </c>
      <c r="C7179" s="10" t="s">
        <v>22011</v>
      </c>
      <c r="D7179" s="10" t="s">
        <v>22012</v>
      </c>
      <c r="E7179" s="25">
        <v>1</v>
      </c>
      <c r="F7179" s="25">
        <v>0</v>
      </c>
      <c r="G7179" s="10" t="s">
        <v>22013</v>
      </c>
      <c r="H7179" s="25">
        <f>INDEX('Annexe 1 – Données des équipes'!$B$12:$R$114, MATCH(C7179, 'Annexe 1 – Données des équipes'!$B$12:$B$114,0),4)</f>
        <v>30</v>
      </c>
      <c r="I7179" s="25">
        <f>INDEX('Annexe 1 – Données des équipes'!$B$12:$R$114, MATCH(D7179, 'Annexe 1 – Données des équipes'!$B$12:$B$114,0),4)</f>
        <v>0</v>
      </c>
      <c r="J7179" s="25">
        <f t="shared" si="112"/>
        <v>1</v>
      </c>
    </row>
    <row r="7180" spans="2:10">
      <c r="B7180" s="3">
        <v>38035</v>
      </c>
      <c r="C7180" s="10" t="s">
        <v>22014</v>
      </c>
      <c r="D7180" s="10" t="s">
        <v>22015</v>
      </c>
      <c r="E7180" s="25">
        <v>1</v>
      </c>
      <c r="F7180" s="25">
        <v>2</v>
      </c>
      <c r="G7180" s="10" t="s">
        <v>22016</v>
      </c>
      <c r="H7180" s="25">
        <f>INDEX('Annexe 1 – Données des équipes'!$B$12:$R$114, MATCH(C7180, 'Annexe 1 – Données des équipes'!$B$12:$B$114,0),4)</f>
        <v>80</v>
      </c>
      <c r="I7180" s="25">
        <f>INDEX('Annexe 1 – Données des équipes'!$B$12:$R$114, MATCH(D7180, 'Annexe 1 – Données des équipes'!$B$12:$B$114,0),4)</f>
        <v>90</v>
      </c>
      <c r="J7180" s="25">
        <f t="shared" si="112"/>
        <v>1</v>
      </c>
    </row>
    <row r="7181" spans="2:10">
      <c r="B7181" s="3">
        <v>38035</v>
      </c>
      <c r="C7181" s="10" t="s">
        <v>22017</v>
      </c>
      <c r="D7181" s="10" t="s">
        <v>22018</v>
      </c>
      <c r="E7181" s="25">
        <v>1</v>
      </c>
      <c r="F7181" s="25">
        <v>0</v>
      </c>
      <c r="G7181" s="10" t="s">
        <v>22019</v>
      </c>
      <c r="H7181" s="25">
        <f>INDEX('Annexe 1 – Données des équipes'!$B$12:$R$114, MATCH(C7181, 'Annexe 1 – Données des équipes'!$B$12:$B$114,0),4)</f>
        <v>50</v>
      </c>
      <c r="I7181" s="25">
        <f>INDEX('Annexe 1 – Données des équipes'!$B$12:$R$114, MATCH(D7181, 'Annexe 1 – Données des équipes'!$B$12:$B$114,0),4)</f>
        <v>20</v>
      </c>
      <c r="J7181" s="25">
        <f t="shared" si="112"/>
        <v>1</v>
      </c>
    </row>
    <row r="7182" spans="2:10">
      <c r="B7182" s="3">
        <v>38035</v>
      </c>
      <c r="C7182" s="10" t="s">
        <v>22020</v>
      </c>
      <c r="D7182" s="10" t="s">
        <v>22021</v>
      </c>
      <c r="E7182" s="25">
        <v>2</v>
      </c>
      <c r="F7182" s="25">
        <v>1</v>
      </c>
      <c r="G7182" s="10" t="s">
        <v>22022</v>
      </c>
      <c r="H7182" s="25">
        <f>INDEX('Annexe 1 – Données des équipes'!$B$12:$R$114, MATCH(C7182, 'Annexe 1 – Données des équipes'!$B$12:$B$114,0),4)</f>
        <v>50</v>
      </c>
      <c r="I7182" s="25">
        <f>INDEX('Annexe 1 – Données des équipes'!$B$12:$R$114, MATCH(D7182, 'Annexe 1 – Données des équipes'!$B$12:$B$114,0),4)</f>
        <v>80</v>
      </c>
      <c r="J7182" s="25">
        <f t="shared" si="112"/>
        <v>1</v>
      </c>
    </row>
    <row r="7183" spans="2:10">
      <c r="B7183" s="3">
        <v>38035</v>
      </c>
      <c r="C7183" s="10" t="s">
        <v>22023</v>
      </c>
      <c r="D7183" s="10" t="s">
        <v>22024</v>
      </c>
      <c r="E7183" s="25">
        <v>2</v>
      </c>
      <c r="F7183" s="25">
        <v>1</v>
      </c>
      <c r="G7183" s="10" t="s">
        <v>22025</v>
      </c>
      <c r="H7183" s="25">
        <f>INDEX('Annexe 1 – Données des équipes'!$B$12:$R$114, MATCH(C7183, 'Annexe 1 – Données des équipes'!$B$12:$B$114,0),4)</f>
        <v>90</v>
      </c>
      <c r="I7183" s="25">
        <f>INDEX('Annexe 1 – Données des équipes'!$B$12:$R$114, MATCH(D7183, 'Annexe 1 – Données des équipes'!$B$12:$B$114,0),4)</f>
        <v>80</v>
      </c>
      <c r="J7183" s="25">
        <f t="shared" si="112"/>
        <v>1</v>
      </c>
    </row>
    <row r="7184" spans="2:10">
      <c r="B7184" s="3">
        <v>38056</v>
      </c>
      <c r="C7184" s="10" t="s">
        <v>22026</v>
      </c>
      <c r="D7184" s="10" t="s">
        <v>22027</v>
      </c>
      <c r="E7184" s="25">
        <v>2</v>
      </c>
      <c r="F7184" s="25">
        <v>1</v>
      </c>
      <c r="G7184" s="10" t="s">
        <v>22028</v>
      </c>
      <c r="H7184" s="25">
        <f>INDEX('Annexe 1 – Données des équipes'!$B$12:$R$114, MATCH(C7184, 'Annexe 1 – Données des équipes'!$B$12:$B$114,0),4)</f>
        <v>80</v>
      </c>
      <c r="I7184" s="25">
        <f>INDEX('Annexe 1 – Données des équipes'!$B$12:$R$114, MATCH(D7184, 'Annexe 1 – Données des équipes'!$B$12:$B$114,0),4)</f>
        <v>70</v>
      </c>
      <c r="J7184" s="25">
        <f t="shared" si="112"/>
        <v>1</v>
      </c>
    </row>
    <row r="7185" spans="2:10">
      <c r="B7185" s="3">
        <v>38056</v>
      </c>
      <c r="C7185" s="10" t="s">
        <v>22029</v>
      </c>
      <c r="D7185" s="10" t="s">
        <v>22030</v>
      </c>
      <c r="E7185" s="25">
        <v>2</v>
      </c>
      <c r="F7185" s="25">
        <v>1</v>
      </c>
      <c r="G7185" s="10" t="s">
        <v>22031</v>
      </c>
      <c r="H7185" s="25">
        <f>INDEX('Annexe 1 – Données des équipes'!$B$12:$R$114, MATCH(C7185, 'Annexe 1 – Données des équipes'!$B$12:$B$114,0),4)</f>
        <v>60</v>
      </c>
      <c r="I7185" s="25">
        <f>INDEX('Annexe 1 – Données des équipes'!$B$12:$R$114, MATCH(D7185, 'Annexe 1 – Données des équipes'!$B$12:$B$114,0),4)</f>
        <v>40</v>
      </c>
      <c r="J7185" s="25">
        <f t="shared" si="112"/>
        <v>1</v>
      </c>
    </row>
    <row r="7186" spans="2:10">
      <c r="B7186" s="3">
        <v>38069</v>
      </c>
      <c r="C7186" s="10" t="s">
        <v>22032</v>
      </c>
      <c r="D7186" s="10" t="s">
        <v>22033</v>
      </c>
      <c r="E7186" s="25">
        <v>0</v>
      </c>
      <c r="F7186" s="25">
        <v>1</v>
      </c>
      <c r="G7186" s="10" t="s">
        <v>22034</v>
      </c>
      <c r="H7186" s="25">
        <f>INDEX('Annexe 1 – Données des équipes'!$B$12:$R$114, MATCH(C7186, 'Annexe 1 – Données des équipes'!$B$12:$B$114,0),4)</f>
        <v>0</v>
      </c>
      <c r="I7186" s="25">
        <f>INDEX('Annexe 1 – Données des équipes'!$B$12:$R$114, MATCH(D7186, 'Annexe 1 – Données des équipes'!$B$12:$B$114,0),4)</f>
        <v>30</v>
      </c>
      <c r="J7186" s="25">
        <f t="shared" ref="J7186:J7249" si="113">ABS(F7186-E7186)</f>
        <v>1</v>
      </c>
    </row>
    <row r="7187" spans="2:10">
      <c r="B7187" s="3">
        <v>38072</v>
      </c>
      <c r="C7187" s="10" t="s">
        <v>22035</v>
      </c>
      <c r="D7187" s="10" t="s">
        <v>22036</v>
      </c>
      <c r="E7187" s="25">
        <v>1</v>
      </c>
      <c r="F7187" s="25">
        <v>0</v>
      </c>
      <c r="G7187" s="10" t="s">
        <v>22037</v>
      </c>
      <c r="H7187" s="25">
        <f>INDEX('Annexe 1 – Données des équipes'!$B$12:$R$114, MATCH(C7187, 'Annexe 1 – Données des équipes'!$B$12:$B$114,0),4)</f>
        <v>10</v>
      </c>
      <c r="I7187" s="25">
        <f>INDEX('Annexe 1 – Données des équipes'!$B$12:$R$114, MATCH(D7187, 'Annexe 1 – Données des équipes'!$B$12:$B$114,0),4)</f>
        <v>0</v>
      </c>
      <c r="J7187" s="25">
        <f t="shared" si="113"/>
        <v>1</v>
      </c>
    </row>
    <row r="7188" spans="2:10">
      <c r="B7188" s="3">
        <v>38076</v>
      </c>
      <c r="C7188" s="10" t="s">
        <v>22038</v>
      </c>
      <c r="D7188" s="10" t="s">
        <v>22039</v>
      </c>
      <c r="E7188" s="25">
        <v>1</v>
      </c>
      <c r="F7188" s="25">
        <v>0</v>
      </c>
      <c r="G7188" s="10" t="s">
        <v>22040</v>
      </c>
      <c r="H7188" s="25">
        <f>INDEX('Annexe 1 – Données des équipes'!$B$12:$R$114, MATCH(C7188, 'Annexe 1 – Données des équipes'!$B$12:$B$114,0),4)</f>
        <v>90</v>
      </c>
      <c r="I7188" s="25">
        <f>INDEX('Annexe 1 – Données des équipes'!$B$12:$R$114, MATCH(D7188, 'Annexe 1 – Données des équipes'!$B$12:$B$114,0),4)</f>
        <v>70</v>
      </c>
      <c r="J7188" s="25">
        <f t="shared" si="113"/>
        <v>1</v>
      </c>
    </row>
    <row r="7189" spans="2:10">
      <c r="B7189" s="3">
        <v>38076</v>
      </c>
      <c r="C7189" s="10" t="s">
        <v>22041</v>
      </c>
      <c r="D7189" s="10" t="s">
        <v>22042</v>
      </c>
      <c r="E7189" s="25">
        <v>1</v>
      </c>
      <c r="F7189" s="25">
        <v>0</v>
      </c>
      <c r="G7189" s="10" t="s">
        <v>22043</v>
      </c>
      <c r="H7189" s="25">
        <f>INDEX('Annexe 1 – Données des équipes'!$B$12:$R$114, MATCH(C7189, 'Annexe 1 – Données des équipes'!$B$12:$B$114,0),4)</f>
        <v>60</v>
      </c>
      <c r="I7189" s="25">
        <f>INDEX('Annexe 1 – Données des équipes'!$B$12:$R$114, MATCH(D7189, 'Annexe 1 – Données des équipes'!$B$12:$B$114,0),4)</f>
        <v>20</v>
      </c>
      <c r="J7189" s="25">
        <f t="shared" si="113"/>
        <v>1</v>
      </c>
    </row>
    <row r="7190" spans="2:10">
      <c r="B7190" s="3">
        <v>38077</v>
      </c>
      <c r="C7190" s="10" t="s">
        <v>22044</v>
      </c>
      <c r="D7190" s="10" t="s">
        <v>22045</v>
      </c>
      <c r="E7190" s="25">
        <v>2</v>
      </c>
      <c r="F7190" s="25">
        <v>1</v>
      </c>
      <c r="G7190" s="10" t="s">
        <v>22046</v>
      </c>
      <c r="H7190" s="25">
        <f>INDEX('Annexe 1 – Données des équipes'!$B$12:$R$114, MATCH(C7190, 'Annexe 1 – Données des équipes'!$B$12:$B$114,0),4)</f>
        <v>40</v>
      </c>
      <c r="I7190" s="25">
        <f>INDEX('Annexe 1 – Données des équipes'!$B$12:$R$114, MATCH(D7190, 'Annexe 1 – Données des équipes'!$B$12:$B$114,0),4)</f>
        <v>70</v>
      </c>
      <c r="J7190" s="25">
        <f t="shared" si="113"/>
        <v>1</v>
      </c>
    </row>
    <row r="7191" spans="2:10">
      <c r="B7191" s="3">
        <v>38077</v>
      </c>
      <c r="C7191" s="10" t="s">
        <v>22047</v>
      </c>
      <c r="D7191" s="10" t="s">
        <v>22048</v>
      </c>
      <c r="E7191" s="25">
        <v>1</v>
      </c>
      <c r="F7191" s="25">
        <v>0</v>
      </c>
      <c r="G7191" s="10" t="s">
        <v>22049</v>
      </c>
      <c r="H7191" s="25">
        <f>INDEX('Annexe 1 – Données des équipes'!$B$12:$R$114, MATCH(C7191, 'Annexe 1 – Données des équipes'!$B$12:$B$114,0),4)</f>
        <v>50</v>
      </c>
      <c r="I7191" s="25">
        <f>INDEX('Annexe 1 – Données des équipes'!$B$12:$R$114, MATCH(D7191, 'Annexe 1 – Données des équipes'!$B$12:$B$114,0),4)</f>
        <v>80</v>
      </c>
      <c r="J7191" s="25">
        <f t="shared" si="113"/>
        <v>1</v>
      </c>
    </row>
    <row r="7192" spans="2:10">
      <c r="B7192" s="3">
        <v>38077</v>
      </c>
      <c r="C7192" s="10" t="s">
        <v>22050</v>
      </c>
      <c r="D7192" s="10" t="s">
        <v>22051</v>
      </c>
      <c r="E7192" s="25">
        <v>1</v>
      </c>
      <c r="F7192" s="25">
        <v>0</v>
      </c>
      <c r="G7192" s="10" t="s">
        <v>22052</v>
      </c>
      <c r="H7192" s="25">
        <f>INDEX('Annexe 1 – Données des équipes'!$B$12:$R$114, MATCH(C7192, 'Annexe 1 – Données des équipes'!$B$12:$B$114,0),4)</f>
        <v>10</v>
      </c>
      <c r="I7192" s="25">
        <f>INDEX('Annexe 1 – Données des équipes'!$B$12:$R$114, MATCH(D7192, 'Annexe 1 – Données des équipes'!$B$12:$B$114,0),4)</f>
        <v>0</v>
      </c>
      <c r="J7192" s="25">
        <f t="shared" si="113"/>
        <v>1</v>
      </c>
    </row>
    <row r="7193" spans="2:10">
      <c r="B7193" s="3">
        <v>38077</v>
      </c>
      <c r="C7193" s="10" t="s">
        <v>22053</v>
      </c>
      <c r="D7193" s="10" t="s">
        <v>22054</v>
      </c>
      <c r="E7193" s="25">
        <v>1</v>
      </c>
      <c r="F7193" s="25">
        <v>0</v>
      </c>
      <c r="G7193" s="10" t="s">
        <v>22055</v>
      </c>
      <c r="H7193" s="25">
        <f>INDEX('Annexe 1 – Données des équipes'!$B$12:$R$114, MATCH(C7193, 'Annexe 1 – Données des équipes'!$B$12:$B$114,0),4)</f>
        <v>20</v>
      </c>
      <c r="I7193" s="25">
        <f>INDEX('Annexe 1 – Données des équipes'!$B$12:$R$114, MATCH(D7193, 'Annexe 1 – Données des équipes'!$B$12:$B$114,0),4)</f>
        <v>60</v>
      </c>
      <c r="J7193" s="25">
        <f t="shared" si="113"/>
        <v>1</v>
      </c>
    </row>
    <row r="7194" spans="2:10">
      <c r="B7194" s="3">
        <v>38077</v>
      </c>
      <c r="C7194" s="10" t="s">
        <v>22056</v>
      </c>
      <c r="D7194" s="10" t="s">
        <v>22057</v>
      </c>
      <c r="E7194" s="25">
        <v>1</v>
      </c>
      <c r="F7194" s="25">
        <v>2</v>
      </c>
      <c r="G7194" s="10" t="s">
        <v>22058</v>
      </c>
      <c r="H7194" s="25">
        <f>INDEX('Annexe 1 – Données des équipes'!$B$12:$R$114, MATCH(C7194, 'Annexe 1 – Données des équipes'!$B$12:$B$114,0),4)</f>
        <v>90</v>
      </c>
      <c r="I7194" s="25">
        <f>INDEX('Annexe 1 – Données des équipes'!$B$12:$R$114, MATCH(D7194, 'Annexe 1 – Données des équipes'!$B$12:$B$114,0),4)</f>
        <v>90</v>
      </c>
      <c r="J7194" s="25">
        <f t="shared" si="113"/>
        <v>1</v>
      </c>
    </row>
    <row r="7195" spans="2:10">
      <c r="B7195" s="3">
        <v>38077</v>
      </c>
      <c r="C7195" s="10" t="s">
        <v>22059</v>
      </c>
      <c r="D7195" s="10" t="s">
        <v>22060</v>
      </c>
      <c r="E7195" s="25">
        <v>1</v>
      </c>
      <c r="F7195" s="25">
        <v>2</v>
      </c>
      <c r="G7195" s="10" t="s">
        <v>22061</v>
      </c>
      <c r="H7195" s="25">
        <f>INDEX('Annexe 1 – Données des équipes'!$B$12:$R$114, MATCH(C7195, 'Annexe 1 – Données des équipes'!$B$12:$B$114,0),4)</f>
        <v>60</v>
      </c>
      <c r="I7195" s="25">
        <f>INDEX('Annexe 1 – Données des équipes'!$B$12:$R$114, MATCH(D7195, 'Annexe 1 – Données des équipes'!$B$12:$B$114,0),4)</f>
        <v>50</v>
      </c>
      <c r="J7195" s="25">
        <f t="shared" si="113"/>
        <v>1</v>
      </c>
    </row>
    <row r="7196" spans="2:10">
      <c r="B7196" s="3">
        <v>38077</v>
      </c>
      <c r="C7196" s="10" t="s">
        <v>22062</v>
      </c>
      <c r="D7196" s="10" t="s">
        <v>22063</v>
      </c>
      <c r="E7196" s="25">
        <v>0</v>
      </c>
      <c r="F7196" s="25">
        <v>1</v>
      </c>
      <c r="G7196" s="10" t="s">
        <v>22064</v>
      </c>
      <c r="H7196" s="25">
        <f>INDEX('Annexe 1 – Données des équipes'!$B$12:$R$114, MATCH(C7196, 'Annexe 1 – Données des équipes'!$B$12:$B$114,0),4)</f>
        <v>70</v>
      </c>
      <c r="I7196" s="25">
        <f>INDEX('Annexe 1 – Données des équipes'!$B$12:$R$114, MATCH(D7196, 'Annexe 1 – Données des équipes'!$B$12:$B$114,0),4)</f>
        <v>30</v>
      </c>
      <c r="J7196" s="25">
        <f t="shared" si="113"/>
        <v>1</v>
      </c>
    </row>
    <row r="7197" spans="2:10">
      <c r="B7197" s="3">
        <v>38077</v>
      </c>
      <c r="C7197" s="10" t="s">
        <v>22065</v>
      </c>
      <c r="D7197" s="10" t="s">
        <v>22066</v>
      </c>
      <c r="E7197" s="25">
        <v>1</v>
      </c>
      <c r="F7197" s="25">
        <v>0</v>
      </c>
      <c r="G7197" s="10" t="s">
        <v>22067</v>
      </c>
      <c r="H7197" s="25">
        <f>INDEX('Annexe 1 – Données des équipes'!$B$12:$R$114, MATCH(C7197, 'Annexe 1 – Données des équipes'!$B$12:$B$114,0),4)</f>
        <v>80</v>
      </c>
      <c r="I7197" s="25">
        <f>INDEX('Annexe 1 – Données des équipes'!$B$12:$R$114, MATCH(D7197, 'Annexe 1 – Données des équipes'!$B$12:$B$114,0),4)</f>
        <v>90</v>
      </c>
      <c r="J7197" s="25">
        <f t="shared" si="113"/>
        <v>1</v>
      </c>
    </row>
    <row r="7198" spans="2:10">
      <c r="B7198" s="3">
        <v>38102</v>
      </c>
      <c r="C7198" s="10" t="s">
        <v>22068</v>
      </c>
      <c r="D7198" s="10" t="s">
        <v>22069</v>
      </c>
      <c r="E7198" s="25">
        <v>3</v>
      </c>
      <c r="F7198" s="25">
        <v>2</v>
      </c>
      <c r="G7198" s="10" t="s">
        <v>22070</v>
      </c>
      <c r="H7198" s="25">
        <f>INDEX('Annexe 1 – Données des équipes'!$B$12:$R$114, MATCH(C7198, 'Annexe 1 – Données des équipes'!$B$12:$B$114,0),4)</f>
        <v>40</v>
      </c>
      <c r="I7198" s="25">
        <f>INDEX('Annexe 1 – Données des équipes'!$B$12:$R$114, MATCH(D7198, 'Annexe 1 – Données des équipes'!$B$12:$B$114,0),4)</f>
        <v>50</v>
      </c>
      <c r="J7198" s="25">
        <f t="shared" si="113"/>
        <v>1</v>
      </c>
    </row>
    <row r="7199" spans="2:10">
      <c r="B7199" s="3">
        <v>38105</v>
      </c>
      <c r="C7199" s="10" t="s">
        <v>22071</v>
      </c>
      <c r="D7199" s="10" t="s">
        <v>22072</v>
      </c>
      <c r="E7199" s="25">
        <v>0</v>
      </c>
      <c r="F7199" s="25">
        <v>1</v>
      </c>
      <c r="G7199" s="10" t="s">
        <v>22073</v>
      </c>
      <c r="H7199" s="25">
        <f>INDEX('Annexe 1 – Données des équipes'!$B$12:$R$114, MATCH(C7199, 'Annexe 1 – Données des équipes'!$B$12:$B$114,0),4)</f>
        <v>20</v>
      </c>
      <c r="I7199" s="25">
        <f>INDEX('Annexe 1 – Données des équipes'!$B$12:$R$114, MATCH(D7199, 'Annexe 1 – Données des équipes'!$B$12:$B$114,0),4)</f>
        <v>30</v>
      </c>
      <c r="J7199" s="25">
        <f t="shared" si="113"/>
        <v>1</v>
      </c>
    </row>
    <row r="7200" spans="2:10">
      <c r="B7200" s="3">
        <v>38105</v>
      </c>
      <c r="C7200" s="10" t="s">
        <v>22074</v>
      </c>
      <c r="D7200" s="10" t="s">
        <v>22075</v>
      </c>
      <c r="E7200" s="25">
        <v>2</v>
      </c>
      <c r="F7200" s="25">
        <v>3</v>
      </c>
      <c r="G7200" s="10" t="s">
        <v>22076</v>
      </c>
      <c r="H7200" s="25">
        <f>INDEX('Annexe 1 – Données des équipes'!$B$12:$R$114, MATCH(C7200, 'Annexe 1 – Données des équipes'!$B$12:$B$114,0),4)</f>
        <v>90</v>
      </c>
      <c r="I7200" s="25">
        <f>INDEX('Annexe 1 – Données des équipes'!$B$12:$R$114, MATCH(D7200, 'Annexe 1 – Données des équipes'!$B$12:$B$114,0),4)</f>
        <v>60</v>
      </c>
      <c r="J7200" s="25">
        <f t="shared" si="113"/>
        <v>1</v>
      </c>
    </row>
    <row r="7201" spans="2:10">
      <c r="B7201" s="3">
        <v>38105</v>
      </c>
      <c r="C7201" s="10" t="s">
        <v>22077</v>
      </c>
      <c r="D7201" s="10" t="s">
        <v>22078</v>
      </c>
      <c r="E7201" s="25">
        <v>1</v>
      </c>
      <c r="F7201" s="25">
        <v>0</v>
      </c>
      <c r="G7201" s="10" t="s">
        <v>22079</v>
      </c>
      <c r="H7201" s="25">
        <f>INDEX('Annexe 1 – Données des équipes'!$B$12:$R$114, MATCH(C7201, 'Annexe 1 – Données des équipes'!$B$12:$B$114,0),4)</f>
        <v>80</v>
      </c>
      <c r="I7201" s="25">
        <f>INDEX('Annexe 1 – Données des équipes'!$B$12:$R$114, MATCH(D7201, 'Annexe 1 – Données des équipes'!$B$12:$B$114,0),4)</f>
        <v>60</v>
      </c>
      <c r="J7201" s="25">
        <f t="shared" si="113"/>
        <v>1</v>
      </c>
    </row>
    <row r="7202" spans="2:10">
      <c r="B7202" s="3">
        <v>38105</v>
      </c>
      <c r="C7202" s="10" t="s">
        <v>22080</v>
      </c>
      <c r="D7202" s="10" t="s">
        <v>22081</v>
      </c>
      <c r="E7202" s="25">
        <v>2</v>
      </c>
      <c r="F7202" s="25">
        <v>1</v>
      </c>
      <c r="G7202" s="10" t="s">
        <v>22082</v>
      </c>
      <c r="H7202" s="25">
        <f>INDEX('Annexe 1 – Données des équipes'!$B$12:$R$114, MATCH(C7202, 'Annexe 1 – Données des équipes'!$B$12:$B$114,0),4)</f>
        <v>30</v>
      </c>
      <c r="I7202" s="25">
        <f>INDEX('Annexe 1 – Données des équipes'!$B$12:$R$114, MATCH(D7202, 'Annexe 1 – Données des équipes'!$B$12:$B$114,0),4)</f>
        <v>60</v>
      </c>
      <c r="J7202" s="25">
        <f t="shared" si="113"/>
        <v>1</v>
      </c>
    </row>
    <row r="7203" spans="2:10">
      <c r="B7203" s="3">
        <v>38105</v>
      </c>
      <c r="C7203" s="10" t="s">
        <v>22083</v>
      </c>
      <c r="D7203" s="10" t="s">
        <v>22084</v>
      </c>
      <c r="E7203" s="25">
        <v>0</v>
      </c>
      <c r="F7203" s="25">
        <v>1</v>
      </c>
      <c r="G7203" s="10" t="s">
        <v>22085</v>
      </c>
      <c r="H7203" s="25">
        <f>INDEX('Annexe 1 – Données des équipes'!$B$12:$R$114, MATCH(C7203, 'Annexe 1 – Données des équipes'!$B$12:$B$114,0),4)</f>
        <v>20</v>
      </c>
      <c r="I7203" s="25">
        <f>INDEX('Annexe 1 – Données des équipes'!$B$12:$R$114, MATCH(D7203, 'Annexe 1 – Données des équipes'!$B$12:$B$114,0),4)</f>
        <v>80</v>
      </c>
      <c r="J7203" s="25">
        <f t="shared" si="113"/>
        <v>1</v>
      </c>
    </row>
    <row r="7204" spans="2:10">
      <c r="B7204" s="3">
        <v>38105</v>
      </c>
      <c r="C7204" s="10" t="s">
        <v>22086</v>
      </c>
      <c r="D7204" s="10" t="s">
        <v>22087</v>
      </c>
      <c r="E7204" s="25">
        <v>0</v>
      </c>
      <c r="F7204" s="25">
        <v>1</v>
      </c>
      <c r="G7204" s="10" t="s">
        <v>22088</v>
      </c>
      <c r="H7204" s="25">
        <f>INDEX('Annexe 1 – Données des équipes'!$B$12:$R$114, MATCH(C7204, 'Annexe 1 – Données des équipes'!$B$12:$B$114,0),4)</f>
        <v>50</v>
      </c>
      <c r="I7204" s="25">
        <f>INDEX('Annexe 1 – Données des équipes'!$B$12:$R$114, MATCH(D7204, 'Annexe 1 – Données des équipes'!$B$12:$B$114,0),4)</f>
        <v>90</v>
      </c>
      <c r="J7204" s="25">
        <f t="shared" si="113"/>
        <v>1</v>
      </c>
    </row>
    <row r="7205" spans="2:10">
      <c r="B7205" s="3">
        <v>38105</v>
      </c>
      <c r="C7205" s="10" t="s">
        <v>22089</v>
      </c>
      <c r="D7205" s="10" t="s">
        <v>22090</v>
      </c>
      <c r="E7205" s="25">
        <v>3</v>
      </c>
      <c r="F7205" s="25">
        <v>2</v>
      </c>
      <c r="G7205" s="10" t="s">
        <v>22091</v>
      </c>
      <c r="H7205" s="25">
        <f>INDEX('Annexe 1 – Données des équipes'!$B$12:$R$114, MATCH(C7205, 'Annexe 1 – Données des équipes'!$B$12:$B$114,0),4)</f>
        <v>30</v>
      </c>
      <c r="I7205" s="25">
        <f>INDEX('Annexe 1 – Données des équipes'!$B$12:$R$114, MATCH(D7205, 'Annexe 1 – Données des équipes'!$B$12:$B$114,0),4)</f>
        <v>50</v>
      </c>
      <c r="J7205" s="25">
        <f t="shared" si="113"/>
        <v>1</v>
      </c>
    </row>
    <row r="7206" spans="2:10">
      <c r="B7206" s="3">
        <v>38105</v>
      </c>
      <c r="C7206" s="10" t="s">
        <v>22092</v>
      </c>
      <c r="D7206" s="10" t="s">
        <v>22093</v>
      </c>
      <c r="E7206" s="25">
        <v>2</v>
      </c>
      <c r="F7206" s="25">
        <v>1</v>
      </c>
      <c r="G7206" s="10" t="s">
        <v>22094</v>
      </c>
      <c r="H7206" s="25">
        <f>INDEX('Annexe 1 – Données des équipes'!$B$12:$R$114, MATCH(C7206, 'Annexe 1 – Données des équipes'!$B$12:$B$114,0),4)</f>
        <v>80</v>
      </c>
      <c r="I7206" s="25">
        <f>INDEX('Annexe 1 – Données des équipes'!$B$12:$R$114, MATCH(D7206, 'Annexe 1 – Données des équipes'!$B$12:$B$114,0),4)</f>
        <v>40</v>
      </c>
      <c r="J7206" s="25">
        <f t="shared" si="113"/>
        <v>1</v>
      </c>
    </row>
    <row r="7207" spans="2:10">
      <c r="B7207" s="3">
        <v>38105</v>
      </c>
      <c r="C7207" s="10" t="s">
        <v>22095</v>
      </c>
      <c r="D7207" s="10" t="s">
        <v>22096</v>
      </c>
      <c r="E7207" s="25">
        <v>1</v>
      </c>
      <c r="F7207" s="25">
        <v>0</v>
      </c>
      <c r="G7207" s="10" t="s">
        <v>22097</v>
      </c>
      <c r="H7207" s="25">
        <f>INDEX('Annexe 1 – Données des équipes'!$B$12:$R$114, MATCH(C7207, 'Annexe 1 – Données des équipes'!$B$12:$B$114,0),4)</f>
        <v>40</v>
      </c>
      <c r="I7207" s="25">
        <f>INDEX('Annexe 1 – Données des équipes'!$B$12:$R$114, MATCH(D7207, 'Annexe 1 – Données des équipes'!$B$12:$B$114,0),4)</f>
        <v>20</v>
      </c>
      <c r="J7207" s="25">
        <f t="shared" si="113"/>
        <v>1</v>
      </c>
    </row>
    <row r="7208" spans="2:10">
      <c r="B7208" s="3">
        <v>38107</v>
      </c>
      <c r="C7208" s="10" t="s">
        <v>22098</v>
      </c>
      <c r="D7208" s="10" t="s">
        <v>22099</v>
      </c>
      <c r="E7208" s="25">
        <v>1</v>
      </c>
      <c r="F7208" s="25">
        <v>0</v>
      </c>
      <c r="G7208" s="10" t="s">
        <v>22100</v>
      </c>
      <c r="H7208" s="25">
        <f>INDEX('Annexe 1 – Données des équipes'!$B$12:$R$114, MATCH(C7208, 'Annexe 1 – Données des équipes'!$B$12:$B$114,0),4)</f>
        <v>10</v>
      </c>
      <c r="I7208" s="25">
        <f>INDEX('Annexe 1 – Données des équipes'!$B$12:$R$114, MATCH(D7208, 'Annexe 1 – Données des équipes'!$B$12:$B$114,0),4)</f>
        <v>10</v>
      </c>
      <c r="J7208" s="25">
        <f t="shared" si="113"/>
        <v>1</v>
      </c>
    </row>
    <row r="7209" spans="2:10">
      <c r="B7209" s="3">
        <v>38108</v>
      </c>
      <c r="C7209" s="10" t="s">
        <v>22101</v>
      </c>
      <c r="D7209" s="10" t="s">
        <v>22102</v>
      </c>
      <c r="E7209" s="25">
        <v>1</v>
      </c>
      <c r="F7209" s="25">
        <v>2</v>
      </c>
      <c r="G7209" s="10" t="s">
        <v>22103</v>
      </c>
      <c r="H7209" s="25">
        <f>INDEX('Annexe 1 – Données des équipes'!$B$12:$R$114, MATCH(C7209, 'Annexe 1 – Données des équipes'!$B$12:$B$114,0),4)</f>
        <v>10</v>
      </c>
      <c r="I7209" s="25">
        <f>INDEX('Annexe 1 – Données des équipes'!$B$12:$R$114, MATCH(D7209, 'Annexe 1 – Données des équipes'!$B$12:$B$114,0),4)</f>
        <v>50</v>
      </c>
      <c r="J7209" s="25">
        <f t="shared" si="113"/>
        <v>1</v>
      </c>
    </row>
    <row r="7210" spans="2:10">
      <c r="B7210" s="3">
        <v>38112</v>
      </c>
      <c r="C7210" s="10" t="s">
        <v>22104</v>
      </c>
      <c r="D7210" s="10" t="s">
        <v>22105</v>
      </c>
      <c r="E7210" s="25">
        <v>1</v>
      </c>
      <c r="F7210" s="25">
        <v>0</v>
      </c>
      <c r="G7210" s="10" t="s">
        <v>22106</v>
      </c>
      <c r="H7210" s="25">
        <f>INDEX('Annexe 1 – Données des équipes'!$B$12:$R$114, MATCH(C7210, 'Annexe 1 – Données des équipes'!$B$12:$B$114,0),4)</f>
        <v>10</v>
      </c>
      <c r="I7210" s="25">
        <f>INDEX('Annexe 1 – Données des équipes'!$B$12:$R$114, MATCH(D7210, 'Annexe 1 – Données des équipes'!$B$12:$B$114,0),4)</f>
        <v>10</v>
      </c>
      <c r="J7210" s="25">
        <f t="shared" si="113"/>
        <v>1</v>
      </c>
    </row>
    <row r="7211" spans="2:10">
      <c r="B7211" s="3">
        <v>38131</v>
      </c>
      <c r="C7211" s="10" t="s">
        <v>22107</v>
      </c>
      <c r="D7211" s="10" t="s">
        <v>22108</v>
      </c>
      <c r="E7211" s="25">
        <v>0</v>
      </c>
      <c r="F7211" s="25">
        <v>1</v>
      </c>
      <c r="G7211" s="10" t="s">
        <v>22109</v>
      </c>
      <c r="H7211" s="25">
        <f>INDEX('Annexe 1 – Données des équipes'!$B$12:$R$114, MATCH(C7211, 'Annexe 1 – Données des équipes'!$B$12:$B$114,0),4)</f>
        <v>60</v>
      </c>
      <c r="I7211" s="25">
        <f>INDEX('Annexe 1 – Données des équipes'!$B$12:$R$114, MATCH(D7211, 'Annexe 1 – Données des équipes'!$B$12:$B$114,0),4)</f>
        <v>60</v>
      </c>
      <c r="J7211" s="25">
        <f t="shared" si="113"/>
        <v>1</v>
      </c>
    </row>
    <row r="7212" spans="2:10">
      <c r="B7212" s="3">
        <v>38134</v>
      </c>
      <c r="C7212" s="10" t="s">
        <v>22110</v>
      </c>
      <c r="D7212" s="10" t="s">
        <v>22111</v>
      </c>
      <c r="E7212" s="25">
        <v>0</v>
      </c>
      <c r="F7212" s="25">
        <v>1</v>
      </c>
      <c r="G7212" s="10" t="s">
        <v>22112</v>
      </c>
      <c r="H7212" s="25">
        <f>INDEX('Annexe 1 – Données des équipes'!$B$12:$R$114, MATCH(C7212, 'Annexe 1 – Données des équipes'!$B$12:$B$114,0),4)</f>
        <v>20</v>
      </c>
      <c r="I7212" s="25">
        <f>INDEX('Annexe 1 – Données des équipes'!$B$12:$R$114, MATCH(D7212, 'Annexe 1 – Données des équipes'!$B$12:$B$114,0),4)</f>
        <v>60</v>
      </c>
      <c r="J7212" s="25">
        <f t="shared" si="113"/>
        <v>1</v>
      </c>
    </row>
    <row r="7213" spans="2:10">
      <c r="B7213" s="3">
        <v>38134</v>
      </c>
      <c r="C7213" s="10" t="s">
        <v>22113</v>
      </c>
      <c r="D7213" s="10" t="s">
        <v>22114</v>
      </c>
      <c r="E7213" s="25">
        <v>0</v>
      </c>
      <c r="F7213" s="25">
        <v>1</v>
      </c>
      <c r="G7213" s="10" t="s">
        <v>22115</v>
      </c>
      <c r="H7213" s="25">
        <f>INDEX('Annexe 1 – Données des équipes'!$B$12:$R$114, MATCH(C7213, 'Annexe 1 – Données des équipes'!$B$12:$B$114,0),4)</f>
        <v>10</v>
      </c>
      <c r="I7213" s="25">
        <f>INDEX('Annexe 1 – Données des équipes'!$B$12:$R$114, MATCH(D7213, 'Annexe 1 – Données des équipes'!$B$12:$B$114,0),4)</f>
        <v>20</v>
      </c>
      <c r="J7213" s="25">
        <f t="shared" si="113"/>
        <v>1</v>
      </c>
    </row>
    <row r="7214" spans="2:10">
      <c r="B7214" s="3">
        <v>38134</v>
      </c>
      <c r="C7214" s="10" t="s">
        <v>22116</v>
      </c>
      <c r="D7214" s="10" t="s">
        <v>22117</v>
      </c>
      <c r="E7214" s="25">
        <v>1</v>
      </c>
      <c r="F7214" s="25">
        <v>0</v>
      </c>
      <c r="G7214" s="10" t="s">
        <v>22118</v>
      </c>
      <c r="H7214" s="25">
        <f>INDEX('Annexe 1 – Données des équipes'!$B$12:$R$114, MATCH(C7214, 'Annexe 1 – Données des équipes'!$B$12:$B$114,0),4)</f>
        <v>60</v>
      </c>
      <c r="I7214" s="25">
        <f>INDEX('Annexe 1 – Données des équipes'!$B$12:$R$114, MATCH(D7214, 'Annexe 1 – Données des équipes'!$B$12:$B$114,0),4)</f>
        <v>50</v>
      </c>
      <c r="J7214" s="25">
        <f t="shared" si="113"/>
        <v>1</v>
      </c>
    </row>
    <row r="7215" spans="2:10">
      <c r="B7215" s="3">
        <v>38136</v>
      </c>
      <c r="C7215" s="10" t="s">
        <v>22119</v>
      </c>
      <c r="D7215" s="10" t="s">
        <v>22120</v>
      </c>
      <c r="E7215" s="25">
        <v>1</v>
      </c>
      <c r="F7215" s="25">
        <v>0</v>
      </c>
      <c r="G7215" s="10" t="s">
        <v>22121</v>
      </c>
      <c r="H7215" s="25">
        <f>INDEX('Annexe 1 – Données des équipes'!$B$12:$R$114, MATCH(C7215, 'Annexe 1 – Données des équipes'!$B$12:$B$114,0),4)</f>
        <v>60</v>
      </c>
      <c r="I7215" s="25">
        <f>INDEX('Annexe 1 – Données des équipes'!$B$12:$R$114, MATCH(D7215, 'Annexe 1 – Données des équipes'!$B$12:$B$114,0),4)</f>
        <v>20</v>
      </c>
      <c r="J7215" s="25">
        <f t="shared" si="113"/>
        <v>1</v>
      </c>
    </row>
    <row r="7216" spans="2:10">
      <c r="B7216" s="3">
        <v>38136</v>
      </c>
      <c r="C7216" s="10" t="s">
        <v>22122</v>
      </c>
      <c r="D7216" s="10" t="s">
        <v>22123</v>
      </c>
      <c r="E7216" s="25">
        <v>1</v>
      </c>
      <c r="F7216" s="25">
        <v>0</v>
      </c>
      <c r="G7216" s="10" t="s">
        <v>22124</v>
      </c>
      <c r="H7216" s="25">
        <f>INDEX('Annexe 1 – Données des équipes'!$B$12:$R$114, MATCH(C7216, 'Annexe 1 – Données des équipes'!$B$12:$B$114,0),4)</f>
        <v>80</v>
      </c>
      <c r="I7216" s="25">
        <f>INDEX('Annexe 1 – Données des équipes'!$B$12:$R$114, MATCH(D7216, 'Annexe 1 – Données des équipes'!$B$12:$B$114,0),4)</f>
        <v>70</v>
      </c>
      <c r="J7216" s="25">
        <f t="shared" si="113"/>
        <v>1</v>
      </c>
    </row>
    <row r="7217" spans="2:10">
      <c r="B7217" s="3">
        <v>38136</v>
      </c>
      <c r="C7217" s="10" t="s">
        <v>22125</v>
      </c>
      <c r="D7217" s="10" t="s">
        <v>22126</v>
      </c>
      <c r="E7217" s="25">
        <v>0</v>
      </c>
      <c r="F7217" s="25">
        <v>1</v>
      </c>
      <c r="G7217" s="10" t="s">
        <v>22127</v>
      </c>
      <c r="H7217" s="25">
        <f>INDEX('Annexe 1 – Données des équipes'!$B$12:$R$114, MATCH(C7217, 'Annexe 1 – Données des équipes'!$B$12:$B$114,0),4)</f>
        <v>80</v>
      </c>
      <c r="I7217" s="25">
        <f>INDEX('Annexe 1 – Données des équipes'!$B$12:$R$114, MATCH(D7217, 'Annexe 1 – Données des équipes'!$B$12:$B$114,0),4)</f>
        <v>90</v>
      </c>
      <c r="J7217" s="25">
        <f t="shared" si="113"/>
        <v>1</v>
      </c>
    </row>
    <row r="7218" spans="2:10">
      <c r="B7218" s="3">
        <v>38136</v>
      </c>
      <c r="C7218" s="10" t="s">
        <v>22128</v>
      </c>
      <c r="D7218" s="10" t="s">
        <v>22129</v>
      </c>
      <c r="E7218" s="25">
        <v>1</v>
      </c>
      <c r="F7218" s="25">
        <v>0</v>
      </c>
      <c r="G7218" s="10" t="s">
        <v>22130</v>
      </c>
      <c r="H7218" s="25">
        <f>INDEX('Annexe 1 – Données des équipes'!$B$12:$R$114, MATCH(C7218, 'Annexe 1 – Données des équipes'!$B$12:$B$114,0),4)</f>
        <v>80</v>
      </c>
      <c r="I7218" s="25">
        <f>INDEX('Annexe 1 – Données des équipes'!$B$12:$R$114, MATCH(D7218, 'Annexe 1 – Données des équipes'!$B$12:$B$114,0),4)</f>
        <v>50</v>
      </c>
      <c r="J7218" s="25">
        <f t="shared" si="113"/>
        <v>1</v>
      </c>
    </row>
    <row r="7219" spans="2:10">
      <c r="B7219" s="3">
        <v>38137</v>
      </c>
      <c r="C7219" s="10" t="s">
        <v>22131</v>
      </c>
      <c r="D7219" s="10" t="s">
        <v>22132</v>
      </c>
      <c r="E7219" s="25">
        <v>3</v>
      </c>
      <c r="F7219" s="25">
        <v>2</v>
      </c>
      <c r="G7219" s="10" t="s">
        <v>22133</v>
      </c>
      <c r="H7219" s="25">
        <f>INDEX('Annexe 1 – Données des équipes'!$B$12:$R$114, MATCH(C7219, 'Annexe 1 – Données des équipes'!$B$12:$B$114,0),4)</f>
        <v>40</v>
      </c>
      <c r="I7219" s="25">
        <f>INDEX('Annexe 1 – Données des équipes'!$B$12:$R$114, MATCH(D7219, 'Annexe 1 – Données des équipes'!$B$12:$B$114,0),4)</f>
        <v>10</v>
      </c>
      <c r="J7219" s="25">
        <f t="shared" si="113"/>
        <v>1</v>
      </c>
    </row>
    <row r="7220" spans="2:10">
      <c r="B7220" s="3">
        <v>38137</v>
      </c>
      <c r="C7220" s="10" t="s">
        <v>22134</v>
      </c>
      <c r="D7220" s="10" t="s">
        <v>22135</v>
      </c>
      <c r="E7220" s="25">
        <v>2</v>
      </c>
      <c r="F7220" s="25">
        <v>3</v>
      </c>
      <c r="G7220" s="10" t="s">
        <v>22136</v>
      </c>
      <c r="H7220" s="25">
        <f>INDEX('Annexe 1 – Données des équipes'!$B$12:$R$114, MATCH(C7220, 'Annexe 1 – Données des équipes'!$B$12:$B$114,0),4)</f>
        <v>70</v>
      </c>
      <c r="I7220" s="25">
        <f>INDEX('Annexe 1 – Données des équipes'!$B$12:$R$114, MATCH(D7220, 'Annexe 1 – Données des équipes'!$B$12:$B$114,0),4)</f>
        <v>50</v>
      </c>
      <c r="J7220" s="25">
        <f t="shared" si="113"/>
        <v>1</v>
      </c>
    </row>
    <row r="7221" spans="2:10">
      <c r="B7221" s="3">
        <v>38137</v>
      </c>
      <c r="C7221" s="10" t="s">
        <v>22137</v>
      </c>
      <c r="D7221" s="10" t="s">
        <v>22138</v>
      </c>
      <c r="E7221" s="25">
        <v>1</v>
      </c>
      <c r="F7221" s="25">
        <v>0</v>
      </c>
      <c r="G7221" s="10" t="s">
        <v>22139</v>
      </c>
      <c r="H7221" s="25">
        <f>INDEX('Annexe 1 – Données des équipes'!$B$12:$R$114, MATCH(C7221, 'Annexe 1 – Données des équipes'!$B$12:$B$114,0),4)</f>
        <v>70</v>
      </c>
      <c r="I7221" s="25">
        <f>INDEX('Annexe 1 – Données des équipes'!$B$12:$R$114, MATCH(D7221, 'Annexe 1 – Données des équipes'!$B$12:$B$114,0),4)</f>
        <v>20</v>
      </c>
      <c r="J7221" s="25">
        <f t="shared" si="113"/>
        <v>1</v>
      </c>
    </row>
    <row r="7222" spans="2:10">
      <c r="B7222" s="3">
        <v>38139</v>
      </c>
      <c r="C7222" s="10" t="s">
        <v>22140</v>
      </c>
      <c r="D7222" s="10" t="s">
        <v>22141</v>
      </c>
      <c r="E7222" s="25">
        <v>2</v>
      </c>
      <c r="F7222" s="25">
        <v>1</v>
      </c>
      <c r="G7222" s="10" t="s">
        <v>22142</v>
      </c>
      <c r="H7222" s="25">
        <f>INDEX('Annexe 1 – Données des équipes'!$B$12:$R$114, MATCH(C7222, 'Annexe 1 – Données des équipes'!$B$12:$B$114,0),4)</f>
        <v>50</v>
      </c>
      <c r="I7222" s="25">
        <f>INDEX('Annexe 1 – Données des équipes'!$B$12:$R$114, MATCH(D7222, 'Annexe 1 – Données des équipes'!$B$12:$B$114,0),4)</f>
        <v>70</v>
      </c>
      <c r="J7222" s="25">
        <f t="shared" si="113"/>
        <v>1</v>
      </c>
    </row>
    <row r="7223" spans="2:10">
      <c r="B7223" s="3">
        <v>38139</v>
      </c>
      <c r="C7223" s="10" t="s">
        <v>22143</v>
      </c>
      <c r="D7223" s="10" t="s">
        <v>22144</v>
      </c>
      <c r="E7223" s="25">
        <v>2</v>
      </c>
      <c r="F7223" s="25">
        <v>1</v>
      </c>
      <c r="G7223" s="10" t="s">
        <v>22145</v>
      </c>
      <c r="H7223" s="25">
        <f>INDEX('Annexe 1 – Données des équipes'!$B$12:$R$114, MATCH(C7223, 'Annexe 1 – Données des équipes'!$B$12:$B$114,0),4)</f>
        <v>30</v>
      </c>
      <c r="I7223" s="25">
        <f>INDEX('Annexe 1 – Données des équipes'!$B$12:$R$114, MATCH(D7223, 'Annexe 1 – Données des équipes'!$B$12:$B$114,0),4)</f>
        <v>40</v>
      </c>
      <c r="J7223" s="25">
        <f t="shared" si="113"/>
        <v>1</v>
      </c>
    </row>
    <row r="7224" spans="2:10">
      <c r="B7224" s="3">
        <v>38139</v>
      </c>
      <c r="C7224" s="10" t="s">
        <v>22146</v>
      </c>
      <c r="D7224" s="10" t="s">
        <v>22147</v>
      </c>
      <c r="E7224" s="25">
        <v>0</v>
      </c>
      <c r="F7224" s="25">
        <v>1</v>
      </c>
      <c r="G7224" s="10" t="s">
        <v>22148</v>
      </c>
      <c r="H7224" s="25">
        <f>INDEX('Annexe 1 – Données des équipes'!$B$12:$R$114, MATCH(C7224, 'Annexe 1 – Données des équipes'!$B$12:$B$114,0),4)</f>
        <v>0</v>
      </c>
      <c r="I7224" s="25">
        <f>INDEX('Annexe 1 – Données des équipes'!$B$12:$R$114, MATCH(D7224, 'Annexe 1 – Données des équipes'!$B$12:$B$114,0),4)</f>
        <v>30</v>
      </c>
      <c r="J7224" s="25">
        <f t="shared" si="113"/>
        <v>1</v>
      </c>
    </row>
    <row r="7225" spans="2:10">
      <c r="B7225" s="3">
        <v>38139</v>
      </c>
      <c r="C7225" s="10" t="s">
        <v>22149</v>
      </c>
      <c r="D7225" s="10" t="s">
        <v>22150</v>
      </c>
      <c r="E7225" s="25">
        <v>0</v>
      </c>
      <c r="F7225" s="25">
        <v>1</v>
      </c>
      <c r="G7225" s="10" t="s">
        <v>22151</v>
      </c>
      <c r="H7225" s="25">
        <f>INDEX('Annexe 1 – Données des équipes'!$B$12:$R$114, MATCH(C7225, 'Annexe 1 – Données des équipes'!$B$12:$B$114,0),4)</f>
        <v>60</v>
      </c>
      <c r="I7225" s="25">
        <f>INDEX('Annexe 1 – Données des équipes'!$B$12:$R$114, MATCH(D7225, 'Annexe 1 – Données des équipes'!$B$12:$B$114,0),4)</f>
        <v>80</v>
      </c>
      <c r="J7225" s="25">
        <f t="shared" si="113"/>
        <v>1</v>
      </c>
    </row>
    <row r="7226" spans="2:10">
      <c r="B7226" s="3">
        <v>38140</v>
      </c>
      <c r="C7226" s="10" t="s">
        <v>22152</v>
      </c>
      <c r="D7226" s="10" t="s">
        <v>22153</v>
      </c>
      <c r="E7226" s="25">
        <v>2</v>
      </c>
      <c r="F7226" s="25">
        <v>1</v>
      </c>
      <c r="G7226" s="10" t="s">
        <v>22154</v>
      </c>
      <c r="H7226" s="25">
        <f>INDEX('Annexe 1 – Données des équipes'!$B$12:$R$114, MATCH(C7226, 'Annexe 1 – Données des équipes'!$B$12:$B$114,0),4)</f>
        <v>70</v>
      </c>
      <c r="I7226" s="25">
        <f>INDEX('Annexe 1 – Données des équipes'!$B$12:$R$114, MATCH(D7226, 'Annexe 1 – Données des équipes'!$B$12:$B$114,0),4)</f>
        <v>90</v>
      </c>
      <c r="J7226" s="25">
        <f t="shared" si="113"/>
        <v>1</v>
      </c>
    </row>
    <row r="7227" spans="2:10">
      <c r="B7227" s="3">
        <v>38140</v>
      </c>
      <c r="C7227" s="10" t="s">
        <v>22155</v>
      </c>
      <c r="D7227" s="10" t="s">
        <v>22156</v>
      </c>
      <c r="E7227" s="25">
        <v>1</v>
      </c>
      <c r="F7227" s="25">
        <v>0</v>
      </c>
      <c r="G7227" s="10" t="s">
        <v>22157</v>
      </c>
      <c r="H7227" s="25">
        <f>INDEX('Annexe 1 – Données des équipes'!$B$12:$R$114, MATCH(C7227, 'Annexe 1 – Données des équipes'!$B$12:$B$114,0),4)</f>
        <v>60</v>
      </c>
      <c r="I7227" s="25">
        <f>INDEX('Annexe 1 – Données des équipes'!$B$12:$R$114, MATCH(D7227, 'Annexe 1 – Données des équipes'!$B$12:$B$114,0),4)</f>
        <v>30</v>
      </c>
      <c r="J7227" s="25">
        <f t="shared" si="113"/>
        <v>1</v>
      </c>
    </row>
    <row r="7228" spans="2:10">
      <c r="B7228" s="3">
        <v>38140</v>
      </c>
      <c r="C7228" s="10" t="s">
        <v>22158</v>
      </c>
      <c r="D7228" s="10" t="s">
        <v>22159</v>
      </c>
      <c r="E7228" s="25">
        <v>0</v>
      </c>
      <c r="F7228" s="25">
        <v>1</v>
      </c>
      <c r="G7228" s="10" t="s">
        <v>22160</v>
      </c>
      <c r="H7228" s="25">
        <f>INDEX('Annexe 1 – Données des équipes'!$B$12:$R$114, MATCH(C7228, 'Annexe 1 – Données des équipes'!$B$12:$B$114,0),4)</f>
        <v>70</v>
      </c>
      <c r="I7228" s="25">
        <f>INDEX('Annexe 1 – Données des équipes'!$B$12:$R$114, MATCH(D7228, 'Annexe 1 – Données des équipes'!$B$12:$B$114,0),4)</f>
        <v>60</v>
      </c>
      <c r="J7228" s="25">
        <f t="shared" si="113"/>
        <v>1</v>
      </c>
    </row>
    <row r="7229" spans="2:10">
      <c r="B7229" s="3">
        <v>38141</v>
      </c>
      <c r="C7229" s="10" t="s">
        <v>22161</v>
      </c>
      <c r="D7229" s="10" t="s">
        <v>22162</v>
      </c>
      <c r="E7229" s="25">
        <v>1</v>
      </c>
      <c r="F7229" s="25">
        <v>2</v>
      </c>
      <c r="G7229" s="10" t="s">
        <v>22163</v>
      </c>
      <c r="H7229" s="25">
        <f>INDEX('Annexe 1 – Données des équipes'!$B$12:$R$114, MATCH(C7229, 'Annexe 1 – Données des équipes'!$B$12:$B$114,0),4)</f>
        <v>0</v>
      </c>
      <c r="I7229" s="25">
        <f>INDEX('Annexe 1 – Données des équipes'!$B$12:$R$114, MATCH(D7229, 'Annexe 1 – Données des équipes'!$B$12:$B$114,0),4)</f>
        <v>30</v>
      </c>
      <c r="J7229" s="25">
        <f t="shared" si="113"/>
        <v>1</v>
      </c>
    </row>
    <row r="7230" spans="2:10">
      <c r="B7230" s="3">
        <v>38143</v>
      </c>
      <c r="C7230" s="10" t="s">
        <v>22164</v>
      </c>
      <c r="D7230" s="10" t="s">
        <v>22165</v>
      </c>
      <c r="E7230" s="25">
        <v>1</v>
      </c>
      <c r="F7230" s="25">
        <v>0</v>
      </c>
      <c r="G7230" s="10" t="s">
        <v>22166</v>
      </c>
      <c r="H7230" s="25">
        <f>INDEX('Annexe 1 – Données des équipes'!$B$12:$R$114, MATCH(C7230, 'Annexe 1 – Données des équipes'!$B$12:$B$114,0),4)</f>
        <v>40</v>
      </c>
      <c r="I7230" s="25">
        <f>INDEX('Annexe 1 – Données des équipes'!$B$12:$R$114, MATCH(D7230, 'Annexe 1 – Données des équipes'!$B$12:$B$114,0),4)</f>
        <v>40</v>
      </c>
      <c r="J7230" s="25">
        <f t="shared" si="113"/>
        <v>1</v>
      </c>
    </row>
    <row r="7231" spans="2:10">
      <c r="B7231" s="3">
        <v>38143</v>
      </c>
      <c r="C7231" s="10" t="s">
        <v>22167</v>
      </c>
      <c r="D7231" s="10" t="s">
        <v>22168</v>
      </c>
      <c r="E7231" s="25">
        <v>1</v>
      </c>
      <c r="F7231" s="25">
        <v>2</v>
      </c>
      <c r="G7231" s="10" t="s">
        <v>22169</v>
      </c>
      <c r="H7231" s="25">
        <f>INDEX('Annexe 1 – Données des équipes'!$B$12:$R$114, MATCH(C7231, 'Annexe 1 – Données des équipes'!$B$12:$B$114,0),4)</f>
        <v>80</v>
      </c>
      <c r="I7231" s="25">
        <f>INDEX('Annexe 1 – Données des équipes'!$B$12:$R$114, MATCH(D7231, 'Annexe 1 – Données des équipes'!$B$12:$B$114,0),4)</f>
        <v>80</v>
      </c>
      <c r="J7231" s="25">
        <f t="shared" si="113"/>
        <v>1</v>
      </c>
    </row>
    <row r="7232" spans="2:10">
      <c r="B7232" s="3">
        <v>38143</v>
      </c>
      <c r="C7232" s="10" t="s">
        <v>22170</v>
      </c>
      <c r="D7232" s="10" t="s">
        <v>22171</v>
      </c>
      <c r="E7232" s="25">
        <v>3</v>
      </c>
      <c r="F7232" s="25">
        <v>2</v>
      </c>
      <c r="G7232" s="10" t="s">
        <v>22172</v>
      </c>
      <c r="H7232" s="25">
        <f>INDEX('Annexe 1 – Données des équipes'!$B$12:$R$114, MATCH(C7232, 'Annexe 1 – Données des équipes'!$B$12:$B$114,0),4)</f>
        <v>70</v>
      </c>
      <c r="I7232" s="25">
        <f>INDEX('Annexe 1 – Données des équipes'!$B$12:$R$114, MATCH(D7232, 'Annexe 1 – Données des équipes'!$B$12:$B$114,0),4)</f>
        <v>50</v>
      </c>
      <c r="J7232" s="25">
        <f t="shared" si="113"/>
        <v>1</v>
      </c>
    </row>
    <row r="7233" spans="2:10">
      <c r="B7233" s="3">
        <v>38143</v>
      </c>
      <c r="C7233" s="10" t="s">
        <v>22173</v>
      </c>
      <c r="D7233" s="10" t="s">
        <v>22174</v>
      </c>
      <c r="E7233" s="25">
        <v>2</v>
      </c>
      <c r="F7233" s="25">
        <v>1</v>
      </c>
      <c r="G7233" s="10" t="s">
        <v>22175</v>
      </c>
      <c r="H7233" s="25">
        <f>INDEX('Annexe 1 – Données des équipes'!$B$12:$R$114, MATCH(C7233, 'Annexe 1 – Données des équipes'!$B$12:$B$114,0),4)</f>
        <v>70</v>
      </c>
      <c r="I7233" s="25">
        <f>INDEX('Annexe 1 – Données des équipes'!$B$12:$R$114, MATCH(D7233, 'Annexe 1 – Données des équipes'!$B$12:$B$114,0),4)</f>
        <v>60</v>
      </c>
      <c r="J7233" s="25">
        <f t="shared" si="113"/>
        <v>1</v>
      </c>
    </row>
    <row r="7234" spans="2:10">
      <c r="B7234" s="3">
        <v>38143</v>
      </c>
      <c r="C7234" s="10" t="s">
        <v>22176</v>
      </c>
      <c r="D7234" s="10" t="s">
        <v>22177</v>
      </c>
      <c r="E7234" s="25">
        <v>0</v>
      </c>
      <c r="F7234" s="25">
        <v>1</v>
      </c>
      <c r="G7234" s="10" t="s">
        <v>22178</v>
      </c>
      <c r="H7234" s="25">
        <f>INDEX('Annexe 1 – Données des équipes'!$B$12:$R$114, MATCH(C7234, 'Annexe 1 – Données des équipes'!$B$12:$B$114,0),4)</f>
        <v>80</v>
      </c>
      <c r="I7234" s="25">
        <f>INDEX('Annexe 1 – Données des équipes'!$B$12:$R$114, MATCH(D7234, 'Annexe 1 – Données des équipes'!$B$12:$B$114,0),4)</f>
        <v>60</v>
      </c>
      <c r="J7234" s="25">
        <f t="shared" si="113"/>
        <v>1</v>
      </c>
    </row>
    <row r="7235" spans="2:10">
      <c r="B7235" s="3">
        <v>40322</v>
      </c>
      <c r="C7235" s="10" t="s">
        <v>22179</v>
      </c>
      <c r="D7235" s="10" t="s">
        <v>22180</v>
      </c>
      <c r="E7235" s="25">
        <v>0</v>
      </c>
      <c r="F7235" s="25">
        <v>0</v>
      </c>
      <c r="G7235" s="10" t="s">
        <v>22181</v>
      </c>
      <c r="H7235" s="25">
        <f>INDEX('Annexe 1 – Données des équipes'!$B$12:$R$114, MATCH(C7235, 'Annexe 1 – Données des équipes'!$B$12:$B$114,0),4)</f>
        <v>90</v>
      </c>
      <c r="I7235" s="25">
        <f>INDEX('Annexe 1 – Données des équipes'!$B$12:$R$114, MATCH(D7235, 'Annexe 1 – Données des équipes'!$B$12:$B$114,0),4)</f>
        <v>0</v>
      </c>
      <c r="J7235" s="25">
        <f t="shared" si="113"/>
        <v>0</v>
      </c>
    </row>
    <row r="7236" spans="2:10">
      <c r="B7236" s="3">
        <v>38144</v>
      </c>
      <c r="C7236" s="10" t="s">
        <v>22182</v>
      </c>
      <c r="D7236" s="10" t="s">
        <v>22183</v>
      </c>
      <c r="E7236" s="25">
        <v>1</v>
      </c>
      <c r="F7236" s="25">
        <v>0</v>
      </c>
      <c r="G7236" s="10" t="s">
        <v>22184</v>
      </c>
      <c r="H7236" s="25">
        <f>INDEX('Annexe 1 – Données des équipes'!$B$12:$R$114, MATCH(C7236, 'Annexe 1 – Données des équipes'!$B$12:$B$114,0),4)</f>
        <v>90</v>
      </c>
      <c r="I7236" s="25">
        <f>INDEX('Annexe 1 – Données des équipes'!$B$12:$R$114, MATCH(D7236, 'Annexe 1 – Données des équipes'!$B$12:$B$114,0),4)</f>
        <v>60</v>
      </c>
      <c r="J7236" s="25">
        <f t="shared" si="113"/>
        <v>1</v>
      </c>
    </row>
    <row r="7237" spans="2:10">
      <c r="B7237" s="3">
        <v>38147</v>
      </c>
      <c r="C7237" s="10" t="s">
        <v>22185</v>
      </c>
      <c r="D7237" s="10" t="s">
        <v>22186</v>
      </c>
      <c r="E7237" s="25">
        <v>0</v>
      </c>
      <c r="F7237" s="25">
        <v>1</v>
      </c>
      <c r="G7237" s="10" t="s">
        <v>22187</v>
      </c>
      <c r="H7237" s="25">
        <f>INDEX('Annexe 1 – Données des équipes'!$B$12:$R$114, MATCH(C7237, 'Annexe 1 – Données des équipes'!$B$12:$B$114,0),4)</f>
        <v>70</v>
      </c>
      <c r="I7237" s="25">
        <f>INDEX('Annexe 1 – Données des équipes'!$B$12:$R$114, MATCH(D7237, 'Annexe 1 – Données des équipes'!$B$12:$B$114,0),4)</f>
        <v>10</v>
      </c>
      <c r="J7237" s="25">
        <f t="shared" si="113"/>
        <v>1</v>
      </c>
    </row>
    <row r="7238" spans="2:10">
      <c r="B7238" s="3">
        <v>38150</v>
      </c>
      <c r="C7238" s="10" t="s">
        <v>22188</v>
      </c>
      <c r="D7238" s="10" t="s">
        <v>22189</v>
      </c>
      <c r="E7238" s="25">
        <v>1</v>
      </c>
      <c r="F7238" s="25">
        <v>2</v>
      </c>
      <c r="G7238" s="10" t="s">
        <v>22190</v>
      </c>
      <c r="H7238" s="25">
        <f>INDEX('Annexe 1 – Données des équipes'!$B$12:$R$114, MATCH(C7238, 'Annexe 1 – Données des équipes'!$B$12:$B$114,0),4)</f>
        <v>90</v>
      </c>
      <c r="I7238" s="25">
        <f>INDEX('Annexe 1 – Données des équipes'!$B$12:$R$114, MATCH(D7238, 'Annexe 1 – Données des équipes'!$B$12:$B$114,0),4)</f>
        <v>50</v>
      </c>
      <c r="J7238" s="25">
        <f t="shared" si="113"/>
        <v>1</v>
      </c>
    </row>
    <row r="7239" spans="2:10">
      <c r="B7239" s="3">
        <v>38150</v>
      </c>
      <c r="C7239" s="10" t="s">
        <v>22191</v>
      </c>
      <c r="D7239" s="10" t="s">
        <v>22192</v>
      </c>
      <c r="E7239" s="25">
        <v>1</v>
      </c>
      <c r="F7239" s="25">
        <v>0</v>
      </c>
      <c r="G7239" s="10" t="s">
        <v>22193</v>
      </c>
      <c r="H7239" s="25">
        <f>INDEX('Annexe 1 – Données des équipes'!$B$12:$R$114, MATCH(C7239, 'Annexe 1 – Données des équipes'!$B$12:$B$114,0),4)</f>
        <v>90</v>
      </c>
      <c r="I7239" s="25">
        <f>INDEX('Annexe 1 – Données des équipes'!$B$12:$R$114, MATCH(D7239, 'Annexe 1 – Données des équipes'!$B$12:$B$114,0),4)</f>
        <v>50</v>
      </c>
      <c r="J7239" s="25">
        <f t="shared" si="113"/>
        <v>1</v>
      </c>
    </row>
    <row r="7240" spans="2:10">
      <c r="B7240" s="3">
        <v>38151</v>
      </c>
      <c r="C7240" s="10" t="s">
        <v>22194</v>
      </c>
      <c r="D7240" s="10" t="s">
        <v>22195</v>
      </c>
      <c r="E7240" s="25">
        <v>2</v>
      </c>
      <c r="F7240" s="25">
        <v>1</v>
      </c>
      <c r="G7240" s="10" t="s">
        <v>22196</v>
      </c>
      <c r="H7240" s="25">
        <f>INDEX('Annexe 1 – Données des équipes'!$B$12:$R$114, MATCH(C7240, 'Annexe 1 – Données des équipes'!$B$12:$B$114,0),4)</f>
        <v>90</v>
      </c>
      <c r="I7240" s="25">
        <f>INDEX('Annexe 1 – Données des équipes'!$B$12:$R$114, MATCH(D7240, 'Annexe 1 – Données des équipes'!$B$12:$B$114,0),4)</f>
        <v>90</v>
      </c>
      <c r="J7240" s="25">
        <f t="shared" si="113"/>
        <v>1</v>
      </c>
    </row>
    <row r="7241" spans="2:10">
      <c r="B7241" s="3">
        <v>38151</v>
      </c>
      <c r="C7241" s="10" t="s">
        <v>22197</v>
      </c>
      <c r="D7241" s="10" t="s">
        <v>22198</v>
      </c>
      <c r="E7241" s="25">
        <v>1</v>
      </c>
      <c r="F7241" s="25">
        <v>3</v>
      </c>
      <c r="G7241" s="10" t="s">
        <v>22199</v>
      </c>
      <c r="H7241" s="25">
        <f>INDEX('Annexe 1 – Données des équipes'!$B$12:$R$114, MATCH(C7241, 'Annexe 1 – Données des équipes'!$B$12:$B$114,0),4)</f>
        <v>0</v>
      </c>
      <c r="I7241" s="25">
        <f>INDEX('Annexe 1 – Données des équipes'!$B$12:$R$114, MATCH(D7241, 'Annexe 1 – Données des équipes'!$B$12:$B$114,0),4)</f>
        <v>70</v>
      </c>
      <c r="J7241" s="25">
        <f t="shared" si="113"/>
        <v>2</v>
      </c>
    </row>
    <row r="7242" spans="2:10">
      <c r="B7242" s="3">
        <v>37663</v>
      </c>
      <c r="C7242" s="10" t="s">
        <v>22200</v>
      </c>
      <c r="D7242" s="10" t="s">
        <v>22201</v>
      </c>
      <c r="E7242" s="25">
        <v>0</v>
      </c>
      <c r="F7242" s="25">
        <v>3</v>
      </c>
      <c r="G7242" s="10" t="s">
        <v>22202</v>
      </c>
      <c r="H7242" s="25">
        <f>INDEX('Annexe 1 – Données des équipes'!$B$12:$R$114, MATCH(C7242, 'Annexe 1 – Données des équipes'!$B$12:$B$114,0),4)</f>
        <v>40</v>
      </c>
      <c r="I7242" s="25">
        <f>INDEX('Annexe 1 – Données des équipes'!$B$12:$R$114, MATCH(D7242, 'Annexe 1 – Données des équipes'!$B$12:$B$114,0),4)</f>
        <v>30</v>
      </c>
      <c r="J7242" s="25">
        <f t="shared" si="113"/>
        <v>3</v>
      </c>
    </row>
    <row r="7243" spans="2:10">
      <c r="B7243" s="3">
        <v>38158</v>
      </c>
      <c r="C7243" s="10" t="s">
        <v>22203</v>
      </c>
      <c r="D7243" s="10" t="s">
        <v>22204</v>
      </c>
      <c r="E7243" s="25">
        <v>2</v>
      </c>
      <c r="F7243" s="25">
        <v>1</v>
      </c>
      <c r="G7243" s="10" t="s">
        <v>22205</v>
      </c>
      <c r="H7243" s="25">
        <f>INDEX('Annexe 1 – Données des équipes'!$B$12:$R$114, MATCH(C7243, 'Annexe 1 – Données des équipes'!$B$12:$B$114,0),4)</f>
        <v>10</v>
      </c>
      <c r="I7243" s="25">
        <f>INDEX('Annexe 1 – Données des équipes'!$B$12:$R$114, MATCH(D7243, 'Annexe 1 – Données des équipes'!$B$12:$B$114,0),4)</f>
        <v>40</v>
      </c>
      <c r="J7243" s="25">
        <f t="shared" si="113"/>
        <v>1</v>
      </c>
    </row>
    <row r="7244" spans="2:10">
      <c r="B7244" s="3">
        <v>38158</v>
      </c>
      <c r="C7244" s="10" t="s">
        <v>22206</v>
      </c>
      <c r="D7244" s="10" t="s">
        <v>22207</v>
      </c>
      <c r="E7244" s="25">
        <v>2</v>
      </c>
      <c r="F7244" s="25">
        <v>1</v>
      </c>
      <c r="G7244" s="10" t="s">
        <v>22208</v>
      </c>
      <c r="H7244" s="25">
        <f>INDEX('Annexe 1 – Données des équipes'!$B$12:$R$114, MATCH(C7244, 'Annexe 1 – Données des équipes'!$B$12:$B$114,0),4)</f>
        <v>50</v>
      </c>
      <c r="I7244" s="25">
        <f>INDEX('Annexe 1 – Données des équipes'!$B$12:$R$114, MATCH(D7244, 'Annexe 1 – Données des équipes'!$B$12:$B$114,0),4)</f>
        <v>50</v>
      </c>
      <c r="J7244" s="25">
        <f t="shared" si="113"/>
        <v>1</v>
      </c>
    </row>
    <row r="7245" spans="2:10">
      <c r="B7245" s="3">
        <v>38158</v>
      </c>
      <c r="C7245" s="10" t="s">
        <v>22209</v>
      </c>
      <c r="D7245" s="10" t="s">
        <v>22210</v>
      </c>
      <c r="E7245" s="25">
        <v>0</v>
      </c>
      <c r="F7245" s="25">
        <v>1</v>
      </c>
      <c r="G7245" s="10" t="s">
        <v>22211</v>
      </c>
      <c r="H7245" s="25">
        <f>INDEX('Annexe 1 – Données des équipes'!$B$12:$R$114, MATCH(C7245, 'Annexe 1 – Données des équipes'!$B$12:$B$114,0),4)</f>
        <v>90</v>
      </c>
      <c r="I7245" s="25">
        <f>INDEX('Annexe 1 – Données des équipes'!$B$12:$R$114, MATCH(D7245, 'Annexe 1 – Données des équipes'!$B$12:$B$114,0),4)</f>
        <v>90</v>
      </c>
      <c r="J7245" s="25">
        <f t="shared" si="113"/>
        <v>1</v>
      </c>
    </row>
    <row r="7246" spans="2:10">
      <c r="B7246" s="3">
        <v>38160</v>
      </c>
      <c r="C7246" s="10" t="s">
        <v>22212</v>
      </c>
      <c r="D7246" s="10" t="s">
        <v>22213</v>
      </c>
      <c r="E7246" s="25">
        <v>2</v>
      </c>
      <c r="F7246" s="25">
        <v>1</v>
      </c>
      <c r="G7246" s="10" t="s">
        <v>22214</v>
      </c>
      <c r="H7246" s="25">
        <f>INDEX('Annexe 1 – Données des équipes'!$B$12:$R$114, MATCH(C7246, 'Annexe 1 – Données des équipes'!$B$12:$B$114,0),4)</f>
        <v>90</v>
      </c>
      <c r="I7246" s="25">
        <f>INDEX('Annexe 1 – Données des équipes'!$B$12:$R$114, MATCH(D7246, 'Annexe 1 – Données des équipes'!$B$12:$B$114,0),4)</f>
        <v>40</v>
      </c>
      <c r="J7246" s="25">
        <f t="shared" si="113"/>
        <v>1</v>
      </c>
    </row>
    <row r="7247" spans="2:10">
      <c r="B7247" s="3">
        <v>38161</v>
      </c>
      <c r="C7247" s="10" t="s">
        <v>22215</v>
      </c>
      <c r="D7247" s="10" t="s">
        <v>22216</v>
      </c>
      <c r="E7247" s="25">
        <v>2</v>
      </c>
      <c r="F7247" s="25">
        <v>1</v>
      </c>
      <c r="G7247" s="10" t="s">
        <v>22217</v>
      </c>
      <c r="H7247" s="25">
        <f>INDEX('Annexe 1 – Données des équipes'!$B$12:$R$114, MATCH(C7247, 'Annexe 1 – Données des équipes'!$B$12:$B$114,0),4)</f>
        <v>70</v>
      </c>
      <c r="I7247" s="25">
        <f>INDEX('Annexe 1 – Données des équipes'!$B$12:$R$114, MATCH(D7247, 'Annexe 1 – Données des équipes'!$B$12:$B$114,0),4)</f>
        <v>30</v>
      </c>
      <c r="J7247" s="25">
        <f t="shared" si="113"/>
        <v>1</v>
      </c>
    </row>
    <row r="7248" spans="2:10">
      <c r="B7248" s="3">
        <v>38163</v>
      </c>
      <c r="C7248" s="10" t="s">
        <v>22218</v>
      </c>
      <c r="D7248" s="10" t="s">
        <v>22219</v>
      </c>
      <c r="E7248" s="25">
        <v>0</v>
      </c>
      <c r="F7248" s="25">
        <v>1</v>
      </c>
      <c r="G7248" s="10" t="s">
        <v>22220</v>
      </c>
      <c r="H7248" s="25">
        <f>INDEX('Annexe 1 – Données des équipes'!$B$12:$R$114, MATCH(C7248, 'Annexe 1 – Données des équipes'!$B$12:$B$114,0),4)</f>
        <v>90</v>
      </c>
      <c r="I7248" s="25">
        <f>INDEX('Annexe 1 – Données des équipes'!$B$12:$R$114, MATCH(D7248, 'Annexe 1 – Données des équipes'!$B$12:$B$114,0),4)</f>
        <v>50</v>
      </c>
      <c r="J7248" s="25">
        <f t="shared" si="113"/>
        <v>1</v>
      </c>
    </row>
    <row r="7249" spans="2:10">
      <c r="B7249" s="3">
        <v>38168</v>
      </c>
      <c r="C7249" s="10" t="s">
        <v>22221</v>
      </c>
      <c r="D7249" s="10" t="s">
        <v>22222</v>
      </c>
      <c r="E7249" s="25">
        <v>2</v>
      </c>
      <c r="F7249" s="25">
        <v>1</v>
      </c>
      <c r="G7249" s="10" t="s">
        <v>22223</v>
      </c>
      <c r="H7249" s="25">
        <f>INDEX('Annexe 1 – Données des équipes'!$B$12:$R$114, MATCH(C7249, 'Annexe 1 – Données des équipes'!$B$12:$B$114,0),4)</f>
        <v>90</v>
      </c>
      <c r="I7249" s="25">
        <f>INDEX('Annexe 1 – Données des équipes'!$B$12:$R$114, MATCH(D7249, 'Annexe 1 – Données des équipes'!$B$12:$B$114,0),4)</f>
        <v>80</v>
      </c>
      <c r="J7249" s="25">
        <f t="shared" si="113"/>
        <v>1</v>
      </c>
    </row>
    <row r="7250" spans="2:10">
      <c r="B7250" s="3">
        <v>38168</v>
      </c>
      <c r="C7250" s="10" t="s">
        <v>22224</v>
      </c>
      <c r="D7250" s="10" t="s">
        <v>22225</v>
      </c>
      <c r="E7250" s="25">
        <v>2</v>
      </c>
      <c r="F7250" s="25">
        <v>1</v>
      </c>
      <c r="G7250" s="10" t="s">
        <v>22226</v>
      </c>
      <c r="H7250" s="25">
        <f>INDEX('Annexe 1 – Données des équipes'!$B$12:$R$114, MATCH(C7250, 'Annexe 1 – Données des équipes'!$B$12:$B$114,0),4)</f>
        <v>90</v>
      </c>
      <c r="I7250" s="25">
        <f>INDEX('Annexe 1 – Données des équipes'!$B$12:$R$114, MATCH(D7250, 'Annexe 1 – Données des équipes'!$B$12:$B$114,0),4)</f>
        <v>80</v>
      </c>
      <c r="J7250" s="25">
        <f t="shared" ref="J7250:J7313" si="114">ABS(F7250-E7250)</f>
        <v>1</v>
      </c>
    </row>
    <row r="7251" spans="2:10">
      <c r="B7251" s="3">
        <v>38171</v>
      </c>
      <c r="C7251" s="10" t="s">
        <v>22227</v>
      </c>
      <c r="D7251" s="10" t="s">
        <v>22228</v>
      </c>
      <c r="E7251" s="25">
        <v>1</v>
      </c>
      <c r="F7251" s="25">
        <v>0</v>
      </c>
      <c r="G7251" s="10" t="s">
        <v>22229</v>
      </c>
      <c r="H7251" s="25">
        <f>INDEX('Annexe 1 – Données des équipes'!$B$12:$R$114, MATCH(C7251, 'Annexe 1 – Données des équipes'!$B$12:$B$114,0),4)</f>
        <v>50</v>
      </c>
      <c r="I7251" s="25">
        <f>INDEX('Annexe 1 – Données des équipes'!$B$12:$R$114, MATCH(D7251, 'Annexe 1 – Données des équipes'!$B$12:$B$114,0),4)</f>
        <v>20</v>
      </c>
      <c r="J7251" s="25">
        <f t="shared" si="114"/>
        <v>1</v>
      </c>
    </row>
    <row r="7252" spans="2:10">
      <c r="B7252" s="3">
        <v>38171</v>
      </c>
      <c r="C7252" s="10" t="s">
        <v>22230</v>
      </c>
      <c r="D7252" s="10" t="s">
        <v>22231</v>
      </c>
      <c r="E7252" s="25">
        <v>1</v>
      </c>
      <c r="F7252" s="25">
        <v>0</v>
      </c>
      <c r="G7252" s="10" t="s">
        <v>22232</v>
      </c>
      <c r="H7252" s="25">
        <f>INDEX('Annexe 1 – Données des équipes'!$B$12:$R$114, MATCH(C7252, 'Annexe 1 – Données des équipes'!$B$12:$B$114,0),4)</f>
        <v>70</v>
      </c>
      <c r="I7252" s="25">
        <f>INDEX('Annexe 1 – Données des équipes'!$B$12:$R$114, MATCH(D7252, 'Annexe 1 – Données des équipes'!$B$12:$B$114,0),4)</f>
        <v>10</v>
      </c>
      <c r="J7252" s="25">
        <f t="shared" si="114"/>
        <v>1</v>
      </c>
    </row>
    <row r="7253" spans="2:10">
      <c r="B7253" s="3">
        <v>38172</v>
      </c>
      <c r="C7253" s="10" t="s">
        <v>22233</v>
      </c>
      <c r="D7253" s="10" t="s">
        <v>22234</v>
      </c>
      <c r="E7253" s="25">
        <v>0</v>
      </c>
      <c r="F7253" s="25">
        <v>1</v>
      </c>
      <c r="G7253" s="10" t="s">
        <v>22235</v>
      </c>
      <c r="H7253" s="25">
        <f>INDEX('Annexe 1 – Données des équipes'!$B$12:$R$114, MATCH(C7253, 'Annexe 1 – Données des équipes'!$B$12:$B$114,0),4)</f>
        <v>90</v>
      </c>
      <c r="I7253" s="25">
        <f>INDEX('Annexe 1 – Données des équipes'!$B$12:$R$114, MATCH(D7253, 'Annexe 1 – Données des équipes'!$B$12:$B$114,0),4)</f>
        <v>50</v>
      </c>
      <c r="J7253" s="25">
        <f t="shared" si="114"/>
        <v>1</v>
      </c>
    </row>
    <row r="7254" spans="2:10">
      <c r="B7254" s="3">
        <v>38174</v>
      </c>
      <c r="C7254" s="10" t="s">
        <v>22236</v>
      </c>
      <c r="D7254" s="10" t="s">
        <v>22237</v>
      </c>
      <c r="E7254" s="25">
        <v>0</v>
      </c>
      <c r="F7254" s="25">
        <v>1</v>
      </c>
      <c r="G7254" s="10" t="s">
        <v>22238</v>
      </c>
      <c r="H7254" s="25">
        <f>INDEX('Annexe 1 – Données des équipes'!$B$12:$R$114, MATCH(C7254, 'Annexe 1 – Données des équipes'!$B$12:$B$114,0),4)</f>
        <v>60</v>
      </c>
      <c r="I7254" s="25">
        <f>INDEX('Annexe 1 – Données des équipes'!$B$12:$R$114, MATCH(D7254, 'Annexe 1 – Données des équipes'!$B$12:$B$114,0),4)</f>
        <v>90</v>
      </c>
      <c r="J7254" s="25">
        <f t="shared" si="114"/>
        <v>1</v>
      </c>
    </row>
    <row r="7255" spans="2:10">
      <c r="B7255" s="3">
        <v>38176</v>
      </c>
      <c r="C7255" s="10" t="s">
        <v>22239</v>
      </c>
      <c r="D7255" s="10" t="s">
        <v>22240</v>
      </c>
      <c r="E7255" s="25">
        <v>1</v>
      </c>
      <c r="F7255" s="25">
        <v>0</v>
      </c>
      <c r="G7255" s="10" t="s">
        <v>22241</v>
      </c>
      <c r="H7255" s="25">
        <f>INDEX('Annexe 1 – Données des équipes'!$B$12:$R$114, MATCH(C7255, 'Annexe 1 – Données des équipes'!$B$12:$B$114,0),4)</f>
        <v>90</v>
      </c>
      <c r="I7255" s="25">
        <f>INDEX('Annexe 1 – Données des équipes'!$B$12:$R$114, MATCH(D7255, 'Annexe 1 – Données des équipes'!$B$12:$B$114,0),4)</f>
        <v>80</v>
      </c>
      <c r="J7255" s="25">
        <f t="shared" si="114"/>
        <v>1</v>
      </c>
    </row>
    <row r="7256" spans="2:10">
      <c r="B7256" s="3">
        <v>38176</v>
      </c>
      <c r="C7256" s="10" t="s">
        <v>22242</v>
      </c>
      <c r="D7256" s="10" t="s">
        <v>22243</v>
      </c>
      <c r="E7256" s="25">
        <v>0</v>
      </c>
      <c r="F7256" s="25">
        <v>1</v>
      </c>
      <c r="G7256" s="10" t="s">
        <v>22244</v>
      </c>
      <c r="H7256" s="25">
        <f>INDEX('Annexe 1 – Données des équipes'!$B$12:$R$114, MATCH(C7256, 'Annexe 1 – Données des équipes'!$B$12:$B$114,0),4)</f>
        <v>60</v>
      </c>
      <c r="I7256" s="25">
        <f>INDEX('Annexe 1 – Données des équipes'!$B$12:$R$114, MATCH(D7256, 'Annexe 1 – Données des équipes'!$B$12:$B$114,0),4)</f>
        <v>70</v>
      </c>
      <c r="J7256" s="25">
        <f t="shared" si="114"/>
        <v>1</v>
      </c>
    </row>
    <row r="7257" spans="2:10">
      <c r="B7257" s="3">
        <v>38177</v>
      </c>
      <c r="C7257" s="10" t="s">
        <v>22245</v>
      </c>
      <c r="D7257" s="10" t="s">
        <v>22246</v>
      </c>
      <c r="E7257" s="25">
        <v>1</v>
      </c>
      <c r="F7257" s="25">
        <v>0</v>
      </c>
      <c r="G7257" s="10" t="s">
        <v>22247</v>
      </c>
      <c r="H7257" s="25">
        <f>INDEX('Annexe 1 – Données des équipes'!$B$12:$R$114, MATCH(C7257, 'Annexe 1 – Données des équipes'!$B$12:$B$114,0),4)</f>
        <v>90</v>
      </c>
      <c r="I7257" s="25">
        <f>INDEX('Annexe 1 – Données des équipes'!$B$12:$R$114, MATCH(D7257, 'Annexe 1 – Données des équipes'!$B$12:$B$114,0),4)</f>
        <v>50</v>
      </c>
      <c r="J7257" s="25">
        <f t="shared" si="114"/>
        <v>1</v>
      </c>
    </row>
    <row r="7258" spans="2:10">
      <c r="B7258" s="3">
        <v>38178</v>
      </c>
      <c r="C7258" s="10" t="s">
        <v>22248</v>
      </c>
      <c r="D7258" s="10" t="s">
        <v>22249</v>
      </c>
      <c r="E7258" s="25">
        <v>0</v>
      </c>
      <c r="F7258" s="25">
        <v>1</v>
      </c>
      <c r="G7258" s="10" t="s">
        <v>22250</v>
      </c>
      <c r="H7258" s="25">
        <f>INDEX('Annexe 1 – Données des équipes'!$B$12:$R$114, MATCH(C7258, 'Annexe 1 – Données des équipes'!$B$12:$B$114,0),4)</f>
        <v>90</v>
      </c>
      <c r="I7258" s="25">
        <f>INDEX('Annexe 1 – Données des équipes'!$B$12:$R$114, MATCH(D7258, 'Annexe 1 – Données des équipes'!$B$12:$B$114,0),4)</f>
        <v>80</v>
      </c>
      <c r="J7258" s="25">
        <f t="shared" si="114"/>
        <v>1</v>
      </c>
    </row>
    <row r="7259" spans="2:10">
      <c r="B7259" s="3">
        <v>38178</v>
      </c>
      <c r="C7259" s="10" t="s">
        <v>22251</v>
      </c>
      <c r="D7259" s="10" t="s">
        <v>22252</v>
      </c>
      <c r="E7259" s="25">
        <v>2</v>
      </c>
      <c r="F7259" s="25">
        <v>1</v>
      </c>
      <c r="G7259" s="10" t="s">
        <v>22253</v>
      </c>
      <c r="H7259" s="25">
        <f>INDEX('Annexe 1 – Données des équipes'!$B$12:$R$114, MATCH(C7259, 'Annexe 1 – Données des équipes'!$B$12:$B$114,0),4)</f>
        <v>80</v>
      </c>
      <c r="I7259" s="25">
        <f>INDEX('Annexe 1 – Données des équipes'!$B$12:$R$114, MATCH(D7259, 'Annexe 1 – Données des équipes'!$B$12:$B$114,0),4)</f>
        <v>70</v>
      </c>
      <c r="J7259" s="25">
        <f t="shared" si="114"/>
        <v>1</v>
      </c>
    </row>
    <row r="7260" spans="2:10">
      <c r="B7260" s="3">
        <v>38181</v>
      </c>
      <c r="C7260" s="10" t="s">
        <v>22254</v>
      </c>
      <c r="D7260" s="10" t="s">
        <v>22255</v>
      </c>
      <c r="E7260" s="25">
        <v>1</v>
      </c>
      <c r="F7260" s="25">
        <v>0</v>
      </c>
      <c r="G7260" s="10" t="s">
        <v>22256</v>
      </c>
      <c r="H7260" s="25">
        <f>INDEX('Annexe 1 – Données des équipes'!$B$12:$R$114, MATCH(C7260, 'Annexe 1 – Données des équipes'!$B$12:$B$114,0),4)</f>
        <v>50</v>
      </c>
      <c r="I7260" s="25">
        <f>INDEX('Annexe 1 – Données des équipes'!$B$12:$R$114, MATCH(D7260, 'Annexe 1 – Données des équipes'!$B$12:$B$114,0),4)</f>
        <v>70</v>
      </c>
      <c r="J7260" s="25">
        <f t="shared" si="114"/>
        <v>1</v>
      </c>
    </row>
    <row r="7261" spans="2:10">
      <c r="B7261" s="3">
        <v>38181</v>
      </c>
      <c r="C7261" s="10" t="s">
        <v>22257</v>
      </c>
      <c r="D7261" s="10" t="s">
        <v>22258</v>
      </c>
      <c r="E7261" s="25">
        <v>2</v>
      </c>
      <c r="F7261" s="25">
        <v>1</v>
      </c>
      <c r="G7261" s="10" t="s">
        <v>22259</v>
      </c>
      <c r="H7261" s="25">
        <f>INDEX('Annexe 1 – Données des équipes'!$B$12:$R$114, MATCH(C7261, 'Annexe 1 – Données des équipes'!$B$12:$B$114,0),4)</f>
        <v>80</v>
      </c>
      <c r="I7261" s="25">
        <f>INDEX('Annexe 1 – Données des équipes'!$B$12:$R$114, MATCH(D7261, 'Annexe 1 – Données des équipes'!$B$12:$B$114,0),4)</f>
        <v>70</v>
      </c>
      <c r="J7261" s="25">
        <f t="shared" si="114"/>
        <v>1</v>
      </c>
    </row>
    <row r="7262" spans="2:10">
      <c r="B7262" s="3">
        <v>38182</v>
      </c>
      <c r="C7262" s="10" t="s">
        <v>22260</v>
      </c>
      <c r="D7262" s="10" t="s">
        <v>22261</v>
      </c>
      <c r="E7262" s="25">
        <v>1</v>
      </c>
      <c r="F7262" s="25">
        <v>2</v>
      </c>
      <c r="G7262" s="10" t="s">
        <v>22262</v>
      </c>
      <c r="H7262" s="25">
        <f>INDEX('Annexe 1 – Données des équipes'!$B$12:$R$114, MATCH(C7262, 'Annexe 1 – Données des équipes'!$B$12:$B$114,0),4)</f>
        <v>90</v>
      </c>
      <c r="I7262" s="25">
        <f>INDEX('Annexe 1 – Données des équipes'!$B$12:$R$114, MATCH(D7262, 'Annexe 1 – Données des équipes'!$B$12:$B$114,0),4)</f>
        <v>70</v>
      </c>
      <c r="J7262" s="25">
        <f t="shared" si="114"/>
        <v>1</v>
      </c>
    </row>
    <row r="7263" spans="2:10">
      <c r="B7263" s="3">
        <v>38182</v>
      </c>
      <c r="C7263" s="10" t="s">
        <v>22263</v>
      </c>
      <c r="D7263" s="10" t="s">
        <v>22264</v>
      </c>
      <c r="E7263" s="25">
        <v>2</v>
      </c>
      <c r="F7263" s="25">
        <v>1</v>
      </c>
      <c r="G7263" s="10" t="s">
        <v>22265</v>
      </c>
      <c r="H7263" s="25">
        <f>INDEX('Annexe 1 – Données des équipes'!$B$12:$R$114, MATCH(C7263, 'Annexe 1 – Données des équipes'!$B$12:$B$114,0),4)</f>
        <v>60</v>
      </c>
      <c r="I7263" s="25">
        <f>INDEX('Annexe 1 – Données des équipes'!$B$12:$R$114, MATCH(D7263, 'Annexe 1 – Données des équipes'!$B$12:$B$114,0),4)</f>
        <v>80</v>
      </c>
      <c r="J7263" s="25">
        <f t="shared" si="114"/>
        <v>1</v>
      </c>
    </row>
    <row r="7264" spans="2:10">
      <c r="B7264" s="3">
        <v>38185</v>
      </c>
      <c r="C7264" s="10" t="s">
        <v>22266</v>
      </c>
      <c r="D7264" s="10" t="s">
        <v>22267</v>
      </c>
      <c r="E7264" s="25">
        <v>0</v>
      </c>
      <c r="F7264" s="25">
        <v>1</v>
      </c>
      <c r="G7264" s="10" t="s">
        <v>22268</v>
      </c>
      <c r="H7264" s="25">
        <f>INDEX('Annexe 1 – Données des équipes'!$B$12:$R$114, MATCH(C7264, 'Annexe 1 – Données des équipes'!$B$12:$B$114,0),4)</f>
        <v>80</v>
      </c>
      <c r="I7264" s="25">
        <f>INDEX('Annexe 1 – Données des équipes'!$B$12:$R$114, MATCH(D7264, 'Annexe 1 – Données des équipes'!$B$12:$B$114,0),4)</f>
        <v>90</v>
      </c>
      <c r="J7264" s="25">
        <f t="shared" si="114"/>
        <v>1</v>
      </c>
    </row>
    <row r="7265" spans="2:10">
      <c r="B7265" s="3">
        <v>38186</v>
      </c>
      <c r="C7265" s="10" t="s">
        <v>22269</v>
      </c>
      <c r="D7265" s="10" t="s">
        <v>22270</v>
      </c>
      <c r="E7265" s="25">
        <v>0</v>
      </c>
      <c r="F7265" s="25">
        <v>1</v>
      </c>
      <c r="G7265" s="10" t="s">
        <v>22271</v>
      </c>
      <c r="H7265" s="25">
        <f>INDEX('Annexe 1 – Données des équipes'!$B$12:$R$114, MATCH(C7265, 'Annexe 1 – Données des équipes'!$B$12:$B$114,0),4)</f>
        <v>0</v>
      </c>
      <c r="I7265" s="25">
        <f>INDEX('Annexe 1 – Données des équipes'!$B$12:$R$114, MATCH(D7265, 'Annexe 1 – Données des équipes'!$B$12:$B$114,0),4)</f>
        <v>10</v>
      </c>
      <c r="J7265" s="25">
        <f t="shared" si="114"/>
        <v>1</v>
      </c>
    </row>
    <row r="7266" spans="2:10">
      <c r="B7266" s="3">
        <v>38186</v>
      </c>
      <c r="C7266" s="10" t="s">
        <v>22272</v>
      </c>
      <c r="D7266" s="10" t="s">
        <v>22273</v>
      </c>
      <c r="E7266" s="25">
        <v>0</v>
      </c>
      <c r="F7266" s="25">
        <v>1</v>
      </c>
      <c r="G7266" s="10" t="s">
        <v>22274</v>
      </c>
      <c r="H7266" s="25">
        <f>INDEX('Annexe 1 – Données des équipes'!$B$12:$R$114, MATCH(C7266, 'Annexe 1 – Données des équipes'!$B$12:$B$114,0),4)</f>
        <v>30</v>
      </c>
      <c r="I7266" s="25">
        <f>INDEX('Annexe 1 – Données des équipes'!$B$12:$R$114, MATCH(D7266, 'Annexe 1 – Données des équipes'!$B$12:$B$114,0),4)</f>
        <v>30</v>
      </c>
      <c r="J7266" s="25">
        <f t="shared" si="114"/>
        <v>1</v>
      </c>
    </row>
    <row r="7267" spans="2:10">
      <c r="B7267" s="3">
        <v>38188</v>
      </c>
      <c r="C7267" s="10" t="s">
        <v>22275</v>
      </c>
      <c r="D7267" s="10" t="s">
        <v>22276</v>
      </c>
      <c r="E7267" s="25">
        <v>1</v>
      </c>
      <c r="F7267" s="25">
        <v>0</v>
      </c>
      <c r="G7267" s="10" t="s">
        <v>22277</v>
      </c>
      <c r="H7267" s="25">
        <f>INDEX('Annexe 1 – Données des équipes'!$B$12:$R$114, MATCH(C7267, 'Annexe 1 – Données des équipes'!$B$12:$B$114,0),4)</f>
        <v>50</v>
      </c>
      <c r="I7267" s="25">
        <f>INDEX('Annexe 1 – Données des équipes'!$B$12:$R$114, MATCH(D7267, 'Annexe 1 – Données des équipes'!$B$12:$B$114,0),4)</f>
        <v>20</v>
      </c>
      <c r="J7267" s="25">
        <f t="shared" si="114"/>
        <v>1</v>
      </c>
    </row>
    <row r="7268" spans="2:10">
      <c r="B7268" s="3">
        <v>38190</v>
      </c>
      <c r="C7268" s="10" t="s">
        <v>22278</v>
      </c>
      <c r="D7268" s="10" t="s">
        <v>22279</v>
      </c>
      <c r="E7268" s="25">
        <v>1</v>
      </c>
      <c r="F7268" s="25">
        <v>0</v>
      </c>
      <c r="G7268" s="10" t="s">
        <v>22280</v>
      </c>
      <c r="H7268" s="25">
        <f>INDEX('Annexe 1 – Données des équipes'!$B$12:$R$114, MATCH(C7268, 'Annexe 1 – Données des équipes'!$B$12:$B$114,0),4)</f>
        <v>30</v>
      </c>
      <c r="I7268" s="25">
        <f>INDEX('Annexe 1 – Données des équipes'!$B$12:$R$114, MATCH(D7268, 'Annexe 1 – Données des équipes'!$B$12:$B$114,0),4)</f>
        <v>30</v>
      </c>
      <c r="J7268" s="25">
        <f t="shared" si="114"/>
        <v>1</v>
      </c>
    </row>
    <row r="7269" spans="2:10">
      <c r="B7269" s="3">
        <v>38192</v>
      </c>
      <c r="C7269" s="10" t="s">
        <v>22281</v>
      </c>
      <c r="D7269" s="10" t="s">
        <v>22282</v>
      </c>
      <c r="E7269" s="25">
        <v>1</v>
      </c>
      <c r="F7269" s="25">
        <v>2</v>
      </c>
      <c r="G7269" s="10" t="s">
        <v>22283</v>
      </c>
      <c r="H7269" s="25">
        <f>INDEX('Annexe 1 – Données des équipes'!$B$12:$R$114, MATCH(C7269, 'Annexe 1 – Données des équipes'!$B$12:$B$114,0),4)</f>
        <v>90</v>
      </c>
      <c r="I7269" s="25">
        <f>INDEX('Annexe 1 – Données des équipes'!$B$12:$R$114, MATCH(D7269, 'Annexe 1 – Données des équipes'!$B$12:$B$114,0),4)</f>
        <v>80</v>
      </c>
      <c r="J7269" s="25">
        <f t="shared" si="114"/>
        <v>1</v>
      </c>
    </row>
    <row r="7270" spans="2:10">
      <c r="B7270" s="3">
        <v>38193</v>
      </c>
      <c r="C7270" s="10" t="s">
        <v>22284</v>
      </c>
      <c r="D7270" s="10" t="s">
        <v>22285</v>
      </c>
      <c r="E7270" s="25">
        <v>1</v>
      </c>
      <c r="F7270" s="25">
        <v>0</v>
      </c>
      <c r="G7270" s="10" t="s">
        <v>22286</v>
      </c>
      <c r="H7270" s="25">
        <f>INDEX('Annexe 1 – Données des équipes'!$B$12:$R$114, MATCH(C7270, 'Annexe 1 – Données des équipes'!$B$12:$B$114,0),4)</f>
        <v>30</v>
      </c>
      <c r="I7270" s="25">
        <f>INDEX('Annexe 1 – Données des équipes'!$B$12:$R$114, MATCH(D7270, 'Annexe 1 – Données des équipes'!$B$12:$B$114,0),4)</f>
        <v>0</v>
      </c>
      <c r="J7270" s="25">
        <f t="shared" si="114"/>
        <v>1</v>
      </c>
    </row>
    <row r="7271" spans="2:10">
      <c r="B7271" s="3">
        <v>38194</v>
      </c>
      <c r="C7271" s="10" t="s">
        <v>22287</v>
      </c>
      <c r="D7271" s="10" t="s">
        <v>22288</v>
      </c>
      <c r="E7271" s="25">
        <v>1</v>
      </c>
      <c r="F7271" s="25">
        <v>2</v>
      </c>
      <c r="G7271" s="10" t="s">
        <v>22289</v>
      </c>
      <c r="H7271" s="25">
        <f>INDEX('Annexe 1 – Données des équipes'!$B$12:$R$114, MATCH(C7271, 'Annexe 1 – Données des équipes'!$B$12:$B$114,0),4)</f>
        <v>30</v>
      </c>
      <c r="I7271" s="25">
        <f>INDEX('Annexe 1 – Données des équipes'!$B$12:$R$114, MATCH(D7271, 'Annexe 1 – Données des équipes'!$B$12:$B$114,0),4)</f>
        <v>30</v>
      </c>
      <c r="J7271" s="25">
        <f t="shared" si="114"/>
        <v>1</v>
      </c>
    </row>
    <row r="7272" spans="2:10">
      <c r="B7272" s="3">
        <v>38199</v>
      </c>
      <c r="C7272" s="10" t="s">
        <v>22290</v>
      </c>
      <c r="D7272" s="10" t="s">
        <v>22291</v>
      </c>
      <c r="E7272" s="25">
        <v>3</v>
      </c>
      <c r="F7272" s="25">
        <v>4</v>
      </c>
      <c r="G7272" s="10" t="s">
        <v>22292</v>
      </c>
      <c r="H7272" s="25">
        <f>INDEX('Annexe 1 – Données des équipes'!$B$12:$R$114, MATCH(C7272, 'Annexe 1 – Données des équipes'!$B$12:$B$114,0),4)</f>
        <v>70</v>
      </c>
      <c r="I7272" s="25">
        <f>INDEX('Annexe 1 – Données des équipes'!$B$12:$R$114, MATCH(D7272, 'Annexe 1 – Données des équipes'!$B$12:$B$114,0),4)</f>
        <v>70</v>
      </c>
      <c r="J7272" s="25">
        <f t="shared" si="114"/>
        <v>1</v>
      </c>
    </row>
    <row r="7273" spans="2:10">
      <c r="B7273" s="3">
        <v>38217</v>
      </c>
      <c r="C7273" s="10" t="s">
        <v>22293</v>
      </c>
      <c r="D7273" s="10" t="s">
        <v>22294</v>
      </c>
      <c r="E7273" s="25">
        <v>1</v>
      </c>
      <c r="F7273" s="25">
        <v>0</v>
      </c>
      <c r="G7273" s="10" t="s">
        <v>22295</v>
      </c>
      <c r="H7273" s="25">
        <f>INDEX('Annexe 1 – Données des équipes'!$B$12:$R$114, MATCH(C7273, 'Annexe 1 – Données des équipes'!$B$12:$B$114,0),4)</f>
        <v>80</v>
      </c>
      <c r="I7273" s="25">
        <f>INDEX('Annexe 1 – Données des équipes'!$B$12:$R$114, MATCH(D7273, 'Annexe 1 – Données des équipes'!$B$12:$B$114,0),4)</f>
        <v>20</v>
      </c>
      <c r="J7273" s="25">
        <f t="shared" si="114"/>
        <v>1</v>
      </c>
    </row>
    <row r="7274" spans="2:10">
      <c r="B7274" s="3">
        <v>38217</v>
      </c>
      <c r="C7274" s="10" t="s">
        <v>22296</v>
      </c>
      <c r="D7274" s="10" t="s">
        <v>22297</v>
      </c>
      <c r="E7274" s="25">
        <v>2</v>
      </c>
      <c r="F7274" s="25">
        <v>1</v>
      </c>
      <c r="G7274" s="10" t="s">
        <v>22298</v>
      </c>
      <c r="H7274" s="25">
        <f>INDEX('Annexe 1 – Données des équipes'!$B$12:$R$114, MATCH(C7274, 'Annexe 1 – Données des équipes'!$B$12:$B$114,0),4)</f>
        <v>0</v>
      </c>
      <c r="I7274" s="25">
        <f>INDEX('Annexe 1 – Données des équipes'!$B$12:$R$114, MATCH(D7274, 'Annexe 1 – Données des équipes'!$B$12:$B$114,0),4)</f>
        <v>50</v>
      </c>
      <c r="J7274" s="25">
        <f t="shared" si="114"/>
        <v>1</v>
      </c>
    </row>
    <row r="7275" spans="2:10">
      <c r="B7275" s="3">
        <v>38217</v>
      </c>
      <c r="C7275" s="10" t="s">
        <v>22299</v>
      </c>
      <c r="D7275" s="10" t="s">
        <v>22300</v>
      </c>
      <c r="E7275" s="25">
        <v>1</v>
      </c>
      <c r="F7275" s="25">
        <v>2</v>
      </c>
      <c r="G7275" s="10" t="s">
        <v>22301</v>
      </c>
      <c r="H7275" s="25">
        <f>INDEX('Annexe 1 – Données des équipes'!$B$12:$R$114, MATCH(C7275, 'Annexe 1 – Données des équipes'!$B$12:$B$114,0),4)</f>
        <v>50</v>
      </c>
      <c r="I7275" s="25">
        <f>INDEX('Annexe 1 – Données des équipes'!$B$12:$R$114, MATCH(D7275, 'Annexe 1 – Données des équipes'!$B$12:$B$114,0),4)</f>
        <v>90</v>
      </c>
      <c r="J7275" s="25">
        <f t="shared" si="114"/>
        <v>1</v>
      </c>
    </row>
    <row r="7276" spans="2:10">
      <c r="B7276" s="3">
        <v>38217</v>
      </c>
      <c r="C7276" s="10" t="s">
        <v>22302</v>
      </c>
      <c r="D7276" s="10" t="s">
        <v>22303</v>
      </c>
      <c r="E7276" s="25">
        <v>2</v>
      </c>
      <c r="F7276" s="25">
        <v>1</v>
      </c>
      <c r="G7276" s="10" t="s">
        <v>22304</v>
      </c>
      <c r="H7276" s="25">
        <f>INDEX('Annexe 1 – Données des équipes'!$B$12:$R$114, MATCH(C7276, 'Annexe 1 – Données des équipes'!$B$12:$B$114,0),4)</f>
        <v>50</v>
      </c>
      <c r="I7276" s="25">
        <f>INDEX('Annexe 1 – Données des équipes'!$B$12:$R$114, MATCH(D7276, 'Annexe 1 – Données des équipes'!$B$12:$B$114,0),4)</f>
        <v>30</v>
      </c>
      <c r="J7276" s="25">
        <f t="shared" si="114"/>
        <v>1</v>
      </c>
    </row>
    <row r="7277" spans="2:10">
      <c r="B7277" s="3">
        <v>37741</v>
      </c>
      <c r="C7277" s="10" t="s">
        <v>22305</v>
      </c>
      <c r="D7277" s="10" t="s">
        <v>22306</v>
      </c>
      <c r="E7277" s="25">
        <v>0</v>
      </c>
      <c r="F7277" s="25">
        <v>1</v>
      </c>
      <c r="G7277" s="10" t="s">
        <v>22307</v>
      </c>
      <c r="H7277" s="25">
        <f>INDEX('Annexe 1 – Données des équipes'!$B$12:$R$114, MATCH(C7277, 'Annexe 1 – Données des équipes'!$B$12:$B$114,0),4)</f>
        <v>50</v>
      </c>
      <c r="I7277" s="25">
        <f>INDEX('Annexe 1 – Données des équipes'!$B$12:$R$114, MATCH(D7277, 'Annexe 1 – Données des équipes'!$B$12:$B$114,0),4)</f>
        <v>30</v>
      </c>
      <c r="J7277" s="25">
        <f t="shared" si="114"/>
        <v>1</v>
      </c>
    </row>
    <row r="7278" spans="2:10">
      <c r="B7278" s="3">
        <v>38217</v>
      </c>
      <c r="C7278" s="10" t="s">
        <v>22308</v>
      </c>
      <c r="D7278" s="10" t="s">
        <v>22309</v>
      </c>
      <c r="E7278" s="25">
        <v>3</v>
      </c>
      <c r="F7278" s="25">
        <v>2</v>
      </c>
      <c r="G7278" s="10" t="s">
        <v>22310</v>
      </c>
      <c r="H7278" s="25">
        <f>INDEX('Annexe 1 – Données des équipes'!$B$12:$R$114, MATCH(C7278, 'Annexe 1 – Données des équipes'!$B$12:$B$114,0),4)</f>
        <v>90</v>
      </c>
      <c r="I7278" s="25">
        <f>INDEX('Annexe 1 – Données des équipes'!$B$12:$R$114, MATCH(D7278, 'Annexe 1 – Données des équipes'!$B$12:$B$114,0),4)</f>
        <v>60</v>
      </c>
      <c r="J7278" s="25">
        <f t="shared" si="114"/>
        <v>1</v>
      </c>
    </row>
    <row r="7279" spans="2:10">
      <c r="B7279" s="3">
        <v>38217</v>
      </c>
      <c r="C7279" s="10" t="s">
        <v>22311</v>
      </c>
      <c r="D7279" s="10" t="s">
        <v>22312</v>
      </c>
      <c r="E7279" s="25">
        <v>1</v>
      </c>
      <c r="F7279" s="25">
        <v>2</v>
      </c>
      <c r="G7279" s="10" t="s">
        <v>22313</v>
      </c>
      <c r="H7279" s="25">
        <f>INDEX('Annexe 1 – Données des équipes'!$B$12:$R$114, MATCH(C7279, 'Annexe 1 – Données des équipes'!$B$12:$B$114,0),4)</f>
        <v>60</v>
      </c>
      <c r="I7279" s="25">
        <f>INDEX('Annexe 1 – Données des équipes'!$B$12:$R$114, MATCH(D7279, 'Annexe 1 – Données des équipes'!$B$12:$B$114,0),4)</f>
        <v>10</v>
      </c>
      <c r="J7279" s="25">
        <f t="shared" si="114"/>
        <v>1</v>
      </c>
    </row>
    <row r="7280" spans="2:10">
      <c r="B7280" s="3">
        <v>38234</v>
      </c>
      <c r="C7280" s="10" t="s">
        <v>22314</v>
      </c>
      <c r="D7280" s="10" t="s">
        <v>22315</v>
      </c>
      <c r="E7280" s="25">
        <v>2</v>
      </c>
      <c r="F7280" s="25">
        <v>1</v>
      </c>
      <c r="G7280" s="10" t="s">
        <v>22316</v>
      </c>
      <c r="H7280" s="25">
        <f>INDEX('Annexe 1 – Données des équipes'!$B$12:$R$114, MATCH(C7280, 'Annexe 1 – Données des équipes'!$B$12:$B$114,0),4)</f>
        <v>40</v>
      </c>
      <c r="I7280" s="25">
        <f>INDEX('Annexe 1 – Données des équipes'!$B$12:$R$114, MATCH(D7280, 'Annexe 1 – Données des équipes'!$B$12:$B$114,0),4)</f>
        <v>50</v>
      </c>
      <c r="J7280" s="25">
        <f t="shared" si="114"/>
        <v>1</v>
      </c>
    </row>
    <row r="7281" spans="2:10">
      <c r="B7281" s="3">
        <v>38234</v>
      </c>
      <c r="C7281" s="10" t="s">
        <v>22317</v>
      </c>
      <c r="D7281" s="10" t="s">
        <v>22318</v>
      </c>
      <c r="E7281" s="25">
        <v>2</v>
      </c>
      <c r="F7281" s="25">
        <v>1</v>
      </c>
      <c r="G7281" s="10" t="s">
        <v>22319</v>
      </c>
      <c r="H7281" s="25">
        <f>INDEX('Annexe 1 – Données des équipes'!$B$12:$R$114, MATCH(C7281, 'Annexe 1 – Données des équipes'!$B$12:$B$114,0),4)</f>
        <v>90</v>
      </c>
      <c r="I7281" s="25">
        <f>INDEX('Annexe 1 – Données des équipes'!$B$12:$R$114, MATCH(D7281, 'Annexe 1 – Données des équipes'!$B$12:$B$114,0),4)</f>
        <v>30</v>
      </c>
      <c r="J7281" s="25">
        <f t="shared" si="114"/>
        <v>1</v>
      </c>
    </row>
    <row r="7282" spans="2:10">
      <c r="B7282" s="3">
        <v>38234</v>
      </c>
      <c r="C7282" s="10" t="s">
        <v>22320</v>
      </c>
      <c r="D7282" s="10" t="s">
        <v>22321</v>
      </c>
      <c r="E7282" s="25">
        <v>1</v>
      </c>
      <c r="F7282" s="25">
        <v>2</v>
      </c>
      <c r="G7282" s="10" t="s">
        <v>22322</v>
      </c>
      <c r="H7282" s="25">
        <f>INDEX('Annexe 1 – Données des équipes'!$B$12:$R$114, MATCH(C7282, 'Annexe 1 – Données des équipes'!$B$12:$B$114,0),4)</f>
        <v>30</v>
      </c>
      <c r="I7282" s="25">
        <f>INDEX('Annexe 1 – Données des équipes'!$B$12:$R$114, MATCH(D7282, 'Annexe 1 – Données des équipes'!$B$12:$B$114,0),4)</f>
        <v>50</v>
      </c>
      <c r="J7282" s="25">
        <f t="shared" si="114"/>
        <v>1</v>
      </c>
    </row>
    <row r="7283" spans="2:10">
      <c r="B7283" s="3">
        <v>38234</v>
      </c>
      <c r="C7283" s="10" t="s">
        <v>22323</v>
      </c>
      <c r="D7283" s="10" t="s">
        <v>22324</v>
      </c>
      <c r="E7283" s="25">
        <v>2</v>
      </c>
      <c r="F7283" s="25">
        <v>1</v>
      </c>
      <c r="G7283" s="10" t="s">
        <v>22325</v>
      </c>
      <c r="H7283" s="25">
        <f>INDEX('Annexe 1 – Données des équipes'!$B$12:$R$114, MATCH(C7283, 'Annexe 1 – Données des équipes'!$B$12:$B$114,0),4)</f>
        <v>50</v>
      </c>
      <c r="I7283" s="25">
        <f>INDEX('Annexe 1 – Données des équipes'!$B$12:$R$114, MATCH(D7283, 'Annexe 1 – Données des équipes'!$B$12:$B$114,0),4)</f>
        <v>20</v>
      </c>
      <c r="J7283" s="25">
        <f t="shared" si="114"/>
        <v>1</v>
      </c>
    </row>
    <row r="7284" spans="2:10">
      <c r="B7284" s="3">
        <v>38235</v>
      </c>
      <c r="C7284" s="10" t="s">
        <v>22326</v>
      </c>
      <c r="D7284" s="10" t="s">
        <v>22327</v>
      </c>
      <c r="E7284" s="25">
        <v>3</v>
      </c>
      <c r="F7284" s="25">
        <v>2</v>
      </c>
      <c r="G7284" s="10" t="s">
        <v>22328</v>
      </c>
      <c r="H7284" s="25">
        <f>INDEX('Annexe 1 – Données des équipes'!$B$12:$R$114, MATCH(C7284, 'Annexe 1 – Données des équipes'!$B$12:$B$114,0),4)</f>
        <v>50</v>
      </c>
      <c r="I7284" s="25">
        <f>INDEX('Annexe 1 – Données des équipes'!$B$12:$R$114, MATCH(D7284, 'Annexe 1 – Données des équipes'!$B$12:$B$114,0),4)</f>
        <v>40</v>
      </c>
      <c r="J7284" s="25">
        <f t="shared" si="114"/>
        <v>1</v>
      </c>
    </row>
    <row r="7285" spans="2:10">
      <c r="B7285" s="3">
        <v>38235</v>
      </c>
      <c r="C7285" s="10" t="s">
        <v>22329</v>
      </c>
      <c r="D7285" s="10" t="s">
        <v>22330</v>
      </c>
      <c r="E7285" s="25">
        <v>2</v>
      </c>
      <c r="F7285" s="25">
        <v>1</v>
      </c>
      <c r="G7285" s="10" t="s">
        <v>22331</v>
      </c>
      <c r="H7285" s="25">
        <f>INDEX('Annexe 1 – Données des équipes'!$B$12:$R$114, MATCH(C7285, 'Annexe 1 – Données des équipes'!$B$12:$B$114,0),4)</f>
        <v>10</v>
      </c>
      <c r="I7285" s="25">
        <f>INDEX('Annexe 1 – Données des équipes'!$B$12:$R$114, MATCH(D7285, 'Annexe 1 – Données des équipes'!$B$12:$B$114,0),4)</f>
        <v>60</v>
      </c>
      <c r="J7285" s="25">
        <f t="shared" si="114"/>
        <v>1</v>
      </c>
    </row>
    <row r="7286" spans="2:10">
      <c r="B7286" s="3">
        <v>38235</v>
      </c>
      <c r="C7286" s="10" t="s">
        <v>22332</v>
      </c>
      <c r="D7286" s="10" t="s">
        <v>22333</v>
      </c>
      <c r="E7286" s="25">
        <v>1</v>
      </c>
      <c r="F7286" s="25">
        <v>0</v>
      </c>
      <c r="G7286" s="10" t="s">
        <v>22334</v>
      </c>
      <c r="H7286" s="25">
        <f>INDEX('Annexe 1 – Données des équipes'!$B$12:$R$114, MATCH(C7286, 'Annexe 1 – Données des équipes'!$B$12:$B$114,0),4)</f>
        <v>70</v>
      </c>
      <c r="I7286" s="25">
        <f>INDEX('Annexe 1 – Données des équipes'!$B$12:$R$114, MATCH(D7286, 'Annexe 1 – Données des équipes'!$B$12:$B$114,0),4)</f>
        <v>60</v>
      </c>
      <c r="J7286" s="25">
        <f t="shared" si="114"/>
        <v>1</v>
      </c>
    </row>
    <row r="7287" spans="2:10">
      <c r="B7287" s="3">
        <v>38235</v>
      </c>
      <c r="C7287" s="10" t="s">
        <v>22335</v>
      </c>
      <c r="D7287" s="10" t="s">
        <v>22336</v>
      </c>
      <c r="E7287" s="25">
        <v>1</v>
      </c>
      <c r="F7287" s="25">
        <v>0</v>
      </c>
      <c r="G7287" s="10" t="s">
        <v>22337</v>
      </c>
      <c r="H7287" s="25">
        <f>INDEX('Annexe 1 – Données des équipes'!$B$12:$R$114, MATCH(C7287, 'Annexe 1 – Données des équipes'!$B$12:$B$114,0),4)</f>
        <v>80</v>
      </c>
      <c r="I7287" s="25">
        <f>INDEX('Annexe 1 – Données des équipes'!$B$12:$R$114, MATCH(D7287, 'Annexe 1 – Données des équipes'!$B$12:$B$114,0),4)</f>
        <v>70</v>
      </c>
      <c r="J7287" s="25">
        <f t="shared" si="114"/>
        <v>1</v>
      </c>
    </row>
    <row r="7288" spans="2:10">
      <c r="B7288" s="3">
        <v>38238</v>
      </c>
      <c r="C7288" s="10" t="s">
        <v>22338</v>
      </c>
      <c r="D7288" s="10" t="s">
        <v>22339</v>
      </c>
      <c r="E7288" s="25">
        <v>1</v>
      </c>
      <c r="F7288" s="25">
        <v>0</v>
      </c>
      <c r="G7288" s="10" t="s">
        <v>22340</v>
      </c>
      <c r="H7288" s="25">
        <f>INDEX('Annexe 1 – Données des équipes'!$B$12:$R$114, MATCH(C7288, 'Annexe 1 – Données des équipes'!$B$12:$B$114,0),4)</f>
        <v>60</v>
      </c>
      <c r="I7288" s="25">
        <f>INDEX('Annexe 1 – Données des équipes'!$B$12:$R$114, MATCH(D7288, 'Annexe 1 – Données des équipes'!$B$12:$B$114,0),4)</f>
        <v>20</v>
      </c>
      <c r="J7288" s="25">
        <f t="shared" si="114"/>
        <v>1</v>
      </c>
    </row>
    <row r="7289" spans="2:10">
      <c r="B7289" s="3">
        <v>38238</v>
      </c>
      <c r="C7289" s="10" t="s">
        <v>22341</v>
      </c>
      <c r="D7289" s="10" t="s">
        <v>22342</v>
      </c>
      <c r="E7289" s="25">
        <v>3</v>
      </c>
      <c r="F7289" s="25">
        <v>2</v>
      </c>
      <c r="G7289" s="10" t="s">
        <v>22343</v>
      </c>
      <c r="H7289" s="25">
        <f>INDEX('Annexe 1 – Données des équipes'!$B$12:$R$114, MATCH(C7289, 'Annexe 1 – Données des équipes'!$B$12:$B$114,0),4)</f>
        <v>40</v>
      </c>
      <c r="I7289" s="25">
        <f>INDEX('Annexe 1 – Données des équipes'!$B$12:$R$114, MATCH(D7289, 'Annexe 1 – Données des équipes'!$B$12:$B$114,0),4)</f>
        <v>70</v>
      </c>
      <c r="J7289" s="25">
        <f t="shared" si="114"/>
        <v>1</v>
      </c>
    </row>
    <row r="7290" spans="2:10">
      <c r="B7290" s="3">
        <v>38238</v>
      </c>
      <c r="C7290" s="10" t="s">
        <v>22344</v>
      </c>
      <c r="D7290" s="10" t="s">
        <v>22345</v>
      </c>
      <c r="E7290" s="25">
        <v>1</v>
      </c>
      <c r="F7290" s="25">
        <v>2</v>
      </c>
      <c r="G7290" s="10" t="s">
        <v>22346</v>
      </c>
      <c r="H7290" s="25">
        <f>INDEX('Annexe 1 – Données des équipes'!$B$12:$R$114, MATCH(C7290, 'Annexe 1 – Données des équipes'!$B$12:$B$114,0),4)</f>
        <v>80</v>
      </c>
      <c r="I7290" s="25">
        <f>INDEX('Annexe 1 – Données des équipes'!$B$12:$R$114, MATCH(D7290, 'Annexe 1 – Données des équipes'!$B$12:$B$114,0),4)</f>
        <v>90</v>
      </c>
      <c r="J7290" s="25">
        <f t="shared" si="114"/>
        <v>1</v>
      </c>
    </row>
    <row r="7291" spans="2:10">
      <c r="B7291" s="3">
        <v>38238</v>
      </c>
      <c r="C7291" s="10" t="s">
        <v>22347</v>
      </c>
      <c r="D7291" s="10" t="s">
        <v>22348</v>
      </c>
      <c r="E7291" s="25">
        <v>0</v>
      </c>
      <c r="F7291" s="25">
        <v>1</v>
      </c>
      <c r="G7291" s="10" t="s">
        <v>22349</v>
      </c>
      <c r="H7291" s="25">
        <f>INDEX('Annexe 1 – Données des équipes'!$B$12:$R$114, MATCH(C7291, 'Annexe 1 – Données des équipes'!$B$12:$B$114,0),4)</f>
        <v>80</v>
      </c>
      <c r="I7291" s="25">
        <f>INDEX('Annexe 1 – Données des équipes'!$B$12:$R$114, MATCH(D7291, 'Annexe 1 – Données des équipes'!$B$12:$B$114,0),4)</f>
        <v>80</v>
      </c>
      <c r="J7291" s="25">
        <f t="shared" si="114"/>
        <v>1</v>
      </c>
    </row>
    <row r="7292" spans="2:10">
      <c r="B7292" s="3">
        <v>38267</v>
      </c>
      <c r="C7292" s="10" t="s">
        <v>22350</v>
      </c>
      <c r="D7292" s="10" t="s">
        <v>22351</v>
      </c>
      <c r="E7292" s="25">
        <v>1</v>
      </c>
      <c r="F7292" s="25">
        <v>0</v>
      </c>
      <c r="G7292" s="10" t="s">
        <v>22352</v>
      </c>
      <c r="H7292" s="25">
        <f>INDEX('Annexe 1 – Données des équipes'!$B$12:$R$114, MATCH(C7292, 'Annexe 1 – Données des équipes'!$B$12:$B$114,0),4)</f>
        <v>20</v>
      </c>
      <c r="I7292" s="25">
        <f>INDEX('Annexe 1 – Données des équipes'!$B$12:$R$114, MATCH(D7292, 'Annexe 1 – Données des équipes'!$B$12:$B$114,0),4)</f>
        <v>30</v>
      </c>
      <c r="J7292" s="25">
        <f t="shared" si="114"/>
        <v>1</v>
      </c>
    </row>
    <row r="7293" spans="2:10">
      <c r="B7293" s="3">
        <v>38268</v>
      </c>
      <c r="C7293" s="10" t="s">
        <v>22353</v>
      </c>
      <c r="D7293" s="10" t="s">
        <v>22354</v>
      </c>
      <c r="E7293" s="25">
        <v>2</v>
      </c>
      <c r="F7293" s="25">
        <v>1</v>
      </c>
      <c r="G7293" s="10" t="s">
        <v>22355</v>
      </c>
      <c r="H7293" s="25">
        <f>INDEX('Annexe 1 – Données des équipes'!$B$12:$R$114, MATCH(C7293, 'Annexe 1 – Données des équipes'!$B$12:$B$114,0),4)</f>
        <v>10</v>
      </c>
      <c r="I7293" s="25">
        <f>INDEX('Annexe 1 – Données des équipes'!$B$12:$R$114, MATCH(D7293, 'Annexe 1 – Données des équipes'!$B$12:$B$114,0),4)</f>
        <v>50</v>
      </c>
      <c r="J7293" s="25">
        <f t="shared" si="114"/>
        <v>1</v>
      </c>
    </row>
    <row r="7294" spans="2:10">
      <c r="B7294" s="3">
        <v>38268</v>
      </c>
      <c r="C7294" s="10" t="s">
        <v>22356</v>
      </c>
      <c r="D7294" s="10" t="s">
        <v>22357</v>
      </c>
      <c r="E7294" s="25">
        <v>1</v>
      </c>
      <c r="F7294" s="25">
        <v>2</v>
      </c>
      <c r="G7294" s="10" t="s">
        <v>22358</v>
      </c>
      <c r="H7294" s="25">
        <f>INDEX('Annexe 1 – Données des équipes'!$B$12:$R$114, MATCH(C7294, 'Annexe 1 – Données des équipes'!$B$12:$B$114,0),4)</f>
        <v>0</v>
      </c>
      <c r="I7294" s="25">
        <f>INDEX('Annexe 1 – Données des équipes'!$B$12:$R$114, MATCH(D7294, 'Annexe 1 – Données des équipes'!$B$12:$B$114,0),4)</f>
        <v>30</v>
      </c>
      <c r="J7294" s="25">
        <f t="shared" si="114"/>
        <v>1</v>
      </c>
    </row>
    <row r="7295" spans="2:10">
      <c r="B7295" s="3">
        <v>38269</v>
      </c>
      <c r="C7295" s="10" t="s">
        <v>22359</v>
      </c>
      <c r="D7295" s="10" t="s">
        <v>22360</v>
      </c>
      <c r="E7295" s="25">
        <v>1</v>
      </c>
      <c r="F7295" s="25">
        <v>0</v>
      </c>
      <c r="G7295" s="10" t="s">
        <v>22361</v>
      </c>
      <c r="H7295" s="25">
        <f>INDEX('Annexe 1 – Données des équipes'!$B$12:$R$114, MATCH(C7295, 'Annexe 1 – Données des équipes'!$B$12:$B$114,0),4)</f>
        <v>50</v>
      </c>
      <c r="I7295" s="25">
        <f>INDEX('Annexe 1 – Données des équipes'!$B$12:$R$114, MATCH(D7295, 'Annexe 1 – Données des équipes'!$B$12:$B$114,0),4)</f>
        <v>80</v>
      </c>
      <c r="J7295" s="25">
        <f t="shared" si="114"/>
        <v>1</v>
      </c>
    </row>
    <row r="7296" spans="2:10">
      <c r="B7296" s="3">
        <v>38157</v>
      </c>
      <c r="C7296" s="10" t="s">
        <v>22362</v>
      </c>
      <c r="D7296" s="10" t="s">
        <v>22363</v>
      </c>
      <c r="E7296" s="25">
        <v>1</v>
      </c>
      <c r="F7296" s="25">
        <v>0</v>
      </c>
      <c r="G7296" s="10" t="s">
        <v>22364</v>
      </c>
      <c r="H7296" s="25">
        <f>INDEX('Annexe 1 – Données des équipes'!$B$12:$R$114, MATCH(C7296, 'Annexe 1 – Données des équipes'!$B$12:$B$114,0),4)</f>
        <v>0</v>
      </c>
      <c r="I7296" s="25">
        <f>INDEX('Annexe 1 – Données des équipes'!$B$12:$R$114, MATCH(D7296, 'Annexe 1 – Données des équipes'!$B$12:$B$114,0),4)</f>
        <v>0</v>
      </c>
      <c r="J7296" s="25">
        <f t="shared" si="114"/>
        <v>1</v>
      </c>
    </row>
    <row r="7297" spans="2:10">
      <c r="B7297" s="3">
        <v>38269</v>
      </c>
      <c r="C7297" s="10" t="s">
        <v>22365</v>
      </c>
      <c r="D7297" s="10" t="s">
        <v>22366</v>
      </c>
      <c r="E7297" s="25">
        <v>0</v>
      </c>
      <c r="F7297" s="25">
        <v>1</v>
      </c>
      <c r="G7297" s="10" t="s">
        <v>22367</v>
      </c>
      <c r="H7297" s="25">
        <f>INDEX('Annexe 1 – Données des équipes'!$B$12:$R$114, MATCH(C7297, 'Annexe 1 – Données des équipes'!$B$12:$B$114,0),4)</f>
        <v>60</v>
      </c>
      <c r="I7297" s="25">
        <f>INDEX('Annexe 1 – Données des équipes'!$B$12:$R$114, MATCH(D7297, 'Annexe 1 – Données des équipes'!$B$12:$B$114,0),4)</f>
        <v>30</v>
      </c>
      <c r="J7297" s="25">
        <f t="shared" si="114"/>
        <v>1</v>
      </c>
    </row>
    <row r="7298" spans="2:10">
      <c r="B7298" s="3">
        <v>38269</v>
      </c>
      <c r="C7298" s="10" t="s">
        <v>22368</v>
      </c>
      <c r="D7298" s="10" t="s">
        <v>22369</v>
      </c>
      <c r="E7298" s="25">
        <v>1</v>
      </c>
      <c r="F7298" s="25">
        <v>0</v>
      </c>
      <c r="G7298" s="10" t="s">
        <v>22370</v>
      </c>
      <c r="H7298" s="25">
        <f>INDEX('Annexe 1 – Données des équipes'!$B$12:$R$114, MATCH(C7298, 'Annexe 1 – Données des équipes'!$B$12:$B$114,0),4)</f>
        <v>40</v>
      </c>
      <c r="I7298" s="25">
        <f>INDEX('Annexe 1 – Données des équipes'!$B$12:$R$114, MATCH(D7298, 'Annexe 1 – Données des équipes'!$B$12:$B$114,0),4)</f>
        <v>90</v>
      </c>
      <c r="J7298" s="25">
        <f t="shared" si="114"/>
        <v>1</v>
      </c>
    </row>
    <row r="7299" spans="2:10">
      <c r="B7299" s="3">
        <v>38270</v>
      </c>
      <c r="C7299" s="10" t="s">
        <v>22371</v>
      </c>
      <c r="D7299" s="10" t="s">
        <v>22372</v>
      </c>
      <c r="E7299" s="25">
        <v>0</v>
      </c>
      <c r="F7299" s="25">
        <v>1</v>
      </c>
      <c r="G7299" s="10" t="s">
        <v>22373</v>
      </c>
      <c r="H7299" s="25">
        <f>INDEX('Annexe 1 – Données des équipes'!$B$12:$R$114, MATCH(C7299, 'Annexe 1 – Données des équipes'!$B$12:$B$114,0),4)</f>
        <v>0</v>
      </c>
      <c r="I7299" s="25">
        <f>INDEX('Annexe 1 – Données des équipes'!$B$12:$R$114, MATCH(D7299, 'Annexe 1 – Données des équipes'!$B$12:$B$114,0),4)</f>
        <v>20</v>
      </c>
      <c r="J7299" s="25">
        <f t="shared" si="114"/>
        <v>1</v>
      </c>
    </row>
    <row r="7300" spans="2:10">
      <c r="B7300" s="3">
        <v>38273</v>
      </c>
      <c r="C7300" s="10" t="s">
        <v>22374</v>
      </c>
      <c r="D7300" s="10" t="s">
        <v>22375</v>
      </c>
      <c r="E7300" s="25">
        <v>1</v>
      </c>
      <c r="F7300" s="25">
        <v>0</v>
      </c>
      <c r="G7300" s="10" t="s">
        <v>22376</v>
      </c>
      <c r="H7300" s="25">
        <f>INDEX('Annexe 1 – Données des équipes'!$B$12:$R$114, MATCH(C7300, 'Annexe 1 – Données des équipes'!$B$12:$B$114,0),4)</f>
        <v>10</v>
      </c>
      <c r="I7300" s="25">
        <f>INDEX('Annexe 1 – Données des équipes'!$B$12:$R$114, MATCH(D7300, 'Annexe 1 – Données des équipes'!$B$12:$B$114,0),4)</f>
        <v>40</v>
      </c>
      <c r="J7300" s="25">
        <f t="shared" si="114"/>
        <v>1</v>
      </c>
    </row>
    <row r="7301" spans="2:10">
      <c r="B7301" s="3">
        <v>38273</v>
      </c>
      <c r="C7301" s="10" t="s">
        <v>22377</v>
      </c>
      <c r="D7301" s="10" t="s">
        <v>22378</v>
      </c>
      <c r="E7301" s="25">
        <v>1</v>
      </c>
      <c r="F7301" s="25">
        <v>2</v>
      </c>
      <c r="G7301" s="10" t="s">
        <v>22379</v>
      </c>
      <c r="H7301" s="25">
        <f>INDEX('Annexe 1 – Données des équipes'!$B$12:$R$114, MATCH(C7301, 'Annexe 1 – Données des équipes'!$B$12:$B$114,0),4)</f>
        <v>30</v>
      </c>
      <c r="I7301" s="25">
        <f>INDEX('Annexe 1 – Données des équipes'!$B$12:$R$114, MATCH(D7301, 'Annexe 1 – Données des équipes'!$B$12:$B$114,0),4)</f>
        <v>30</v>
      </c>
      <c r="J7301" s="25">
        <f t="shared" si="114"/>
        <v>1</v>
      </c>
    </row>
    <row r="7302" spans="2:10">
      <c r="B7302" s="3">
        <v>38273</v>
      </c>
      <c r="C7302" s="10" t="s">
        <v>22380</v>
      </c>
      <c r="D7302" s="10" t="s">
        <v>22381</v>
      </c>
      <c r="E7302" s="25">
        <v>4</v>
      </c>
      <c r="F7302" s="25">
        <v>3</v>
      </c>
      <c r="G7302" s="10" t="s">
        <v>22382</v>
      </c>
      <c r="H7302" s="25">
        <f>INDEX('Annexe 1 – Données des équipes'!$B$12:$R$114, MATCH(C7302, 'Annexe 1 – Données des équipes'!$B$12:$B$114,0),4)</f>
        <v>90</v>
      </c>
      <c r="I7302" s="25">
        <f>INDEX('Annexe 1 – Données des équipes'!$B$12:$R$114, MATCH(D7302, 'Annexe 1 – Données des équipes'!$B$12:$B$114,0),4)</f>
        <v>10</v>
      </c>
      <c r="J7302" s="25">
        <f t="shared" si="114"/>
        <v>1</v>
      </c>
    </row>
    <row r="7303" spans="2:10">
      <c r="B7303" s="3">
        <v>38273</v>
      </c>
      <c r="C7303" s="10" t="s">
        <v>22383</v>
      </c>
      <c r="D7303" s="10" t="s">
        <v>22384</v>
      </c>
      <c r="E7303" s="25">
        <v>1</v>
      </c>
      <c r="F7303" s="25">
        <v>0</v>
      </c>
      <c r="G7303" s="10" t="s">
        <v>22385</v>
      </c>
      <c r="H7303" s="25">
        <f>INDEX('Annexe 1 – Données des équipes'!$B$12:$R$114, MATCH(C7303, 'Annexe 1 – Données des équipes'!$B$12:$B$114,0),4)</f>
        <v>0</v>
      </c>
      <c r="I7303" s="25">
        <f>INDEX('Annexe 1 – Données des équipes'!$B$12:$R$114, MATCH(D7303, 'Annexe 1 – Données des équipes'!$B$12:$B$114,0),4)</f>
        <v>30</v>
      </c>
      <c r="J7303" s="25">
        <f t="shared" si="114"/>
        <v>1</v>
      </c>
    </row>
    <row r="7304" spans="2:10">
      <c r="B7304" s="3">
        <v>38273</v>
      </c>
      <c r="C7304" s="10" t="s">
        <v>22386</v>
      </c>
      <c r="D7304" s="10" t="s">
        <v>22387</v>
      </c>
      <c r="E7304" s="25">
        <v>0</v>
      </c>
      <c r="F7304" s="25">
        <v>1</v>
      </c>
      <c r="G7304" s="10" t="s">
        <v>22388</v>
      </c>
      <c r="H7304" s="25">
        <f>INDEX('Annexe 1 – Données des équipes'!$B$12:$R$114, MATCH(C7304, 'Annexe 1 – Données des équipes'!$B$12:$B$114,0),4)</f>
        <v>20</v>
      </c>
      <c r="I7304" s="25">
        <f>INDEX('Annexe 1 – Données des équipes'!$B$12:$R$114, MATCH(D7304, 'Annexe 1 – Données des équipes'!$B$12:$B$114,0),4)</f>
        <v>50</v>
      </c>
      <c r="J7304" s="25">
        <f t="shared" si="114"/>
        <v>1</v>
      </c>
    </row>
    <row r="7305" spans="2:10">
      <c r="B7305" s="3">
        <v>38273</v>
      </c>
      <c r="C7305" s="10" t="s">
        <v>22389</v>
      </c>
      <c r="D7305" s="10" t="s">
        <v>22390</v>
      </c>
      <c r="E7305" s="25">
        <v>2</v>
      </c>
      <c r="F7305" s="25">
        <v>3</v>
      </c>
      <c r="G7305" s="10" t="s">
        <v>22391</v>
      </c>
      <c r="H7305" s="25">
        <f>INDEX('Annexe 1 – Données des équipes'!$B$12:$R$114, MATCH(C7305, 'Annexe 1 – Données des équipes'!$B$12:$B$114,0),4)</f>
        <v>0</v>
      </c>
      <c r="I7305" s="25">
        <f>INDEX('Annexe 1 – Données des équipes'!$B$12:$R$114, MATCH(D7305, 'Annexe 1 – Données des équipes'!$B$12:$B$114,0),4)</f>
        <v>70</v>
      </c>
      <c r="J7305" s="25">
        <f t="shared" si="114"/>
        <v>1</v>
      </c>
    </row>
    <row r="7306" spans="2:10">
      <c r="B7306" s="3">
        <v>38273</v>
      </c>
      <c r="C7306" s="10" t="s">
        <v>22392</v>
      </c>
      <c r="D7306" s="10" t="s">
        <v>22393</v>
      </c>
      <c r="E7306" s="25">
        <v>2</v>
      </c>
      <c r="F7306" s="25">
        <v>3</v>
      </c>
      <c r="G7306" s="10" t="s">
        <v>22394</v>
      </c>
      <c r="H7306" s="25">
        <f>INDEX('Annexe 1 – Données des équipes'!$B$12:$R$114, MATCH(C7306, 'Annexe 1 – Données des équipes'!$B$12:$B$114,0),4)</f>
        <v>70</v>
      </c>
      <c r="I7306" s="25">
        <f>INDEX('Annexe 1 – Données des équipes'!$B$12:$R$114, MATCH(D7306, 'Annexe 1 – Données des équipes'!$B$12:$B$114,0),4)</f>
        <v>80</v>
      </c>
      <c r="J7306" s="25">
        <f t="shared" si="114"/>
        <v>1</v>
      </c>
    </row>
    <row r="7307" spans="2:10">
      <c r="B7307" s="3">
        <v>38282</v>
      </c>
      <c r="C7307" s="10" t="s">
        <v>22395</v>
      </c>
      <c r="D7307" s="10" t="s">
        <v>22396</v>
      </c>
      <c r="E7307" s="25">
        <v>1</v>
      </c>
      <c r="F7307" s="25">
        <v>0</v>
      </c>
      <c r="G7307" s="10" t="s">
        <v>22397</v>
      </c>
      <c r="H7307" s="25">
        <f>INDEX('Annexe 1 – Données des équipes'!$B$12:$R$114, MATCH(C7307, 'Annexe 1 – Données des équipes'!$B$12:$B$114,0),4)</f>
        <v>10</v>
      </c>
      <c r="I7307" s="25">
        <f>INDEX('Annexe 1 – Données des équipes'!$B$12:$R$114, MATCH(D7307, 'Annexe 1 – Données des équipes'!$B$12:$B$114,0),4)</f>
        <v>10</v>
      </c>
      <c r="J7307" s="25">
        <f t="shared" si="114"/>
        <v>1</v>
      </c>
    </row>
    <row r="7308" spans="2:10">
      <c r="B7308" s="3">
        <v>38287</v>
      </c>
      <c r="C7308" s="10" t="s">
        <v>22398</v>
      </c>
      <c r="D7308" s="10" t="s">
        <v>22399</v>
      </c>
      <c r="E7308" s="25">
        <v>2</v>
      </c>
      <c r="F7308" s="25">
        <v>1</v>
      </c>
      <c r="G7308" s="10" t="s">
        <v>22400</v>
      </c>
      <c r="H7308" s="25">
        <f>INDEX('Annexe 1 – Données des équipes'!$B$12:$R$114, MATCH(C7308, 'Annexe 1 – Données des équipes'!$B$12:$B$114,0),4)</f>
        <v>80</v>
      </c>
      <c r="I7308" s="25">
        <f>INDEX('Annexe 1 – Données des équipes'!$B$12:$R$114, MATCH(D7308, 'Annexe 1 – Données des équipes'!$B$12:$B$114,0),4)</f>
        <v>70</v>
      </c>
      <c r="J7308" s="25">
        <f t="shared" si="114"/>
        <v>1</v>
      </c>
    </row>
    <row r="7309" spans="2:10">
      <c r="B7309" s="3">
        <v>38304</v>
      </c>
      <c r="C7309" s="10" t="s">
        <v>22401</v>
      </c>
      <c r="D7309" s="10" t="s">
        <v>22402</v>
      </c>
      <c r="E7309" s="25">
        <v>1</v>
      </c>
      <c r="F7309" s="25">
        <v>0</v>
      </c>
      <c r="G7309" s="10" t="s">
        <v>22403</v>
      </c>
      <c r="H7309" s="25">
        <f>INDEX('Annexe 1 – Données des équipes'!$B$12:$R$114, MATCH(C7309, 'Annexe 1 – Données des équipes'!$B$12:$B$114,0),4)</f>
        <v>10</v>
      </c>
      <c r="I7309" s="25">
        <f>INDEX('Annexe 1 – Données des équipes'!$B$12:$R$114, MATCH(D7309, 'Annexe 1 – Données des équipes'!$B$12:$B$114,0),4)</f>
        <v>50</v>
      </c>
      <c r="J7309" s="25">
        <f t="shared" si="114"/>
        <v>1</v>
      </c>
    </row>
    <row r="7310" spans="2:10">
      <c r="B7310" s="3">
        <v>38307</v>
      </c>
      <c r="C7310" s="10" t="s">
        <v>22404</v>
      </c>
      <c r="D7310" s="10" t="s">
        <v>22405</v>
      </c>
      <c r="E7310" s="25">
        <v>1</v>
      </c>
      <c r="F7310" s="25">
        <v>0</v>
      </c>
      <c r="G7310" s="10" t="s">
        <v>22406</v>
      </c>
      <c r="H7310" s="25">
        <f>INDEX('Annexe 1 – Données des équipes'!$B$12:$R$114, MATCH(C7310, 'Annexe 1 – Données des équipes'!$B$12:$B$114,0),4)</f>
        <v>60</v>
      </c>
      <c r="I7310" s="25">
        <f>INDEX('Annexe 1 – Données des équipes'!$B$12:$R$114, MATCH(D7310, 'Annexe 1 – Données des équipes'!$B$12:$B$114,0),4)</f>
        <v>80</v>
      </c>
      <c r="J7310" s="25">
        <f t="shared" si="114"/>
        <v>1</v>
      </c>
    </row>
    <row r="7311" spans="2:10">
      <c r="B7311" s="3">
        <v>38308</v>
      </c>
      <c r="C7311" s="10" t="s">
        <v>22407</v>
      </c>
      <c r="D7311" s="10" t="s">
        <v>22408</v>
      </c>
      <c r="E7311" s="25">
        <v>1</v>
      </c>
      <c r="F7311" s="25">
        <v>2</v>
      </c>
      <c r="G7311" s="10" t="s">
        <v>22409</v>
      </c>
      <c r="H7311" s="25">
        <f>INDEX('Annexe 1 – Données des équipes'!$B$12:$R$114, MATCH(C7311, 'Annexe 1 – Données des équipes'!$B$12:$B$114,0),4)</f>
        <v>20</v>
      </c>
      <c r="I7311" s="25">
        <f>INDEX('Annexe 1 – Données des équipes'!$B$12:$R$114, MATCH(D7311, 'Annexe 1 – Données des équipes'!$B$12:$B$114,0),4)</f>
        <v>70</v>
      </c>
      <c r="J7311" s="25">
        <f t="shared" si="114"/>
        <v>1</v>
      </c>
    </row>
    <row r="7312" spans="2:10">
      <c r="B7312" s="3">
        <v>38308</v>
      </c>
      <c r="C7312" s="10" t="s">
        <v>22410</v>
      </c>
      <c r="D7312" s="10" t="s">
        <v>22411</v>
      </c>
      <c r="E7312" s="25">
        <v>3</v>
      </c>
      <c r="F7312" s="25">
        <v>2</v>
      </c>
      <c r="G7312" s="10" t="s">
        <v>22412</v>
      </c>
      <c r="H7312" s="25">
        <f>INDEX('Annexe 1 – Données des équipes'!$B$12:$R$114, MATCH(C7312, 'Annexe 1 – Données des équipes'!$B$12:$B$114,0),4)</f>
        <v>90</v>
      </c>
      <c r="I7312" s="25">
        <f>INDEX('Annexe 1 – Données des équipes'!$B$12:$R$114, MATCH(D7312, 'Annexe 1 – Données des équipes'!$B$12:$B$114,0),4)</f>
        <v>60</v>
      </c>
      <c r="J7312" s="25">
        <f t="shared" si="114"/>
        <v>1</v>
      </c>
    </row>
    <row r="7313" spans="2:10">
      <c r="B7313" s="3">
        <v>38308</v>
      </c>
      <c r="C7313" s="10" t="s">
        <v>22413</v>
      </c>
      <c r="D7313" s="10" t="s">
        <v>22414</v>
      </c>
      <c r="E7313" s="25">
        <v>1</v>
      </c>
      <c r="F7313" s="25">
        <v>0</v>
      </c>
      <c r="G7313" s="10" t="s">
        <v>22415</v>
      </c>
      <c r="H7313" s="25">
        <f>INDEX('Annexe 1 – Données des équipes'!$B$12:$R$114, MATCH(C7313, 'Annexe 1 – Données des équipes'!$B$12:$B$114,0),4)</f>
        <v>90</v>
      </c>
      <c r="I7313" s="25">
        <f>INDEX('Annexe 1 – Données des équipes'!$B$12:$R$114, MATCH(D7313, 'Annexe 1 – Données des équipes'!$B$12:$B$114,0),4)</f>
        <v>50</v>
      </c>
      <c r="J7313" s="25">
        <f t="shared" si="114"/>
        <v>1</v>
      </c>
    </row>
    <row r="7314" spans="2:10">
      <c r="B7314" s="3">
        <v>38308</v>
      </c>
      <c r="C7314" s="10" t="s">
        <v>22416</v>
      </c>
      <c r="D7314" s="10" t="s">
        <v>22417</v>
      </c>
      <c r="E7314" s="25">
        <v>1</v>
      </c>
      <c r="F7314" s="25">
        <v>0</v>
      </c>
      <c r="G7314" s="10" t="s">
        <v>22418</v>
      </c>
      <c r="H7314" s="25">
        <f>INDEX('Annexe 1 – Données des équipes'!$B$12:$R$114, MATCH(C7314, 'Annexe 1 – Données des équipes'!$B$12:$B$114,0),4)</f>
        <v>70</v>
      </c>
      <c r="I7314" s="25">
        <f>INDEX('Annexe 1 – Données des équipes'!$B$12:$R$114, MATCH(D7314, 'Annexe 1 – Données des équipes'!$B$12:$B$114,0),4)</f>
        <v>90</v>
      </c>
      <c r="J7314" s="25">
        <f t="shared" ref="J7314:J7377" si="115">ABS(F7314-E7314)</f>
        <v>1</v>
      </c>
    </row>
    <row r="7315" spans="2:10">
      <c r="B7315" s="3">
        <v>38308</v>
      </c>
      <c r="C7315" s="10" t="s">
        <v>22419</v>
      </c>
      <c r="D7315" s="10" t="s">
        <v>22420</v>
      </c>
      <c r="E7315" s="25">
        <v>0</v>
      </c>
      <c r="F7315" s="25">
        <v>1</v>
      </c>
      <c r="G7315" s="10" t="s">
        <v>22421</v>
      </c>
      <c r="H7315" s="25">
        <f>INDEX('Annexe 1 – Données des équipes'!$B$12:$R$114, MATCH(C7315, 'Annexe 1 – Données des équipes'!$B$12:$B$114,0),4)</f>
        <v>10</v>
      </c>
      <c r="I7315" s="25">
        <f>INDEX('Annexe 1 – Données des équipes'!$B$12:$R$114, MATCH(D7315, 'Annexe 1 – Données des équipes'!$B$12:$B$114,0),4)</f>
        <v>20</v>
      </c>
      <c r="J7315" s="25">
        <f t="shared" si="115"/>
        <v>1</v>
      </c>
    </row>
    <row r="7316" spans="2:10">
      <c r="B7316" s="3">
        <v>38308</v>
      </c>
      <c r="C7316" s="10" t="s">
        <v>22422</v>
      </c>
      <c r="D7316" s="10" t="s">
        <v>22423</v>
      </c>
      <c r="E7316" s="25">
        <v>1</v>
      </c>
      <c r="F7316" s="25">
        <v>0</v>
      </c>
      <c r="G7316" s="10" t="s">
        <v>22424</v>
      </c>
      <c r="H7316" s="25">
        <f>INDEX('Annexe 1 – Données des équipes'!$B$12:$R$114, MATCH(C7316, 'Annexe 1 – Données des équipes'!$B$12:$B$114,0),4)</f>
        <v>90</v>
      </c>
      <c r="I7316" s="25">
        <f>INDEX('Annexe 1 – Données des équipes'!$B$12:$R$114, MATCH(D7316, 'Annexe 1 – Données des équipes'!$B$12:$B$114,0),4)</f>
        <v>30</v>
      </c>
      <c r="J7316" s="25">
        <f t="shared" si="115"/>
        <v>1</v>
      </c>
    </row>
    <row r="7317" spans="2:10">
      <c r="B7317" s="3">
        <v>38308</v>
      </c>
      <c r="C7317" s="10" t="s">
        <v>22425</v>
      </c>
      <c r="D7317" s="10" t="s">
        <v>22426</v>
      </c>
      <c r="E7317" s="25">
        <v>2</v>
      </c>
      <c r="F7317" s="25">
        <v>1</v>
      </c>
      <c r="G7317" s="10" t="s">
        <v>22427</v>
      </c>
      <c r="H7317" s="25">
        <f>INDEX('Annexe 1 – Données des équipes'!$B$12:$R$114, MATCH(C7317, 'Annexe 1 – Données des équipes'!$B$12:$B$114,0),4)</f>
        <v>80</v>
      </c>
      <c r="I7317" s="25">
        <f>INDEX('Annexe 1 – Données des équipes'!$B$12:$R$114, MATCH(D7317, 'Annexe 1 – Données des équipes'!$B$12:$B$114,0),4)</f>
        <v>80</v>
      </c>
      <c r="J7317" s="25">
        <f t="shared" si="115"/>
        <v>1</v>
      </c>
    </row>
    <row r="7318" spans="2:10">
      <c r="B7318" s="3">
        <v>38308</v>
      </c>
      <c r="C7318" s="10" t="s">
        <v>22428</v>
      </c>
      <c r="D7318" s="10" t="s">
        <v>22429</v>
      </c>
      <c r="E7318" s="25">
        <v>2</v>
      </c>
      <c r="F7318" s="25">
        <v>1</v>
      </c>
      <c r="G7318" s="10" t="s">
        <v>22430</v>
      </c>
      <c r="H7318" s="25">
        <f>INDEX('Annexe 1 – Données des équipes'!$B$12:$R$114, MATCH(C7318, 'Annexe 1 – Données des équipes'!$B$12:$B$114,0),4)</f>
        <v>20</v>
      </c>
      <c r="I7318" s="25">
        <f>INDEX('Annexe 1 – Données des équipes'!$B$12:$R$114, MATCH(D7318, 'Annexe 1 – Données des équipes'!$B$12:$B$114,0),4)</f>
        <v>50</v>
      </c>
      <c r="J7318" s="25">
        <f t="shared" si="115"/>
        <v>1</v>
      </c>
    </row>
    <row r="7319" spans="2:10">
      <c r="B7319" s="3">
        <v>38308</v>
      </c>
      <c r="C7319" s="10" t="s">
        <v>22431</v>
      </c>
      <c r="D7319" s="10" t="s">
        <v>22432</v>
      </c>
      <c r="E7319" s="25">
        <v>1</v>
      </c>
      <c r="F7319" s="25">
        <v>0</v>
      </c>
      <c r="G7319" s="10" t="s">
        <v>22433</v>
      </c>
      <c r="H7319" s="25">
        <f>INDEX('Annexe 1 – Données des équipes'!$B$12:$R$114, MATCH(C7319, 'Annexe 1 – Données des équipes'!$B$12:$B$114,0),4)</f>
        <v>90</v>
      </c>
      <c r="I7319" s="25">
        <f>INDEX('Annexe 1 – Données des équipes'!$B$12:$R$114, MATCH(D7319, 'Annexe 1 – Données des équipes'!$B$12:$B$114,0),4)</f>
        <v>90</v>
      </c>
      <c r="J7319" s="25">
        <f t="shared" si="115"/>
        <v>1</v>
      </c>
    </row>
    <row r="7320" spans="2:10">
      <c r="B7320" s="3">
        <v>38308</v>
      </c>
      <c r="C7320" s="10" t="s">
        <v>22434</v>
      </c>
      <c r="D7320" s="10" t="s">
        <v>22435</v>
      </c>
      <c r="E7320" s="25">
        <v>1</v>
      </c>
      <c r="F7320" s="25">
        <v>0</v>
      </c>
      <c r="G7320" s="10" t="s">
        <v>22436</v>
      </c>
      <c r="H7320" s="25">
        <f>INDEX('Annexe 1 – Données des équipes'!$B$12:$R$114, MATCH(C7320, 'Annexe 1 – Données des équipes'!$B$12:$B$114,0),4)</f>
        <v>80</v>
      </c>
      <c r="I7320" s="25">
        <f>INDEX('Annexe 1 – Données des équipes'!$B$12:$R$114, MATCH(D7320, 'Annexe 1 – Données des équipes'!$B$12:$B$114,0),4)</f>
        <v>70</v>
      </c>
      <c r="J7320" s="25">
        <f t="shared" si="115"/>
        <v>1</v>
      </c>
    </row>
    <row r="7321" spans="2:10">
      <c r="B7321" s="3">
        <v>38313</v>
      </c>
      <c r="C7321" s="10" t="s">
        <v>22437</v>
      </c>
      <c r="D7321" s="10" t="s">
        <v>22438</v>
      </c>
      <c r="E7321" s="25">
        <v>2</v>
      </c>
      <c r="F7321" s="25">
        <v>3</v>
      </c>
      <c r="G7321" s="10" t="s">
        <v>22439</v>
      </c>
      <c r="H7321" s="25">
        <f>INDEX('Annexe 1 – Données des équipes'!$B$12:$R$114, MATCH(C7321, 'Annexe 1 – Données des équipes'!$B$12:$B$114,0),4)</f>
        <v>20</v>
      </c>
      <c r="I7321" s="25">
        <f>INDEX('Annexe 1 – Données des équipes'!$B$12:$R$114, MATCH(D7321, 'Annexe 1 – Données des équipes'!$B$12:$B$114,0),4)</f>
        <v>10</v>
      </c>
      <c r="J7321" s="25">
        <f t="shared" si="115"/>
        <v>1</v>
      </c>
    </row>
    <row r="7322" spans="2:10">
      <c r="B7322" s="3">
        <v>38318</v>
      </c>
      <c r="C7322" s="10" t="s">
        <v>22440</v>
      </c>
      <c r="D7322" s="10" t="s">
        <v>22441</v>
      </c>
      <c r="E7322" s="25">
        <v>0</v>
      </c>
      <c r="F7322" s="25">
        <v>1</v>
      </c>
      <c r="G7322" s="10" t="s">
        <v>22442</v>
      </c>
      <c r="H7322" s="25">
        <f>INDEX('Annexe 1 – Données des équipes'!$B$12:$R$114, MATCH(C7322, 'Annexe 1 – Données des équipes'!$B$12:$B$114,0),4)</f>
        <v>20</v>
      </c>
      <c r="I7322" s="25">
        <f>INDEX('Annexe 1 – Données des équipes'!$B$12:$R$114, MATCH(D7322, 'Annexe 1 – Données des équipes'!$B$12:$B$114,0),4)</f>
        <v>0</v>
      </c>
      <c r="J7322" s="25">
        <f t="shared" si="115"/>
        <v>1</v>
      </c>
    </row>
    <row r="7323" spans="2:10">
      <c r="B7323" s="3">
        <v>38321</v>
      </c>
      <c r="C7323" s="10" t="s">
        <v>22443</v>
      </c>
      <c r="D7323" s="10" t="s">
        <v>22444</v>
      </c>
      <c r="E7323" s="25">
        <v>0</v>
      </c>
      <c r="F7323" s="25">
        <v>1</v>
      </c>
      <c r="G7323" s="10" t="s">
        <v>22445</v>
      </c>
      <c r="H7323" s="25">
        <f>INDEX('Annexe 1 – Données des équipes'!$B$12:$R$114, MATCH(C7323, 'Annexe 1 – Données des équipes'!$B$12:$B$114,0),4)</f>
        <v>40</v>
      </c>
      <c r="I7323" s="25">
        <f>INDEX('Annexe 1 – Données des équipes'!$B$12:$R$114, MATCH(D7323, 'Annexe 1 – Données des équipes'!$B$12:$B$114,0),4)</f>
        <v>70</v>
      </c>
      <c r="J7323" s="25">
        <f t="shared" si="115"/>
        <v>1</v>
      </c>
    </row>
    <row r="7324" spans="2:10">
      <c r="B7324" s="3">
        <v>38332</v>
      </c>
      <c r="C7324" s="10" t="s">
        <v>22446</v>
      </c>
      <c r="D7324" s="10" t="s">
        <v>22447</v>
      </c>
      <c r="E7324" s="25">
        <v>1</v>
      </c>
      <c r="F7324" s="25">
        <v>2</v>
      </c>
      <c r="G7324" s="10" t="s">
        <v>22448</v>
      </c>
      <c r="H7324" s="25">
        <f>INDEX('Annexe 1 – Données des équipes'!$B$12:$R$114, MATCH(C7324, 'Annexe 1 – Données des équipes'!$B$12:$B$114,0),4)</f>
        <v>30</v>
      </c>
      <c r="I7324" s="25">
        <f>INDEX('Annexe 1 – Données des équipes'!$B$12:$R$114, MATCH(D7324, 'Annexe 1 – Données des équipes'!$B$12:$B$114,0),4)</f>
        <v>0</v>
      </c>
      <c r="J7324" s="25">
        <f t="shared" si="115"/>
        <v>1</v>
      </c>
    </row>
    <row r="7325" spans="2:10">
      <c r="B7325" s="3">
        <v>38334</v>
      </c>
      <c r="C7325" s="10" t="s">
        <v>22449</v>
      </c>
      <c r="D7325" s="10" t="s">
        <v>22450</v>
      </c>
      <c r="E7325" s="25">
        <v>2</v>
      </c>
      <c r="F7325" s="25">
        <v>1</v>
      </c>
      <c r="G7325" s="10" t="s">
        <v>22451</v>
      </c>
      <c r="H7325" s="25">
        <f>INDEX('Annexe 1 – Données des équipes'!$B$12:$R$114, MATCH(C7325, 'Annexe 1 – Données des équipes'!$B$12:$B$114,0),4)</f>
        <v>20</v>
      </c>
      <c r="I7325" s="25">
        <f>INDEX('Annexe 1 – Données des équipes'!$B$12:$R$114, MATCH(D7325, 'Annexe 1 – Données des équipes'!$B$12:$B$114,0),4)</f>
        <v>20</v>
      </c>
      <c r="J7325" s="25">
        <f t="shared" si="115"/>
        <v>1</v>
      </c>
    </row>
    <row r="7326" spans="2:10">
      <c r="B7326" s="3">
        <v>38337</v>
      </c>
      <c r="C7326" s="10" t="s">
        <v>22452</v>
      </c>
      <c r="D7326" s="10" t="s">
        <v>22453</v>
      </c>
      <c r="E7326" s="25">
        <v>2</v>
      </c>
      <c r="F7326" s="25">
        <v>1</v>
      </c>
      <c r="G7326" s="10" t="s">
        <v>22454</v>
      </c>
      <c r="H7326" s="25">
        <f>INDEX('Annexe 1 – Données des équipes'!$B$12:$R$114, MATCH(C7326, 'Annexe 1 – Données des équipes'!$B$12:$B$114,0),4)</f>
        <v>0</v>
      </c>
      <c r="I7326" s="25">
        <f>INDEX('Annexe 1 – Données des équipes'!$B$12:$R$114, MATCH(D7326, 'Annexe 1 – Données des équipes'!$B$12:$B$114,0),4)</f>
        <v>20</v>
      </c>
      <c r="J7326" s="25">
        <f t="shared" si="115"/>
        <v>1</v>
      </c>
    </row>
    <row r="7327" spans="2:10">
      <c r="B7327" s="3">
        <v>38339</v>
      </c>
      <c r="C7327" s="10" t="s">
        <v>22455</v>
      </c>
      <c r="D7327" s="10" t="s">
        <v>22456</v>
      </c>
      <c r="E7327" s="25">
        <v>1</v>
      </c>
      <c r="F7327" s="25">
        <v>0</v>
      </c>
      <c r="G7327" s="10" t="s">
        <v>22457</v>
      </c>
      <c r="H7327" s="25">
        <f>INDEX('Annexe 1 – Données des équipes'!$B$12:$R$114, MATCH(C7327, 'Annexe 1 – Données des équipes'!$B$12:$B$114,0),4)</f>
        <v>70</v>
      </c>
      <c r="I7327" s="25">
        <f>INDEX('Annexe 1 – Données des équipes'!$B$12:$R$114, MATCH(D7327, 'Annexe 1 – Données des équipes'!$B$12:$B$114,0),4)</f>
        <v>50</v>
      </c>
      <c r="J7327" s="25">
        <f t="shared" si="115"/>
        <v>1</v>
      </c>
    </row>
    <row r="7328" spans="2:10">
      <c r="B7328" s="3">
        <v>38342</v>
      </c>
      <c r="C7328" s="10" t="s">
        <v>22458</v>
      </c>
      <c r="D7328" s="10" t="s">
        <v>22459</v>
      </c>
      <c r="E7328" s="25">
        <v>0</v>
      </c>
      <c r="F7328" s="25">
        <v>1</v>
      </c>
      <c r="G7328" s="10" t="s">
        <v>22460</v>
      </c>
      <c r="H7328" s="25">
        <f>INDEX('Annexe 1 – Données des équipes'!$B$12:$R$114, MATCH(C7328, 'Annexe 1 – Données des équipes'!$B$12:$B$114,0),4)</f>
        <v>60</v>
      </c>
      <c r="I7328" s="25">
        <f>INDEX('Annexe 1 – Données des équipes'!$B$12:$R$114, MATCH(D7328, 'Annexe 1 – Données des équipes'!$B$12:$B$114,0),4)</f>
        <v>10</v>
      </c>
      <c r="J7328" s="25">
        <f t="shared" si="115"/>
        <v>1</v>
      </c>
    </row>
    <row r="7329" spans="2:10">
      <c r="B7329" s="3">
        <v>38367</v>
      </c>
      <c r="C7329" s="10" t="s">
        <v>22461</v>
      </c>
      <c r="D7329" s="10" t="s">
        <v>22462</v>
      </c>
      <c r="E7329" s="25">
        <v>2</v>
      </c>
      <c r="F7329" s="25">
        <v>1</v>
      </c>
      <c r="G7329" s="10" t="s">
        <v>22463</v>
      </c>
      <c r="H7329" s="25">
        <f>INDEX('Annexe 1 – Données des équipes'!$B$12:$R$114, MATCH(C7329, 'Annexe 1 – Données des équipes'!$B$12:$B$114,0),4)</f>
        <v>90</v>
      </c>
      <c r="I7329" s="25">
        <f>INDEX('Annexe 1 – Données des équipes'!$B$12:$R$114, MATCH(D7329, 'Annexe 1 – Données des équipes'!$B$12:$B$114,0),4)</f>
        <v>70</v>
      </c>
      <c r="J7329" s="25">
        <f t="shared" si="115"/>
        <v>1</v>
      </c>
    </row>
    <row r="7330" spans="2:10">
      <c r="B7330" s="3">
        <v>38375</v>
      </c>
      <c r="C7330" s="10" t="s">
        <v>22464</v>
      </c>
      <c r="D7330" s="10" t="s">
        <v>22465</v>
      </c>
      <c r="E7330" s="25">
        <v>1</v>
      </c>
      <c r="F7330" s="25">
        <v>2</v>
      </c>
      <c r="G7330" s="10" t="s">
        <v>22466</v>
      </c>
      <c r="H7330" s="25">
        <f>INDEX('Annexe 1 – Données des équipes'!$B$12:$R$114, MATCH(C7330, 'Annexe 1 – Données des équipes'!$B$12:$B$114,0),4)</f>
        <v>10</v>
      </c>
      <c r="I7330" s="25">
        <f>INDEX('Annexe 1 – Données des équipes'!$B$12:$R$114, MATCH(D7330, 'Annexe 1 – Données des équipes'!$B$12:$B$114,0),4)</f>
        <v>70</v>
      </c>
      <c r="J7330" s="25">
        <f t="shared" si="115"/>
        <v>1</v>
      </c>
    </row>
    <row r="7331" spans="2:10">
      <c r="B7331" s="3">
        <v>38378</v>
      </c>
      <c r="C7331" s="10" t="s">
        <v>22467</v>
      </c>
      <c r="D7331" s="10" t="s">
        <v>22468</v>
      </c>
      <c r="E7331" s="25">
        <v>3</v>
      </c>
      <c r="F7331" s="25">
        <v>2</v>
      </c>
      <c r="G7331" s="10" t="s">
        <v>22469</v>
      </c>
      <c r="H7331" s="25">
        <f>INDEX('Annexe 1 – Données des équipes'!$B$12:$R$114, MATCH(C7331, 'Annexe 1 – Données des équipes'!$B$12:$B$114,0),4)</f>
        <v>0</v>
      </c>
      <c r="I7331" s="25">
        <f>INDEX('Annexe 1 – Données des équipes'!$B$12:$R$114, MATCH(D7331, 'Annexe 1 – Données des équipes'!$B$12:$B$114,0),4)</f>
        <v>30</v>
      </c>
      <c r="J7331" s="25">
        <f t="shared" si="115"/>
        <v>1</v>
      </c>
    </row>
    <row r="7332" spans="2:10">
      <c r="B7332" s="3">
        <v>38387</v>
      </c>
      <c r="C7332" s="10" t="s">
        <v>22470</v>
      </c>
      <c r="D7332" s="10" t="s">
        <v>22471</v>
      </c>
      <c r="E7332" s="25">
        <v>0</v>
      </c>
      <c r="F7332" s="25">
        <v>1</v>
      </c>
      <c r="G7332" s="10" t="s">
        <v>22472</v>
      </c>
      <c r="H7332" s="25">
        <f>INDEX('Annexe 1 – Données des équipes'!$B$12:$R$114, MATCH(C7332, 'Annexe 1 – Données des équipes'!$B$12:$B$114,0),4)</f>
        <v>70</v>
      </c>
      <c r="I7332" s="25">
        <f>INDEX('Annexe 1 – Données des équipes'!$B$12:$R$114, MATCH(D7332, 'Annexe 1 – Données des équipes'!$B$12:$B$114,0),4)</f>
        <v>50</v>
      </c>
      <c r="J7332" s="25">
        <f t="shared" si="115"/>
        <v>1</v>
      </c>
    </row>
    <row r="7333" spans="2:10">
      <c r="B7333" s="3">
        <v>38392</v>
      </c>
      <c r="C7333" s="10" t="s">
        <v>22473</v>
      </c>
      <c r="D7333" s="10" t="s">
        <v>22474</v>
      </c>
      <c r="E7333" s="25">
        <v>1</v>
      </c>
      <c r="F7333" s="25">
        <v>0</v>
      </c>
      <c r="G7333" s="10" t="s">
        <v>22475</v>
      </c>
      <c r="H7333" s="25">
        <f>INDEX('Annexe 1 – Données des équipes'!$B$12:$R$114, MATCH(C7333, 'Annexe 1 – Données des équipes'!$B$12:$B$114,0),4)</f>
        <v>40</v>
      </c>
      <c r="I7333" s="25">
        <f>INDEX('Annexe 1 – Données des équipes'!$B$12:$R$114, MATCH(D7333, 'Annexe 1 – Données des équipes'!$B$12:$B$114,0),4)</f>
        <v>70</v>
      </c>
      <c r="J7333" s="25">
        <f t="shared" si="115"/>
        <v>1</v>
      </c>
    </row>
    <row r="7334" spans="2:10">
      <c r="B7334" s="3">
        <v>38392</v>
      </c>
      <c r="C7334" s="10" t="s">
        <v>22476</v>
      </c>
      <c r="D7334" s="10" t="s">
        <v>22477</v>
      </c>
      <c r="E7334" s="25">
        <v>1</v>
      </c>
      <c r="F7334" s="25">
        <v>2</v>
      </c>
      <c r="G7334" s="10" t="s">
        <v>22478</v>
      </c>
      <c r="H7334" s="25">
        <f>INDEX('Annexe 1 – Données des équipes'!$B$12:$R$114, MATCH(C7334, 'Annexe 1 – Données des équipes'!$B$12:$B$114,0),4)</f>
        <v>60</v>
      </c>
      <c r="I7334" s="25">
        <f>INDEX('Annexe 1 – Données des équipes'!$B$12:$R$114, MATCH(D7334, 'Annexe 1 – Données des équipes'!$B$12:$B$114,0),4)</f>
        <v>80</v>
      </c>
      <c r="J7334" s="25">
        <f t="shared" si="115"/>
        <v>1</v>
      </c>
    </row>
    <row r="7335" spans="2:10">
      <c r="B7335" s="3">
        <v>38392</v>
      </c>
      <c r="C7335" s="10" t="s">
        <v>22479</v>
      </c>
      <c r="D7335" s="10" t="s">
        <v>22480</v>
      </c>
      <c r="E7335" s="25">
        <v>2</v>
      </c>
      <c r="F7335" s="25">
        <v>1</v>
      </c>
      <c r="G7335" s="10" t="s">
        <v>22481</v>
      </c>
      <c r="H7335" s="25">
        <f>INDEX('Annexe 1 – Données des équipes'!$B$12:$R$114, MATCH(C7335, 'Annexe 1 – Données des équipes'!$B$12:$B$114,0),4)</f>
        <v>50</v>
      </c>
      <c r="I7335" s="25">
        <f>INDEX('Annexe 1 – Données des équipes'!$B$12:$R$114, MATCH(D7335, 'Annexe 1 – Données des équipes'!$B$12:$B$114,0),4)</f>
        <v>80</v>
      </c>
      <c r="J7335" s="25">
        <f t="shared" si="115"/>
        <v>1</v>
      </c>
    </row>
    <row r="7336" spans="2:10">
      <c r="B7336" s="3">
        <v>38392</v>
      </c>
      <c r="C7336" s="10" t="s">
        <v>22482</v>
      </c>
      <c r="D7336" s="10" t="s">
        <v>22483</v>
      </c>
      <c r="E7336" s="25">
        <v>1</v>
      </c>
      <c r="F7336" s="25">
        <v>0</v>
      </c>
      <c r="G7336" s="10" t="s">
        <v>22484</v>
      </c>
      <c r="H7336" s="25">
        <f>INDEX('Annexe 1 – Données des équipes'!$B$12:$R$114, MATCH(C7336, 'Annexe 1 – Données des équipes'!$B$12:$B$114,0),4)</f>
        <v>60</v>
      </c>
      <c r="I7336" s="25">
        <f>INDEX('Annexe 1 – Données des équipes'!$B$12:$R$114, MATCH(D7336, 'Annexe 1 – Données des équipes'!$B$12:$B$114,0),4)</f>
        <v>90</v>
      </c>
      <c r="J7336" s="25">
        <f t="shared" si="115"/>
        <v>1</v>
      </c>
    </row>
    <row r="7337" spans="2:10">
      <c r="B7337" s="3">
        <v>38392</v>
      </c>
      <c r="C7337" s="10" t="s">
        <v>22485</v>
      </c>
      <c r="D7337" s="10" t="s">
        <v>22486</v>
      </c>
      <c r="E7337" s="25">
        <v>0</v>
      </c>
      <c r="F7337" s="25">
        <v>1</v>
      </c>
      <c r="G7337" s="10" t="s">
        <v>22487</v>
      </c>
      <c r="H7337" s="25">
        <f>INDEX('Annexe 1 – Données des équipes'!$B$12:$R$114, MATCH(C7337, 'Annexe 1 – Données des équipes'!$B$12:$B$114,0),4)</f>
        <v>50</v>
      </c>
      <c r="I7337" s="25">
        <f>INDEX('Annexe 1 – Données des équipes'!$B$12:$R$114, MATCH(D7337, 'Annexe 1 – Données des équipes'!$B$12:$B$114,0),4)</f>
        <v>20</v>
      </c>
      <c r="J7337" s="25">
        <f t="shared" si="115"/>
        <v>1</v>
      </c>
    </row>
    <row r="7338" spans="2:10">
      <c r="B7338" s="3">
        <v>38392</v>
      </c>
      <c r="C7338" s="10" t="s">
        <v>22488</v>
      </c>
      <c r="D7338" s="10" t="s">
        <v>22489</v>
      </c>
      <c r="E7338" s="25">
        <v>1</v>
      </c>
      <c r="F7338" s="25">
        <v>2</v>
      </c>
      <c r="G7338" s="10" t="s">
        <v>22490</v>
      </c>
      <c r="H7338" s="25">
        <f>INDEX('Annexe 1 – Données des équipes'!$B$12:$R$114, MATCH(C7338, 'Annexe 1 – Données des équipes'!$B$12:$B$114,0),4)</f>
        <v>20</v>
      </c>
      <c r="I7338" s="25">
        <f>INDEX('Annexe 1 – Données des équipes'!$B$12:$R$114, MATCH(D7338, 'Annexe 1 – Données des équipes'!$B$12:$B$114,0),4)</f>
        <v>80</v>
      </c>
      <c r="J7338" s="25">
        <f t="shared" si="115"/>
        <v>1</v>
      </c>
    </row>
    <row r="7339" spans="2:10">
      <c r="B7339" s="3">
        <v>38396</v>
      </c>
      <c r="C7339" s="10" t="s">
        <v>22491</v>
      </c>
      <c r="D7339" s="10" t="s">
        <v>22492</v>
      </c>
      <c r="E7339" s="25">
        <v>2</v>
      </c>
      <c r="F7339" s="25">
        <v>1</v>
      </c>
      <c r="G7339" s="10" t="s">
        <v>22493</v>
      </c>
      <c r="H7339" s="25">
        <f>INDEX('Annexe 1 – Données des équipes'!$B$12:$R$114, MATCH(C7339, 'Annexe 1 – Données des équipes'!$B$12:$B$114,0),4)</f>
        <v>10</v>
      </c>
      <c r="I7339" s="25">
        <f>INDEX('Annexe 1 – Données des équipes'!$B$12:$R$114, MATCH(D7339, 'Annexe 1 – Données des équipes'!$B$12:$B$114,0),4)</f>
        <v>10</v>
      </c>
      <c r="J7339" s="25">
        <f t="shared" si="115"/>
        <v>1</v>
      </c>
    </row>
    <row r="7340" spans="2:10">
      <c r="B7340" s="3">
        <v>38399</v>
      </c>
      <c r="C7340" s="10" t="s">
        <v>22494</v>
      </c>
      <c r="D7340" s="10" t="s">
        <v>22495</v>
      </c>
      <c r="E7340" s="25">
        <v>1</v>
      </c>
      <c r="F7340" s="25">
        <v>2</v>
      </c>
      <c r="G7340" s="10" t="s">
        <v>22496</v>
      </c>
      <c r="H7340" s="25">
        <f>INDEX('Annexe 1 – Données des équipes'!$B$12:$R$114, MATCH(C7340, 'Annexe 1 – Données des équipes'!$B$12:$B$114,0),4)</f>
        <v>60</v>
      </c>
      <c r="I7340" s="25">
        <f>INDEX('Annexe 1 – Données des équipes'!$B$12:$R$114, MATCH(D7340, 'Annexe 1 – Données des équipes'!$B$12:$B$114,0),4)</f>
        <v>70</v>
      </c>
      <c r="J7340" s="25">
        <f t="shared" si="115"/>
        <v>1</v>
      </c>
    </row>
    <row r="7341" spans="2:10">
      <c r="B7341" s="3">
        <v>38402</v>
      </c>
      <c r="C7341" s="10" t="s">
        <v>22497</v>
      </c>
      <c r="D7341" s="10" t="s">
        <v>22498</v>
      </c>
      <c r="E7341" s="25">
        <v>0</v>
      </c>
      <c r="F7341" s="25">
        <v>1</v>
      </c>
      <c r="G7341" s="10" t="s">
        <v>22499</v>
      </c>
      <c r="H7341" s="25">
        <f>INDEX('Annexe 1 – Données des équipes'!$B$12:$R$114, MATCH(C7341, 'Annexe 1 – Données des équipes'!$B$12:$B$114,0),4)</f>
        <v>0</v>
      </c>
      <c r="I7341" s="25">
        <f>INDEX('Annexe 1 – Données des équipes'!$B$12:$R$114, MATCH(D7341, 'Annexe 1 – Données des équipes'!$B$12:$B$114,0),4)</f>
        <v>50</v>
      </c>
      <c r="J7341" s="25">
        <f t="shared" si="115"/>
        <v>1</v>
      </c>
    </row>
    <row r="7342" spans="2:10">
      <c r="B7342" s="3">
        <v>38404</v>
      </c>
      <c r="C7342" s="10" t="s">
        <v>22500</v>
      </c>
      <c r="D7342" s="10" t="s">
        <v>22501</v>
      </c>
      <c r="E7342" s="25">
        <v>2</v>
      </c>
      <c r="F7342" s="25">
        <v>1</v>
      </c>
      <c r="G7342" s="10" t="s">
        <v>22502</v>
      </c>
      <c r="H7342" s="25">
        <f>INDEX('Annexe 1 – Données des équipes'!$B$12:$R$114, MATCH(C7342, 'Annexe 1 – Données des équipes'!$B$12:$B$114,0),4)</f>
        <v>60</v>
      </c>
      <c r="I7342" s="25">
        <f>INDEX('Annexe 1 – Données des équipes'!$B$12:$R$114, MATCH(D7342, 'Annexe 1 – Données des équipes'!$B$12:$B$114,0),4)</f>
        <v>0</v>
      </c>
      <c r="J7342" s="25">
        <f t="shared" si="115"/>
        <v>1</v>
      </c>
    </row>
    <row r="7343" spans="2:10">
      <c r="B7343" s="3">
        <v>38406</v>
      </c>
      <c r="C7343" s="10" t="s">
        <v>22503</v>
      </c>
      <c r="D7343" s="10" t="s">
        <v>22504</v>
      </c>
      <c r="E7343" s="25">
        <v>0</v>
      </c>
      <c r="F7343" s="25">
        <v>1</v>
      </c>
      <c r="G7343" s="10" t="s">
        <v>22505</v>
      </c>
      <c r="H7343" s="25">
        <f>INDEX('Annexe 1 – Données des équipes'!$B$12:$R$114, MATCH(C7343, 'Annexe 1 – Données des équipes'!$B$12:$B$114,0),4)</f>
        <v>50</v>
      </c>
      <c r="I7343" s="25">
        <f>INDEX('Annexe 1 – Données des équipes'!$B$12:$R$114, MATCH(D7343, 'Annexe 1 – Données des équipes'!$B$12:$B$114,0),4)</f>
        <v>60</v>
      </c>
      <c r="J7343" s="25">
        <f t="shared" si="115"/>
        <v>1</v>
      </c>
    </row>
    <row r="7344" spans="2:10">
      <c r="B7344" s="3">
        <v>38408</v>
      </c>
      <c r="C7344" s="10" t="s">
        <v>22506</v>
      </c>
      <c r="D7344" s="10" t="s">
        <v>22507</v>
      </c>
      <c r="E7344" s="25">
        <v>1</v>
      </c>
      <c r="F7344" s="25">
        <v>0</v>
      </c>
      <c r="G7344" s="10" t="s">
        <v>22508</v>
      </c>
      <c r="H7344" s="25">
        <f>INDEX('Annexe 1 – Données des équipes'!$B$12:$R$114, MATCH(C7344, 'Annexe 1 – Données des équipes'!$B$12:$B$114,0),4)</f>
        <v>40</v>
      </c>
      <c r="I7344" s="25">
        <f>INDEX('Annexe 1 – Données des équipes'!$B$12:$R$114, MATCH(D7344, 'Annexe 1 – Données des équipes'!$B$12:$B$114,0),4)</f>
        <v>50</v>
      </c>
      <c r="J7344" s="25">
        <f t="shared" si="115"/>
        <v>1</v>
      </c>
    </row>
    <row r="7345" spans="2:10">
      <c r="B7345" s="3">
        <v>38423</v>
      </c>
      <c r="C7345" s="10" t="s">
        <v>22509</v>
      </c>
      <c r="D7345" s="10" t="s">
        <v>22510</v>
      </c>
      <c r="E7345" s="25">
        <v>0</v>
      </c>
      <c r="F7345" s="25">
        <v>1</v>
      </c>
      <c r="G7345" s="10" t="s">
        <v>22511</v>
      </c>
      <c r="H7345" s="25">
        <f>INDEX('Annexe 1 – Données des équipes'!$B$12:$R$114, MATCH(C7345, 'Annexe 1 – Données des équipes'!$B$12:$B$114,0),4)</f>
        <v>0</v>
      </c>
      <c r="I7345" s="25">
        <f>INDEX('Annexe 1 – Données des équipes'!$B$12:$R$114, MATCH(D7345, 'Annexe 1 – Données des équipes'!$B$12:$B$114,0),4)</f>
        <v>30</v>
      </c>
      <c r="J7345" s="25">
        <f t="shared" si="115"/>
        <v>1</v>
      </c>
    </row>
    <row r="7346" spans="2:10">
      <c r="B7346" s="3">
        <v>38425</v>
      </c>
      <c r="C7346" s="10" t="s">
        <v>22512</v>
      </c>
      <c r="D7346" s="10" t="s">
        <v>22513</v>
      </c>
      <c r="E7346" s="25">
        <v>0</v>
      </c>
      <c r="F7346" s="25">
        <v>1</v>
      </c>
      <c r="G7346" s="10" t="s">
        <v>22514</v>
      </c>
      <c r="H7346" s="25">
        <f>INDEX('Annexe 1 – Données des équipes'!$B$12:$R$114, MATCH(C7346, 'Annexe 1 – Données des équipes'!$B$12:$B$114,0),4)</f>
        <v>30</v>
      </c>
      <c r="I7346" s="25">
        <f>INDEX('Annexe 1 – Données des équipes'!$B$12:$R$114, MATCH(D7346, 'Annexe 1 – Données des équipes'!$B$12:$B$114,0),4)</f>
        <v>50</v>
      </c>
      <c r="J7346" s="25">
        <f t="shared" si="115"/>
        <v>1</v>
      </c>
    </row>
    <row r="7347" spans="2:10">
      <c r="B7347" s="3">
        <v>38431</v>
      </c>
      <c r="C7347" s="10" t="s">
        <v>22515</v>
      </c>
      <c r="D7347" s="10" t="s">
        <v>22516</v>
      </c>
      <c r="E7347" s="25">
        <v>1</v>
      </c>
      <c r="F7347" s="25">
        <v>0</v>
      </c>
      <c r="G7347" s="10" t="s">
        <v>22517</v>
      </c>
      <c r="H7347" s="25">
        <f>INDEX('Annexe 1 – Données des équipes'!$B$12:$R$114, MATCH(C7347, 'Annexe 1 – Données des équipes'!$B$12:$B$114,0),4)</f>
        <v>70</v>
      </c>
      <c r="I7347" s="25">
        <f>INDEX('Annexe 1 – Données des équipes'!$B$12:$R$114, MATCH(D7347, 'Annexe 1 – Données des équipes'!$B$12:$B$114,0),4)</f>
        <v>40</v>
      </c>
      <c r="J7347" s="25">
        <f t="shared" si="115"/>
        <v>1</v>
      </c>
    </row>
    <row r="7348" spans="2:10">
      <c r="B7348" s="3">
        <v>38436</v>
      </c>
      <c r="C7348" s="10" t="s">
        <v>22518</v>
      </c>
      <c r="D7348" s="10" t="s">
        <v>22519</v>
      </c>
      <c r="E7348" s="25">
        <v>2</v>
      </c>
      <c r="F7348" s="25">
        <v>1</v>
      </c>
      <c r="G7348" s="10" t="s">
        <v>22520</v>
      </c>
      <c r="H7348" s="25">
        <f>INDEX('Annexe 1 – Données des équipes'!$B$12:$R$114, MATCH(C7348, 'Annexe 1 – Données des équipes'!$B$12:$B$114,0),4)</f>
        <v>70</v>
      </c>
      <c r="I7348" s="25">
        <f>INDEX('Annexe 1 – Données des équipes'!$B$12:$R$114, MATCH(D7348, 'Annexe 1 – Données des équipes'!$B$12:$B$114,0),4)</f>
        <v>50</v>
      </c>
      <c r="J7348" s="25">
        <f t="shared" si="115"/>
        <v>1</v>
      </c>
    </row>
    <row r="7349" spans="2:10">
      <c r="B7349" s="3">
        <v>38436</v>
      </c>
      <c r="C7349" s="10" t="s">
        <v>22521</v>
      </c>
      <c r="D7349" s="10" t="s">
        <v>22522</v>
      </c>
      <c r="E7349" s="25">
        <v>2</v>
      </c>
      <c r="F7349" s="25">
        <v>1</v>
      </c>
      <c r="G7349" s="10" t="s">
        <v>22523</v>
      </c>
      <c r="H7349" s="25">
        <f>INDEX('Annexe 1 – Données des équipes'!$B$12:$R$114, MATCH(C7349, 'Annexe 1 – Données des équipes'!$B$12:$B$114,0),4)</f>
        <v>0</v>
      </c>
      <c r="I7349" s="25">
        <f>INDEX('Annexe 1 – Données des équipes'!$B$12:$R$114, MATCH(D7349, 'Annexe 1 – Données des équipes'!$B$12:$B$114,0),4)</f>
        <v>30</v>
      </c>
      <c r="J7349" s="25">
        <f t="shared" si="115"/>
        <v>1</v>
      </c>
    </row>
    <row r="7350" spans="2:10">
      <c r="B7350" s="3">
        <v>38437</v>
      </c>
      <c r="C7350" s="10" t="s">
        <v>22524</v>
      </c>
      <c r="D7350" s="10" t="s">
        <v>22525</v>
      </c>
      <c r="E7350" s="25">
        <v>2</v>
      </c>
      <c r="F7350" s="25">
        <v>1</v>
      </c>
      <c r="G7350" s="10" t="s">
        <v>22526</v>
      </c>
      <c r="H7350" s="25">
        <f>INDEX('Annexe 1 – Données des équipes'!$B$12:$R$114, MATCH(C7350, 'Annexe 1 – Données des équipes'!$B$12:$B$114,0),4)</f>
        <v>60</v>
      </c>
      <c r="I7350" s="25">
        <f>INDEX('Annexe 1 – Données des équipes'!$B$12:$R$114, MATCH(D7350, 'Annexe 1 – Données des équipes'!$B$12:$B$114,0),4)</f>
        <v>30</v>
      </c>
      <c r="J7350" s="25">
        <f t="shared" si="115"/>
        <v>1</v>
      </c>
    </row>
    <row r="7351" spans="2:10">
      <c r="B7351" s="3">
        <v>38437</v>
      </c>
      <c r="C7351" s="10" t="s">
        <v>22527</v>
      </c>
      <c r="D7351" s="10" t="s">
        <v>22528</v>
      </c>
      <c r="E7351" s="25">
        <v>1</v>
      </c>
      <c r="F7351" s="25">
        <v>2</v>
      </c>
      <c r="G7351" s="10" t="s">
        <v>22529</v>
      </c>
      <c r="H7351" s="25">
        <f>INDEX('Annexe 1 – Données des équipes'!$B$12:$R$114, MATCH(C7351, 'Annexe 1 – Données des équipes'!$B$12:$B$114,0),4)</f>
        <v>50</v>
      </c>
      <c r="I7351" s="25">
        <f>INDEX('Annexe 1 – Données des équipes'!$B$12:$R$114, MATCH(D7351, 'Annexe 1 – Données des équipes'!$B$12:$B$114,0),4)</f>
        <v>90</v>
      </c>
      <c r="J7351" s="25">
        <f t="shared" si="115"/>
        <v>1</v>
      </c>
    </row>
    <row r="7352" spans="2:10">
      <c r="B7352" s="3">
        <v>40401</v>
      </c>
      <c r="C7352" s="10" t="s">
        <v>22530</v>
      </c>
      <c r="D7352" s="10" t="s">
        <v>22531</v>
      </c>
      <c r="E7352" s="25">
        <v>1</v>
      </c>
      <c r="F7352" s="25">
        <v>0</v>
      </c>
      <c r="G7352" s="10" t="s">
        <v>22532</v>
      </c>
      <c r="H7352" s="25">
        <f>INDEX('Annexe 1 – Données des équipes'!$B$12:$R$114, MATCH(C7352, 'Annexe 1 – Données des équipes'!$B$12:$B$114,0),4)</f>
        <v>70</v>
      </c>
      <c r="I7352" s="25">
        <f>INDEX('Annexe 1 – Données des équipes'!$B$12:$R$114, MATCH(D7352, 'Annexe 1 – Données des équipes'!$B$12:$B$114,0),4)</f>
        <v>0</v>
      </c>
      <c r="J7352" s="25">
        <f t="shared" si="115"/>
        <v>1</v>
      </c>
    </row>
    <row r="7353" spans="2:10">
      <c r="B7353" s="3">
        <v>38437</v>
      </c>
      <c r="C7353" s="10" t="s">
        <v>22533</v>
      </c>
      <c r="D7353" s="10" t="s">
        <v>22534</v>
      </c>
      <c r="E7353" s="25">
        <v>2</v>
      </c>
      <c r="F7353" s="25">
        <v>1</v>
      </c>
      <c r="G7353" s="10" t="s">
        <v>22535</v>
      </c>
      <c r="H7353" s="25">
        <f>INDEX('Annexe 1 – Données des équipes'!$B$12:$R$114, MATCH(C7353, 'Annexe 1 – Données des équipes'!$B$12:$B$114,0),4)</f>
        <v>60</v>
      </c>
      <c r="I7353" s="25">
        <f>INDEX('Annexe 1 – Données des équipes'!$B$12:$R$114, MATCH(D7353, 'Annexe 1 – Données des équipes'!$B$12:$B$114,0),4)</f>
        <v>50</v>
      </c>
      <c r="J7353" s="25">
        <f t="shared" si="115"/>
        <v>1</v>
      </c>
    </row>
    <row r="7354" spans="2:10">
      <c r="B7354" s="3">
        <v>38437</v>
      </c>
      <c r="C7354" s="10" t="s">
        <v>22536</v>
      </c>
      <c r="D7354" s="10" t="s">
        <v>22537</v>
      </c>
      <c r="E7354" s="25">
        <v>1</v>
      </c>
      <c r="F7354" s="25">
        <v>2</v>
      </c>
      <c r="G7354" s="10" t="s">
        <v>22538</v>
      </c>
      <c r="H7354" s="25">
        <f>INDEX('Annexe 1 – Données des équipes'!$B$12:$R$114, MATCH(C7354, 'Annexe 1 – Données des équipes'!$B$12:$B$114,0),4)</f>
        <v>20</v>
      </c>
      <c r="I7354" s="25">
        <f>INDEX('Annexe 1 – Données des équipes'!$B$12:$R$114, MATCH(D7354, 'Annexe 1 – Données des équipes'!$B$12:$B$114,0),4)</f>
        <v>70</v>
      </c>
      <c r="J7354" s="25">
        <f t="shared" si="115"/>
        <v>1</v>
      </c>
    </row>
    <row r="7355" spans="2:10">
      <c r="B7355" s="3">
        <v>38437</v>
      </c>
      <c r="C7355" s="10" t="s">
        <v>22539</v>
      </c>
      <c r="D7355" s="10" t="s">
        <v>22540</v>
      </c>
      <c r="E7355" s="25">
        <v>1</v>
      </c>
      <c r="F7355" s="25">
        <v>0</v>
      </c>
      <c r="G7355" s="10" t="s">
        <v>22541</v>
      </c>
      <c r="H7355" s="25">
        <f>INDEX('Annexe 1 – Données des équipes'!$B$12:$R$114, MATCH(C7355, 'Annexe 1 – Données des équipes'!$B$12:$B$114,0),4)</f>
        <v>50</v>
      </c>
      <c r="I7355" s="25">
        <f>INDEX('Annexe 1 – Données des équipes'!$B$12:$R$114, MATCH(D7355, 'Annexe 1 – Données des équipes'!$B$12:$B$114,0),4)</f>
        <v>10</v>
      </c>
      <c r="J7355" s="25">
        <f t="shared" si="115"/>
        <v>1</v>
      </c>
    </row>
    <row r="7356" spans="2:10">
      <c r="B7356" s="3">
        <v>38437</v>
      </c>
      <c r="C7356" s="10" t="s">
        <v>22542</v>
      </c>
      <c r="D7356" s="10" t="s">
        <v>22543</v>
      </c>
      <c r="E7356" s="25">
        <v>0</v>
      </c>
      <c r="F7356" s="25">
        <v>1</v>
      </c>
      <c r="G7356" s="10" t="s">
        <v>22544</v>
      </c>
      <c r="H7356" s="25">
        <f>INDEX('Annexe 1 – Données des équipes'!$B$12:$R$114, MATCH(C7356, 'Annexe 1 – Données des équipes'!$B$12:$B$114,0),4)</f>
        <v>40</v>
      </c>
      <c r="I7356" s="25">
        <f>INDEX('Annexe 1 – Données des équipes'!$B$12:$R$114, MATCH(D7356, 'Annexe 1 – Données des équipes'!$B$12:$B$114,0),4)</f>
        <v>90</v>
      </c>
      <c r="J7356" s="25">
        <f t="shared" si="115"/>
        <v>1</v>
      </c>
    </row>
    <row r="7357" spans="2:10">
      <c r="B7357" s="3">
        <v>38437</v>
      </c>
      <c r="C7357" s="10" t="s">
        <v>22545</v>
      </c>
      <c r="D7357" s="10" t="s">
        <v>22546</v>
      </c>
      <c r="E7357" s="25">
        <v>2</v>
      </c>
      <c r="F7357" s="25">
        <v>1</v>
      </c>
      <c r="G7357" s="10" t="s">
        <v>22547</v>
      </c>
      <c r="H7357" s="25">
        <f>INDEX('Annexe 1 – Données des équipes'!$B$12:$R$114, MATCH(C7357, 'Annexe 1 – Données des équipes'!$B$12:$B$114,0),4)</f>
        <v>20</v>
      </c>
      <c r="I7357" s="25">
        <f>INDEX('Annexe 1 – Données des équipes'!$B$12:$R$114, MATCH(D7357, 'Annexe 1 – Données des équipes'!$B$12:$B$114,0),4)</f>
        <v>0</v>
      </c>
      <c r="J7357" s="25">
        <f t="shared" si="115"/>
        <v>1</v>
      </c>
    </row>
    <row r="7358" spans="2:10">
      <c r="B7358" s="3">
        <v>38438</v>
      </c>
      <c r="C7358" s="10" t="s">
        <v>22548</v>
      </c>
      <c r="D7358" s="10" t="s">
        <v>22549</v>
      </c>
      <c r="E7358" s="25">
        <v>1</v>
      </c>
      <c r="F7358" s="25">
        <v>0</v>
      </c>
      <c r="G7358" s="10" t="s">
        <v>22550</v>
      </c>
      <c r="H7358" s="25">
        <f>INDEX('Annexe 1 – Données des équipes'!$B$12:$R$114, MATCH(C7358, 'Annexe 1 – Données des équipes'!$B$12:$B$114,0),4)</f>
        <v>90</v>
      </c>
      <c r="I7358" s="25">
        <f>INDEX('Annexe 1 – Données des équipes'!$B$12:$R$114, MATCH(D7358, 'Annexe 1 – Données des équipes'!$B$12:$B$114,0),4)</f>
        <v>80</v>
      </c>
      <c r="J7358" s="25">
        <f t="shared" si="115"/>
        <v>1</v>
      </c>
    </row>
    <row r="7359" spans="2:10">
      <c r="B7359" s="3">
        <v>38440</v>
      </c>
      <c r="C7359" s="10" t="s">
        <v>22551</v>
      </c>
      <c r="D7359" s="10" t="s">
        <v>22552</v>
      </c>
      <c r="E7359" s="25">
        <v>1</v>
      </c>
      <c r="F7359" s="25">
        <v>0</v>
      </c>
      <c r="G7359" s="10" t="s">
        <v>22553</v>
      </c>
      <c r="H7359" s="25">
        <f>INDEX('Annexe 1 – Données des équipes'!$B$12:$R$114, MATCH(C7359, 'Annexe 1 – Données des équipes'!$B$12:$B$114,0),4)</f>
        <v>60</v>
      </c>
      <c r="I7359" s="25">
        <f>INDEX('Annexe 1 – Données des équipes'!$B$12:$R$114, MATCH(D7359, 'Annexe 1 – Données des équipes'!$B$12:$B$114,0),4)</f>
        <v>30</v>
      </c>
      <c r="J7359" s="25">
        <f t="shared" si="115"/>
        <v>1</v>
      </c>
    </row>
    <row r="7360" spans="2:10">
      <c r="B7360" s="3">
        <v>38441</v>
      </c>
      <c r="C7360" s="10" t="s">
        <v>22554</v>
      </c>
      <c r="D7360" s="10" t="s">
        <v>22555</v>
      </c>
      <c r="E7360" s="25">
        <v>1</v>
      </c>
      <c r="F7360" s="25">
        <v>0</v>
      </c>
      <c r="G7360" s="10" t="s">
        <v>22556</v>
      </c>
      <c r="H7360" s="25">
        <f>INDEX('Annexe 1 – Données des équipes'!$B$12:$R$114, MATCH(C7360, 'Annexe 1 – Données des équipes'!$B$12:$B$114,0),4)</f>
        <v>90</v>
      </c>
      <c r="I7360" s="25">
        <f>INDEX('Annexe 1 – Données des équipes'!$B$12:$R$114, MATCH(D7360, 'Annexe 1 – Données des équipes'!$B$12:$B$114,0),4)</f>
        <v>90</v>
      </c>
      <c r="J7360" s="25">
        <f t="shared" si="115"/>
        <v>1</v>
      </c>
    </row>
    <row r="7361" spans="2:10">
      <c r="B7361" s="3">
        <v>38441</v>
      </c>
      <c r="C7361" s="10" t="s">
        <v>22557</v>
      </c>
      <c r="D7361" s="10" t="s">
        <v>22558</v>
      </c>
      <c r="E7361" s="25">
        <v>1</v>
      </c>
      <c r="F7361" s="25">
        <v>0</v>
      </c>
      <c r="G7361" s="10" t="s">
        <v>22559</v>
      </c>
      <c r="H7361" s="25">
        <f>INDEX('Annexe 1 – Données des équipes'!$B$12:$R$114, MATCH(C7361, 'Annexe 1 – Données des équipes'!$B$12:$B$114,0),4)</f>
        <v>60</v>
      </c>
      <c r="I7361" s="25">
        <f>INDEX('Annexe 1 – Données des équipes'!$B$12:$R$114, MATCH(D7361, 'Annexe 1 – Données des équipes'!$B$12:$B$114,0),4)</f>
        <v>70</v>
      </c>
      <c r="J7361" s="25">
        <f t="shared" si="115"/>
        <v>1</v>
      </c>
    </row>
    <row r="7362" spans="2:10">
      <c r="B7362" s="3">
        <v>38441</v>
      </c>
      <c r="C7362" s="10" t="s">
        <v>22560</v>
      </c>
      <c r="D7362" s="10" t="s">
        <v>22561</v>
      </c>
      <c r="E7362" s="25">
        <v>2</v>
      </c>
      <c r="F7362" s="25">
        <v>1</v>
      </c>
      <c r="G7362" s="10" t="s">
        <v>22562</v>
      </c>
      <c r="H7362" s="25">
        <f>INDEX('Annexe 1 – Données des équipes'!$B$12:$R$114, MATCH(C7362, 'Annexe 1 – Données des équipes'!$B$12:$B$114,0),4)</f>
        <v>70</v>
      </c>
      <c r="I7362" s="25">
        <f>INDEX('Annexe 1 – Données des équipes'!$B$12:$R$114, MATCH(D7362, 'Annexe 1 – Données des équipes'!$B$12:$B$114,0),4)</f>
        <v>30</v>
      </c>
      <c r="J7362" s="25">
        <f t="shared" si="115"/>
        <v>1</v>
      </c>
    </row>
    <row r="7363" spans="2:10">
      <c r="B7363" s="3">
        <v>38441</v>
      </c>
      <c r="C7363" s="10" t="s">
        <v>22563</v>
      </c>
      <c r="D7363" s="10" t="s">
        <v>22564</v>
      </c>
      <c r="E7363" s="25">
        <v>1</v>
      </c>
      <c r="F7363" s="25">
        <v>2</v>
      </c>
      <c r="G7363" s="10" t="s">
        <v>22565</v>
      </c>
      <c r="H7363" s="25">
        <f>INDEX('Annexe 1 – Données des équipes'!$B$12:$R$114, MATCH(C7363, 'Annexe 1 – Données des équipes'!$B$12:$B$114,0),4)</f>
        <v>20</v>
      </c>
      <c r="I7363" s="25">
        <f>INDEX('Annexe 1 – Données des équipes'!$B$12:$R$114, MATCH(D7363, 'Annexe 1 – Données des équipes'!$B$12:$B$114,0),4)</f>
        <v>50</v>
      </c>
      <c r="J7363" s="25">
        <f t="shared" si="115"/>
        <v>1</v>
      </c>
    </row>
    <row r="7364" spans="2:10">
      <c r="B7364" s="3">
        <v>38441</v>
      </c>
      <c r="C7364" s="10" t="s">
        <v>22566</v>
      </c>
      <c r="D7364" s="10" t="s">
        <v>22567</v>
      </c>
      <c r="E7364" s="25">
        <v>2</v>
      </c>
      <c r="F7364" s="25">
        <v>1</v>
      </c>
      <c r="G7364" s="10" t="s">
        <v>22568</v>
      </c>
      <c r="H7364" s="25">
        <f>INDEX('Annexe 1 – Données des équipes'!$B$12:$R$114, MATCH(C7364, 'Annexe 1 – Données des équipes'!$B$12:$B$114,0),4)</f>
        <v>70</v>
      </c>
      <c r="I7364" s="25">
        <f>INDEX('Annexe 1 – Données des équipes'!$B$12:$R$114, MATCH(D7364, 'Annexe 1 – Données des équipes'!$B$12:$B$114,0),4)</f>
        <v>80</v>
      </c>
      <c r="J7364" s="25">
        <f t="shared" si="115"/>
        <v>1</v>
      </c>
    </row>
    <row r="7365" spans="2:10">
      <c r="B7365" s="3">
        <v>38441</v>
      </c>
      <c r="C7365" s="10" t="s">
        <v>22569</v>
      </c>
      <c r="D7365" s="10" t="s">
        <v>22570</v>
      </c>
      <c r="E7365" s="25">
        <v>1</v>
      </c>
      <c r="F7365" s="25">
        <v>0</v>
      </c>
      <c r="G7365" s="10" t="s">
        <v>22571</v>
      </c>
      <c r="H7365" s="25">
        <f>INDEX('Annexe 1 – Données des équipes'!$B$12:$R$114, MATCH(C7365, 'Annexe 1 – Données des équipes'!$B$12:$B$114,0),4)</f>
        <v>80</v>
      </c>
      <c r="I7365" s="25">
        <f>INDEX('Annexe 1 – Données des équipes'!$B$12:$R$114, MATCH(D7365, 'Annexe 1 – Données des équipes'!$B$12:$B$114,0),4)</f>
        <v>50</v>
      </c>
      <c r="J7365" s="25">
        <f t="shared" si="115"/>
        <v>1</v>
      </c>
    </row>
    <row r="7366" spans="2:10">
      <c r="B7366" s="3">
        <v>38441</v>
      </c>
      <c r="C7366" s="10" t="s">
        <v>22572</v>
      </c>
      <c r="D7366" s="10" t="s">
        <v>22573</v>
      </c>
      <c r="E7366" s="25">
        <v>1</v>
      </c>
      <c r="F7366" s="25">
        <v>0</v>
      </c>
      <c r="G7366" s="10" t="s">
        <v>22574</v>
      </c>
      <c r="H7366" s="25">
        <f>INDEX('Annexe 1 – Données des équipes'!$B$12:$R$114, MATCH(C7366, 'Annexe 1 – Données des équipes'!$B$12:$B$114,0),4)</f>
        <v>60</v>
      </c>
      <c r="I7366" s="25">
        <f>INDEX('Annexe 1 – Données des équipes'!$B$12:$R$114, MATCH(D7366, 'Annexe 1 – Données des équipes'!$B$12:$B$114,0),4)</f>
        <v>80</v>
      </c>
      <c r="J7366" s="25">
        <f t="shared" si="115"/>
        <v>1</v>
      </c>
    </row>
    <row r="7367" spans="2:10">
      <c r="B7367" s="3">
        <v>38462</v>
      </c>
      <c r="C7367" s="10" t="s">
        <v>22575</v>
      </c>
      <c r="D7367" s="10" t="s">
        <v>22576</v>
      </c>
      <c r="E7367" s="25">
        <v>1</v>
      </c>
      <c r="F7367" s="25">
        <v>2</v>
      </c>
      <c r="G7367" s="10" t="s">
        <v>22577</v>
      </c>
      <c r="H7367" s="25">
        <f>INDEX('Annexe 1 – Données des équipes'!$B$12:$R$114, MATCH(C7367, 'Annexe 1 – Données des équipes'!$B$12:$B$114,0),4)</f>
        <v>20</v>
      </c>
      <c r="I7367" s="25">
        <f>INDEX('Annexe 1 – Données des équipes'!$B$12:$R$114, MATCH(D7367, 'Annexe 1 – Données des équipes'!$B$12:$B$114,0),4)</f>
        <v>30</v>
      </c>
      <c r="J7367" s="25">
        <f t="shared" si="115"/>
        <v>1</v>
      </c>
    </row>
    <row r="7368" spans="2:10">
      <c r="B7368" s="3">
        <v>38462</v>
      </c>
      <c r="C7368" s="10" t="s">
        <v>22578</v>
      </c>
      <c r="D7368" s="10" t="s">
        <v>22579</v>
      </c>
      <c r="E7368" s="25">
        <v>0</v>
      </c>
      <c r="F7368" s="25">
        <v>1</v>
      </c>
      <c r="G7368" s="10" t="s">
        <v>22580</v>
      </c>
      <c r="H7368" s="25">
        <f>INDEX('Annexe 1 – Données des équipes'!$B$12:$R$114, MATCH(C7368, 'Annexe 1 – Données des équipes'!$B$12:$B$114,0),4)</f>
        <v>10</v>
      </c>
      <c r="I7368" s="25">
        <f>INDEX('Annexe 1 – Données des équipes'!$B$12:$R$114, MATCH(D7368, 'Annexe 1 – Données des équipes'!$B$12:$B$114,0),4)</f>
        <v>30</v>
      </c>
      <c r="J7368" s="25">
        <f t="shared" si="115"/>
        <v>1</v>
      </c>
    </row>
    <row r="7369" spans="2:10">
      <c r="B7369" s="3">
        <v>38476</v>
      </c>
      <c r="C7369" s="10" t="s">
        <v>22581</v>
      </c>
      <c r="D7369" s="10" t="s">
        <v>22582</v>
      </c>
      <c r="E7369" s="25">
        <v>1</v>
      </c>
      <c r="F7369" s="25">
        <v>0</v>
      </c>
      <c r="G7369" s="10" t="s">
        <v>22583</v>
      </c>
      <c r="H7369" s="25">
        <f>INDEX('Annexe 1 – Données des équipes'!$B$12:$R$114, MATCH(C7369, 'Annexe 1 – Données des équipes'!$B$12:$B$114,0),4)</f>
        <v>70</v>
      </c>
      <c r="I7369" s="25">
        <f>INDEX('Annexe 1 – Données des équipes'!$B$12:$R$114, MATCH(D7369, 'Annexe 1 – Données des équipes'!$B$12:$B$114,0),4)</f>
        <v>70</v>
      </c>
      <c r="J7369" s="25">
        <f t="shared" si="115"/>
        <v>1</v>
      </c>
    </row>
    <row r="7370" spans="2:10">
      <c r="B7370" s="3">
        <v>38494</v>
      </c>
      <c r="C7370" s="10" t="s">
        <v>22584</v>
      </c>
      <c r="D7370" s="10" t="s">
        <v>22585</v>
      </c>
      <c r="E7370" s="25">
        <v>0</v>
      </c>
      <c r="F7370" s="25">
        <v>1</v>
      </c>
      <c r="G7370" s="10" t="s">
        <v>22586</v>
      </c>
      <c r="H7370" s="25">
        <f>INDEX('Annexe 1 – Données des équipes'!$B$12:$R$114, MATCH(C7370, 'Annexe 1 – Données des équipes'!$B$12:$B$114,0),4)</f>
        <v>50</v>
      </c>
      <c r="I7370" s="25">
        <f>INDEX('Annexe 1 – Données des équipes'!$B$12:$R$114, MATCH(D7370, 'Annexe 1 – Données des équipes'!$B$12:$B$114,0),4)</f>
        <v>80</v>
      </c>
      <c r="J7370" s="25">
        <f t="shared" si="115"/>
        <v>1</v>
      </c>
    </row>
    <row r="7371" spans="2:10">
      <c r="B7371" s="3">
        <v>38496</v>
      </c>
      <c r="C7371" s="10" t="s">
        <v>22587</v>
      </c>
      <c r="D7371" s="10" t="s">
        <v>22588</v>
      </c>
      <c r="E7371" s="25">
        <v>1</v>
      </c>
      <c r="F7371" s="25">
        <v>0</v>
      </c>
      <c r="G7371" s="10" t="s">
        <v>22589</v>
      </c>
      <c r="H7371" s="25">
        <f>INDEX('Annexe 1 – Données des équipes'!$B$12:$R$114, MATCH(C7371, 'Annexe 1 – Données des équipes'!$B$12:$B$114,0),4)</f>
        <v>30</v>
      </c>
      <c r="I7371" s="25">
        <f>INDEX('Annexe 1 – Données des équipes'!$B$12:$R$114, MATCH(D7371, 'Annexe 1 – Données des équipes'!$B$12:$B$114,0),4)</f>
        <v>60</v>
      </c>
      <c r="J7371" s="25">
        <f t="shared" si="115"/>
        <v>1</v>
      </c>
    </row>
    <row r="7372" spans="2:10">
      <c r="B7372" s="3">
        <v>38499</v>
      </c>
      <c r="C7372" s="10" t="s">
        <v>22590</v>
      </c>
      <c r="D7372" s="10" t="s">
        <v>22591</v>
      </c>
      <c r="E7372" s="25">
        <v>0</v>
      </c>
      <c r="F7372" s="25">
        <v>1</v>
      </c>
      <c r="G7372" s="10" t="s">
        <v>22592</v>
      </c>
      <c r="H7372" s="25">
        <f>INDEX('Annexe 1 – Données des équipes'!$B$12:$R$114, MATCH(C7372, 'Annexe 1 – Données des équipes'!$B$12:$B$114,0),4)</f>
        <v>50</v>
      </c>
      <c r="I7372" s="25">
        <f>INDEX('Annexe 1 – Données des équipes'!$B$12:$R$114, MATCH(D7372, 'Annexe 1 – Données des équipes'!$B$12:$B$114,0),4)</f>
        <v>20</v>
      </c>
      <c r="J7372" s="25">
        <f t="shared" si="115"/>
        <v>1</v>
      </c>
    </row>
    <row r="7373" spans="2:10">
      <c r="B7373" s="3">
        <v>38499</v>
      </c>
      <c r="C7373" s="10" t="s">
        <v>22593</v>
      </c>
      <c r="D7373" s="10" t="s">
        <v>22594</v>
      </c>
      <c r="E7373" s="25">
        <v>0</v>
      </c>
      <c r="F7373" s="25">
        <v>1</v>
      </c>
      <c r="G7373" s="10" t="s">
        <v>22595</v>
      </c>
      <c r="H7373" s="25">
        <f>INDEX('Annexe 1 – Données des équipes'!$B$12:$R$114, MATCH(C7373, 'Annexe 1 – Données des équipes'!$B$12:$B$114,0),4)</f>
        <v>0</v>
      </c>
      <c r="I7373" s="25">
        <f>INDEX('Annexe 1 – Données des équipes'!$B$12:$R$114, MATCH(D7373, 'Annexe 1 – Données des équipes'!$B$12:$B$114,0),4)</f>
        <v>50</v>
      </c>
      <c r="J7373" s="25">
        <f t="shared" si="115"/>
        <v>1</v>
      </c>
    </row>
    <row r="7374" spans="2:10">
      <c r="B7374" s="3">
        <v>38501</v>
      </c>
      <c r="C7374" s="10" t="s">
        <v>22596</v>
      </c>
      <c r="D7374" s="10" t="s">
        <v>22597</v>
      </c>
      <c r="E7374" s="25">
        <v>1</v>
      </c>
      <c r="F7374" s="25">
        <v>0</v>
      </c>
      <c r="G7374" s="10" t="s">
        <v>22598</v>
      </c>
      <c r="H7374" s="25">
        <f>INDEX('Annexe 1 – Données des équipes'!$B$12:$R$114, MATCH(C7374, 'Annexe 1 – Données des équipes'!$B$12:$B$114,0),4)</f>
        <v>80</v>
      </c>
      <c r="I7374" s="25">
        <f>INDEX('Annexe 1 – Données des équipes'!$B$12:$R$114, MATCH(D7374, 'Annexe 1 – Données des équipes'!$B$12:$B$114,0),4)</f>
        <v>40</v>
      </c>
      <c r="J7374" s="25">
        <f t="shared" si="115"/>
        <v>1</v>
      </c>
    </row>
    <row r="7375" spans="2:10">
      <c r="B7375" s="3">
        <v>38503</v>
      </c>
      <c r="C7375" s="10" t="s">
        <v>22599</v>
      </c>
      <c r="D7375" s="10" t="s">
        <v>22600</v>
      </c>
      <c r="E7375" s="25">
        <v>2</v>
      </c>
      <c r="F7375" s="25">
        <v>3</v>
      </c>
      <c r="G7375" s="10" t="s">
        <v>22601</v>
      </c>
      <c r="H7375" s="25">
        <f>INDEX('Annexe 1 – Données des équipes'!$B$12:$R$114, MATCH(C7375, 'Annexe 1 – Données des équipes'!$B$12:$B$114,0),4)</f>
        <v>90</v>
      </c>
      <c r="I7375" s="25">
        <f>INDEX('Annexe 1 – Données des équipes'!$B$12:$R$114, MATCH(D7375, 'Annexe 1 – Données des équipes'!$B$12:$B$114,0),4)</f>
        <v>90</v>
      </c>
      <c r="J7375" s="25">
        <f t="shared" si="115"/>
        <v>1</v>
      </c>
    </row>
    <row r="7376" spans="2:10">
      <c r="B7376" s="3">
        <v>38503</v>
      </c>
      <c r="C7376" s="10" t="s">
        <v>22602</v>
      </c>
      <c r="D7376" s="10" t="s">
        <v>22603</v>
      </c>
      <c r="E7376" s="25">
        <v>2</v>
      </c>
      <c r="F7376" s="25">
        <v>1</v>
      </c>
      <c r="G7376" s="10" t="s">
        <v>22604</v>
      </c>
      <c r="H7376" s="25">
        <f>INDEX('Annexe 1 – Données des équipes'!$B$12:$R$114, MATCH(C7376, 'Annexe 1 – Données des équipes'!$B$12:$B$114,0),4)</f>
        <v>90</v>
      </c>
      <c r="I7376" s="25">
        <f>INDEX('Annexe 1 – Données des équipes'!$B$12:$R$114, MATCH(D7376, 'Annexe 1 – Données des équipes'!$B$12:$B$114,0),4)</f>
        <v>40</v>
      </c>
      <c r="J7376" s="25">
        <f t="shared" si="115"/>
        <v>1</v>
      </c>
    </row>
    <row r="7377" spans="2:10">
      <c r="B7377" s="3">
        <v>38505</v>
      </c>
      <c r="C7377" s="10" t="s">
        <v>22605</v>
      </c>
      <c r="D7377" s="10" t="s">
        <v>22606</v>
      </c>
      <c r="E7377" s="25">
        <v>0</v>
      </c>
      <c r="F7377" s="25">
        <v>1</v>
      </c>
      <c r="G7377" s="10" t="s">
        <v>22607</v>
      </c>
      <c r="H7377" s="25">
        <f>INDEX('Annexe 1 – Données des équipes'!$B$12:$R$114, MATCH(C7377, 'Annexe 1 – Données des équipes'!$B$12:$B$114,0),4)</f>
        <v>30</v>
      </c>
      <c r="I7377" s="25">
        <f>INDEX('Annexe 1 – Données des équipes'!$B$12:$R$114, MATCH(D7377, 'Annexe 1 – Données des équipes'!$B$12:$B$114,0),4)</f>
        <v>80</v>
      </c>
      <c r="J7377" s="25">
        <f t="shared" si="115"/>
        <v>1</v>
      </c>
    </row>
    <row r="7378" spans="2:10">
      <c r="B7378" s="3">
        <v>38507</v>
      </c>
      <c r="C7378" s="10" t="s">
        <v>22608</v>
      </c>
      <c r="D7378" s="10" t="s">
        <v>22609</v>
      </c>
      <c r="E7378" s="25">
        <v>3</v>
      </c>
      <c r="F7378" s="25">
        <v>2</v>
      </c>
      <c r="G7378" s="10" t="s">
        <v>22610</v>
      </c>
      <c r="H7378" s="25">
        <f>INDEX('Annexe 1 – Données des équipes'!$B$12:$R$114, MATCH(C7378, 'Annexe 1 – Données des équipes'!$B$12:$B$114,0),4)</f>
        <v>40</v>
      </c>
      <c r="I7378" s="25">
        <f>INDEX('Annexe 1 – Données des équipes'!$B$12:$R$114, MATCH(D7378, 'Annexe 1 – Données des équipes'!$B$12:$B$114,0),4)</f>
        <v>10</v>
      </c>
      <c r="J7378" s="25">
        <f t="shared" ref="J7378:J7441" si="116">ABS(F7378-E7378)</f>
        <v>1</v>
      </c>
    </row>
    <row r="7379" spans="2:10">
      <c r="B7379" s="3">
        <v>38507</v>
      </c>
      <c r="C7379" s="10" t="s">
        <v>22611</v>
      </c>
      <c r="D7379" s="10" t="s">
        <v>22612</v>
      </c>
      <c r="E7379" s="25">
        <v>1</v>
      </c>
      <c r="F7379" s="25">
        <v>2</v>
      </c>
      <c r="G7379" s="10" t="s">
        <v>22613</v>
      </c>
      <c r="H7379" s="25">
        <f>INDEX('Annexe 1 – Données des équipes'!$B$12:$R$114, MATCH(C7379, 'Annexe 1 – Données des équipes'!$B$12:$B$114,0),4)</f>
        <v>10</v>
      </c>
      <c r="I7379" s="25">
        <f>INDEX('Annexe 1 – Données des équipes'!$B$12:$R$114, MATCH(D7379, 'Annexe 1 – Données des équipes'!$B$12:$B$114,0),4)</f>
        <v>20</v>
      </c>
      <c r="J7379" s="25">
        <f t="shared" si="116"/>
        <v>1</v>
      </c>
    </row>
    <row r="7380" spans="2:10">
      <c r="B7380" s="3">
        <v>38269</v>
      </c>
      <c r="C7380" s="10" t="s">
        <v>22614</v>
      </c>
      <c r="D7380" s="10" t="s">
        <v>22615</v>
      </c>
      <c r="E7380" s="25">
        <v>1</v>
      </c>
      <c r="F7380" s="25">
        <v>0</v>
      </c>
      <c r="G7380" s="10" t="s">
        <v>22616</v>
      </c>
      <c r="H7380" s="25">
        <f>INDEX('Annexe 1 – Données des équipes'!$B$12:$R$114, MATCH(C7380, 'Annexe 1 – Données des équipes'!$B$12:$B$114,0),4)</f>
        <v>0</v>
      </c>
      <c r="I7380" s="25">
        <f>INDEX('Annexe 1 – Données des équipes'!$B$12:$R$114, MATCH(D7380, 'Annexe 1 – Données des équipes'!$B$12:$B$114,0),4)</f>
        <v>40</v>
      </c>
      <c r="J7380" s="25">
        <f t="shared" si="116"/>
        <v>1</v>
      </c>
    </row>
    <row r="7381" spans="2:10">
      <c r="B7381" s="3">
        <v>38507</v>
      </c>
      <c r="C7381" s="10" t="s">
        <v>22617</v>
      </c>
      <c r="D7381" s="10" t="s">
        <v>22618</v>
      </c>
      <c r="E7381" s="25">
        <v>2</v>
      </c>
      <c r="F7381" s="25">
        <v>3</v>
      </c>
      <c r="G7381" s="10" t="s">
        <v>22619</v>
      </c>
      <c r="H7381" s="25">
        <f>INDEX('Annexe 1 – Données des équipes'!$B$12:$R$114, MATCH(C7381, 'Annexe 1 – Données des équipes'!$B$12:$B$114,0),4)</f>
        <v>70</v>
      </c>
      <c r="I7381" s="25">
        <f>INDEX('Annexe 1 – Données des équipes'!$B$12:$R$114, MATCH(D7381, 'Annexe 1 – Données des équipes'!$B$12:$B$114,0),4)</f>
        <v>40</v>
      </c>
      <c r="J7381" s="25">
        <f t="shared" si="116"/>
        <v>1</v>
      </c>
    </row>
    <row r="7382" spans="2:10">
      <c r="B7382" s="3">
        <v>38508</v>
      </c>
      <c r="C7382" s="10" t="s">
        <v>22620</v>
      </c>
      <c r="D7382" s="10" t="s">
        <v>22621</v>
      </c>
      <c r="E7382" s="25">
        <v>2</v>
      </c>
      <c r="F7382" s="25">
        <v>1</v>
      </c>
      <c r="G7382" s="10" t="s">
        <v>22622</v>
      </c>
      <c r="H7382" s="25">
        <f>INDEX('Annexe 1 – Données des équipes'!$B$12:$R$114, MATCH(C7382, 'Annexe 1 – Données des équipes'!$B$12:$B$114,0),4)</f>
        <v>40</v>
      </c>
      <c r="I7382" s="25">
        <f>INDEX('Annexe 1 – Données des équipes'!$B$12:$R$114, MATCH(D7382, 'Annexe 1 – Données des équipes'!$B$12:$B$114,0),4)</f>
        <v>40</v>
      </c>
      <c r="J7382" s="25">
        <f t="shared" si="116"/>
        <v>1</v>
      </c>
    </row>
    <row r="7383" spans="2:10">
      <c r="B7383" s="3">
        <v>38511</v>
      </c>
      <c r="C7383" s="10" t="s">
        <v>22623</v>
      </c>
      <c r="D7383" s="10" t="s">
        <v>22624</v>
      </c>
      <c r="E7383" s="25">
        <v>2</v>
      </c>
      <c r="F7383" s="25">
        <v>1</v>
      </c>
      <c r="G7383" s="10" t="s">
        <v>22625</v>
      </c>
      <c r="H7383" s="25">
        <f>INDEX('Annexe 1 – Données des équipes'!$B$12:$R$114, MATCH(C7383, 'Annexe 1 – Données des équipes'!$B$12:$B$114,0),4)</f>
        <v>80</v>
      </c>
      <c r="I7383" s="25">
        <f>INDEX('Annexe 1 – Données des équipes'!$B$12:$R$114, MATCH(D7383, 'Annexe 1 – Données des équipes'!$B$12:$B$114,0),4)</f>
        <v>60</v>
      </c>
      <c r="J7383" s="25">
        <f t="shared" si="116"/>
        <v>1</v>
      </c>
    </row>
    <row r="7384" spans="2:10">
      <c r="B7384" s="3">
        <v>38511</v>
      </c>
      <c r="C7384" s="10" t="s">
        <v>22626</v>
      </c>
      <c r="D7384" s="10" t="s">
        <v>22627</v>
      </c>
      <c r="E7384" s="25">
        <v>3</v>
      </c>
      <c r="F7384" s="25">
        <v>2</v>
      </c>
      <c r="G7384" s="10" t="s">
        <v>22628</v>
      </c>
      <c r="H7384" s="25">
        <f>INDEX('Annexe 1 – Données des équipes'!$B$12:$R$114, MATCH(C7384, 'Annexe 1 – Données des équipes'!$B$12:$B$114,0),4)</f>
        <v>60</v>
      </c>
      <c r="I7384" s="25">
        <f>INDEX('Annexe 1 – Données des équipes'!$B$12:$R$114, MATCH(D7384, 'Annexe 1 – Données des équipes'!$B$12:$B$114,0),4)</f>
        <v>10</v>
      </c>
      <c r="J7384" s="25">
        <f t="shared" si="116"/>
        <v>1</v>
      </c>
    </row>
    <row r="7385" spans="2:10">
      <c r="B7385" s="3">
        <v>38511</v>
      </c>
      <c r="C7385" s="10" t="s">
        <v>22629</v>
      </c>
      <c r="D7385" s="10" t="s">
        <v>22630</v>
      </c>
      <c r="E7385" s="25">
        <v>0</v>
      </c>
      <c r="F7385" s="25">
        <v>1</v>
      </c>
      <c r="G7385" s="10" t="s">
        <v>22631</v>
      </c>
      <c r="H7385" s="25">
        <f>INDEX('Annexe 1 – Données des équipes'!$B$12:$R$114, MATCH(C7385, 'Annexe 1 – Données des équipes'!$B$12:$B$114,0),4)</f>
        <v>20</v>
      </c>
      <c r="I7385" s="25">
        <f>INDEX('Annexe 1 – Données des équipes'!$B$12:$R$114, MATCH(D7385, 'Annexe 1 – Données des équipes'!$B$12:$B$114,0),4)</f>
        <v>90</v>
      </c>
      <c r="J7385" s="25">
        <f t="shared" si="116"/>
        <v>1</v>
      </c>
    </row>
    <row r="7386" spans="2:10">
      <c r="B7386" s="3">
        <v>38511</v>
      </c>
      <c r="C7386" s="10" t="s">
        <v>22632</v>
      </c>
      <c r="D7386" s="10" t="s">
        <v>22633</v>
      </c>
      <c r="E7386" s="25">
        <v>0</v>
      </c>
      <c r="F7386" s="25">
        <v>1</v>
      </c>
      <c r="G7386" s="10" t="s">
        <v>22634</v>
      </c>
      <c r="H7386" s="25">
        <f>INDEX('Annexe 1 – Données des équipes'!$B$12:$R$114, MATCH(C7386, 'Annexe 1 – Données des équipes'!$B$12:$B$114,0),4)</f>
        <v>50</v>
      </c>
      <c r="I7386" s="25">
        <f>INDEX('Annexe 1 – Données des équipes'!$B$12:$R$114, MATCH(D7386, 'Annexe 1 – Données des équipes'!$B$12:$B$114,0),4)</f>
        <v>60</v>
      </c>
      <c r="J7386" s="25">
        <f t="shared" si="116"/>
        <v>1</v>
      </c>
    </row>
    <row r="7387" spans="2:10">
      <c r="B7387" s="3">
        <v>38511</v>
      </c>
      <c r="C7387" s="10" t="s">
        <v>22635</v>
      </c>
      <c r="D7387" s="10" t="s">
        <v>22636</v>
      </c>
      <c r="E7387" s="25">
        <v>0</v>
      </c>
      <c r="F7387" s="25">
        <v>1</v>
      </c>
      <c r="G7387" s="10" t="s">
        <v>22637</v>
      </c>
      <c r="H7387" s="25">
        <f>INDEX('Annexe 1 – Données des équipes'!$B$12:$R$114, MATCH(C7387, 'Annexe 1 – Données des équipes'!$B$12:$B$114,0),4)</f>
        <v>10</v>
      </c>
      <c r="I7387" s="25">
        <f>INDEX('Annexe 1 – Données des équipes'!$B$12:$R$114, MATCH(D7387, 'Annexe 1 – Données des équipes'!$B$12:$B$114,0),4)</f>
        <v>30</v>
      </c>
      <c r="J7387" s="25">
        <f t="shared" si="116"/>
        <v>1</v>
      </c>
    </row>
    <row r="7388" spans="2:10">
      <c r="B7388" s="3">
        <v>38511</v>
      </c>
      <c r="C7388" s="10" t="s">
        <v>22638</v>
      </c>
      <c r="D7388" s="10" t="s">
        <v>22639</v>
      </c>
      <c r="E7388" s="25">
        <v>2</v>
      </c>
      <c r="F7388" s="25">
        <v>3</v>
      </c>
      <c r="G7388" s="10" t="s">
        <v>22640</v>
      </c>
      <c r="H7388" s="25">
        <f>INDEX('Annexe 1 – Données des équipes'!$B$12:$R$114, MATCH(C7388, 'Annexe 1 – Données des équipes'!$B$12:$B$114,0),4)</f>
        <v>80</v>
      </c>
      <c r="I7388" s="25">
        <f>INDEX('Annexe 1 – Données des équipes'!$B$12:$R$114, MATCH(D7388, 'Annexe 1 – Données des équipes'!$B$12:$B$114,0),4)</f>
        <v>30</v>
      </c>
      <c r="J7388" s="25">
        <f t="shared" si="116"/>
        <v>1</v>
      </c>
    </row>
    <row r="7389" spans="2:10">
      <c r="B7389" s="3">
        <v>38512</v>
      </c>
      <c r="C7389" s="10" t="s">
        <v>22641</v>
      </c>
      <c r="D7389" s="10" t="s">
        <v>22642</v>
      </c>
      <c r="E7389" s="25">
        <v>1</v>
      </c>
      <c r="F7389" s="25">
        <v>0</v>
      </c>
      <c r="G7389" s="10" t="s">
        <v>22643</v>
      </c>
      <c r="H7389" s="25">
        <f>INDEX('Annexe 1 – Données des équipes'!$B$12:$R$114, MATCH(C7389, 'Annexe 1 – Données des équipes'!$B$12:$B$114,0),4)</f>
        <v>60</v>
      </c>
      <c r="I7389" s="25">
        <f>INDEX('Annexe 1 – Données des équipes'!$B$12:$R$114, MATCH(D7389, 'Annexe 1 – Données des équipes'!$B$12:$B$114,0),4)</f>
        <v>20</v>
      </c>
      <c r="J7389" s="25">
        <f t="shared" si="116"/>
        <v>1</v>
      </c>
    </row>
    <row r="7390" spans="2:10">
      <c r="B7390" s="3">
        <v>38518</v>
      </c>
      <c r="C7390" s="10" t="s">
        <v>22644</v>
      </c>
      <c r="D7390" s="10" t="s">
        <v>22645</v>
      </c>
      <c r="E7390" s="25">
        <v>2</v>
      </c>
      <c r="F7390" s="25">
        <v>1</v>
      </c>
      <c r="G7390" s="10" t="s">
        <v>22646</v>
      </c>
      <c r="H7390" s="25">
        <f>INDEX('Annexe 1 – Données des équipes'!$B$12:$R$114, MATCH(C7390, 'Annexe 1 – Données des équipes'!$B$12:$B$114,0),4)</f>
        <v>90</v>
      </c>
      <c r="I7390" s="25">
        <f>INDEX('Annexe 1 – Données des équipes'!$B$12:$R$114, MATCH(D7390, 'Annexe 1 – Données des équipes'!$B$12:$B$114,0),4)</f>
        <v>40</v>
      </c>
      <c r="J7390" s="25">
        <f t="shared" si="116"/>
        <v>1</v>
      </c>
    </row>
    <row r="7391" spans="2:10">
      <c r="B7391" s="3">
        <v>38518</v>
      </c>
      <c r="C7391" s="10" t="s">
        <v>22647</v>
      </c>
      <c r="D7391" s="10" t="s">
        <v>22648</v>
      </c>
      <c r="E7391" s="25">
        <v>4</v>
      </c>
      <c r="F7391" s="25">
        <v>3</v>
      </c>
      <c r="G7391" s="10" t="s">
        <v>22649</v>
      </c>
      <c r="H7391" s="25">
        <f>INDEX('Annexe 1 – Données des équipes'!$B$12:$R$114, MATCH(C7391, 'Annexe 1 – Données des équipes'!$B$12:$B$114,0),4)</f>
        <v>90</v>
      </c>
      <c r="I7391" s="25">
        <f>INDEX('Annexe 1 – Données des équipes'!$B$12:$R$114, MATCH(D7391, 'Annexe 1 – Données des équipes'!$B$12:$B$114,0),4)</f>
        <v>60</v>
      </c>
      <c r="J7391" s="25">
        <f t="shared" si="116"/>
        <v>1</v>
      </c>
    </row>
    <row r="7392" spans="2:10">
      <c r="B7392" s="3">
        <v>38519</v>
      </c>
      <c r="C7392" s="10" t="s">
        <v>22650</v>
      </c>
      <c r="D7392" s="10" t="s">
        <v>22651</v>
      </c>
      <c r="E7392" s="25">
        <v>1</v>
      </c>
      <c r="F7392" s="25">
        <v>2</v>
      </c>
      <c r="G7392" s="10" t="s">
        <v>22652</v>
      </c>
      <c r="H7392" s="25">
        <f>INDEX('Annexe 1 – Données des équipes'!$B$12:$R$114, MATCH(C7392, 'Annexe 1 – Données des équipes'!$B$12:$B$114,0),4)</f>
        <v>50</v>
      </c>
      <c r="I7392" s="25">
        <f>INDEX('Annexe 1 – Données des équipes'!$B$12:$R$114, MATCH(D7392, 'Annexe 1 – Données des équipes'!$B$12:$B$114,0),4)</f>
        <v>80</v>
      </c>
      <c r="J7392" s="25">
        <f t="shared" si="116"/>
        <v>1</v>
      </c>
    </row>
    <row r="7393" spans="2:10">
      <c r="B7393" s="3">
        <v>40461</v>
      </c>
      <c r="C7393" s="10" t="s">
        <v>22653</v>
      </c>
      <c r="D7393" s="10" t="s">
        <v>22654</v>
      </c>
      <c r="E7393" s="25">
        <v>0</v>
      </c>
      <c r="F7393" s="25">
        <v>0</v>
      </c>
      <c r="G7393" s="10" t="s">
        <v>22655</v>
      </c>
      <c r="H7393" s="25">
        <f>INDEX('Annexe 1 – Données des équipes'!$B$12:$R$114, MATCH(C7393, 'Annexe 1 – Données des équipes'!$B$12:$B$114,0),4)</f>
        <v>10</v>
      </c>
      <c r="I7393" s="25">
        <f>INDEX('Annexe 1 – Données des équipes'!$B$12:$R$114, MATCH(D7393, 'Annexe 1 – Données des équipes'!$B$12:$B$114,0),4)</f>
        <v>0</v>
      </c>
      <c r="J7393" s="25">
        <f t="shared" si="116"/>
        <v>0</v>
      </c>
    </row>
    <row r="7394" spans="2:10">
      <c r="B7394" s="3">
        <v>38521</v>
      </c>
      <c r="C7394" s="10" t="s">
        <v>22656</v>
      </c>
      <c r="D7394" s="10" t="s">
        <v>22657</v>
      </c>
      <c r="E7394" s="25">
        <v>2</v>
      </c>
      <c r="F7394" s="25">
        <v>1</v>
      </c>
      <c r="G7394" s="10" t="s">
        <v>22658</v>
      </c>
      <c r="H7394" s="25">
        <f>INDEX('Annexe 1 – Données des équipes'!$B$12:$R$114, MATCH(C7394, 'Annexe 1 – Données des équipes'!$B$12:$B$114,0),4)</f>
        <v>10</v>
      </c>
      <c r="I7394" s="25">
        <f>INDEX('Annexe 1 – Données des équipes'!$B$12:$R$114, MATCH(D7394, 'Annexe 1 – Données des équipes'!$B$12:$B$114,0),4)</f>
        <v>20</v>
      </c>
      <c r="J7394" s="25">
        <f t="shared" si="116"/>
        <v>1</v>
      </c>
    </row>
    <row r="7395" spans="2:10">
      <c r="B7395" s="3">
        <v>38522</v>
      </c>
      <c r="C7395" s="10" t="s">
        <v>22659</v>
      </c>
      <c r="D7395" s="10" t="s">
        <v>22660</v>
      </c>
      <c r="E7395" s="25">
        <v>1</v>
      </c>
      <c r="F7395" s="25">
        <v>0</v>
      </c>
      <c r="G7395" s="10" t="s">
        <v>22661</v>
      </c>
      <c r="H7395" s="25">
        <f>INDEX('Annexe 1 – Données des équipes'!$B$12:$R$114, MATCH(C7395, 'Annexe 1 – Données des équipes'!$B$12:$B$114,0),4)</f>
        <v>40</v>
      </c>
      <c r="I7395" s="25">
        <f>INDEX('Annexe 1 – Données des équipes'!$B$12:$R$114, MATCH(D7395, 'Annexe 1 – Données des équipes'!$B$12:$B$114,0),4)</f>
        <v>10</v>
      </c>
      <c r="J7395" s="25">
        <f t="shared" si="116"/>
        <v>1</v>
      </c>
    </row>
    <row r="7396" spans="2:10">
      <c r="B7396" s="3">
        <v>38522</v>
      </c>
      <c r="C7396" s="10" t="s">
        <v>22662</v>
      </c>
      <c r="D7396" s="10" t="s">
        <v>22663</v>
      </c>
      <c r="E7396" s="25">
        <v>0</v>
      </c>
      <c r="F7396" s="25">
        <v>1</v>
      </c>
      <c r="G7396" s="10" t="s">
        <v>22664</v>
      </c>
      <c r="H7396" s="25">
        <f>INDEX('Annexe 1 – Données des équipes'!$B$12:$R$114, MATCH(C7396, 'Annexe 1 – Données des équipes'!$B$12:$B$114,0),4)</f>
        <v>50</v>
      </c>
      <c r="I7396" s="25">
        <f>INDEX('Annexe 1 – Données des équipes'!$B$12:$R$114, MATCH(D7396, 'Annexe 1 – Données des équipes'!$B$12:$B$114,0),4)</f>
        <v>50</v>
      </c>
      <c r="J7396" s="25">
        <f t="shared" si="116"/>
        <v>1</v>
      </c>
    </row>
    <row r="7397" spans="2:10">
      <c r="B7397" s="3">
        <v>38522</v>
      </c>
      <c r="C7397" s="10" t="s">
        <v>22665</v>
      </c>
      <c r="D7397" s="10" t="s">
        <v>22666</v>
      </c>
      <c r="E7397" s="25">
        <v>1</v>
      </c>
      <c r="F7397" s="25">
        <v>0</v>
      </c>
      <c r="G7397" s="10" t="s">
        <v>22667</v>
      </c>
      <c r="H7397" s="25">
        <f>INDEX('Annexe 1 – Données des équipes'!$B$12:$R$114, MATCH(C7397, 'Annexe 1 – Données des équipes'!$B$12:$B$114,0),4)</f>
        <v>80</v>
      </c>
      <c r="I7397" s="25">
        <f>INDEX('Annexe 1 – Données des équipes'!$B$12:$R$114, MATCH(D7397, 'Annexe 1 – Données des équipes'!$B$12:$B$114,0),4)</f>
        <v>90</v>
      </c>
      <c r="J7397" s="25">
        <f t="shared" si="116"/>
        <v>1</v>
      </c>
    </row>
    <row r="7398" spans="2:10">
      <c r="B7398" s="3">
        <v>38528</v>
      </c>
      <c r="C7398" s="10" t="s">
        <v>22668</v>
      </c>
      <c r="D7398" s="10" t="s">
        <v>22669</v>
      </c>
      <c r="E7398" s="25">
        <v>2</v>
      </c>
      <c r="F7398" s="25">
        <v>3</v>
      </c>
      <c r="G7398" s="10" t="s">
        <v>22670</v>
      </c>
      <c r="H7398" s="25">
        <f>INDEX('Annexe 1 – Données des équipes'!$B$12:$R$114, MATCH(C7398, 'Annexe 1 – Données des équipes'!$B$12:$B$114,0),4)</f>
        <v>90</v>
      </c>
      <c r="I7398" s="25">
        <f>INDEX('Annexe 1 – Données des équipes'!$B$12:$R$114, MATCH(D7398, 'Annexe 1 – Données des équipes'!$B$12:$B$114,0),4)</f>
        <v>90</v>
      </c>
      <c r="J7398" s="25">
        <f t="shared" si="116"/>
        <v>1</v>
      </c>
    </row>
    <row r="7399" spans="2:10">
      <c r="B7399" s="3">
        <v>38532</v>
      </c>
      <c r="C7399" s="10" t="s">
        <v>22671</v>
      </c>
      <c r="D7399" s="10" t="s">
        <v>22672</v>
      </c>
      <c r="E7399" s="25">
        <v>4</v>
      </c>
      <c r="F7399" s="25">
        <v>3</v>
      </c>
      <c r="G7399" s="10" t="s">
        <v>22673</v>
      </c>
      <c r="H7399" s="25">
        <f>INDEX('Annexe 1 – Données des équipes'!$B$12:$R$114, MATCH(C7399, 'Annexe 1 – Données des équipes'!$B$12:$B$114,0),4)</f>
        <v>90</v>
      </c>
      <c r="I7399" s="25">
        <f>INDEX('Annexe 1 – Données des équipes'!$B$12:$R$114, MATCH(D7399, 'Annexe 1 – Données des équipes'!$B$12:$B$114,0),4)</f>
        <v>80</v>
      </c>
      <c r="J7399" s="25">
        <f t="shared" si="116"/>
        <v>1</v>
      </c>
    </row>
    <row r="7400" spans="2:10">
      <c r="B7400" s="3">
        <v>38535</v>
      </c>
      <c r="C7400" s="10" t="s">
        <v>22674</v>
      </c>
      <c r="D7400" s="10" t="s">
        <v>22675</v>
      </c>
      <c r="E7400" s="25">
        <v>1</v>
      </c>
      <c r="F7400" s="25">
        <v>2</v>
      </c>
      <c r="G7400" s="10" t="s">
        <v>22676</v>
      </c>
      <c r="H7400" s="25">
        <f>INDEX('Annexe 1 – Données des équipes'!$B$12:$R$114, MATCH(C7400, 'Annexe 1 – Données des équipes'!$B$12:$B$114,0),4)</f>
        <v>20</v>
      </c>
      <c r="I7400" s="25">
        <f>INDEX('Annexe 1 – Données des équipes'!$B$12:$R$114, MATCH(D7400, 'Annexe 1 – Données des équipes'!$B$12:$B$114,0),4)</f>
        <v>40</v>
      </c>
      <c r="J7400" s="25">
        <f t="shared" si="116"/>
        <v>1</v>
      </c>
    </row>
    <row r="7401" spans="2:10">
      <c r="B7401" s="3">
        <v>38539</v>
      </c>
      <c r="C7401" s="10" t="s">
        <v>22677</v>
      </c>
      <c r="D7401" s="10" t="s">
        <v>22678</v>
      </c>
      <c r="E7401" s="25">
        <v>0</v>
      </c>
      <c r="F7401" s="25">
        <v>1</v>
      </c>
      <c r="G7401" s="10" t="s">
        <v>22679</v>
      </c>
      <c r="H7401" s="25">
        <f>INDEX('Annexe 1 – Données des équipes'!$B$12:$R$114, MATCH(C7401, 'Annexe 1 – Données des équipes'!$B$12:$B$114,0),4)</f>
        <v>90</v>
      </c>
      <c r="I7401" s="25">
        <f>INDEX('Annexe 1 – Données des équipes'!$B$12:$R$114, MATCH(D7401, 'Annexe 1 – Données des équipes'!$B$12:$B$114,0),4)</f>
        <v>50</v>
      </c>
      <c r="J7401" s="25">
        <f t="shared" si="116"/>
        <v>1</v>
      </c>
    </row>
    <row r="7402" spans="2:10">
      <c r="B7402" s="3">
        <v>38540</v>
      </c>
      <c r="C7402" s="10" t="s">
        <v>22680</v>
      </c>
      <c r="D7402" s="10" t="s">
        <v>22681</v>
      </c>
      <c r="E7402" s="25">
        <v>0</v>
      </c>
      <c r="F7402" s="25">
        <v>1</v>
      </c>
      <c r="G7402" s="10" t="s">
        <v>22682</v>
      </c>
      <c r="H7402" s="25">
        <f>INDEX('Annexe 1 – Données des équipes'!$B$12:$R$114, MATCH(C7402, 'Annexe 1 – Données des équipes'!$B$12:$B$114,0),4)</f>
        <v>20</v>
      </c>
      <c r="I7402" s="25">
        <f>INDEX('Annexe 1 – Données des équipes'!$B$12:$R$114, MATCH(D7402, 'Annexe 1 – Données des équipes'!$B$12:$B$114,0),4)</f>
        <v>60</v>
      </c>
      <c r="J7402" s="25">
        <f t="shared" si="116"/>
        <v>1</v>
      </c>
    </row>
    <row r="7403" spans="2:10">
      <c r="B7403" s="3">
        <v>38541</v>
      </c>
      <c r="C7403" s="10" t="s">
        <v>22683</v>
      </c>
      <c r="D7403" s="10" t="s">
        <v>22684</v>
      </c>
      <c r="E7403" s="25">
        <v>3</v>
      </c>
      <c r="F7403" s="25">
        <v>4</v>
      </c>
      <c r="G7403" s="10" t="s">
        <v>22685</v>
      </c>
      <c r="H7403" s="25">
        <f>INDEX('Annexe 1 – Données des équipes'!$B$12:$R$114, MATCH(C7403, 'Annexe 1 – Données des équipes'!$B$12:$B$114,0),4)</f>
        <v>10</v>
      </c>
      <c r="I7403" s="25">
        <f>INDEX('Annexe 1 – Données des équipes'!$B$12:$R$114, MATCH(D7403, 'Annexe 1 – Données des équipes'!$B$12:$B$114,0),4)</f>
        <v>30</v>
      </c>
      <c r="J7403" s="25">
        <f t="shared" si="116"/>
        <v>1</v>
      </c>
    </row>
    <row r="7404" spans="2:10">
      <c r="B7404" s="3">
        <v>38541</v>
      </c>
      <c r="C7404" s="10" t="s">
        <v>22686</v>
      </c>
      <c r="D7404" s="10" t="s">
        <v>22687</v>
      </c>
      <c r="E7404" s="25">
        <v>2</v>
      </c>
      <c r="F7404" s="25">
        <v>1</v>
      </c>
      <c r="G7404" s="10" t="s">
        <v>22688</v>
      </c>
      <c r="H7404" s="25">
        <f>INDEX('Annexe 1 – Données des équipes'!$B$12:$R$114, MATCH(C7404, 'Annexe 1 – Données des équipes'!$B$12:$B$114,0),4)</f>
        <v>20</v>
      </c>
      <c r="I7404" s="25">
        <f>INDEX('Annexe 1 – Données des équipes'!$B$12:$R$114, MATCH(D7404, 'Annexe 1 – Données des équipes'!$B$12:$B$114,0),4)</f>
        <v>80</v>
      </c>
      <c r="J7404" s="25">
        <f t="shared" si="116"/>
        <v>1</v>
      </c>
    </row>
    <row r="7405" spans="2:10">
      <c r="B7405" s="3">
        <v>38543</v>
      </c>
      <c r="C7405" s="10" t="s">
        <v>22689</v>
      </c>
      <c r="D7405" s="10" t="s">
        <v>22690</v>
      </c>
      <c r="E7405" s="25">
        <v>2</v>
      </c>
      <c r="F7405" s="25">
        <v>1</v>
      </c>
      <c r="G7405" s="10" t="s">
        <v>22691</v>
      </c>
      <c r="H7405" s="25">
        <f>INDEX('Annexe 1 – Données des équipes'!$B$12:$R$114, MATCH(C7405, 'Annexe 1 – Données des équipes'!$B$12:$B$114,0),4)</f>
        <v>40</v>
      </c>
      <c r="I7405" s="25">
        <f>INDEX('Annexe 1 – Données des équipes'!$B$12:$R$114, MATCH(D7405, 'Annexe 1 – Données des équipes'!$B$12:$B$114,0),4)</f>
        <v>90</v>
      </c>
      <c r="J7405" s="25">
        <f t="shared" si="116"/>
        <v>1</v>
      </c>
    </row>
    <row r="7406" spans="2:10">
      <c r="B7406" s="3">
        <v>38545</v>
      </c>
      <c r="C7406" s="10" t="s">
        <v>22692</v>
      </c>
      <c r="D7406" s="10" t="s">
        <v>22693</v>
      </c>
      <c r="E7406" s="25">
        <v>1</v>
      </c>
      <c r="F7406" s="25">
        <v>0</v>
      </c>
      <c r="G7406" s="10" t="s">
        <v>22694</v>
      </c>
      <c r="H7406" s="25">
        <f>INDEX('Annexe 1 – Données des équipes'!$B$12:$R$114, MATCH(C7406, 'Annexe 1 – Données des équipes'!$B$12:$B$114,0),4)</f>
        <v>40</v>
      </c>
      <c r="I7406" s="25">
        <f>INDEX('Annexe 1 – Données des équipes'!$B$12:$R$114, MATCH(D7406, 'Annexe 1 – Données des équipes'!$B$12:$B$114,0),4)</f>
        <v>50</v>
      </c>
      <c r="J7406" s="25">
        <f t="shared" si="116"/>
        <v>1</v>
      </c>
    </row>
    <row r="7407" spans="2:10">
      <c r="B7407" s="3">
        <v>38546</v>
      </c>
      <c r="C7407" s="10" t="s">
        <v>22695</v>
      </c>
      <c r="D7407" s="10" t="s">
        <v>22696</v>
      </c>
      <c r="E7407" s="25">
        <v>1</v>
      </c>
      <c r="F7407" s="25">
        <v>0</v>
      </c>
      <c r="G7407" s="10" t="s">
        <v>22697</v>
      </c>
      <c r="H7407" s="25">
        <f>INDEX('Annexe 1 – Données des équipes'!$B$12:$R$114, MATCH(C7407, 'Annexe 1 – Données des équipes'!$B$12:$B$114,0),4)</f>
        <v>80</v>
      </c>
      <c r="I7407" s="25">
        <f>INDEX('Annexe 1 – Données des équipes'!$B$12:$R$114, MATCH(D7407, 'Annexe 1 – Données des équipes'!$B$12:$B$114,0),4)</f>
        <v>30</v>
      </c>
      <c r="J7407" s="25">
        <f t="shared" si="116"/>
        <v>1</v>
      </c>
    </row>
    <row r="7408" spans="2:10">
      <c r="B7408" s="3">
        <v>38549</v>
      </c>
      <c r="C7408" s="10" t="s">
        <v>22698</v>
      </c>
      <c r="D7408" s="10" t="s">
        <v>22699</v>
      </c>
      <c r="E7408" s="25">
        <v>3</v>
      </c>
      <c r="F7408" s="25">
        <v>2</v>
      </c>
      <c r="G7408" s="10" t="s">
        <v>22700</v>
      </c>
      <c r="H7408" s="25">
        <f>INDEX('Annexe 1 – Données des équipes'!$B$12:$R$114, MATCH(C7408, 'Annexe 1 – Données des équipes'!$B$12:$B$114,0),4)</f>
        <v>40</v>
      </c>
      <c r="I7408" s="25">
        <f>INDEX('Annexe 1 – Données des équipes'!$B$12:$R$114, MATCH(D7408, 'Annexe 1 – Données des équipes'!$B$12:$B$114,0),4)</f>
        <v>60</v>
      </c>
      <c r="J7408" s="25">
        <f t="shared" si="116"/>
        <v>1</v>
      </c>
    </row>
    <row r="7409" spans="2:10">
      <c r="B7409" s="3">
        <v>38550</v>
      </c>
      <c r="C7409" s="10" t="s">
        <v>22701</v>
      </c>
      <c r="D7409" s="10" t="s">
        <v>22702</v>
      </c>
      <c r="E7409" s="25">
        <v>1</v>
      </c>
      <c r="F7409" s="25">
        <v>2</v>
      </c>
      <c r="G7409" s="10" t="s">
        <v>22703</v>
      </c>
      <c r="H7409" s="25">
        <f>INDEX('Annexe 1 – Données des équipes'!$B$12:$R$114, MATCH(C7409, 'Annexe 1 – Données des équipes'!$B$12:$B$114,0),4)</f>
        <v>80</v>
      </c>
      <c r="I7409" s="25">
        <f>INDEX('Annexe 1 – Données des équipes'!$B$12:$R$114, MATCH(D7409, 'Annexe 1 – Données des équipes'!$B$12:$B$114,0),4)</f>
        <v>90</v>
      </c>
      <c r="J7409" s="25">
        <f t="shared" si="116"/>
        <v>1</v>
      </c>
    </row>
    <row r="7410" spans="2:10">
      <c r="B7410" s="3">
        <v>38554</v>
      </c>
      <c r="C7410" s="10" t="s">
        <v>22704</v>
      </c>
      <c r="D7410" s="10" t="s">
        <v>22705</v>
      </c>
      <c r="E7410" s="25">
        <v>2</v>
      </c>
      <c r="F7410" s="25">
        <v>3</v>
      </c>
      <c r="G7410" s="10" t="s">
        <v>22706</v>
      </c>
      <c r="H7410" s="25">
        <f>INDEX('Annexe 1 – Données des équipes'!$B$12:$R$114, MATCH(C7410, 'Annexe 1 – Données des équipes'!$B$12:$B$114,0),4)</f>
        <v>90</v>
      </c>
      <c r="I7410" s="25">
        <f>INDEX('Annexe 1 – Données des équipes'!$B$12:$R$114, MATCH(D7410, 'Annexe 1 – Données des équipes'!$B$12:$B$114,0),4)</f>
        <v>50</v>
      </c>
      <c r="J7410" s="25">
        <f t="shared" si="116"/>
        <v>1</v>
      </c>
    </row>
    <row r="7411" spans="2:10">
      <c r="B7411" s="3">
        <v>38571</v>
      </c>
      <c r="C7411" s="10" t="s">
        <v>22707</v>
      </c>
      <c r="D7411" s="10" t="s">
        <v>22708</v>
      </c>
      <c r="E7411" s="25">
        <v>0</v>
      </c>
      <c r="F7411" s="25">
        <v>1</v>
      </c>
      <c r="G7411" s="10" t="s">
        <v>22709</v>
      </c>
      <c r="H7411" s="25">
        <f>INDEX('Annexe 1 – Données des équipes'!$B$12:$R$114, MATCH(C7411, 'Annexe 1 – Données des équipes'!$B$12:$B$114,0),4)</f>
        <v>70</v>
      </c>
      <c r="I7411" s="25">
        <f>INDEX('Annexe 1 – Données des équipes'!$B$12:$R$114, MATCH(D7411, 'Annexe 1 – Données des équipes'!$B$12:$B$114,0),4)</f>
        <v>50</v>
      </c>
      <c r="J7411" s="25">
        <f t="shared" si="116"/>
        <v>1</v>
      </c>
    </row>
    <row r="7412" spans="2:10">
      <c r="B7412" s="3">
        <v>38578</v>
      </c>
      <c r="C7412" s="10" t="s">
        <v>22710</v>
      </c>
      <c r="D7412" s="10" t="s">
        <v>22711</v>
      </c>
      <c r="E7412" s="25">
        <v>0</v>
      </c>
      <c r="F7412" s="25">
        <v>1</v>
      </c>
      <c r="G7412" s="10" t="s">
        <v>22712</v>
      </c>
      <c r="H7412" s="25">
        <f>INDEX('Annexe 1 – Données des équipes'!$B$12:$R$114, MATCH(C7412, 'Annexe 1 – Données des équipes'!$B$12:$B$114,0),4)</f>
        <v>10</v>
      </c>
      <c r="I7412" s="25">
        <f>INDEX('Annexe 1 – Données des équipes'!$B$12:$R$114, MATCH(D7412, 'Annexe 1 – Données des équipes'!$B$12:$B$114,0),4)</f>
        <v>10</v>
      </c>
      <c r="J7412" s="25">
        <f t="shared" si="116"/>
        <v>1</v>
      </c>
    </row>
    <row r="7413" spans="2:10">
      <c r="B7413" s="3">
        <v>38579</v>
      </c>
      <c r="C7413" s="10" t="s">
        <v>22713</v>
      </c>
      <c r="D7413" s="10" t="s">
        <v>22714</v>
      </c>
      <c r="E7413" s="25">
        <v>3</v>
      </c>
      <c r="F7413" s="25">
        <v>2</v>
      </c>
      <c r="G7413" s="10" t="s">
        <v>22715</v>
      </c>
      <c r="H7413" s="25">
        <f>INDEX('Annexe 1 – Données des équipes'!$B$12:$R$114, MATCH(C7413, 'Annexe 1 – Données des équipes'!$B$12:$B$114,0),4)</f>
        <v>80</v>
      </c>
      <c r="I7413" s="25">
        <f>INDEX('Annexe 1 – Données des équipes'!$B$12:$R$114, MATCH(D7413, 'Annexe 1 – Données des équipes'!$B$12:$B$114,0),4)</f>
        <v>70</v>
      </c>
      <c r="J7413" s="25">
        <f t="shared" si="116"/>
        <v>1</v>
      </c>
    </row>
    <row r="7414" spans="2:10">
      <c r="B7414" s="3">
        <v>38581</v>
      </c>
      <c r="C7414" s="10" t="s">
        <v>22716</v>
      </c>
      <c r="D7414" s="10" t="s">
        <v>22717</v>
      </c>
      <c r="E7414" s="25">
        <v>2</v>
      </c>
      <c r="F7414" s="25">
        <v>1</v>
      </c>
      <c r="G7414" s="10" t="s">
        <v>22718</v>
      </c>
      <c r="H7414" s="25">
        <f>INDEX('Annexe 1 – Données des équipes'!$B$12:$R$114, MATCH(C7414, 'Annexe 1 – Données des équipes'!$B$12:$B$114,0),4)</f>
        <v>10</v>
      </c>
      <c r="I7414" s="25">
        <f>INDEX('Annexe 1 – Données des équipes'!$B$12:$R$114, MATCH(D7414, 'Annexe 1 – Données des équipes'!$B$12:$B$114,0),4)</f>
        <v>50</v>
      </c>
      <c r="J7414" s="25">
        <f t="shared" si="116"/>
        <v>1</v>
      </c>
    </row>
    <row r="7415" spans="2:10">
      <c r="B7415" s="3">
        <v>38581</v>
      </c>
      <c r="C7415" s="10" t="s">
        <v>22719</v>
      </c>
      <c r="D7415" s="10" t="s">
        <v>22720</v>
      </c>
      <c r="E7415" s="25">
        <v>1</v>
      </c>
      <c r="F7415" s="25">
        <v>2</v>
      </c>
      <c r="G7415" s="10" t="s">
        <v>22721</v>
      </c>
      <c r="H7415" s="25">
        <f>INDEX('Annexe 1 – Données des équipes'!$B$12:$R$114, MATCH(C7415, 'Annexe 1 – Données des équipes'!$B$12:$B$114,0),4)</f>
        <v>40</v>
      </c>
      <c r="I7415" s="25">
        <f>INDEX('Annexe 1 – Données des équipes'!$B$12:$R$114, MATCH(D7415, 'Annexe 1 – Données des équipes'!$B$12:$B$114,0),4)</f>
        <v>90</v>
      </c>
      <c r="J7415" s="25">
        <f t="shared" si="116"/>
        <v>1</v>
      </c>
    </row>
    <row r="7416" spans="2:10">
      <c r="B7416" s="3">
        <v>38581</v>
      </c>
      <c r="C7416" s="10" t="s">
        <v>22722</v>
      </c>
      <c r="D7416" s="10" t="s">
        <v>22723</v>
      </c>
      <c r="E7416" s="25">
        <v>1</v>
      </c>
      <c r="F7416" s="25">
        <v>2</v>
      </c>
      <c r="G7416" s="10" t="s">
        <v>22724</v>
      </c>
      <c r="H7416" s="25">
        <f>INDEX('Annexe 1 – Données des équipes'!$B$12:$R$114, MATCH(C7416, 'Annexe 1 – Données des équipes'!$B$12:$B$114,0),4)</f>
        <v>60</v>
      </c>
      <c r="I7416" s="25">
        <f>INDEX('Annexe 1 – Données des équipes'!$B$12:$R$114, MATCH(D7416, 'Annexe 1 – Données des équipes'!$B$12:$B$114,0),4)</f>
        <v>90</v>
      </c>
      <c r="J7416" s="25">
        <f t="shared" si="116"/>
        <v>1</v>
      </c>
    </row>
    <row r="7417" spans="2:10">
      <c r="B7417" s="3">
        <v>38581</v>
      </c>
      <c r="C7417" s="10" t="s">
        <v>22725</v>
      </c>
      <c r="D7417" s="10" t="s">
        <v>22726</v>
      </c>
      <c r="E7417" s="25">
        <v>2</v>
      </c>
      <c r="F7417" s="25">
        <v>1</v>
      </c>
      <c r="G7417" s="10" t="s">
        <v>22727</v>
      </c>
      <c r="H7417" s="25">
        <f>INDEX('Annexe 1 – Données des équipes'!$B$12:$R$114, MATCH(C7417, 'Annexe 1 – Données des équipes'!$B$12:$B$114,0),4)</f>
        <v>50</v>
      </c>
      <c r="I7417" s="25">
        <f>INDEX('Annexe 1 – Données des équipes'!$B$12:$R$114, MATCH(D7417, 'Annexe 1 – Données des équipes'!$B$12:$B$114,0),4)</f>
        <v>70</v>
      </c>
      <c r="J7417" s="25">
        <f t="shared" si="116"/>
        <v>1</v>
      </c>
    </row>
    <row r="7418" spans="2:10">
      <c r="B7418" s="3">
        <v>38581</v>
      </c>
      <c r="C7418" s="10" t="s">
        <v>22728</v>
      </c>
      <c r="D7418" s="10" t="s">
        <v>22729</v>
      </c>
      <c r="E7418" s="25">
        <v>0</v>
      </c>
      <c r="F7418" s="25">
        <v>1</v>
      </c>
      <c r="G7418" s="10" t="s">
        <v>22730</v>
      </c>
      <c r="H7418" s="25">
        <f>INDEX('Annexe 1 – Données des équipes'!$B$12:$R$114, MATCH(C7418, 'Annexe 1 – Données des équipes'!$B$12:$B$114,0),4)</f>
        <v>70</v>
      </c>
      <c r="I7418" s="25">
        <f>INDEX('Annexe 1 – Données des équipes'!$B$12:$R$114, MATCH(D7418, 'Annexe 1 – Données des équipes'!$B$12:$B$114,0),4)</f>
        <v>30</v>
      </c>
      <c r="J7418" s="25">
        <f t="shared" si="116"/>
        <v>1</v>
      </c>
    </row>
    <row r="7419" spans="2:10">
      <c r="B7419" s="3">
        <v>38581</v>
      </c>
      <c r="C7419" s="10" t="s">
        <v>22731</v>
      </c>
      <c r="D7419" s="10" t="s">
        <v>22732</v>
      </c>
      <c r="E7419" s="25">
        <v>0</v>
      </c>
      <c r="F7419" s="25">
        <v>1</v>
      </c>
      <c r="G7419" s="10" t="s">
        <v>22733</v>
      </c>
      <c r="H7419" s="25">
        <f>INDEX('Annexe 1 – Données des équipes'!$B$12:$R$114, MATCH(C7419, 'Annexe 1 – Données des équipes'!$B$12:$B$114,0),4)</f>
        <v>10</v>
      </c>
      <c r="I7419" s="25">
        <f>INDEX('Annexe 1 – Données des équipes'!$B$12:$R$114, MATCH(D7419, 'Annexe 1 – Données des équipes'!$B$12:$B$114,0),4)</f>
        <v>50</v>
      </c>
      <c r="J7419" s="25">
        <f t="shared" si="116"/>
        <v>1</v>
      </c>
    </row>
    <row r="7420" spans="2:10">
      <c r="B7420" s="3">
        <v>38581</v>
      </c>
      <c r="C7420" s="10" t="s">
        <v>22734</v>
      </c>
      <c r="D7420" s="10" t="s">
        <v>22735</v>
      </c>
      <c r="E7420" s="25">
        <v>3</v>
      </c>
      <c r="F7420" s="25">
        <v>2</v>
      </c>
      <c r="G7420" s="10" t="s">
        <v>22736</v>
      </c>
      <c r="H7420" s="25">
        <f>INDEX('Annexe 1 – Données des équipes'!$B$12:$R$114, MATCH(C7420, 'Annexe 1 – Données des équipes'!$B$12:$B$114,0),4)</f>
        <v>80</v>
      </c>
      <c r="I7420" s="25">
        <f>INDEX('Annexe 1 – Données des équipes'!$B$12:$R$114, MATCH(D7420, 'Annexe 1 – Données des équipes'!$B$12:$B$114,0),4)</f>
        <v>20</v>
      </c>
      <c r="J7420" s="25">
        <f t="shared" si="116"/>
        <v>1</v>
      </c>
    </row>
    <row r="7421" spans="2:10">
      <c r="B7421" s="3">
        <v>38581</v>
      </c>
      <c r="C7421" s="10" t="s">
        <v>22737</v>
      </c>
      <c r="D7421" s="10" t="s">
        <v>22738</v>
      </c>
      <c r="E7421" s="25">
        <v>2</v>
      </c>
      <c r="F7421" s="25">
        <v>1</v>
      </c>
      <c r="G7421" s="10" t="s">
        <v>22739</v>
      </c>
      <c r="H7421" s="25">
        <f>INDEX('Annexe 1 – Données des équipes'!$B$12:$R$114, MATCH(C7421, 'Annexe 1 – Données des équipes'!$B$12:$B$114,0),4)</f>
        <v>60</v>
      </c>
      <c r="I7421" s="25">
        <f>INDEX('Annexe 1 – Données des équipes'!$B$12:$R$114, MATCH(D7421, 'Annexe 1 – Données des équipes'!$B$12:$B$114,0),4)</f>
        <v>70</v>
      </c>
      <c r="J7421" s="25">
        <f t="shared" si="116"/>
        <v>1</v>
      </c>
    </row>
    <row r="7422" spans="2:10">
      <c r="B7422" s="3">
        <v>38581</v>
      </c>
      <c r="C7422" s="10" t="s">
        <v>22740</v>
      </c>
      <c r="D7422" s="10" t="s">
        <v>22741</v>
      </c>
      <c r="E7422" s="25">
        <v>3</v>
      </c>
      <c r="F7422" s="25">
        <v>2</v>
      </c>
      <c r="G7422" s="10" t="s">
        <v>22742</v>
      </c>
      <c r="H7422" s="25">
        <f>INDEX('Annexe 1 – Données des équipes'!$B$12:$R$114, MATCH(C7422, 'Annexe 1 – Données des équipes'!$B$12:$B$114,0),4)</f>
        <v>30</v>
      </c>
      <c r="I7422" s="25">
        <f>INDEX('Annexe 1 – Données des équipes'!$B$12:$R$114, MATCH(D7422, 'Annexe 1 – Données des équipes'!$B$12:$B$114,0),4)</f>
        <v>0</v>
      </c>
      <c r="J7422" s="25">
        <f t="shared" si="116"/>
        <v>1</v>
      </c>
    </row>
    <row r="7423" spans="2:10">
      <c r="B7423" s="3">
        <v>38598</v>
      </c>
      <c r="C7423" s="10" t="s">
        <v>22743</v>
      </c>
      <c r="D7423" s="10" t="s">
        <v>22744</v>
      </c>
      <c r="E7423" s="25">
        <v>0</v>
      </c>
      <c r="F7423" s="25">
        <v>1</v>
      </c>
      <c r="G7423" s="10" t="s">
        <v>22745</v>
      </c>
      <c r="H7423" s="25">
        <f>INDEX('Annexe 1 – Données des équipes'!$B$12:$R$114, MATCH(C7423, 'Annexe 1 – Données des équipes'!$B$12:$B$114,0),4)</f>
        <v>10</v>
      </c>
      <c r="I7423" s="25">
        <f>INDEX('Annexe 1 – Données des équipes'!$B$12:$R$114, MATCH(D7423, 'Annexe 1 – Données des équipes'!$B$12:$B$114,0),4)</f>
        <v>80</v>
      </c>
      <c r="J7423" s="25">
        <f t="shared" si="116"/>
        <v>1</v>
      </c>
    </row>
    <row r="7424" spans="2:10">
      <c r="B7424" s="3">
        <v>38598</v>
      </c>
      <c r="C7424" s="10" t="s">
        <v>22746</v>
      </c>
      <c r="D7424" s="10" t="s">
        <v>22747</v>
      </c>
      <c r="E7424" s="25">
        <v>1</v>
      </c>
      <c r="F7424" s="25">
        <v>2</v>
      </c>
      <c r="G7424" s="10" t="s">
        <v>22748</v>
      </c>
      <c r="H7424" s="25">
        <f>INDEX('Annexe 1 – Données des équipes'!$B$12:$R$114, MATCH(C7424, 'Annexe 1 – Données des équipes'!$B$12:$B$114,0),4)</f>
        <v>50</v>
      </c>
      <c r="I7424" s="25">
        <f>INDEX('Annexe 1 – Données des équipes'!$B$12:$R$114, MATCH(D7424, 'Annexe 1 – Données des équipes'!$B$12:$B$114,0),4)</f>
        <v>70</v>
      </c>
      <c r="J7424" s="25">
        <f t="shared" si="116"/>
        <v>1</v>
      </c>
    </row>
    <row r="7425" spans="2:10">
      <c r="B7425" s="3">
        <v>38598</v>
      </c>
      <c r="C7425" s="10" t="s">
        <v>22749</v>
      </c>
      <c r="D7425" s="10" t="s">
        <v>22750</v>
      </c>
      <c r="E7425" s="25">
        <v>1</v>
      </c>
      <c r="F7425" s="25">
        <v>0</v>
      </c>
      <c r="G7425" s="10" t="s">
        <v>22751</v>
      </c>
      <c r="H7425" s="25">
        <f>INDEX('Annexe 1 – Données des équipes'!$B$12:$R$114, MATCH(C7425, 'Annexe 1 – Données des équipes'!$B$12:$B$114,0),4)</f>
        <v>70</v>
      </c>
      <c r="I7425" s="25">
        <f>INDEX('Annexe 1 – Données des équipes'!$B$12:$R$114, MATCH(D7425, 'Annexe 1 – Données des équipes'!$B$12:$B$114,0),4)</f>
        <v>90</v>
      </c>
      <c r="J7425" s="25">
        <f t="shared" si="116"/>
        <v>1</v>
      </c>
    </row>
    <row r="7426" spans="2:10">
      <c r="B7426" s="3">
        <v>38598</v>
      </c>
      <c r="C7426" s="10" t="s">
        <v>22752</v>
      </c>
      <c r="D7426" s="10" t="s">
        <v>22753</v>
      </c>
      <c r="E7426" s="25">
        <v>3</v>
      </c>
      <c r="F7426" s="25">
        <v>2</v>
      </c>
      <c r="G7426" s="10" t="s">
        <v>22754</v>
      </c>
      <c r="H7426" s="25">
        <f>INDEX('Annexe 1 – Données des équipes'!$B$12:$R$114, MATCH(C7426, 'Annexe 1 – Données des équipes'!$B$12:$B$114,0),4)</f>
        <v>80</v>
      </c>
      <c r="I7426" s="25">
        <f>INDEX('Annexe 1 – Données des équipes'!$B$12:$R$114, MATCH(D7426, 'Annexe 1 – Données des équipes'!$B$12:$B$114,0),4)</f>
        <v>60</v>
      </c>
      <c r="J7426" s="25">
        <f t="shared" si="116"/>
        <v>1</v>
      </c>
    </row>
    <row r="7427" spans="2:10">
      <c r="B7427" s="3">
        <v>38598</v>
      </c>
      <c r="C7427" s="10" t="s">
        <v>22755</v>
      </c>
      <c r="D7427" s="10" t="s">
        <v>22756</v>
      </c>
      <c r="E7427" s="25">
        <v>2</v>
      </c>
      <c r="F7427" s="25">
        <v>3</v>
      </c>
      <c r="G7427" s="10" t="s">
        <v>22757</v>
      </c>
      <c r="H7427" s="25">
        <f>INDEX('Annexe 1 – Données des équipes'!$B$12:$R$114, MATCH(C7427, 'Annexe 1 – Données des équipes'!$B$12:$B$114,0),4)</f>
        <v>40</v>
      </c>
      <c r="I7427" s="25">
        <f>INDEX('Annexe 1 – Données des équipes'!$B$12:$R$114, MATCH(D7427, 'Annexe 1 – Données des équipes'!$B$12:$B$114,0),4)</f>
        <v>30</v>
      </c>
      <c r="J7427" s="25">
        <f t="shared" si="116"/>
        <v>1</v>
      </c>
    </row>
    <row r="7428" spans="2:10">
      <c r="B7428" s="3">
        <v>38598</v>
      </c>
      <c r="C7428" s="10" t="s">
        <v>22758</v>
      </c>
      <c r="D7428" s="10" t="s">
        <v>22759</v>
      </c>
      <c r="E7428" s="25">
        <v>2</v>
      </c>
      <c r="F7428" s="25">
        <v>1</v>
      </c>
      <c r="G7428" s="10" t="s">
        <v>22760</v>
      </c>
      <c r="H7428" s="25">
        <f>INDEX('Annexe 1 – Données des équipes'!$B$12:$R$114, MATCH(C7428, 'Annexe 1 – Données des équipes'!$B$12:$B$114,0),4)</f>
        <v>90</v>
      </c>
      <c r="I7428" s="25">
        <f>INDEX('Annexe 1 – Données des équipes'!$B$12:$R$114, MATCH(D7428, 'Annexe 1 – Données des équipes'!$B$12:$B$114,0),4)</f>
        <v>20</v>
      </c>
      <c r="J7428" s="25">
        <f t="shared" si="116"/>
        <v>1</v>
      </c>
    </row>
    <row r="7429" spans="2:10">
      <c r="B7429" s="3">
        <v>38598</v>
      </c>
      <c r="C7429" s="10" t="s">
        <v>22761</v>
      </c>
      <c r="D7429" s="10" t="s">
        <v>22762</v>
      </c>
      <c r="E7429" s="25">
        <v>0</v>
      </c>
      <c r="F7429" s="25">
        <v>1</v>
      </c>
      <c r="G7429" s="10" t="s">
        <v>22763</v>
      </c>
      <c r="H7429" s="25">
        <f>INDEX('Annexe 1 – Données des équipes'!$B$12:$R$114, MATCH(C7429, 'Annexe 1 – Données des équipes'!$B$12:$B$114,0),4)</f>
        <v>70</v>
      </c>
      <c r="I7429" s="25">
        <f>INDEX('Annexe 1 – Données des équipes'!$B$12:$R$114, MATCH(D7429, 'Annexe 1 – Données des équipes'!$B$12:$B$114,0),4)</f>
        <v>90</v>
      </c>
      <c r="J7429" s="25">
        <f t="shared" si="116"/>
        <v>1</v>
      </c>
    </row>
    <row r="7430" spans="2:10">
      <c r="B7430" s="3">
        <v>38598</v>
      </c>
      <c r="C7430" s="10" t="s">
        <v>22764</v>
      </c>
      <c r="D7430" s="10" t="s">
        <v>22765</v>
      </c>
      <c r="E7430" s="25">
        <v>0</v>
      </c>
      <c r="F7430" s="25">
        <v>1</v>
      </c>
      <c r="G7430" s="10" t="s">
        <v>22766</v>
      </c>
      <c r="H7430" s="25">
        <f>INDEX('Annexe 1 – Données des équipes'!$B$12:$R$114, MATCH(C7430, 'Annexe 1 – Données des équipes'!$B$12:$B$114,0),4)</f>
        <v>10</v>
      </c>
      <c r="I7430" s="25">
        <f>INDEX('Annexe 1 – Données des équipes'!$B$12:$R$114, MATCH(D7430, 'Annexe 1 – Données des équipes'!$B$12:$B$114,0),4)</f>
        <v>70</v>
      </c>
      <c r="J7430" s="25">
        <f t="shared" si="116"/>
        <v>1</v>
      </c>
    </row>
    <row r="7431" spans="2:10">
      <c r="B7431" s="3">
        <v>37507</v>
      </c>
      <c r="C7431" s="10" t="s">
        <v>22767</v>
      </c>
      <c r="D7431" s="10" t="s">
        <v>22768</v>
      </c>
      <c r="E7431" s="25">
        <v>0</v>
      </c>
      <c r="F7431" s="25">
        <v>0</v>
      </c>
      <c r="G7431" s="10" t="s">
        <v>22769</v>
      </c>
      <c r="H7431" s="25">
        <f>INDEX('Annexe 1 – Données des équipes'!$B$12:$R$114, MATCH(C7431, 'Annexe 1 – Données des équipes'!$B$12:$B$114,0),4)</f>
        <v>30</v>
      </c>
      <c r="I7431" s="25">
        <f>INDEX('Annexe 1 – Données des équipes'!$B$12:$R$114, MATCH(D7431, 'Annexe 1 – Données des équipes'!$B$12:$B$114,0),4)</f>
        <v>20</v>
      </c>
      <c r="J7431" s="25">
        <f t="shared" si="116"/>
        <v>0</v>
      </c>
    </row>
    <row r="7432" spans="2:10">
      <c r="B7432" s="3">
        <v>38599</v>
      </c>
      <c r="C7432" s="10" t="s">
        <v>22770</v>
      </c>
      <c r="D7432" s="10" t="s">
        <v>22771</v>
      </c>
      <c r="E7432" s="25">
        <v>3</v>
      </c>
      <c r="F7432" s="25">
        <v>2</v>
      </c>
      <c r="G7432" s="10" t="s">
        <v>22772</v>
      </c>
      <c r="H7432" s="25">
        <f>INDEX('Annexe 1 – Données des équipes'!$B$12:$R$114, MATCH(C7432, 'Annexe 1 – Données des équipes'!$B$12:$B$114,0),4)</f>
        <v>80</v>
      </c>
      <c r="I7432" s="25">
        <f>INDEX('Annexe 1 – Données des équipes'!$B$12:$R$114, MATCH(D7432, 'Annexe 1 – Données des équipes'!$B$12:$B$114,0),4)</f>
        <v>90</v>
      </c>
      <c r="J7432" s="25">
        <f t="shared" si="116"/>
        <v>1</v>
      </c>
    </row>
    <row r="7433" spans="2:10">
      <c r="B7433" s="3">
        <v>38602</v>
      </c>
      <c r="C7433" s="10" t="s">
        <v>22773</v>
      </c>
      <c r="D7433" s="10" t="s">
        <v>22774</v>
      </c>
      <c r="E7433" s="25">
        <v>3</v>
      </c>
      <c r="F7433" s="25">
        <v>2</v>
      </c>
      <c r="G7433" s="10" t="s">
        <v>22775</v>
      </c>
      <c r="H7433" s="25">
        <f>INDEX('Annexe 1 – Données des équipes'!$B$12:$R$114, MATCH(C7433, 'Annexe 1 – Données des équipes'!$B$12:$B$114,0),4)</f>
        <v>40</v>
      </c>
      <c r="I7433" s="25">
        <f>INDEX('Annexe 1 – Données des équipes'!$B$12:$R$114, MATCH(D7433, 'Annexe 1 – Données des équipes'!$B$12:$B$114,0),4)</f>
        <v>70</v>
      </c>
      <c r="J7433" s="25">
        <f t="shared" si="116"/>
        <v>1</v>
      </c>
    </row>
    <row r="7434" spans="2:10">
      <c r="B7434" s="3">
        <v>38602</v>
      </c>
      <c r="C7434" s="10" t="s">
        <v>22776</v>
      </c>
      <c r="D7434" s="10" t="s">
        <v>22777</v>
      </c>
      <c r="E7434" s="25">
        <v>0</v>
      </c>
      <c r="F7434" s="25">
        <v>1</v>
      </c>
      <c r="G7434" s="10" t="s">
        <v>22778</v>
      </c>
      <c r="H7434" s="25">
        <f>INDEX('Annexe 1 – Données des équipes'!$B$12:$R$114, MATCH(C7434, 'Annexe 1 – Données des équipes'!$B$12:$B$114,0),4)</f>
        <v>40</v>
      </c>
      <c r="I7434" s="25">
        <f>INDEX('Annexe 1 – Données des équipes'!$B$12:$R$114, MATCH(D7434, 'Annexe 1 – Données des équipes'!$B$12:$B$114,0),4)</f>
        <v>80</v>
      </c>
      <c r="J7434" s="25">
        <f t="shared" si="116"/>
        <v>1</v>
      </c>
    </row>
    <row r="7435" spans="2:10">
      <c r="B7435" s="3">
        <v>38602</v>
      </c>
      <c r="C7435" s="10" t="s">
        <v>22779</v>
      </c>
      <c r="D7435" s="10" t="s">
        <v>22780</v>
      </c>
      <c r="E7435" s="25">
        <v>0</v>
      </c>
      <c r="F7435" s="25">
        <v>1</v>
      </c>
      <c r="G7435" s="10" t="s">
        <v>22781</v>
      </c>
      <c r="H7435" s="25">
        <f>INDEX('Annexe 1 – Données des équipes'!$B$12:$R$114, MATCH(C7435, 'Annexe 1 – Données des équipes'!$B$12:$B$114,0),4)</f>
        <v>60</v>
      </c>
      <c r="I7435" s="25">
        <f>INDEX('Annexe 1 – Données des équipes'!$B$12:$R$114, MATCH(D7435, 'Annexe 1 – Données des équipes'!$B$12:$B$114,0),4)</f>
        <v>90</v>
      </c>
      <c r="J7435" s="25">
        <f t="shared" si="116"/>
        <v>1</v>
      </c>
    </row>
    <row r="7436" spans="2:10">
      <c r="B7436" s="3">
        <v>38602</v>
      </c>
      <c r="C7436" s="10" t="s">
        <v>22782</v>
      </c>
      <c r="D7436" s="10" t="s">
        <v>22783</v>
      </c>
      <c r="E7436" s="25">
        <v>5</v>
      </c>
      <c r="F7436" s="25">
        <v>4</v>
      </c>
      <c r="G7436" s="10" t="s">
        <v>22784</v>
      </c>
      <c r="H7436" s="25">
        <f>INDEX('Annexe 1 – Données des équipes'!$B$12:$R$114, MATCH(C7436, 'Annexe 1 – Données des équipes'!$B$12:$B$114,0),4)</f>
        <v>50</v>
      </c>
      <c r="I7436" s="25">
        <f>INDEX('Annexe 1 – Données des équipes'!$B$12:$R$114, MATCH(D7436, 'Annexe 1 – Données des équipes'!$B$12:$B$114,0),4)</f>
        <v>40</v>
      </c>
      <c r="J7436" s="25">
        <f t="shared" si="116"/>
        <v>1</v>
      </c>
    </row>
    <row r="7437" spans="2:10">
      <c r="B7437" s="3">
        <v>38602</v>
      </c>
      <c r="C7437" s="10" t="s">
        <v>22785</v>
      </c>
      <c r="D7437" s="10" t="s">
        <v>22786</v>
      </c>
      <c r="E7437" s="25">
        <v>1</v>
      </c>
      <c r="F7437" s="25">
        <v>0</v>
      </c>
      <c r="G7437" s="10" t="s">
        <v>22787</v>
      </c>
      <c r="H7437" s="25">
        <f>INDEX('Annexe 1 – Données des équipes'!$B$12:$R$114, MATCH(C7437, 'Annexe 1 – Données des équipes'!$B$12:$B$114,0),4)</f>
        <v>50</v>
      </c>
      <c r="I7437" s="25">
        <f>INDEX('Annexe 1 – Données des équipes'!$B$12:$R$114, MATCH(D7437, 'Annexe 1 – Données des équipes'!$B$12:$B$114,0),4)</f>
        <v>90</v>
      </c>
      <c r="J7437" s="25">
        <f t="shared" si="116"/>
        <v>1</v>
      </c>
    </row>
    <row r="7438" spans="2:10">
      <c r="B7438" s="3">
        <v>38602</v>
      </c>
      <c r="C7438" s="10" t="s">
        <v>22788</v>
      </c>
      <c r="D7438" s="10" t="s">
        <v>22789</v>
      </c>
      <c r="E7438" s="25">
        <v>1</v>
      </c>
      <c r="F7438" s="25">
        <v>2</v>
      </c>
      <c r="G7438" s="10" t="s">
        <v>22790</v>
      </c>
      <c r="H7438" s="25">
        <f>INDEX('Annexe 1 – Données des équipes'!$B$12:$R$114, MATCH(C7438, 'Annexe 1 – Données des équipes'!$B$12:$B$114,0),4)</f>
        <v>30</v>
      </c>
      <c r="I7438" s="25">
        <f>INDEX('Annexe 1 – Données des équipes'!$B$12:$R$114, MATCH(D7438, 'Annexe 1 – Données des équipes'!$B$12:$B$114,0),4)</f>
        <v>60</v>
      </c>
      <c r="J7438" s="25">
        <f t="shared" si="116"/>
        <v>1</v>
      </c>
    </row>
    <row r="7439" spans="2:10">
      <c r="B7439" s="3">
        <v>38602</v>
      </c>
      <c r="C7439" s="10" t="s">
        <v>22791</v>
      </c>
      <c r="D7439" s="10" t="s">
        <v>22792</v>
      </c>
      <c r="E7439" s="25">
        <v>1</v>
      </c>
      <c r="F7439" s="25">
        <v>0</v>
      </c>
      <c r="G7439" s="10" t="s">
        <v>22793</v>
      </c>
      <c r="H7439" s="25">
        <f>INDEX('Annexe 1 – Données des équipes'!$B$12:$R$114, MATCH(C7439, 'Annexe 1 – Données des équipes'!$B$12:$B$114,0),4)</f>
        <v>80</v>
      </c>
      <c r="I7439" s="25">
        <f>INDEX('Annexe 1 – Données des équipes'!$B$12:$R$114, MATCH(D7439, 'Annexe 1 – Données des équipes'!$B$12:$B$114,0),4)</f>
        <v>70</v>
      </c>
      <c r="J7439" s="25">
        <f t="shared" si="116"/>
        <v>1</v>
      </c>
    </row>
    <row r="7440" spans="2:10">
      <c r="B7440" s="3">
        <v>38602</v>
      </c>
      <c r="C7440" s="10" t="s">
        <v>22794</v>
      </c>
      <c r="D7440" s="10" t="s">
        <v>22795</v>
      </c>
      <c r="E7440" s="25">
        <v>0</v>
      </c>
      <c r="F7440" s="25">
        <v>1</v>
      </c>
      <c r="G7440" s="10" t="s">
        <v>22796</v>
      </c>
      <c r="H7440" s="25">
        <f>INDEX('Annexe 1 – Données des équipes'!$B$12:$R$114, MATCH(C7440, 'Annexe 1 – Données des équipes'!$B$12:$B$114,0),4)</f>
        <v>60</v>
      </c>
      <c r="I7440" s="25">
        <f>INDEX('Annexe 1 – Données des équipes'!$B$12:$R$114, MATCH(D7440, 'Annexe 1 – Données des équipes'!$B$12:$B$114,0),4)</f>
        <v>60</v>
      </c>
      <c r="J7440" s="25">
        <f t="shared" si="116"/>
        <v>1</v>
      </c>
    </row>
    <row r="7441" spans="2:10">
      <c r="B7441" s="3">
        <v>38626</v>
      </c>
      <c r="C7441" s="10" t="s">
        <v>22797</v>
      </c>
      <c r="D7441" s="10" t="s">
        <v>22798</v>
      </c>
      <c r="E7441" s="25">
        <v>1</v>
      </c>
      <c r="F7441" s="25">
        <v>2</v>
      </c>
      <c r="G7441" s="10" t="s">
        <v>22799</v>
      </c>
      <c r="H7441" s="25">
        <f>INDEX('Annexe 1 – Données des équipes'!$B$12:$R$114, MATCH(C7441, 'Annexe 1 – Données des équipes'!$B$12:$B$114,0),4)</f>
        <v>10</v>
      </c>
      <c r="I7441" s="25">
        <f>INDEX('Annexe 1 – Données des équipes'!$B$12:$R$114, MATCH(D7441, 'Annexe 1 – Données des équipes'!$B$12:$B$114,0),4)</f>
        <v>30</v>
      </c>
      <c r="J7441" s="25">
        <f t="shared" si="116"/>
        <v>1</v>
      </c>
    </row>
    <row r="7442" spans="2:10">
      <c r="B7442" s="3">
        <v>38632</v>
      </c>
      <c r="C7442" s="10" t="s">
        <v>22800</v>
      </c>
      <c r="D7442" s="10" t="s">
        <v>22801</v>
      </c>
      <c r="E7442" s="25">
        <v>3</v>
      </c>
      <c r="F7442" s="25">
        <v>2</v>
      </c>
      <c r="G7442" s="10" t="s">
        <v>22802</v>
      </c>
      <c r="H7442" s="25">
        <f>INDEX('Annexe 1 – Données des équipes'!$B$12:$R$114, MATCH(C7442, 'Annexe 1 – Données des équipes'!$B$12:$B$114,0),4)</f>
        <v>80</v>
      </c>
      <c r="I7442" s="25">
        <f>INDEX('Annexe 1 – Données des équipes'!$B$12:$R$114, MATCH(D7442, 'Annexe 1 – Données des équipes'!$B$12:$B$114,0),4)</f>
        <v>70</v>
      </c>
      <c r="J7442" s="25">
        <f t="shared" ref="J7442:J7505" si="117">ABS(F7442-E7442)</f>
        <v>1</v>
      </c>
    </row>
    <row r="7443" spans="2:10">
      <c r="B7443" s="3">
        <v>38633</v>
      </c>
      <c r="C7443" s="10" t="s">
        <v>22803</v>
      </c>
      <c r="D7443" s="10" t="s">
        <v>22804</v>
      </c>
      <c r="E7443" s="25">
        <v>1</v>
      </c>
      <c r="F7443" s="25">
        <v>0</v>
      </c>
      <c r="G7443" s="10" t="s">
        <v>22805</v>
      </c>
      <c r="H7443" s="25">
        <f>INDEX('Annexe 1 – Données des équipes'!$B$12:$R$114, MATCH(C7443, 'Annexe 1 – Données des équipes'!$B$12:$B$114,0),4)</f>
        <v>80</v>
      </c>
      <c r="I7443" s="25">
        <f>INDEX('Annexe 1 – Données des équipes'!$B$12:$R$114, MATCH(D7443, 'Annexe 1 – Données des équipes'!$B$12:$B$114,0),4)</f>
        <v>80</v>
      </c>
      <c r="J7443" s="25">
        <f t="shared" si="117"/>
        <v>1</v>
      </c>
    </row>
    <row r="7444" spans="2:10">
      <c r="B7444" s="3">
        <v>38633</v>
      </c>
      <c r="C7444" s="10" t="s">
        <v>22806</v>
      </c>
      <c r="D7444" s="10" t="s">
        <v>22807</v>
      </c>
      <c r="E7444" s="25">
        <v>1</v>
      </c>
      <c r="F7444" s="25">
        <v>0</v>
      </c>
      <c r="G7444" s="10" t="s">
        <v>22808</v>
      </c>
      <c r="H7444" s="25">
        <f>INDEX('Annexe 1 – Données des équipes'!$B$12:$R$114, MATCH(C7444, 'Annexe 1 – Données des équipes'!$B$12:$B$114,0),4)</f>
        <v>80</v>
      </c>
      <c r="I7444" s="25">
        <f>INDEX('Annexe 1 – Données des équipes'!$B$12:$R$114, MATCH(D7444, 'Annexe 1 – Données des équipes'!$B$12:$B$114,0),4)</f>
        <v>50</v>
      </c>
      <c r="J7444" s="25">
        <f t="shared" si="117"/>
        <v>1</v>
      </c>
    </row>
    <row r="7445" spans="2:10">
      <c r="B7445" s="3">
        <v>38633</v>
      </c>
      <c r="C7445" s="10" t="s">
        <v>22809</v>
      </c>
      <c r="D7445" s="10" t="s">
        <v>22810</v>
      </c>
      <c r="E7445" s="25">
        <v>1</v>
      </c>
      <c r="F7445" s="25">
        <v>0</v>
      </c>
      <c r="G7445" s="10" t="s">
        <v>22811</v>
      </c>
      <c r="H7445" s="25">
        <f>INDEX('Annexe 1 – Données des équipes'!$B$12:$R$114, MATCH(C7445, 'Annexe 1 – Données des équipes'!$B$12:$B$114,0),4)</f>
        <v>90</v>
      </c>
      <c r="I7445" s="25">
        <f>INDEX('Annexe 1 – Données des équipes'!$B$12:$R$114, MATCH(D7445, 'Annexe 1 – Données des équipes'!$B$12:$B$114,0),4)</f>
        <v>60</v>
      </c>
      <c r="J7445" s="25">
        <f t="shared" si="117"/>
        <v>1</v>
      </c>
    </row>
    <row r="7446" spans="2:10">
      <c r="B7446" s="3">
        <v>38633</v>
      </c>
      <c r="C7446" s="10" t="s">
        <v>22812</v>
      </c>
      <c r="D7446" s="10" t="s">
        <v>22813</v>
      </c>
      <c r="E7446" s="25">
        <v>0</v>
      </c>
      <c r="F7446" s="25">
        <v>1</v>
      </c>
      <c r="G7446" s="10" t="s">
        <v>22814</v>
      </c>
      <c r="H7446" s="25">
        <f>INDEX('Annexe 1 – Données des équipes'!$B$12:$R$114, MATCH(C7446, 'Annexe 1 – Données des équipes'!$B$12:$B$114,0),4)</f>
        <v>30</v>
      </c>
      <c r="I7446" s="25">
        <f>INDEX('Annexe 1 – Données des équipes'!$B$12:$R$114, MATCH(D7446, 'Annexe 1 – Données des équipes'!$B$12:$B$114,0),4)</f>
        <v>50</v>
      </c>
      <c r="J7446" s="25">
        <f t="shared" si="117"/>
        <v>1</v>
      </c>
    </row>
    <row r="7447" spans="2:10">
      <c r="B7447" s="3">
        <v>38633</v>
      </c>
      <c r="C7447" s="10" t="s">
        <v>22815</v>
      </c>
      <c r="D7447" s="10" t="s">
        <v>22816</v>
      </c>
      <c r="E7447" s="25">
        <v>1</v>
      </c>
      <c r="F7447" s="25">
        <v>0</v>
      </c>
      <c r="G7447" s="10" t="s">
        <v>22817</v>
      </c>
      <c r="H7447" s="25">
        <f>INDEX('Annexe 1 – Données des équipes'!$B$12:$R$114, MATCH(C7447, 'Annexe 1 – Données des équipes'!$B$12:$B$114,0),4)</f>
        <v>90</v>
      </c>
      <c r="I7447" s="25">
        <f>INDEX('Annexe 1 – Données des équipes'!$B$12:$R$114, MATCH(D7447, 'Annexe 1 – Données des équipes'!$B$12:$B$114,0),4)</f>
        <v>40</v>
      </c>
      <c r="J7447" s="25">
        <f t="shared" si="117"/>
        <v>1</v>
      </c>
    </row>
    <row r="7448" spans="2:10">
      <c r="B7448" s="3">
        <v>38633</v>
      </c>
      <c r="C7448" s="10" t="s">
        <v>22818</v>
      </c>
      <c r="D7448" s="10" t="s">
        <v>22819</v>
      </c>
      <c r="E7448" s="25">
        <v>2</v>
      </c>
      <c r="F7448" s="25">
        <v>3</v>
      </c>
      <c r="G7448" s="10" t="s">
        <v>22820</v>
      </c>
      <c r="H7448" s="25">
        <f>INDEX('Annexe 1 – Données des équipes'!$B$12:$R$114, MATCH(C7448, 'Annexe 1 – Données des équipes'!$B$12:$B$114,0),4)</f>
        <v>50</v>
      </c>
      <c r="I7448" s="25">
        <f>INDEX('Annexe 1 – Données des équipes'!$B$12:$R$114, MATCH(D7448, 'Annexe 1 – Données des équipes'!$B$12:$B$114,0),4)</f>
        <v>70</v>
      </c>
      <c r="J7448" s="25">
        <f t="shared" si="117"/>
        <v>1</v>
      </c>
    </row>
    <row r="7449" spans="2:10">
      <c r="B7449" s="3">
        <v>38633</v>
      </c>
      <c r="C7449" s="10" t="s">
        <v>22821</v>
      </c>
      <c r="D7449" s="10" t="s">
        <v>22822</v>
      </c>
      <c r="E7449" s="25">
        <v>0</v>
      </c>
      <c r="F7449" s="25">
        <v>1</v>
      </c>
      <c r="G7449" s="10" t="s">
        <v>22823</v>
      </c>
      <c r="H7449" s="25">
        <f>INDEX('Annexe 1 – Données des équipes'!$B$12:$R$114, MATCH(C7449, 'Annexe 1 – Données des équipes'!$B$12:$B$114,0),4)</f>
        <v>60</v>
      </c>
      <c r="I7449" s="25">
        <f>INDEX('Annexe 1 – Données des équipes'!$B$12:$R$114, MATCH(D7449, 'Annexe 1 – Données des équipes'!$B$12:$B$114,0),4)</f>
        <v>10</v>
      </c>
      <c r="J7449" s="25">
        <f t="shared" si="117"/>
        <v>1</v>
      </c>
    </row>
    <row r="7450" spans="2:10">
      <c r="B7450" s="3">
        <v>38633</v>
      </c>
      <c r="C7450" s="10" t="s">
        <v>22824</v>
      </c>
      <c r="D7450" s="10" t="s">
        <v>22825</v>
      </c>
      <c r="E7450" s="25">
        <v>1</v>
      </c>
      <c r="F7450" s="25">
        <v>0</v>
      </c>
      <c r="G7450" s="10" t="s">
        <v>22826</v>
      </c>
      <c r="H7450" s="25">
        <f>INDEX('Annexe 1 – Données des équipes'!$B$12:$R$114, MATCH(C7450, 'Annexe 1 – Données des équipes'!$B$12:$B$114,0),4)</f>
        <v>70</v>
      </c>
      <c r="I7450" s="25">
        <f>INDEX('Annexe 1 – Données des équipes'!$B$12:$R$114, MATCH(D7450, 'Annexe 1 – Données des équipes'!$B$12:$B$114,0),4)</f>
        <v>20</v>
      </c>
      <c r="J7450" s="25">
        <f t="shared" si="117"/>
        <v>1</v>
      </c>
    </row>
    <row r="7451" spans="2:10">
      <c r="B7451" s="3">
        <v>38633</v>
      </c>
      <c r="C7451" s="10" t="s">
        <v>22827</v>
      </c>
      <c r="D7451" s="10" t="s">
        <v>22828</v>
      </c>
      <c r="E7451" s="25">
        <v>2</v>
      </c>
      <c r="F7451" s="25">
        <v>1</v>
      </c>
      <c r="G7451" s="10" t="s">
        <v>22829</v>
      </c>
      <c r="H7451" s="25">
        <f>INDEX('Annexe 1 – Données des équipes'!$B$12:$R$114, MATCH(C7451, 'Annexe 1 – Données des équipes'!$B$12:$B$114,0),4)</f>
        <v>60</v>
      </c>
      <c r="I7451" s="25">
        <f>INDEX('Annexe 1 – Données des équipes'!$B$12:$R$114, MATCH(D7451, 'Annexe 1 – Données des équipes'!$B$12:$B$114,0),4)</f>
        <v>90</v>
      </c>
      <c r="J7451" s="25">
        <f t="shared" si="117"/>
        <v>1</v>
      </c>
    </row>
    <row r="7452" spans="2:10">
      <c r="B7452" s="3">
        <v>38633</v>
      </c>
      <c r="C7452" s="10" t="s">
        <v>22830</v>
      </c>
      <c r="D7452" s="10" t="s">
        <v>22831</v>
      </c>
      <c r="E7452" s="25">
        <v>0</v>
      </c>
      <c r="F7452" s="25">
        <v>1</v>
      </c>
      <c r="G7452" s="10" t="s">
        <v>22832</v>
      </c>
      <c r="H7452" s="25">
        <f>INDEX('Annexe 1 – Données des équipes'!$B$12:$R$114, MATCH(C7452, 'Annexe 1 – Données des équipes'!$B$12:$B$114,0),4)</f>
        <v>60</v>
      </c>
      <c r="I7452" s="25">
        <f>INDEX('Annexe 1 – Données des équipes'!$B$12:$R$114, MATCH(D7452, 'Annexe 1 – Données des équipes'!$B$12:$B$114,0),4)</f>
        <v>70</v>
      </c>
      <c r="J7452" s="25">
        <f t="shared" si="117"/>
        <v>1</v>
      </c>
    </row>
    <row r="7453" spans="2:10">
      <c r="B7453" s="3">
        <v>38637</v>
      </c>
      <c r="C7453" s="10" t="s">
        <v>22833</v>
      </c>
      <c r="D7453" s="10" t="s">
        <v>22834</v>
      </c>
      <c r="E7453" s="25">
        <v>0</v>
      </c>
      <c r="F7453" s="25">
        <v>1</v>
      </c>
      <c r="G7453" s="10" t="s">
        <v>22835</v>
      </c>
      <c r="H7453" s="25">
        <f>INDEX('Annexe 1 – Données des équipes'!$B$12:$R$114, MATCH(C7453, 'Annexe 1 – Données des équipes'!$B$12:$B$114,0),4)</f>
        <v>40</v>
      </c>
      <c r="I7453" s="25">
        <f>INDEX('Annexe 1 – Données des équipes'!$B$12:$R$114, MATCH(D7453, 'Annexe 1 – Données des équipes'!$B$12:$B$114,0),4)</f>
        <v>60</v>
      </c>
      <c r="J7453" s="25">
        <f t="shared" si="117"/>
        <v>1</v>
      </c>
    </row>
    <row r="7454" spans="2:10">
      <c r="B7454" s="3">
        <v>38637</v>
      </c>
      <c r="C7454" s="10" t="s">
        <v>22836</v>
      </c>
      <c r="D7454" s="10" t="s">
        <v>22837</v>
      </c>
      <c r="E7454" s="25">
        <v>0</v>
      </c>
      <c r="F7454" s="25">
        <v>1</v>
      </c>
      <c r="G7454" s="10" t="s">
        <v>22838</v>
      </c>
      <c r="H7454" s="25">
        <f>INDEX('Annexe 1 – Données des équipes'!$B$12:$R$114, MATCH(C7454, 'Annexe 1 – Données des équipes'!$B$12:$B$114,0),4)</f>
        <v>10</v>
      </c>
      <c r="I7454" s="25">
        <f>INDEX('Annexe 1 – Données des équipes'!$B$12:$R$114, MATCH(D7454, 'Annexe 1 – Données des équipes'!$B$12:$B$114,0),4)</f>
        <v>30</v>
      </c>
      <c r="J7454" s="25">
        <f t="shared" si="117"/>
        <v>1</v>
      </c>
    </row>
    <row r="7455" spans="2:10">
      <c r="B7455" s="3">
        <v>38637</v>
      </c>
      <c r="C7455" s="10" t="s">
        <v>22839</v>
      </c>
      <c r="D7455" s="10" t="s">
        <v>22840</v>
      </c>
      <c r="E7455" s="25">
        <v>2</v>
      </c>
      <c r="F7455" s="25">
        <v>1</v>
      </c>
      <c r="G7455" s="10" t="s">
        <v>22841</v>
      </c>
      <c r="H7455" s="25">
        <f>INDEX('Annexe 1 – Données des équipes'!$B$12:$R$114, MATCH(C7455, 'Annexe 1 – Données des équipes'!$B$12:$B$114,0),4)</f>
        <v>90</v>
      </c>
      <c r="I7455" s="25">
        <f>INDEX('Annexe 1 – Données des équipes'!$B$12:$R$114, MATCH(D7455, 'Annexe 1 – Données des équipes'!$B$12:$B$114,0),4)</f>
        <v>80</v>
      </c>
      <c r="J7455" s="25">
        <f t="shared" si="117"/>
        <v>1</v>
      </c>
    </row>
    <row r="7456" spans="2:10">
      <c r="B7456" s="3">
        <v>38637</v>
      </c>
      <c r="C7456" s="10" t="s">
        <v>22842</v>
      </c>
      <c r="D7456" s="10" t="s">
        <v>22843</v>
      </c>
      <c r="E7456" s="25">
        <v>1</v>
      </c>
      <c r="F7456" s="25">
        <v>0</v>
      </c>
      <c r="G7456" s="10" t="s">
        <v>22844</v>
      </c>
      <c r="H7456" s="25">
        <f>INDEX('Annexe 1 – Données des équipes'!$B$12:$R$114, MATCH(C7456, 'Annexe 1 – Données des équipes'!$B$12:$B$114,0),4)</f>
        <v>90</v>
      </c>
      <c r="I7456" s="25">
        <f>INDEX('Annexe 1 – Données des équipes'!$B$12:$R$114, MATCH(D7456, 'Annexe 1 – Données des équipes'!$B$12:$B$114,0),4)</f>
        <v>30</v>
      </c>
      <c r="J7456" s="25">
        <f t="shared" si="117"/>
        <v>1</v>
      </c>
    </row>
    <row r="7457" spans="2:10">
      <c r="B7457" s="3">
        <v>38637</v>
      </c>
      <c r="C7457" s="10" t="s">
        <v>22845</v>
      </c>
      <c r="D7457" s="10" t="s">
        <v>22846</v>
      </c>
      <c r="E7457" s="25">
        <v>1</v>
      </c>
      <c r="F7457" s="25">
        <v>0</v>
      </c>
      <c r="G7457" s="10" t="s">
        <v>22847</v>
      </c>
      <c r="H7457" s="25">
        <f>INDEX('Annexe 1 – Données des équipes'!$B$12:$R$114, MATCH(C7457, 'Annexe 1 – Données des équipes'!$B$12:$B$114,0),4)</f>
        <v>50</v>
      </c>
      <c r="I7457" s="25">
        <f>INDEX('Annexe 1 – Données des équipes'!$B$12:$R$114, MATCH(D7457, 'Annexe 1 – Données des équipes'!$B$12:$B$114,0),4)</f>
        <v>10</v>
      </c>
      <c r="J7457" s="25">
        <f t="shared" si="117"/>
        <v>1</v>
      </c>
    </row>
    <row r="7458" spans="2:10">
      <c r="B7458" s="3">
        <v>38637</v>
      </c>
      <c r="C7458" s="10" t="s">
        <v>22848</v>
      </c>
      <c r="D7458" s="10" t="s">
        <v>22849</v>
      </c>
      <c r="E7458" s="25">
        <v>0</v>
      </c>
      <c r="F7458" s="25">
        <v>1</v>
      </c>
      <c r="G7458" s="10" t="s">
        <v>22850</v>
      </c>
      <c r="H7458" s="25">
        <f>INDEX('Annexe 1 – Données des équipes'!$B$12:$R$114, MATCH(C7458, 'Annexe 1 – Données des équipes'!$B$12:$B$114,0),4)</f>
        <v>70</v>
      </c>
      <c r="I7458" s="25">
        <f>INDEX('Annexe 1 – Données des équipes'!$B$12:$R$114, MATCH(D7458, 'Annexe 1 – Données des équipes'!$B$12:$B$114,0),4)</f>
        <v>90</v>
      </c>
      <c r="J7458" s="25">
        <f t="shared" si="117"/>
        <v>1</v>
      </c>
    </row>
    <row r="7459" spans="2:10">
      <c r="B7459" s="3">
        <v>38637</v>
      </c>
      <c r="C7459" s="10" t="s">
        <v>22851</v>
      </c>
      <c r="D7459" s="10" t="s">
        <v>22852</v>
      </c>
      <c r="E7459" s="25">
        <v>1</v>
      </c>
      <c r="F7459" s="25">
        <v>0</v>
      </c>
      <c r="G7459" s="10" t="s">
        <v>22853</v>
      </c>
      <c r="H7459" s="25">
        <f>INDEX('Annexe 1 – Données des équipes'!$B$12:$R$114, MATCH(C7459, 'Annexe 1 – Données des équipes'!$B$12:$B$114,0),4)</f>
        <v>60</v>
      </c>
      <c r="I7459" s="25">
        <f>INDEX('Annexe 1 – Données des équipes'!$B$12:$R$114, MATCH(D7459, 'Annexe 1 – Données des équipes'!$B$12:$B$114,0),4)</f>
        <v>50</v>
      </c>
      <c r="J7459" s="25">
        <f t="shared" si="117"/>
        <v>1</v>
      </c>
    </row>
    <row r="7460" spans="2:10">
      <c r="B7460" s="3">
        <v>38637</v>
      </c>
      <c r="C7460" s="10" t="s">
        <v>22854</v>
      </c>
      <c r="D7460" s="10" t="s">
        <v>22855</v>
      </c>
      <c r="E7460" s="25">
        <v>1</v>
      </c>
      <c r="F7460" s="25">
        <v>0</v>
      </c>
      <c r="G7460" s="10" t="s">
        <v>22856</v>
      </c>
      <c r="H7460" s="25">
        <f>INDEX('Annexe 1 – Données des équipes'!$B$12:$R$114, MATCH(C7460, 'Annexe 1 – Données des équipes'!$B$12:$B$114,0),4)</f>
        <v>80</v>
      </c>
      <c r="I7460" s="25">
        <f>INDEX('Annexe 1 – Données des équipes'!$B$12:$R$114, MATCH(D7460, 'Annexe 1 – Données des équipes'!$B$12:$B$114,0),4)</f>
        <v>90</v>
      </c>
      <c r="J7460" s="25">
        <f t="shared" si="117"/>
        <v>1</v>
      </c>
    </row>
    <row r="7461" spans="2:10">
      <c r="B7461" s="3">
        <v>38665</v>
      </c>
      <c r="C7461" s="10" t="s">
        <v>22857</v>
      </c>
      <c r="D7461" s="10" t="s">
        <v>22858</v>
      </c>
      <c r="E7461" s="25">
        <v>3</v>
      </c>
      <c r="F7461" s="25">
        <v>2</v>
      </c>
      <c r="G7461" s="10" t="s">
        <v>22859</v>
      </c>
      <c r="H7461" s="25">
        <f>INDEX('Annexe 1 – Données des équipes'!$B$12:$R$114, MATCH(C7461, 'Annexe 1 – Données des équipes'!$B$12:$B$114,0),4)</f>
        <v>90</v>
      </c>
      <c r="I7461" s="25">
        <f>INDEX('Annexe 1 – Données des équipes'!$B$12:$R$114, MATCH(D7461, 'Annexe 1 – Données des équipes'!$B$12:$B$114,0),4)</f>
        <v>60</v>
      </c>
      <c r="J7461" s="25">
        <f t="shared" si="117"/>
        <v>1</v>
      </c>
    </row>
    <row r="7462" spans="2:10">
      <c r="B7462" s="3">
        <v>38668</v>
      </c>
      <c r="C7462" s="10" t="s">
        <v>22860</v>
      </c>
      <c r="D7462" s="10" t="s">
        <v>22861</v>
      </c>
      <c r="E7462" s="25">
        <v>3</v>
      </c>
      <c r="F7462" s="25">
        <v>2</v>
      </c>
      <c r="G7462" s="10" t="s">
        <v>22862</v>
      </c>
      <c r="H7462" s="25">
        <f>INDEX('Annexe 1 – Données des équipes'!$B$12:$R$114, MATCH(C7462, 'Annexe 1 – Données des équipes'!$B$12:$B$114,0),4)</f>
        <v>90</v>
      </c>
      <c r="I7462" s="25">
        <f>INDEX('Annexe 1 – Données des équipes'!$B$12:$R$114, MATCH(D7462, 'Annexe 1 – Données des équipes'!$B$12:$B$114,0),4)</f>
        <v>90</v>
      </c>
      <c r="J7462" s="25">
        <f t="shared" si="117"/>
        <v>1</v>
      </c>
    </row>
    <row r="7463" spans="2:10">
      <c r="B7463" s="3">
        <v>37794</v>
      </c>
      <c r="C7463" s="10" t="s">
        <v>22863</v>
      </c>
      <c r="D7463" s="10" t="s">
        <v>22864</v>
      </c>
      <c r="E7463" s="25">
        <v>2</v>
      </c>
      <c r="F7463" s="25">
        <v>1</v>
      </c>
      <c r="G7463" s="10" t="s">
        <v>22865</v>
      </c>
      <c r="H7463" s="25">
        <f>INDEX('Annexe 1 – Données des équipes'!$B$12:$R$114, MATCH(C7463, 'Annexe 1 – Données des équipes'!$B$12:$B$114,0),4)</f>
        <v>20</v>
      </c>
      <c r="I7463" s="25">
        <f>INDEX('Annexe 1 – Données des équipes'!$B$12:$R$114, MATCH(D7463, 'Annexe 1 – Données des équipes'!$B$12:$B$114,0),4)</f>
        <v>30</v>
      </c>
      <c r="J7463" s="25">
        <f t="shared" si="117"/>
        <v>1</v>
      </c>
    </row>
    <row r="7464" spans="2:10">
      <c r="B7464" s="3">
        <v>38668</v>
      </c>
      <c r="C7464" s="10" t="s">
        <v>22866</v>
      </c>
      <c r="D7464" s="10" t="s">
        <v>22867</v>
      </c>
      <c r="E7464" s="25">
        <v>2</v>
      </c>
      <c r="F7464" s="25">
        <v>3</v>
      </c>
      <c r="G7464" s="10" t="s">
        <v>22868</v>
      </c>
      <c r="H7464" s="25">
        <f>INDEX('Annexe 1 – Données des équipes'!$B$12:$R$114, MATCH(C7464, 'Annexe 1 – Données des équipes'!$B$12:$B$114,0),4)</f>
        <v>20</v>
      </c>
      <c r="I7464" s="25">
        <f>INDEX('Annexe 1 – Données des équipes'!$B$12:$R$114, MATCH(D7464, 'Annexe 1 – Données des équipes'!$B$12:$B$114,0),4)</f>
        <v>70</v>
      </c>
      <c r="J7464" s="25">
        <f t="shared" si="117"/>
        <v>1</v>
      </c>
    </row>
    <row r="7465" spans="2:10">
      <c r="B7465" s="3">
        <v>38668</v>
      </c>
      <c r="C7465" s="10" t="s">
        <v>22869</v>
      </c>
      <c r="D7465" s="10" t="s">
        <v>22870</v>
      </c>
      <c r="E7465" s="25">
        <v>1</v>
      </c>
      <c r="F7465" s="25">
        <v>0</v>
      </c>
      <c r="G7465" s="10" t="s">
        <v>22871</v>
      </c>
      <c r="H7465" s="25">
        <f>INDEX('Annexe 1 – Données des équipes'!$B$12:$R$114, MATCH(C7465, 'Annexe 1 – Données des équipes'!$B$12:$B$114,0),4)</f>
        <v>80</v>
      </c>
      <c r="I7465" s="25">
        <f>INDEX('Annexe 1 – Données des équipes'!$B$12:$R$114, MATCH(D7465, 'Annexe 1 – Données des équipes'!$B$12:$B$114,0),4)</f>
        <v>60</v>
      </c>
      <c r="J7465" s="25">
        <f t="shared" si="117"/>
        <v>1</v>
      </c>
    </row>
    <row r="7466" spans="2:10">
      <c r="B7466" s="3">
        <v>38672</v>
      </c>
      <c r="C7466" s="10" t="s">
        <v>22872</v>
      </c>
      <c r="D7466" s="10" t="s">
        <v>22873</v>
      </c>
      <c r="E7466" s="25">
        <v>1</v>
      </c>
      <c r="F7466" s="25">
        <v>0</v>
      </c>
      <c r="G7466" s="10" t="s">
        <v>22874</v>
      </c>
      <c r="H7466" s="25">
        <f>INDEX('Annexe 1 – Données des équipes'!$B$12:$R$114, MATCH(C7466, 'Annexe 1 – Données des équipes'!$B$12:$B$114,0),4)</f>
        <v>60</v>
      </c>
      <c r="I7466" s="25">
        <f>INDEX('Annexe 1 – Données des équipes'!$B$12:$R$114, MATCH(D7466, 'Annexe 1 – Données des équipes'!$B$12:$B$114,0),4)</f>
        <v>80</v>
      </c>
      <c r="J7466" s="25">
        <f t="shared" si="117"/>
        <v>1</v>
      </c>
    </row>
    <row r="7467" spans="2:10">
      <c r="B7467" s="3">
        <v>38672</v>
      </c>
      <c r="C7467" s="10" t="s">
        <v>22875</v>
      </c>
      <c r="D7467" s="10" t="s">
        <v>22876</v>
      </c>
      <c r="E7467" s="25">
        <v>1</v>
      </c>
      <c r="F7467" s="25">
        <v>2</v>
      </c>
      <c r="G7467" s="10" t="s">
        <v>22877</v>
      </c>
      <c r="H7467" s="25">
        <f>INDEX('Annexe 1 – Données des équipes'!$B$12:$R$114, MATCH(C7467, 'Annexe 1 – Données des équipes'!$B$12:$B$114,0),4)</f>
        <v>50</v>
      </c>
      <c r="I7467" s="25">
        <f>INDEX('Annexe 1 – Données des équipes'!$B$12:$R$114, MATCH(D7467, 'Annexe 1 – Données des équipes'!$B$12:$B$114,0),4)</f>
        <v>40</v>
      </c>
      <c r="J7467" s="25">
        <f t="shared" si="117"/>
        <v>1</v>
      </c>
    </row>
    <row r="7468" spans="2:10">
      <c r="B7468" s="3">
        <v>38672</v>
      </c>
      <c r="C7468" s="10" t="s">
        <v>22878</v>
      </c>
      <c r="D7468" s="10" t="s">
        <v>22879</v>
      </c>
      <c r="E7468" s="25">
        <v>3</v>
      </c>
      <c r="F7468" s="25">
        <v>2</v>
      </c>
      <c r="G7468" s="10" t="s">
        <v>22880</v>
      </c>
      <c r="H7468" s="25">
        <f>INDEX('Annexe 1 – Données des équipes'!$B$12:$R$114, MATCH(C7468, 'Annexe 1 – Données des équipes'!$B$12:$B$114,0),4)</f>
        <v>10</v>
      </c>
      <c r="I7468" s="25">
        <f>INDEX('Annexe 1 – Données des équipes'!$B$12:$R$114, MATCH(D7468, 'Annexe 1 – Données des équipes'!$B$12:$B$114,0),4)</f>
        <v>10</v>
      </c>
      <c r="J7468" s="25">
        <f t="shared" si="117"/>
        <v>1</v>
      </c>
    </row>
    <row r="7469" spans="2:10">
      <c r="B7469" s="3">
        <v>38672</v>
      </c>
      <c r="C7469" s="10" t="s">
        <v>22881</v>
      </c>
      <c r="D7469" s="10" t="s">
        <v>22882</v>
      </c>
      <c r="E7469" s="25">
        <v>2</v>
      </c>
      <c r="F7469" s="25">
        <v>1</v>
      </c>
      <c r="G7469" s="10" t="s">
        <v>22883</v>
      </c>
      <c r="H7469" s="25">
        <f>INDEX('Annexe 1 – Données des équipes'!$B$12:$R$114, MATCH(C7469, 'Annexe 1 – Données des équipes'!$B$12:$B$114,0),4)</f>
        <v>50</v>
      </c>
      <c r="I7469" s="25">
        <f>INDEX('Annexe 1 – Données des équipes'!$B$12:$R$114, MATCH(D7469, 'Annexe 1 – Données des équipes'!$B$12:$B$114,0),4)</f>
        <v>40</v>
      </c>
      <c r="J7469" s="25">
        <f t="shared" si="117"/>
        <v>1</v>
      </c>
    </row>
    <row r="7470" spans="2:10">
      <c r="B7470" s="3">
        <v>38713</v>
      </c>
      <c r="C7470" s="10" t="s">
        <v>22884</v>
      </c>
      <c r="D7470" s="10" t="s">
        <v>22885</v>
      </c>
      <c r="E7470" s="25">
        <v>1</v>
      </c>
      <c r="F7470" s="25">
        <v>2</v>
      </c>
      <c r="G7470" s="10" t="s">
        <v>22886</v>
      </c>
      <c r="H7470" s="25">
        <f>INDEX('Annexe 1 – Données des équipes'!$B$12:$R$114, MATCH(C7470, 'Annexe 1 – Données des équipes'!$B$12:$B$114,0),4)</f>
        <v>70</v>
      </c>
      <c r="I7470" s="25">
        <f>INDEX('Annexe 1 – Données des équipes'!$B$12:$R$114, MATCH(D7470, 'Annexe 1 – Données des équipes'!$B$12:$B$114,0),4)</f>
        <v>70</v>
      </c>
      <c r="J7470" s="25">
        <f t="shared" si="117"/>
        <v>1</v>
      </c>
    </row>
    <row r="7471" spans="2:10">
      <c r="B7471" s="3">
        <v>38715</v>
      </c>
      <c r="C7471" s="10" t="s">
        <v>22887</v>
      </c>
      <c r="D7471" s="10" t="s">
        <v>22888</v>
      </c>
      <c r="E7471" s="25">
        <v>1</v>
      </c>
      <c r="F7471" s="25">
        <v>2</v>
      </c>
      <c r="G7471" s="10" t="s">
        <v>22889</v>
      </c>
      <c r="H7471" s="25">
        <f>INDEX('Annexe 1 – Données des équipes'!$B$12:$R$114, MATCH(C7471, 'Annexe 1 – Données des équipes'!$B$12:$B$114,0),4)</f>
        <v>70</v>
      </c>
      <c r="I7471" s="25">
        <f>INDEX('Annexe 1 – Données des équipes'!$B$12:$R$114, MATCH(D7471, 'Annexe 1 – Données des équipes'!$B$12:$B$114,0),4)</f>
        <v>0</v>
      </c>
      <c r="J7471" s="25">
        <f t="shared" si="117"/>
        <v>1</v>
      </c>
    </row>
    <row r="7472" spans="2:10">
      <c r="B7472" s="3">
        <v>38729</v>
      </c>
      <c r="C7472" s="10" t="s">
        <v>22890</v>
      </c>
      <c r="D7472" s="10" t="s">
        <v>22891</v>
      </c>
      <c r="E7472" s="25">
        <v>1</v>
      </c>
      <c r="F7472" s="25">
        <v>0</v>
      </c>
      <c r="G7472" s="10" t="s">
        <v>22892</v>
      </c>
      <c r="H7472" s="25">
        <f>INDEX('Annexe 1 – Données des équipes'!$B$12:$R$114, MATCH(C7472, 'Annexe 1 – Données des équipes'!$B$12:$B$114,0),4)</f>
        <v>40</v>
      </c>
      <c r="I7472" s="25">
        <f>INDEX('Annexe 1 – Données des équipes'!$B$12:$R$114, MATCH(D7472, 'Annexe 1 – Données des équipes'!$B$12:$B$114,0),4)</f>
        <v>10</v>
      </c>
      <c r="J7472" s="25">
        <f t="shared" si="117"/>
        <v>1</v>
      </c>
    </row>
    <row r="7473" spans="2:10">
      <c r="B7473" s="3">
        <v>38731</v>
      </c>
      <c r="C7473" s="10" t="s">
        <v>22893</v>
      </c>
      <c r="D7473" s="10" t="s">
        <v>22894</v>
      </c>
      <c r="E7473" s="25">
        <v>1</v>
      </c>
      <c r="F7473" s="25">
        <v>2</v>
      </c>
      <c r="G7473" s="10" t="s">
        <v>22895</v>
      </c>
      <c r="H7473" s="25">
        <f>INDEX('Annexe 1 – Données des équipes'!$B$12:$R$114, MATCH(C7473, 'Annexe 1 – Données des équipes'!$B$12:$B$114,0),4)</f>
        <v>50</v>
      </c>
      <c r="I7473" s="25">
        <f>INDEX('Annexe 1 – Données des équipes'!$B$12:$R$114, MATCH(D7473, 'Annexe 1 – Données des équipes'!$B$12:$B$114,0),4)</f>
        <v>20</v>
      </c>
      <c r="J7473" s="25">
        <f t="shared" si="117"/>
        <v>1</v>
      </c>
    </row>
    <row r="7474" spans="2:10">
      <c r="B7474" s="3">
        <v>38731</v>
      </c>
      <c r="C7474" s="10" t="s">
        <v>22896</v>
      </c>
      <c r="D7474" s="10" t="s">
        <v>22897</v>
      </c>
      <c r="E7474" s="25">
        <v>1</v>
      </c>
      <c r="F7474" s="25">
        <v>0</v>
      </c>
      <c r="G7474" s="10" t="s">
        <v>22898</v>
      </c>
      <c r="H7474" s="25">
        <f>INDEX('Annexe 1 – Données des équipes'!$B$12:$R$114, MATCH(C7474, 'Annexe 1 – Données des équipes'!$B$12:$B$114,0),4)</f>
        <v>50</v>
      </c>
      <c r="I7474" s="25">
        <f>INDEX('Annexe 1 – Données des équipes'!$B$12:$R$114, MATCH(D7474, 'Annexe 1 – Données des équipes'!$B$12:$B$114,0),4)</f>
        <v>10</v>
      </c>
      <c r="J7474" s="25">
        <f t="shared" si="117"/>
        <v>1</v>
      </c>
    </row>
    <row r="7475" spans="2:10">
      <c r="B7475" s="3">
        <v>38735</v>
      </c>
      <c r="C7475" s="10" t="s">
        <v>22899</v>
      </c>
      <c r="D7475" s="10" t="s">
        <v>22900</v>
      </c>
      <c r="E7475" s="25">
        <v>1</v>
      </c>
      <c r="F7475" s="25">
        <v>0</v>
      </c>
      <c r="G7475" s="10" t="s">
        <v>22901</v>
      </c>
      <c r="H7475" s="25">
        <f>INDEX('Annexe 1 – Données des équipes'!$B$12:$R$114, MATCH(C7475, 'Annexe 1 – Données des équipes'!$B$12:$B$114,0),4)</f>
        <v>20</v>
      </c>
      <c r="I7475" s="25">
        <f>INDEX('Annexe 1 – Données des équipes'!$B$12:$R$114, MATCH(D7475, 'Annexe 1 – Données des équipes'!$B$12:$B$114,0),4)</f>
        <v>70</v>
      </c>
      <c r="J7475" s="25">
        <f t="shared" si="117"/>
        <v>1</v>
      </c>
    </row>
    <row r="7476" spans="2:10">
      <c r="B7476" s="3">
        <v>37874</v>
      </c>
      <c r="C7476" s="10" t="s">
        <v>22902</v>
      </c>
      <c r="D7476" s="10" t="s">
        <v>22903</v>
      </c>
      <c r="E7476" s="25">
        <v>3</v>
      </c>
      <c r="F7476" s="25">
        <v>2</v>
      </c>
      <c r="G7476" s="10" t="s">
        <v>22904</v>
      </c>
      <c r="H7476" s="25">
        <f>INDEX('Annexe 1 – Données des équipes'!$B$12:$R$114, MATCH(C7476, 'Annexe 1 – Données des équipes'!$B$12:$B$114,0),4)</f>
        <v>40</v>
      </c>
      <c r="I7476" s="25">
        <f>INDEX('Annexe 1 – Données des équipes'!$B$12:$R$114, MATCH(D7476, 'Annexe 1 – Données des équipes'!$B$12:$B$114,0),4)</f>
        <v>30</v>
      </c>
      <c r="J7476" s="25">
        <f t="shared" si="117"/>
        <v>1</v>
      </c>
    </row>
    <row r="7477" spans="2:10">
      <c r="B7477" s="3">
        <v>38740</v>
      </c>
      <c r="C7477" s="10" t="s">
        <v>22905</v>
      </c>
      <c r="D7477" s="10" t="s">
        <v>22906</v>
      </c>
      <c r="E7477" s="25">
        <v>1</v>
      </c>
      <c r="F7477" s="25">
        <v>0</v>
      </c>
      <c r="G7477" s="10" t="s">
        <v>22907</v>
      </c>
      <c r="H7477" s="25">
        <f>INDEX('Annexe 1 – Données des équipes'!$B$12:$R$114, MATCH(C7477, 'Annexe 1 – Données des équipes'!$B$12:$B$114,0),4)</f>
        <v>50</v>
      </c>
      <c r="I7477" s="25">
        <f>INDEX('Annexe 1 – Données des équipes'!$B$12:$R$114, MATCH(D7477, 'Annexe 1 – Données des équipes'!$B$12:$B$114,0),4)</f>
        <v>40</v>
      </c>
      <c r="J7477" s="25">
        <f t="shared" si="117"/>
        <v>1</v>
      </c>
    </row>
    <row r="7478" spans="2:10">
      <c r="B7478" s="3">
        <v>37940</v>
      </c>
      <c r="C7478" s="10" t="s">
        <v>22908</v>
      </c>
      <c r="D7478" s="10" t="s">
        <v>22909</v>
      </c>
      <c r="E7478" s="25">
        <v>1</v>
      </c>
      <c r="F7478" s="25">
        <v>0</v>
      </c>
      <c r="G7478" s="10" t="s">
        <v>22910</v>
      </c>
      <c r="H7478" s="25">
        <f>INDEX('Annexe 1 – Données des équipes'!$B$12:$R$114, MATCH(C7478, 'Annexe 1 – Données des équipes'!$B$12:$B$114,0),4)</f>
        <v>70</v>
      </c>
      <c r="I7478" s="25">
        <f>INDEX('Annexe 1 – Données des équipes'!$B$12:$R$114, MATCH(D7478, 'Annexe 1 – Données des équipes'!$B$12:$B$114,0),4)</f>
        <v>30</v>
      </c>
      <c r="J7478" s="25">
        <f t="shared" si="117"/>
        <v>1</v>
      </c>
    </row>
    <row r="7479" spans="2:10">
      <c r="B7479" s="3">
        <v>38742</v>
      </c>
      <c r="C7479" s="10" t="s">
        <v>22911</v>
      </c>
      <c r="D7479" s="10" t="s">
        <v>22912</v>
      </c>
      <c r="E7479" s="25">
        <v>1</v>
      </c>
      <c r="F7479" s="25">
        <v>0</v>
      </c>
      <c r="G7479" s="10" t="s">
        <v>22913</v>
      </c>
      <c r="H7479" s="25">
        <f>INDEX('Annexe 1 – Données des équipes'!$B$12:$R$114, MATCH(C7479, 'Annexe 1 – Données des équipes'!$B$12:$B$114,0),4)</f>
        <v>70</v>
      </c>
      <c r="I7479" s="25">
        <f>INDEX('Annexe 1 – Données des équipes'!$B$12:$R$114, MATCH(D7479, 'Annexe 1 – Données des équipes'!$B$12:$B$114,0),4)</f>
        <v>40</v>
      </c>
      <c r="J7479" s="25">
        <f t="shared" si="117"/>
        <v>1</v>
      </c>
    </row>
    <row r="7480" spans="2:10">
      <c r="B7480" s="3">
        <v>38742</v>
      </c>
      <c r="C7480" s="10" t="s">
        <v>22914</v>
      </c>
      <c r="D7480" s="10" t="s">
        <v>22915</v>
      </c>
      <c r="E7480" s="25">
        <v>0</v>
      </c>
      <c r="F7480" s="25">
        <v>1</v>
      </c>
      <c r="G7480" s="10" t="s">
        <v>22916</v>
      </c>
      <c r="H7480" s="25">
        <f>INDEX('Annexe 1 – Données des équipes'!$B$12:$R$114, MATCH(C7480, 'Annexe 1 – Données des équipes'!$B$12:$B$114,0),4)</f>
        <v>30</v>
      </c>
      <c r="I7480" s="25">
        <f>INDEX('Annexe 1 – Données des équipes'!$B$12:$R$114, MATCH(D7480, 'Annexe 1 – Données des équipes'!$B$12:$B$114,0),4)</f>
        <v>70</v>
      </c>
      <c r="J7480" s="25">
        <f t="shared" si="117"/>
        <v>1</v>
      </c>
    </row>
    <row r="7481" spans="2:10">
      <c r="B7481" s="3">
        <v>38742</v>
      </c>
      <c r="C7481" s="10" t="s">
        <v>22917</v>
      </c>
      <c r="D7481" s="10" t="s">
        <v>22918</v>
      </c>
      <c r="E7481" s="25">
        <v>2</v>
      </c>
      <c r="F7481" s="25">
        <v>1</v>
      </c>
      <c r="G7481" s="10" t="s">
        <v>22919</v>
      </c>
      <c r="H7481" s="25">
        <f>INDEX('Annexe 1 – Données des équipes'!$B$12:$R$114, MATCH(C7481, 'Annexe 1 – Données des équipes'!$B$12:$B$114,0),4)</f>
        <v>80</v>
      </c>
      <c r="I7481" s="25">
        <f>INDEX('Annexe 1 – Données des équipes'!$B$12:$R$114, MATCH(D7481, 'Annexe 1 – Données des équipes'!$B$12:$B$114,0),4)</f>
        <v>30</v>
      </c>
      <c r="J7481" s="25">
        <f t="shared" si="117"/>
        <v>1</v>
      </c>
    </row>
    <row r="7482" spans="2:10">
      <c r="B7482" s="3">
        <v>38743</v>
      </c>
      <c r="C7482" s="10" t="s">
        <v>22920</v>
      </c>
      <c r="D7482" s="10" t="s">
        <v>22921</v>
      </c>
      <c r="E7482" s="25">
        <v>1</v>
      </c>
      <c r="F7482" s="25">
        <v>2</v>
      </c>
      <c r="G7482" s="10" t="s">
        <v>22922</v>
      </c>
      <c r="H7482" s="25">
        <f>INDEX('Annexe 1 – Données des équipes'!$B$12:$R$114, MATCH(C7482, 'Annexe 1 – Données des équipes'!$B$12:$B$114,0),4)</f>
        <v>10</v>
      </c>
      <c r="I7482" s="25">
        <f>INDEX('Annexe 1 – Données des équipes'!$B$12:$R$114, MATCH(D7482, 'Annexe 1 – Données des équipes'!$B$12:$B$114,0),4)</f>
        <v>10</v>
      </c>
      <c r="J7482" s="25">
        <f t="shared" si="117"/>
        <v>1</v>
      </c>
    </row>
    <row r="7483" spans="2:10">
      <c r="B7483" s="3">
        <v>38744</v>
      </c>
      <c r="C7483" s="10" t="s">
        <v>22923</v>
      </c>
      <c r="D7483" s="10" t="s">
        <v>22924</v>
      </c>
      <c r="E7483" s="25">
        <v>1</v>
      </c>
      <c r="F7483" s="25">
        <v>0</v>
      </c>
      <c r="G7483" s="10" t="s">
        <v>22925</v>
      </c>
      <c r="H7483" s="25">
        <f>INDEX('Annexe 1 – Données des équipes'!$B$12:$R$114, MATCH(C7483, 'Annexe 1 – Données des équipes'!$B$12:$B$114,0),4)</f>
        <v>40</v>
      </c>
      <c r="I7483" s="25">
        <f>INDEX('Annexe 1 – Données des équipes'!$B$12:$R$114, MATCH(D7483, 'Annexe 1 – Données des équipes'!$B$12:$B$114,0),4)</f>
        <v>70</v>
      </c>
      <c r="J7483" s="25">
        <f t="shared" si="117"/>
        <v>1</v>
      </c>
    </row>
    <row r="7484" spans="2:10">
      <c r="B7484" s="3">
        <v>38744</v>
      </c>
      <c r="C7484" s="10" t="s">
        <v>22926</v>
      </c>
      <c r="D7484" s="10" t="s">
        <v>22927</v>
      </c>
      <c r="E7484" s="25">
        <v>1</v>
      </c>
      <c r="F7484" s="25">
        <v>2</v>
      </c>
      <c r="G7484" s="10" t="s">
        <v>22928</v>
      </c>
      <c r="H7484" s="25">
        <f>INDEX('Annexe 1 – Données des équipes'!$B$12:$R$114, MATCH(C7484, 'Annexe 1 – Données des équipes'!$B$12:$B$114,0),4)</f>
        <v>30</v>
      </c>
      <c r="I7484" s="25">
        <f>INDEX('Annexe 1 – Données des équipes'!$B$12:$R$114, MATCH(D7484, 'Annexe 1 – Données des équipes'!$B$12:$B$114,0),4)</f>
        <v>0</v>
      </c>
      <c r="J7484" s="25">
        <f t="shared" si="117"/>
        <v>1</v>
      </c>
    </row>
    <row r="7485" spans="2:10">
      <c r="B7485" s="3">
        <v>38747</v>
      </c>
      <c r="C7485" s="10" t="s">
        <v>22929</v>
      </c>
      <c r="D7485" s="10" t="s">
        <v>22930</v>
      </c>
      <c r="E7485" s="25">
        <v>1</v>
      </c>
      <c r="F7485" s="25">
        <v>0</v>
      </c>
      <c r="G7485" s="10" t="s">
        <v>22931</v>
      </c>
      <c r="H7485" s="25">
        <f>INDEX('Annexe 1 – Données des équipes'!$B$12:$R$114, MATCH(C7485, 'Annexe 1 – Données des équipes'!$B$12:$B$114,0),4)</f>
        <v>10</v>
      </c>
      <c r="I7485" s="25">
        <f>INDEX('Annexe 1 – Données des équipes'!$B$12:$R$114, MATCH(D7485, 'Annexe 1 – Données des équipes'!$B$12:$B$114,0),4)</f>
        <v>20</v>
      </c>
      <c r="J7485" s="25">
        <f t="shared" si="117"/>
        <v>1</v>
      </c>
    </row>
    <row r="7486" spans="2:10">
      <c r="B7486" s="3">
        <v>38748</v>
      </c>
      <c r="C7486" s="10" t="s">
        <v>22932</v>
      </c>
      <c r="D7486" s="10" t="s">
        <v>22933</v>
      </c>
      <c r="E7486" s="25">
        <v>1</v>
      </c>
      <c r="F7486" s="25">
        <v>2</v>
      </c>
      <c r="G7486" s="10" t="s">
        <v>22934</v>
      </c>
      <c r="H7486" s="25">
        <f>INDEX('Annexe 1 – Données des équipes'!$B$12:$R$114, MATCH(C7486, 'Annexe 1 – Données des équipes'!$B$12:$B$114,0),4)</f>
        <v>40</v>
      </c>
      <c r="I7486" s="25">
        <f>INDEX('Annexe 1 – Données des équipes'!$B$12:$R$114, MATCH(D7486, 'Annexe 1 – Données des équipes'!$B$12:$B$114,0),4)</f>
        <v>10</v>
      </c>
      <c r="J7486" s="25">
        <f t="shared" si="117"/>
        <v>1</v>
      </c>
    </row>
    <row r="7487" spans="2:10">
      <c r="B7487" s="3">
        <v>38748</v>
      </c>
      <c r="C7487" s="10" t="s">
        <v>22935</v>
      </c>
      <c r="D7487" s="10" t="s">
        <v>22936</v>
      </c>
      <c r="E7487" s="25">
        <v>2</v>
      </c>
      <c r="F7487" s="25">
        <v>1</v>
      </c>
      <c r="G7487" s="10" t="s">
        <v>22937</v>
      </c>
      <c r="H7487" s="25">
        <f>INDEX('Annexe 1 – Données des équipes'!$B$12:$R$114, MATCH(C7487, 'Annexe 1 – Données des équipes'!$B$12:$B$114,0),4)</f>
        <v>50</v>
      </c>
      <c r="I7487" s="25">
        <f>INDEX('Annexe 1 – Données des équipes'!$B$12:$R$114, MATCH(D7487, 'Annexe 1 – Données des équipes'!$B$12:$B$114,0),4)</f>
        <v>70</v>
      </c>
      <c r="J7487" s="25">
        <f t="shared" si="117"/>
        <v>1</v>
      </c>
    </row>
    <row r="7488" spans="2:10">
      <c r="B7488" s="3">
        <v>38751</v>
      </c>
      <c r="C7488" s="10" t="s">
        <v>22938</v>
      </c>
      <c r="D7488" s="10" t="s">
        <v>22939</v>
      </c>
      <c r="E7488" s="25">
        <v>2</v>
      </c>
      <c r="F7488" s="25">
        <v>3</v>
      </c>
      <c r="G7488" s="10" t="s">
        <v>22940</v>
      </c>
      <c r="H7488" s="25">
        <f>INDEX('Annexe 1 – Données des équipes'!$B$12:$R$114, MATCH(C7488, 'Annexe 1 – Données des équipes'!$B$12:$B$114,0),4)</f>
        <v>10</v>
      </c>
      <c r="I7488" s="25">
        <f>INDEX('Annexe 1 – Données des équipes'!$B$12:$R$114, MATCH(D7488, 'Annexe 1 – Données des équipes'!$B$12:$B$114,0),4)</f>
        <v>70</v>
      </c>
      <c r="J7488" s="25">
        <f t="shared" si="117"/>
        <v>1</v>
      </c>
    </row>
    <row r="7489" spans="2:10">
      <c r="B7489" s="3">
        <v>38755</v>
      </c>
      <c r="C7489" s="10" t="s">
        <v>22941</v>
      </c>
      <c r="D7489" s="10" t="s">
        <v>22942</v>
      </c>
      <c r="E7489" s="25">
        <v>2</v>
      </c>
      <c r="F7489" s="25">
        <v>1</v>
      </c>
      <c r="G7489" s="10" t="s">
        <v>22943</v>
      </c>
      <c r="H7489" s="25">
        <f>INDEX('Annexe 1 – Données des équipes'!$B$12:$R$114, MATCH(C7489, 'Annexe 1 – Données des équipes'!$B$12:$B$114,0),4)</f>
        <v>50</v>
      </c>
      <c r="I7489" s="25">
        <f>INDEX('Annexe 1 – Données des équipes'!$B$12:$R$114, MATCH(D7489, 'Annexe 1 – Données des équipes'!$B$12:$B$114,0),4)</f>
        <v>70</v>
      </c>
      <c r="J7489" s="25">
        <f t="shared" si="117"/>
        <v>1</v>
      </c>
    </row>
    <row r="7490" spans="2:10">
      <c r="B7490" s="3">
        <v>38755</v>
      </c>
      <c r="C7490" s="10" t="s">
        <v>22944</v>
      </c>
      <c r="D7490" s="10" t="s">
        <v>22945</v>
      </c>
      <c r="E7490" s="25">
        <v>2</v>
      </c>
      <c r="F7490" s="25">
        <v>1</v>
      </c>
      <c r="G7490" s="10" t="s">
        <v>22946</v>
      </c>
      <c r="H7490" s="25">
        <f>INDEX('Annexe 1 – Données des équipes'!$B$12:$R$114, MATCH(C7490, 'Annexe 1 – Données des équipes'!$B$12:$B$114,0),4)</f>
        <v>0</v>
      </c>
      <c r="I7490" s="25">
        <f>INDEX('Annexe 1 – Données des équipes'!$B$12:$R$114, MATCH(D7490, 'Annexe 1 – Données des équipes'!$B$12:$B$114,0),4)</f>
        <v>10</v>
      </c>
      <c r="J7490" s="25">
        <f t="shared" si="117"/>
        <v>1</v>
      </c>
    </row>
    <row r="7491" spans="2:10">
      <c r="B7491" s="3">
        <v>38077</v>
      </c>
      <c r="C7491" s="10" t="s">
        <v>22947</v>
      </c>
      <c r="D7491" s="10" t="s">
        <v>22948</v>
      </c>
      <c r="E7491" s="25">
        <v>0</v>
      </c>
      <c r="F7491" s="25">
        <v>2</v>
      </c>
      <c r="G7491" s="10" t="s">
        <v>22949</v>
      </c>
      <c r="H7491" s="25">
        <f>INDEX('Annexe 1 – Données des équipes'!$B$12:$R$114, MATCH(C7491, 'Annexe 1 – Données des équipes'!$B$12:$B$114,0),4)</f>
        <v>40</v>
      </c>
      <c r="I7491" s="25">
        <f>INDEX('Annexe 1 – Données des équipes'!$B$12:$R$114, MATCH(D7491, 'Annexe 1 – Données des équipes'!$B$12:$B$114,0),4)</f>
        <v>30</v>
      </c>
      <c r="J7491" s="25">
        <f t="shared" si="117"/>
        <v>2</v>
      </c>
    </row>
    <row r="7492" spans="2:10">
      <c r="B7492" s="3">
        <v>38757</v>
      </c>
      <c r="C7492" s="10" t="s">
        <v>22950</v>
      </c>
      <c r="D7492" s="10" t="s">
        <v>22951</v>
      </c>
      <c r="E7492" s="25">
        <v>0</v>
      </c>
      <c r="F7492" s="25">
        <v>1</v>
      </c>
      <c r="G7492" s="10" t="s">
        <v>22952</v>
      </c>
      <c r="H7492" s="25">
        <f>INDEX('Annexe 1 – Données des équipes'!$B$12:$R$114, MATCH(C7492, 'Annexe 1 – Données des équipes'!$B$12:$B$114,0),4)</f>
        <v>70</v>
      </c>
      <c r="I7492" s="25">
        <f>INDEX('Annexe 1 – Données des équipes'!$B$12:$R$114, MATCH(D7492, 'Annexe 1 – Données des équipes'!$B$12:$B$114,0),4)</f>
        <v>50</v>
      </c>
      <c r="J7492" s="25">
        <f t="shared" si="117"/>
        <v>1</v>
      </c>
    </row>
    <row r="7493" spans="2:10">
      <c r="B7493" s="3">
        <v>38759</v>
      </c>
      <c r="C7493" s="10" t="s">
        <v>22953</v>
      </c>
      <c r="D7493" s="10" t="s">
        <v>22954</v>
      </c>
      <c r="E7493" s="25">
        <v>1</v>
      </c>
      <c r="F7493" s="25">
        <v>0</v>
      </c>
      <c r="G7493" s="10" t="s">
        <v>22955</v>
      </c>
      <c r="H7493" s="25">
        <f>INDEX('Annexe 1 – Données des équipes'!$B$12:$R$114, MATCH(C7493, 'Annexe 1 – Données des équipes'!$B$12:$B$114,0),4)</f>
        <v>60</v>
      </c>
      <c r="I7493" s="25">
        <f>INDEX('Annexe 1 – Données des équipes'!$B$12:$R$114, MATCH(D7493, 'Annexe 1 – Données des équipes'!$B$12:$B$114,0),4)</f>
        <v>70</v>
      </c>
      <c r="J7493" s="25">
        <f t="shared" si="117"/>
        <v>1</v>
      </c>
    </row>
    <row r="7494" spans="2:10">
      <c r="B7494" s="3">
        <v>38760</v>
      </c>
      <c r="C7494" s="10" t="s">
        <v>22956</v>
      </c>
      <c r="D7494" s="10" t="s">
        <v>22957</v>
      </c>
      <c r="E7494" s="25">
        <v>0</v>
      </c>
      <c r="F7494" s="25">
        <v>1</v>
      </c>
      <c r="G7494" s="10" t="s">
        <v>22958</v>
      </c>
      <c r="H7494" s="25">
        <f>INDEX('Annexe 1 – Données des équipes'!$B$12:$R$114, MATCH(C7494, 'Annexe 1 – Données des équipes'!$B$12:$B$114,0),4)</f>
        <v>30</v>
      </c>
      <c r="I7494" s="25">
        <f>INDEX('Annexe 1 – Données des équipes'!$B$12:$R$114, MATCH(D7494, 'Annexe 1 – Données des équipes'!$B$12:$B$114,0),4)</f>
        <v>40</v>
      </c>
      <c r="J7494" s="25">
        <f t="shared" si="117"/>
        <v>1</v>
      </c>
    </row>
    <row r="7495" spans="2:10">
      <c r="B7495" s="3">
        <v>38761</v>
      </c>
      <c r="C7495" s="10" t="s">
        <v>22959</v>
      </c>
      <c r="D7495" s="10" t="s">
        <v>22960</v>
      </c>
      <c r="E7495" s="25">
        <v>1</v>
      </c>
      <c r="F7495" s="25">
        <v>0</v>
      </c>
      <c r="G7495" s="10" t="s">
        <v>22961</v>
      </c>
      <c r="H7495" s="25">
        <f>INDEX('Annexe 1 – Données des équipes'!$B$12:$R$114, MATCH(C7495, 'Annexe 1 – Données des équipes'!$B$12:$B$114,0),4)</f>
        <v>20</v>
      </c>
      <c r="I7495" s="25">
        <f>INDEX('Annexe 1 – Données des équipes'!$B$12:$R$114, MATCH(D7495, 'Annexe 1 – Données des équipes'!$B$12:$B$114,0),4)</f>
        <v>30</v>
      </c>
      <c r="J7495" s="25">
        <f t="shared" si="117"/>
        <v>1</v>
      </c>
    </row>
    <row r="7496" spans="2:10">
      <c r="B7496" s="3">
        <v>38763</v>
      </c>
      <c r="C7496" s="10" t="s">
        <v>22962</v>
      </c>
      <c r="D7496" s="10" t="s">
        <v>22963</v>
      </c>
      <c r="E7496" s="25">
        <v>0</v>
      </c>
      <c r="F7496" s="25">
        <v>1</v>
      </c>
      <c r="G7496" s="10" t="s">
        <v>22964</v>
      </c>
      <c r="H7496" s="25">
        <f>INDEX('Annexe 1 – Données des équipes'!$B$12:$R$114, MATCH(C7496, 'Annexe 1 – Données des équipes'!$B$12:$B$114,0),4)</f>
        <v>80</v>
      </c>
      <c r="I7496" s="25">
        <f>INDEX('Annexe 1 – Données des équipes'!$B$12:$R$114, MATCH(D7496, 'Annexe 1 – Données des équipes'!$B$12:$B$114,0),4)</f>
        <v>70</v>
      </c>
      <c r="J7496" s="25">
        <f t="shared" si="117"/>
        <v>1</v>
      </c>
    </row>
    <row r="7497" spans="2:10">
      <c r="B7497" s="3">
        <v>38770</v>
      </c>
      <c r="C7497" s="10" t="s">
        <v>22965</v>
      </c>
      <c r="D7497" s="10" t="s">
        <v>22966</v>
      </c>
      <c r="E7497" s="25">
        <v>1</v>
      </c>
      <c r="F7497" s="25">
        <v>2</v>
      </c>
      <c r="G7497" s="10" t="s">
        <v>22967</v>
      </c>
      <c r="H7497" s="25">
        <f>INDEX('Annexe 1 – Données des équipes'!$B$12:$R$114, MATCH(C7497, 'Annexe 1 – Données des équipes'!$B$12:$B$114,0),4)</f>
        <v>30</v>
      </c>
      <c r="I7497" s="25">
        <f>INDEX('Annexe 1 – Données des équipes'!$B$12:$R$114, MATCH(D7497, 'Annexe 1 – Données des équipes'!$B$12:$B$114,0),4)</f>
        <v>70</v>
      </c>
      <c r="J7497" s="25">
        <f t="shared" si="117"/>
        <v>1</v>
      </c>
    </row>
    <row r="7498" spans="2:10">
      <c r="B7498" s="3">
        <v>38770</v>
      </c>
      <c r="C7498" s="10" t="s">
        <v>22968</v>
      </c>
      <c r="D7498" s="10" t="s">
        <v>22969</v>
      </c>
      <c r="E7498" s="25">
        <v>1</v>
      </c>
      <c r="F7498" s="25">
        <v>0</v>
      </c>
      <c r="G7498" s="10" t="s">
        <v>22970</v>
      </c>
      <c r="H7498" s="25">
        <f>INDEX('Annexe 1 – Données des équipes'!$B$12:$R$114, MATCH(C7498, 'Annexe 1 – Données des équipes'!$B$12:$B$114,0),4)</f>
        <v>20</v>
      </c>
      <c r="I7498" s="25">
        <f>INDEX('Annexe 1 – Données des équipes'!$B$12:$R$114, MATCH(D7498, 'Annexe 1 – Données des équipes'!$B$12:$B$114,0),4)</f>
        <v>20</v>
      </c>
      <c r="J7498" s="25">
        <f t="shared" si="117"/>
        <v>1</v>
      </c>
    </row>
    <row r="7499" spans="2:10">
      <c r="B7499" s="3">
        <v>38776</v>
      </c>
      <c r="C7499" s="10" t="s">
        <v>22971</v>
      </c>
      <c r="D7499" s="10" t="s">
        <v>22972</v>
      </c>
      <c r="E7499" s="25">
        <v>1</v>
      </c>
      <c r="F7499" s="25">
        <v>0</v>
      </c>
      <c r="G7499" s="10" t="s">
        <v>22973</v>
      </c>
      <c r="H7499" s="25">
        <f>INDEX('Annexe 1 – Données des équipes'!$B$12:$R$114, MATCH(C7499, 'Annexe 1 – Données des équipes'!$B$12:$B$114,0),4)</f>
        <v>50</v>
      </c>
      <c r="I7499" s="25">
        <f>INDEX('Annexe 1 – Données des équipes'!$B$12:$R$114, MATCH(D7499, 'Annexe 1 – Données des équipes'!$B$12:$B$114,0),4)</f>
        <v>10</v>
      </c>
      <c r="J7499" s="25">
        <f t="shared" si="117"/>
        <v>1</v>
      </c>
    </row>
    <row r="7500" spans="2:10">
      <c r="B7500" s="3">
        <v>38777</v>
      </c>
      <c r="C7500" s="10" t="s">
        <v>22974</v>
      </c>
      <c r="D7500" s="10" t="s">
        <v>22975</v>
      </c>
      <c r="E7500" s="25">
        <v>2</v>
      </c>
      <c r="F7500" s="25">
        <v>3</v>
      </c>
      <c r="G7500" s="10" t="s">
        <v>22976</v>
      </c>
      <c r="H7500" s="25">
        <f>INDEX('Annexe 1 – Données des équipes'!$B$12:$R$114, MATCH(C7500, 'Annexe 1 – Données des équipes'!$B$12:$B$114,0),4)</f>
        <v>90</v>
      </c>
      <c r="I7500" s="25">
        <f>INDEX('Annexe 1 – Données des équipes'!$B$12:$R$114, MATCH(D7500, 'Annexe 1 – Données des équipes'!$B$12:$B$114,0),4)</f>
        <v>80</v>
      </c>
      <c r="J7500" s="25">
        <f t="shared" si="117"/>
        <v>1</v>
      </c>
    </row>
    <row r="7501" spans="2:10">
      <c r="B7501" s="3">
        <v>38777</v>
      </c>
      <c r="C7501" s="10" t="s">
        <v>22977</v>
      </c>
      <c r="D7501" s="10" t="s">
        <v>22978</v>
      </c>
      <c r="E7501" s="25">
        <v>2</v>
      </c>
      <c r="F7501" s="25">
        <v>1</v>
      </c>
      <c r="G7501" s="10" t="s">
        <v>22979</v>
      </c>
      <c r="H7501" s="25">
        <f>INDEX('Annexe 1 – Données des équipes'!$B$12:$R$114, MATCH(C7501, 'Annexe 1 – Données des équipes'!$B$12:$B$114,0),4)</f>
        <v>90</v>
      </c>
      <c r="I7501" s="25">
        <f>INDEX('Annexe 1 – Données des équipes'!$B$12:$R$114, MATCH(D7501, 'Annexe 1 – Données des équipes'!$B$12:$B$114,0),4)</f>
        <v>80</v>
      </c>
      <c r="J7501" s="25">
        <f t="shared" si="117"/>
        <v>1</v>
      </c>
    </row>
    <row r="7502" spans="2:10">
      <c r="B7502" s="3">
        <v>38777</v>
      </c>
      <c r="C7502" s="10" t="s">
        <v>22980</v>
      </c>
      <c r="D7502" s="10" t="s">
        <v>22981</v>
      </c>
      <c r="E7502" s="25">
        <v>1</v>
      </c>
      <c r="F7502" s="25">
        <v>2</v>
      </c>
      <c r="G7502" s="10" t="s">
        <v>22982</v>
      </c>
      <c r="H7502" s="25">
        <f>INDEX('Annexe 1 – Données des équipes'!$B$12:$R$114, MATCH(C7502, 'Annexe 1 – Données des équipes'!$B$12:$B$114,0),4)</f>
        <v>90</v>
      </c>
      <c r="I7502" s="25">
        <f>INDEX('Annexe 1 – Données des équipes'!$B$12:$R$114, MATCH(D7502, 'Annexe 1 – Données des équipes'!$B$12:$B$114,0),4)</f>
        <v>70</v>
      </c>
      <c r="J7502" s="25">
        <f t="shared" si="117"/>
        <v>1</v>
      </c>
    </row>
    <row r="7503" spans="2:10">
      <c r="B7503" s="3">
        <v>38777</v>
      </c>
      <c r="C7503" s="10" t="s">
        <v>22983</v>
      </c>
      <c r="D7503" s="10" t="s">
        <v>22984</v>
      </c>
      <c r="E7503" s="25">
        <v>3</v>
      </c>
      <c r="F7503" s="25">
        <v>2</v>
      </c>
      <c r="G7503" s="10" t="s">
        <v>22985</v>
      </c>
      <c r="H7503" s="25">
        <f>INDEX('Annexe 1 – Données des équipes'!$B$12:$R$114, MATCH(C7503, 'Annexe 1 – Données des équipes'!$B$12:$B$114,0),4)</f>
        <v>70</v>
      </c>
      <c r="I7503" s="25">
        <f>INDEX('Annexe 1 – Données des équipes'!$B$12:$R$114, MATCH(D7503, 'Annexe 1 – Données des équipes'!$B$12:$B$114,0),4)</f>
        <v>60</v>
      </c>
      <c r="J7503" s="25">
        <f t="shared" si="117"/>
        <v>1</v>
      </c>
    </row>
    <row r="7504" spans="2:10">
      <c r="B7504" s="3">
        <v>38777</v>
      </c>
      <c r="C7504" s="10" t="s">
        <v>22986</v>
      </c>
      <c r="D7504" s="10" t="s">
        <v>22987</v>
      </c>
      <c r="E7504" s="25">
        <v>2</v>
      </c>
      <c r="F7504" s="25">
        <v>1</v>
      </c>
      <c r="G7504" s="10" t="s">
        <v>22988</v>
      </c>
      <c r="H7504" s="25">
        <f>INDEX('Annexe 1 – Données des équipes'!$B$12:$R$114, MATCH(C7504, 'Annexe 1 – Données des équipes'!$B$12:$B$114,0),4)</f>
        <v>30</v>
      </c>
      <c r="I7504" s="25">
        <f>INDEX('Annexe 1 – Données des équipes'!$B$12:$R$114, MATCH(D7504, 'Annexe 1 – Données des équipes'!$B$12:$B$114,0),4)</f>
        <v>30</v>
      </c>
      <c r="J7504" s="25">
        <f t="shared" si="117"/>
        <v>1</v>
      </c>
    </row>
    <row r="7505" spans="2:10">
      <c r="B7505" s="3">
        <v>38777</v>
      </c>
      <c r="C7505" s="10" t="s">
        <v>22989</v>
      </c>
      <c r="D7505" s="10" t="s">
        <v>22990</v>
      </c>
      <c r="E7505" s="25">
        <v>0</v>
      </c>
      <c r="F7505" s="25">
        <v>1</v>
      </c>
      <c r="G7505" s="10" t="s">
        <v>22991</v>
      </c>
      <c r="H7505" s="25">
        <f>INDEX('Annexe 1 – Données des équipes'!$B$12:$R$114, MATCH(C7505, 'Annexe 1 – Données des équipes'!$B$12:$B$114,0),4)</f>
        <v>20</v>
      </c>
      <c r="I7505" s="25">
        <f>INDEX('Annexe 1 – Données des équipes'!$B$12:$R$114, MATCH(D7505, 'Annexe 1 – Données des équipes'!$B$12:$B$114,0),4)</f>
        <v>40</v>
      </c>
      <c r="J7505" s="25">
        <f t="shared" si="117"/>
        <v>1</v>
      </c>
    </row>
    <row r="7506" spans="2:10">
      <c r="B7506" s="3">
        <v>38777</v>
      </c>
      <c r="C7506" s="10" t="s">
        <v>22992</v>
      </c>
      <c r="D7506" s="10" t="s">
        <v>22993</v>
      </c>
      <c r="E7506" s="25">
        <v>1</v>
      </c>
      <c r="F7506" s="25">
        <v>0</v>
      </c>
      <c r="G7506" s="10" t="s">
        <v>22994</v>
      </c>
      <c r="H7506" s="25">
        <f>INDEX('Annexe 1 – Données des équipes'!$B$12:$R$114, MATCH(C7506, 'Annexe 1 – Données des équipes'!$B$12:$B$114,0),4)</f>
        <v>80</v>
      </c>
      <c r="I7506" s="25">
        <f>INDEX('Annexe 1 – Données des équipes'!$B$12:$R$114, MATCH(D7506, 'Annexe 1 – Données des équipes'!$B$12:$B$114,0),4)</f>
        <v>40</v>
      </c>
      <c r="J7506" s="25">
        <f t="shared" ref="J7506:J7569" si="118">ABS(F7506-E7506)</f>
        <v>1</v>
      </c>
    </row>
    <row r="7507" spans="2:10">
      <c r="B7507" s="3">
        <v>38777</v>
      </c>
      <c r="C7507" s="10" t="s">
        <v>22995</v>
      </c>
      <c r="D7507" s="10" t="s">
        <v>22996</v>
      </c>
      <c r="E7507" s="25">
        <v>1</v>
      </c>
      <c r="F7507" s="25">
        <v>0</v>
      </c>
      <c r="G7507" s="10" t="s">
        <v>22997</v>
      </c>
      <c r="H7507" s="25">
        <f>INDEX('Annexe 1 – Données des équipes'!$B$12:$R$114, MATCH(C7507, 'Annexe 1 – Données des équipes'!$B$12:$B$114,0),4)</f>
        <v>80</v>
      </c>
      <c r="I7507" s="25">
        <f>INDEX('Annexe 1 – Données des équipes'!$B$12:$R$114, MATCH(D7507, 'Annexe 1 – Données des équipes'!$B$12:$B$114,0),4)</f>
        <v>70</v>
      </c>
      <c r="J7507" s="25">
        <f t="shared" si="118"/>
        <v>1</v>
      </c>
    </row>
    <row r="7508" spans="2:10">
      <c r="B7508" s="3">
        <v>38777</v>
      </c>
      <c r="C7508" s="10" t="s">
        <v>22998</v>
      </c>
      <c r="D7508" s="10" t="s">
        <v>22999</v>
      </c>
      <c r="E7508" s="25">
        <v>1</v>
      </c>
      <c r="F7508" s="25">
        <v>0</v>
      </c>
      <c r="G7508" s="10" t="s">
        <v>23000</v>
      </c>
      <c r="H7508" s="25">
        <f>INDEX('Annexe 1 – Données des équipes'!$B$12:$R$114, MATCH(C7508, 'Annexe 1 – Données des équipes'!$B$12:$B$114,0),4)</f>
        <v>50</v>
      </c>
      <c r="I7508" s="25">
        <f>INDEX('Annexe 1 – Données des équipes'!$B$12:$R$114, MATCH(D7508, 'Annexe 1 – Données des équipes'!$B$12:$B$114,0),4)</f>
        <v>20</v>
      </c>
      <c r="J7508" s="25">
        <f t="shared" si="118"/>
        <v>1</v>
      </c>
    </row>
    <row r="7509" spans="2:10">
      <c r="B7509" s="3">
        <v>38777</v>
      </c>
      <c r="C7509" s="10" t="s">
        <v>23001</v>
      </c>
      <c r="D7509" s="10" t="s">
        <v>23002</v>
      </c>
      <c r="E7509" s="25">
        <v>2</v>
      </c>
      <c r="F7509" s="25">
        <v>1</v>
      </c>
      <c r="G7509" s="10" t="s">
        <v>23003</v>
      </c>
      <c r="H7509" s="25">
        <f>INDEX('Annexe 1 – Données des équipes'!$B$12:$R$114, MATCH(C7509, 'Annexe 1 – Données des équipes'!$B$12:$B$114,0),4)</f>
        <v>0</v>
      </c>
      <c r="I7509" s="25">
        <f>INDEX('Annexe 1 – Données des équipes'!$B$12:$R$114, MATCH(D7509, 'Annexe 1 – Données des équipes'!$B$12:$B$114,0),4)</f>
        <v>30</v>
      </c>
      <c r="J7509" s="25">
        <f t="shared" si="118"/>
        <v>1</v>
      </c>
    </row>
    <row r="7510" spans="2:10">
      <c r="B7510" s="3">
        <v>38777</v>
      </c>
      <c r="C7510" s="10" t="s">
        <v>23004</v>
      </c>
      <c r="D7510" s="10" t="s">
        <v>23005</v>
      </c>
      <c r="E7510" s="25">
        <v>0</v>
      </c>
      <c r="F7510" s="25">
        <v>1</v>
      </c>
      <c r="G7510" s="10" t="s">
        <v>23006</v>
      </c>
      <c r="H7510" s="25">
        <f>INDEX('Annexe 1 – Données des équipes'!$B$12:$R$114, MATCH(C7510, 'Annexe 1 – Données des équipes'!$B$12:$B$114,0),4)</f>
        <v>50</v>
      </c>
      <c r="I7510" s="25">
        <f>INDEX('Annexe 1 – Données des équipes'!$B$12:$R$114, MATCH(D7510, 'Annexe 1 – Données des équipes'!$B$12:$B$114,0),4)</f>
        <v>90</v>
      </c>
      <c r="J7510" s="25">
        <f t="shared" si="118"/>
        <v>1</v>
      </c>
    </row>
    <row r="7511" spans="2:10">
      <c r="B7511" s="3">
        <v>38777</v>
      </c>
      <c r="C7511" s="10" t="s">
        <v>23007</v>
      </c>
      <c r="D7511" s="10" t="s">
        <v>23008</v>
      </c>
      <c r="E7511" s="25">
        <v>2</v>
      </c>
      <c r="F7511" s="25">
        <v>1</v>
      </c>
      <c r="G7511" s="10" t="s">
        <v>23009</v>
      </c>
      <c r="H7511" s="25">
        <f>INDEX('Annexe 1 – Données des équipes'!$B$12:$R$114, MATCH(C7511, 'Annexe 1 – Données des équipes'!$B$12:$B$114,0),4)</f>
        <v>70</v>
      </c>
      <c r="I7511" s="25">
        <f>INDEX('Annexe 1 – Données des équipes'!$B$12:$R$114, MATCH(D7511, 'Annexe 1 – Données des équipes'!$B$12:$B$114,0),4)</f>
        <v>30</v>
      </c>
      <c r="J7511" s="25">
        <f t="shared" si="118"/>
        <v>1</v>
      </c>
    </row>
    <row r="7512" spans="2:10">
      <c r="B7512" s="3">
        <v>38158</v>
      </c>
      <c r="C7512" s="10" t="s">
        <v>23010</v>
      </c>
      <c r="D7512" s="10" t="s">
        <v>23011</v>
      </c>
      <c r="E7512" s="25">
        <v>1</v>
      </c>
      <c r="F7512" s="25">
        <v>2</v>
      </c>
      <c r="G7512" s="10" t="s">
        <v>23012</v>
      </c>
      <c r="H7512" s="25">
        <f>INDEX('Annexe 1 – Données des équipes'!$B$12:$R$114, MATCH(C7512, 'Annexe 1 – Données des équipes'!$B$12:$B$114,0),4)</f>
        <v>50</v>
      </c>
      <c r="I7512" s="25">
        <f>INDEX('Annexe 1 – Données des équipes'!$B$12:$R$114, MATCH(D7512, 'Annexe 1 – Données des équipes'!$B$12:$B$114,0),4)</f>
        <v>30</v>
      </c>
      <c r="J7512" s="25">
        <f t="shared" si="118"/>
        <v>1</v>
      </c>
    </row>
    <row r="7513" spans="2:10">
      <c r="B7513" s="3">
        <v>38777</v>
      </c>
      <c r="C7513" s="10" t="s">
        <v>23013</v>
      </c>
      <c r="D7513" s="10" t="s">
        <v>23014</v>
      </c>
      <c r="E7513" s="25">
        <v>0</v>
      </c>
      <c r="F7513" s="25">
        <v>1</v>
      </c>
      <c r="G7513" s="10" t="s">
        <v>23015</v>
      </c>
      <c r="H7513" s="25">
        <f>INDEX('Annexe 1 – Données des équipes'!$B$12:$R$114, MATCH(C7513, 'Annexe 1 – Données des équipes'!$B$12:$B$114,0),4)</f>
        <v>40</v>
      </c>
      <c r="I7513" s="25">
        <f>INDEX('Annexe 1 – Données des équipes'!$B$12:$R$114, MATCH(D7513, 'Annexe 1 – Données des équipes'!$B$12:$B$114,0),4)</f>
        <v>70</v>
      </c>
      <c r="J7513" s="25">
        <f t="shared" si="118"/>
        <v>1</v>
      </c>
    </row>
    <row r="7514" spans="2:10">
      <c r="B7514" s="3">
        <v>38804</v>
      </c>
      <c r="C7514" s="10" t="s">
        <v>23016</v>
      </c>
      <c r="D7514" s="10" t="s">
        <v>23017</v>
      </c>
      <c r="E7514" s="25">
        <v>1</v>
      </c>
      <c r="F7514" s="25">
        <v>2</v>
      </c>
      <c r="G7514" s="10" t="s">
        <v>23018</v>
      </c>
      <c r="H7514" s="25">
        <f>INDEX('Annexe 1 – Données des équipes'!$B$12:$R$114, MATCH(C7514, 'Annexe 1 – Données des équipes'!$B$12:$B$114,0),4)</f>
        <v>30</v>
      </c>
      <c r="I7514" s="25">
        <f>INDEX('Annexe 1 – Données des équipes'!$B$12:$R$114, MATCH(D7514, 'Annexe 1 – Données des équipes'!$B$12:$B$114,0),4)</f>
        <v>80</v>
      </c>
      <c r="J7514" s="25">
        <f t="shared" si="118"/>
        <v>1</v>
      </c>
    </row>
    <row r="7515" spans="2:10">
      <c r="B7515" s="3">
        <v>38805</v>
      </c>
      <c r="C7515" s="10" t="s">
        <v>23019</v>
      </c>
      <c r="D7515" s="10" t="s">
        <v>23020</v>
      </c>
      <c r="E7515" s="25">
        <v>2</v>
      </c>
      <c r="F7515" s="25">
        <v>1</v>
      </c>
      <c r="G7515" s="10" t="s">
        <v>23021</v>
      </c>
      <c r="H7515" s="25">
        <f>INDEX('Annexe 1 – Données des équipes'!$B$12:$R$114, MATCH(C7515, 'Annexe 1 – Données des équipes'!$B$12:$B$114,0),4)</f>
        <v>80</v>
      </c>
      <c r="I7515" s="25">
        <f>INDEX('Annexe 1 – Données des équipes'!$B$12:$R$114, MATCH(D7515, 'Annexe 1 – Données des équipes'!$B$12:$B$114,0),4)</f>
        <v>70</v>
      </c>
      <c r="J7515" s="25">
        <f t="shared" si="118"/>
        <v>1</v>
      </c>
    </row>
    <row r="7516" spans="2:10">
      <c r="B7516" s="3">
        <v>38806</v>
      </c>
      <c r="C7516" s="10" t="s">
        <v>23022</v>
      </c>
      <c r="D7516" s="10" t="s">
        <v>23023</v>
      </c>
      <c r="E7516" s="25">
        <v>1</v>
      </c>
      <c r="F7516" s="25">
        <v>0</v>
      </c>
      <c r="G7516" s="10" t="s">
        <v>23024</v>
      </c>
      <c r="H7516" s="25">
        <f>INDEX('Annexe 1 – Données des équipes'!$B$12:$R$114, MATCH(C7516, 'Annexe 1 – Données des équipes'!$B$12:$B$114,0),4)</f>
        <v>50</v>
      </c>
      <c r="I7516" s="25">
        <f>INDEX('Annexe 1 – Données des équipes'!$B$12:$R$114, MATCH(D7516, 'Annexe 1 – Données des équipes'!$B$12:$B$114,0),4)</f>
        <v>70</v>
      </c>
      <c r="J7516" s="25">
        <f t="shared" si="118"/>
        <v>1</v>
      </c>
    </row>
    <row r="7517" spans="2:10">
      <c r="B7517" s="3">
        <v>38834</v>
      </c>
      <c r="C7517" s="10" t="s">
        <v>23025</v>
      </c>
      <c r="D7517" s="10" t="s">
        <v>23026</v>
      </c>
      <c r="E7517" s="25">
        <v>1</v>
      </c>
      <c r="F7517" s="25">
        <v>0</v>
      </c>
      <c r="G7517" s="10" t="s">
        <v>23027</v>
      </c>
      <c r="H7517" s="25">
        <f>INDEX('Annexe 1 – Données des équipes'!$B$12:$R$114, MATCH(C7517, 'Annexe 1 – Données des équipes'!$B$12:$B$114,0),4)</f>
        <v>80</v>
      </c>
      <c r="I7517" s="25">
        <f>INDEX('Annexe 1 – Données des équipes'!$B$12:$R$114, MATCH(D7517, 'Annexe 1 – Données des équipes'!$B$12:$B$114,0),4)</f>
        <v>20</v>
      </c>
      <c r="J7517" s="25">
        <f t="shared" si="118"/>
        <v>1</v>
      </c>
    </row>
    <row r="7518" spans="2:10">
      <c r="B7518" s="3">
        <v>38839</v>
      </c>
      <c r="C7518" s="10" t="s">
        <v>23028</v>
      </c>
      <c r="D7518" s="10" t="s">
        <v>23029</v>
      </c>
      <c r="E7518" s="25">
        <v>2</v>
      </c>
      <c r="F7518" s="25">
        <v>1</v>
      </c>
      <c r="G7518" s="10" t="s">
        <v>23030</v>
      </c>
      <c r="H7518" s="25">
        <f>INDEX('Annexe 1 – Données des équipes'!$B$12:$R$114, MATCH(C7518, 'Annexe 1 – Données des équipes'!$B$12:$B$114,0),4)</f>
        <v>20</v>
      </c>
      <c r="I7518" s="25">
        <f>INDEX('Annexe 1 – Données des équipes'!$B$12:$R$114, MATCH(D7518, 'Annexe 1 – Données des équipes'!$B$12:$B$114,0),4)</f>
        <v>30</v>
      </c>
      <c r="J7518" s="25">
        <f t="shared" si="118"/>
        <v>1</v>
      </c>
    </row>
    <row r="7519" spans="2:10">
      <c r="B7519" s="3">
        <v>38842</v>
      </c>
      <c r="C7519" s="10" t="s">
        <v>23031</v>
      </c>
      <c r="D7519" s="10" t="s">
        <v>23032</v>
      </c>
      <c r="E7519" s="25">
        <v>1</v>
      </c>
      <c r="F7519" s="25">
        <v>0</v>
      </c>
      <c r="G7519" s="10" t="s">
        <v>23033</v>
      </c>
      <c r="H7519" s="25">
        <f>INDEX('Annexe 1 – Données des équipes'!$B$12:$R$114, MATCH(C7519, 'Annexe 1 – Données des équipes'!$B$12:$B$114,0),4)</f>
        <v>80</v>
      </c>
      <c r="I7519" s="25">
        <f>INDEX('Annexe 1 – Données des équipes'!$B$12:$R$114, MATCH(D7519, 'Annexe 1 – Données des équipes'!$B$12:$B$114,0),4)</f>
        <v>60</v>
      </c>
      <c r="J7519" s="25">
        <f t="shared" si="118"/>
        <v>1</v>
      </c>
    </row>
    <row r="7520" spans="2:10">
      <c r="B7520" s="3">
        <v>38846</v>
      </c>
      <c r="C7520" s="10" t="s">
        <v>23034</v>
      </c>
      <c r="D7520" s="10" t="s">
        <v>23035</v>
      </c>
      <c r="E7520" s="25">
        <v>1</v>
      </c>
      <c r="F7520" s="25">
        <v>2</v>
      </c>
      <c r="G7520" s="10" t="s">
        <v>23036</v>
      </c>
      <c r="H7520" s="25">
        <f>INDEX('Annexe 1 – Données des équipes'!$B$12:$R$114, MATCH(C7520, 'Annexe 1 – Données des équipes'!$B$12:$B$114,0),4)</f>
        <v>50</v>
      </c>
      <c r="I7520" s="25">
        <f>INDEX('Annexe 1 – Données des équipes'!$B$12:$R$114, MATCH(D7520, 'Annexe 1 – Données des équipes'!$B$12:$B$114,0),4)</f>
        <v>40</v>
      </c>
      <c r="J7520" s="25">
        <f t="shared" si="118"/>
        <v>1</v>
      </c>
    </row>
    <row r="7521" spans="2:10">
      <c r="B7521" s="3">
        <v>38848</v>
      </c>
      <c r="C7521" s="10" t="s">
        <v>23037</v>
      </c>
      <c r="D7521" s="10" t="s">
        <v>23038</v>
      </c>
      <c r="E7521" s="25">
        <v>2</v>
      </c>
      <c r="F7521" s="25">
        <v>1</v>
      </c>
      <c r="G7521" s="10" t="s">
        <v>23039</v>
      </c>
      <c r="H7521" s="25">
        <f>INDEX('Annexe 1 – Données des équipes'!$B$12:$R$114, MATCH(C7521, 'Annexe 1 – Données des équipes'!$B$12:$B$114,0),4)</f>
        <v>90</v>
      </c>
      <c r="I7521" s="25">
        <f>INDEX('Annexe 1 – Données des équipes'!$B$12:$R$114, MATCH(D7521, 'Annexe 1 – Données des équipes'!$B$12:$B$114,0),4)</f>
        <v>30</v>
      </c>
      <c r="J7521" s="25">
        <f t="shared" si="118"/>
        <v>1</v>
      </c>
    </row>
    <row r="7522" spans="2:10">
      <c r="B7522" s="3">
        <v>38858</v>
      </c>
      <c r="C7522" s="10" t="s">
        <v>23040</v>
      </c>
      <c r="D7522" s="10" t="s">
        <v>23041</v>
      </c>
      <c r="E7522" s="25">
        <v>0</v>
      </c>
      <c r="F7522" s="25">
        <v>1</v>
      </c>
      <c r="G7522" s="10" t="s">
        <v>23042</v>
      </c>
      <c r="H7522" s="25">
        <f>INDEX('Annexe 1 – Données des équipes'!$B$12:$R$114, MATCH(C7522, 'Annexe 1 – Données des équipes'!$B$12:$B$114,0),4)</f>
        <v>50</v>
      </c>
      <c r="I7522" s="25">
        <f>INDEX('Annexe 1 – Données des équipes'!$B$12:$R$114, MATCH(D7522, 'Annexe 1 – Données des équipes'!$B$12:$B$114,0),4)</f>
        <v>80</v>
      </c>
      <c r="J7522" s="25">
        <f t="shared" si="118"/>
        <v>1</v>
      </c>
    </row>
    <row r="7523" spans="2:10">
      <c r="B7523" s="3">
        <v>38861</v>
      </c>
      <c r="C7523" s="10" t="s">
        <v>23043</v>
      </c>
      <c r="D7523" s="10" t="s">
        <v>23044</v>
      </c>
      <c r="E7523" s="25">
        <v>0</v>
      </c>
      <c r="F7523" s="25">
        <v>1</v>
      </c>
      <c r="G7523" s="10" t="s">
        <v>23045</v>
      </c>
      <c r="H7523" s="25">
        <f>INDEX('Annexe 1 – Données des équipes'!$B$12:$R$114, MATCH(C7523, 'Annexe 1 – Données des équipes'!$B$12:$B$114,0),4)</f>
        <v>60</v>
      </c>
      <c r="I7523" s="25">
        <f>INDEX('Annexe 1 – Données des équipes'!$B$12:$R$114, MATCH(D7523, 'Annexe 1 – Données des équipes'!$B$12:$B$114,0),4)</f>
        <v>80</v>
      </c>
      <c r="J7523" s="25">
        <f t="shared" si="118"/>
        <v>1</v>
      </c>
    </row>
    <row r="7524" spans="2:10">
      <c r="B7524" s="3">
        <v>38862</v>
      </c>
      <c r="C7524" s="10" t="s">
        <v>23046</v>
      </c>
      <c r="D7524" s="10" t="s">
        <v>23047</v>
      </c>
      <c r="E7524" s="25">
        <v>1</v>
      </c>
      <c r="F7524" s="25">
        <v>0</v>
      </c>
      <c r="G7524" s="10" t="s">
        <v>23048</v>
      </c>
      <c r="H7524" s="25">
        <f>INDEX('Annexe 1 – Données des équipes'!$B$12:$R$114, MATCH(C7524, 'Annexe 1 – Données des équipes'!$B$12:$B$114,0),4)</f>
        <v>60</v>
      </c>
      <c r="I7524" s="25">
        <f>INDEX('Annexe 1 – Données des équipes'!$B$12:$R$114, MATCH(D7524, 'Annexe 1 – Données des équipes'!$B$12:$B$114,0),4)</f>
        <v>50</v>
      </c>
      <c r="J7524" s="25">
        <f t="shared" si="118"/>
        <v>1</v>
      </c>
    </row>
    <row r="7525" spans="2:10">
      <c r="B7525" s="3">
        <v>38864</v>
      </c>
      <c r="C7525" s="10" t="s">
        <v>23049</v>
      </c>
      <c r="D7525" s="10" t="s">
        <v>23050</v>
      </c>
      <c r="E7525" s="25">
        <v>1</v>
      </c>
      <c r="F7525" s="25">
        <v>0</v>
      </c>
      <c r="G7525" s="10" t="s">
        <v>23051</v>
      </c>
      <c r="H7525" s="25">
        <f>INDEX('Annexe 1 – Données des équipes'!$B$12:$R$114, MATCH(C7525, 'Annexe 1 – Données des équipes'!$B$12:$B$114,0),4)</f>
        <v>90</v>
      </c>
      <c r="I7525" s="25">
        <f>INDEX('Annexe 1 – Données des équipes'!$B$12:$R$114, MATCH(D7525, 'Annexe 1 – Données des équipes'!$B$12:$B$114,0),4)</f>
        <v>80</v>
      </c>
      <c r="J7525" s="25">
        <f t="shared" si="118"/>
        <v>1</v>
      </c>
    </row>
    <row r="7526" spans="2:10">
      <c r="B7526" s="3">
        <v>38864</v>
      </c>
      <c r="C7526" s="10" t="s">
        <v>23052</v>
      </c>
      <c r="D7526" s="10" t="s">
        <v>23053</v>
      </c>
      <c r="E7526" s="25">
        <v>1</v>
      </c>
      <c r="F7526" s="25">
        <v>0</v>
      </c>
      <c r="G7526" s="10" t="s">
        <v>23054</v>
      </c>
      <c r="H7526" s="25">
        <f>INDEX('Annexe 1 – Données des équipes'!$B$12:$R$114, MATCH(C7526, 'Annexe 1 – Données des équipes'!$B$12:$B$114,0),4)</f>
        <v>80</v>
      </c>
      <c r="I7526" s="25">
        <f>INDEX('Annexe 1 – Données des équipes'!$B$12:$R$114, MATCH(D7526, 'Annexe 1 – Données des équipes'!$B$12:$B$114,0),4)</f>
        <v>40</v>
      </c>
      <c r="J7526" s="25">
        <f t="shared" si="118"/>
        <v>1</v>
      </c>
    </row>
    <row r="7527" spans="2:10">
      <c r="B7527" s="3">
        <v>38865</v>
      </c>
      <c r="C7527" s="10" t="s">
        <v>23055</v>
      </c>
      <c r="D7527" s="10" t="s">
        <v>23056</v>
      </c>
      <c r="E7527" s="25">
        <v>2</v>
      </c>
      <c r="F7527" s="25">
        <v>1</v>
      </c>
      <c r="G7527" s="10" t="s">
        <v>23057</v>
      </c>
      <c r="H7527" s="25">
        <f>INDEX('Annexe 1 – Données des équipes'!$B$12:$R$114, MATCH(C7527, 'Annexe 1 – Données des équipes'!$B$12:$B$114,0),4)</f>
        <v>20</v>
      </c>
      <c r="I7527" s="25">
        <f>INDEX('Annexe 1 – Données des équipes'!$B$12:$R$114, MATCH(D7527, 'Annexe 1 – Données des équipes'!$B$12:$B$114,0),4)</f>
        <v>70</v>
      </c>
      <c r="J7527" s="25">
        <f t="shared" si="118"/>
        <v>1</v>
      </c>
    </row>
    <row r="7528" spans="2:10">
      <c r="B7528" s="3">
        <v>38865</v>
      </c>
      <c r="C7528" s="10" t="s">
        <v>23058</v>
      </c>
      <c r="D7528" s="10" t="s">
        <v>23059</v>
      </c>
      <c r="E7528" s="25">
        <v>0</v>
      </c>
      <c r="F7528" s="25">
        <v>1</v>
      </c>
      <c r="G7528" s="10" t="s">
        <v>23060</v>
      </c>
      <c r="H7528" s="25">
        <f>INDEX('Annexe 1 – Données des équipes'!$B$12:$R$114, MATCH(C7528, 'Annexe 1 – Données des équipes'!$B$12:$B$114,0),4)</f>
        <v>50</v>
      </c>
      <c r="I7528" s="25">
        <f>INDEX('Annexe 1 – Données des équipes'!$B$12:$R$114, MATCH(D7528, 'Annexe 1 – Données des équipes'!$B$12:$B$114,0),4)</f>
        <v>20</v>
      </c>
      <c r="J7528" s="25">
        <f t="shared" si="118"/>
        <v>1</v>
      </c>
    </row>
    <row r="7529" spans="2:10">
      <c r="B7529" s="3">
        <v>38867</v>
      </c>
      <c r="C7529" s="10" t="s">
        <v>23061</v>
      </c>
      <c r="D7529" s="10" t="s">
        <v>23062</v>
      </c>
      <c r="E7529" s="25">
        <v>1</v>
      </c>
      <c r="F7529" s="25">
        <v>2</v>
      </c>
      <c r="G7529" s="10" t="s">
        <v>23063</v>
      </c>
      <c r="H7529" s="25">
        <f>INDEX('Annexe 1 – Données des équipes'!$B$12:$R$114, MATCH(C7529, 'Annexe 1 – Données des équipes'!$B$12:$B$114,0),4)</f>
        <v>10</v>
      </c>
      <c r="I7529" s="25">
        <f>INDEX('Annexe 1 – Données des équipes'!$B$12:$R$114, MATCH(D7529, 'Annexe 1 – Données des équipes'!$B$12:$B$114,0),4)</f>
        <v>80</v>
      </c>
      <c r="J7529" s="25">
        <f t="shared" si="118"/>
        <v>1</v>
      </c>
    </row>
    <row r="7530" spans="2:10">
      <c r="B7530" s="3">
        <v>38867</v>
      </c>
      <c r="C7530" s="10" t="s">
        <v>23064</v>
      </c>
      <c r="D7530" s="10" t="s">
        <v>23065</v>
      </c>
      <c r="E7530" s="25">
        <v>1</v>
      </c>
      <c r="F7530" s="25">
        <v>2</v>
      </c>
      <c r="G7530" s="10" t="s">
        <v>23066</v>
      </c>
      <c r="H7530" s="25">
        <f>INDEX('Annexe 1 – Données des équipes'!$B$12:$R$114, MATCH(C7530, 'Annexe 1 – Données des équipes'!$B$12:$B$114,0),4)</f>
        <v>80</v>
      </c>
      <c r="I7530" s="25">
        <f>INDEX('Annexe 1 – Données des équipes'!$B$12:$R$114, MATCH(D7530, 'Annexe 1 – Données des équipes'!$B$12:$B$114,0),4)</f>
        <v>90</v>
      </c>
      <c r="J7530" s="25">
        <f t="shared" si="118"/>
        <v>1</v>
      </c>
    </row>
    <row r="7531" spans="2:10">
      <c r="B7531" s="3">
        <v>38868</v>
      </c>
      <c r="C7531" s="10" t="s">
        <v>23067</v>
      </c>
      <c r="D7531" s="10" t="s">
        <v>23068</v>
      </c>
      <c r="E7531" s="25">
        <v>0</v>
      </c>
      <c r="F7531" s="25">
        <v>1</v>
      </c>
      <c r="G7531" s="10" t="s">
        <v>23069</v>
      </c>
      <c r="H7531" s="25">
        <f>INDEX('Annexe 1 – Données des équipes'!$B$12:$R$114, MATCH(C7531, 'Annexe 1 – Données des équipes'!$B$12:$B$114,0),4)</f>
        <v>10</v>
      </c>
      <c r="I7531" s="25">
        <f>INDEX('Annexe 1 – Données des équipes'!$B$12:$R$114, MATCH(D7531, 'Annexe 1 – Données des équipes'!$B$12:$B$114,0),4)</f>
        <v>70</v>
      </c>
      <c r="J7531" s="25">
        <f t="shared" si="118"/>
        <v>1</v>
      </c>
    </row>
    <row r="7532" spans="2:10">
      <c r="B7532" s="3">
        <v>38868</v>
      </c>
      <c r="C7532" s="10" t="s">
        <v>23070</v>
      </c>
      <c r="D7532" s="10" t="s">
        <v>23071</v>
      </c>
      <c r="E7532" s="25">
        <v>0</v>
      </c>
      <c r="F7532" s="25">
        <v>1</v>
      </c>
      <c r="G7532" s="10" t="s">
        <v>23072</v>
      </c>
      <c r="H7532" s="25">
        <f>INDEX('Annexe 1 – Données des équipes'!$B$12:$R$114, MATCH(C7532, 'Annexe 1 – Données des équipes'!$B$12:$B$114,0),4)</f>
        <v>30</v>
      </c>
      <c r="I7532" s="25">
        <f>INDEX('Annexe 1 – Données des équipes'!$B$12:$R$114, MATCH(D7532, 'Annexe 1 – Données des équipes'!$B$12:$B$114,0),4)</f>
        <v>60</v>
      </c>
      <c r="J7532" s="25">
        <f t="shared" si="118"/>
        <v>1</v>
      </c>
    </row>
    <row r="7533" spans="2:10">
      <c r="B7533" s="3">
        <v>38869</v>
      </c>
      <c r="C7533" s="10" t="s">
        <v>23073</v>
      </c>
      <c r="D7533" s="10" t="s">
        <v>23074</v>
      </c>
      <c r="E7533" s="25">
        <v>2</v>
      </c>
      <c r="F7533" s="25">
        <v>1</v>
      </c>
      <c r="G7533" s="10" t="s">
        <v>23075</v>
      </c>
      <c r="H7533" s="25">
        <f>INDEX('Annexe 1 – Données des équipes'!$B$12:$R$114, MATCH(C7533, 'Annexe 1 – Données des équipes'!$B$12:$B$114,0),4)</f>
        <v>80</v>
      </c>
      <c r="I7533" s="25">
        <f>INDEX('Annexe 1 – Données des équipes'!$B$12:$R$114, MATCH(D7533, 'Annexe 1 – Données des équipes'!$B$12:$B$114,0),4)</f>
        <v>80</v>
      </c>
      <c r="J7533" s="25">
        <f t="shared" si="118"/>
        <v>1</v>
      </c>
    </row>
    <row r="7534" spans="2:10">
      <c r="B7534" s="3">
        <v>38871</v>
      </c>
      <c r="C7534" s="10" t="s">
        <v>23076</v>
      </c>
      <c r="D7534" s="10" t="s">
        <v>23077</v>
      </c>
      <c r="E7534" s="25">
        <v>0</v>
      </c>
      <c r="F7534" s="25">
        <v>1</v>
      </c>
      <c r="G7534" s="10" t="s">
        <v>23078</v>
      </c>
      <c r="H7534" s="25">
        <f>INDEX('Annexe 1 – Données des équipes'!$B$12:$R$114, MATCH(C7534, 'Annexe 1 – Données des équipes'!$B$12:$B$114,0),4)</f>
        <v>80</v>
      </c>
      <c r="I7534" s="25">
        <f>INDEX('Annexe 1 – Données des équipes'!$B$12:$R$114, MATCH(D7534, 'Annexe 1 – Données des équipes'!$B$12:$B$114,0),4)</f>
        <v>80</v>
      </c>
      <c r="J7534" s="25">
        <f t="shared" si="118"/>
        <v>1</v>
      </c>
    </row>
    <row r="7535" spans="2:10">
      <c r="B7535" s="3">
        <v>38872</v>
      </c>
      <c r="C7535" s="10" t="s">
        <v>23079</v>
      </c>
      <c r="D7535" s="10" t="s">
        <v>23080</v>
      </c>
      <c r="E7535" s="25">
        <v>0</v>
      </c>
      <c r="F7535" s="25">
        <v>1</v>
      </c>
      <c r="G7535" s="10" t="s">
        <v>23081</v>
      </c>
      <c r="H7535" s="25">
        <f>INDEX('Annexe 1 – Données des équipes'!$B$12:$R$114, MATCH(C7535, 'Annexe 1 – Données des équipes'!$B$12:$B$114,0),4)</f>
        <v>60</v>
      </c>
      <c r="I7535" s="25">
        <f>INDEX('Annexe 1 – Données des équipes'!$B$12:$R$114, MATCH(D7535, 'Annexe 1 – Données des équipes'!$B$12:$B$114,0),4)</f>
        <v>20</v>
      </c>
      <c r="J7535" s="25">
        <f t="shared" si="118"/>
        <v>1</v>
      </c>
    </row>
    <row r="7536" spans="2:10">
      <c r="B7536" s="3">
        <v>38875</v>
      </c>
      <c r="C7536" s="10" t="s">
        <v>23082</v>
      </c>
      <c r="D7536" s="10" t="s">
        <v>23083</v>
      </c>
      <c r="E7536" s="25">
        <v>2</v>
      </c>
      <c r="F7536" s="25">
        <v>1</v>
      </c>
      <c r="G7536" s="10" t="s">
        <v>23084</v>
      </c>
      <c r="H7536" s="25">
        <f>INDEX('Annexe 1 – Données des équipes'!$B$12:$R$114, MATCH(C7536, 'Annexe 1 – Données des équipes'!$B$12:$B$114,0),4)</f>
        <v>90</v>
      </c>
      <c r="I7536" s="25">
        <f>INDEX('Annexe 1 – Données des équipes'!$B$12:$R$114, MATCH(D7536, 'Annexe 1 – Données des équipes'!$B$12:$B$114,0),4)</f>
        <v>80</v>
      </c>
      <c r="J7536" s="25">
        <f t="shared" si="118"/>
        <v>1</v>
      </c>
    </row>
    <row r="7537" spans="2:10">
      <c r="B7537" s="3">
        <v>38172</v>
      </c>
      <c r="C7537" s="10" t="s">
        <v>23085</v>
      </c>
      <c r="D7537" s="10" t="s">
        <v>23086</v>
      </c>
      <c r="E7537" s="25">
        <v>2</v>
      </c>
      <c r="F7537" s="25">
        <v>0</v>
      </c>
      <c r="G7537" s="10" t="s">
        <v>23087</v>
      </c>
      <c r="H7537" s="25">
        <f>INDEX('Annexe 1 – Données des équipes'!$B$12:$R$114, MATCH(C7537, 'Annexe 1 – Données des équipes'!$B$12:$B$114,0),4)</f>
        <v>40</v>
      </c>
      <c r="I7537" s="25">
        <f>INDEX('Annexe 1 – Données des équipes'!$B$12:$R$114, MATCH(D7537, 'Annexe 1 – Données des équipes'!$B$12:$B$114,0),4)</f>
        <v>30</v>
      </c>
      <c r="J7537" s="25">
        <f t="shared" si="118"/>
        <v>2</v>
      </c>
    </row>
    <row r="7538" spans="2:10">
      <c r="B7538" s="3">
        <v>38878</v>
      </c>
      <c r="C7538" s="10" t="s">
        <v>23088</v>
      </c>
      <c r="D7538" s="10" t="s">
        <v>23089</v>
      </c>
      <c r="E7538" s="25">
        <v>1</v>
      </c>
      <c r="F7538" s="25">
        <v>0</v>
      </c>
      <c r="G7538" s="10" t="s">
        <v>23090</v>
      </c>
      <c r="H7538" s="25">
        <f>INDEX('Annexe 1 – Données des équipes'!$B$12:$R$114, MATCH(C7538, 'Annexe 1 – Données des équipes'!$B$12:$B$114,0),4)</f>
        <v>90</v>
      </c>
      <c r="I7538" s="25">
        <f>INDEX('Annexe 1 – Données des équipes'!$B$12:$R$114, MATCH(D7538, 'Annexe 1 – Données des équipes'!$B$12:$B$114,0),4)</f>
        <v>70</v>
      </c>
      <c r="J7538" s="25">
        <f t="shared" si="118"/>
        <v>1</v>
      </c>
    </row>
    <row r="7539" spans="2:10">
      <c r="B7539" s="3">
        <v>38879</v>
      </c>
      <c r="C7539" s="10" t="s">
        <v>23091</v>
      </c>
      <c r="D7539" s="10" t="s">
        <v>23092</v>
      </c>
      <c r="E7539" s="25">
        <v>0</v>
      </c>
      <c r="F7539" s="25">
        <v>1</v>
      </c>
      <c r="G7539" s="10" t="s">
        <v>23093</v>
      </c>
      <c r="H7539" s="25">
        <f>INDEX('Annexe 1 – Données des équipes'!$B$12:$R$114, MATCH(C7539, 'Annexe 1 – Données des équipes'!$B$12:$B$114,0),4)</f>
        <v>70</v>
      </c>
      <c r="I7539" s="25">
        <f>INDEX('Annexe 1 – Données des équipes'!$B$12:$R$114, MATCH(D7539, 'Annexe 1 – Données des équipes'!$B$12:$B$114,0),4)</f>
        <v>80</v>
      </c>
      <c r="J7539" s="25">
        <f t="shared" si="118"/>
        <v>1</v>
      </c>
    </row>
    <row r="7540" spans="2:10">
      <c r="B7540" s="3">
        <v>38881</v>
      </c>
      <c r="C7540" s="10" t="s">
        <v>23094</v>
      </c>
      <c r="D7540" s="10" t="s">
        <v>23095</v>
      </c>
      <c r="E7540" s="25">
        <v>1</v>
      </c>
      <c r="F7540" s="25">
        <v>0</v>
      </c>
      <c r="G7540" s="10" t="s">
        <v>23096</v>
      </c>
      <c r="H7540" s="25">
        <f>INDEX('Annexe 1 – Données des équipes'!$B$12:$R$114, MATCH(C7540, 'Annexe 1 – Données des équipes'!$B$12:$B$114,0),4)</f>
        <v>90</v>
      </c>
      <c r="I7540" s="25">
        <f>INDEX('Annexe 1 – Données des équipes'!$B$12:$R$114, MATCH(D7540, 'Annexe 1 – Données des équipes'!$B$12:$B$114,0),4)</f>
        <v>80</v>
      </c>
      <c r="J7540" s="25">
        <f t="shared" si="118"/>
        <v>1</v>
      </c>
    </row>
    <row r="7541" spans="2:10">
      <c r="B7541" s="3">
        <v>38882</v>
      </c>
      <c r="C7541" s="10" t="s">
        <v>23097</v>
      </c>
      <c r="D7541" s="10" t="s">
        <v>23098</v>
      </c>
      <c r="E7541" s="25">
        <v>1</v>
      </c>
      <c r="F7541" s="25">
        <v>0</v>
      </c>
      <c r="G7541" s="10" t="s">
        <v>23099</v>
      </c>
      <c r="H7541" s="25">
        <f>INDEX('Annexe 1 – Données des équipes'!$B$12:$R$114, MATCH(C7541, 'Annexe 1 – Données des équipes'!$B$12:$B$114,0),4)</f>
        <v>90</v>
      </c>
      <c r="I7541" s="25">
        <f>INDEX('Annexe 1 – Données des équipes'!$B$12:$R$114, MATCH(D7541, 'Annexe 1 – Données des équipes'!$B$12:$B$114,0),4)</f>
        <v>80</v>
      </c>
      <c r="J7541" s="25">
        <f t="shared" si="118"/>
        <v>1</v>
      </c>
    </row>
    <row r="7542" spans="2:10">
      <c r="B7542" s="3">
        <v>38883</v>
      </c>
      <c r="C7542" s="10" t="s">
        <v>23100</v>
      </c>
      <c r="D7542" s="10" t="s">
        <v>23101</v>
      </c>
      <c r="E7542" s="25">
        <v>1</v>
      </c>
      <c r="F7542" s="25">
        <v>0</v>
      </c>
      <c r="G7542" s="10" t="s">
        <v>23102</v>
      </c>
      <c r="H7542" s="25">
        <f>INDEX('Annexe 1 – Données des équipes'!$B$12:$R$114, MATCH(C7542, 'Annexe 1 – Données des équipes'!$B$12:$B$114,0),4)</f>
        <v>80</v>
      </c>
      <c r="I7542" s="25">
        <f>INDEX('Annexe 1 – Données des équipes'!$B$12:$R$114, MATCH(D7542, 'Annexe 1 – Données des équipes'!$B$12:$B$114,0),4)</f>
        <v>70</v>
      </c>
      <c r="J7542" s="25">
        <f t="shared" si="118"/>
        <v>1</v>
      </c>
    </row>
    <row r="7543" spans="2:10">
      <c r="B7543" s="3">
        <v>38217</v>
      </c>
      <c r="C7543" s="10" t="s">
        <v>23103</v>
      </c>
      <c r="D7543" s="10" t="s">
        <v>23104</v>
      </c>
      <c r="E7543" s="25">
        <v>1</v>
      </c>
      <c r="F7543" s="25">
        <v>2</v>
      </c>
      <c r="G7543" s="10" t="s">
        <v>23105</v>
      </c>
      <c r="H7543" s="25">
        <f>INDEX('Annexe 1 – Données des équipes'!$B$12:$R$114, MATCH(C7543, 'Annexe 1 – Données des équipes'!$B$12:$B$114,0),4)</f>
        <v>70</v>
      </c>
      <c r="I7543" s="25">
        <f>INDEX('Annexe 1 – Données des équipes'!$B$12:$R$114, MATCH(D7543, 'Annexe 1 – Données des équipes'!$B$12:$B$114,0),4)</f>
        <v>30</v>
      </c>
      <c r="J7543" s="25">
        <f t="shared" si="118"/>
        <v>1</v>
      </c>
    </row>
    <row r="7544" spans="2:10">
      <c r="B7544" s="3">
        <v>38888</v>
      </c>
      <c r="C7544" s="10" t="s">
        <v>23106</v>
      </c>
      <c r="D7544" s="10" t="s">
        <v>23107</v>
      </c>
      <c r="E7544" s="25">
        <v>1</v>
      </c>
      <c r="F7544" s="25">
        <v>2</v>
      </c>
      <c r="G7544" s="10" t="s">
        <v>23108</v>
      </c>
      <c r="H7544" s="25">
        <f>INDEX('Annexe 1 – Données des équipes'!$B$12:$R$114, MATCH(C7544, 'Annexe 1 – Données des équipes'!$B$12:$B$114,0),4)</f>
        <v>60</v>
      </c>
      <c r="I7544" s="25">
        <f>INDEX('Annexe 1 – Données des équipes'!$B$12:$R$114, MATCH(D7544, 'Annexe 1 – Données des équipes'!$B$12:$B$114,0),4)</f>
        <v>80</v>
      </c>
      <c r="J7544" s="25">
        <f t="shared" si="118"/>
        <v>1</v>
      </c>
    </row>
    <row r="7545" spans="2:10">
      <c r="B7545" s="3">
        <v>38105</v>
      </c>
      <c r="C7545" s="10" t="s">
        <v>23109</v>
      </c>
      <c r="D7545" s="10" t="s">
        <v>23110</v>
      </c>
      <c r="E7545" s="25">
        <v>4</v>
      </c>
      <c r="F7545" s="25">
        <v>2</v>
      </c>
      <c r="G7545" s="10" t="s">
        <v>23111</v>
      </c>
      <c r="H7545" s="25">
        <f>INDEX('Annexe 1 – Données des équipes'!$B$12:$R$114, MATCH(C7545, 'Annexe 1 – Données des équipes'!$B$12:$B$114,0),4)</f>
        <v>30</v>
      </c>
      <c r="I7545" s="25">
        <f>INDEX('Annexe 1 – Données des équipes'!$B$12:$R$114, MATCH(D7545, 'Annexe 1 – Données des équipes'!$B$12:$B$114,0),4)</f>
        <v>10</v>
      </c>
      <c r="J7545" s="25">
        <f t="shared" si="118"/>
        <v>2</v>
      </c>
    </row>
    <row r="7546" spans="2:10">
      <c r="B7546" s="3">
        <v>38889</v>
      </c>
      <c r="C7546" s="10" t="s">
        <v>23112</v>
      </c>
      <c r="D7546" s="10" t="s">
        <v>23113</v>
      </c>
      <c r="E7546" s="25">
        <v>2</v>
      </c>
      <c r="F7546" s="25">
        <v>1</v>
      </c>
      <c r="G7546" s="10" t="s">
        <v>23114</v>
      </c>
      <c r="H7546" s="25">
        <f>INDEX('Annexe 1 – Données des équipes'!$B$12:$R$114, MATCH(C7546, 'Annexe 1 – Données des équipes'!$B$12:$B$114,0),4)</f>
        <v>90</v>
      </c>
      <c r="I7546" s="25">
        <f>INDEX('Annexe 1 – Données des équipes'!$B$12:$R$114, MATCH(D7546, 'Annexe 1 – Données des équipes'!$B$12:$B$114,0),4)</f>
        <v>80</v>
      </c>
      <c r="J7546" s="25">
        <f t="shared" si="118"/>
        <v>1</v>
      </c>
    </row>
    <row r="7547" spans="2:10">
      <c r="B7547" s="3">
        <v>38891</v>
      </c>
      <c r="C7547" s="10" t="s">
        <v>23115</v>
      </c>
      <c r="D7547" s="10" t="s">
        <v>23116</v>
      </c>
      <c r="E7547" s="25">
        <v>0</v>
      </c>
      <c r="F7547" s="25">
        <v>1</v>
      </c>
      <c r="G7547" s="10" t="s">
        <v>23117</v>
      </c>
      <c r="H7547" s="25">
        <f>INDEX('Annexe 1 – Données des équipes'!$B$12:$R$114, MATCH(C7547, 'Annexe 1 – Données des équipes'!$B$12:$B$114,0),4)</f>
        <v>30</v>
      </c>
      <c r="I7547" s="25">
        <f>INDEX('Annexe 1 – Données des équipes'!$B$12:$R$114, MATCH(D7547, 'Annexe 1 – Données des équipes'!$B$12:$B$114,0),4)</f>
        <v>90</v>
      </c>
      <c r="J7547" s="25">
        <f t="shared" si="118"/>
        <v>1</v>
      </c>
    </row>
    <row r="7548" spans="2:10">
      <c r="B7548" s="3">
        <v>38891</v>
      </c>
      <c r="C7548" s="10" t="s">
        <v>23118</v>
      </c>
      <c r="D7548" s="10" t="s">
        <v>23119</v>
      </c>
      <c r="E7548" s="25">
        <v>1</v>
      </c>
      <c r="F7548" s="25">
        <v>0</v>
      </c>
      <c r="G7548" s="10" t="s">
        <v>23120</v>
      </c>
      <c r="H7548" s="25">
        <f>INDEX('Annexe 1 – Données des équipes'!$B$12:$R$114, MATCH(C7548, 'Annexe 1 – Données des équipes'!$B$12:$B$114,0),4)</f>
        <v>60</v>
      </c>
      <c r="I7548" s="25">
        <f>INDEX('Annexe 1 – Données des équipes'!$B$12:$R$114, MATCH(D7548, 'Annexe 1 – Données des équipes'!$B$12:$B$114,0),4)</f>
        <v>40</v>
      </c>
      <c r="J7548" s="25">
        <f t="shared" si="118"/>
        <v>1</v>
      </c>
    </row>
    <row r="7549" spans="2:10">
      <c r="B7549" s="3">
        <v>38892</v>
      </c>
      <c r="C7549" s="10" t="s">
        <v>23121</v>
      </c>
      <c r="D7549" s="10" t="s">
        <v>23122</v>
      </c>
      <c r="E7549" s="25">
        <v>2</v>
      </c>
      <c r="F7549" s="25">
        <v>1</v>
      </c>
      <c r="G7549" s="10" t="s">
        <v>23123</v>
      </c>
      <c r="H7549" s="25">
        <f>INDEX('Annexe 1 – Données des équipes'!$B$12:$R$114, MATCH(C7549, 'Annexe 1 – Données des équipes'!$B$12:$B$114,0),4)</f>
        <v>90</v>
      </c>
      <c r="I7549" s="25">
        <f>INDEX('Annexe 1 – Données des équipes'!$B$12:$R$114, MATCH(D7549, 'Annexe 1 – Données des équipes'!$B$12:$B$114,0),4)</f>
        <v>80</v>
      </c>
      <c r="J7549" s="25">
        <f t="shared" si="118"/>
        <v>1</v>
      </c>
    </row>
    <row r="7550" spans="2:10">
      <c r="B7550" s="3">
        <v>38893</v>
      </c>
      <c r="C7550" s="10" t="s">
        <v>23124</v>
      </c>
      <c r="D7550" s="10" t="s">
        <v>23125</v>
      </c>
      <c r="E7550" s="25">
        <v>1</v>
      </c>
      <c r="F7550" s="25">
        <v>0</v>
      </c>
      <c r="G7550" s="10" t="s">
        <v>23126</v>
      </c>
      <c r="H7550" s="25">
        <f>INDEX('Annexe 1 – Données des équipes'!$B$12:$R$114, MATCH(C7550, 'Annexe 1 – Données des équipes'!$B$12:$B$114,0),4)</f>
        <v>90</v>
      </c>
      <c r="I7550" s="25">
        <f>INDEX('Annexe 1 – Données des équipes'!$B$12:$R$114, MATCH(D7550, 'Annexe 1 – Données des équipes'!$B$12:$B$114,0),4)</f>
        <v>70</v>
      </c>
      <c r="J7550" s="25">
        <f t="shared" si="118"/>
        <v>1</v>
      </c>
    </row>
    <row r="7551" spans="2:10">
      <c r="B7551" s="3">
        <v>38893</v>
      </c>
      <c r="C7551" s="10" t="s">
        <v>23127</v>
      </c>
      <c r="D7551" s="10" t="s">
        <v>23128</v>
      </c>
      <c r="E7551" s="25">
        <v>1</v>
      </c>
      <c r="F7551" s="25">
        <v>0</v>
      </c>
      <c r="G7551" s="10" t="s">
        <v>23129</v>
      </c>
      <c r="H7551" s="25">
        <f>INDEX('Annexe 1 – Données des équipes'!$B$12:$R$114, MATCH(C7551, 'Annexe 1 – Données des équipes'!$B$12:$B$114,0),4)</f>
        <v>90</v>
      </c>
      <c r="I7551" s="25">
        <f>INDEX('Annexe 1 – Données des équipes'!$B$12:$R$114, MATCH(D7551, 'Annexe 1 – Données des équipes'!$B$12:$B$114,0),4)</f>
        <v>80</v>
      </c>
      <c r="J7551" s="25">
        <f t="shared" si="118"/>
        <v>1</v>
      </c>
    </row>
    <row r="7552" spans="2:10">
      <c r="B7552" s="3">
        <v>38894</v>
      </c>
      <c r="C7552" s="10" t="s">
        <v>23130</v>
      </c>
      <c r="D7552" s="10" t="s">
        <v>23131</v>
      </c>
      <c r="E7552" s="25">
        <v>1</v>
      </c>
      <c r="F7552" s="25">
        <v>0</v>
      </c>
      <c r="G7552" s="10" t="s">
        <v>23132</v>
      </c>
      <c r="H7552" s="25">
        <f>INDEX('Annexe 1 – Données des équipes'!$B$12:$R$114, MATCH(C7552, 'Annexe 1 – Données des équipes'!$B$12:$B$114,0),4)</f>
        <v>90</v>
      </c>
      <c r="I7552" s="25">
        <f>INDEX('Annexe 1 – Données des équipes'!$B$12:$R$114, MATCH(D7552, 'Annexe 1 – Données des équipes'!$B$12:$B$114,0),4)</f>
        <v>60</v>
      </c>
      <c r="J7552" s="25">
        <f t="shared" si="118"/>
        <v>1</v>
      </c>
    </row>
    <row r="7553" spans="2:10">
      <c r="B7553" s="3">
        <v>38899</v>
      </c>
      <c r="C7553" s="10" t="s">
        <v>23133</v>
      </c>
      <c r="D7553" s="10" t="s">
        <v>23134</v>
      </c>
      <c r="E7553" s="25">
        <v>0</v>
      </c>
      <c r="F7553" s="25">
        <v>1</v>
      </c>
      <c r="G7553" s="10" t="s">
        <v>23135</v>
      </c>
      <c r="H7553" s="25">
        <f>INDEX('Annexe 1 – Données des équipes'!$B$12:$R$114, MATCH(C7553, 'Annexe 1 – Données des équipes'!$B$12:$B$114,0),4)</f>
        <v>90</v>
      </c>
      <c r="I7553" s="25">
        <f>INDEX('Annexe 1 – Données des équipes'!$B$12:$R$114, MATCH(D7553, 'Annexe 1 – Données des équipes'!$B$12:$B$114,0),4)</f>
        <v>90</v>
      </c>
      <c r="J7553" s="25">
        <f t="shared" si="118"/>
        <v>1</v>
      </c>
    </row>
    <row r="7554" spans="2:10">
      <c r="B7554" s="3">
        <v>38903</v>
      </c>
      <c r="C7554" s="10" t="s">
        <v>23136</v>
      </c>
      <c r="D7554" s="10" t="s">
        <v>23137</v>
      </c>
      <c r="E7554" s="25">
        <v>0</v>
      </c>
      <c r="F7554" s="25">
        <v>1</v>
      </c>
      <c r="G7554" s="10" t="s">
        <v>23138</v>
      </c>
      <c r="H7554" s="25">
        <f>INDEX('Annexe 1 – Données des équipes'!$B$12:$R$114, MATCH(C7554, 'Annexe 1 – Données des équipes'!$B$12:$B$114,0),4)</f>
        <v>90</v>
      </c>
      <c r="I7554" s="25">
        <f>INDEX('Annexe 1 – Données des équipes'!$B$12:$R$114, MATCH(D7554, 'Annexe 1 – Données des équipes'!$B$12:$B$114,0),4)</f>
        <v>90</v>
      </c>
      <c r="J7554" s="25">
        <f t="shared" si="118"/>
        <v>1</v>
      </c>
    </row>
    <row r="7555" spans="2:10">
      <c r="B7555" s="3">
        <v>38919</v>
      </c>
      <c r="C7555" s="10" t="s">
        <v>23139</v>
      </c>
      <c r="D7555" s="10" t="s">
        <v>23140</v>
      </c>
      <c r="E7555" s="25">
        <v>2</v>
      </c>
      <c r="F7555" s="25">
        <v>1</v>
      </c>
      <c r="G7555" s="10" t="s">
        <v>23141</v>
      </c>
      <c r="H7555" s="25">
        <f>INDEX('Annexe 1 – Données des équipes'!$B$12:$R$114, MATCH(C7555, 'Annexe 1 – Données des équipes'!$B$12:$B$114,0),4)</f>
        <v>10</v>
      </c>
      <c r="I7555" s="25">
        <f>INDEX('Annexe 1 – Données des équipes'!$B$12:$R$114, MATCH(D7555, 'Annexe 1 – Données des équipes'!$B$12:$B$114,0),4)</f>
        <v>30</v>
      </c>
      <c r="J7555" s="25">
        <f t="shared" si="118"/>
        <v>1</v>
      </c>
    </row>
    <row r="7556" spans="2:10">
      <c r="B7556" s="3">
        <v>38923</v>
      </c>
      <c r="C7556" s="10" t="s">
        <v>23142</v>
      </c>
      <c r="D7556" s="10" t="s">
        <v>23143</v>
      </c>
      <c r="E7556" s="25">
        <v>1</v>
      </c>
      <c r="F7556" s="25">
        <v>2</v>
      </c>
      <c r="G7556" s="10" t="s">
        <v>23144</v>
      </c>
      <c r="H7556" s="25">
        <f>INDEX('Annexe 1 – Données des équipes'!$B$12:$R$114, MATCH(C7556, 'Annexe 1 – Données des équipes'!$B$12:$B$114,0),4)</f>
        <v>30</v>
      </c>
      <c r="I7556" s="25">
        <f>INDEX('Annexe 1 – Données des équipes'!$B$12:$R$114, MATCH(D7556, 'Annexe 1 – Données des équipes'!$B$12:$B$114,0),4)</f>
        <v>30</v>
      </c>
      <c r="J7556" s="25">
        <f t="shared" si="118"/>
        <v>1</v>
      </c>
    </row>
    <row r="7557" spans="2:10">
      <c r="B7557" s="3">
        <v>38934</v>
      </c>
      <c r="C7557" s="10" t="s">
        <v>23145</v>
      </c>
      <c r="D7557" s="10" t="s">
        <v>23146</v>
      </c>
      <c r="E7557" s="25">
        <v>2</v>
      </c>
      <c r="F7557" s="25">
        <v>1</v>
      </c>
      <c r="G7557" s="10" t="s">
        <v>23147</v>
      </c>
      <c r="H7557" s="25">
        <f>INDEX('Annexe 1 – Données des équipes'!$B$12:$R$114, MATCH(C7557, 'Annexe 1 – Données des équipes'!$B$12:$B$114,0),4)</f>
        <v>30</v>
      </c>
      <c r="I7557" s="25">
        <f>INDEX('Annexe 1 – Données des équipes'!$B$12:$R$114, MATCH(D7557, 'Annexe 1 – Données des équipes'!$B$12:$B$114,0),4)</f>
        <v>10</v>
      </c>
      <c r="J7557" s="25">
        <f t="shared" si="118"/>
        <v>1</v>
      </c>
    </row>
    <row r="7558" spans="2:10">
      <c r="B7558" s="3">
        <v>38937</v>
      </c>
      <c r="C7558" s="10" t="s">
        <v>23148</v>
      </c>
      <c r="D7558" s="10" t="s">
        <v>23149</v>
      </c>
      <c r="E7558" s="25">
        <v>1</v>
      </c>
      <c r="F7558" s="25">
        <v>0</v>
      </c>
      <c r="G7558" s="10" t="s">
        <v>23150</v>
      </c>
      <c r="H7558" s="25">
        <f>INDEX('Annexe 1 – Données des équipes'!$B$12:$R$114, MATCH(C7558, 'Annexe 1 – Données des équipes'!$B$12:$B$114,0),4)</f>
        <v>70</v>
      </c>
      <c r="I7558" s="25">
        <f>INDEX('Annexe 1 – Données des équipes'!$B$12:$R$114, MATCH(D7558, 'Annexe 1 – Données des équipes'!$B$12:$B$114,0),4)</f>
        <v>20</v>
      </c>
      <c r="J7558" s="25">
        <f t="shared" si="118"/>
        <v>1</v>
      </c>
    </row>
    <row r="7559" spans="2:10">
      <c r="B7559" s="3">
        <v>38938</v>
      </c>
      <c r="C7559" s="10" t="s">
        <v>23151</v>
      </c>
      <c r="D7559" s="10" t="s">
        <v>23152</v>
      </c>
      <c r="E7559" s="25">
        <v>0</v>
      </c>
      <c r="F7559" s="25">
        <v>1</v>
      </c>
      <c r="G7559" s="10" t="s">
        <v>23153</v>
      </c>
      <c r="H7559" s="25">
        <f>INDEX('Annexe 1 – Données des équipes'!$B$12:$R$114, MATCH(C7559, 'Annexe 1 – Données des équipes'!$B$12:$B$114,0),4)</f>
        <v>10</v>
      </c>
      <c r="I7559" s="25">
        <f>INDEX('Annexe 1 – Données des équipes'!$B$12:$R$114, MATCH(D7559, 'Annexe 1 – Données des équipes'!$B$12:$B$114,0),4)</f>
        <v>30</v>
      </c>
      <c r="J7559" s="25">
        <f t="shared" si="118"/>
        <v>1</v>
      </c>
    </row>
    <row r="7560" spans="2:10">
      <c r="B7560" s="3">
        <v>38945</v>
      </c>
      <c r="C7560" s="10" t="s">
        <v>23154</v>
      </c>
      <c r="D7560" s="10" t="s">
        <v>23155</v>
      </c>
      <c r="E7560" s="25">
        <v>1</v>
      </c>
      <c r="F7560" s="25">
        <v>2</v>
      </c>
      <c r="G7560" s="10" t="s">
        <v>23156</v>
      </c>
      <c r="H7560" s="25">
        <f>INDEX('Annexe 1 – Données des équipes'!$B$12:$R$114, MATCH(C7560, 'Annexe 1 – Données des équipes'!$B$12:$B$114,0),4)</f>
        <v>60</v>
      </c>
      <c r="I7560" s="25">
        <f>INDEX('Annexe 1 – Données des équipes'!$B$12:$R$114, MATCH(D7560, 'Annexe 1 – Données des équipes'!$B$12:$B$114,0),4)</f>
        <v>40</v>
      </c>
      <c r="J7560" s="25">
        <f t="shared" si="118"/>
        <v>1</v>
      </c>
    </row>
    <row r="7561" spans="2:10">
      <c r="B7561" s="3">
        <v>38945</v>
      </c>
      <c r="C7561" s="10" t="s">
        <v>23157</v>
      </c>
      <c r="D7561" s="10" t="s">
        <v>23158</v>
      </c>
      <c r="E7561" s="25">
        <v>1</v>
      </c>
      <c r="F7561" s="25">
        <v>2</v>
      </c>
      <c r="G7561" s="10" t="s">
        <v>23159</v>
      </c>
      <c r="H7561" s="25">
        <f>INDEX('Annexe 1 – Données des équipes'!$B$12:$R$114, MATCH(C7561, 'Annexe 1 – Données des équipes'!$B$12:$B$114,0),4)</f>
        <v>80</v>
      </c>
      <c r="I7561" s="25">
        <f>INDEX('Annexe 1 – Données des équipes'!$B$12:$R$114, MATCH(D7561, 'Annexe 1 – Données des équipes'!$B$12:$B$114,0),4)</f>
        <v>90</v>
      </c>
      <c r="J7561" s="25">
        <f t="shared" si="118"/>
        <v>1</v>
      </c>
    </row>
    <row r="7562" spans="2:10">
      <c r="B7562" s="3">
        <v>38945</v>
      </c>
      <c r="C7562" s="10" t="s">
        <v>23160</v>
      </c>
      <c r="D7562" s="10" t="s">
        <v>23161</v>
      </c>
      <c r="E7562" s="25">
        <v>0</v>
      </c>
      <c r="F7562" s="25">
        <v>1</v>
      </c>
      <c r="G7562" s="10" t="s">
        <v>23162</v>
      </c>
      <c r="H7562" s="25">
        <f>INDEX('Annexe 1 – Données des équipes'!$B$12:$R$114, MATCH(C7562, 'Annexe 1 – Données des équipes'!$B$12:$B$114,0),4)</f>
        <v>20</v>
      </c>
      <c r="I7562" s="25">
        <f>INDEX('Annexe 1 – Données des équipes'!$B$12:$R$114, MATCH(D7562, 'Annexe 1 – Données des équipes'!$B$12:$B$114,0),4)</f>
        <v>20</v>
      </c>
      <c r="J7562" s="25">
        <f t="shared" si="118"/>
        <v>1</v>
      </c>
    </row>
    <row r="7563" spans="2:10">
      <c r="B7563" s="3">
        <v>38945</v>
      </c>
      <c r="C7563" s="10" t="s">
        <v>23163</v>
      </c>
      <c r="D7563" s="10" t="s">
        <v>23164</v>
      </c>
      <c r="E7563" s="25">
        <v>1</v>
      </c>
      <c r="F7563" s="25">
        <v>2</v>
      </c>
      <c r="G7563" s="10" t="s">
        <v>23165</v>
      </c>
      <c r="H7563" s="25">
        <f>INDEX('Annexe 1 – Données des équipes'!$B$12:$R$114, MATCH(C7563, 'Annexe 1 – Données des équipes'!$B$12:$B$114,0),4)</f>
        <v>30</v>
      </c>
      <c r="I7563" s="25">
        <f>INDEX('Annexe 1 – Données des équipes'!$B$12:$R$114, MATCH(D7563, 'Annexe 1 – Données des équipes'!$B$12:$B$114,0),4)</f>
        <v>50</v>
      </c>
      <c r="J7563" s="25">
        <f t="shared" si="118"/>
        <v>1</v>
      </c>
    </row>
    <row r="7564" spans="2:10">
      <c r="B7564" s="3">
        <v>38144</v>
      </c>
      <c r="C7564" s="10" t="s">
        <v>23166</v>
      </c>
      <c r="D7564" s="10" t="s">
        <v>23167</v>
      </c>
      <c r="E7564" s="25">
        <v>2</v>
      </c>
      <c r="F7564" s="25">
        <v>0</v>
      </c>
      <c r="G7564" s="10" t="s">
        <v>23168</v>
      </c>
      <c r="H7564" s="25">
        <f>INDEX('Annexe 1 – Données des équipes'!$B$12:$R$114, MATCH(C7564, 'Annexe 1 – Données des équipes'!$B$12:$B$114,0),4)</f>
        <v>30</v>
      </c>
      <c r="I7564" s="25">
        <f>INDEX('Annexe 1 – Données des équipes'!$B$12:$R$114, MATCH(D7564, 'Annexe 1 – Données des équipes'!$B$12:$B$114,0),4)</f>
        <v>10</v>
      </c>
      <c r="J7564" s="25">
        <f t="shared" si="118"/>
        <v>2</v>
      </c>
    </row>
    <row r="7565" spans="2:10">
      <c r="B7565" s="3">
        <v>38945</v>
      </c>
      <c r="C7565" s="10" t="s">
        <v>23169</v>
      </c>
      <c r="D7565" s="10" t="s">
        <v>23170</v>
      </c>
      <c r="E7565" s="25">
        <v>1</v>
      </c>
      <c r="F7565" s="25">
        <v>2</v>
      </c>
      <c r="G7565" s="10" t="s">
        <v>23171</v>
      </c>
      <c r="H7565" s="25">
        <f>INDEX('Annexe 1 – Données des équipes'!$B$12:$R$114, MATCH(C7565, 'Annexe 1 – Données des équipes'!$B$12:$B$114,0),4)</f>
        <v>10</v>
      </c>
      <c r="I7565" s="25">
        <f>INDEX('Annexe 1 – Données des équipes'!$B$12:$R$114, MATCH(D7565, 'Annexe 1 – Données des équipes'!$B$12:$B$114,0),4)</f>
        <v>20</v>
      </c>
      <c r="J7565" s="25">
        <f t="shared" si="118"/>
        <v>1</v>
      </c>
    </row>
    <row r="7566" spans="2:10">
      <c r="B7566" s="3">
        <v>38945</v>
      </c>
      <c r="C7566" s="10" t="s">
        <v>23172</v>
      </c>
      <c r="D7566" s="10" t="s">
        <v>23173</v>
      </c>
      <c r="E7566" s="25">
        <v>3</v>
      </c>
      <c r="F7566" s="25">
        <v>2</v>
      </c>
      <c r="G7566" s="10" t="s">
        <v>23174</v>
      </c>
      <c r="H7566" s="25">
        <f>INDEX('Annexe 1 – Données des équipes'!$B$12:$R$114, MATCH(C7566, 'Annexe 1 – Données des équipes'!$B$12:$B$114,0),4)</f>
        <v>10</v>
      </c>
      <c r="I7566" s="25">
        <f>INDEX('Annexe 1 – Données des équipes'!$B$12:$R$114, MATCH(D7566, 'Annexe 1 – Données des équipes'!$B$12:$B$114,0),4)</f>
        <v>0</v>
      </c>
      <c r="J7566" s="25">
        <f t="shared" si="118"/>
        <v>1</v>
      </c>
    </row>
    <row r="7567" spans="2:10">
      <c r="B7567" s="3">
        <v>38945</v>
      </c>
      <c r="C7567" s="10" t="s">
        <v>23175</v>
      </c>
      <c r="D7567" s="10" t="s">
        <v>23176</v>
      </c>
      <c r="E7567" s="25">
        <v>1</v>
      </c>
      <c r="F7567" s="25">
        <v>0</v>
      </c>
      <c r="G7567" s="10" t="s">
        <v>23177</v>
      </c>
      <c r="H7567" s="25">
        <f>INDEX('Annexe 1 – Données des équipes'!$B$12:$R$114, MATCH(C7567, 'Annexe 1 – Données des équipes'!$B$12:$B$114,0),4)</f>
        <v>50</v>
      </c>
      <c r="I7567" s="25">
        <f>INDEX('Annexe 1 – Données des équipes'!$B$12:$R$114, MATCH(D7567, 'Annexe 1 – Données des équipes'!$B$12:$B$114,0),4)</f>
        <v>40</v>
      </c>
      <c r="J7567" s="25">
        <f t="shared" si="118"/>
        <v>1</v>
      </c>
    </row>
    <row r="7568" spans="2:10">
      <c r="B7568" s="3">
        <v>38945</v>
      </c>
      <c r="C7568" s="10" t="s">
        <v>23178</v>
      </c>
      <c r="D7568" s="10" t="s">
        <v>23179</v>
      </c>
      <c r="E7568" s="25">
        <v>0</v>
      </c>
      <c r="F7568" s="25">
        <v>1</v>
      </c>
      <c r="G7568" s="10" t="s">
        <v>23180</v>
      </c>
      <c r="H7568" s="25">
        <f>INDEX('Annexe 1 – Données des équipes'!$B$12:$R$114, MATCH(C7568, 'Annexe 1 – Données des équipes'!$B$12:$B$114,0),4)</f>
        <v>40</v>
      </c>
      <c r="I7568" s="25">
        <f>INDEX('Annexe 1 – Données des équipes'!$B$12:$R$114, MATCH(D7568, 'Annexe 1 – Données des équipes'!$B$12:$B$114,0),4)</f>
        <v>20</v>
      </c>
      <c r="J7568" s="25">
        <f t="shared" si="118"/>
        <v>1</v>
      </c>
    </row>
    <row r="7569" spans="2:10">
      <c r="B7569" s="3">
        <v>38956</v>
      </c>
      <c r="C7569" s="10" t="s">
        <v>23181</v>
      </c>
      <c r="D7569" s="10" t="s">
        <v>23182</v>
      </c>
      <c r="E7569" s="25">
        <v>1</v>
      </c>
      <c r="F7569" s="25">
        <v>0</v>
      </c>
      <c r="G7569" s="10" t="s">
        <v>23183</v>
      </c>
      <c r="H7569" s="25">
        <f>INDEX('Annexe 1 – Données des équipes'!$B$12:$R$114, MATCH(C7569, 'Annexe 1 – Données des équipes'!$B$12:$B$114,0),4)</f>
        <v>30</v>
      </c>
      <c r="I7569" s="25">
        <f>INDEX('Annexe 1 – Données des équipes'!$B$12:$R$114, MATCH(D7569, 'Annexe 1 – Données des équipes'!$B$12:$B$114,0),4)</f>
        <v>20</v>
      </c>
      <c r="J7569" s="25">
        <f t="shared" si="118"/>
        <v>1</v>
      </c>
    </row>
    <row r="7570" spans="2:10">
      <c r="B7570" s="3">
        <v>38962</v>
      </c>
      <c r="C7570" s="10" t="s">
        <v>23184</v>
      </c>
      <c r="D7570" s="10" t="s">
        <v>23185</v>
      </c>
      <c r="E7570" s="25">
        <v>0</v>
      </c>
      <c r="F7570" s="25">
        <v>1</v>
      </c>
      <c r="G7570" s="10" t="s">
        <v>23186</v>
      </c>
      <c r="H7570" s="25">
        <f>INDEX('Annexe 1 – Données des équipes'!$B$12:$R$114, MATCH(C7570, 'Annexe 1 – Données des équipes'!$B$12:$B$114,0),4)</f>
        <v>20</v>
      </c>
      <c r="I7570" s="25">
        <f>INDEX('Annexe 1 – Données des équipes'!$B$12:$R$114, MATCH(D7570, 'Annexe 1 – Données des équipes'!$B$12:$B$114,0),4)</f>
        <v>20</v>
      </c>
      <c r="J7570" s="25">
        <f t="shared" ref="J7570:J7633" si="119">ABS(F7570-E7570)</f>
        <v>1</v>
      </c>
    </row>
    <row r="7571" spans="2:10">
      <c r="B7571" s="3">
        <v>38962</v>
      </c>
      <c r="C7571" s="10" t="s">
        <v>23187</v>
      </c>
      <c r="D7571" s="10" t="s">
        <v>23188</v>
      </c>
      <c r="E7571" s="25">
        <v>1</v>
      </c>
      <c r="F7571" s="25">
        <v>0</v>
      </c>
      <c r="G7571" s="10" t="s">
        <v>23189</v>
      </c>
      <c r="H7571" s="25">
        <f>INDEX('Annexe 1 – Données des équipes'!$B$12:$R$114, MATCH(C7571, 'Annexe 1 – Données des équipes'!$B$12:$B$114,0),4)</f>
        <v>90</v>
      </c>
      <c r="I7571" s="25">
        <f>INDEX('Annexe 1 – Données des équipes'!$B$12:$R$114, MATCH(D7571, 'Annexe 1 – Données des équipes'!$B$12:$B$114,0),4)</f>
        <v>60</v>
      </c>
      <c r="J7571" s="25">
        <f t="shared" si="119"/>
        <v>1</v>
      </c>
    </row>
    <row r="7572" spans="2:10">
      <c r="B7572" s="3">
        <v>38962</v>
      </c>
      <c r="C7572" s="10" t="s">
        <v>23190</v>
      </c>
      <c r="D7572" s="10" t="s">
        <v>23191</v>
      </c>
      <c r="E7572" s="25">
        <v>1</v>
      </c>
      <c r="F7572" s="25">
        <v>0</v>
      </c>
      <c r="G7572" s="10" t="s">
        <v>23192</v>
      </c>
      <c r="H7572" s="25">
        <f>INDEX('Annexe 1 – Données des équipes'!$B$12:$R$114, MATCH(C7572, 'Annexe 1 – Données des équipes'!$B$12:$B$114,0),4)</f>
        <v>80</v>
      </c>
      <c r="I7572" s="25">
        <f>INDEX('Annexe 1 – Données des équipes'!$B$12:$R$114, MATCH(D7572, 'Annexe 1 – Données des équipes'!$B$12:$B$114,0),4)</f>
        <v>60</v>
      </c>
      <c r="J7572" s="25">
        <f t="shared" si="119"/>
        <v>1</v>
      </c>
    </row>
    <row r="7573" spans="2:10">
      <c r="B7573" s="3">
        <v>38963</v>
      </c>
      <c r="C7573" s="10" t="s">
        <v>23193</v>
      </c>
      <c r="D7573" s="10" t="s">
        <v>23194</v>
      </c>
      <c r="E7573" s="25">
        <v>1</v>
      </c>
      <c r="F7573" s="25">
        <v>0</v>
      </c>
      <c r="G7573" s="10" t="s">
        <v>23195</v>
      </c>
      <c r="H7573" s="25">
        <f>INDEX('Annexe 1 – Données des équipes'!$B$12:$R$114, MATCH(C7573, 'Annexe 1 – Données des équipes'!$B$12:$B$114,0),4)</f>
        <v>30</v>
      </c>
      <c r="I7573" s="25">
        <f>INDEX('Annexe 1 – Données des équipes'!$B$12:$R$114, MATCH(D7573, 'Annexe 1 – Données des équipes'!$B$12:$B$114,0),4)</f>
        <v>50</v>
      </c>
      <c r="J7573" s="25">
        <f t="shared" si="119"/>
        <v>1</v>
      </c>
    </row>
    <row r="7574" spans="2:10">
      <c r="B7574" s="3">
        <v>38964</v>
      </c>
      <c r="C7574" s="10" t="s">
        <v>23196</v>
      </c>
      <c r="D7574" s="10" t="s">
        <v>23197</v>
      </c>
      <c r="E7574" s="25">
        <v>1</v>
      </c>
      <c r="F7574" s="25">
        <v>0</v>
      </c>
      <c r="G7574" s="10" t="s">
        <v>23198</v>
      </c>
      <c r="H7574" s="25">
        <f>INDEX('Annexe 1 – Données des équipes'!$B$12:$R$114, MATCH(C7574, 'Annexe 1 – Données des équipes'!$B$12:$B$114,0),4)</f>
        <v>20</v>
      </c>
      <c r="I7574" s="25">
        <f>INDEX('Annexe 1 – Données des équipes'!$B$12:$R$114, MATCH(D7574, 'Annexe 1 – Données des équipes'!$B$12:$B$114,0),4)</f>
        <v>30</v>
      </c>
      <c r="J7574" s="25">
        <f t="shared" si="119"/>
        <v>1</v>
      </c>
    </row>
    <row r="7575" spans="2:10">
      <c r="B7575" s="3">
        <v>38966</v>
      </c>
      <c r="C7575" s="10" t="s">
        <v>23199</v>
      </c>
      <c r="D7575" s="10" t="s">
        <v>23200</v>
      </c>
      <c r="E7575" s="25">
        <v>0</v>
      </c>
      <c r="F7575" s="25">
        <v>1</v>
      </c>
      <c r="G7575" s="10" t="s">
        <v>23201</v>
      </c>
      <c r="H7575" s="25">
        <f>INDEX('Annexe 1 – Données des équipes'!$B$12:$R$114, MATCH(C7575, 'Annexe 1 – Données des équipes'!$B$12:$B$114,0),4)</f>
        <v>10</v>
      </c>
      <c r="I7575" s="25">
        <f>INDEX('Annexe 1 – Données des équipes'!$B$12:$R$114, MATCH(D7575, 'Annexe 1 – Données des équipes'!$B$12:$B$114,0),4)</f>
        <v>90</v>
      </c>
      <c r="J7575" s="25">
        <f t="shared" si="119"/>
        <v>1</v>
      </c>
    </row>
    <row r="7576" spans="2:10">
      <c r="B7576" s="3">
        <v>38966</v>
      </c>
      <c r="C7576" s="10" t="s">
        <v>23202</v>
      </c>
      <c r="D7576" s="10" t="s">
        <v>23203</v>
      </c>
      <c r="E7576" s="25">
        <v>0</v>
      </c>
      <c r="F7576" s="25">
        <v>1</v>
      </c>
      <c r="G7576" s="10" t="s">
        <v>23204</v>
      </c>
      <c r="H7576" s="25">
        <f>INDEX('Annexe 1 – Données des équipes'!$B$12:$R$114, MATCH(C7576, 'Annexe 1 – Données des équipes'!$B$12:$B$114,0),4)</f>
        <v>60</v>
      </c>
      <c r="I7576" s="25">
        <f>INDEX('Annexe 1 – Données des équipes'!$B$12:$R$114, MATCH(D7576, 'Annexe 1 – Données des équipes'!$B$12:$B$114,0),4)</f>
        <v>60</v>
      </c>
      <c r="J7576" s="25">
        <f t="shared" si="119"/>
        <v>1</v>
      </c>
    </row>
    <row r="7577" spans="2:10">
      <c r="B7577" s="3">
        <v>38966</v>
      </c>
      <c r="C7577" s="10" t="s">
        <v>23205</v>
      </c>
      <c r="D7577" s="10" t="s">
        <v>23206</v>
      </c>
      <c r="E7577" s="25">
        <v>1</v>
      </c>
      <c r="F7577" s="25">
        <v>2</v>
      </c>
      <c r="G7577" s="10" t="s">
        <v>23207</v>
      </c>
      <c r="H7577" s="25">
        <f>INDEX('Annexe 1 – Données des équipes'!$B$12:$R$114, MATCH(C7577, 'Annexe 1 – Données des équipes'!$B$12:$B$114,0),4)</f>
        <v>10</v>
      </c>
      <c r="I7577" s="25">
        <f>INDEX('Annexe 1 – Données des équipes'!$B$12:$R$114, MATCH(D7577, 'Annexe 1 – Données des équipes'!$B$12:$B$114,0),4)</f>
        <v>50</v>
      </c>
      <c r="J7577" s="25">
        <f t="shared" si="119"/>
        <v>1</v>
      </c>
    </row>
    <row r="7578" spans="2:10">
      <c r="B7578" s="3">
        <v>38966</v>
      </c>
      <c r="C7578" s="10" t="s">
        <v>23208</v>
      </c>
      <c r="D7578" s="10" t="s">
        <v>23209</v>
      </c>
      <c r="E7578" s="25">
        <v>0</v>
      </c>
      <c r="F7578" s="25">
        <v>1</v>
      </c>
      <c r="G7578" s="10" t="s">
        <v>23210</v>
      </c>
      <c r="H7578" s="25">
        <f>INDEX('Annexe 1 – Données des équipes'!$B$12:$R$114, MATCH(C7578, 'Annexe 1 – Données des équipes'!$B$12:$B$114,0),4)</f>
        <v>20</v>
      </c>
      <c r="I7578" s="25">
        <f>INDEX('Annexe 1 – Données des équipes'!$B$12:$R$114, MATCH(D7578, 'Annexe 1 – Données des équipes'!$B$12:$B$114,0),4)</f>
        <v>90</v>
      </c>
      <c r="J7578" s="25">
        <f t="shared" si="119"/>
        <v>1</v>
      </c>
    </row>
    <row r="7579" spans="2:10">
      <c r="B7579" s="3">
        <v>38966</v>
      </c>
      <c r="C7579" s="10" t="s">
        <v>23211</v>
      </c>
      <c r="D7579" s="10" t="s">
        <v>23212</v>
      </c>
      <c r="E7579" s="25">
        <v>3</v>
      </c>
      <c r="F7579" s="25">
        <v>2</v>
      </c>
      <c r="G7579" s="10" t="s">
        <v>23213</v>
      </c>
      <c r="H7579" s="25">
        <f>INDEX('Annexe 1 – Données des équipes'!$B$12:$R$114, MATCH(C7579, 'Annexe 1 – Données des équipes'!$B$12:$B$114,0),4)</f>
        <v>50</v>
      </c>
      <c r="I7579" s="25">
        <f>INDEX('Annexe 1 – Données des équipes'!$B$12:$R$114, MATCH(D7579, 'Annexe 1 – Données des équipes'!$B$12:$B$114,0),4)</f>
        <v>90</v>
      </c>
      <c r="J7579" s="25">
        <f t="shared" si="119"/>
        <v>1</v>
      </c>
    </row>
    <row r="7580" spans="2:10">
      <c r="B7580" s="3">
        <v>38966</v>
      </c>
      <c r="C7580" s="10" t="s">
        <v>23214</v>
      </c>
      <c r="D7580" s="10" t="s">
        <v>23215</v>
      </c>
      <c r="E7580" s="25">
        <v>3</v>
      </c>
      <c r="F7580" s="25">
        <v>2</v>
      </c>
      <c r="G7580" s="10" t="s">
        <v>23216</v>
      </c>
      <c r="H7580" s="25">
        <f>INDEX('Annexe 1 – Données des équipes'!$B$12:$R$114, MATCH(C7580, 'Annexe 1 – Données des équipes'!$B$12:$B$114,0),4)</f>
        <v>60</v>
      </c>
      <c r="I7580" s="25">
        <f>INDEX('Annexe 1 – Données des équipes'!$B$12:$R$114, MATCH(D7580, 'Annexe 1 – Données des équipes'!$B$12:$B$114,0),4)</f>
        <v>10</v>
      </c>
      <c r="J7580" s="25">
        <f t="shared" si="119"/>
        <v>1</v>
      </c>
    </row>
    <row r="7581" spans="2:10">
      <c r="B7581" s="3">
        <v>38987</v>
      </c>
      <c r="C7581" s="10" t="s">
        <v>23217</v>
      </c>
      <c r="D7581" s="10" t="s">
        <v>23218</v>
      </c>
      <c r="E7581" s="25">
        <v>1</v>
      </c>
      <c r="F7581" s="25">
        <v>0</v>
      </c>
      <c r="G7581" s="10" t="s">
        <v>23219</v>
      </c>
      <c r="H7581" s="25">
        <f>INDEX('Annexe 1 – Données des équipes'!$B$12:$R$114, MATCH(C7581, 'Annexe 1 – Données des équipes'!$B$12:$B$114,0),4)</f>
        <v>60</v>
      </c>
      <c r="I7581" s="25">
        <f>INDEX('Annexe 1 – Données des équipes'!$B$12:$R$114, MATCH(D7581, 'Annexe 1 – Données des équipes'!$B$12:$B$114,0),4)</f>
        <v>80</v>
      </c>
      <c r="J7581" s="25">
        <f t="shared" si="119"/>
        <v>1</v>
      </c>
    </row>
    <row r="7582" spans="2:10">
      <c r="B7582" s="3">
        <v>38994</v>
      </c>
      <c r="C7582" s="10" t="s">
        <v>23220</v>
      </c>
      <c r="D7582" s="10" t="s">
        <v>23221</v>
      </c>
      <c r="E7582" s="25">
        <v>0</v>
      </c>
      <c r="F7582" s="25">
        <v>1</v>
      </c>
      <c r="G7582" s="10" t="s">
        <v>23222</v>
      </c>
      <c r="H7582" s="25">
        <f>INDEX('Annexe 1 – Données des équipes'!$B$12:$R$114, MATCH(C7582, 'Annexe 1 – Données des équipes'!$B$12:$B$114,0),4)</f>
        <v>50</v>
      </c>
      <c r="I7582" s="25">
        <f>INDEX('Annexe 1 – Données des équipes'!$B$12:$R$114, MATCH(D7582, 'Annexe 1 – Données des équipes'!$B$12:$B$114,0),4)</f>
        <v>40</v>
      </c>
      <c r="J7582" s="25">
        <f t="shared" si="119"/>
        <v>1</v>
      </c>
    </row>
    <row r="7583" spans="2:10">
      <c r="B7583" s="3">
        <v>38997</v>
      </c>
      <c r="C7583" s="10" t="s">
        <v>23223</v>
      </c>
      <c r="D7583" s="10" t="s">
        <v>23224</v>
      </c>
      <c r="E7583" s="25">
        <v>1</v>
      </c>
      <c r="F7583" s="25">
        <v>0</v>
      </c>
      <c r="G7583" s="10" t="s">
        <v>23225</v>
      </c>
      <c r="H7583" s="25">
        <f>INDEX('Annexe 1 – Données des équipes'!$B$12:$R$114, MATCH(C7583, 'Annexe 1 – Données des équipes'!$B$12:$B$114,0),4)</f>
        <v>40</v>
      </c>
      <c r="I7583" s="25">
        <f>INDEX('Annexe 1 – Données des équipes'!$B$12:$R$114, MATCH(D7583, 'Annexe 1 – Données des équipes'!$B$12:$B$114,0),4)</f>
        <v>70</v>
      </c>
      <c r="J7583" s="25">
        <f t="shared" si="119"/>
        <v>1</v>
      </c>
    </row>
    <row r="7584" spans="2:10">
      <c r="B7584" s="3">
        <v>38507</v>
      </c>
      <c r="C7584" s="10" t="s">
        <v>23226</v>
      </c>
      <c r="D7584" s="10" t="s">
        <v>23227</v>
      </c>
      <c r="E7584" s="25">
        <v>1</v>
      </c>
      <c r="F7584" s="25">
        <v>2</v>
      </c>
      <c r="G7584" s="10" t="s">
        <v>23228</v>
      </c>
      <c r="H7584" s="25">
        <f>INDEX('Annexe 1 – Données des équipes'!$B$12:$R$114, MATCH(C7584, 'Annexe 1 – Données des équipes'!$B$12:$B$114,0),4)</f>
        <v>0</v>
      </c>
      <c r="I7584" s="25">
        <f>INDEX('Annexe 1 – Données des équipes'!$B$12:$R$114, MATCH(D7584, 'Annexe 1 – Données des équipes'!$B$12:$B$114,0),4)</f>
        <v>20</v>
      </c>
      <c r="J7584" s="25">
        <f t="shared" si="119"/>
        <v>1</v>
      </c>
    </row>
    <row r="7585" spans="2:10">
      <c r="B7585" s="3">
        <v>38997</v>
      </c>
      <c r="C7585" s="10" t="s">
        <v>23229</v>
      </c>
      <c r="D7585" s="10" t="s">
        <v>23230</v>
      </c>
      <c r="E7585" s="25">
        <v>3</v>
      </c>
      <c r="F7585" s="25">
        <v>2</v>
      </c>
      <c r="G7585" s="10" t="s">
        <v>23231</v>
      </c>
      <c r="H7585" s="25">
        <f>INDEX('Annexe 1 – Données des équipes'!$B$12:$R$114, MATCH(C7585, 'Annexe 1 – Données des équipes'!$B$12:$B$114,0),4)</f>
        <v>80</v>
      </c>
      <c r="I7585" s="25">
        <f>INDEX('Annexe 1 – Données des équipes'!$B$12:$R$114, MATCH(D7585, 'Annexe 1 – Données des équipes'!$B$12:$B$114,0),4)</f>
        <v>80</v>
      </c>
      <c r="J7585" s="25">
        <f t="shared" si="119"/>
        <v>1</v>
      </c>
    </row>
    <row r="7586" spans="2:10">
      <c r="B7586" s="3">
        <v>38997</v>
      </c>
      <c r="C7586" s="10" t="s">
        <v>23232</v>
      </c>
      <c r="D7586" s="10" t="s">
        <v>23233</v>
      </c>
      <c r="E7586" s="25">
        <v>1</v>
      </c>
      <c r="F7586" s="25">
        <v>0</v>
      </c>
      <c r="G7586" s="10" t="s">
        <v>23234</v>
      </c>
      <c r="H7586" s="25">
        <f>INDEX('Annexe 1 – Données des équipes'!$B$12:$R$114, MATCH(C7586, 'Annexe 1 – Données des équipes'!$B$12:$B$114,0),4)</f>
        <v>50</v>
      </c>
      <c r="I7586" s="25">
        <f>INDEX('Annexe 1 – Données des équipes'!$B$12:$R$114, MATCH(D7586, 'Annexe 1 – Données des équipes'!$B$12:$B$114,0),4)</f>
        <v>30</v>
      </c>
      <c r="J7586" s="25">
        <f t="shared" si="119"/>
        <v>1</v>
      </c>
    </row>
    <row r="7587" spans="2:10">
      <c r="B7587" s="3">
        <v>38997</v>
      </c>
      <c r="C7587" s="10" t="s">
        <v>23235</v>
      </c>
      <c r="D7587" s="10" t="s">
        <v>23236</v>
      </c>
      <c r="E7587" s="25">
        <v>2</v>
      </c>
      <c r="F7587" s="25">
        <v>3</v>
      </c>
      <c r="G7587" s="10" t="s">
        <v>23237</v>
      </c>
      <c r="H7587" s="25">
        <f>INDEX('Annexe 1 – Données des équipes'!$B$12:$R$114, MATCH(C7587, 'Annexe 1 – Données des équipes'!$B$12:$B$114,0),4)</f>
        <v>10</v>
      </c>
      <c r="I7587" s="25">
        <f>INDEX('Annexe 1 – Données des équipes'!$B$12:$R$114, MATCH(D7587, 'Annexe 1 – Données des équipes'!$B$12:$B$114,0),4)</f>
        <v>40</v>
      </c>
      <c r="J7587" s="25">
        <f t="shared" si="119"/>
        <v>1</v>
      </c>
    </row>
    <row r="7588" spans="2:10">
      <c r="B7588" s="3">
        <v>38997</v>
      </c>
      <c r="C7588" s="10" t="s">
        <v>23238</v>
      </c>
      <c r="D7588" s="10" t="s">
        <v>23239</v>
      </c>
      <c r="E7588" s="25">
        <v>0</v>
      </c>
      <c r="F7588" s="25">
        <v>1</v>
      </c>
      <c r="G7588" s="10" t="s">
        <v>23240</v>
      </c>
      <c r="H7588" s="25">
        <f>INDEX('Annexe 1 – Données des équipes'!$B$12:$R$114, MATCH(C7588, 'Annexe 1 – Données des équipes'!$B$12:$B$114,0),4)</f>
        <v>40</v>
      </c>
      <c r="I7588" s="25">
        <f>INDEX('Annexe 1 – Données des équipes'!$B$12:$R$114, MATCH(D7588, 'Annexe 1 – Données des équipes'!$B$12:$B$114,0),4)</f>
        <v>60</v>
      </c>
      <c r="J7588" s="25">
        <f t="shared" si="119"/>
        <v>1</v>
      </c>
    </row>
    <row r="7589" spans="2:10">
      <c r="B7589" s="3">
        <v>38997</v>
      </c>
      <c r="C7589" s="10" t="s">
        <v>23241</v>
      </c>
      <c r="D7589" s="10" t="s">
        <v>23242</v>
      </c>
      <c r="E7589" s="25">
        <v>1</v>
      </c>
      <c r="F7589" s="25">
        <v>0</v>
      </c>
      <c r="G7589" s="10" t="s">
        <v>23243</v>
      </c>
      <c r="H7589" s="25">
        <f>INDEX('Annexe 1 – Données des équipes'!$B$12:$R$114, MATCH(C7589, 'Annexe 1 – Données des équipes'!$B$12:$B$114,0),4)</f>
        <v>50</v>
      </c>
      <c r="I7589" s="25">
        <f>INDEX('Annexe 1 – Données des équipes'!$B$12:$R$114, MATCH(D7589, 'Annexe 1 – Données des équipes'!$B$12:$B$114,0),4)</f>
        <v>0</v>
      </c>
      <c r="J7589" s="25">
        <f t="shared" si="119"/>
        <v>1</v>
      </c>
    </row>
    <row r="7590" spans="2:10">
      <c r="B7590" s="3">
        <v>38997</v>
      </c>
      <c r="C7590" s="10" t="s">
        <v>23244</v>
      </c>
      <c r="D7590" s="10" t="s">
        <v>23245</v>
      </c>
      <c r="E7590" s="25">
        <v>1</v>
      </c>
      <c r="F7590" s="25">
        <v>0</v>
      </c>
      <c r="G7590" s="10" t="s">
        <v>23246</v>
      </c>
      <c r="H7590" s="25">
        <f>INDEX('Annexe 1 – Données des équipes'!$B$12:$R$114, MATCH(C7590, 'Annexe 1 – Données des équipes'!$B$12:$B$114,0),4)</f>
        <v>60</v>
      </c>
      <c r="I7590" s="25">
        <f>INDEX('Annexe 1 – Données des équipes'!$B$12:$R$114, MATCH(D7590, 'Annexe 1 – Données des équipes'!$B$12:$B$114,0),4)</f>
        <v>90</v>
      </c>
      <c r="J7590" s="25">
        <f t="shared" si="119"/>
        <v>1</v>
      </c>
    </row>
    <row r="7591" spans="2:10">
      <c r="B7591" s="3">
        <v>38997</v>
      </c>
      <c r="C7591" s="10" t="s">
        <v>23247</v>
      </c>
      <c r="D7591" s="10" t="s">
        <v>23248</v>
      </c>
      <c r="E7591" s="25">
        <v>1</v>
      </c>
      <c r="F7591" s="25">
        <v>0</v>
      </c>
      <c r="G7591" s="10" t="s">
        <v>23249</v>
      </c>
      <c r="H7591" s="25">
        <f>INDEX('Annexe 1 – Données des équipes'!$B$12:$R$114, MATCH(C7591, 'Annexe 1 – Données des équipes'!$B$12:$B$114,0),4)</f>
        <v>70</v>
      </c>
      <c r="I7591" s="25">
        <f>INDEX('Annexe 1 – Données des équipes'!$B$12:$R$114, MATCH(D7591, 'Annexe 1 – Données des équipes'!$B$12:$B$114,0),4)</f>
        <v>90</v>
      </c>
      <c r="J7591" s="25">
        <f t="shared" si="119"/>
        <v>1</v>
      </c>
    </row>
    <row r="7592" spans="2:10">
      <c r="B7592" s="3">
        <v>38998</v>
      </c>
      <c r="C7592" s="10" t="s">
        <v>23250</v>
      </c>
      <c r="D7592" s="10" t="s">
        <v>23251</v>
      </c>
      <c r="E7592" s="25">
        <v>2</v>
      </c>
      <c r="F7592" s="25">
        <v>1</v>
      </c>
      <c r="G7592" s="10" t="s">
        <v>23252</v>
      </c>
      <c r="H7592" s="25">
        <f>INDEX('Annexe 1 – Données des équipes'!$B$12:$R$114, MATCH(C7592, 'Annexe 1 – Données des équipes'!$B$12:$B$114,0),4)</f>
        <v>30</v>
      </c>
      <c r="I7592" s="25">
        <f>INDEX('Annexe 1 – Données des équipes'!$B$12:$R$114, MATCH(D7592, 'Annexe 1 – Données des équipes'!$B$12:$B$114,0),4)</f>
        <v>20</v>
      </c>
      <c r="J7592" s="25">
        <f t="shared" si="119"/>
        <v>1</v>
      </c>
    </row>
    <row r="7593" spans="2:10">
      <c r="B7593" s="3">
        <v>38998</v>
      </c>
      <c r="C7593" s="10" t="s">
        <v>23253</v>
      </c>
      <c r="D7593" s="10" t="s">
        <v>23254</v>
      </c>
      <c r="E7593" s="25">
        <v>0</v>
      </c>
      <c r="F7593" s="25">
        <v>1</v>
      </c>
      <c r="G7593" s="10" t="s">
        <v>23255</v>
      </c>
      <c r="H7593" s="25">
        <f>INDEX('Annexe 1 – Données des équipes'!$B$12:$R$114, MATCH(C7593, 'Annexe 1 – Données des équipes'!$B$12:$B$114,0),4)</f>
        <v>10</v>
      </c>
      <c r="I7593" s="25">
        <f>INDEX('Annexe 1 – Données des équipes'!$B$12:$R$114, MATCH(D7593, 'Annexe 1 – Données des équipes'!$B$12:$B$114,0),4)</f>
        <v>20</v>
      </c>
      <c r="J7593" s="25">
        <f t="shared" si="119"/>
        <v>1</v>
      </c>
    </row>
    <row r="7594" spans="2:10">
      <c r="B7594" s="3">
        <v>39000</v>
      </c>
      <c r="C7594" s="10" t="s">
        <v>23256</v>
      </c>
      <c r="D7594" s="10" t="s">
        <v>23257</v>
      </c>
      <c r="E7594" s="25">
        <v>2</v>
      </c>
      <c r="F7594" s="25">
        <v>1</v>
      </c>
      <c r="G7594" s="10" t="s">
        <v>23258</v>
      </c>
      <c r="H7594" s="25">
        <f>INDEX('Annexe 1 – Données des équipes'!$B$12:$R$114, MATCH(C7594, 'Annexe 1 – Données des équipes'!$B$12:$B$114,0),4)</f>
        <v>90</v>
      </c>
      <c r="I7594" s="25">
        <f>INDEX('Annexe 1 – Données des équipes'!$B$12:$R$114, MATCH(D7594, 'Annexe 1 – Données des équipes'!$B$12:$B$114,0),4)</f>
        <v>70</v>
      </c>
      <c r="J7594" s="25">
        <f t="shared" si="119"/>
        <v>1</v>
      </c>
    </row>
    <row r="7595" spans="2:10">
      <c r="B7595" s="3">
        <v>39000</v>
      </c>
      <c r="C7595" s="10" t="s">
        <v>23259</v>
      </c>
      <c r="D7595" s="10" t="s">
        <v>23260</v>
      </c>
      <c r="E7595" s="25">
        <v>2</v>
      </c>
      <c r="F7595" s="25">
        <v>1</v>
      </c>
      <c r="G7595" s="10" t="s">
        <v>23261</v>
      </c>
      <c r="H7595" s="25">
        <f>INDEX('Annexe 1 – Données des équipes'!$B$12:$R$114, MATCH(C7595, 'Annexe 1 – Données des équipes'!$B$12:$B$114,0),4)</f>
        <v>40</v>
      </c>
      <c r="I7595" s="25">
        <f>INDEX('Annexe 1 – Données des équipes'!$B$12:$R$114, MATCH(D7595, 'Annexe 1 – Données des équipes'!$B$12:$B$114,0),4)</f>
        <v>10</v>
      </c>
      <c r="J7595" s="25">
        <f t="shared" si="119"/>
        <v>1</v>
      </c>
    </row>
    <row r="7596" spans="2:10">
      <c r="B7596" s="3">
        <v>39001</v>
      </c>
      <c r="C7596" s="10" t="s">
        <v>23262</v>
      </c>
      <c r="D7596" s="10" t="s">
        <v>23263</v>
      </c>
      <c r="E7596" s="25">
        <v>2</v>
      </c>
      <c r="F7596" s="25">
        <v>1</v>
      </c>
      <c r="G7596" s="10" t="s">
        <v>23264</v>
      </c>
      <c r="H7596" s="25">
        <f>INDEX('Annexe 1 – Données des équipes'!$B$12:$R$114, MATCH(C7596, 'Annexe 1 – Données des équipes'!$B$12:$B$114,0),4)</f>
        <v>60</v>
      </c>
      <c r="I7596" s="25">
        <f>INDEX('Annexe 1 – Données des équipes'!$B$12:$R$114, MATCH(D7596, 'Annexe 1 – Données des équipes'!$B$12:$B$114,0),4)</f>
        <v>80</v>
      </c>
      <c r="J7596" s="25">
        <f t="shared" si="119"/>
        <v>1</v>
      </c>
    </row>
    <row r="7597" spans="2:10">
      <c r="B7597" s="3">
        <v>39001</v>
      </c>
      <c r="C7597" s="10" t="s">
        <v>23265</v>
      </c>
      <c r="D7597" s="10" t="s">
        <v>23266</v>
      </c>
      <c r="E7597" s="25">
        <v>1</v>
      </c>
      <c r="F7597" s="25">
        <v>2</v>
      </c>
      <c r="G7597" s="10" t="s">
        <v>23267</v>
      </c>
      <c r="H7597" s="25">
        <f>INDEX('Annexe 1 – Données des équipes'!$B$12:$R$114, MATCH(C7597, 'Annexe 1 – Données des équipes'!$B$12:$B$114,0),4)</f>
        <v>70</v>
      </c>
      <c r="I7597" s="25">
        <f>INDEX('Annexe 1 – Données des équipes'!$B$12:$R$114, MATCH(D7597, 'Annexe 1 – Données des équipes'!$B$12:$B$114,0),4)</f>
        <v>80</v>
      </c>
      <c r="J7597" s="25">
        <f t="shared" si="119"/>
        <v>1</v>
      </c>
    </row>
    <row r="7598" spans="2:10">
      <c r="B7598" s="3">
        <v>39001</v>
      </c>
      <c r="C7598" s="10" t="s">
        <v>23268</v>
      </c>
      <c r="D7598" s="10" t="s">
        <v>23269</v>
      </c>
      <c r="E7598" s="25">
        <v>2</v>
      </c>
      <c r="F7598" s="25">
        <v>1</v>
      </c>
      <c r="G7598" s="10" t="s">
        <v>23270</v>
      </c>
      <c r="H7598" s="25">
        <f>INDEX('Annexe 1 – Données des équipes'!$B$12:$R$114, MATCH(C7598, 'Annexe 1 – Données des équipes'!$B$12:$B$114,0),4)</f>
        <v>80</v>
      </c>
      <c r="I7598" s="25">
        <f>INDEX('Annexe 1 – Données des équipes'!$B$12:$R$114, MATCH(D7598, 'Annexe 1 – Données des équipes'!$B$12:$B$114,0),4)</f>
        <v>40</v>
      </c>
      <c r="J7598" s="25">
        <f t="shared" si="119"/>
        <v>1</v>
      </c>
    </row>
    <row r="7599" spans="2:10">
      <c r="B7599" s="3">
        <v>39001</v>
      </c>
      <c r="C7599" s="10" t="s">
        <v>23271</v>
      </c>
      <c r="D7599" s="10" t="s">
        <v>23272</v>
      </c>
      <c r="E7599" s="25">
        <v>2</v>
      </c>
      <c r="F7599" s="25">
        <v>1</v>
      </c>
      <c r="G7599" s="10" t="s">
        <v>23273</v>
      </c>
      <c r="H7599" s="25">
        <f>INDEX('Annexe 1 – Données des équipes'!$B$12:$R$114, MATCH(C7599, 'Annexe 1 – Données des équipes'!$B$12:$B$114,0),4)</f>
        <v>20</v>
      </c>
      <c r="I7599" s="25">
        <f>INDEX('Annexe 1 – Données des équipes'!$B$12:$R$114, MATCH(D7599, 'Annexe 1 – Données des équipes'!$B$12:$B$114,0),4)</f>
        <v>20</v>
      </c>
      <c r="J7599" s="25">
        <f t="shared" si="119"/>
        <v>1</v>
      </c>
    </row>
    <row r="7600" spans="2:10">
      <c r="B7600" s="3">
        <v>39001</v>
      </c>
      <c r="C7600" s="10" t="s">
        <v>23274</v>
      </c>
      <c r="D7600" s="10" t="s">
        <v>23275</v>
      </c>
      <c r="E7600" s="25">
        <v>0</v>
      </c>
      <c r="F7600" s="25">
        <v>1</v>
      </c>
      <c r="G7600" s="10" t="s">
        <v>23276</v>
      </c>
      <c r="H7600" s="25">
        <f>INDEX('Annexe 1 – Données des équipes'!$B$12:$R$114, MATCH(C7600, 'Annexe 1 – Données des équipes'!$B$12:$B$114,0),4)</f>
        <v>80</v>
      </c>
      <c r="I7600" s="25">
        <f>INDEX('Annexe 1 – Données des équipes'!$B$12:$R$114, MATCH(D7600, 'Annexe 1 – Données des équipes'!$B$12:$B$114,0),4)</f>
        <v>80</v>
      </c>
      <c r="J7600" s="25">
        <f t="shared" si="119"/>
        <v>1</v>
      </c>
    </row>
    <row r="7601" spans="2:10">
      <c r="B7601" s="3">
        <v>39001</v>
      </c>
      <c r="C7601" s="10" t="s">
        <v>23277</v>
      </c>
      <c r="D7601" s="10" t="s">
        <v>23278</v>
      </c>
      <c r="E7601" s="25">
        <v>2</v>
      </c>
      <c r="F7601" s="25">
        <v>1</v>
      </c>
      <c r="G7601" s="10" t="s">
        <v>23279</v>
      </c>
      <c r="H7601" s="25">
        <f>INDEX('Annexe 1 – Données des équipes'!$B$12:$R$114, MATCH(C7601, 'Annexe 1 – Données des équipes'!$B$12:$B$114,0),4)</f>
        <v>80</v>
      </c>
      <c r="I7601" s="25">
        <f>INDEX('Annexe 1 – Données des équipes'!$B$12:$R$114, MATCH(D7601, 'Annexe 1 – Données des équipes'!$B$12:$B$114,0),4)</f>
        <v>90</v>
      </c>
      <c r="J7601" s="25">
        <f t="shared" si="119"/>
        <v>1</v>
      </c>
    </row>
    <row r="7602" spans="2:10">
      <c r="B7602" s="3">
        <v>39001</v>
      </c>
      <c r="C7602" s="10" t="s">
        <v>23280</v>
      </c>
      <c r="D7602" s="10" t="s">
        <v>23281</v>
      </c>
      <c r="E7602" s="25">
        <v>2</v>
      </c>
      <c r="F7602" s="25">
        <v>1</v>
      </c>
      <c r="G7602" s="10" t="s">
        <v>23282</v>
      </c>
      <c r="H7602" s="25">
        <f>INDEX('Annexe 1 – Données des équipes'!$B$12:$R$114, MATCH(C7602, 'Annexe 1 – Données des équipes'!$B$12:$B$114,0),4)</f>
        <v>90</v>
      </c>
      <c r="I7602" s="25">
        <f>INDEX('Annexe 1 – Données des équipes'!$B$12:$R$114, MATCH(D7602, 'Annexe 1 – Données des équipes'!$B$12:$B$114,0),4)</f>
        <v>90</v>
      </c>
      <c r="J7602" s="25">
        <f t="shared" si="119"/>
        <v>1</v>
      </c>
    </row>
    <row r="7603" spans="2:10">
      <c r="B7603" s="3">
        <v>39029</v>
      </c>
      <c r="C7603" s="10" t="s">
        <v>23283</v>
      </c>
      <c r="D7603" s="10" t="s">
        <v>23284</v>
      </c>
      <c r="E7603" s="25">
        <v>2</v>
      </c>
      <c r="F7603" s="25">
        <v>1</v>
      </c>
      <c r="G7603" s="10" t="s">
        <v>23285</v>
      </c>
      <c r="H7603" s="25">
        <f>INDEX('Annexe 1 – Données des équipes'!$B$12:$R$114, MATCH(C7603, 'Annexe 1 – Données des équipes'!$B$12:$B$114,0),4)</f>
        <v>30</v>
      </c>
      <c r="I7603" s="25">
        <f>INDEX('Annexe 1 – Données des équipes'!$B$12:$R$114, MATCH(D7603, 'Annexe 1 – Données des équipes'!$B$12:$B$114,0),4)</f>
        <v>10</v>
      </c>
      <c r="J7603" s="25">
        <f t="shared" si="119"/>
        <v>1</v>
      </c>
    </row>
    <row r="7604" spans="2:10">
      <c r="B7604" s="3">
        <v>39031</v>
      </c>
      <c r="C7604" s="10" t="s">
        <v>23286</v>
      </c>
      <c r="D7604" s="10" t="s">
        <v>23287</v>
      </c>
      <c r="E7604" s="25">
        <v>1</v>
      </c>
      <c r="F7604" s="25">
        <v>0</v>
      </c>
      <c r="G7604" s="10" t="s">
        <v>23288</v>
      </c>
      <c r="H7604" s="25">
        <f>INDEX('Annexe 1 – Données des équipes'!$B$12:$R$114, MATCH(C7604, 'Annexe 1 – Données des équipes'!$B$12:$B$114,0),4)</f>
        <v>0</v>
      </c>
      <c r="I7604" s="25">
        <f>INDEX('Annexe 1 – Données des équipes'!$B$12:$R$114, MATCH(D7604, 'Annexe 1 – Données des équipes'!$B$12:$B$114,0),4)</f>
        <v>10</v>
      </c>
      <c r="J7604" s="25">
        <f t="shared" si="119"/>
        <v>1</v>
      </c>
    </row>
    <row r="7605" spans="2:10">
      <c r="B7605" s="3">
        <v>39036</v>
      </c>
      <c r="C7605" s="10" t="s">
        <v>23289</v>
      </c>
      <c r="D7605" s="10" t="s">
        <v>23290</v>
      </c>
      <c r="E7605" s="25">
        <v>1</v>
      </c>
      <c r="F7605" s="25">
        <v>2</v>
      </c>
      <c r="G7605" s="10" t="s">
        <v>23291</v>
      </c>
      <c r="H7605" s="25">
        <f>INDEX('Annexe 1 – Données des équipes'!$B$12:$R$114, MATCH(C7605, 'Annexe 1 – Données des équipes'!$B$12:$B$114,0),4)</f>
        <v>20</v>
      </c>
      <c r="I7605" s="25">
        <f>INDEX('Annexe 1 – Données des équipes'!$B$12:$R$114, MATCH(D7605, 'Annexe 1 – Données des équipes'!$B$12:$B$114,0),4)</f>
        <v>40</v>
      </c>
      <c r="J7605" s="25">
        <f t="shared" si="119"/>
        <v>1</v>
      </c>
    </row>
    <row r="7606" spans="2:10">
      <c r="B7606" s="3">
        <v>39036</v>
      </c>
      <c r="C7606" s="10" t="s">
        <v>23292</v>
      </c>
      <c r="D7606" s="10" t="s">
        <v>23293</v>
      </c>
      <c r="E7606" s="25">
        <v>0</v>
      </c>
      <c r="F7606" s="25">
        <v>1</v>
      </c>
      <c r="G7606" s="10" t="s">
        <v>23294</v>
      </c>
      <c r="H7606" s="25">
        <f>INDEX('Annexe 1 – Données des équipes'!$B$12:$R$114, MATCH(C7606, 'Annexe 1 – Données des équipes'!$B$12:$B$114,0),4)</f>
        <v>90</v>
      </c>
      <c r="I7606" s="25">
        <f>INDEX('Annexe 1 – Données des équipes'!$B$12:$R$114, MATCH(D7606, 'Annexe 1 – Données des équipes'!$B$12:$B$114,0),4)</f>
        <v>80</v>
      </c>
      <c r="J7606" s="25">
        <f t="shared" si="119"/>
        <v>1</v>
      </c>
    </row>
    <row r="7607" spans="2:10">
      <c r="B7607" s="3">
        <v>39036</v>
      </c>
      <c r="C7607" s="10" t="s">
        <v>23295</v>
      </c>
      <c r="D7607" s="10" t="s">
        <v>23296</v>
      </c>
      <c r="E7607" s="25">
        <v>3</v>
      </c>
      <c r="F7607" s="25">
        <v>2</v>
      </c>
      <c r="G7607" s="10" t="s">
        <v>23297</v>
      </c>
      <c r="H7607" s="25">
        <f>INDEX('Annexe 1 – Données des équipes'!$B$12:$R$114, MATCH(C7607, 'Annexe 1 – Données des équipes'!$B$12:$B$114,0),4)</f>
        <v>80</v>
      </c>
      <c r="I7607" s="25">
        <f>INDEX('Annexe 1 – Données des équipes'!$B$12:$R$114, MATCH(D7607, 'Annexe 1 – Données des équipes'!$B$12:$B$114,0),4)</f>
        <v>70</v>
      </c>
      <c r="J7607" s="25">
        <f t="shared" si="119"/>
        <v>1</v>
      </c>
    </row>
    <row r="7608" spans="2:10">
      <c r="B7608" s="3">
        <v>39036</v>
      </c>
      <c r="C7608" s="10" t="s">
        <v>23298</v>
      </c>
      <c r="D7608" s="10" t="s">
        <v>23299</v>
      </c>
      <c r="E7608" s="25">
        <v>1</v>
      </c>
      <c r="F7608" s="25">
        <v>0</v>
      </c>
      <c r="G7608" s="10" t="s">
        <v>23300</v>
      </c>
      <c r="H7608" s="25">
        <f>INDEX('Annexe 1 – Données des équipes'!$B$12:$R$114, MATCH(C7608, 'Annexe 1 – Données des équipes'!$B$12:$B$114,0),4)</f>
        <v>50</v>
      </c>
      <c r="I7608" s="25">
        <f>INDEX('Annexe 1 – Données des équipes'!$B$12:$R$114, MATCH(D7608, 'Annexe 1 – Données des équipes'!$B$12:$B$114,0),4)</f>
        <v>20</v>
      </c>
      <c r="J7608" s="25">
        <f t="shared" si="119"/>
        <v>1</v>
      </c>
    </row>
    <row r="7609" spans="2:10">
      <c r="B7609" s="3">
        <v>39036</v>
      </c>
      <c r="C7609" s="10" t="s">
        <v>23301</v>
      </c>
      <c r="D7609" s="10" t="s">
        <v>23302</v>
      </c>
      <c r="E7609" s="25">
        <v>2</v>
      </c>
      <c r="F7609" s="25">
        <v>1</v>
      </c>
      <c r="G7609" s="10" t="s">
        <v>23303</v>
      </c>
      <c r="H7609" s="25">
        <f>INDEX('Annexe 1 – Données des équipes'!$B$12:$R$114, MATCH(C7609, 'Annexe 1 – Données des équipes'!$B$12:$B$114,0),4)</f>
        <v>20</v>
      </c>
      <c r="I7609" s="25">
        <f>INDEX('Annexe 1 – Données des équipes'!$B$12:$R$114, MATCH(D7609, 'Annexe 1 – Données des équipes'!$B$12:$B$114,0),4)</f>
        <v>10</v>
      </c>
      <c r="J7609" s="25">
        <f t="shared" si="119"/>
        <v>1</v>
      </c>
    </row>
    <row r="7610" spans="2:10">
      <c r="B7610" s="3">
        <v>39036</v>
      </c>
      <c r="C7610" s="10" t="s">
        <v>23304</v>
      </c>
      <c r="D7610" s="10" t="s">
        <v>23305</v>
      </c>
      <c r="E7610" s="25">
        <v>1</v>
      </c>
      <c r="F7610" s="25">
        <v>0</v>
      </c>
      <c r="G7610" s="10" t="s">
        <v>23306</v>
      </c>
      <c r="H7610" s="25">
        <f>INDEX('Annexe 1 – Données des équipes'!$B$12:$R$114, MATCH(C7610, 'Annexe 1 – Données des équipes'!$B$12:$B$114,0),4)</f>
        <v>30</v>
      </c>
      <c r="I7610" s="25">
        <f>INDEX('Annexe 1 – Données des équipes'!$B$12:$R$114, MATCH(D7610, 'Annexe 1 – Données des équipes'!$B$12:$B$114,0),4)</f>
        <v>10</v>
      </c>
      <c r="J7610" s="25">
        <f t="shared" si="119"/>
        <v>1</v>
      </c>
    </row>
    <row r="7611" spans="2:10">
      <c r="B7611" s="3">
        <v>39036</v>
      </c>
      <c r="C7611" s="10" t="s">
        <v>23307</v>
      </c>
      <c r="D7611" s="10" t="s">
        <v>23308</v>
      </c>
      <c r="E7611" s="25">
        <v>1</v>
      </c>
      <c r="F7611" s="25">
        <v>0</v>
      </c>
      <c r="G7611" s="10" t="s">
        <v>23309</v>
      </c>
      <c r="H7611" s="25">
        <f>INDEX('Annexe 1 – Données des équipes'!$B$12:$R$114, MATCH(C7611, 'Annexe 1 – Données des équipes'!$B$12:$B$114,0),4)</f>
        <v>90</v>
      </c>
      <c r="I7611" s="25">
        <f>INDEX('Annexe 1 – Données des équipes'!$B$12:$R$114, MATCH(D7611, 'Annexe 1 – Données des équipes'!$B$12:$B$114,0),4)</f>
        <v>50</v>
      </c>
      <c r="J7611" s="25">
        <f t="shared" si="119"/>
        <v>1</v>
      </c>
    </row>
    <row r="7612" spans="2:10">
      <c r="B7612" s="3">
        <v>39036</v>
      </c>
      <c r="C7612" s="10" t="s">
        <v>23310</v>
      </c>
      <c r="D7612" s="10" t="s">
        <v>23311</v>
      </c>
      <c r="E7612" s="25">
        <v>1</v>
      </c>
      <c r="F7612" s="25">
        <v>0</v>
      </c>
      <c r="G7612" s="10" t="s">
        <v>23312</v>
      </c>
      <c r="H7612" s="25">
        <f>INDEX('Annexe 1 – Données des équipes'!$B$12:$R$114, MATCH(C7612, 'Annexe 1 – Données des équipes'!$B$12:$B$114,0),4)</f>
        <v>40</v>
      </c>
      <c r="I7612" s="25">
        <f>INDEX('Annexe 1 – Données des équipes'!$B$12:$R$114, MATCH(D7612, 'Annexe 1 – Données des équipes'!$B$12:$B$114,0),4)</f>
        <v>20</v>
      </c>
      <c r="J7612" s="25">
        <f t="shared" si="119"/>
        <v>1</v>
      </c>
    </row>
    <row r="7613" spans="2:10">
      <c r="B7613" s="3">
        <v>39036</v>
      </c>
      <c r="C7613" s="10" t="s">
        <v>23313</v>
      </c>
      <c r="D7613" s="10" t="s">
        <v>23314</v>
      </c>
      <c r="E7613" s="25">
        <v>3</v>
      </c>
      <c r="F7613" s="25">
        <v>4</v>
      </c>
      <c r="G7613" s="10" t="s">
        <v>23315</v>
      </c>
      <c r="H7613" s="25">
        <f>INDEX('Annexe 1 – Données des équipes'!$B$12:$R$114, MATCH(C7613, 'Annexe 1 – Données des équipes'!$B$12:$B$114,0),4)</f>
        <v>20</v>
      </c>
      <c r="I7613" s="25">
        <f>INDEX('Annexe 1 – Données des équipes'!$B$12:$R$114, MATCH(D7613, 'Annexe 1 – Données des équipes'!$B$12:$B$114,0),4)</f>
        <v>80</v>
      </c>
      <c r="J7613" s="25">
        <f t="shared" si="119"/>
        <v>1</v>
      </c>
    </row>
    <row r="7614" spans="2:10">
      <c r="B7614" s="3">
        <v>38522</v>
      </c>
      <c r="C7614" s="10" t="s">
        <v>23316</v>
      </c>
      <c r="D7614" s="10" t="s">
        <v>23317</v>
      </c>
      <c r="E7614" s="25">
        <v>2</v>
      </c>
      <c r="F7614" s="25">
        <v>0</v>
      </c>
      <c r="G7614" s="10" t="s">
        <v>23318</v>
      </c>
      <c r="H7614" s="25">
        <f>INDEX('Annexe 1 – Données des équipes'!$B$12:$R$114, MATCH(C7614, 'Annexe 1 – Données des équipes'!$B$12:$B$114,0),4)</f>
        <v>30</v>
      </c>
      <c r="I7614" s="25">
        <f>INDEX('Annexe 1 – Données des équipes'!$B$12:$R$114, MATCH(D7614, 'Annexe 1 – Données des équipes'!$B$12:$B$114,0),4)</f>
        <v>50</v>
      </c>
      <c r="J7614" s="25">
        <f t="shared" si="119"/>
        <v>2</v>
      </c>
    </row>
    <row r="7615" spans="2:10">
      <c r="B7615" s="3">
        <v>39036</v>
      </c>
      <c r="C7615" s="10" t="s">
        <v>23319</v>
      </c>
      <c r="D7615" s="10" t="s">
        <v>23320</v>
      </c>
      <c r="E7615" s="25">
        <v>0</v>
      </c>
      <c r="F7615" s="25">
        <v>1</v>
      </c>
      <c r="G7615" s="10" t="s">
        <v>23321</v>
      </c>
      <c r="H7615" s="25">
        <f>INDEX('Annexe 1 – Données des équipes'!$B$12:$R$114, MATCH(C7615, 'Annexe 1 – Données des équipes'!$B$12:$B$114,0),4)</f>
        <v>90</v>
      </c>
      <c r="I7615" s="25">
        <f>INDEX('Annexe 1 – Données des équipes'!$B$12:$R$114, MATCH(D7615, 'Annexe 1 – Données des équipes'!$B$12:$B$114,0),4)</f>
        <v>50</v>
      </c>
      <c r="J7615" s="25">
        <f t="shared" si="119"/>
        <v>1</v>
      </c>
    </row>
    <row r="7616" spans="2:10">
      <c r="B7616" s="3">
        <v>39036</v>
      </c>
      <c r="C7616" s="10" t="s">
        <v>23322</v>
      </c>
      <c r="D7616" s="10" t="s">
        <v>23323</v>
      </c>
      <c r="E7616" s="25">
        <v>1</v>
      </c>
      <c r="F7616" s="25">
        <v>2</v>
      </c>
      <c r="G7616" s="10" t="s">
        <v>23324</v>
      </c>
      <c r="H7616" s="25">
        <f>INDEX('Annexe 1 – Données des équipes'!$B$12:$R$114, MATCH(C7616, 'Annexe 1 – Données des équipes'!$B$12:$B$114,0),4)</f>
        <v>80</v>
      </c>
      <c r="I7616" s="25">
        <f>INDEX('Annexe 1 – Données des équipes'!$B$12:$R$114, MATCH(D7616, 'Annexe 1 – Données des équipes'!$B$12:$B$114,0),4)</f>
        <v>90</v>
      </c>
      <c r="J7616" s="25">
        <f t="shared" si="119"/>
        <v>1</v>
      </c>
    </row>
    <row r="7617" spans="2:10">
      <c r="B7617" s="3">
        <v>39036</v>
      </c>
      <c r="C7617" s="10" t="s">
        <v>23325</v>
      </c>
      <c r="D7617" s="10" t="s">
        <v>23326</v>
      </c>
      <c r="E7617" s="25">
        <v>2</v>
      </c>
      <c r="F7617" s="25">
        <v>1</v>
      </c>
      <c r="G7617" s="10" t="s">
        <v>23327</v>
      </c>
      <c r="H7617" s="25">
        <f>INDEX('Annexe 1 – Données des équipes'!$B$12:$R$114, MATCH(C7617, 'Annexe 1 – Données des équipes'!$B$12:$B$114,0),4)</f>
        <v>60</v>
      </c>
      <c r="I7617" s="25">
        <f>INDEX('Annexe 1 – Données des équipes'!$B$12:$R$114, MATCH(D7617, 'Annexe 1 – Données des équipes'!$B$12:$B$114,0),4)</f>
        <v>10</v>
      </c>
      <c r="J7617" s="25">
        <f t="shared" si="119"/>
        <v>1</v>
      </c>
    </row>
    <row r="7618" spans="2:10">
      <c r="B7618" s="3">
        <v>39040</v>
      </c>
      <c r="C7618" s="10" t="s">
        <v>23328</v>
      </c>
      <c r="D7618" s="10" t="s">
        <v>23329</v>
      </c>
      <c r="E7618" s="25">
        <v>1</v>
      </c>
      <c r="F7618" s="25">
        <v>2</v>
      </c>
      <c r="G7618" s="10" t="s">
        <v>23330</v>
      </c>
      <c r="H7618" s="25">
        <f>INDEX('Annexe 1 – Données des équipes'!$B$12:$R$114, MATCH(C7618, 'Annexe 1 – Données des équipes'!$B$12:$B$114,0),4)</f>
        <v>50</v>
      </c>
      <c r="I7618" s="25">
        <f>INDEX('Annexe 1 – Données des équipes'!$B$12:$R$114, MATCH(D7618, 'Annexe 1 – Données des équipes'!$B$12:$B$114,0),4)</f>
        <v>80</v>
      </c>
      <c r="J7618" s="25">
        <f t="shared" si="119"/>
        <v>1</v>
      </c>
    </row>
    <row r="7619" spans="2:10">
      <c r="B7619" s="3">
        <v>39061</v>
      </c>
      <c r="C7619" s="10" t="s">
        <v>23331</v>
      </c>
      <c r="D7619" s="10" t="s">
        <v>23332</v>
      </c>
      <c r="E7619" s="25">
        <v>1</v>
      </c>
      <c r="F7619" s="25">
        <v>2</v>
      </c>
      <c r="G7619" s="10" t="s">
        <v>23333</v>
      </c>
      <c r="H7619" s="25">
        <f>INDEX('Annexe 1 – Données des équipes'!$B$12:$R$114, MATCH(C7619, 'Annexe 1 – Données des équipes'!$B$12:$B$114,0),4)</f>
        <v>20</v>
      </c>
      <c r="I7619" s="25">
        <f>INDEX('Annexe 1 – Données des équipes'!$B$12:$R$114, MATCH(D7619, 'Annexe 1 – Données des équipes'!$B$12:$B$114,0),4)</f>
        <v>70</v>
      </c>
      <c r="J7619" s="25">
        <f t="shared" si="119"/>
        <v>1</v>
      </c>
    </row>
    <row r="7620" spans="2:10">
      <c r="B7620" s="3">
        <v>39093</v>
      </c>
      <c r="C7620" s="10" t="s">
        <v>23334</v>
      </c>
      <c r="D7620" s="10" t="s">
        <v>23335</v>
      </c>
      <c r="E7620" s="25">
        <v>2</v>
      </c>
      <c r="F7620" s="25">
        <v>1</v>
      </c>
      <c r="G7620" s="10" t="s">
        <v>23336</v>
      </c>
      <c r="H7620" s="25">
        <f>INDEX('Annexe 1 – Données des équipes'!$B$12:$R$114, MATCH(C7620, 'Annexe 1 – Données des équipes'!$B$12:$B$114,0),4)</f>
        <v>30</v>
      </c>
      <c r="I7620" s="25">
        <f>INDEX('Annexe 1 – Données des équipes'!$B$12:$R$114, MATCH(D7620, 'Annexe 1 – Données des équipes'!$B$12:$B$114,0),4)</f>
        <v>30</v>
      </c>
      <c r="J7620" s="25">
        <f t="shared" si="119"/>
        <v>1</v>
      </c>
    </row>
    <row r="7621" spans="2:10">
      <c r="B7621" s="3">
        <v>39094</v>
      </c>
      <c r="C7621" s="10" t="s">
        <v>23337</v>
      </c>
      <c r="D7621" s="10" t="s">
        <v>23338</v>
      </c>
      <c r="E7621" s="25">
        <v>1</v>
      </c>
      <c r="F7621" s="25">
        <v>0</v>
      </c>
      <c r="G7621" s="10" t="s">
        <v>23339</v>
      </c>
      <c r="H7621" s="25">
        <f>INDEX('Annexe 1 – Données des équipes'!$B$12:$R$114, MATCH(C7621, 'Annexe 1 – Données des équipes'!$B$12:$B$114,0),4)</f>
        <v>10</v>
      </c>
      <c r="I7621" s="25">
        <f>INDEX('Annexe 1 – Données des équipes'!$B$12:$R$114, MATCH(D7621, 'Annexe 1 – Données des équipes'!$B$12:$B$114,0),4)</f>
        <v>0</v>
      </c>
      <c r="J7621" s="25">
        <f t="shared" si="119"/>
        <v>1</v>
      </c>
    </row>
    <row r="7622" spans="2:10">
      <c r="B7622" s="3">
        <v>39099</v>
      </c>
      <c r="C7622" s="10" t="s">
        <v>23340</v>
      </c>
      <c r="D7622" s="10" t="s">
        <v>23341</v>
      </c>
      <c r="E7622" s="25">
        <v>1</v>
      </c>
      <c r="F7622" s="25">
        <v>2</v>
      </c>
      <c r="G7622" s="10" t="s">
        <v>23342</v>
      </c>
      <c r="H7622" s="25">
        <f>INDEX('Annexe 1 – Données des équipes'!$B$12:$R$114, MATCH(C7622, 'Annexe 1 – Données des équipes'!$B$12:$B$114,0),4)</f>
        <v>20</v>
      </c>
      <c r="I7622" s="25">
        <f>INDEX('Annexe 1 – Données des équipes'!$B$12:$R$114, MATCH(D7622, 'Annexe 1 – Données des équipes'!$B$12:$B$114,0),4)</f>
        <v>20</v>
      </c>
      <c r="J7622" s="25">
        <f t="shared" si="119"/>
        <v>1</v>
      </c>
    </row>
    <row r="7623" spans="2:10">
      <c r="B7623" s="3">
        <v>39100</v>
      </c>
      <c r="C7623" s="10" t="s">
        <v>23343</v>
      </c>
      <c r="D7623" s="10" t="s">
        <v>23344</v>
      </c>
      <c r="E7623" s="25">
        <v>2</v>
      </c>
      <c r="F7623" s="25">
        <v>1</v>
      </c>
      <c r="G7623" s="10" t="s">
        <v>23345</v>
      </c>
      <c r="H7623" s="25">
        <f>INDEX('Annexe 1 – Données des équipes'!$B$12:$R$114, MATCH(C7623, 'Annexe 1 – Données des équipes'!$B$12:$B$114,0),4)</f>
        <v>70</v>
      </c>
      <c r="I7623" s="25">
        <f>INDEX('Annexe 1 – Données des équipes'!$B$12:$R$114, MATCH(D7623, 'Annexe 1 – Données des équipes'!$B$12:$B$114,0),4)</f>
        <v>80</v>
      </c>
      <c r="J7623" s="25">
        <f t="shared" si="119"/>
        <v>1</v>
      </c>
    </row>
    <row r="7624" spans="2:10">
      <c r="B7624" s="3">
        <v>39100</v>
      </c>
      <c r="C7624" s="10" t="s">
        <v>23346</v>
      </c>
      <c r="D7624" s="10" t="s">
        <v>23347</v>
      </c>
      <c r="E7624" s="25">
        <v>0</v>
      </c>
      <c r="F7624" s="25">
        <v>1</v>
      </c>
      <c r="G7624" s="10" t="s">
        <v>23348</v>
      </c>
      <c r="H7624" s="25">
        <f>INDEX('Annexe 1 – Données des équipes'!$B$12:$R$114, MATCH(C7624, 'Annexe 1 – Données des équipes'!$B$12:$B$114,0),4)</f>
        <v>0</v>
      </c>
      <c r="I7624" s="25">
        <f>INDEX('Annexe 1 – Données des équipes'!$B$12:$R$114, MATCH(D7624, 'Annexe 1 – Données des équipes'!$B$12:$B$114,0),4)</f>
        <v>30</v>
      </c>
      <c r="J7624" s="25">
        <f t="shared" si="119"/>
        <v>1</v>
      </c>
    </row>
    <row r="7625" spans="2:10">
      <c r="B7625" s="3">
        <v>39102</v>
      </c>
      <c r="C7625" s="10" t="s">
        <v>23349</v>
      </c>
      <c r="D7625" s="10" t="s">
        <v>23350</v>
      </c>
      <c r="E7625" s="25">
        <v>1</v>
      </c>
      <c r="F7625" s="25">
        <v>2</v>
      </c>
      <c r="G7625" s="10" t="s">
        <v>23351</v>
      </c>
      <c r="H7625" s="25">
        <f>INDEX('Annexe 1 – Données des équipes'!$B$12:$R$114, MATCH(C7625, 'Annexe 1 – Données des équipes'!$B$12:$B$114,0),4)</f>
        <v>0</v>
      </c>
      <c r="I7625" s="25">
        <f>INDEX('Annexe 1 – Données des équipes'!$B$12:$R$114, MATCH(D7625, 'Annexe 1 – Données des équipes'!$B$12:$B$114,0),4)</f>
        <v>20</v>
      </c>
      <c r="J7625" s="25">
        <f t="shared" si="119"/>
        <v>1</v>
      </c>
    </row>
    <row r="7626" spans="2:10">
      <c r="B7626" s="3">
        <v>39105</v>
      </c>
      <c r="C7626" s="10" t="s">
        <v>23352</v>
      </c>
      <c r="D7626" s="10" t="s">
        <v>23353</v>
      </c>
      <c r="E7626" s="25">
        <v>3</v>
      </c>
      <c r="F7626" s="25">
        <v>2</v>
      </c>
      <c r="G7626" s="10" t="s">
        <v>23354</v>
      </c>
      <c r="H7626" s="25">
        <f>INDEX('Annexe 1 – Données des équipes'!$B$12:$R$114, MATCH(C7626, 'Annexe 1 – Données des équipes'!$B$12:$B$114,0),4)</f>
        <v>20</v>
      </c>
      <c r="I7626" s="25">
        <f>INDEX('Annexe 1 – Données des équipes'!$B$12:$R$114, MATCH(D7626, 'Annexe 1 – Données des équipes'!$B$12:$B$114,0),4)</f>
        <v>0</v>
      </c>
      <c r="J7626" s="25">
        <f t="shared" si="119"/>
        <v>1</v>
      </c>
    </row>
    <row r="7627" spans="2:10">
      <c r="B7627" s="3">
        <v>39106</v>
      </c>
      <c r="C7627" s="10" t="s">
        <v>23355</v>
      </c>
      <c r="D7627" s="10" t="s">
        <v>23356</v>
      </c>
      <c r="E7627" s="25">
        <v>1</v>
      </c>
      <c r="F7627" s="25">
        <v>0</v>
      </c>
      <c r="G7627" s="10" t="s">
        <v>23357</v>
      </c>
      <c r="H7627" s="25">
        <f>INDEX('Annexe 1 – Données des équipes'!$B$12:$R$114, MATCH(C7627, 'Annexe 1 – Données des équipes'!$B$12:$B$114,0),4)</f>
        <v>30</v>
      </c>
      <c r="I7627" s="25">
        <f>INDEX('Annexe 1 – Données des équipes'!$B$12:$R$114, MATCH(D7627, 'Annexe 1 – Données des équipes'!$B$12:$B$114,0),4)</f>
        <v>30</v>
      </c>
      <c r="J7627" s="25">
        <f t="shared" si="119"/>
        <v>1</v>
      </c>
    </row>
    <row r="7628" spans="2:10">
      <c r="B7628" s="3">
        <v>39109</v>
      </c>
      <c r="C7628" s="10" t="s">
        <v>23358</v>
      </c>
      <c r="D7628" s="10" t="s">
        <v>23359</v>
      </c>
      <c r="E7628" s="25">
        <v>0</v>
      </c>
      <c r="F7628" s="25">
        <v>1</v>
      </c>
      <c r="G7628" s="10" t="s">
        <v>23360</v>
      </c>
      <c r="H7628" s="25">
        <f>INDEX('Annexe 1 – Données des équipes'!$B$12:$R$114, MATCH(C7628, 'Annexe 1 – Données des équipes'!$B$12:$B$114,0),4)</f>
        <v>30</v>
      </c>
      <c r="I7628" s="25">
        <f>INDEX('Annexe 1 – Données des équipes'!$B$12:$R$114, MATCH(D7628, 'Annexe 1 – Données des équipes'!$B$12:$B$114,0),4)</f>
        <v>20</v>
      </c>
      <c r="J7628" s="25">
        <f t="shared" si="119"/>
        <v>1</v>
      </c>
    </row>
    <row r="7629" spans="2:10">
      <c r="B7629" s="3">
        <v>39112</v>
      </c>
      <c r="C7629" s="10" t="s">
        <v>23361</v>
      </c>
      <c r="D7629" s="10" t="s">
        <v>23362</v>
      </c>
      <c r="E7629" s="25">
        <v>1</v>
      </c>
      <c r="F7629" s="25">
        <v>0</v>
      </c>
      <c r="G7629" s="10" t="s">
        <v>23363</v>
      </c>
      <c r="H7629" s="25">
        <f>INDEX('Annexe 1 – Données des équipes'!$B$12:$R$114, MATCH(C7629, 'Annexe 1 – Données des équipes'!$B$12:$B$114,0),4)</f>
        <v>20</v>
      </c>
      <c r="I7629" s="25">
        <f>INDEX('Annexe 1 – Données des équipes'!$B$12:$R$114, MATCH(D7629, 'Annexe 1 – Données des équipes'!$B$12:$B$114,0),4)</f>
        <v>20</v>
      </c>
      <c r="J7629" s="25">
        <f t="shared" si="119"/>
        <v>1</v>
      </c>
    </row>
    <row r="7630" spans="2:10">
      <c r="B7630" s="3">
        <v>39119</v>
      </c>
      <c r="C7630" s="10" t="s">
        <v>23364</v>
      </c>
      <c r="D7630" s="10" t="s">
        <v>23365</v>
      </c>
      <c r="E7630" s="25">
        <v>0</v>
      </c>
      <c r="F7630" s="25">
        <v>1</v>
      </c>
      <c r="G7630" s="10" t="s">
        <v>23366</v>
      </c>
      <c r="H7630" s="25">
        <f>INDEX('Annexe 1 – Données des équipes'!$B$12:$R$114, MATCH(C7630, 'Annexe 1 – Données des équipes'!$B$12:$B$114,0),4)</f>
        <v>50</v>
      </c>
      <c r="I7630" s="25">
        <f>INDEX('Annexe 1 – Données des équipes'!$B$12:$R$114, MATCH(D7630, 'Annexe 1 – Données des équipes'!$B$12:$B$114,0),4)</f>
        <v>70</v>
      </c>
      <c r="J7630" s="25">
        <f t="shared" si="119"/>
        <v>1</v>
      </c>
    </row>
    <row r="7631" spans="2:10">
      <c r="B7631" s="3">
        <v>38599</v>
      </c>
      <c r="C7631" s="10" t="s">
        <v>23367</v>
      </c>
      <c r="D7631" s="10" t="s">
        <v>23368</v>
      </c>
      <c r="E7631" s="25">
        <v>2</v>
      </c>
      <c r="F7631" s="25">
        <v>3</v>
      </c>
      <c r="G7631" s="10" t="s">
        <v>23369</v>
      </c>
      <c r="H7631" s="25">
        <f>INDEX('Annexe 1 – Données des équipes'!$B$12:$R$114, MATCH(C7631, 'Annexe 1 – Données des équipes'!$B$12:$B$114,0),4)</f>
        <v>30</v>
      </c>
      <c r="I7631" s="25">
        <f>INDEX('Annexe 1 – Données des équipes'!$B$12:$R$114, MATCH(D7631, 'Annexe 1 – Données des équipes'!$B$12:$B$114,0),4)</f>
        <v>40</v>
      </c>
      <c r="J7631" s="25">
        <f t="shared" si="119"/>
        <v>1</v>
      </c>
    </row>
    <row r="7632" spans="2:10">
      <c r="B7632" s="3">
        <v>39120</v>
      </c>
      <c r="C7632" s="10" t="s">
        <v>23370</v>
      </c>
      <c r="D7632" s="10" t="s">
        <v>23371</v>
      </c>
      <c r="E7632" s="25">
        <v>0</v>
      </c>
      <c r="F7632" s="25">
        <v>1</v>
      </c>
      <c r="G7632" s="10" t="s">
        <v>23372</v>
      </c>
      <c r="H7632" s="25">
        <f>INDEX('Annexe 1 – Données des équipes'!$B$12:$R$114, MATCH(C7632, 'Annexe 1 – Données des équipes'!$B$12:$B$114,0),4)</f>
        <v>40</v>
      </c>
      <c r="I7632" s="25">
        <f>INDEX('Annexe 1 – Données des équipes'!$B$12:$R$114, MATCH(D7632, 'Annexe 1 – Données des équipes'!$B$12:$B$114,0),4)</f>
        <v>20</v>
      </c>
      <c r="J7632" s="25">
        <f t="shared" si="119"/>
        <v>1</v>
      </c>
    </row>
    <row r="7633" spans="2:10">
      <c r="B7633" s="3">
        <v>39120</v>
      </c>
      <c r="C7633" s="10" t="s">
        <v>23373</v>
      </c>
      <c r="D7633" s="10" t="s">
        <v>23374</v>
      </c>
      <c r="E7633" s="25">
        <v>2</v>
      </c>
      <c r="F7633" s="25">
        <v>1</v>
      </c>
      <c r="G7633" s="10" t="s">
        <v>23375</v>
      </c>
      <c r="H7633" s="25">
        <f>INDEX('Annexe 1 – Données des équipes'!$B$12:$R$114, MATCH(C7633, 'Annexe 1 – Données des équipes'!$B$12:$B$114,0),4)</f>
        <v>20</v>
      </c>
      <c r="I7633" s="25">
        <f>INDEX('Annexe 1 – Données des équipes'!$B$12:$R$114, MATCH(D7633, 'Annexe 1 – Données des équipes'!$B$12:$B$114,0),4)</f>
        <v>10</v>
      </c>
      <c r="J7633" s="25">
        <f t="shared" si="119"/>
        <v>1</v>
      </c>
    </row>
    <row r="7634" spans="2:10">
      <c r="B7634" s="3">
        <v>39120</v>
      </c>
      <c r="C7634" s="10" t="s">
        <v>23376</v>
      </c>
      <c r="D7634" s="10" t="s">
        <v>23377</v>
      </c>
      <c r="E7634" s="25">
        <v>2</v>
      </c>
      <c r="F7634" s="25">
        <v>1</v>
      </c>
      <c r="G7634" s="10" t="s">
        <v>23378</v>
      </c>
      <c r="H7634" s="25">
        <f>INDEX('Annexe 1 – Données des équipes'!$B$12:$R$114, MATCH(C7634, 'Annexe 1 – Données des équipes'!$B$12:$B$114,0),4)</f>
        <v>80</v>
      </c>
      <c r="I7634" s="25">
        <f>INDEX('Annexe 1 – Données des équipes'!$B$12:$R$114, MATCH(D7634, 'Annexe 1 – Données des équipes'!$B$12:$B$114,0),4)</f>
        <v>30</v>
      </c>
      <c r="J7634" s="25">
        <f t="shared" ref="J7634:J7697" si="120">ABS(F7634-E7634)</f>
        <v>1</v>
      </c>
    </row>
    <row r="7635" spans="2:10">
      <c r="B7635" s="3">
        <v>39120</v>
      </c>
      <c r="C7635" s="10" t="s">
        <v>23379</v>
      </c>
      <c r="D7635" s="10" t="s">
        <v>23380</v>
      </c>
      <c r="E7635" s="25">
        <v>0</v>
      </c>
      <c r="F7635" s="25">
        <v>1</v>
      </c>
      <c r="G7635" s="10" t="s">
        <v>23381</v>
      </c>
      <c r="H7635" s="25">
        <f>INDEX('Annexe 1 – Données des équipes'!$B$12:$R$114, MATCH(C7635, 'Annexe 1 – Données des équipes'!$B$12:$B$114,0),4)</f>
        <v>90</v>
      </c>
      <c r="I7635" s="25">
        <f>INDEX('Annexe 1 – Données des équipes'!$B$12:$R$114, MATCH(D7635, 'Annexe 1 – Données des équipes'!$B$12:$B$114,0),4)</f>
        <v>90</v>
      </c>
      <c r="J7635" s="25">
        <f t="shared" si="120"/>
        <v>1</v>
      </c>
    </row>
    <row r="7636" spans="2:10">
      <c r="B7636" s="3">
        <v>39120</v>
      </c>
      <c r="C7636" s="10" t="s">
        <v>23382</v>
      </c>
      <c r="D7636" s="10" t="s">
        <v>23383</v>
      </c>
      <c r="E7636" s="25">
        <v>0</v>
      </c>
      <c r="F7636" s="25">
        <v>1</v>
      </c>
      <c r="G7636" s="10" t="s">
        <v>23384</v>
      </c>
      <c r="H7636" s="25">
        <f>INDEX('Annexe 1 – Données des équipes'!$B$12:$R$114, MATCH(C7636, 'Annexe 1 – Données des équipes'!$B$12:$B$114,0),4)</f>
        <v>90</v>
      </c>
      <c r="I7636" s="25">
        <f>INDEX('Annexe 1 – Données des équipes'!$B$12:$R$114, MATCH(D7636, 'Annexe 1 – Données des équipes'!$B$12:$B$114,0),4)</f>
        <v>90</v>
      </c>
      <c r="J7636" s="25">
        <f t="shared" si="120"/>
        <v>1</v>
      </c>
    </row>
    <row r="7637" spans="2:10">
      <c r="B7637" s="3">
        <v>39120</v>
      </c>
      <c r="C7637" s="10" t="s">
        <v>23385</v>
      </c>
      <c r="D7637" s="10" t="s">
        <v>23386</v>
      </c>
      <c r="E7637" s="25">
        <v>1</v>
      </c>
      <c r="F7637" s="25">
        <v>0</v>
      </c>
      <c r="G7637" s="10" t="s">
        <v>23387</v>
      </c>
      <c r="H7637" s="25">
        <f>INDEX('Annexe 1 – Données des équipes'!$B$12:$R$114, MATCH(C7637, 'Annexe 1 – Données des équipes'!$B$12:$B$114,0),4)</f>
        <v>10</v>
      </c>
      <c r="I7637" s="25">
        <f>INDEX('Annexe 1 – Données des équipes'!$B$12:$R$114, MATCH(D7637, 'Annexe 1 – Données des équipes'!$B$12:$B$114,0),4)</f>
        <v>60</v>
      </c>
      <c r="J7637" s="25">
        <f t="shared" si="120"/>
        <v>1</v>
      </c>
    </row>
    <row r="7638" spans="2:10">
      <c r="B7638" s="3">
        <v>39120</v>
      </c>
      <c r="C7638" s="10" t="s">
        <v>23388</v>
      </c>
      <c r="D7638" s="10" t="s">
        <v>23389</v>
      </c>
      <c r="E7638" s="25">
        <v>1</v>
      </c>
      <c r="F7638" s="25">
        <v>0</v>
      </c>
      <c r="G7638" s="10" t="s">
        <v>23390</v>
      </c>
      <c r="H7638" s="25">
        <f>INDEX('Annexe 1 – Données des équipes'!$B$12:$R$114, MATCH(C7638, 'Annexe 1 – Données des équipes'!$B$12:$B$114,0),4)</f>
        <v>40</v>
      </c>
      <c r="I7638" s="25">
        <f>INDEX('Annexe 1 – Données des équipes'!$B$12:$R$114, MATCH(D7638, 'Annexe 1 – Données des équipes'!$B$12:$B$114,0),4)</f>
        <v>20</v>
      </c>
      <c r="J7638" s="25">
        <f t="shared" si="120"/>
        <v>1</v>
      </c>
    </row>
    <row r="7639" spans="2:10">
      <c r="B7639" s="3">
        <v>39120</v>
      </c>
      <c r="C7639" s="10" t="s">
        <v>23391</v>
      </c>
      <c r="D7639" s="10" t="s">
        <v>23392</v>
      </c>
      <c r="E7639" s="25">
        <v>0</v>
      </c>
      <c r="F7639" s="25">
        <v>1</v>
      </c>
      <c r="G7639" s="10" t="s">
        <v>23393</v>
      </c>
      <c r="H7639" s="25">
        <f>INDEX('Annexe 1 – Données des équipes'!$B$12:$R$114, MATCH(C7639, 'Annexe 1 – Données des équipes'!$B$12:$B$114,0),4)</f>
        <v>60</v>
      </c>
      <c r="I7639" s="25">
        <f>INDEX('Annexe 1 – Données des équipes'!$B$12:$R$114, MATCH(D7639, 'Annexe 1 – Données des équipes'!$B$12:$B$114,0),4)</f>
        <v>80</v>
      </c>
      <c r="J7639" s="25">
        <f t="shared" si="120"/>
        <v>1</v>
      </c>
    </row>
    <row r="7640" spans="2:10">
      <c r="B7640" s="3">
        <v>39126</v>
      </c>
      <c r="C7640" s="10" t="s">
        <v>23394</v>
      </c>
      <c r="D7640" s="10" t="s">
        <v>23395</v>
      </c>
      <c r="E7640" s="25">
        <v>1</v>
      </c>
      <c r="F7640" s="25">
        <v>0</v>
      </c>
      <c r="G7640" s="10" t="s">
        <v>23396</v>
      </c>
      <c r="H7640" s="25">
        <f>INDEX('Annexe 1 – Données des équipes'!$B$12:$R$114, MATCH(C7640, 'Annexe 1 – Données des équipes'!$B$12:$B$114,0),4)</f>
        <v>50</v>
      </c>
      <c r="I7640" s="25">
        <f>INDEX('Annexe 1 – Données des équipes'!$B$12:$R$114, MATCH(D7640, 'Annexe 1 – Données des équipes'!$B$12:$B$114,0),4)</f>
        <v>60</v>
      </c>
      <c r="J7640" s="25">
        <f t="shared" si="120"/>
        <v>1</v>
      </c>
    </row>
    <row r="7641" spans="2:10">
      <c r="B7641" s="3">
        <v>39131</v>
      </c>
      <c r="C7641" s="10" t="s">
        <v>23397</v>
      </c>
      <c r="D7641" s="10" t="s">
        <v>23398</v>
      </c>
      <c r="E7641" s="25">
        <v>0</v>
      </c>
      <c r="F7641" s="25">
        <v>1</v>
      </c>
      <c r="G7641" s="10" t="s">
        <v>23399</v>
      </c>
      <c r="H7641" s="25">
        <f>INDEX('Annexe 1 – Données des équipes'!$B$12:$R$114, MATCH(C7641, 'Annexe 1 – Données des équipes'!$B$12:$B$114,0),4)</f>
        <v>0</v>
      </c>
      <c r="I7641" s="25">
        <f>INDEX('Annexe 1 – Données des équipes'!$B$12:$R$114, MATCH(D7641, 'Annexe 1 – Données des équipes'!$B$12:$B$114,0),4)</f>
        <v>10</v>
      </c>
      <c r="J7641" s="25">
        <f t="shared" si="120"/>
        <v>1</v>
      </c>
    </row>
    <row r="7642" spans="2:10">
      <c r="B7642" s="3">
        <v>39165</v>
      </c>
      <c r="C7642" s="10" t="s">
        <v>23400</v>
      </c>
      <c r="D7642" s="10" t="s">
        <v>23401</v>
      </c>
      <c r="E7642" s="25">
        <v>2</v>
      </c>
      <c r="F7642" s="25">
        <v>1</v>
      </c>
      <c r="G7642" s="10" t="s">
        <v>23402</v>
      </c>
      <c r="H7642" s="25">
        <f>INDEX('Annexe 1 – Données des équipes'!$B$12:$R$114, MATCH(C7642, 'Annexe 1 – Données des équipes'!$B$12:$B$114,0),4)</f>
        <v>80</v>
      </c>
      <c r="I7642" s="25">
        <f>INDEX('Annexe 1 – Données des équipes'!$B$12:$R$114, MATCH(D7642, 'Annexe 1 – Données des équipes'!$B$12:$B$114,0),4)</f>
        <v>20</v>
      </c>
      <c r="J7642" s="25">
        <f t="shared" si="120"/>
        <v>1</v>
      </c>
    </row>
    <row r="7643" spans="2:10">
      <c r="B7643" s="3">
        <v>39165</v>
      </c>
      <c r="C7643" s="10" t="s">
        <v>23403</v>
      </c>
      <c r="D7643" s="10" t="s">
        <v>23404</v>
      </c>
      <c r="E7643" s="25">
        <v>1</v>
      </c>
      <c r="F7643" s="25">
        <v>0</v>
      </c>
      <c r="G7643" s="10" t="s">
        <v>23405</v>
      </c>
      <c r="H7643" s="25">
        <f>INDEX('Annexe 1 – Données des équipes'!$B$12:$R$114, MATCH(C7643, 'Annexe 1 – Données des équipes'!$B$12:$B$114,0),4)</f>
        <v>60</v>
      </c>
      <c r="I7643" s="25">
        <f>INDEX('Annexe 1 – Données des équipes'!$B$12:$R$114, MATCH(D7643, 'Annexe 1 – Données des équipes'!$B$12:$B$114,0),4)</f>
        <v>70</v>
      </c>
      <c r="J7643" s="25">
        <f t="shared" si="120"/>
        <v>1</v>
      </c>
    </row>
    <row r="7644" spans="2:10">
      <c r="B7644" s="3">
        <v>39165</v>
      </c>
      <c r="C7644" s="10" t="s">
        <v>23406</v>
      </c>
      <c r="D7644" s="10" t="s">
        <v>23407</v>
      </c>
      <c r="E7644" s="25">
        <v>2</v>
      </c>
      <c r="F7644" s="25">
        <v>1</v>
      </c>
      <c r="G7644" s="10" t="s">
        <v>23408</v>
      </c>
      <c r="H7644" s="25">
        <f>INDEX('Annexe 1 – Données des équipes'!$B$12:$R$114, MATCH(C7644, 'Annexe 1 – Données des équipes'!$B$12:$B$114,0),4)</f>
        <v>40</v>
      </c>
      <c r="I7644" s="25">
        <f>INDEX('Annexe 1 – Données des équipes'!$B$12:$R$114, MATCH(D7644, 'Annexe 1 – Données des équipes'!$B$12:$B$114,0),4)</f>
        <v>40</v>
      </c>
      <c r="J7644" s="25">
        <f t="shared" si="120"/>
        <v>1</v>
      </c>
    </row>
    <row r="7645" spans="2:10">
      <c r="B7645" s="3">
        <v>39165</v>
      </c>
      <c r="C7645" s="10" t="s">
        <v>23409</v>
      </c>
      <c r="D7645" s="10" t="s">
        <v>23410</v>
      </c>
      <c r="E7645" s="25">
        <v>1</v>
      </c>
      <c r="F7645" s="25">
        <v>0</v>
      </c>
      <c r="G7645" s="10" t="s">
        <v>23411</v>
      </c>
      <c r="H7645" s="25">
        <f>INDEX('Annexe 1 – Données des équipes'!$B$12:$R$114, MATCH(C7645, 'Annexe 1 – Données des équipes'!$B$12:$B$114,0),4)</f>
        <v>50</v>
      </c>
      <c r="I7645" s="25">
        <f>INDEX('Annexe 1 – Données des équipes'!$B$12:$R$114, MATCH(D7645, 'Annexe 1 – Données des équipes'!$B$12:$B$114,0),4)</f>
        <v>0</v>
      </c>
      <c r="J7645" s="25">
        <f t="shared" si="120"/>
        <v>1</v>
      </c>
    </row>
    <row r="7646" spans="2:10">
      <c r="B7646" s="3">
        <v>39165</v>
      </c>
      <c r="C7646" s="10" t="s">
        <v>23412</v>
      </c>
      <c r="D7646" s="10" t="s">
        <v>23413</v>
      </c>
      <c r="E7646" s="25">
        <v>0</v>
      </c>
      <c r="F7646" s="25">
        <v>1</v>
      </c>
      <c r="G7646" s="10" t="s">
        <v>23414</v>
      </c>
      <c r="H7646" s="25">
        <f>INDEX('Annexe 1 – Données des équipes'!$B$12:$R$114, MATCH(C7646, 'Annexe 1 – Données des équipes'!$B$12:$B$114,0),4)</f>
        <v>0</v>
      </c>
      <c r="I7646" s="25">
        <f>INDEX('Annexe 1 – Données des équipes'!$B$12:$R$114, MATCH(D7646, 'Annexe 1 – Données des équipes'!$B$12:$B$114,0),4)</f>
        <v>70</v>
      </c>
      <c r="J7646" s="25">
        <f t="shared" si="120"/>
        <v>1</v>
      </c>
    </row>
    <row r="7647" spans="2:10">
      <c r="B7647" s="3">
        <v>39165</v>
      </c>
      <c r="C7647" s="10" t="s">
        <v>23415</v>
      </c>
      <c r="D7647" s="10" t="s">
        <v>23416</v>
      </c>
      <c r="E7647" s="25">
        <v>2</v>
      </c>
      <c r="F7647" s="25">
        <v>1</v>
      </c>
      <c r="G7647" s="10" t="s">
        <v>23417</v>
      </c>
      <c r="H7647" s="25">
        <f>INDEX('Annexe 1 – Données des équipes'!$B$12:$R$114, MATCH(C7647, 'Annexe 1 – Données des équipes'!$B$12:$B$114,0),4)</f>
        <v>60</v>
      </c>
      <c r="I7647" s="25">
        <f>INDEX('Annexe 1 – Données des équipes'!$B$12:$R$114, MATCH(D7647, 'Annexe 1 – Données des équipes'!$B$12:$B$114,0),4)</f>
        <v>10</v>
      </c>
      <c r="J7647" s="25">
        <f t="shared" si="120"/>
        <v>1</v>
      </c>
    </row>
    <row r="7648" spans="2:10">
      <c r="B7648" s="3">
        <v>39165</v>
      </c>
      <c r="C7648" s="10" t="s">
        <v>23418</v>
      </c>
      <c r="D7648" s="10" t="s">
        <v>23419</v>
      </c>
      <c r="E7648" s="25">
        <v>2</v>
      </c>
      <c r="F7648" s="25">
        <v>1</v>
      </c>
      <c r="G7648" s="10" t="s">
        <v>23420</v>
      </c>
      <c r="H7648" s="25">
        <f>INDEX('Annexe 1 – Données des équipes'!$B$12:$R$114, MATCH(C7648, 'Annexe 1 – Données des équipes'!$B$12:$B$114,0),4)</f>
        <v>90</v>
      </c>
      <c r="I7648" s="25">
        <f>INDEX('Annexe 1 – Données des équipes'!$B$12:$R$114, MATCH(D7648, 'Annexe 1 – Données des équipes'!$B$12:$B$114,0),4)</f>
        <v>80</v>
      </c>
      <c r="J7648" s="25">
        <f t="shared" si="120"/>
        <v>1</v>
      </c>
    </row>
    <row r="7649" spans="2:10">
      <c r="B7649" s="3">
        <v>39166</v>
      </c>
      <c r="C7649" s="10" t="s">
        <v>23421</v>
      </c>
      <c r="D7649" s="10" t="s">
        <v>23422</v>
      </c>
      <c r="E7649" s="25">
        <v>2</v>
      </c>
      <c r="F7649" s="25">
        <v>1</v>
      </c>
      <c r="G7649" s="10" t="s">
        <v>23423</v>
      </c>
      <c r="H7649" s="25">
        <f>INDEX('Annexe 1 – Données des équipes'!$B$12:$R$114, MATCH(C7649, 'Annexe 1 – Données des équipes'!$B$12:$B$114,0),4)</f>
        <v>80</v>
      </c>
      <c r="I7649" s="25">
        <f>INDEX('Annexe 1 – Données des équipes'!$B$12:$R$114, MATCH(D7649, 'Annexe 1 – Données des équipes'!$B$12:$B$114,0),4)</f>
        <v>70</v>
      </c>
      <c r="J7649" s="25">
        <f t="shared" si="120"/>
        <v>1</v>
      </c>
    </row>
    <row r="7650" spans="2:10">
      <c r="B7650" s="3">
        <v>39168</v>
      </c>
      <c r="C7650" s="10" t="s">
        <v>23424</v>
      </c>
      <c r="D7650" s="10" t="s">
        <v>23425</v>
      </c>
      <c r="E7650" s="25">
        <v>1</v>
      </c>
      <c r="F7650" s="25">
        <v>0</v>
      </c>
      <c r="G7650" s="10" t="s">
        <v>23426</v>
      </c>
      <c r="H7650" s="25">
        <f>INDEX('Annexe 1 – Données des équipes'!$B$12:$R$114, MATCH(C7650, 'Annexe 1 – Données des équipes'!$B$12:$B$114,0),4)</f>
        <v>90</v>
      </c>
      <c r="I7650" s="25">
        <f>INDEX('Annexe 1 – Données des équipes'!$B$12:$R$114, MATCH(D7650, 'Annexe 1 – Données des équipes'!$B$12:$B$114,0),4)</f>
        <v>40</v>
      </c>
      <c r="J7650" s="25">
        <f t="shared" si="120"/>
        <v>1</v>
      </c>
    </row>
    <row r="7651" spans="2:10">
      <c r="B7651" s="3">
        <v>39169</v>
      </c>
      <c r="C7651" s="10" t="s">
        <v>23427</v>
      </c>
      <c r="D7651" s="10" t="s">
        <v>23428</v>
      </c>
      <c r="E7651" s="25">
        <v>1</v>
      </c>
      <c r="F7651" s="25">
        <v>0</v>
      </c>
      <c r="G7651" s="10" t="s">
        <v>23429</v>
      </c>
      <c r="H7651" s="25">
        <f>INDEX('Annexe 1 – Données des équipes'!$B$12:$R$114, MATCH(C7651, 'Annexe 1 – Données des équipes'!$B$12:$B$114,0),4)</f>
        <v>90</v>
      </c>
      <c r="I7651" s="25">
        <f>INDEX('Annexe 1 – Données des équipes'!$B$12:$R$114, MATCH(D7651, 'Annexe 1 – Données des équipes'!$B$12:$B$114,0),4)</f>
        <v>60</v>
      </c>
      <c r="J7651" s="25">
        <f t="shared" si="120"/>
        <v>1</v>
      </c>
    </row>
    <row r="7652" spans="2:10">
      <c r="B7652" s="3">
        <v>39169</v>
      </c>
      <c r="C7652" s="10" t="s">
        <v>23430</v>
      </c>
      <c r="D7652" s="10" t="s">
        <v>23431</v>
      </c>
      <c r="E7652" s="25">
        <v>0</v>
      </c>
      <c r="F7652" s="25">
        <v>1</v>
      </c>
      <c r="G7652" s="10" t="s">
        <v>23432</v>
      </c>
      <c r="H7652" s="25">
        <f>INDEX('Annexe 1 – Données des équipes'!$B$12:$R$114, MATCH(C7652, 'Annexe 1 – Données des équipes'!$B$12:$B$114,0),4)</f>
        <v>90</v>
      </c>
      <c r="I7652" s="25">
        <f>INDEX('Annexe 1 – Données des équipes'!$B$12:$R$114, MATCH(D7652, 'Annexe 1 – Données des équipes'!$B$12:$B$114,0),4)</f>
        <v>80</v>
      </c>
      <c r="J7652" s="25">
        <f t="shared" si="120"/>
        <v>1</v>
      </c>
    </row>
    <row r="7653" spans="2:10">
      <c r="B7653" s="3">
        <v>39169</v>
      </c>
      <c r="C7653" s="10" t="s">
        <v>23433</v>
      </c>
      <c r="D7653" s="10" t="s">
        <v>23434</v>
      </c>
      <c r="E7653" s="25">
        <v>1</v>
      </c>
      <c r="F7653" s="25">
        <v>0</v>
      </c>
      <c r="G7653" s="10" t="s">
        <v>23435</v>
      </c>
      <c r="H7653" s="25">
        <f>INDEX('Annexe 1 – Données des équipes'!$B$12:$R$114, MATCH(C7653, 'Annexe 1 – Données des équipes'!$B$12:$B$114,0),4)</f>
        <v>60</v>
      </c>
      <c r="I7653" s="25">
        <f>INDEX('Annexe 1 – Données des équipes'!$B$12:$R$114, MATCH(D7653, 'Annexe 1 – Données des équipes'!$B$12:$B$114,0),4)</f>
        <v>70</v>
      </c>
      <c r="J7653" s="25">
        <f t="shared" si="120"/>
        <v>1</v>
      </c>
    </row>
    <row r="7654" spans="2:10">
      <c r="B7654" s="3">
        <v>39169</v>
      </c>
      <c r="C7654" s="10" t="s">
        <v>23436</v>
      </c>
      <c r="D7654" s="10" t="s">
        <v>23437</v>
      </c>
      <c r="E7654" s="25">
        <v>2</v>
      </c>
      <c r="F7654" s="25">
        <v>1</v>
      </c>
      <c r="G7654" s="10" t="s">
        <v>23438</v>
      </c>
      <c r="H7654" s="25">
        <f>INDEX('Annexe 1 – Données des équipes'!$B$12:$R$114, MATCH(C7654, 'Annexe 1 – Données des équipes'!$B$12:$B$114,0),4)</f>
        <v>50</v>
      </c>
      <c r="I7654" s="25">
        <f>INDEX('Annexe 1 – Données des équipes'!$B$12:$R$114, MATCH(D7654, 'Annexe 1 – Données des équipes'!$B$12:$B$114,0),4)</f>
        <v>80</v>
      </c>
      <c r="J7654" s="25">
        <f t="shared" si="120"/>
        <v>1</v>
      </c>
    </row>
    <row r="7655" spans="2:10">
      <c r="B7655" s="3">
        <v>39169</v>
      </c>
      <c r="C7655" s="10" t="s">
        <v>23439</v>
      </c>
      <c r="D7655" s="10" t="s">
        <v>23440</v>
      </c>
      <c r="E7655" s="25">
        <v>1</v>
      </c>
      <c r="F7655" s="25">
        <v>0</v>
      </c>
      <c r="G7655" s="10" t="s">
        <v>23441</v>
      </c>
      <c r="H7655" s="25">
        <f>INDEX('Annexe 1 – Données des équipes'!$B$12:$R$114, MATCH(C7655, 'Annexe 1 – Données des équipes'!$B$12:$B$114,0),4)</f>
        <v>80</v>
      </c>
      <c r="I7655" s="25">
        <f>INDEX('Annexe 1 – Données des équipes'!$B$12:$R$114, MATCH(D7655, 'Annexe 1 – Données des équipes'!$B$12:$B$114,0),4)</f>
        <v>10</v>
      </c>
      <c r="J7655" s="25">
        <f t="shared" si="120"/>
        <v>1</v>
      </c>
    </row>
    <row r="7656" spans="2:10">
      <c r="B7656" s="3">
        <v>39169</v>
      </c>
      <c r="C7656" s="10" t="s">
        <v>23442</v>
      </c>
      <c r="D7656" s="10" t="s">
        <v>23443</v>
      </c>
      <c r="E7656" s="25">
        <v>0</v>
      </c>
      <c r="F7656" s="25">
        <v>1</v>
      </c>
      <c r="G7656" s="10" t="s">
        <v>23444</v>
      </c>
      <c r="H7656" s="25">
        <f>INDEX('Annexe 1 – Données des équipes'!$B$12:$R$114, MATCH(C7656, 'Annexe 1 – Données des équipes'!$B$12:$B$114,0),4)</f>
        <v>40</v>
      </c>
      <c r="I7656" s="25">
        <f>INDEX('Annexe 1 – Données des équipes'!$B$12:$R$114, MATCH(D7656, 'Annexe 1 – Données des équipes'!$B$12:$B$114,0),4)</f>
        <v>80</v>
      </c>
      <c r="J7656" s="25">
        <f t="shared" si="120"/>
        <v>1</v>
      </c>
    </row>
    <row r="7657" spans="2:10">
      <c r="B7657" s="3">
        <v>39169</v>
      </c>
      <c r="C7657" s="10" t="s">
        <v>23445</v>
      </c>
      <c r="D7657" s="10" t="s">
        <v>23446</v>
      </c>
      <c r="E7657" s="25">
        <v>0</v>
      </c>
      <c r="F7657" s="25">
        <v>1</v>
      </c>
      <c r="G7657" s="10" t="s">
        <v>23447</v>
      </c>
      <c r="H7657" s="25">
        <f>INDEX('Annexe 1 – Données des équipes'!$B$12:$R$114, MATCH(C7657, 'Annexe 1 – Données des équipes'!$B$12:$B$114,0),4)</f>
        <v>20</v>
      </c>
      <c r="I7657" s="25">
        <f>INDEX('Annexe 1 – Données des équipes'!$B$12:$R$114, MATCH(D7657, 'Annexe 1 – Données des équipes'!$B$12:$B$114,0),4)</f>
        <v>50</v>
      </c>
      <c r="J7657" s="25">
        <f t="shared" si="120"/>
        <v>1</v>
      </c>
    </row>
    <row r="7658" spans="2:10">
      <c r="B7658" s="3">
        <v>39169</v>
      </c>
      <c r="C7658" s="10" t="s">
        <v>23448</v>
      </c>
      <c r="D7658" s="10" t="s">
        <v>23449</v>
      </c>
      <c r="E7658" s="25">
        <v>1</v>
      </c>
      <c r="F7658" s="25">
        <v>0</v>
      </c>
      <c r="G7658" s="10" t="s">
        <v>23450</v>
      </c>
      <c r="H7658" s="25">
        <f>INDEX('Annexe 1 – Données des équipes'!$B$12:$R$114, MATCH(C7658, 'Annexe 1 – Données des équipes'!$B$12:$B$114,0),4)</f>
        <v>90</v>
      </c>
      <c r="I7658" s="25">
        <f>INDEX('Annexe 1 – Données des équipes'!$B$12:$R$114, MATCH(D7658, 'Annexe 1 – Données des équipes'!$B$12:$B$114,0),4)</f>
        <v>70</v>
      </c>
      <c r="J7658" s="25">
        <f t="shared" si="120"/>
        <v>1</v>
      </c>
    </row>
    <row r="7659" spans="2:10">
      <c r="B7659" s="3">
        <v>39189</v>
      </c>
      <c r="C7659" s="10" t="s">
        <v>23451</v>
      </c>
      <c r="D7659" s="10" t="s">
        <v>23452</v>
      </c>
      <c r="E7659" s="25">
        <v>0</v>
      </c>
      <c r="F7659" s="25">
        <v>1</v>
      </c>
      <c r="G7659" s="10" t="s">
        <v>23453</v>
      </c>
      <c r="H7659" s="25">
        <f>INDEX('Annexe 1 – Données des équipes'!$B$12:$R$114, MATCH(C7659, 'Annexe 1 – Données des équipes'!$B$12:$B$114,0),4)</f>
        <v>0</v>
      </c>
      <c r="I7659" s="25">
        <f>INDEX('Annexe 1 – Données des équipes'!$B$12:$R$114, MATCH(D7659, 'Annexe 1 – Données des équipes'!$B$12:$B$114,0),4)</f>
        <v>10</v>
      </c>
      <c r="J7659" s="25">
        <f t="shared" si="120"/>
        <v>1</v>
      </c>
    </row>
    <row r="7660" spans="2:10">
      <c r="B7660" s="3">
        <v>39227</v>
      </c>
      <c r="C7660" s="10" t="s">
        <v>23454</v>
      </c>
      <c r="D7660" s="10" t="s">
        <v>23455</v>
      </c>
      <c r="E7660" s="25">
        <v>2</v>
      </c>
      <c r="F7660" s="25">
        <v>1</v>
      </c>
      <c r="G7660" s="10" t="s">
        <v>23456</v>
      </c>
      <c r="H7660" s="25">
        <f>INDEX('Annexe 1 – Données des équipes'!$B$12:$R$114, MATCH(C7660, 'Annexe 1 – Données des équipes'!$B$12:$B$114,0),4)</f>
        <v>60</v>
      </c>
      <c r="I7660" s="25">
        <f>INDEX('Annexe 1 – Données des équipes'!$B$12:$R$114, MATCH(D7660, 'Annexe 1 – Données des équipes'!$B$12:$B$114,0),4)</f>
        <v>40</v>
      </c>
      <c r="J7660" s="25">
        <f t="shared" si="120"/>
        <v>1</v>
      </c>
    </row>
    <row r="7661" spans="2:10">
      <c r="B7661" s="3">
        <v>39232</v>
      </c>
      <c r="C7661" s="10" t="s">
        <v>23457</v>
      </c>
      <c r="D7661" s="10" t="s">
        <v>23458</v>
      </c>
      <c r="E7661" s="25">
        <v>0</v>
      </c>
      <c r="F7661" s="25">
        <v>1</v>
      </c>
      <c r="G7661" s="10" t="s">
        <v>23459</v>
      </c>
      <c r="H7661" s="25">
        <f>INDEX('Annexe 1 – Données des équipes'!$B$12:$R$114, MATCH(C7661, 'Annexe 1 – Données des équipes'!$B$12:$B$114,0),4)</f>
        <v>60</v>
      </c>
      <c r="I7661" s="25">
        <f>INDEX('Annexe 1 – Données des équipes'!$B$12:$R$114, MATCH(D7661, 'Annexe 1 – Données des équipes'!$B$12:$B$114,0),4)</f>
        <v>60</v>
      </c>
      <c r="J7661" s="25">
        <f t="shared" si="120"/>
        <v>1</v>
      </c>
    </row>
    <row r="7662" spans="2:10">
      <c r="B7662" s="3">
        <v>39235</v>
      </c>
      <c r="C7662" s="10" t="s">
        <v>23460</v>
      </c>
      <c r="D7662" s="10" t="s">
        <v>23461</v>
      </c>
      <c r="E7662" s="25">
        <v>1</v>
      </c>
      <c r="F7662" s="25">
        <v>2</v>
      </c>
      <c r="G7662" s="10" t="s">
        <v>23462</v>
      </c>
      <c r="H7662" s="25">
        <f>INDEX('Annexe 1 – Données des équipes'!$B$12:$R$114, MATCH(C7662, 'Annexe 1 – Données des équipes'!$B$12:$B$114,0),4)</f>
        <v>60</v>
      </c>
      <c r="I7662" s="25">
        <f>INDEX('Annexe 1 – Données des équipes'!$B$12:$R$114, MATCH(D7662, 'Annexe 1 – Données des équipes'!$B$12:$B$114,0),4)</f>
        <v>80</v>
      </c>
      <c r="J7662" s="25">
        <f t="shared" si="120"/>
        <v>1</v>
      </c>
    </row>
    <row r="7663" spans="2:10">
      <c r="B7663" s="3">
        <v>39235</v>
      </c>
      <c r="C7663" s="10" t="s">
        <v>23463</v>
      </c>
      <c r="D7663" s="10" t="s">
        <v>23464</v>
      </c>
      <c r="E7663" s="25">
        <v>1</v>
      </c>
      <c r="F7663" s="25">
        <v>2</v>
      </c>
      <c r="G7663" s="10" t="s">
        <v>23465</v>
      </c>
      <c r="H7663" s="25">
        <f>INDEX('Annexe 1 – Données des équipes'!$B$12:$R$114, MATCH(C7663, 'Annexe 1 – Données des équipes'!$B$12:$B$114,0),4)</f>
        <v>90</v>
      </c>
      <c r="I7663" s="25">
        <f>INDEX('Annexe 1 – Données des équipes'!$B$12:$R$114, MATCH(D7663, 'Annexe 1 – Données des équipes'!$B$12:$B$114,0),4)</f>
        <v>90</v>
      </c>
      <c r="J7663" s="25">
        <f t="shared" si="120"/>
        <v>1</v>
      </c>
    </row>
    <row r="7664" spans="2:10">
      <c r="B7664" s="3">
        <v>39235</v>
      </c>
      <c r="C7664" s="10" t="s">
        <v>23466</v>
      </c>
      <c r="D7664" s="10" t="s">
        <v>23467</v>
      </c>
      <c r="E7664" s="25">
        <v>0</v>
      </c>
      <c r="F7664" s="25">
        <v>1</v>
      </c>
      <c r="G7664" s="10" t="s">
        <v>23468</v>
      </c>
      <c r="H7664" s="25">
        <f>INDEX('Annexe 1 – Données des équipes'!$B$12:$R$114, MATCH(C7664, 'Annexe 1 – Données des équipes'!$B$12:$B$114,0),4)</f>
        <v>20</v>
      </c>
      <c r="I7664" s="25">
        <f>INDEX('Annexe 1 – Données des équipes'!$B$12:$R$114, MATCH(D7664, 'Annexe 1 – Données des équipes'!$B$12:$B$114,0),4)</f>
        <v>80</v>
      </c>
      <c r="J7664" s="25">
        <f t="shared" si="120"/>
        <v>1</v>
      </c>
    </row>
    <row r="7665" spans="2:10">
      <c r="B7665" s="3">
        <v>39235</v>
      </c>
      <c r="C7665" s="10" t="s">
        <v>23469</v>
      </c>
      <c r="D7665" s="10" t="s">
        <v>23470</v>
      </c>
      <c r="E7665" s="25">
        <v>1</v>
      </c>
      <c r="F7665" s="25">
        <v>2</v>
      </c>
      <c r="G7665" s="10" t="s">
        <v>23471</v>
      </c>
      <c r="H7665" s="25">
        <f>INDEX('Annexe 1 – Données des équipes'!$B$12:$R$114, MATCH(C7665, 'Annexe 1 – Données des équipes'!$B$12:$B$114,0),4)</f>
        <v>20</v>
      </c>
      <c r="I7665" s="25">
        <f>INDEX('Annexe 1 – Données des équipes'!$B$12:$R$114, MATCH(D7665, 'Annexe 1 – Données des équipes'!$B$12:$B$114,0),4)</f>
        <v>20</v>
      </c>
      <c r="J7665" s="25">
        <f t="shared" si="120"/>
        <v>1</v>
      </c>
    </row>
    <row r="7666" spans="2:10">
      <c r="B7666" s="3">
        <v>39235</v>
      </c>
      <c r="C7666" s="10" t="s">
        <v>23472</v>
      </c>
      <c r="D7666" s="10" t="s">
        <v>23473</v>
      </c>
      <c r="E7666" s="25">
        <v>1</v>
      </c>
      <c r="F7666" s="25">
        <v>2</v>
      </c>
      <c r="G7666" s="10" t="s">
        <v>23474</v>
      </c>
      <c r="H7666" s="25">
        <f>INDEX('Annexe 1 – Données des équipes'!$B$12:$R$114, MATCH(C7666, 'Annexe 1 – Données des équipes'!$B$12:$B$114,0),4)</f>
        <v>40</v>
      </c>
      <c r="I7666" s="25">
        <f>INDEX('Annexe 1 – Données des équipes'!$B$12:$R$114, MATCH(D7666, 'Annexe 1 – Données des équipes'!$B$12:$B$114,0),4)</f>
        <v>50</v>
      </c>
      <c r="J7666" s="25">
        <f t="shared" si="120"/>
        <v>1</v>
      </c>
    </row>
    <row r="7667" spans="2:10">
      <c r="B7667" s="3">
        <v>39235</v>
      </c>
      <c r="C7667" s="10" t="s">
        <v>23475</v>
      </c>
      <c r="D7667" s="10" t="s">
        <v>23476</v>
      </c>
      <c r="E7667" s="25">
        <v>2</v>
      </c>
      <c r="F7667" s="25">
        <v>1</v>
      </c>
      <c r="G7667" s="10" t="s">
        <v>23477</v>
      </c>
      <c r="H7667" s="25">
        <f>INDEX('Annexe 1 – Données des équipes'!$B$12:$R$114, MATCH(C7667, 'Annexe 1 – Données des équipes'!$B$12:$B$114,0),4)</f>
        <v>0</v>
      </c>
      <c r="I7667" s="25">
        <f>INDEX('Annexe 1 – Données des équipes'!$B$12:$R$114, MATCH(D7667, 'Annexe 1 – Données des équipes'!$B$12:$B$114,0),4)</f>
        <v>50</v>
      </c>
      <c r="J7667" s="25">
        <f t="shared" si="120"/>
        <v>1</v>
      </c>
    </row>
    <row r="7668" spans="2:10">
      <c r="B7668" s="3">
        <v>39236</v>
      </c>
      <c r="C7668" s="10" t="s">
        <v>23478</v>
      </c>
      <c r="D7668" s="10" t="s">
        <v>23479</v>
      </c>
      <c r="E7668" s="25">
        <v>1</v>
      </c>
      <c r="F7668" s="25">
        <v>0</v>
      </c>
      <c r="G7668" s="10" t="s">
        <v>23480</v>
      </c>
      <c r="H7668" s="25">
        <f>INDEX('Annexe 1 – Données des équipes'!$B$12:$R$114, MATCH(C7668, 'Annexe 1 – Données des équipes'!$B$12:$B$114,0),4)</f>
        <v>90</v>
      </c>
      <c r="I7668" s="25">
        <f>INDEX('Annexe 1 – Données des équipes'!$B$12:$R$114, MATCH(D7668, 'Annexe 1 – Données des équipes'!$B$12:$B$114,0),4)</f>
        <v>40</v>
      </c>
      <c r="J7668" s="25">
        <f t="shared" si="120"/>
        <v>1</v>
      </c>
    </row>
    <row r="7669" spans="2:10">
      <c r="B7669" s="3">
        <v>39236</v>
      </c>
      <c r="C7669" s="10" t="s">
        <v>23481</v>
      </c>
      <c r="D7669" s="10" t="s">
        <v>23482</v>
      </c>
      <c r="E7669" s="25">
        <v>1</v>
      </c>
      <c r="F7669" s="25">
        <v>2</v>
      </c>
      <c r="G7669" s="10" t="s">
        <v>23483</v>
      </c>
      <c r="H7669" s="25">
        <f>INDEX('Annexe 1 – Données des équipes'!$B$12:$R$114, MATCH(C7669, 'Annexe 1 – Données des équipes'!$B$12:$B$114,0),4)</f>
        <v>70</v>
      </c>
      <c r="I7669" s="25">
        <f>INDEX('Annexe 1 – Données des équipes'!$B$12:$R$114, MATCH(D7669, 'Annexe 1 – Données des équipes'!$B$12:$B$114,0),4)</f>
        <v>80</v>
      </c>
      <c r="J7669" s="25">
        <f t="shared" si="120"/>
        <v>1</v>
      </c>
    </row>
    <row r="7670" spans="2:10">
      <c r="B7670" s="3">
        <v>39238</v>
      </c>
      <c r="C7670" s="10" t="s">
        <v>23484</v>
      </c>
      <c r="D7670" s="10" t="s">
        <v>23485</v>
      </c>
      <c r="E7670" s="25">
        <v>3</v>
      </c>
      <c r="F7670" s="25">
        <v>4</v>
      </c>
      <c r="G7670" s="10" t="s">
        <v>23486</v>
      </c>
      <c r="H7670" s="25">
        <f>INDEX('Annexe 1 – Données des équipes'!$B$12:$R$114, MATCH(C7670, 'Annexe 1 – Données des équipes'!$B$12:$B$114,0),4)</f>
        <v>20</v>
      </c>
      <c r="I7670" s="25">
        <f>INDEX('Annexe 1 – Données des équipes'!$B$12:$R$114, MATCH(D7670, 'Annexe 1 – Données des équipes'!$B$12:$B$114,0),4)</f>
        <v>90</v>
      </c>
      <c r="J7670" s="25">
        <f t="shared" si="120"/>
        <v>1</v>
      </c>
    </row>
    <row r="7671" spans="2:10">
      <c r="B7671" s="3">
        <v>39238</v>
      </c>
      <c r="C7671" s="10" t="s">
        <v>23487</v>
      </c>
      <c r="D7671" s="10" t="s">
        <v>23488</v>
      </c>
      <c r="E7671" s="25">
        <v>0</v>
      </c>
      <c r="F7671" s="25">
        <v>1</v>
      </c>
      <c r="G7671" s="10" t="s">
        <v>23489</v>
      </c>
      <c r="H7671" s="25">
        <f>INDEX('Annexe 1 – Données des équipes'!$B$12:$R$114, MATCH(C7671, 'Annexe 1 – Données des équipes'!$B$12:$B$114,0),4)</f>
        <v>30</v>
      </c>
      <c r="I7671" s="25">
        <f>INDEX('Annexe 1 – Données des équipes'!$B$12:$R$114, MATCH(D7671, 'Annexe 1 – Données des équipes'!$B$12:$B$114,0),4)</f>
        <v>80</v>
      </c>
      <c r="J7671" s="25">
        <f t="shared" si="120"/>
        <v>1</v>
      </c>
    </row>
    <row r="7672" spans="2:10">
      <c r="B7672" s="3">
        <v>39238</v>
      </c>
      <c r="C7672" s="10" t="s">
        <v>23490</v>
      </c>
      <c r="D7672" s="10" t="s">
        <v>23491</v>
      </c>
      <c r="E7672" s="25">
        <v>0</v>
      </c>
      <c r="F7672" s="25">
        <v>1</v>
      </c>
      <c r="G7672" s="10" t="s">
        <v>23492</v>
      </c>
      <c r="H7672" s="25">
        <f>INDEX('Annexe 1 – Données des équipes'!$B$12:$R$114, MATCH(C7672, 'Annexe 1 – Données des équipes'!$B$12:$B$114,0),4)</f>
        <v>80</v>
      </c>
      <c r="I7672" s="25">
        <f>INDEX('Annexe 1 – Données des équipes'!$B$12:$R$114, MATCH(D7672, 'Annexe 1 – Données des équipes'!$B$12:$B$114,0),4)</f>
        <v>70</v>
      </c>
      <c r="J7672" s="25">
        <f t="shared" si="120"/>
        <v>1</v>
      </c>
    </row>
    <row r="7673" spans="2:10">
      <c r="B7673" s="3">
        <v>39239</v>
      </c>
      <c r="C7673" s="10" t="s">
        <v>23493</v>
      </c>
      <c r="D7673" s="10" t="s">
        <v>23494</v>
      </c>
      <c r="E7673" s="25">
        <v>1</v>
      </c>
      <c r="F7673" s="25">
        <v>0</v>
      </c>
      <c r="G7673" s="10" t="s">
        <v>23495</v>
      </c>
      <c r="H7673" s="25">
        <f>INDEX('Annexe 1 – Données des équipes'!$B$12:$R$114, MATCH(C7673, 'Annexe 1 – Données des équipes'!$B$12:$B$114,0),4)</f>
        <v>10</v>
      </c>
      <c r="I7673" s="25">
        <f>INDEX('Annexe 1 – Données des équipes'!$B$12:$R$114, MATCH(D7673, 'Annexe 1 – Données des équipes'!$B$12:$B$114,0),4)</f>
        <v>80</v>
      </c>
      <c r="J7673" s="25">
        <f t="shared" si="120"/>
        <v>1</v>
      </c>
    </row>
    <row r="7674" spans="2:10">
      <c r="B7674" s="3">
        <v>39239</v>
      </c>
      <c r="C7674" s="10" t="s">
        <v>23496</v>
      </c>
      <c r="D7674" s="10" t="s">
        <v>23497</v>
      </c>
      <c r="E7674" s="25">
        <v>2</v>
      </c>
      <c r="F7674" s="25">
        <v>1</v>
      </c>
      <c r="G7674" s="10" t="s">
        <v>23498</v>
      </c>
      <c r="H7674" s="25">
        <f>INDEX('Annexe 1 – Données des équipes'!$B$12:$R$114, MATCH(C7674, 'Annexe 1 – Données des équipes'!$B$12:$B$114,0),4)</f>
        <v>40</v>
      </c>
      <c r="I7674" s="25">
        <f>INDEX('Annexe 1 – Données des équipes'!$B$12:$R$114, MATCH(D7674, 'Annexe 1 – Données des équipes'!$B$12:$B$114,0),4)</f>
        <v>10</v>
      </c>
      <c r="J7674" s="25">
        <f t="shared" si="120"/>
        <v>1</v>
      </c>
    </row>
    <row r="7675" spans="2:10">
      <c r="B7675" s="3">
        <v>39239</v>
      </c>
      <c r="C7675" s="10" t="s">
        <v>23499</v>
      </c>
      <c r="D7675" s="10" t="s">
        <v>23500</v>
      </c>
      <c r="E7675" s="25">
        <v>1</v>
      </c>
      <c r="F7675" s="25">
        <v>2</v>
      </c>
      <c r="G7675" s="10" t="s">
        <v>23501</v>
      </c>
      <c r="H7675" s="25">
        <f>INDEX('Annexe 1 – Données des équipes'!$B$12:$R$114, MATCH(C7675, 'Annexe 1 – Données des équipes'!$B$12:$B$114,0),4)</f>
        <v>60</v>
      </c>
      <c r="I7675" s="25">
        <f>INDEX('Annexe 1 – Données des équipes'!$B$12:$R$114, MATCH(D7675, 'Annexe 1 – Données des équipes'!$B$12:$B$114,0),4)</f>
        <v>20</v>
      </c>
      <c r="J7675" s="25">
        <f t="shared" si="120"/>
        <v>1</v>
      </c>
    </row>
    <row r="7676" spans="2:10">
      <c r="B7676" s="3">
        <v>39239</v>
      </c>
      <c r="C7676" s="10" t="s">
        <v>23502</v>
      </c>
      <c r="D7676" s="10" t="s">
        <v>23503</v>
      </c>
      <c r="E7676" s="25">
        <v>1</v>
      </c>
      <c r="F7676" s="25">
        <v>0</v>
      </c>
      <c r="G7676" s="10" t="s">
        <v>23504</v>
      </c>
      <c r="H7676" s="25">
        <f>INDEX('Annexe 1 – Données des équipes'!$B$12:$R$114, MATCH(C7676, 'Annexe 1 – Données des équipes'!$B$12:$B$114,0),4)</f>
        <v>90</v>
      </c>
      <c r="I7676" s="25">
        <f>INDEX('Annexe 1 – Données des équipes'!$B$12:$R$114, MATCH(D7676, 'Annexe 1 – Données des équipes'!$B$12:$B$114,0),4)</f>
        <v>10</v>
      </c>
      <c r="J7676" s="25">
        <f t="shared" si="120"/>
        <v>1</v>
      </c>
    </row>
    <row r="7677" spans="2:10">
      <c r="B7677" s="3">
        <v>39239</v>
      </c>
      <c r="C7677" s="10" t="s">
        <v>23505</v>
      </c>
      <c r="D7677" s="10" t="s">
        <v>23506</v>
      </c>
      <c r="E7677" s="25">
        <v>2</v>
      </c>
      <c r="F7677" s="25">
        <v>1</v>
      </c>
      <c r="G7677" s="10" t="s">
        <v>23507</v>
      </c>
      <c r="H7677" s="25">
        <f>INDEX('Annexe 1 – Données des équipes'!$B$12:$R$114, MATCH(C7677, 'Annexe 1 – Données des équipes'!$B$12:$B$114,0),4)</f>
        <v>90</v>
      </c>
      <c r="I7677" s="25">
        <f>INDEX('Annexe 1 – Données des équipes'!$B$12:$R$114, MATCH(D7677, 'Annexe 1 – Données des équipes'!$B$12:$B$114,0),4)</f>
        <v>70</v>
      </c>
      <c r="J7677" s="25">
        <f t="shared" si="120"/>
        <v>1</v>
      </c>
    </row>
    <row r="7678" spans="2:10">
      <c r="B7678" s="3">
        <v>39241</v>
      </c>
      <c r="C7678" s="10" t="s">
        <v>23508</v>
      </c>
      <c r="D7678" s="10" t="s">
        <v>23509</v>
      </c>
      <c r="E7678" s="25">
        <v>3</v>
      </c>
      <c r="F7678" s="25">
        <v>2</v>
      </c>
      <c r="G7678" s="10" t="s">
        <v>23510</v>
      </c>
      <c r="H7678" s="25">
        <f>INDEX('Annexe 1 – Données des équipes'!$B$12:$R$114, MATCH(C7678, 'Annexe 1 – Données des équipes'!$B$12:$B$114,0),4)</f>
        <v>50</v>
      </c>
      <c r="I7678" s="25">
        <f>INDEX('Annexe 1 – Données des équipes'!$B$12:$R$114, MATCH(D7678, 'Annexe 1 – Données des équipes'!$B$12:$B$114,0),4)</f>
        <v>40</v>
      </c>
      <c r="J7678" s="25">
        <f t="shared" si="120"/>
        <v>1</v>
      </c>
    </row>
    <row r="7679" spans="2:10">
      <c r="B7679" s="3">
        <v>39242</v>
      </c>
      <c r="C7679" s="10" t="s">
        <v>23511</v>
      </c>
      <c r="D7679" s="10" t="s">
        <v>23512</v>
      </c>
      <c r="E7679" s="25">
        <v>0</v>
      </c>
      <c r="F7679" s="25">
        <v>1</v>
      </c>
      <c r="G7679" s="10" t="s">
        <v>23513</v>
      </c>
      <c r="H7679" s="25">
        <f>INDEX('Annexe 1 – Données des équipes'!$B$12:$R$114, MATCH(C7679, 'Annexe 1 – Données des équipes'!$B$12:$B$114,0),4)</f>
        <v>40</v>
      </c>
      <c r="I7679" s="25">
        <f>INDEX('Annexe 1 – Données des équipes'!$B$12:$R$114, MATCH(D7679, 'Annexe 1 – Données des équipes'!$B$12:$B$114,0),4)</f>
        <v>20</v>
      </c>
      <c r="J7679" s="25">
        <f t="shared" si="120"/>
        <v>1</v>
      </c>
    </row>
    <row r="7680" spans="2:10">
      <c r="B7680" s="3">
        <v>39242</v>
      </c>
      <c r="C7680" s="10" t="s">
        <v>23514</v>
      </c>
      <c r="D7680" s="10" t="s">
        <v>23515</v>
      </c>
      <c r="E7680" s="25">
        <v>1</v>
      </c>
      <c r="F7680" s="25">
        <v>0</v>
      </c>
      <c r="G7680" s="10" t="s">
        <v>23516</v>
      </c>
      <c r="H7680" s="25">
        <f>INDEX('Annexe 1 – Données des équipes'!$B$12:$R$114, MATCH(C7680, 'Annexe 1 – Données des équipes'!$B$12:$B$114,0),4)</f>
        <v>10</v>
      </c>
      <c r="I7680" s="25">
        <f>INDEX('Annexe 1 – Données des équipes'!$B$12:$R$114, MATCH(D7680, 'Annexe 1 – Données des équipes'!$B$12:$B$114,0),4)</f>
        <v>0</v>
      </c>
      <c r="J7680" s="25">
        <f t="shared" si="120"/>
        <v>1</v>
      </c>
    </row>
    <row r="7681" spans="2:10">
      <c r="B7681" s="3">
        <v>39243</v>
      </c>
      <c r="C7681" s="10" t="s">
        <v>23517</v>
      </c>
      <c r="D7681" s="10" t="s">
        <v>23518</v>
      </c>
      <c r="E7681" s="25">
        <v>2</v>
      </c>
      <c r="F7681" s="25">
        <v>1</v>
      </c>
      <c r="G7681" s="10" t="s">
        <v>23519</v>
      </c>
      <c r="H7681" s="25">
        <f>INDEX('Annexe 1 – Données des équipes'!$B$12:$R$114, MATCH(C7681, 'Annexe 1 – Données des équipes'!$B$12:$B$114,0),4)</f>
        <v>40</v>
      </c>
      <c r="I7681" s="25">
        <f>INDEX('Annexe 1 – Données des équipes'!$B$12:$R$114, MATCH(D7681, 'Annexe 1 – Données des équipes'!$B$12:$B$114,0),4)</f>
        <v>80</v>
      </c>
      <c r="J7681" s="25">
        <f t="shared" si="120"/>
        <v>1</v>
      </c>
    </row>
    <row r="7682" spans="2:10">
      <c r="B7682" s="3">
        <v>39246</v>
      </c>
      <c r="C7682" s="10" t="s">
        <v>23520</v>
      </c>
      <c r="D7682" s="10" t="s">
        <v>23521</v>
      </c>
      <c r="E7682" s="25">
        <v>1</v>
      </c>
      <c r="F7682" s="25">
        <v>0</v>
      </c>
      <c r="G7682" s="10" t="s">
        <v>23522</v>
      </c>
      <c r="H7682" s="25">
        <f>INDEX('Annexe 1 – Données des équipes'!$B$12:$R$114, MATCH(C7682, 'Annexe 1 – Données des équipes'!$B$12:$B$114,0),4)</f>
        <v>80</v>
      </c>
      <c r="I7682" s="25">
        <f>INDEX('Annexe 1 – Données des équipes'!$B$12:$R$114, MATCH(D7682, 'Annexe 1 – Données des équipes'!$B$12:$B$114,0),4)</f>
        <v>50</v>
      </c>
      <c r="J7682" s="25">
        <f t="shared" si="120"/>
        <v>1</v>
      </c>
    </row>
    <row r="7683" spans="2:10">
      <c r="B7683" s="3">
        <v>39249</v>
      </c>
      <c r="C7683" s="10" t="s">
        <v>23523</v>
      </c>
      <c r="D7683" s="10" t="s">
        <v>23524</v>
      </c>
      <c r="E7683" s="25">
        <v>0</v>
      </c>
      <c r="F7683" s="25">
        <v>1</v>
      </c>
      <c r="G7683" s="10" t="s">
        <v>23525</v>
      </c>
      <c r="H7683" s="25">
        <f>INDEX('Annexe 1 – Données des équipes'!$B$12:$R$114, MATCH(C7683, 'Annexe 1 – Données des équipes'!$B$12:$B$114,0),4)</f>
        <v>0</v>
      </c>
      <c r="I7683" s="25">
        <f>INDEX('Annexe 1 – Données des équipes'!$B$12:$R$114, MATCH(D7683, 'Annexe 1 – Données des équipes'!$B$12:$B$114,0),4)</f>
        <v>30</v>
      </c>
      <c r="J7683" s="25">
        <f t="shared" si="120"/>
        <v>1</v>
      </c>
    </row>
    <row r="7684" spans="2:10">
      <c r="B7684" s="3">
        <v>39250</v>
      </c>
      <c r="C7684" s="10" t="s">
        <v>23526</v>
      </c>
      <c r="D7684" s="10" t="s">
        <v>23527</v>
      </c>
      <c r="E7684" s="25">
        <v>1</v>
      </c>
      <c r="F7684" s="25">
        <v>0</v>
      </c>
      <c r="G7684" s="10" t="s">
        <v>23528</v>
      </c>
      <c r="H7684" s="25">
        <f>INDEX('Annexe 1 – Données des équipes'!$B$12:$R$114, MATCH(C7684, 'Annexe 1 – Données des équipes'!$B$12:$B$114,0),4)</f>
        <v>80</v>
      </c>
      <c r="I7684" s="25">
        <f>INDEX('Annexe 1 – Données des équipes'!$B$12:$R$114, MATCH(D7684, 'Annexe 1 – Données des équipes'!$B$12:$B$114,0),4)</f>
        <v>60</v>
      </c>
      <c r="J7684" s="25">
        <f t="shared" si="120"/>
        <v>1</v>
      </c>
    </row>
    <row r="7685" spans="2:10">
      <c r="B7685" s="3">
        <v>39251</v>
      </c>
      <c r="C7685" s="10" t="s">
        <v>23529</v>
      </c>
      <c r="D7685" s="10" t="s">
        <v>23530</v>
      </c>
      <c r="E7685" s="25">
        <v>0</v>
      </c>
      <c r="F7685" s="25">
        <v>1</v>
      </c>
      <c r="G7685" s="10" t="s">
        <v>23531</v>
      </c>
      <c r="H7685" s="25">
        <f>INDEX('Annexe 1 – Données des équipes'!$B$12:$R$114, MATCH(C7685, 'Annexe 1 – Données des équipes'!$B$12:$B$114,0),4)</f>
        <v>10</v>
      </c>
      <c r="I7685" s="25">
        <f>INDEX('Annexe 1 – Données des équipes'!$B$12:$R$114, MATCH(D7685, 'Annexe 1 – Données des équipes'!$B$12:$B$114,0),4)</f>
        <v>30</v>
      </c>
      <c r="J7685" s="25">
        <f t="shared" si="120"/>
        <v>1</v>
      </c>
    </row>
    <row r="7686" spans="2:10">
      <c r="B7686" s="3">
        <v>39255</v>
      </c>
      <c r="C7686" s="10" t="s">
        <v>23532</v>
      </c>
      <c r="D7686" s="10" t="s">
        <v>23533</v>
      </c>
      <c r="E7686" s="25">
        <v>1</v>
      </c>
      <c r="F7686" s="25">
        <v>0</v>
      </c>
      <c r="G7686" s="10" t="s">
        <v>23534</v>
      </c>
      <c r="H7686" s="25">
        <f>INDEX('Annexe 1 – Données des équipes'!$B$12:$R$114, MATCH(C7686, 'Annexe 1 – Données des équipes'!$B$12:$B$114,0),4)</f>
        <v>70</v>
      </c>
      <c r="I7686" s="25">
        <f>INDEX('Annexe 1 – Données des équipes'!$B$12:$R$114, MATCH(D7686, 'Annexe 1 – Données des équipes'!$B$12:$B$114,0),4)</f>
        <v>10</v>
      </c>
      <c r="J7686" s="25">
        <f t="shared" si="120"/>
        <v>1</v>
      </c>
    </row>
    <row r="7687" spans="2:10">
      <c r="B7687" s="3">
        <v>39257</v>
      </c>
      <c r="C7687" s="10" t="s">
        <v>23535</v>
      </c>
      <c r="D7687" s="10" t="s">
        <v>23536</v>
      </c>
      <c r="E7687" s="25">
        <v>1</v>
      </c>
      <c r="F7687" s="25">
        <v>2</v>
      </c>
      <c r="G7687" s="10" t="s">
        <v>23537</v>
      </c>
      <c r="H7687" s="25">
        <f>INDEX('Annexe 1 – Données des équipes'!$B$12:$R$114, MATCH(C7687, 'Annexe 1 – Données des équipes'!$B$12:$B$114,0),4)</f>
        <v>30</v>
      </c>
      <c r="I7687" s="25">
        <f>INDEX('Annexe 1 – Données des équipes'!$B$12:$R$114, MATCH(D7687, 'Annexe 1 – Données des équipes'!$B$12:$B$114,0),4)</f>
        <v>70</v>
      </c>
      <c r="J7687" s="25">
        <f t="shared" si="120"/>
        <v>1</v>
      </c>
    </row>
    <row r="7688" spans="2:10">
      <c r="B7688" s="3">
        <v>39260</v>
      </c>
      <c r="C7688" s="10" t="s">
        <v>23538</v>
      </c>
      <c r="D7688" s="10" t="s">
        <v>23539</v>
      </c>
      <c r="E7688" s="25">
        <v>2</v>
      </c>
      <c r="F7688" s="25">
        <v>3</v>
      </c>
      <c r="G7688" s="10" t="s">
        <v>23540</v>
      </c>
      <c r="H7688" s="25">
        <f>INDEX('Annexe 1 – Données des équipes'!$B$12:$R$114, MATCH(C7688, 'Annexe 1 – Données des équipes'!$B$12:$B$114,0),4)</f>
        <v>70</v>
      </c>
      <c r="I7688" s="25">
        <f>INDEX('Annexe 1 – Données des équipes'!$B$12:$R$114, MATCH(D7688, 'Annexe 1 – Données des équipes'!$B$12:$B$114,0),4)</f>
        <v>80</v>
      </c>
      <c r="J7688" s="25">
        <f t="shared" si="120"/>
        <v>1</v>
      </c>
    </row>
    <row r="7689" spans="2:10">
      <c r="B7689" s="3">
        <v>39263</v>
      </c>
      <c r="C7689" s="10" t="s">
        <v>23541</v>
      </c>
      <c r="D7689" s="10" t="s">
        <v>23542</v>
      </c>
      <c r="E7689" s="25">
        <v>0</v>
      </c>
      <c r="F7689" s="25">
        <v>1</v>
      </c>
      <c r="G7689" s="10" t="s">
        <v>23543</v>
      </c>
      <c r="H7689" s="25">
        <f>INDEX('Annexe 1 – Données des équipes'!$B$12:$R$114, MATCH(C7689, 'Annexe 1 – Données des équipes'!$B$12:$B$114,0),4)</f>
        <v>50</v>
      </c>
      <c r="I7689" s="25">
        <f>INDEX('Annexe 1 – Données des équipes'!$B$12:$R$114, MATCH(D7689, 'Annexe 1 – Données des équipes'!$B$12:$B$114,0),4)</f>
        <v>80</v>
      </c>
      <c r="J7689" s="25">
        <f t="shared" si="120"/>
        <v>1</v>
      </c>
    </row>
    <row r="7690" spans="2:10">
      <c r="B7690" s="3">
        <v>39264</v>
      </c>
      <c r="C7690" s="10" t="s">
        <v>23544</v>
      </c>
      <c r="D7690" s="10" t="s">
        <v>23545</v>
      </c>
      <c r="E7690" s="25">
        <v>2</v>
      </c>
      <c r="F7690" s="25">
        <v>1</v>
      </c>
      <c r="G7690" s="10" t="s">
        <v>23546</v>
      </c>
      <c r="H7690" s="25">
        <f>INDEX('Annexe 1 – Données des équipes'!$B$12:$R$114, MATCH(C7690, 'Annexe 1 – Données des équipes'!$B$12:$B$114,0),4)</f>
        <v>80</v>
      </c>
      <c r="I7690" s="25">
        <f>INDEX('Annexe 1 – Données des équipes'!$B$12:$R$114, MATCH(D7690, 'Annexe 1 – Données des équipes'!$B$12:$B$114,0),4)</f>
        <v>70</v>
      </c>
      <c r="J7690" s="25">
        <f t="shared" si="120"/>
        <v>1</v>
      </c>
    </row>
    <row r="7691" spans="2:10">
      <c r="B7691" s="3">
        <v>39267</v>
      </c>
      <c r="C7691" s="10" t="s">
        <v>23547</v>
      </c>
      <c r="D7691" s="10" t="s">
        <v>23548</v>
      </c>
      <c r="E7691" s="25">
        <v>1</v>
      </c>
      <c r="F7691" s="25">
        <v>0</v>
      </c>
      <c r="G7691" s="10" t="s">
        <v>23549</v>
      </c>
      <c r="H7691" s="25">
        <f>INDEX('Annexe 1 – Données des équipes'!$B$12:$R$114, MATCH(C7691, 'Annexe 1 – Données des équipes'!$B$12:$B$114,0),4)</f>
        <v>90</v>
      </c>
      <c r="I7691" s="25">
        <f>INDEX('Annexe 1 – Données des équipes'!$B$12:$R$114, MATCH(D7691, 'Annexe 1 – Données des équipes'!$B$12:$B$114,0),4)</f>
        <v>70</v>
      </c>
      <c r="J7691" s="25">
        <f t="shared" si="120"/>
        <v>1</v>
      </c>
    </row>
    <row r="7692" spans="2:10">
      <c r="B7692" s="3">
        <v>39268</v>
      </c>
      <c r="C7692" s="10" t="s">
        <v>23550</v>
      </c>
      <c r="D7692" s="10" t="s">
        <v>23551</v>
      </c>
      <c r="E7692" s="25">
        <v>1</v>
      </c>
      <c r="F7692" s="25">
        <v>0</v>
      </c>
      <c r="G7692" s="10" t="s">
        <v>23552</v>
      </c>
      <c r="H7692" s="25">
        <f>INDEX('Annexe 1 – Données des équipes'!$B$12:$R$114, MATCH(C7692, 'Annexe 1 – Données des équipes'!$B$12:$B$114,0),4)</f>
        <v>90</v>
      </c>
      <c r="I7692" s="25">
        <f>INDEX('Annexe 1 – Données des équipes'!$B$12:$R$114, MATCH(D7692, 'Annexe 1 – Données des équipes'!$B$12:$B$114,0),4)</f>
        <v>70</v>
      </c>
      <c r="J7692" s="25">
        <f t="shared" si="120"/>
        <v>1</v>
      </c>
    </row>
    <row r="7693" spans="2:10">
      <c r="B7693" s="3">
        <v>39268</v>
      </c>
      <c r="C7693" s="10" t="s">
        <v>23553</v>
      </c>
      <c r="D7693" s="10" t="s">
        <v>23554</v>
      </c>
      <c r="E7693" s="25">
        <v>2</v>
      </c>
      <c r="F7693" s="25">
        <v>1</v>
      </c>
      <c r="G7693" s="10" t="s">
        <v>23555</v>
      </c>
      <c r="H7693" s="25">
        <f>INDEX('Annexe 1 – Données des équipes'!$B$12:$R$114, MATCH(C7693, 'Annexe 1 – Données des équipes'!$B$12:$B$114,0),4)</f>
        <v>70</v>
      </c>
      <c r="I7693" s="25">
        <f>INDEX('Annexe 1 – Données des équipes'!$B$12:$R$114, MATCH(D7693, 'Annexe 1 – Données des équipes'!$B$12:$B$114,0),4)</f>
        <v>30</v>
      </c>
      <c r="J7693" s="25">
        <f t="shared" si="120"/>
        <v>1</v>
      </c>
    </row>
    <row r="7694" spans="2:10">
      <c r="B7694" s="3">
        <v>39274</v>
      </c>
      <c r="C7694" s="10" t="s">
        <v>23556</v>
      </c>
      <c r="D7694" s="10" t="s">
        <v>23557</v>
      </c>
      <c r="E7694" s="25">
        <v>2</v>
      </c>
      <c r="F7694" s="25">
        <v>1</v>
      </c>
      <c r="G7694" s="10" t="s">
        <v>23558</v>
      </c>
      <c r="H7694" s="25">
        <f>INDEX('Annexe 1 – Données des équipes'!$B$12:$R$114, MATCH(C7694, 'Annexe 1 – Données des équipes'!$B$12:$B$114,0),4)</f>
        <v>70</v>
      </c>
      <c r="I7694" s="25">
        <f>INDEX('Annexe 1 – Données des équipes'!$B$12:$R$114, MATCH(D7694, 'Annexe 1 – Données des équipes'!$B$12:$B$114,0),4)</f>
        <v>30</v>
      </c>
      <c r="J7694" s="25">
        <f t="shared" si="120"/>
        <v>1</v>
      </c>
    </row>
    <row r="7695" spans="2:10">
      <c r="B7695" s="3">
        <v>39279</v>
      </c>
      <c r="C7695" s="10" t="s">
        <v>23559</v>
      </c>
      <c r="D7695" s="10" t="s">
        <v>23560</v>
      </c>
      <c r="E7695" s="25">
        <v>1</v>
      </c>
      <c r="F7695" s="25">
        <v>2</v>
      </c>
      <c r="G7695" s="10" t="s">
        <v>23561</v>
      </c>
      <c r="H7695" s="25">
        <f>INDEX('Annexe 1 – Données des équipes'!$B$12:$R$114, MATCH(C7695, 'Annexe 1 – Données des équipes'!$B$12:$B$114,0),4)</f>
        <v>0</v>
      </c>
      <c r="I7695" s="25">
        <f>INDEX('Annexe 1 – Données des équipes'!$B$12:$R$114, MATCH(D7695, 'Annexe 1 – Données des équipes'!$B$12:$B$114,0),4)</f>
        <v>20</v>
      </c>
      <c r="J7695" s="25">
        <f t="shared" si="120"/>
        <v>1</v>
      </c>
    </row>
    <row r="7696" spans="2:10">
      <c r="B7696" s="3">
        <v>39285</v>
      </c>
      <c r="C7696" s="10" t="s">
        <v>23562</v>
      </c>
      <c r="D7696" s="10" t="s">
        <v>23563</v>
      </c>
      <c r="E7696" s="25">
        <v>2</v>
      </c>
      <c r="F7696" s="25">
        <v>1</v>
      </c>
      <c r="G7696" s="10" t="s">
        <v>23564</v>
      </c>
      <c r="H7696" s="25">
        <f>INDEX('Annexe 1 – Données des équipes'!$B$12:$R$114, MATCH(C7696, 'Annexe 1 – Données des équipes'!$B$12:$B$114,0),4)</f>
        <v>30</v>
      </c>
      <c r="I7696" s="25">
        <f>INDEX('Annexe 1 – Données des équipes'!$B$12:$R$114, MATCH(D7696, 'Annexe 1 – Données des équipes'!$B$12:$B$114,0),4)</f>
        <v>30</v>
      </c>
      <c r="J7696" s="25">
        <f t="shared" si="120"/>
        <v>1</v>
      </c>
    </row>
    <row r="7697" spans="2:10">
      <c r="B7697" s="3">
        <v>39288</v>
      </c>
      <c r="C7697" s="10" t="s">
        <v>23565</v>
      </c>
      <c r="D7697" s="10" t="s">
        <v>23566</v>
      </c>
      <c r="E7697" s="25">
        <v>2</v>
      </c>
      <c r="F7697" s="25">
        <v>3</v>
      </c>
      <c r="G7697" s="10" t="s">
        <v>23567</v>
      </c>
      <c r="H7697" s="25">
        <f>INDEX('Annexe 1 – Données des équipes'!$B$12:$R$114, MATCH(C7697, 'Annexe 1 – Données des équipes'!$B$12:$B$114,0),4)</f>
        <v>50</v>
      </c>
      <c r="I7697" s="25">
        <f>INDEX('Annexe 1 – Données des équipes'!$B$12:$R$114, MATCH(D7697, 'Annexe 1 – Données des équipes'!$B$12:$B$114,0),4)</f>
        <v>30</v>
      </c>
      <c r="J7697" s="25">
        <f t="shared" si="120"/>
        <v>1</v>
      </c>
    </row>
    <row r="7698" spans="2:10">
      <c r="B7698" s="3">
        <v>39292</v>
      </c>
      <c r="C7698" s="10" t="s">
        <v>23568</v>
      </c>
      <c r="D7698" s="10" t="s">
        <v>23569</v>
      </c>
      <c r="E7698" s="25">
        <v>1</v>
      </c>
      <c r="F7698" s="25">
        <v>0</v>
      </c>
      <c r="G7698" s="10" t="s">
        <v>23570</v>
      </c>
      <c r="H7698" s="25">
        <f>INDEX('Annexe 1 – Données des équipes'!$B$12:$R$114, MATCH(C7698, 'Annexe 1 – Données des équipes'!$B$12:$B$114,0),4)</f>
        <v>30</v>
      </c>
      <c r="I7698" s="25">
        <f>INDEX('Annexe 1 – Données des équipes'!$B$12:$R$114, MATCH(D7698, 'Annexe 1 – Données des équipes'!$B$12:$B$114,0),4)</f>
        <v>30</v>
      </c>
      <c r="J7698" s="25">
        <f t="shared" ref="J7698:J7761" si="121">ABS(F7698-E7698)</f>
        <v>1</v>
      </c>
    </row>
    <row r="7699" spans="2:10">
      <c r="B7699" s="3">
        <v>39316</v>
      </c>
      <c r="C7699" s="10" t="s">
        <v>23571</v>
      </c>
      <c r="D7699" s="10" t="s">
        <v>23572</v>
      </c>
      <c r="E7699" s="25">
        <v>2</v>
      </c>
      <c r="F7699" s="25">
        <v>1</v>
      </c>
      <c r="G7699" s="10" t="s">
        <v>23573</v>
      </c>
      <c r="H7699" s="25">
        <f>INDEX('Annexe 1 – Données des équipes'!$B$12:$R$114, MATCH(C7699, 'Annexe 1 – Données des équipes'!$B$12:$B$114,0),4)</f>
        <v>10</v>
      </c>
      <c r="I7699" s="25">
        <f>INDEX('Annexe 1 – Données des équipes'!$B$12:$R$114, MATCH(D7699, 'Annexe 1 – Données des équipes'!$B$12:$B$114,0),4)</f>
        <v>20</v>
      </c>
      <c r="J7699" s="25">
        <f t="shared" si="121"/>
        <v>1</v>
      </c>
    </row>
    <row r="7700" spans="2:10">
      <c r="B7700" s="3">
        <v>39316</v>
      </c>
      <c r="C7700" s="10" t="s">
        <v>23574</v>
      </c>
      <c r="D7700" s="10" t="s">
        <v>23575</v>
      </c>
      <c r="E7700" s="25">
        <v>3</v>
      </c>
      <c r="F7700" s="25">
        <v>2</v>
      </c>
      <c r="G7700" s="10" t="s">
        <v>23576</v>
      </c>
      <c r="H7700" s="25">
        <f>INDEX('Annexe 1 – Données des équipes'!$B$12:$R$114, MATCH(C7700, 'Annexe 1 – Données des équipes'!$B$12:$B$114,0),4)</f>
        <v>90</v>
      </c>
      <c r="I7700" s="25">
        <f>INDEX('Annexe 1 – Données des équipes'!$B$12:$R$114, MATCH(D7700, 'Annexe 1 – Données des équipes'!$B$12:$B$114,0),4)</f>
        <v>70</v>
      </c>
      <c r="J7700" s="25">
        <f t="shared" si="121"/>
        <v>1</v>
      </c>
    </row>
    <row r="7701" spans="2:10">
      <c r="B7701" s="3">
        <v>39316</v>
      </c>
      <c r="C7701" s="10" t="s">
        <v>23577</v>
      </c>
      <c r="D7701" s="10" t="s">
        <v>23578</v>
      </c>
      <c r="E7701" s="25">
        <v>0</v>
      </c>
      <c r="F7701" s="25">
        <v>1</v>
      </c>
      <c r="G7701" s="10" t="s">
        <v>23579</v>
      </c>
      <c r="H7701" s="25">
        <f>INDEX('Annexe 1 – Données des équipes'!$B$12:$R$114, MATCH(C7701, 'Annexe 1 – Données des équipes'!$B$12:$B$114,0),4)</f>
        <v>40</v>
      </c>
      <c r="I7701" s="25">
        <f>INDEX('Annexe 1 – Données des équipes'!$B$12:$R$114, MATCH(D7701, 'Annexe 1 – Données des équipes'!$B$12:$B$114,0),4)</f>
        <v>70</v>
      </c>
      <c r="J7701" s="25">
        <f t="shared" si="121"/>
        <v>1</v>
      </c>
    </row>
    <row r="7702" spans="2:10">
      <c r="B7702" s="3">
        <v>39316</v>
      </c>
      <c r="C7702" s="10" t="s">
        <v>23580</v>
      </c>
      <c r="D7702" s="10" t="s">
        <v>23581</v>
      </c>
      <c r="E7702" s="25">
        <v>1</v>
      </c>
      <c r="F7702" s="25">
        <v>0</v>
      </c>
      <c r="G7702" s="10" t="s">
        <v>23582</v>
      </c>
      <c r="H7702" s="25">
        <f>INDEX('Annexe 1 – Données des équipes'!$B$12:$R$114, MATCH(C7702, 'Annexe 1 – Données des équipes'!$B$12:$B$114,0),4)</f>
        <v>70</v>
      </c>
      <c r="I7702" s="25">
        <f>INDEX('Annexe 1 – Données des équipes'!$B$12:$R$114, MATCH(D7702, 'Annexe 1 – Données des équipes'!$B$12:$B$114,0),4)</f>
        <v>50</v>
      </c>
      <c r="J7702" s="25">
        <f t="shared" si="121"/>
        <v>1</v>
      </c>
    </row>
    <row r="7703" spans="2:10">
      <c r="B7703" s="3">
        <v>39316</v>
      </c>
      <c r="C7703" s="10" t="s">
        <v>23583</v>
      </c>
      <c r="D7703" s="10" t="s">
        <v>23584</v>
      </c>
      <c r="E7703" s="25">
        <v>1</v>
      </c>
      <c r="F7703" s="25">
        <v>2</v>
      </c>
      <c r="G7703" s="10" t="s">
        <v>23585</v>
      </c>
      <c r="H7703" s="25">
        <f>INDEX('Annexe 1 – Données des équipes'!$B$12:$R$114, MATCH(C7703, 'Annexe 1 – Données des équipes'!$B$12:$B$114,0),4)</f>
        <v>90</v>
      </c>
      <c r="I7703" s="25">
        <f>INDEX('Annexe 1 – Données des équipes'!$B$12:$R$114, MATCH(D7703, 'Annexe 1 – Données des équipes'!$B$12:$B$114,0),4)</f>
        <v>90</v>
      </c>
      <c r="J7703" s="25">
        <f t="shared" si="121"/>
        <v>1</v>
      </c>
    </row>
    <row r="7704" spans="2:10">
      <c r="B7704" s="3">
        <v>39316</v>
      </c>
      <c r="C7704" s="10" t="s">
        <v>23586</v>
      </c>
      <c r="D7704" s="10" t="s">
        <v>23587</v>
      </c>
      <c r="E7704" s="25">
        <v>2</v>
      </c>
      <c r="F7704" s="25">
        <v>3</v>
      </c>
      <c r="G7704" s="10" t="s">
        <v>23588</v>
      </c>
      <c r="H7704" s="25">
        <f>INDEX('Annexe 1 – Données des équipes'!$B$12:$R$114, MATCH(C7704, 'Annexe 1 – Données des équipes'!$B$12:$B$114,0),4)</f>
        <v>50</v>
      </c>
      <c r="I7704" s="25">
        <f>INDEX('Annexe 1 – Données des équipes'!$B$12:$R$114, MATCH(D7704, 'Annexe 1 – Données des équipes'!$B$12:$B$114,0),4)</f>
        <v>90</v>
      </c>
      <c r="J7704" s="25">
        <f t="shared" si="121"/>
        <v>1</v>
      </c>
    </row>
    <row r="7705" spans="2:10">
      <c r="B7705" s="3">
        <v>39316</v>
      </c>
      <c r="C7705" s="10" t="s">
        <v>23589</v>
      </c>
      <c r="D7705" s="10" t="s">
        <v>23590</v>
      </c>
      <c r="E7705" s="25">
        <v>3</v>
      </c>
      <c r="F7705" s="25">
        <v>2</v>
      </c>
      <c r="G7705" s="10" t="s">
        <v>23591</v>
      </c>
      <c r="H7705" s="25">
        <f>INDEX('Annexe 1 – Données des équipes'!$B$12:$R$114, MATCH(C7705, 'Annexe 1 – Données des équipes'!$B$12:$B$114,0),4)</f>
        <v>20</v>
      </c>
      <c r="I7705" s="25">
        <f>INDEX('Annexe 1 – Données des équipes'!$B$12:$R$114, MATCH(D7705, 'Annexe 1 – Données des équipes'!$B$12:$B$114,0),4)</f>
        <v>40</v>
      </c>
      <c r="J7705" s="25">
        <f t="shared" si="121"/>
        <v>1</v>
      </c>
    </row>
    <row r="7706" spans="2:10">
      <c r="B7706" s="3">
        <v>39316</v>
      </c>
      <c r="C7706" s="10" t="s">
        <v>23592</v>
      </c>
      <c r="D7706" s="10" t="s">
        <v>23593</v>
      </c>
      <c r="E7706" s="25">
        <v>0</v>
      </c>
      <c r="F7706" s="25">
        <v>1</v>
      </c>
      <c r="G7706" s="10" t="s">
        <v>23594</v>
      </c>
      <c r="H7706" s="25">
        <f>INDEX('Annexe 1 – Données des équipes'!$B$12:$R$114, MATCH(C7706, 'Annexe 1 – Données des équipes'!$B$12:$B$114,0),4)</f>
        <v>80</v>
      </c>
      <c r="I7706" s="25">
        <f>INDEX('Annexe 1 – Données des équipes'!$B$12:$R$114, MATCH(D7706, 'Annexe 1 – Données des équipes'!$B$12:$B$114,0),4)</f>
        <v>90</v>
      </c>
      <c r="J7706" s="25">
        <f t="shared" si="121"/>
        <v>1</v>
      </c>
    </row>
    <row r="7707" spans="2:10">
      <c r="B7707" s="3">
        <v>39316</v>
      </c>
      <c r="C7707" s="10" t="s">
        <v>23595</v>
      </c>
      <c r="D7707" s="10" t="s">
        <v>23596</v>
      </c>
      <c r="E7707" s="25">
        <v>2</v>
      </c>
      <c r="F7707" s="25">
        <v>1</v>
      </c>
      <c r="G7707" s="10" t="s">
        <v>23597</v>
      </c>
      <c r="H7707" s="25">
        <f>INDEX('Annexe 1 – Données des équipes'!$B$12:$R$114, MATCH(C7707, 'Annexe 1 – Données des équipes'!$B$12:$B$114,0),4)</f>
        <v>30</v>
      </c>
      <c r="I7707" s="25">
        <f>INDEX('Annexe 1 – Données des équipes'!$B$12:$R$114, MATCH(D7707, 'Annexe 1 – Données des équipes'!$B$12:$B$114,0),4)</f>
        <v>90</v>
      </c>
      <c r="J7707" s="25">
        <f t="shared" si="121"/>
        <v>1</v>
      </c>
    </row>
    <row r="7708" spans="2:10">
      <c r="B7708" s="3">
        <v>39316</v>
      </c>
      <c r="C7708" s="10" t="s">
        <v>23598</v>
      </c>
      <c r="D7708" s="10" t="s">
        <v>23599</v>
      </c>
      <c r="E7708" s="25">
        <v>2</v>
      </c>
      <c r="F7708" s="25">
        <v>1</v>
      </c>
      <c r="G7708" s="10" t="s">
        <v>23600</v>
      </c>
      <c r="H7708" s="25">
        <f>INDEX('Annexe 1 – Données des équipes'!$B$12:$R$114, MATCH(C7708, 'Annexe 1 – Données des équipes'!$B$12:$B$114,0),4)</f>
        <v>50</v>
      </c>
      <c r="I7708" s="25">
        <f>INDEX('Annexe 1 – Données des équipes'!$B$12:$R$114, MATCH(D7708, 'Annexe 1 – Données des équipes'!$B$12:$B$114,0),4)</f>
        <v>10</v>
      </c>
      <c r="J7708" s="25">
        <f t="shared" si="121"/>
        <v>1</v>
      </c>
    </row>
    <row r="7709" spans="2:10">
      <c r="B7709" s="3">
        <v>39316</v>
      </c>
      <c r="C7709" s="10" t="s">
        <v>23601</v>
      </c>
      <c r="D7709" s="10" t="s">
        <v>23602</v>
      </c>
      <c r="E7709" s="25">
        <v>1</v>
      </c>
      <c r="F7709" s="25">
        <v>0</v>
      </c>
      <c r="G7709" s="10" t="s">
        <v>23603</v>
      </c>
      <c r="H7709" s="25">
        <f>INDEX('Annexe 1 – Données des équipes'!$B$12:$R$114, MATCH(C7709, 'Annexe 1 – Données des équipes'!$B$12:$B$114,0),4)</f>
        <v>60</v>
      </c>
      <c r="I7709" s="25">
        <f>INDEX('Annexe 1 – Données des équipes'!$B$12:$R$114, MATCH(D7709, 'Annexe 1 – Données des équipes'!$B$12:$B$114,0),4)</f>
        <v>20</v>
      </c>
      <c r="J7709" s="25">
        <f t="shared" si="121"/>
        <v>1</v>
      </c>
    </row>
    <row r="7710" spans="2:10">
      <c r="B7710" s="3">
        <v>39316</v>
      </c>
      <c r="C7710" s="10" t="s">
        <v>23604</v>
      </c>
      <c r="D7710" s="10" t="s">
        <v>23605</v>
      </c>
      <c r="E7710" s="25">
        <v>0</v>
      </c>
      <c r="F7710" s="25">
        <v>1</v>
      </c>
      <c r="G7710" s="10" t="s">
        <v>23606</v>
      </c>
      <c r="H7710" s="25">
        <f>INDEX('Annexe 1 – Données des équipes'!$B$12:$R$114, MATCH(C7710, 'Annexe 1 – Données des équipes'!$B$12:$B$114,0),4)</f>
        <v>70</v>
      </c>
      <c r="I7710" s="25">
        <f>INDEX('Annexe 1 – Données des équipes'!$B$12:$R$114, MATCH(D7710, 'Annexe 1 – Données des équipes'!$B$12:$B$114,0),4)</f>
        <v>90</v>
      </c>
      <c r="J7710" s="25">
        <f t="shared" si="121"/>
        <v>1</v>
      </c>
    </row>
    <row r="7711" spans="2:10">
      <c r="B7711" s="3">
        <v>39316</v>
      </c>
      <c r="C7711" s="10" t="s">
        <v>23607</v>
      </c>
      <c r="D7711" s="10" t="s">
        <v>23608</v>
      </c>
      <c r="E7711" s="25">
        <v>2</v>
      </c>
      <c r="F7711" s="25">
        <v>1</v>
      </c>
      <c r="G7711" s="10" t="s">
        <v>23609</v>
      </c>
      <c r="H7711" s="25">
        <f>INDEX('Annexe 1 – Données des équipes'!$B$12:$R$114, MATCH(C7711, 'Annexe 1 – Données des équipes'!$B$12:$B$114,0),4)</f>
        <v>80</v>
      </c>
      <c r="I7711" s="25">
        <f>INDEX('Annexe 1 – Données des équipes'!$B$12:$R$114, MATCH(D7711, 'Annexe 1 – Données des équipes'!$B$12:$B$114,0),4)</f>
        <v>80</v>
      </c>
      <c r="J7711" s="25">
        <f t="shared" si="121"/>
        <v>1</v>
      </c>
    </row>
    <row r="7712" spans="2:10">
      <c r="B7712" s="3">
        <v>39316</v>
      </c>
      <c r="C7712" s="10" t="s">
        <v>23610</v>
      </c>
      <c r="D7712" s="10" t="s">
        <v>23611</v>
      </c>
      <c r="E7712" s="25">
        <v>2</v>
      </c>
      <c r="F7712" s="25">
        <v>1</v>
      </c>
      <c r="G7712" s="10" t="s">
        <v>23612</v>
      </c>
      <c r="H7712" s="25">
        <f>INDEX('Annexe 1 – Données des équipes'!$B$12:$R$114, MATCH(C7712, 'Annexe 1 – Données des équipes'!$B$12:$B$114,0),4)</f>
        <v>60</v>
      </c>
      <c r="I7712" s="25">
        <f>INDEX('Annexe 1 – Données des équipes'!$B$12:$R$114, MATCH(D7712, 'Annexe 1 – Données des équipes'!$B$12:$B$114,0),4)</f>
        <v>30</v>
      </c>
      <c r="J7712" s="25">
        <f t="shared" si="121"/>
        <v>1</v>
      </c>
    </row>
    <row r="7713" spans="2:10">
      <c r="B7713" s="3">
        <v>39332</v>
      </c>
      <c r="C7713" s="10" t="s">
        <v>23613</v>
      </c>
      <c r="D7713" s="10" t="s">
        <v>23614</v>
      </c>
      <c r="E7713" s="25">
        <v>2</v>
      </c>
      <c r="F7713" s="25">
        <v>1</v>
      </c>
      <c r="G7713" s="10" t="s">
        <v>23615</v>
      </c>
      <c r="H7713" s="25">
        <f>INDEX('Annexe 1 – Données des équipes'!$B$12:$R$114, MATCH(C7713, 'Annexe 1 – Données des équipes'!$B$12:$B$114,0),4)</f>
        <v>80</v>
      </c>
      <c r="I7713" s="25">
        <f>INDEX('Annexe 1 – Données des équipes'!$B$12:$R$114, MATCH(D7713, 'Annexe 1 – Données des équipes'!$B$12:$B$114,0),4)</f>
        <v>80</v>
      </c>
      <c r="J7713" s="25">
        <f t="shared" si="121"/>
        <v>1</v>
      </c>
    </row>
    <row r="7714" spans="2:10">
      <c r="B7714" s="3">
        <v>39333</v>
      </c>
      <c r="C7714" s="10" t="s">
        <v>23616</v>
      </c>
      <c r="D7714" s="10" t="s">
        <v>23617</v>
      </c>
      <c r="E7714" s="25">
        <v>3</v>
      </c>
      <c r="F7714" s="25">
        <v>2</v>
      </c>
      <c r="G7714" s="10" t="s">
        <v>23618</v>
      </c>
      <c r="H7714" s="25">
        <f>INDEX('Annexe 1 – Données des équipes'!$B$12:$R$114, MATCH(C7714, 'Annexe 1 – Données des équipes'!$B$12:$B$114,0),4)</f>
        <v>60</v>
      </c>
      <c r="I7714" s="25">
        <f>INDEX('Annexe 1 – Données des équipes'!$B$12:$R$114, MATCH(D7714, 'Annexe 1 – Données des équipes'!$B$12:$B$114,0),4)</f>
        <v>70</v>
      </c>
      <c r="J7714" s="25">
        <f t="shared" si="121"/>
        <v>1</v>
      </c>
    </row>
    <row r="7715" spans="2:10">
      <c r="B7715" s="3">
        <v>39334</v>
      </c>
      <c r="C7715" s="10" t="s">
        <v>23619</v>
      </c>
      <c r="D7715" s="10" t="s">
        <v>23620</v>
      </c>
      <c r="E7715" s="25">
        <v>1</v>
      </c>
      <c r="F7715" s="25">
        <v>0</v>
      </c>
      <c r="G7715" s="10" t="s">
        <v>23621</v>
      </c>
      <c r="H7715" s="25">
        <f>INDEX('Annexe 1 – Données des équipes'!$B$12:$R$114, MATCH(C7715, 'Annexe 1 – Données des équipes'!$B$12:$B$114,0),4)</f>
        <v>80</v>
      </c>
      <c r="I7715" s="25">
        <f>INDEX('Annexe 1 – Données des équipes'!$B$12:$R$114, MATCH(D7715, 'Annexe 1 – Données des équipes'!$B$12:$B$114,0),4)</f>
        <v>50</v>
      </c>
      <c r="J7715" s="25">
        <f t="shared" si="121"/>
        <v>1</v>
      </c>
    </row>
    <row r="7716" spans="2:10">
      <c r="B7716" s="3">
        <v>39336</v>
      </c>
      <c r="C7716" s="10" t="s">
        <v>23622</v>
      </c>
      <c r="D7716" s="10" t="s">
        <v>23623</v>
      </c>
      <c r="E7716" s="25">
        <v>0</v>
      </c>
      <c r="F7716" s="25">
        <v>1</v>
      </c>
      <c r="G7716" s="10" t="s">
        <v>23624</v>
      </c>
      <c r="H7716" s="25">
        <f>INDEX('Annexe 1 – Données des équipes'!$B$12:$R$114, MATCH(C7716, 'Annexe 1 – Données des équipes'!$B$12:$B$114,0),4)</f>
        <v>60</v>
      </c>
      <c r="I7716" s="25">
        <f>INDEX('Annexe 1 – Données des équipes'!$B$12:$R$114, MATCH(D7716, 'Annexe 1 – Données des équipes'!$B$12:$B$114,0),4)</f>
        <v>90</v>
      </c>
      <c r="J7716" s="25">
        <f t="shared" si="121"/>
        <v>1</v>
      </c>
    </row>
    <row r="7717" spans="2:10">
      <c r="B7717" s="3">
        <v>39336</v>
      </c>
      <c r="C7717" s="10" t="s">
        <v>23625</v>
      </c>
      <c r="D7717" s="10" t="s">
        <v>23626</v>
      </c>
      <c r="E7717" s="25">
        <v>3</v>
      </c>
      <c r="F7717" s="25">
        <v>4</v>
      </c>
      <c r="G7717" s="10" t="s">
        <v>23627</v>
      </c>
      <c r="H7717" s="25">
        <f>INDEX('Annexe 1 – Données des équipes'!$B$12:$R$114, MATCH(C7717, 'Annexe 1 – Données des équipes'!$B$12:$B$114,0),4)</f>
        <v>80</v>
      </c>
      <c r="I7717" s="25">
        <f>INDEX('Annexe 1 – Données des équipes'!$B$12:$R$114, MATCH(D7717, 'Annexe 1 – Données des équipes'!$B$12:$B$114,0),4)</f>
        <v>50</v>
      </c>
      <c r="J7717" s="25">
        <f t="shared" si="121"/>
        <v>1</v>
      </c>
    </row>
    <row r="7718" spans="2:10">
      <c r="B7718" s="3">
        <v>39337</v>
      </c>
      <c r="C7718" s="10" t="s">
        <v>23628</v>
      </c>
      <c r="D7718" s="10" t="s">
        <v>23629</v>
      </c>
      <c r="E7718" s="25">
        <v>0</v>
      </c>
      <c r="F7718" s="25">
        <v>1</v>
      </c>
      <c r="G7718" s="10" t="s">
        <v>23630</v>
      </c>
      <c r="H7718" s="25">
        <f>INDEX('Annexe 1 – Données des équipes'!$B$12:$R$114, MATCH(C7718, 'Annexe 1 – Données des équipes'!$B$12:$B$114,0),4)</f>
        <v>40</v>
      </c>
      <c r="I7718" s="25">
        <f>INDEX('Annexe 1 – Données des équipes'!$B$12:$R$114, MATCH(D7718, 'Annexe 1 – Données des équipes'!$B$12:$B$114,0),4)</f>
        <v>80</v>
      </c>
      <c r="J7718" s="25">
        <f t="shared" si="121"/>
        <v>1</v>
      </c>
    </row>
    <row r="7719" spans="2:10">
      <c r="B7719" s="3">
        <v>39337</v>
      </c>
      <c r="C7719" s="10" t="s">
        <v>23631</v>
      </c>
      <c r="D7719" s="10" t="s">
        <v>23632</v>
      </c>
      <c r="E7719" s="25">
        <v>1</v>
      </c>
      <c r="F7719" s="25">
        <v>0</v>
      </c>
      <c r="G7719" s="10" t="s">
        <v>23633</v>
      </c>
      <c r="H7719" s="25">
        <f>INDEX('Annexe 1 – Données des équipes'!$B$12:$R$114, MATCH(C7719, 'Annexe 1 – Données des équipes'!$B$12:$B$114,0),4)</f>
        <v>90</v>
      </c>
      <c r="I7719" s="25">
        <f>INDEX('Annexe 1 – Données des équipes'!$B$12:$R$114, MATCH(D7719, 'Annexe 1 – Données des équipes'!$B$12:$B$114,0),4)</f>
        <v>70</v>
      </c>
      <c r="J7719" s="25">
        <f t="shared" si="121"/>
        <v>1</v>
      </c>
    </row>
    <row r="7720" spans="2:10">
      <c r="B7720" s="3">
        <v>39337</v>
      </c>
      <c r="C7720" s="10" t="s">
        <v>23634</v>
      </c>
      <c r="D7720" s="10" t="s">
        <v>23635</v>
      </c>
      <c r="E7720" s="25">
        <v>0</v>
      </c>
      <c r="F7720" s="25">
        <v>1</v>
      </c>
      <c r="G7720" s="10" t="s">
        <v>23636</v>
      </c>
      <c r="H7720" s="25">
        <f>INDEX('Annexe 1 – Données des équipes'!$B$12:$R$114, MATCH(C7720, 'Annexe 1 – Données des équipes'!$B$12:$B$114,0),4)</f>
        <v>90</v>
      </c>
      <c r="I7720" s="25">
        <f>INDEX('Annexe 1 – Données des équipes'!$B$12:$R$114, MATCH(D7720, 'Annexe 1 – Données des équipes'!$B$12:$B$114,0),4)</f>
        <v>60</v>
      </c>
      <c r="J7720" s="25">
        <f t="shared" si="121"/>
        <v>1</v>
      </c>
    </row>
    <row r="7721" spans="2:10">
      <c r="B7721" s="3">
        <v>39337</v>
      </c>
      <c r="C7721" s="10" t="s">
        <v>23637</v>
      </c>
      <c r="D7721" s="10" t="s">
        <v>23638</v>
      </c>
      <c r="E7721" s="25">
        <v>2</v>
      </c>
      <c r="F7721" s="25">
        <v>1</v>
      </c>
      <c r="G7721" s="10" t="s">
        <v>23639</v>
      </c>
      <c r="H7721" s="25">
        <f>INDEX('Annexe 1 – Données des équipes'!$B$12:$R$114, MATCH(C7721, 'Annexe 1 – Données des équipes'!$B$12:$B$114,0),4)</f>
        <v>40</v>
      </c>
      <c r="I7721" s="25">
        <f>INDEX('Annexe 1 – Données des équipes'!$B$12:$R$114, MATCH(D7721, 'Annexe 1 – Données des équipes'!$B$12:$B$114,0),4)</f>
        <v>70</v>
      </c>
      <c r="J7721" s="25">
        <f t="shared" si="121"/>
        <v>1</v>
      </c>
    </row>
    <row r="7722" spans="2:10">
      <c r="B7722" s="3">
        <v>39337</v>
      </c>
      <c r="C7722" s="10" t="s">
        <v>23640</v>
      </c>
      <c r="D7722" s="10" t="s">
        <v>23641</v>
      </c>
      <c r="E7722" s="25">
        <v>2</v>
      </c>
      <c r="F7722" s="25">
        <v>1</v>
      </c>
      <c r="G7722" s="10" t="s">
        <v>23642</v>
      </c>
      <c r="H7722" s="25">
        <f>INDEX('Annexe 1 – Données des équipes'!$B$12:$R$114, MATCH(C7722, 'Annexe 1 – Données des équipes'!$B$12:$B$114,0),4)</f>
        <v>70</v>
      </c>
      <c r="I7722" s="25">
        <f>INDEX('Annexe 1 – Données des équipes'!$B$12:$R$114, MATCH(D7722, 'Annexe 1 – Données des équipes'!$B$12:$B$114,0),4)</f>
        <v>50</v>
      </c>
      <c r="J7722" s="25">
        <f t="shared" si="121"/>
        <v>1</v>
      </c>
    </row>
    <row r="7723" spans="2:10">
      <c r="B7723" s="3">
        <v>39337</v>
      </c>
      <c r="C7723" s="10" t="s">
        <v>23643</v>
      </c>
      <c r="D7723" s="10" t="s">
        <v>23644</v>
      </c>
      <c r="E7723" s="25">
        <v>1</v>
      </c>
      <c r="F7723" s="25">
        <v>2</v>
      </c>
      <c r="G7723" s="10" t="s">
        <v>23645</v>
      </c>
      <c r="H7723" s="25">
        <f>INDEX('Annexe 1 – Données des équipes'!$B$12:$R$114, MATCH(C7723, 'Annexe 1 – Données des équipes'!$B$12:$B$114,0),4)</f>
        <v>40</v>
      </c>
      <c r="I7723" s="25">
        <f>INDEX('Annexe 1 – Données des équipes'!$B$12:$R$114, MATCH(D7723, 'Annexe 1 – Données des équipes'!$B$12:$B$114,0),4)</f>
        <v>80</v>
      </c>
      <c r="J7723" s="25">
        <f t="shared" si="121"/>
        <v>1</v>
      </c>
    </row>
    <row r="7724" spans="2:10">
      <c r="B7724" s="3">
        <v>39337</v>
      </c>
      <c r="C7724" s="10" t="s">
        <v>23646</v>
      </c>
      <c r="D7724" s="10" t="s">
        <v>23647</v>
      </c>
      <c r="E7724" s="25">
        <v>1</v>
      </c>
      <c r="F7724" s="25">
        <v>0</v>
      </c>
      <c r="G7724" s="10" t="s">
        <v>23648</v>
      </c>
      <c r="H7724" s="25">
        <f>INDEX('Annexe 1 – Données des équipes'!$B$12:$R$114, MATCH(C7724, 'Annexe 1 – Données des équipes'!$B$12:$B$114,0),4)</f>
        <v>40</v>
      </c>
      <c r="I7724" s="25">
        <f>INDEX('Annexe 1 – Données des équipes'!$B$12:$R$114, MATCH(D7724, 'Annexe 1 – Données des équipes'!$B$12:$B$114,0),4)</f>
        <v>10</v>
      </c>
      <c r="J7724" s="25">
        <f t="shared" si="121"/>
        <v>1</v>
      </c>
    </row>
    <row r="7725" spans="2:10">
      <c r="B7725" s="3">
        <v>39337</v>
      </c>
      <c r="C7725" s="10" t="s">
        <v>23649</v>
      </c>
      <c r="D7725" s="10" t="s">
        <v>23650</v>
      </c>
      <c r="E7725" s="25">
        <v>1</v>
      </c>
      <c r="F7725" s="25">
        <v>2</v>
      </c>
      <c r="G7725" s="10" t="s">
        <v>23651</v>
      </c>
      <c r="H7725" s="25">
        <f>INDEX('Annexe 1 – Données des équipes'!$B$12:$R$114, MATCH(C7725, 'Annexe 1 – Données des équipes'!$B$12:$B$114,0),4)</f>
        <v>60</v>
      </c>
      <c r="I7725" s="25">
        <f>INDEX('Annexe 1 – Données des équipes'!$B$12:$R$114, MATCH(D7725, 'Annexe 1 – Données des équipes'!$B$12:$B$114,0),4)</f>
        <v>90</v>
      </c>
      <c r="J7725" s="25">
        <f t="shared" si="121"/>
        <v>1</v>
      </c>
    </row>
    <row r="7726" spans="2:10">
      <c r="B7726" s="3">
        <v>39368</v>
      </c>
      <c r="C7726" s="10" t="s">
        <v>23652</v>
      </c>
      <c r="D7726" s="10" t="s">
        <v>23653</v>
      </c>
      <c r="E7726" s="25">
        <v>1</v>
      </c>
      <c r="F7726" s="25">
        <v>0</v>
      </c>
      <c r="G7726" s="10" t="s">
        <v>23654</v>
      </c>
      <c r="H7726" s="25">
        <f>INDEX('Annexe 1 – Données des équipes'!$B$12:$R$114, MATCH(C7726, 'Annexe 1 – Données des équipes'!$B$12:$B$114,0),4)</f>
        <v>80</v>
      </c>
      <c r="I7726" s="25">
        <f>INDEX('Annexe 1 – Données des équipes'!$B$12:$R$114, MATCH(D7726, 'Annexe 1 – Données des équipes'!$B$12:$B$114,0),4)</f>
        <v>20</v>
      </c>
      <c r="J7726" s="25">
        <f t="shared" si="121"/>
        <v>1</v>
      </c>
    </row>
    <row r="7727" spans="2:10">
      <c r="B7727" s="3">
        <v>39368</v>
      </c>
      <c r="C7727" s="10" t="s">
        <v>23655</v>
      </c>
      <c r="D7727" s="10" t="s">
        <v>23656</v>
      </c>
      <c r="E7727" s="25">
        <v>0</v>
      </c>
      <c r="F7727" s="25">
        <v>1</v>
      </c>
      <c r="G7727" s="10" t="s">
        <v>23657</v>
      </c>
      <c r="H7727" s="25">
        <f>INDEX('Annexe 1 – Données des équipes'!$B$12:$R$114, MATCH(C7727, 'Annexe 1 – Données des équipes'!$B$12:$B$114,0),4)</f>
        <v>70</v>
      </c>
      <c r="I7727" s="25">
        <f>INDEX('Annexe 1 – Données des équipes'!$B$12:$R$114, MATCH(D7727, 'Annexe 1 – Données des équipes'!$B$12:$B$114,0),4)</f>
        <v>60</v>
      </c>
      <c r="J7727" s="25">
        <f t="shared" si="121"/>
        <v>1</v>
      </c>
    </row>
    <row r="7728" spans="2:10">
      <c r="B7728" s="3">
        <v>39368</v>
      </c>
      <c r="C7728" s="10" t="s">
        <v>23658</v>
      </c>
      <c r="D7728" s="10" t="s">
        <v>23659</v>
      </c>
      <c r="E7728" s="25">
        <v>1</v>
      </c>
      <c r="F7728" s="25">
        <v>0</v>
      </c>
      <c r="G7728" s="10" t="s">
        <v>23660</v>
      </c>
      <c r="H7728" s="25">
        <f>INDEX('Annexe 1 – Données des équipes'!$B$12:$R$114, MATCH(C7728, 'Annexe 1 – Données des équipes'!$B$12:$B$114,0),4)</f>
        <v>50</v>
      </c>
      <c r="I7728" s="25">
        <f>INDEX('Annexe 1 – Données des équipes'!$B$12:$R$114, MATCH(D7728, 'Annexe 1 – Données des équipes'!$B$12:$B$114,0),4)</f>
        <v>80</v>
      </c>
      <c r="J7728" s="25">
        <f t="shared" si="121"/>
        <v>1</v>
      </c>
    </row>
    <row r="7729" spans="2:10">
      <c r="B7729" s="3">
        <v>39369</v>
      </c>
      <c r="C7729" s="10" t="s">
        <v>23661</v>
      </c>
      <c r="D7729" s="10" t="s">
        <v>23662</v>
      </c>
      <c r="E7729" s="25">
        <v>1</v>
      </c>
      <c r="F7729" s="25">
        <v>0</v>
      </c>
      <c r="G7729" s="10" t="s">
        <v>23663</v>
      </c>
      <c r="H7729" s="25">
        <f>INDEX('Annexe 1 – Données des équipes'!$B$12:$R$114, MATCH(C7729, 'Annexe 1 – Données des équipes'!$B$12:$B$114,0),4)</f>
        <v>40</v>
      </c>
      <c r="I7729" s="25">
        <f>INDEX('Annexe 1 – Données des équipes'!$B$12:$R$114, MATCH(D7729, 'Annexe 1 – Données des équipes'!$B$12:$B$114,0),4)</f>
        <v>50</v>
      </c>
      <c r="J7729" s="25">
        <f t="shared" si="121"/>
        <v>1</v>
      </c>
    </row>
    <row r="7730" spans="2:10">
      <c r="B7730" s="3">
        <v>39371</v>
      </c>
      <c r="C7730" s="10" t="s">
        <v>23664</v>
      </c>
      <c r="D7730" s="10" t="s">
        <v>23665</v>
      </c>
      <c r="E7730" s="25">
        <v>3</v>
      </c>
      <c r="F7730" s="25">
        <v>2</v>
      </c>
      <c r="G7730" s="10" t="s">
        <v>23666</v>
      </c>
      <c r="H7730" s="25">
        <f>INDEX('Annexe 1 – Données des équipes'!$B$12:$R$114, MATCH(C7730, 'Annexe 1 – Données des équipes'!$B$12:$B$114,0),4)</f>
        <v>0</v>
      </c>
      <c r="I7730" s="25">
        <f>INDEX('Annexe 1 – Données des équipes'!$B$12:$R$114, MATCH(D7730, 'Annexe 1 – Données des équipes'!$B$12:$B$114,0),4)</f>
        <v>30</v>
      </c>
      <c r="J7730" s="25">
        <f t="shared" si="121"/>
        <v>1</v>
      </c>
    </row>
    <row r="7731" spans="2:10">
      <c r="B7731" s="3">
        <v>38506</v>
      </c>
      <c r="C7731" s="10" t="s">
        <v>23667</v>
      </c>
      <c r="D7731" s="10" t="s">
        <v>23668</v>
      </c>
      <c r="E7731" s="25">
        <v>0</v>
      </c>
      <c r="F7731" s="25">
        <v>0</v>
      </c>
      <c r="G7731" s="10" t="s">
        <v>23669</v>
      </c>
      <c r="H7731" s="25">
        <f>INDEX('Annexe 1 – Données des équipes'!$B$12:$R$114, MATCH(C7731, 'Annexe 1 – Données des équipes'!$B$12:$B$114,0),4)</f>
        <v>10</v>
      </c>
      <c r="I7731" s="25">
        <f>INDEX('Annexe 1 – Données des équipes'!$B$12:$R$114, MATCH(D7731, 'Annexe 1 – Données des équipes'!$B$12:$B$114,0),4)</f>
        <v>30</v>
      </c>
      <c r="J7731" s="25">
        <f t="shared" si="121"/>
        <v>0</v>
      </c>
    </row>
    <row r="7732" spans="2:10">
      <c r="B7732" s="3">
        <v>39372</v>
      </c>
      <c r="C7732" s="10" t="s">
        <v>23670</v>
      </c>
      <c r="D7732" s="10" t="s">
        <v>23671</v>
      </c>
      <c r="E7732" s="25">
        <v>0</v>
      </c>
      <c r="F7732" s="25">
        <v>1</v>
      </c>
      <c r="G7732" s="10" t="s">
        <v>23672</v>
      </c>
      <c r="H7732" s="25">
        <f>INDEX('Annexe 1 – Données des équipes'!$B$12:$R$114, MATCH(C7732, 'Annexe 1 – Données des équipes'!$B$12:$B$114,0),4)</f>
        <v>20</v>
      </c>
      <c r="I7732" s="25">
        <f>INDEX('Annexe 1 – Données des équipes'!$B$12:$R$114, MATCH(D7732, 'Annexe 1 – Données des équipes'!$B$12:$B$114,0),4)</f>
        <v>40</v>
      </c>
      <c r="J7732" s="25">
        <f t="shared" si="121"/>
        <v>1</v>
      </c>
    </row>
    <row r="7733" spans="2:10">
      <c r="B7733" s="3">
        <v>39372</v>
      </c>
      <c r="C7733" s="10" t="s">
        <v>23673</v>
      </c>
      <c r="D7733" s="10" t="s">
        <v>23674</v>
      </c>
      <c r="E7733" s="25">
        <v>2</v>
      </c>
      <c r="F7733" s="25">
        <v>1</v>
      </c>
      <c r="G7733" s="10" t="s">
        <v>23675</v>
      </c>
      <c r="H7733" s="25">
        <f>INDEX('Annexe 1 – Données des équipes'!$B$12:$R$114, MATCH(C7733, 'Annexe 1 – Données des équipes'!$B$12:$B$114,0),4)</f>
        <v>20</v>
      </c>
      <c r="I7733" s="25">
        <f>INDEX('Annexe 1 – Données des équipes'!$B$12:$R$114, MATCH(D7733, 'Annexe 1 – Données des équipes'!$B$12:$B$114,0),4)</f>
        <v>10</v>
      </c>
      <c r="J7733" s="25">
        <f t="shared" si="121"/>
        <v>1</v>
      </c>
    </row>
    <row r="7734" spans="2:10">
      <c r="B7734" s="3">
        <v>39372</v>
      </c>
      <c r="C7734" s="10" t="s">
        <v>23676</v>
      </c>
      <c r="D7734" s="10" t="s">
        <v>23677</v>
      </c>
      <c r="E7734" s="25">
        <v>2</v>
      </c>
      <c r="F7734" s="25">
        <v>3</v>
      </c>
      <c r="G7734" s="10" t="s">
        <v>23678</v>
      </c>
      <c r="H7734" s="25">
        <f>INDEX('Annexe 1 – Données des équipes'!$B$12:$R$114, MATCH(C7734, 'Annexe 1 – Données des équipes'!$B$12:$B$114,0),4)</f>
        <v>80</v>
      </c>
      <c r="I7734" s="25">
        <f>INDEX('Annexe 1 – Données des équipes'!$B$12:$R$114, MATCH(D7734, 'Annexe 1 – Données des équipes'!$B$12:$B$114,0),4)</f>
        <v>10</v>
      </c>
      <c r="J7734" s="25">
        <f t="shared" si="121"/>
        <v>1</v>
      </c>
    </row>
    <row r="7735" spans="2:10">
      <c r="B7735" s="3">
        <v>39372</v>
      </c>
      <c r="C7735" s="10" t="s">
        <v>23679</v>
      </c>
      <c r="D7735" s="10" t="s">
        <v>23680</v>
      </c>
      <c r="E7735" s="25">
        <v>1</v>
      </c>
      <c r="F7735" s="25">
        <v>0</v>
      </c>
      <c r="G7735" s="10" t="s">
        <v>23681</v>
      </c>
      <c r="H7735" s="25">
        <f>INDEX('Annexe 1 – Données des équipes'!$B$12:$R$114, MATCH(C7735, 'Annexe 1 – Données des équipes'!$B$12:$B$114,0),4)</f>
        <v>70</v>
      </c>
      <c r="I7735" s="25">
        <f>INDEX('Annexe 1 – Données des équipes'!$B$12:$R$114, MATCH(D7735, 'Annexe 1 – Données des équipes'!$B$12:$B$114,0),4)</f>
        <v>80</v>
      </c>
      <c r="J7735" s="25">
        <f t="shared" si="121"/>
        <v>1</v>
      </c>
    </row>
    <row r="7736" spans="2:10">
      <c r="B7736" s="3">
        <v>39372</v>
      </c>
      <c r="C7736" s="10" t="s">
        <v>23682</v>
      </c>
      <c r="D7736" s="10" t="s">
        <v>23683</v>
      </c>
      <c r="E7736" s="25">
        <v>0</v>
      </c>
      <c r="F7736" s="25">
        <v>1</v>
      </c>
      <c r="G7736" s="10" t="s">
        <v>23684</v>
      </c>
      <c r="H7736" s="25">
        <f>INDEX('Annexe 1 – Données des équipes'!$B$12:$R$114, MATCH(C7736, 'Annexe 1 – Données des équipes'!$B$12:$B$114,0),4)</f>
        <v>80</v>
      </c>
      <c r="I7736" s="25">
        <f>INDEX('Annexe 1 – Données des équipes'!$B$12:$R$114, MATCH(D7736, 'Annexe 1 – Données des équipes'!$B$12:$B$114,0),4)</f>
        <v>40</v>
      </c>
      <c r="J7736" s="25">
        <f t="shared" si="121"/>
        <v>1</v>
      </c>
    </row>
    <row r="7737" spans="2:10">
      <c r="B7737" s="3">
        <v>39372</v>
      </c>
      <c r="C7737" s="10" t="s">
        <v>23685</v>
      </c>
      <c r="D7737" s="10" t="s">
        <v>23686</v>
      </c>
      <c r="E7737" s="25">
        <v>2</v>
      </c>
      <c r="F7737" s="25">
        <v>1</v>
      </c>
      <c r="G7737" s="10" t="s">
        <v>23687</v>
      </c>
      <c r="H7737" s="25">
        <f>INDEX('Annexe 1 – Données des équipes'!$B$12:$R$114, MATCH(C7737, 'Annexe 1 – Données des équipes'!$B$12:$B$114,0),4)</f>
        <v>50</v>
      </c>
      <c r="I7737" s="25">
        <f>INDEX('Annexe 1 – Données des équipes'!$B$12:$R$114, MATCH(D7737, 'Annexe 1 – Données des équipes'!$B$12:$B$114,0),4)</f>
        <v>90</v>
      </c>
      <c r="J7737" s="25">
        <f t="shared" si="121"/>
        <v>1</v>
      </c>
    </row>
    <row r="7738" spans="2:10">
      <c r="B7738" s="3">
        <v>39372</v>
      </c>
      <c r="C7738" s="10" t="s">
        <v>23688</v>
      </c>
      <c r="D7738" s="10" t="s">
        <v>23689</v>
      </c>
      <c r="E7738" s="25">
        <v>0</v>
      </c>
      <c r="F7738" s="25">
        <v>1</v>
      </c>
      <c r="G7738" s="10" t="s">
        <v>23690</v>
      </c>
      <c r="H7738" s="25">
        <f>INDEX('Annexe 1 – Données des équipes'!$B$12:$R$114, MATCH(C7738, 'Annexe 1 – Données des équipes'!$B$12:$B$114,0),4)</f>
        <v>60</v>
      </c>
      <c r="I7738" s="25">
        <f>INDEX('Annexe 1 – Données des équipes'!$B$12:$R$114, MATCH(D7738, 'Annexe 1 – Données des équipes'!$B$12:$B$114,0),4)</f>
        <v>50</v>
      </c>
      <c r="J7738" s="25">
        <f t="shared" si="121"/>
        <v>1</v>
      </c>
    </row>
    <row r="7739" spans="2:10">
      <c r="B7739" s="3">
        <v>39372</v>
      </c>
      <c r="C7739" s="10" t="s">
        <v>23691</v>
      </c>
      <c r="D7739" s="10" t="s">
        <v>23692</v>
      </c>
      <c r="E7739" s="25">
        <v>0</v>
      </c>
      <c r="F7739" s="25">
        <v>1</v>
      </c>
      <c r="G7739" s="10" t="s">
        <v>23693</v>
      </c>
      <c r="H7739" s="25">
        <f>INDEX('Annexe 1 – Données des équipes'!$B$12:$R$114, MATCH(C7739, 'Annexe 1 – Données des équipes'!$B$12:$B$114,0),4)</f>
        <v>20</v>
      </c>
      <c r="I7739" s="25">
        <f>INDEX('Annexe 1 – Données des équipes'!$B$12:$R$114, MATCH(D7739, 'Annexe 1 – Données des équipes'!$B$12:$B$114,0),4)</f>
        <v>40</v>
      </c>
      <c r="J7739" s="25">
        <f t="shared" si="121"/>
        <v>1</v>
      </c>
    </row>
    <row r="7740" spans="2:10">
      <c r="B7740" s="3">
        <v>39402</v>
      </c>
      <c r="C7740" s="10" t="s">
        <v>23694</v>
      </c>
      <c r="D7740" s="10" t="s">
        <v>23695</v>
      </c>
      <c r="E7740" s="25">
        <v>0</v>
      </c>
      <c r="F7740" s="25">
        <v>1</v>
      </c>
      <c r="G7740" s="10" t="s">
        <v>23696</v>
      </c>
      <c r="H7740" s="25">
        <f>INDEX('Annexe 1 – Données des équipes'!$B$12:$R$114, MATCH(C7740, 'Annexe 1 – Données des équipes'!$B$12:$B$114,0),4)</f>
        <v>60</v>
      </c>
      <c r="I7740" s="25">
        <f>INDEX('Annexe 1 – Données des équipes'!$B$12:$R$114, MATCH(D7740, 'Annexe 1 – Données des équipes'!$B$12:$B$114,0),4)</f>
        <v>90</v>
      </c>
      <c r="J7740" s="25">
        <f t="shared" si="121"/>
        <v>1</v>
      </c>
    </row>
    <row r="7741" spans="2:10">
      <c r="B7741" s="3">
        <v>39402</v>
      </c>
      <c r="C7741" s="10" t="s">
        <v>23697</v>
      </c>
      <c r="D7741" s="10" t="s">
        <v>23698</v>
      </c>
      <c r="E7741" s="25">
        <v>1</v>
      </c>
      <c r="F7741" s="25">
        <v>2</v>
      </c>
      <c r="G7741" s="10" t="s">
        <v>23699</v>
      </c>
      <c r="H7741" s="25">
        <f>INDEX('Annexe 1 – Données des équipes'!$B$12:$R$114, MATCH(C7741, 'Annexe 1 – Données des équipes'!$B$12:$B$114,0),4)</f>
        <v>0</v>
      </c>
      <c r="I7741" s="25">
        <f>INDEX('Annexe 1 – Données des équipes'!$B$12:$R$114, MATCH(D7741, 'Annexe 1 – Données des équipes'!$B$12:$B$114,0),4)</f>
        <v>10</v>
      </c>
      <c r="J7741" s="25">
        <f t="shared" si="121"/>
        <v>1</v>
      </c>
    </row>
    <row r="7742" spans="2:10">
      <c r="B7742" s="3">
        <v>39403</v>
      </c>
      <c r="C7742" s="10" t="s">
        <v>23700</v>
      </c>
      <c r="D7742" s="10" t="s">
        <v>23701</v>
      </c>
      <c r="E7742" s="25">
        <v>1</v>
      </c>
      <c r="F7742" s="25">
        <v>0</v>
      </c>
      <c r="G7742" s="10" t="s">
        <v>23702</v>
      </c>
      <c r="H7742" s="25">
        <f>INDEX('Annexe 1 – Données des équipes'!$B$12:$R$114, MATCH(C7742, 'Annexe 1 – Données des équipes'!$B$12:$B$114,0),4)</f>
        <v>60</v>
      </c>
      <c r="I7742" s="25">
        <f>INDEX('Annexe 1 – Données des équipes'!$B$12:$R$114, MATCH(D7742, 'Annexe 1 – Données des équipes'!$B$12:$B$114,0),4)</f>
        <v>50</v>
      </c>
      <c r="J7742" s="25">
        <f t="shared" si="121"/>
        <v>1</v>
      </c>
    </row>
    <row r="7743" spans="2:10">
      <c r="B7743" s="3">
        <v>39403</v>
      </c>
      <c r="C7743" s="10" t="s">
        <v>23703</v>
      </c>
      <c r="D7743" s="10" t="s">
        <v>23704</v>
      </c>
      <c r="E7743" s="25">
        <v>1</v>
      </c>
      <c r="F7743" s="25">
        <v>0</v>
      </c>
      <c r="G7743" s="10" t="s">
        <v>23705</v>
      </c>
      <c r="H7743" s="25">
        <f>INDEX('Annexe 1 – Données des équipes'!$B$12:$R$114, MATCH(C7743, 'Annexe 1 – Données des équipes'!$B$12:$B$114,0),4)</f>
        <v>40</v>
      </c>
      <c r="I7743" s="25">
        <f>INDEX('Annexe 1 – Données des équipes'!$B$12:$R$114, MATCH(D7743, 'Annexe 1 – Données des équipes'!$B$12:$B$114,0),4)</f>
        <v>50</v>
      </c>
      <c r="J7743" s="25">
        <f t="shared" si="121"/>
        <v>1</v>
      </c>
    </row>
    <row r="7744" spans="2:10">
      <c r="B7744" s="3">
        <v>39403</v>
      </c>
      <c r="C7744" s="10" t="s">
        <v>23706</v>
      </c>
      <c r="D7744" s="10" t="s">
        <v>23707</v>
      </c>
      <c r="E7744" s="25">
        <v>1</v>
      </c>
      <c r="F7744" s="25">
        <v>0</v>
      </c>
      <c r="G7744" s="10" t="s">
        <v>23708</v>
      </c>
      <c r="H7744" s="25">
        <f>INDEX('Annexe 1 – Données des équipes'!$B$12:$R$114, MATCH(C7744, 'Annexe 1 – Données des équipes'!$B$12:$B$114,0),4)</f>
        <v>90</v>
      </c>
      <c r="I7744" s="25">
        <f>INDEX('Annexe 1 – Données des équipes'!$B$12:$R$114, MATCH(D7744, 'Annexe 1 – Données des équipes'!$B$12:$B$114,0),4)</f>
        <v>60</v>
      </c>
      <c r="J7744" s="25">
        <f t="shared" si="121"/>
        <v>1</v>
      </c>
    </row>
    <row r="7745" spans="2:10">
      <c r="B7745" s="3">
        <v>39403</v>
      </c>
      <c r="C7745" s="10" t="s">
        <v>23709</v>
      </c>
      <c r="D7745" s="10" t="s">
        <v>23710</v>
      </c>
      <c r="E7745" s="25">
        <v>0</v>
      </c>
      <c r="F7745" s="25">
        <v>1</v>
      </c>
      <c r="G7745" s="10" t="s">
        <v>23711</v>
      </c>
      <c r="H7745" s="25">
        <f>INDEX('Annexe 1 – Données des équipes'!$B$12:$R$114, MATCH(C7745, 'Annexe 1 – Données des équipes'!$B$12:$B$114,0),4)</f>
        <v>10</v>
      </c>
      <c r="I7745" s="25">
        <f>INDEX('Annexe 1 – Données des équipes'!$B$12:$R$114, MATCH(D7745, 'Annexe 1 – Données des équipes'!$B$12:$B$114,0),4)</f>
        <v>40</v>
      </c>
      <c r="J7745" s="25">
        <f t="shared" si="121"/>
        <v>1</v>
      </c>
    </row>
    <row r="7746" spans="2:10">
      <c r="B7746" s="3">
        <v>39403</v>
      </c>
      <c r="C7746" s="10" t="s">
        <v>23712</v>
      </c>
      <c r="D7746" s="10" t="s">
        <v>23713</v>
      </c>
      <c r="E7746" s="25">
        <v>2</v>
      </c>
      <c r="F7746" s="25">
        <v>1</v>
      </c>
      <c r="G7746" s="10" t="s">
        <v>23714</v>
      </c>
      <c r="H7746" s="25">
        <f>INDEX('Annexe 1 – Données des équipes'!$B$12:$R$114, MATCH(C7746, 'Annexe 1 – Données des équipes'!$B$12:$B$114,0),4)</f>
        <v>20</v>
      </c>
      <c r="I7746" s="25">
        <f>INDEX('Annexe 1 – Données des équipes'!$B$12:$R$114, MATCH(D7746, 'Annexe 1 – Données des équipes'!$B$12:$B$114,0),4)</f>
        <v>50</v>
      </c>
      <c r="J7746" s="25">
        <f t="shared" si="121"/>
        <v>1</v>
      </c>
    </row>
    <row r="7747" spans="2:10">
      <c r="B7747" s="3">
        <v>39403</v>
      </c>
      <c r="C7747" s="10" t="s">
        <v>23715</v>
      </c>
      <c r="D7747" s="10" t="s">
        <v>23716</v>
      </c>
      <c r="E7747" s="25">
        <v>2</v>
      </c>
      <c r="F7747" s="25">
        <v>1</v>
      </c>
      <c r="G7747" s="10" t="s">
        <v>23717</v>
      </c>
      <c r="H7747" s="25">
        <f>INDEX('Annexe 1 – Données des équipes'!$B$12:$R$114, MATCH(C7747, 'Annexe 1 – Données des équipes'!$B$12:$B$114,0),4)</f>
        <v>50</v>
      </c>
      <c r="I7747" s="25">
        <f>INDEX('Annexe 1 – Données des équipes'!$B$12:$R$114, MATCH(D7747, 'Annexe 1 – Données des équipes'!$B$12:$B$114,0),4)</f>
        <v>80</v>
      </c>
      <c r="J7747" s="25">
        <f t="shared" si="121"/>
        <v>1</v>
      </c>
    </row>
    <row r="7748" spans="2:10">
      <c r="B7748" s="3">
        <v>39403</v>
      </c>
      <c r="C7748" s="10" t="s">
        <v>23718</v>
      </c>
      <c r="D7748" s="10" t="s">
        <v>23719</v>
      </c>
      <c r="E7748" s="25">
        <v>1</v>
      </c>
      <c r="F7748" s="25">
        <v>2</v>
      </c>
      <c r="G7748" s="10" t="s">
        <v>23720</v>
      </c>
      <c r="H7748" s="25">
        <f>INDEX('Annexe 1 – Données des équipes'!$B$12:$R$114, MATCH(C7748, 'Annexe 1 – Données des équipes'!$B$12:$B$114,0),4)</f>
        <v>30</v>
      </c>
      <c r="I7748" s="25">
        <f>INDEX('Annexe 1 – Données des équipes'!$B$12:$R$114, MATCH(D7748, 'Annexe 1 – Données des équipes'!$B$12:$B$114,0),4)</f>
        <v>60</v>
      </c>
      <c r="J7748" s="25">
        <f t="shared" si="121"/>
        <v>1</v>
      </c>
    </row>
    <row r="7749" spans="2:10">
      <c r="B7749" s="3">
        <v>39403</v>
      </c>
      <c r="C7749" s="10" t="s">
        <v>23721</v>
      </c>
      <c r="D7749" s="10" t="s">
        <v>23722</v>
      </c>
      <c r="E7749" s="25">
        <v>1</v>
      </c>
      <c r="F7749" s="25">
        <v>0</v>
      </c>
      <c r="G7749" s="10" t="s">
        <v>23723</v>
      </c>
      <c r="H7749" s="25">
        <f>INDEX('Annexe 1 – Données des équipes'!$B$12:$R$114, MATCH(C7749, 'Annexe 1 – Données des équipes'!$B$12:$B$114,0),4)</f>
        <v>90</v>
      </c>
      <c r="I7749" s="25">
        <f>INDEX('Annexe 1 – Données des équipes'!$B$12:$R$114, MATCH(D7749, 'Annexe 1 – Données des équipes'!$B$12:$B$114,0),4)</f>
        <v>10</v>
      </c>
      <c r="J7749" s="25">
        <f t="shared" si="121"/>
        <v>1</v>
      </c>
    </row>
    <row r="7750" spans="2:10">
      <c r="B7750" s="3">
        <v>39403</v>
      </c>
      <c r="C7750" s="10" t="s">
        <v>23724</v>
      </c>
      <c r="D7750" s="10" t="s">
        <v>23725</v>
      </c>
      <c r="E7750" s="25">
        <v>1</v>
      </c>
      <c r="F7750" s="25">
        <v>2</v>
      </c>
      <c r="G7750" s="10" t="s">
        <v>23726</v>
      </c>
      <c r="H7750" s="25">
        <f>INDEX('Annexe 1 – Données des équipes'!$B$12:$R$114, MATCH(C7750, 'Annexe 1 – Données des équipes'!$B$12:$B$114,0),4)</f>
        <v>60</v>
      </c>
      <c r="I7750" s="25">
        <f>INDEX('Annexe 1 – Données des équipes'!$B$12:$R$114, MATCH(D7750, 'Annexe 1 – Données des équipes'!$B$12:$B$114,0),4)</f>
        <v>90</v>
      </c>
      <c r="J7750" s="25">
        <f t="shared" si="121"/>
        <v>1</v>
      </c>
    </row>
    <row r="7751" spans="2:10">
      <c r="B7751" s="3">
        <v>39403</v>
      </c>
      <c r="C7751" s="10" t="s">
        <v>23727</v>
      </c>
      <c r="D7751" s="10" t="s">
        <v>23728</v>
      </c>
      <c r="E7751" s="25">
        <v>3</v>
      </c>
      <c r="F7751" s="25">
        <v>2</v>
      </c>
      <c r="G7751" s="10" t="s">
        <v>23729</v>
      </c>
      <c r="H7751" s="25">
        <f>INDEX('Annexe 1 – Données des équipes'!$B$12:$R$114, MATCH(C7751, 'Annexe 1 – Données des équipes'!$B$12:$B$114,0),4)</f>
        <v>70</v>
      </c>
      <c r="I7751" s="25">
        <f>INDEX('Annexe 1 – Données des équipes'!$B$12:$R$114, MATCH(D7751, 'Annexe 1 – Données des équipes'!$B$12:$B$114,0),4)</f>
        <v>20</v>
      </c>
      <c r="J7751" s="25">
        <f t="shared" si="121"/>
        <v>1</v>
      </c>
    </row>
    <row r="7752" spans="2:10">
      <c r="B7752" s="3">
        <v>39406</v>
      </c>
      <c r="C7752" s="10" t="s">
        <v>23730</v>
      </c>
      <c r="D7752" s="10" t="s">
        <v>23731</v>
      </c>
      <c r="E7752" s="25">
        <v>3</v>
      </c>
      <c r="F7752" s="25">
        <v>2</v>
      </c>
      <c r="G7752" s="10" t="s">
        <v>23732</v>
      </c>
      <c r="H7752" s="25">
        <f>INDEX('Annexe 1 – Données des équipes'!$B$12:$R$114, MATCH(C7752, 'Annexe 1 – Données des équipes'!$B$12:$B$114,0),4)</f>
        <v>20</v>
      </c>
      <c r="I7752" s="25">
        <f>INDEX('Annexe 1 – Données des équipes'!$B$12:$R$114, MATCH(D7752, 'Annexe 1 – Données des équipes'!$B$12:$B$114,0),4)</f>
        <v>20</v>
      </c>
      <c r="J7752" s="25">
        <f t="shared" si="121"/>
        <v>1</v>
      </c>
    </row>
    <row r="7753" spans="2:10">
      <c r="B7753" s="3">
        <v>39406</v>
      </c>
      <c r="C7753" s="10" t="s">
        <v>23733</v>
      </c>
      <c r="D7753" s="10" t="s">
        <v>23734</v>
      </c>
      <c r="E7753" s="25">
        <v>2</v>
      </c>
      <c r="F7753" s="25">
        <v>1</v>
      </c>
      <c r="G7753" s="10" t="s">
        <v>23735</v>
      </c>
      <c r="H7753" s="25">
        <f>INDEX('Annexe 1 – Données des équipes'!$B$12:$R$114, MATCH(C7753, 'Annexe 1 – Données des équipes'!$B$12:$B$114,0),4)</f>
        <v>90</v>
      </c>
      <c r="I7753" s="25">
        <f>INDEX('Annexe 1 – Données des équipes'!$B$12:$R$114, MATCH(D7753, 'Annexe 1 – Données des équipes'!$B$12:$B$114,0),4)</f>
        <v>90</v>
      </c>
      <c r="J7753" s="25">
        <f t="shared" si="121"/>
        <v>1</v>
      </c>
    </row>
    <row r="7754" spans="2:10">
      <c r="B7754" s="3">
        <v>39406</v>
      </c>
      <c r="C7754" s="10" t="s">
        <v>23736</v>
      </c>
      <c r="D7754" s="10" t="s">
        <v>23737</v>
      </c>
      <c r="E7754" s="25">
        <v>0</v>
      </c>
      <c r="F7754" s="25">
        <v>1</v>
      </c>
      <c r="G7754" s="10" t="s">
        <v>23738</v>
      </c>
      <c r="H7754" s="25">
        <f>INDEX('Annexe 1 – Données des équipes'!$B$12:$R$114, MATCH(C7754, 'Annexe 1 – Données des équipes'!$B$12:$B$114,0),4)</f>
        <v>80</v>
      </c>
      <c r="I7754" s="25">
        <f>INDEX('Annexe 1 – Données des équipes'!$B$12:$R$114, MATCH(D7754, 'Annexe 1 – Données des équipes'!$B$12:$B$114,0),4)</f>
        <v>50</v>
      </c>
      <c r="J7754" s="25">
        <f t="shared" si="121"/>
        <v>1</v>
      </c>
    </row>
    <row r="7755" spans="2:10">
      <c r="B7755" s="3">
        <v>39407</v>
      </c>
      <c r="C7755" s="10" t="s">
        <v>23739</v>
      </c>
      <c r="D7755" s="10" t="s">
        <v>23740</v>
      </c>
      <c r="E7755" s="25">
        <v>2</v>
      </c>
      <c r="F7755" s="25">
        <v>1</v>
      </c>
      <c r="G7755" s="10" t="s">
        <v>23741</v>
      </c>
      <c r="H7755" s="25">
        <f>INDEX('Annexe 1 – Données des équipes'!$B$12:$R$114, MATCH(C7755, 'Annexe 1 – Données des équipes'!$B$12:$B$114,0),4)</f>
        <v>10</v>
      </c>
      <c r="I7755" s="25">
        <f>INDEX('Annexe 1 – Données des équipes'!$B$12:$R$114, MATCH(D7755, 'Annexe 1 – Données des équipes'!$B$12:$B$114,0),4)</f>
        <v>80</v>
      </c>
      <c r="J7755" s="25">
        <f t="shared" si="121"/>
        <v>1</v>
      </c>
    </row>
    <row r="7756" spans="2:10">
      <c r="B7756" s="3">
        <v>39407</v>
      </c>
      <c r="C7756" s="10" t="s">
        <v>23742</v>
      </c>
      <c r="D7756" s="10" t="s">
        <v>23743</v>
      </c>
      <c r="E7756" s="25">
        <v>2</v>
      </c>
      <c r="F7756" s="25">
        <v>1</v>
      </c>
      <c r="G7756" s="10" t="s">
        <v>23744</v>
      </c>
      <c r="H7756" s="25">
        <f>INDEX('Annexe 1 – Données des équipes'!$B$12:$R$114, MATCH(C7756, 'Annexe 1 – Données des équipes'!$B$12:$B$114,0),4)</f>
        <v>90</v>
      </c>
      <c r="I7756" s="25">
        <f>INDEX('Annexe 1 – Données des équipes'!$B$12:$R$114, MATCH(D7756, 'Annexe 1 – Données des équipes'!$B$12:$B$114,0),4)</f>
        <v>80</v>
      </c>
      <c r="J7756" s="25">
        <f t="shared" si="121"/>
        <v>1</v>
      </c>
    </row>
    <row r="7757" spans="2:10">
      <c r="B7757" s="3">
        <v>39407</v>
      </c>
      <c r="C7757" s="10" t="s">
        <v>23745</v>
      </c>
      <c r="D7757" s="10" t="s">
        <v>23746</v>
      </c>
      <c r="E7757" s="25">
        <v>2</v>
      </c>
      <c r="F7757" s="25">
        <v>3</v>
      </c>
      <c r="G7757" s="10" t="s">
        <v>23747</v>
      </c>
      <c r="H7757" s="25">
        <f>INDEX('Annexe 1 – Données des équipes'!$B$12:$R$114, MATCH(C7757, 'Annexe 1 – Données des équipes'!$B$12:$B$114,0),4)</f>
        <v>90</v>
      </c>
      <c r="I7757" s="25">
        <f>INDEX('Annexe 1 – Données des équipes'!$B$12:$R$114, MATCH(D7757, 'Annexe 1 – Données des équipes'!$B$12:$B$114,0),4)</f>
        <v>80</v>
      </c>
      <c r="J7757" s="25">
        <f t="shared" si="121"/>
        <v>1</v>
      </c>
    </row>
    <row r="7758" spans="2:10">
      <c r="B7758" s="3">
        <v>39407</v>
      </c>
      <c r="C7758" s="10" t="s">
        <v>23748</v>
      </c>
      <c r="D7758" s="10" t="s">
        <v>23749</v>
      </c>
      <c r="E7758" s="25">
        <v>1</v>
      </c>
      <c r="F7758" s="25">
        <v>2</v>
      </c>
      <c r="G7758" s="10" t="s">
        <v>23750</v>
      </c>
      <c r="H7758" s="25">
        <f>INDEX('Annexe 1 – Données des équipes'!$B$12:$R$114, MATCH(C7758, 'Annexe 1 – Données des équipes'!$B$12:$B$114,0),4)</f>
        <v>40</v>
      </c>
      <c r="I7758" s="25">
        <f>INDEX('Annexe 1 – Données des équipes'!$B$12:$R$114, MATCH(D7758, 'Annexe 1 – Données des équipes'!$B$12:$B$114,0),4)</f>
        <v>50</v>
      </c>
      <c r="J7758" s="25">
        <f t="shared" si="121"/>
        <v>1</v>
      </c>
    </row>
    <row r="7759" spans="2:10">
      <c r="B7759" s="3">
        <v>39407</v>
      </c>
      <c r="C7759" s="10" t="s">
        <v>23751</v>
      </c>
      <c r="D7759" s="10" t="s">
        <v>23752</v>
      </c>
      <c r="E7759" s="25">
        <v>1</v>
      </c>
      <c r="F7759" s="25">
        <v>0</v>
      </c>
      <c r="G7759" s="10" t="s">
        <v>23753</v>
      </c>
      <c r="H7759" s="25">
        <f>INDEX('Annexe 1 – Données des équipes'!$B$12:$R$114, MATCH(C7759, 'Annexe 1 – Données des équipes'!$B$12:$B$114,0),4)</f>
        <v>20</v>
      </c>
      <c r="I7759" s="25">
        <f>INDEX('Annexe 1 – Données des équipes'!$B$12:$R$114, MATCH(D7759, 'Annexe 1 – Données des équipes'!$B$12:$B$114,0),4)</f>
        <v>20</v>
      </c>
      <c r="J7759" s="25">
        <f t="shared" si="121"/>
        <v>1</v>
      </c>
    </row>
    <row r="7760" spans="2:10">
      <c r="B7760" s="3">
        <v>39407</v>
      </c>
      <c r="C7760" s="10" t="s">
        <v>23754</v>
      </c>
      <c r="D7760" s="10" t="s">
        <v>23755</v>
      </c>
      <c r="E7760" s="25">
        <v>1</v>
      </c>
      <c r="F7760" s="25">
        <v>0</v>
      </c>
      <c r="G7760" s="10" t="s">
        <v>23756</v>
      </c>
      <c r="H7760" s="25">
        <f>INDEX('Annexe 1 – Données des équipes'!$B$12:$R$114, MATCH(C7760, 'Annexe 1 – Données des équipes'!$B$12:$B$114,0),4)</f>
        <v>90</v>
      </c>
      <c r="I7760" s="25">
        <f>INDEX('Annexe 1 – Données des équipes'!$B$12:$R$114, MATCH(D7760, 'Annexe 1 – Données des équipes'!$B$12:$B$114,0),4)</f>
        <v>50</v>
      </c>
      <c r="J7760" s="25">
        <f t="shared" si="121"/>
        <v>1</v>
      </c>
    </row>
    <row r="7761" spans="2:10">
      <c r="B7761" s="3">
        <v>39449</v>
      </c>
      <c r="C7761" s="10" t="s">
        <v>23757</v>
      </c>
      <c r="D7761" s="10" t="s">
        <v>23758</v>
      </c>
      <c r="E7761" s="25">
        <v>3</v>
      </c>
      <c r="F7761" s="25">
        <v>2</v>
      </c>
      <c r="G7761" s="10" t="s">
        <v>23759</v>
      </c>
      <c r="H7761" s="25">
        <f>INDEX('Annexe 1 – Données des équipes'!$B$12:$R$114, MATCH(C7761, 'Annexe 1 – Données des équipes'!$B$12:$B$114,0),4)</f>
        <v>0</v>
      </c>
      <c r="I7761" s="25">
        <f>INDEX('Annexe 1 – Données des équipes'!$B$12:$R$114, MATCH(D7761, 'Annexe 1 – Données des équipes'!$B$12:$B$114,0),4)</f>
        <v>0</v>
      </c>
      <c r="J7761" s="25">
        <f t="shared" si="121"/>
        <v>1</v>
      </c>
    </row>
    <row r="7762" spans="2:10">
      <c r="B7762" s="3">
        <v>39453</v>
      </c>
      <c r="C7762" s="10" t="s">
        <v>23760</v>
      </c>
      <c r="D7762" s="10" t="s">
        <v>23761</v>
      </c>
      <c r="E7762" s="25">
        <v>1</v>
      </c>
      <c r="F7762" s="25">
        <v>2</v>
      </c>
      <c r="G7762" s="10" t="s">
        <v>23762</v>
      </c>
      <c r="H7762" s="25">
        <f>INDEX('Annexe 1 – Données des équipes'!$B$12:$R$114, MATCH(C7762, 'Annexe 1 – Données des équipes'!$B$12:$B$114,0),4)</f>
        <v>40</v>
      </c>
      <c r="I7762" s="25">
        <f>INDEX('Annexe 1 – Données des équipes'!$B$12:$R$114, MATCH(D7762, 'Annexe 1 – Données des équipes'!$B$12:$B$114,0),4)</f>
        <v>10</v>
      </c>
      <c r="J7762" s="25">
        <f t="shared" ref="J7762:J7825" si="122">ABS(F7762-E7762)</f>
        <v>1</v>
      </c>
    </row>
    <row r="7763" spans="2:10">
      <c r="B7763" s="3">
        <v>39455</v>
      </c>
      <c r="C7763" s="10" t="s">
        <v>23763</v>
      </c>
      <c r="D7763" s="10" t="s">
        <v>23764</v>
      </c>
      <c r="E7763" s="25">
        <v>1</v>
      </c>
      <c r="F7763" s="25">
        <v>0</v>
      </c>
      <c r="G7763" s="10" t="s">
        <v>23765</v>
      </c>
      <c r="H7763" s="25">
        <f>INDEX('Annexe 1 – Données des équipes'!$B$12:$R$114, MATCH(C7763, 'Annexe 1 – Données des équipes'!$B$12:$B$114,0),4)</f>
        <v>40</v>
      </c>
      <c r="I7763" s="25">
        <f>INDEX('Annexe 1 – Données des équipes'!$B$12:$R$114, MATCH(D7763, 'Annexe 1 – Données des équipes'!$B$12:$B$114,0),4)</f>
        <v>10</v>
      </c>
      <c r="J7763" s="25">
        <f t="shared" si="122"/>
        <v>1</v>
      </c>
    </row>
    <row r="7764" spans="2:10">
      <c r="B7764" s="3">
        <v>39457</v>
      </c>
      <c r="C7764" s="10" t="s">
        <v>23766</v>
      </c>
      <c r="D7764" s="10" t="s">
        <v>23767</v>
      </c>
      <c r="E7764" s="25">
        <v>1</v>
      </c>
      <c r="F7764" s="25">
        <v>0</v>
      </c>
      <c r="G7764" s="10" t="s">
        <v>23768</v>
      </c>
      <c r="H7764" s="25">
        <f>INDEX('Annexe 1 – Données des équipes'!$B$12:$R$114, MATCH(C7764, 'Annexe 1 – Données des équipes'!$B$12:$B$114,0),4)</f>
        <v>50</v>
      </c>
      <c r="I7764" s="25">
        <f>INDEX('Annexe 1 – Données des équipes'!$B$12:$R$114, MATCH(D7764, 'Annexe 1 – Données des équipes'!$B$12:$B$114,0),4)</f>
        <v>20</v>
      </c>
      <c r="J7764" s="25">
        <f t="shared" si="122"/>
        <v>1</v>
      </c>
    </row>
    <row r="7765" spans="2:10">
      <c r="B7765" s="3">
        <v>39460</v>
      </c>
      <c r="C7765" s="10" t="s">
        <v>23769</v>
      </c>
      <c r="D7765" s="10" t="s">
        <v>23770</v>
      </c>
      <c r="E7765" s="25">
        <v>0</v>
      </c>
      <c r="F7765" s="25">
        <v>1</v>
      </c>
      <c r="G7765" s="10" t="s">
        <v>23771</v>
      </c>
      <c r="H7765" s="25">
        <f>INDEX('Annexe 1 – Données des équipes'!$B$12:$R$114, MATCH(C7765, 'Annexe 1 – Données des équipes'!$B$12:$B$114,0),4)</f>
        <v>60</v>
      </c>
      <c r="I7765" s="25">
        <f>INDEX('Annexe 1 – Données des équipes'!$B$12:$R$114, MATCH(D7765, 'Annexe 1 – Données des équipes'!$B$12:$B$114,0),4)</f>
        <v>80</v>
      </c>
      <c r="J7765" s="25">
        <f t="shared" si="122"/>
        <v>1</v>
      </c>
    </row>
    <row r="7766" spans="2:10">
      <c r="B7766" s="3">
        <v>39467</v>
      </c>
      <c r="C7766" s="10" t="s">
        <v>23772</v>
      </c>
      <c r="D7766" s="10" t="s">
        <v>23773</v>
      </c>
      <c r="E7766" s="25">
        <v>2</v>
      </c>
      <c r="F7766" s="25">
        <v>1</v>
      </c>
      <c r="G7766" s="10" t="s">
        <v>23774</v>
      </c>
      <c r="H7766" s="25">
        <f>INDEX('Annexe 1 – Données des équipes'!$B$12:$R$114, MATCH(C7766, 'Annexe 1 – Données des équipes'!$B$12:$B$114,0),4)</f>
        <v>40</v>
      </c>
      <c r="I7766" s="25">
        <f>INDEX('Annexe 1 – Données des équipes'!$B$12:$R$114, MATCH(D7766, 'Annexe 1 – Données des équipes'!$B$12:$B$114,0),4)</f>
        <v>10</v>
      </c>
      <c r="J7766" s="25">
        <f t="shared" si="122"/>
        <v>1</v>
      </c>
    </row>
    <row r="7767" spans="2:10">
      <c r="B7767" s="3">
        <v>38581</v>
      </c>
      <c r="C7767" s="10" t="s">
        <v>23775</v>
      </c>
      <c r="D7767" s="10" t="s">
        <v>23776</v>
      </c>
      <c r="E7767" s="25">
        <v>3</v>
      </c>
      <c r="F7767" s="25">
        <v>0</v>
      </c>
      <c r="G7767" s="10" t="s">
        <v>23777</v>
      </c>
      <c r="H7767" s="25">
        <f>INDEX('Annexe 1 – Données des équipes'!$B$12:$R$114, MATCH(C7767, 'Annexe 1 – Données des équipes'!$B$12:$B$114,0),4)</f>
        <v>90</v>
      </c>
      <c r="I7767" s="25">
        <f>INDEX('Annexe 1 – Données des équipes'!$B$12:$R$114, MATCH(D7767, 'Annexe 1 – Données des équipes'!$B$12:$B$114,0),4)</f>
        <v>30</v>
      </c>
      <c r="J7767" s="25">
        <f t="shared" si="122"/>
        <v>3</v>
      </c>
    </row>
    <row r="7768" spans="2:10">
      <c r="B7768" s="3">
        <v>39471</v>
      </c>
      <c r="C7768" s="10" t="s">
        <v>23778</v>
      </c>
      <c r="D7768" s="10" t="s">
        <v>23779</v>
      </c>
      <c r="E7768" s="25">
        <v>3</v>
      </c>
      <c r="F7768" s="25">
        <v>2</v>
      </c>
      <c r="G7768" s="10" t="s">
        <v>23780</v>
      </c>
      <c r="H7768" s="25">
        <f>INDEX('Annexe 1 – Données des équipes'!$B$12:$R$114, MATCH(C7768, 'Annexe 1 – Données des équipes'!$B$12:$B$114,0),4)</f>
        <v>10</v>
      </c>
      <c r="I7768" s="25">
        <f>INDEX('Annexe 1 – Données des équipes'!$B$12:$R$114, MATCH(D7768, 'Annexe 1 – Données des équipes'!$B$12:$B$114,0),4)</f>
        <v>50</v>
      </c>
      <c r="J7768" s="25">
        <f t="shared" si="122"/>
        <v>1</v>
      </c>
    </row>
    <row r="7769" spans="2:10">
      <c r="B7769" s="3">
        <v>39474</v>
      </c>
      <c r="C7769" s="10" t="s">
        <v>23781</v>
      </c>
      <c r="D7769" s="10" t="s">
        <v>23782</v>
      </c>
      <c r="E7769" s="25">
        <v>2</v>
      </c>
      <c r="F7769" s="25">
        <v>1</v>
      </c>
      <c r="G7769" s="10" t="s">
        <v>23783</v>
      </c>
      <c r="H7769" s="25">
        <f>INDEX('Annexe 1 – Données des équipes'!$B$12:$R$114, MATCH(C7769, 'Annexe 1 – Données des équipes'!$B$12:$B$114,0),4)</f>
        <v>30</v>
      </c>
      <c r="I7769" s="25">
        <f>INDEX('Annexe 1 – Données des équipes'!$B$12:$R$114, MATCH(D7769, 'Annexe 1 – Données des équipes'!$B$12:$B$114,0),4)</f>
        <v>30</v>
      </c>
      <c r="J7769" s="25">
        <f t="shared" si="122"/>
        <v>1</v>
      </c>
    </row>
    <row r="7770" spans="2:10">
      <c r="B7770" s="3">
        <v>39477</v>
      </c>
      <c r="C7770" s="10" t="s">
        <v>23784</v>
      </c>
      <c r="D7770" s="10" t="s">
        <v>23785</v>
      </c>
      <c r="E7770" s="25">
        <v>0</v>
      </c>
      <c r="F7770" s="25">
        <v>1</v>
      </c>
      <c r="G7770" s="10" t="s">
        <v>23786</v>
      </c>
      <c r="H7770" s="25">
        <f>INDEX('Annexe 1 – Données des équipes'!$B$12:$R$114, MATCH(C7770, 'Annexe 1 – Données des équipes'!$B$12:$B$114,0),4)</f>
        <v>70</v>
      </c>
      <c r="I7770" s="25">
        <f>INDEX('Annexe 1 – Données des équipes'!$B$12:$R$114, MATCH(D7770, 'Annexe 1 – Données des équipes'!$B$12:$B$114,0),4)</f>
        <v>80</v>
      </c>
      <c r="J7770" s="25">
        <f t="shared" si="122"/>
        <v>1</v>
      </c>
    </row>
    <row r="7771" spans="2:10">
      <c r="B7771" s="3">
        <v>39477</v>
      </c>
      <c r="C7771" s="10" t="s">
        <v>23787</v>
      </c>
      <c r="D7771" s="10" t="s">
        <v>23788</v>
      </c>
      <c r="E7771" s="25">
        <v>0</v>
      </c>
      <c r="F7771" s="25">
        <v>1</v>
      </c>
      <c r="G7771" s="10" t="s">
        <v>23789</v>
      </c>
      <c r="H7771" s="25">
        <f>INDEX('Annexe 1 – Données des équipes'!$B$12:$R$114, MATCH(C7771, 'Annexe 1 – Données des équipes'!$B$12:$B$114,0),4)</f>
        <v>0</v>
      </c>
      <c r="I7771" s="25">
        <f>INDEX('Annexe 1 – Données des équipes'!$B$12:$R$114, MATCH(D7771, 'Annexe 1 – Données des équipes'!$B$12:$B$114,0),4)</f>
        <v>20</v>
      </c>
      <c r="J7771" s="25">
        <f t="shared" si="122"/>
        <v>1</v>
      </c>
    </row>
    <row r="7772" spans="2:10">
      <c r="B7772" s="3">
        <v>39478</v>
      </c>
      <c r="C7772" s="10" t="s">
        <v>23790</v>
      </c>
      <c r="D7772" s="10" t="s">
        <v>23791</v>
      </c>
      <c r="E7772" s="25">
        <v>0</v>
      </c>
      <c r="F7772" s="25">
        <v>1</v>
      </c>
      <c r="G7772" s="10" t="s">
        <v>23792</v>
      </c>
      <c r="H7772" s="25">
        <f>INDEX('Annexe 1 – Données des équipes'!$B$12:$R$114, MATCH(C7772, 'Annexe 1 – Données des équipes'!$B$12:$B$114,0),4)</f>
        <v>20</v>
      </c>
      <c r="I7772" s="25">
        <f>INDEX('Annexe 1 – Données des équipes'!$B$12:$R$114, MATCH(D7772, 'Annexe 1 – Données des équipes'!$B$12:$B$114,0),4)</f>
        <v>30</v>
      </c>
      <c r="J7772" s="25">
        <f t="shared" si="122"/>
        <v>1</v>
      </c>
    </row>
    <row r="7773" spans="2:10">
      <c r="B7773" s="3">
        <v>39481</v>
      </c>
      <c r="C7773" s="10" t="s">
        <v>23793</v>
      </c>
      <c r="D7773" s="10" t="s">
        <v>23794</v>
      </c>
      <c r="E7773" s="25">
        <v>2</v>
      </c>
      <c r="F7773" s="25">
        <v>1</v>
      </c>
      <c r="G7773" s="10" t="s">
        <v>23795</v>
      </c>
      <c r="H7773" s="25">
        <f>INDEX('Annexe 1 – Données des équipes'!$B$12:$R$114, MATCH(C7773, 'Annexe 1 – Données des équipes'!$B$12:$B$114,0),4)</f>
        <v>40</v>
      </c>
      <c r="I7773" s="25">
        <f>INDEX('Annexe 1 – Données des équipes'!$B$12:$R$114, MATCH(D7773, 'Annexe 1 – Données des équipes'!$B$12:$B$114,0),4)</f>
        <v>50</v>
      </c>
      <c r="J7773" s="25">
        <f t="shared" si="122"/>
        <v>1</v>
      </c>
    </row>
    <row r="7774" spans="2:10">
      <c r="B7774" s="3">
        <v>39481</v>
      </c>
      <c r="C7774" s="10" t="s">
        <v>23796</v>
      </c>
      <c r="D7774" s="10" t="s">
        <v>23797</v>
      </c>
      <c r="E7774" s="25">
        <v>1</v>
      </c>
      <c r="F7774" s="25">
        <v>0</v>
      </c>
      <c r="G7774" s="10" t="s">
        <v>23798</v>
      </c>
      <c r="H7774" s="25">
        <f>INDEX('Annexe 1 – Données des équipes'!$B$12:$R$114, MATCH(C7774, 'Annexe 1 – Données des équipes'!$B$12:$B$114,0),4)</f>
        <v>60</v>
      </c>
      <c r="I7774" s="25">
        <f>INDEX('Annexe 1 – Données des équipes'!$B$12:$R$114, MATCH(D7774, 'Annexe 1 – Données des équipes'!$B$12:$B$114,0),4)</f>
        <v>10</v>
      </c>
      <c r="J7774" s="25">
        <f t="shared" si="122"/>
        <v>1</v>
      </c>
    </row>
    <row r="7775" spans="2:10">
      <c r="B7775" s="3">
        <v>39482</v>
      </c>
      <c r="C7775" s="10" t="s">
        <v>23799</v>
      </c>
      <c r="D7775" s="10" t="s">
        <v>23800</v>
      </c>
      <c r="E7775" s="25">
        <v>2</v>
      </c>
      <c r="F7775" s="25">
        <v>1</v>
      </c>
      <c r="G7775" s="10" t="s">
        <v>23801</v>
      </c>
      <c r="H7775" s="25">
        <f>INDEX('Annexe 1 – Données des équipes'!$B$12:$R$114, MATCH(C7775, 'Annexe 1 – Données des équipes'!$B$12:$B$114,0),4)</f>
        <v>10</v>
      </c>
      <c r="I7775" s="25">
        <f>INDEX('Annexe 1 – Données des équipes'!$B$12:$R$114, MATCH(D7775, 'Annexe 1 – Données des équipes'!$B$12:$B$114,0),4)</f>
        <v>10</v>
      </c>
      <c r="J7775" s="25">
        <f t="shared" si="122"/>
        <v>1</v>
      </c>
    </row>
    <row r="7776" spans="2:10">
      <c r="B7776" s="3">
        <v>39482</v>
      </c>
      <c r="C7776" s="10" t="s">
        <v>23802</v>
      </c>
      <c r="D7776" s="10" t="s">
        <v>23803</v>
      </c>
      <c r="E7776" s="25">
        <v>2</v>
      </c>
      <c r="F7776" s="25">
        <v>3</v>
      </c>
      <c r="G7776" s="10" t="s">
        <v>23804</v>
      </c>
      <c r="H7776" s="25">
        <f>INDEX('Annexe 1 – Données des équipes'!$B$12:$R$114, MATCH(C7776, 'Annexe 1 – Données des équipes'!$B$12:$B$114,0),4)</f>
        <v>40</v>
      </c>
      <c r="I7776" s="25">
        <f>INDEX('Annexe 1 – Données des équipes'!$B$12:$R$114, MATCH(D7776, 'Annexe 1 – Données des équipes'!$B$12:$B$114,0),4)</f>
        <v>40</v>
      </c>
      <c r="J7776" s="25">
        <f t="shared" si="122"/>
        <v>1</v>
      </c>
    </row>
    <row r="7777" spans="2:10">
      <c r="B7777" s="3">
        <v>39484</v>
      </c>
      <c r="C7777" s="10" t="s">
        <v>23805</v>
      </c>
      <c r="D7777" s="10" t="s">
        <v>23806</v>
      </c>
      <c r="E7777" s="25">
        <v>2</v>
      </c>
      <c r="F7777" s="25">
        <v>1</v>
      </c>
      <c r="G7777" s="10" t="s">
        <v>23807</v>
      </c>
      <c r="H7777" s="25">
        <f>INDEX('Annexe 1 – Données des équipes'!$B$12:$R$114, MATCH(C7777, 'Annexe 1 – Données des équipes'!$B$12:$B$114,0),4)</f>
        <v>50</v>
      </c>
      <c r="I7777" s="25">
        <f>INDEX('Annexe 1 – Données des équipes'!$B$12:$R$114, MATCH(D7777, 'Annexe 1 – Données des équipes'!$B$12:$B$114,0),4)</f>
        <v>80</v>
      </c>
      <c r="J7777" s="25">
        <f t="shared" si="122"/>
        <v>1</v>
      </c>
    </row>
    <row r="7778" spans="2:10">
      <c r="B7778" s="3">
        <v>39484</v>
      </c>
      <c r="C7778" s="10" t="s">
        <v>23808</v>
      </c>
      <c r="D7778" s="10" t="s">
        <v>23809</v>
      </c>
      <c r="E7778" s="25">
        <v>2</v>
      </c>
      <c r="F7778" s="25">
        <v>1</v>
      </c>
      <c r="G7778" s="10" t="s">
        <v>23810</v>
      </c>
      <c r="H7778" s="25">
        <f>INDEX('Annexe 1 – Données des équipes'!$B$12:$R$114, MATCH(C7778, 'Annexe 1 – Données des équipes'!$B$12:$B$114,0),4)</f>
        <v>90</v>
      </c>
      <c r="I7778" s="25">
        <f>INDEX('Annexe 1 – Données des équipes'!$B$12:$R$114, MATCH(D7778, 'Annexe 1 – Données des équipes'!$B$12:$B$114,0),4)</f>
        <v>80</v>
      </c>
      <c r="J7778" s="25">
        <f t="shared" si="122"/>
        <v>1</v>
      </c>
    </row>
    <row r="7779" spans="2:10">
      <c r="B7779" s="3">
        <v>39484</v>
      </c>
      <c r="C7779" s="10" t="s">
        <v>23811</v>
      </c>
      <c r="D7779" s="10" t="s">
        <v>23812</v>
      </c>
      <c r="E7779" s="25">
        <v>2</v>
      </c>
      <c r="F7779" s="25">
        <v>1</v>
      </c>
      <c r="G7779" s="10" t="s">
        <v>23813</v>
      </c>
      <c r="H7779" s="25">
        <f>INDEX('Annexe 1 – Données des équipes'!$B$12:$R$114, MATCH(C7779, 'Annexe 1 – Données des équipes'!$B$12:$B$114,0),4)</f>
        <v>50</v>
      </c>
      <c r="I7779" s="25">
        <f>INDEX('Annexe 1 – Données des équipes'!$B$12:$R$114, MATCH(D7779, 'Annexe 1 – Données des équipes'!$B$12:$B$114,0),4)</f>
        <v>30</v>
      </c>
      <c r="J7779" s="25">
        <f t="shared" si="122"/>
        <v>1</v>
      </c>
    </row>
    <row r="7780" spans="2:10">
      <c r="B7780" s="3">
        <v>39484</v>
      </c>
      <c r="C7780" s="10" t="s">
        <v>23814</v>
      </c>
      <c r="D7780" s="10" t="s">
        <v>23815</v>
      </c>
      <c r="E7780" s="25">
        <v>0</v>
      </c>
      <c r="F7780" s="25">
        <v>1</v>
      </c>
      <c r="G7780" s="10" t="s">
        <v>23816</v>
      </c>
      <c r="H7780" s="25">
        <f>INDEX('Annexe 1 – Données des équipes'!$B$12:$R$114, MATCH(C7780, 'Annexe 1 – Données des équipes'!$B$12:$B$114,0),4)</f>
        <v>60</v>
      </c>
      <c r="I7780" s="25">
        <f>INDEX('Annexe 1 – Données des équipes'!$B$12:$R$114, MATCH(D7780, 'Annexe 1 – Données des équipes'!$B$12:$B$114,0),4)</f>
        <v>90</v>
      </c>
      <c r="J7780" s="25">
        <f t="shared" si="122"/>
        <v>1</v>
      </c>
    </row>
    <row r="7781" spans="2:10">
      <c r="B7781" s="3">
        <v>39484</v>
      </c>
      <c r="C7781" s="10" t="s">
        <v>23817</v>
      </c>
      <c r="D7781" s="10" t="s">
        <v>23818</v>
      </c>
      <c r="E7781" s="25">
        <v>1</v>
      </c>
      <c r="F7781" s="25">
        <v>0</v>
      </c>
      <c r="G7781" s="10" t="s">
        <v>23819</v>
      </c>
      <c r="H7781" s="25">
        <f>INDEX('Annexe 1 – Données des équipes'!$B$12:$R$114, MATCH(C7781, 'Annexe 1 – Données des équipes'!$B$12:$B$114,0),4)</f>
        <v>20</v>
      </c>
      <c r="I7781" s="25">
        <f>INDEX('Annexe 1 – Données des équipes'!$B$12:$R$114, MATCH(D7781, 'Annexe 1 – Données des équipes'!$B$12:$B$114,0),4)</f>
        <v>50</v>
      </c>
      <c r="J7781" s="25">
        <f t="shared" si="122"/>
        <v>1</v>
      </c>
    </row>
    <row r="7782" spans="2:10">
      <c r="B7782" s="3">
        <v>39484</v>
      </c>
      <c r="C7782" s="10" t="s">
        <v>23820</v>
      </c>
      <c r="D7782" s="10" t="s">
        <v>23821</v>
      </c>
      <c r="E7782" s="25">
        <v>0</v>
      </c>
      <c r="F7782" s="25">
        <v>1</v>
      </c>
      <c r="G7782" s="10" t="s">
        <v>23822</v>
      </c>
      <c r="H7782" s="25">
        <f>INDEX('Annexe 1 – Données des équipes'!$B$12:$R$114, MATCH(C7782, 'Annexe 1 – Données des équipes'!$B$12:$B$114,0),4)</f>
        <v>0</v>
      </c>
      <c r="I7782" s="25">
        <f>INDEX('Annexe 1 – Données des équipes'!$B$12:$R$114, MATCH(D7782, 'Annexe 1 – Données des équipes'!$B$12:$B$114,0),4)</f>
        <v>30</v>
      </c>
      <c r="J7782" s="25">
        <f t="shared" si="122"/>
        <v>1</v>
      </c>
    </row>
    <row r="7783" spans="2:10">
      <c r="B7783" s="3">
        <v>39484</v>
      </c>
      <c r="C7783" s="10" t="s">
        <v>23823</v>
      </c>
      <c r="D7783" s="10" t="s">
        <v>23824</v>
      </c>
      <c r="E7783" s="25">
        <v>0</v>
      </c>
      <c r="F7783" s="25">
        <v>1</v>
      </c>
      <c r="G7783" s="10" t="s">
        <v>23825</v>
      </c>
      <c r="H7783" s="25">
        <f>INDEX('Annexe 1 – Données des équipes'!$B$12:$R$114, MATCH(C7783, 'Annexe 1 – Données des équipes'!$B$12:$B$114,0),4)</f>
        <v>50</v>
      </c>
      <c r="I7783" s="25">
        <f>INDEX('Annexe 1 – Données des équipes'!$B$12:$R$114, MATCH(D7783, 'Annexe 1 – Données des équipes'!$B$12:$B$114,0),4)</f>
        <v>40</v>
      </c>
      <c r="J7783" s="25">
        <f t="shared" si="122"/>
        <v>1</v>
      </c>
    </row>
    <row r="7784" spans="2:10">
      <c r="B7784" s="3">
        <v>39484</v>
      </c>
      <c r="C7784" s="10" t="s">
        <v>23826</v>
      </c>
      <c r="D7784" s="10" t="s">
        <v>23827</v>
      </c>
      <c r="E7784" s="25">
        <v>1</v>
      </c>
      <c r="F7784" s="25">
        <v>2</v>
      </c>
      <c r="G7784" s="10" t="s">
        <v>23828</v>
      </c>
      <c r="H7784" s="25">
        <f>INDEX('Annexe 1 – Données des équipes'!$B$12:$R$114, MATCH(C7784, 'Annexe 1 – Données des équipes'!$B$12:$B$114,0),4)</f>
        <v>40</v>
      </c>
      <c r="I7784" s="25">
        <f>INDEX('Annexe 1 – Données des équipes'!$B$12:$R$114, MATCH(D7784, 'Annexe 1 – Données des équipes'!$B$12:$B$114,0),4)</f>
        <v>80</v>
      </c>
      <c r="J7784" s="25">
        <f t="shared" si="122"/>
        <v>1</v>
      </c>
    </row>
    <row r="7785" spans="2:10">
      <c r="B7785" s="3">
        <v>39484</v>
      </c>
      <c r="C7785" s="10" t="s">
        <v>23829</v>
      </c>
      <c r="D7785" s="10" t="s">
        <v>23830</v>
      </c>
      <c r="E7785" s="25">
        <v>1</v>
      </c>
      <c r="F7785" s="25">
        <v>0</v>
      </c>
      <c r="G7785" s="10" t="s">
        <v>23831</v>
      </c>
      <c r="H7785" s="25">
        <f>INDEX('Annexe 1 – Données des équipes'!$B$12:$R$114, MATCH(C7785, 'Annexe 1 – Données des équipes'!$B$12:$B$114,0),4)</f>
        <v>90</v>
      </c>
      <c r="I7785" s="25">
        <f>INDEX('Annexe 1 – Données des équipes'!$B$12:$R$114, MATCH(D7785, 'Annexe 1 – Données des équipes'!$B$12:$B$114,0),4)</f>
        <v>90</v>
      </c>
      <c r="J7785" s="25">
        <f t="shared" si="122"/>
        <v>1</v>
      </c>
    </row>
    <row r="7786" spans="2:10">
      <c r="B7786" s="3">
        <v>39485</v>
      </c>
      <c r="C7786" s="10" t="s">
        <v>23832</v>
      </c>
      <c r="D7786" s="10" t="s">
        <v>23833</v>
      </c>
      <c r="E7786" s="25">
        <v>0</v>
      </c>
      <c r="F7786" s="25">
        <v>1</v>
      </c>
      <c r="G7786" s="10" t="s">
        <v>23834</v>
      </c>
      <c r="H7786" s="25">
        <f>INDEX('Annexe 1 – Données des équipes'!$B$12:$R$114, MATCH(C7786, 'Annexe 1 – Données des équipes'!$B$12:$B$114,0),4)</f>
        <v>40</v>
      </c>
      <c r="I7786" s="25">
        <f>INDEX('Annexe 1 – Données des équipes'!$B$12:$R$114, MATCH(D7786, 'Annexe 1 – Données des équipes'!$B$12:$B$114,0),4)</f>
        <v>40</v>
      </c>
      <c r="J7786" s="25">
        <f t="shared" si="122"/>
        <v>1</v>
      </c>
    </row>
    <row r="7787" spans="2:10">
      <c r="B7787" s="3">
        <v>39488</v>
      </c>
      <c r="C7787" s="10" t="s">
        <v>23835</v>
      </c>
      <c r="D7787" s="10" t="s">
        <v>23836</v>
      </c>
      <c r="E7787" s="25">
        <v>0</v>
      </c>
      <c r="F7787" s="25">
        <v>1</v>
      </c>
      <c r="G7787" s="10" t="s">
        <v>23837</v>
      </c>
      <c r="H7787" s="25">
        <f>INDEX('Annexe 1 – Données des équipes'!$B$12:$R$114, MATCH(C7787, 'Annexe 1 – Données des équipes'!$B$12:$B$114,0),4)</f>
        <v>40</v>
      </c>
      <c r="I7787" s="25">
        <f>INDEX('Annexe 1 – Données des équipes'!$B$12:$R$114, MATCH(D7787, 'Annexe 1 – Données des équipes'!$B$12:$B$114,0),4)</f>
        <v>50</v>
      </c>
      <c r="J7787" s="25">
        <f t="shared" si="122"/>
        <v>1</v>
      </c>
    </row>
    <row r="7788" spans="2:10">
      <c r="B7788" s="3">
        <v>39495</v>
      </c>
      <c r="C7788" s="10" t="s">
        <v>23838</v>
      </c>
      <c r="D7788" s="10" t="s">
        <v>23839</v>
      </c>
      <c r="E7788" s="25">
        <v>2</v>
      </c>
      <c r="F7788" s="25">
        <v>3</v>
      </c>
      <c r="G7788" s="10" t="s">
        <v>23840</v>
      </c>
      <c r="H7788" s="25">
        <f>INDEX('Annexe 1 – Données des équipes'!$B$12:$R$114, MATCH(C7788, 'Annexe 1 – Données des équipes'!$B$12:$B$114,0),4)</f>
        <v>30</v>
      </c>
      <c r="I7788" s="25">
        <f>INDEX('Annexe 1 – Données des équipes'!$B$12:$R$114, MATCH(D7788, 'Annexe 1 – Données des équipes'!$B$12:$B$114,0),4)</f>
        <v>70</v>
      </c>
      <c r="J7788" s="25">
        <f t="shared" si="122"/>
        <v>1</v>
      </c>
    </row>
    <row r="7789" spans="2:10">
      <c r="B7789" s="3">
        <v>39498</v>
      </c>
      <c r="C7789" s="10" t="s">
        <v>23841</v>
      </c>
      <c r="D7789" s="10" t="s">
        <v>23842</v>
      </c>
      <c r="E7789" s="25">
        <v>0</v>
      </c>
      <c r="F7789" s="25">
        <v>1</v>
      </c>
      <c r="G7789" s="10" t="s">
        <v>23843</v>
      </c>
      <c r="H7789" s="25">
        <f>INDEX('Annexe 1 – Données des équipes'!$B$12:$R$114, MATCH(C7789, 'Annexe 1 – Données des équipes'!$B$12:$B$114,0),4)</f>
        <v>30</v>
      </c>
      <c r="I7789" s="25">
        <f>INDEX('Annexe 1 – Données des équipes'!$B$12:$R$114, MATCH(D7789, 'Annexe 1 – Données des équipes'!$B$12:$B$114,0),4)</f>
        <v>50</v>
      </c>
      <c r="J7789" s="25">
        <f t="shared" si="122"/>
        <v>1</v>
      </c>
    </row>
    <row r="7790" spans="2:10">
      <c r="B7790" s="3">
        <v>39518</v>
      </c>
      <c r="C7790" s="10" t="s">
        <v>23844</v>
      </c>
      <c r="D7790" s="10" t="s">
        <v>23845</v>
      </c>
      <c r="E7790" s="25">
        <v>2</v>
      </c>
      <c r="F7790" s="25">
        <v>1</v>
      </c>
      <c r="G7790" s="10" t="s">
        <v>23846</v>
      </c>
      <c r="H7790" s="25">
        <f>INDEX('Annexe 1 – Données des équipes'!$B$12:$R$114, MATCH(C7790, 'Annexe 1 – Données des équipes'!$B$12:$B$114,0),4)</f>
        <v>20</v>
      </c>
      <c r="I7790" s="25">
        <f>INDEX('Annexe 1 – Données des équipes'!$B$12:$R$114, MATCH(D7790, 'Annexe 1 – Données des équipes'!$B$12:$B$114,0),4)</f>
        <v>10</v>
      </c>
      <c r="J7790" s="25">
        <f t="shared" si="122"/>
        <v>1</v>
      </c>
    </row>
    <row r="7791" spans="2:10">
      <c r="B7791" s="3">
        <v>39523</v>
      </c>
      <c r="C7791" s="10" t="s">
        <v>23847</v>
      </c>
      <c r="D7791" s="10" t="s">
        <v>23848</v>
      </c>
      <c r="E7791" s="25">
        <v>2</v>
      </c>
      <c r="F7791" s="25">
        <v>1</v>
      </c>
      <c r="G7791" s="10" t="s">
        <v>23849</v>
      </c>
      <c r="H7791" s="25">
        <f>INDEX('Annexe 1 – Données des équipes'!$B$12:$R$114, MATCH(C7791, 'Annexe 1 – Données des équipes'!$B$12:$B$114,0),4)</f>
        <v>0</v>
      </c>
      <c r="I7791" s="25">
        <f>INDEX('Annexe 1 – Données des équipes'!$B$12:$R$114, MATCH(D7791, 'Annexe 1 – Données des équipes'!$B$12:$B$114,0),4)</f>
        <v>10</v>
      </c>
      <c r="J7791" s="25">
        <f t="shared" si="122"/>
        <v>1</v>
      </c>
    </row>
    <row r="7792" spans="2:10">
      <c r="B7792" s="3">
        <v>39530</v>
      </c>
      <c r="C7792" s="10" t="s">
        <v>23850</v>
      </c>
      <c r="D7792" s="10" t="s">
        <v>23851</v>
      </c>
      <c r="E7792" s="25">
        <v>1</v>
      </c>
      <c r="F7792" s="25">
        <v>0</v>
      </c>
      <c r="G7792" s="10" t="s">
        <v>23852</v>
      </c>
      <c r="H7792" s="25">
        <f>INDEX('Annexe 1 – Données des équipes'!$B$12:$R$114, MATCH(C7792, 'Annexe 1 – Données des équipes'!$B$12:$B$114,0),4)</f>
        <v>60</v>
      </c>
      <c r="I7792" s="25">
        <f>INDEX('Annexe 1 – Données des équipes'!$B$12:$R$114, MATCH(D7792, 'Annexe 1 – Données des équipes'!$B$12:$B$114,0),4)</f>
        <v>0</v>
      </c>
      <c r="J7792" s="25">
        <f t="shared" si="122"/>
        <v>1</v>
      </c>
    </row>
    <row r="7793" spans="2:10">
      <c r="B7793" s="3">
        <v>39533</v>
      </c>
      <c r="C7793" s="10" t="s">
        <v>23853</v>
      </c>
      <c r="D7793" s="10" t="s">
        <v>23854</v>
      </c>
      <c r="E7793" s="25">
        <v>3</v>
      </c>
      <c r="F7793" s="25">
        <v>4</v>
      </c>
      <c r="G7793" s="10" t="s">
        <v>23855</v>
      </c>
      <c r="H7793" s="25">
        <f>INDEX('Annexe 1 – Données des équipes'!$B$12:$R$114, MATCH(C7793, 'Annexe 1 – Données des équipes'!$B$12:$B$114,0),4)</f>
        <v>60</v>
      </c>
      <c r="I7793" s="25">
        <f>INDEX('Annexe 1 – Données des équipes'!$B$12:$R$114, MATCH(D7793, 'Annexe 1 – Données des équipes'!$B$12:$B$114,0),4)</f>
        <v>80</v>
      </c>
      <c r="J7793" s="25">
        <f t="shared" si="122"/>
        <v>1</v>
      </c>
    </row>
    <row r="7794" spans="2:10">
      <c r="B7794" s="3">
        <v>39533</v>
      </c>
      <c r="C7794" s="10" t="s">
        <v>23856</v>
      </c>
      <c r="D7794" s="10" t="s">
        <v>23857</v>
      </c>
      <c r="E7794" s="25">
        <v>1</v>
      </c>
      <c r="F7794" s="25">
        <v>0</v>
      </c>
      <c r="G7794" s="10" t="s">
        <v>23858</v>
      </c>
      <c r="H7794" s="25">
        <f>INDEX('Annexe 1 – Données des équipes'!$B$12:$R$114, MATCH(C7794, 'Annexe 1 – Données des équipes'!$B$12:$B$114,0),4)</f>
        <v>90</v>
      </c>
      <c r="I7794" s="25">
        <f>INDEX('Annexe 1 – Données des équipes'!$B$12:$R$114, MATCH(D7794, 'Annexe 1 – Données des équipes'!$B$12:$B$114,0),4)</f>
        <v>80</v>
      </c>
      <c r="J7794" s="25">
        <f t="shared" si="122"/>
        <v>1</v>
      </c>
    </row>
    <row r="7795" spans="2:10">
      <c r="B7795" s="3">
        <v>39533</v>
      </c>
      <c r="C7795" s="10" t="s">
        <v>23859</v>
      </c>
      <c r="D7795" s="10" t="s">
        <v>23860</v>
      </c>
      <c r="E7795" s="25">
        <v>2</v>
      </c>
      <c r="F7795" s="25">
        <v>1</v>
      </c>
      <c r="G7795" s="10" t="s">
        <v>23861</v>
      </c>
      <c r="H7795" s="25">
        <f>INDEX('Annexe 1 – Données des équipes'!$B$12:$R$114, MATCH(C7795, 'Annexe 1 – Données des équipes'!$B$12:$B$114,0),4)</f>
        <v>40</v>
      </c>
      <c r="I7795" s="25">
        <f>INDEX('Annexe 1 – Données des équipes'!$B$12:$R$114, MATCH(D7795, 'Annexe 1 – Données des équipes'!$B$12:$B$114,0),4)</f>
        <v>30</v>
      </c>
      <c r="J7795" s="25">
        <f t="shared" si="122"/>
        <v>1</v>
      </c>
    </row>
    <row r="7796" spans="2:10">
      <c r="B7796" s="3">
        <v>39533</v>
      </c>
      <c r="C7796" s="10" t="s">
        <v>23862</v>
      </c>
      <c r="D7796" s="10" t="s">
        <v>23863</v>
      </c>
      <c r="E7796" s="25">
        <v>1</v>
      </c>
      <c r="F7796" s="25">
        <v>0</v>
      </c>
      <c r="G7796" s="10" t="s">
        <v>23864</v>
      </c>
      <c r="H7796" s="25">
        <f>INDEX('Annexe 1 – Données des équipes'!$B$12:$R$114, MATCH(C7796, 'Annexe 1 – Données des équipes'!$B$12:$B$114,0),4)</f>
        <v>90</v>
      </c>
      <c r="I7796" s="25">
        <f>INDEX('Annexe 1 – Données des équipes'!$B$12:$R$114, MATCH(D7796, 'Annexe 1 – Données des équipes'!$B$12:$B$114,0),4)</f>
        <v>90</v>
      </c>
      <c r="J7796" s="25">
        <f t="shared" si="122"/>
        <v>1</v>
      </c>
    </row>
    <row r="7797" spans="2:10">
      <c r="B7797" s="3">
        <v>39533</v>
      </c>
      <c r="C7797" s="10" t="s">
        <v>23865</v>
      </c>
      <c r="D7797" s="10" t="s">
        <v>23866</v>
      </c>
      <c r="E7797" s="25">
        <v>1</v>
      </c>
      <c r="F7797" s="25">
        <v>2</v>
      </c>
      <c r="G7797" s="10" t="s">
        <v>23867</v>
      </c>
      <c r="H7797" s="25">
        <f>INDEX('Annexe 1 – Données des équipes'!$B$12:$R$114, MATCH(C7797, 'Annexe 1 – Données des équipes'!$B$12:$B$114,0),4)</f>
        <v>40</v>
      </c>
      <c r="I7797" s="25">
        <f>INDEX('Annexe 1 – Données des équipes'!$B$12:$R$114, MATCH(D7797, 'Annexe 1 – Données des équipes'!$B$12:$B$114,0),4)</f>
        <v>80</v>
      </c>
      <c r="J7797" s="25">
        <f t="shared" si="122"/>
        <v>1</v>
      </c>
    </row>
    <row r="7798" spans="2:10">
      <c r="B7798" s="3">
        <v>39533</v>
      </c>
      <c r="C7798" s="10" t="s">
        <v>23868</v>
      </c>
      <c r="D7798" s="10" t="s">
        <v>23869</v>
      </c>
      <c r="E7798" s="25">
        <v>2</v>
      </c>
      <c r="F7798" s="25">
        <v>1</v>
      </c>
      <c r="G7798" s="10" t="s">
        <v>23870</v>
      </c>
      <c r="H7798" s="25">
        <f>INDEX('Annexe 1 – Données des équipes'!$B$12:$R$114, MATCH(C7798, 'Annexe 1 – Données des équipes'!$B$12:$B$114,0),4)</f>
        <v>40</v>
      </c>
      <c r="I7798" s="25">
        <f>INDEX('Annexe 1 – Données des équipes'!$B$12:$R$114, MATCH(D7798, 'Annexe 1 – Données des équipes'!$B$12:$B$114,0),4)</f>
        <v>90</v>
      </c>
      <c r="J7798" s="25">
        <f t="shared" si="122"/>
        <v>1</v>
      </c>
    </row>
    <row r="7799" spans="2:10">
      <c r="B7799" s="3">
        <v>39533</v>
      </c>
      <c r="C7799" s="10" t="s">
        <v>23871</v>
      </c>
      <c r="D7799" s="10" t="s">
        <v>23872</v>
      </c>
      <c r="E7799" s="25">
        <v>0</v>
      </c>
      <c r="F7799" s="25">
        <v>1</v>
      </c>
      <c r="G7799" s="10" t="s">
        <v>23873</v>
      </c>
      <c r="H7799" s="25">
        <f>INDEX('Annexe 1 – Données des équipes'!$B$12:$R$114, MATCH(C7799, 'Annexe 1 – Données des équipes'!$B$12:$B$114,0),4)</f>
        <v>40</v>
      </c>
      <c r="I7799" s="25">
        <f>INDEX('Annexe 1 – Données des équipes'!$B$12:$R$114, MATCH(D7799, 'Annexe 1 – Données des équipes'!$B$12:$B$114,0),4)</f>
        <v>40</v>
      </c>
      <c r="J7799" s="25">
        <f t="shared" si="122"/>
        <v>1</v>
      </c>
    </row>
    <row r="7800" spans="2:10">
      <c r="B7800" s="3">
        <v>39533</v>
      </c>
      <c r="C7800" s="10" t="s">
        <v>23874</v>
      </c>
      <c r="D7800" s="10" t="s">
        <v>23875</v>
      </c>
      <c r="E7800" s="25">
        <v>1</v>
      </c>
      <c r="F7800" s="25">
        <v>0</v>
      </c>
      <c r="G7800" s="10" t="s">
        <v>23876</v>
      </c>
      <c r="H7800" s="25">
        <f>INDEX('Annexe 1 – Données des équipes'!$B$12:$R$114, MATCH(C7800, 'Annexe 1 – Données des équipes'!$B$12:$B$114,0),4)</f>
        <v>20</v>
      </c>
      <c r="I7800" s="25">
        <f>INDEX('Annexe 1 – Données des équipes'!$B$12:$R$114, MATCH(D7800, 'Annexe 1 – Données des équipes'!$B$12:$B$114,0),4)</f>
        <v>80</v>
      </c>
      <c r="J7800" s="25">
        <f t="shared" si="122"/>
        <v>1</v>
      </c>
    </row>
    <row r="7801" spans="2:10">
      <c r="B7801" s="3">
        <v>39533</v>
      </c>
      <c r="C7801" s="10" t="s">
        <v>23877</v>
      </c>
      <c r="D7801" s="10" t="s">
        <v>23878</v>
      </c>
      <c r="E7801" s="25">
        <v>1</v>
      </c>
      <c r="F7801" s="25">
        <v>2</v>
      </c>
      <c r="G7801" s="10" t="s">
        <v>23879</v>
      </c>
      <c r="H7801" s="25">
        <f>INDEX('Annexe 1 – Données des équipes'!$B$12:$R$114, MATCH(C7801, 'Annexe 1 – Données des équipes'!$B$12:$B$114,0),4)</f>
        <v>90</v>
      </c>
      <c r="I7801" s="25">
        <f>INDEX('Annexe 1 – Données des équipes'!$B$12:$R$114, MATCH(D7801, 'Annexe 1 – Données des équipes'!$B$12:$B$114,0),4)</f>
        <v>50</v>
      </c>
      <c r="J7801" s="25">
        <f t="shared" si="122"/>
        <v>1</v>
      </c>
    </row>
    <row r="7802" spans="2:10">
      <c r="B7802" s="3">
        <v>39533</v>
      </c>
      <c r="C7802" s="10" t="s">
        <v>23880</v>
      </c>
      <c r="D7802" s="10" t="s">
        <v>23881</v>
      </c>
      <c r="E7802" s="25">
        <v>1</v>
      </c>
      <c r="F7802" s="25">
        <v>2</v>
      </c>
      <c r="G7802" s="10" t="s">
        <v>23882</v>
      </c>
      <c r="H7802" s="25">
        <f>INDEX('Annexe 1 – Données des équipes'!$B$12:$R$114, MATCH(C7802, 'Annexe 1 – Données des équipes'!$B$12:$B$114,0),4)</f>
        <v>70</v>
      </c>
      <c r="I7802" s="25">
        <f>INDEX('Annexe 1 – Données des équipes'!$B$12:$R$114, MATCH(D7802, 'Annexe 1 – Données des équipes'!$B$12:$B$114,0),4)</f>
        <v>70</v>
      </c>
      <c r="J7802" s="25">
        <f t="shared" si="122"/>
        <v>1</v>
      </c>
    </row>
    <row r="7803" spans="2:10">
      <c r="B7803" s="3">
        <v>39533</v>
      </c>
      <c r="C7803" s="10" t="s">
        <v>23883</v>
      </c>
      <c r="D7803" s="10" t="s">
        <v>23884</v>
      </c>
      <c r="E7803" s="25">
        <v>1</v>
      </c>
      <c r="F7803" s="25">
        <v>0</v>
      </c>
      <c r="G7803" s="10" t="s">
        <v>23885</v>
      </c>
      <c r="H7803" s="25">
        <f>INDEX('Annexe 1 – Données des équipes'!$B$12:$R$114, MATCH(C7803, 'Annexe 1 – Données des équipes'!$B$12:$B$114,0),4)</f>
        <v>90</v>
      </c>
      <c r="I7803" s="25">
        <f>INDEX('Annexe 1 – Données des équipes'!$B$12:$R$114, MATCH(D7803, 'Annexe 1 – Données des équipes'!$B$12:$B$114,0),4)</f>
        <v>90</v>
      </c>
      <c r="J7803" s="25">
        <f t="shared" si="122"/>
        <v>1</v>
      </c>
    </row>
    <row r="7804" spans="2:10">
      <c r="B7804" s="3">
        <v>39533</v>
      </c>
      <c r="C7804" s="10" t="s">
        <v>23886</v>
      </c>
      <c r="D7804" s="10" t="s">
        <v>23887</v>
      </c>
      <c r="E7804" s="25">
        <v>0</v>
      </c>
      <c r="F7804" s="25">
        <v>1</v>
      </c>
      <c r="G7804" s="10" t="s">
        <v>23888</v>
      </c>
      <c r="H7804" s="25">
        <f>INDEX('Annexe 1 – Données des équipes'!$B$12:$R$114, MATCH(C7804, 'Annexe 1 – Données des équipes'!$B$12:$B$114,0),4)</f>
        <v>60</v>
      </c>
      <c r="I7804" s="25">
        <f>INDEX('Annexe 1 – Données des équipes'!$B$12:$R$114, MATCH(D7804, 'Annexe 1 – Données des équipes'!$B$12:$B$114,0),4)</f>
        <v>50</v>
      </c>
      <c r="J7804" s="25">
        <f t="shared" si="122"/>
        <v>1</v>
      </c>
    </row>
    <row r="7805" spans="2:10">
      <c r="B7805" s="3">
        <v>39554</v>
      </c>
      <c r="C7805" s="10" t="s">
        <v>23889</v>
      </c>
      <c r="D7805" s="10" t="s">
        <v>23890</v>
      </c>
      <c r="E7805" s="25">
        <v>1</v>
      </c>
      <c r="F7805" s="25">
        <v>0</v>
      </c>
      <c r="G7805" s="10" t="s">
        <v>23891</v>
      </c>
      <c r="H7805" s="25">
        <f>INDEX('Annexe 1 – Données des équipes'!$B$12:$R$114, MATCH(C7805, 'Annexe 1 – Données des équipes'!$B$12:$B$114,0),4)</f>
        <v>80</v>
      </c>
      <c r="I7805" s="25">
        <f>INDEX('Annexe 1 – Données des équipes'!$B$12:$R$114, MATCH(D7805, 'Annexe 1 – Données des équipes'!$B$12:$B$114,0),4)</f>
        <v>30</v>
      </c>
      <c r="J7805" s="25">
        <f t="shared" si="122"/>
        <v>1</v>
      </c>
    </row>
    <row r="7806" spans="2:10">
      <c r="B7806" s="3">
        <v>39561</v>
      </c>
      <c r="C7806" s="10" t="s">
        <v>23892</v>
      </c>
      <c r="D7806" s="10" t="s">
        <v>23893</v>
      </c>
      <c r="E7806" s="25">
        <v>1</v>
      </c>
      <c r="F7806" s="25">
        <v>0</v>
      </c>
      <c r="G7806" s="10" t="s">
        <v>23894</v>
      </c>
      <c r="H7806" s="25">
        <f>INDEX('Annexe 1 – Données des équipes'!$B$12:$R$114, MATCH(C7806, 'Annexe 1 – Données des équipes'!$B$12:$B$114,0),4)</f>
        <v>10</v>
      </c>
      <c r="I7806" s="25">
        <f>INDEX('Annexe 1 – Données des équipes'!$B$12:$R$114, MATCH(D7806, 'Annexe 1 – Données des équipes'!$B$12:$B$114,0),4)</f>
        <v>10</v>
      </c>
      <c r="J7806" s="25">
        <f t="shared" si="122"/>
        <v>1</v>
      </c>
    </row>
    <row r="7807" spans="2:10">
      <c r="B7807" s="3">
        <v>39578</v>
      </c>
      <c r="C7807" s="10" t="s">
        <v>23895</v>
      </c>
      <c r="D7807" s="10" t="s">
        <v>23896</v>
      </c>
      <c r="E7807" s="25">
        <v>2</v>
      </c>
      <c r="F7807" s="25">
        <v>1</v>
      </c>
      <c r="G7807" s="10" t="s">
        <v>23897</v>
      </c>
      <c r="H7807" s="25">
        <f>INDEX('Annexe 1 – Données des équipes'!$B$12:$R$114, MATCH(C7807, 'Annexe 1 – Données des équipes'!$B$12:$B$114,0),4)</f>
        <v>30</v>
      </c>
      <c r="I7807" s="25">
        <f>INDEX('Annexe 1 – Données des équipes'!$B$12:$R$114, MATCH(D7807, 'Annexe 1 – Données des équipes'!$B$12:$B$114,0),4)</f>
        <v>20</v>
      </c>
      <c r="J7807" s="25">
        <f t="shared" si="122"/>
        <v>1</v>
      </c>
    </row>
    <row r="7808" spans="2:10">
      <c r="B7808" s="3">
        <v>39585</v>
      </c>
      <c r="C7808" s="10" t="s">
        <v>23898</v>
      </c>
      <c r="D7808" s="10" t="s">
        <v>23899</v>
      </c>
      <c r="E7808" s="25">
        <v>2</v>
      </c>
      <c r="F7808" s="25">
        <v>1</v>
      </c>
      <c r="G7808" s="10" t="s">
        <v>23900</v>
      </c>
      <c r="H7808" s="25">
        <f>INDEX('Annexe 1 – Données des équipes'!$B$12:$R$114, MATCH(C7808, 'Annexe 1 – Données des équipes'!$B$12:$B$114,0),4)</f>
        <v>30</v>
      </c>
      <c r="I7808" s="25">
        <f>INDEX('Annexe 1 – Données des équipes'!$B$12:$R$114, MATCH(D7808, 'Annexe 1 – Données des équipes'!$B$12:$B$114,0),4)</f>
        <v>30</v>
      </c>
      <c r="J7808" s="25">
        <f t="shared" si="122"/>
        <v>1</v>
      </c>
    </row>
    <row r="7809" spans="2:10">
      <c r="B7809" s="3">
        <v>39588</v>
      </c>
      <c r="C7809" s="10" t="s">
        <v>23901</v>
      </c>
      <c r="D7809" s="10" t="s">
        <v>23902</v>
      </c>
      <c r="E7809" s="25">
        <v>1</v>
      </c>
      <c r="F7809" s="25">
        <v>0</v>
      </c>
      <c r="G7809" s="10" t="s">
        <v>23903</v>
      </c>
      <c r="H7809" s="25">
        <f>INDEX('Annexe 1 – Données des équipes'!$B$12:$R$114, MATCH(C7809, 'Annexe 1 – Données des équipes'!$B$12:$B$114,0),4)</f>
        <v>60</v>
      </c>
      <c r="I7809" s="25">
        <f>INDEX('Annexe 1 – Données des équipes'!$B$12:$R$114, MATCH(D7809, 'Annexe 1 – Données des équipes'!$B$12:$B$114,0),4)</f>
        <v>70</v>
      </c>
      <c r="J7809" s="25">
        <f t="shared" si="122"/>
        <v>1</v>
      </c>
    </row>
    <row r="7810" spans="2:10">
      <c r="B7810" s="3">
        <v>39591</v>
      </c>
      <c r="C7810" s="10" t="s">
        <v>23904</v>
      </c>
      <c r="D7810" s="10" t="s">
        <v>23905</v>
      </c>
      <c r="E7810" s="25">
        <v>1</v>
      </c>
      <c r="F7810" s="25">
        <v>0</v>
      </c>
      <c r="G7810" s="10" t="s">
        <v>23906</v>
      </c>
      <c r="H7810" s="25">
        <f>INDEX('Annexe 1 – Données des équipes'!$B$12:$R$114, MATCH(C7810, 'Annexe 1 – Données des équipes'!$B$12:$B$114,0),4)</f>
        <v>60</v>
      </c>
      <c r="I7810" s="25">
        <f>INDEX('Annexe 1 – Données des équipes'!$B$12:$R$114, MATCH(D7810, 'Annexe 1 – Données des équipes'!$B$12:$B$114,0),4)</f>
        <v>40</v>
      </c>
      <c r="J7810" s="25">
        <f t="shared" si="122"/>
        <v>1</v>
      </c>
    </row>
    <row r="7811" spans="2:10">
      <c r="B7811" s="3">
        <v>41293</v>
      </c>
      <c r="C7811" s="10" t="s">
        <v>23907</v>
      </c>
      <c r="D7811" s="10" t="s">
        <v>23908</v>
      </c>
      <c r="E7811" s="25">
        <v>0</v>
      </c>
      <c r="F7811" s="25">
        <v>0</v>
      </c>
      <c r="G7811" s="10" t="s">
        <v>23909</v>
      </c>
      <c r="H7811" s="25">
        <f>INDEX('Annexe 1 – Données des équipes'!$B$12:$R$114, MATCH(C7811, 'Annexe 1 – Données des équipes'!$B$12:$B$114,0),4)</f>
        <v>20</v>
      </c>
      <c r="I7811" s="25">
        <f>INDEX('Annexe 1 – Données des équipes'!$B$12:$R$114, MATCH(D7811, 'Annexe 1 – Données des équipes'!$B$12:$B$114,0),4)</f>
        <v>0</v>
      </c>
      <c r="J7811" s="25">
        <f t="shared" si="122"/>
        <v>0</v>
      </c>
    </row>
    <row r="7812" spans="2:10">
      <c r="B7812" s="3">
        <v>39592</v>
      </c>
      <c r="C7812" s="10" t="s">
        <v>23910</v>
      </c>
      <c r="D7812" s="10" t="s">
        <v>23911</v>
      </c>
      <c r="E7812" s="25">
        <v>3</v>
      </c>
      <c r="F7812" s="25">
        <v>2</v>
      </c>
      <c r="G7812" s="10" t="s">
        <v>23912</v>
      </c>
      <c r="H7812" s="25">
        <f>INDEX('Annexe 1 – Données des équipes'!$B$12:$R$114, MATCH(C7812, 'Annexe 1 – Données des équipes'!$B$12:$B$114,0),4)</f>
        <v>40</v>
      </c>
      <c r="I7812" s="25">
        <f>INDEX('Annexe 1 – Données des équipes'!$B$12:$R$114, MATCH(D7812, 'Annexe 1 – Données des équipes'!$B$12:$B$114,0),4)</f>
        <v>50</v>
      </c>
      <c r="J7812" s="25">
        <f t="shared" si="122"/>
        <v>1</v>
      </c>
    </row>
    <row r="7813" spans="2:10">
      <c r="B7813" s="3">
        <v>38668</v>
      </c>
      <c r="C7813" s="10" t="s">
        <v>23913</v>
      </c>
      <c r="D7813" s="10" t="s">
        <v>23914</v>
      </c>
      <c r="E7813" s="25">
        <v>1</v>
      </c>
      <c r="F7813" s="25">
        <v>2</v>
      </c>
      <c r="G7813" s="10" t="s">
        <v>23915</v>
      </c>
      <c r="H7813" s="25">
        <f>INDEX('Annexe 1 – Données des équipes'!$B$12:$R$114, MATCH(C7813, 'Annexe 1 – Données des équipes'!$B$12:$B$114,0),4)</f>
        <v>50</v>
      </c>
      <c r="I7813" s="25">
        <f>INDEX('Annexe 1 – Données des équipes'!$B$12:$R$114, MATCH(D7813, 'Annexe 1 – Données des équipes'!$B$12:$B$114,0),4)</f>
        <v>30</v>
      </c>
      <c r="J7813" s="25">
        <f t="shared" si="122"/>
        <v>1</v>
      </c>
    </row>
    <row r="7814" spans="2:10">
      <c r="B7814" s="3">
        <v>39592</v>
      </c>
      <c r="C7814" s="10" t="s">
        <v>23916</v>
      </c>
      <c r="D7814" s="10" t="s">
        <v>23917</v>
      </c>
      <c r="E7814" s="25">
        <v>1</v>
      </c>
      <c r="F7814" s="25">
        <v>0</v>
      </c>
      <c r="G7814" s="10" t="s">
        <v>23918</v>
      </c>
      <c r="H7814" s="25">
        <f>INDEX('Annexe 1 – Données des équipes'!$B$12:$R$114, MATCH(C7814, 'Annexe 1 – Données des équipes'!$B$12:$B$114,0),4)</f>
        <v>30</v>
      </c>
      <c r="I7814" s="25">
        <f>INDEX('Annexe 1 – Données des équipes'!$B$12:$R$114, MATCH(D7814, 'Annexe 1 – Données des équipes'!$B$12:$B$114,0),4)</f>
        <v>30</v>
      </c>
      <c r="J7814" s="25">
        <f t="shared" si="122"/>
        <v>1</v>
      </c>
    </row>
    <row r="7815" spans="2:10">
      <c r="B7815" s="3">
        <v>39593</v>
      </c>
      <c r="C7815" s="10" t="s">
        <v>23919</v>
      </c>
      <c r="D7815" s="10" t="s">
        <v>23920</v>
      </c>
      <c r="E7815" s="25">
        <v>3</v>
      </c>
      <c r="F7815" s="25">
        <v>2</v>
      </c>
      <c r="G7815" s="10" t="s">
        <v>23921</v>
      </c>
      <c r="H7815" s="25">
        <f>INDEX('Annexe 1 – Données des équipes'!$B$12:$R$114, MATCH(C7815, 'Annexe 1 – Données des équipes'!$B$12:$B$114,0),4)</f>
        <v>70</v>
      </c>
      <c r="I7815" s="25">
        <f>INDEX('Annexe 1 – Données des équipes'!$B$12:$R$114, MATCH(D7815, 'Annexe 1 – Données des équipes'!$B$12:$B$114,0),4)</f>
        <v>10</v>
      </c>
      <c r="J7815" s="25">
        <f t="shared" si="122"/>
        <v>1</v>
      </c>
    </row>
    <row r="7816" spans="2:10">
      <c r="B7816" s="3">
        <v>39593</v>
      </c>
      <c r="C7816" s="10" t="s">
        <v>23922</v>
      </c>
      <c r="D7816" s="10" t="s">
        <v>23923</v>
      </c>
      <c r="E7816" s="25">
        <v>2</v>
      </c>
      <c r="F7816" s="25">
        <v>3</v>
      </c>
      <c r="G7816" s="10" t="s">
        <v>23924</v>
      </c>
      <c r="H7816" s="25">
        <f>INDEX('Annexe 1 – Données des équipes'!$B$12:$R$114, MATCH(C7816, 'Annexe 1 – Données des équipes'!$B$12:$B$114,0),4)</f>
        <v>60</v>
      </c>
      <c r="I7816" s="25">
        <f>INDEX('Annexe 1 – Données des équipes'!$B$12:$R$114, MATCH(D7816, 'Annexe 1 – Données des équipes'!$B$12:$B$114,0),4)</f>
        <v>80</v>
      </c>
      <c r="J7816" s="25">
        <f t="shared" si="122"/>
        <v>1</v>
      </c>
    </row>
    <row r="7817" spans="2:10">
      <c r="B7817" s="3">
        <v>39594</v>
      </c>
      <c r="C7817" s="10" t="s">
        <v>23925</v>
      </c>
      <c r="D7817" s="10" t="s">
        <v>23926</v>
      </c>
      <c r="E7817" s="25">
        <v>1</v>
      </c>
      <c r="F7817" s="25">
        <v>0</v>
      </c>
      <c r="G7817" s="10" t="s">
        <v>23927</v>
      </c>
      <c r="H7817" s="25">
        <f>INDEX('Annexe 1 – Données des équipes'!$B$12:$R$114, MATCH(C7817, 'Annexe 1 – Données des équipes'!$B$12:$B$114,0),4)</f>
        <v>80</v>
      </c>
      <c r="I7817" s="25">
        <f>INDEX('Annexe 1 – Données des équipes'!$B$12:$R$114, MATCH(D7817, 'Annexe 1 – Données des équipes'!$B$12:$B$114,0),4)</f>
        <v>40</v>
      </c>
      <c r="J7817" s="25">
        <f t="shared" si="122"/>
        <v>1</v>
      </c>
    </row>
    <row r="7818" spans="2:10">
      <c r="B7818" s="3">
        <v>39595</v>
      </c>
      <c r="C7818" s="10" t="s">
        <v>23928</v>
      </c>
      <c r="D7818" s="10" t="s">
        <v>23929</v>
      </c>
      <c r="E7818" s="25">
        <v>0</v>
      </c>
      <c r="F7818" s="25">
        <v>1</v>
      </c>
      <c r="G7818" s="10" t="s">
        <v>23930</v>
      </c>
      <c r="H7818" s="25">
        <f>INDEX('Annexe 1 – Données des équipes'!$B$12:$R$114, MATCH(C7818, 'Annexe 1 – Données des équipes'!$B$12:$B$114,0),4)</f>
        <v>40</v>
      </c>
      <c r="I7818" s="25">
        <f>INDEX('Annexe 1 – Données des équipes'!$B$12:$R$114, MATCH(D7818, 'Annexe 1 – Données des équipes'!$B$12:$B$114,0),4)</f>
        <v>80</v>
      </c>
      <c r="J7818" s="25">
        <f t="shared" si="122"/>
        <v>1</v>
      </c>
    </row>
    <row r="7819" spans="2:10">
      <c r="B7819" s="3">
        <v>39595</v>
      </c>
      <c r="C7819" s="10" t="s">
        <v>23931</v>
      </c>
      <c r="D7819" s="10" t="s">
        <v>23932</v>
      </c>
      <c r="E7819" s="25">
        <v>2</v>
      </c>
      <c r="F7819" s="25">
        <v>1</v>
      </c>
      <c r="G7819" s="10" t="s">
        <v>23933</v>
      </c>
      <c r="H7819" s="25">
        <f>INDEX('Annexe 1 – Données des équipes'!$B$12:$R$114, MATCH(C7819, 'Annexe 1 – Données des équipes'!$B$12:$B$114,0),4)</f>
        <v>0</v>
      </c>
      <c r="I7819" s="25">
        <f>INDEX('Annexe 1 – Données des équipes'!$B$12:$R$114, MATCH(D7819, 'Annexe 1 – Données des équipes'!$B$12:$B$114,0),4)</f>
        <v>0</v>
      </c>
      <c r="J7819" s="25">
        <f t="shared" si="122"/>
        <v>1</v>
      </c>
    </row>
    <row r="7820" spans="2:10">
      <c r="B7820" s="3">
        <v>39595</v>
      </c>
      <c r="C7820" s="10" t="s">
        <v>23934</v>
      </c>
      <c r="D7820" s="10" t="s">
        <v>23935</v>
      </c>
      <c r="E7820" s="25">
        <v>2</v>
      </c>
      <c r="F7820" s="25">
        <v>1</v>
      </c>
      <c r="G7820" s="10" t="s">
        <v>23936</v>
      </c>
      <c r="H7820" s="25">
        <f>INDEX('Annexe 1 – Données des équipes'!$B$12:$R$114, MATCH(C7820, 'Annexe 1 – Données des équipes'!$B$12:$B$114,0),4)</f>
        <v>30</v>
      </c>
      <c r="I7820" s="25">
        <f>INDEX('Annexe 1 – Données des équipes'!$B$12:$R$114, MATCH(D7820, 'Annexe 1 – Données des équipes'!$B$12:$B$114,0),4)</f>
        <v>0</v>
      </c>
      <c r="J7820" s="25">
        <f t="shared" si="122"/>
        <v>1</v>
      </c>
    </row>
    <row r="7821" spans="2:10">
      <c r="B7821" s="3">
        <v>39596</v>
      </c>
      <c r="C7821" s="10" t="s">
        <v>23937</v>
      </c>
      <c r="D7821" s="10" t="s">
        <v>23938</v>
      </c>
      <c r="E7821" s="25">
        <v>0</v>
      </c>
      <c r="F7821" s="25">
        <v>1</v>
      </c>
      <c r="G7821" s="10" t="s">
        <v>23939</v>
      </c>
      <c r="H7821" s="25">
        <f>INDEX('Annexe 1 – Données des équipes'!$B$12:$R$114, MATCH(C7821, 'Annexe 1 – Données des équipes'!$B$12:$B$114,0),4)</f>
        <v>70</v>
      </c>
      <c r="I7821" s="25">
        <f>INDEX('Annexe 1 – Données des équipes'!$B$12:$R$114, MATCH(D7821, 'Annexe 1 – Données des équipes'!$B$12:$B$114,0),4)</f>
        <v>70</v>
      </c>
      <c r="J7821" s="25">
        <f t="shared" si="122"/>
        <v>1</v>
      </c>
    </row>
    <row r="7822" spans="2:10">
      <c r="B7822" s="3">
        <v>39596</v>
      </c>
      <c r="C7822" s="10" t="s">
        <v>23940</v>
      </c>
      <c r="D7822" s="10" t="s">
        <v>23941</v>
      </c>
      <c r="E7822" s="25">
        <v>2</v>
      </c>
      <c r="F7822" s="25">
        <v>1</v>
      </c>
      <c r="G7822" s="10" t="s">
        <v>23942</v>
      </c>
      <c r="H7822" s="25">
        <f>INDEX('Annexe 1 – Données des équipes'!$B$12:$R$114, MATCH(C7822, 'Annexe 1 – Données des équipes'!$B$12:$B$114,0),4)</f>
        <v>50</v>
      </c>
      <c r="I7822" s="25">
        <f>INDEX('Annexe 1 – Données des équipes'!$B$12:$R$114, MATCH(D7822, 'Annexe 1 – Données des équipes'!$B$12:$B$114,0),4)</f>
        <v>70</v>
      </c>
      <c r="J7822" s="25">
        <f t="shared" si="122"/>
        <v>1</v>
      </c>
    </row>
    <row r="7823" spans="2:10">
      <c r="B7823" s="3">
        <v>39597</v>
      </c>
      <c r="C7823" s="10" t="s">
        <v>23943</v>
      </c>
      <c r="D7823" s="10" t="s">
        <v>23944</v>
      </c>
      <c r="E7823" s="25">
        <v>1</v>
      </c>
      <c r="F7823" s="25">
        <v>0</v>
      </c>
      <c r="G7823" s="10" t="s">
        <v>23945</v>
      </c>
      <c r="H7823" s="25">
        <f>INDEX('Annexe 1 – Données des équipes'!$B$12:$R$114, MATCH(C7823, 'Annexe 1 – Données des équipes'!$B$12:$B$114,0),4)</f>
        <v>60</v>
      </c>
      <c r="I7823" s="25">
        <f>INDEX('Annexe 1 – Données des équipes'!$B$12:$R$114, MATCH(D7823, 'Annexe 1 – Données des équipes'!$B$12:$B$114,0),4)</f>
        <v>90</v>
      </c>
      <c r="J7823" s="25">
        <f t="shared" si="122"/>
        <v>1</v>
      </c>
    </row>
    <row r="7824" spans="2:10">
      <c r="B7824" s="3">
        <v>39599</v>
      </c>
      <c r="C7824" s="10" t="s">
        <v>23946</v>
      </c>
      <c r="D7824" s="10" t="s">
        <v>23947</v>
      </c>
      <c r="E7824" s="25">
        <v>3</v>
      </c>
      <c r="F7824" s="25">
        <v>2</v>
      </c>
      <c r="G7824" s="10" t="s">
        <v>23948</v>
      </c>
      <c r="H7824" s="25">
        <f>INDEX('Annexe 1 – Données des équipes'!$B$12:$R$114, MATCH(C7824, 'Annexe 1 – Données des équipes'!$B$12:$B$114,0),4)</f>
        <v>90</v>
      </c>
      <c r="I7824" s="25">
        <f>INDEX('Annexe 1 – Données des équipes'!$B$12:$R$114, MATCH(D7824, 'Annexe 1 – Données des équipes'!$B$12:$B$114,0),4)</f>
        <v>20</v>
      </c>
      <c r="J7824" s="25">
        <f t="shared" si="122"/>
        <v>1</v>
      </c>
    </row>
    <row r="7825" spans="2:10">
      <c r="B7825" s="3">
        <v>39599</v>
      </c>
      <c r="C7825" s="10" t="s">
        <v>23949</v>
      </c>
      <c r="D7825" s="10" t="s">
        <v>23950</v>
      </c>
      <c r="E7825" s="25">
        <v>2</v>
      </c>
      <c r="F7825" s="25">
        <v>1</v>
      </c>
      <c r="G7825" s="10" t="s">
        <v>23951</v>
      </c>
      <c r="H7825" s="25">
        <f>INDEX('Annexe 1 – Données des équipes'!$B$12:$R$114, MATCH(C7825, 'Annexe 1 – Données des équipes'!$B$12:$B$114,0),4)</f>
        <v>90</v>
      </c>
      <c r="I7825" s="25">
        <f>INDEX('Annexe 1 – Données des équipes'!$B$12:$R$114, MATCH(D7825, 'Annexe 1 – Données des équipes'!$B$12:$B$114,0),4)</f>
        <v>70</v>
      </c>
      <c r="J7825" s="25">
        <f t="shared" si="122"/>
        <v>1</v>
      </c>
    </row>
    <row r="7826" spans="2:10">
      <c r="B7826" s="3">
        <v>39599</v>
      </c>
      <c r="C7826" s="10" t="s">
        <v>23952</v>
      </c>
      <c r="D7826" s="10" t="s">
        <v>23953</v>
      </c>
      <c r="E7826" s="25">
        <v>1</v>
      </c>
      <c r="F7826" s="25">
        <v>0</v>
      </c>
      <c r="G7826" s="10" t="s">
        <v>23954</v>
      </c>
      <c r="H7826" s="25">
        <f>INDEX('Annexe 1 – Données des équipes'!$B$12:$R$114, MATCH(C7826, 'Annexe 1 – Données des équipes'!$B$12:$B$114,0),4)</f>
        <v>70</v>
      </c>
      <c r="I7826" s="25">
        <f>INDEX('Annexe 1 – Données des équipes'!$B$12:$R$114, MATCH(D7826, 'Annexe 1 – Données des équipes'!$B$12:$B$114,0),4)</f>
        <v>20</v>
      </c>
      <c r="J7826" s="25">
        <f t="shared" ref="J7826:J7889" si="123">ABS(F7826-E7826)</f>
        <v>1</v>
      </c>
    </row>
    <row r="7827" spans="2:10">
      <c r="B7827" s="3">
        <v>39599</v>
      </c>
      <c r="C7827" s="10" t="s">
        <v>23955</v>
      </c>
      <c r="D7827" s="10" t="s">
        <v>23956</v>
      </c>
      <c r="E7827" s="25">
        <v>2</v>
      </c>
      <c r="F7827" s="25">
        <v>1</v>
      </c>
      <c r="G7827" s="10" t="s">
        <v>23957</v>
      </c>
      <c r="H7827" s="25">
        <f>INDEX('Annexe 1 – Données des équipes'!$B$12:$R$114, MATCH(C7827, 'Annexe 1 – Données des équipes'!$B$12:$B$114,0),4)</f>
        <v>90</v>
      </c>
      <c r="I7827" s="25">
        <f>INDEX('Annexe 1 – Données des équipes'!$B$12:$R$114, MATCH(D7827, 'Annexe 1 – Données des équipes'!$B$12:$B$114,0),4)</f>
        <v>80</v>
      </c>
      <c r="J7827" s="25">
        <f t="shared" si="123"/>
        <v>1</v>
      </c>
    </row>
    <row r="7828" spans="2:10">
      <c r="B7828" s="3">
        <v>39600</v>
      </c>
      <c r="C7828" s="10" t="s">
        <v>23958</v>
      </c>
      <c r="D7828" s="10" t="s">
        <v>23959</v>
      </c>
      <c r="E7828" s="25">
        <v>1</v>
      </c>
      <c r="F7828" s="25">
        <v>0</v>
      </c>
      <c r="G7828" s="10" t="s">
        <v>23960</v>
      </c>
      <c r="H7828" s="25">
        <f>INDEX('Annexe 1 – Données des équipes'!$B$12:$R$114, MATCH(C7828, 'Annexe 1 – Données des équipes'!$B$12:$B$114,0),4)</f>
        <v>60</v>
      </c>
      <c r="I7828" s="25">
        <f>INDEX('Annexe 1 – Données des équipes'!$B$12:$R$114, MATCH(D7828, 'Annexe 1 – Données des équipes'!$B$12:$B$114,0),4)</f>
        <v>30</v>
      </c>
      <c r="J7828" s="25">
        <f t="shared" si="123"/>
        <v>1</v>
      </c>
    </row>
    <row r="7829" spans="2:10">
      <c r="B7829" s="3">
        <v>39600</v>
      </c>
      <c r="C7829" s="10" t="s">
        <v>23961</v>
      </c>
      <c r="D7829" s="10" t="s">
        <v>23962</v>
      </c>
      <c r="E7829" s="25">
        <v>0</v>
      </c>
      <c r="F7829" s="25">
        <v>1</v>
      </c>
      <c r="G7829" s="10" t="s">
        <v>23963</v>
      </c>
      <c r="H7829" s="25">
        <f>INDEX('Annexe 1 – Données des équipes'!$B$12:$R$114, MATCH(C7829, 'Annexe 1 – Données des équipes'!$B$12:$B$114,0),4)</f>
        <v>10</v>
      </c>
      <c r="I7829" s="25">
        <f>INDEX('Annexe 1 – Données des équipes'!$B$12:$R$114, MATCH(D7829, 'Annexe 1 – Données des équipes'!$B$12:$B$114,0),4)</f>
        <v>50</v>
      </c>
      <c r="J7829" s="25">
        <f t="shared" si="123"/>
        <v>1</v>
      </c>
    </row>
    <row r="7830" spans="2:10">
      <c r="B7830" s="3">
        <v>39600</v>
      </c>
      <c r="C7830" s="10" t="s">
        <v>23964</v>
      </c>
      <c r="D7830" s="10" t="s">
        <v>23965</v>
      </c>
      <c r="E7830" s="25">
        <v>0</v>
      </c>
      <c r="F7830" s="25">
        <v>1</v>
      </c>
      <c r="G7830" s="10" t="s">
        <v>23966</v>
      </c>
      <c r="H7830" s="25">
        <f>INDEX('Annexe 1 – Données des équipes'!$B$12:$R$114, MATCH(C7830, 'Annexe 1 – Données des équipes'!$B$12:$B$114,0),4)</f>
        <v>80</v>
      </c>
      <c r="I7830" s="25">
        <f>INDEX('Annexe 1 – Données des équipes'!$B$12:$R$114, MATCH(D7830, 'Annexe 1 – Données des équipes'!$B$12:$B$114,0),4)</f>
        <v>60</v>
      </c>
      <c r="J7830" s="25">
        <f t="shared" si="123"/>
        <v>1</v>
      </c>
    </row>
    <row r="7831" spans="2:10">
      <c r="B7831" s="3">
        <v>39600</v>
      </c>
      <c r="C7831" s="10" t="s">
        <v>23967</v>
      </c>
      <c r="D7831" s="10" t="s">
        <v>23968</v>
      </c>
      <c r="E7831" s="25">
        <v>1</v>
      </c>
      <c r="F7831" s="25">
        <v>2</v>
      </c>
      <c r="G7831" s="10" t="s">
        <v>23969</v>
      </c>
      <c r="H7831" s="25">
        <f>INDEX('Annexe 1 – Données des équipes'!$B$12:$R$114, MATCH(C7831, 'Annexe 1 – Données des équipes'!$B$12:$B$114,0),4)</f>
        <v>40</v>
      </c>
      <c r="I7831" s="25">
        <f>INDEX('Annexe 1 – Données des équipes'!$B$12:$R$114, MATCH(D7831, 'Annexe 1 – Données des équipes'!$B$12:$B$114,0),4)</f>
        <v>40</v>
      </c>
      <c r="J7831" s="25">
        <f t="shared" si="123"/>
        <v>1</v>
      </c>
    </row>
    <row r="7832" spans="2:10">
      <c r="B7832" s="3">
        <v>39601</v>
      </c>
      <c r="C7832" s="10" t="s">
        <v>23970</v>
      </c>
      <c r="D7832" s="10" t="s">
        <v>23971</v>
      </c>
      <c r="E7832" s="25">
        <v>1</v>
      </c>
      <c r="F7832" s="25">
        <v>0</v>
      </c>
      <c r="G7832" s="10" t="s">
        <v>23972</v>
      </c>
      <c r="H7832" s="25">
        <f>INDEX('Annexe 1 – Données des équipes'!$B$12:$R$114, MATCH(C7832, 'Annexe 1 – Données des équipes'!$B$12:$B$114,0),4)</f>
        <v>30</v>
      </c>
      <c r="I7832" s="25">
        <f>INDEX('Annexe 1 – Données des équipes'!$B$12:$R$114, MATCH(D7832, 'Annexe 1 – Données des équipes'!$B$12:$B$114,0),4)</f>
        <v>0</v>
      </c>
      <c r="J7832" s="25">
        <f t="shared" si="123"/>
        <v>1</v>
      </c>
    </row>
    <row r="7833" spans="2:10">
      <c r="B7833" s="3">
        <v>39602</v>
      </c>
      <c r="C7833" s="10" t="s">
        <v>23973</v>
      </c>
      <c r="D7833" s="10" t="s">
        <v>23974</v>
      </c>
      <c r="E7833" s="25">
        <v>1</v>
      </c>
      <c r="F7833" s="25">
        <v>0</v>
      </c>
      <c r="G7833" s="10" t="s">
        <v>23975</v>
      </c>
      <c r="H7833" s="25">
        <f>INDEX('Annexe 1 – Données des équipes'!$B$12:$R$114, MATCH(C7833, 'Annexe 1 – Données des équipes'!$B$12:$B$114,0),4)</f>
        <v>90</v>
      </c>
      <c r="I7833" s="25">
        <f>INDEX('Annexe 1 – Données des équipes'!$B$12:$R$114, MATCH(D7833, 'Annexe 1 – Données des équipes'!$B$12:$B$114,0),4)</f>
        <v>90</v>
      </c>
      <c r="J7833" s="25">
        <f t="shared" si="123"/>
        <v>1</v>
      </c>
    </row>
    <row r="7834" spans="2:10">
      <c r="B7834" s="3">
        <v>39606</v>
      </c>
      <c r="C7834" s="10" t="s">
        <v>23976</v>
      </c>
      <c r="D7834" s="10" t="s">
        <v>23977</v>
      </c>
      <c r="E7834" s="25">
        <v>0</v>
      </c>
      <c r="F7834" s="25">
        <v>1</v>
      </c>
      <c r="G7834" s="10" t="s">
        <v>23978</v>
      </c>
      <c r="H7834" s="25">
        <f>INDEX('Annexe 1 – Données des équipes'!$B$12:$R$114, MATCH(C7834, 'Annexe 1 – Données des équipes'!$B$12:$B$114,0),4)</f>
        <v>30</v>
      </c>
      <c r="I7834" s="25">
        <f>INDEX('Annexe 1 – Données des équipes'!$B$12:$R$114, MATCH(D7834, 'Annexe 1 – Données des équipes'!$B$12:$B$114,0),4)</f>
        <v>0</v>
      </c>
      <c r="J7834" s="25">
        <f t="shared" si="123"/>
        <v>1</v>
      </c>
    </row>
    <row r="7835" spans="2:10">
      <c r="B7835" s="3">
        <v>39606</v>
      </c>
      <c r="C7835" s="10" t="s">
        <v>23979</v>
      </c>
      <c r="D7835" s="10" t="s">
        <v>23980</v>
      </c>
      <c r="E7835" s="25">
        <v>1</v>
      </c>
      <c r="F7835" s="25">
        <v>0</v>
      </c>
      <c r="G7835" s="10" t="s">
        <v>23981</v>
      </c>
      <c r="H7835" s="25">
        <f>INDEX('Annexe 1 – Données des équipes'!$B$12:$R$114, MATCH(C7835, 'Annexe 1 – Données des équipes'!$B$12:$B$114,0),4)</f>
        <v>30</v>
      </c>
      <c r="I7835" s="25">
        <f>INDEX('Annexe 1 – Données des équipes'!$B$12:$R$114, MATCH(D7835, 'Annexe 1 – Données des équipes'!$B$12:$B$114,0),4)</f>
        <v>60</v>
      </c>
      <c r="J7835" s="25">
        <f t="shared" si="123"/>
        <v>1</v>
      </c>
    </row>
    <row r="7836" spans="2:10">
      <c r="B7836" s="3">
        <v>39606</v>
      </c>
      <c r="C7836" s="10" t="s">
        <v>23982</v>
      </c>
      <c r="D7836" s="10" t="s">
        <v>23983</v>
      </c>
      <c r="E7836" s="25">
        <v>0</v>
      </c>
      <c r="F7836" s="25">
        <v>1</v>
      </c>
      <c r="G7836" s="10" t="s">
        <v>23984</v>
      </c>
      <c r="H7836" s="25">
        <f>INDEX('Annexe 1 – Données des équipes'!$B$12:$R$114, MATCH(C7836, 'Annexe 1 – Données des équipes'!$B$12:$B$114,0),4)</f>
        <v>10</v>
      </c>
      <c r="I7836" s="25">
        <f>INDEX('Annexe 1 – Données des équipes'!$B$12:$R$114, MATCH(D7836, 'Annexe 1 – Données des équipes'!$B$12:$B$114,0),4)</f>
        <v>70</v>
      </c>
      <c r="J7836" s="25">
        <f t="shared" si="123"/>
        <v>1</v>
      </c>
    </row>
    <row r="7837" spans="2:10">
      <c r="B7837" s="3">
        <v>39606</v>
      </c>
      <c r="C7837" s="10" t="s">
        <v>23985</v>
      </c>
      <c r="D7837" s="10" t="s">
        <v>23986</v>
      </c>
      <c r="E7837" s="25">
        <v>1</v>
      </c>
      <c r="F7837" s="25">
        <v>2</v>
      </c>
      <c r="G7837" s="10" t="s">
        <v>23987</v>
      </c>
      <c r="H7837" s="25">
        <f>INDEX('Annexe 1 – Données des équipes'!$B$12:$R$114, MATCH(C7837, 'Annexe 1 – Données des équipes'!$B$12:$B$114,0),4)</f>
        <v>0</v>
      </c>
      <c r="I7837" s="25">
        <f>INDEX('Annexe 1 – Données des équipes'!$B$12:$R$114, MATCH(D7837, 'Annexe 1 – Données des équipes'!$B$12:$B$114,0),4)</f>
        <v>30</v>
      </c>
      <c r="J7837" s="25">
        <f t="shared" si="123"/>
        <v>1</v>
      </c>
    </row>
    <row r="7838" spans="2:10">
      <c r="B7838" s="3">
        <v>39606</v>
      </c>
      <c r="C7838" s="10" t="s">
        <v>23988</v>
      </c>
      <c r="D7838" s="10" t="s">
        <v>23989</v>
      </c>
      <c r="E7838" s="25">
        <v>0</v>
      </c>
      <c r="F7838" s="25">
        <v>1</v>
      </c>
      <c r="G7838" s="10" t="s">
        <v>23990</v>
      </c>
      <c r="H7838" s="25">
        <f>INDEX('Annexe 1 – Données des équipes'!$B$12:$R$114, MATCH(C7838, 'Annexe 1 – Données des équipes'!$B$12:$B$114,0),4)</f>
        <v>20</v>
      </c>
      <c r="I7838" s="25">
        <f>INDEX('Annexe 1 – Données des équipes'!$B$12:$R$114, MATCH(D7838, 'Annexe 1 – Données des équipes'!$B$12:$B$114,0),4)</f>
        <v>70</v>
      </c>
      <c r="J7838" s="25">
        <f t="shared" si="123"/>
        <v>1</v>
      </c>
    </row>
    <row r="7839" spans="2:10">
      <c r="B7839" s="3">
        <v>39607</v>
      </c>
      <c r="C7839" s="10" t="s">
        <v>23991</v>
      </c>
      <c r="D7839" s="10" t="s">
        <v>23992</v>
      </c>
      <c r="E7839" s="25">
        <v>0</v>
      </c>
      <c r="F7839" s="25">
        <v>1</v>
      </c>
      <c r="G7839" s="10" t="s">
        <v>23993</v>
      </c>
      <c r="H7839" s="25">
        <f>INDEX('Annexe 1 – Données des équipes'!$B$12:$R$114, MATCH(C7839, 'Annexe 1 – Données des équipes'!$B$12:$B$114,0),4)</f>
        <v>60</v>
      </c>
      <c r="I7839" s="25">
        <f>INDEX('Annexe 1 – Données des équipes'!$B$12:$R$114, MATCH(D7839, 'Annexe 1 – Données des équipes'!$B$12:$B$114,0),4)</f>
        <v>80</v>
      </c>
      <c r="J7839" s="25">
        <f t="shared" si="123"/>
        <v>1</v>
      </c>
    </row>
    <row r="7840" spans="2:10">
      <c r="B7840" s="3">
        <v>39610</v>
      </c>
      <c r="C7840" s="10" t="s">
        <v>23994</v>
      </c>
      <c r="D7840" s="10" t="s">
        <v>23995</v>
      </c>
      <c r="E7840" s="25">
        <v>1</v>
      </c>
      <c r="F7840" s="25">
        <v>2</v>
      </c>
      <c r="G7840" s="10" t="s">
        <v>23996</v>
      </c>
      <c r="H7840" s="25">
        <f>INDEX('Annexe 1 – Données des équipes'!$B$12:$R$114, MATCH(C7840, 'Annexe 1 – Données des équipes'!$B$12:$B$114,0),4)</f>
        <v>80</v>
      </c>
      <c r="I7840" s="25">
        <f>INDEX('Annexe 1 – Données des équipes'!$B$12:$R$114, MATCH(D7840, 'Annexe 1 – Données des équipes'!$B$12:$B$114,0),4)</f>
        <v>60</v>
      </c>
      <c r="J7840" s="25">
        <f t="shared" si="123"/>
        <v>1</v>
      </c>
    </row>
    <row r="7841" spans="2:10">
      <c r="B7841" s="3">
        <v>39611</v>
      </c>
      <c r="C7841" s="10" t="s">
        <v>23997</v>
      </c>
      <c r="D7841" s="10" t="s">
        <v>23998</v>
      </c>
      <c r="E7841" s="25">
        <v>2</v>
      </c>
      <c r="F7841" s="25">
        <v>1</v>
      </c>
      <c r="G7841" s="10" t="s">
        <v>23999</v>
      </c>
      <c r="H7841" s="25">
        <f>INDEX('Annexe 1 – Données des équipes'!$B$12:$R$114, MATCH(C7841, 'Annexe 1 – Données des équipes'!$B$12:$B$114,0),4)</f>
        <v>80</v>
      </c>
      <c r="I7841" s="25">
        <f>INDEX('Annexe 1 – Données des équipes'!$B$12:$R$114, MATCH(D7841, 'Annexe 1 – Données des équipes'!$B$12:$B$114,0),4)</f>
        <v>90</v>
      </c>
      <c r="J7841" s="25">
        <f t="shared" si="123"/>
        <v>1</v>
      </c>
    </row>
    <row r="7842" spans="2:10">
      <c r="B7842" s="3">
        <v>39613</v>
      </c>
      <c r="C7842" s="10" t="s">
        <v>24000</v>
      </c>
      <c r="D7842" s="10" t="s">
        <v>24001</v>
      </c>
      <c r="E7842" s="25">
        <v>1</v>
      </c>
      <c r="F7842" s="25">
        <v>2</v>
      </c>
      <c r="G7842" s="10" t="s">
        <v>24002</v>
      </c>
      <c r="H7842" s="25">
        <f>INDEX('Annexe 1 – Données des équipes'!$B$12:$R$114, MATCH(C7842, 'Annexe 1 – Données des équipes'!$B$12:$B$114,0),4)</f>
        <v>30</v>
      </c>
      <c r="I7842" s="25">
        <f>INDEX('Annexe 1 – Données des équipes'!$B$12:$R$114, MATCH(D7842, 'Annexe 1 – Données des équipes'!$B$12:$B$114,0),4)</f>
        <v>30</v>
      </c>
      <c r="J7842" s="25">
        <f t="shared" si="123"/>
        <v>1</v>
      </c>
    </row>
    <row r="7843" spans="2:10">
      <c r="B7843" s="3">
        <v>39613</v>
      </c>
      <c r="C7843" s="10" t="s">
        <v>24003</v>
      </c>
      <c r="D7843" s="10" t="s">
        <v>24004</v>
      </c>
      <c r="E7843" s="25">
        <v>0</v>
      </c>
      <c r="F7843" s="25">
        <v>1</v>
      </c>
      <c r="G7843" s="10" t="s">
        <v>24005</v>
      </c>
      <c r="H7843" s="25">
        <f>INDEX('Annexe 1 – Données des équipes'!$B$12:$R$114, MATCH(C7843, 'Annexe 1 – Données des équipes'!$B$12:$B$114,0),4)</f>
        <v>50</v>
      </c>
      <c r="I7843" s="25">
        <f>INDEX('Annexe 1 – Données des équipes'!$B$12:$R$114, MATCH(D7843, 'Annexe 1 – Données des équipes'!$B$12:$B$114,0),4)</f>
        <v>50</v>
      </c>
      <c r="J7843" s="25">
        <f t="shared" si="123"/>
        <v>1</v>
      </c>
    </row>
    <row r="7844" spans="2:10">
      <c r="B7844" s="3">
        <v>39613</v>
      </c>
      <c r="C7844" s="10" t="s">
        <v>24006</v>
      </c>
      <c r="D7844" s="10" t="s">
        <v>24007</v>
      </c>
      <c r="E7844" s="25">
        <v>2</v>
      </c>
      <c r="F7844" s="25">
        <v>3</v>
      </c>
      <c r="G7844" s="10" t="s">
        <v>24008</v>
      </c>
      <c r="H7844" s="25">
        <f>INDEX('Annexe 1 – Données des équipes'!$B$12:$R$114, MATCH(C7844, 'Annexe 1 – Données des équipes'!$B$12:$B$114,0),4)</f>
        <v>0</v>
      </c>
      <c r="I7844" s="25">
        <f>INDEX('Annexe 1 – Données des équipes'!$B$12:$R$114, MATCH(D7844, 'Annexe 1 – Données des équipes'!$B$12:$B$114,0),4)</f>
        <v>20</v>
      </c>
      <c r="J7844" s="25">
        <f t="shared" si="123"/>
        <v>1</v>
      </c>
    </row>
    <row r="7845" spans="2:10">
      <c r="B7845" s="3">
        <v>39613</v>
      </c>
      <c r="C7845" s="10" t="s">
        <v>24009</v>
      </c>
      <c r="D7845" s="10" t="s">
        <v>24010</v>
      </c>
      <c r="E7845" s="25">
        <v>1</v>
      </c>
      <c r="F7845" s="25">
        <v>2</v>
      </c>
      <c r="G7845" s="10" t="s">
        <v>24011</v>
      </c>
      <c r="H7845" s="25">
        <f>INDEX('Annexe 1 – Données des équipes'!$B$12:$R$114, MATCH(C7845, 'Annexe 1 – Données des équipes'!$B$12:$B$114,0),4)</f>
        <v>80</v>
      </c>
      <c r="I7845" s="25">
        <f>INDEX('Annexe 1 – Données des équipes'!$B$12:$R$114, MATCH(D7845, 'Annexe 1 – Données des équipes'!$B$12:$B$114,0),4)</f>
        <v>90</v>
      </c>
      <c r="J7845" s="25">
        <f t="shared" si="123"/>
        <v>1</v>
      </c>
    </row>
    <row r="7846" spans="2:10">
      <c r="B7846" s="3">
        <v>39614</v>
      </c>
      <c r="C7846" s="10" t="s">
        <v>24012</v>
      </c>
      <c r="D7846" s="10" t="s">
        <v>24013</v>
      </c>
      <c r="E7846" s="25">
        <v>1</v>
      </c>
      <c r="F7846" s="25">
        <v>0</v>
      </c>
      <c r="G7846" s="10" t="s">
        <v>24014</v>
      </c>
      <c r="H7846" s="25">
        <f>INDEX('Annexe 1 – Données des équipes'!$B$12:$R$114, MATCH(C7846, 'Annexe 1 – Données des équipes'!$B$12:$B$114,0),4)</f>
        <v>50</v>
      </c>
      <c r="I7846" s="25">
        <f>INDEX('Annexe 1 – Données des équipes'!$B$12:$R$114, MATCH(D7846, 'Annexe 1 – Données des équipes'!$B$12:$B$114,0),4)</f>
        <v>0</v>
      </c>
      <c r="J7846" s="25">
        <f t="shared" si="123"/>
        <v>1</v>
      </c>
    </row>
    <row r="7847" spans="2:10">
      <c r="B7847" s="3">
        <v>39615</v>
      </c>
      <c r="C7847" s="10" t="s">
        <v>24015</v>
      </c>
      <c r="D7847" s="10" t="s">
        <v>24016</v>
      </c>
      <c r="E7847" s="25">
        <v>0</v>
      </c>
      <c r="F7847" s="25">
        <v>1</v>
      </c>
      <c r="G7847" s="10" t="s">
        <v>24017</v>
      </c>
      <c r="H7847" s="25">
        <f>INDEX('Annexe 1 – Données des équipes'!$B$12:$R$114, MATCH(C7847, 'Annexe 1 – Données des équipes'!$B$12:$B$114,0),4)</f>
        <v>60</v>
      </c>
      <c r="I7847" s="25">
        <f>INDEX('Annexe 1 – Données des équipes'!$B$12:$R$114, MATCH(D7847, 'Annexe 1 – Données des équipes'!$B$12:$B$114,0),4)</f>
        <v>90</v>
      </c>
      <c r="J7847" s="25">
        <f t="shared" si="123"/>
        <v>1</v>
      </c>
    </row>
    <row r="7848" spans="2:10">
      <c r="B7848" s="3">
        <v>39615</v>
      </c>
      <c r="C7848" s="10" t="s">
        <v>24018</v>
      </c>
      <c r="D7848" s="10" t="s">
        <v>24019</v>
      </c>
      <c r="E7848" s="25">
        <v>0</v>
      </c>
      <c r="F7848" s="25">
        <v>1</v>
      </c>
      <c r="G7848" s="10" t="s">
        <v>24020</v>
      </c>
      <c r="H7848" s="25">
        <f>INDEX('Annexe 1 – Données des équipes'!$B$12:$R$114, MATCH(C7848, 'Annexe 1 – Données des équipes'!$B$12:$B$114,0),4)</f>
        <v>80</v>
      </c>
      <c r="I7848" s="25">
        <f>INDEX('Annexe 1 – Données des équipes'!$B$12:$R$114, MATCH(D7848, 'Annexe 1 – Données des équipes'!$B$12:$B$114,0),4)</f>
        <v>80</v>
      </c>
      <c r="J7848" s="25">
        <f t="shared" si="123"/>
        <v>1</v>
      </c>
    </row>
    <row r="7849" spans="2:10">
      <c r="B7849" s="3">
        <v>39617</v>
      </c>
      <c r="C7849" s="10" t="s">
        <v>24021</v>
      </c>
      <c r="D7849" s="10" t="s">
        <v>24022</v>
      </c>
      <c r="E7849" s="25">
        <v>1</v>
      </c>
      <c r="F7849" s="25">
        <v>2</v>
      </c>
      <c r="G7849" s="10" t="s">
        <v>24023</v>
      </c>
      <c r="H7849" s="25">
        <f>INDEX('Annexe 1 – Données des équipes'!$B$12:$R$114, MATCH(C7849, 'Annexe 1 – Données des équipes'!$B$12:$B$114,0),4)</f>
        <v>50</v>
      </c>
      <c r="I7849" s="25">
        <f>INDEX('Annexe 1 – Données des équipes'!$B$12:$R$114, MATCH(D7849, 'Annexe 1 – Données des équipes'!$B$12:$B$114,0),4)</f>
        <v>90</v>
      </c>
      <c r="J7849" s="25">
        <f t="shared" si="123"/>
        <v>1</v>
      </c>
    </row>
    <row r="7850" spans="2:10">
      <c r="B7850" s="3">
        <v>39618</v>
      </c>
      <c r="C7850" s="10" t="s">
        <v>24024</v>
      </c>
      <c r="D7850" s="10" t="s">
        <v>24025</v>
      </c>
      <c r="E7850" s="25">
        <v>2</v>
      </c>
      <c r="F7850" s="25">
        <v>3</v>
      </c>
      <c r="G7850" s="10" t="s">
        <v>24026</v>
      </c>
      <c r="H7850" s="25">
        <f>INDEX('Annexe 1 – Données des équipes'!$B$12:$R$114, MATCH(C7850, 'Annexe 1 – Données des équipes'!$B$12:$B$114,0),4)</f>
        <v>90</v>
      </c>
      <c r="I7850" s="25">
        <f>INDEX('Annexe 1 – Données des équipes'!$B$12:$R$114, MATCH(D7850, 'Annexe 1 – Données des équipes'!$B$12:$B$114,0),4)</f>
        <v>90</v>
      </c>
      <c r="J7850" s="25">
        <f t="shared" si="123"/>
        <v>1</v>
      </c>
    </row>
    <row r="7851" spans="2:10">
      <c r="B7851" s="3">
        <v>39618</v>
      </c>
      <c r="C7851" s="10" t="s">
        <v>24027</v>
      </c>
      <c r="D7851" s="10" t="s">
        <v>24028</v>
      </c>
      <c r="E7851" s="25">
        <v>2</v>
      </c>
      <c r="F7851" s="25">
        <v>3</v>
      </c>
      <c r="G7851" s="10" t="s">
        <v>24029</v>
      </c>
      <c r="H7851" s="25">
        <f>INDEX('Annexe 1 – Données des équipes'!$B$12:$R$114, MATCH(C7851, 'Annexe 1 – Données des équipes'!$B$12:$B$114,0),4)</f>
        <v>60</v>
      </c>
      <c r="I7851" s="25">
        <f>INDEX('Annexe 1 – Données des équipes'!$B$12:$R$114, MATCH(D7851, 'Annexe 1 – Données des équipes'!$B$12:$B$114,0),4)</f>
        <v>80</v>
      </c>
      <c r="J7851" s="25">
        <f t="shared" si="123"/>
        <v>1</v>
      </c>
    </row>
    <row r="7852" spans="2:10">
      <c r="B7852" s="3">
        <v>39621</v>
      </c>
      <c r="C7852" s="10" t="s">
        <v>24030</v>
      </c>
      <c r="D7852" s="10" t="s">
        <v>24031</v>
      </c>
      <c r="E7852" s="25">
        <v>0</v>
      </c>
      <c r="F7852" s="25">
        <v>1</v>
      </c>
      <c r="G7852" s="10" t="s">
        <v>24032</v>
      </c>
      <c r="H7852" s="25">
        <f>INDEX('Annexe 1 – Données des équipes'!$B$12:$R$114, MATCH(C7852, 'Annexe 1 – Données des équipes'!$B$12:$B$114,0),4)</f>
        <v>60</v>
      </c>
      <c r="I7852" s="25">
        <f>INDEX('Annexe 1 – Données des équipes'!$B$12:$R$114, MATCH(D7852, 'Annexe 1 – Données des équipes'!$B$12:$B$114,0),4)</f>
        <v>30</v>
      </c>
      <c r="J7852" s="25">
        <f t="shared" si="123"/>
        <v>1</v>
      </c>
    </row>
    <row r="7853" spans="2:10">
      <c r="B7853" s="3">
        <v>39621</v>
      </c>
      <c r="C7853" s="10" t="s">
        <v>24033</v>
      </c>
      <c r="D7853" s="10" t="s">
        <v>24034</v>
      </c>
      <c r="E7853" s="25">
        <v>0</v>
      </c>
      <c r="F7853" s="25">
        <v>1</v>
      </c>
      <c r="G7853" s="10" t="s">
        <v>24035</v>
      </c>
      <c r="H7853" s="25">
        <f>INDEX('Annexe 1 – Données des équipes'!$B$12:$R$114, MATCH(C7853, 'Annexe 1 – Données des équipes'!$B$12:$B$114,0),4)</f>
        <v>30</v>
      </c>
      <c r="I7853" s="25">
        <f>INDEX('Annexe 1 – Données des équipes'!$B$12:$R$114, MATCH(D7853, 'Annexe 1 – Données des équipes'!$B$12:$B$114,0),4)</f>
        <v>0</v>
      </c>
      <c r="J7853" s="25">
        <f t="shared" si="123"/>
        <v>1</v>
      </c>
    </row>
    <row r="7854" spans="2:10">
      <c r="B7854" s="3">
        <v>39624</v>
      </c>
      <c r="C7854" s="10" t="s">
        <v>24036</v>
      </c>
      <c r="D7854" s="10" t="s">
        <v>24037</v>
      </c>
      <c r="E7854" s="25">
        <v>3</v>
      </c>
      <c r="F7854" s="25">
        <v>2</v>
      </c>
      <c r="G7854" s="10" t="s">
        <v>24038</v>
      </c>
      <c r="H7854" s="25">
        <f>INDEX('Annexe 1 – Données des équipes'!$B$12:$R$114, MATCH(C7854, 'Annexe 1 – Données des équipes'!$B$12:$B$114,0),4)</f>
        <v>90</v>
      </c>
      <c r="I7854" s="25">
        <f>INDEX('Annexe 1 – Données des équipes'!$B$12:$R$114, MATCH(D7854, 'Annexe 1 – Données des équipes'!$B$12:$B$114,0),4)</f>
        <v>60</v>
      </c>
      <c r="J7854" s="25">
        <f t="shared" si="123"/>
        <v>1</v>
      </c>
    </row>
    <row r="7855" spans="2:10">
      <c r="B7855" s="3">
        <v>39628</v>
      </c>
      <c r="C7855" s="10" t="s">
        <v>24039</v>
      </c>
      <c r="D7855" s="10" t="s">
        <v>24040</v>
      </c>
      <c r="E7855" s="25">
        <v>0</v>
      </c>
      <c r="F7855" s="25">
        <v>1</v>
      </c>
      <c r="G7855" s="10" t="s">
        <v>24041</v>
      </c>
      <c r="H7855" s="25">
        <f>INDEX('Annexe 1 – Données des équipes'!$B$12:$R$114, MATCH(C7855, 'Annexe 1 – Données des équipes'!$B$12:$B$114,0),4)</f>
        <v>90</v>
      </c>
      <c r="I7855" s="25">
        <f>INDEX('Annexe 1 – Données des équipes'!$B$12:$R$114, MATCH(D7855, 'Annexe 1 – Données des équipes'!$B$12:$B$114,0),4)</f>
        <v>90</v>
      </c>
      <c r="J7855" s="25">
        <f t="shared" si="123"/>
        <v>1</v>
      </c>
    </row>
    <row r="7856" spans="2:10">
      <c r="B7856" s="3">
        <v>39669</v>
      </c>
      <c r="C7856" s="10" t="s">
        <v>24042</v>
      </c>
      <c r="D7856" s="10" t="s">
        <v>24043</v>
      </c>
      <c r="E7856" s="25">
        <v>1</v>
      </c>
      <c r="F7856" s="25">
        <v>2</v>
      </c>
      <c r="G7856" s="10" t="s">
        <v>24044</v>
      </c>
      <c r="H7856" s="25">
        <f>INDEX('Annexe 1 – Données des équipes'!$B$12:$R$114, MATCH(C7856, 'Annexe 1 – Données des équipes'!$B$12:$B$114,0),4)</f>
        <v>20</v>
      </c>
      <c r="I7856" s="25">
        <f>INDEX('Annexe 1 – Données des équipes'!$B$12:$R$114, MATCH(D7856, 'Annexe 1 – Données des équipes'!$B$12:$B$114,0),4)</f>
        <v>30</v>
      </c>
      <c r="J7856" s="25">
        <f t="shared" si="123"/>
        <v>1</v>
      </c>
    </row>
    <row r="7857" spans="2:10">
      <c r="B7857" s="3">
        <v>39675</v>
      </c>
      <c r="C7857" s="10" t="s">
        <v>24045</v>
      </c>
      <c r="D7857" s="10" t="s">
        <v>24046</v>
      </c>
      <c r="E7857" s="25">
        <v>2</v>
      </c>
      <c r="F7857" s="25">
        <v>1</v>
      </c>
      <c r="G7857" s="10" t="s">
        <v>24047</v>
      </c>
      <c r="H7857" s="25">
        <f>INDEX('Annexe 1 – Données des équipes'!$B$12:$R$114, MATCH(C7857, 'Annexe 1 – Données des équipes'!$B$12:$B$114,0),4)</f>
        <v>70</v>
      </c>
      <c r="I7857" s="25">
        <f>INDEX('Annexe 1 – Données des équipes'!$B$12:$R$114, MATCH(D7857, 'Annexe 1 – Données des équipes'!$B$12:$B$114,0),4)</f>
        <v>10</v>
      </c>
      <c r="J7857" s="25">
        <f t="shared" si="123"/>
        <v>1</v>
      </c>
    </row>
    <row r="7858" spans="2:10">
      <c r="B7858" s="3">
        <v>39680</v>
      </c>
      <c r="C7858" s="10" t="s">
        <v>24048</v>
      </c>
      <c r="D7858" s="10" t="s">
        <v>24049</v>
      </c>
      <c r="E7858" s="25">
        <v>1</v>
      </c>
      <c r="F7858" s="25">
        <v>0</v>
      </c>
      <c r="G7858" s="10" t="s">
        <v>24050</v>
      </c>
      <c r="H7858" s="25">
        <f>INDEX('Annexe 1 – Données des équipes'!$B$12:$R$114, MATCH(C7858, 'Annexe 1 – Données des équipes'!$B$12:$B$114,0),4)</f>
        <v>20</v>
      </c>
      <c r="I7858" s="25">
        <f>INDEX('Annexe 1 – Données des équipes'!$B$12:$R$114, MATCH(D7858, 'Annexe 1 – Données des équipes'!$B$12:$B$114,0),4)</f>
        <v>20</v>
      </c>
      <c r="J7858" s="25">
        <f t="shared" si="123"/>
        <v>1</v>
      </c>
    </row>
    <row r="7859" spans="2:10">
      <c r="B7859" s="3">
        <v>39680</v>
      </c>
      <c r="C7859" s="10" t="s">
        <v>24051</v>
      </c>
      <c r="D7859" s="10" t="s">
        <v>24052</v>
      </c>
      <c r="E7859" s="25">
        <v>1</v>
      </c>
      <c r="F7859" s="25">
        <v>0</v>
      </c>
      <c r="G7859" s="10" t="s">
        <v>24053</v>
      </c>
      <c r="H7859" s="25">
        <f>INDEX('Annexe 1 – Données des équipes'!$B$12:$R$114, MATCH(C7859, 'Annexe 1 – Données des équipes'!$B$12:$B$114,0),4)</f>
        <v>50</v>
      </c>
      <c r="I7859" s="25">
        <f>INDEX('Annexe 1 – Données des équipes'!$B$12:$R$114, MATCH(D7859, 'Annexe 1 – Données des équipes'!$B$12:$B$114,0),4)</f>
        <v>50</v>
      </c>
      <c r="J7859" s="25">
        <f t="shared" si="123"/>
        <v>1</v>
      </c>
    </row>
    <row r="7860" spans="2:10">
      <c r="B7860" s="3">
        <v>39680</v>
      </c>
      <c r="C7860" s="10" t="s">
        <v>24054</v>
      </c>
      <c r="D7860" s="10" t="s">
        <v>24055</v>
      </c>
      <c r="E7860" s="25">
        <v>0</v>
      </c>
      <c r="F7860" s="25">
        <v>1</v>
      </c>
      <c r="G7860" s="10" t="s">
        <v>24056</v>
      </c>
      <c r="H7860" s="25">
        <f>INDEX('Annexe 1 – Données des équipes'!$B$12:$R$114, MATCH(C7860, 'Annexe 1 – Données des équipes'!$B$12:$B$114,0),4)</f>
        <v>90</v>
      </c>
      <c r="I7860" s="25">
        <f>INDEX('Annexe 1 – Données des équipes'!$B$12:$R$114, MATCH(D7860, 'Annexe 1 – Données des équipes'!$B$12:$B$114,0),4)</f>
        <v>70</v>
      </c>
      <c r="J7860" s="25">
        <f t="shared" si="123"/>
        <v>1</v>
      </c>
    </row>
    <row r="7861" spans="2:10">
      <c r="B7861" s="3">
        <v>39680</v>
      </c>
      <c r="C7861" s="10" t="s">
        <v>24057</v>
      </c>
      <c r="D7861" s="10" t="s">
        <v>24058</v>
      </c>
      <c r="E7861" s="25">
        <v>1</v>
      </c>
      <c r="F7861" s="25">
        <v>0</v>
      </c>
      <c r="G7861" s="10" t="s">
        <v>24059</v>
      </c>
      <c r="H7861" s="25">
        <f>INDEX('Annexe 1 – Données des équipes'!$B$12:$R$114, MATCH(C7861, 'Annexe 1 – Données des équipes'!$B$12:$B$114,0),4)</f>
        <v>60</v>
      </c>
      <c r="I7861" s="25">
        <f>INDEX('Annexe 1 – Données des équipes'!$B$12:$R$114, MATCH(D7861, 'Annexe 1 – Données des équipes'!$B$12:$B$114,0),4)</f>
        <v>0</v>
      </c>
      <c r="J7861" s="25">
        <f t="shared" si="123"/>
        <v>1</v>
      </c>
    </row>
    <row r="7862" spans="2:10">
      <c r="B7862" s="3">
        <v>38738</v>
      </c>
      <c r="C7862" s="10" t="s">
        <v>24060</v>
      </c>
      <c r="D7862" s="10" t="s">
        <v>24061</v>
      </c>
      <c r="E7862" s="25">
        <v>0</v>
      </c>
      <c r="F7862" s="25">
        <v>1</v>
      </c>
      <c r="G7862" s="10" t="s">
        <v>24062</v>
      </c>
      <c r="H7862" s="25">
        <f>INDEX('Annexe 1 – Données des équipes'!$B$12:$R$114, MATCH(C7862, 'Annexe 1 – Données des équipes'!$B$12:$B$114,0),4)</f>
        <v>50</v>
      </c>
      <c r="I7862" s="25">
        <f>INDEX('Annexe 1 – Données des équipes'!$B$12:$R$114, MATCH(D7862, 'Annexe 1 – Données des équipes'!$B$12:$B$114,0),4)</f>
        <v>30</v>
      </c>
      <c r="J7862" s="25">
        <f t="shared" si="123"/>
        <v>1</v>
      </c>
    </row>
    <row r="7863" spans="2:10">
      <c r="B7863" s="3">
        <v>39680</v>
      </c>
      <c r="C7863" s="10" t="s">
        <v>24063</v>
      </c>
      <c r="D7863" s="10" t="s">
        <v>24064</v>
      </c>
      <c r="E7863" s="25">
        <v>2</v>
      </c>
      <c r="F7863" s="25">
        <v>1</v>
      </c>
      <c r="G7863" s="10" t="s">
        <v>24065</v>
      </c>
      <c r="H7863" s="25">
        <f>INDEX('Annexe 1 – Données des équipes'!$B$12:$R$114, MATCH(C7863, 'Annexe 1 – Données des équipes'!$B$12:$B$114,0),4)</f>
        <v>80</v>
      </c>
      <c r="I7863" s="25">
        <f>INDEX('Annexe 1 – Données des équipes'!$B$12:$R$114, MATCH(D7863, 'Annexe 1 – Données des équipes'!$B$12:$B$114,0),4)</f>
        <v>40</v>
      </c>
      <c r="J7863" s="25">
        <f t="shared" si="123"/>
        <v>1</v>
      </c>
    </row>
    <row r="7864" spans="2:10">
      <c r="B7864" s="3">
        <v>39680</v>
      </c>
      <c r="C7864" s="10" t="s">
        <v>24066</v>
      </c>
      <c r="D7864" s="10" t="s">
        <v>24067</v>
      </c>
      <c r="E7864" s="25">
        <v>2</v>
      </c>
      <c r="F7864" s="25">
        <v>3</v>
      </c>
      <c r="G7864" s="10" t="s">
        <v>24068</v>
      </c>
      <c r="H7864" s="25">
        <f>INDEX('Annexe 1 – Données des équipes'!$B$12:$R$114, MATCH(C7864, 'Annexe 1 – Données des équipes'!$B$12:$B$114,0),4)</f>
        <v>40</v>
      </c>
      <c r="I7864" s="25">
        <f>INDEX('Annexe 1 – Données des équipes'!$B$12:$R$114, MATCH(D7864, 'Annexe 1 – Données des équipes'!$B$12:$B$114,0),4)</f>
        <v>80</v>
      </c>
      <c r="J7864" s="25">
        <f t="shared" si="123"/>
        <v>1</v>
      </c>
    </row>
    <row r="7865" spans="2:10">
      <c r="B7865" s="3">
        <v>39680</v>
      </c>
      <c r="C7865" s="10" t="s">
        <v>24069</v>
      </c>
      <c r="D7865" s="10" t="s">
        <v>24070</v>
      </c>
      <c r="E7865" s="25">
        <v>2</v>
      </c>
      <c r="F7865" s="25">
        <v>3</v>
      </c>
      <c r="G7865" s="10" t="s">
        <v>24071</v>
      </c>
      <c r="H7865" s="25">
        <f>INDEX('Annexe 1 – Données des équipes'!$B$12:$R$114, MATCH(C7865, 'Annexe 1 – Données des équipes'!$B$12:$B$114,0),4)</f>
        <v>80</v>
      </c>
      <c r="I7865" s="25">
        <f>INDEX('Annexe 1 – Données des équipes'!$B$12:$R$114, MATCH(D7865, 'Annexe 1 – Données des équipes'!$B$12:$B$114,0),4)</f>
        <v>90</v>
      </c>
      <c r="J7865" s="25">
        <f t="shared" si="123"/>
        <v>1</v>
      </c>
    </row>
    <row r="7866" spans="2:10">
      <c r="B7866" s="3">
        <v>39680</v>
      </c>
      <c r="C7866" s="10" t="s">
        <v>24072</v>
      </c>
      <c r="D7866" s="10" t="s">
        <v>24073</v>
      </c>
      <c r="E7866" s="25">
        <v>1</v>
      </c>
      <c r="F7866" s="25">
        <v>0</v>
      </c>
      <c r="G7866" s="10" t="s">
        <v>24074</v>
      </c>
      <c r="H7866" s="25">
        <f>INDEX('Annexe 1 – Données des équipes'!$B$12:$R$114, MATCH(C7866, 'Annexe 1 – Données des équipes'!$B$12:$B$114,0),4)</f>
        <v>60</v>
      </c>
      <c r="I7866" s="25">
        <f>INDEX('Annexe 1 – Données des équipes'!$B$12:$R$114, MATCH(D7866, 'Annexe 1 – Données des équipes'!$B$12:$B$114,0),4)</f>
        <v>80</v>
      </c>
      <c r="J7866" s="25">
        <f t="shared" si="123"/>
        <v>1</v>
      </c>
    </row>
    <row r="7867" spans="2:10">
      <c r="B7867" s="3">
        <v>39680</v>
      </c>
      <c r="C7867" s="10" t="s">
        <v>24075</v>
      </c>
      <c r="D7867" s="10" t="s">
        <v>24076</v>
      </c>
      <c r="E7867" s="25">
        <v>1</v>
      </c>
      <c r="F7867" s="25">
        <v>0</v>
      </c>
      <c r="G7867" s="10" t="s">
        <v>24077</v>
      </c>
      <c r="H7867" s="25">
        <f>INDEX('Annexe 1 – Données des équipes'!$B$12:$R$114, MATCH(C7867, 'Annexe 1 – Données des équipes'!$B$12:$B$114,0),4)</f>
        <v>60</v>
      </c>
      <c r="I7867" s="25">
        <f>INDEX('Annexe 1 – Données des équipes'!$B$12:$R$114, MATCH(D7867, 'Annexe 1 – Données des équipes'!$B$12:$B$114,0),4)</f>
        <v>80</v>
      </c>
      <c r="J7867" s="25">
        <f t="shared" si="123"/>
        <v>1</v>
      </c>
    </row>
    <row r="7868" spans="2:10">
      <c r="B7868" s="3">
        <v>39680</v>
      </c>
      <c r="C7868" s="10" t="s">
        <v>24078</v>
      </c>
      <c r="D7868" s="10" t="s">
        <v>24079</v>
      </c>
      <c r="E7868" s="25">
        <v>1</v>
      </c>
      <c r="F7868" s="25">
        <v>2</v>
      </c>
      <c r="G7868" s="10" t="s">
        <v>24080</v>
      </c>
      <c r="H7868" s="25">
        <f>INDEX('Annexe 1 – Données des équipes'!$B$12:$R$114, MATCH(C7868, 'Annexe 1 – Données des équipes'!$B$12:$B$114,0),4)</f>
        <v>70</v>
      </c>
      <c r="I7868" s="25">
        <f>INDEX('Annexe 1 – Données des équipes'!$B$12:$R$114, MATCH(D7868, 'Annexe 1 – Données des équipes'!$B$12:$B$114,0),4)</f>
        <v>10</v>
      </c>
      <c r="J7868" s="25">
        <f t="shared" si="123"/>
        <v>1</v>
      </c>
    </row>
    <row r="7869" spans="2:10">
      <c r="B7869" s="3">
        <v>39690</v>
      </c>
      <c r="C7869" s="10" t="s">
        <v>24081</v>
      </c>
      <c r="D7869" s="10" t="s">
        <v>24082</v>
      </c>
      <c r="E7869" s="25">
        <v>2</v>
      </c>
      <c r="F7869" s="25">
        <v>1</v>
      </c>
      <c r="G7869" s="10" t="s">
        <v>24083</v>
      </c>
      <c r="H7869" s="25">
        <f>INDEX('Annexe 1 – Données des équipes'!$B$12:$R$114, MATCH(C7869, 'Annexe 1 – Données des équipes'!$B$12:$B$114,0),4)</f>
        <v>30</v>
      </c>
      <c r="I7869" s="25">
        <f>INDEX('Annexe 1 – Données des équipes'!$B$12:$R$114, MATCH(D7869, 'Annexe 1 – Données des équipes'!$B$12:$B$114,0),4)</f>
        <v>0</v>
      </c>
      <c r="J7869" s="25">
        <f t="shared" si="123"/>
        <v>1</v>
      </c>
    </row>
    <row r="7870" spans="2:10">
      <c r="B7870" s="3">
        <v>39696</v>
      </c>
      <c r="C7870" s="10" t="s">
        <v>24084</v>
      </c>
      <c r="D7870" s="10" t="s">
        <v>24085</v>
      </c>
      <c r="E7870" s="25">
        <v>3</v>
      </c>
      <c r="F7870" s="25">
        <v>2</v>
      </c>
      <c r="G7870" s="10" t="s">
        <v>24086</v>
      </c>
      <c r="H7870" s="25">
        <f>INDEX('Annexe 1 – Données des équipes'!$B$12:$R$114, MATCH(C7870, 'Annexe 1 – Données des équipes'!$B$12:$B$114,0),4)</f>
        <v>20</v>
      </c>
      <c r="I7870" s="25">
        <f>INDEX('Annexe 1 – Données des équipes'!$B$12:$R$114, MATCH(D7870, 'Annexe 1 – Données des équipes'!$B$12:$B$114,0),4)</f>
        <v>70</v>
      </c>
      <c r="J7870" s="25">
        <f t="shared" si="123"/>
        <v>1</v>
      </c>
    </row>
    <row r="7871" spans="2:10">
      <c r="B7871" s="3">
        <v>39696</v>
      </c>
      <c r="C7871" s="10" t="s">
        <v>24087</v>
      </c>
      <c r="D7871" s="10" t="s">
        <v>24088</v>
      </c>
      <c r="E7871" s="25">
        <v>1</v>
      </c>
      <c r="F7871" s="25">
        <v>0</v>
      </c>
      <c r="G7871" s="10" t="s">
        <v>24089</v>
      </c>
      <c r="H7871" s="25">
        <f>INDEX('Annexe 1 – Données des équipes'!$B$12:$R$114, MATCH(C7871, 'Annexe 1 – Données des équipes'!$B$12:$B$114,0),4)</f>
        <v>70</v>
      </c>
      <c r="I7871" s="25">
        <f>INDEX('Annexe 1 – Données des équipes'!$B$12:$R$114, MATCH(D7871, 'Annexe 1 – Données des équipes'!$B$12:$B$114,0),4)</f>
        <v>10</v>
      </c>
      <c r="J7871" s="25">
        <f t="shared" si="123"/>
        <v>1</v>
      </c>
    </row>
    <row r="7872" spans="2:10">
      <c r="B7872" s="3">
        <v>39696</v>
      </c>
      <c r="C7872" s="10" t="s">
        <v>24090</v>
      </c>
      <c r="D7872" s="10" t="s">
        <v>24091</v>
      </c>
      <c r="E7872" s="25">
        <v>1</v>
      </c>
      <c r="F7872" s="25">
        <v>0</v>
      </c>
      <c r="G7872" s="10" t="s">
        <v>24092</v>
      </c>
      <c r="H7872" s="25">
        <f>INDEX('Annexe 1 – Données des équipes'!$B$12:$R$114, MATCH(C7872, 'Annexe 1 – Données des équipes'!$B$12:$B$114,0),4)</f>
        <v>10</v>
      </c>
      <c r="I7872" s="25">
        <f>INDEX('Annexe 1 – Données des équipes'!$B$12:$R$114, MATCH(D7872, 'Annexe 1 – Données des équipes'!$B$12:$B$114,0),4)</f>
        <v>40</v>
      </c>
      <c r="J7872" s="25">
        <f t="shared" si="123"/>
        <v>1</v>
      </c>
    </row>
    <row r="7873" spans="2:10">
      <c r="B7873" s="3">
        <v>39697</v>
      </c>
      <c r="C7873" s="10" t="s">
        <v>24093</v>
      </c>
      <c r="D7873" s="10" t="s">
        <v>24094</v>
      </c>
      <c r="E7873" s="25">
        <v>3</v>
      </c>
      <c r="F7873" s="25">
        <v>2</v>
      </c>
      <c r="G7873" s="10" t="s">
        <v>24095</v>
      </c>
      <c r="H7873" s="25">
        <f>INDEX('Annexe 1 – Données des équipes'!$B$12:$R$114, MATCH(C7873, 'Annexe 1 – Données des équipes'!$B$12:$B$114,0),4)</f>
        <v>90</v>
      </c>
      <c r="I7873" s="25">
        <f>INDEX('Annexe 1 – Données des équipes'!$B$12:$R$114, MATCH(D7873, 'Annexe 1 – Données des équipes'!$B$12:$B$114,0),4)</f>
        <v>20</v>
      </c>
      <c r="J7873" s="25">
        <f t="shared" si="123"/>
        <v>1</v>
      </c>
    </row>
    <row r="7874" spans="2:10">
      <c r="B7874" s="3">
        <v>38633</v>
      </c>
      <c r="C7874" s="10" t="s">
        <v>24096</v>
      </c>
      <c r="D7874" s="10" t="s">
        <v>24097</v>
      </c>
      <c r="E7874" s="25">
        <v>0</v>
      </c>
      <c r="F7874" s="25">
        <v>4</v>
      </c>
      <c r="G7874" s="10" t="s">
        <v>24098</v>
      </c>
      <c r="H7874" s="25">
        <f>INDEX('Annexe 1 – Données des équipes'!$B$12:$R$114, MATCH(C7874, 'Annexe 1 – Données des équipes'!$B$12:$B$114,0),4)</f>
        <v>0</v>
      </c>
      <c r="I7874" s="25">
        <f>INDEX('Annexe 1 – Données des équipes'!$B$12:$R$114, MATCH(D7874, 'Annexe 1 – Données des équipes'!$B$12:$B$114,0),4)</f>
        <v>40</v>
      </c>
      <c r="J7874" s="25">
        <f t="shared" si="123"/>
        <v>4</v>
      </c>
    </row>
    <row r="7875" spans="2:10">
      <c r="B7875" s="3">
        <v>39697</v>
      </c>
      <c r="C7875" s="10" t="s">
        <v>24099</v>
      </c>
      <c r="D7875" s="10" t="s">
        <v>24100</v>
      </c>
      <c r="E7875" s="25">
        <v>0</v>
      </c>
      <c r="F7875" s="25">
        <v>1</v>
      </c>
      <c r="G7875" s="10" t="s">
        <v>24101</v>
      </c>
      <c r="H7875" s="25">
        <f>INDEX('Annexe 1 – Données des équipes'!$B$12:$R$114, MATCH(C7875, 'Annexe 1 – Données des équipes'!$B$12:$B$114,0),4)</f>
        <v>90</v>
      </c>
      <c r="I7875" s="25">
        <f>INDEX('Annexe 1 – Données des équipes'!$B$12:$R$114, MATCH(D7875, 'Annexe 1 – Données des équipes'!$B$12:$B$114,0),4)</f>
        <v>80</v>
      </c>
      <c r="J7875" s="25">
        <f t="shared" si="123"/>
        <v>1</v>
      </c>
    </row>
    <row r="7876" spans="2:10">
      <c r="B7876" s="3">
        <v>39697</v>
      </c>
      <c r="C7876" s="10" t="s">
        <v>24102</v>
      </c>
      <c r="D7876" s="10" t="s">
        <v>24103</v>
      </c>
      <c r="E7876" s="25">
        <v>1</v>
      </c>
      <c r="F7876" s="25">
        <v>2</v>
      </c>
      <c r="G7876" s="10" t="s">
        <v>24104</v>
      </c>
      <c r="H7876" s="25">
        <f>INDEX('Annexe 1 – Données des équipes'!$B$12:$R$114, MATCH(C7876, 'Annexe 1 – Données des équipes'!$B$12:$B$114,0),4)</f>
        <v>10</v>
      </c>
      <c r="I7876" s="25">
        <f>INDEX('Annexe 1 – Données des équipes'!$B$12:$R$114, MATCH(D7876, 'Annexe 1 – Données des équipes'!$B$12:$B$114,0),4)</f>
        <v>60</v>
      </c>
      <c r="J7876" s="25">
        <f t="shared" si="123"/>
        <v>1</v>
      </c>
    </row>
    <row r="7877" spans="2:10">
      <c r="B7877" s="3">
        <v>39697</v>
      </c>
      <c r="C7877" s="10" t="s">
        <v>24105</v>
      </c>
      <c r="D7877" s="10" t="s">
        <v>24106</v>
      </c>
      <c r="E7877" s="25">
        <v>1</v>
      </c>
      <c r="F7877" s="25">
        <v>0</v>
      </c>
      <c r="G7877" s="10" t="s">
        <v>24107</v>
      </c>
      <c r="H7877" s="25">
        <f>INDEX('Annexe 1 – Données des équipes'!$B$12:$R$114, MATCH(C7877, 'Annexe 1 – Données des équipes'!$B$12:$B$114,0),4)</f>
        <v>20</v>
      </c>
      <c r="I7877" s="25">
        <f>INDEX('Annexe 1 – Données des équipes'!$B$12:$R$114, MATCH(D7877, 'Annexe 1 – Données des équipes'!$B$12:$B$114,0),4)</f>
        <v>60</v>
      </c>
      <c r="J7877" s="25">
        <f t="shared" si="123"/>
        <v>1</v>
      </c>
    </row>
    <row r="7878" spans="2:10">
      <c r="B7878" s="3">
        <v>39697</v>
      </c>
      <c r="C7878" s="10" t="s">
        <v>24108</v>
      </c>
      <c r="D7878" s="10" t="s">
        <v>24109</v>
      </c>
      <c r="E7878" s="25">
        <v>1</v>
      </c>
      <c r="F7878" s="25">
        <v>2</v>
      </c>
      <c r="G7878" s="10" t="s">
        <v>24110</v>
      </c>
      <c r="H7878" s="25">
        <f>INDEX('Annexe 1 – Données des équipes'!$B$12:$R$114, MATCH(C7878, 'Annexe 1 – Données des équipes'!$B$12:$B$114,0),4)</f>
        <v>80</v>
      </c>
      <c r="I7878" s="25">
        <f>INDEX('Annexe 1 – Données des équipes'!$B$12:$R$114, MATCH(D7878, 'Annexe 1 – Données des équipes'!$B$12:$B$114,0),4)</f>
        <v>60</v>
      </c>
      <c r="J7878" s="25">
        <f t="shared" si="123"/>
        <v>1</v>
      </c>
    </row>
    <row r="7879" spans="2:10">
      <c r="B7879" s="3">
        <v>39697</v>
      </c>
      <c r="C7879" s="10" t="s">
        <v>24111</v>
      </c>
      <c r="D7879" s="10" t="s">
        <v>24112</v>
      </c>
      <c r="E7879" s="25">
        <v>1</v>
      </c>
      <c r="F7879" s="25">
        <v>0</v>
      </c>
      <c r="G7879" s="10" t="s">
        <v>24113</v>
      </c>
      <c r="H7879" s="25">
        <f>INDEX('Annexe 1 – Données des équipes'!$B$12:$R$114, MATCH(C7879, 'Annexe 1 – Données des équipes'!$B$12:$B$114,0),4)</f>
        <v>80</v>
      </c>
      <c r="I7879" s="25">
        <f>INDEX('Annexe 1 – Données des équipes'!$B$12:$R$114, MATCH(D7879, 'Annexe 1 – Données des équipes'!$B$12:$B$114,0),4)</f>
        <v>60</v>
      </c>
      <c r="J7879" s="25">
        <f t="shared" si="123"/>
        <v>1</v>
      </c>
    </row>
    <row r="7880" spans="2:10">
      <c r="B7880" s="3">
        <v>39697</v>
      </c>
      <c r="C7880" s="10" t="s">
        <v>24114</v>
      </c>
      <c r="D7880" s="10" t="s">
        <v>24115</v>
      </c>
      <c r="E7880" s="25">
        <v>2</v>
      </c>
      <c r="F7880" s="25">
        <v>1</v>
      </c>
      <c r="G7880" s="10" t="s">
        <v>24116</v>
      </c>
      <c r="H7880" s="25">
        <f>INDEX('Annexe 1 – Données des équipes'!$B$12:$R$114, MATCH(C7880, 'Annexe 1 – Données des équipes'!$B$12:$B$114,0),4)</f>
        <v>70</v>
      </c>
      <c r="I7880" s="25">
        <f>INDEX('Annexe 1 – Données des équipes'!$B$12:$R$114, MATCH(D7880, 'Annexe 1 – Données des équipes'!$B$12:$B$114,0),4)</f>
        <v>50</v>
      </c>
      <c r="J7880" s="25">
        <f t="shared" si="123"/>
        <v>1</v>
      </c>
    </row>
    <row r="7881" spans="2:10">
      <c r="B7881" s="3">
        <v>39697</v>
      </c>
      <c r="C7881" s="10" t="s">
        <v>24117</v>
      </c>
      <c r="D7881" s="10" t="s">
        <v>24118</v>
      </c>
      <c r="E7881" s="25">
        <v>0</v>
      </c>
      <c r="F7881" s="25">
        <v>1</v>
      </c>
      <c r="G7881" s="10" t="s">
        <v>24119</v>
      </c>
      <c r="H7881" s="25">
        <f>INDEX('Annexe 1 – Données des équipes'!$B$12:$R$114, MATCH(C7881, 'Annexe 1 – Données des équipes'!$B$12:$B$114,0),4)</f>
        <v>20</v>
      </c>
      <c r="I7881" s="25">
        <f>INDEX('Annexe 1 – Données des équipes'!$B$12:$R$114, MATCH(D7881, 'Annexe 1 – Données des équipes'!$B$12:$B$114,0),4)</f>
        <v>50</v>
      </c>
      <c r="J7881" s="25">
        <f t="shared" si="123"/>
        <v>1</v>
      </c>
    </row>
    <row r="7882" spans="2:10">
      <c r="B7882" s="3">
        <v>39697</v>
      </c>
      <c r="C7882" s="10" t="s">
        <v>24120</v>
      </c>
      <c r="D7882" s="10" t="s">
        <v>24121</v>
      </c>
      <c r="E7882" s="25">
        <v>1</v>
      </c>
      <c r="F7882" s="25">
        <v>0</v>
      </c>
      <c r="G7882" s="10" t="s">
        <v>24122</v>
      </c>
      <c r="H7882" s="25">
        <f>INDEX('Annexe 1 – Données des équipes'!$B$12:$R$114, MATCH(C7882, 'Annexe 1 – Données des équipes'!$B$12:$B$114,0),4)</f>
        <v>60</v>
      </c>
      <c r="I7882" s="25">
        <f>INDEX('Annexe 1 – Données des équipes'!$B$12:$R$114, MATCH(D7882, 'Annexe 1 – Données des équipes'!$B$12:$B$114,0),4)</f>
        <v>10</v>
      </c>
      <c r="J7882" s="25">
        <f t="shared" si="123"/>
        <v>1</v>
      </c>
    </row>
    <row r="7883" spans="2:10">
      <c r="B7883" s="3">
        <v>39700</v>
      </c>
      <c r="C7883" s="10" t="s">
        <v>24123</v>
      </c>
      <c r="D7883" s="10" t="s">
        <v>24124</v>
      </c>
      <c r="E7883" s="25">
        <v>0</v>
      </c>
      <c r="F7883" s="25">
        <v>1</v>
      </c>
      <c r="G7883" s="10" t="s">
        <v>24125</v>
      </c>
      <c r="H7883" s="25">
        <f>INDEX('Annexe 1 – Données des équipes'!$B$12:$R$114, MATCH(C7883, 'Annexe 1 – Données des équipes'!$B$12:$B$114,0),4)</f>
        <v>20</v>
      </c>
      <c r="I7883" s="25">
        <f>INDEX('Annexe 1 – Données des équipes'!$B$12:$R$114, MATCH(D7883, 'Annexe 1 – Données des équipes'!$B$12:$B$114,0),4)</f>
        <v>10</v>
      </c>
      <c r="J7883" s="25">
        <f t="shared" si="123"/>
        <v>1</v>
      </c>
    </row>
    <row r="7884" spans="2:10">
      <c r="B7884" s="3">
        <v>39701</v>
      </c>
      <c r="C7884" s="10" t="s">
        <v>24126</v>
      </c>
      <c r="D7884" s="10" t="s">
        <v>24127</v>
      </c>
      <c r="E7884" s="25">
        <v>2</v>
      </c>
      <c r="F7884" s="25">
        <v>1</v>
      </c>
      <c r="G7884" s="10" t="s">
        <v>24128</v>
      </c>
      <c r="H7884" s="25">
        <f>INDEX('Annexe 1 – Données des équipes'!$B$12:$R$114, MATCH(C7884, 'Annexe 1 – Données des équipes'!$B$12:$B$114,0),4)</f>
        <v>90</v>
      </c>
      <c r="I7884" s="25">
        <f>INDEX('Annexe 1 – Données des équipes'!$B$12:$R$114, MATCH(D7884, 'Annexe 1 – Données des équipes'!$B$12:$B$114,0),4)</f>
        <v>70</v>
      </c>
      <c r="J7884" s="25">
        <f t="shared" si="123"/>
        <v>1</v>
      </c>
    </row>
    <row r="7885" spans="2:10">
      <c r="B7885" s="3">
        <v>39701</v>
      </c>
      <c r="C7885" s="10" t="s">
        <v>24129</v>
      </c>
      <c r="D7885" s="10" t="s">
        <v>24130</v>
      </c>
      <c r="E7885" s="25">
        <v>1</v>
      </c>
      <c r="F7885" s="25">
        <v>2</v>
      </c>
      <c r="G7885" s="10" t="s">
        <v>24131</v>
      </c>
      <c r="H7885" s="25">
        <f>INDEX('Annexe 1 – Données des équipes'!$B$12:$R$114, MATCH(C7885, 'Annexe 1 – Données des équipes'!$B$12:$B$114,0),4)</f>
        <v>70</v>
      </c>
      <c r="I7885" s="25">
        <f>INDEX('Annexe 1 – Données des équipes'!$B$12:$R$114, MATCH(D7885, 'Annexe 1 – Données des équipes'!$B$12:$B$114,0),4)</f>
        <v>60</v>
      </c>
      <c r="J7885" s="25">
        <f t="shared" si="123"/>
        <v>1</v>
      </c>
    </row>
    <row r="7886" spans="2:10">
      <c r="B7886" s="3">
        <v>39701</v>
      </c>
      <c r="C7886" s="10" t="s">
        <v>24132</v>
      </c>
      <c r="D7886" s="10" t="s">
        <v>24133</v>
      </c>
      <c r="E7886" s="25">
        <v>1</v>
      </c>
      <c r="F7886" s="25">
        <v>2</v>
      </c>
      <c r="G7886" s="10" t="s">
        <v>24134</v>
      </c>
      <c r="H7886" s="25">
        <f>INDEX('Annexe 1 – Données des équipes'!$B$12:$R$114, MATCH(C7886, 'Annexe 1 – Données des équipes'!$B$12:$B$114,0),4)</f>
        <v>20</v>
      </c>
      <c r="I7886" s="25">
        <f>INDEX('Annexe 1 – Données des équipes'!$B$12:$R$114, MATCH(D7886, 'Annexe 1 – Données des équipes'!$B$12:$B$114,0),4)</f>
        <v>80</v>
      </c>
      <c r="J7886" s="25">
        <f t="shared" si="123"/>
        <v>1</v>
      </c>
    </row>
    <row r="7887" spans="2:10">
      <c r="B7887" s="3">
        <v>39701</v>
      </c>
      <c r="C7887" s="10" t="s">
        <v>24135</v>
      </c>
      <c r="D7887" s="10" t="s">
        <v>24136</v>
      </c>
      <c r="E7887" s="25">
        <v>2</v>
      </c>
      <c r="F7887" s="25">
        <v>1</v>
      </c>
      <c r="G7887" s="10" t="s">
        <v>24137</v>
      </c>
      <c r="H7887" s="25">
        <f>INDEX('Annexe 1 – Données des équipes'!$B$12:$R$114, MATCH(C7887, 'Annexe 1 – Données des équipes'!$B$12:$B$114,0),4)</f>
        <v>80</v>
      </c>
      <c r="I7887" s="25">
        <f>INDEX('Annexe 1 – Données des équipes'!$B$12:$R$114, MATCH(D7887, 'Annexe 1 – Données des équipes'!$B$12:$B$114,0),4)</f>
        <v>20</v>
      </c>
      <c r="J7887" s="25">
        <f t="shared" si="123"/>
        <v>1</v>
      </c>
    </row>
    <row r="7888" spans="2:10">
      <c r="B7888" s="3">
        <v>39701</v>
      </c>
      <c r="C7888" s="10" t="s">
        <v>24138</v>
      </c>
      <c r="D7888" s="10" t="s">
        <v>24139</v>
      </c>
      <c r="E7888" s="25">
        <v>3</v>
      </c>
      <c r="F7888" s="25">
        <v>2</v>
      </c>
      <c r="G7888" s="10" t="s">
        <v>24140</v>
      </c>
      <c r="H7888" s="25">
        <f>INDEX('Annexe 1 – Données des équipes'!$B$12:$R$114, MATCH(C7888, 'Annexe 1 – Données des équipes'!$B$12:$B$114,0),4)</f>
        <v>20</v>
      </c>
      <c r="I7888" s="25">
        <f>INDEX('Annexe 1 – Données des équipes'!$B$12:$R$114, MATCH(D7888, 'Annexe 1 – Données des équipes'!$B$12:$B$114,0),4)</f>
        <v>10</v>
      </c>
      <c r="J7888" s="25">
        <f t="shared" si="123"/>
        <v>1</v>
      </c>
    </row>
    <row r="7889" spans="2:10">
      <c r="B7889" s="3">
        <v>39701</v>
      </c>
      <c r="C7889" s="10" t="s">
        <v>24141</v>
      </c>
      <c r="D7889" s="10" t="s">
        <v>24142</v>
      </c>
      <c r="E7889" s="25">
        <v>2</v>
      </c>
      <c r="F7889" s="25">
        <v>3</v>
      </c>
      <c r="G7889" s="10" t="s">
        <v>24143</v>
      </c>
      <c r="H7889" s="25">
        <f>INDEX('Annexe 1 – Données des équipes'!$B$12:$R$114, MATCH(C7889, 'Annexe 1 – Données des équipes'!$B$12:$B$114,0),4)</f>
        <v>90</v>
      </c>
      <c r="I7889" s="25">
        <f>INDEX('Annexe 1 – Données des équipes'!$B$12:$R$114, MATCH(D7889, 'Annexe 1 – Données des équipes'!$B$12:$B$114,0),4)</f>
        <v>80</v>
      </c>
      <c r="J7889" s="25">
        <f t="shared" si="123"/>
        <v>1</v>
      </c>
    </row>
    <row r="7890" spans="2:10">
      <c r="B7890" s="3">
        <v>39701</v>
      </c>
      <c r="C7890" s="10" t="s">
        <v>24144</v>
      </c>
      <c r="D7890" s="10" t="s">
        <v>24145</v>
      </c>
      <c r="E7890" s="25">
        <v>2</v>
      </c>
      <c r="F7890" s="25">
        <v>1</v>
      </c>
      <c r="G7890" s="10" t="s">
        <v>24146</v>
      </c>
      <c r="H7890" s="25">
        <f>INDEX('Annexe 1 – Données des équipes'!$B$12:$R$114, MATCH(C7890, 'Annexe 1 – Données des équipes'!$B$12:$B$114,0),4)</f>
        <v>50</v>
      </c>
      <c r="I7890" s="25">
        <f>INDEX('Annexe 1 – Données des équipes'!$B$12:$R$114, MATCH(D7890, 'Annexe 1 – Données des équipes'!$B$12:$B$114,0),4)</f>
        <v>70</v>
      </c>
      <c r="J7890" s="25">
        <f t="shared" ref="J7890:J7953" si="124">ABS(F7890-E7890)</f>
        <v>1</v>
      </c>
    </row>
    <row r="7891" spans="2:10">
      <c r="B7891" s="3">
        <v>39701</v>
      </c>
      <c r="C7891" s="10" t="s">
        <v>24147</v>
      </c>
      <c r="D7891" s="10" t="s">
        <v>24148</v>
      </c>
      <c r="E7891" s="25">
        <v>2</v>
      </c>
      <c r="F7891" s="25">
        <v>1</v>
      </c>
      <c r="G7891" s="10" t="s">
        <v>24149</v>
      </c>
      <c r="H7891" s="25">
        <f>INDEX('Annexe 1 – Données des équipes'!$B$12:$R$114, MATCH(C7891, 'Annexe 1 – Données des équipes'!$B$12:$B$114,0),4)</f>
        <v>40</v>
      </c>
      <c r="I7891" s="25">
        <f>INDEX('Annexe 1 – Données des équipes'!$B$12:$R$114, MATCH(D7891, 'Annexe 1 – Données des équipes'!$B$12:$B$114,0),4)</f>
        <v>70</v>
      </c>
      <c r="J7891" s="25">
        <f t="shared" si="124"/>
        <v>1</v>
      </c>
    </row>
    <row r="7892" spans="2:10">
      <c r="B7892" s="3">
        <v>39701</v>
      </c>
      <c r="C7892" s="10" t="s">
        <v>24150</v>
      </c>
      <c r="D7892" s="10" t="s">
        <v>24151</v>
      </c>
      <c r="E7892" s="25">
        <v>2</v>
      </c>
      <c r="F7892" s="25">
        <v>1</v>
      </c>
      <c r="G7892" s="10" t="s">
        <v>24152</v>
      </c>
      <c r="H7892" s="25">
        <f>INDEX('Annexe 1 – Données des équipes'!$B$12:$R$114, MATCH(C7892, 'Annexe 1 – Données des équipes'!$B$12:$B$114,0),4)</f>
        <v>80</v>
      </c>
      <c r="I7892" s="25">
        <f>INDEX('Annexe 1 – Données des équipes'!$B$12:$R$114, MATCH(D7892, 'Annexe 1 – Données des équipes'!$B$12:$B$114,0),4)</f>
        <v>40</v>
      </c>
      <c r="J7892" s="25">
        <f t="shared" si="124"/>
        <v>1</v>
      </c>
    </row>
    <row r="7893" spans="2:10">
      <c r="B7893" s="3">
        <v>39701</v>
      </c>
      <c r="C7893" s="10" t="s">
        <v>24153</v>
      </c>
      <c r="D7893" s="10" t="s">
        <v>24154</v>
      </c>
      <c r="E7893" s="25">
        <v>1</v>
      </c>
      <c r="F7893" s="25">
        <v>2</v>
      </c>
      <c r="G7893" s="10" t="s">
        <v>24155</v>
      </c>
      <c r="H7893" s="25">
        <f>INDEX('Annexe 1 – Données des équipes'!$B$12:$R$114, MATCH(C7893, 'Annexe 1 – Données des équipes'!$B$12:$B$114,0),4)</f>
        <v>20</v>
      </c>
      <c r="I7893" s="25">
        <f>INDEX('Annexe 1 – Données des équipes'!$B$12:$R$114, MATCH(D7893, 'Annexe 1 – Données des équipes'!$B$12:$B$114,0),4)</f>
        <v>30</v>
      </c>
      <c r="J7893" s="25">
        <f t="shared" si="124"/>
        <v>1</v>
      </c>
    </row>
    <row r="7894" spans="2:10">
      <c r="B7894" s="3">
        <v>39701</v>
      </c>
      <c r="C7894" s="10" t="s">
        <v>24156</v>
      </c>
      <c r="D7894" s="10" t="s">
        <v>24157</v>
      </c>
      <c r="E7894" s="25">
        <v>0</v>
      </c>
      <c r="F7894" s="25">
        <v>1</v>
      </c>
      <c r="G7894" s="10" t="s">
        <v>24158</v>
      </c>
      <c r="H7894" s="25">
        <f>INDEX('Annexe 1 – Données des équipes'!$B$12:$R$114, MATCH(C7894, 'Annexe 1 – Données des équipes'!$B$12:$B$114,0),4)</f>
        <v>30</v>
      </c>
      <c r="I7894" s="25">
        <f>INDEX('Annexe 1 – Données des équipes'!$B$12:$R$114, MATCH(D7894, 'Annexe 1 – Données des équipes'!$B$12:$B$114,0),4)</f>
        <v>60</v>
      </c>
      <c r="J7894" s="25">
        <f t="shared" si="124"/>
        <v>1</v>
      </c>
    </row>
    <row r="7895" spans="2:10">
      <c r="B7895" s="3">
        <v>39715</v>
      </c>
      <c r="C7895" s="10" t="s">
        <v>24159</v>
      </c>
      <c r="D7895" s="10" t="s">
        <v>24160</v>
      </c>
      <c r="E7895" s="25">
        <v>0</v>
      </c>
      <c r="F7895" s="25">
        <v>1</v>
      </c>
      <c r="G7895" s="10" t="s">
        <v>24161</v>
      </c>
      <c r="H7895" s="25">
        <f>INDEX('Annexe 1 – Données des équipes'!$B$12:$R$114, MATCH(C7895, 'Annexe 1 – Données des équipes'!$B$12:$B$114,0),4)</f>
        <v>80</v>
      </c>
      <c r="I7895" s="25">
        <f>INDEX('Annexe 1 – Données des équipes'!$B$12:$R$114, MATCH(D7895, 'Annexe 1 – Données des équipes'!$B$12:$B$114,0),4)</f>
        <v>80</v>
      </c>
      <c r="J7895" s="25">
        <f t="shared" si="124"/>
        <v>1</v>
      </c>
    </row>
    <row r="7896" spans="2:10">
      <c r="B7896" s="3">
        <v>39732</v>
      </c>
      <c r="C7896" s="10" t="s">
        <v>24162</v>
      </c>
      <c r="D7896" s="10" t="s">
        <v>24163</v>
      </c>
      <c r="E7896" s="25">
        <v>2</v>
      </c>
      <c r="F7896" s="25">
        <v>1</v>
      </c>
      <c r="G7896" s="10" t="s">
        <v>24164</v>
      </c>
      <c r="H7896" s="25">
        <f>INDEX('Annexe 1 – Données des équipes'!$B$12:$R$114, MATCH(C7896, 'Annexe 1 – Données des équipes'!$B$12:$B$114,0),4)</f>
        <v>90</v>
      </c>
      <c r="I7896" s="25">
        <f>INDEX('Annexe 1 – Données des équipes'!$B$12:$R$114, MATCH(D7896, 'Annexe 1 – Données des équipes'!$B$12:$B$114,0),4)</f>
        <v>80</v>
      </c>
      <c r="J7896" s="25">
        <f t="shared" si="124"/>
        <v>1</v>
      </c>
    </row>
    <row r="7897" spans="2:10">
      <c r="B7897" s="3">
        <v>39732</v>
      </c>
      <c r="C7897" s="10" t="s">
        <v>24165</v>
      </c>
      <c r="D7897" s="10" t="s">
        <v>24166</v>
      </c>
      <c r="E7897" s="25">
        <v>0</v>
      </c>
      <c r="F7897" s="25">
        <v>1</v>
      </c>
      <c r="G7897" s="10" t="s">
        <v>24167</v>
      </c>
      <c r="H7897" s="25">
        <f>INDEX('Annexe 1 – Données des équipes'!$B$12:$R$114, MATCH(C7897, 'Annexe 1 – Données des équipes'!$B$12:$B$114,0),4)</f>
        <v>90</v>
      </c>
      <c r="I7897" s="25">
        <f>INDEX('Annexe 1 – Données des équipes'!$B$12:$R$114, MATCH(D7897, 'Annexe 1 – Données des équipes'!$B$12:$B$114,0),4)</f>
        <v>70</v>
      </c>
      <c r="J7897" s="25">
        <f t="shared" si="124"/>
        <v>1</v>
      </c>
    </row>
    <row r="7898" spans="2:10">
      <c r="B7898" s="3">
        <v>39732</v>
      </c>
      <c r="C7898" s="10" t="s">
        <v>24168</v>
      </c>
      <c r="D7898" s="10" t="s">
        <v>24169</v>
      </c>
      <c r="E7898" s="25">
        <v>2</v>
      </c>
      <c r="F7898" s="25">
        <v>1</v>
      </c>
      <c r="G7898" s="10" t="s">
        <v>24170</v>
      </c>
      <c r="H7898" s="25">
        <f>INDEX('Annexe 1 – Données des équipes'!$B$12:$R$114, MATCH(C7898, 'Annexe 1 – Données des équipes'!$B$12:$B$114,0),4)</f>
        <v>90</v>
      </c>
      <c r="I7898" s="25">
        <f>INDEX('Annexe 1 – Données des équipes'!$B$12:$R$114, MATCH(D7898, 'Annexe 1 – Données des équipes'!$B$12:$B$114,0),4)</f>
        <v>50</v>
      </c>
      <c r="J7898" s="25">
        <f t="shared" si="124"/>
        <v>1</v>
      </c>
    </row>
    <row r="7899" spans="2:10">
      <c r="B7899" s="3">
        <v>39732</v>
      </c>
      <c r="C7899" s="10" t="s">
        <v>24171</v>
      </c>
      <c r="D7899" s="10" t="s">
        <v>24172</v>
      </c>
      <c r="E7899" s="25">
        <v>1</v>
      </c>
      <c r="F7899" s="25">
        <v>0</v>
      </c>
      <c r="G7899" s="10" t="s">
        <v>24173</v>
      </c>
      <c r="H7899" s="25">
        <f>INDEX('Annexe 1 – Données des équipes'!$B$12:$R$114, MATCH(C7899, 'Annexe 1 – Données des équipes'!$B$12:$B$114,0),4)</f>
        <v>30</v>
      </c>
      <c r="I7899" s="25">
        <f>INDEX('Annexe 1 – Données des équipes'!$B$12:$R$114, MATCH(D7899, 'Annexe 1 – Données des équipes'!$B$12:$B$114,0),4)</f>
        <v>80</v>
      </c>
      <c r="J7899" s="25">
        <f t="shared" si="124"/>
        <v>1</v>
      </c>
    </row>
    <row r="7900" spans="2:10">
      <c r="B7900" s="3">
        <v>39733</v>
      </c>
      <c r="C7900" s="10" t="s">
        <v>24174</v>
      </c>
      <c r="D7900" s="10" t="s">
        <v>24175</v>
      </c>
      <c r="E7900" s="25">
        <v>1</v>
      </c>
      <c r="F7900" s="25">
        <v>0</v>
      </c>
      <c r="G7900" s="10" t="s">
        <v>24176</v>
      </c>
      <c r="H7900" s="25">
        <f>INDEX('Annexe 1 – Données des équipes'!$B$12:$R$114, MATCH(C7900, 'Annexe 1 – Données des équipes'!$B$12:$B$114,0),4)</f>
        <v>70</v>
      </c>
      <c r="I7900" s="25">
        <f>INDEX('Annexe 1 – Données des équipes'!$B$12:$R$114, MATCH(D7900, 'Annexe 1 – Données des équipes'!$B$12:$B$114,0),4)</f>
        <v>80</v>
      </c>
      <c r="J7900" s="25">
        <f t="shared" si="124"/>
        <v>1</v>
      </c>
    </row>
    <row r="7901" spans="2:10">
      <c r="B7901" s="3">
        <v>39736</v>
      </c>
      <c r="C7901" s="10" t="s">
        <v>24177</v>
      </c>
      <c r="D7901" s="10" t="s">
        <v>24178</v>
      </c>
      <c r="E7901" s="25">
        <v>1</v>
      </c>
      <c r="F7901" s="25">
        <v>2</v>
      </c>
      <c r="G7901" s="10" t="s">
        <v>24179</v>
      </c>
      <c r="H7901" s="25">
        <f>INDEX('Annexe 1 – Données des équipes'!$B$12:$R$114, MATCH(C7901, 'Annexe 1 – Données des équipes'!$B$12:$B$114,0),4)</f>
        <v>90</v>
      </c>
      <c r="I7901" s="25">
        <f>INDEX('Annexe 1 – Données des équipes'!$B$12:$R$114, MATCH(D7901, 'Annexe 1 – Données des équipes'!$B$12:$B$114,0),4)</f>
        <v>90</v>
      </c>
      <c r="J7901" s="25">
        <f t="shared" si="124"/>
        <v>1</v>
      </c>
    </row>
    <row r="7902" spans="2:10">
      <c r="B7902" s="3">
        <v>39736</v>
      </c>
      <c r="C7902" s="10" t="s">
        <v>24180</v>
      </c>
      <c r="D7902" s="10" t="s">
        <v>24181</v>
      </c>
      <c r="E7902" s="25">
        <v>1</v>
      </c>
      <c r="F7902" s="25">
        <v>0</v>
      </c>
      <c r="G7902" s="10" t="s">
        <v>24182</v>
      </c>
      <c r="H7902" s="25">
        <f>INDEX('Annexe 1 – Données des équipes'!$B$12:$R$114, MATCH(C7902, 'Annexe 1 – Données des équipes'!$B$12:$B$114,0),4)</f>
        <v>80</v>
      </c>
      <c r="I7902" s="25">
        <f>INDEX('Annexe 1 – Données des équipes'!$B$12:$R$114, MATCH(D7902, 'Annexe 1 – Données des équipes'!$B$12:$B$114,0),4)</f>
        <v>90</v>
      </c>
      <c r="J7902" s="25">
        <f t="shared" si="124"/>
        <v>1</v>
      </c>
    </row>
    <row r="7903" spans="2:10">
      <c r="B7903" s="3">
        <v>39736</v>
      </c>
      <c r="C7903" s="10" t="s">
        <v>24183</v>
      </c>
      <c r="D7903" s="10" t="s">
        <v>24184</v>
      </c>
      <c r="E7903" s="25">
        <v>1</v>
      </c>
      <c r="F7903" s="25">
        <v>0</v>
      </c>
      <c r="G7903" s="10" t="s">
        <v>24185</v>
      </c>
      <c r="H7903" s="25">
        <f>INDEX('Annexe 1 – Données des équipes'!$B$12:$R$114, MATCH(C7903, 'Annexe 1 – Données des équipes'!$B$12:$B$114,0),4)</f>
        <v>90</v>
      </c>
      <c r="I7903" s="25">
        <f>INDEX('Annexe 1 – Données des équipes'!$B$12:$R$114, MATCH(D7903, 'Annexe 1 – Données des équipes'!$B$12:$B$114,0),4)</f>
        <v>70</v>
      </c>
      <c r="J7903" s="25">
        <f t="shared" si="124"/>
        <v>1</v>
      </c>
    </row>
    <row r="7904" spans="2:10">
      <c r="B7904" s="3">
        <v>39736</v>
      </c>
      <c r="C7904" s="10" t="s">
        <v>24186</v>
      </c>
      <c r="D7904" s="10" t="s">
        <v>24187</v>
      </c>
      <c r="E7904" s="25">
        <v>1</v>
      </c>
      <c r="F7904" s="25">
        <v>2</v>
      </c>
      <c r="G7904" s="10" t="s">
        <v>24188</v>
      </c>
      <c r="H7904" s="25">
        <f>INDEX('Annexe 1 – Données des équipes'!$B$12:$R$114, MATCH(C7904, 'Annexe 1 – Données des équipes'!$B$12:$B$114,0),4)</f>
        <v>50</v>
      </c>
      <c r="I7904" s="25">
        <f>INDEX('Annexe 1 – Données des équipes'!$B$12:$R$114, MATCH(D7904, 'Annexe 1 – Données des équipes'!$B$12:$B$114,0),4)</f>
        <v>80</v>
      </c>
      <c r="J7904" s="25">
        <f t="shared" si="124"/>
        <v>1</v>
      </c>
    </row>
    <row r="7905" spans="2:10">
      <c r="B7905" s="3">
        <v>39736</v>
      </c>
      <c r="C7905" s="10" t="s">
        <v>24189</v>
      </c>
      <c r="D7905" s="10" t="s">
        <v>24190</v>
      </c>
      <c r="E7905" s="25">
        <v>1</v>
      </c>
      <c r="F7905" s="25">
        <v>0</v>
      </c>
      <c r="G7905" s="10" t="s">
        <v>24191</v>
      </c>
      <c r="H7905" s="25">
        <f>INDEX('Annexe 1 – Données des équipes'!$B$12:$R$114, MATCH(C7905, 'Annexe 1 – Données des équipes'!$B$12:$B$114,0),4)</f>
        <v>70</v>
      </c>
      <c r="I7905" s="25">
        <f>INDEX('Annexe 1 – Données des équipes'!$B$12:$R$114, MATCH(D7905, 'Annexe 1 – Données des équipes'!$B$12:$B$114,0),4)</f>
        <v>20</v>
      </c>
      <c r="J7905" s="25">
        <f t="shared" si="124"/>
        <v>1</v>
      </c>
    </row>
    <row r="7906" spans="2:10">
      <c r="B7906" s="3">
        <v>39736</v>
      </c>
      <c r="C7906" s="10" t="s">
        <v>24192</v>
      </c>
      <c r="D7906" s="10" t="s">
        <v>24193</v>
      </c>
      <c r="E7906" s="25">
        <v>2</v>
      </c>
      <c r="F7906" s="25">
        <v>1</v>
      </c>
      <c r="G7906" s="10" t="s">
        <v>24194</v>
      </c>
      <c r="H7906" s="25">
        <f>INDEX('Annexe 1 – Données des équipes'!$B$12:$R$114, MATCH(C7906, 'Annexe 1 – Données des équipes'!$B$12:$B$114,0),4)</f>
        <v>90</v>
      </c>
      <c r="I7906" s="25">
        <f>INDEX('Annexe 1 – Données des équipes'!$B$12:$R$114, MATCH(D7906, 'Annexe 1 – Données des équipes'!$B$12:$B$114,0),4)</f>
        <v>40</v>
      </c>
      <c r="J7906" s="25">
        <f t="shared" si="124"/>
        <v>1</v>
      </c>
    </row>
    <row r="7907" spans="2:10">
      <c r="B7907" s="3">
        <v>39736</v>
      </c>
      <c r="C7907" s="10" t="s">
        <v>24195</v>
      </c>
      <c r="D7907" s="10" t="s">
        <v>24196</v>
      </c>
      <c r="E7907" s="25">
        <v>1</v>
      </c>
      <c r="F7907" s="25">
        <v>0</v>
      </c>
      <c r="G7907" s="10" t="s">
        <v>24197</v>
      </c>
      <c r="H7907" s="25">
        <f>INDEX('Annexe 1 – Données des équipes'!$B$12:$R$114, MATCH(C7907, 'Annexe 1 – Données des équipes'!$B$12:$B$114,0),4)</f>
        <v>30</v>
      </c>
      <c r="I7907" s="25">
        <f>INDEX('Annexe 1 – Données des équipes'!$B$12:$R$114, MATCH(D7907, 'Annexe 1 – Données des équipes'!$B$12:$B$114,0),4)</f>
        <v>40</v>
      </c>
      <c r="J7907" s="25">
        <f t="shared" si="124"/>
        <v>1</v>
      </c>
    </row>
    <row r="7908" spans="2:10">
      <c r="B7908" s="3">
        <v>39736</v>
      </c>
      <c r="C7908" s="10" t="s">
        <v>24198</v>
      </c>
      <c r="D7908" s="10" t="s">
        <v>24199</v>
      </c>
      <c r="E7908" s="25">
        <v>0</v>
      </c>
      <c r="F7908" s="25">
        <v>1</v>
      </c>
      <c r="G7908" s="10" t="s">
        <v>24200</v>
      </c>
      <c r="H7908" s="25">
        <f>INDEX('Annexe 1 – Données des équipes'!$B$12:$R$114, MATCH(C7908, 'Annexe 1 – Données des équipes'!$B$12:$B$114,0),4)</f>
        <v>30</v>
      </c>
      <c r="I7908" s="25">
        <f>INDEX('Annexe 1 – Données des équipes'!$B$12:$R$114, MATCH(D7908, 'Annexe 1 – Données des équipes'!$B$12:$B$114,0),4)</f>
        <v>80</v>
      </c>
      <c r="J7908" s="25">
        <f t="shared" si="124"/>
        <v>1</v>
      </c>
    </row>
    <row r="7909" spans="2:10">
      <c r="B7909" s="3">
        <v>39736</v>
      </c>
      <c r="C7909" s="10" t="s">
        <v>24201</v>
      </c>
      <c r="D7909" s="10" t="s">
        <v>24202</v>
      </c>
      <c r="E7909" s="25">
        <v>1</v>
      </c>
      <c r="F7909" s="25">
        <v>0</v>
      </c>
      <c r="G7909" s="10" t="s">
        <v>24203</v>
      </c>
      <c r="H7909" s="25">
        <f>INDEX('Annexe 1 – Données des équipes'!$B$12:$R$114, MATCH(C7909, 'Annexe 1 – Données des équipes'!$B$12:$B$114,0),4)</f>
        <v>70</v>
      </c>
      <c r="I7909" s="25">
        <f>INDEX('Annexe 1 – Données des équipes'!$B$12:$R$114, MATCH(D7909, 'Annexe 1 – Données des équipes'!$B$12:$B$114,0),4)</f>
        <v>80</v>
      </c>
      <c r="J7909" s="25">
        <f t="shared" si="124"/>
        <v>1</v>
      </c>
    </row>
    <row r="7910" spans="2:10">
      <c r="B7910" s="3">
        <v>39736</v>
      </c>
      <c r="C7910" s="10" t="s">
        <v>24204</v>
      </c>
      <c r="D7910" s="10" t="s">
        <v>24205</v>
      </c>
      <c r="E7910" s="25">
        <v>2</v>
      </c>
      <c r="F7910" s="25">
        <v>1</v>
      </c>
      <c r="G7910" s="10" t="s">
        <v>24206</v>
      </c>
      <c r="H7910" s="25">
        <f>INDEX('Annexe 1 – Données des équipes'!$B$12:$R$114, MATCH(C7910, 'Annexe 1 – Données des équipes'!$B$12:$B$114,0),4)</f>
        <v>70</v>
      </c>
      <c r="I7910" s="25">
        <f>INDEX('Annexe 1 – Données des équipes'!$B$12:$R$114, MATCH(D7910, 'Annexe 1 – Données des équipes'!$B$12:$B$114,0),4)</f>
        <v>80</v>
      </c>
      <c r="J7910" s="25">
        <f t="shared" si="124"/>
        <v>1</v>
      </c>
    </row>
    <row r="7911" spans="2:10">
      <c r="B7911" s="3">
        <v>39736</v>
      </c>
      <c r="C7911" s="10" t="s">
        <v>24207</v>
      </c>
      <c r="D7911" s="10" t="s">
        <v>24208</v>
      </c>
      <c r="E7911" s="25">
        <v>2</v>
      </c>
      <c r="F7911" s="25">
        <v>1</v>
      </c>
      <c r="G7911" s="10" t="s">
        <v>24209</v>
      </c>
      <c r="H7911" s="25">
        <f>INDEX('Annexe 1 – Données des équipes'!$B$12:$R$114, MATCH(C7911, 'Annexe 1 – Données des équipes'!$B$12:$B$114,0),4)</f>
        <v>20</v>
      </c>
      <c r="I7911" s="25">
        <f>INDEX('Annexe 1 – Données des équipes'!$B$12:$R$114, MATCH(D7911, 'Annexe 1 – Données des équipes'!$B$12:$B$114,0),4)</f>
        <v>40</v>
      </c>
      <c r="J7911" s="25">
        <f t="shared" si="124"/>
        <v>1</v>
      </c>
    </row>
    <row r="7912" spans="2:10">
      <c r="B7912" s="3">
        <v>39761</v>
      </c>
      <c r="C7912" s="10" t="s">
        <v>24210</v>
      </c>
      <c r="D7912" s="10" t="s">
        <v>24211</v>
      </c>
      <c r="E7912" s="25">
        <v>0</v>
      </c>
      <c r="F7912" s="25">
        <v>1</v>
      </c>
      <c r="G7912" s="10" t="s">
        <v>24212</v>
      </c>
      <c r="H7912" s="25">
        <f>INDEX('Annexe 1 – Données des équipes'!$B$12:$R$114, MATCH(C7912, 'Annexe 1 – Données des équipes'!$B$12:$B$114,0),4)</f>
        <v>0</v>
      </c>
      <c r="I7912" s="25">
        <f>INDEX('Annexe 1 – Données des équipes'!$B$12:$R$114, MATCH(D7912, 'Annexe 1 – Données des équipes'!$B$12:$B$114,0),4)</f>
        <v>70</v>
      </c>
      <c r="J7912" s="25">
        <f t="shared" si="124"/>
        <v>1</v>
      </c>
    </row>
    <row r="7913" spans="2:10">
      <c r="B7913" s="3">
        <v>39764</v>
      </c>
      <c r="C7913" s="10" t="s">
        <v>24213</v>
      </c>
      <c r="D7913" s="10" t="s">
        <v>24214</v>
      </c>
      <c r="E7913" s="25">
        <v>2</v>
      </c>
      <c r="F7913" s="25">
        <v>1</v>
      </c>
      <c r="G7913" s="10" t="s">
        <v>24215</v>
      </c>
      <c r="H7913" s="25">
        <f>INDEX('Annexe 1 – Données des équipes'!$B$12:$R$114, MATCH(C7913, 'Annexe 1 – Données des équipes'!$B$12:$B$114,0),4)</f>
        <v>80</v>
      </c>
      <c r="I7913" s="25">
        <f>INDEX('Annexe 1 – Données des équipes'!$B$12:$R$114, MATCH(D7913, 'Annexe 1 – Données des équipes'!$B$12:$B$114,0),4)</f>
        <v>70</v>
      </c>
      <c r="J7913" s="25">
        <f t="shared" si="124"/>
        <v>1</v>
      </c>
    </row>
    <row r="7914" spans="2:10">
      <c r="B7914" s="3">
        <v>39771</v>
      </c>
      <c r="C7914" s="10" t="s">
        <v>24216</v>
      </c>
      <c r="D7914" s="10" t="s">
        <v>24217</v>
      </c>
      <c r="E7914" s="25">
        <v>1</v>
      </c>
      <c r="F7914" s="25">
        <v>0</v>
      </c>
      <c r="G7914" s="10" t="s">
        <v>24218</v>
      </c>
      <c r="H7914" s="25">
        <f>INDEX('Annexe 1 – Données des équipes'!$B$12:$R$114, MATCH(C7914, 'Annexe 1 – Données des équipes'!$B$12:$B$114,0),4)</f>
        <v>90</v>
      </c>
      <c r="I7914" s="25">
        <f>INDEX('Annexe 1 – Données des équipes'!$B$12:$R$114, MATCH(D7914, 'Annexe 1 – Données des équipes'!$B$12:$B$114,0),4)</f>
        <v>50</v>
      </c>
      <c r="J7914" s="25">
        <f t="shared" si="124"/>
        <v>1</v>
      </c>
    </row>
    <row r="7915" spans="2:10">
      <c r="B7915" s="3">
        <v>39771</v>
      </c>
      <c r="C7915" s="10" t="s">
        <v>24219</v>
      </c>
      <c r="D7915" s="10" t="s">
        <v>24220</v>
      </c>
      <c r="E7915" s="25">
        <v>0</v>
      </c>
      <c r="F7915" s="25">
        <v>1</v>
      </c>
      <c r="G7915" s="10" t="s">
        <v>24221</v>
      </c>
      <c r="H7915" s="25">
        <f>INDEX('Annexe 1 – Données des équipes'!$B$12:$R$114, MATCH(C7915, 'Annexe 1 – Données des équipes'!$B$12:$B$114,0),4)</f>
        <v>80</v>
      </c>
      <c r="I7915" s="25">
        <f>INDEX('Annexe 1 – Données des équipes'!$B$12:$R$114, MATCH(D7915, 'Annexe 1 – Données des équipes'!$B$12:$B$114,0),4)</f>
        <v>70</v>
      </c>
      <c r="J7915" s="25">
        <f t="shared" si="124"/>
        <v>1</v>
      </c>
    </row>
    <row r="7916" spans="2:10">
      <c r="B7916" s="3">
        <v>39771</v>
      </c>
      <c r="C7916" s="10" t="s">
        <v>24222</v>
      </c>
      <c r="D7916" s="10" t="s">
        <v>24223</v>
      </c>
      <c r="E7916" s="25">
        <v>1</v>
      </c>
      <c r="F7916" s="25">
        <v>2</v>
      </c>
      <c r="G7916" s="10" t="s">
        <v>24224</v>
      </c>
      <c r="H7916" s="25">
        <f>INDEX('Annexe 1 – Données des équipes'!$B$12:$R$114, MATCH(C7916, 'Annexe 1 – Données des équipes'!$B$12:$B$114,0),4)</f>
        <v>90</v>
      </c>
      <c r="I7916" s="25">
        <f>INDEX('Annexe 1 – Données des équipes'!$B$12:$R$114, MATCH(D7916, 'Annexe 1 – Données des équipes'!$B$12:$B$114,0),4)</f>
        <v>90</v>
      </c>
      <c r="J7916" s="25">
        <f t="shared" si="124"/>
        <v>1</v>
      </c>
    </row>
    <row r="7917" spans="2:10">
      <c r="B7917" s="3">
        <v>39771</v>
      </c>
      <c r="C7917" s="10" t="s">
        <v>24225</v>
      </c>
      <c r="D7917" s="10" t="s">
        <v>24226</v>
      </c>
      <c r="E7917" s="25">
        <v>1</v>
      </c>
      <c r="F7917" s="25">
        <v>0</v>
      </c>
      <c r="G7917" s="10" t="s">
        <v>24227</v>
      </c>
      <c r="H7917" s="25">
        <f>INDEX('Annexe 1 – Données des équipes'!$B$12:$R$114, MATCH(C7917, 'Annexe 1 – Données des équipes'!$B$12:$B$114,0),4)</f>
        <v>40</v>
      </c>
      <c r="I7917" s="25">
        <f>INDEX('Annexe 1 – Données des équipes'!$B$12:$R$114, MATCH(D7917, 'Annexe 1 – Données des équipes'!$B$12:$B$114,0),4)</f>
        <v>80</v>
      </c>
      <c r="J7917" s="25">
        <f t="shared" si="124"/>
        <v>1</v>
      </c>
    </row>
    <row r="7918" spans="2:10">
      <c r="B7918" s="3">
        <v>39771</v>
      </c>
      <c r="C7918" s="10" t="s">
        <v>24228</v>
      </c>
      <c r="D7918" s="10" t="s">
        <v>24229</v>
      </c>
      <c r="E7918" s="25">
        <v>2</v>
      </c>
      <c r="F7918" s="25">
        <v>3</v>
      </c>
      <c r="G7918" s="10" t="s">
        <v>24230</v>
      </c>
      <c r="H7918" s="25">
        <f>INDEX('Annexe 1 – Données des équipes'!$B$12:$R$114, MATCH(C7918, 'Annexe 1 – Données des équipes'!$B$12:$B$114,0),4)</f>
        <v>60</v>
      </c>
      <c r="I7918" s="25">
        <f>INDEX('Annexe 1 – Données des équipes'!$B$12:$R$114, MATCH(D7918, 'Annexe 1 – Données des équipes'!$B$12:$B$114,0),4)</f>
        <v>80</v>
      </c>
      <c r="J7918" s="25">
        <f t="shared" si="124"/>
        <v>1</v>
      </c>
    </row>
    <row r="7919" spans="2:10">
      <c r="B7919" s="3">
        <v>39771</v>
      </c>
      <c r="C7919" s="10" t="s">
        <v>24231</v>
      </c>
      <c r="D7919" s="10" t="s">
        <v>24232</v>
      </c>
      <c r="E7919" s="25">
        <v>2</v>
      </c>
      <c r="F7919" s="25">
        <v>1</v>
      </c>
      <c r="G7919" s="10" t="s">
        <v>24233</v>
      </c>
      <c r="H7919" s="25">
        <f>INDEX('Annexe 1 – Données des équipes'!$B$12:$R$114, MATCH(C7919, 'Annexe 1 – Données des équipes'!$B$12:$B$114,0),4)</f>
        <v>40</v>
      </c>
      <c r="I7919" s="25">
        <f>INDEX('Annexe 1 – Données des équipes'!$B$12:$R$114, MATCH(D7919, 'Annexe 1 – Données des équipes'!$B$12:$B$114,0),4)</f>
        <v>20</v>
      </c>
      <c r="J7919" s="25">
        <f t="shared" si="124"/>
        <v>1</v>
      </c>
    </row>
    <row r="7920" spans="2:10">
      <c r="B7920" s="3">
        <v>39771</v>
      </c>
      <c r="C7920" s="10" t="s">
        <v>24234</v>
      </c>
      <c r="D7920" s="10" t="s">
        <v>24235</v>
      </c>
      <c r="E7920" s="25">
        <v>0</v>
      </c>
      <c r="F7920" s="25">
        <v>1</v>
      </c>
      <c r="G7920" s="10" t="s">
        <v>24236</v>
      </c>
      <c r="H7920" s="25">
        <f>INDEX('Annexe 1 – Données des équipes'!$B$12:$R$114, MATCH(C7920, 'Annexe 1 – Données des équipes'!$B$12:$B$114,0),4)</f>
        <v>20</v>
      </c>
      <c r="I7920" s="25">
        <f>INDEX('Annexe 1 – Données des équipes'!$B$12:$R$114, MATCH(D7920, 'Annexe 1 – Données des équipes'!$B$12:$B$114,0),4)</f>
        <v>70</v>
      </c>
      <c r="J7920" s="25">
        <f t="shared" si="124"/>
        <v>1</v>
      </c>
    </row>
    <row r="7921" spans="2:10">
      <c r="B7921" s="3">
        <v>39771</v>
      </c>
      <c r="C7921" s="10" t="s">
        <v>24237</v>
      </c>
      <c r="D7921" s="10" t="s">
        <v>24238</v>
      </c>
      <c r="E7921" s="25">
        <v>2</v>
      </c>
      <c r="F7921" s="25">
        <v>1</v>
      </c>
      <c r="G7921" s="10" t="s">
        <v>24239</v>
      </c>
      <c r="H7921" s="25">
        <f>INDEX('Annexe 1 – Données des équipes'!$B$12:$R$114, MATCH(C7921, 'Annexe 1 – Données des équipes'!$B$12:$B$114,0),4)</f>
        <v>50</v>
      </c>
      <c r="I7921" s="25">
        <f>INDEX('Annexe 1 – Données des équipes'!$B$12:$R$114, MATCH(D7921, 'Annexe 1 – Données des équipes'!$B$12:$B$114,0),4)</f>
        <v>10</v>
      </c>
      <c r="J7921" s="25">
        <f t="shared" si="124"/>
        <v>1</v>
      </c>
    </row>
    <row r="7922" spans="2:10">
      <c r="B7922" s="3">
        <v>39771</v>
      </c>
      <c r="C7922" s="10" t="s">
        <v>24240</v>
      </c>
      <c r="D7922" s="10" t="s">
        <v>24241</v>
      </c>
      <c r="E7922" s="25">
        <v>0</v>
      </c>
      <c r="F7922" s="25">
        <v>1</v>
      </c>
      <c r="G7922" s="10" t="s">
        <v>24242</v>
      </c>
      <c r="H7922" s="25">
        <f>INDEX('Annexe 1 – Données des équipes'!$B$12:$R$114, MATCH(C7922, 'Annexe 1 – Données des équipes'!$B$12:$B$114,0),4)</f>
        <v>60</v>
      </c>
      <c r="I7922" s="25">
        <f>INDEX('Annexe 1 – Données des équipes'!$B$12:$R$114, MATCH(D7922, 'Annexe 1 – Données des équipes'!$B$12:$B$114,0),4)</f>
        <v>90</v>
      </c>
      <c r="J7922" s="25">
        <f t="shared" si="124"/>
        <v>1</v>
      </c>
    </row>
    <row r="7923" spans="2:10">
      <c r="B7923" s="3">
        <v>39771</v>
      </c>
      <c r="C7923" s="10" t="s">
        <v>24243</v>
      </c>
      <c r="D7923" s="10" t="s">
        <v>24244</v>
      </c>
      <c r="E7923" s="25">
        <v>3</v>
      </c>
      <c r="F7923" s="25">
        <v>2</v>
      </c>
      <c r="G7923" s="10" t="s">
        <v>24245</v>
      </c>
      <c r="H7923" s="25">
        <f>INDEX('Annexe 1 – Données des équipes'!$B$12:$R$114, MATCH(C7923, 'Annexe 1 – Données des équipes'!$B$12:$B$114,0),4)</f>
        <v>20</v>
      </c>
      <c r="I7923" s="25">
        <f>INDEX('Annexe 1 – Données des équipes'!$B$12:$R$114, MATCH(D7923, 'Annexe 1 – Données des équipes'!$B$12:$B$114,0),4)</f>
        <v>40</v>
      </c>
      <c r="J7923" s="25">
        <f t="shared" si="124"/>
        <v>1</v>
      </c>
    </row>
    <row r="7924" spans="2:10">
      <c r="B7924" s="3">
        <v>39771</v>
      </c>
      <c r="C7924" s="10" t="s">
        <v>24246</v>
      </c>
      <c r="D7924" s="10" t="s">
        <v>24247</v>
      </c>
      <c r="E7924" s="25">
        <v>1</v>
      </c>
      <c r="F7924" s="25">
        <v>0</v>
      </c>
      <c r="G7924" s="10" t="s">
        <v>24248</v>
      </c>
      <c r="H7924" s="25">
        <f>INDEX('Annexe 1 – Données des équipes'!$B$12:$R$114, MATCH(C7924, 'Annexe 1 – Données des équipes'!$B$12:$B$114,0),4)</f>
        <v>80</v>
      </c>
      <c r="I7924" s="25">
        <f>INDEX('Annexe 1 – Données des équipes'!$B$12:$R$114, MATCH(D7924, 'Annexe 1 – Données des équipes'!$B$12:$B$114,0),4)</f>
        <v>30</v>
      </c>
      <c r="J7924" s="25">
        <f t="shared" si="124"/>
        <v>1</v>
      </c>
    </row>
    <row r="7925" spans="2:10">
      <c r="B7925" s="3">
        <v>39771</v>
      </c>
      <c r="C7925" s="10" t="s">
        <v>24249</v>
      </c>
      <c r="D7925" s="10" t="s">
        <v>24250</v>
      </c>
      <c r="E7925" s="25">
        <v>1</v>
      </c>
      <c r="F7925" s="25">
        <v>0</v>
      </c>
      <c r="G7925" s="10" t="s">
        <v>24251</v>
      </c>
      <c r="H7925" s="25">
        <f>INDEX('Annexe 1 – Données des équipes'!$B$12:$R$114, MATCH(C7925, 'Annexe 1 – Données des équipes'!$B$12:$B$114,0),4)</f>
        <v>60</v>
      </c>
      <c r="I7925" s="25">
        <f>INDEX('Annexe 1 – Données des équipes'!$B$12:$R$114, MATCH(D7925, 'Annexe 1 – Données des équipes'!$B$12:$B$114,0),4)</f>
        <v>30</v>
      </c>
      <c r="J7925" s="25">
        <f t="shared" si="124"/>
        <v>1</v>
      </c>
    </row>
    <row r="7926" spans="2:10">
      <c r="B7926" s="3">
        <v>39796</v>
      </c>
      <c r="C7926" s="10" t="s">
        <v>24252</v>
      </c>
      <c r="D7926" s="10" t="s">
        <v>24253</v>
      </c>
      <c r="E7926" s="25">
        <v>0</v>
      </c>
      <c r="F7926" s="25">
        <v>1</v>
      </c>
      <c r="G7926" s="10" t="s">
        <v>24254</v>
      </c>
      <c r="H7926" s="25">
        <f>INDEX('Annexe 1 – Données des équipes'!$B$12:$R$114, MATCH(C7926, 'Annexe 1 – Données des équipes'!$B$12:$B$114,0),4)</f>
        <v>70</v>
      </c>
      <c r="I7926" s="25">
        <f>INDEX('Annexe 1 – Données des équipes'!$B$12:$R$114, MATCH(D7926, 'Annexe 1 – Données des équipes'!$B$12:$B$114,0),4)</f>
        <v>80</v>
      </c>
      <c r="J7926" s="25">
        <f t="shared" si="124"/>
        <v>1</v>
      </c>
    </row>
    <row r="7927" spans="2:10">
      <c r="B7927" s="3">
        <v>39799</v>
      </c>
      <c r="C7927" s="10" t="s">
        <v>24255</v>
      </c>
      <c r="D7927" s="10" t="s">
        <v>24256</v>
      </c>
      <c r="E7927" s="25">
        <v>0</v>
      </c>
      <c r="F7927" s="25">
        <v>1</v>
      </c>
      <c r="G7927" s="10" t="s">
        <v>24257</v>
      </c>
      <c r="H7927" s="25">
        <f>INDEX('Annexe 1 – Données des équipes'!$B$12:$R$114, MATCH(C7927, 'Annexe 1 – Données des équipes'!$B$12:$B$114,0),4)</f>
        <v>70</v>
      </c>
      <c r="I7927" s="25">
        <f>INDEX('Annexe 1 – Données des équipes'!$B$12:$R$114, MATCH(D7927, 'Annexe 1 – Données des équipes'!$B$12:$B$114,0),4)</f>
        <v>70</v>
      </c>
      <c r="J7927" s="25">
        <f t="shared" si="124"/>
        <v>1</v>
      </c>
    </row>
    <row r="7928" spans="2:10">
      <c r="B7928" s="3">
        <v>39803</v>
      </c>
      <c r="C7928" s="10" t="s">
        <v>24258</v>
      </c>
      <c r="D7928" s="10" t="s">
        <v>24259</v>
      </c>
      <c r="E7928" s="25">
        <v>0</v>
      </c>
      <c r="F7928" s="25">
        <v>1</v>
      </c>
      <c r="G7928" s="10" t="s">
        <v>24260</v>
      </c>
      <c r="H7928" s="25">
        <f>INDEX('Annexe 1 – Données des équipes'!$B$12:$R$114, MATCH(C7928, 'Annexe 1 – Données des équipes'!$B$12:$B$114,0),4)</f>
        <v>10</v>
      </c>
      <c r="I7928" s="25">
        <f>INDEX('Annexe 1 – Données des équipes'!$B$12:$R$114, MATCH(D7928, 'Annexe 1 – Données des équipes'!$B$12:$B$114,0),4)</f>
        <v>30</v>
      </c>
      <c r="J7928" s="25">
        <f t="shared" si="124"/>
        <v>1</v>
      </c>
    </row>
    <row r="7929" spans="2:10">
      <c r="B7929" s="3">
        <v>39827</v>
      </c>
      <c r="C7929" s="10" t="s">
        <v>24261</v>
      </c>
      <c r="D7929" s="10" t="s">
        <v>24262</v>
      </c>
      <c r="E7929" s="25">
        <v>0</v>
      </c>
      <c r="F7929" s="25">
        <v>1</v>
      </c>
      <c r="G7929" s="10" t="s">
        <v>24263</v>
      </c>
      <c r="H7929" s="25">
        <f>INDEX('Annexe 1 – Données des équipes'!$B$12:$R$114, MATCH(C7929, 'Annexe 1 – Données des équipes'!$B$12:$B$114,0),4)</f>
        <v>0</v>
      </c>
      <c r="I7929" s="25">
        <f>INDEX('Annexe 1 – Données des équipes'!$B$12:$R$114, MATCH(D7929, 'Annexe 1 – Données des équipes'!$B$12:$B$114,0),4)</f>
        <v>30</v>
      </c>
      <c r="J7929" s="25">
        <f t="shared" si="124"/>
        <v>1</v>
      </c>
    </row>
    <row r="7930" spans="2:10">
      <c r="B7930" s="3">
        <v>39827</v>
      </c>
      <c r="C7930" s="10" t="s">
        <v>24264</v>
      </c>
      <c r="D7930" s="10" t="s">
        <v>24265</v>
      </c>
      <c r="E7930" s="25">
        <v>1</v>
      </c>
      <c r="F7930" s="25">
        <v>0</v>
      </c>
      <c r="G7930" s="10" t="s">
        <v>24266</v>
      </c>
      <c r="H7930" s="25">
        <f>INDEX('Annexe 1 – Données des équipes'!$B$12:$R$114, MATCH(C7930, 'Annexe 1 – Données des équipes'!$B$12:$B$114,0),4)</f>
        <v>20</v>
      </c>
      <c r="I7930" s="25">
        <f>INDEX('Annexe 1 – Données des équipes'!$B$12:$R$114, MATCH(D7930, 'Annexe 1 – Données des équipes'!$B$12:$B$114,0),4)</f>
        <v>0</v>
      </c>
      <c r="J7930" s="25">
        <f t="shared" si="124"/>
        <v>1</v>
      </c>
    </row>
    <row r="7931" spans="2:10">
      <c r="B7931" s="3">
        <v>39827</v>
      </c>
      <c r="C7931" s="10" t="s">
        <v>24267</v>
      </c>
      <c r="D7931" s="10" t="s">
        <v>24268</v>
      </c>
      <c r="E7931" s="25">
        <v>3</v>
      </c>
      <c r="F7931" s="25">
        <v>2</v>
      </c>
      <c r="G7931" s="10" t="s">
        <v>24269</v>
      </c>
      <c r="H7931" s="25">
        <f>INDEX('Annexe 1 – Données des équipes'!$B$12:$R$114, MATCH(C7931, 'Annexe 1 – Données des équipes'!$B$12:$B$114,0),4)</f>
        <v>30</v>
      </c>
      <c r="I7931" s="25">
        <f>INDEX('Annexe 1 – Données des équipes'!$B$12:$R$114, MATCH(D7931, 'Annexe 1 – Données des équipes'!$B$12:$B$114,0),4)</f>
        <v>30</v>
      </c>
      <c r="J7931" s="25">
        <f t="shared" si="124"/>
        <v>1</v>
      </c>
    </row>
    <row r="7932" spans="2:10">
      <c r="B7932" s="3">
        <v>39830</v>
      </c>
      <c r="C7932" s="10" t="s">
        <v>24270</v>
      </c>
      <c r="D7932" s="10" t="s">
        <v>24271</v>
      </c>
      <c r="E7932" s="25">
        <v>1</v>
      </c>
      <c r="F7932" s="25">
        <v>0</v>
      </c>
      <c r="G7932" s="10" t="s">
        <v>24272</v>
      </c>
      <c r="H7932" s="25">
        <f>INDEX('Annexe 1 – Données des équipes'!$B$12:$R$114, MATCH(C7932, 'Annexe 1 – Données des équipes'!$B$12:$B$114,0),4)</f>
        <v>10</v>
      </c>
      <c r="I7932" s="25">
        <f>INDEX('Annexe 1 – Données des équipes'!$B$12:$R$114, MATCH(D7932, 'Annexe 1 – Données des équipes'!$B$12:$B$114,0),4)</f>
        <v>10</v>
      </c>
      <c r="J7932" s="25">
        <f t="shared" si="124"/>
        <v>1</v>
      </c>
    </row>
    <row r="7933" spans="2:10">
      <c r="B7933" s="3">
        <v>39836</v>
      </c>
      <c r="C7933" s="10" t="s">
        <v>24273</v>
      </c>
      <c r="D7933" s="10" t="s">
        <v>24274</v>
      </c>
      <c r="E7933" s="25">
        <v>2</v>
      </c>
      <c r="F7933" s="25">
        <v>3</v>
      </c>
      <c r="G7933" s="10" t="s">
        <v>24275</v>
      </c>
      <c r="H7933" s="25">
        <f>INDEX('Annexe 1 – Données des équipes'!$B$12:$R$114, MATCH(C7933, 'Annexe 1 – Données des équipes'!$B$12:$B$114,0),4)</f>
        <v>0</v>
      </c>
      <c r="I7933" s="25">
        <f>INDEX('Annexe 1 – Données des équipes'!$B$12:$R$114, MATCH(D7933, 'Annexe 1 – Données des équipes'!$B$12:$B$114,0),4)</f>
        <v>30</v>
      </c>
      <c r="J7933" s="25">
        <f t="shared" si="124"/>
        <v>1</v>
      </c>
    </row>
    <row r="7934" spans="2:10">
      <c r="B7934" s="3">
        <v>39840</v>
      </c>
      <c r="C7934" s="10" t="s">
        <v>24276</v>
      </c>
      <c r="D7934" s="10" t="s">
        <v>24277</v>
      </c>
      <c r="E7934" s="25">
        <v>1</v>
      </c>
      <c r="F7934" s="25">
        <v>0</v>
      </c>
      <c r="G7934" s="10" t="s">
        <v>24278</v>
      </c>
      <c r="H7934" s="25">
        <f>INDEX('Annexe 1 – Données des équipes'!$B$12:$R$114, MATCH(C7934, 'Annexe 1 – Données des équipes'!$B$12:$B$114,0),4)</f>
        <v>50</v>
      </c>
      <c r="I7934" s="25">
        <f>INDEX('Annexe 1 – Données des équipes'!$B$12:$R$114, MATCH(D7934, 'Annexe 1 – Données des équipes'!$B$12:$B$114,0),4)</f>
        <v>10</v>
      </c>
      <c r="J7934" s="25">
        <f t="shared" si="124"/>
        <v>1</v>
      </c>
    </row>
    <row r="7935" spans="2:10">
      <c r="B7935" s="3">
        <v>39840</v>
      </c>
      <c r="C7935" s="10" t="s">
        <v>24279</v>
      </c>
      <c r="D7935" s="10" t="s">
        <v>24280</v>
      </c>
      <c r="E7935" s="25">
        <v>1</v>
      </c>
      <c r="F7935" s="25">
        <v>0</v>
      </c>
      <c r="G7935" s="10" t="s">
        <v>24281</v>
      </c>
      <c r="H7935" s="25">
        <f>INDEX('Annexe 1 – Données des équipes'!$B$12:$R$114, MATCH(C7935, 'Annexe 1 – Données des équipes'!$B$12:$B$114,0),4)</f>
        <v>20</v>
      </c>
      <c r="I7935" s="25">
        <f>INDEX('Annexe 1 – Données des équipes'!$B$12:$R$114, MATCH(D7935, 'Annexe 1 – Données des équipes'!$B$12:$B$114,0),4)</f>
        <v>10</v>
      </c>
      <c r="J7935" s="25">
        <f t="shared" si="124"/>
        <v>1</v>
      </c>
    </row>
    <row r="7936" spans="2:10">
      <c r="B7936" s="3">
        <v>39841</v>
      </c>
      <c r="C7936" s="10" t="s">
        <v>24282</v>
      </c>
      <c r="D7936" s="10" t="s">
        <v>24283</v>
      </c>
      <c r="E7936" s="25">
        <v>0</v>
      </c>
      <c r="F7936" s="25">
        <v>1</v>
      </c>
      <c r="G7936" s="10" t="s">
        <v>24284</v>
      </c>
      <c r="H7936" s="25">
        <f>INDEX('Annexe 1 – Données des équipes'!$B$12:$R$114, MATCH(C7936, 'Annexe 1 – Données des équipes'!$B$12:$B$114,0),4)</f>
        <v>0</v>
      </c>
      <c r="I7936" s="25">
        <f>INDEX('Annexe 1 – Données des équipes'!$B$12:$R$114, MATCH(D7936, 'Annexe 1 – Données des équipes'!$B$12:$B$114,0),4)</f>
        <v>20</v>
      </c>
      <c r="J7936" s="25">
        <f t="shared" si="124"/>
        <v>1</v>
      </c>
    </row>
    <row r="7937" spans="2:10">
      <c r="B7937" s="3">
        <v>39841</v>
      </c>
      <c r="C7937" s="10" t="s">
        <v>24285</v>
      </c>
      <c r="D7937" s="10" t="s">
        <v>24286</v>
      </c>
      <c r="E7937" s="25">
        <v>0</v>
      </c>
      <c r="F7937" s="25">
        <v>1</v>
      </c>
      <c r="G7937" s="10" t="s">
        <v>24287</v>
      </c>
      <c r="H7937" s="25">
        <f>INDEX('Annexe 1 – Données des équipes'!$B$12:$R$114, MATCH(C7937, 'Annexe 1 – Données des équipes'!$B$12:$B$114,0),4)</f>
        <v>80</v>
      </c>
      <c r="I7937" s="25">
        <f>INDEX('Annexe 1 – Données des équipes'!$B$12:$R$114, MATCH(D7937, 'Annexe 1 – Données des équipes'!$B$12:$B$114,0),4)</f>
        <v>80</v>
      </c>
      <c r="J7937" s="25">
        <f t="shared" si="124"/>
        <v>1</v>
      </c>
    </row>
    <row r="7938" spans="2:10">
      <c r="B7938" s="3">
        <v>39841</v>
      </c>
      <c r="C7938" s="10" t="s">
        <v>24288</v>
      </c>
      <c r="D7938" s="10" t="s">
        <v>24289</v>
      </c>
      <c r="E7938" s="25">
        <v>0</v>
      </c>
      <c r="F7938" s="25">
        <v>1</v>
      </c>
      <c r="G7938" s="10" t="s">
        <v>24290</v>
      </c>
      <c r="H7938" s="25">
        <f>INDEX('Annexe 1 – Données des équipes'!$B$12:$R$114, MATCH(C7938, 'Annexe 1 – Données des équipes'!$B$12:$B$114,0),4)</f>
        <v>20</v>
      </c>
      <c r="I7938" s="25">
        <f>INDEX('Annexe 1 – Données des équipes'!$B$12:$R$114, MATCH(D7938, 'Annexe 1 – Données des équipes'!$B$12:$B$114,0),4)</f>
        <v>30</v>
      </c>
      <c r="J7938" s="25">
        <f t="shared" si="124"/>
        <v>1</v>
      </c>
    </row>
    <row r="7939" spans="2:10">
      <c r="B7939" s="3">
        <v>39843</v>
      </c>
      <c r="C7939" s="10" t="s">
        <v>24291</v>
      </c>
      <c r="D7939" s="10" t="s">
        <v>24292</v>
      </c>
      <c r="E7939" s="25">
        <v>0</v>
      </c>
      <c r="F7939" s="25">
        <v>1</v>
      </c>
      <c r="G7939" s="10" t="s">
        <v>24293</v>
      </c>
      <c r="H7939" s="25">
        <f>INDEX('Annexe 1 – Données des équipes'!$B$12:$R$114, MATCH(C7939, 'Annexe 1 – Données des équipes'!$B$12:$B$114,0),4)</f>
        <v>40</v>
      </c>
      <c r="I7939" s="25">
        <f>INDEX('Annexe 1 – Données des équipes'!$B$12:$R$114, MATCH(D7939, 'Annexe 1 – Données des équipes'!$B$12:$B$114,0),4)</f>
        <v>50</v>
      </c>
      <c r="J7939" s="25">
        <f t="shared" si="124"/>
        <v>1</v>
      </c>
    </row>
    <row r="7940" spans="2:10">
      <c r="B7940" s="3">
        <v>39845</v>
      </c>
      <c r="C7940" s="10" t="s">
        <v>24294</v>
      </c>
      <c r="D7940" s="10" t="s">
        <v>24295</v>
      </c>
      <c r="E7940" s="25">
        <v>0</v>
      </c>
      <c r="F7940" s="25">
        <v>1</v>
      </c>
      <c r="G7940" s="10" t="s">
        <v>24296</v>
      </c>
      <c r="H7940" s="25">
        <f>INDEX('Annexe 1 – Données des équipes'!$B$12:$R$114, MATCH(C7940, 'Annexe 1 – Données des équipes'!$B$12:$B$114,0),4)</f>
        <v>0</v>
      </c>
      <c r="I7940" s="25">
        <f>INDEX('Annexe 1 – Données des équipes'!$B$12:$R$114, MATCH(D7940, 'Annexe 1 – Données des équipes'!$B$12:$B$114,0),4)</f>
        <v>40</v>
      </c>
      <c r="J7940" s="25">
        <f t="shared" si="124"/>
        <v>1</v>
      </c>
    </row>
    <row r="7941" spans="2:10">
      <c r="B7941" s="3">
        <v>39850</v>
      </c>
      <c r="C7941" s="10" t="s">
        <v>24297</v>
      </c>
      <c r="D7941" s="10" t="s">
        <v>24298</v>
      </c>
      <c r="E7941" s="25">
        <v>1</v>
      </c>
      <c r="F7941" s="25">
        <v>0</v>
      </c>
      <c r="G7941" s="10" t="s">
        <v>24299</v>
      </c>
      <c r="H7941" s="25">
        <f>INDEX('Annexe 1 – Données des équipes'!$B$12:$R$114, MATCH(C7941, 'Annexe 1 – Données des équipes'!$B$12:$B$114,0),4)</f>
        <v>0</v>
      </c>
      <c r="I7941" s="25">
        <f>INDEX('Annexe 1 – Données des équipes'!$B$12:$R$114, MATCH(D7941, 'Annexe 1 – Données des équipes'!$B$12:$B$114,0),4)</f>
        <v>80</v>
      </c>
      <c r="J7941" s="25">
        <f t="shared" si="124"/>
        <v>1</v>
      </c>
    </row>
    <row r="7942" spans="2:10">
      <c r="B7942" s="3">
        <v>39854</v>
      </c>
      <c r="C7942" s="10" t="s">
        <v>24300</v>
      </c>
      <c r="D7942" s="10" t="s">
        <v>24301</v>
      </c>
      <c r="E7942" s="25">
        <v>2</v>
      </c>
      <c r="F7942" s="25">
        <v>3</v>
      </c>
      <c r="G7942" s="10" t="s">
        <v>24302</v>
      </c>
      <c r="H7942" s="25">
        <f>INDEX('Annexe 1 – Données des équipes'!$B$12:$R$114, MATCH(C7942, 'Annexe 1 – Données des équipes'!$B$12:$B$114,0),4)</f>
        <v>70</v>
      </c>
      <c r="I7942" s="25">
        <f>INDEX('Annexe 1 – Données des équipes'!$B$12:$R$114, MATCH(D7942, 'Annexe 1 – Données des équipes'!$B$12:$B$114,0),4)</f>
        <v>60</v>
      </c>
      <c r="J7942" s="25">
        <f t="shared" si="124"/>
        <v>1</v>
      </c>
    </row>
    <row r="7943" spans="2:10">
      <c r="B7943" s="3">
        <v>39855</v>
      </c>
      <c r="C7943" s="10" t="s">
        <v>24303</v>
      </c>
      <c r="D7943" s="10" t="s">
        <v>24304</v>
      </c>
      <c r="E7943" s="25">
        <v>0</v>
      </c>
      <c r="F7943" s="25">
        <v>1</v>
      </c>
      <c r="G7943" s="10" t="s">
        <v>24305</v>
      </c>
      <c r="H7943" s="25">
        <f>INDEX('Annexe 1 – Données des équipes'!$B$12:$R$114, MATCH(C7943, 'Annexe 1 – Données des équipes'!$B$12:$B$114,0),4)</f>
        <v>90</v>
      </c>
      <c r="I7943" s="25">
        <f>INDEX('Annexe 1 – Données des équipes'!$B$12:$R$114, MATCH(D7943, 'Annexe 1 – Données des équipes'!$B$12:$B$114,0),4)</f>
        <v>30</v>
      </c>
      <c r="J7943" s="25">
        <f t="shared" si="124"/>
        <v>1</v>
      </c>
    </row>
    <row r="7944" spans="2:10">
      <c r="B7944" s="3">
        <v>39855</v>
      </c>
      <c r="C7944" s="10" t="s">
        <v>24306</v>
      </c>
      <c r="D7944" s="10" t="s">
        <v>24307</v>
      </c>
      <c r="E7944" s="25">
        <v>2</v>
      </c>
      <c r="F7944" s="25">
        <v>1</v>
      </c>
      <c r="G7944" s="10" t="s">
        <v>24308</v>
      </c>
      <c r="H7944" s="25">
        <f>INDEX('Annexe 1 – Données des équipes'!$B$12:$R$114, MATCH(C7944, 'Annexe 1 – Données des équipes'!$B$12:$B$114,0),4)</f>
        <v>60</v>
      </c>
      <c r="I7944" s="25">
        <f>INDEX('Annexe 1 – Données des équipes'!$B$12:$R$114, MATCH(D7944, 'Annexe 1 – Données des équipes'!$B$12:$B$114,0),4)</f>
        <v>10</v>
      </c>
      <c r="J7944" s="25">
        <f t="shared" si="124"/>
        <v>1</v>
      </c>
    </row>
    <row r="7945" spans="2:10">
      <c r="B7945" s="3">
        <v>39855</v>
      </c>
      <c r="C7945" s="10" t="s">
        <v>24309</v>
      </c>
      <c r="D7945" s="10" t="s">
        <v>24310</v>
      </c>
      <c r="E7945" s="25">
        <v>1</v>
      </c>
      <c r="F7945" s="25">
        <v>0</v>
      </c>
      <c r="G7945" s="10" t="s">
        <v>24311</v>
      </c>
      <c r="H7945" s="25">
        <f>INDEX('Annexe 1 – Données des équipes'!$B$12:$R$114, MATCH(C7945, 'Annexe 1 – Données des équipes'!$B$12:$B$114,0),4)</f>
        <v>20</v>
      </c>
      <c r="I7945" s="25">
        <f>INDEX('Annexe 1 – Données des équipes'!$B$12:$R$114, MATCH(D7945, 'Annexe 1 – Données des équipes'!$B$12:$B$114,0),4)</f>
        <v>40</v>
      </c>
      <c r="J7945" s="25">
        <f t="shared" si="124"/>
        <v>1</v>
      </c>
    </row>
    <row r="7946" spans="2:10">
      <c r="B7946" s="3">
        <v>39855</v>
      </c>
      <c r="C7946" s="10" t="s">
        <v>24312</v>
      </c>
      <c r="D7946" s="10" t="s">
        <v>24313</v>
      </c>
      <c r="E7946" s="25">
        <v>2</v>
      </c>
      <c r="F7946" s="25">
        <v>3</v>
      </c>
      <c r="G7946" s="10" t="s">
        <v>24314</v>
      </c>
      <c r="H7946" s="25">
        <f>INDEX('Annexe 1 – Données des équipes'!$B$12:$R$114, MATCH(C7946, 'Annexe 1 – Données des équipes'!$B$12:$B$114,0),4)</f>
        <v>10</v>
      </c>
      <c r="I7946" s="25">
        <f>INDEX('Annexe 1 – Données des équipes'!$B$12:$R$114, MATCH(D7946, 'Annexe 1 – Données des équipes'!$B$12:$B$114,0),4)</f>
        <v>80</v>
      </c>
      <c r="J7946" s="25">
        <f t="shared" si="124"/>
        <v>1</v>
      </c>
    </row>
    <row r="7947" spans="2:10">
      <c r="B7947" s="3">
        <v>39855</v>
      </c>
      <c r="C7947" s="10" t="s">
        <v>24315</v>
      </c>
      <c r="D7947" s="10" t="s">
        <v>24316</v>
      </c>
      <c r="E7947" s="25">
        <v>0</v>
      </c>
      <c r="F7947" s="25">
        <v>1</v>
      </c>
      <c r="G7947" s="10" t="s">
        <v>24317</v>
      </c>
      <c r="H7947" s="25">
        <f>INDEX('Annexe 1 – Données des équipes'!$B$12:$R$114, MATCH(C7947, 'Annexe 1 – Données des équipes'!$B$12:$B$114,0),4)</f>
        <v>80</v>
      </c>
      <c r="I7947" s="25">
        <f>INDEX('Annexe 1 – Données des équipes'!$B$12:$R$114, MATCH(D7947, 'Annexe 1 – Données des équipes'!$B$12:$B$114,0),4)</f>
        <v>70</v>
      </c>
      <c r="J7947" s="25">
        <f t="shared" si="124"/>
        <v>1</v>
      </c>
    </row>
    <row r="7948" spans="2:10">
      <c r="B7948" s="3">
        <v>39855</v>
      </c>
      <c r="C7948" s="10" t="s">
        <v>24318</v>
      </c>
      <c r="D7948" s="10" t="s">
        <v>24319</v>
      </c>
      <c r="E7948" s="25">
        <v>1</v>
      </c>
      <c r="F7948" s="25">
        <v>0</v>
      </c>
      <c r="G7948" s="10" t="s">
        <v>24320</v>
      </c>
      <c r="H7948" s="25">
        <f>INDEX('Annexe 1 – Données des équipes'!$B$12:$R$114, MATCH(C7948, 'Annexe 1 – Données des équipes'!$B$12:$B$114,0),4)</f>
        <v>90</v>
      </c>
      <c r="I7948" s="25">
        <f>INDEX('Annexe 1 – Données des équipes'!$B$12:$R$114, MATCH(D7948, 'Annexe 1 – Données des équipes'!$B$12:$B$114,0),4)</f>
        <v>30</v>
      </c>
      <c r="J7948" s="25">
        <f t="shared" si="124"/>
        <v>1</v>
      </c>
    </row>
    <row r="7949" spans="2:10">
      <c r="B7949" s="3">
        <v>39855</v>
      </c>
      <c r="C7949" s="10" t="s">
        <v>24321</v>
      </c>
      <c r="D7949" s="10" t="s">
        <v>24322</v>
      </c>
      <c r="E7949" s="25">
        <v>1</v>
      </c>
      <c r="F7949" s="25">
        <v>2</v>
      </c>
      <c r="G7949" s="10" t="s">
        <v>24323</v>
      </c>
      <c r="H7949" s="25">
        <f>INDEX('Annexe 1 – Données des équipes'!$B$12:$R$114, MATCH(C7949, 'Annexe 1 – Données des équipes'!$B$12:$B$114,0),4)</f>
        <v>50</v>
      </c>
      <c r="I7949" s="25">
        <f>INDEX('Annexe 1 – Données des équipes'!$B$12:$R$114, MATCH(D7949, 'Annexe 1 – Données des équipes'!$B$12:$B$114,0),4)</f>
        <v>80</v>
      </c>
      <c r="J7949" s="25">
        <f t="shared" si="124"/>
        <v>1</v>
      </c>
    </row>
    <row r="7950" spans="2:10">
      <c r="B7950" s="3">
        <v>39855</v>
      </c>
      <c r="C7950" s="10" t="s">
        <v>24324</v>
      </c>
      <c r="D7950" s="10" t="s">
        <v>24325</v>
      </c>
      <c r="E7950" s="25">
        <v>0</v>
      </c>
      <c r="F7950" s="25">
        <v>1</v>
      </c>
      <c r="G7950" s="10" t="s">
        <v>24326</v>
      </c>
      <c r="H7950" s="25">
        <f>INDEX('Annexe 1 – Données des équipes'!$B$12:$R$114, MATCH(C7950, 'Annexe 1 – Données des équipes'!$B$12:$B$114,0),4)</f>
        <v>70</v>
      </c>
      <c r="I7950" s="25">
        <f>INDEX('Annexe 1 – Données des équipes'!$B$12:$R$114, MATCH(D7950, 'Annexe 1 – Données des équipes'!$B$12:$B$114,0),4)</f>
        <v>60</v>
      </c>
      <c r="J7950" s="25">
        <f t="shared" si="124"/>
        <v>1</v>
      </c>
    </row>
    <row r="7951" spans="2:10">
      <c r="B7951" s="3">
        <v>39855</v>
      </c>
      <c r="C7951" s="10" t="s">
        <v>24327</v>
      </c>
      <c r="D7951" s="10" t="s">
        <v>24328</v>
      </c>
      <c r="E7951" s="25">
        <v>2</v>
      </c>
      <c r="F7951" s="25">
        <v>1</v>
      </c>
      <c r="G7951" s="10" t="s">
        <v>24329</v>
      </c>
      <c r="H7951" s="25">
        <f>INDEX('Annexe 1 – Données des équipes'!$B$12:$R$114, MATCH(C7951, 'Annexe 1 – Données des équipes'!$B$12:$B$114,0),4)</f>
        <v>60</v>
      </c>
      <c r="I7951" s="25">
        <f>INDEX('Annexe 1 – Données des équipes'!$B$12:$R$114, MATCH(D7951, 'Annexe 1 – Données des équipes'!$B$12:$B$114,0),4)</f>
        <v>10</v>
      </c>
      <c r="J7951" s="25">
        <f t="shared" si="124"/>
        <v>1</v>
      </c>
    </row>
    <row r="7952" spans="2:10">
      <c r="B7952" s="3">
        <v>39855</v>
      </c>
      <c r="C7952" s="10" t="s">
        <v>24330</v>
      </c>
      <c r="D7952" s="10" t="s">
        <v>24331</v>
      </c>
      <c r="E7952" s="25">
        <v>0</v>
      </c>
      <c r="F7952" s="25">
        <v>1</v>
      </c>
      <c r="G7952" s="10" t="s">
        <v>24332</v>
      </c>
      <c r="H7952" s="25">
        <f>INDEX('Annexe 1 – Données des équipes'!$B$12:$R$114, MATCH(C7952, 'Annexe 1 – Données des équipes'!$B$12:$B$114,0),4)</f>
        <v>70</v>
      </c>
      <c r="I7952" s="25">
        <f>INDEX('Annexe 1 – Données des équipes'!$B$12:$R$114, MATCH(D7952, 'Annexe 1 – Données des équipes'!$B$12:$B$114,0),4)</f>
        <v>80</v>
      </c>
      <c r="J7952" s="25">
        <f t="shared" si="124"/>
        <v>1</v>
      </c>
    </row>
    <row r="7953" spans="2:10">
      <c r="B7953" s="3">
        <v>39877</v>
      </c>
      <c r="C7953" s="10" t="s">
        <v>24333</v>
      </c>
      <c r="D7953" s="10" t="s">
        <v>24334</v>
      </c>
      <c r="E7953" s="25">
        <v>0</v>
      </c>
      <c r="F7953" s="25">
        <v>1</v>
      </c>
      <c r="G7953" s="10" t="s">
        <v>24335</v>
      </c>
      <c r="H7953" s="25">
        <f>INDEX('Annexe 1 – Données des équipes'!$B$12:$R$114, MATCH(C7953, 'Annexe 1 – Données des équipes'!$B$12:$B$114,0),4)</f>
        <v>60</v>
      </c>
      <c r="I7953" s="25">
        <f>INDEX('Annexe 1 – Données des équipes'!$B$12:$R$114, MATCH(D7953, 'Annexe 1 – Données des équipes'!$B$12:$B$114,0),4)</f>
        <v>0</v>
      </c>
      <c r="J7953" s="25">
        <f t="shared" si="124"/>
        <v>1</v>
      </c>
    </row>
    <row r="7954" spans="2:10">
      <c r="B7954" s="3">
        <v>39889</v>
      </c>
      <c r="C7954" s="10" t="s">
        <v>24336</v>
      </c>
      <c r="D7954" s="10" t="s">
        <v>24337</v>
      </c>
      <c r="E7954" s="25">
        <v>1</v>
      </c>
      <c r="F7954" s="25">
        <v>0</v>
      </c>
      <c r="G7954" s="10" t="s">
        <v>24338</v>
      </c>
      <c r="H7954" s="25">
        <f>INDEX('Annexe 1 – Données des équipes'!$B$12:$R$114, MATCH(C7954, 'Annexe 1 – Données des équipes'!$B$12:$B$114,0),4)</f>
        <v>0</v>
      </c>
      <c r="I7954" s="25">
        <f>INDEX('Annexe 1 – Données des équipes'!$B$12:$R$114, MATCH(D7954, 'Annexe 1 – Données des équipes'!$B$12:$B$114,0),4)</f>
        <v>0</v>
      </c>
      <c r="J7954" s="25">
        <f t="shared" ref="J7954:J8017" si="125">ABS(F7954-E7954)</f>
        <v>1</v>
      </c>
    </row>
    <row r="7955" spans="2:10">
      <c r="B7955" s="3">
        <v>39893</v>
      </c>
      <c r="C7955" s="10" t="s">
        <v>24339</v>
      </c>
      <c r="D7955" s="10" t="s">
        <v>24340</v>
      </c>
      <c r="E7955" s="25">
        <v>1</v>
      </c>
      <c r="F7955" s="25">
        <v>2</v>
      </c>
      <c r="G7955" s="10" t="s">
        <v>24341</v>
      </c>
      <c r="H7955" s="25">
        <f>INDEX('Annexe 1 – Données des équipes'!$B$12:$R$114, MATCH(C7955, 'Annexe 1 – Données des équipes'!$B$12:$B$114,0),4)</f>
        <v>30</v>
      </c>
      <c r="I7955" s="25">
        <f>INDEX('Annexe 1 – Données des équipes'!$B$12:$R$114, MATCH(D7955, 'Annexe 1 – Données des équipes'!$B$12:$B$114,0),4)</f>
        <v>0</v>
      </c>
      <c r="J7955" s="25">
        <f t="shared" si="125"/>
        <v>1</v>
      </c>
    </row>
    <row r="7956" spans="2:10">
      <c r="B7956" s="3">
        <v>39895</v>
      </c>
      <c r="C7956" s="10" t="s">
        <v>24342</v>
      </c>
      <c r="D7956" s="10" t="s">
        <v>24343</v>
      </c>
      <c r="E7956" s="25">
        <v>0</v>
      </c>
      <c r="F7956" s="25">
        <v>1</v>
      </c>
      <c r="G7956" s="10" t="s">
        <v>24344</v>
      </c>
      <c r="H7956" s="25">
        <f>INDEX('Annexe 1 – Données des équipes'!$B$12:$R$114, MATCH(C7956, 'Annexe 1 – Données des équipes'!$B$12:$B$114,0),4)</f>
        <v>0</v>
      </c>
      <c r="I7956" s="25">
        <f>INDEX('Annexe 1 – Données des équipes'!$B$12:$R$114, MATCH(D7956, 'Annexe 1 – Données des équipes'!$B$12:$B$114,0),4)</f>
        <v>70</v>
      </c>
      <c r="J7956" s="25">
        <f t="shared" si="125"/>
        <v>1</v>
      </c>
    </row>
    <row r="7957" spans="2:10">
      <c r="B7957" s="3">
        <v>39900</v>
      </c>
      <c r="C7957" s="10" t="s">
        <v>24345</v>
      </c>
      <c r="D7957" s="10" t="s">
        <v>24346</v>
      </c>
      <c r="E7957" s="25">
        <v>0</v>
      </c>
      <c r="F7957" s="25">
        <v>1</v>
      </c>
      <c r="G7957" s="10" t="s">
        <v>24347</v>
      </c>
      <c r="H7957" s="25">
        <f>INDEX('Annexe 1 – Données des équipes'!$B$12:$R$114, MATCH(C7957, 'Annexe 1 – Données des équipes'!$B$12:$B$114,0),4)</f>
        <v>40</v>
      </c>
      <c r="I7957" s="25">
        <f>INDEX('Annexe 1 – Données des équipes'!$B$12:$R$114, MATCH(D7957, 'Annexe 1 – Données des équipes'!$B$12:$B$114,0),4)</f>
        <v>40</v>
      </c>
      <c r="J7957" s="25">
        <f t="shared" si="125"/>
        <v>1</v>
      </c>
    </row>
    <row r="7958" spans="2:10">
      <c r="B7958" s="3">
        <v>39900</v>
      </c>
      <c r="C7958" s="10" t="s">
        <v>24348</v>
      </c>
      <c r="D7958" s="10" t="s">
        <v>24349</v>
      </c>
      <c r="E7958" s="25">
        <v>1</v>
      </c>
      <c r="F7958" s="25">
        <v>2</v>
      </c>
      <c r="G7958" s="10" t="s">
        <v>24350</v>
      </c>
      <c r="H7958" s="25">
        <f>INDEX('Annexe 1 – Données des équipes'!$B$12:$R$114, MATCH(C7958, 'Annexe 1 – Données des équipes'!$B$12:$B$114,0),4)</f>
        <v>70</v>
      </c>
      <c r="I7958" s="25">
        <f>INDEX('Annexe 1 – Données des équipes'!$B$12:$R$114, MATCH(D7958, 'Annexe 1 – Données des équipes'!$B$12:$B$114,0),4)</f>
        <v>30</v>
      </c>
      <c r="J7958" s="25">
        <f t="shared" si="125"/>
        <v>1</v>
      </c>
    </row>
    <row r="7959" spans="2:10">
      <c r="B7959" s="3">
        <v>39900</v>
      </c>
      <c r="C7959" s="10" t="s">
        <v>24351</v>
      </c>
      <c r="D7959" s="10" t="s">
        <v>24352</v>
      </c>
      <c r="E7959" s="25">
        <v>2</v>
      </c>
      <c r="F7959" s="25">
        <v>1</v>
      </c>
      <c r="G7959" s="10" t="s">
        <v>24353</v>
      </c>
      <c r="H7959" s="25">
        <f>INDEX('Annexe 1 – Données des équipes'!$B$12:$R$114, MATCH(C7959, 'Annexe 1 – Données des équipes'!$B$12:$B$114,0),4)</f>
        <v>70</v>
      </c>
      <c r="I7959" s="25">
        <f>INDEX('Annexe 1 – Données des équipes'!$B$12:$R$114, MATCH(D7959, 'Annexe 1 – Données des équipes'!$B$12:$B$114,0),4)</f>
        <v>30</v>
      </c>
      <c r="J7959" s="25">
        <f t="shared" si="125"/>
        <v>1</v>
      </c>
    </row>
    <row r="7960" spans="2:10">
      <c r="B7960" s="3">
        <v>39900</v>
      </c>
      <c r="C7960" s="10" t="s">
        <v>24354</v>
      </c>
      <c r="D7960" s="10" t="s">
        <v>24355</v>
      </c>
      <c r="E7960" s="25">
        <v>3</v>
      </c>
      <c r="F7960" s="25">
        <v>2</v>
      </c>
      <c r="G7960" s="10" t="s">
        <v>24356</v>
      </c>
      <c r="H7960" s="25">
        <f>INDEX('Annexe 1 – Données des équipes'!$B$12:$R$114, MATCH(C7960, 'Annexe 1 – Données des équipes'!$B$12:$B$114,0),4)</f>
        <v>50</v>
      </c>
      <c r="I7960" s="25">
        <f>INDEX('Annexe 1 – Données des équipes'!$B$12:$R$114, MATCH(D7960, 'Annexe 1 – Données des équipes'!$B$12:$B$114,0),4)</f>
        <v>80</v>
      </c>
      <c r="J7960" s="25">
        <f t="shared" si="125"/>
        <v>1</v>
      </c>
    </row>
    <row r="7961" spans="2:10">
      <c r="B7961" s="3">
        <v>39900</v>
      </c>
      <c r="C7961" s="10" t="s">
        <v>24357</v>
      </c>
      <c r="D7961" s="10" t="s">
        <v>24358</v>
      </c>
      <c r="E7961" s="25">
        <v>2</v>
      </c>
      <c r="F7961" s="25">
        <v>3</v>
      </c>
      <c r="G7961" s="10" t="s">
        <v>24359</v>
      </c>
      <c r="H7961" s="25">
        <f>INDEX('Annexe 1 – Données des équipes'!$B$12:$R$114, MATCH(C7961, 'Annexe 1 – Données des équipes'!$B$12:$B$114,0),4)</f>
        <v>50</v>
      </c>
      <c r="I7961" s="25">
        <f>INDEX('Annexe 1 – Données des équipes'!$B$12:$R$114, MATCH(D7961, 'Annexe 1 – Données des équipes'!$B$12:$B$114,0),4)</f>
        <v>70</v>
      </c>
      <c r="J7961" s="25">
        <f t="shared" si="125"/>
        <v>1</v>
      </c>
    </row>
    <row r="7962" spans="2:10">
      <c r="B7962" s="3">
        <v>39900</v>
      </c>
      <c r="C7962" s="10" t="s">
        <v>24360</v>
      </c>
      <c r="D7962" s="10" t="s">
        <v>24361</v>
      </c>
      <c r="E7962" s="25">
        <v>2</v>
      </c>
      <c r="F7962" s="25">
        <v>1</v>
      </c>
      <c r="G7962" s="10" t="s">
        <v>24362</v>
      </c>
      <c r="H7962" s="25">
        <f>INDEX('Annexe 1 – Données des équipes'!$B$12:$R$114, MATCH(C7962, 'Annexe 1 – Données des équipes'!$B$12:$B$114,0),4)</f>
        <v>20</v>
      </c>
      <c r="I7962" s="25">
        <f>INDEX('Annexe 1 – Données des équipes'!$B$12:$R$114, MATCH(D7962, 'Annexe 1 – Données des équipes'!$B$12:$B$114,0),4)</f>
        <v>30</v>
      </c>
      <c r="J7962" s="25">
        <f t="shared" si="125"/>
        <v>1</v>
      </c>
    </row>
    <row r="7963" spans="2:10">
      <c r="B7963" s="3">
        <v>39900</v>
      </c>
      <c r="C7963" s="10" t="s">
        <v>24363</v>
      </c>
      <c r="D7963" s="10" t="s">
        <v>24364</v>
      </c>
      <c r="E7963" s="25">
        <v>1</v>
      </c>
      <c r="F7963" s="25">
        <v>0</v>
      </c>
      <c r="G7963" s="10" t="s">
        <v>24365</v>
      </c>
      <c r="H7963" s="25">
        <f>INDEX('Annexe 1 – Données des équipes'!$B$12:$R$114, MATCH(C7963, 'Annexe 1 – Données des équipes'!$B$12:$B$114,0),4)</f>
        <v>90</v>
      </c>
      <c r="I7963" s="25">
        <f>INDEX('Annexe 1 – Données des équipes'!$B$12:$R$114, MATCH(D7963, 'Annexe 1 – Données des équipes'!$B$12:$B$114,0),4)</f>
        <v>60</v>
      </c>
      <c r="J7963" s="25">
        <f t="shared" si="125"/>
        <v>1</v>
      </c>
    </row>
    <row r="7964" spans="2:10">
      <c r="B7964" s="3">
        <v>39904</v>
      </c>
      <c r="C7964" s="10" t="s">
        <v>24366</v>
      </c>
      <c r="D7964" s="10" t="s">
        <v>24367</v>
      </c>
      <c r="E7964" s="25">
        <v>2</v>
      </c>
      <c r="F7964" s="25">
        <v>1</v>
      </c>
      <c r="G7964" s="10" t="s">
        <v>24368</v>
      </c>
      <c r="H7964" s="25">
        <f>INDEX('Annexe 1 – Données des équipes'!$B$12:$R$114, MATCH(C7964, 'Annexe 1 – Données des équipes'!$B$12:$B$114,0),4)</f>
        <v>60</v>
      </c>
      <c r="I7964" s="25">
        <f>INDEX('Annexe 1 – Données des équipes'!$B$12:$R$114, MATCH(D7964, 'Annexe 1 – Données des équipes'!$B$12:$B$114,0),4)</f>
        <v>50</v>
      </c>
      <c r="J7964" s="25">
        <f t="shared" si="125"/>
        <v>1</v>
      </c>
    </row>
    <row r="7965" spans="2:10">
      <c r="B7965" s="3">
        <v>39904</v>
      </c>
      <c r="C7965" s="10" t="s">
        <v>24369</v>
      </c>
      <c r="D7965" s="10" t="s">
        <v>24370</v>
      </c>
      <c r="E7965" s="25">
        <v>1</v>
      </c>
      <c r="F7965" s="25">
        <v>0</v>
      </c>
      <c r="G7965" s="10" t="s">
        <v>24371</v>
      </c>
      <c r="H7965" s="25">
        <f>INDEX('Annexe 1 – Données des équipes'!$B$12:$R$114, MATCH(C7965, 'Annexe 1 – Données des équipes'!$B$12:$B$114,0),4)</f>
        <v>60</v>
      </c>
      <c r="I7965" s="25">
        <f>INDEX('Annexe 1 – Données des équipes'!$B$12:$R$114, MATCH(D7965, 'Annexe 1 – Données des équipes'!$B$12:$B$114,0),4)</f>
        <v>0</v>
      </c>
      <c r="J7965" s="25">
        <f t="shared" si="125"/>
        <v>1</v>
      </c>
    </row>
    <row r="7966" spans="2:10">
      <c r="B7966" s="3">
        <v>39904</v>
      </c>
      <c r="C7966" s="10" t="s">
        <v>24372</v>
      </c>
      <c r="D7966" s="10" t="s">
        <v>24373</v>
      </c>
      <c r="E7966" s="25">
        <v>2</v>
      </c>
      <c r="F7966" s="25">
        <v>1</v>
      </c>
      <c r="G7966" s="10" t="s">
        <v>24374</v>
      </c>
      <c r="H7966" s="25">
        <f>INDEX('Annexe 1 – Données des équipes'!$B$12:$R$114, MATCH(C7966, 'Annexe 1 – Données des équipes'!$B$12:$B$114,0),4)</f>
        <v>90</v>
      </c>
      <c r="I7966" s="25">
        <f>INDEX('Annexe 1 – Données des équipes'!$B$12:$R$114, MATCH(D7966, 'Annexe 1 – Données des équipes'!$B$12:$B$114,0),4)</f>
        <v>60</v>
      </c>
      <c r="J7966" s="25">
        <f t="shared" si="125"/>
        <v>1</v>
      </c>
    </row>
    <row r="7967" spans="2:10">
      <c r="B7967" s="3">
        <v>39904</v>
      </c>
      <c r="C7967" s="10" t="s">
        <v>24375</v>
      </c>
      <c r="D7967" s="10" t="s">
        <v>24376</v>
      </c>
      <c r="E7967" s="25">
        <v>1</v>
      </c>
      <c r="F7967" s="25">
        <v>0</v>
      </c>
      <c r="G7967" s="10" t="s">
        <v>24377</v>
      </c>
      <c r="H7967" s="25">
        <f>INDEX('Annexe 1 – Données des équipes'!$B$12:$R$114, MATCH(C7967, 'Annexe 1 – Données des équipes'!$B$12:$B$114,0),4)</f>
        <v>20</v>
      </c>
      <c r="I7967" s="25">
        <f>INDEX('Annexe 1 – Données des équipes'!$B$12:$R$114, MATCH(D7967, 'Annexe 1 – Données des équipes'!$B$12:$B$114,0),4)</f>
        <v>10</v>
      </c>
      <c r="J7967" s="25">
        <f t="shared" si="125"/>
        <v>1</v>
      </c>
    </row>
    <row r="7968" spans="2:10">
      <c r="B7968" s="3">
        <v>39904</v>
      </c>
      <c r="C7968" s="10" t="s">
        <v>24378</v>
      </c>
      <c r="D7968" s="10" t="s">
        <v>24379</v>
      </c>
      <c r="E7968" s="25">
        <v>2</v>
      </c>
      <c r="F7968" s="25">
        <v>1</v>
      </c>
      <c r="G7968" s="10" t="s">
        <v>24380</v>
      </c>
      <c r="H7968" s="25">
        <f>INDEX('Annexe 1 – Données des équipes'!$B$12:$R$114, MATCH(C7968, 'Annexe 1 – Données des équipes'!$B$12:$B$114,0),4)</f>
        <v>50</v>
      </c>
      <c r="I7968" s="25">
        <f>INDEX('Annexe 1 – Données des équipes'!$B$12:$R$114, MATCH(D7968, 'Annexe 1 – Données des équipes'!$B$12:$B$114,0),4)</f>
        <v>20</v>
      </c>
      <c r="J7968" s="25">
        <f t="shared" si="125"/>
        <v>1</v>
      </c>
    </row>
    <row r="7969" spans="2:10">
      <c r="B7969" s="3">
        <v>39904</v>
      </c>
      <c r="C7969" s="10" t="s">
        <v>24381</v>
      </c>
      <c r="D7969" s="10" t="s">
        <v>24382</v>
      </c>
      <c r="E7969" s="25">
        <v>1</v>
      </c>
      <c r="F7969" s="25">
        <v>0</v>
      </c>
      <c r="G7969" s="10" t="s">
        <v>24383</v>
      </c>
      <c r="H7969" s="25">
        <f>INDEX('Annexe 1 – Données des équipes'!$B$12:$R$114, MATCH(C7969, 'Annexe 1 – Données des équipes'!$B$12:$B$114,0),4)</f>
        <v>50</v>
      </c>
      <c r="I7969" s="25">
        <f>INDEX('Annexe 1 – Données des équipes'!$B$12:$R$114, MATCH(D7969, 'Annexe 1 – Données des équipes'!$B$12:$B$114,0),4)</f>
        <v>40</v>
      </c>
      <c r="J7969" s="25">
        <f t="shared" si="125"/>
        <v>1</v>
      </c>
    </row>
    <row r="7970" spans="2:10">
      <c r="B7970" s="3">
        <v>39904</v>
      </c>
      <c r="C7970" s="10" t="s">
        <v>24384</v>
      </c>
      <c r="D7970" s="10" t="s">
        <v>24385</v>
      </c>
      <c r="E7970" s="25">
        <v>3</v>
      </c>
      <c r="F7970" s="25">
        <v>2</v>
      </c>
      <c r="G7970" s="10" t="s">
        <v>24386</v>
      </c>
      <c r="H7970" s="25">
        <f>INDEX('Annexe 1 – Données des équipes'!$B$12:$R$114, MATCH(C7970, 'Annexe 1 – Données des équipes'!$B$12:$B$114,0),4)</f>
        <v>30</v>
      </c>
      <c r="I7970" s="25">
        <f>INDEX('Annexe 1 – Données des équipes'!$B$12:$R$114, MATCH(D7970, 'Annexe 1 – Données des équipes'!$B$12:$B$114,0),4)</f>
        <v>30</v>
      </c>
      <c r="J7970" s="25">
        <f t="shared" si="125"/>
        <v>1</v>
      </c>
    </row>
    <row r="7971" spans="2:10">
      <c r="B7971" s="3">
        <v>39904</v>
      </c>
      <c r="C7971" s="10" t="s">
        <v>24387</v>
      </c>
      <c r="D7971" s="10" t="s">
        <v>24388</v>
      </c>
      <c r="E7971" s="25">
        <v>3</v>
      </c>
      <c r="F7971" s="25">
        <v>2</v>
      </c>
      <c r="G7971" s="10" t="s">
        <v>24389</v>
      </c>
      <c r="H7971" s="25">
        <f>INDEX('Annexe 1 – Données des équipes'!$B$12:$R$114, MATCH(C7971, 'Annexe 1 – Données des équipes'!$B$12:$B$114,0),4)</f>
        <v>30</v>
      </c>
      <c r="I7971" s="25">
        <f>INDEX('Annexe 1 – Données des équipes'!$B$12:$R$114, MATCH(D7971, 'Annexe 1 – Données des équipes'!$B$12:$B$114,0),4)</f>
        <v>20</v>
      </c>
      <c r="J7971" s="25">
        <f t="shared" si="125"/>
        <v>1</v>
      </c>
    </row>
    <row r="7972" spans="2:10">
      <c r="B7972" s="3">
        <v>39904</v>
      </c>
      <c r="C7972" s="10" t="s">
        <v>24390</v>
      </c>
      <c r="D7972" s="10" t="s">
        <v>24391</v>
      </c>
      <c r="E7972" s="25">
        <v>2</v>
      </c>
      <c r="F7972" s="25">
        <v>1</v>
      </c>
      <c r="G7972" s="10" t="s">
        <v>24392</v>
      </c>
      <c r="H7972" s="25">
        <f>INDEX('Annexe 1 – Données des équipes'!$B$12:$R$114, MATCH(C7972, 'Annexe 1 – Données des équipes'!$B$12:$B$114,0),4)</f>
        <v>60</v>
      </c>
      <c r="I7972" s="25">
        <f>INDEX('Annexe 1 – Données des équipes'!$B$12:$R$114, MATCH(D7972, 'Annexe 1 – Données des équipes'!$B$12:$B$114,0),4)</f>
        <v>70</v>
      </c>
      <c r="J7972" s="25">
        <f t="shared" si="125"/>
        <v>1</v>
      </c>
    </row>
    <row r="7973" spans="2:10">
      <c r="B7973" s="3">
        <v>39904</v>
      </c>
      <c r="C7973" s="10" t="s">
        <v>24393</v>
      </c>
      <c r="D7973" s="10" t="s">
        <v>24394</v>
      </c>
      <c r="E7973" s="25">
        <v>1</v>
      </c>
      <c r="F7973" s="25">
        <v>2</v>
      </c>
      <c r="G7973" s="10" t="s">
        <v>24395</v>
      </c>
      <c r="H7973" s="25">
        <f>INDEX('Annexe 1 – Données des équipes'!$B$12:$R$114, MATCH(C7973, 'Annexe 1 – Données des équipes'!$B$12:$B$114,0),4)</f>
        <v>60</v>
      </c>
      <c r="I7973" s="25">
        <f>INDEX('Annexe 1 – Données des équipes'!$B$12:$R$114, MATCH(D7973, 'Annexe 1 – Données des équipes'!$B$12:$B$114,0),4)</f>
        <v>90</v>
      </c>
      <c r="J7973" s="25">
        <f t="shared" si="125"/>
        <v>1</v>
      </c>
    </row>
    <row r="7974" spans="2:10">
      <c r="B7974" s="3">
        <v>39959</v>
      </c>
      <c r="C7974" s="10" t="s">
        <v>24396</v>
      </c>
      <c r="D7974" s="10" t="s">
        <v>24397</v>
      </c>
      <c r="E7974" s="25">
        <v>2</v>
      </c>
      <c r="F7974" s="25">
        <v>1</v>
      </c>
      <c r="G7974" s="10" t="s">
        <v>24398</v>
      </c>
      <c r="H7974" s="25">
        <f>INDEX('Annexe 1 – Données des équipes'!$B$12:$R$114, MATCH(C7974, 'Annexe 1 – Données des équipes'!$B$12:$B$114,0),4)</f>
        <v>0</v>
      </c>
      <c r="I7974" s="25">
        <f>INDEX('Annexe 1 – Données des équipes'!$B$12:$R$114, MATCH(D7974, 'Annexe 1 – Données des équipes'!$B$12:$B$114,0),4)</f>
        <v>30</v>
      </c>
      <c r="J7974" s="25">
        <f t="shared" si="125"/>
        <v>1</v>
      </c>
    </row>
    <row r="7975" spans="2:10">
      <c r="B7975" s="3">
        <v>39962</v>
      </c>
      <c r="C7975" s="10" t="s">
        <v>24399</v>
      </c>
      <c r="D7975" s="10" t="s">
        <v>24400</v>
      </c>
      <c r="E7975" s="25">
        <v>1</v>
      </c>
      <c r="F7975" s="25">
        <v>0</v>
      </c>
      <c r="G7975" s="10" t="s">
        <v>24401</v>
      </c>
      <c r="H7975" s="25">
        <f>INDEX('Annexe 1 – Données des équipes'!$B$12:$R$114, MATCH(C7975, 'Annexe 1 – Données des équipes'!$B$12:$B$114,0),4)</f>
        <v>70</v>
      </c>
      <c r="I7975" s="25">
        <f>INDEX('Annexe 1 – Données des équipes'!$B$12:$R$114, MATCH(D7975, 'Annexe 1 – Données des équipes'!$B$12:$B$114,0),4)</f>
        <v>20</v>
      </c>
      <c r="J7975" s="25">
        <f t="shared" si="125"/>
        <v>1</v>
      </c>
    </row>
    <row r="7976" spans="2:10">
      <c r="B7976" s="3">
        <v>39963</v>
      </c>
      <c r="C7976" s="10" t="s">
        <v>24402</v>
      </c>
      <c r="D7976" s="10" t="s">
        <v>24403</v>
      </c>
      <c r="E7976" s="25">
        <v>0</v>
      </c>
      <c r="F7976" s="25">
        <v>1</v>
      </c>
      <c r="G7976" s="10" t="s">
        <v>24404</v>
      </c>
      <c r="H7976" s="25">
        <f>INDEX('Annexe 1 – Données des équipes'!$B$12:$R$114, MATCH(C7976, 'Annexe 1 – Données des équipes'!$B$12:$B$114,0),4)</f>
        <v>20</v>
      </c>
      <c r="I7976" s="25">
        <f>INDEX('Annexe 1 – Données des équipes'!$B$12:$R$114, MATCH(D7976, 'Annexe 1 – Données des équipes'!$B$12:$B$114,0),4)</f>
        <v>50</v>
      </c>
      <c r="J7976" s="25">
        <f t="shared" si="125"/>
        <v>1</v>
      </c>
    </row>
    <row r="7977" spans="2:10">
      <c r="B7977" s="3">
        <v>39964</v>
      </c>
      <c r="C7977" s="10" t="s">
        <v>24405</v>
      </c>
      <c r="D7977" s="10" t="s">
        <v>24406</v>
      </c>
      <c r="E7977" s="25">
        <v>2</v>
      </c>
      <c r="F7977" s="25">
        <v>1</v>
      </c>
      <c r="G7977" s="10" t="s">
        <v>24407</v>
      </c>
      <c r="H7977" s="25">
        <f>INDEX('Annexe 1 – Données des équipes'!$B$12:$R$114, MATCH(C7977, 'Annexe 1 – Données des équipes'!$B$12:$B$114,0),4)</f>
        <v>40</v>
      </c>
      <c r="I7977" s="25">
        <f>INDEX('Annexe 1 – Données des équipes'!$B$12:$R$114, MATCH(D7977, 'Annexe 1 – Données des équipes'!$B$12:$B$114,0),4)</f>
        <v>0</v>
      </c>
      <c r="J7977" s="25">
        <f t="shared" si="125"/>
        <v>1</v>
      </c>
    </row>
    <row r="7978" spans="2:10">
      <c r="B7978" s="3">
        <v>39964</v>
      </c>
      <c r="C7978" s="10" t="s">
        <v>24408</v>
      </c>
      <c r="D7978" s="10" t="s">
        <v>24409</v>
      </c>
      <c r="E7978" s="25">
        <v>1</v>
      </c>
      <c r="F7978" s="25">
        <v>0</v>
      </c>
      <c r="G7978" s="10" t="s">
        <v>24410</v>
      </c>
      <c r="H7978" s="25">
        <f>INDEX('Annexe 1 – Données des équipes'!$B$12:$R$114, MATCH(C7978, 'Annexe 1 – Données des équipes'!$B$12:$B$114,0),4)</f>
        <v>0</v>
      </c>
      <c r="I7978" s="25">
        <f>INDEX('Annexe 1 – Données des équipes'!$B$12:$R$114, MATCH(D7978, 'Annexe 1 – Données des équipes'!$B$12:$B$114,0),4)</f>
        <v>30</v>
      </c>
      <c r="J7978" s="25">
        <f t="shared" si="125"/>
        <v>1</v>
      </c>
    </row>
    <row r="7979" spans="2:10">
      <c r="B7979" s="3">
        <v>39965</v>
      </c>
      <c r="C7979" s="10" t="s">
        <v>24411</v>
      </c>
      <c r="D7979" s="10" t="s">
        <v>24412</v>
      </c>
      <c r="E7979" s="25">
        <v>1</v>
      </c>
      <c r="F7979" s="25">
        <v>0</v>
      </c>
      <c r="G7979" s="10" t="s">
        <v>24413</v>
      </c>
      <c r="H7979" s="25">
        <f>INDEX('Annexe 1 – Données des équipes'!$B$12:$R$114, MATCH(C7979, 'Annexe 1 – Données des équipes'!$B$12:$B$114,0),4)</f>
        <v>30</v>
      </c>
      <c r="I7979" s="25">
        <f>INDEX('Annexe 1 – Données des équipes'!$B$12:$R$114, MATCH(D7979, 'Annexe 1 – Données des équipes'!$B$12:$B$114,0),4)</f>
        <v>70</v>
      </c>
      <c r="J7979" s="25">
        <f t="shared" si="125"/>
        <v>1</v>
      </c>
    </row>
    <row r="7980" spans="2:10">
      <c r="B7980" s="3">
        <v>39966</v>
      </c>
      <c r="C7980" s="10" t="s">
        <v>24414</v>
      </c>
      <c r="D7980" s="10" t="s">
        <v>24415</v>
      </c>
      <c r="E7980" s="25">
        <v>0</v>
      </c>
      <c r="F7980" s="25">
        <v>1</v>
      </c>
      <c r="G7980" s="10" t="s">
        <v>24416</v>
      </c>
      <c r="H7980" s="25">
        <f>INDEX('Annexe 1 – Données des équipes'!$B$12:$R$114, MATCH(C7980, 'Annexe 1 – Données des équipes'!$B$12:$B$114,0),4)</f>
        <v>90</v>
      </c>
      <c r="I7980" s="25">
        <f>INDEX('Annexe 1 – Données des équipes'!$B$12:$R$114, MATCH(D7980, 'Annexe 1 – Données des équipes'!$B$12:$B$114,0),4)</f>
        <v>50</v>
      </c>
      <c r="J7980" s="25">
        <f t="shared" si="125"/>
        <v>1</v>
      </c>
    </row>
    <row r="7981" spans="2:10">
      <c r="B7981" s="3">
        <v>39969</v>
      </c>
      <c r="C7981" s="10" t="s">
        <v>24417</v>
      </c>
      <c r="D7981" s="10" t="s">
        <v>24418</v>
      </c>
      <c r="E7981" s="25">
        <v>1</v>
      </c>
      <c r="F7981" s="25">
        <v>0</v>
      </c>
      <c r="G7981" s="10" t="s">
        <v>24419</v>
      </c>
      <c r="H7981" s="25">
        <f>INDEX('Annexe 1 – Données des équipes'!$B$12:$R$114, MATCH(C7981, 'Annexe 1 – Données des équipes'!$B$12:$B$114,0),4)</f>
        <v>90</v>
      </c>
      <c r="I7981" s="25">
        <f>INDEX('Annexe 1 – Données des équipes'!$B$12:$R$114, MATCH(D7981, 'Annexe 1 – Données des équipes'!$B$12:$B$114,0),4)</f>
        <v>60</v>
      </c>
      <c r="J7981" s="25">
        <f t="shared" si="125"/>
        <v>1</v>
      </c>
    </row>
    <row r="7982" spans="2:10">
      <c r="B7982" s="3">
        <v>39970</v>
      </c>
      <c r="C7982" s="10" t="s">
        <v>24420</v>
      </c>
      <c r="D7982" s="10" t="s">
        <v>24421</v>
      </c>
      <c r="E7982" s="25">
        <v>1</v>
      </c>
      <c r="F7982" s="25">
        <v>2</v>
      </c>
      <c r="G7982" s="10" t="s">
        <v>24422</v>
      </c>
      <c r="H7982" s="25">
        <f>INDEX('Annexe 1 – Données des équipes'!$B$12:$R$114, MATCH(C7982, 'Annexe 1 – Données des équipes'!$B$12:$B$114,0),4)</f>
        <v>40</v>
      </c>
      <c r="I7982" s="25">
        <f>INDEX('Annexe 1 – Données des équipes'!$B$12:$R$114, MATCH(D7982, 'Annexe 1 – Données des équipes'!$B$12:$B$114,0),4)</f>
        <v>90</v>
      </c>
      <c r="J7982" s="25">
        <f t="shared" si="125"/>
        <v>1</v>
      </c>
    </row>
    <row r="7983" spans="2:10">
      <c r="B7983" s="3">
        <v>39970</v>
      </c>
      <c r="C7983" s="10" t="s">
        <v>24423</v>
      </c>
      <c r="D7983" s="10" t="s">
        <v>24424</v>
      </c>
      <c r="E7983" s="25">
        <v>1</v>
      </c>
      <c r="F7983" s="25">
        <v>0</v>
      </c>
      <c r="G7983" s="10" t="s">
        <v>24425</v>
      </c>
      <c r="H7983" s="25">
        <f>INDEX('Annexe 1 – Données des équipes'!$B$12:$R$114, MATCH(C7983, 'Annexe 1 – Données des équipes'!$B$12:$B$114,0),4)</f>
        <v>90</v>
      </c>
      <c r="I7983" s="25">
        <f>INDEX('Annexe 1 – Données des équipes'!$B$12:$R$114, MATCH(D7983, 'Annexe 1 – Données des équipes'!$B$12:$B$114,0),4)</f>
        <v>90</v>
      </c>
      <c r="J7983" s="25">
        <f t="shared" si="125"/>
        <v>1</v>
      </c>
    </row>
    <row r="7984" spans="2:10">
      <c r="B7984" s="3">
        <v>39970</v>
      </c>
      <c r="C7984" s="10" t="s">
        <v>24426</v>
      </c>
      <c r="D7984" s="10" t="s">
        <v>24427</v>
      </c>
      <c r="E7984" s="25">
        <v>0</v>
      </c>
      <c r="F7984" s="25">
        <v>1</v>
      </c>
      <c r="G7984" s="10" t="s">
        <v>24428</v>
      </c>
      <c r="H7984" s="25">
        <f>INDEX('Annexe 1 – Données des équipes'!$B$12:$R$114, MATCH(C7984, 'Annexe 1 – Données des équipes'!$B$12:$B$114,0),4)</f>
        <v>50</v>
      </c>
      <c r="I7984" s="25">
        <f>INDEX('Annexe 1 – Données des équipes'!$B$12:$R$114, MATCH(D7984, 'Annexe 1 – Données des équipes'!$B$12:$B$114,0),4)</f>
        <v>60</v>
      </c>
      <c r="J7984" s="25">
        <f t="shared" si="125"/>
        <v>1</v>
      </c>
    </row>
    <row r="7985" spans="2:10">
      <c r="B7985" s="3">
        <v>39970</v>
      </c>
      <c r="C7985" s="10" t="s">
        <v>24429</v>
      </c>
      <c r="D7985" s="10" t="s">
        <v>24430</v>
      </c>
      <c r="E7985" s="25">
        <v>2</v>
      </c>
      <c r="F7985" s="25">
        <v>1</v>
      </c>
      <c r="G7985" s="10" t="s">
        <v>24431</v>
      </c>
      <c r="H7985" s="25">
        <f>INDEX('Annexe 1 – Données des équipes'!$B$12:$R$114, MATCH(C7985, 'Annexe 1 – Données des équipes'!$B$12:$B$114,0),4)</f>
        <v>0</v>
      </c>
      <c r="I7985" s="25">
        <f>INDEX('Annexe 1 – Données des équipes'!$B$12:$R$114, MATCH(D7985, 'Annexe 1 – Données des équipes'!$B$12:$B$114,0),4)</f>
        <v>80</v>
      </c>
      <c r="J7985" s="25">
        <f t="shared" si="125"/>
        <v>1</v>
      </c>
    </row>
    <row r="7986" spans="2:10">
      <c r="B7986" s="3">
        <v>39970</v>
      </c>
      <c r="C7986" s="10" t="s">
        <v>24432</v>
      </c>
      <c r="D7986" s="10" t="s">
        <v>24433</v>
      </c>
      <c r="E7986" s="25">
        <v>1</v>
      </c>
      <c r="F7986" s="25">
        <v>2</v>
      </c>
      <c r="G7986" s="10" t="s">
        <v>24434</v>
      </c>
      <c r="H7986" s="25">
        <f>INDEX('Annexe 1 – Données des équipes'!$B$12:$R$114, MATCH(C7986, 'Annexe 1 – Données des équipes'!$B$12:$B$114,0),4)</f>
        <v>70</v>
      </c>
      <c r="I7986" s="25">
        <f>INDEX('Annexe 1 – Données des équipes'!$B$12:$R$114, MATCH(D7986, 'Annexe 1 – Données des équipes'!$B$12:$B$114,0),4)</f>
        <v>80</v>
      </c>
      <c r="J7986" s="25">
        <f t="shared" si="125"/>
        <v>1</v>
      </c>
    </row>
    <row r="7987" spans="2:10">
      <c r="B7987" s="3">
        <v>39970</v>
      </c>
      <c r="C7987" s="10" t="s">
        <v>24435</v>
      </c>
      <c r="D7987" s="10" t="s">
        <v>24436</v>
      </c>
      <c r="E7987" s="25">
        <v>1</v>
      </c>
      <c r="F7987" s="25">
        <v>0</v>
      </c>
      <c r="G7987" s="10" t="s">
        <v>24437</v>
      </c>
      <c r="H7987" s="25">
        <f>INDEX('Annexe 1 – Données des équipes'!$B$12:$R$114, MATCH(C7987, 'Annexe 1 – Données des équipes'!$B$12:$B$114,0),4)</f>
        <v>70</v>
      </c>
      <c r="I7987" s="25">
        <f>INDEX('Annexe 1 – Données des équipes'!$B$12:$R$114, MATCH(D7987, 'Annexe 1 – Données des équipes'!$B$12:$B$114,0),4)</f>
        <v>60</v>
      </c>
      <c r="J7987" s="25">
        <f t="shared" si="125"/>
        <v>1</v>
      </c>
    </row>
    <row r="7988" spans="2:10">
      <c r="B7988" s="3">
        <v>39970</v>
      </c>
      <c r="C7988" s="10" t="s">
        <v>24438</v>
      </c>
      <c r="D7988" s="10" t="s">
        <v>24439</v>
      </c>
      <c r="E7988" s="25">
        <v>1</v>
      </c>
      <c r="F7988" s="25">
        <v>0</v>
      </c>
      <c r="G7988" s="10" t="s">
        <v>24440</v>
      </c>
      <c r="H7988" s="25">
        <f>INDEX('Annexe 1 – Données des équipes'!$B$12:$R$114, MATCH(C7988, 'Annexe 1 – Données des équipes'!$B$12:$B$114,0),4)</f>
        <v>20</v>
      </c>
      <c r="I7988" s="25">
        <f>INDEX('Annexe 1 – Données des équipes'!$B$12:$R$114, MATCH(D7988, 'Annexe 1 – Données des équipes'!$B$12:$B$114,0),4)</f>
        <v>80</v>
      </c>
      <c r="J7988" s="25">
        <f t="shared" si="125"/>
        <v>1</v>
      </c>
    </row>
    <row r="7989" spans="2:10">
      <c r="B7989" s="3">
        <v>39970</v>
      </c>
      <c r="C7989" s="10" t="s">
        <v>24441</v>
      </c>
      <c r="D7989" s="10" t="s">
        <v>24442</v>
      </c>
      <c r="E7989" s="25">
        <v>0</v>
      </c>
      <c r="F7989" s="25">
        <v>1</v>
      </c>
      <c r="G7989" s="10" t="s">
        <v>24443</v>
      </c>
      <c r="H7989" s="25">
        <f>INDEX('Annexe 1 – Données des équipes'!$B$12:$R$114, MATCH(C7989, 'Annexe 1 – Données des équipes'!$B$12:$B$114,0),4)</f>
        <v>80</v>
      </c>
      <c r="I7989" s="25">
        <f>INDEX('Annexe 1 – Données des équipes'!$B$12:$R$114, MATCH(D7989, 'Annexe 1 – Données des équipes'!$B$12:$B$114,0),4)</f>
        <v>80</v>
      </c>
      <c r="J7989" s="25">
        <f t="shared" si="125"/>
        <v>1</v>
      </c>
    </row>
    <row r="7990" spans="2:10">
      <c r="B7990" s="3">
        <v>39970</v>
      </c>
      <c r="C7990" s="10" t="s">
        <v>24444</v>
      </c>
      <c r="D7990" s="10" t="s">
        <v>24445</v>
      </c>
      <c r="E7990" s="25">
        <v>0</v>
      </c>
      <c r="F7990" s="25">
        <v>1</v>
      </c>
      <c r="G7990" s="10" t="s">
        <v>24446</v>
      </c>
      <c r="H7990" s="25">
        <f>INDEX('Annexe 1 – Données des équipes'!$B$12:$R$114, MATCH(C7990, 'Annexe 1 – Données des équipes'!$B$12:$B$114,0),4)</f>
        <v>30</v>
      </c>
      <c r="I7990" s="25">
        <f>INDEX('Annexe 1 – Données des équipes'!$B$12:$R$114, MATCH(D7990, 'Annexe 1 – Données des équipes'!$B$12:$B$114,0),4)</f>
        <v>50</v>
      </c>
      <c r="J7990" s="25">
        <f t="shared" si="125"/>
        <v>1</v>
      </c>
    </row>
    <row r="7991" spans="2:10">
      <c r="B7991" s="3">
        <v>38741</v>
      </c>
      <c r="C7991" s="10" t="s">
        <v>24447</v>
      </c>
      <c r="D7991" s="10" t="s">
        <v>24448</v>
      </c>
      <c r="E7991" s="25">
        <v>1</v>
      </c>
      <c r="F7991" s="25">
        <v>2</v>
      </c>
      <c r="G7991" s="10" t="s">
        <v>24449</v>
      </c>
      <c r="H7991" s="25">
        <f>INDEX('Annexe 1 – Données des équipes'!$B$12:$R$114, MATCH(C7991, 'Annexe 1 – Données des équipes'!$B$12:$B$114,0),4)</f>
        <v>10</v>
      </c>
      <c r="I7991" s="25">
        <f>INDEX('Annexe 1 – Données des équipes'!$B$12:$R$114, MATCH(D7991, 'Annexe 1 – Données des équipes'!$B$12:$B$114,0),4)</f>
        <v>30</v>
      </c>
      <c r="J7991" s="25">
        <f t="shared" si="125"/>
        <v>1</v>
      </c>
    </row>
    <row r="7992" spans="2:10">
      <c r="B7992" s="3">
        <v>39971</v>
      </c>
      <c r="C7992" s="10" t="s">
        <v>24450</v>
      </c>
      <c r="D7992" s="10" t="s">
        <v>24451</v>
      </c>
      <c r="E7992" s="25">
        <v>3</v>
      </c>
      <c r="F7992" s="25">
        <v>2</v>
      </c>
      <c r="G7992" s="10" t="s">
        <v>24452</v>
      </c>
      <c r="H7992" s="25">
        <f>INDEX('Annexe 1 – Données des équipes'!$B$12:$R$114, MATCH(C7992, 'Annexe 1 – Données des équipes'!$B$12:$B$114,0),4)</f>
        <v>30</v>
      </c>
      <c r="I7992" s="25">
        <f>INDEX('Annexe 1 – Données des équipes'!$B$12:$R$114, MATCH(D7992, 'Annexe 1 – Données des équipes'!$B$12:$B$114,0),4)</f>
        <v>50</v>
      </c>
      <c r="J7992" s="25">
        <f t="shared" si="125"/>
        <v>1</v>
      </c>
    </row>
    <row r="7993" spans="2:10">
      <c r="B7993" s="3">
        <v>39974</v>
      </c>
      <c r="C7993" s="10" t="s">
        <v>24453</v>
      </c>
      <c r="D7993" s="10" t="s">
        <v>24454</v>
      </c>
      <c r="E7993" s="25">
        <v>2</v>
      </c>
      <c r="F7993" s="25">
        <v>1</v>
      </c>
      <c r="G7993" s="10" t="s">
        <v>24455</v>
      </c>
      <c r="H7993" s="25">
        <f>INDEX('Annexe 1 – Données des équipes'!$B$12:$R$114, MATCH(C7993, 'Annexe 1 – Données des équipes'!$B$12:$B$114,0),4)</f>
        <v>90</v>
      </c>
      <c r="I7993" s="25">
        <f>INDEX('Annexe 1 – Données des équipes'!$B$12:$R$114, MATCH(D7993, 'Annexe 1 – Données des équipes'!$B$12:$B$114,0),4)</f>
        <v>70</v>
      </c>
      <c r="J7993" s="25">
        <f t="shared" si="125"/>
        <v>1</v>
      </c>
    </row>
    <row r="7994" spans="2:10">
      <c r="B7994" s="3">
        <v>39974</v>
      </c>
      <c r="C7994" s="10" t="s">
        <v>24456</v>
      </c>
      <c r="D7994" s="10" t="s">
        <v>24457</v>
      </c>
      <c r="E7994" s="25">
        <v>1</v>
      </c>
      <c r="F7994" s="25">
        <v>0</v>
      </c>
      <c r="G7994" s="10" t="s">
        <v>24458</v>
      </c>
      <c r="H7994" s="25">
        <f>INDEX('Annexe 1 – Données des équipes'!$B$12:$R$114, MATCH(C7994, 'Annexe 1 – Données des équipes'!$B$12:$B$114,0),4)</f>
        <v>90</v>
      </c>
      <c r="I7994" s="25">
        <f>INDEX('Annexe 1 – Données des équipes'!$B$12:$R$114, MATCH(D7994, 'Annexe 1 – Données des équipes'!$B$12:$B$114,0),4)</f>
        <v>80</v>
      </c>
      <c r="J7994" s="25">
        <f t="shared" si="125"/>
        <v>1</v>
      </c>
    </row>
    <row r="7995" spans="2:10">
      <c r="B7995" s="3">
        <v>39974</v>
      </c>
      <c r="C7995" s="10" t="s">
        <v>24459</v>
      </c>
      <c r="D7995" s="10" t="s">
        <v>24460</v>
      </c>
      <c r="E7995" s="25">
        <v>1</v>
      </c>
      <c r="F7995" s="25">
        <v>0</v>
      </c>
      <c r="G7995" s="10" t="s">
        <v>24461</v>
      </c>
      <c r="H7995" s="25">
        <f>INDEX('Annexe 1 – Données des équipes'!$B$12:$R$114, MATCH(C7995, 'Annexe 1 – Données des équipes'!$B$12:$B$114,0),4)</f>
        <v>40</v>
      </c>
      <c r="I7995" s="25">
        <f>INDEX('Annexe 1 – Données des équipes'!$B$12:$R$114, MATCH(D7995, 'Annexe 1 – Données des équipes'!$B$12:$B$114,0),4)</f>
        <v>0</v>
      </c>
      <c r="J7995" s="25">
        <f t="shared" si="125"/>
        <v>1</v>
      </c>
    </row>
    <row r="7996" spans="2:10">
      <c r="B7996" s="3">
        <v>39974</v>
      </c>
      <c r="C7996" s="10" t="s">
        <v>24462</v>
      </c>
      <c r="D7996" s="10" t="s">
        <v>24463</v>
      </c>
      <c r="E7996" s="25">
        <v>1</v>
      </c>
      <c r="F7996" s="25">
        <v>0</v>
      </c>
      <c r="G7996" s="10" t="s">
        <v>24464</v>
      </c>
      <c r="H7996" s="25">
        <f>INDEX('Annexe 1 – Données des équipes'!$B$12:$R$114, MATCH(C7996, 'Annexe 1 – Données des équipes'!$B$12:$B$114,0),4)</f>
        <v>70</v>
      </c>
      <c r="I7996" s="25">
        <f>INDEX('Annexe 1 – Données des équipes'!$B$12:$R$114, MATCH(D7996, 'Annexe 1 – Données des équipes'!$B$12:$B$114,0),4)</f>
        <v>20</v>
      </c>
      <c r="J7996" s="25">
        <f t="shared" si="125"/>
        <v>1</v>
      </c>
    </row>
    <row r="7997" spans="2:10">
      <c r="B7997" s="3">
        <v>39974</v>
      </c>
      <c r="C7997" s="10" t="s">
        <v>24465</v>
      </c>
      <c r="D7997" s="10" t="s">
        <v>24466</v>
      </c>
      <c r="E7997" s="25">
        <v>4</v>
      </c>
      <c r="F7997" s="25">
        <v>3</v>
      </c>
      <c r="G7997" s="10" t="s">
        <v>24467</v>
      </c>
      <c r="H7997" s="25">
        <f>INDEX('Annexe 1 – Données des équipes'!$B$12:$R$114, MATCH(C7997, 'Annexe 1 – Données des équipes'!$B$12:$B$114,0),4)</f>
        <v>90</v>
      </c>
      <c r="I7997" s="25">
        <f>INDEX('Annexe 1 – Données des équipes'!$B$12:$R$114, MATCH(D7997, 'Annexe 1 – Données des équipes'!$B$12:$B$114,0),4)</f>
        <v>20</v>
      </c>
      <c r="J7997" s="25">
        <f t="shared" si="125"/>
        <v>1</v>
      </c>
    </row>
    <row r="7998" spans="2:10">
      <c r="B7998" s="3">
        <v>38672</v>
      </c>
      <c r="C7998" s="10" t="s">
        <v>24468</v>
      </c>
      <c r="D7998" s="10" t="s">
        <v>24469</v>
      </c>
      <c r="E7998" s="25">
        <v>1</v>
      </c>
      <c r="F7998" s="25">
        <v>1</v>
      </c>
      <c r="G7998" s="10" t="s">
        <v>24470</v>
      </c>
      <c r="H7998" s="25">
        <f>INDEX('Annexe 1 – Données des équipes'!$B$12:$R$114, MATCH(C7998, 'Annexe 1 – Données des équipes'!$B$12:$B$114,0),4)</f>
        <v>30</v>
      </c>
      <c r="I7998" s="25">
        <f>INDEX('Annexe 1 – Données des équipes'!$B$12:$R$114, MATCH(D7998, 'Annexe 1 – Données des équipes'!$B$12:$B$114,0),4)</f>
        <v>90</v>
      </c>
      <c r="J7998" s="25">
        <f t="shared" si="125"/>
        <v>0</v>
      </c>
    </row>
    <row r="7999" spans="2:10">
      <c r="B7999" s="3">
        <v>39979</v>
      </c>
      <c r="C7999" s="10" t="s">
        <v>24471</v>
      </c>
      <c r="D7999" s="10" t="s">
        <v>24472</v>
      </c>
      <c r="E7999" s="25">
        <v>4</v>
      </c>
      <c r="F7999" s="25">
        <v>3</v>
      </c>
      <c r="G7999" s="10" t="s">
        <v>24473</v>
      </c>
      <c r="H7999" s="25">
        <f>INDEX('Annexe 1 – Données des équipes'!$B$12:$R$114, MATCH(C7999, 'Annexe 1 – Données des équipes'!$B$12:$B$114,0),4)</f>
        <v>90</v>
      </c>
      <c r="I7999" s="25">
        <f>INDEX('Annexe 1 – Données des équipes'!$B$12:$R$114, MATCH(D7999, 'Annexe 1 – Données des équipes'!$B$12:$B$114,0),4)</f>
        <v>50</v>
      </c>
      <c r="J7999" s="25">
        <f t="shared" si="125"/>
        <v>1</v>
      </c>
    </row>
    <row r="8000" spans="2:10">
      <c r="B8000" s="3">
        <v>39981</v>
      </c>
      <c r="C8000" s="10" t="s">
        <v>24474</v>
      </c>
      <c r="D8000" s="10" t="s">
        <v>24475</v>
      </c>
      <c r="E8000" s="25">
        <v>2</v>
      </c>
      <c r="F8000" s="25">
        <v>1</v>
      </c>
      <c r="G8000" s="10" t="s">
        <v>24476</v>
      </c>
      <c r="H8000" s="25">
        <f>INDEX('Annexe 1 – Données des équipes'!$B$12:$R$114, MATCH(C8000, 'Annexe 1 – Données des équipes'!$B$12:$B$114,0),4)</f>
        <v>60</v>
      </c>
      <c r="I8000" s="25">
        <f>INDEX('Annexe 1 – Données des équipes'!$B$12:$R$114, MATCH(D8000, 'Annexe 1 – Données des équipes'!$B$12:$B$114,0),4)</f>
        <v>50</v>
      </c>
      <c r="J8000" s="25">
        <f t="shared" si="125"/>
        <v>1</v>
      </c>
    </row>
    <row r="8001" spans="2:10">
      <c r="B8001" s="3">
        <v>39981</v>
      </c>
      <c r="C8001" s="10" t="s">
        <v>24477</v>
      </c>
      <c r="D8001" s="10" t="s">
        <v>24478</v>
      </c>
      <c r="E8001" s="25">
        <v>1</v>
      </c>
      <c r="F8001" s="25">
        <v>0</v>
      </c>
      <c r="G8001" s="10" t="s">
        <v>24479</v>
      </c>
      <c r="H8001" s="25">
        <f>INDEX('Annexe 1 – Données des équipes'!$B$12:$R$114, MATCH(C8001, 'Annexe 1 – Données des équipes'!$B$12:$B$114,0),4)</f>
        <v>90</v>
      </c>
      <c r="I8001" s="25">
        <f>INDEX('Annexe 1 – Données des équipes'!$B$12:$R$114, MATCH(D8001, 'Annexe 1 – Données des équipes'!$B$12:$B$114,0),4)</f>
        <v>30</v>
      </c>
      <c r="J8001" s="25">
        <f t="shared" si="125"/>
        <v>1</v>
      </c>
    </row>
    <row r="8002" spans="2:10">
      <c r="B8002" s="3">
        <v>39982</v>
      </c>
      <c r="C8002" s="10" t="s">
        <v>24480</v>
      </c>
      <c r="D8002" s="10" t="s">
        <v>24481</v>
      </c>
      <c r="E8002" s="25">
        <v>1</v>
      </c>
      <c r="F8002" s="25">
        <v>0</v>
      </c>
      <c r="G8002" s="10" t="s">
        <v>24482</v>
      </c>
      <c r="H8002" s="25">
        <f>INDEX('Annexe 1 – Données des équipes'!$B$12:$R$114, MATCH(C8002, 'Annexe 1 – Données des équipes'!$B$12:$B$114,0),4)</f>
        <v>50</v>
      </c>
      <c r="I8002" s="25">
        <f>INDEX('Annexe 1 – Données des équipes'!$B$12:$R$114, MATCH(D8002, 'Annexe 1 – Données des équipes'!$B$12:$B$114,0),4)</f>
        <v>90</v>
      </c>
      <c r="J8002" s="25">
        <f t="shared" si="125"/>
        <v>1</v>
      </c>
    </row>
    <row r="8003" spans="2:10">
      <c r="B8003" s="3">
        <v>38745</v>
      </c>
      <c r="C8003" s="10" t="s">
        <v>24483</v>
      </c>
      <c r="D8003" s="10" t="s">
        <v>24484</v>
      </c>
      <c r="E8003" s="25">
        <v>3</v>
      </c>
      <c r="F8003" s="25">
        <v>1</v>
      </c>
      <c r="G8003" s="10" t="s">
        <v>24485</v>
      </c>
      <c r="H8003" s="25">
        <f>INDEX('Annexe 1 – Données des équipes'!$B$12:$R$114, MATCH(C8003, 'Annexe 1 – Données des équipes'!$B$12:$B$114,0),4)</f>
        <v>50</v>
      </c>
      <c r="I8003" s="25">
        <f>INDEX('Annexe 1 – Données des équipes'!$B$12:$R$114, MATCH(D8003, 'Annexe 1 – Données des équipes'!$B$12:$B$114,0),4)</f>
        <v>30</v>
      </c>
      <c r="J8003" s="25">
        <f t="shared" si="125"/>
        <v>2</v>
      </c>
    </row>
    <row r="8004" spans="2:10">
      <c r="B8004" s="3">
        <v>39989</v>
      </c>
      <c r="C8004" s="10" t="s">
        <v>24486</v>
      </c>
      <c r="D8004" s="10" t="s">
        <v>24487</v>
      </c>
      <c r="E8004" s="25">
        <v>1</v>
      </c>
      <c r="F8004" s="25">
        <v>0</v>
      </c>
      <c r="G8004" s="10" t="s">
        <v>24488</v>
      </c>
      <c r="H8004" s="25">
        <f>INDEX('Annexe 1 – Données des équipes'!$B$12:$R$114, MATCH(C8004, 'Annexe 1 – Données des équipes'!$B$12:$B$114,0),4)</f>
        <v>90</v>
      </c>
      <c r="I8004" s="25">
        <f>INDEX('Annexe 1 – Données des équipes'!$B$12:$R$114, MATCH(D8004, 'Annexe 1 – Données des équipes'!$B$12:$B$114,0),4)</f>
        <v>20</v>
      </c>
      <c r="J8004" s="25">
        <f t="shared" si="125"/>
        <v>1</v>
      </c>
    </row>
    <row r="8005" spans="2:10">
      <c r="B8005" s="3">
        <v>39991</v>
      </c>
      <c r="C8005" s="10" t="s">
        <v>24489</v>
      </c>
      <c r="D8005" s="10" t="s">
        <v>24490</v>
      </c>
      <c r="E8005" s="25">
        <v>1</v>
      </c>
      <c r="F8005" s="25">
        <v>0</v>
      </c>
      <c r="G8005" s="10" t="s">
        <v>24491</v>
      </c>
      <c r="H8005" s="25">
        <f>INDEX('Annexe 1 – Données des équipes'!$B$12:$R$114, MATCH(C8005, 'Annexe 1 – Données des équipes'!$B$12:$B$114,0),4)</f>
        <v>60</v>
      </c>
      <c r="I8005" s="25">
        <f>INDEX('Annexe 1 – Données des équipes'!$B$12:$R$114, MATCH(D8005, 'Annexe 1 – Données des équipes'!$B$12:$B$114,0),4)</f>
        <v>60</v>
      </c>
      <c r="J8005" s="25">
        <f t="shared" si="125"/>
        <v>1</v>
      </c>
    </row>
    <row r="8006" spans="2:10">
      <c r="B8006" s="3">
        <v>39991</v>
      </c>
      <c r="C8006" s="10" t="s">
        <v>24492</v>
      </c>
      <c r="D8006" s="10" t="s">
        <v>24493</v>
      </c>
      <c r="E8006" s="25">
        <v>1</v>
      </c>
      <c r="F8006" s="25">
        <v>2</v>
      </c>
      <c r="G8006" s="10" t="s">
        <v>24494</v>
      </c>
      <c r="H8006" s="25">
        <f>INDEX('Annexe 1 – Données des équipes'!$B$12:$R$114, MATCH(C8006, 'Annexe 1 – Données des équipes'!$B$12:$B$114,0),4)</f>
        <v>10</v>
      </c>
      <c r="I8006" s="25">
        <f>INDEX('Annexe 1 – Données des équipes'!$B$12:$R$114, MATCH(D8006, 'Annexe 1 – Données des équipes'!$B$12:$B$114,0),4)</f>
        <v>30</v>
      </c>
      <c r="J8006" s="25">
        <f t="shared" si="125"/>
        <v>1</v>
      </c>
    </row>
    <row r="8007" spans="2:10">
      <c r="B8007" s="3">
        <v>39992</v>
      </c>
      <c r="C8007" s="10" t="s">
        <v>24495</v>
      </c>
      <c r="D8007" s="10" t="s">
        <v>24496</v>
      </c>
      <c r="E8007" s="25">
        <v>3</v>
      </c>
      <c r="F8007" s="25">
        <v>2</v>
      </c>
      <c r="G8007" s="10" t="s">
        <v>24497</v>
      </c>
      <c r="H8007" s="25">
        <f>INDEX('Annexe 1 – Données des équipes'!$B$12:$R$114, MATCH(C8007, 'Annexe 1 – Données des équipes'!$B$12:$B$114,0),4)</f>
        <v>90</v>
      </c>
      <c r="I8007" s="25">
        <f>INDEX('Annexe 1 – Données des équipes'!$B$12:$R$114, MATCH(D8007, 'Annexe 1 – Données des équipes'!$B$12:$B$114,0),4)</f>
        <v>20</v>
      </c>
      <c r="J8007" s="25">
        <f t="shared" si="125"/>
        <v>1</v>
      </c>
    </row>
    <row r="8008" spans="2:10">
      <c r="B8008" s="3">
        <v>39997</v>
      </c>
      <c r="C8008" s="10" t="s">
        <v>24498</v>
      </c>
      <c r="D8008" s="10" t="s">
        <v>24499</v>
      </c>
      <c r="E8008" s="25">
        <v>1</v>
      </c>
      <c r="F8008" s="25">
        <v>0</v>
      </c>
      <c r="G8008" s="10" t="s">
        <v>24500</v>
      </c>
      <c r="H8008" s="25">
        <f>INDEX('Annexe 1 – Données des équipes'!$B$12:$R$114, MATCH(C8008, 'Annexe 1 – Données des équipes'!$B$12:$B$114,0),4)</f>
        <v>20</v>
      </c>
      <c r="I8008" s="25">
        <f>INDEX('Annexe 1 – Données des équipes'!$B$12:$R$114, MATCH(D8008, 'Annexe 1 – Données des équipes'!$B$12:$B$114,0),4)</f>
        <v>30</v>
      </c>
      <c r="J8008" s="25">
        <f t="shared" si="125"/>
        <v>1</v>
      </c>
    </row>
    <row r="8009" spans="2:10">
      <c r="B8009" s="3">
        <v>39997</v>
      </c>
      <c r="C8009" s="10" t="s">
        <v>24501</v>
      </c>
      <c r="D8009" s="10" t="s">
        <v>24502</v>
      </c>
      <c r="E8009" s="25">
        <v>1</v>
      </c>
      <c r="F8009" s="25">
        <v>2</v>
      </c>
      <c r="G8009" s="10" t="s">
        <v>24503</v>
      </c>
      <c r="H8009" s="25">
        <f>INDEX('Annexe 1 – Données des équipes'!$B$12:$R$114, MATCH(C8009, 'Annexe 1 – Données des équipes'!$B$12:$B$114,0),4)</f>
        <v>60</v>
      </c>
      <c r="I8009" s="25">
        <f>INDEX('Annexe 1 – Données des équipes'!$B$12:$R$114, MATCH(D8009, 'Annexe 1 – Données des équipes'!$B$12:$B$114,0),4)</f>
        <v>0</v>
      </c>
      <c r="J8009" s="25">
        <f t="shared" si="125"/>
        <v>1</v>
      </c>
    </row>
    <row r="8010" spans="2:10">
      <c r="B8010" s="3">
        <v>39998</v>
      </c>
      <c r="C8010" s="10" t="s">
        <v>24504</v>
      </c>
      <c r="D8010" s="10" t="s">
        <v>24505</v>
      </c>
      <c r="E8010" s="25">
        <v>1</v>
      </c>
      <c r="F8010" s="25">
        <v>0</v>
      </c>
      <c r="G8010" s="10" t="s">
        <v>24506</v>
      </c>
      <c r="H8010" s="25">
        <f>INDEX('Annexe 1 – Données des équipes'!$B$12:$R$114, MATCH(C8010, 'Annexe 1 – Données des équipes'!$B$12:$B$114,0),4)</f>
        <v>40</v>
      </c>
      <c r="I8010" s="25">
        <f>INDEX('Annexe 1 – Données des équipes'!$B$12:$R$114, MATCH(D8010, 'Annexe 1 – Données des équipes'!$B$12:$B$114,0),4)</f>
        <v>10</v>
      </c>
      <c r="J8010" s="25">
        <f t="shared" si="125"/>
        <v>1</v>
      </c>
    </row>
    <row r="8011" spans="2:10">
      <c r="B8011" s="3">
        <v>40001</v>
      </c>
      <c r="C8011" s="10" t="s">
        <v>24507</v>
      </c>
      <c r="D8011" s="10" t="s">
        <v>24508</v>
      </c>
      <c r="E8011" s="25">
        <v>0</v>
      </c>
      <c r="F8011" s="25">
        <v>1</v>
      </c>
      <c r="G8011" s="10" t="s">
        <v>24509</v>
      </c>
      <c r="H8011" s="25">
        <f>INDEX('Annexe 1 – Données des équipes'!$B$12:$R$114, MATCH(C8011, 'Annexe 1 – Données des équipes'!$B$12:$B$114,0),4)</f>
        <v>0</v>
      </c>
      <c r="I8011" s="25">
        <f>INDEX('Annexe 1 – Données des équipes'!$B$12:$R$114, MATCH(D8011, 'Annexe 1 – Données des équipes'!$B$12:$B$114,0),4)</f>
        <v>20</v>
      </c>
      <c r="J8011" s="25">
        <f t="shared" si="125"/>
        <v>1</v>
      </c>
    </row>
    <row r="8012" spans="2:10">
      <c r="B8012" s="3">
        <v>40001</v>
      </c>
      <c r="C8012" s="10" t="s">
        <v>24510</v>
      </c>
      <c r="D8012" s="10" t="s">
        <v>24511</v>
      </c>
      <c r="E8012" s="25">
        <v>0</v>
      </c>
      <c r="F8012" s="25">
        <v>1</v>
      </c>
      <c r="G8012" s="10" t="s">
        <v>24512</v>
      </c>
      <c r="H8012" s="25">
        <f>INDEX('Annexe 1 – Données des équipes'!$B$12:$R$114, MATCH(C8012, 'Annexe 1 – Données des équipes'!$B$12:$B$114,0),4)</f>
        <v>30</v>
      </c>
      <c r="I8012" s="25">
        <f>INDEX('Annexe 1 – Données des équipes'!$B$12:$R$114, MATCH(D8012, 'Annexe 1 – Données des équipes'!$B$12:$B$114,0),4)</f>
        <v>60</v>
      </c>
      <c r="J8012" s="25">
        <f t="shared" si="125"/>
        <v>1</v>
      </c>
    </row>
    <row r="8013" spans="2:10">
      <c r="B8013" s="3">
        <v>40004</v>
      </c>
      <c r="C8013" s="10" t="s">
        <v>24513</v>
      </c>
      <c r="D8013" s="10" t="s">
        <v>24514</v>
      </c>
      <c r="E8013" s="25">
        <v>0</v>
      </c>
      <c r="F8013" s="25">
        <v>1</v>
      </c>
      <c r="G8013" s="10" t="s">
        <v>24515</v>
      </c>
      <c r="H8013" s="25">
        <f>INDEX('Annexe 1 – Données des équipes'!$B$12:$R$114, MATCH(C8013, 'Annexe 1 – Données des équipes'!$B$12:$B$114,0),4)</f>
        <v>0</v>
      </c>
      <c r="I8013" s="25">
        <f>INDEX('Annexe 1 – Données des équipes'!$B$12:$R$114, MATCH(D8013, 'Annexe 1 – Données des équipes'!$B$12:$B$114,0),4)</f>
        <v>30</v>
      </c>
      <c r="J8013" s="25">
        <f t="shared" si="125"/>
        <v>1</v>
      </c>
    </row>
    <row r="8014" spans="2:10">
      <c r="B8014" s="3">
        <v>40012</v>
      </c>
      <c r="C8014" s="10" t="s">
        <v>24516</v>
      </c>
      <c r="D8014" s="10" t="s">
        <v>24517</v>
      </c>
      <c r="E8014" s="25">
        <v>0</v>
      </c>
      <c r="F8014" s="25">
        <v>1</v>
      </c>
      <c r="G8014" s="10" t="s">
        <v>24518</v>
      </c>
      <c r="H8014" s="25">
        <f>INDEX('Annexe 1 – Données des équipes'!$B$12:$R$114, MATCH(C8014, 'Annexe 1 – Données des équipes'!$B$12:$B$114,0),4)</f>
        <v>20</v>
      </c>
      <c r="I8014" s="25">
        <f>INDEX('Annexe 1 – Données des équipes'!$B$12:$R$114, MATCH(D8014, 'Annexe 1 – Données des équipes'!$B$12:$B$114,0),4)</f>
        <v>40</v>
      </c>
      <c r="J8014" s="25">
        <f t="shared" si="125"/>
        <v>1</v>
      </c>
    </row>
    <row r="8015" spans="2:10">
      <c r="B8015" s="3">
        <v>40032</v>
      </c>
      <c r="C8015" s="10" t="s">
        <v>24519</v>
      </c>
      <c r="D8015" s="10" t="s">
        <v>24520</v>
      </c>
      <c r="E8015" s="25">
        <v>2</v>
      </c>
      <c r="F8015" s="25">
        <v>1</v>
      </c>
      <c r="G8015" s="10" t="s">
        <v>24521</v>
      </c>
      <c r="H8015" s="25">
        <f>INDEX('Annexe 1 – Données des équipes'!$B$12:$R$114, MATCH(C8015, 'Annexe 1 – Données des équipes'!$B$12:$B$114,0),4)</f>
        <v>90</v>
      </c>
      <c r="I8015" s="25">
        <f>INDEX('Annexe 1 – Données des équipes'!$B$12:$R$114, MATCH(D8015, 'Annexe 1 – Données des équipes'!$B$12:$B$114,0),4)</f>
        <v>0</v>
      </c>
      <c r="J8015" s="25">
        <f t="shared" si="125"/>
        <v>1</v>
      </c>
    </row>
    <row r="8016" spans="2:10">
      <c r="B8016" s="3">
        <v>40037</v>
      </c>
      <c r="C8016" s="10" t="s">
        <v>24522</v>
      </c>
      <c r="D8016" s="10" t="s">
        <v>24523</v>
      </c>
      <c r="E8016" s="25">
        <v>1</v>
      </c>
      <c r="F8016" s="25">
        <v>0</v>
      </c>
      <c r="G8016" s="10" t="s">
        <v>24524</v>
      </c>
      <c r="H8016" s="25">
        <f>INDEX('Annexe 1 – Données des équipes'!$B$12:$R$114, MATCH(C8016, 'Annexe 1 – Données des équipes'!$B$12:$B$114,0),4)</f>
        <v>20</v>
      </c>
      <c r="I8016" s="25">
        <f>INDEX('Annexe 1 – Données des équipes'!$B$12:$R$114, MATCH(D8016, 'Annexe 1 – Données des équipes'!$B$12:$B$114,0),4)</f>
        <v>80</v>
      </c>
      <c r="J8016" s="25">
        <f t="shared" si="125"/>
        <v>1</v>
      </c>
    </row>
    <row r="8017" spans="2:10">
      <c r="B8017" s="3">
        <v>40037</v>
      </c>
      <c r="C8017" s="10" t="s">
        <v>24525</v>
      </c>
      <c r="D8017" s="10" t="s">
        <v>24526</v>
      </c>
      <c r="E8017" s="25">
        <v>1</v>
      </c>
      <c r="F8017" s="25">
        <v>2</v>
      </c>
      <c r="G8017" s="10" t="s">
        <v>24527</v>
      </c>
      <c r="H8017" s="25">
        <f>INDEX('Annexe 1 – Données des équipes'!$B$12:$R$114, MATCH(C8017, 'Annexe 1 – Données des équipes'!$B$12:$B$114,0),4)</f>
        <v>90</v>
      </c>
      <c r="I8017" s="25">
        <f>INDEX('Annexe 1 – Données des équipes'!$B$12:$R$114, MATCH(D8017, 'Annexe 1 – Données des équipes'!$B$12:$B$114,0),4)</f>
        <v>60</v>
      </c>
      <c r="J8017" s="25">
        <f t="shared" si="125"/>
        <v>1</v>
      </c>
    </row>
    <row r="8018" spans="2:10">
      <c r="B8018" s="3">
        <v>40037</v>
      </c>
      <c r="C8018" s="10" t="s">
        <v>24528</v>
      </c>
      <c r="D8018" s="10" t="s">
        <v>24529</v>
      </c>
      <c r="E8018" s="25">
        <v>1</v>
      </c>
      <c r="F8018" s="25">
        <v>2</v>
      </c>
      <c r="G8018" s="10" t="s">
        <v>24530</v>
      </c>
      <c r="H8018" s="25">
        <f>INDEX('Annexe 1 – Données des équipes'!$B$12:$R$114, MATCH(C8018, 'Annexe 1 – Données des équipes'!$B$12:$B$114,0),4)</f>
        <v>80</v>
      </c>
      <c r="I8018" s="25">
        <f>INDEX('Annexe 1 – Données des équipes'!$B$12:$R$114, MATCH(D8018, 'Annexe 1 – Données des équipes'!$B$12:$B$114,0),4)</f>
        <v>80</v>
      </c>
      <c r="J8018" s="25">
        <f t="shared" ref="J8018:J8081" si="126">ABS(F8018-E8018)</f>
        <v>1</v>
      </c>
    </row>
    <row r="8019" spans="2:10">
      <c r="B8019" s="3">
        <v>40037</v>
      </c>
      <c r="C8019" s="10" t="s">
        <v>24531</v>
      </c>
      <c r="D8019" s="10" t="s">
        <v>24532</v>
      </c>
      <c r="E8019" s="25">
        <v>0</v>
      </c>
      <c r="F8019" s="25">
        <v>1</v>
      </c>
      <c r="G8019" s="10" t="s">
        <v>24533</v>
      </c>
      <c r="H8019" s="25">
        <f>INDEX('Annexe 1 – Données des équipes'!$B$12:$R$114, MATCH(C8019, 'Annexe 1 – Données des équipes'!$B$12:$B$114,0),4)</f>
        <v>20</v>
      </c>
      <c r="I8019" s="25">
        <f>INDEX('Annexe 1 – Données des équipes'!$B$12:$R$114, MATCH(D8019, 'Annexe 1 – Données des équipes'!$B$12:$B$114,0),4)</f>
        <v>90</v>
      </c>
      <c r="J8019" s="25">
        <f t="shared" si="126"/>
        <v>1</v>
      </c>
    </row>
    <row r="8020" spans="2:10">
      <c r="B8020" s="3">
        <v>40037</v>
      </c>
      <c r="C8020" s="10" t="s">
        <v>24534</v>
      </c>
      <c r="D8020" s="10" t="s">
        <v>24535</v>
      </c>
      <c r="E8020" s="25">
        <v>0</v>
      </c>
      <c r="F8020" s="25">
        <v>1</v>
      </c>
      <c r="G8020" s="10" t="s">
        <v>24536</v>
      </c>
      <c r="H8020" s="25">
        <f>INDEX('Annexe 1 – Données des équipes'!$B$12:$R$114, MATCH(C8020, 'Annexe 1 – Données des équipes'!$B$12:$B$114,0),4)</f>
        <v>40</v>
      </c>
      <c r="I8020" s="25">
        <f>INDEX('Annexe 1 – Données des équipes'!$B$12:$R$114, MATCH(D8020, 'Annexe 1 – Données des équipes'!$B$12:$B$114,0),4)</f>
        <v>50</v>
      </c>
      <c r="J8020" s="25">
        <f t="shared" si="126"/>
        <v>1</v>
      </c>
    </row>
    <row r="8021" spans="2:10">
      <c r="B8021" s="3">
        <v>40037</v>
      </c>
      <c r="C8021" s="10" t="s">
        <v>24537</v>
      </c>
      <c r="D8021" s="10" t="s">
        <v>24538</v>
      </c>
      <c r="E8021" s="25">
        <v>1</v>
      </c>
      <c r="F8021" s="25">
        <v>0</v>
      </c>
      <c r="G8021" s="10" t="s">
        <v>24539</v>
      </c>
      <c r="H8021" s="25">
        <f>INDEX('Annexe 1 – Données des équipes'!$B$12:$R$114, MATCH(C8021, 'Annexe 1 – Données des équipes'!$B$12:$B$114,0),4)</f>
        <v>70</v>
      </c>
      <c r="I8021" s="25">
        <f>INDEX('Annexe 1 – Données des équipes'!$B$12:$R$114, MATCH(D8021, 'Annexe 1 – Données des équipes'!$B$12:$B$114,0),4)</f>
        <v>70</v>
      </c>
      <c r="J8021" s="25">
        <f t="shared" si="126"/>
        <v>1</v>
      </c>
    </row>
    <row r="8022" spans="2:10">
      <c r="B8022" s="3">
        <v>40037</v>
      </c>
      <c r="C8022" s="10" t="s">
        <v>24540</v>
      </c>
      <c r="D8022" s="10" t="s">
        <v>24541</v>
      </c>
      <c r="E8022" s="25">
        <v>2</v>
      </c>
      <c r="F8022" s="25">
        <v>3</v>
      </c>
      <c r="G8022" s="10" t="s">
        <v>24542</v>
      </c>
      <c r="H8022" s="25">
        <f>INDEX('Annexe 1 – Données des équipes'!$B$12:$R$114, MATCH(C8022, 'Annexe 1 – Données des équipes'!$B$12:$B$114,0),4)</f>
        <v>20</v>
      </c>
      <c r="I8022" s="25">
        <f>INDEX('Annexe 1 – Données des équipes'!$B$12:$R$114, MATCH(D8022, 'Annexe 1 – Données des équipes'!$B$12:$B$114,0),4)</f>
        <v>90</v>
      </c>
      <c r="J8022" s="25">
        <f t="shared" si="126"/>
        <v>1</v>
      </c>
    </row>
    <row r="8023" spans="2:10">
      <c r="B8023" s="3">
        <v>40037</v>
      </c>
      <c r="C8023" s="10" t="s">
        <v>24543</v>
      </c>
      <c r="D8023" s="10" t="s">
        <v>24544</v>
      </c>
      <c r="E8023" s="25">
        <v>2</v>
      </c>
      <c r="F8023" s="25">
        <v>1</v>
      </c>
      <c r="G8023" s="10" t="s">
        <v>24545</v>
      </c>
      <c r="H8023" s="25">
        <f>INDEX('Annexe 1 – Données des équipes'!$B$12:$R$114, MATCH(C8023, 'Annexe 1 – Données des équipes'!$B$12:$B$114,0),4)</f>
        <v>40</v>
      </c>
      <c r="I8023" s="25">
        <f>INDEX('Annexe 1 – Données des équipes'!$B$12:$R$114, MATCH(D8023, 'Annexe 1 – Données des équipes'!$B$12:$B$114,0),4)</f>
        <v>70</v>
      </c>
      <c r="J8023" s="25">
        <f t="shared" si="126"/>
        <v>1</v>
      </c>
    </row>
    <row r="8024" spans="2:10">
      <c r="B8024" s="3">
        <v>40037</v>
      </c>
      <c r="C8024" s="10" t="s">
        <v>24546</v>
      </c>
      <c r="D8024" s="10" t="s">
        <v>24547</v>
      </c>
      <c r="E8024" s="25">
        <v>2</v>
      </c>
      <c r="F8024" s="25">
        <v>1</v>
      </c>
      <c r="G8024" s="10" t="s">
        <v>24548</v>
      </c>
      <c r="H8024" s="25">
        <f>INDEX('Annexe 1 – Données des équipes'!$B$12:$R$114, MATCH(C8024, 'Annexe 1 – Données des équipes'!$B$12:$B$114,0),4)</f>
        <v>20</v>
      </c>
      <c r="I8024" s="25">
        <f>INDEX('Annexe 1 – Données des équipes'!$B$12:$R$114, MATCH(D8024, 'Annexe 1 – Données des équipes'!$B$12:$B$114,0),4)</f>
        <v>30</v>
      </c>
      <c r="J8024" s="25">
        <f t="shared" si="126"/>
        <v>1</v>
      </c>
    </row>
    <row r="8025" spans="2:10">
      <c r="B8025" s="3">
        <v>40037</v>
      </c>
      <c r="C8025" s="10" t="s">
        <v>24549</v>
      </c>
      <c r="D8025" s="10" t="s">
        <v>24550</v>
      </c>
      <c r="E8025" s="25">
        <v>2</v>
      </c>
      <c r="F8025" s="25">
        <v>3</v>
      </c>
      <c r="G8025" s="10" t="s">
        <v>24551</v>
      </c>
      <c r="H8025" s="25">
        <f>INDEX('Annexe 1 – Données des équipes'!$B$12:$R$114, MATCH(C8025, 'Annexe 1 – Données des équipes'!$B$12:$B$114,0),4)</f>
        <v>50</v>
      </c>
      <c r="I8025" s="25">
        <f>INDEX('Annexe 1 – Données des équipes'!$B$12:$R$114, MATCH(D8025, 'Annexe 1 – Données des équipes'!$B$12:$B$114,0),4)</f>
        <v>90</v>
      </c>
      <c r="J8025" s="25">
        <f t="shared" si="126"/>
        <v>1</v>
      </c>
    </row>
    <row r="8026" spans="2:10">
      <c r="B8026" s="3">
        <v>40037</v>
      </c>
      <c r="C8026" s="10" t="s">
        <v>24552</v>
      </c>
      <c r="D8026" s="10" t="s">
        <v>24553</v>
      </c>
      <c r="E8026" s="25">
        <v>1</v>
      </c>
      <c r="F8026" s="25">
        <v>0</v>
      </c>
      <c r="G8026" s="10" t="s">
        <v>24554</v>
      </c>
      <c r="H8026" s="25">
        <f>INDEX('Annexe 1 – Données des équipes'!$B$12:$R$114, MATCH(C8026, 'Annexe 1 – Données des équipes'!$B$12:$B$114,0),4)</f>
        <v>80</v>
      </c>
      <c r="I8026" s="25">
        <f>INDEX('Annexe 1 – Données des équipes'!$B$12:$R$114, MATCH(D8026, 'Annexe 1 – Données des équipes'!$B$12:$B$114,0),4)</f>
        <v>30</v>
      </c>
      <c r="J8026" s="25">
        <f t="shared" si="126"/>
        <v>1</v>
      </c>
    </row>
    <row r="8027" spans="2:10">
      <c r="B8027" s="3">
        <v>40052</v>
      </c>
      <c r="C8027" s="10" t="s">
        <v>24555</v>
      </c>
      <c r="D8027" s="10" t="s">
        <v>24556</v>
      </c>
      <c r="E8027" s="25">
        <v>1</v>
      </c>
      <c r="F8027" s="25">
        <v>0</v>
      </c>
      <c r="G8027" s="10" t="s">
        <v>24557</v>
      </c>
      <c r="H8027" s="25">
        <f>INDEX('Annexe 1 – Données des équipes'!$B$12:$R$114, MATCH(C8027, 'Annexe 1 – Données des équipes'!$B$12:$B$114,0),4)</f>
        <v>30</v>
      </c>
      <c r="I8027" s="25">
        <f>INDEX('Annexe 1 – Données des équipes'!$B$12:$R$114, MATCH(D8027, 'Annexe 1 – Données des équipes'!$B$12:$B$114,0),4)</f>
        <v>0</v>
      </c>
      <c r="J8027" s="25">
        <f t="shared" si="126"/>
        <v>1</v>
      </c>
    </row>
    <row r="8028" spans="2:10">
      <c r="B8028" s="3">
        <v>40061</v>
      </c>
      <c r="C8028" s="10" t="s">
        <v>24558</v>
      </c>
      <c r="D8028" s="10" t="s">
        <v>24559</v>
      </c>
      <c r="E8028" s="25">
        <v>1</v>
      </c>
      <c r="F8028" s="25">
        <v>0</v>
      </c>
      <c r="G8028" s="10" t="s">
        <v>24560</v>
      </c>
      <c r="H8028" s="25">
        <f>INDEX('Annexe 1 – Données des équipes'!$B$12:$R$114, MATCH(C8028, 'Annexe 1 – Données des équipes'!$B$12:$B$114,0),4)</f>
        <v>80</v>
      </c>
      <c r="I8028" s="25">
        <f>INDEX('Annexe 1 – Données des équipes'!$B$12:$R$114, MATCH(D8028, 'Annexe 1 – Données des équipes'!$B$12:$B$114,0),4)</f>
        <v>10</v>
      </c>
      <c r="J8028" s="25">
        <f t="shared" si="126"/>
        <v>1</v>
      </c>
    </row>
    <row r="8029" spans="2:10">
      <c r="B8029" s="3">
        <v>40061</v>
      </c>
      <c r="C8029" s="10" t="s">
        <v>24561</v>
      </c>
      <c r="D8029" s="10" t="s">
        <v>24562</v>
      </c>
      <c r="E8029" s="25">
        <v>2</v>
      </c>
      <c r="F8029" s="25">
        <v>1</v>
      </c>
      <c r="G8029" s="10" t="s">
        <v>24563</v>
      </c>
      <c r="H8029" s="25">
        <f>INDEX('Annexe 1 – Données des équipes'!$B$12:$R$114, MATCH(C8029, 'Annexe 1 – Données des équipes'!$B$12:$B$114,0),4)</f>
        <v>90</v>
      </c>
      <c r="I8029" s="25">
        <f>INDEX('Annexe 1 – Données des équipes'!$B$12:$R$114, MATCH(D8029, 'Annexe 1 – Données des équipes'!$B$12:$B$114,0),4)</f>
        <v>40</v>
      </c>
      <c r="J8029" s="25">
        <f t="shared" si="126"/>
        <v>1</v>
      </c>
    </row>
    <row r="8030" spans="2:10">
      <c r="B8030" s="3">
        <v>40061</v>
      </c>
      <c r="C8030" s="10" t="s">
        <v>24564</v>
      </c>
      <c r="D8030" s="10" t="s">
        <v>24565</v>
      </c>
      <c r="E8030" s="25">
        <v>1</v>
      </c>
      <c r="F8030" s="25">
        <v>2</v>
      </c>
      <c r="G8030" s="10" t="s">
        <v>24566</v>
      </c>
      <c r="H8030" s="25">
        <f>INDEX('Annexe 1 – Données des équipes'!$B$12:$R$114, MATCH(C8030, 'Annexe 1 – Données des équipes'!$B$12:$B$114,0),4)</f>
        <v>40</v>
      </c>
      <c r="I8030" s="25">
        <f>INDEX('Annexe 1 – Données des équipes'!$B$12:$R$114, MATCH(D8030, 'Annexe 1 – Données des équipes'!$B$12:$B$114,0),4)</f>
        <v>80</v>
      </c>
      <c r="J8030" s="25">
        <f t="shared" si="126"/>
        <v>1</v>
      </c>
    </row>
    <row r="8031" spans="2:10">
      <c r="B8031" s="3">
        <v>40061</v>
      </c>
      <c r="C8031" s="10" t="s">
        <v>24567</v>
      </c>
      <c r="D8031" s="10" t="s">
        <v>24568</v>
      </c>
      <c r="E8031" s="25">
        <v>1</v>
      </c>
      <c r="F8031" s="25">
        <v>0</v>
      </c>
      <c r="G8031" s="10" t="s">
        <v>24569</v>
      </c>
      <c r="H8031" s="25">
        <f>INDEX('Annexe 1 – Données des équipes'!$B$12:$R$114, MATCH(C8031, 'Annexe 1 – Données des équipes'!$B$12:$B$114,0),4)</f>
        <v>70</v>
      </c>
      <c r="I8031" s="25">
        <f>INDEX('Annexe 1 – Données des équipes'!$B$12:$R$114, MATCH(D8031, 'Annexe 1 – Données des équipes'!$B$12:$B$114,0),4)</f>
        <v>50</v>
      </c>
      <c r="J8031" s="25">
        <f t="shared" si="126"/>
        <v>1</v>
      </c>
    </row>
    <row r="8032" spans="2:10">
      <c r="B8032" s="3">
        <v>40061</v>
      </c>
      <c r="C8032" s="10" t="s">
        <v>24570</v>
      </c>
      <c r="D8032" s="10" t="s">
        <v>24571</v>
      </c>
      <c r="E8032" s="25">
        <v>1</v>
      </c>
      <c r="F8032" s="25">
        <v>0</v>
      </c>
      <c r="G8032" s="10" t="s">
        <v>24572</v>
      </c>
      <c r="H8032" s="25">
        <f>INDEX('Annexe 1 – Données des équipes'!$B$12:$R$114, MATCH(C8032, 'Annexe 1 – Données des équipes'!$B$12:$B$114,0),4)</f>
        <v>80</v>
      </c>
      <c r="I8032" s="25">
        <f>INDEX('Annexe 1 – Données des équipes'!$B$12:$R$114, MATCH(D8032, 'Annexe 1 – Données des équipes'!$B$12:$B$114,0),4)</f>
        <v>80</v>
      </c>
      <c r="J8032" s="25">
        <f t="shared" si="126"/>
        <v>1</v>
      </c>
    </row>
    <row r="8033" spans="2:10">
      <c r="B8033" s="3">
        <v>40062</v>
      </c>
      <c r="C8033" s="10" t="s">
        <v>24573</v>
      </c>
      <c r="D8033" s="10" t="s">
        <v>24574</v>
      </c>
      <c r="E8033" s="25">
        <v>1</v>
      </c>
      <c r="F8033" s="25">
        <v>0</v>
      </c>
      <c r="G8033" s="10" t="s">
        <v>24575</v>
      </c>
      <c r="H8033" s="25">
        <f>INDEX('Annexe 1 – Données des équipes'!$B$12:$R$114, MATCH(C8033, 'Annexe 1 – Données des équipes'!$B$12:$B$114,0),4)</f>
        <v>20</v>
      </c>
      <c r="I8033" s="25">
        <f>INDEX('Annexe 1 – Données des équipes'!$B$12:$R$114, MATCH(D8033, 'Annexe 1 – Données des équipes'!$B$12:$B$114,0),4)</f>
        <v>10</v>
      </c>
      <c r="J8033" s="25">
        <f t="shared" si="126"/>
        <v>1</v>
      </c>
    </row>
    <row r="8034" spans="2:10">
      <c r="B8034" s="3">
        <v>40064</v>
      </c>
      <c r="C8034" s="10" t="s">
        <v>24576</v>
      </c>
      <c r="D8034" s="10" t="s">
        <v>24577</v>
      </c>
      <c r="E8034" s="25">
        <v>1</v>
      </c>
      <c r="F8034" s="25">
        <v>0</v>
      </c>
      <c r="G8034" s="10" t="s">
        <v>24578</v>
      </c>
      <c r="H8034" s="25">
        <f>INDEX('Annexe 1 – Données des équipes'!$B$12:$R$114, MATCH(C8034, 'Annexe 1 – Données des équipes'!$B$12:$B$114,0),4)</f>
        <v>60</v>
      </c>
      <c r="I8034" s="25">
        <f>INDEX('Annexe 1 – Données des équipes'!$B$12:$R$114, MATCH(D8034, 'Annexe 1 – Données des équipes'!$B$12:$B$114,0),4)</f>
        <v>20</v>
      </c>
      <c r="J8034" s="25">
        <f t="shared" si="126"/>
        <v>1</v>
      </c>
    </row>
    <row r="8035" spans="2:10">
      <c r="B8035" s="3">
        <v>40065</v>
      </c>
      <c r="C8035" s="10" t="s">
        <v>24579</v>
      </c>
      <c r="D8035" s="10" t="s">
        <v>24580</v>
      </c>
      <c r="E8035" s="25">
        <v>2</v>
      </c>
      <c r="F8035" s="25">
        <v>1</v>
      </c>
      <c r="G8035" s="10" t="s">
        <v>24581</v>
      </c>
      <c r="H8035" s="25">
        <f>INDEX('Annexe 1 – Données des équipes'!$B$12:$R$114, MATCH(C8035, 'Annexe 1 – Données des équipes'!$B$12:$B$114,0),4)</f>
        <v>10</v>
      </c>
      <c r="I8035" s="25">
        <f>INDEX('Annexe 1 – Données des équipes'!$B$12:$R$114, MATCH(D8035, 'Annexe 1 – Données des équipes'!$B$12:$B$114,0),4)</f>
        <v>90</v>
      </c>
      <c r="J8035" s="25">
        <f t="shared" si="126"/>
        <v>1</v>
      </c>
    </row>
    <row r="8036" spans="2:10">
      <c r="B8036" s="3">
        <v>40065</v>
      </c>
      <c r="C8036" s="10" t="s">
        <v>24582</v>
      </c>
      <c r="D8036" s="10" t="s">
        <v>24583</v>
      </c>
      <c r="E8036" s="25">
        <v>1</v>
      </c>
      <c r="F8036" s="25">
        <v>0</v>
      </c>
      <c r="G8036" s="10" t="s">
        <v>24584</v>
      </c>
      <c r="H8036" s="25">
        <f>INDEX('Annexe 1 – Données des équipes'!$B$12:$R$114, MATCH(C8036, 'Annexe 1 – Données des équipes'!$B$12:$B$114,0),4)</f>
        <v>0</v>
      </c>
      <c r="I8036" s="25">
        <f>INDEX('Annexe 1 – Données des équipes'!$B$12:$R$114, MATCH(D8036, 'Annexe 1 – Données des équipes'!$B$12:$B$114,0),4)</f>
        <v>60</v>
      </c>
      <c r="J8036" s="25">
        <f t="shared" si="126"/>
        <v>1</v>
      </c>
    </row>
    <row r="8037" spans="2:10">
      <c r="B8037" s="3">
        <v>40065</v>
      </c>
      <c r="C8037" s="10" t="s">
        <v>24585</v>
      </c>
      <c r="D8037" s="10" t="s">
        <v>24586</v>
      </c>
      <c r="E8037" s="25">
        <v>0</v>
      </c>
      <c r="F8037" s="25">
        <v>1</v>
      </c>
      <c r="G8037" s="10" t="s">
        <v>24587</v>
      </c>
      <c r="H8037" s="25">
        <f>INDEX('Annexe 1 – Données des équipes'!$B$12:$R$114, MATCH(C8037, 'Annexe 1 – Données des équipes'!$B$12:$B$114,0),4)</f>
        <v>40</v>
      </c>
      <c r="I8037" s="25">
        <f>INDEX('Annexe 1 – Données des équipes'!$B$12:$R$114, MATCH(D8037, 'Annexe 1 – Données des équipes'!$B$12:$B$114,0),4)</f>
        <v>90</v>
      </c>
      <c r="J8037" s="25">
        <f t="shared" si="126"/>
        <v>1</v>
      </c>
    </row>
    <row r="8038" spans="2:10">
      <c r="B8038" s="3">
        <v>40065</v>
      </c>
      <c r="C8038" s="10" t="s">
        <v>24588</v>
      </c>
      <c r="D8038" s="10" t="s">
        <v>24589</v>
      </c>
      <c r="E8038" s="25">
        <v>4</v>
      </c>
      <c r="F8038" s="25">
        <v>3</v>
      </c>
      <c r="G8038" s="10" t="s">
        <v>24590</v>
      </c>
      <c r="H8038" s="25">
        <f>INDEX('Annexe 1 – Données des équipes'!$B$12:$R$114, MATCH(C8038, 'Annexe 1 – Données des équipes'!$B$12:$B$114,0),4)</f>
        <v>50</v>
      </c>
      <c r="I8038" s="25">
        <f>INDEX('Annexe 1 – Données des équipes'!$B$12:$R$114, MATCH(D8038, 'Annexe 1 – Données des équipes'!$B$12:$B$114,0),4)</f>
        <v>40</v>
      </c>
      <c r="J8038" s="25">
        <f t="shared" si="126"/>
        <v>1</v>
      </c>
    </row>
    <row r="8039" spans="2:10">
      <c r="B8039" s="3">
        <v>40065</v>
      </c>
      <c r="C8039" s="10" t="s">
        <v>24591</v>
      </c>
      <c r="D8039" s="10" t="s">
        <v>24592</v>
      </c>
      <c r="E8039" s="25">
        <v>1</v>
      </c>
      <c r="F8039" s="25">
        <v>0</v>
      </c>
      <c r="G8039" s="10" t="s">
        <v>24593</v>
      </c>
      <c r="H8039" s="25">
        <f>INDEX('Annexe 1 – Données des équipes'!$B$12:$R$114, MATCH(C8039, 'Annexe 1 – Données des équipes'!$B$12:$B$114,0),4)</f>
        <v>80</v>
      </c>
      <c r="I8039" s="25">
        <f>INDEX('Annexe 1 – Données des équipes'!$B$12:$R$114, MATCH(D8039, 'Annexe 1 – Données des équipes'!$B$12:$B$114,0),4)</f>
        <v>40</v>
      </c>
      <c r="J8039" s="25">
        <f t="shared" si="126"/>
        <v>1</v>
      </c>
    </row>
    <row r="8040" spans="2:10">
      <c r="B8040" s="3">
        <v>40065</v>
      </c>
      <c r="C8040" s="10" t="s">
        <v>24594</v>
      </c>
      <c r="D8040" s="10" t="s">
        <v>24595</v>
      </c>
      <c r="E8040" s="25">
        <v>2</v>
      </c>
      <c r="F8040" s="25">
        <v>1</v>
      </c>
      <c r="G8040" s="10" t="s">
        <v>24596</v>
      </c>
      <c r="H8040" s="25">
        <f>INDEX('Annexe 1 – Données des équipes'!$B$12:$R$114, MATCH(C8040, 'Annexe 1 – Données des équipes'!$B$12:$B$114,0),4)</f>
        <v>30</v>
      </c>
      <c r="I8040" s="25">
        <f>INDEX('Annexe 1 – Données des équipes'!$B$12:$R$114, MATCH(D8040, 'Annexe 1 – Données des équipes'!$B$12:$B$114,0),4)</f>
        <v>20</v>
      </c>
      <c r="J8040" s="25">
        <f t="shared" si="126"/>
        <v>1</v>
      </c>
    </row>
    <row r="8041" spans="2:10">
      <c r="B8041" s="3">
        <v>40065</v>
      </c>
      <c r="C8041" s="10" t="s">
        <v>24597</v>
      </c>
      <c r="D8041" s="10" t="s">
        <v>24598</v>
      </c>
      <c r="E8041" s="25">
        <v>0</v>
      </c>
      <c r="F8041" s="25">
        <v>1</v>
      </c>
      <c r="G8041" s="10" t="s">
        <v>24599</v>
      </c>
      <c r="H8041" s="25">
        <f>INDEX('Annexe 1 – Données des équipes'!$B$12:$R$114, MATCH(C8041, 'Annexe 1 – Données des équipes'!$B$12:$B$114,0),4)</f>
        <v>60</v>
      </c>
      <c r="I8041" s="25">
        <f>INDEX('Annexe 1 – Données des équipes'!$B$12:$R$114, MATCH(D8041, 'Annexe 1 – Données des équipes'!$B$12:$B$114,0),4)</f>
        <v>80</v>
      </c>
      <c r="J8041" s="25">
        <f t="shared" si="126"/>
        <v>1</v>
      </c>
    </row>
    <row r="8042" spans="2:10">
      <c r="B8042" s="3">
        <v>40086</v>
      </c>
      <c r="C8042" s="10" t="s">
        <v>24600</v>
      </c>
      <c r="D8042" s="10" t="s">
        <v>24601</v>
      </c>
      <c r="E8042" s="25">
        <v>1</v>
      </c>
      <c r="F8042" s="25">
        <v>2</v>
      </c>
      <c r="G8042" s="10" t="s">
        <v>24602</v>
      </c>
      <c r="H8042" s="25">
        <f>INDEX('Annexe 1 – Données des équipes'!$B$12:$R$114, MATCH(C8042, 'Annexe 1 – Données des équipes'!$B$12:$B$114,0),4)</f>
        <v>80</v>
      </c>
      <c r="I8042" s="25">
        <f>INDEX('Annexe 1 – Données des équipes'!$B$12:$R$114, MATCH(D8042, 'Annexe 1 – Données des équipes'!$B$12:$B$114,0),4)</f>
        <v>90</v>
      </c>
      <c r="J8042" s="25">
        <f t="shared" si="126"/>
        <v>1</v>
      </c>
    </row>
    <row r="8043" spans="2:10">
      <c r="B8043" s="3">
        <v>40094</v>
      </c>
      <c r="C8043" s="10" t="s">
        <v>24603</v>
      </c>
      <c r="D8043" s="10" t="s">
        <v>24604</v>
      </c>
      <c r="E8043" s="25">
        <v>3</v>
      </c>
      <c r="F8043" s="25">
        <v>2</v>
      </c>
      <c r="G8043" s="10" t="s">
        <v>24605</v>
      </c>
      <c r="H8043" s="25">
        <f>INDEX('Annexe 1 – Données des équipes'!$B$12:$R$114, MATCH(C8043, 'Annexe 1 – Données des équipes'!$B$12:$B$114,0),4)</f>
        <v>80</v>
      </c>
      <c r="I8043" s="25">
        <f>INDEX('Annexe 1 – Données des équipes'!$B$12:$R$114, MATCH(D8043, 'Annexe 1 – Données des équipes'!$B$12:$B$114,0),4)</f>
        <v>0</v>
      </c>
      <c r="J8043" s="25">
        <f t="shared" si="126"/>
        <v>1</v>
      </c>
    </row>
    <row r="8044" spans="2:10">
      <c r="B8044" s="3">
        <v>40096</v>
      </c>
      <c r="C8044" s="10" t="s">
        <v>24606</v>
      </c>
      <c r="D8044" s="10" t="s">
        <v>24607</v>
      </c>
      <c r="E8044" s="25">
        <v>2</v>
      </c>
      <c r="F8044" s="25">
        <v>1</v>
      </c>
      <c r="G8044" s="10" t="s">
        <v>24608</v>
      </c>
      <c r="H8044" s="25">
        <f>INDEX('Annexe 1 – Données des équipes'!$B$12:$R$114, MATCH(C8044, 'Annexe 1 – Données des équipes'!$B$12:$B$114,0),4)</f>
        <v>90</v>
      </c>
      <c r="I8044" s="25">
        <f>INDEX('Annexe 1 – Données des équipes'!$B$12:$R$114, MATCH(D8044, 'Annexe 1 – Données des équipes'!$B$12:$B$114,0),4)</f>
        <v>80</v>
      </c>
      <c r="J8044" s="25">
        <f t="shared" si="126"/>
        <v>1</v>
      </c>
    </row>
    <row r="8045" spans="2:10">
      <c r="B8045" s="3">
        <v>40096</v>
      </c>
      <c r="C8045" s="10" t="s">
        <v>24609</v>
      </c>
      <c r="D8045" s="10" t="s">
        <v>24610</v>
      </c>
      <c r="E8045" s="25">
        <v>1</v>
      </c>
      <c r="F8045" s="25">
        <v>2</v>
      </c>
      <c r="G8045" s="10" t="s">
        <v>24611</v>
      </c>
      <c r="H8045" s="25">
        <f>INDEX('Annexe 1 – Données des équipes'!$B$12:$R$114, MATCH(C8045, 'Annexe 1 – Données des équipes'!$B$12:$B$114,0),4)</f>
        <v>10</v>
      </c>
      <c r="I8045" s="25">
        <f>INDEX('Annexe 1 – Données des équipes'!$B$12:$R$114, MATCH(D8045, 'Annexe 1 – Données des équipes'!$B$12:$B$114,0),4)</f>
        <v>90</v>
      </c>
      <c r="J8045" s="25">
        <f t="shared" si="126"/>
        <v>1</v>
      </c>
    </row>
    <row r="8046" spans="2:10">
      <c r="B8046" s="3">
        <v>40096</v>
      </c>
      <c r="C8046" s="10" t="s">
        <v>24612</v>
      </c>
      <c r="D8046" s="10" t="s">
        <v>24613</v>
      </c>
      <c r="E8046" s="25">
        <v>1</v>
      </c>
      <c r="F8046" s="25">
        <v>0</v>
      </c>
      <c r="G8046" s="10" t="s">
        <v>24614</v>
      </c>
      <c r="H8046" s="25">
        <f>INDEX('Annexe 1 – Données des équipes'!$B$12:$R$114, MATCH(C8046, 'Annexe 1 – Données des équipes'!$B$12:$B$114,0),4)</f>
        <v>80</v>
      </c>
      <c r="I8046" s="25">
        <f>INDEX('Annexe 1 – Données des équipes'!$B$12:$R$114, MATCH(D8046, 'Annexe 1 – Données des équipes'!$B$12:$B$114,0),4)</f>
        <v>80</v>
      </c>
      <c r="J8046" s="25">
        <f t="shared" si="126"/>
        <v>1</v>
      </c>
    </row>
    <row r="8047" spans="2:10">
      <c r="B8047" s="3">
        <v>40096</v>
      </c>
      <c r="C8047" s="10" t="s">
        <v>24615</v>
      </c>
      <c r="D8047" s="10" t="s">
        <v>24616</v>
      </c>
      <c r="E8047" s="25">
        <v>1</v>
      </c>
      <c r="F8047" s="25">
        <v>2</v>
      </c>
      <c r="G8047" s="10" t="s">
        <v>24617</v>
      </c>
      <c r="H8047" s="25">
        <f>INDEX('Annexe 1 – Données des équipes'!$B$12:$R$114, MATCH(C8047, 'Annexe 1 – Données des équipes'!$B$12:$B$114,0),4)</f>
        <v>70</v>
      </c>
      <c r="I8047" s="25">
        <f>INDEX('Annexe 1 – Données des équipes'!$B$12:$R$114, MATCH(D8047, 'Annexe 1 – Données des équipes'!$B$12:$B$114,0),4)</f>
        <v>80</v>
      </c>
      <c r="J8047" s="25">
        <f t="shared" si="126"/>
        <v>1</v>
      </c>
    </row>
    <row r="8048" spans="2:10">
      <c r="B8048" s="3">
        <v>40096</v>
      </c>
      <c r="C8048" s="10" t="s">
        <v>24618</v>
      </c>
      <c r="D8048" s="10" t="s">
        <v>24619</v>
      </c>
      <c r="E8048" s="25">
        <v>2</v>
      </c>
      <c r="F8048" s="25">
        <v>1</v>
      </c>
      <c r="G8048" s="10" t="s">
        <v>24620</v>
      </c>
      <c r="H8048" s="25">
        <f>INDEX('Annexe 1 – Données des équipes'!$B$12:$R$114, MATCH(C8048, 'Annexe 1 – Données des équipes'!$B$12:$B$114,0),4)</f>
        <v>30</v>
      </c>
      <c r="I8048" s="25">
        <f>INDEX('Annexe 1 – Données des équipes'!$B$12:$R$114, MATCH(D8048, 'Annexe 1 – Données des équipes'!$B$12:$B$114,0),4)</f>
        <v>70</v>
      </c>
      <c r="J8048" s="25">
        <f t="shared" si="126"/>
        <v>1</v>
      </c>
    </row>
    <row r="8049" spans="2:10">
      <c r="B8049" s="3">
        <v>40096</v>
      </c>
      <c r="C8049" s="10" t="s">
        <v>24621</v>
      </c>
      <c r="D8049" s="10" t="s">
        <v>24622</v>
      </c>
      <c r="E8049" s="25">
        <v>2</v>
      </c>
      <c r="F8049" s="25">
        <v>1</v>
      </c>
      <c r="G8049" s="10" t="s">
        <v>24623</v>
      </c>
      <c r="H8049" s="25">
        <f>INDEX('Annexe 1 – Données des équipes'!$B$12:$R$114, MATCH(C8049, 'Annexe 1 – Données des équipes'!$B$12:$B$114,0),4)</f>
        <v>0</v>
      </c>
      <c r="I8049" s="25">
        <f>INDEX('Annexe 1 – Données des équipes'!$B$12:$R$114, MATCH(D8049, 'Annexe 1 – Données des équipes'!$B$12:$B$114,0),4)</f>
        <v>10</v>
      </c>
      <c r="J8049" s="25">
        <f t="shared" si="126"/>
        <v>1</v>
      </c>
    </row>
    <row r="8050" spans="2:10">
      <c r="B8050" s="3">
        <v>40096</v>
      </c>
      <c r="C8050" s="10" t="s">
        <v>24624</v>
      </c>
      <c r="D8050" s="10" t="s">
        <v>24625</v>
      </c>
      <c r="E8050" s="25">
        <v>2</v>
      </c>
      <c r="F8050" s="25">
        <v>1</v>
      </c>
      <c r="G8050" s="10" t="s">
        <v>24626</v>
      </c>
      <c r="H8050" s="25">
        <f>INDEX('Annexe 1 – Données des équipes'!$B$12:$R$114, MATCH(C8050, 'Annexe 1 – Données des équipes'!$B$12:$B$114,0),4)</f>
        <v>40</v>
      </c>
      <c r="I8050" s="25">
        <f>INDEX('Annexe 1 – Données des équipes'!$B$12:$R$114, MATCH(D8050, 'Annexe 1 – Données des équipes'!$B$12:$B$114,0),4)</f>
        <v>10</v>
      </c>
      <c r="J8050" s="25">
        <f t="shared" si="126"/>
        <v>1</v>
      </c>
    </row>
    <row r="8051" spans="2:10">
      <c r="B8051" s="3">
        <v>40096</v>
      </c>
      <c r="C8051" s="10" t="s">
        <v>24627</v>
      </c>
      <c r="D8051" s="10" t="s">
        <v>24628</v>
      </c>
      <c r="E8051" s="25">
        <v>1</v>
      </c>
      <c r="F8051" s="25">
        <v>0</v>
      </c>
      <c r="G8051" s="10" t="s">
        <v>24629</v>
      </c>
      <c r="H8051" s="25">
        <f>INDEX('Annexe 1 – Données des équipes'!$B$12:$R$114, MATCH(C8051, 'Annexe 1 – Données des équipes'!$B$12:$B$114,0),4)</f>
        <v>30</v>
      </c>
      <c r="I8051" s="25">
        <f>INDEX('Annexe 1 – Données des équipes'!$B$12:$R$114, MATCH(D8051, 'Annexe 1 – Données des équipes'!$B$12:$B$114,0),4)</f>
        <v>20</v>
      </c>
      <c r="J8051" s="25">
        <f t="shared" si="126"/>
        <v>1</v>
      </c>
    </row>
    <row r="8052" spans="2:10">
      <c r="B8052" s="3">
        <v>40096</v>
      </c>
      <c r="C8052" s="10" t="s">
        <v>24630</v>
      </c>
      <c r="D8052" s="10" t="s">
        <v>24631</v>
      </c>
      <c r="E8052" s="25">
        <v>0</v>
      </c>
      <c r="F8052" s="25">
        <v>1</v>
      </c>
      <c r="G8052" s="10" t="s">
        <v>24632</v>
      </c>
      <c r="H8052" s="25">
        <f>INDEX('Annexe 1 – Données des équipes'!$B$12:$R$114, MATCH(C8052, 'Annexe 1 – Données des équipes'!$B$12:$B$114,0),4)</f>
        <v>50</v>
      </c>
      <c r="I8052" s="25">
        <f>INDEX('Annexe 1 – Données des équipes'!$B$12:$R$114, MATCH(D8052, 'Annexe 1 – Données des équipes'!$B$12:$B$114,0),4)</f>
        <v>90</v>
      </c>
      <c r="J8052" s="25">
        <f t="shared" si="126"/>
        <v>1</v>
      </c>
    </row>
    <row r="8053" spans="2:10">
      <c r="B8053" s="3">
        <v>40096</v>
      </c>
      <c r="C8053" s="10" t="s">
        <v>24633</v>
      </c>
      <c r="D8053" s="10" t="s">
        <v>24634</v>
      </c>
      <c r="E8053" s="25">
        <v>1</v>
      </c>
      <c r="F8053" s="25">
        <v>0</v>
      </c>
      <c r="G8053" s="10" t="s">
        <v>24635</v>
      </c>
      <c r="H8053" s="25">
        <f>INDEX('Annexe 1 – Données des équipes'!$B$12:$R$114, MATCH(C8053, 'Annexe 1 – Données des équipes'!$B$12:$B$114,0),4)</f>
        <v>60</v>
      </c>
      <c r="I8053" s="25">
        <f>INDEX('Annexe 1 – Données des équipes'!$B$12:$R$114, MATCH(D8053, 'Annexe 1 – Données des équipes'!$B$12:$B$114,0),4)</f>
        <v>90</v>
      </c>
      <c r="J8053" s="25">
        <f t="shared" si="126"/>
        <v>1</v>
      </c>
    </row>
    <row r="8054" spans="2:10">
      <c r="B8054" s="3">
        <v>40096</v>
      </c>
      <c r="C8054" s="10" t="s">
        <v>24636</v>
      </c>
      <c r="D8054" s="10" t="s">
        <v>24637</v>
      </c>
      <c r="E8054" s="25">
        <v>1</v>
      </c>
      <c r="F8054" s="25">
        <v>2</v>
      </c>
      <c r="G8054" s="10" t="s">
        <v>24638</v>
      </c>
      <c r="H8054" s="25">
        <f>INDEX('Annexe 1 – Données des équipes'!$B$12:$R$114, MATCH(C8054, 'Annexe 1 – Données des équipes'!$B$12:$B$114,0),4)</f>
        <v>60</v>
      </c>
      <c r="I8054" s="25">
        <f>INDEX('Annexe 1 – Données des équipes'!$B$12:$R$114, MATCH(D8054, 'Annexe 1 – Données des équipes'!$B$12:$B$114,0),4)</f>
        <v>70</v>
      </c>
      <c r="J8054" s="25">
        <f t="shared" si="126"/>
        <v>1</v>
      </c>
    </row>
    <row r="8055" spans="2:10">
      <c r="B8055" s="3">
        <v>40096</v>
      </c>
      <c r="C8055" s="10" t="s">
        <v>24639</v>
      </c>
      <c r="D8055" s="10" t="s">
        <v>24640</v>
      </c>
      <c r="E8055" s="25">
        <v>0</v>
      </c>
      <c r="F8055" s="25">
        <v>1</v>
      </c>
      <c r="G8055" s="10" t="s">
        <v>24641</v>
      </c>
      <c r="H8055" s="25">
        <f>INDEX('Annexe 1 – Données des équipes'!$B$12:$R$114, MATCH(C8055, 'Annexe 1 – Données des équipes'!$B$12:$B$114,0),4)</f>
        <v>10</v>
      </c>
      <c r="I8055" s="25">
        <f>INDEX('Annexe 1 – Données des équipes'!$B$12:$R$114, MATCH(D8055, 'Annexe 1 – Données des équipes'!$B$12:$B$114,0),4)</f>
        <v>50</v>
      </c>
      <c r="J8055" s="25">
        <f t="shared" si="126"/>
        <v>1</v>
      </c>
    </row>
    <row r="8056" spans="2:10">
      <c r="B8056" s="3">
        <v>40097</v>
      </c>
      <c r="C8056" s="10" t="s">
        <v>24642</v>
      </c>
      <c r="D8056" s="10" t="s">
        <v>24643</v>
      </c>
      <c r="E8056" s="25">
        <v>1</v>
      </c>
      <c r="F8056" s="25">
        <v>2</v>
      </c>
      <c r="G8056" s="10" t="s">
        <v>24644</v>
      </c>
      <c r="H8056" s="25">
        <f>INDEX('Annexe 1 – Données des équipes'!$B$12:$R$114, MATCH(C8056, 'Annexe 1 – Données des équipes'!$B$12:$B$114,0),4)</f>
        <v>10</v>
      </c>
      <c r="I8056" s="25">
        <f>INDEX('Annexe 1 – Données des équipes'!$B$12:$R$114, MATCH(D8056, 'Annexe 1 – Données des équipes'!$B$12:$B$114,0),4)</f>
        <v>40</v>
      </c>
      <c r="J8056" s="25">
        <f t="shared" si="126"/>
        <v>1</v>
      </c>
    </row>
    <row r="8057" spans="2:10">
      <c r="B8057" s="3">
        <v>40097</v>
      </c>
      <c r="C8057" s="10" t="s">
        <v>24645</v>
      </c>
      <c r="D8057" s="10" t="s">
        <v>24646</v>
      </c>
      <c r="E8057" s="25">
        <v>2</v>
      </c>
      <c r="F8057" s="25">
        <v>1</v>
      </c>
      <c r="G8057" s="10" t="s">
        <v>24647</v>
      </c>
      <c r="H8057" s="25">
        <f>INDEX('Annexe 1 – Données des équipes'!$B$12:$R$114, MATCH(C8057, 'Annexe 1 – Données des équipes'!$B$12:$B$114,0),4)</f>
        <v>20</v>
      </c>
      <c r="I8057" s="25">
        <f>INDEX('Annexe 1 – Données des équipes'!$B$12:$R$114, MATCH(D8057, 'Annexe 1 – Données des équipes'!$B$12:$B$114,0),4)</f>
        <v>0</v>
      </c>
      <c r="J8057" s="25">
        <f t="shared" si="126"/>
        <v>1</v>
      </c>
    </row>
    <row r="8058" spans="2:10">
      <c r="B8058" s="3">
        <v>40099</v>
      </c>
      <c r="C8058" s="10" t="s">
        <v>24648</v>
      </c>
      <c r="D8058" s="10" t="s">
        <v>24649</v>
      </c>
      <c r="E8058" s="25">
        <v>1</v>
      </c>
      <c r="F8058" s="25">
        <v>0</v>
      </c>
      <c r="G8058" s="10" t="s">
        <v>24650</v>
      </c>
      <c r="H8058" s="25">
        <f>INDEX('Annexe 1 – Données des équipes'!$B$12:$R$114, MATCH(C8058, 'Annexe 1 – Données des équipes'!$B$12:$B$114,0),4)</f>
        <v>70</v>
      </c>
      <c r="I8058" s="25">
        <f>INDEX('Annexe 1 – Données des équipes'!$B$12:$R$114, MATCH(D8058, 'Annexe 1 – Données des équipes'!$B$12:$B$114,0),4)</f>
        <v>20</v>
      </c>
      <c r="J8058" s="25">
        <f t="shared" si="126"/>
        <v>1</v>
      </c>
    </row>
    <row r="8059" spans="2:10">
      <c r="B8059" s="3">
        <v>40100</v>
      </c>
      <c r="C8059" s="10" t="s">
        <v>24651</v>
      </c>
      <c r="D8059" s="10" t="s">
        <v>24652</v>
      </c>
      <c r="E8059" s="25">
        <v>1</v>
      </c>
      <c r="F8059" s="25">
        <v>0</v>
      </c>
      <c r="G8059" s="10" t="s">
        <v>24653</v>
      </c>
      <c r="H8059" s="25">
        <f>INDEX('Annexe 1 – Données des équipes'!$B$12:$R$114, MATCH(C8059, 'Annexe 1 – Données des équipes'!$B$12:$B$114,0),4)</f>
        <v>60</v>
      </c>
      <c r="I8059" s="25">
        <f>INDEX('Annexe 1 – Données des équipes'!$B$12:$R$114, MATCH(D8059, 'Annexe 1 – Données des équipes'!$B$12:$B$114,0),4)</f>
        <v>20</v>
      </c>
      <c r="J8059" s="25">
        <f t="shared" si="126"/>
        <v>1</v>
      </c>
    </row>
    <row r="8060" spans="2:10">
      <c r="B8060" s="3">
        <v>40100</v>
      </c>
      <c r="C8060" s="10" t="s">
        <v>24654</v>
      </c>
      <c r="D8060" s="10" t="s">
        <v>24655</v>
      </c>
      <c r="E8060" s="25">
        <v>1</v>
      </c>
      <c r="F8060" s="25">
        <v>0</v>
      </c>
      <c r="G8060" s="10" t="s">
        <v>24656</v>
      </c>
      <c r="H8060" s="25">
        <f>INDEX('Annexe 1 – Données des équipes'!$B$12:$R$114, MATCH(C8060, 'Annexe 1 – Données des équipes'!$B$12:$B$114,0),4)</f>
        <v>80</v>
      </c>
      <c r="I8060" s="25">
        <f>INDEX('Annexe 1 – Données des équipes'!$B$12:$R$114, MATCH(D8060, 'Annexe 1 – Données des équipes'!$B$12:$B$114,0),4)</f>
        <v>70</v>
      </c>
      <c r="J8060" s="25">
        <f t="shared" si="126"/>
        <v>1</v>
      </c>
    </row>
    <row r="8061" spans="2:10">
      <c r="B8061" s="3">
        <v>40100</v>
      </c>
      <c r="C8061" s="10" t="s">
        <v>24657</v>
      </c>
      <c r="D8061" s="10" t="s">
        <v>24658</v>
      </c>
      <c r="E8061" s="25">
        <v>0</v>
      </c>
      <c r="F8061" s="25">
        <v>1</v>
      </c>
      <c r="G8061" s="10" t="s">
        <v>24659</v>
      </c>
      <c r="H8061" s="25">
        <f>INDEX('Annexe 1 – Données des équipes'!$B$12:$R$114, MATCH(C8061, 'Annexe 1 – Données des équipes'!$B$12:$B$114,0),4)</f>
        <v>80</v>
      </c>
      <c r="I8061" s="25">
        <f>INDEX('Annexe 1 – Données des équipes'!$B$12:$R$114, MATCH(D8061, 'Annexe 1 – Données des équipes'!$B$12:$B$114,0),4)</f>
        <v>40</v>
      </c>
      <c r="J8061" s="25">
        <f t="shared" si="126"/>
        <v>1</v>
      </c>
    </row>
    <row r="8062" spans="2:10">
      <c r="B8062" s="3">
        <v>40100</v>
      </c>
      <c r="C8062" s="10" t="s">
        <v>24660</v>
      </c>
      <c r="D8062" s="10" t="s">
        <v>24661</v>
      </c>
      <c r="E8062" s="25">
        <v>0</v>
      </c>
      <c r="F8062" s="25">
        <v>1</v>
      </c>
      <c r="G8062" s="10" t="s">
        <v>24662</v>
      </c>
      <c r="H8062" s="25">
        <f>INDEX('Annexe 1 – Données des équipes'!$B$12:$R$114, MATCH(C8062, 'Annexe 1 – Données des équipes'!$B$12:$B$114,0),4)</f>
        <v>0</v>
      </c>
      <c r="I8062" s="25">
        <f>INDEX('Annexe 1 – Données des équipes'!$B$12:$R$114, MATCH(D8062, 'Annexe 1 – Données des équipes'!$B$12:$B$114,0),4)</f>
        <v>40</v>
      </c>
      <c r="J8062" s="25">
        <f t="shared" si="126"/>
        <v>1</v>
      </c>
    </row>
    <row r="8063" spans="2:10">
      <c r="B8063" s="3">
        <v>40100</v>
      </c>
      <c r="C8063" s="10" t="s">
        <v>24663</v>
      </c>
      <c r="D8063" s="10" t="s">
        <v>24664</v>
      </c>
      <c r="E8063" s="25">
        <v>1</v>
      </c>
      <c r="F8063" s="25">
        <v>0</v>
      </c>
      <c r="G8063" s="10" t="s">
        <v>24665</v>
      </c>
      <c r="H8063" s="25">
        <f>INDEX('Annexe 1 – Données des équipes'!$B$12:$R$114, MATCH(C8063, 'Annexe 1 – Données des équipes'!$B$12:$B$114,0),4)</f>
        <v>80</v>
      </c>
      <c r="I8063" s="25">
        <f>INDEX('Annexe 1 – Données des équipes'!$B$12:$R$114, MATCH(D8063, 'Annexe 1 – Données des équipes'!$B$12:$B$114,0),4)</f>
        <v>50</v>
      </c>
      <c r="J8063" s="25">
        <f t="shared" si="126"/>
        <v>1</v>
      </c>
    </row>
    <row r="8064" spans="2:10">
      <c r="B8064" s="3">
        <v>40100</v>
      </c>
      <c r="C8064" s="10" t="s">
        <v>24666</v>
      </c>
      <c r="D8064" s="10" t="s">
        <v>24667</v>
      </c>
      <c r="E8064" s="25">
        <v>0</v>
      </c>
      <c r="F8064" s="25">
        <v>1</v>
      </c>
      <c r="G8064" s="10" t="s">
        <v>24668</v>
      </c>
      <c r="H8064" s="25">
        <f>INDEX('Annexe 1 – Données des équipes'!$B$12:$R$114, MATCH(C8064, 'Annexe 1 – Données des équipes'!$B$12:$B$114,0),4)</f>
        <v>80</v>
      </c>
      <c r="I8064" s="25">
        <f>INDEX('Annexe 1 – Données des équipes'!$B$12:$R$114, MATCH(D8064, 'Annexe 1 – Données des équipes'!$B$12:$B$114,0),4)</f>
        <v>70</v>
      </c>
      <c r="J8064" s="25">
        <f t="shared" si="126"/>
        <v>1</v>
      </c>
    </row>
    <row r="8065" spans="2:10">
      <c r="B8065" s="3">
        <v>40100</v>
      </c>
      <c r="C8065" s="10" t="s">
        <v>24669</v>
      </c>
      <c r="D8065" s="10" t="s">
        <v>24670</v>
      </c>
      <c r="E8065" s="25">
        <v>0</v>
      </c>
      <c r="F8065" s="25">
        <v>1</v>
      </c>
      <c r="G8065" s="10" t="s">
        <v>24671</v>
      </c>
      <c r="H8065" s="25">
        <f>INDEX('Annexe 1 – Données des équipes'!$B$12:$R$114, MATCH(C8065, 'Annexe 1 – Données des équipes'!$B$12:$B$114,0),4)</f>
        <v>40</v>
      </c>
      <c r="I8065" s="25">
        <f>INDEX('Annexe 1 – Données des équipes'!$B$12:$R$114, MATCH(D8065, 'Annexe 1 – Données des équipes'!$B$12:$B$114,0),4)</f>
        <v>30</v>
      </c>
      <c r="J8065" s="25">
        <f t="shared" si="126"/>
        <v>1</v>
      </c>
    </row>
    <row r="8066" spans="2:10">
      <c r="B8066" s="3">
        <v>40100</v>
      </c>
      <c r="C8066" s="10" t="s">
        <v>24672</v>
      </c>
      <c r="D8066" s="10" t="s">
        <v>24673</v>
      </c>
      <c r="E8066" s="25">
        <v>0</v>
      </c>
      <c r="F8066" s="25">
        <v>1</v>
      </c>
      <c r="G8066" s="10" t="s">
        <v>24674</v>
      </c>
      <c r="H8066" s="25">
        <f>INDEX('Annexe 1 – Données des équipes'!$B$12:$R$114, MATCH(C8066, 'Annexe 1 – Données des équipes'!$B$12:$B$114,0),4)</f>
        <v>80</v>
      </c>
      <c r="I8066" s="25">
        <f>INDEX('Annexe 1 – Données des équipes'!$B$12:$R$114, MATCH(D8066, 'Annexe 1 – Données des équipes'!$B$12:$B$114,0),4)</f>
        <v>90</v>
      </c>
      <c r="J8066" s="25">
        <f t="shared" si="126"/>
        <v>1</v>
      </c>
    </row>
    <row r="8067" spans="2:10">
      <c r="B8067" s="3">
        <v>40112</v>
      </c>
      <c r="C8067" s="10" t="s">
        <v>24675</v>
      </c>
      <c r="D8067" s="10" t="s">
        <v>24676</v>
      </c>
      <c r="E8067" s="25">
        <v>1</v>
      </c>
      <c r="F8067" s="25">
        <v>0</v>
      </c>
      <c r="G8067" s="10" t="s">
        <v>24677</v>
      </c>
      <c r="H8067" s="25">
        <f>INDEX('Annexe 1 – Données des équipes'!$B$12:$R$114, MATCH(C8067, 'Annexe 1 – Données des équipes'!$B$12:$B$114,0),4)</f>
        <v>0</v>
      </c>
      <c r="I8067" s="25">
        <f>INDEX('Annexe 1 – Données des équipes'!$B$12:$R$114, MATCH(D8067, 'Annexe 1 – Données des équipes'!$B$12:$B$114,0),4)</f>
        <v>30</v>
      </c>
      <c r="J8067" s="25">
        <f t="shared" si="126"/>
        <v>1</v>
      </c>
    </row>
    <row r="8068" spans="2:10">
      <c r="B8068" s="3">
        <v>40121</v>
      </c>
      <c r="C8068" s="10" t="s">
        <v>24678</v>
      </c>
      <c r="D8068" s="10" t="s">
        <v>24679</v>
      </c>
      <c r="E8068" s="25">
        <v>2</v>
      </c>
      <c r="F8068" s="25">
        <v>1</v>
      </c>
      <c r="G8068" s="10" t="s">
        <v>24680</v>
      </c>
      <c r="H8068" s="25">
        <f>INDEX('Annexe 1 – Données des équipes'!$B$12:$R$114, MATCH(C8068, 'Annexe 1 – Données des équipes'!$B$12:$B$114,0),4)</f>
        <v>80</v>
      </c>
      <c r="I8068" s="25">
        <f>INDEX('Annexe 1 – Données des équipes'!$B$12:$R$114, MATCH(D8068, 'Annexe 1 – Données des équipes'!$B$12:$B$114,0),4)</f>
        <v>70</v>
      </c>
      <c r="J8068" s="25">
        <f t="shared" si="126"/>
        <v>1</v>
      </c>
    </row>
    <row r="8069" spans="2:10">
      <c r="B8069" s="3">
        <v>40127</v>
      </c>
      <c r="C8069" s="10" t="s">
        <v>24681</v>
      </c>
      <c r="D8069" s="10" t="s">
        <v>24682</v>
      </c>
      <c r="E8069" s="25">
        <v>1</v>
      </c>
      <c r="F8069" s="25">
        <v>0</v>
      </c>
      <c r="G8069" s="10" t="s">
        <v>24683</v>
      </c>
      <c r="H8069" s="25">
        <f>INDEX('Annexe 1 – Données des équipes'!$B$12:$R$114, MATCH(C8069, 'Annexe 1 – Données des équipes'!$B$12:$B$114,0),4)</f>
        <v>70</v>
      </c>
      <c r="I8069" s="25">
        <f>INDEX('Annexe 1 – Données des équipes'!$B$12:$R$114, MATCH(D8069, 'Annexe 1 – Données des équipes'!$B$12:$B$114,0),4)</f>
        <v>70</v>
      </c>
      <c r="J8069" s="25">
        <f t="shared" si="126"/>
        <v>1</v>
      </c>
    </row>
    <row r="8070" spans="2:10">
      <c r="B8070" s="3">
        <v>40131</v>
      </c>
      <c r="C8070" s="10" t="s">
        <v>24684</v>
      </c>
      <c r="D8070" s="10" t="s">
        <v>24685</v>
      </c>
      <c r="E8070" s="25">
        <v>1</v>
      </c>
      <c r="F8070" s="25">
        <v>0</v>
      </c>
      <c r="G8070" s="10" t="s">
        <v>24686</v>
      </c>
      <c r="H8070" s="25">
        <f>INDEX('Annexe 1 – Données des équipes'!$B$12:$R$114, MATCH(C8070, 'Annexe 1 – Données des équipes'!$B$12:$B$114,0),4)</f>
        <v>90</v>
      </c>
      <c r="I8070" s="25">
        <f>INDEX('Annexe 1 – Données des équipes'!$B$12:$R$114, MATCH(D8070, 'Annexe 1 – Données des équipes'!$B$12:$B$114,0),4)</f>
        <v>90</v>
      </c>
      <c r="J8070" s="25">
        <f t="shared" si="126"/>
        <v>1</v>
      </c>
    </row>
    <row r="8071" spans="2:10">
      <c r="B8071" s="3">
        <v>40131</v>
      </c>
      <c r="C8071" s="10" t="s">
        <v>24687</v>
      </c>
      <c r="D8071" s="10" t="s">
        <v>24688</v>
      </c>
      <c r="E8071" s="25">
        <v>0</v>
      </c>
      <c r="F8071" s="25">
        <v>1</v>
      </c>
      <c r="G8071" s="10" t="s">
        <v>24689</v>
      </c>
      <c r="H8071" s="25">
        <f>INDEX('Annexe 1 – Données des équipes'!$B$12:$R$114, MATCH(C8071, 'Annexe 1 – Données des équipes'!$B$12:$B$114,0),4)</f>
        <v>60</v>
      </c>
      <c r="I8071" s="25">
        <f>INDEX('Annexe 1 – Données des équipes'!$B$12:$R$114, MATCH(D8071, 'Annexe 1 – Données des équipes'!$B$12:$B$114,0),4)</f>
        <v>80</v>
      </c>
      <c r="J8071" s="25">
        <f t="shared" si="126"/>
        <v>1</v>
      </c>
    </row>
    <row r="8072" spans="2:10">
      <c r="B8072" s="3">
        <v>40131</v>
      </c>
      <c r="C8072" s="10" t="s">
        <v>24690</v>
      </c>
      <c r="D8072" s="10" t="s">
        <v>24691</v>
      </c>
      <c r="E8072" s="25">
        <v>1</v>
      </c>
      <c r="F8072" s="25">
        <v>0</v>
      </c>
      <c r="G8072" s="10" t="s">
        <v>24692</v>
      </c>
      <c r="H8072" s="25">
        <f>INDEX('Annexe 1 – Données des équipes'!$B$12:$R$114, MATCH(C8072, 'Annexe 1 – Données des équipes'!$B$12:$B$114,0),4)</f>
        <v>70</v>
      </c>
      <c r="I8072" s="25">
        <f>INDEX('Annexe 1 – Données des équipes'!$B$12:$R$114, MATCH(D8072, 'Annexe 1 – Données des équipes'!$B$12:$B$114,0),4)</f>
        <v>10</v>
      </c>
      <c r="J8072" s="25">
        <f t="shared" si="126"/>
        <v>1</v>
      </c>
    </row>
    <row r="8073" spans="2:10">
      <c r="B8073" s="3">
        <v>40131</v>
      </c>
      <c r="C8073" s="10" t="s">
        <v>24693</v>
      </c>
      <c r="D8073" s="10" t="s">
        <v>24694</v>
      </c>
      <c r="E8073" s="25">
        <v>0</v>
      </c>
      <c r="F8073" s="25">
        <v>1</v>
      </c>
      <c r="G8073" s="10" t="s">
        <v>24695</v>
      </c>
      <c r="H8073" s="25">
        <f>INDEX('Annexe 1 – Données des équipes'!$B$12:$R$114, MATCH(C8073, 'Annexe 1 – Données des équipes'!$B$12:$B$114,0),4)</f>
        <v>60</v>
      </c>
      <c r="I8073" s="25">
        <f>INDEX('Annexe 1 – Données des équipes'!$B$12:$R$114, MATCH(D8073, 'Annexe 1 – Données des équipes'!$B$12:$B$114,0),4)</f>
        <v>90</v>
      </c>
      <c r="J8073" s="25">
        <f t="shared" si="126"/>
        <v>1</v>
      </c>
    </row>
    <row r="8074" spans="2:10">
      <c r="B8074" s="3">
        <v>40131</v>
      </c>
      <c r="C8074" s="10" t="s">
        <v>24696</v>
      </c>
      <c r="D8074" s="10" t="s">
        <v>24697</v>
      </c>
      <c r="E8074" s="25">
        <v>0</v>
      </c>
      <c r="F8074" s="25">
        <v>1</v>
      </c>
      <c r="G8074" s="10" t="s">
        <v>24698</v>
      </c>
      <c r="H8074" s="25">
        <f>INDEX('Annexe 1 – Données des équipes'!$B$12:$R$114, MATCH(C8074, 'Annexe 1 – Données des équipes'!$B$12:$B$114,0),4)</f>
        <v>50</v>
      </c>
      <c r="I8074" s="25">
        <f>INDEX('Annexe 1 – Données des équipes'!$B$12:$R$114, MATCH(D8074, 'Annexe 1 – Données des équipes'!$B$12:$B$114,0),4)</f>
        <v>70</v>
      </c>
      <c r="J8074" s="25">
        <f t="shared" si="126"/>
        <v>1</v>
      </c>
    </row>
    <row r="8075" spans="2:10">
      <c r="B8075" s="3">
        <v>40131</v>
      </c>
      <c r="C8075" s="10" t="s">
        <v>24699</v>
      </c>
      <c r="D8075" s="10" t="s">
        <v>24700</v>
      </c>
      <c r="E8075" s="25">
        <v>1</v>
      </c>
      <c r="F8075" s="25">
        <v>2</v>
      </c>
      <c r="G8075" s="10" t="s">
        <v>24701</v>
      </c>
      <c r="H8075" s="25">
        <f>INDEX('Annexe 1 – Données des équipes'!$B$12:$R$114, MATCH(C8075, 'Annexe 1 – Données des équipes'!$B$12:$B$114,0),4)</f>
        <v>20</v>
      </c>
      <c r="I8075" s="25">
        <f>INDEX('Annexe 1 – Données des équipes'!$B$12:$R$114, MATCH(D8075, 'Annexe 1 – Données des équipes'!$B$12:$B$114,0),4)</f>
        <v>60</v>
      </c>
      <c r="J8075" s="25">
        <f t="shared" si="126"/>
        <v>1</v>
      </c>
    </row>
    <row r="8076" spans="2:10">
      <c r="B8076" s="3">
        <v>40131</v>
      </c>
      <c r="C8076" s="10" t="s">
        <v>24702</v>
      </c>
      <c r="D8076" s="10" t="s">
        <v>24703</v>
      </c>
      <c r="E8076" s="25">
        <v>0</v>
      </c>
      <c r="F8076" s="25">
        <v>1</v>
      </c>
      <c r="G8076" s="10" t="s">
        <v>24704</v>
      </c>
      <c r="H8076" s="25">
        <f>INDEX('Annexe 1 – Données des équipes'!$B$12:$R$114, MATCH(C8076, 'Annexe 1 – Données des équipes'!$B$12:$B$114,0),4)</f>
        <v>80</v>
      </c>
      <c r="I8076" s="25">
        <f>INDEX('Annexe 1 – Données des équipes'!$B$12:$R$114, MATCH(D8076, 'Annexe 1 – Données des équipes'!$B$12:$B$114,0),4)</f>
        <v>50</v>
      </c>
      <c r="J8076" s="25">
        <f t="shared" si="126"/>
        <v>1</v>
      </c>
    </row>
    <row r="8077" spans="2:10">
      <c r="B8077" s="3">
        <v>40131</v>
      </c>
      <c r="C8077" s="10" t="s">
        <v>24705</v>
      </c>
      <c r="D8077" s="10" t="s">
        <v>24706</v>
      </c>
      <c r="E8077" s="25">
        <v>2</v>
      </c>
      <c r="F8077" s="25">
        <v>1</v>
      </c>
      <c r="G8077" s="10" t="s">
        <v>24707</v>
      </c>
      <c r="H8077" s="25">
        <f>INDEX('Annexe 1 – Données des équipes'!$B$12:$R$114, MATCH(C8077, 'Annexe 1 – Données des équipes'!$B$12:$B$114,0),4)</f>
        <v>50</v>
      </c>
      <c r="I8077" s="25">
        <f>INDEX('Annexe 1 – Données des équipes'!$B$12:$R$114, MATCH(D8077, 'Annexe 1 – Données des équipes'!$B$12:$B$114,0),4)</f>
        <v>40</v>
      </c>
      <c r="J8077" s="25">
        <f t="shared" si="126"/>
        <v>1</v>
      </c>
    </row>
    <row r="8078" spans="2:10">
      <c r="B8078" s="3">
        <v>40131</v>
      </c>
      <c r="C8078" s="10" t="s">
        <v>24708</v>
      </c>
      <c r="D8078" s="10" t="s">
        <v>24709</v>
      </c>
      <c r="E8078" s="25">
        <v>2</v>
      </c>
      <c r="F8078" s="25">
        <v>1</v>
      </c>
      <c r="G8078" s="10" t="s">
        <v>24710</v>
      </c>
      <c r="H8078" s="25">
        <f>INDEX('Annexe 1 – Données des équipes'!$B$12:$R$114, MATCH(C8078, 'Annexe 1 – Données des équipes'!$B$12:$B$114,0),4)</f>
        <v>90</v>
      </c>
      <c r="I8078" s="25">
        <f>INDEX('Annexe 1 – Données des équipes'!$B$12:$R$114, MATCH(D8078, 'Annexe 1 – Données des équipes'!$B$12:$B$114,0),4)</f>
        <v>90</v>
      </c>
      <c r="J8078" s="25">
        <f t="shared" si="126"/>
        <v>1</v>
      </c>
    </row>
    <row r="8079" spans="2:10">
      <c r="B8079" s="3">
        <v>40131</v>
      </c>
      <c r="C8079" s="10" t="s">
        <v>24711</v>
      </c>
      <c r="D8079" s="10" t="s">
        <v>24712</v>
      </c>
      <c r="E8079" s="25">
        <v>0</v>
      </c>
      <c r="F8079" s="25">
        <v>1</v>
      </c>
      <c r="G8079" s="10" t="s">
        <v>24713</v>
      </c>
      <c r="H8079" s="25">
        <f>INDEX('Annexe 1 – Données des équipes'!$B$12:$R$114, MATCH(C8079, 'Annexe 1 – Données des équipes'!$B$12:$B$114,0),4)</f>
        <v>80</v>
      </c>
      <c r="I8079" s="25">
        <f>INDEX('Annexe 1 – Données des équipes'!$B$12:$R$114, MATCH(D8079, 'Annexe 1 – Données des équipes'!$B$12:$B$114,0),4)</f>
        <v>30</v>
      </c>
      <c r="J8079" s="25">
        <f t="shared" si="126"/>
        <v>1</v>
      </c>
    </row>
    <row r="8080" spans="2:10">
      <c r="B8080" s="3">
        <v>40134</v>
      </c>
      <c r="C8080" s="10" t="s">
        <v>24714</v>
      </c>
      <c r="D8080" s="10" t="s">
        <v>24715</v>
      </c>
      <c r="E8080" s="25">
        <v>1</v>
      </c>
      <c r="F8080" s="25">
        <v>2</v>
      </c>
      <c r="G8080" s="10" t="s">
        <v>24716</v>
      </c>
      <c r="H8080" s="25">
        <f>INDEX('Annexe 1 – Données des équipes'!$B$12:$R$114, MATCH(C8080, 'Annexe 1 – Données des équipes'!$B$12:$B$114,0),4)</f>
        <v>70</v>
      </c>
      <c r="I8080" s="25">
        <f>INDEX('Annexe 1 – Données des équipes'!$B$12:$R$114, MATCH(D8080, 'Annexe 1 – Données des équipes'!$B$12:$B$114,0),4)</f>
        <v>80</v>
      </c>
      <c r="J8080" s="25">
        <f t="shared" si="126"/>
        <v>1</v>
      </c>
    </row>
    <row r="8081" spans="2:10">
      <c r="B8081" s="3">
        <v>40135</v>
      </c>
      <c r="C8081" s="10" t="s">
        <v>24717</v>
      </c>
      <c r="D8081" s="10" t="s">
        <v>24718</v>
      </c>
      <c r="E8081" s="25">
        <v>1</v>
      </c>
      <c r="F8081" s="25">
        <v>0</v>
      </c>
      <c r="G8081" s="10" t="s">
        <v>24719</v>
      </c>
      <c r="H8081" s="25">
        <f>INDEX('Annexe 1 – Données des équipes'!$B$12:$R$114, MATCH(C8081, 'Annexe 1 – Données des équipes'!$B$12:$B$114,0),4)</f>
        <v>20</v>
      </c>
      <c r="I8081" s="25">
        <f>INDEX('Annexe 1 – Données des équipes'!$B$12:$R$114, MATCH(D8081, 'Annexe 1 – Données des équipes'!$B$12:$B$114,0),4)</f>
        <v>50</v>
      </c>
      <c r="J8081" s="25">
        <f t="shared" si="126"/>
        <v>1</v>
      </c>
    </row>
    <row r="8082" spans="2:10">
      <c r="B8082" s="3">
        <v>40135</v>
      </c>
      <c r="C8082" s="10" t="s">
        <v>24720</v>
      </c>
      <c r="D8082" s="10" t="s">
        <v>24721</v>
      </c>
      <c r="E8082" s="25">
        <v>1</v>
      </c>
      <c r="F8082" s="25">
        <v>2</v>
      </c>
      <c r="G8082" s="10" t="s">
        <v>24722</v>
      </c>
      <c r="H8082" s="25">
        <f>INDEX('Annexe 1 – Données des équipes'!$B$12:$R$114, MATCH(C8082, 'Annexe 1 – Données des équipes'!$B$12:$B$114,0),4)</f>
        <v>40</v>
      </c>
      <c r="I8082" s="25">
        <f>INDEX('Annexe 1 – Données des équipes'!$B$12:$R$114, MATCH(D8082, 'Annexe 1 – Données des équipes'!$B$12:$B$114,0),4)</f>
        <v>80</v>
      </c>
      <c r="J8082" s="25">
        <f t="shared" ref="J8082:J8145" si="127">ABS(F8082-E8082)</f>
        <v>1</v>
      </c>
    </row>
    <row r="8083" spans="2:10">
      <c r="B8083" s="3">
        <v>40135</v>
      </c>
      <c r="C8083" s="10" t="s">
        <v>24723</v>
      </c>
      <c r="D8083" s="10" t="s">
        <v>24724</v>
      </c>
      <c r="E8083" s="25">
        <v>1</v>
      </c>
      <c r="F8083" s="25">
        <v>0</v>
      </c>
      <c r="G8083" s="10" t="s">
        <v>24725</v>
      </c>
      <c r="H8083" s="25">
        <f>INDEX('Annexe 1 – Données des équipes'!$B$12:$R$114, MATCH(C8083, 'Annexe 1 – Données des équipes'!$B$12:$B$114,0),4)</f>
        <v>90</v>
      </c>
      <c r="I8083" s="25">
        <f>INDEX('Annexe 1 – Données des équipes'!$B$12:$R$114, MATCH(D8083, 'Annexe 1 – Données des équipes'!$B$12:$B$114,0),4)</f>
        <v>80</v>
      </c>
      <c r="J8083" s="25">
        <f t="shared" si="127"/>
        <v>1</v>
      </c>
    </row>
    <row r="8084" spans="2:10">
      <c r="B8084" s="3">
        <v>40135</v>
      </c>
      <c r="C8084" s="10" t="s">
        <v>24726</v>
      </c>
      <c r="D8084" s="10" t="s">
        <v>24727</v>
      </c>
      <c r="E8084" s="25">
        <v>0</v>
      </c>
      <c r="F8084" s="25">
        <v>1</v>
      </c>
      <c r="G8084" s="10" t="s">
        <v>24728</v>
      </c>
      <c r="H8084" s="25">
        <f>INDEX('Annexe 1 – Données des équipes'!$B$12:$R$114, MATCH(C8084, 'Annexe 1 – Données des équipes'!$B$12:$B$114,0),4)</f>
        <v>70</v>
      </c>
      <c r="I8084" s="25">
        <f>INDEX('Annexe 1 – Données des équipes'!$B$12:$R$114, MATCH(D8084, 'Annexe 1 – Données des équipes'!$B$12:$B$114,0),4)</f>
        <v>70</v>
      </c>
      <c r="J8084" s="25">
        <f t="shared" si="127"/>
        <v>1</v>
      </c>
    </row>
    <row r="8085" spans="2:10">
      <c r="B8085" s="3">
        <v>40135</v>
      </c>
      <c r="C8085" s="10" t="s">
        <v>24729</v>
      </c>
      <c r="D8085" s="10" t="s">
        <v>24730</v>
      </c>
      <c r="E8085" s="25">
        <v>1</v>
      </c>
      <c r="F8085" s="25">
        <v>0</v>
      </c>
      <c r="G8085" s="10" t="s">
        <v>24731</v>
      </c>
      <c r="H8085" s="25">
        <f>INDEX('Annexe 1 – Données des équipes'!$B$12:$R$114, MATCH(C8085, 'Annexe 1 – Données des équipes'!$B$12:$B$114,0),4)</f>
        <v>40</v>
      </c>
      <c r="I8085" s="25">
        <f>INDEX('Annexe 1 – Données des équipes'!$B$12:$R$114, MATCH(D8085, 'Annexe 1 – Données des équipes'!$B$12:$B$114,0),4)</f>
        <v>10</v>
      </c>
      <c r="J8085" s="25">
        <f t="shared" si="127"/>
        <v>1</v>
      </c>
    </row>
    <row r="8086" spans="2:10">
      <c r="B8086" s="3">
        <v>40135</v>
      </c>
      <c r="C8086" s="10" t="s">
        <v>24732</v>
      </c>
      <c r="D8086" s="10" t="s">
        <v>24733</v>
      </c>
      <c r="E8086" s="25">
        <v>1</v>
      </c>
      <c r="F8086" s="25">
        <v>0</v>
      </c>
      <c r="G8086" s="10" t="s">
        <v>24734</v>
      </c>
      <c r="H8086" s="25">
        <f>INDEX('Annexe 1 – Données des équipes'!$B$12:$R$114, MATCH(C8086, 'Annexe 1 – Données des équipes'!$B$12:$B$114,0),4)</f>
        <v>80</v>
      </c>
      <c r="I8086" s="25">
        <f>INDEX('Annexe 1 – Données des équipes'!$B$12:$R$114, MATCH(D8086, 'Annexe 1 – Données des équipes'!$B$12:$B$114,0),4)</f>
        <v>20</v>
      </c>
      <c r="J8086" s="25">
        <f t="shared" si="127"/>
        <v>1</v>
      </c>
    </row>
    <row r="8087" spans="2:10">
      <c r="B8087" s="3">
        <v>40135</v>
      </c>
      <c r="C8087" s="10" t="s">
        <v>24735</v>
      </c>
      <c r="D8087" s="10" t="s">
        <v>24736</v>
      </c>
      <c r="E8087" s="25">
        <v>1</v>
      </c>
      <c r="F8087" s="25">
        <v>0</v>
      </c>
      <c r="G8087" s="10" t="s">
        <v>24737</v>
      </c>
      <c r="H8087" s="25">
        <f>INDEX('Annexe 1 – Données des équipes'!$B$12:$R$114, MATCH(C8087, 'Annexe 1 – Données des équipes'!$B$12:$B$114,0),4)</f>
        <v>40</v>
      </c>
      <c r="I8087" s="25">
        <f>INDEX('Annexe 1 – Données des équipes'!$B$12:$R$114, MATCH(D8087, 'Annexe 1 – Données des équipes'!$B$12:$B$114,0),4)</f>
        <v>50</v>
      </c>
      <c r="J8087" s="25">
        <f t="shared" si="127"/>
        <v>1</v>
      </c>
    </row>
    <row r="8088" spans="2:10">
      <c r="B8088" s="3">
        <v>40135</v>
      </c>
      <c r="C8088" s="10" t="s">
        <v>24738</v>
      </c>
      <c r="D8088" s="10" t="s">
        <v>24739</v>
      </c>
      <c r="E8088" s="25">
        <v>0</v>
      </c>
      <c r="F8088" s="25">
        <v>1</v>
      </c>
      <c r="G8088" s="10" t="s">
        <v>24740</v>
      </c>
      <c r="H8088" s="25">
        <f>INDEX('Annexe 1 – Données des équipes'!$B$12:$R$114, MATCH(C8088, 'Annexe 1 – Données des équipes'!$B$12:$B$114,0),4)</f>
        <v>60</v>
      </c>
      <c r="I8088" s="25">
        <f>INDEX('Annexe 1 – Données des équipes'!$B$12:$R$114, MATCH(D8088, 'Annexe 1 – Données des équipes'!$B$12:$B$114,0),4)</f>
        <v>50</v>
      </c>
      <c r="J8088" s="25">
        <f t="shared" si="127"/>
        <v>1</v>
      </c>
    </row>
    <row r="8089" spans="2:10">
      <c r="B8089" s="3">
        <v>40135</v>
      </c>
      <c r="C8089" s="10" t="s">
        <v>24741</v>
      </c>
      <c r="D8089" s="10" t="s">
        <v>24742</v>
      </c>
      <c r="E8089" s="25">
        <v>0</v>
      </c>
      <c r="F8089" s="25">
        <v>1</v>
      </c>
      <c r="G8089" s="10" t="s">
        <v>24743</v>
      </c>
      <c r="H8089" s="25">
        <f>INDEX('Annexe 1 – Données des équipes'!$B$12:$R$114, MATCH(C8089, 'Annexe 1 – Données des équipes'!$B$12:$B$114,0),4)</f>
        <v>20</v>
      </c>
      <c r="I8089" s="25">
        <f>INDEX('Annexe 1 – Données des équipes'!$B$12:$R$114, MATCH(D8089, 'Annexe 1 – Données des équipes'!$B$12:$B$114,0),4)</f>
        <v>30</v>
      </c>
      <c r="J8089" s="25">
        <f t="shared" si="127"/>
        <v>1</v>
      </c>
    </row>
    <row r="8090" spans="2:10">
      <c r="B8090" s="3">
        <v>40139</v>
      </c>
      <c r="C8090" s="10" t="s">
        <v>24744</v>
      </c>
      <c r="D8090" s="10" t="s">
        <v>24745</v>
      </c>
      <c r="E8090" s="25">
        <v>1</v>
      </c>
      <c r="F8090" s="25">
        <v>0</v>
      </c>
      <c r="G8090" s="10" t="s">
        <v>24746</v>
      </c>
      <c r="H8090" s="25">
        <f>INDEX('Annexe 1 – Données des équipes'!$B$12:$R$114, MATCH(C8090, 'Annexe 1 – Données des équipes'!$B$12:$B$114,0),4)</f>
        <v>30</v>
      </c>
      <c r="I8090" s="25">
        <f>INDEX('Annexe 1 – Données des équipes'!$B$12:$R$114, MATCH(D8090, 'Annexe 1 – Données des équipes'!$B$12:$B$114,0),4)</f>
        <v>0</v>
      </c>
      <c r="J8090" s="25">
        <f t="shared" si="127"/>
        <v>1</v>
      </c>
    </row>
    <row r="8091" spans="2:10">
      <c r="B8091" s="3">
        <v>40139</v>
      </c>
      <c r="C8091" s="10" t="s">
        <v>24747</v>
      </c>
      <c r="D8091" s="10" t="s">
        <v>24748</v>
      </c>
      <c r="E8091" s="25">
        <v>1</v>
      </c>
      <c r="F8091" s="25">
        <v>0</v>
      </c>
      <c r="G8091" s="10" t="s">
        <v>24749</v>
      </c>
      <c r="H8091" s="25">
        <f>INDEX('Annexe 1 – Données des équipes'!$B$12:$R$114, MATCH(C8091, 'Annexe 1 – Données des équipes'!$B$12:$B$114,0),4)</f>
        <v>10</v>
      </c>
      <c r="I8091" s="25">
        <f>INDEX('Annexe 1 – Données des équipes'!$B$12:$R$114, MATCH(D8091, 'Annexe 1 – Données des équipes'!$B$12:$B$114,0),4)</f>
        <v>70</v>
      </c>
      <c r="J8091" s="25">
        <f t="shared" si="127"/>
        <v>1</v>
      </c>
    </row>
    <row r="8092" spans="2:10">
      <c r="B8092" s="3">
        <v>40175</v>
      </c>
      <c r="C8092" s="10" t="s">
        <v>24750</v>
      </c>
      <c r="D8092" s="10" t="s">
        <v>24751</v>
      </c>
      <c r="E8092" s="25">
        <v>3</v>
      </c>
      <c r="F8092" s="25">
        <v>2</v>
      </c>
      <c r="G8092" s="10" t="s">
        <v>24752</v>
      </c>
      <c r="H8092" s="25">
        <f>INDEX('Annexe 1 – Données des équipes'!$B$12:$R$114, MATCH(C8092, 'Annexe 1 – Données des équipes'!$B$12:$B$114,0),4)</f>
        <v>0</v>
      </c>
      <c r="I8092" s="25">
        <f>INDEX('Annexe 1 – Données des équipes'!$B$12:$R$114, MATCH(D8092, 'Annexe 1 – Données des équipes'!$B$12:$B$114,0),4)</f>
        <v>70</v>
      </c>
      <c r="J8092" s="25">
        <f t="shared" si="127"/>
        <v>1</v>
      </c>
    </row>
    <row r="8093" spans="2:10">
      <c r="B8093" s="3">
        <v>40177</v>
      </c>
      <c r="C8093" s="10" t="s">
        <v>24753</v>
      </c>
      <c r="D8093" s="10" t="s">
        <v>24754</v>
      </c>
      <c r="E8093" s="25">
        <v>2</v>
      </c>
      <c r="F8093" s="25">
        <v>1</v>
      </c>
      <c r="G8093" s="10" t="s">
        <v>24755</v>
      </c>
      <c r="H8093" s="25">
        <f>INDEX('Annexe 1 – Données des équipes'!$B$12:$R$114, MATCH(C8093, 'Annexe 1 – Données des équipes'!$B$12:$B$114,0),4)</f>
        <v>20</v>
      </c>
      <c r="I8093" s="25">
        <f>INDEX('Annexe 1 – Données des équipes'!$B$12:$R$114, MATCH(D8093, 'Annexe 1 – Données des équipes'!$B$12:$B$114,0),4)</f>
        <v>70</v>
      </c>
      <c r="J8093" s="25">
        <f t="shared" si="127"/>
        <v>1</v>
      </c>
    </row>
    <row r="8094" spans="2:10">
      <c r="B8094" s="3">
        <v>40182</v>
      </c>
      <c r="C8094" s="10" t="s">
        <v>24756</v>
      </c>
      <c r="D8094" s="10" t="s">
        <v>24757</v>
      </c>
      <c r="E8094" s="25">
        <v>1</v>
      </c>
      <c r="F8094" s="25">
        <v>0</v>
      </c>
      <c r="G8094" s="10" t="s">
        <v>24758</v>
      </c>
      <c r="H8094" s="25">
        <f>INDEX('Annexe 1 – Données des équipes'!$B$12:$R$114, MATCH(C8094, 'Annexe 1 – Données des équipes'!$B$12:$B$114,0),4)</f>
        <v>50</v>
      </c>
      <c r="I8094" s="25">
        <f>INDEX('Annexe 1 – Données des équipes'!$B$12:$R$114, MATCH(D8094, 'Annexe 1 – Données des équipes'!$B$12:$B$114,0),4)</f>
        <v>20</v>
      </c>
      <c r="J8094" s="25">
        <f t="shared" si="127"/>
        <v>1</v>
      </c>
    </row>
    <row r="8095" spans="2:10">
      <c r="B8095" s="3">
        <v>40192</v>
      </c>
      <c r="C8095" s="10" t="s">
        <v>24759</v>
      </c>
      <c r="D8095" s="10" t="s">
        <v>24760</v>
      </c>
      <c r="E8095" s="25">
        <v>0</v>
      </c>
      <c r="F8095" s="25">
        <v>1</v>
      </c>
      <c r="G8095" s="10" t="s">
        <v>24761</v>
      </c>
      <c r="H8095" s="25">
        <f>INDEX('Annexe 1 – Données des équipes'!$B$12:$R$114, MATCH(C8095, 'Annexe 1 – Données des équipes'!$B$12:$B$114,0),4)</f>
        <v>20</v>
      </c>
      <c r="I8095" s="25">
        <f>INDEX('Annexe 1 – Données des équipes'!$B$12:$R$114, MATCH(D8095, 'Annexe 1 – Données des équipes'!$B$12:$B$114,0),4)</f>
        <v>20</v>
      </c>
      <c r="J8095" s="25">
        <f t="shared" si="127"/>
        <v>1</v>
      </c>
    </row>
    <row r="8096" spans="2:10">
      <c r="B8096" s="3">
        <v>40195</v>
      </c>
      <c r="C8096" s="10" t="s">
        <v>24762</v>
      </c>
      <c r="D8096" s="10" t="s">
        <v>24763</v>
      </c>
      <c r="E8096" s="25">
        <v>3</v>
      </c>
      <c r="F8096" s="25">
        <v>2</v>
      </c>
      <c r="G8096" s="10" t="s">
        <v>24764</v>
      </c>
      <c r="H8096" s="25">
        <f>INDEX('Annexe 1 – Données des équipes'!$B$12:$R$114, MATCH(C8096, 'Annexe 1 – Données des équipes'!$B$12:$B$114,0),4)</f>
        <v>40</v>
      </c>
      <c r="I8096" s="25">
        <f>INDEX('Annexe 1 – Données des équipes'!$B$12:$R$114, MATCH(D8096, 'Annexe 1 – Données des équipes'!$B$12:$B$114,0),4)</f>
        <v>10</v>
      </c>
      <c r="J8096" s="25">
        <f t="shared" si="127"/>
        <v>1</v>
      </c>
    </row>
    <row r="8097" spans="2:10">
      <c r="B8097" s="3">
        <v>40197</v>
      </c>
      <c r="C8097" s="10" t="s">
        <v>24765</v>
      </c>
      <c r="D8097" s="10" t="s">
        <v>24766</v>
      </c>
      <c r="E8097" s="25">
        <v>0</v>
      </c>
      <c r="F8097" s="25">
        <v>1</v>
      </c>
      <c r="G8097" s="10" t="s">
        <v>24767</v>
      </c>
      <c r="H8097" s="25">
        <f>INDEX('Annexe 1 – Données des équipes'!$B$12:$R$114, MATCH(C8097, 'Annexe 1 – Données des équipes'!$B$12:$B$114,0),4)</f>
        <v>40</v>
      </c>
      <c r="I8097" s="25">
        <f>INDEX('Annexe 1 – Données des équipes'!$B$12:$R$114, MATCH(D8097, 'Annexe 1 – Données des équipes'!$B$12:$B$114,0),4)</f>
        <v>40</v>
      </c>
      <c r="J8097" s="25">
        <f t="shared" si="127"/>
        <v>1</v>
      </c>
    </row>
    <row r="8098" spans="2:10">
      <c r="B8098" s="3">
        <v>40198</v>
      </c>
      <c r="C8098" s="10" t="s">
        <v>24768</v>
      </c>
      <c r="D8098" s="10" t="s">
        <v>24769</v>
      </c>
      <c r="E8098" s="25">
        <v>2</v>
      </c>
      <c r="F8098" s="25">
        <v>1</v>
      </c>
      <c r="G8098" s="10" t="s">
        <v>24770</v>
      </c>
      <c r="H8098" s="25">
        <f>INDEX('Annexe 1 – Données des équipes'!$B$12:$R$114, MATCH(C8098, 'Annexe 1 – Données des équipes'!$B$12:$B$114,0),4)</f>
        <v>80</v>
      </c>
      <c r="I8098" s="25">
        <f>INDEX('Annexe 1 – Données des équipes'!$B$12:$R$114, MATCH(D8098, 'Annexe 1 – Données des équipes'!$B$12:$B$114,0),4)</f>
        <v>50</v>
      </c>
      <c r="J8098" s="25">
        <f t="shared" si="127"/>
        <v>1</v>
      </c>
    </row>
    <row r="8099" spans="2:10">
      <c r="B8099" s="3">
        <v>40198</v>
      </c>
      <c r="C8099" s="10" t="s">
        <v>24771</v>
      </c>
      <c r="D8099" s="10" t="s">
        <v>24772</v>
      </c>
      <c r="E8099" s="25">
        <v>0</v>
      </c>
      <c r="F8099" s="25">
        <v>1</v>
      </c>
      <c r="G8099" s="10" t="s">
        <v>24773</v>
      </c>
      <c r="H8099" s="25">
        <f>INDEX('Annexe 1 – Données des équipes'!$B$12:$R$114, MATCH(C8099, 'Annexe 1 – Données des équipes'!$B$12:$B$114,0),4)</f>
        <v>20</v>
      </c>
      <c r="I8099" s="25">
        <f>INDEX('Annexe 1 – Données des équipes'!$B$12:$R$114, MATCH(D8099, 'Annexe 1 – Données des équipes'!$B$12:$B$114,0),4)</f>
        <v>80</v>
      </c>
      <c r="J8099" s="25">
        <f t="shared" si="127"/>
        <v>1</v>
      </c>
    </row>
    <row r="8100" spans="2:10">
      <c r="B8100" s="3">
        <v>38734</v>
      </c>
      <c r="C8100" s="10" t="s">
        <v>24774</v>
      </c>
      <c r="D8100" s="10" t="s">
        <v>24775</v>
      </c>
      <c r="E8100" s="25">
        <v>2</v>
      </c>
      <c r="F8100" s="25">
        <v>0</v>
      </c>
      <c r="G8100" s="10" t="s">
        <v>24776</v>
      </c>
      <c r="H8100" s="25">
        <f>INDEX('Annexe 1 – Données des équipes'!$B$12:$R$114, MATCH(C8100, 'Annexe 1 – Données des équipes'!$B$12:$B$114,0),4)</f>
        <v>30</v>
      </c>
      <c r="I8100" s="25">
        <f>INDEX('Annexe 1 – Données des équipes'!$B$12:$R$114, MATCH(D8100, 'Annexe 1 – Données des équipes'!$B$12:$B$114,0),4)</f>
        <v>10</v>
      </c>
      <c r="J8100" s="25">
        <f t="shared" si="127"/>
        <v>2</v>
      </c>
    </row>
    <row r="8101" spans="2:10">
      <c r="B8101" s="3">
        <v>40204</v>
      </c>
      <c r="C8101" s="10" t="s">
        <v>24777</v>
      </c>
      <c r="D8101" s="10" t="s">
        <v>24778</v>
      </c>
      <c r="E8101" s="25">
        <v>3</v>
      </c>
      <c r="F8101" s="25">
        <v>2</v>
      </c>
      <c r="G8101" s="10" t="s">
        <v>24779</v>
      </c>
      <c r="H8101" s="25">
        <f>INDEX('Annexe 1 – Données des équipes'!$B$12:$R$114, MATCH(C8101, 'Annexe 1 – Données des équipes'!$B$12:$B$114,0),4)</f>
        <v>90</v>
      </c>
      <c r="I8101" s="25">
        <f>INDEX('Annexe 1 – Données des équipes'!$B$12:$R$114, MATCH(D8101, 'Annexe 1 – Données des équipes'!$B$12:$B$114,0),4)</f>
        <v>60</v>
      </c>
      <c r="J8101" s="25">
        <f t="shared" si="127"/>
        <v>1</v>
      </c>
    </row>
    <row r="8102" spans="2:10">
      <c r="B8102" s="3">
        <v>40206</v>
      </c>
      <c r="C8102" s="10" t="s">
        <v>24780</v>
      </c>
      <c r="D8102" s="10" t="s">
        <v>24781</v>
      </c>
      <c r="E8102" s="25">
        <v>1</v>
      </c>
      <c r="F8102" s="25">
        <v>0</v>
      </c>
      <c r="G8102" s="10" t="s">
        <v>24782</v>
      </c>
      <c r="H8102" s="25">
        <f>INDEX('Annexe 1 – Données des équipes'!$B$12:$R$114, MATCH(C8102, 'Annexe 1 – Données des équipes'!$B$12:$B$114,0),4)</f>
        <v>40</v>
      </c>
      <c r="I8102" s="25">
        <f>INDEX('Annexe 1 – Données des équipes'!$B$12:$R$114, MATCH(D8102, 'Annexe 1 – Données des équipes'!$B$12:$B$114,0),4)</f>
        <v>50</v>
      </c>
      <c r="J8102" s="25">
        <f t="shared" si="127"/>
        <v>1</v>
      </c>
    </row>
    <row r="8103" spans="2:10">
      <c r="B8103" s="3">
        <v>40208</v>
      </c>
      <c r="C8103" s="10" t="s">
        <v>24783</v>
      </c>
      <c r="D8103" s="10" t="s">
        <v>24784</v>
      </c>
      <c r="E8103" s="25">
        <v>1</v>
      </c>
      <c r="F8103" s="25">
        <v>0</v>
      </c>
      <c r="G8103" s="10" t="s">
        <v>24785</v>
      </c>
      <c r="H8103" s="25">
        <f>INDEX('Annexe 1 – Données des équipes'!$B$12:$R$114, MATCH(C8103, 'Annexe 1 – Données des équipes'!$B$12:$B$114,0),4)</f>
        <v>50</v>
      </c>
      <c r="I8103" s="25">
        <f>INDEX('Annexe 1 – Données des équipes'!$B$12:$R$114, MATCH(D8103, 'Annexe 1 – Données des équipes'!$B$12:$B$114,0),4)</f>
        <v>20</v>
      </c>
      <c r="J8103" s="25">
        <f t="shared" si="127"/>
        <v>1</v>
      </c>
    </row>
    <row r="8104" spans="2:10">
      <c r="B8104" s="3">
        <v>40209</v>
      </c>
      <c r="C8104" s="10" t="s">
        <v>24786</v>
      </c>
      <c r="D8104" s="10" t="s">
        <v>24787</v>
      </c>
      <c r="E8104" s="25">
        <v>0</v>
      </c>
      <c r="F8104" s="25">
        <v>1</v>
      </c>
      <c r="G8104" s="10" t="s">
        <v>24788</v>
      </c>
      <c r="H8104" s="25">
        <f>INDEX('Annexe 1 – Données des équipes'!$B$12:$R$114, MATCH(C8104, 'Annexe 1 – Données des équipes'!$B$12:$B$114,0),4)</f>
        <v>40</v>
      </c>
      <c r="I8104" s="25">
        <f>INDEX('Annexe 1 – Données des équipes'!$B$12:$R$114, MATCH(D8104, 'Annexe 1 – Données des équipes'!$B$12:$B$114,0),4)</f>
        <v>50</v>
      </c>
      <c r="J8104" s="25">
        <f t="shared" si="127"/>
        <v>1</v>
      </c>
    </row>
    <row r="8105" spans="2:10">
      <c r="B8105" s="3">
        <v>40209</v>
      </c>
      <c r="C8105" s="10" t="s">
        <v>24789</v>
      </c>
      <c r="D8105" s="10" t="s">
        <v>24790</v>
      </c>
      <c r="E8105" s="25">
        <v>1</v>
      </c>
      <c r="F8105" s="25">
        <v>0</v>
      </c>
      <c r="G8105" s="10" t="s">
        <v>24791</v>
      </c>
      <c r="H8105" s="25">
        <f>INDEX('Annexe 1 – Données des équipes'!$B$12:$R$114, MATCH(C8105, 'Annexe 1 – Données des équipes'!$B$12:$B$114,0),4)</f>
        <v>30</v>
      </c>
      <c r="I8105" s="25">
        <f>INDEX('Annexe 1 – Données des équipes'!$B$12:$R$114, MATCH(D8105, 'Annexe 1 – Données des équipes'!$B$12:$B$114,0),4)</f>
        <v>20</v>
      </c>
      <c r="J8105" s="25">
        <f t="shared" si="127"/>
        <v>1</v>
      </c>
    </row>
    <row r="8106" spans="2:10">
      <c r="B8106" s="3">
        <v>40219</v>
      </c>
      <c r="C8106" s="10" t="s">
        <v>24792</v>
      </c>
      <c r="D8106" s="10" t="s">
        <v>24793</v>
      </c>
      <c r="E8106" s="25">
        <v>2</v>
      </c>
      <c r="F8106" s="25">
        <v>1</v>
      </c>
      <c r="G8106" s="10" t="s">
        <v>24794</v>
      </c>
      <c r="H8106" s="25">
        <f>INDEX('Annexe 1 – Données des équipes'!$B$12:$R$114, MATCH(C8106, 'Annexe 1 – Données des équipes'!$B$12:$B$114,0),4)</f>
        <v>90</v>
      </c>
      <c r="I8106" s="25">
        <f>INDEX('Annexe 1 – Données des équipes'!$B$12:$R$114, MATCH(D8106, 'Annexe 1 – Données des équipes'!$B$12:$B$114,0),4)</f>
        <v>30</v>
      </c>
      <c r="J8106" s="25">
        <f t="shared" si="127"/>
        <v>1</v>
      </c>
    </row>
    <row r="8107" spans="2:10">
      <c r="B8107" s="3">
        <v>40240</v>
      </c>
      <c r="C8107" s="10" t="s">
        <v>24795</v>
      </c>
      <c r="D8107" s="10" t="s">
        <v>24796</v>
      </c>
      <c r="E8107" s="25">
        <v>1</v>
      </c>
      <c r="F8107" s="25">
        <v>0</v>
      </c>
      <c r="G8107" s="10" t="s">
        <v>24797</v>
      </c>
      <c r="H8107" s="25">
        <f>INDEX('Annexe 1 – Données des équipes'!$B$12:$R$114, MATCH(C8107, 'Annexe 1 – Données des équipes'!$B$12:$B$114,0),4)</f>
        <v>40</v>
      </c>
      <c r="I8107" s="25">
        <f>INDEX('Annexe 1 – Données des équipes'!$B$12:$R$114, MATCH(D8107, 'Annexe 1 – Données des équipes'!$B$12:$B$114,0),4)</f>
        <v>50</v>
      </c>
      <c r="J8107" s="25">
        <f t="shared" si="127"/>
        <v>1</v>
      </c>
    </row>
    <row r="8108" spans="2:10">
      <c r="B8108" s="3">
        <v>40240</v>
      </c>
      <c r="C8108" s="10" t="s">
        <v>24798</v>
      </c>
      <c r="D8108" s="10" t="s">
        <v>24799</v>
      </c>
      <c r="E8108" s="25">
        <v>2</v>
      </c>
      <c r="F8108" s="25">
        <v>1</v>
      </c>
      <c r="G8108" s="10" t="s">
        <v>24800</v>
      </c>
      <c r="H8108" s="25">
        <f>INDEX('Annexe 1 – Données des équipes'!$B$12:$R$114, MATCH(C8108, 'Annexe 1 – Données des équipes'!$B$12:$B$114,0),4)</f>
        <v>60</v>
      </c>
      <c r="I8108" s="25">
        <f>INDEX('Annexe 1 – Données des équipes'!$B$12:$R$114, MATCH(D8108, 'Annexe 1 – Données des équipes'!$B$12:$B$114,0),4)</f>
        <v>80</v>
      </c>
      <c r="J8108" s="25">
        <f t="shared" si="127"/>
        <v>1</v>
      </c>
    </row>
    <row r="8109" spans="2:10">
      <c r="B8109" s="3">
        <v>40240</v>
      </c>
      <c r="C8109" s="10" t="s">
        <v>24801</v>
      </c>
      <c r="D8109" s="10" t="s">
        <v>24802</v>
      </c>
      <c r="E8109" s="25">
        <v>0</v>
      </c>
      <c r="F8109" s="25">
        <v>1</v>
      </c>
      <c r="G8109" s="10" t="s">
        <v>24803</v>
      </c>
      <c r="H8109" s="25">
        <f>INDEX('Annexe 1 – Données des équipes'!$B$12:$R$114, MATCH(C8109, 'Annexe 1 – Données des équipes'!$B$12:$B$114,0),4)</f>
        <v>90</v>
      </c>
      <c r="I8109" s="25">
        <f>INDEX('Annexe 1 – Données des équipes'!$B$12:$R$114, MATCH(D8109, 'Annexe 1 – Données des équipes'!$B$12:$B$114,0),4)</f>
        <v>80</v>
      </c>
      <c r="J8109" s="25">
        <f t="shared" si="127"/>
        <v>1</v>
      </c>
    </row>
    <row r="8110" spans="2:10">
      <c r="B8110" s="3">
        <v>40240</v>
      </c>
      <c r="C8110" s="10" t="s">
        <v>24804</v>
      </c>
      <c r="D8110" s="10" t="s">
        <v>24805</v>
      </c>
      <c r="E8110" s="25">
        <v>1</v>
      </c>
      <c r="F8110" s="25">
        <v>2</v>
      </c>
      <c r="G8110" s="10" t="s">
        <v>24806</v>
      </c>
      <c r="H8110" s="25">
        <f>INDEX('Annexe 1 – Données des équipes'!$B$12:$R$114, MATCH(C8110, 'Annexe 1 – Données des équipes'!$B$12:$B$114,0),4)</f>
        <v>0</v>
      </c>
      <c r="I8110" s="25">
        <f>INDEX('Annexe 1 – Données des équipes'!$B$12:$R$114, MATCH(D8110, 'Annexe 1 – Données des équipes'!$B$12:$B$114,0),4)</f>
        <v>10</v>
      </c>
      <c r="J8110" s="25">
        <f t="shared" si="127"/>
        <v>1</v>
      </c>
    </row>
    <row r="8111" spans="2:10">
      <c r="B8111" s="3">
        <v>40240</v>
      </c>
      <c r="C8111" s="10" t="s">
        <v>24807</v>
      </c>
      <c r="D8111" s="10" t="s">
        <v>24808</v>
      </c>
      <c r="E8111" s="25">
        <v>2</v>
      </c>
      <c r="F8111" s="25">
        <v>1</v>
      </c>
      <c r="G8111" s="10" t="s">
        <v>24809</v>
      </c>
      <c r="H8111" s="25">
        <f>INDEX('Annexe 1 – Données des équipes'!$B$12:$R$114, MATCH(C8111, 'Annexe 1 – Données des équipes'!$B$12:$B$114,0),4)</f>
        <v>10</v>
      </c>
      <c r="I8111" s="25">
        <f>INDEX('Annexe 1 – Données des équipes'!$B$12:$R$114, MATCH(D8111, 'Annexe 1 – Données des équipes'!$B$12:$B$114,0),4)</f>
        <v>20</v>
      </c>
      <c r="J8111" s="25">
        <f t="shared" si="127"/>
        <v>1</v>
      </c>
    </row>
    <row r="8112" spans="2:10">
      <c r="B8112" s="3">
        <v>40240</v>
      </c>
      <c r="C8112" s="10" t="s">
        <v>24810</v>
      </c>
      <c r="D8112" s="10" t="s">
        <v>24811</v>
      </c>
      <c r="E8112" s="25">
        <v>0</v>
      </c>
      <c r="F8112" s="25">
        <v>1</v>
      </c>
      <c r="G8112" s="10" t="s">
        <v>24812</v>
      </c>
      <c r="H8112" s="25">
        <f>INDEX('Annexe 1 – Données des équipes'!$B$12:$R$114, MATCH(C8112, 'Annexe 1 – Données des équipes'!$B$12:$B$114,0),4)</f>
        <v>90</v>
      </c>
      <c r="I8112" s="25">
        <f>INDEX('Annexe 1 – Données des équipes'!$B$12:$R$114, MATCH(D8112, 'Annexe 1 – Données des équipes'!$B$12:$B$114,0),4)</f>
        <v>90</v>
      </c>
      <c r="J8112" s="25">
        <f t="shared" si="127"/>
        <v>1</v>
      </c>
    </row>
    <row r="8113" spans="2:10">
      <c r="B8113" s="3">
        <v>40240</v>
      </c>
      <c r="C8113" s="10" t="s">
        <v>24813</v>
      </c>
      <c r="D8113" s="10" t="s">
        <v>24814</v>
      </c>
      <c r="E8113" s="25">
        <v>2</v>
      </c>
      <c r="F8113" s="25">
        <v>1</v>
      </c>
      <c r="G8113" s="10" t="s">
        <v>24815</v>
      </c>
      <c r="H8113" s="25">
        <f>INDEX('Annexe 1 – Données des équipes'!$B$12:$R$114, MATCH(C8113, 'Annexe 1 – Données des équipes'!$B$12:$B$114,0),4)</f>
        <v>10</v>
      </c>
      <c r="I8113" s="25">
        <f>INDEX('Annexe 1 – Données des équipes'!$B$12:$R$114, MATCH(D8113, 'Annexe 1 – Données des équipes'!$B$12:$B$114,0),4)</f>
        <v>20</v>
      </c>
      <c r="J8113" s="25">
        <f t="shared" si="127"/>
        <v>1</v>
      </c>
    </row>
    <row r="8114" spans="2:10">
      <c r="B8114" s="3">
        <v>40240</v>
      </c>
      <c r="C8114" s="10" t="s">
        <v>24816</v>
      </c>
      <c r="D8114" s="10" t="s">
        <v>24817</v>
      </c>
      <c r="E8114" s="25">
        <v>2</v>
      </c>
      <c r="F8114" s="25">
        <v>1</v>
      </c>
      <c r="G8114" s="10" t="s">
        <v>24818</v>
      </c>
      <c r="H8114" s="25">
        <f>INDEX('Annexe 1 – Données des équipes'!$B$12:$R$114, MATCH(C8114, 'Annexe 1 – Données des équipes'!$B$12:$B$114,0),4)</f>
        <v>20</v>
      </c>
      <c r="I8114" s="25">
        <f>INDEX('Annexe 1 – Données des équipes'!$B$12:$R$114, MATCH(D8114, 'Annexe 1 – Données des équipes'!$B$12:$B$114,0),4)</f>
        <v>40</v>
      </c>
      <c r="J8114" s="25">
        <f t="shared" si="127"/>
        <v>1</v>
      </c>
    </row>
    <row r="8115" spans="2:10">
      <c r="B8115" s="3">
        <v>40240</v>
      </c>
      <c r="C8115" s="10" t="s">
        <v>24819</v>
      </c>
      <c r="D8115" s="10" t="s">
        <v>24820</v>
      </c>
      <c r="E8115" s="25">
        <v>0</v>
      </c>
      <c r="F8115" s="25">
        <v>1</v>
      </c>
      <c r="G8115" s="10" t="s">
        <v>24821</v>
      </c>
      <c r="H8115" s="25">
        <f>INDEX('Annexe 1 – Données des équipes'!$B$12:$R$114, MATCH(C8115, 'Annexe 1 – Données des équipes'!$B$12:$B$114,0),4)</f>
        <v>70</v>
      </c>
      <c r="I8115" s="25">
        <f>INDEX('Annexe 1 – Données des équipes'!$B$12:$R$114, MATCH(D8115, 'Annexe 1 – Données des équipes'!$B$12:$B$114,0),4)</f>
        <v>30</v>
      </c>
      <c r="J8115" s="25">
        <f t="shared" si="127"/>
        <v>1</v>
      </c>
    </row>
    <row r="8116" spans="2:10">
      <c r="B8116" s="3">
        <v>40240</v>
      </c>
      <c r="C8116" s="10" t="s">
        <v>24822</v>
      </c>
      <c r="D8116" s="10" t="s">
        <v>24823</v>
      </c>
      <c r="E8116" s="25">
        <v>0</v>
      </c>
      <c r="F8116" s="25">
        <v>1</v>
      </c>
      <c r="G8116" s="10" t="s">
        <v>24824</v>
      </c>
      <c r="H8116" s="25">
        <f>INDEX('Annexe 1 – Données des équipes'!$B$12:$R$114, MATCH(C8116, 'Annexe 1 – Données des équipes'!$B$12:$B$114,0),4)</f>
        <v>30</v>
      </c>
      <c r="I8116" s="25">
        <f>INDEX('Annexe 1 – Données des équipes'!$B$12:$R$114, MATCH(D8116, 'Annexe 1 – Données des équipes'!$B$12:$B$114,0),4)</f>
        <v>20</v>
      </c>
      <c r="J8116" s="25">
        <f t="shared" si="127"/>
        <v>1</v>
      </c>
    </row>
    <row r="8117" spans="2:10">
      <c r="B8117" s="3">
        <v>40240</v>
      </c>
      <c r="C8117" s="10" t="s">
        <v>24825</v>
      </c>
      <c r="D8117" s="10" t="s">
        <v>24826</v>
      </c>
      <c r="E8117" s="25">
        <v>1</v>
      </c>
      <c r="F8117" s="25">
        <v>2</v>
      </c>
      <c r="G8117" s="10" t="s">
        <v>24827</v>
      </c>
      <c r="H8117" s="25">
        <f>INDEX('Annexe 1 – Données des équipes'!$B$12:$R$114, MATCH(C8117, 'Annexe 1 – Données des équipes'!$B$12:$B$114,0),4)</f>
        <v>60</v>
      </c>
      <c r="I8117" s="25">
        <f>INDEX('Annexe 1 – Données des équipes'!$B$12:$R$114, MATCH(D8117, 'Annexe 1 – Données des équipes'!$B$12:$B$114,0),4)</f>
        <v>50</v>
      </c>
      <c r="J8117" s="25">
        <f t="shared" si="127"/>
        <v>1</v>
      </c>
    </row>
    <row r="8118" spans="2:10">
      <c r="B8118" s="3">
        <v>40240</v>
      </c>
      <c r="C8118" s="10" t="s">
        <v>24828</v>
      </c>
      <c r="D8118" s="10" t="s">
        <v>24829</v>
      </c>
      <c r="E8118" s="25">
        <v>0</v>
      </c>
      <c r="F8118" s="25">
        <v>1</v>
      </c>
      <c r="G8118" s="10" t="s">
        <v>24830</v>
      </c>
      <c r="H8118" s="25">
        <f>INDEX('Annexe 1 – Données des équipes'!$B$12:$R$114, MATCH(C8118, 'Annexe 1 – Données des équipes'!$B$12:$B$114,0),4)</f>
        <v>70</v>
      </c>
      <c r="I8118" s="25">
        <f>INDEX('Annexe 1 – Données des équipes'!$B$12:$R$114, MATCH(D8118, 'Annexe 1 – Données des équipes'!$B$12:$B$114,0),4)</f>
        <v>80</v>
      </c>
      <c r="J8118" s="25">
        <f t="shared" si="127"/>
        <v>1</v>
      </c>
    </row>
    <row r="8119" spans="2:10">
      <c r="B8119" s="3">
        <v>40289</v>
      </c>
      <c r="C8119" s="10" t="s">
        <v>24831</v>
      </c>
      <c r="D8119" s="10" t="s">
        <v>24832</v>
      </c>
      <c r="E8119" s="25">
        <v>0</v>
      </c>
      <c r="F8119" s="25">
        <v>1</v>
      </c>
      <c r="G8119" s="10" t="s">
        <v>24833</v>
      </c>
      <c r="H8119" s="25">
        <f>INDEX('Annexe 1 – Données des équipes'!$B$12:$R$114, MATCH(C8119, 'Annexe 1 – Données des équipes'!$B$12:$B$114,0),4)</f>
        <v>40</v>
      </c>
      <c r="I8119" s="25">
        <f>INDEX('Annexe 1 – Données des équipes'!$B$12:$R$114, MATCH(D8119, 'Annexe 1 – Données des équipes'!$B$12:$B$114,0),4)</f>
        <v>60</v>
      </c>
      <c r="J8119" s="25">
        <f t="shared" si="127"/>
        <v>1</v>
      </c>
    </row>
    <row r="8120" spans="2:10">
      <c r="B8120" s="3">
        <v>40308</v>
      </c>
      <c r="C8120" s="10" t="s">
        <v>24834</v>
      </c>
      <c r="D8120" s="10" t="s">
        <v>24835</v>
      </c>
      <c r="E8120" s="25">
        <v>1</v>
      </c>
      <c r="F8120" s="25">
        <v>0</v>
      </c>
      <c r="G8120" s="10" t="s">
        <v>24836</v>
      </c>
      <c r="H8120" s="25">
        <f>INDEX('Annexe 1 – Données des équipes'!$B$12:$R$114, MATCH(C8120, 'Annexe 1 – Données des équipes'!$B$12:$B$114,0),4)</f>
        <v>80</v>
      </c>
      <c r="I8120" s="25">
        <f>INDEX('Annexe 1 – Données des équipes'!$B$12:$R$114, MATCH(D8120, 'Annexe 1 – Données des équipes'!$B$12:$B$114,0),4)</f>
        <v>70</v>
      </c>
      <c r="J8120" s="25">
        <f t="shared" si="127"/>
        <v>1</v>
      </c>
    </row>
    <row r="8121" spans="2:10">
      <c r="B8121" s="3">
        <v>40314</v>
      </c>
      <c r="C8121" s="10" t="s">
        <v>24837</v>
      </c>
      <c r="D8121" s="10" t="s">
        <v>24838</v>
      </c>
      <c r="E8121" s="25">
        <v>1</v>
      </c>
      <c r="F8121" s="25">
        <v>0</v>
      </c>
      <c r="G8121" s="10" t="s">
        <v>24839</v>
      </c>
      <c r="H8121" s="25">
        <f>INDEX('Annexe 1 – Données des équipes'!$B$12:$R$114, MATCH(C8121, 'Annexe 1 – Données des équipes'!$B$12:$B$114,0),4)</f>
        <v>80</v>
      </c>
      <c r="I8121" s="25">
        <f>INDEX('Annexe 1 – Données des équipes'!$B$12:$R$114, MATCH(D8121, 'Annexe 1 – Données des équipes'!$B$12:$B$114,0),4)</f>
        <v>80</v>
      </c>
      <c r="J8121" s="25">
        <f t="shared" si="127"/>
        <v>1</v>
      </c>
    </row>
    <row r="8122" spans="2:10">
      <c r="B8122" s="3">
        <v>40317</v>
      </c>
      <c r="C8122" s="10" t="s">
        <v>24840</v>
      </c>
      <c r="D8122" s="10" t="s">
        <v>24841</v>
      </c>
      <c r="E8122" s="25">
        <v>0</v>
      </c>
      <c r="F8122" s="25">
        <v>1</v>
      </c>
      <c r="G8122" s="10" t="s">
        <v>24842</v>
      </c>
      <c r="H8122" s="25">
        <f>INDEX('Annexe 1 – Données des équipes'!$B$12:$R$114, MATCH(C8122, 'Annexe 1 – Données des équipes'!$B$12:$B$114,0),4)</f>
        <v>60</v>
      </c>
      <c r="I8122" s="25">
        <f>INDEX('Annexe 1 – Données des équipes'!$B$12:$R$114, MATCH(D8122, 'Annexe 1 – Données des équipes'!$B$12:$B$114,0),4)</f>
        <v>80</v>
      </c>
      <c r="J8122" s="25">
        <f t="shared" si="127"/>
        <v>1</v>
      </c>
    </row>
    <row r="8123" spans="2:10">
      <c r="B8123" s="3">
        <v>40317</v>
      </c>
      <c r="C8123" s="10" t="s">
        <v>24843</v>
      </c>
      <c r="D8123" s="10" t="s">
        <v>24844</v>
      </c>
      <c r="E8123" s="25">
        <v>2</v>
      </c>
      <c r="F8123" s="25">
        <v>1</v>
      </c>
      <c r="G8123" s="10" t="s">
        <v>24845</v>
      </c>
      <c r="H8123" s="25">
        <f>INDEX('Annexe 1 – Données des équipes'!$B$12:$R$114, MATCH(C8123, 'Annexe 1 – Données des équipes'!$B$12:$B$114,0),4)</f>
        <v>90</v>
      </c>
      <c r="I8123" s="25">
        <f>INDEX('Annexe 1 – Données des équipes'!$B$12:$R$114, MATCH(D8123, 'Annexe 1 – Données des équipes'!$B$12:$B$114,0),4)</f>
        <v>40</v>
      </c>
      <c r="J8123" s="25">
        <f t="shared" si="127"/>
        <v>1</v>
      </c>
    </row>
    <row r="8124" spans="2:10">
      <c r="B8124" s="3">
        <v>40322</v>
      </c>
      <c r="C8124" s="10" t="s">
        <v>24846</v>
      </c>
      <c r="D8124" s="10" t="s">
        <v>24847</v>
      </c>
      <c r="E8124" s="25">
        <v>2</v>
      </c>
      <c r="F8124" s="25">
        <v>1</v>
      </c>
      <c r="G8124" s="10" t="s">
        <v>24848</v>
      </c>
      <c r="H8124" s="25">
        <f>INDEX('Annexe 1 – Données des équipes'!$B$12:$R$114, MATCH(C8124, 'Annexe 1 – Données des équipes'!$B$12:$B$114,0),4)</f>
        <v>60</v>
      </c>
      <c r="I8124" s="25">
        <f>INDEX('Annexe 1 – Données des équipes'!$B$12:$R$114, MATCH(D8124, 'Annexe 1 – Données des équipes'!$B$12:$B$114,0),4)</f>
        <v>20</v>
      </c>
      <c r="J8124" s="25">
        <f t="shared" si="127"/>
        <v>1</v>
      </c>
    </row>
    <row r="8125" spans="2:10">
      <c r="B8125" s="3">
        <v>40323</v>
      </c>
      <c r="C8125" s="10" t="s">
        <v>24849</v>
      </c>
      <c r="D8125" s="10" t="s">
        <v>24850</v>
      </c>
      <c r="E8125" s="25">
        <v>2</v>
      </c>
      <c r="F8125" s="25">
        <v>1</v>
      </c>
      <c r="G8125" s="10" t="s">
        <v>24851</v>
      </c>
      <c r="H8125" s="25">
        <f>INDEX('Annexe 1 – Données des équipes'!$B$12:$R$114, MATCH(C8125, 'Annexe 1 – Données des équipes'!$B$12:$B$114,0),4)</f>
        <v>60</v>
      </c>
      <c r="I8125" s="25">
        <f>INDEX('Annexe 1 – Données des équipes'!$B$12:$R$114, MATCH(D8125, 'Annexe 1 – Données des équipes'!$B$12:$B$114,0),4)</f>
        <v>70</v>
      </c>
      <c r="J8125" s="25">
        <f t="shared" si="127"/>
        <v>1</v>
      </c>
    </row>
    <row r="8126" spans="2:10">
      <c r="B8126" s="3">
        <v>40323</v>
      </c>
      <c r="C8126" s="10" t="s">
        <v>24852</v>
      </c>
      <c r="D8126" s="10" t="s">
        <v>24853</v>
      </c>
      <c r="E8126" s="25">
        <v>0</v>
      </c>
      <c r="F8126" s="25">
        <v>1</v>
      </c>
      <c r="G8126" s="10" t="s">
        <v>24854</v>
      </c>
      <c r="H8126" s="25">
        <f>INDEX('Annexe 1 – Données des équipes'!$B$12:$R$114, MATCH(C8126, 'Annexe 1 – Données des équipes'!$B$12:$B$114,0),4)</f>
        <v>40</v>
      </c>
      <c r="I8126" s="25">
        <f>INDEX('Annexe 1 – Données des équipes'!$B$12:$R$114, MATCH(D8126, 'Annexe 1 – Données des équipes'!$B$12:$B$114,0),4)</f>
        <v>40</v>
      </c>
      <c r="J8126" s="25">
        <f t="shared" si="127"/>
        <v>1</v>
      </c>
    </row>
    <row r="8127" spans="2:10">
      <c r="B8127" s="3">
        <v>40324</v>
      </c>
      <c r="C8127" s="10" t="s">
        <v>24855</v>
      </c>
      <c r="D8127" s="10" t="s">
        <v>24856</v>
      </c>
      <c r="E8127" s="25">
        <v>2</v>
      </c>
      <c r="F8127" s="25">
        <v>1</v>
      </c>
      <c r="G8127" s="10" t="s">
        <v>24857</v>
      </c>
      <c r="H8127" s="25">
        <f>INDEX('Annexe 1 – Données des équipes'!$B$12:$R$114, MATCH(C8127, 'Annexe 1 – Données des équipes'!$B$12:$B$114,0),4)</f>
        <v>90</v>
      </c>
      <c r="I8127" s="25">
        <f>INDEX('Annexe 1 – Données des équipes'!$B$12:$R$114, MATCH(D8127, 'Annexe 1 – Données des équipes'!$B$12:$B$114,0),4)</f>
        <v>60</v>
      </c>
      <c r="J8127" s="25">
        <f t="shared" si="127"/>
        <v>1</v>
      </c>
    </row>
    <row r="8128" spans="2:10">
      <c r="B8128" s="3">
        <v>40324</v>
      </c>
      <c r="C8128" s="10" t="s">
        <v>24858</v>
      </c>
      <c r="D8128" s="10" t="s">
        <v>24859</v>
      </c>
      <c r="E8128" s="25">
        <v>2</v>
      </c>
      <c r="F8128" s="25">
        <v>1</v>
      </c>
      <c r="G8128" s="10" t="s">
        <v>24860</v>
      </c>
      <c r="H8128" s="25">
        <f>INDEX('Annexe 1 – Données des équipes'!$B$12:$R$114, MATCH(C8128, 'Annexe 1 – Données des équipes'!$B$12:$B$114,0),4)</f>
        <v>80</v>
      </c>
      <c r="I8128" s="25">
        <f>INDEX('Annexe 1 – Données des équipes'!$B$12:$R$114, MATCH(D8128, 'Annexe 1 – Données des équipes'!$B$12:$B$114,0),4)</f>
        <v>80</v>
      </c>
      <c r="J8128" s="25">
        <f t="shared" si="127"/>
        <v>1</v>
      </c>
    </row>
    <row r="8129" spans="2:10">
      <c r="B8129" s="3">
        <v>40325</v>
      </c>
      <c r="C8129" s="10" t="s">
        <v>24861</v>
      </c>
      <c r="D8129" s="10" t="s">
        <v>24862</v>
      </c>
      <c r="E8129" s="25">
        <v>2</v>
      </c>
      <c r="F8129" s="25">
        <v>1</v>
      </c>
      <c r="G8129" s="10" t="s">
        <v>24863</v>
      </c>
      <c r="H8129" s="25">
        <f>INDEX('Annexe 1 – Données des équipes'!$B$12:$R$114, MATCH(C8129, 'Annexe 1 – Données des équipes'!$B$12:$B$114,0),4)</f>
        <v>20</v>
      </c>
      <c r="I8129" s="25">
        <f>INDEX('Annexe 1 – Données des équipes'!$B$12:$R$114, MATCH(D8129, 'Annexe 1 – Données des équipes'!$B$12:$B$114,0),4)</f>
        <v>90</v>
      </c>
      <c r="J8129" s="25">
        <f t="shared" si="127"/>
        <v>1</v>
      </c>
    </row>
    <row r="8130" spans="2:10">
      <c r="B8130" s="3">
        <v>40327</v>
      </c>
      <c r="C8130" s="10" t="s">
        <v>24864</v>
      </c>
      <c r="D8130" s="10" t="s">
        <v>24865</v>
      </c>
      <c r="E8130" s="25">
        <v>1</v>
      </c>
      <c r="F8130" s="25">
        <v>0</v>
      </c>
      <c r="G8130" s="10" t="s">
        <v>24866</v>
      </c>
      <c r="H8130" s="25">
        <f>INDEX('Annexe 1 – Données des équipes'!$B$12:$R$114, MATCH(C8130, 'Annexe 1 – Données des équipes'!$B$12:$B$114,0),4)</f>
        <v>20</v>
      </c>
      <c r="I8130" s="25">
        <f>INDEX('Annexe 1 – Données des équipes'!$B$12:$R$114, MATCH(D8130, 'Annexe 1 – Données des équipes'!$B$12:$B$114,0),4)</f>
        <v>70</v>
      </c>
      <c r="J8130" s="25">
        <f t="shared" si="127"/>
        <v>1</v>
      </c>
    </row>
    <row r="8131" spans="2:10">
      <c r="B8131" s="3">
        <v>40327</v>
      </c>
      <c r="C8131" s="10" t="s">
        <v>24867</v>
      </c>
      <c r="D8131" s="10" t="s">
        <v>24868</v>
      </c>
      <c r="E8131" s="25">
        <v>2</v>
      </c>
      <c r="F8131" s="25">
        <v>1</v>
      </c>
      <c r="G8131" s="10" t="s">
        <v>24869</v>
      </c>
      <c r="H8131" s="25">
        <f>INDEX('Annexe 1 – Données des équipes'!$B$12:$R$114, MATCH(C8131, 'Annexe 1 – Données des équipes'!$B$12:$B$114,0),4)</f>
        <v>30</v>
      </c>
      <c r="I8131" s="25">
        <f>INDEX('Annexe 1 – Données des équipes'!$B$12:$R$114, MATCH(D8131, 'Annexe 1 – Données des équipes'!$B$12:$B$114,0),4)</f>
        <v>40</v>
      </c>
      <c r="J8131" s="25">
        <f t="shared" si="127"/>
        <v>1</v>
      </c>
    </row>
    <row r="8132" spans="2:10">
      <c r="B8132" s="3">
        <v>40327</v>
      </c>
      <c r="C8132" s="10" t="s">
        <v>24870</v>
      </c>
      <c r="D8132" s="10" t="s">
        <v>24871</v>
      </c>
      <c r="E8132" s="25">
        <v>3</v>
      </c>
      <c r="F8132" s="25">
        <v>2</v>
      </c>
      <c r="G8132" s="10" t="s">
        <v>24872</v>
      </c>
      <c r="H8132" s="25">
        <f>INDEX('Annexe 1 – Données des équipes'!$B$12:$R$114, MATCH(C8132, 'Annexe 1 – Données des équipes'!$B$12:$B$114,0),4)</f>
        <v>90</v>
      </c>
      <c r="I8132" s="25">
        <f>INDEX('Annexe 1 – Données des équipes'!$B$12:$R$114, MATCH(D8132, 'Annexe 1 – Données des équipes'!$B$12:$B$114,0),4)</f>
        <v>30</v>
      </c>
      <c r="J8132" s="25">
        <f t="shared" si="127"/>
        <v>1</v>
      </c>
    </row>
    <row r="8133" spans="2:10">
      <c r="B8133" s="3">
        <v>40327</v>
      </c>
      <c r="C8133" s="10" t="s">
        <v>24873</v>
      </c>
      <c r="D8133" s="10" t="s">
        <v>24874</v>
      </c>
      <c r="E8133" s="25">
        <v>3</v>
      </c>
      <c r="F8133" s="25">
        <v>2</v>
      </c>
      <c r="G8133" s="10" t="s">
        <v>24875</v>
      </c>
      <c r="H8133" s="25">
        <f>INDEX('Annexe 1 – Données des équipes'!$B$12:$R$114, MATCH(C8133, 'Annexe 1 – Données des équipes'!$B$12:$B$114,0),4)</f>
        <v>60</v>
      </c>
      <c r="I8133" s="25">
        <f>INDEX('Annexe 1 – Données des équipes'!$B$12:$R$114, MATCH(D8133, 'Annexe 1 – Données des équipes'!$B$12:$B$114,0),4)</f>
        <v>50</v>
      </c>
      <c r="J8133" s="25">
        <f t="shared" si="127"/>
        <v>1</v>
      </c>
    </row>
    <row r="8134" spans="2:10">
      <c r="B8134" s="3">
        <v>40328</v>
      </c>
      <c r="C8134" s="10" t="s">
        <v>24876</v>
      </c>
      <c r="D8134" s="10" t="s">
        <v>24877</v>
      </c>
      <c r="E8134" s="25">
        <v>1</v>
      </c>
      <c r="F8134" s="25">
        <v>0</v>
      </c>
      <c r="G8134" s="10" t="s">
        <v>24878</v>
      </c>
      <c r="H8134" s="25">
        <f>INDEX('Annexe 1 – Données des équipes'!$B$12:$R$114, MATCH(C8134, 'Annexe 1 – Données des équipes'!$B$12:$B$114,0),4)</f>
        <v>10</v>
      </c>
      <c r="I8134" s="25">
        <f>INDEX('Annexe 1 – Données des équipes'!$B$12:$R$114, MATCH(D8134, 'Annexe 1 – Données des équipes'!$B$12:$B$114,0),4)</f>
        <v>70</v>
      </c>
      <c r="J8134" s="25">
        <f t="shared" si="127"/>
        <v>1</v>
      </c>
    </row>
    <row r="8135" spans="2:10">
      <c r="B8135" s="3">
        <v>40328</v>
      </c>
      <c r="C8135" s="10" t="s">
        <v>24879</v>
      </c>
      <c r="D8135" s="10" t="s">
        <v>24880</v>
      </c>
      <c r="E8135" s="25">
        <v>1</v>
      </c>
      <c r="F8135" s="25">
        <v>0</v>
      </c>
      <c r="G8135" s="10" t="s">
        <v>24881</v>
      </c>
      <c r="H8135" s="25">
        <f>INDEX('Annexe 1 – Données des équipes'!$B$12:$R$114, MATCH(C8135, 'Annexe 1 – Données des équipes'!$B$12:$B$114,0),4)</f>
        <v>80</v>
      </c>
      <c r="I8135" s="25">
        <f>INDEX('Annexe 1 – Données des équipes'!$B$12:$R$114, MATCH(D8135, 'Annexe 1 – Données des équipes'!$B$12:$B$114,0),4)</f>
        <v>50</v>
      </c>
      <c r="J8135" s="25">
        <f t="shared" si="127"/>
        <v>1</v>
      </c>
    </row>
    <row r="8136" spans="2:10">
      <c r="B8136" s="3">
        <v>40328</v>
      </c>
      <c r="C8136" s="10" t="s">
        <v>24882</v>
      </c>
      <c r="D8136" s="10" t="s">
        <v>24883</v>
      </c>
      <c r="E8136" s="25">
        <v>1</v>
      </c>
      <c r="F8136" s="25">
        <v>2</v>
      </c>
      <c r="G8136" s="10" t="s">
        <v>24884</v>
      </c>
      <c r="H8136" s="25">
        <f>INDEX('Annexe 1 – Données des équipes'!$B$12:$R$114, MATCH(C8136, 'Annexe 1 – Données des équipes'!$B$12:$B$114,0),4)</f>
        <v>50</v>
      </c>
      <c r="I8136" s="25">
        <f>INDEX('Annexe 1 – Données des équipes'!$B$12:$R$114, MATCH(D8136, 'Annexe 1 – Données des équipes'!$B$12:$B$114,0),4)</f>
        <v>90</v>
      </c>
      <c r="J8136" s="25">
        <f t="shared" si="127"/>
        <v>1</v>
      </c>
    </row>
    <row r="8137" spans="2:10">
      <c r="B8137" s="3">
        <v>40330</v>
      </c>
      <c r="C8137" s="10" t="s">
        <v>24885</v>
      </c>
      <c r="D8137" s="10" t="s">
        <v>24886</v>
      </c>
      <c r="E8137" s="25">
        <v>1</v>
      </c>
      <c r="F8137" s="25">
        <v>0</v>
      </c>
      <c r="G8137" s="10" t="s">
        <v>24887</v>
      </c>
      <c r="H8137" s="25">
        <f>INDEX('Annexe 1 – Données des équipes'!$B$12:$R$114, MATCH(C8137, 'Annexe 1 – Données des équipes'!$B$12:$B$114,0),4)</f>
        <v>60</v>
      </c>
      <c r="I8137" s="25">
        <f>INDEX('Annexe 1 – Données des équipes'!$B$12:$R$114, MATCH(D8137, 'Annexe 1 – Données des équipes'!$B$12:$B$114,0),4)</f>
        <v>80</v>
      </c>
      <c r="J8137" s="25">
        <f t="shared" si="127"/>
        <v>1</v>
      </c>
    </row>
    <row r="8138" spans="2:10">
      <c r="B8138" s="3">
        <v>40330</v>
      </c>
      <c r="C8138" s="10" t="s">
        <v>24888</v>
      </c>
      <c r="D8138" s="10" t="s">
        <v>24889</v>
      </c>
      <c r="E8138" s="25">
        <v>0</v>
      </c>
      <c r="F8138" s="25">
        <v>1</v>
      </c>
      <c r="G8138" s="10" t="s">
        <v>24890</v>
      </c>
      <c r="H8138" s="25">
        <f>INDEX('Annexe 1 – Données des équipes'!$B$12:$R$114, MATCH(C8138, 'Annexe 1 – Données des équipes'!$B$12:$B$114,0),4)</f>
        <v>80</v>
      </c>
      <c r="I8138" s="25">
        <f>INDEX('Annexe 1 – Données des équipes'!$B$12:$R$114, MATCH(D8138, 'Annexe 1 – Données des équipes'!$B$12:$B$114,0),4)</f>
        <v>60</v>
      </c>
      <c r="J8138" s="25">
        <f t="shared" si="127"/>
        <v>1</v>
      </c>
    </row>
    <row r="8139" spans="2:10">
      <c r="B8139" s="3">
        <v>40331</v>
      </c>
      <c r="C8139" s="10" t="s">
        <v>24891</v>
      </c>
      <c r="D8139" s="10" t="s">
        <v>24892</v>
      </c>
      <c r="E8139" s="25">
        <v>0</v>
      </c>
      <c r="F8139" s="25">
        <v>1</v>
      </c>
      <c r="G8139" s="10" t="s">
        <v>24893</v>
      </c>
      <c r="H8139" s="25">
        <f>INDEX('Annexe 1 – Données des équipes'!$B$12:$R$114, MATCH(C8139, 'Annexe 1 – Données des équipes'!$B$12:$B$114,0),4)</f>
        <v>10</v>
      </c>
      <c r="I8139" s="25">
        <f>INDEX('Annexe 1 – Données des équipes'!$B$12:$R$114, MATCH(D8139, 'Annexe 1 – Données des équipes'!$B$12:$B$114,0),4)</f>
        <v>80</v>
      </c>
      <c r="J8139" s="25">
        <f t="shared" si="127"/>
        <v>1</v>
      </c>
    </row>
    <row r="8140" spans="2:10">
      <c r="B8140" s="3">
        <v>40331</v>
      </c>
      <c r="C8140" s="10" t="s">
        <v>24894</v>
      </c>
      <c r="D8140" s="10" t="s">
        <v>24895</v>
      </c>
      <c r="E8140" s="25">
        <v>0</v>
      </c>
      <c r="F8140" s="25">
        <v>1</v>
      </c>
      <c r="G8140" s="10" t="s">
        <v>24896</v>
      </c>
      <c r="H8140" s="25">
        <f>INDEX('Annexe 1 – Données des équipes'!$B$12:$R$114, MATCH(C8140, 'Annexe 1 – Données des équipes'!$B$12:$B$114,0),4)</f>
        <v>30</v>
      </c>
      <c r="I8140" s="25">
        <f>INDEX('Annexe 1 – Données des équipes'!$B$12:$R$114, MATCH(D8140, 'Annexe 1 – Données des équipes'!$B$12:$B$114,0),4)</f>
        <v>60</v>
      </c>
      <c r="J8140" s="25">
        <f t="shared" si="127"/>
        <v>1</v>
      </c>
    </row>
    <row r="8141" spans="2:10">
      <c r="B8141" s="3">
        <v>40331</v>
      </c>
      <c r="C8141" s="10" t="s">
        <v>24897</v>
      </c>
      <c r="D8141" s="10" t="s">
        <v>24898</v>
      </c>
      <c r="E8141" s="25">
        <v>0</v>
      </c>
      <c r="F8141" s="25">
        <v>1</v>
      </c>
      <c r="G8141" s="10" t="s">
        <v>24899</v>
      </c>
      <c r="H8141" s="25">
        <f>INDEX('Annexe 1 – Données des équipes'!$B$12:$R$114, MATCH(C8141, 'Annexe 1 – Données des équipes'!$B$12:$B$114,0),4)</f>
        <v>50</v>
      </c>
      <c r="I8141" s="25">
        <f>INDEX('Annexe 1 – Données des équipes'!$B$12:$R$114, MATCH(D8141, 'Annexe 1 – Données des équipes'!$B$12:$B$114,0),4)</f>
        <v>20</v>
      </c>
      <c r="J8141" s="25">
        <f t="shared" si="127"/>
        <v>1</v>
      </c>
    </row>
    <row r="8142" spans="2:10">
      <c r="B8142" s="3">
        <v>40332</v>
      </c>
      <c r="C8142" s="10" t="s">
        <v>24900</v>
      </c>
      <c r="D8142" s="10" t="s">
        <v>24901</v>
      </c>
      <c r="E8142" s="25">
        <v>1</v>
      </c>
      <c r="F8142" s="25">
        <v>2</v>
      </c>
      <c r="G8142" s="10" t="s">
        <v>24902</v>
      </c>
      <c r="H8142" s="25">
        <f>INDEX('Annexe 1 – Données des équipes'!$B$12:$R$114, MATCH(C8142, 'Annexe 1 – Données des équipes'!$B$12:$B$114,0),4)</f>
        <v>90</v>
      </c>
      <c r="I8142" s="25">
        <f>INDEX('Annexe 1 – Données des équipes'!$B$12:$R$114, MATCH(D8142, 'Annexe 1 – Données des équipes'!$B$12:$B$114,0),4)</f>
        <v>80</v>
      </c>
      <c r="J8142" s="25">
        <f t="shared" si="127"/>
        <v>1</v>
      </c>
    </row>
    <row r="8143" spans="2:10">
      <c r="B8143" s="3">
        <v>40332</v>
      </c>
      <c r="C8143" s="10" t="s">
        <v>24903</v>
      </c>
      <c r="D8143" s="10" t="s">
        <v>24904</v>
      </c>
      <c r="E8143" s="25">
        <v>1</v>
      </c>
      <c r="F8143" s="25">
        <v>0</v>
      </c>
      <c r="G8143" s="10" t="s">
        <v>24905</v>
      </c>
      <c r="H8143" s="25">
        <f>INDEX('Annexe 1 – Données des équipes'!$B$12:$R$114, MATCH(C8143, 'Annexe 1 – Données des équipes'!$B$12:$B$114,0),4)</f>
        <v>90</v>
      </c>
      <c r="I8143" s="25">
        <f>INDEX('Annexe 1 – Données des équipes'!$B$12:$R$114, MATCH(D8143, 'Annexe 1 – Données des équipes'!$B$12:$B$114,0),4)</f>
        <v>70</v>
      </c>
      <c r="J8143" s="25">
        <f t="shared" si="127"/>
        <v>1</v>
      </c>
    </row>
    <row r="8144" spans="2:10">
      <c r="B8144" s="3">
        <v>40333</v>
      </c>
      <c r="C8144" s="10" t="s">
        <v>24906</v>
      </c>
      <c r="D8144" s="10" t="s">
        <v>24907</v>
      </c>
      <c r="E8144" s="25">
        <v>0</v>
      </c>
      <c r="F8144" s="25">
        <v>1</v>
      </c>
      <c r="G8144" s="10" t="s">
        <v>24908</v>
      </c>
      <c r="H8144" s="25">
        <f>INDEX('Annexe 1 – Données des équipes'!$B$12:$R$114, MATCH(C8144, 'Annexe 1 – Données des équipes'!$B$12:$B$114,0),4)</f>
        <v>90</v>
      </c>
      <c r="I8144" s="25">
        <f>INDEX('Annexe 1 – Données des équipes'!$B$12:$R$114, MATCH(D8144, 'Annexe 1 – Données des équipes'!$B$12:$B$114,0),4)</f>
        <v>30</v>
      </c>
      <c r="J8144" s="25">
        <f t="shared" si="127"/>
        <v>1</v>
      </c>
    </row>
    <row r="8145" spans="2:10">
      <c r="B8145" s="3">
        <v>40334</v>
      </c>
      <c r="C8145" s="10" t="s">
        <v>24909</v>
      </c>
      <c r="D8145" s="10" t="s">
        <v>24910</v>
      </c>
      <c r="E8145" s="25">
        <v>1</v>
      </c>
      <c r="F8145" s="25">
        <v>0</v>
      </c>
      <c r="G8145" s="10" t="s">
        <v>24911</v>
      </c>
      <c r="H8145" s="25">
        <f>INDEX('Annexe 1 – Données des équipes'!$B$12:$R$114, MATCH(C8145, 'Annexe 1 – Données des équipes'!$B$12:$B$114,0),4)</f>
        <v>20</v>
      </c>
      <c r="I8145" s="25">
        <f>INDEX('Annexe 1 – Données des équipes'!$B$12:$R$114, MATCH(D8145, 'Annexe 1 – Données des équipes'!$B$12:$B$114,0),4)</f>
        <v>20</v>
      </c>
      <c r="J8145" s="25">
        <f t="shared" si="127"/>
        <v>1</v>
      </c>
    </row>
    <row r="8146" spans="2:10">
      <c r="B8146" s="3">
        <v>40334</v>
      </c>
      <c r="C8146" s="10" t="s">
        <v>24912</v>
      </c>
      <c r="D8146" s="10" t="s">
        <v>24913</v>
      </c>
      <c r="E8146" s="25">
        <v>4</v>
      </c>
      <c r="F8146" s="25">
        <v>3</v>
      </c>
      <c r="G8146" s="10" t="s">
        <v>24914</v>
      </c>
      <c r="H8146" s="25">
        <f>INDEX('Annexe 1 – Données des équipes'!$B$12:$R$114, MATCH(C8146, 'Annexe 1 – Données des équipes'!$B$12:$B$114,0),4)</f>
        <v>70</v>
      </c>
      <c r="I8146" s="25">
        <f>INDEX('Annexe 1 – Données des équipes'!$B$12:$R$114, MATCH(D8146, 'Annexe 1 – Données des équipes'!$B$12:$B$114,0),4)</f>
        <v>40</v>
      </c>
      <c r="J8146" s="25">
        <f t="shared" ref="J8146:J8209" si="128">ABS(F8146-E8146)</f>
        <v>1</v>
      </c>
    </row>
    <row r="8147" spans="2:10">
      <c r="B8147" s="3">
        <v>40334</v>
      </c>
      <c r="C8147" s="10" t="s">
        <v>24915</v>
      </c>
      <c r="D8147" s="10" t="s">
        <v>24916</v>
      </c>
      <c r="E8147" s="25">
        <v>1</v>
      </c>
      <c r="F8147" s="25">
        <v>0</v>
      </c>
      <c r="G8147" s="10" t="s">
        <v>24917</v>
      </c>
      <c r="H8147" s="25">
        <f>INDEX('Annexe 1 – Données des équipes'!$B$12:$R$114, MATCH(C8147, 'Annexe 1 – Données des équipes'!$B$12:$B$114,0),4)</f>
        <v>20</v>
      </c>
      <c r="I8147" s="25">
        <f>INDEX('Annexe 1 – Données des équipes'!$B$12:$R$114, MATCH(D8147, 'Annexe 1 – Données des équipes'!$B$12:$B$114,0),4)</f>
        <v>80</v>
      </c>
      <c r="J8147" s="25">
        <f t="shared" si="128"/>
        <v>1</v>
      </c>
    </row>
    <row r="8148" spans="2:10">
      <c r="B8148" s="3">
        <v>40341</v>
      </c>
      <c r="C8148" s="10" t="s">
        <v>24918</v>
      </c>
      <c r="D8148" s="10" t="s">
        <v>24919</v>
      </c>
      <c r="E8148" s="25">
        <v>1</v>
      </c>
      <c r="F8148" s="25">
        <v>0</v>
      </c>
      <c r="G8148" s="10" t="s">
        <v>24920</v>
      </c>
      <c r="H8148" s="25">
        <f>INDEX('Annexe 1 – Données des équipes'!$B$12:$R$114, MATCH(C8148, 'Annexe 1 – Données des équipes'!$B$12:$B$114,0),4)</f>
        <v>90</v>
      </c>
      <c r="I8148" s="25">
        <f>INDEX('Annexe 1 – Données des équipes'!$B$12:$R$114, MATCH(D8148, 'Annexe 1 – Données des équipes'!$B$12:$B$114,0),4)</f>
        <v>50</v>
      </c>
      <c r="J8148" s="25">
        <f t="shared" si="128"/>
        <v>1</v>
      </c>
    </row>
    <row r="8149" spans="2:10">
      <c r="B8149" s="3">
        <v>40342</v>
      </c>
      <c r="C8149" s="10" t="s">
        <v>24921</v>
      </c>
      <c r="D8149" s="10" t="s">
        <v>24922</v>
      </c>
      <c r="E8149" s="25">
        <v>0</v>
      </c>
      <c r="F8149" s="25">
        <v>1</v>
      </c>
      <c r="G8149" s="10" t="s">
        <v>24923</v>
      </c>
      <c r="H8149" s="25">
        <f>INDEX('Annexe 1 – Données des équipes'!$B$12:$R$114, MATCH(C8149, 'Annexe 1 – Données des équipes'!$B$12:$B$114,0),4)</f>
        <v>20</v>
      </c>
      <c r="I8149" s="25">
        <f>INDEX('Annexe 1 – Données des équipes'!$B$12:$R$114, MATCH(D8149, 'Annexe 1 – Données des équipes'!$B$12:$B$114,0),4)</f>
        <v>40</v>
      </c>
      <c r="J8149" s="25">
        <f t="shared" si="128"/>
        <v>1</v>
      </c>
    </row>
    <row r="8150" spans="2:10">
      <c r="B8150" s="3">
        <v>40342</v>
      </c>
      <c r="C8150" s="10" t="s">
        <v>24924</v>
      </c>
      <c r="D8150" s="10" t="s">
        <v>24925</v>
      </c>
      <c r="E8150" s="25">
        <v>0</v>
      </c>
      <c r="F8150" s="25">
        <v>1</v>
      </c>
      <c r="G8150" s="10" t="s">
        <v>24926</v>
      </c>
      <c r="H8150" s="25">
        <f>INDEX('Annexe 1 – Données des équipes'!$B$12:$R$114, MATCH(C8150, 'Annexe 1 – Données des équipes'!$B$12:$B$114,0),4)</f>
        <v>70</v>
      </c>
      <c r="I8150" s="25">
        <f>INDEX('Annexe 1 – Données des équipes'!$B$12:$R$114, MATCH(D8150, 'Annexe 1 – Données des équipes'!$B$12:$B$114,0),4)</f>
        <v>40</v>
      </c>
      <c r="J8150" s="25">
        <f t="shared" si="128"/>
        <v>1</v>
      </c>
    </row>
    <row r="8151" spans="2:10">
      <c r="B8151" s="3">
        <v>40343</v>
      </c>
      <c r="C8151" s="10" t="s">
        <v>24927</v>
      </c>
      <c r="D8151" s="10" t="s">
        <v>24928</v>
      </c>
      <c r="E8151" s="25">
        <v>1</v>
      </c>
      <c r="F8151" s="25">
        <v>0</v>
      </c>
      <c r="G8151" s="10" t="s">
        <v>24929</v>
      </c>
      <c r="H8151" s="25">
        <f>INDEX('Annexe 1 – Données des équipes'!$B$12:$R$114, MATCH(C8151, 'Annexe 1 – Données des équipes'!$B$12:$B$114,0),4)</f>
        <v>50</v>
      </c>
      <c r="I8151" s="25">
        <f>INDEX('Annexe 1 – Données des équipes'!$B$12:$R$114, MATCH(D8151, 'Annexe 1 – Données des équipes'!$B$12:$B$114,0),4)</f>
        <v>40</v>
      </c>
      <c r="J8151" s="25">
        <f t="shared" si="128"/>
        <v>1</v>
      </c>
    </row>
    <row r="8152" spans="2:10">
      <c r="B8152" s="3">
        <v>40345</v>
      </c>
      <c r="C8152" s="10" t="s">
        <v>24930</v>
      </c>
      <c r="D8152" s="10" t="s">
        <v>24931</v>
      </c>
      <c r="E8152" s="25">
        <v>0</v>
      </c>
      <c r="F8152" s="25">
        <v>1</v>
      </c>
      <c r="G8152" s="10" t="s">
        <v>24932</v>
      </c>
      <c r="H8152" s="25">
        <f>INDEX('Annexe 1 – Données des équipes'!$B$12:$R$114, MATCH(C8152, 'Annexe 1 – Données des équipes'!$B$12:$B$114,0),4)</f>
        <v>40</v>
      </c>
      <c r="I8152" s="25">
        <f>INDEX('Annexe 1 – Données des équipes'!$B$12:$R$114, MATCH(D8152, 'Annexe 1 – Données des équipes'!$B$12:$B$114,0),4)</f>
        <v>80</v>
      </c>
      <c r="J8152" s="25">
        <f t="shared" si="128"/>
        <v>1</v>
      </c>
    </row>
    <row r="8153" spans="2:10">
      <c r="B8153" s="3">
        <v>40345</v>
      </c>
      <c r="C8153" s="10" t="s">
        <v>24933</v>
      </c>
      <c r="D8153" s="10" t="s">
        <v>24934</v>
      </c>
      <c r="E8153" s="25">
        <v>0</v>
      </c>
      <c r="F8153" s="25">
        <v>1</v>
      </c>
      <c r="G8153" s="10" t="s">
        <v>24935</v>
      </c>
      <c r="H8153" s="25">
        <f>INDEX('Annexe 1 – Données des équipes'!$B$12:$R$114, MATCH(C8153, 'Annexe 1 – Données des équipes'!$B$12:$B$114,0),4)</f>
        <v>90</v>
      </c>
      <c r="I8153" s="25">
        <f>INDEX('Annexe 1 – Données des équipes'!$B$12:$R$114, MATCH(D8153, 'Annexe 1 – Données des équipes'!$B$12:$B$114,0),4)</f>
        <v>80</v>
      </c>
      <c r="J8153" s="25">
        <f t="shared" si="128"/>
        <v>1</v>
      </c>
    </row>
    <row r="8154" spans="2:10">
      <c r="B8154" s="3">
        <v>40346</v>
      </c>
      <c r="C8154" s="10" t="s">
        <v>24936</v>
      </c>
      <c r="D8154" s="10" t="s">
        <v>24937</v>
      </c>
      <c r="E8154" s="25">
        <v>2</v>
      </c>
      <c r="F8154" s="25">
        <v>1</v>
      </c>
      <c r="G8154" s="10" t="s">
        <v>24938</v>
      </c>
      <c r="H8154" s="25">
        <f>INDEX('Annexe 1 – Données des équipes'!$B$12:$R$114, MATCH(C8154, 'Annexe 1 – Données des équipes'!$B$12:$B$114,0),4)</f>
        <v>50</v>
      </c>
      <c r="I8154" s="25">
        <f>INDEX('Annexe 1 – Données des équipes'!$B$12:$R$114, MATCH(D8154, 'Annexe 1 – Données des équipes'!$B$12:$B$114,0),4)</f>
        <v>50</v>
      </c>
      <c r="J8154" s="25">
        <f t="shared" si="128"/>
        <v>1</v>
      </c>
    </row>
    <row r="8155" spans="2:10">
      <c r="B8155" s="3">
        <v>40347</v>
      </c>
      <c r="C8155" s="10" t="s">
        <v>24939</v>
      </c>
      <c r="D8155" s="10" t="s">
        <v>24940</v>
      </c>
      <c r="E8155" s="25">
        <v>0</v>
      </c>
      <c r="F8155" s="25">
        <v>1</v>
      </c>
      <c r="G8155" s="10" t="s">
        <v>24941</v>
      </c>
      <c r="H8155" s="25">
        <f>INDEX('Annexe 1 – Données des équipes'!$B$12:$R$114, MATCH(C8155, 'Annexe 1 – Données des équipes'!$B$12:$B$114,0),4)</f>
        <v>90</v>
      </c>
      <c r="I8155" s="25">
        <f>INDEX('Annexe 1 – Données des équipes'!$B$12:$R$114, MATCH(D8155, 'Annexe 1 – Données des équipes'!$B$12:$B$114,0),4)</f>
        <v>70</v>
      </c>
      <c r="J8155" s="25">
        <f t="shared" si="128"/>
        <v>1</v>
      </c>
    </row>
    <row r="8156" spans="2:10">
      <c r="B8156" s="3">
        <v>40348</v>
      </c>
      <c r="C8156" s="10" t="s">
        <v>24942</v>
      </c>
      <c r="D8156" s="10" t="s">
        <v>24943</v>
      </c>
      <c r="E8156" s="25">
        <v>1</v>
      </c>
      <c r="F8156" s="25">
        <v>2</v>
      </c>
      <c r="G8156" s="10" t="s">
        <v>24944</v>
      </c>
      <c r="H8156" s="25">
        <f>INDEX('Annexe 1 – Données des équipes'!$B$12:$R$114, MATCH(C8156, 'Annexe 1 – Données des équipes'!$B$12:$B$114,0),4)</f>
        <v>40</v>
      </c>
      <c r="I8156" s="25">
        <f>INDEX('Annexe 1 – Données des équipes'!$B$12:$R$114, MATCH(D8156, 'Annexe 1 – Données des équipes'!$B$12:$B$114,0),4)</f>
        <v>80</v>
      </c>
      <c r="J8156" s="25">
        <f t="shared" si="128"/>
        <v>1</v>
      </c>
    </row>
    <row r="8157" spans="2:10">
      <c r="B8157" s="3">
        <v>40348</v>
      </c>
      <c r="C8157" s="10" t="s">
        <v>24945</v>
      </c>
      <c r="D8157" s="10" t="s">
        <v>24946</v>
      </c>
      <c r="E8157" s="25">
        <v>1</v>
      </c>
      <c r="F8157" s="25">
        <v>0</v>
      </c>
      <c r="G8157" s="10" t="s">
        <v>24947</v>
      </c>
      <c r="H8157" s="25">
        <f>INDEX('Annexe 1 – Données des équipes'!$B$12:$R$114, MATCH(C8157, 'Annexe 1 – Données des équipes'!$B$12:$B$114,0),4)</f>
        <v>80</v>
      </c>
      <c r="I8157" s="25">
        <f>INDEX('Annexe 1 – Données des équipes'!$B$12:$R$114, MATCH(D8157, 'Annexe 1 – Données des équipes'!$B$12:$B$114,0),4)</f>
        <v>50</v>
      </c>
      <c r="J8157" s="25">
        <f t="shared" si="128"/>
        <v>1</v>
      </c>
    </row>
    <row r="8158" spans="2:10">
      <c r="B8158" s="3">
        <v>40350</v>
      </c>
      <c r="C8158" s="10" t="s">
        <v>24948</v>
      </c>
      <c r="D8158" s="10" t="s">
        <v>24949</v>
      </c>
      <c r="E8158" s="25">
        <v>1</v>
      </c>
      <c r="F8158" s="25">
        <v>0</v>
      </c>
      <c r="G8158" s="10" t="s">
        <v>24950</v>
      </c>
      <c r="H8158" s="25">
        <f>INDEX('Annexe 1 – Données des équipes'!$B$12:$R$114, MATCH(C8158, 'Annexe 1 – Données des équipes'!$B$12:$B$114,0),4)</f>
        <v>80</v>
      </c>
      <c r="I8158" s="25">
        <f>INDEX('Annexe 1 – Données des équipes'!$B$12:$R$114, MATCH(D8158, 'Annexe 1 – Données des équipes'!$B$12:$B$114,0),4)</f>
        <v>80</v>
      </c>
      <c r="J8158" s="25">
        <f t="shared" si="128"/>
        <v>1</v>
      </c>
    </row>
    <row r="8159" spans="2:10">
      <c r="B8159" s="3">
        <v>40351</v>
      </c>
      <c r="C8159" s="10" t="s">
        <v>24951</v>
      </c>
      <c r="D8159" s="10" t="s">
        <v>24952</v>
      </c>
      <c r="E8159" s="25">
        <v>1</v>
      </c>
      <c r="F8159" s="25">
        <v>2</v>
      </c>
      <c r="G8159" s="10" t="s">
        <v>24953</v>
      </c>
      <c r="H8159" s="25">
        <f>INDEX('Annexe 1 – Données des équipes'!$B$12:$R$114, MATCH(C8159, 'Annexe 1 – Données des équipes'!$B$12:$B$114,0),4)</f>
        <v>90</v>
      </c>
      <c r="I8159" s="25">
        <f>INDEX('Annexe 1 – Données des équipes'!$B$12:$R$114, MATCH(D8159, 'Annexe 1 – Données des équipes'!$B$12:$B$114,0),4)</f>
        <v>20</v>
      </c>
      <c r="J8159" s="25">
        <f t="shared" si="128"/>
        <v>1</v>
      </c>
    </row>
    <row r="8160" spans="2:10">
      <c r="B8160" s="3">
        <v>40351</v>
      </c>
      <c r="C8160" s="10" t="s">
        <v>24954</v>
      </c>
      <c r="D8160" s="10" t="s">
        <v>24955</v>
      </c>
      <c r="E8160" s="25">
        <v>0</v>
      </c>
      <c r="F8160" s="25">
        <v>1</v>
      </c>
      <c r="G8160" s="10" t="s">
        <v>24956</v>
      </c>
      <c r="H8160" s="25">
        <f>INDEX('Annexe 1 – Données des équipes'!$B$12:$R$114, MATCH(C8160, 'Annexe 1 – Données des équipes'!$B$12:$B$114,0),4)</f>
        <v>80</v>
      </c>
      <c r="I8160" s="25">
        <f>INDEX('Annexe 1 – Données des équipes'!$B$12:$R$114, MATCH(D8160, 'Annexe 1 – Données des équipes'!$B$12:$B$114,0),4)</f>
        <v>80</v>
      </c>
      <c r="J8160" s="25">
        <f t="shared" si="128"/>
        <v>1</v>
      </c>
    </row>
    <row r="8161" spans="2:10">
      <c r="B8161" s="3">
        <v>40352</v>
      </c>
      <c r="C8161" s="10" t="s">
        <v>24957</v>
      </c>
      <c r="D8161" s="10" t="s">
        <v>24958</v>
      </c>
      <c r="E8161" s="25">
        <v>2</v>
      </c>
      <c r="F8161" s="25">
        <v>1</v>
      </c>
      <c r="G8161" s="10" t="s">
        <v>24959</v>
      </c>
      <c r="H8161" s="25">
        <f>INDEX('Annexe 1 – Données des équipes'!$B$12:$R$114, MATCH(C8161, 'Annexe 1 – Données des équipes'!$B$12:$B$114,0),4)</f>
        <v>60</v>
      </c>
      <c r="I8161" s="25">
        <f>INDEX('Annexe 1 – Données des équipes'!$B$12:$R$114, MATCH(D8161, 'Annexe 1 – Données des équipes'!$B$12:$B$114,0),4)</f>
        <v>70</v>
      </c>
      <c r="J8161" s="25">
        <f t="shared" si="128"/>
        <v>1</v>
      </c>
    </row>
    <row r="8162" spans="2:10">
      <c r="B8162" s="3">
        <v>40352</v>
      </c>
      <c r="C8162" s="10" t="s">
        <v>24960</v>
      </c>
      <c r="D8162" s="10" t="s">
        <v>24961</v>
      </c>
      <c r="E8162" s="25">
        <v>0</v>
      </c>
      <c r="F8162" s="25">
        <v>1</v>
      </c>
      <c r="G8162" s="10" t="s">
        <v>24962</v>
      </c>
      <c r="H8162" s="25">
        <f>INDEX('Annexe 1 – Données des équipes'!$B$12:$R$114, MATCH(C8162, 'Annexe 1 – Données des équipes'!$B$12:$B$114,0),4)</f>
        <v>40</v>
      </c>
      <c r="I8162" s="25">
        <f>INDEX('Annexe 1 – Données des équipes'!$B$12:$R$114, MATCH(D8162, 'Annexe 1 – Données des équipes'!$B$12:$B$114,0),4)</f>
        <v>90</v>
      </c>
      <c r="J8162" s="25">
        <f t="shared" si="128"/>
        <v>1</v>
      </c>
    </row>
    <row r="8163" spans="2:10">
      <c r="B8163" s="3">
        <v>40352</v>
      </c>
      <c r="C8163" s="10" t="s">
        <v>24963</v>
      </c>
      <c r="D8163" s="10" t="s">
        <v>24964</v>
      </c>
      <c r="E8163" s="25">
        <v>0</v>
      </c>
      <c r="F8163" s="25">
        <v>1</v>
      </c>
      <c r="G8163" s="10" t="s">
        <v>24965</v>
      </c>
      <c r="H8163" s="25">
        <f>INDEX('Annexe 1 – Données des équipes'!$B$12:$R$114, MATCH(C8163, 'Annexe 1 – Données des équipes'!$B$12:$B$114,0),4)</f>
        <v>40</v>
      </c>
      <c r="I8163" s="25">
        <f>INDEX('Annexe 1 – Données des équipes'!$B$12:$R$114, MATCH(D8163, 'Annexe 1 – Données des équipes'!$B$12:$B$114,0),4)</f>
        <v>90</v>
      </c>
      <c r="J8163" s="25">
        <f t="shared" si="128"/>
        <v>1</v>
      </c>
    </row>
    <row r="8164" spans="2:10">
      <c r="B8164" s="3">
        <v>40353</v>
      </c>
      <c r="C8164" s="10" t="s">
        <v>24966</v>
      </c>
      <c r="D8164" s="10" t="s">
        <v>24967</v>
      </c>
      <c r="E8164" s="25">
        <v>1</v>
      </c>
      <c r="F8164" s="25">
        <v>2</v>
      </c>
      <c r="G8164" s="10" t="s">
        <v>24968</v>
      </c>
      <c r="H8164" s="25">
        <f>INDEX('Annexe 1 – Données des équipes'!$B$12:$R$114, MATCH(C8164, 'Annexe 1 – Données des équipes'!$B$12:$B$114,0),4)</f>
        <v>40</v>
      </c>
      <c r="I8164" s="25">
        <f>INDEX('Annexe 1 – Données des équipes'!$B$12:$R$114, MATCH(D8164, 'Annexe 1 – Données des équipes'!$B$12:$B$114,0),4)</f>
        <v>80</v>
      </c>
      <c r="J8164" s="25">
        <f t="shared" si="128"/>
        <v>1</v>
      </c>
    </row>
    <row r="8165" spans="2:10">
      <c r="B8165" s="3">
        <v>40353</v>
      </c>
      <c r="C8165" s="10" t="s">
        <v>24969</v>
      </c>
      <c r="D8165" s="10" t="s">
        <v>24970</v>
      </c>
      <c r="E8165" s="25">
        <v>3</v>
      </c>
      <c r="F8165" s="25">
        <v>2</v>
      </c>
      <c r="G8165" s="10" t="s">
        <v>24971</v>
      </c>
      <c r="H8165" s="25">
        <f>INDEX('Annexe 1 – Données des équipes'!$B$12:$R$114, MATCH(C8165, 'Annexe 1 – Données des équipes'!$B$12:$B$114,0),4)</f>
        <v>70</v>
      </c>
      <c r="I8165" s="25">
        <f>INDEX('Annexe 1 – Données des équipes'!$B$12:$R$114, MATCH(D8165, 'Annexe 1 – Données des équipes'!$B$12:$B$114,0),4)</f>
        <v>90</v>
      </c>
      <c r="J8165" s="25">
        <f t="shared" si="128"/>
        <v>1</v>
      </c>
    </row>
    <row r="8166" spans="2:10">
      <c r="B8166" s="3">
        <v>40354</v>
      </c>
      <c r="C8166" s="10" t="s">
        <v>24972</v>
      </c>
      <c r="D8166" s="10" t="s">
        <v>24973</v>
      </c>
      <c r="E8166" s="25">
        <v>1</v>
      </c>
      <c r="F8166" s="25">
        <v>2</v>
      </c>
      <c r="G8166" s="10" t="s">
        <v>24974</v>
      </c>
      <c r="H8166" s="25">
        <f>INDEX('Annexe 1 – Données des équipes'!$B$12:$R$114, MATCH(C8166, 'Annexe 1 – Données des équipes'!$B$12:$B$114,0),4)</f>
        <v>80</v>
      </c>
      <c r="I8166" s="25">
        <f>INDEX('Annexe 1 – Données des équipes'!$B$12:$R$114, MATCH(D8166, 'Annexe 1 – Données des équipes'!$B$12:$B$114,0),4)</f>
        <v>90</v>
      </c>
      <c r="J8166" s="25">
        <f t="shared" si="128"/>
        <v>1</v>
      </c>
    </row>
    <row r="8167" spans="2:10">
      <c r="B8167" s="3">
        <v>40355</v>
      </c>
      <c r="C8167" s="10" t="s">
        <v>24975</v>
      </c>
      <c r="D8167" s="10" t="s">
        <v>24976</v>
      </c>
      <c r="E8167" s="25">
        <v>2</v>
      </c>
      <c r="F8167" s="25">
        <v>1</v>
      </c>
      <c r="G8167" s="10" t="s">
        <v>24977</v>
      </c>
      <c r="H8167" s="25">
        <f>INDEX('Annexe 1 – Données des équipes'!$B$12:$R$114, MATCH(C8167, 'Annexe 1 – Données des équipes'!$B$12:$B$114,0),4)</f>
        <v>80</v>
      </c>
      <c r="I8167" s="25">
        <f>INDEX('Annexe 1 – Données des équipes'!$B$12:$R$114, MATCH(D8167, 'Annexe 1 – Données des équipes'!$B$12:$B$114,0),4)</f>
        <v>70</v>
      </c>
      <c r="J8167" s="25">
        <f t="shared" si="128"/>
        <v>1</v>
      </c>
    </row>
    <row r="8168" spans="2:10">
      <c r="B8168" s="3">
        <v>40357</v>
      </c>
      <c r="C8168" s="10" t="s">
        <v>24978</v>
      </c>
      <c r="D8168" s="10" t="s">
        <v>24979</v>
      </c>
      <c r="E8168" s="25">
        <v>2</v>
      </c>
      <c r="F8168" s="25">
        <v>1</v>
      </c>
      <c r="G8168" s="10" t="s">
        <v>24980</v>
      </c>
      <c r="H8168" s="25">
        <f>INDEX('Annexe 1 – Données des équipes'!$B$12:$R$114, MATCH(C8168, 'Annexe 1 – Données des équipes'!$B$12:$B$114,0),4)</f>
        <v>80</v>
      </c>
      <c r="I8168" s="25">
        <f>INDEX('Annexe 1 – Données des équipes'!$B$12:$R$114, MATCH(D8168, 'Annexe 1 – Données des équipes'!$B$12:$B$114,0),4)</f>
        <v>70</v>
      </c>
      <c r="J8168" s="25">
        <f t="shared" si="128"/>
        <v>1</v>
      </c>
    </row>
    <row r="8169" spans="2:10">
      <c r="B8169" s="3">
        <v>40358</v>
      </c>
      <c r="C8169" s="10" t="s">
        <v>24981</v>
      </c>
      <c r="D8169" s="10" t="s">
        <v>24982</v>
      </c>
      <c r="E8169" s="25">
        <v>1</v>
      </c>
      <c r="F8169" s="25">
        <v>0</v>
      </c>
      <c r="G8169" s="10" t="s">
        <v>24983</v>
      </c>
      <c r="H8169" s="25">
        <f>INDEX('Annexe 1 – Données des équipes'!$B$12:$R$114, MATCH(C8169, 'Annexe 1 – Données des équipes'!$B$12:$B$114,0),4)</f>
        <v>90</v>
      </c>
      <c r="I8169" s="25">
        <f>INDEX('Annexe 1 – Données des équipes'!$B$12:$R$114, MATCH(D8169, 'Annexe 1 – Données des équipes'!$B$12:$B$114,0),4)</f>
        <v>90</v>
      </c>
      <c r="J8169" s="25">
        <f t="shared" si="128"/>
        <v>1</v>
      </c>
    </row>
    <row r="8170" spans="2:10">
      <c r="B8170" s="3">
        <v>40361</v>
      </c>
      <c r="C8170" s="10" t="s">
        <v>24984</v>
      </c>
      <c r="D8170" s="10" t="s">
        <v>24985</v>
      </c>
      <c r="E8170" s="25">
        <v>2</v>
      </c>
      <c r="F8170" s="25">
        <v>1</v>
      </c>
      <c r="G8170" s="10" t="s">
        <v>24986</v>
      </c>
      <c r="H8170" s="25">
        <f>INDEX('Annexe 1 – Données des équipes'!$B$12:$R$114, MATCH(C8170, 'Annexe 1 – Données des équipes'!$B$12:$B$114,0),4)</f>
        <v>80</v>
      </c>
      <c r="I8170" s="25">
        <f>INDEX('Annexe 1 – Données des équipes'!$B$12:$R$114, MATCH(D8170, 'Annexe 1 – Données des équipes'!$B$12:$B$114,0),4)</f>
        <v>90</v>
      </c>
      <c r="J8170" s="25">
        <f t="shared" si="128"/>
        <v>1</v>
      </c>
    </row>
    <row r="8171" spans="2:10">
      <c r="B8171" s="3">
        <v>40362</v>
      </c>
      <c r="C8171" s="10" t="s">
        <v>24987</v>
      </c>
      <c r="D8171" s="10" t="s">
        <v>24988</v>
      </c>
      <c r="E8171" s="25">
        <v>0</v>
      </c>
      <c r="F8171" s="25">
        <v>1</v>
      </c>
      <c r="G8171" s="10" t="s">
        <v>24989</v>
      </c>
      <c r="H8171" s="25">
        <f>INDEX('Annexe 1 – Données des équipes'!$B$12:$R$114, MATCH(C8171, 'Annexe 1 – Données des équipes'!$B$12:$B$114,0),4)</f>
        <v>70</v>
      </c>
      <c r="I8171" s="25">
        <f>INDEX('Annexe 1 – Données des équipes'!$B$12:$R$114, MATCH(D8171, 'Annexe 1 – Données des équipes'!$B$12:$B$114,0),4)</f>
        <v>90</v>
      </c>
      <c r="J8171" s="25">
        <f t="shared" si="128"/>
        <v>1</v>
      </c>
    </row>
    <row r="8172" spans="2:10">
      <c r="B8172" s="3">
        <v>40365</v>
      </c>
      <c r="C8172" s="10" t="s">
        <v>24990</v>
      </c>
      <c r="D8172" s="10" t="s">
        <v>24991</v>
      </c>
      <c r="E8172" s="25">
        <v>2</v>
      </c>
      <c r="F8172" s="25">
        <v>3</v>
      </c>
      <c r="G8172" s="10" t="s">
        <v>24992</v>
      </c>
      <c r="H8172" s="25">
        <f>INDEX('Annexe 1 – Données des équipes'!$B$12:$R$114, MATCH(C8172, 'Annexe 1 – Données des équipes'!$B$12:$B$114,0),4)</f>
        <v>80</v>
      </c>
      <c r="I8172" s="25">
        <f>INDEX('Annexe 1 – Données des équipes'!$B$12:$R$114, MATCH(D8172, 'Annexe 1 – Données des équipes'!$B$12:$B$114,0),4)</f>
        <v>80</v>
      </c>
      <c r="J8172" s="25">
        <f t="shared" si="128"/>
        <v>1</v>
      </c>
    </row>
    <row r="8173" spans="2:10">
      <c r="B8173" s="3">
        <v>40366</v>
      </c>
      <c r="C8173" s="10" t="s">
        <v>24993</v>
      </c>
      <c r="D8173" s="10" t="s">
        <v>24994</v>
      </c>
      <c r="E8173" s="25">
        <v>0</v>
      </c>
      <c r="F8173" s="25">
        <v>1</v>
      </c>
      <c r="G8173" s="10" t="s">
        <v>24995</v>
      </c>
      <c r="H8173" s="25">
        <f>INDEX('Annexe 1 – Données des équipes'!$B$12:$R$114, MATCH(C8173, 'Annexe 1 – Données des équipes'!$B$12:$B$114,0),4)</f>
        <v>90</v>
      </c>
      <c r="I8173" s="25">
        <f>INDEX('Annexe 1 – Données des équipes'!$B$12:$R$114, MATCH(D8173, 'Annexe 1 – Données des équipes'!$B$12:$B$114,0),4)</f>
        <v>90</v>
      </c>
      <c r="J8173" s="25">
        <f t="shared" si="128"/>
        <v>1</v>
      </c>
    </row>
    <row r="8174" spans="2:10">
      <c r="B8174" s="3">
        <v>40369</v>
      </c>
      <c r="C8174" s="10" t="s">
        <v>24996</v>
      </c>
      <c r="D8174" s="10" t="s">
        <v>24997</v>
      </c>
      <c r="E8174" s="25">
        <v>2</v>
      </c>
      <c r="F8174" s="25">
        <v>3</v>
      </c>
      <c r="G8174" s="10" t="s">
        <v>24998</v>
      </c>
      <c r="H8174" s="25">
        <f>INDEX('Annexe 1 – Données des équipes'!$B$12:$R$114, MATCH(C8174, 'Annexe 1 – Données des équipes'!$B$12:$B$114,0),4)</f>
        <v>80</v>
      </c>
      <c r="I8174" s="25">
        <f>INDEX('Annexe 1 – Données des équipes'!$B$12:$R$114, MATCH(D8174, 'Annexe 1 – Données des équipes'!$B$12:$B$114,0),4)</f>
        <v>90</v>
      </c>
      <c r="J8174" s="25">
        <f t="shared" si="128"/>
        <v>1</v>
      </c>
    </row>
    <row r="8175" spans="2:10">
      <c r="B8175" s="3">
        <v>40370</v>
      </c>
      <c r="C8175" s="10" t="s">
        <v>24999</v>
      </c>
      <c r="D8175" s="10" t="s">
        <v>25000</v>
      </c>
      <c r="E8175" s="25">
        <v>0</v>
      </c>
      <c r="F8175" s="25">
        <v>1</v>
      </c>
      <c r="G8175" s="10" t="s">
        <v>25001</v>
      </c>
      <c r="H8175" s="25">
        <f>INDEX('Annexe 1 – Données des équipes'!$B$12:$R$114, MATCH(C8175, 'Annexe 1 – Données des équipes'!$B$12:$B$114,0),4)</f>
        <v>80</v>
      </c>
      <c r="I8175" s="25">
        <f>INDEX('Annexe 1 – Données des équipes'!$B$12:$R$114, MATCH(D8175, 'Annexe 1 – Données des équipes'!$B$12:$B$114,0),4)</f>
        <v>90</v>
      </c>
      <c r="J8175" s="25">
        <f t="shared" si="128"/>
        <v>1</v>
      </c>
    </row>
    <row r="8176" spans="2:10">
      <c r="B8176" s="3">
        <v>38752</v>
      </c>
      <c r="C8176" s="10" t="s">
        <v>25002</v>
      </c>
      <c r="D8176" s="10" t="s">
        <v>25003</v>
      </c>
      <c r="E8176" s="25">
        <v>1</v>
      </c>
      <c r="F8176" s="25">
        <v>1</v>
      </c>
      <c r="G8176" s="10" t="s">
        <v>25004</v>
      </c>
      <c r="H8176" s="25">
        <f>INDEX('Annexe 1 – Données des équipes'!$B$12:$R$114, MATCH(C8176, 'Annexe 1 – Données des équipes'!$B$12:$B$114,0),4)</f>
        <v>40</v>
      </c>
      <c r="I8176" s="25">
        <f>INDEX('Annexe 1 – Données des équipes'!$B$12:$R$114, MATCH(D8176, 'Annexe 1 – Données des équipes'!$B$12:$B$114,0),4)</f>
        <v>30</v>
      </c>
      <c r="J8176" s="25">
        <f t="shared" si="128"/>
        <v>0</v>
      </c>
    </row>
    <row r="8177" spans="2:10">
      <c r="B8177" s="3">
        <v>40401</v>
      </c>
      <c r="C8177" s="10" t="s">
        <v>25005</v>
      </c>
      <c r="D8177" s="10" t="s">
        <v>25006</v>
      </c>
      <c r="E8177" s="25">
        <v>1</v>
      </c>
      <c r="F8177" s="25">
        <v>0</v>
      </c>
      <c r="G8177" s="10" t="s">
        <v>25007</v>
      </c>
      <c r="H8177" s="25">
        <f>INDEX('Annexe 1 – Données des équipes'!$B$12:$R$114, MATCH(C8177, 'Annexe 1 – Données des équipes'!$B$12:$B$114,0),4)</f>
        <v>40</v>
      </c>
      <c r="I8177" s="25">
        <f>INDEX('Annexe 1 – Données des équipes'!$B$12:$R$114, MATCH(D8177, 'Annexe 1 – Données des équipes'!$B$12:$B$114,0),4)</f>
        <v>30</v>
      </c>
      <c r="J8177" s="25">
        <f t="shared" si="128"/>
        <v>1</v>
      </c>
    </row>
    <row r="8178" spans="2:10">
      <c r="B8178" s="3">
        <v>40401</v>
      </c>
      <c r="C8178" s="10" t="s">
        <v>25008</v>
      </c>
      <c r="D8178" s="10" t="s">
        <v>25009</v>
      </c>
      <c r="E8178" s="25">
        <v>0</v>
      </c>
      <c r="F8178" s="25">
        <v>1</v>
      </c>
      <c r="G8178" s="10" t="s">
        <v>25010</v>
      </c>
      <c r="H8178" s="25">
        <f>INDEX('Annexe 1 – Données des équipes'!$B$12:$R$114, MATCH(C8178, 'Annexe 1 – Données des équipes'!$B$12:$B$114,0),4)</f>
        <v>60</v>
      </c>
      <c r="I8178" s="25">
        <f>INDEX('Annexe 1 – Données des équipes'!$B$12:$R$114, MATCH(D8178, 'Annexe 1 – Données des équipes'!$B$12:$B$114,0),4)</f>
        <v>80</v>
      </c>
      <c r="J8178" s="25">
        <f t="shared" si="128"/>
        <v>1</v>
      </c>
    </row>
    <row r="8179" spans="2:10">
      <c r="B8179" s="3">
        <v>40401</v>
      </c>
      <c r="C8179" s="10" t="s">
        <v>25011</v>
      </c>
      <c r="D8179" s="10" t="s">
        <v>25012</v>
      </c>
      <c r="E8179" s="25">
        <v>2</v>
      </c>
      <c r="F8179" s="25">
        <v>1</v>
      </c>
      <c r="G8179" s="10" t="s">
        <v>25013</v>
      </c>
      <c r="H8179" s="25">
        <f>INDEX('Annexe 1 – Données des équipes'!$B$12:$R$114, MATCH(C8179, 'Annexe 1 – Données des équipes'!$B$12:$B$114,0),4)</f>
        <v>90</v>
      </c>
      <c r="I8179" s="25">
        <f>INDEX('Annexe 1 – Données des équipes'!$B$12:$R$114, MATCH(D8179, 'Annexe 1 – Données des équipes'!$B$12:$B$114,0),4)</f>
        <v>40</v>
      </c>
      <c r="J8179" s="25">
        <f t="shared" si="128"/>
        <v>1</v>
      </c>
    </row>
    <row r="8180" spans="2:10">
      <c r="B8180" s="3">
        <v>40401</v>
      </c>
      <c r="C8180" s="10" t="s">
        <v>25014</v>
      </c>
      <c r="D8180" s="10" t="s">
        <v>25015</v>
      </c>
      <c r="E8180" s="25">
        <v>1</v>
      </c>
      <c r="F8180" s="25">
        <v>0</v>
      </c>
      <c r="G8180" s="10" t="s">
        <v>25016</v>
      </c>
      <c r="H8180" s="25">
        <f>INDEX('Annexe 1 – Données des équipes'!$B$12:$R$114, MATCH(C8180, 'Annexe 1 – Données des équipes'!$B$12:$B$114,0),4)</f>
        <v>30</v>
      </c>
      <c r="I8180" s="25">
        <f>INDEX('Annexe 1 – Données des équipes'!$B$12:$R$114, MATCH(D8180, 'Annexe 1 – Données des équipes'!$B$12:$B$114,0),4)</f>
        <v>90</v>
      </c>
      <c r="J8180" s="25">
        <f t="shared" si="128"/>
        <v>1</v>
      </c>
    </row>
    <row r="8181" spans="2:10">
      <c r="B8181" s="3">
        <v>40401</v>
      </c>
      <c r="C8181" s="10" t="s">
        <v>25017</v>
      </c>
      <c r="D8181" s="10" t="s">
        <v>25018</v>
      </c>
      <c r="E8181" s="25">
        <v>0</v>
      </c>
      <c r="F8181" s="25">
        <v>1</v>
      </c>
      <c r="G8181" s="10" t="s">
        <v>25019</v>
      </c>
      <c r="H8181" s="25">
        <f>INDEX('Annexe 1 – Données des équipes'!$B$12:$R$114, MATCH(C8181, 'Annexe 1 – Données des équipes'!$B$12:$B$114,0),4)</f>
        <v>60</v>
      </c>
      <c r="I8181" s="25">
        <f>INDEX('Annexe 1 – Données des équipes'!$B$12:$R$114, MATCH(D8181, 'Annexe 1 – Données des équipes'!$B$12:$B$114,0),4)</f>
        <v>90</v>
      </c>
      <c r="J8181" s="25">
        <f t="shared" si="128"/>
        <v>1</v>
      </c>
    </row>
    <row r="8182" spans="2:10">
      <c r="B8182" s="3">
        <v>40401</v>
      </c>
      <c r="C8182" s="10" t="s">
        <v>25020</v>
      </c>
      <c r="D8182" s="10" t="s">
        <v>25021</v>
      </c>
      <c r="E8182" s="25">
        <v>2</v>
      </c>
      <c r="F8182" s="25">
        <v>1</v>
      </c>
      <c r="G8182" s="10" t="s">
        <v>25022</v>
      </c>
      <c r="H8182" s="25">
        <f>INDEX('Annexe 1 – Données des équipes'!$B$12:$R$114, MATCH(C8182, 'Annexe 1 – Données des équipes'!$B$12:$B$114,0),4)</f>
        <v>70</v>
      </c>
      <c r="I8182" s="25">
        <f>INDEX('Annexe 1 – Données des équipes'!$B$12:$R$114, MATCH(D8182, 'Annexe 1 – Données des équipes'!$B$12:$B$114,0),4)</f>
        <v>50</v>
      </c>
      <c r="J8182" s="25">
        <f t="shared" si="128"/>
        <v>1</v>
      </c>
    </row>
    <row r="8183" spans="2:10">
      <c r="B8183" s="3">
        <v>40401</v>
      </c>
      <c r="C8183" s="10" t="s">
        <v>25023</v>
      </c>
      <c r="D8183" s="10" t="s">
        <v>25024</v>
      </c>
      <c r="E8183" s="25">
        <v>2</v>
      </c>
      <c r="F8183" s="25">
        <v>1</v>
      </c>
      <c r="G8183" s="10" t="s">
        <v>25025</v>
      </c>
      <c r="H8183" s="25">
        <f>INDEX('Annexe 1 – Données des équipes'!$B$12:$R$114, MATCH(C8183, 'Annexe 1 – Données des équipes'!$B$12:$B$114,0),4)</f>
        <v>30</v>
      </c>
      <c r="I8183" s="25">
        <f>INDEX('Annexe 1 – Données des équipes'!$B$12:$R$114, MATCH(D8183, 'Annexe 1 – Données des équipes'!$B$12:$B$114,0),4)</f>
        <v>90</v>
      </c>
      <c r="J8183" s="25">
        <f t="shared" si="128"/>
        <v>1</v>
      </c>
    </row>
    <row r="8184" spans="2:10">
      <c r="B8184" s="3">
        <v>40401</v>
      </c>
      <c r="C8184" s="10" t="s">
        <v>25026</v>
      </c>
      <c r="D8184" s="10" t="s">
        <v>25027</v>
      </c>
      <c r="E8184" s="25">
        <v>1</v>
      </c>
      <c r="F8184" s="25">
        <v>0</v>
      </c>
      <c r="G8184" s="10" t="s">
        <v>25028</v>
      </c>
      <c r="H8184" s="25">
        <f>INDEX('Annexe 1 – Données des équipes'!$B$12:$R$114, MATCH(C8184, 'Annexe 1 – Données des équipes'!$B$12:$B$114,0),4)</f>
        <v>50</v>
      </c>
      <c r="I8184" s="25">
        <f>INDEX('Annexe 1 – Données des équipes'!$B$12:$R$114, MATCH(D8184, 'Annexe 1 – Données des équipes'!$B$12:$B$114,0),4)</f>
        <v>40</v>
      </c>
      <c r="J8184" s="25">
        <f t="shared" si="128"/>
        <v>1</v>
      </c>
    </row>
    <row r="8185" spans="2:10">
      <c r="B8185" s="3">
        <v>41297</v>
      </c>
      <c r="C8185" s="10" t="s">
        <v>25029</v>
      </c>
      <c r="D8185" s="10" t="s">
        <v>25030</v>
      </c>
      <c r="E8185" s="25">
        <v>1</v>
      </c>
      <c r="F8185" s="25">
        <v>1</v>
      </c>
      <c r="G8185" s="10" t="s">
        <v>25031</v>
      </c>
      <c r="H8185" s="25">
        <f>INDEX('Annexe 1 – Données des équipes'!$B$12:$R$114, MATCH(C8185, 'Annexe 1 – Données des équipes'!$B$12:$B$114,0),4)</f>
        <v>50</v>
      </c>
      <c r="I8185" s="25">
        <f>INDEX('Annexe 1 – Données des équipes'!$B$12:$R$114, MATCH(D8185, 'Annexe 1 – Données des équipes'!$B$12:$B$114,0),4)</f>
        <v>0</v>
      </c>
      <c r="J8185" s="25">
        <f t="shared" si="128"/>
        <v>0</v>
      </c>
    </row>
    <row r="8186" spans="2:10">
      <c r="B8186" s="3">
        <v>40401</v>
      </c>
      <c r="C8186" s="10" t="s">
        <v>25032</v>
      </c>
      <c r="D8186" s="10" t="s">
        <v>25033</v>
      </c>
      <c r="E8186" s="25">
        <v>0</v>
      </c>
      <c r="F8186" s="25">
        <v>1</v>
      </c>
      <c r="G8186" s="10" t="s">
        <v>25034</v>
      </c>
      <c r="H8186" s="25">
        <f>INDEX('Annexe 1 – Données des équipes'!$B$12:$R$114, MATCH(C8186, 'Annexe 1 – Données des équipes'!$B$12:$B$114,0),4)</f>
        <v>70</v>
      </c>
      <c r="I8186" s="25">
        <f>INDEX('Annexe 1 – Données des équipes'!$B$12:$R$114, MATCH(D8186, 'Annexe 1 – Données des équipes'!$B$12:$B$114,0),4)</f>
        <v>50</v>
      </c>
      <c r="J8186" s="25">
        <f t="shared" si="128"/>
        <v>1</v>
      </c>
    </row>
    <row r="8187" spans="2:10">
      <c r="B8187" s="3">
        <v>40401</v>
      </c>
      <c r="C8187" s="10" t="s">
        <v>25035</v>
      </c>
      <c r="D8187" s="10" t="s">
        <v>25036</v>
      </c>
      <c r="E8187" s="25">
        <v>1</v>
      </c>
      <c r="F8187" s="25">
        <v>0</v>
      </c>
      <c r="G8187" s="10" t="s">
        <v>25037</v>
      </c>
      <c r="H8187" s="25">
        <f>INDEX('Annexe 1 – Données des équipes'!$B$12:$R$114, MATCH(C8187, 'Annexe 1 – Données des équipes'!$B$12:$B$114,0),4)</f>
        <v>20</v>
      </c>
      <c r="I8187" s="25">
        <f>INDEX('Annexe 1 – Données des équipes'!$B$12:$R$114, MATCH(D8187, 'Annexe 1 – Données des équipes'!$B$12:$B$114,0),4)</f>
        <v>40</v>
      </c>
      <c r="J8187" s="25">
        <f t="shared" si="128"/>
        <v>1</v>
      </c>
    </row>
    <row r="8188" spans="2:10">
      <c r="B8188" s="3">
        <v>40424</v>
      </c>
      <c r="C8188" s="10" t="s">
        <v>25038</v>
      </c>
      <c r="D8188" s="10" t="s">
        <v>25039</v>
      </c>
      <c r="E8188" s="25">
        <v>0</v>
      </c>
      <c r="F8188" s="25">
        <v>1</v>
      </c>
      <c r="G8188" s="10" t="s">
        <v>25040</v>
      </c>
      <c r="H8188" s="25">
        <f>INDEX('Annexe 1 – Données des équipes'!$B$12:$R$114, MATCH(C8188, 'Annexe 1 – Données des équipes'!$B$12:$B$114,0),4)</f>
        <v>10</v>
      </c>
      <c r="I8188" s="25">
        <f>INDEX('Annexe 1 – Données des équipes'!$B$12:$R$114, MATCH(D8188, 'Annexe 1 – Données des équipes'!$B$12:$B$114,0),4)</f>
        <v>60</v>
      </c>
      <c r="J8188" s="25">
        <f t="shared" si="128"/>
        <v>1</v>
      </c>
    </row>
    <row r="8189" spans="2:10">
      <c r="B8189" s="3">
        <v>40424</v>
      </c>
      <c r="C8189" s="10" t="s">
        <v>25041</v>
      </c>
      <c r="D8189" s="10" t="s">
        <v>25042</v>
      </c>
      <c r="E8189" s="25">
        <v>0</v>
      </c>
      <c r="F8189" s="25">
        <v>1</v>
      </c>
      <c r="G8189" s="10" t="s">
        <v>25043</v>
      </c>
      <c r="H8189" s="25">
        <f>INDEX('Annexe 1 – Données des équipes'!$B$12:$R$114, MATCH(C8189, 'Annexe 1 – Données des équipes'!$B$12:$B$114,0),4)</f>
        <v>90</v>
      </c>
      <c r="I8189" s="25">
        <f>INDEX('Annexe 1 – Données des équipes'!$B$12:$R$114, MATCH(D8189, 'Annexe 1 – Données des équipes'!$B$12:$B$114,0),4)</f>
        <v>90</v>
      </c>
      <c r="J8189" s="25">
        <f t="shared" si="128"/>
        <v>1</v>
      </c>
    </row>
    <row r="8190" spans="2:10">
      <c r="B8190" s="3">
        <v>40424</v>
      </c>
      <c r="C8190" s="10" t="s">
        <v>25044</v>
      </c>
      <c r="D8190" s="10" t="s">
        <v>25045</v>
      </c>
      <c r="E8190" s="25">
        <v>1</v>
      </c>
      <c r="F8190" s="25">
        <v>2</v>
      </c>
      <c r="G8190" s="10" t="s">
        <v>25046</v>
      </c>
      <c r="H8190" s="25">
        <f>INDEX('Annexe 1 – Données des équipes'!$B$12:$R$114, MATCH(C8190, 'Annexe 1 – Données des équipes'!$B$12:$B$114,0),4)</f>
        <v>20</v>
      </c>
      <c r="I8190" s="25">
        <f>INDEX('Annexe 1 – Données des équipes'!$B$12:$R$114, MATCH(D8190, 'Annexe 1 – Données des équipes'!$B$12:$B$114,0),4)</f>
        <v>90</v>
      </c>
      <c r="J8190" s="25">
        <f t="shared" si="128"/>
        <v>1</v>
      </c>
    </row>
    <row r="8191" spans="2:10">
      <c r="B8191" s="3">
        <v>40424</v>
      </c>
      <c r="C8191" s="10" t="s">
        <v>25047</v>
      </c>
      <c r="D8191" s="10" t="s">
        <v>25048</v>
      </c>
      <c r="E8191" s="25">
        <v>0</v>
      </c>
      <c r="F8191" s="25">
        <v>1</v>
      </c>
      <c r="G8191" s="10" t="s">
        <v>25049</v>
      </c>
      <c r="H8191" s="25">
        <f>INDEX('Annexe 1 – Données des équipes'!$B$12:$R$114, MATCH(C8191, 'Annexe 1 – Données des équipes'!$B$12:$B$114,0),4)</f>
        <v>90</v>
      </c>
      <c r="I8191" s="25">
        <f>INDEX('Annexe 1 – Données des équipes'!$B$12:$R$114, MATCH(D8191, 'Annexe 1 – Données des équipes'!$B$12:$B$114,0),4)</f>
        <v>10</v>
      </c>
      <c r="J8191" s="25">
        <f t="shared" si="128"/>
        <v>1</v>
      </c>
    </row>
    <row r="8192" spans="2:10">
      <c r="B8192" s="3">
        <v>40424</v>
      </c>
      <c r="C8192" s="10" t="s">
        <v>25050</v>
      </c>
      <c r="D8192" s="10" t="s">
        <v>25051</v>
      </c>
      <c r="E8192" s="25">
        <v>1</v>
      </c>
      <c r="F8192" s="25">
        <v>2</v>
      </c>
      <c r="G8192" s="10" t="s">
        <v>25052</v>
      </c>
      <c r="H8192" s="25">
        <f>INDEX('Annexe 1 – Données des équipes'!$B$12:$R$114, MATCH(C8192, 'Annexe 1 – Données des équipes'!$B$12:$B$114,0),4)</f>
        <v>70</v>
      </c>
      <c r="I8192" s="25">
        <f>INDEX('Annexe 1 – Données des équipes'!$B$12:$R$114, MATCH(D8192, 'Annexe 1 – Données des équipes'!$B$12:$B$114,0),4)</f>
        <v>30</v>
      </c>
      <c r="J8192" s="25">
        <f t="shared" si="128"/>
        <v>1</v>
      </c>
    </row>
    <row r="8193" spans="2:10">
      <c r="B8193" s="3">
        <v>40424</v>
      </c>
      <c r="C8193" s="10" t="s">
        <v>25053</v>
      </c>
      <c r="D8193" s="10" t="s">
        <v>25054</v>
      </c>
      <c r="E8193" s="25">
        <v>1</v>
      </c>
      <c r="F8193" s="25">
        <v>0</v>
      </c>
      <c r="G8193" s="10" t="s">
        <v>25055</v>
      </c>
      <c r="H8193" s="25">
        <f>INDEX('Annexe 1 – Données des équipes'!$B$12:$R$114, MATCH(C8193, 'Annexe 1 – Données des équipes'!$B$12:$B$114,0),4)</f>
        <v>40</v>
      </c>
      <c r="I8193" s="25">
        <f>INDEX('Annexe 1 – Données des équipes'!$B$12:$R$114, MATCH(D8193, 'Annexe 1 – Données des équipes'!$B$12:$B$114,0),4)</f>
        <v>70</v>
      </c>
      <c r="J8193" s="25">
        <f t="shared" si="128"/>
        <v>1</v>
      </c>
    </row>
    <row r="8194" spans="2:10">
      <c r="B8194" s="3">
        <v>40424</v>
      </c>
      <c r="C8194" s="10" t="s">
        <v>25056</v>
      </c>
      <c r="D8194" s="10" t="s">
        <v>25057</v>
      </c>
      <c r="E8194" s="25">
        <v>1</v>
      </c>
      <c r="F8194" s="25">
        <v>0</v>
      </c>
      <c r="G8194" s="10" t="s">
        <v>25058</v>
      </c>
      <c r="H8194" s="25">
        <f>INDEX('Annexe 1 – Données des équipes'!$B$12:$R$114, MATCH(C8194, 'Annexe 1 – Données des équipes'!$B$12:$B$114,0),4)</f>
        <v>70</v>
      </c>
      <c r="I8194" s="25">
        <f>INDEX('Annexe 1 – Données des équipes'!$B$12:$R$114, MATCH(D8194, 'Annexe 1 – Données des équipes'!$B$12:$B$114,0),4)</f>
        <v>20</v>
      </c>
      <c r="J8194" s="25">
        <f t="shared" si="128"/>
        <v>1</v>
      </c>
    </row>
    <row r="8195" spans="2:10">
      <c r="B8195" s="3">
        <v>40424</v>
      </c>
      <c r="C8195" s="10" t="s">
        <v>25059</v>
      </c>
      <c r="D8195" s="10" t="s">
        <v>25060</v>
      </c>
      <c r="E8195" s="25">
        <v>0</v>
      </c>
      <c r="F8195" s="25">
        <v>1</v>
      </c>
      <c r="G8195" s="10" t="s">
        <v>25061</v>
      </c>
      <c r="H8195" s="25">
        <f>INDEX('Annexe 1 – Données des équipes'!$B$12:$R$114, MATCH(C8195, 'Annexe 1 – Données des équipes'!$B$12:$B$114,0),4)</f>
        <v>40</v>
      </c>
      <c r="I8195" s="25">
        <f>INDEX('Annexe 1 – Données des équipes'!$B$12:$R$114, MATCH(D8195, 'Annexe 1 – Données des équipes'!$B$12:$B$114,0),4)</f>
        <v>50</v>
      </c>
      <c r="J8195" s="25">
        <f t="shared" si="128"/>
        <v>1</v>
      </c>
    </row>
    <row r="8196" spans="2:10">
      <c r="B8196" s="3">
        <v>38997</v>
      </c>
      <c r="C8196" s="10" t="s">
        <v>25062</v>
      </c>
      <c r="D8196" s="10" t="s">
        <v>25063</v>
      </c>
      <c r="E8196" s="25">
        <v>1</v>
      </c>
      <c r="F8196" s="25">
        <v>0</v>
      </c>
      <c r="G8196" s="10" t="s">
        <v>25064</v>
      </c>
      <c r="H8196" s="25">
        <f>INDEX('Annexe 1 – Données des équipes'!$B$12:$R$114, MATCH(C8196, 'Annexe 1 – Données des équipes'!$B$12:$B$114,0),4)</f>
        <v>0</v>
      </c>
      <c r="I8196" s="25">
        <f>INDEX('Annexe 1 – Données des équipes'!$B$12:$R$114, MATCH(D8196, 'Annexe 1 – Données des équipes'!$B$12:$B$114,0),4)</f>
        <v>10</v>
      </c>
      <c r="J8196" s="25">
        <f t="shared" si="128"/>
        <v>1</v>
      </c>
    </row>
    <row r="8197" spans="2:10">
      <c r="B8197" s="3">
        <v>40425</v>
      </c>
      <c r="C8197" s="10" t="s">
        <v>25065</v>
      </c>
      <c r="D8197" s="10" t="s">
        <v>25066</v>
      </c>
      <c r="E8197" s="25">
        <v>1</v>
      </c>
      <c r="F8197" s="25">
        <v>0</v>
      </c>
      <c r="G8197" s="10" t="s">
        <v>25067</v>
      </c>
      <c r="H8197" s="25">
        <f>INDEX('Annexe 1 – Données des équipes'!$B$12:$R$114, MATCH(C8197, 'Annexe 1 – Données des équipes'!$B$12:$B$114,0),4)</f>
        <v>50</v>
      </c>
      <c r="I8197" s="25">
        <f>INDEX('Annexe 1 – Données des équipes'!$B$12:$R$114, MATCH(D8197, 'Annexe 1 – Données des équipes'!$B$12:$B$114,0),4)</f>
        <v>70</v>
      </c>
      <c r="J8197" s="25">
        <f t="shared" si="128"/>
        <v>1</v>
      </c>
    </row>
    <row r="8198" spans="2:10">
      <c r="B8198" s="3">
        <v>40425</v>
      </c>
      <c r="C8198" s="10" t="s">
        <v>25068</v>
      </c>
      <c r="D8198" s="10" t="s">
        <v>25069</v>
      </c>
      <c r="E8198" s="25">
        <v>1</v>
      </c>
      <c r="F8198" s="25">
        <v>2</v>
      </c>
      <c r="G8198" s="10" t="s">
        <v>25070</v>
      </c>
      <c r="H8198" s="25">
        <f>INDEX('Annexe 1 – Données des équipes'!$B$12:$R$114, MATCH(C8198, 'Annexe 1 – Données des équipes'!$B$12:$B$114,0),4)</f>
        <v>80</v>
      </c>
      <c r="I8198" s="25">
        <f>INDEX('Annexe 1 – Données des équipes'!$B$12:$R$114, MATCH(D8198, 'Annexe 1 – Données des équipes'!$B$12:$B$114,0),4)</f>
        <v>70</v>
      </c>
      <c r="J8198" s="25">
        <f t="shared" si="128"/>
        <v>1</v>
      </c>
    </row>
    <row r="8199" spans="2:10">
      <c r="B8199" s="3">
        <v>40426</v>
      </c>
      <c r="C8199" s="10" t="s">
        <v>25071</v>
      </c>
      <c r="D8199" s="10" t="s">
        <v>25072</v>
      </c>
      <c r="E8199" s="25">
        <v>1</v>
      </c>
      <c r="F8199" s="25">
        <v>0</v>
      </c>
      <c r="G8199" s="10" t="s">
        <v>25073</v>
      </c>
      <c r="H8199" s="25">
        <f>INDEX('Annexe 1 – Données des équipes'!$B$12:$R$114, MATCH(C8199, 'Annexe 1 – Données des équipes'!$B$12:$B$114,0),4)</f>
        <v>30</v>
      </c>
      <c r="I8199" s="25">
        <f>INDEX('Annexe 1 – Données des équipes'!$B$12:$R$114, MATCH(D8199, 'Annexe 1 – Données des équipes'!$B$12:$B$114,0),4)</f>
        <v>60</v>
      </c>
      <c r="J8199" s="25">
        <f t="shared" si="128"/>
        <v>1</v>
      </c>
    </row>
    <row r="8200" spans="2:10">
      <c r="B8200" s="3">
        <v>40428</v>
      </c>
      <c r="C8200" s="10" t="s">
        <v>25074</v>
      </c>
      <c r="D8200" s="10" t="s">
        <v>25075</v>
      </c>
      <c r="E8200" s="25">
        <v>0</v>
      </c>
      <c r="F8200" s="25">
        <v>1</v>
      </c>
      <c r="G8200" s="10" t="s">
        <v>25076</v>
      </c>
      <c r="H8200" s="25">
        <f>INDEX('Annexe 1 – Données des équipes'!$B$12:$R$114, MATCH(C8200, 'Annexe 1 – Données des équipes'!$B$12:$B$114,0),4)</f>
        <v>40</v>
      </c>
      <c r="I8200" s="25">
        <f>INDEX('Annexe 1 – Données des équipes'!$B$12:$R$114, MATCH(D8200, 'Annexe 1 – Données des équipes'!$B$12:$B$114,0),4)</f>
        <v>40</v>
      </c>
      <c r="J8200" s="25">
        <f t="shared" si="128"/>
        <v>1</v>
      </c>
    </row>
    <row r="8201" spans="2:10">
      <c r="B8201" s="3">
        <v>40428</v>
      </c>
      <c r="C8201" s="10" t="s">
        <v>25077</v>
      </c>
      <c r="D8201" s="10" t="s">
        <v>25078</v>
      </c>
      <c r="E8201" s="25">
        <v>2</v>
      </c>
      <c r="F8201" s="25">
        <v>1</v>
      </c>
      <c r="G8201" s="10" t="s">
        <v>25079</v>
      </c>
      <c r="H8201" s="25">
        <f>INDEX('Annexe 1 – Données des équipes'!$B$12:$R$114, MATCH(C8201, 'Annexe 1 – Données des équipes'!$B$12:$B$114,0),4)</f>
        <v>20</v>
      </c>
      <c r="I8201" s="25">
        <f>INDEX('Annexe 1 – Données des équipes'!$B$12:$R$114, MATCH(D8201, 'Annexe 1 – Données des équipes'!$B$12:$B$114,0),4)</f>
        <v>40</v>
      </c>
      <c r="J8201" s="25">
        <f t="shared" si="128"/>
        <v>1</v>
      </c>
    </row>
    <row r="8202" spans="2:10">
      <c r="B8202" s="3">
        <v>40428</v>
      </c>
      <c r="C8202" s="10" t="s">
        <v>25080</v>
      </c>
      <c r="D8202" s="10" t="s">
        <v>25081</v>
      </c>
      <c r="E8202" s="25">
        <v>1</v>
      </c>
      <c r="F8202" s="25">
        <v>0</v>
      </c>
      <c r="G8202" s="10" t="s">
        <v>25082</v>
      </c>
      <c r="H8202" s="25">
        <f>INDEX('Annexe 1 – Données des équipes'!$B$12:$R$114, MATCH(C8202, 'Annexe 1 – Données des équipes'!$B$12:$B$114,0),4)</f>
        <v>80</v>
      </c>
      <c r="I8202" s="25">
        <f>INDEX('Annexe 1 – Données des équipes'!$B$12:$R$114, MATCH(D8202, 'Annexe 1 – Données des équipes'!$B$12:$B$114,0),4)</f>
        <v>70</v>
      </c>
      <c r="J8202" s="25">
        <f t="shared" si="128"/>
        <v>1</v>
      </c>
    </row>
    <row r="8203" spans="2:10">
      <c r="B8203" s="3">
        <v>40428</v>
      </c>
      <c r="C8203" s="10" t="s">
        <v>25083</v>
      </c>
      <c r="D8203" s="10" t="s">
        <v>25084</v>
      </c>
      <c r="E8203" s="25">
        <v>1</v>
      </c>
      <c r="F8203" s="25">
        <v>2</v>
      </c>
      <c r="G8203" s="10" t="s">
        <v>25085</v>
      </c>
      <c r="H8203" s="25">
        <f>INDEX('Annexe 1 – Données des équipes'!$B$12:$R$114, MATCH(C8203, 'Annexe 1 – Données des équipes'!$B$12:$B$114,0),4)</f>
        <v>30</v>
      </c>
      <c r="I8203" s="25">
        <f>INDEX('Annexe 1 – Données des équipes'!$B$12:$R$114, MATCH(D8203, 'Annexe 1 – Données des équipes'!$B$12:$B$114,0),4)</f>
        <v>80</v>
      </c>
      <c r="J8203" s="25">
        <f t="shared" si="128"/>
        <v>1</v>
      </c>
    </row>
    <row r="8204" spans="2:10">
      <c r="B8204" s="3">
        <v>40428</v>
      </c>
      <c r="C8204" s="10" t="s">
        <v>25086</v>
      </c>
      <c r="D8204" s="10" t="s">
        <v>25087</v>
      </c>
      <c r="E8204" s="25">
        <v>2</v>
      </c>
      <c r="F8204" s="25">
        <v>1</v>
      </c>
      <c r="G8204" s="10" t="s">
        <v>25088</v>
      </c>
      <c r="H8204" s="25">
        <f>INDEX('Annexe 1 – Données des équipes'!$B$12:$R$114, MATCH(C8204, 'Annexe 1 – Données des équipes'!$B$12:$B$114,0),4)</f>
        <v>50</v>
      </c>
      <c r="I8204" s="25">
        <f>INDEX('Annexe 1 – Données des équipes'!$B$12:$R$114, MATCH(D8204, 'Annexe 1 – Données des équipes'!$B$12:$B$114,0),4)</f>
        <v>10</v>
      </c>
      <c r="J8204" s="25">
        <f t="shared" si="128"/>
        <v>1</v>
      </c>
    </row>
    <row r="8205" spans="2:10">
      <c r="B8205" s="3">
        <v>40428</v>
      </c>
      <c r="C8205" s="10" t="s">
        <v>25089</v>
      </c>
      <c r="D8205" s="10" t="s">
        <v>25090</v>
      </c>
      <c r="E8205" s="25">
        <v>0</v>
      </c>
      <c r="F8205" s="25">
        <v>1</v>
      </c>
      <c r="G8205" s="10" t="s">
        <v>25091</v>
      </c>
      <c r="H8205" s="25">
        <f>INDEX('Annexe 1 – Données des équipes'!$B$12:$R$114, MATCH(C8205, 'Annexe 1 – Données des équipes'!$B$12:$B$114,0),4)</f>
        <v>70</v>
      </c>
      <c r="I8205" s="25">
        <f>INDEX('Annexe 1 – Données des équipes'!$B$12:$R$114, MATCH(D8205, 'Annexe 1 – Données des équipes'!$B$12:$B$114,0),4)</f>
        <v>70</v>
      </c>
      <c r="J8205" s="25">
        <f t="shared" si="128"/>
        <v>1</v>
      </c>
    </row>
    <row r="8206" spans="2:10">
      <c r="B8206" s="3">
        <v>40428</v>
      </c>
      <c r="C8206" s="10" t="s">
        <v>25092</v>
      </c>
      <c r="D8206" s="10" t="s">
        <v>25093</v>
      </c>
      <c r="E8206" s="25">
        <v>1</v>
      </c>
      <c r="F8206" s="25">
        <v>0</v>
      </c>
      <c r="G8206" s="10" t="s">
        <v>25094</v>
      </c>
      <c r="H8206" s="25">
        <f>INDEX('Annexe 1 – Données des équipes'!$B$12:$R$114, MATCH(C8206, 'Annexe 1 – Données des équipes'!$B$12:$B$114,0),4)</f>
        <v>80</v>
      </c>
      <c r="I8206" s="25">
        <f>INDEX('Annexe 1 – Données des équipes'!$B$12:$R$114, MATCH(D8206, 'Annexe 1 – Données des équipes'!$B$12:$B$114,0),4)</f>
        <v>90</v>
      </c>
      <c r="J8206" s="25">
        <f t="shared" si="128"/>
        <v>1</v>
      </c>
    </row>
    <row r="8207" spans="2:10">
      <c r="B8207" s="3">
        <v>40428</v>
      </c>
      <c r="C8207" s="10" t="s">
        <v>25095</v>
      </c>
      <c r="D8207" s="10" t="s">
        <v>25096</v>
      </c>
      <c r="E8207" s="25">
        <v>2</v>
      </c>
      <c r="F8207" s="25">
        <v>1</v>
      </c>
      <c r="G8207" s="10" t="s">
        <v>25097</v>
      </c>
      <c r="H8207" s="25">
        <f>INDEX('Annexe 1 – Données des équipes'!$B$12:$R$114, MATCH(C8207, 'Annexe 1 – Données des équipes'!$B$12:$B$114,0),4)</f>
        <v>80</v>
      </c>
      <c r="I8207" s="25">
        <f>INDEX('Annexe 1 – Données des équipes'!$B$12:$R$114, MATCH(D8207, 'Annexe 1 – Données des équipes'!$B$12:$B$114,0),4)</f>
        <v>30</v>
      </c>
      <c r="J8207" s="25">
        <f t="shared" si="128"/>
        <v>1</v>
      </c>
    </row>
    <row r="8208" spans="2:10">
      <c r="B8208" s="3">
        <v>40428</v>
      </c>
      <c r="C8208" s="10" t="s">
        <v>25098</v>
      </c>
      <c r="D8208" s="10" t="s">
        <v>25099</v>
      </c>
      <c r="E8208" s="25">
        <v>1</v>
      </c>
      <c r="F8208" s="25">
        <v>0</v>
      </c>
      <c r="G8208" s="10" t="s">
        <v>25100</v>
      </c>
      <c r="H8208" s="25">
        <f>INDEX('Annexe 1 – Données des équipes'!$B$12:$R$114, MATCH(C8208, 'Annexe 1 – Données des équipes'!$B$12:$B$114,0),4)</f>
        <v>30</v>
      </c>
      <c r="I8208" s="25">
        <f>INDEX('Annexe 1 – Données des équipes'!$B$12:$R$114, MATCH(D8208, 'Annexe 1 – Données des équipes'!$B$12:$B$114,0),4)</f>
        <v>90</v>
      </c>
      <c r="J8208" s="25">
        <f t="shared" si="128"/>
        <v>1</v>
      </c>
    </row>
    <row r="8209" spans="2:10">
      <c r="B8209" s="3">
        <v>40428</v>
      </c>
      <c r="C8209" s="10" t="s">
        <v>25101</v>
      </c>
      <c r="D8209" s="10" t="s">
        <v>25102</v>
      </c>
      <c r="E8209" s="25">
        <v>1</v>
      </c>
      <c r="F8209" s="25">
        <v>2</v>
      </c>
      <c r="G8209" s="10" t="s">
        <v>25103</v>
      </c>
      <c r="H8209" s="25">
        <f>INDEX('Annexe 1 – Données des équipes'!$B$12:$R$114, MATCH(C8209, 'Annexe 1 – Données des équipes'!$B$12:$B$114,0),4)</f>
        <v>80</v>
      </c>
      <c r="I8209" s="25">
        <f>INDEX('Annexe 1 – Données des équipes'!$B$12:$R$114, MATCH(D8209, 'Annexe 1 – Données des équipes'!$B$12:$B$114,0),4)</f>
        <v>60</v>
      </c>
      <c r="J8209" s="25">
        <f t="shared" si="128"/>
        <v>1</v>
      </c>
    </row>
    <row r="8210" spans="2:10">
      <c r="B8210" s="3">
        <v>40428</v>
      </c>
      <c r="C8210" s="10" t="s">
        <v>25104</v>
      </c>
      <c r="D8210" s="10" t="s">
        <v>25105</v>
      </c>
      <c r="E8210" s="25">
        <v>0</v>
      </c>
      <c r="F8210" s="25">
        <v>1</v>
      </c>
      <c r="G8210" s="10" t="s">
        <v>25106</v>
      </c>
      <c r="H8210" s="25">
        <f>INDEX('Annexe 1 – Données des équipes'!$B$12:$R$114, MATCH(C8210, 'Annexe 1 – Données des équipes'!$B$12:$B$114,0),4)</f>
        <v>50</v>
      </c>
      <c r="I8210" s="25">
        <f>INDEX('Annexe 1 – Données des équipes'!$B$12:$R$114, MATCH(D8210, 'Annexe 1 – Données des équipes'!$B$12:$B$114,0),4)</f>
        <v>70</v>
      </c>
      <c r="J8210" s="25">
        <f t="shared" ref="J8210:J8273" si="129">ABS(F8210-E8210)</f>
        <v>1</v>
      </c>
    </row>
    <row r="8211" spans="2:10">
      <c r="B8211" s="3">
        <v>40428</v>
      </c>
      <c r="C8211" s="10" t="s">
        <v>25107</v>
      </c>
      <c r="D8211" s="10" t="s">
        <v>25108</v>
      </c>
      <c r="E8211" s="25">
        <v>3</v>
      </c>
      <c r="F8211" s="25">
        <v>2</v>
      </c>
      <c r="G8211" s="10" t="s">
        <v>25109</v>
      </c>
      <c r="H8211" s="25">
        <f>INDEX('Annexe 1 – Données des équipes'!$B$12:$R$114, MATCH(C8211, 'Annexe 1 – Données des équipes'!$B$12:$B$114,0),4)</f>
        <v>60</v>
      </c>
      <c r="I8211" s="25">
        <f>INDEX('Annexe 1 – Données des équipes'!$B$12:$R$114, MATCH(D8211, 'Annexe 1 – Données des équipes'!$B$12:$B$114,0),4)</f>
        <v>90</v>
      </c>
      <c r="J8211" s="25">
        <f t="shared" si="129"/>
        <v>1</v>
      </c>
    </row>
    <row r="8212" spans="2:10">
      <c r="B8212" s="3">
        <v>40428</v>
      </c>
      <c r="C8212" s="10" t="s">
        <v>25110</v>
      </c>
      <c r="D8212" s="10" t="s">
        <v>25111</v>
      </c>
      <c r="E8212" s="25">
        <v>2</v>
      </c>
      <c r="F8212" s="25">
        <v>1</v>
      </c>
      <c r="G8212" s="10" t="s">
        <v>25112</v>
      </c>
      <c r="H8212" s="25">
        <f>INDEX('Annexe 1 – Données des équipes'!$B$12:$R$114, MATCH(C8212, 'Annexe 1 – Données des équipes'!$B$12:$B$114,0),4)</f>
        <v>60</v>
      </c>
      <c r="I8212" s="25">
        <f>INDEX('Annexe 1 – Données des équipes'!$B$12:$R$114, MATCH(D8212, 'Annexe 1 – Données des équipes'!$B$12:$B$114,0),4)</f>
        <v>80</v>
      </c>
      <c r="J8212" s="25">
        <f t="shared" si="129"/>
        <v>1</v>
      </c>
    </row>
    <row r="8213" spans="2:10">
      <c r="B8213" s="3">
        <v>40428</v>
      </c>
      <c r="C8213" s="10" t="s">
        <v>25113</v>
      </c>
      <c r="D8213" s="10" t="s">
        <v>25114</v>
      </c>
      <c r="E8213" s="25">
        <v>1</v>
      </c>
      <c r="F8213" s="25">
        <v>0</v>
      </c>
      <c r="G8213" s="10" t="s">
        <v>25115</v>
      </c>
      <c r="H8213" s="25">
        <f>INDEX('Annexe 1 – Données des équipes'!$B$12:$R$114, MATCH(C8213, 'Annexe 1 – Données des équipes'!$B$12:$B$114,0),4)</f>
        <v>60</v>
      </c>
      <c r="I8213" s="25">
        <f>INDEX('Annexe 1 – Données des équipes'!$B$12:$R$114, MATCH(D8213, 'Annexe 1 – Données des équipes'!$B$12:$B$114,0),4)</f>
        <v>70</v>
      </c>
      <c r="J8213" s="25">
        <f t="shared" si="129"/>
        <v>1</v>
      </c>
    </row>
    <row r="8214" spans="2:10">
      <c r="B8214" s="3">
        <v>40442</v>
      </c>
      <c r="C8214" s="10" t="s">
        <v>25116</v>
      </c>
      <c r="D8214" s="10" t="s">
        <v>25117</v>
      </c>
      <c r="E8214" s="25">
        <v>3</v>
      </c>
      <c r="F8214" s="25">
        <v>2</v>
      </c>
      <c r="G8214" s="10" t="s">
        <v>25118</v>
      </c>
      <c r="H8214" s="25">
        <f>INDEX('Annexe 1 – Données des équipes'!$B$12:$R$114, MATCH(C8214, 'Annexe 1 – Données des équipes'!$B$12:$B$114,0),4)</f>
        <v>30</v>
      </c>
      <c r="I8214" s="25">
        <f>INDEX('Annexe 1 – Données des équipes'!$B$12:$R$114, MATCH(D8214, 'Annexe 1 – Données des équipes'!$B$12:$B$114,0),4)</f>
        <v>20</v>
      </c>
      <c r="J8214" s="25">
        <f t="shared" si="129"/>
        <v>1</v>
      </c>
    </row>
    <row r="8215" spans="2:10">
      <c r="B8215" s="3">
        <v>40447</v>
      </c>
      <c r="C8215" s="10" t="s">
        <v>25119</v>
      </c>
      <c r="D8215" s="10" t="s">
        <v>25120</v>
      </c>
      <c r="E8215" s="25">
        <v>1</v>
      </c>
      <c r="F8215" s="25">
        <v>2</v>
      </c>
      <c r="G8215" s="10" t="s">
        <v>25121</v>
      </c>
      <c r="H8215" s="25">
        <f>INDEX('Annexe 1 – Données des équipes'!$B$12:$R$114, MATCH(C8215, 'Annexe 1 – Données des équipes'!$B$12:$B$114,0),4)</f>
        <v>30</v>
      </c>
      <c r="I8215" s="25">
        <f>INDEX('Annexe 1 – Données des équipes'!$B$12:$R$114, MATCH(D8215, 'Annexe 1 – Données des équipes'!$B$12:$B$114,0),4)</f>
        <v>0</v>
      </c>
      <c r="J8215" s="25">
        <f t="shared" si="129"/>
        <v>1</v>
      </c>
    </row>
    <row r="8216" spans="2:10">
      <c r="B8216" s="3">
        <v>40452</v>
      </c>
      <c r="C8216" s="10" t="s">
        <v>25122</v>
      </c>
      <c r="D8216" s="10" t="s">
        <v>25123</v>
      </c>
      <c r="E8216" s="25">
        <v>2</v>
      </c>
      <c r="F8216" s="25">
        <v>1</v>
      </c>
      <c r="G8216" s="10" t="s">
        <v>25124</v>
      </c>
      <c r="H8216" s="25">
        <f>INDEX('Annexe 1 – Données des équipes'!$B$12:$R$114, MATCH(C8216, 'Annexe 1 – Données des équipes'!$B$12:$B$114,0),4)</f>
        <v>70</v>
      </c>
      <c r="I8216" s="25">
        <f>INDEX('Annexe 1 – Données des équipes'!$B$12:$R$114, MATCH(D8216, 'Annexe 1 – Données des équipes'!$B$12:$B$114,0),4)</f>
        <v>30</v>
      </c>
      <c r="J8216" s="25">
        <f t="shared" si="129"/>
        <v>1</v>
      </c>
    </row>
    <row r="8217" spans="2:10">
      <c r="B8217" s="3">
        <v>40454</v>
      </c>
      <c r="C8217" s="10" t="s">
        <v>25125</v>
      </c>
      <c r="D8217" s="10" t="s">
        <v>25126</v>
      </c>
      <c r="E8217" s="25">
        <v>1</v>
      </c>
      <c r="F8217" s="25">
        <v>2</v>
      </c>
      <c r="G8217" s="10" t="s">
        <v>25127</v>
      </c>
      <c r="H8217" s="25">
        <f>INDEX('Annexe 1 – Données des équipes'!$B$12:$R$114, MATCH(C8217, 'Annexe 1 – Données des équipes'!$B$12:$B$114,0),4)</f>
        <v>70</v>
      </c>
      <c r="I8217" s="25">
        <f>INDEX('Annexe 1 – Données des équipes'!$B$12:$R$114, MATCH(D8217, 'Annexe 1 – Données des équipes'!$B$12:$B$114,0),4)</f>
        <v>0</v>
      </c>
      <c r="J8217" s="25">
        <f t="shared" si="129"/>
        <v>1</v>
      </c>
    </row>
    <row r="8218" spans="2:10">
      <c r="B8218" s="3">
        <v>40459</v>
      </c>
      <c r="C8218" s="10" t="s">
        <v>25128</v>
      </c>
      <c r="D8218" s="10" t="s">
        <v>25129</v>
      </c>
      <c r="E8218" s="25">
        <v>2</v>
      </c>
      <c r="F8218" s="25">
        <v>1</v>
      </c>
      <c r="G8218" s="10" t="s">
        <v>25130</v>
      </c>
      <c r="H8218" s="25">
        <f>INDEX('Annexe 1 – Données des équipes'!$B$12:$R$114, MATCH(C8218, 'Annexe 1 – Données des équipes'!$B$12:$B$114,0),4)</f>
        <v>30</v>
      </c>
      <c r="I8218" s="25">
        <f>INDEX('Annexe 1 – Données des équipes'!$B$12:$R$114, MATCH(D8218, 'Annexe 1 – Données des équipes'!$B$12:$B$114,0),4)</f>
        <v>30</v>
      </c>
      <c r="J8218" s="25">
        <f t="shared" si="129"/>
        <v>1</v>
      </c>
    </row>
    <row r="8219" spans="2:10">
      <c r="B8219" s="3">
        <v>40459</v>
      </c>
      <c r="C8219" s="10" t="s">
        <v>25131</v>
      </c>
      <c r="D8219" s="10" t="s">
        <v>25132</v>
      </c>
      <c r="E8219" s="25">
        <v>1</v>
      </c>
      <c r="F8219" s="25">
        <v>0</v>
      </c>
      <c r="G8219" s="10" t="s">
        <v>25133</v>
      </c>
      <c r="H8219" s="25">
        <f>INDEX('Annexe 1 – Données des équipes'!$B$12:$R$114, MATCH(C8219, 'Annexe 1 – Données des équipes'!$B$12:$B$114,0),4)</f>
        <v>90</v>
      </c>
      <c r="I8219" s="25">
        <f>INDEX('Annexe 1 – Données des équipes'!$B$12:$R$114, MATCH(D8219, 'Annexe 1 – Données des équipes'!$B$12:$B$114,0),4)</f>
        <v>70</v>
      </c>
      <c r="J8219" s="25">
        <f t="shared" si="129"/>
        <v>1</v>
      </c>
    </row>
    <row r="8220" spans="2:10">
      <c r="B8220" s="3">
        <v>40459</v>
      </c>
      <c r="C8220" s="10" t="s">
        <v>25134</v>
      </c>
      <c r="D8220" s="10" t="s">
        <v>25135</v>
      </c>
      <c r="E8220" s="25">
        <v>2</v>
      </c>
      <c r="F8220" s="25">
        <v>3</v>
      </c>
      <c r="G8220" s="10" t="s">
        <v>25136</v>
      </c>
      <c r="H8220" s="25">
        <f>INDEX('Annexe 1 – Données des équipes'!$B$12:$R$114, MATCH(C8220, 'Annexe 1 – Données des équipes'!$B$12:$B$114,0),4)</f>
        <v>60</v>
      </c>
      <c r="I8220" s="25">
        <f>INDEX('Annexe 1 – Données des équipes'!$B$12:$R$114, MATCH(D8220, 'Annexe 1 – Données des équipes'!$B$12:$B$114,0),4)</f>
        <v>50</v>
      </c>
      <c r="J8220" s="25">
        <f t="shared" si="129"/>
        <v>1</v>
      </c>
    </row>
    <row r="8221" spans="2:10">
      <c r="B8221" s="3">
        <v>40459</v>
      </c>
      <c r="C8221" s="10" t="s">
        <v>25137</v>
      </c>
      <c r="D8221" s="10" t="s">
        <v>25138</v>
      </c>
      <c r="E8221" s="25">
        <v>1</v>
      </c>
      <c r="F8221" s="25">
        <v>0</v>
      </c>
      <c r="G8221" s="10" t="s">
        <v>25139</v>
      </c>
      <c r="H8221" s="25">
        <f>INDEX('Annexe 1 – Données des équipes'!$B$12:$R$114, MATCH(C8221, 'Annexe 1 – Données des équipes'!$B$12:$B$114,0),4)</f>
        <v>50</v>
      </c>
      <c r="I8221" s="25">
        <f>INDEX('Annexe 1 – Données des équipes'!$B$12:$R$114, MATCH(D8221, 'Annexe 1 – Données des équipes'!$B$12:$B$114,0),4)</f>
        <v>90</v>
      </c>
      <c r="J8221" s="25">
        <f t="shared" si="129"/>
        <v>1</v>
      </c>
    </row>
    <row r="8222" spans="2:10">
      <c r="B8222" s="3">
        <v>40459</v>
      </c>
      <c r="C8222" s="10" t="s">
        <v>25140</v>
      </c>
      <c r="D8222" s="10" t="s">
        <v>25141</v>
      </c>
      <c r="E8222" s="25">
        <v>1</v>
      </c>
      <c r="F8222" s="25">
        <v>0</v>
      </c>
      <c r="G8222" s="10" t="s">
        <v>25142</v>
      </c>
      <c r="H8222" s="25">
        <f>INDEX('Annexe 1 – Données des équipes'!$B$12:$R$114, MATCH(C8222, 'Annexe 1 – Données des équipes'!$B$12:$B$114,0),4)</f>
        <v>40</v>
      </c>
      <c r="I8222" s="25">
        <f>INDEX('Annexe 1 – Données des équipes'!$B$12:$R$114, MATCH(D8222, 'Annexe 1 – Données des équipes'!$B$12:$B$114,0),4)</f>
        <v>80</v>
      </c>
      <c r="J8222" s="25">
        <f t="shared" si="129"/>
        <v>1</v>
      </c>
    </row>
    <row r="8223" spans="2:10">
      <c r="B8223" s="3">
        <v>40459</v>
      </c>
      <c r="C8223" s="10" t="s">
        <v>25143</v>
      </c>
      <c r="D8223" s="10" t="s">
        <v>25144</v>
      </c>
      <c r="E8223" s="25">
        <v>1</v>
      </c>
      <c r="F8223" s="25">
        <v>0</v>
      </c>
      <c r="G8223" s="10" t="s">
        <v>25145</v>
      </c>
      <c r="H8223" s="25">
        <f>INDEX('Annexe 1 – Données des équipes'!$B$12:$R$114, MATCH(C8223, 'Annexe 1 – Données des équipes'!$B$12:$B$114,0),4)</f>
        <v>50</v>
      </c>
      <c r="I8223" s="25">
        <f>INDEX('Annexe 1 – Données des équipes'!$B$12:$R$114, MATCH(D8223, 'Annexe 1 – Données des équipes'!$B$12:$B$114,0),4)</f>
        <v>0</v>
      </c>
      <c r="J8223" s="25">
        <f t="shared" si="129"/>
        <v>1</v>
      </c>
    </row>
    <row r="8224" spans="2:10">
      <c r="B8224" s="3">
        <v>40459</v>
      </c>
      <c r="C8224" s="10" t="s">
        <v>25146</v>
      </c>
      <c r="D8224" s="10" t="s">
        <v>25147</v>
      </c>
      <c r="E8224" s="25">
        <v>0</v>
      </c>
      <c r="F8224" s="25">
        <v>1</v>
      </c>
      <c r="G8224" s="10" t="s">
        <v>25148</v>
      </c>
      <c r="H8224" s="25">
        <f>INDEX('Annexe 1 – Données des équipes'!$B$12:$R$114, MATCH(C8224, 'Annexe 1 – Données des équipes'!$B$12:$B$114,0),4)</f>
        <v>70</v>
      </c>
      <c r="I8224" s="25">
        <f>INDEX('Annexe 1 – Données des équipes'!$B$12:$R$114, MATCH(D8224, 'Annexe 1 – Données des équipes'!$B$12:$B$114,0),4)</f>
        <v>40</v>
      </c>
      <c r="J8224" s="25">
        <f t="shared" si="129"/>
        <v>1</v>
      </c>
    </row>
    <row r="8225" spans="2:10">
      <c r="B8225" s="3">
        <v>40460</v>
      </c>
      <c r="C8225" s="10" t="s">
        <v>25149</v>
      </c>
      <c r="D8225" s="10" t="s">
        <v>25150</v>
      </c>
      <c r="E8225" s="25">
        <v>1</v>
      </c>
      <c r="F8225" s="25">
        <v>0</v>
      </c>
      <c r="G8225" s="10" t="s">
        <v>25151</v>
      </c>
      <c r="H8225" s="25">
        <f>INDEX('Annexe 1 – Données des équipes'!$B$12:$R$114, MATCH(C8225, 'Annexe 1 – Données des équipes'!$B$12:$B$114,0),4)</f>
        <v>60</v>
      </c>
      <c r="I8225" s="25">
        <f>INDEX('Annexe 1 – Données des équipes'!$B$12:$R$114, MATCH(D8225, 'Annexe 1 – Données des équipes'!$B$12:$B$114,0),4)</f>
        <v>70</v>
      </c>
      <c r="J8225" s="25">
        <f t="shared" si="129"/>
        <v>1</v>
      </c>
    </row>
    <row r="8226" spans="2:10">
      <c r="B8226" s="3">
        <v>40460</v>
      </c>
      <c r="C8226" s="10" t="s">
        <v>25152</v>
      </c>
      <c r="D8226" s="10" t="s">
        <v>25153</v>
      </c>
      <c r="E8226" s="25">
        <v>1</v>
      </c>
      <c r="F8226" s="25">
        <v>2</v>
      </c>
      <c r="G8226" s="10" t="s">
        <v>25154</v>
      </c>
      <c r="H8226" s="25">
        <f>INDEX('Annexe 1 – Données des équipes'!$B$12:$R$114, MATCH(C8226, 'Annexe 1 – Données des équipes'!$B$12:$B$114,0),4)</f>
        <v>20</v>
      </c>
      <c r="I8226" s="25">
        <f>INDEX('Annexe 1 – Données des équipes'!$B$12:$R$114, MATCH(D8226, 'Annexe 1 – Données des équipes'!$B$12:$B$114,0),4)</f>
        <v>80</v>
      </c>
      <c r="J8226" s="25">
        <f t="shared" si="129"/>
        <v>1</v>
      </c>
    </row>
    <row r="8227" spans="2:10">
      <c r="B8227" s="3">
        <v>40461</v>
      </c>
      <c r="C8227" s="10" t="s">
        <v>25155</v>
      </c>
      <c r="D8227" s="10" t="s">
        <v>25156</v>
      </c>
      <c r="E8227" s="25">
        <v>1</v>
      </c>
      <c r="F8227" s="25">
        <v>0</v>
      </c>
      <c r="G8227" s="10" t="s">
        <v>25157</v>
      </c>
      <c r="H8227" s="25">
        <f>INDEX('Annexe 1 – Données des équipes'!$B$12:$R$114, MATCH(C8227, 'Annexe 1 – Données des équipes'!$B$12:$B$114,0),4)</f>
        <v>10</v>
      </c>
      <c r="I8227" s="25">
        <f>INDEX('Annexe 1 – Données des équipes'!$B$12:$R$114, MATCH(D8227, 'Annexe 1 – Données des équipes'!$B$12:$B$114,0),4)</f>
        <v>50</v>
      </c>
      <c r="J8227" s="25">
        <f t="shared" si="129"/>
        <v>1</v>
      </c>
    </row>
    <row r="8228" spans="2:10">
      <c r="B8228" s="3">
        <v>40461</v>
      </c>
      <c r="C8228" s="10" t="s">
        <v>25158</v>
      </c>
      <c r="D8228" s="10" t="s">
        <v>25159</v>
      </c>
      <c r="E8228" s="25">
        <v>1</v>
      </c>
      <c r="F8228" s="25">
        <v>0</v>
      </c>
      <c r="G8228" s="10" t="s">
        <v>25160</v>
      </c>
      <c r="H8228" s="25">
        <f>INDEX('Annexe 1 – Données des équipes'!$B$12:$R$114, MATCH(C8228, 'Annexe 1 – Données des équipes'!$B$12:$B$114,0),4)</f>
        <v>10</v>
      </c>
      <c r="I8228" s="25">
        <f>INDEX('Annexe 1 – Données des équipes'!$B$12:$R$114, MATCH(D8228, 'Annexe 1 – Données des équipes'!$B$12:$B$114,0),4)</f>
        <v>10</v>
      </c>
      <c r="J8228" s="25">
        <f t="shared" si="129"/>
        <v>1</v>
      </c>
    </row>
    <row r="8229" spans="2:10">
      <c r="B8229" s="3">
        <v>40463</v>
      </c>
      <c r="C8229" s="10" t="s">
        <v>25161</v>
      </c>
      <c r="D8229" s="10" t="s">
        <v>25162</v>
      </c>
      <c r="E8229" s="25">
        <v>2</v>
      </c>
      <c r="F8229" s="25">
        <v>1</v>
      </c>
      <c r="G8229" s="10" t="s">
        <v>25163</v>
      </c>
      <c r="H8229" s="25">
        <f>INDEX('Annexe 1 – Données des équipes'!$B$12:$R$114, MATCH(C8229, 'Annexe 1 – Données des équipes'!$B$12:$B$114,0),4)</f>
        <v>60</v>
      </c>
      <c r="I8229" s="25">
        <f>INDEX('Annexe 1 – Données des équipes'!$B$12:$R$114, MATCH(D8229, 'Annexe 1 – Données des équipes'!$B$12:$B$114,0),4)</f>
        <v>0</v>
      </c>
      <c r="J8229" s="25">
        <f t="shared" si="129"/>
        <v>1</v>
      </c>
    </row>
    <row r="8230" spans="2:10">
      <c r="B8230" s="3">
        <v>40463</v>
      </c>
      <c r="C8230" s="10" t="s">
        <v>25164</v>
      </c>
      <c r="D8230" s="10" t="s">
        <v>25165</v>
      </c>
      <c r="E8230" s="25">
        <v>2</v>
      </c>
      <c r="F8230" s="25">
        <v>1</v>
      </c>
      <c r="G8230" s="10" t="s">
        <v>25166</v>
      </c>
      <c r="H8230" s="25">
        <f>INDEX('Annexe 1 – Données des équipes'!$B$12:$R$114, MATCH(C8230, 'Annexe 1 – Données des équipes'!$B$12:$B$114,0),4)</f>
        <v>80</v>
      </c>
      <c r="I8230" s="25">
        <f>INDEX('Annexe 1 – Données des équipes'!$B$12:$R$114, MATCH(D8230, 'Annexe 1 – Données des équipes'!$B$12:$B$114,0),4)</f>
        <v>30</v>
      </c>
      <c r="J8230" s="25">
        <f t="shared" si="129"/>
        <v>1</v>
      </c>
    </row>
    <row r="8231" spans="2:10">
      <c r="B8231" s="3">
        <v>40463</v>
      </c>
      <c r="C8231" s="10" t="s">
        <v>25167</v>
      </c>
      <c r="D8231" s="10" t="s">
        <v>25168</v>
      </c>
      <c r="E8231" s="25">
        <v>0</v>
      </c>
      <c r="F8231" s="25">
        <v>1</v>
      </c>
      <c r="G8231" s="10" t="s">
        <v>25169</v>
      </c>
      <c r="H8231" s="25">
        <f>INDEX('Annexe 1 – Données des équipes'!$B$12:$R$114, MATCH(C8231, 'Annexe 1 – Données des équipes'!$B$12:$B$114,0),4)</f>
        <v>20</v>
      </c>
      <c r="I8231" s="25">
        <f>INDEX('Annexe 1 – Données des équipes'!$B$12:$R$114, MATCH(D8231, 'Annexe 1 – Données des équipes'!$B$12:$B$114,0),4)</f>
        <v>40</v>
      </c>
      <c r="J8231" s="25">
        <f t="shared" si="129"/>
        <v>1</v>
      </c>
    </row>
    <row r="8232" spans="2:10">
      <c r="B8232" s="3">
        <v>40463</v>
      </c>
      <c r="C8232" s="10" t="s">
        <v>25170</v>
      </c>
      <c r="D8232" s="10" t="s">
        <v>25171</v>
      </c>
      <c r="E8232" s="25">
        <v>1</v>
      </c>
      <c r="F8232" s="25">
        <v>2</v>
      </c>
      <c r="G8232" s="10" t="s">
        <v>25172</v>
      </c>
      <c r="H8232" s="25">
        <f>INDEX('Annexe 1 – Données des équipes'!$B$12:$R$114, MATCH(C8232, 'Annexe 1 – Données des équipes'!$B$12:$B$114,0),4)</f>
        <v>30</v>
      </c>
      <c r="I8232" s="25">
        <f>INDEX('Annexe 1 – Données des équipes'!$B$12:$R$114, MATCH(D8232, 'Annexe 1 – Données des équipes'!$B$12:$B$114,0),4)</f>
        <v>40</v>
      </c>
      <c r="J8232" s="25">
        <f t="shared" si="129"/>
        <v>1</v>
      </c>
    </row>
    <row r="8233" spans="2:10">
      <c r="B8233" s="3">
        <v>40463</v>
      </c>
      <c r="C8233" s="10" t="s">
        <v>25173</v>
      </c>
      <c r="D8233" s="10" t="s">
        <v>25174</v>
      </c>
      <c r="E8233" s="25">
        <v>2</v>
      </c>
      <c r="F8233" s="25">
        <v>1</v>
      </c>
      <c r="G8233" s="10" t="s">
        <v>25175</v>
      </c>
      <c r="H8233" s="25">
        <f>INDEX('Annexe 1 – Données des équipes'!$B$12:$R$114, MATCH(C8233, 'Annexe 1 – Données des équipes'!$B$12:$B$114,0),4)</f>
        <v>50</v>
      </c>
      <c r="I8233" s="25">
        <f>INDEX('Annexe 1 – Données des équipes'!$B$12:$R$114, MATCH(D8233, 'Annexe 1 – Données des équipes'!$B$12:$B$114,0),4)</f>
        <v>20</v>
      </c>
      <c r="J8233" s="25">
        <f t="shared" si="129"/>
        <v>1</v>
      </c>
    </row>
    <row r="8234" spans="2:10">
      <c r="B8234" s="3">
        <v>40463</v>
      </c>
      <c r="C8234" s="10" t="s">
        <v>25176</v>
      </c>
      <c r="D8234" s="10" t="s">
        <v>25177</v>
      </c>
      <c r="E8234" s="25">
        <v>0</v>
      </c>
      <c r="F8234" s="25">
        <v>1</v>
      </c>
      <c r="G8234" s="10" t="s">
        <v>25178</v>
      </c>
      <c r="H8234" s="25">
        <f>INDEX('Annexe 1 – Données des équipes'!$B$12:$R$114, MATCH(C8234, 'Annexe 1 – Données des équipes'!$B$12:$B$114,0),4)</f>
        <v>20</v>
      </c>
      <c r="I8234" s="25">
        <f>INDEX('Annexe 1 – Données des équipes'!$B$12:$R$114, MATCH(D8234, 'Annexe 1 – Données des équipes'!$B$12:$B$114,0),4)</f>
        <v>50</v>
      </c>
      <c r="J8234" s="25">
        <f t="shared" si="129"/>
        <v>1</v>
      </c>
    </row>
    <row r="8235" spans="2:10">
      <c r="B8235" s="3">
        <v>40463</v>
      </c>
      <c r="C8235" s="10" t="s">
        <v>25179</v>
      </c>
      <c r="D8235" s="10" t="s">
        <v>25180</v>
      </c>
      <c r="E8235" s="25">
        <v>0</v>
      </c>
      <c r="F8235" s="25">
        <v>1</v>
      </c>
      <c r="G8235" s="10" t="s">
        <v>25181</v>
      </c>
      <c r="H8235" s="25">
        <f>INDEX('Annexe 1 – Données des équipes'!$B$12:$R$114, MATCH(C8235, 'Annexe 1 – Données des équipes'!$B$12:$B$114,0),4)</f>
        <v>20</v>
      </c>
      <c r="I8235" s="25">
        <f>INDEX('Annexe 1 – Données des équipes'!$B$12:$R$114, MATCH(D8235, 'Annexe 1 – Données des équipes'!$B$12:$B$114,0),4)</f>
        <v>80</v>
      </c>
      <c r="J8235" s="25">
        <f t="shared" si="129"/>
        <v>1</v>
      </c>
    </row>
    <row r="8236" spans="2:10">
      <c r="B8236" s="3">
        <v>40463</v>
      </c>
      <c r="C8236" s="10" t="s">
        <v>25182</v>
      </c>
      <c r="D8236" s="10" t="s">
        <v>25183</v>
      </c>
      <c r="E8236" s="25">
        <v>1</v>
      </c>
      <c r="F8236" s="25">
        <v>0</v>
      </c>
      <c r="G8236" s="10" t="s">
        <v>25184</v>
      </c>
      <c r="H8236" s="25">
        <f>INDEX('Annexe 1 – Données des équipes'!$B$12:$R$114, MATCH(C8236, 'Annexe 1 – Données des équipes'!$B$12:$B$114,0),4)</f>
        <v>50</v>
      </c>
      <c r="I8236" s="25">
        <f>INDEX('Annexe 1 – Données des équipes'!$B$12:$R$114, MATCH(D8236, 'Annexe 1 – Données des équipes'!$B$12:$B$114,0),4)</f>
        <v>80</v>
      </c>
      <c r="J8236" s="25">
        <f t="shared" si="129"/>
        <v>1</v>
      </c>
    </row>
    <row r="8237" spans="2:10">
      <c r="B8237" s="3">
        <v>40463</v>
      </c>
      <c r="C8237" s="10" t="s">
        <v>25185</v>
      </c>
      <c r="D8237" s="10" t="s">
        <v>25186</v>
      </c>
      <c r="E8237" s="25">
        <v>1</v>
      </c>
      <c r="F8237" s="25">
        <v>2</v>
      </c>
      <c r="G8237" s="10" t="s">
        <v>25187</v>
      </c>
      <c r="H8237" s="25">
        <f>INDEX('Annexe 1 – Données des équipes'!$B$12:$R$114, MATCH(C8237, 'Annexe 1 – Données des équipes'!$B$12:$B$114,0),4)</f>
        <v>0</v>
      </c>
      <c r="I8237" s="25">
        <f>INDEX('Annexe 1 – Données des équipes'!$B$12:$R$114, MATCH(D8237, 'Annexe 1 – Données des équipes'!$B$12:$B$114,0),4)</f>
        <v>30</v>
      </c>
      <c r="J8237" s="25">
        <f t="shared" si="129"/>
        <v>1</v>
      </c>
    </row>
    <row r="8238" spans="2:10">
      <c r="B8238" s="3">
        <v>40463</v>
      </c>
      <c r="C8238" s="10" t="s">
        <v>25188</v>
      </c>
      <c r="D8238" s="10" t="s">
        <v>25189</v>
      </c>
      <c r="E8238" s="25">
        <v>2</v>
      </c>
      <c r="F8238" s="25">
        <v>3</v>
      </c>
      <c r="G8238" s="10" t="s">
        <v>25190</v>
      </c>
      <c r="H8238" s="25">
        <f>INDEX('Annexe 1 – Données des équipes'!$B$12:$R$114, MATCH(C8238, 'Annexe 1 – Données des équipes'!$B$12:$B$114,0),4)</f>
        <v>60</v>
      </c>
      <c r="I8238" s="25">
        <f>INDEX('Annexe 1 – Données des équipes'!$B$12:$R$114, MATCH(D8238, 'Annexe 1 – Données des équipes'!$B$12:$B$114,0),4)</f>
        <v>90</v>
      </c>
      <c r="J8238" s="25">
        <f t="shared" si="129"/>
        <v>1</v>
      </c>
    </row>
    <row r="8239" spans="2:10">
      <c r="B8239" s="3">
        <v>40499</v>
      </c>
      <c r="C8239" s="10" t="s">
        <v>25191</v>
      </c>
      <c r="D8239" s="10" t="s">
        <v>25192</v>
      </c>
      <c r="E8239" s="25">
        <v>1</v>
      </c>
      <c r="F8239" s="25">
        <v>0</v>
      </c>
      <c r="G8239" s="10" t="s">
        <v>25193</v>
      </c>
      <c r="H8239" s="25">
        <f>INDEX('Annexe 1 – Données des équipes'!$B$12:$R$114, MATCH(C8239, 'Annexe 1 – Données des équipes'!$B$12:$B$114,0),4)</f>
        <v>90</v>
      </c>
      <c r="I8239" s="25">
        <f>INDEX('Annexe 1 – Données des équipes'!$B$12:$R$114, MATCH(D8239, 'Annexe 1 – Données des équipes'!$B$12:$B$114,0),4)</f>
        <v>90</v>
      </c>
      <c r="J8239" s="25">
        <f t="shared" si="129"/>
        <v>1</v>
      </c>
    </row>
    <row r="8240" spans="2:10">
      <c r="B8240" s="3">
        <v>40499</v>
      </c>
      <c r="C8240" s="10" t="s">
        <v>25194</v>
      </c>
      <c r="D8240" s="10" t="s">
        <v>25195</v>
      </c>
      <c r="E8240" s="25">
        <v>1</v>
      </c>
      <c r="F8240" s="25">
        <v>2</v>
      </c>
      <c r="G8240" s="10" t="s">
        <v>25196</v>
      </c>
      <c r="H8240" s="25">
        <f>INDEX('Annexe 1 – Données des équipes'!$B$12:$R$114, MATCH(C8240, 'Annexe 1 – Données des équipes'!$B$12:$B$114,0),4)</f>
        <v>60</v>
      </c>
      <c r="I8240" s="25">
        <f>INDEX('Annexe 1 – Données des équipes'!$B$12:$R$114, MATCH(D8240, 'Annexe 1 – Données des équipes'!$B$12:$B$114,0),4)</f>
        <v>50</v>
      </c>
      <c r="J8240" s="25">
        <f t="shared" si="129"/>
        <v>1</v>
      </c>
    </row>
    <row r="8241" spans="2:10">
      <c r="B8241" s="3">
        <v>40499</v>
      </c>
      <c r="C8241" s="10" t="s">
        <v>25197</v>
      </c>
      <c r="D8241" s="10" t="s">
        <v>25198</v>
      </c>
      <c r="E8241" s="25">
        <v>0</v>
      </c>
      <c r="F8241" s="25">
        <v>1</v>
      </c>
      <c r="G8241" s="10" t="s">
        <v>25199</v>
      </c>
      <c r="H8241" s="25">
        <f>INDEX('Annexe 1 – Données des équipes'!$B$12:$R$114, MATCH(C8241, 'Annexe 1 – Données des équipes'!$B$12:$B$114,0),4)</f>
        <v>40</v>
      </c>
      <c r="I8241" s="25">
        <f>INDEX('Annexe 1 – Données des équipes'!$B$12:$R$114, MATCH(D8241, 'Annexe 1 – Données des équipes'!$B$12:$B$114,0),4)</f>
        <v>70</v>
      </c>
      <c r="J8241" s="25">
        <f t="shared" si="129"/>
        <v>1</v>
      </c>
    </row>
    <row r="8242" spans="2:10">
      <c r="B8242" s="3">
        <v>40499</v>
      </c>
      <c r="C8242" s="10" t="s">
        <v>25200</v>
      </c>
      <c r="D8242" s="10" t="s">
        <v>25201</v>
      </c>
      <c r="E8242" s="25">
        <v>2</v>
      </c>
      <c r="F8242" s="25">
        <v>1</v>
      </c>
      <c r="G8242" s="10" t="s">
        <v>25202</v>
      </c>
      <c r="H8242" s="25">
        <f>INDEX('Annexe 1 – Données des équipes'!$B$12:$R$114, MATCH(C8242, 'Annexe 1 – Données des équipes'!$B$12:$B$114,0),4)</f>
        <v>40</v>
      </c>
      <c r="I8242" s="25">
        <f>INDEX('Annexe 1 – Données des équipes'!$B$12:$R$114, MATCH(D8242, 'Annexe 1 – Données des équipes'!$B$12:$B$114,0),4)</f>
        <v>10</v>
      </c>
      <c r="J8242" s="25">
        <f t="shared" si="129"/>
        <v>1</v>
      </c>
    </row>
    <row r="8243" spans="2:10">
      <c r="B8243" s="3">
        <v>40499</v>
      </c>
      <c r="C8243" s="10" t="s">
        <v>25203</v>
      </c>
      <c r="D8243" s="10" t="s">
        <v>25204</v>
      </c>
      <c r="E8243" s="25">
        <v>1</v>
      </c>
      <c r="F8243" s="25">
        <v>2</v>
      </c>
      <c r="G8243" s="10" t="s">
        <v>25205</v>
      </c>
      <c r="H8243" s="25">
        <f>INDEX('Annexe 1 – Données des équipes'!$B$12:$R$114, MATCH(C8243, 'Annexe 1 – Données des équipes'!$B$12:$B$114,0),4)</f>
        <v>90</v>
      </c>
      <c r="I8243" s="25">
        <f>INDEX('Annexe 1 – Données des équipes'!$B$12:$R$114, MATCH(D8243, 'Annexe 1 – Données des équipes'!$B$12:$B$114,0),4)</f>
        <v>90</v>
      </c>
      <c r="J8243" s="25">
        <f t="shared" si="129"/>
        <v>1</v>
      </c>
    </row>
    <row r="8244" spans="2:10">
      <c r="B8244" s="3">
        <v>40499</v>
      </c>
      <c r="C8244" s="10" t="s">
        <v>25206</v>
      </c>
      <c r="D8244" s="10" t="s">
        <v>25207</v>
      </c>
      <c r="E8244" s="25">
        <v>1</v>
      </c>
      <c r="F8244" s="25">
        <v>2</v>
      </c>
      <c r="G8244" s="10" t="s">
        <v>25208</v>
      </c>
      <c r="H8244" s="25">
        <f>INDEX('Annexe 1 – Données des équipes'!$B$12:$R$114, MATCH(C8244, 'Annexe 1 – Données des équipes'!$B$12:$B$114,0),4)</f>
        <v>60</v>
      </c>
      <c r="I8244" s="25">
        <f>INDEX('Annexe 1 – Données des équipes'!$B$12:$R$114, MATCH(D8244, 'Annexe 1 – Données des équipes'!$B$12:$B$114,0),4)</f>
        <v>30</v>
      </c>
      <c r="J8244" s="25">
        <f t="shared" si="129"/>
        <v>1</v>
      </c>
    </row>
    <row r="8245" spans="2:10">
      <c r="B8245" s="3">
        <v>40499</v>
      </c>
      <c r="C8245" s="10" t="s">
        <v>25209</v>
      </c>
      <c r="D8245" s="10" t="s">
        <v>25210</v>
      </c>
      <c r="E8245" s="25">
        <v>3</v>
      </c>
      <c r="F8245" s="25">
        <v>2</v>
      </c>
      <c r="G8245" s="10" t="s">
        <v>25211</v>
      </c>
      <c r="H8245" s="25">
        <f>INDEX('Annexe 1 – Données des équipes'!$B$12:$R$114, MATCH(C8245, 'Annexe 1 – Données des équipes'!$B$12:$B$114,0),4)</f>
        <v>20</v>
      </c>
      <c r="I8245" s="25">
        <f>INDEX('Annexe 1 – Données des équipes'!$B$12:$R$114, MATCH(D8245, 'Annexe 1 – Données des équipes'!$B$12:$B$114,0),4)</f>
        <v>70</v>
      </c>
      <c r="J8245" s="25">
        <f t="shared" si="129"/>
        <v>1</v>
      </c>
    </row>
    <row r="8246" spans="2:10">
      <c r="B8246" s="3">
        <v>40499</v>
      </c>
      <c r="C8246" s="10" t="s">
        <v>25212</v>
      </c>
      <c r="D8246" s="10" t="s">
        <v>25213</v>
      </c>
      <c r="E8246" s="25">
        <v>1</v>
      </c>
      <c r="F8246" s="25">
        <v>0</v>
      </c>
      <c r="G8246" s="10" t="s">
        <v>25214</v>
      </c>
      <c r="H8246" s="25">
        <f>INDEX('Annexe 1 – Données des équipes'!$B$12:$R$114, MATCH(C8246, 'Annexe 1 – Données des équipes'!$B$12:$B$114,0),4)</f>
        <v>80</v>
      </c>
      <c r="I8246" s="25">
        <f>INDEX('Annexe 1 – Données des équipes'!$B$12:$R$114, MATCH(D8246, 'Annexe 1 – Données des équipes'!$B$12:$B$114,0),4)</f>
        <v>60</v>
      </c>
      <c r="J8246" s="25">
        <f t="shared" si="129"/>
        <v>1</v>
      </c>
    </row>
    <row r="8247" spans="2:10">
      <c r="B8247" s="3">
        <v>40499</v>
      </c>
      <c r="C8247" s="10" t="s">
        <v>25215</v>
      </c>
      <c r="D8247" s="10" t="s">
        <v>25216</v>
      </c>
      <c r="E8247" s="25">
        <v>1</v>
      </c>
      <c r="F8247" s="25">
        <v>2</v>
      </c>
      <c r="G8247" s="10" t="s">
        <v>25217</v>
      </c>
      <c r="H8247" s="25">
        <f>INDEX('Annexe 1 – Données des équipes'!$B$12:$R$114, MATCH(C8247, 'Annexe 1 – Données des équipes'!$B$12:$B$114,0),4)</f>
        <v>40</v>
      </c>
      <c r="I8247" s="25">
        <f>INDEX('Annexe 1 – Données des équipes'!$B$12:$R$114, MATCH(D8247, 'Annexe 1 – Données des équipes'!$B$12:$B$114,0),4)</f>
        <v>10</v>
      </c>
      <c r="J8247" s="25">
        <f t="shared" si="129"/>
        <v>1</v>
      </c>
    </row>
    <row r="8248" spans="2:10">
      <c r="B8248" s="3">
        <v>40500</v>
      </c>
      <c r="C8248" s="10" t="s">
        <v>25218</v>
      </c>
      <c r="D8248" s="10" t="s">
        <v>25219</v>
      </c>
      <c r="E8248" s="25">
        <v>0</v>
      </c>
      <c r="F8248" s="25">
        <v>1</v>
      </c>
      <c r="G8248" s="10" t="s">
        <v>25220</v>
      </c>
      <c r="H8248" s="25">
        <f>INDEX('Annexe 1 – Données des équipes'!$B$12:$R$114, MATCH(C8248, 'Annexe 1 – Données des équipes'!$B$12:$B$114,0),4)</f>
        <v>0</v>
      </c>
      <c r="I8248" s="25">
        <f>INDEX('Annexe 1 – Données des équipes'!$B$12:$R$114, MATCH(D8248, 'Annexe 1 – Données des équipes'!$B$12:$B$114,0),4)</f>
        <v>10</v>
      </c>
      <c r="J8248" s="25">
        <f t="shared" si="129"/>
        <v>1</v>
      </c>
    </row>
    <row r="8249" spans="2:10">
      <c r="B8249" s="3">
        <v>40504</v>
      </c>
      <c r="C8249" s="10" t="s">
        <v>25221</v>
      </c>
      <c r="D8249" s="10" t="s">
        <v>25222</v>
      </c>
      <c r="E8249" s="25">
        <v>1</v>
      </c>
      <c r="F8249" s="25">
        <v>0</v>
      </c>
      <c r="G8249" s="10" t="s">
        <v>25223</v>
      </c>
      <c r="H8249" s="25">
        <f>INDEX('Annexe 1 – Données des équipes'!$B$12:$R$114, MATCH(C8249, 'Annexe 1 – Données des équipes'!$B$12:$B$114,0),4)</f>
        <v>0</v>
      </c>
      <c r="I8249" s="25">
        <f>INDEX('Annexe 1 – Données des équipes'!$B$12:$R$114, MATCH(D8249, 'Annexe 1 – Données des équipes'!$B$12:$B$114,0),4)</f>
        <v>0</v>
      </c>
      <c r="J8249" s="25">
        <f t="shared" si="129"/>
        <v>1</v>
      </c>
    </row>
    <row r="8250" spans="2:10">
      <c r="B8250" s="3">
        <v>40514</v>
      </c>
      <c r="C8250" s="10" t="s">
        <v>25224</v>
      </c>
      <c r="D8250" s="10" t="s">
        <v>25225</v>
      </c>
      <c r="E8250" s="25">
        <v>0</v>
      </c>
      <c r="F8250" s="25">
        <v>1</v>
      </c>
      <c r="G8250" s="10" t="s">
        <v>25226</v>
      </c>
      <c r="H8250" s="25">
        <f>INDEX('Annexe 1 – Données des équipes'!$B$12:$R$114, MATCH(C8250, 'Annexe 1 – Données des équipes'!$B$12:$B$114,0),4)</f>
        <v>20</v>
      </c>
      <c r="I8250" s="25">
        <f>INDEX('Annexe 1 – Données des équipes'!$B$12:$R$114, MATCH(D8250, 'Annexe 1 – Données des équipes'!$B$12:$B$114,0),4)</f>
        <v>30</v>
      </c>
      <c r="J8250" s="25">
        <f t="shared" si="129"/>
        <v>1</v>
      </c>
    </row>
    <row r="8251" spans="2:10">
      <c r="B8251" s="3">
        <v>40517</v>
      </c>
      <c r="C8251" s="10" t="s">
        <v>25227</v>
      </c>
      <c r="D8251" s="10" t="s">
        <v>25228</v>
      </c>
      <c r="E8251" s="25">
        <v>1</v>
      </c>
      <c r="F8251" s="25">
        <v>0</v>
      </c>
      <c r="G8251" s="10" t="s">
        <v>25229</v>
      </c>
      <c r="H8251" s="25">
        <f>INDEX('Annexe 1 – Données des équipes'!$B$12:$R$114, MATCH(C8251, 'Annexe 1 – Données des équipes'!$B$12:$B$114,0),4)</f>
        <v>0</v>
      </c>
      <c r="I8251" s="25">
        <f>INDEX('Annexe 1 – Données des équipes'!$B$12:$R$114, MATCH(D8251, 'Annexe 1 – Données des équipes'!$B$12:$B$114,0),4)</f>
        <v>30</v>
      </c>
      <c r="J8251" s="25">
        <f t="shared" si="129"/>
        <v>1</v>
      </c>
    </row>
    <row r="8252" spans="2:10">
      <c r="B8252" s="3">
        <v>40528</v>
      </c>
      <c r="C8252" s="10" t="s">
        <v>25230</v>
      </c>
      <c r="D8252" s="10" t="s">
        <v>25231</v>
      </c>
      <c r="E8252" s="25">
        <v>2</v>
      </c>
      <c r="F8252" s="25">
        <v>1</v>
      </c>
      <c r="G8252" s="10" t="s">
        <v>25232</v>
      </c>
      <c r="H8252" s="25">
        <f>INDEX('Annexe 1 – Données des équipes'!$B$12:$R$114, MATCH(C8252, 'Annexe 1 – Données des équipes'!$B$12:$B$114,0),4)</f>
        <v>0</v>
      </c>
      <c r="I8252" s="25">
        <f>INDEX('Annexe 1 – Données des équipes'!$B$12:$R$114, MATCH(D8252, 'Annexe 1 – Données des équipes'!$B$12:$B$114,0),4)</f>
        <v>50</v>
      </c>
      <c r="J8252" s="25">
        <f t="shared" si="129"/>
        <v>1</v>
      </c>
    </row>
    <row r="8253" spans="2:10">
      <c r="B8253" s="3">
        <v>40530</v>
      </c>
      <c r="C8253" s="10" t="s">
        <v>25233</v>
      </c>
      <c r="D8253" s="10" t="s">
        <v>25234</v>
      </c>
      <c r="E8253" s="25">
        <v>2</v>
      </c>
      <c r="F8253" s="25">
        <v>1</v>
      </c>
      <c r="G8253" s="10" t="s">
        <v>25235</v>
      </c>
      <c r="H8253" s="25">
        <f>INDEX('Annexe 1 – Données des équipes'!$B$12:$R$114, MATCH(C8253, 'Annexe 1 – Données des équipes'!$B$12:$B$114,0),4)</f>
        <v>40</v>
      </c>
      <c r="I8253" s="25">
        <f>INDEX('Annexe 1 – Données des équipes'!$B$12:$R$114, MATCH(D8253, 'Annexe 1 – Données des équipes'!$B$12:$B$114,0),4)</f>
        <v>50</v>
      </c>
      <c r="J8253" s="25">
        <f t="shared" si="129"/>
        <v>1</v>
      </c>
    </row>
    <row r="8254" spans="2:10">
      <c r="B8254" s="3">
        <v>40530</v>
      </c>
      <c r="C8254" s="10" t="s">
        <v>25236</v>
      </c>
      <c r="D8254" s="10" t="s">
        <v>25237</v>
      </c>
      <c r="E8254" s="25">
        <v>0</v>
      </c>
      <c r="F8254" s="25">
        <v>1</v>
      </c>
      <c r="G8254" s="10" t="s">
        <v>25238</v>
      </c>
      <c r="H8254" s="25">
        <f>INDEX('Annexe 1 – Données des équipes'!$B$12:$R$114, MATCH(C8254, 'Annexe 1 – Données des équipes'!$B$12:$B$114,0),4)</f>
        <v>30</v>
      </c>
      <c r="I8254" s="25">
        <f>INDEX('Annexe 1 – Données des équipes'!$B$12:$R$114, MATCH(D8254, 'Annexe 1 – Données des équipes'!$B$12:$B$114,0),4)</f>
        <v>30</v>
      </c>
      <c r="J8254" s="25">
        <f t="shared" si="129"/>
        <v>1</v>
      </c>
    </row>
    <row r="8255" spans="2:10">
      <c r="B8255" s="3">
        <v>40534</v>
      </c>
      <c r="C8255" s="10" t="s">
        <v>25239</v>
      </c>
      <c r="D8255" s="10" t="s">
        <v>25240</v>
      </c>
      <c r="E8255" s="25">
        <v>1</v>
      </c>
      <c r="F8255" s="25">
        <v>0</v>
      </c>
      <c r="G8255" s="10" t="s">
        <v>25241</v>
      </c>
      <c r="H8255" s="25">
        <f>INDEX('Annexe 1 – Données des équipes'!$B$12:$R$114, MATCH(C8255, 'Annexe 1 – Données des équipes'!$B$12:$B$114,0),4)</f>
        <v>30</v>
      </c>
      <c r="I8255" s="25">
        <f>INDEX('Annexe 1 – Données des équipes'!$B$12:$R$114, MATCH(D8255, 'Annexe 1 – Données des équipes'!$B$12:$B$114,0),4)</f>
        <v>20</v>
      </c>
      <c r="J8255" s="25">
        <f t="shared" si="129"/>
        <v>1</v>
      </c>
    </row>
    <row r="8256" spans="2:10">
      <c r="B8256" s="3">
        <v>40534</v>
      </c>
      <c r="C8256" s="10" t="s">
        <v>25242</v>
      </c>
      <c r="D8256" s="10" t="s">
        <v>25243</v>
      </c>
      <c r="E8256" s="25">
        <v>0</v>
      </c>
      <c r="F8256" s="25">
        <v>1</v>
      </c>
      <c r="G8256" s="10" t="s">
        <v>25244</v>
      </c>
      <c r="H8256" s="25">
        <f>INDEX('Annexe 1 – Données des équipes'!$B$12:$R$114, MATCH(C8256, 'Annexe 1 – Données des équipes'!$B$12:$B$114,0),4)</f>
        <v>30</v>
      </c>
      <c r="I8256" s="25">
        <f>INDEX('Annexe 1 – Données des équipes'!$B$12:$R$114, MATCH(D8256, 'Annexe 1 – Données des équipes'!$B$12:$B$114,0),4)</f>
        <v>30</v>
      </c>
      <c r="J8256" s="25">
        <f t="shared" si="129"/>
        <v>1</v>
      </c>
    </row>
    <row r="8257" spans="2:10">
      <c r="B8257" s="3">
        <v>40540</v>
      </c>
      <c r="C8257" s="10" t="s">
        <v>25245</v>
      </c>
      <c r="D8257" s="10" t="s">
        <v>25246</v>
      </c>
      <c r="E8257" s="25">
        <v>0</v>
      </c>
      <c r="F8257" s="25">
        <v>1</v>
      </c>
      <c r="G8257" s="10" t="s">
        <v>25247</v>
      </c>
      <c r="H8257" s="25">
        <f>INDEX('Annexe 1 – Données des équipes'!$B$12:$R$114, MATCH(C8257, 'Annexe 1 – Données des équipes'!$B$12:$B$114,0),4)</f>
        <v>30</v>
      </c>
      <c r="I8257" s="25">
        <f>INDEX('Annexe 1 – Données des équipes'!$B$12:$R$114, MATCH(D8257, 'Annexe 1 – Données des équipes'!$B$12:$B$114,0),4)</f>
        <v>30</v>
      </c>
      <c r="J8257" s="25">
        <f t="shared" si="129"/>
        <v>1</v>
      </c>
    </row>
    <row r="8258" spans="2:10">
      <c r="B8258" s="3">
        <v>40542</v>
      </c>
      <c r="C8258" s="10" t="s">
        <v>25248</v>
      </c>
      <c r="D8258" s="10" t="s">
        <v>25249</v>
      </c>
      <c r="E8258" s="25">
        <v>0</v>
      </c>
      <c r="F8258" s="25">
        <v>1</v>
      </c>
      <c r="G8258" s="10" t="s">
        <v>25250</v>
      </c>
      <c r="H8258" s="25">
        <f>INDEX('Annexe 1 – Données des équipes'!$B$12:$R$114, MATCH(C8258, 'Annexe 1 – Données des équipes'!$B$12:$B$114,0),4)</f>
        <v>30</v>
      </c>
      <c r="I8258" s="25">
        <f>INDEX('Annexe 1 – Données des équipes'!$B$12:$R$114, MATCH(D8258, 'Annexe 1 – Données des équipes'!$B$12:$B$114,0),4)</f>
        <v>70</v>
      </c>
      <c r="J8258" s="25">
        <f t="shared" si="129"/>
        <v>1</v>
      </c>
    </row>
    <row r="8259" spans="2:10">
      <c r="B8259" s="3">
        <v>40545</v>
      </c>
      <c r="C8259" s="10" t="s">
        <v>25251</v>
      </c>
      <c r="D8259" s="10" t="s">
        <v>25252</v>
      </c>
      <c r="E8259" s="25">
        <v>2</v>
      </c>
      <c r="F8259" s="25">
        <v>3</v>
      </c>
      <c r="G8259" s="10" t="s">
        <v>25253</v>
      </c>
      <c r="H8259" s="25">
        <f>INDEX('Annexe 1 – Données des équipes'!$B$12:$R$114, MATCH(C8259, 'Annexe 1 – Données des équipes'!$B$12:$B$114,0),4)</f>
        <v>30</v>
      </c>
      <c r="I8259" s="25">
        <f>INDEX('Annexe 1 – Données des équipes'!$B$12:$R$114, MATCH(D8259, 'Annexe 1 – Données des équipes'!$B$12:$B$114,0),4)</f>
        <v>30</v>
      </c>
      <c r="J8259" s="25">
        <f t="shared" si="129"/>
        <v>1</v>
      </c>
    </row>
    <row r="8260" spans="2:10">
      <c r="B8260" s="3">
        <v>40551</v>
      </c>
      <c r="C8260" s="10" t="s">
        <v>25254</v>
      </c>
      <c r="D8260" s="10" t="s">
        <v>25255</v>
      </c>
      <c r="E8260" s="25">
        <v>1</v>
      </c>
      <c r="F8260" s="25">
        <v>0</v>
      </c>
      <c r="G8260" s="10" t="s">
        <v>25256</v>
      </c>
      <c r="H8260" s="25">
        <f>INDEX('Annexe 1 – Données des équipes'!$B$12:$R$114, MATCH(C8260, 'Annexe 1 – Données des équipes'!$B$12:$B$114,0),4)</f>
        <v>50</v>
      </c>
      <c r="I8260" s="25">
        <f>INDEX('Annexe 1 – Données des équipes'!$B$12:$R$114, MATCH(D8260, 'Annexe 1 – Données des équipes'!$B$12:$B$114,0),4)</f>
        <v>0</v>
      </c>
      <c r="J8260" s="25">
        <f t="shared" si="129"/>
        <v>1</v>
      </c>
    </row>
    <row r="8261" spans="2:10">
      <c r="B8261" s="3">
        <v>40552</v>
      </c>
      <c r="C8261" s="10" t="s">
        <v>25257</v>
      </c>
      <c r="D8261" s="10" t="s">
        <v>25258</v>
      </c>
      <c r="E8261" s="25">
        <v>1</v>
      </c>
      <c r="F8261" s="25">
        <v>2</v>
      </c>
      <c r="G8261" s="10" t="s">
        <v>25259</v>
      </c>
      <c r="H8261" s="25">
        <f>INDEX('Annexe 1 – Données des équipes'!$B$12:$R$114, MATCH(C8261, 'Annexe 1 – Données des équipes'!$B$12:$B$114,0),4)</f>
        <v>30</v>
      </c>
      <c r="I8261" s="25">
        <f>INDEX('Annexe 1 – Données des équipes'!$B$12:$R$114, MATCH(D8261, 'Annexe 1 – Données des équipes'!$B$12:$B$114,0),4)</f>
        <v>30</v>
      </c>
      <c r="J8261" s="25">
        <f t="shared" si="129"/>
        <v>1</v>
      </c>
    </row>
    <row r="8262" spans="2:10">
      <c r="B8262" s="3">
        <v>40554</v>
      </c>
      <c r="C8262" s="10" t="s">
        <v>25260</v>
      </c>
      <c r="D8262" s="10" t="s">
        <v>25261</v>
      </c>
      <c r="E8262" s="25">
        <v>1</v>
      </c>
      <c r="F8262" s="25">
        <v>2</v>
      </c>
      <c r="G8262" s="10" t="s">
        <v>25262</v>
      </c>
      <c r="H8262" s="25">
        <f>INDEX('Annexe 1 – Données des équipes'!$B$12:$R$114, MATCH(C8262, 'Annexe 1 – Données des équipes'!$B$12:$B$114,0),4)</f>
        <v>30</v>
      </c>
      <c r="I8262" s="25">
        <f>INDEX('Annexe 1 – Données des équipes'!$B$12:$R$114, MATCH(D8262, 'Annexe 1 – Données des équipes'!$B$12:$B$114,0),4)</f>
        <v>70</v>
      </c>
      <c r="J8262" s="25">
        <f t="shared" si="129"/>
        <v>1</v>
      </c>
    </row>
    <row r="8263" spans="2:10">
      <c r="B8263" s="3">
        <v>40555</v>
      </c>
      <c r="C8263" s="10" t="s">
        <v>25263</v>
      </c>
      <c r="D8263" s="10" t="s">
        <v>25264</v>
      </c>
      <c r="E8263" s="25">
        <v>2</v>
      </c>
      <c r="F8263" s="25">
        <v>1</v>
      </c>
      <c r="G8263" s="10" t="s">
        <v>25265</v>
      </c>
      <c r="H8263" s="25">
        <f>INDEX('Annexe 1 – Données des équipes'!$B$12:$R$114, MATCH(C8263, 'Annexe 1 – Données des équipes'!$B$12:$B$114,0),4)</f>
        <v>30</v>
      </c>
      <c r="I8263" s="25">
        <f>INDEX('Annexe 1 – Données des équipes'!$B$12:$R$114, MATCH(D8263, 'Annexe 1 – Données des équipes'!$B$12:$B$114,0),4)</f>
        <v>0</v>
      </c>
      <c r="J8263" s="25">
        <f t="shared" si="129"/>
        <v>1</v>
      </c>
    </row>
    <row r="8264" spans="2:10">
      <c r="B8264" s="3">
        <v>40556</v>
      </c>
      <c r="C8264" s="10" t="s">
        <v>25266</v>
      </c>
      <c r="D8264" s="10" t="s">
        <v>25267</v>
      </c>
      <c r="E8264" s="25">
        <v>1</v>
      </c>
      <c r="F8264" s="25">
        <v>0</v>
      </c>
      <c r="G8264" s="10" t="s">
        <v>25268</v>
      </c>
      <c r="H8264" s="25">
        <f>INDEX('Annexe 1 – Données des équipes'!$B$12:$R$114, MATCH(C8264, 'Annexe 1 – Données des équipes'!$B$12:$B$114,0),4)</f>
        <v>10</v>
      </c>
      <c r="I8264" s="25">
        <f>INDEX('Annexe 1 – Données des équipes'!$B$12:$R$114, MATCH(D8264, 'Annexe 1 – Données des équipes'!$B$12:$B$114,0),4)</f>
        <v>30</v>
      </c>
      <c r="J8264" s="25">
        <f t="shared" si="129"/>
        <v>1</v>
      </c>
    </row>
    <row r="8265" spans="2:10">
      <c r="B8265" s="3">
        <v>40556</v>
      </c>
      <c r="C8265" s="10" t="s">
        <v>25269</v>
      </c>
      <c r="D8265" s="10" t="s">
        <v>25270</v>
      </c>
      <c r="E8265" s="25">
        <v>1</v>
      </c>
      <c r="F8265" s="25">
        <v>2</v>
      </c>
      <c r="G8265" s="10" t="s">
        <v>25271</v>
      </c>
      <c r="H8265" s="25">
        <f>INDEX('Annexe 1 – Données des équipes'!$B$12:$R$114, MATCH(C8265, 'Annexe 1 – Données des équipes'!$B$12:$B$114,0),4)</f>
        <v>30</v>
      </c>
      <c r="I8265" s="25">
        <f>INDEX('Annexe 1 – Données des équipes'!$B$12:$R$114, MATCH(D8265, 'Annexe 1 – Données des équipes'!$B$12:$B$114,0),4)</f>
        <v>50</v>
      </c>
      <c r="J8265" s="25">
        <f t="shared" si="129"/>
        <v>1</v>
      </c>
    </row>
    <row r="8266" spans="2:10">
      <c r="B8266" s="3">
        <v>40558</v>
      </c>
      <c r="C8266" s="10" t="s">
        <v>25272</v>
      </c>
      <c r="D8266" s="10" t="s">
        <v>25273</v>
      </c>
      <c r="E8266" s="25">
        <v>0</v>
      </c>
      <c r="F8266" s="25">
        <v>1</v>
      </c>
      <c r="G8266" s="10" t="s">
        <v>25274</v>
      </c>
      <c r="H8266" s="25">
        <f>INDEX('Annexe 1 – Données des équipes'!$B$12:$R$114, MATCH(C8266, 'Annexe 1 – Données des équipes'!$B$12:$B$114,0),4)</f>
        <v>20</v>
      </c>
      <c r="I8266" s="25">
        <f>INDEX('Annexe 1 – Données des équipes'!$B$12:$R$114, MATCH(D8266, 'Annexe 1 – Données des équipes'!$B$12:$B$114,0),4)</f>
        <v>30</v>
      </c>
      <c r="J8266" s="25">
        <f t="shared" si="129"/>
        <v>1</v>
      </c>
    </row>
    <row r="8267" spans="2:10">
      <c r="B8267" s="3">
        <v>40560</v>
      </c>
      <c r="C8267" s="10" t="s">
        <v>25275</v>
      </c>
      <c r="D8267" s="10" t="s">
        <v>25276</v>
      </c>
      <c r="E8267" s="25">
        <v>2</v>
      </c>
      <c r="F8267" s="25">
        <v>1</v>
      </c>
      <c r="G8267" s="10" t="s">
        <v>25277</v>
      </c>
      <c r="H8267" s="25">
        <f>INDEX('Annexe 1 – Données des équipes'!$B$12:$R$114, MATCH(C8267, 'Annexe 1 – Données des équipes'!$B$12:$B$114,0),4)</f>
        <v>10</v>
      </c>
      <c r="I8267" s="25">
        <f>INDEX('Annexe 1 – Données des équipes'!$B$12:$R$114, MATCH(D8267, 'Annexe 1 – Données des équipes'!$B$12:$B$114,0),4)</f>
        <v>30</v>
      </c>
      <c r="J8267" s="25">
        <f t="shared" si="129"/>
        <v>1</v>
      </c>
    </row>
    <row r="8268" spans="2:10">
      <c r="B8268" s="3">
        <v>40564</v>
      </c>
      <c r="C8268" s="10" t="s">
        <v>25278</v>
      </c>
      <c r="D8268" s="10" t="s">
        <v>25279</v>
      </c>
      <c r="E8268" s="25">
        <v>3</v>
      </c>
      <c r="F8268" s="25">
        <v>2</v>
      </c>
      <c r="G8268" s="10" t="s">
        <v>25280</v>
      </c>
      <c r="H8268" s="25">
        <f>INDEX('Annexe 1 – Données des équipes'!$B$12:$R$114, MATCH(C8268, 'Annexe 1 – Données des équipes'!$B$12:$B$114,0),4)</f>
        <v>50</v>
      </c>
      <c r="I8268" s="25">
        <f>INDEX('Annexe 1 – Données des équipes'!$B$12:$R$114, MATCH(D8268, 'Annexe 1 – Données des équipes'!$B$12:$B$114,0),4)</f>
        <v>0</v>
      </c>
      <c r="J8268" s="25">
        <f t="shared" si="129"/>
        <v>1</v>
      </c>
    </row>
    <row r="8269" spans="2:10">
      <c r="B8269" s="3">
        <v>40564</v>
      </c>
      <c r="C8269" s="10" t="s">
        <v>25281</v>
      </c>
      <c r="D8269" s="10" t="s">
        <v>25282</v>
      </c>
      <c r="E8269" s="25">
        <v>2</v>
      </c>
      <c r="F8269" s="25">
        <v>1</v>
      </c>
      <c r="G8269" s="10" t="s">
        <v>25283</v>
      </c>
      <c r="H8269" s="25">
        <f>INDEX('Annexe 1 – Données des équipes'!$B$12:$R$114, MATCH(C8269, 'Annexe 1 – Données des équipes'!$B$12:$B$114,0),4)</f>
        <v>30</v>
      </c>
      <c r="I8269" s="25">
        <f>INDEX('Annexe 1 – Données des équipes'!$B$12:$R$114, MATCH(D8269, 'Annexe 1 – Données des équipes'!$B$12:$B$114,0),4)</f>
        <v>10</v>
      </c>
      <c r="J8269" s="25">
        <f t="shared" si="129"/>
        <v>1</v>
      </c>
    </row>
    <row r="8270" spans="2:10">
      <c r="B8270" s="3">
        <v>40565</v>
      </c>
      <c r="C8270" s="10" t="s">
        <v>25284</v>
      </c>
      <c r="D8270" s="10" t="s">
        <v>25285</v>
      </c>
      <c r="E8270" s="25">
        <v>1</v>
      </c>
      <c r="F8270" s="25">
        <v>0</v>
      </c>
      <c r="G8270" s="10" t="s">
        <v>25286</v>
      </c>
      <c r="H8270" s="25">
        <f>INDEX('Annexe 1 – Données des équipes'!$B$12:$R$114, MATCH(C8270, 'Annexe 1 – Données des équipes'!$B$12:$B$114,0),4)</f>
        <v>60</v>
      </c>
      <c r="I8270" s="25">
        <f>INDEX('Annexe 1 – Données des équipes'!$B$12:$R$114, MATCH(D8270, 'Annexe 1 – Données des équipes'!$B$12:$B$114,0),4)</f>
        <v>30</v>
      </c>
      <c r="J8270" s="25">
        <f t="shared" si="129"/>
        <v>1</v>
      </c>
    </row>
    <row r="8271" spans="2:10">
      <c r="B8271" s="3">
        <v>40565</v>
      </c>
      <c r="C8271" s="10" t="s">
        <v>25287</v>
      </c>
      <c r="D8271" s="10" t="s">
        <v>25288</v>
      </c>
      <c r="E8271" s="25">
        <v>0</v>
      </c>
      <c r="F8271" s="25">
        <v>1</v>
      </c>
      <c r="G8271" s="10" t="s">
        <v>25289</v>
      </c>
      <c r="H8271" s="25">
        <f>INDEX('Annexe 1 – Données des équipes'!$B$12:$R$114, MATCH(C8271, 'Annexe 1 – Données des équipes'!$B$12:$B$114,0),4)</f>
        <v>70</v>
      </c>
      <c r="I8271" s="25">
        <f>INDEX('Annexe 1 – Données des équipes'!$B$12:$R$114, MATCH(D8271, 'Annexe 1 – Données des équipes'!$B$12:$B$114,0),4)</f>
        <v>70</v>
      </c>
      <c r="J8271" s="25">
        <f t="shared" si="129"/>
        <v>1</v>
      </c>
    </row>
    <row r="8272" spans="2:10">
      <c r="B8272" s="3">
        <v>40566</v>
      </c>
      <c r="C8272" s="10" t="s">
        <v>25290</v>
      </c>
      <c r="D8272" s="10" t="s">
        <v>25291</v>
      </c>
      <c r="E8272" s="25">
        <v>2</v>
      </c>
      <c r="F8272" s="25">
        <v>1</v>
      </c>
      <c r="G8272" s="10" t="s">
        <v>25292</v>
      </c>
      <c r="H8272" s="25">
        <f>INDEX('Annexe 1 – Données des équipes'!$B$12:$R$114, MATCH(C8272, 'Annexe 1 – Données des équipes'!$B$12:$B$114,0),4)</f>
        <v>40</v>
      </c>
      <c r="I8272" s="25">
        <f>INDEX('Annexe 1 – Données des équipes'!$B$12:$R$114, MATCH(D8272, 'Annexe 1 – Données des équipes'!$B$12:$B$114,0),4)</f>
        <v>60</v>
      </c>
      <c r="J8272" s="25">
        <f t="shared" si="129"/>
        <v>1</v>
      </c>
    </row>
    <row r="8273" spans="2:10">
      <c r="B8273" s="3">
        <v>40571</v>
      </c>
      <c r="C8273" s="10" t="s">
        <v>25293</v>
      </c>
      <c r="D8273" s="10" t="s">
        <v>25294</v>
      </c>
      <c r="E8273" s="25">
        <v>2</v>
      </c>
      <c r="F8273" s="25">
        <v>3</v>
      </c>
      <c r="G8273" s="10" t="s">
        <v>25295</v>
      </c>
      <c r="H8273" s="25">
        <f>INDEX('Annexe 1 – Données des équipes'!$B$12:$R$114, MATCH(C8273, 'Annexe 1 – Données des équipes'!$B$12:$B$114,0),4)</f>
        <v>30</v>
      </c>
      <c r="I8273" s="25">
        <f>INDEX('Annexe 1 – Données des équipes'!$B$12:$R$114, MATCH(D8273, 'Annexe 1 – Données des équipes'!$B$12:$B$114,0),4)</f>
        <v>70</v>
      </c>
      <c r="J8273" s="25">
        <f t="shared" si="129"/>
        <v>1</v>
      </c>
    </row>
    <row r="8274" spans="2:10">
      <c r="B8274" s="3">
        <v>40572</v>
      </c>
      <c r="C8274" s="10" t="s">
        <v>25296</v>
      </c>
      <c r="D8274" s="10" t="s">
        <v>25297</v>
      </c>
      <c r="E8274" s="25">
        <v>0</v>
      </c>
      <c r="F8274" s="25">
        <v>1</v>
      </c>
      <c r="G8274" s="10" t="s">
        <v>25298</v>
      </c>
      <c r="H8274" s="25">
        <f>INDEX('Annexe 1 – Données des équipes'!$B$12:$R$114, MATCH(C8274, 'Annexe 1 – Données des équipes'!$B$12:$B$114,0),4)</f>
        <v>60</v>
      </c>
      <c r="I8274" s="25">
        <f>INDEX('Annexe 1 – Données des équipes'!$B$12:$R$114, MATCH(D8274, 'Annexe 1 – Données des équipes'!$B$12:$B$114,0),4)</f>
        <v>50</v>
      </c>
      <c r="J8274" s="25">
        <f t="shared" ref="J8274:J8337" si="130">ABS(F8274-E8274)</f>
        <v>1</v>
      </c>
    </row>
    <row r="8275" spans="2:10">
      <c r="B8275" s="3">
        <v>38755</v>
      </c>
      <c r="C8275" s="10" t="s">
        <v>25299</v>
      </c>
      <c r="D8275" s="10" t="s">
        <v>25300</v>
      </c>
      <c r="E8275" s="25">
        <v>0</v>
      </c>
      <c r="F8275" s="25">
        <v>1</v>
      </c>
      <c r="G8275" s="10" t="s">
        <v>25301</v>
      </c>
      <c r="H8275" s="25">
        <f>INDEX('Annexe 1 – Données des équipes'!$B$12:$R$114, MATCH(C8275, 'Annexe 1 – Données des équipes'!$B$12:$B$114,0),4)</f>
        <v>50</v>
      </c>
      <c r="I8275" s="25">
        <f>INDEX('Annexe 1 – Données des équipes'!$B$12:$R$114, MATCH(D8275, 'Annexe 1 – Données des équipes'!$B$12:$B$114,0),4)</f>
        <v>30</v>
      </c>
      <c r="J8275" s="25">
        <f t="shared" si="130"/>
        <v>1</v>
      </c>
    </row>
    <row r="8276" spans="2:10">
      <c r="B8276" s="3">
        <v>40582</v>
      </c>
      <c r="C8276" s="10" t="s">
        <v>25302</v>
      </c>
      <c r="D8276" s="10" t="s">
        <v>25303</v>
      </c>
      <c r="E8276" s="25">
        <v>1</v>
      </c>
      <c r="F8276" s="25">
        <v>0</v>
      </c>
      <c r="G8276" s="10" t="s">
        <v>25304</v>
      </c>
      <c r="H8276" s="25">
        <f>INDEX('Annexe 1 – Données des équipes'!$B$12:$R$114, MATCH(C8276, 'Annexe 1 – Données des équipes'!$B$12:$B$114,0),4)</f>
        <v>80</v>
      </c>
      <c r="I8276" s="25">
        <f>INDEX('Annexe 1 – Données des équipes'!$B$12:$R$114, MATCH(D8276, 'Annexe 1 – Données des équipes'!$B$12:$B$114,0),4)</f>
        <v>50</v>
      </c>
      <c r="J8276" s="25">
        <f t="shared" si="130"/>
        <v>1</v>
      </c>
    </row>
    <row r="8277" spans="2:10">
      <c r="B8277" s="3">
        <v>40583</v>
      </c>
      <c r="C8277" s="10" t="s">
        <v>25305</v>
      </c>
      <c r="D8277" s="10" t="s">
        <v>25306</v>
      </c>
      <c r="E8277" s="25">
        <v>1</v>
      </c>
      <c r="F8277" s="25">
        <v>2</v>
      </c>
      <c r="G8277" s="10" t="s">
        <v>25307</v>
      </c>
      <c r="H8277" s="25">
        <f>INDEX('Annexe 1 – Données des équipes'!$B$12:$R$114, MATCH(C8277, 'Annexe 1 – Données des équipes'!$B$12:$B$114,0),4)</f>
        <v>40</v>
      </c>
      <c r="I8277" s="25">
        <f>INDEX('Annexe 1 – Données des équipes'!$B$12:$R$114, MATCH(D8277, 'Annexe 1 – Données des équipes'!$B$12:$B$114,0),4)</f>
        <v>40</v>
      </c>
      <c r="J8277" s="25">
        <f t="shared" si="130"/>
        <v>1</v>
      </c>
    </row>
    <row r="8278" spans="2:10">
      <c r="B8278" s="3">
        <v>40583</v>
      </c>
      <c r="C8278" s="10" t="s">
        <v>25308</v>
      </c>
      <c r="D8278" s="10" t="s">
        <v>25309</v>
      </c>
      <c r="E8278" s="25">
        <v>2</v>
      </c>
      <c r="F8278" s="25">
        <v>1</v>
      </c>
      <c r="G8278" s="10" t="s">
        <v>25310</v>
      </c>
      <c r="H8278" s="25">
        <f>INDEX('Annexe 1 – Données des équipes'!$B$12:$R$114, MATCH(C8278, 'Annexe 1 – Données des équipes'!$B$12:$B$114,0),4)</f>
        <v>90</v>
      </c>
      <c r="I8278" s="25">
        <f>INDEX('Annexe 1 – Données des équipes'!$B$12:$R$114, MATCH(D8278, 'Annexe 1 – Données des équipes'!$B$12:$B$114,0),4)</f>
        <v>90</v>
      </c>
      <c r="J8278" s="25">
        <f t="shared" si="130"/>
        <v>1</v>
      </c>
    </row>
    <row r="8279" spans="2:10">
      <c r="B8279" s="3">
        <v>40583</v>
      </c>
      <c r="C8279" s="10" t="s">
        <v>25311</v>
      </c>
      <c r="D8279" s="10" t="s">
        <v>25312</v>
      </c>
      <c r="E8279" s="25">
        <v>1</v>
      </c>
      <c r="F8279" s="25">
        <v>2</v>
      </c>
      <c r="G8279" s="10" t="s">
        <v>25313</v>
      </c>
      <c r="H8279" s="25">
        <f>INDEX('Annexe 1 – Données des équipes'!$B$12:$R$114, MATCH(C8279, 'Annexe 1 – Données des équipes'!$B$12:$B$114,0),4)</f>
        <v>10</v>
      </c>
      <c r="I8279" s="25">
        <f>INDEX('Annexe 1 – Données des équipes'!$B$12:$R$114, MATCH(D8279, 'Annexe 1 – Données des équipes'!$B$12:$B$114,0),4)</f>
        <v>10</v>
      </c>
      <c r="J8279" s="25">
        <f t="shared" si="130"/>
        <v>1</v>
      </c>
    </row>
    <row r="8280" spans="2:10">
      <c r="B8280" s="3">
        <v>39235</v>
      </c>
      <c r="C8280" s="10" t="s">
        <v>25314</v>
      </c>
      <c r="D8280" s="10" t="s">
        <v>25315</v>
      </c>
      <c r="E8280" s="25">
        <v>2</v>
      </c>
      <c r="F8280" s="25">
        <v>2</v>
      </c>
      <c r="G8280" s="10" t="s">
        <v>25316</v>
      </c>
      <c r="H8280" s="25">
        <f>INDEX('Annexe 1 – Données des équipes'!$B$12:$R$114, MATCH(C8280, 'Annexe 1 – Données des équipes'!$B$12:$B$114,0),4)</f>
        <v>0</v>
      </c>
      <c r="I8280" s="25">
        <f>INDEX('Annexe 1 – Données des équipes'!$B$12:$R$114, MATCH(D8280, 'Annexe 1 – Données des équipes'!$B$12:$B$114,0),4)</f>
        <v>20</v>
      </c>
      <c r="J8280" s="25">
        <f t="shared" si="130"/>
        <v>0</v>
      </c>
    </row>
    <row r="8281" spans="2:10">
      <c r="B8281" s="3">
        <v>40583</v>
      </c>
      <c r="C8281" s="10" t="s">
        <v>25317</v>
      </c>
      <c r="D8281" s="10" t="s">
        <v>25318</v>
      </c>
      <c r="E8281" s="25">
        <v>1</v>
      </c>
      <c r="F8281" s="25">
        <v>2</v>
      </c>
      <c r="G8281" s="10" t="s">
        <v>25319</v>
      </c>
      <c r="H8281" s="25">
        <f>INDEX('Annexe 1 – Données des équipes'!$B$12:$R$114, MATCH(C8281, 'Annexe 1 – Données des équipes'!$B$12:$B$114,0),4)</f>
        <v>80</v>
      </c>
      <c r="I8281" s="25">
        <f>INDEX('Annexe 1 – Données des équipes'!$B$12:$R$114, MATCH(D8281, 'Annexe 1 – Données des équipes'!$B$12:$B$114,0),4)</f>
        <v>90</v>
      </c>
      <c r="J8281" s="25">
        <f t="shared" si="130"/>
        <v>1</v>
      </c>
    </row>
    <row r="8282" spans="2:10">
      <c r="B8282" s="3">
        <v>40583</v>
      </c>
      <c r="C8282" s="10" t="s">
        <v>25320</v>
      </c>
      <c r="D8282" s="10" t="s">
        <v>25321</v>
      </c>
      <c r="E8282" s="25">
        <v>1</v>
      </c>
      <c r="F8282" s="25">
        <v>0</v>
      </c>
      <c r="G8282" s="10" t="s">
        <v>25322</v>
      </c>
      <c r="H8282" s="25">
        <f>INDEX('Annexe 1 – Données des équipes'!$B$12:$R$114, MATCH(C8282, 'Annexe 1 – Données des équipes'!$B$12:$B$114,0),4)</f>
        <v>0</v>
      </c>
      <c r="I8282" s="25">
        <f>INDEX('Annexe 1 – Données des équipes'!$B$12:$R$114, MATCH(D8282, 'Annexe 1 – Données des équipes'!$B$12:$B$114,0),4)</f>
        <v>10</v>
      </c>
      <c r="J8282" s="25">
        <f t="shared" si="130"/>
        <v>1</v>
      </c>
    </row>
    <row r="8283" spans="2:10">
      <c r="B8283" s="3">
        <v>40583</v>
      </c>
      <c r="C8283" s="10" t="s">
        <v>25323</v>
      </c>
      <c r="D8283" s="10" t="s">
        <v>25324</v>
      </c>
      <c r="E8283" s="25">
        <v>1</v>
      </c>
      <c r="F8283" s="25">
        <v>0</v>
      </c>
      <c r="G8283" s="10" t="s">
        <v>25325</v>
      </c>
      <c r="H8283" s="25">
        <f>INDEX('Annexe 1 – Données des équipes'!$B$12:$R$114, MATCH(C8283, 'Annexe 1 – Données des équipes'!$B$12:$B$114,0),4)</f>
        <v>90</v>
      </c>
      <c r="I8283" s="25">
        <f>INDEX('Annexe 1 – Données des équipes'!$B$12:$R$114, MATCH(D8283, 'Annexe 1 – Données des équipes'!$B$12:$B$114,0),4)</f>
        <v>90</v>
      </c>
      <c r="J8283" s="25">
        <f t="shared" si="130"/>
        <v>1</v>
      </c>
    </row>
    <row r="8284" spans="2:10">
      <c r="B8284" s="3">
        <v>40583</v>
      </c>
      <c r="C8284" s="10" t="s">
        <v>25326</v>
      </c>
      <c r="D8284" s="10" t="s">
        <v>25327</v>
      </c>
      <c r="E8284" s="25">
        <v>1</v>
      </c>
      <c r="F8284" s="25">
        <v>0</v>
      </c>
      <c r="G8284" s="10" t="s">
        <v>25328</v>
      </c>
      <c r="H8284" s="25">
        <f>INDEX('Annexe 1 – Données des équipes'!$B$12:$R$114, MATCH(C8284, 'Annexe 1 – Données des équipes'!$B$12:$B$114,0),4)</f>
        <v>50</v>
      </c>
      <c r="I8284" s="25">
        <f>INDEX('Annexe 1 – Données des équipes'!$B$12:$R$114, MATCH(D8284, 'Annexe 1 – Données des équipes'!$B$12:$B$114,0),4)</f>
        <v>20</v>
      </c>
      <c r="J8284" s="25">
        <f t="shared" si="130"/>
        <v>1</v>
      </c>
    </row>
    <row r="8285" spans="2:10">
      <c r="B8285" s="3">
        <v>40583</v>
      </c>
      <c r="C8285" s="10" t="s">
        <v>25329</v>
      </c>
      <c r="D8285" s="10" t="s">
        <v>25330</v>
      </c>
      <c r="E8285" s="25">
        <v>1</v>
      </c>
      <c r="F8285" s="25">
        <v>0</v>
      </c>
      <c r="G8285" s="10" t="s">
        <v>25331</v>
      </c>
      <c r="H8285" s="25">
        <f>INDEX('Annexe 1 – Données des équipes'!$B$12:$R$114, MATCH(C8285, 'Annexe 1 – Données des équipes'!$B$12:$B$114,0),4)</f>
        <v>70</v>
      </c>
      <c r="I8285" s="25">
        <f>INDEX('Annexe 1 – Données des équipes'!$B$12:$R$114, MATCH(D8285, 'Annexe 1 – Données des équipes'!$B$12:$B$114,0),4)</f>
        <v>50</v>
      </c>
      <c r="J8285" s="25">
        <f t="shared" si="130"/>
        <v>1</v>
      </c>
    </row>
    <row r="8286" spans="2:10">
      <c r="B8286" s="3">
        <v>40583</v>
      </c>
      <c r="C8286" s="10" t="s">
        <v>25332</v>
      </c>
      <c r="D8286" s="10" t="s">
        <v>25333</v>
      </c>
      <c r="E8286" s="25">
        <v>0</v>
      </c>
      <c r="F8286" s="25">
        <v>1</v>
      </c>
      <c r="G8286" s="10" t="s">
        <v>25334</v>
      </c>
      <c r="H8286" s="25">
        <f>INDEX('Annexe 1 – Données des équipes'!$B$12:$R$114, MATCH(C8286, 'Annexe 1 – Données des équipes'!$B$12:$B$114,0),4)</f>
        <v>20</v>
      </c>
      <c r="I8286" s="25">
        <f>INDEX('Annexe 1 – Données des équipes'!$B$12:$R$114, MATCH(D8286, 'Annexe 1 – Données des équipes'!$B$12:$B$114,0),4)</f>
        <v>40</v>
      </c>
      <c r="J8286" s="25">
        <f t="shared" si="130"/>
        <v>1</v>
      </c>
    </row>
    <row r="8287" spans="2:10">
      <c r="B8287" s="3">
        <v>40583</v>
      </c>
      <c r="C8287" s="10" t="s">
        <v>25335</v>
      </c>
      <c r="D8287" s="10" t="s">
        <v>25336</v>
      </c>
      <c r="E8287" s="25">
        <v>0</v>
      </c>
      <c r="F8287" s="25">
        <v>1</v>
      </c>
      <c r="G8287" s="10" t="s">
        <v>25337</v>
      </c>
      <c r="H8287" s="25">
        <f>INDEX('Annexe 1 – Données des équipes'!$B$12:$R$114, MATCH(C8287, 'Annexe 1 – Données des équipes'!$B$12:$B$114,0),4)</f>
        <v>30</v>
      </c>
      <c r="I8287" s="25">
        <f>INDEX('Annexe 1 – Données des équipes'!$B$12:$R$114, MATCH(D8287, 'Annexe 1 – Données des équipes'!$B$12:$B$114,0),4)</f>
        <v>80</v>
      </c>
      <c r="J8287" s="25">
        <f t="shared" si="130"/>
        <v>1</v>
      </c>
    </row>
    <row r="8288" spans="2:10">
      <c r="B8288" s="3">
        <v>40583</v>
      </c>
      <c r="C8288" s="10" t="s">
        <v>25338</v>
      </c>
      <c r="D8288" s="10" t="s">
        <v>25339</v>
      </c>
      <c r="E8288" s="25">
        <v>1</v>
      </c>
      <c r="F8288" s="25">
        <v>0</v>
      </c>
      <c r="G8288" s="10" t="s">
        <v>25340</v>
      </c>
      <c r="H8288" s="25">
        <f>INDEX('Annexe 1 – Données des équipes'!$B$12:$R$114, MATCH(C8288, 'Annexe 1 – Données des équipes'!$B$12:$B$114,0),4)</f>
        <v>90</v>
      </c>
      <c r="I8288" s="25">
        <f>INDEX('Annexe 1 – Données des équipes'!$B$12:$R$114, MATCH(D8288, 'Annexe 1 – Données des équipes'!$B$12:$B$114,0),4)</f>
        <v>90</v>
      </c>
      <c r="J8288" s="25">
        <f t="shared" si="130"/>
        <v>1</v>
      </c>
    </row>
    <row r="8289" spans="2:10">
      <c r="B8289" s="3">
        <v>40627</v>
      </c>
      <c r="C8289" s="10" t="s">
        <v>25341</v>
      </c>
      <c r="D8289" s="10" t="s">
        <v>25342</v>
      </c>
      <c r="E8289" s="25">
        <v>1</v>
      </c>
      <c r="F8289" s="25">
        <v>0</v>
      </c>
      <c r="G8289" s="10" t="s">
        <v>25343</v>
      </c>
      <c r="H8289" s="25">
        <f>INDEX('Annexe 1 – Données des équipes'!$B$12:$R$114, MATCH(C8289, 'Annexe 1 – Données des équipes'!$B$12:$B$114,0),4)</f>
        <v>40</v>
      </c>
      <c r="I8289" s="25">
        <f>INDEX('Annexe 1 – Données des équipes'!$B$12:$R$114, MATCH(D8289, 'Annexe 1 – Données des équipes'!$B$12:$B$114,0),4)</f>
        <v>30</v>
      </c>
      <c r="J8289" s="25">
        <f t="shared" si="130"/>
        <v>1</v>
      </c>
    </row>
    <row r="8290" spans="2:10">
      <c r="B8290" s="3">
        <v>40627</v>
      </c>
      <c r="C8290" s="10" t="s">
        <v>25344</v>
      </c>
      <c r="D8290" s="10" t="s">
        <v>25345</v>
      </c>
      <c r="E8290" s="25">
        <v>2</v>
      </c>
      <c r="F8290" s="25">
        <v>1</v>
      </c>
      <c r="G8290" s="10" t="s">
        <v>25346</v>
      </c>
      <c r="H8290" s="25">
        <f>INDEX('Annexe 1 – Données des équipes'!$B$12:$R$114, MATCH(C8290, 'Annexe 1 – Données des équipes'!$B$12:$B$114,0),4)</f>
        <v>70</v>
      </c>
      <c r="I8290" s="25">
        <f>INDEX('Annexe 1 – Données des équipes'!$B$12:$R$114, MATCH(D8290, 'Annexe 1 – Données des équipes'!$B$12:$B$114,0),4)</f>
        <v>50</v>
      </c>
      <c r="J8290" s="25">
        <f t="shared" si="130"/>
        <v>1</v>
      </c>
    </row>
    <row r="8291" spans="2:10">
      <c r="B8291" s="3">
        <v>40627</v>
      </c>
      <c r="C8291" s="10" t="s">
        <v>25347</v>
      </c>
      <c r="D8291" s="10" t="s">
        <v>25348</v>
      </c>
      <c r="E8291" s="25">
        <v>0</v>
      </c>
      <c r="F8291" s="25">
        <v>1</v>
      </c>
      <c r="G8291" s="10" t="s">
        <v>25349</v>
      </c>
      <c r="H8291" s="25">
        <f>INDEX('Annexe 1 – Données des équipes'!$B$12:$R$114, MATCH(C8291, 'Annexe 1 – Données des équipes'!$B$12:$B$114,0),4)</f>
        <v>40</v>
      </c>
      <c r="I8291" s="25">
        <f>INDEX('Annexe 1 – Données des équipes'!$B$12:$R$114, MATCH(D8291, 'Annexe 1 – Données des équipes'!$B$12:$B$114,0),4)</f>
        <v>90</v>
      </c>
      <c r="J8291" s="25">
        <f t="shared" si="130"/>
        <v>1</v>
      </c>
    </row>
    <row r="8292" spans="2:10">
      <c r="B8292" s="3">
        <v>40628</v>
      </c>
      <c r="C8292" s="10" t="s">
        <v>25350</v>
      </c>
      <c r="D8292" s="10" t="s">
        <v>25351</v>
      </c>
      <c r="E8292" s="25">
        <v>1</v>
      </c>
      <c r="F8292" s="25">
        <v>0</v>
      </c>
      <c r="G8292" s="10" t="s">
        <v>25352</v>
      </c>
      <c r="H8292" s="25">
        <f>INDEX('Annexe 1 – Données des équipes'!$B$12:$R$114, MATCH(C8292, 'Annexe 1 – Données des équipes'!$B$12:$B$114,0),4)</f>
        <v>40</v>
      </c>
      <c r="I8292" s="25">
        <f>INDEX('Annexe 1 – Données des équipes'!$B$12:$R$114, MATCH(D8292, 'Annexe 1 – Données des équipes'!$B$12:$B$114,0),4)</f>
        <v>10</v>
      </c>
      <c r="J8292" s="25">
        <f t="shared" si="130"/>
        <v>1</v>
      </c>
    </row>
    <row r="8293" spans="2:10">
      <c r="B8293" s="3">
        <v>40628</v>
      </c>
      <c r="C8293" s="10" t="s">
        <v>25353</v>
      </c>
      <c r="D8293" s="10" t="s">
        <v>25354</v>
      </c>
      <c r="E8293" s="25">
        <v>1</v>
      </c>
      <c r="F8293" s="25">
        <v>0</v>
      </c>
      <c r="G8293" s="10" t="s">
        <v>25355</v>
      </c>
      <c r="H8293" s="25">
        <f>INDEX('Annexe 1 – Données des équipes'!$B$12:$R$114, MATCH(C8293, 'Annexe 1 – Données des équipes'!$B$12:$B$114,0),4)</f>
        <v>10</v>
      </c>
      <c r="I8293" s="25">
        <f>INDEX('Annexe 1 – Données des équipes'!$B$12:$R$114, MATCH(D8293, 'Annexe 1 – Données des équipes'!$B$12:$B$114,0),4)</f>
        <v>80</v>
      </c>
      <c r="J8293" s="25">
        <f t="shared" si="130"/>
        <v>1</v>
      </c>
    </row>
    <row r="8294" spans="2:10">
      <c r="B8294" s="3">
        <v>40628</v>
      </c>
      <c r="C8294" s="10" t="s">
        <v>25356</v>
      </c>
      <c r="D8294" s="10" t="s">
        <v>25357</v>
      </c>
      <c r="E8294" s="25">
        <v>2</v>
      </c>
      <c r="F8294" s="25">
        <v>1</v>
      </c>
      <c r="G8294" s="10" t="s">
        <v>25358</v>
      </c>
      <c r="H8294" s="25">
        <f>INDEX('Annexe 1 – Données des équipes'!$B$12:$R$114, MATCH(C8294, 'Annexe 1 – Données des équipes'!$B$12:$B$114,0),4)</f>
        <v>60</v>
      </c>
      <c r="I8294" s="25">
        <f>INDEX('Annexe 1 – Données des équipes'!$B$12:$R$114, MATCH(D8294, 'Annexe 1 – Données des équipes'!$B$12:$B$114,0),4)</f>
        <v>20</v>
      </c>
      <c r="J8294" s="25">
        <f t="shared" si="130"/>
        <v>1</v>
      </c>
    </row>
    <row r="8295" spans="2:10">
      <c r="B8295" s="3">
        <v>40628</v>
      </c>
      <c r="C8295" s="10" t="s">
        <v>25359</v>
      </c>
      <c r="D8295" s="10" t="s">
        <v>25360</v>
      </c>
      <c r="E8295" s="25">
        <v>1</v>
      </c>
      <c r="F8295" s="25">
        <v>0</v>
      </c>
      <c r="G8295" s="10" t="s">
        <v>25361</v>
      </c>
      <c r="H8295" s="25">
        <f>INDEX('Annexe 1 – Données des équipes'!$B$12:$R$114, MATCH(C8295, 'Annexe 1 – Données des équipes'!$B$12:$B$114,0),4)</f>
        <v>20</v>
      </c>
      <c r="I8295" s="25">
        <f>INDEX('Annexe 1 – Données des équipes'!$B$12:$R$114, MATCH(D8295, 'Annexe 1 – Données des équipes'!$B$12:$B$114,0),4)</f>
        <v>10</v>
      </c>
      <c r="J8295" s="25">
        <f t="shared" si="130"/>
        <v>1</v>
      </c>
    </row>
    <row r="8296" spans="2:10">
      <c r="B8296" s="3">
        <v>40628</v>
      </c>
      <c r="C8296" s="10" t="s">
        <v>25362</v>
      </c>
      <c r="D8296" s="10" t="s">
        <v>25363</v>
      </c>
      <c r="E8296" s="25">
        <v>1</v>
      </c>
      <c r="F8296" s="25">
        <v>0</v>
      </c>
      <c r="G8296" s="10" t="s">
        <v>25364</v>
      </c>
      <c r="H8296" s="25">
        <f>INDEX('Annexe 1 – Données des équipes'!$B$12:$R$114, MATCH(C8296, 'Annexe 1 – Données des équipes'!$B$12:$B$114,0),4)</f>
        <v>70</v>
      </c>
      <c r="I8296" s="25">
        <f>INDEX('Annexe 1 – Données des équipes'!$B$12:$R$114, MATCH(D8296, 'Annexe 1 – Données des équipes'!$B$12:$B$114,0),4)</f>
        <v>40</v>
      </c>
      <c r="J8296" s="25">
        <f t="shared" si="130"/>
        <v>1</v>
      </c>
    </row>
    <row r="8297" spans="2:10">
      <c r="B8297" s="3">
        <v>40628</v>
      </c>
      <c r="C8297" s="10" t="s">
        <v>25365</v>
      </c>
      <c r="D8297" s="10" t="s">
        <v>25366</v>
      </c>
      <c r="E8297" s="25">
        <v>1</v>
      </c>
      <c r="F8297" s="25">
        <v>0</v>
      </c>
      <c r="G8297" s="10" t="s">
        <v>25367</v>
      </c>
      <c r="H8297" s="25">
        <f>INDEX('Annexe 1 – Données des équipes'!$B$12:$R$114, MATCH(C8297, 'Annexe 1 – Données des équipes'!$B$12:$B$114,0),4)</f>
        <v>20</v>
      </c>
      <c r="I8297" s="25">
        <f>INDEX('Annexe 1 – Données des équipes'!$B$12:$R$114, MATCH(D8297, 'Annexe 1 – Données des équipes'!$B$12:$B$114,0),4)</f>
        <v>50</v>
      </c>
      <c r="J8297" s="25">
        <f t="shared" si="130"/>
        <v>1</v>
      </c>
    </row>
    <row r="8298" spans="2:10">
      <c r="B8298" s="3">
        <v>40629</v>
      </c>
      <c r="C8298" s="10" t="s">
        <v>25368</v>
      </c>
      <c r="D8298" s="10" t="s">
        <v>25369</v>
      </c>
      <c r="E8298" s="25">
        <v>1</v>
      </c>
      <c r="F8298" s="25">
        <v>0</v>
      </c>
      <c r="G8298" s="10" t="s">
        <v>25370</v>
      </c>
      <c r="H8298" s="25">
        <f>INDEX('Annexe 1 – Données des équipes'!$B$12:$R$114, MATCH(C8298, 'Annexe 1 – Données des équipes'!$B$12:$B$114,0),4)</f>
        <v>20</v>
      </c>
      <c r="I8298" s="25">
        <f>INDEX('Annexe 1 – Données des équipes'!$B$12:$R$114, MATCH(D8298, 'Annexe 1 – Données des équipes'!$B$12:$B$114,0),4)</f>
        <v>50</v>
      </c>
      <c r="J8298" s="25">
        <f t="shared" si="130"/>
        <v>1</v>
      </c>
    </row>
    <row r="8299" spans="2:10">
      <c r="B8299" s="3">
        <v>40631</v>
      </c>
      <c r="C8299" s="10" t="s">
        <v>25371</v>
      </c>
      <c r="D8299" s="10" t="s">
        <v>25372</v>
      </c>
      <c r="E8299" s="25">
        <v>0</v>
      </c>
      <c r="F8299" s="25">
        <v>1</v>
      </c>
      <c r="G8299" s="10" t="s">
        <v>25373</v>
      </c>
      <c r="H8299" s="25">
        <f>INDEX('Annexe 1 – Données des équipes'!$B$12:$R$114, MATCH(C8299, 'Annexe 1 – Données des équipes'!$B$12:$B$114,0),4)</f>
        <v>10</v>
      </c>
      <c r="I8299" s="25">
        <f>INDEX('Annexe 1 – Données des équipes'!$B$12:$R$114, MATCH(D8299, 'Annexe 1 – Données des équipes'!$B$12:$B$114,0),4)</f>
        <v>20</v>
      </c>
      <c r="J8299" s="25">
        <f t="shared" si="130"/>
        <v>1</v>
      </c>
    </row>
    <row r="8300" spans="2:10">
      <c r="B8300" s="3">
        <v>40631</v>
      </c>
      <c r="C8300" s="10" t="s">
        <v>25374</v>
      </c>
      <c r="D8300" s="10" t="s">
        <v>25375</v>
      </c>
      <c r="E8300" s="25">
        <v>2</v>
      </c>
      <c r="F8300" s="25">
        <v>3</v>
      </c>
      <c r="G8300" s="10" t="s">
        <v>25376</v>
      </c>
      <c r="H8300" s="25">
        <f>INDEX('Annexe 1 – Données des équipes'!$B$12:$R$114, MATCH(C8300, 'Annexe 1 – Données des équipes'!$B$12:$B$114,0),4)</f>
        <v>0</v>
      </c>
      <c r="I8300" s="25">
        <f>INDEX('Annexe 1 – Données des équipes'!$B$12:$R$114, MATCH(D8300, 'Annexe 1 – Données des équipes'!$B$12:$B$114,0),4)</f>
        <v>30</v>
      </c>
      <c r="J8300" s="25">
        <f t="shared" si="130"/>
        <v>1</v>
      </c>
    </row>
    <row r="8301" spans="2:10">
      <c r="B8301" s="3">
        <v>40631</v>
      </c>
      <c r="C8301" s="10" t="s">
        <v>25377</v>
      </c>
      <c r="D8301" s="10" t="s">
        <v>25378</v>
      </c>
      <c r="E8301" s="25">
        <v>1</v>
      </c>
      <c r="F8301" s="25">
        <v>2</v>
      </c>
      <c r="G8301" s="10" t="s">
        <v>25379</v>
      </c>
      <c r="H8301" s="25">
        <f>INDEX('Annexe 1 – Données des équipes'!$B$12:$R$114, MATCH(C8301, 'Annexe 1 – Données des équipes'!$B$12:$B$114,0),4)</f>
        <v>90</v>
      </c>
      <c r="I8301" s="25">
        <f>INDEX('Annexe 1 – Données des équipes'!$B$12:$R$114, MATCH(D8301, 'Annexe 1 – Données des équipes'!$B$12:$B$114,0),4)</f>
        <v>60</v>
      </c>
      <c r="J8301" s="25">
        <f t="shared" si="130"/>
        <v>1</v>
      </c>
    </row>
    <row r="8302" spans="2:10">
      <c r="B8302" s="3">
        <v>40631</v>
      </c>
      <c r="C8302" s="10" t="s">
        <v>25380</v>
      </c>
      <c r="D8302" s="10" t="s">
        <v>25381</v>
      </c>
      <c r="E8302" s="25">
        <v>2</v>
      </c>
      <c r="F8302" s="25">
        <v>3</v>
      </c>
      <c r="G8302" s="10" t="s">
        <v>25382</v>
      </c>
      <c r="H8302" s="25">
        <f>INDEX('Annexe 1 – Données des équipes'!$B$12:$R$114, MATCH(C8302, 'Annexe 1 – Données des équipes'!$B$12:$B$114,0),4)</f>
        <v>60</v>
      </c>
      <c r="I8302" s="25">
        <f>INDEX('Annexe 1 – Données des équipes'!$B$12:$R$114, MATCH(D8302, 'Annexe 1 – Données des équipes'!$B$12:$B$114,0),4)</f>
        <v>80</v>
      </c>
      <c r="J8302" s="25">
        <f t="shared" si="130"/>
        <v>1</v>
      </c>
    </row>
    <row r="8303" spans="2:10">
      <c r="B8303" s="3">
        <v>40631</v>
      </c>
      <c r="C8303" s="10" t="s">
        <v>25383</v>
      </c>
      <c r="D8303" s="10" t="s">
        <v>25384</v>
      </c>
      <c r="E8303" s="25">
        <v>1</v>
      </c>
      <c r="F8303" s="25">
        <v>0</v>
      </c>
      <c r="G8303" s="10" t="s">
        <v>25385</v>
      </c>
      <c r="H8303" s="25">
        <f>INDEX('Annexe 1 – Données des équipes'!$B$12:$R$114, MATCH(C8303, 'Annexe 1 – Données des équipes'!$B$12:$B$114,0),4)</f>
        <v>20</v>
      </c>
      <c r="I8303" s="25">
        <f>INDEX('Annexe 1 – Données des équipes'!$B$12:$R$114, MATCH(D8303, 'Annexe 1 – Données des équipes'!$B$12:$B$114,0),4)</f>
        <v>10</v>
      </c>
      <c r="J8303" s="25">
        <f t="shared" si="130"/>
        <v>1</v>
      </c>
    </row>
    <row r="8304" spans="2:10">
      <c r="B8304" s="3">
        <v>40631</v>
      </c>
      <c r="C8304" s="10" t="s">
        <v>25386</v>
      </c>
      <c r="D8304" s="10" t="s">
        <v>25387</v>
      </c>
      <c r="E8304" s="25">
        <v>1</v>
      </c>
      <c r="F8304" s="25">
        <v>0</v>
      </c>
      <c r="G8304" s="10" t="s">
        <v>25388</v>
      </c>
      <c r="H8304" s="25">
        <f>INDEX('Annexe 1 – Données des équipes'!$B$12:$R$114, MATCH(C8304, 'Annexe 1 – Données des équipes'!$B$12:$B$114,0),4)</f>
        <v>0</v>
      </c>
      <c r="I8304" s="25">
        <f>INDEX('Annexe 1 – Données des équipes'!$B$12:$R$114, MATCH(D8304, 'Annexe 1 – Données des équipes'!$B$12:$B$114,0),4)</f>
        <v>30</v>
      </c>
      <c r="J8304" s="25">
        <f t="shared" si="130"/>
        <v>1</v>
      </c>
    </row>
    <row r="8305" spans="2:10">
      <c r="B8305" s="3">
        <v>40631</v>
      </c>
      <c r="C8305" s="10" t="s">
        <v>25389</v>
      </c>
      <c r="D8305" s="10" t="s">
        <v>25390</v>
      </c>
      <c r="E8305" s="25">
        <v>2</v>
      </c>
      <c r="F8305" s="25">
        <v>1</v>
      </c>
      <c r="G8305" s="10" t="s">
        <v>25391</v>
      </c>
      <c r="H8305" s="25">
        <f>INDEX('Annexe 1 – Données des équipes'!$B$12:$R$114, MATCH(C8305, 'Annexe 1 – Données des équipes'!$B$12:$B$114,0),4)</f>
        <v>20</v>
      </c>
      <c r="I8305" s="25">
        <f>INDEX('Annexe 1 – Données des équipes'!$B$12:$R$114, MATCH(D8305, 'Annexe 1 – Données des équipes'!$B$12:$B$114,0),4)</f>
        <v>40</v>
      </c>
      <c r="J8305" s="25">
        <f t="shared" si="130"/>
        <v>1</v>
      </c>
    </row>
    <row r="8306" spans="2:10">
      <c r="B8306" s="3">
        <v>40631</v>
      </c>
      <c r="C8306" s="10" t="s">
        <v>25392</v>
      </c>
      <c r="D8306" s="10" t="s">
        <v>25393</v>
      </c>
      <c r="E8306" s="25">
        <v>1</v>
      </c>
      <c r="F8306" s="25">
        <v>2</v>
      </c>
      <c r="G8306" s="10" t="s">
        <v>25394</v>
      </c>
      <c r="H8306" s="25">
        <f>INDEX('Annexe 1 – Données des équipes'!$B$12:$R$114, MATCH(C8306, 'Annexe 1 – Données des équipes'!$B$12:$B$114,0),4)</f>
        <v>70</v>
      </c>
      <c r="I8306" s="25">
        <f>INDEX('Annexe 1 – Données des équipes'!$B$12:$R$114, MATCH(D8306, 'Annexe 1 – Données des équipes'!$B$12:$B$114,0),4)</f>
        <v>80</v>
      </c>
      <c r="J8306" s="25">
        <f t="shared" si="130"/>
        <v>1</v>
      </c>
    </row>
    <row r="8307" spans="2:10">
      <c r="B8307" s="3">
        <v>40692</v>
      </c>
      <c r="C8307" s="10" t="s">
        <v>25395</v>
      </c>
      <c r="D8307" s="10" t="s">
        <v>25396</v>
      </c>
      <c r="E8307" s="25">
        <v>2</v>
      </c>
      <c r="F8307" s="25">
        <v>1</v>
      </c>
      <c r="G8307" s="10" t="s">
        <v>25397</v>
      </c>
      <c r="H8307" s="25">
        <f>INDEX('Annexe 1 – Données des équipes'!$B$12:$R$114, MATCH(C8307, 'Annexe 1 – Données des équipes'!$B$12:$B$114,0),4)</f>
        <v>90</v>
      </c>
      <c r="I8307" s="25">
        <f>INDEX('Annexe 1 – Données des équipes'!$B$12:$R$114, MATCH(D8307, 'Annexe 1 – Données des équipes'!$B$12:$B$114,0),4)</f>
        <v>80</v>
      </c>
      <c r="J8307" s="25">
        <f t="shared" si="130"/>
        <v>1</v>
      </c>
    </row>
    <row r="8308" spans="2:10">
      <c r="B8308" s="3">
        <v>40692</v>
      </c>
      <c r="C8308" s="10" t="s">
        <v>25398</v>
      </c>
      <c r="D8308" s="10" t="s">
        <v>25399</v>
      </c>
      <c r="E8308" s="25">
        <v>1</v>
      </c>
      <c r="F8308" s="25">
        <v>0</v>
      </c>
      <c r="G8308" s="10" t="s">
        <v>25400</v>
      </c>
      <c r="H8308" s="25">
        <f>INDEX('Annexe 1 – Données des équipes'!$B$12:$R$114, MATCH(C8308, 'Annexe 1 – Données des équipes'!$B$12:$B$114,0),4)</f>
        <v>60</v>
      </c>
      <c r="I8308" s="25">
        <f>INDEX('Annexe 1 – Données des équipes'!$B$12:$R$114, MATCH(D8308, 'Annexe 1 – Données des équipes'!$B$12:$B$114,0),4)</f>
        <v>60</v>
      </c>
      <c r="J8308" s="25">
        <f t="shared" si="130"/>
        <v>1</v>
      </c>
    </row>
    <row r="8309" spans="2:10">
      <c r="B8309" s="3">
        <v>40697</v>
      </c>
      <c r="C8309" s="10" t="s">
        <v>25401</v>
      </c>
      <c r="D8309" s="10" t="s">
        <v>25402</v>
      </c>
      <c r="E8309" s="25">
        <v>1</v>
      </c>
      <c r="F8309" s="25">
        <v>2</v>
      </c>
      <c r="G8309" s="10" t="s">
        <v>25403</v>
      </c>
      <c r="H8309" s="25">
        <f>INDEX('Annexe 1 – Données des équipes'!$B$12:$R$114, MATCH(C8309, 'Annexe 1 – Données des équipes'!$B$12:$B$114,0),4)</f>
        <v>60</v>
      </c>
      <c r="I8309" s="25">
        <f>INDEX('Annexe 1 – Données des équipes'!$B$12:$R$114, MATCH(D8309, 'Annexe 1 – Données des équipes'!$B$12:$B$114,0),4)</f>
        <v>90</v>
      </c>
      <c r="J8309" s="25">
        <f t="shared" si="130"/>
        <v>1</v>
      </c>
    </row>
    <row r="8310" spans="2:10">
      <c r="B8310" s="3">
        <v>40697</v>
      </c>
      <c r="C8310" s="10" t="s">
        <v>25404</v>
      </c>
      <c r="D8310" s="10" t="s">
        <v>25405</v>
      </c>
      <c r="E8310" s="25">
        <v>2</v>
      </c>
      <c r="F8310" s="25">
        <v>1</v>
      </c>
      <c r="G8310" s="10" t="s">
        <v>25406</v>
      </c>
      <c r="H8310" s="25">
        <f>INDEX('Annexe 1 – Données des équipes'!$B$12:$R$114, MATCH(C8310, 'Annexe 1 – Données des équipes'!$B$12:$B$114,0),4)</f>
        <v>80</v>
      </c>
      <c r="I8310" s="25">
        <f>INDEX('Annexe 1 – Données des équipes'!$B$12:$R$114, MATCH(D8310, 'Annexe 1 – Données des équipes'!$B$12:$B$114,0),4)</f>
        <v>10</v>
      </c>
      <c r="J8310" s="25">
        <f t="shared" si="130"/>
        <v>1</v>
      </c>
    </row>
    <row r="8311" spans="2:10">
      <c r="B8311" s="3">
        <v>40697</v>
      </c>
      <c r="C8311" s="10" t="s">
        <v>25407</v>
      </c>
      <c r="D8311" s="10" t="s">
        <v>25408</v>
      </c>
      <c r="E8311" s="25">
        <v>2</v>
      </c>
      <c r="F8311" s="25">
        <v>1</v>
      </c>
      <c r="G8311" s="10" t="s">
        <v>25409</v>
      </c>
      <c r="H8311" s="25">
        <f>INDEX('Annexe 1 – Données des équipes'!$B$12:$R$114, MATCH(C8311, 'Annexe 1 – Données des équipes'!$B$12:$B$114,0),4)</f>
        <v>70</v>
      </c>
      <c r="I8311" s="25">
        <f>INDEX('Annexe 1 – Données des équipes'!$B$12:$R$114, MATCH(D8311, 'Annexe 1 – Données des équipes'!$B$12:$B$114,0),4)</f>
        <v>70</v>
      </c>
      <c r="J8311" s="25">
        <f t="shared" si="130"/>
        <v>1</v>
      </c>
    </row>
    <row r="8312" spans="2:10">
      <c r="B8312" s="3">
        <v>40698</v>
      </c>
      <c r="C8312" s="10" t="s">
        <v>25410</v>
      </c>
      <c r="D8312" s="10" t="s">
        <v>25411</v>
      </c>
      <c r="E8312" s="25">
        <v>1</v>
      </c>
      <c r="F8312" s="25">
        <v>0</v>
      </c>
      <c r="G8312" s="10" t="s">
        <v>25412</v>
      </c>
      <c r="H8312" s="25">
        <f>INDEX('Annexe 1 – Données des équipes'!$B$12:$R$114, MATCH(C8312, 'Annexe 1 – Données des équipes'!$B$12:$B$114,0),4)</f>
        <v>90</v>
      </c>
      <c r="I8312" s="25">
        <f>INDEX('Annexe 1 – Données des équipes'!$B$12:$R$114, MATCH(D8312, 'Annexe 1 – Données des équipes'!$B$12:$B$114,0),4)</f>
        <v>30</v>
      </c>
      <c r="J8312" s="25">
        <f t="shared" si="130"/>
        <v>1</v>
      </c>
    </row>
    <row r="8313" spans="2:10">
      <c r="B8313" s="3">
        <v>40699</v>
      </c>
      <c r="C8313" s="10" t="s">
        <v>25413</v>
      </c>
      <c r="D8313" s="10" t="s">
        <v>25414</v>
      </c>
      <c r="E8313" s="25">
        <v>1</v>
      </c>
      <c r="F8313" s="25">
        <v>0</v>
      </c>
      <c r="G8313" s="10" t="s">
        <v>25415</v>
      </c>
      <c r="H8313" s="25">
        <f>INDEX('Annexe 1 – Données des équipes'!$B$12:$R$114, MATCH(C8313, 'Annexe 1 – Données des équipes'!$B$12:$B$114,0),4)</f>
        <v>30</v>
      </c>
      <c r="I8313" s="25">
        <f>INDEX('Annexe 1 – Données des équipes'!$B$12:$R$114, MATCH(D8313, 'Annexe 1 – Données des équipes'!$B$12:$B$114,0),4)</f>
        <v>30</v>
      </c>
      <c r="J8313" s="25">
        <f t="shared" si="130"/>
        <v>1</v>
      </c>
    </row>
    <row r="8314" spans="2:10">
      <c r="B8314" s="3">
        <v>40699</v>
      </c>
      <c r="C8314" s="10" t="s">
        <v>25416</v>
      </c>
      <c r="D8314" s="10" t="s">
        <v>25417</v>
      </c>
      <c r="E8314" s="25">
        <v>2</v>
      </c>
      <c r="F8314" s="25">
        <v>1</v>
      </c>
      <c r="G8314" s="10" t="s">
        <v>25418</v>
      </c>
      <c r="H8314" s="25">
        <f>INDEX('Annexe 1 – Données des équipes'!$B$12:$R$114, MATCH(C8314, 'Annexe 1 – Données des équipes'!$B$12:$B$114,0),4)</f>
        <v>80</v>
      </c>
      <c r="I8314" s="25">
        <f>INDEX('Annexe 1 – Données des équipes'!$B$12:$R$114, MATCH(D8314, 'Annexe 1 – Données des équipes'!$B$12:$B$114,0),4)</f>
        <v>90</v>
      </c>
      <c r="J8314" s="25">
        <f t="shared" si="130"/>
        <v>1</v>
      </c>
    </row>
    <row r="8315" spans="2:10">
      <c r="B8315" s="3">
        <v>40699</v>
      </c>
      <c r="C8315" s="10" t="s">
        <v>25419</v>
      </c>
      <c r="D8315" s="10" t="s">
        <v>25420</v>
      </c>
      <c r="E8315" s="25">
        <v>2</v>
      </c>
      <c r="F8315" s="25">
        <v>1</v>
      </c>
      <c r="G8315" s="10" t="s">
        <v>25421</v>
      </c>
      <c r="H8315" s="25">
        <f>INDEX('Annexe 1 – Données des équipes'!$B$12:$R$114, MATCH(C8315, 'Annexe 1 – Données des équipes'!$B$12:$B$114,0),4)</f>
        <v>10</v>
      </c>
      <c r="I8315" s="25">
        <f>INDEX('Annexe 1 – Données des équipes'!$B$12:$R$114, MATCH(D8315, 'Annexe 1 – Données des équipes'!$B$12:$B$114,0),4)</f>
        <v>20</v>
      </c>
      <c r="J8315" s="25">
        <f t="shared" si="130"/>
        <v>1</v>
      </c>
    </row>
    <row r="8316" spans="2:10">
      <c r="B8316" s="3">
        <v>40701</v>
      </c>
      <c r="C8316" s="10" t="s">
        <v>25422</v>
      </c>
      <c r="D8316" s="10" t="s">
        <v>25423</v>
      </c>
      <c r="E8316" s="25">
        <v>1</v>
      </c>
      <c r="F8316" s="25">
        <v>0</v>
      </c>
      <c r="G8316" s="10" t="s">
        <v>25424</v>
      </c>
      <c r="H8316" s="25">
        <f>INDEX('Annexe 1 – Données des équipes'!$B$12:$R$114, MATCH(C8316, 'Annexe 1 – Données des équipes'!$B$12:$B$114,0),4)</f>
        <v>90</v>
      </c>
      <c r="I8316" s="25">
        <f>INDEX('Annexe 1 – Données des équipes'!$B$12:$R$114, MATCH(D8316, 'Annexe 1 – Données des équipes'!$B$12:$B$114,0),4)</f>
        <v>50</v>
      </c>
      <c r="J8316" s="25">
        <f t="shared" si="130"/>
        <v>1</v>
      </c>
    </row>
    <row r="8317" spans="2:10">
      <c r="B8317" s="3">
        <v>40701</v>
      </c>
      <c r="C8317" s="10" t="s">
        <v>25425</v>
      </c>
      <c r="D8317" s="10" t="s">
        <v>25426</v>
      </c>
      <c r="E8317" s="25">
        <v>2</v>
      </c>
      <c r="F8317" s="25">
        <v>1</v>
      </c>
      <c r="G8317" s="10" t="s">
        <v>25427</v>
      </c>
      <c r="H8317" s="25">
        <f>INDEX('Annexe 1 – Données des équipes'!$B$12:$R$114, MATCH(C8317, 'Annexe 1 – Données des équipes'!$B$12:$B$114,0),4)</f>
        <v>70</v>
      </c>
      <c r="I8317" s="25">
        <f>INDEX('Annexe 1 – Données des équipes'!$B$12:$R$114, MATCH(D8317, 'Annexe 1 – Données des équipes'!$B$12:$B$114,0),4)</f>
        <v>40</v>
      </c>
      <c r="J8317" s="25">
        <f t="shared" si="130"/>
        <v>1</v>
      </c>
    </row>
    <row r="8318" spans="2:10">
      <c r="B8318" s="3">
        <v>40703</v>
      </c>
      <c r="C8318" s="10" t="s">
        <v>25428</v>
      </c>
      <c r="D8318" s="10" t="s">
        <v>25429</v>
      </c>
      <c r="E8318" s="25">
        <v>0</v>
      </c>
      <c r="F8318" s="25">
        <v>1</v>
      </c>
      <c r="G8318" s="10" t="s">
        <v>25430</v>
      </c>
      <c r="H8318" s="25">
        <f>INDEX('Annexe 1 – Données des équipes'!$B$12:$R$114, MATCH(C8318, 'Annexe 1 – Données des équipes'!$B$12:$B$114,0),4)</f>
        <v>80</v>
      </c>
      <c r="I8318" s="25">
        <f>INDEX('Annexe 1 – Données des équipes'!$B$12:$R$114, MATCH(D8318, 'Annexe 1 – Données des équipes'!$B$12:$B$114,0),4)</f>
        <v>90</v>
      </c>
      <c r="J8318" s="25">
        <f t="shared" si="130"/>
        <v>1</v>
      </c>
    </row>
    <row r="8319" spans="2:10">
      <c r="B8319" s="3">
        <v>40707</v>
      </c>
      <c r="C8319" s="10" t="s">
        <v>25431</v>
      </c>
      <c r="D8319" s="10" t="s">
        <v>25432</v>
      </c>
      <c r="E8319" s="25">
        <v>0</v>
      </c>
      <c r="F8319" s="25">
        <v>1</v>
      </c>
      <c r="G8319" s="10" t="s">
        <v>25433</v>
      </c>
      <c r="H8319" s="25">
        <f>INDEX('Annexe 1 – Données des équipes'!$B$12:$R$114, MATCH(C8319, 'Annexe 1 – Données des équipes'!$B$12:$B$114,0),4)</f>
        <v>40</v>
      </c>
      <c r="I8319" s="25">
        <f>INDEX('Annexe 1 – Données des équipes'!$B$12:$R$114, MATCH(D8319, 'Annexe 1 – Données des équipes'!$B$12:$B$114,0),4)</f>
        <v>30</v>
      </c>
      <c r="J8319" s="25">
        <f t="shared" si="130"/>
        <v>1</v>
      </c>
    </row>
    <row r="8320" spans="2:10">
      <c r="B8320" s="3">
        <v>40712</v>
      </c>
      <c r="C8320" s="10" t="s">
        <v>25434</v>
      </c>
      <c r="D8320" s="10" t="s">
        <v>25435</v>
      </c>
      <c r="E8320" s="25">
        <v>2</v>
      </c>
      <c r="F8320" s="25">
        <v>1</v>
      </c>
      <c r="G8320" s="10" t="s">
        <v>25436</v>
      </c>
      <c r="H8320" s="25">
        <f>INDEX('Annexe 1 – Données des équipes'!$B$12:$R$114, MATCH(C8320, 'Annexe 1 – Données des équipes'!$B$12:$B$114,0),4)</f>
        <v>80</v>
      </c>
      <c r="I8320" s="25">
        <f>INDEX('Annexe 1 – Données des équipes'!$B$12:$R$114, MATCH(D8320, 'Annexe 1 – Données des équipes'!$B$12:$B$114,0),4)</f>
        <v>10</v>
      </c>
      <c r="J8320" s="25">
        <f t="shared" si="130"/>
        <v>1</v>
      </c>
    </row>
    <row r="8321" spans="2:10">
      <c r="B8321" s="3">
        <v>40719</v>
      </c>
      <c r="C8321" s="10" t="s">
        <v>25437</v>
      </c>
      <c r="D8321" s="10" t="s">
        <v>25438</v>
      </c>
      <c r="E8321" s="25">
        <v>0</v>
      </c>
      <c r="F8321" s="25">
        <v>1</v>
      </c>
      <c r="G8321" s="10" t="s">
        <v>25439</v>
      </c>
      <c r="H8321" s="25">
        <f>INDEX('Annexe 1 – Données des équipes'!$B$12:$R$114, MATCH(C8321, 'Annexe 1 – Données des équipes'!$B$12:$B$114,0),4)</f>
        <v>70</v>
      </c>
      <c r="I8321" s="25">
        <f>INDEX('Annexe 1 – Données des équipes'!$B$12:$R$114, MATCH(D8321, 'Annexe 1 – Données des équipes'!$B$12:$B$114,0),4)</f>
        <v>80</v>
      </c>
      <c r="J8321" s="25">
        <f t="shared" si="130"/>
        <v>1</v>
      </c>
    </row>
    <row r="8322" spans="2:10">
      <c r="B8322" s="3">
        <v>40721</v>
      </c>
      <c r="C8322" s="10" t="s">
        <v>25440</v>
      </c>
      <c r="D8322" s="10" t="s">
        <v>25441</v>
      </c>
      <c r="E8322" s="25">
        <v>0</v>
      </c>
      <c r="F8322" s="25">
        <v>1</v>
      </c>
      <c r="G8322" s="10" t="s">
        <v>25442</v>
      </c>
      <c r="H8322" s="25">
        <f>INDEX('Annexe 1 – Données des équipes'!$B$12:$R$114, MATCH(C8322, 'Annexe 1 – Données des équipes'!$B$12:$B$114,0),4)</f>
        <v>50</v>
      </c>
      <c r="I8322" s="25">
        <f>INDEX('Annexe 1 – Données des équipes'!$B$12:$R$114, MATCH(D8322, 'Annexe 1 – Données des équipes'!$B$12:$B$114,0),4)</f>
        <v>80</v>
      </c>
      <c r="J8322" s="25">
        <f t="shared" si="130"/>
        <v>1</v>
      </c>
    </row>
    <row r="8323" spans="2:10">
      <c r="B8323" s="3">
        <v>40722</v>
      </c>
      <c r="C8323" s="10" t="s">
        <v>25443</v>
      </c>
      <c r="D8323" s="10" t="s">
        <v>25444</v>
      </c>
      <c r="E8323" s="25">
        <v>1</v>
      </c>
      <c r="F8323" s="25">
        <v>0</v>
      </c>
      <c r="G8323" s="10" t="s">
        <v>25445</v>
      </c>
      <c r="H8323" s="25">
        <f>INDEX('Annexe 1 – Données des équipes'!$B$12:$R$114, MATCH(C8323, 'Annexe 1 – Données des équipes'!$B$12:$B$114,0),4)</f>
        <v>80</v>
      </c>
      <c r="I8323" s="25">
        <f>INDEX('Annexe 1 – Données des équipes'!$B$12:$R$114, MATCH(D8323, 'Annexe 1 – Données des équipes'!$B$12:$B$114,0),4)</f>
        <v>70</v>
      </c>
      <c r="J8323" s="25">
        <f t="shared" si="130"/>
        <v>1</v>
      </c>
    </row>
    <row r="8324" spans="2:10">
      <c r="B8324" s="3">
        <v>40723</v>
      </c>
      <c r="C8324" s="10" t="s">
        <v>25446</v>
      </c>
      <c r="D8324" s="10" t="s">
        <v>25447</v>
      </c>
      <c r="E8324" s="25">
        <v>1</v>
      </c>
      <c r="F8324" s="25">
        <v>2</v>
      </c>
      <c r="G8324" s="10" t="s">
        <v>25448</v>
      </c>
      <c r="H8324" s="25">
        <f>INDEX('Annexe 1 – Données des équipes'!$B$12:$R$114, MATCH(C8324, 'Annexe 1 – Données des équipes'!$B$12:$B$114,0),4)</f>
        <v>30</v>
      </c>
      <c r="I8324" s="25">
        <f>INDEX('Annexe 1 – Données des équipes'!$B$12:$R$114, MATCH(D8324, 'Annexe 1 – Données des équipes'!$B$12:$B$114,0),4)</f>
        <v>30</v>
      </c>
      <c r="J8324" s="25">
        <f t="shared" si="130"/>
        <v>1</v>
      </c>
    </row>
    <row r="8325" spans="2:10">
      <c r="B8325" s="3">
        <v>40726</v>
      </c>
      <c r="C8325" s="10" t="s">
        <v>25449</v>
      </c>
      <c r="D8325" s="10" t="s">
        <v>25450</v>
      </c>
      <c r="E8325" s="25">
        <v>1</v>
      </c>
      <c r="F8325" s="25">
        <v>0</v>
      </c>
      <c r="G8325" s="10" t="s">
        <v>25451</v>
      </c>
      <c r="H8325" s="25">
        <f>INDEX('Annexe 1 – Données des équipes'!$B$12:$R$114, MATCH(C8325, 'Annexe 1 – Données des équipes'!$B$12:$B$114,0),4)</f>
        <v>90</v>
      </c>
      <c r="I8325" s="25">
        <f>INDEX('Annexe 1 – Données des équipes'!$B$12:$R$114, MATCH(D8325, 'Annexe 1 – Données des équipes'!$B$12:$B$114,0),4)</f>
        <v>60</v>
      </c>
      <c r="J8325" s="25">
        <f t="shared" si="130"/>
        <v>1</v>
      </c>
    </row>
    <row r="8326" spans="2:10">
      <c r="B8326" s="3">
        <v>40728</v>
      </c>
      <c r="C8326" s="10" t="s">
        <v>25452</v>
      </c>
      <c r="D8326" s="10" t="s">
        <v>25453</v>
      </c>
      <c r="E8326" s="25">
        <v>2</v>
      </c>
      <c r="F8326" s="25">
        <v>1</v>
      </c>
      <c r="G8326" s="10" t="s">
        <v>25454</v>
      </c>
      <c r="H8326" s="25">
        <f>INDEX('Annexe 1 – Données des équipes'!$B$12:$R$114, MATCH(C8326, 'Annexe 1 – Données des équipes'!$B$12:$B$114,0),4)</f>
        <v>80</v>
      </c>
      <c r="I8326" s="25">
        <f>INDEX('Annexe 1 – Données des équipes'!$B$12:$R$114, MATCH(D8326, 'Annexe 1 – Données des équipes'!$B$12:$B$114,0),4)</f>
        <v>80</v>
      </c>
      <c r="J8326" s="25">
        <f t="shared" si="130"/>
        <v>1</v>
      </c>
    </row>
    <row r="8327" spans="2:10">
      <c r="B8327" s="3">
        <v>40732</v>
      </c>
      <c r="C8327" s="10" t="s">
        <v>25455</v>
      </c>
      <c r="D8327" s="10" t="s">
        <v>25456</v>
      </c>
      <c r="E8327" s="25">
        <v>1</v>
      </c>
      <c r="F8327" s="25">
        <v>0</v>
      </c>
      <c r="G8327" s="10" t="s">
        <v>25457</v>
      </c>
      <c r="H8327" s="25">
        <f>INDEX('Annexe 1 – Données des équipes'!$B$12:$R$114, MATCH(C8327, 'Annexe 1 – Données des équipes'!$B$12:$B$114,0),4)</f>
        <v>80</v>
      </c>
      <c r="I8327" s="25">
        <f>INDEX('Annexe 1 – Données des équipes'!$B$12:$R$114, MATCH(D8327, 'Annexe 1 – Données des équipes'!$B$12:$B$114,0),4)</f>
        <v>80</v>
      </c>
      <c r="J8327" s="25">
        <f t="shared" si="130"/>
        <v>1</v>
      </c>
    </row>
    <row r="8328" spans="2:10">
      <c r="B8328" s="3">
        <v>40733</v>
      </c>
      <c r="C8328" s="10" t="s">
        <v>25458</v>
      </c>
      <c r="D8328" s="10" t="s">
        <v>25459</v>
      </c>
      <c r="E8328" s="25">
        <v>0</v>
      </c>
      <c r="F8328" s="25">
        <v>1</v>
      </c>
      <c r="G8328" s="10" t="s">
        <v>25460</v>
      </c>
      <c r="H8328" s="25">
        <f>INDEX('Annexe 1 – Données des équipes'!$B$12:$R$114, MATCH(C8328, 'Annexe 1 – Données des équipes'!$B$12:$B$114,0),4)</f>
        <v>0</v>
      </c>
      <c r="I8328" s="25">
        <f>INDEX('Annexe 1 – Données des équipes'!$B$12:$R$114, MATCH(D8328, 'Annexe 1 – Données des équipes'!$B$12:$B$114,0),4)</f>
        <v>20</v>
      </c>
      <c r="J8328" s="25">
        <f t="shared" si="130"/>
        <v>1</v>
      </c>
    </row>
    <row r="8329" spans="2:10">
      <c r="B8329" s="3">
        <v>40733</v>
      </c>
      <c r="C8329" s="10" t="s">
        <v>25461</v>
      </c>
      <c r="D8329" s="10" t="s">
        <v>25462</v>
      </c>
      <c r="E8329" s="25">
        <v>1</v>
      </c>
      <c r="F8329" s="25">
        <v>0</v>
      </c>
      <c r="G8329" s="10" t="s">
        <v>25463</v>
      </c>
      <c r="H8329" s="25">
        <f>INDEX('Annexe 1 – Données des équipes'!$B$12:$R$114, MATCH(C8329, 'Annexe 1 – Données des équipes'!$B$12:$B$114,0),4)</f>
        <v>60</v>
      </c>
      <c r="I8329" s="25">
        <f>INDEX('Annexe 1 – Données des équipes'!$B$12:$R$114, MATCH(D8329, 'Annexe 1 – Données des équipes'!$B$12:$B$114,0),4)</f>
        <v>70</v>
      </c>
      <c r="J8329" s="25">
        <f t="shared" si="130"/>
        <v>1</v>
      </c>
    </row>
    <row r="8330" spans="2:10">
      <c r="B8330" s="3">
        <v>40736</v>
      </c>
      <c r="C8330" s="10" t="s">
        <v>25464</v>
      </c>
      <c r="D8330" s="10" t="s">
        <v>25465</v>
      </c>
      <c r="E8330" s="25">
        <v>1</v>
      </c>
      <c r="F8330" s="25">
        <v>0</v>
      </c>
      <c r="G8330" s="10" t="s">
        <v>25466</v>
      </c>
      <c r="H8330" s="25">
        <f>INDEX('Annexe 1 – Données des équipes'!$B$12:$R$114, MATCH(C8330, 'Annexe 1 – Données des équipes'!$B$12:$B$114,0),4)</f>
        <v>80</v>
      </c>
      <c r="I8330" s="25">
        <f>INDEX('Annexe 1 – Données des équipes'!$B$12:$R$114, MATCH(D8330, 'Annexe 1 – Données des équipes'!$B$12:$B$114,0),4)</f>
        <v>80</v>
      </c>
      <c r="J8330" s="25">
        <f t="shared" si="130"/>
        <v>1</v>
      </c>
    </row>
    <row r="8331" spans="2:10">
      <c r="B8331" s="3">
        <v>40736</v>
      </c>
      <c r="C8331" s="10" t="s">
        <v>25467</v>
      </c>
      <c r="D8331" s="10" t="s">
        <v>25468</v>
      </c>
      <c r="E8331" s="25">
        <v>1</v>
      </c>
      <c r="F8331" s="25">
        <v>0</v>
      </c>
      <c r="G8331" s="10" t="s">
        <v>25469</v>
      </c>
      <c r="H8331" s="25">
        <f>INDEX('Annexe 1 – Données des équipes'!$B$12:$R$114, MATCH(C8331, 'Annexe 1 – Données des équipes'!$B$12:$B$114,0),4)</f>
        <v>80</v>
      </c>
      <c r="I8331" s="25">
        <f>INDEX('Annexe 1 – Données des équipes'!$B$12:$R$114, MATCH(D8331, 'Annexe 1 – Données des équipes'!$B$12:$B$114,0),4)</f>
        <v>80</v>
      </c>
      <c r="J8331" s="25">
        <f t="shared" si="130"/>
        <v>1</v>
      </c>
    </row>
    <row r="8332" spans="2:10">
      <c r="B8332" s="3">
        <v>40740</v>
      </c>
      <c r="C8332" s="10" t="s">
        <v>25470</v>
      </c>
      <c r="D8332" s="10" t="s">
        <v>25471</v>
      </c>
      <c r="E8332" s="25">
        <v>1</v>
      </c>
      <c r="F8332" s="25">
        <v>0</v>
      </c>
      <c r="G8332" s="10" t="s">
        <v>25472</v>
      </c>
      <c r="H8332" s="25">
        <f>INDEX('Annexe 1 – Données des équipes'!$B$12:$R$114, MATCH(C8332, 'Annexe 1 – Données des équipes'!$B$12:$B$114,0),4)</f>
        <v>0</v>
      </c>
      <c r="I8332" s="25">
        <f>INDEX('Annexe 1 – Données des équipes'!$B$12:$R$114, MATCH(D8332, 'Annexe 1 – Données des équipes'!$B$12:$B$114,0),4)</f>
        <v>30</v>
      </c>
      <c r="J8332" s="25">
        <f t="shared" si="130"/>
        <v>1</v>
      </c>
    </row>
    <row r="8333" spans="2:10">
      <c r="B8333" s="3">
        <v>40741</v>
      </c>
      <c r="C8333" s="10" t="s">
        <v>25473</v>
      </c>
      <c r="D8333" s="10" t="s">
        <v>25474</v>
      </c>
      <c r="E8333" s="25">
        <v>1</v>
      </c>
      <c r="F8333" s="25">
        <v>2</v>
      </c>
      <c r="G8333" s="10" t="s">
        <v>25475</v>
      </c>
      <c r="H8333" s="25">
        <f>INDEX('Annexe 1 – Données des équipes'!$B$12:$R$114, MATCH(C8333, 'Annexe 1 – Données des équipes'!$B$12:$B$114,0),4)</f>
        <v>80</v>
      </c>
      <c r="I8333" s="25">
        <f>INDEX('Annexe 1 – Données des équipes'!$B$12:$R$114, MATCH(D8333, 'Annexe 1 – Données des équipes'!$B$12:$B$114,0),4)</f>
        <v>60</v>
      </c>
      <c r="J8333" s="25">
        <f t="shared" si="130"/>
        <v>1</v>
      </c>
    </row>
    <row r="8334" spans="2:10">
      <c r="B8334" s="3">
        <v>40762</v>
      </c>
      <c r="C8334" s="10" t="s">
        <v>25476</v>
      </c>
      <c r="D8334" s="10" t="s">
        <v>25477</v>
      </c>
      <c r="E8334" s="25">
        <v>2</v>
      </c>
      <c r="F8334" s="25">
        <v>1</v>
      </c>
      <c r="G8334" s="10" t="s">
        <v>25478</v>
      </c>
      <c r="H8334" s="25">
        <f>INDEX('Annexe 1 – Données des équipes'!$B$12:$R$114, MATCH(C8334, 'Annexe 1 – Données des équipes'!$B$12:$B$114,0),4)</f>
        <v>0</v>
      </c>
      <c r="I8334" s="25">
        <f>INDEX('Annexe 1 – Données des équipes'!$B$12:$R$114, MATCH(D8334, 'Annexe 1 – Données des équipes'!$B$12:$B$114,0),4)</f>
        <v>60</v>
      </c>
      <c r="J8334" s="25">
        <f t="shared" si="130"/>
        <v>1</v>
      </c>
    </row>
    <row r="8335" spans="2:10">
      <c r="B8335" s="3">
        <v>40765</v>
      </c>
      <c r="C8335" s="10" t="s">
        <v>25479</v>
      </c>
      <c r="D8335" s="10" t="s">
        <v>25480</v>
      </c>
      <c r="E8335" s="25">
        <v>3</v>
      </c>
      <c r="F8335" s="25">
        <v>2</v>
      </c>
      <c r="G8335" s="10" t="s">
        <v>25481</v>
      </c>
      <c r="H8335" s="25">
        <f>INDEX('Annexe 1 – Données des équipes'!$B$12:$R$114, MATCH(C8335, 'Annexe 1 – Données des équipes'!$B$12:$B$114,0),4)</f>
        <v>40</v>
      </c>
      <c r="I8335" s="25">
        <f>INDEX('Annexe 1 – Données des équipes'!$B$12:$R$114, MATCH(D8335, 'Annexe 1 – Données des équipes'!$B$12:$B$114,0),4)</f>
        <v>40</v>
      </c>
      <c r="J8335" s="25">
        <f t="shared" si="130"/>
        <v>1</v>
      </c>
    </row>
    <row r="8336" spans="2:10">
      <c r="B8336" s="3">
        <v>40765</v>
      </c>
      <c r="C8336" s="10" t="s">
        <v>25482</v>
      </c>
      <c r="D8336" s="10" t="s">
        <v>25483</v>
      </c>
      <c r="E8336" s="25">
        <v>1</v>
      </c>
      <c r="F8336" s="25">
        <v>2</v>
      </c>
      <c r="G8336" s="10" t="s">
        <v>25484</v>
      </c>
      <c r="H8336" s="25">
        <f>INDEX('Annexe 1 – Données des équipes'!$B$12:$R$114, MATCH(C8336, 'Annexe 1 – Données des équipes'!$B$12:$B$114,0),4)</f>
        <v>60</v>
      </c>
      <c r="I8336" s="25">
        <f>INDEX('Annexe 1 – Données des équipes'!$B$12:$R$114, MATCH(D8336, 'Annexe 1 – Données des équipes'!$B$12:$B$114,0),4)</f>
        <v>70</v>
      </c>
      <c r="J8336" s="25">
        <f t="shared" si="130"/>
        <v>1</v>
      </c>
    </row>
    <row r="8337" spans="2:10">
      <c r="B8337" s="3">
        <v>40765</v>
      </c>
      <c r="C8337" s="10" t="s">
        <v>25485</v>
      </c>
      <c r="D8337" s="10" t="s">
        <v>25486</v>
      </c>
      <c r="E8337" s="25">
        <v>1</v>
      </c>
      <c r="F8337" s="25">
        <v>0</v>
      </c>
      <c r="G8337" s="10" t="s">
        <v>25487</v>
      </c>
      <c r="H8337" s="25">
        <f>INDEX('Annexe 1 – Données des équipes'!$B$12:$R$114, MATCH(C8337, 'Annexe 1 – Données des équipes'!$B$12:$B$114,0),4)</f>
        <v>10</v>
      </c>
      <c r="I8337" s="25">
        <f>INDEX('Annexe 1 – Données des équipes'!$B$12:$R$114, MATCH(D8337, 'Annexe 1 – Données des équipes'!$B$12:$B$114,0),4)</f>
        <v>40</v>
      </c>
      <c r="J8337" s="25">
        <f t="shared" si="130"/>
        <v>1</v>
      </c>
    </row>
    <row r="8338" spans="2:10">
      <c r="B8338" s="3">
        <v>40765</v>
      </c>
      <c r="C8338" s="10" t="s">
        <v>25488</v>
      </c>
      <c r="D8338" s="10" t="s">
        <v>25489</v>
      </c>
      <c r="E8338" s="25">
        <v>1</v>
      </c>
      <c r="F8338" s="25">
        <v>0</v>
      </c>
      <c r="G8338" s="10" t="s">
        <v>25490</v>
      </c>
      <c r="H8338" s="25">
        <f>INDEX('Annexe 1 – Données des équipes'!$B$12:$R$114, MATCH(C8338, 'Annexe 1 – Données des équipes'!$B$12:$B$114,0),4)</f>
        <v>30</v>
      </c>
      <c r="I8338" s="25">
        <f>INDEX('Annexe 1 – Données des équipes'!$B$12:$R$114, MATCH(D8338, 'Annexe 1 – Données des équipes'!$B$12:$B$114,0),4)</f>
        <v>30</v>
      </c>
      <c r="J8338" s="25">
        <f t="shared" ref="J8338:J8401" si="131">ABS(F8338-E8338)</f>
        <v>1</v>
      </c>
    </row>
    <row r="8339" spans="2:10">
      <c r="B8339" s="3">
        <v>40765</v>
      </c>
      <c r="C8339" s="10" t="s">
        <v>25491</v>
      </c>
      <c r="D8339" s="10" t="s">
        <v>25492</v>
      </c>
      <c r="E8339" s="25">
        <v>3</v>
      </c>
      <c r="F8339" s="25">
        <v>2</v>
      </c>
      <c r="G8339" s="10" t="s">
        <v>25493</v>
      </c>
      <c r="H8339" s="25">
        <f>INDEX('Annexe 1 – Données des équipes'!$B$12:$R$114, MATCH(C8339, 'Annexe 1 – Données des équipes'!$B$12:$B$114,0),4)</f>
        <v>90</v>
      </c>
      <c r="I8339" s="25">
        <f>INDEX('Annexe 1 – Données des équipes'!$B$12:$R$114, MATCH(D8339, 'Annexe 1 – Données des équipes'!$B$12:$B$114,0),4)</f>
        <v>90</v>
      </c>
      <c r="J8339" s="25">
        <f t="shared" si="131"/>
        <v>1</v>
      </c>
    </row>
    <row r="8340" spans="2:10">
      <c r="B8340" s="3">
        <v>38758</v>
      </c>
      <c r="C8340" s="10" t="s">
        <v>25494</v>
      </c>
      <c r="D8340" s="10" t="s">
        <v>25495</v>
      </c>
      <c r="E8340" s="25">
        <v>0</v>
      </c>
      <c r="F8340" s="25">
        <v>0</v>
      </c>
      <c r="G8340" s="10" t="s">
        <v>25496</v>
      </c>
      <c r="H8340" s="25">
        <f>INDEX('Annexe 1 – Données des équipes'!$B$12:$R$114, MATCH(C8340, 'Annexe 1 – Données des équipes'!$B$12:$B$114,0),4)</f>
        <v>50</v>
      </c>
      <c r="I8340" s="25">
        <f>INDEX('Annexe 1 – Données des équipes'!$B$12:$R$114, MATCH(D8340, 'Annexe 1 – Données des équipes'!$B$12:$B$114,0),4)</f>
        <v>30</v>
      </c>
      <c r="J8340" s="25">
        <f t="shared" si="131"/>
        <v>0</v>
      </c>
    </row>
    <row r="8341" spans="2:10">
      <c r="B8341" s="3">
        <v>40765</v>
      </c>
      <c r="C8341" s="10" t="s">
        <v>25497</v>
      </c>
      <c r="D8341" s="10" t="s">
        <v>25498</v>
      </c>
      <c r="E8341" s="25">
        <v>2</v>
      </c>
      <c r="F8341" s="25">
        <v>1</v>
      </c>
      <c r="G8341" s="10" t="s">
        <v>25499</v>
      </c>
      <c r="H8341" s="25">
        <f>INDEX('Annexe 1 – Données des équipes'!$B$12:$R$114, MATCH(C8341, 'Annexe 1 – Données des équipes'!$B$12:$B$114,0),4)</f>
        <v>90</v>
      </c>
      <c r="I8341" s="25">
        <f>INDEX('Annexe 1 – Données des équipes'!$B$12:$R$114, MATCH(D8341, 'Annexe 1 – Données des équipes'!$B$12:$B$114,0),4)</f>
        <v>90</v>
      </c>
      <c r="J8341" s="25">
        <f t="shared" si="131"/>
        <v>1</v>
      </c>
    </row>
    <row r="8342" spans="2:10">
      <c r="B8342" s="3">
        <v>40765</v>
      </c>
      <c r="C8342" s="10" t="s">
        <v>25500</v>
      </c>
      <c r="D8342" s="10" t="s">
        <v>25501</v>
      </c>
      <c r="E8342" s="25">
        <v>1</v>
      </c>
      <c r="F8342" s="25">
        <v>0</v>
      </c>
      <c r="G8342" s="10" t="s">
        <v>25502</v>
      </c>
      <c r="H8342" s="25">
        <f>INDEX('Annexe 1 – Données des équipes'!$B$12:$R$114, MATCH(C8342, 'Annexe 1 – Données des équipes'!$B$12:$B$114,0),4)</f>
        <v>80</v>
      </c>
      <c r="I8342" s="25">
        <f>INDEX('Annexe 1 – Données des équipes'!$B$12:$R$114, MATCH(D8342, 'Annexe 1 – Données des équipes'!$B$12:$B$114,0),4)</f>
        <v>10</v>
      </c>
      <c r="J8342" s="25">
        <f t="shared" si="131"/>
        <v>1</v>
      </c>
    </row>
    <row r="8343" spans="2:10">
      <c r="B8343" s="3">
        <v>40765</v>
      </c>
      <c r="C8343" s="10" t="s">
        <v>25503</v>
      </c>
      <c r="D8343" s="10" t="s">
        <v>25504</v>
      </c>
      <c r="E8343" s="25">
        <v>1</v>
      </c>
      <c r="F8343" s="25">
        <v>0</v>
      </c>
      <c r="G8343" s="10" t="s">
        <v>25505</v>
      </c>
      <c r="H8343" s="25">
        <f>INDEX('Annexe 1 – Données des équipes'!$B$12:$R$114, MATCH(C8343, 'Annexe 1 – Données des équipes'!$B$12:$B$114,0),4)</f>
        <v>50</v>
      </c>
      <c r="I8343" s="25">
        <f>INDEX('Annexe 1 – Données des équipes'!$B$12:$R$114, MATCH(D8343, 'Annexe 1 – Données des équipes'!$B$12:$B$114,0),4)</f>
        <v>70</v>
      </c>
      <c r="J8343" s="25">
        <f t="shared" si="131"/>
        <v>1</v>
      </c>
    </row>
    <row r="8344" spans="2:10">
      <c r="B8344" s="3">
        <v>40765</v>
      </c>
      <c r="C8344" s="10" t="s">
        <v>25506</v>
      </c>
      <c r="D8344" s="10" t="s">
        <v>25507</v>
      </c>
      <c r="E8344" s="25">
        <v>2</v>
      </c>
      <c r="F8344" s="25">
        <v>1</v>
      </c>
      <c r="G8344" s="10" t="s">
        <v>25508</v>
      </c>
      <c r="H8344" s="25">
        <f>INDEX('Annexe 1 – Données des équipes'!$B$12:$R$114, MATCH(C8344, 'Annexe 1 – Données des équipes'!$B$12:$B$114,0),4)</f>
        <v>60</v>
      </c>
      <c r="I8344" s="25">
        <f>INDEX('Annexe 1 – Données des équipes'!$B$12:$R$114, MATCH(D8344, 'Annexe 1 – Données des équipes'!$B$12:$B$114,0),4)</f>
        <v>80</v>
      </c>
      <c r="J8344" s="25">
        <f t="shared" si="131"/>
        <v>1</v>
      </c>
    </row>
    <row r="8345" spans="2:10">
      <c r="B8345" s="3">
        <v>40765</v>
      </c>
      <c r="C8345" s="10" t="s">
        <v>25509</v>
      </c>
      <c r="D8345" s="10" t="s">
        <v>25510</v>
      </c>
      <c r="E8345" s="25">
        <v>0</v>
      </c>
      <c r="F8345" s="25">
        <v>1</v>
      </c>
      <c r="G8345" s="10" t="s">
        <v>25511</v>
      </c>
      <c r="H8345" s="25">
        <f>INDEX('Annexe 1 – Données des équipes'!$B$12:$R$114, MATCH(C8345, 'Annexe 1 – Données des équipes'!$B$12:$B$114,0),4)</f>
        <v>60</v>
      </c>
      <c r="I8345" s="25">
        <f>INDEX('Annexe 1 – Données des équipes'!$B$12:$R$114, MATCH(D8345, 'Annexe 1 – Données des équipes'!$B$12:$B$114,0),4)</f>
        <v>80</v>
      </c>
      <c r="J8345" s="25">
        <f t="shared" si="131"/>
        <v>1</v>
      </c>
    </row>
    <row r="8346" spans="2:10">
      <c r="B8346" s="3">
        <v>40765</v>
      </c>
      <c r="C8346" s="10" t="s">
        <v>25512</v>
      </c>
      <c r="D8346" s="10" t="s">
        <v>25513</v>
      </c>
      <c r="E8346" s="25">
        <v>1</v>
      </c>
      <c r="F8346" s="25">
        <v>2</v>
      </c>
      <c r="G8346" s="10" t="s">
        <v>25514</v>
      </c>
      <c r="H8346" s="25">
        <f>INDEX('Annexe 1 – Données des équipes'!$B$12:$R$114, MATCH(C8346, 'Annexe 1 – Données des équipes'!$B$12:$B$114,0),4)</f>
        <v>70</v>
      </c>
      <c r="I8346" s="25">
        <f>INDEX('Annexe 1 – Données des équipes'!$B$12:$R$114, MATCH(D8346, 'Annexe 1 – Données des équipes'!$B$12:$B$114,0),4)</f>
        <v>60</v>
      </c>
      <c r="J8346" s="25">
        <f t="shared" si="131"/>
        <v>1</v>
      </c>
    </row>
    <row r="8347" spans="2:10">
      <c r="B8347" s="3">
        <v>40772</v>
      </c>
      <c r="C8347" s="10" t="s">
        <v>25515</v>
      </c>
      <c r="D8347" s="10" t="s">
        <v>25516</v>
      </c>
      <c r="E8347" s="25">
        <v>2</v>
      </c>
      <c r="F8347" s="25">
        <v>3</v>
      </c>
      <c r="G8347" s="10" t="s">
        <v>25517</v>
      </c>
      <c r="H8347" s="25">
        <f>INDEX('Annexe 1 – Données des équipes'!$B$12:$R$114, MATCH(C8347, 'Annexe 1 – Données des équipes'!$B$12:$B$114,0),4)</f>
        <v>0</v>
      </c>
      <c r="I8347" s="25">
        <f>INDEX('Annexe 1 – Données des équipes'!$B$12:$R$114, MATCH(D8347, 'Annexe 1 – Données des équipes'!$B$12:$B$114,0),4)</f>
        <v>30</v>
      </c>
      <c r="J8347" s="25">
        <f t="shared" si="131"/>
        <v>1</v>
      </c>
    </row>
    <row r="8348" spans="2:10">
      <c r="B8348" s="3">
        <v>40774</v>
      </c>
      <c r="C8348" s="10" t="s">
        <v>25518</v>
      </c>
      <c r="D8348" s="10" t="s">
        <v>25519</v>
      </c>
      <c r="E8348" s="25">
        <v>0</v>
      </c>
      <c r="F8348" s="25">
        <v>1</v>
      </c>
      <c r="G8348" s="10" t="s">
        <v>25520</v>
      </c>
      <c r="H8348" s="25">
        <f>INDEX('Annexe 1 – Données des équipes'!$B$12:$R$114, MATCH(C8348, 'Annexe 1 – Données des équipes'!$B$12:$B$114,0),4)</f>
        <v>0</v>
      </c>
      <c r="I8348" s="25">
        <f>INDEX('Annexe 1 – Données des équipes'!$B$12:$R$114, MATCH(D8348, 'Annexe 1 – Données des équipes'!$B$12:$B$114,0),4)</f>
        <v>30</v>
      </c>
      <c r="J8348" s="25">
        <f t="shared" si="131"/>
        <v>1</v>
      </c>
    </row>
    <row r="8349" spans="2:10">
      <c r="B8349" s="3">
        <v>40782</v>
      </c>
      <c r="C8349" s="10" t="s">
        <v>25521</v>
      </c>
      <c r="D8349" s="10" t="s">
        <v>25522</v>
      </c>
      <c r="E8349" s="25">
        <v>1</v>
      </c>
      <c r="F8349" s="25">
        <v>0</v>
      </c>
      <c r="G8349" s="10" t="s">
        <v>25523</v>
      </c>
      <c r="H8349" s="25">
        <f>INDEX('Annexe 1 – Données des équipes'!$B$12:$R$114, MATCH(C8349, 'Annexe 1 – Données des équipes'!$B$12:$B$114,0),4)</f>
        <v>20</v>
      </c>
      <c r="I8349" s="25">
        <f>INDEX('Annexe 1 – Données des équipes'!$B$12:$R$114, MATCH(D8349, 'Annexe 1 – Données des équipes'!$B$12:$B$114,0),4)</f>
        <v>0</v>
      </c>
      <c r="J8349" s="25">
        <f t="shared" si="131"/>
        <v>1</v>
      </c>
    </row>
    <row r="8350" spans="2:10">
      <c r="B8350" s="3">
        <v>40788</v>
      </c>
      <c r="C8350" s="10" t="s">
        <v>25524</v>
      </c>
      <c r="D8350" s="10" t="s">
        <v>25525</v>
      </c>
      <c r="E8350" s="25">
        <v>1</v>
      </c>
      <c r="F8350" s="25">
        <v>2</v>
      </c>
      <c r="G8350" s="10" t="s">
        <v>25526</v>
      </c>
      <c r="H8350" s="25">
        <f>INDEX('Annexe 1 – Données des équipes'!$B$12:$R$114, MATCH(C8350, 'Annexe 1 – Données des équipes'!$B$12:$B$114,0),4)</f>
        <v>40</v>
      </c>
      <c r="I8350" s="25">
        <f>INDEX('Annexe 1 – Données des équipes'!$B$12:$R$114, MATCH(D8350, 'Annexe 1 – Données des équipes'!$B$12:$B$114,0),4)</f>
        <v>90</v>
      </c>
      <c r="J8350" s="25">
        <f t="shared" si="131"/>
        <v>1</v>
      </c>
    </row>
    <row r="8351" spans="2:10">
      <c r="B8351" s="3">
        <v>40788</v>
      </c>
      <c r="C8351" s="10" t="s">
        <v>25527</v>
      </c>
      <c r="D8351" s="10" t="s">
        <v>25528</v>
      </c>
      <c r="E8351" s="25">
        <v>1</v>
      </c>
      <c r="F8351" s="25">
        <v>0</v>
      </c>
      <c r="G8351" s="10" t="s">
        <v>25529</v>
      </c>
      <c r="H8351" s="25">
        <f>INDEX('Annexe 1 – Données des équipes'!$B$12:$R$114, MATCH(C8351, 'Annexe 1 – Données des équipes'!$B$12:$B$114,0),4)</f>
        <v>90</v>
      </c>
      <c r="I8351" s="25">
        <f>INDEX('Annexe 1 – Données des équipes'!$B$12:$R$114, MATCH(D8351, 'Annexe 1 – Données des équipes'!$B$12:$B$114,0),4)</f>
        <v>60</v>
      </c>
      <c r="J8351" s="25">
        <f t="shared" si="131"/>
        <v>1</v>
      </c>
    </row>
    <row r="8352" spans="2:10">
      <c r="B8352" s="3">
        <v>40788</v>
      </c>
      <c r="C8352" s="10" t="s">
        <v>25530</v>
      </c>
      <c r="D8352" s="10" t="s">
        <v>25531</v>
      </c>
      <c r="E8352" s="25">
        <v>2</v>
      </c>
      <c r="F8352" s="25">
        <v>1</v>
      </c>
      <c r="G8352" s="10" t="s">
        <v>25532</v>
      </c>
      <c r="H8352" s="25">
        <f>INDEX('Annexe 1 – Données des équipes'!$B$12:$R$114, MATCH(C8352, 'Annexe 1 – Données des équipes'!$B$12:$B$114,0),4)</f>
        <v>40</v>
      </c>
      <c r="I8352" s="25">
        <f>INDEX('Annexe 1 – Données des équipes'!$B$12:$R$114, MATCH(D8352, 'Annexe 1 – Données des équipes'!$B$12:$B$114,0),4)</f>
        <v>80</v>
      </c>
      <c r="J8352" s="25">
        <f t="shared" si="131"/>
        <v>1</v>
      </c>
    </row>
    <row r="8353" spans="2:10">
      <c r="B8353" s="3">
        <v>40788</v>
      </c>
      <c r="C8353" s="10" t="s">
        <v>25533</v>
      </c>
      <c r="D8353" s="10" t="s">
        <v>25534</v>
      </c>
      <c r="E8353" s="25">
        <v>0</v>
      </c>
      <c r="F8353" s="25">
        <v>1</v>
      </c>
      <c r="G8353" s="10" t="s">
        <v>25535</v>
      </c>
      <c r="H8353" s="25">
        <f>INDEX('Annexe 1 – Données des équipes'!$B$12:$R$114, MATCH(C8353, 'Annexe 1 – Données des équipes'!$B$12:$B$114,0),4)</f>
        <v>20</v>
      </c>
      <c r="I8353" s="25">
        <f>INDEX('Annexe 1 – Données des équipes'!$B$12:$R$114, MATCH(D8353, 'Annexe 1 – Données des équipes'!$B$12:$B$114,0),4)</f>
        <v>50</v>
      </c>
      <c r="J8353" s="25">
        <f t="shared" si="131"/>
        <v>1</v>
      </c>
    </row>
    <row r="8354" spans="2:10">
      <c r="B8354" s="3">
        <v>40788</v>
      </c>
      <c r="C8354" s="10" t="s">
        <v>25536</v>
      </c>
      <c r="D8354" s="10" t="s">
        <v>25537</v>
      </c>
      <c r="E8354" s="25">
        <v>0</v>
      </c>
      <c r="F8354" s="25">
        <v>1</v>
      </c>
      <c r="G8354" s="10" t="s">
        <v>25538</v>
      </c>
      <c r="H8354" s="25">
        <f>INDEX('Annexe 1 – Données des équipes'!$B$12:$R$114, MATCH(C8354, 'Annexe 1 – Données des équipes'!$B$12:$B$114,0),4)</f>
        <v>50</v>
      </c>
      <c r="I8354" s="25">
        <f>INDEX('Annexe 1 – Données des équipes'!$B$12:$R$114, MATCH(D8354, 'Annexe 1 – Données des équipes'!$B$12:$B$114,0),4)</f>
        <v>70</v>
      </c>
      <c r="J8354" s="25">
        <f t="shared" si="131"/>
        <v>1</v>
      </c>
    </row>
    <row r="8355" spans="2:10">
      <c r="B8355" s="3">
        <v>40788</v>
      </c>
      <c r="C8355" s="10" t="s">
        <v>25539</v>
      </c>
      <c r="D8355" s="10" t="s">
        <v>25540</v>
      </c>
      <c r="E8355" s="25">
        <v>1</v>
      </c>
      <c r="F8355" s="25">
        <v>0</v>
      </c>
      <c r="G8355" s="10" t="s">
        <v>25541</v>
      </c>
      <c r="H8355" s="25">
        <f>INDEX('Annexe 1 – Données des équipes'!$B$12:$R$114, MATCH(C8355, 'Annexe 1 – Données des équipes'!$B$12:$B$114,0),4)</f>
        <v>30</v>
      </c>
      <c r="I8355" s="25">
        <f>INDEX('Annexe 1 – Données des équipes'!$B$12:$R$114, MATCH(D8355, 'Annexe 1 – Données des équipes'!$B$12:$B$114,0),4)</f>
        <v>70</v>
      </c>
      <c r="J8355" s="25">
        <f t="shared" si="131"/>
        <v>1</v>
      </c>
    </row>
    <row r="8356" spans="2:10">
      <c r="B8356" s="3">
        <v>40788</v>
      </c>
      <c r="C8356" s="10" t="s">
        <v>25542</v>
      </c>
      <c r="D8356" s="10" t="s">
        <v>25543</v>
      </c>
      <c r="E8356" s="25">
        <v>1</v>
      </c>
      <c r="F8356" s="25">
        <v>0</v>
      </c>
      <c r="G8356" s="10" t="s">
        <v>25544</v>
      </c>
      <c r="H8356" s="25">
        <f>INDEX('Annexe 1 – Données des équipes'!$B$12:$R$114, MATCH(C8356, 'Annexe 1 – Données des équipes'!$B$12:$B$114,0),4)</f>
        <v>50</v>
      </c>
      <c r="I8356" s="25">
        <f>INDEX('Annexe 1 – Données des équipes'!$B$12:$R$114, MATCH(D8356, 'Annexe 1 – Données des équipes'!$B$12:$B$114,0),4)</f>
        <v>20</v>
      </c>
      <c r="J8356" s="25">
        <f t="shared" si="131"/>
        <v>1</v>
      </c>
    </row>
    <row r="8357" spans="2:10">
      <c r="B8357" s="3">
        <v>40788</v>
      </c>
      <c r="C8357" s="10" t="s">
        <v>25545</v>
      </c>
      <c r="D8357" s="10" t="s">
        <v>25546</v>
      </c>
      <c r="E8357" s="25">
        <v>1</v>
      </c>
      <c r="F8357" s="25">
        <v>2</v>
      </c>
      <c r="G8357" s="10" t="s">
        <v>25547</v>
      </c>
      <c r="H8357" s="25">
        <f>INDEX('Annexe 1 – Données des équipes'!$B$12:$R$114, MATCH(C8357, 'Annexe 1 – Données des équipes'!$B$12:$B$114,0),4)</f>
        <v>40</v>
      </c>
      <c r="I8357" s="25">
        <f>INDEX('Annexe 1 – Données des équipes'!$B$12:$R$114, MATCH(D8357, 'Annexe 1 – Données des équipes'!$B$12:$B$114,0),4)</f>
        <v>20</v>
      </c>
      <c r="J8357" s="25">
        <f t="shared" si="131"/>
        <v>1</v>
      </c>
    </row>
    <row r="8358" spans="2:10">
      <c r="B8358" s="3">
        <v>40788</v>
      </c>
      <c r="C8358" s="10" t="s">
        <v>25548</v>
      </c>
      <c r="D8358" s="10" t="s">
        <v>25549</v>
      </c>
      <c r="E8358" s="25">
        <v>3</v>
      </c>
      <c r="F8358" s="25">
        <v>2</v>
      </c>
      <c r="G8358" s="10" t="s">
        <v>25550</v>
      </c>
      <c r="H8358" s="25">
        <f>INDEX('Annexe 1 – Données des équipes'!$B$12:$R$114, MATCH(C8358, 'Annexe 1 – Données des équipes'!$B$12:$B$114,0),4)</f>
        <v>90</v>
      </c>
      <c r="I8358" s="25">
        <f>INDEX('Annexe 1 – Données des équipes'!$B$12:$R$114, MATCH(D8358, 'Annexe 1 – Données des équipes'!$B$12:$B$114,0),4)</f>
        <v>80</v>
      </c>
      <c r="J8358" s="25">
        <f t="shared" si="131"/>
        <v>1</v>
      </c>
    </row>
    <row r="8359" spans="2:10">
      <c r="B8359" s="3">
        <v>40788</v>
      </c>
      <c r="C8359" s="10" t="s">
        <v>25551</v>
      </c>
      <c r="D8359" s="10" t="s">
        <v>25552</v>
      </c>
      <c r="E8359" s="25">
        <v>2</v>
      </c>
      <c r="F8359" s="25">
        <v>3</v>
      </c>
      <c r="G8359" s="10" t="s">
        <v>25553</v>
      </c>
      <c r="H8359" s="25">
        <f>INDEX('Annexe 1 – Données des équipes'!$B$12:$R$114, MATCH(C8359, 'Annexe 1 – Données des équipes'!$B$12:$B$114,0),4)</f>
        <v>60</v>
      </c>
      <c r="I8359" s="25">
        <f>INDEX('Annexe 1 – Données des équipes'!$B$12:$R$114, MATCH(D8359, 'Annexe 1 – Données des équipes'!$B$12:$B$114,0),4)</f>
        <v>80</v>
      </c>
      <c r="J8359" s="25">
        <f t="shared" si="131"/>
        <v>1</v>
      </c>
    </row>
    <row r="8360" spans="2:10">
      <c r="B8360" s="3">
        <v>40788</v>
      </c>
      <c r="C8360" s="10" t="s">
        <v>25554</v>
      </c>
      <c r="D8360" s="10" t="s">
        <v>25555</v>
      </c>
      <c r="E8360" s="25">
        <v>2</v>
      </c>
      <c r="F8360" s="25">
        <v>3</v>
      </c>
      <c r="G8360" s="10" t="s">
        <v>25556</v>
      </c>
      <c r="H8360" s="25">
        <f>INDEX('Annexe 1 – Données des équipes'!$B$12:$R$114, MATCH(C8360, 'Annexe 1 – Données des équipes'!$B$12:$B$114,0),4)</f>
        <v>20</v>
      </c>
      <c r="I8360" s="25">
        <f>INDEX('Annexe 1 – Données des équipes'!$B$12:$R$114, MATCH(D8360, 'Annexe 1 – Données des équipes'!$B$12:$B$114,0),4)</f>
        <v>0</v>
      </c>
      <c r="J8360" s="25">
        <f t="shared" si="131"/>
        <v>1</v>
      </c>
    </row>
    <row r="8361" spans="2:10">
      <c r="B8361" s="3">
        <v>40788</v>
      </c>
      <c r="C8361" s="10" t="s">
        <v>25557</v>
      </c>
      <c r="D8361" s="10" t="s">
        <v>25558</v>
      </c>
      <c r="E8361" s="25">
        <v>2</v>
      </c>
      <c r="F8361" s="25">
        <v>1</v>
      </c>
      <c r="G8361" s="10" t="s">
        <v>25559</v>
      </c>
      <c r="H8361" s="25">
        <f>INDEX('Annexe 1 – Données des équipes'!$B$12:$R$114, MATCH(C8361, 'Annexe 1 – Données des équipes'!$B$12:$B$114,0),4)</f>
        <v>70</v>
      </c>
      <c r="I8361" s="25">
        <f>INDEX('Annexe 1 – Données des équipes'!$B$12:$R$114, MATCH(D8361, 'Annexe 1 – Données des équipes'!$B$12:$B$114,0),4)</f>
        <v>40</v>
      </c>
      <c r="J8361" s="25">
        <f t="shared" si="131"/>
        <v>1</v>
      </c>
    </row>
    <row r="8362" spans="2:10">
      <c r="B8362" s="3">
        <v>40790</v>
      </c>
      <c r="C8362" s="10" t="s">
        <v>25560</v>
      </c>
      <c r="D8362" s="10" t="s">
        <v>25561</v>
      </c>
      <c r="E8362" s="25">
        <v>1</v>
      </c>
      <c r="F8362" s="25">
        <v>0</v>
      </c>
      <c r="G8362" s="10" t="s">
        <v>25562</v>
      </c>
      <c r="H8362" s="25">
        <f>INDEX('Annexe 1 – Données des équipes'!$B$12:$R$114, MATCH(C8362, 'Annexe 1 – Données des équipes'!$B$12:$B$114,0),4)</f>
        <v>80</v>
      </c>
      <c r="I8362" s="25">
        <f>INDEX('Annexe 1 – Données des équipes'!$B$12:$R$114, MATCH(D8362, 'Annexe 1 – Données des équipes'!$B$12:$B$114,0),4)</f>
        <v>80</v>
      </c>
      <c r="J8362" s="25">
        <f t="shared" si="131"/>
        <v>1</v>
      </c>
    </row>
    <row r="8363" spans="2:10">
      <c r="B8363" s="3">
        <v>40791</v>
      </c>
      <c r="C8363" s="10" t="s">
        <v>25563</v>
      </c>
      <c r="D8363" s="10" t="s">
        <v>25564</v>
      </c>
      <c r="E8363" s="25">
        <v>1</v>
      </c>
      <c r="F8363" s="25">
        <v>0</v>
      </c>
      <c r="G8363" s="10" t="s">
        <v>25565</v>
      </c>
      <c r="H8363" s="25">
        <f>INDEX('Annexe 1 – Données des équipes'!$B$12:$R$114, MATCH(C8363, 'Annexe 1 – Données des équipes'!$B$12:$B$114,0),4)</f>
        <v>90</v>
      </c>
      <c r="I8363" s="25">
        <f>INDEX('Annexe 1 – Données des équipes'!$B$12:$R$114, MATCH(D8363, 'Annexe 1 – Données des équipes'!$B$12:$B$114,0),4)</f>
        <v>40</v>
      </c>
      <c r="J8363" s="25">
        <f t="shared" si="131"/>
        <v>1</v>
      </c>
    </row>
    <row r="8364" spans="2:10">
      <c r="B8364" s="3">
        <v>40792</v>
      </c>
      <c r="C8364" s="10" t="s">
        <v>25566</v>
      </c>
      <c r="D8364" s="10" t="s">
        <v>25567</v>
      </c>
      <c r="E8364" s="25">
        <v>1</v>
      </c>
      <c r="F8364" s="25">
        <v>0</v>
      </c>
      <c r="G8364" s="10" t="s">
        <v>25568</v>
      </c>
      <c r="H8364" s="25">
        <f>INDEX('Annexe 1 – Données des équipes'!$B$12:$R$114, MATCH(C8364, 'Annexe 1 – Données des équipes'!$B$12:$B$114,0),4)</f>
        <v>90</v>
      </c>
      <c r="I8364" s="25">
        <f>INDEX('Annexe 1 – Données des équipes'!$B$12:$R$114, MATCH(D8364, 'Annexe 1 – Données des équipes'!$B$12:$B$114,0),4)</f>
        <v>70</v>
      </c>
      <c r="J8364" s="25">
        <f t="shared" si="131"/>
        <v>1</v>
      </c>
    </row>
    <row r="8365" spans="2:10">
      <c r="B8365" s="3">
        <v>40792</v>
      </c>
      <c r="C8365" s="10" t="s">
        <v>25569</v>
      </c>
      <c r="D8365" s="10" t="s">
        <v>25570</v>
      </c>
      <c r="E8365" s="25">
        <v>1</v>
      </c>
      <c r="F8365" s="25">
        <v>0</v>
      </c>
      <c r="G8365" s="10" t="s">
        <v>25571</v>
      </c>
      <c r="H8365" s="25">
        <f>INDEX('Annexe 1 – Données des équipes'!$B$12:$R$114, MATCH(C8365, 'Annexe 1 – Données des équipes'!$B$12:$B$114,0),4)</f>
        <v>90</v>
      </c>
      <c r="I8365" s="25">
        <f>INDEX('Annexe 1 – Données des équipes'!$B$12:$R$114, MATCH(D8365, 'Annexe 1 – Données des équipes'!$B$12:$B$114,0),4)</f>
        <v>40</v>
      </c>
      <c r="J8365" s="25">
        <f t="shared" si="131"/>
        <v>1</v>
      </c>
    </row>
    <row r="8366" spans="2:10">
      <c r="B8366" s="3">
        <v>40792</v>
      </c>
      <c r="C8366" s="10" t="s">
        <v>25572</v>
      </c>
      <c r="D8366" s="10" t="s">
        <v>25573</v>
      </c>
      <c r="E8366" s="25">
        <v>2</v>
      </c>
      <c r="F8366" s="25">
        <v>1</v>
      </c>
      <c r="G8366" s="10" t="s">
        <v>25574</v>
      </c>
      <c r="H8366" s="25">
        <f>INDEX('Annexe 1 – Données des équipes'!$B$12:$R$114, MATCH(C8366, 'Annexe 1 – Données des équipes'!$B$12:$B$114,0),4)</f>
        <v>10</v>
      </c>
      <c r="I8366" s="25">
        <f>INDEX('Annexe 1 – Données des équipes'!$B$12:$R$114, MATCH(D8366, 'Annexe 1 – Données des équipes'!$B$12:$B$114,0),4)</f>
        <v>30</v>
      </c>
      <c r="J8366" s="25">
        <f t="shared" si="131"/>
        <v>1</v>
      </c>
    </row>
    <row r="8367" spans="2:10">
      <c r="B8367" s="3">
        <v>40792</v>
      </c>
      <c r="C8367" s="10" t="s">
        <v>25575</v>
      </c>
      <c r="D8367" s="10" t="s">
        <v>25576</v>
      </c>
      <c r="E8367" s="25">
        <v>2</v>
      </c>
      <c r="F8367" s="25">
        <v>1</v>
      </c>
      <c r="G8367" s="10" t="s">
        <v>25577</v>
      </c>
      <c r="H8367" s="25">
        <f>INDEX('Annexe 1 – Données des équipes'!$B$12:$R$114, MATCH(C8367, 'Annexe 1 – Données des équipes'!$B$12:$B$114,0),4)</f>
        <v>60</v>
      </c>
      <c r="I8367" s="25">
        <f>INDEX('Annexe 1 – Données des équipes'!$B$12:$R$114, MATCH(D8367, 'Annexe 1 – Données des équipes'!$B$12:$B$114,0),4)</f>
        <v>10</v>
      </c>
      <c r="J8367" s="25">
        <f t="shared" si="131"/>
        <v>1</v>
      </c>
    </row>
    <row r="8368" spans="2:10">
      <c r="B8368" s="3">
        <v>40822</v>
      </c>
      <c r="C8368" s="10" t="s">
        <v>25578</v>
      </c>
      <c r="D8368" s="10" t="s">
        <v>25579</v>
      </c>
      <c r="E8368" s="25">
        <v>2</v>
      </c>
      <c r="F8368" s="25">
        <v>1</v>
      </c>
      <c r="G8368" s="10" t="s">
        <v>25580</v>
      </c>
      <c r="H8368" s="25">
        <f>INDEX('Annexe 1 – Données des équipes'!$B$12:$R$114, MATCH(C8368, 'Annexe 1 – Données des équipes'!$B$12:$B$114,0),4)</f>
        <v>30</v>
      </c>
      <c r="I8368" s="25">
        <f>INDEX('Annexe 1 – Données des équipes'!$B$12:$R$114, MATCH(D8368, 'Annexe 1 – Données des équipes'!$B$12:$B$114,0),4)</f>
        <v>20</v>
      </c>
      <c r="J8368" s="25">
        <f t="shared" si="131"/>
        <v>1</v>
      </c>
    </row>
    <row r="8369" spans="2:10">
      <c r="B8369" s="3">
        <v>40823</v>
      </c>
      <c r="C8369" s="10" t="s">
        <v>25581</v>
      </c>
      <c r="D8369" s="10" t="s">
        <v>25582</v>
      </c>
      <c r="E8369" s="25">
        <v>0</v>
      </c>
      <c r="F8369" s="25">
        <v>1</v>
      </c>
      <c r="G8369" s="10" t="s">
        <v>25583</v>
      </c>
      <c r="H8369" s="25">
        <f>INDEX('Annexe 1 – Données des équipes'!$B$12:$R$114, MATCH(C8369, 'Annexe 1 – Données des équipes'!$B$12:$B$114,0),4)</f>
        <v>60</v>
      </c>
      <c r="I8369" s="25">
        <f>INDEX('Annexe 1 – Données des équipes'!$B$12:$R$114, MATCH(D8369, 'Annexe 1 – Données des équipes'!$B$12:$B$114,0),4)</f>
        <v>90</v>
      </c>
      <c r="J8369" s="25">
        <f t="shared" si="131"/>
        <v>1</v>
      </c>
    </row>
    <row r="8370" spans="2:10">
      <c r="B8370" s="3">
        <v>40823</v>
      </c>
      <c r="C8370" s="10" t="s">
        <v>25584</v>
      </c>
      <c r="D8370" s="10" t="s">
        <v>25585</v>
      </c>
      <c r="E8370" s="25">
        <v>1</v>
      </c>
      <c r="F8370" s="25">
        <v>2</v>
      </c>
      <c r="G8370" s="10" t="s">
        <v>25586</v>
      </c>
      <c r="H8370" s="25">
        <f>INDEX('Annexe 1 – Données des équipes'!$B$12:$R$114, MATCH(C8370, 'Annexe 1 – Données des équipes'!$B$12:$B$114,0),4)</f>
        <v>30</v>
      </c>
      <c r="I8370" s="25">
        <f>INDEX('Annexe 1 – Données des équipes'!$B$12:$R$114, MATCH(D8370, 'Annexe 1 – Données des équipes'!$B$12:$B$114,0),4)</f>
        <v>80</v>
      </c>
      <c r="J8370" s="25">
        <f t="shared" si="131"/>
        <v>1</v>
      </c>
    </row>
    <row r="8371" spans="2:10">
      <c r="B8371" s="3">
        <v>40823</v>
      </c>
      <c r="C8371" s="10" t="s">
        <v>25587</v>
      </c>
      <c r="D8371" s="10" t="s">
        <v>25588</v>
      </c>
      <c r="E8371" s="25">
        <v>1</v>
      </c>
      <c r="F8371" s="25">
        <v>2</v>
      </c>
      <c r="G8371" s="10" t="s">
        <v>25589</v>
      </c>
      <c r="H8371" s="25">
        <f>INDEX('Annexe 1 – Données des équipes'!$B$12:$R$114, MATCH(C8371, 'Annexe 1 – Données des équipes'!$B$12:$B$114,0),4)</f>
        <v>50</v>
      </c>
      <c r="I8371" s="25">
        <f>INDEX('Annexe 1 – Données des équipes'!$B$12:$R$114, MATCH(D8371, 'Annexe 1 – Données des équipes'!$B$12:$B$114,0),4)</f>
        <v>20</v>
      </c>
      <c r="J8371" s="25">
        <f t="shared" si="131"/>
        <v>1</v>
      </c>
    </row>
    <row r="8372" spans="2:10">
      <c r="B8372" s="3">
        <v>40823</v>
      </c>
      <c r="C8372" s="10" t="s">
        <v>25590</v>
      </c>
      <c r="D8372" s="10" t="s">
        <v>25591</v>
      </c>
      <c r="E8372" s="25">
        <v>0</v>
      </c>
      <c r="F8372" s="25">
        <v>1</v>
      </c>
      <c r="G8372" s="10" t="s">
        <v>25592</v>
      </c>
      <c r="H8372" s="25">
        <f>INDEX('Annexe 1 – Données des équipes'!$B$12:$R$114, MATCH(C8372, 'Annexe 1 – Données des équipes'!$B$12:$B$114,0),4)</f>
        <v>70</v>
      </c>
      <c r="I8372" s="25">
        <f>INDEX('Annexe 1 – Données des équipes'!$B$12:$R$114, MATCH(D8372, 'Annexe 1 – Données des équipes'!$B$12:$B$114,0),4)</f>
        <v>50</v>
      </c>
      <c r="J8372" s="25">
        <f t="shared" si="131"/>
        <v>1</v>
      </c>
    </row>
    <row r="8373" spans="2:10">
      <c r="B8373" s="3">
        <v>39697</v>
      </c>
      <c r="C8373" s="10" t="s">
        <v>25593</v>
      </c>
      <c r="D8373" s="10" t="s">
        <v>25594</v>
      </c>
      <c r="E8373" s="25">
        <v>1</v>
      </c>
      <c r="F8373" s="25">
        <v>2</v>
      </c>
      <c r="G8373" s="10" t="s">
        <v>25595</v>
      </c>
      <c r="H8373" s="25">
        <f>INDEX('Annexe 1 – Données des équipes'!$B$12:$R$114, MATCH(C8373, 'Annexe 1 – Données des équipes'!$B$12:$B$114,0),4)</f>
        <v>0</v>
      </c>
      <c r="I8373" s="25">
        <f>INDEX('Annexe 1 – Données des équipes'!$B$12:$R$114, MATCH(D8373, 'Annexe 1 – Données des équipes'!$B$12:$B$114,0),4)</f>
        <v>40</v>
      </c>
      <c r="J8373" s="25">
        <f t="shared" si="131"/>
        <v>1</v>
      </c>
    </row>
    <row r="8374" spans="2:10">
      <c r="B8374" s="3">
        <v>40827</v>
      </c>
      <c r="C8374" s="10" t="s">
        <v>25596</v>
      </c>
      <c r="D8374" s="10" t="s">
        <v>25597</v>
      </c>
      <c r="E8374" s="25">
        <v>1</v>
      </c>
      <c r="F8374" s="25">
        <v>2</v>
      </c>
      <c r="G8374" s="10" t="s">
        <v>25598</v>
      </c>
      <c r="H8374" s="25">
        <f>INDEX('Annexe 1 – Données des équipes'!$B$12:$R$114, MATCH(C8374, 'Annexe 1 – Données des équipes'!$B$12:$B$114,0),4)</f>
        <v>50</v>
      </c>
      <c r="I8374" s="25">
        <f>INDEX('Annexe 1 – Données des équipes'!$B$12:$R$114, MATCH(D8374, 'Annexe 1 – Données des équipes'!$B$12:$B$114,0),4)</f>
        <v>90</v>
      </c>
      <c r="J8374" s="25">
        <f t="shared" si="131"/>
        <v>1</v>
      </c>
    </row>
    <row r="8375" spans="2:10">
      <c r="B8375" s="3">
        <v>40827</v>
      </c>
      <c r="C8375" s="10" t="s">
        <v>25599</v>
      </c>
      <c r="D8375" s="10" t="s">
        <v>25600</v>
      </c>
      <c r="E8375" s="25">
        <v>0</v>
      </c>
      <c r="F8375" s="25">
        <v>1</v>
      </c>
      <c r="G8375" s="10" t="s">
        <v>25601</v>
      </c>
      <c r="H8375" s="25">
        <f>INDEX('Annexe 1 – Données des équipes'!$B$12:$R$114, MATCH(C8375, 'Annexe 1 – Données des équipes'!$B$12:$B$114,0),4)</f>
        <v>40</v>
      </c>
      <c r="I8375" s="25">
        <f>INDEX('Annexe 1 – Données des équipes'!$B$12:$R$114, MATCH(D8375, 'Annexe 1 – Données des équipes'!$B$12:$B$114,0),4)</f>
        <v>70</v>
      </c>
      <c r="J8375" s="25">
        <f t="shared" si="131"/>
        <v>1</v>
      </c>
    </row>
    <row r="8376" spans="2:10">
      <c r="B8376" s="3">
        <v>40827</v>
      </c>
      <c r="C8376" s="10" t="s">
        <v>25602</v>
      </c>
      <c r="D8376" s="10" t="s">
        <v>25603</v>
      </c>
      <c r="E8376" s="25">
        <v>0</v>
      </c>
      <c r="F8376" s="25">
        <v>1</v>
      </c>
      <c r="G8376" s="10" t="s">
        <v>25604</v>
      </c>
      <c r="H8376" s="25">
        <f>INDEX('Annexe 1 – Données des équipes'!$B$12:$R$114, MATCH(C8376, 'Annexe 1 – Données des équipes'!$B$12:$B$114,0),4)</f>
        <v>30</v>
      </c>
      <c r="I8376" s="25">
        <f>INDEX('Annexe 1 – Données des équipes'!$B$12:$R$114, MATCH(D8376, 'Annexe 1 – Données des équipes'!$B$12:$B$114,0),4)</f>
        <v>30</v>
      </c>
      <c r="J8376" s="25">
        <f t="shared" si="131"/>
        <v>1</v>
      </c>
    </row>
    <row r="8377" spans="2:10">
      <c r="B8377" s="3">
        <v>40827</v>
      </c>
      <c r="C8377" s="10" t="s">
        <v>25605</v>
      </c>
      <c r="D8377" s="10" t="s">
        <v>25606</v>
      </c>
      <c r="E8377" s="25">
        <v>2</v>
      </c>
      <c r="F8377" s="25">
        <v>1</v>
      </c>
      <c r="G8377" s="10" t="s">
        <v>25607</v>
      </c>
      <c r="H8377" s="25">
        <f>INDEX('Annexe 1 – Données des équipes'!$B$12:$R$114, MATCH(C8377, 'Annexe 1 – Données des équipes'!$B$12:$B$114,0),4)</f>
        <v>80</v>
      </c>
      <c r="I8377" s="25">
        <f>INDEX('Annexe 1 – Données des équipes'!$B$12:$R$114, MATCH(D8377, 'Annexe 1 – Données des équipes'!$B$12:$B$114,0),4)</f>
        <v>90</v>
      </c>
      <c r="J8377" s="25">
        <f t="shared" si="131"/>
        <v>1</v>
      </c>
    </row>
    <row r="8378" spans="2:10">
      <c r="B8378" s="3">
        <v>40827</v>
      </c>
      <c r="C8378" s="10" t="s">
        <v>25608</v>
      </c>
      <c r="D8378" s="10" t="s">
        <v>25609</v>
      </c>
      <c r="E8378" s="25">
        <v>1</v>
      </c>
      <c r="F8378" s="25">
        <v>2</v>
      </c>
      <c r="G8378" s="10" t="s">
        <v>25610</v>
      </c>
      <c r="H8378" s="25">
        <f>INDEX('Annexe 1 – Données des équipes'!$B$12:$R$114, MATCH(C8378, 'Annexe 1 – Données des équipes'!$B$12:$B$114,0),4)</f>
        <v>10</v>
      </c>
      <c r="I8378" s="25">
        <f>INDEX('Annexe 1 – Données des équipes'!$B$12:$R$114, MATCH(D8378, 'Annexe 1 – Données des équipes'!$B$12:$B$114,0),4)</f>
        <v>50</v>
      </c>
      <c r="J8378" s="25">
        <f t="shared" si="131"/>
        <v>1</v>
      </c>
    </row>
    <row r="8379" spans="2:10">
      <c r="B8379" s="3">
        <v>40827</v>
      </c>
      <c r="C8379" s="10" t="s">
        <v>25611</v>
      </c>
      <c r="D8379" s="10" t="s">
        <v>25612</v>
      </c>
      <c r="E8379" s="25">
        <v>2</v>
      </c>
      <c r="F8379" s="25">
        <v>1</v>
      </c>
      <c r="G8379" s="10" t="s">
        <v>25613</v>
      </c>
      <c r="H8379" s="25">
        <f>INDEX('Annexe 1 – Données des équipes'!$B$12:$R$114, MATCH(C8379, 'Annexe 1 – Données des équipes'!$B$12:$B$114,0),4)</f>
        <v>40</v>
      </c>
      <c r="I8379" s="25">
        <f>INDEX('Annexe 1 – Données des équipes'!$B$12:$R$114, MATCH(D8379, 'Annexe 1 – Données des équipes'!$B$12:$B$114,0),4)</f>
        <v>30</v>
      </c>
      <c r="J8379" s="25">
        <f t="shared" si="131"/>
        <v>1</v>
      </c>
    </row>
    <row r="8380" spans="2:10">
      <c r="B8380" s="3">
        <v>40827</v>
      </c>
      <c r="C8380" s="10" t="s">
        <v>25614</v>
      </c>
      <c r="D8380" s="10" t="s">
        <v>25615</v>
      </c>
      <c r="E8380" s="25">
        <v>2</v>
      </c>
      <c r="F8380" s="25">
        <v>1</v>
      </c>
      <c r="G8380" s="10" t="s">
        <v>25616</v>
      </c>
      <c r="H8380" s="25">
        <f>INDEX('Annexe 1 – Données des équipes'!$B$12:$R$114, MATCH(C8380, 'Annexe 1 – Données des équipes'!$B$12:$B$114,0),4)</f>
        <v>60</v>
      </c>
      <c r="I8380" s="25">
        <f>INDEX('Annexe 1 – Données des équipes'!$B$12:$R$114, MATCH(D8380, 'Annexe 1 – Données des équipes'!$B$12:$B$114,0),4)</f>
        <v>10</v>
      </c>
      <c r="J8380" s="25">
        <f t="shared" si="131"/>
        <v>1</v>
      </c>
    </row>
    <row r="8381" spans="2:10">
      <c r="B8381" s="3">
        <v>40827</v>
      </c>
      <c r="C8381" s="10" t="s">
        <v>25617</v>
      </c>
      <c r="D8381" s="10" t="s">
        <v>25618</v>
      </c>
      <c r="E8381" s="25">
        <v>2</v>
      </c>
      <c r="F8381" s="25">
        <v>1</v>
      </c>
      <c r="G8381" s="10" t="s">
        <v>25619</v>
      </c>
      <c r="H8381" s="25">
        <f>INDEX('Annexe 1 – Données des équipes'!$B$12:$R$114, MATCH(C8381, 'Annexe 1 – Données des équipes'!$B$12:$B$114,0),4)</f>
        <v>70</v>
      </c>
      <c r="I8381" s="25">
        <f>INDEX('Annexe 1 – Données des équipes'!$B$12:$R$114, MATCH(D8381, 'Annexe 1 – Données des équipes'!$B$12:$B$114,0),4)</f>
        <v>20</v>
      </c>
      <c r="J8381" s="25">
        <f t="shared" si="131"/>
        <v>1</v>
      </c>
    </row>
    <row r="8382" spans="2:10">
      <c r="B8382" s="3">
        <v>40827</v>
      </c>
      <c r="C8382" s="10" t="s">
        <v>25620</v>
      </c>
      <c r="D8382" s="10" t="s">
        <v>25621</v>
      </c>
      <c r="E8382" s="25">
        <v>1</v>
      </c>
      <c r="F8382" s="25">
        <v>2</v>
      </c>
      <c r="G8382" s="10" t="s">
        <v>25622</v>
      </c>
      <c r="H8382" s="25">
        <f>INDEX('Annexe 1 – Données des équipes'!$B$12:$R$114, MATCH(C8382, 'Annexe 1 – Données des équipes'!$B$12:$B$114,0),4)</f>
        <v>80</v>
      </c>
      <c r="I8382" s="25">
        <f>INDEX('Annexe 1 – Données des équipes'!$B$12:$R$114, MATCH(D8382, 'Annexe 1 – Données des équipes'!$B$12:$B$114,0),4)</f>
        <v>90</v>
      </c>
      <c r="J8382" s="25">
        <f t="shared" si="131"/>
        <v>1</v>
      </c>
    </row>
    <row r="8383" spans="2:10">
      <c r="B8383" s="3">
        <v>40827</v>
      </c>
      <c r="C8383" s="10" t="s">
        <v>25623</v>
      </c>
      <c r="D8383" s="10" t="s">
        <v>25624</v>
      </c>
      <c r="E8383" s="25">
        <v>1</v>
      </c>
      <c r="F8383" s="25">
        <v>0</v>
      </c>
      <c r="G8383" s="10" t="s">
        <v>25625</v>
      </c>
      <c r="H8383" s="25">
        <f>INDEX('Annexe 1 – Données des équipes'!$B$12:$R$114, MATCH(C8383, 'Annexe 1 – Données des équipes'!$B$12:$B$114,0),4)</f>
        <v>40</v>
      </c>
      <c r="I8383" s="25">
        <f>INDEX('Annexe 1 – Données des équipes'!$B$12:$R$114, MATCH(D8383, 'Annexe 1 – Données des équipes'!$B$12:$B$114,0),4)</f>
        <v>70</v>
      </c>
      <c r="J8383" s="25">
        <f t="shared" si="131"/>
        <v>1</v>
      </c>
    </row>
    <row r="8384" spans="2:10">
      <c r="B8384" s="3">
        <v>40827</v>
      </c>
      <c r="C8384" s="10" t="s">
        <v>25626</v>
      </c>
      <c r="D8384" s="10" t="s">
        <v>25627</v>
      </c>
      <c r="E8384" s="25">
        <v>3</v>
      </c>
      <c r="F8384" s="25">
        <v>2</v>
      </c>
      <c r="G8384" s="10" t="s">
        <v>25628</v>
      </c>
      <c r="H8384" s="25">
        <f>INDEX('Annexe 1 – Données des équipes'!$B$12:$R$114, MATCH(C8384, 'Annexe 1 – Données des équipes'!$B$12:$B$114,0),4)</f>
        <v>80</v>
      </c>
      <c r="I8384" s="25">
        <f>INDEX('Annexe 1 – Données des équipes'!$B$12:$R$114, MATCH(D8384, 'Annexe 1 – Données des équipes'!$B$12:$B$114,0),4)</f>
        <v>80</v>
      </c>
      <c r="J8384" s="25">
        <f t="shared" si="131"/>
        <v>1</v>
      </c>
    </row>
    <row r="8385" spans="2:10">
      <c r="B8385" s="3">
        <v>40827</v>
      </c>
      <c r="C8385" s="10" t="s">
        <v>25629</v>
      </c>
      <c r="D8385" s="10" t="s">
        <v>25630</v>
      </c>
      <c r="E8385" s="25">
        <v>1</v>
      </c>
      <c r="F8385" s="25">
        <v>0</v>
      </c>
      <c r="G8385" s="10" t="s">
        <v>25631</v>
      </c>
      <c r="H8385" s="25">
        <f>INDEX('Annexe 1 – Données des équipes'!$B$12:$R$114, MATCH(C8385, 'Annexe 1 – Données des équipes'!$B$12:$B$114,0),4)</f>
        <v>60</v>
      </c>
      <c r="I8385" s="25">
        <f>INDEX('Annexe 1 – Données des équipes'!$B$12:$R$114, MATCH(D8385, 'Annexe 1 – Données des équipes'!$B$12:$B$114,0),4)</f>
        <v>90</v>
      </c>
      <c r="J8385" s="25">
        <f t="shared" si="131"/>
        <v>1</v>
      </c>
    </row>
    <row r="8386" spans="2:10">
      <c r="B8386" s="3">
        <v>40853</v>
      </c>
      <c r="C8386" s="10" t="s">
        <v>25632</v>
      </c>
      <c r="D8386" s="10" t="s">
        <v>25633</v>
      </c>
      <c r="E8386" s="25">
        <v>1</v>
      </c>
      <c r="F8386" s="25">
        <v>0</v>
      </c>
      <c r="G8386" s="10" t="s">
        <v>25634</v>
      </c>
      <c r="H8386" s="25">
        <f>INDEX('Annexe 1 – Données des équipes'!$B$12:$R$114, MATCH(C8386, 'Annexe 1 – Données des équipes'!$B$12:$B$114,0),4)</f>
        <v>30</v>
      </c>
      <c r="I8386" s="25">
        <f>INDEX('Annexe 1 – Données des équipes'!$B$12:$R$114, MATCH(D8386, 'Annexe 1 – Données des équipes'!$B$12:$B$114,0),4)</f>
        <v>0</v>
      </c>
      <c r="J8386" s="25">
        <f t="shared" si="131"/>
        <v>1</v>
      </c>
    </row>
    <row r="8387" spans="2:10">
      <c r="B8387" s="3">
        <v>40858</v>
      </c>
      <c r="C8387" s="10" t="s">
        <v>25635</v>
      </c>
      <c r="D8387" s="10" t="s">
        <v>25636</v>
      </c>
      <c r="E8387" s="25">
        <v>2</v>
      </c>
      <c r="F8387" s="25">
        <v>1</v>
      </c>
      <c r="G8387" s="10" t="s">
        <v>25637</v>
      </c>
      <c r="H8387" s="25">
        <f>INDEX('Annexe 1 – Données des équipes'!$B$12:$R$114, MATCH(C8387, 'Annexe 1 – Données des équipes'!$B$12:$B$114,0),4)</f>
        <v>90</v>
      </c>
      <c r="I8387" s="25">
        <f>INDEX('Annexe 1 – Données des équipes'!$B$12:$R$114, MATCH(D8387, 'Annexe 1 – Données des équipes'!$B$12:$B$114,0),4)</f>
        <v>50</v>
      </c>
      <c r="J8387" s="25">
        <f t="shared" si="131"/>
        <v>1</v>
      </c>
    </row>
    <row r="8388" spans="2:10">
      <c r="B8388" s="3">
        <v>40858</v>
      </c>
      <c r="C8388" s="10" t="s">
        <v>25638</v>
      </c>
      <c r="D8388" s="10" t="s">
        <v>25639</v>
      </c>
      <c r="E8388" s="25">
        <v>1</v>
      </c>
      <c r="F8388" s="25">
        <v>0</v>
      </c>
      <c r="G8388" s="10" t="s">
        <v>25640</v>
      </c>
      <c r="H8388" s="25">
        <f>INDEX('Annexe 1 – Données des équipes'!$B$12:$R$114, MATCH(C8388, 'Annexe 1 – Données des équipes'!$B$12:$B$114,0),4)</f>
        <v>30</v>
      </c>
      <c r="I8388" s="25">
        <f>INDEX('Annexe 1 – Données des équipes'!$B$12:$R$114, MATCH(D8388, 'Annexe 1 – Données des équipes'!$B$12:$B$114,0),4)</f>
        <v>30</v>
      </c>
      <c r="J8388" s="25">
        <f t="shared" si="131"/>
        <v>1</v>
      </c>
    </row>
    <row r="8389" spans="2:10">
      <c r="B8389" s="3">
        <v>40858</v>
      </c>
      <c r="C8389" s="10" t="s">
        <v>25641</v>
      </c>
      <c r="D8389" s="10" t="s">
        <v>25642</v>
      </c>
      <c r="E8389" s="25">
        <v>0</v>
      </c>
      <c r="F8389" s="25">
        <v>1</v>
      </c>
      <c r="G8389" s="10" t="s">
        <v>25643</v>
      </c>
      <c r="H8389" s="25">
        <f>INDEX('Annexe 1 – Données des équipes'!$B$12:$R$114, MATCH(C8389, 'Annexe 1 – Données des équipes'!$B$12:$B$114,0),4)</f>
        <v>0</v>
      </c>
      <c r="I8389" s="25">
        <f>INDEX('Annexe 1 – Données des équipes'!$B$12:$R$114, MATCH(D8389, 'Annexe 1 – Données des équipes'!$B$12:$B$114,0),4)</f>
        <v>0</v>
      </c>
      <c r="J8389" s="25">
        <f t="shared" si="131"/>
        <v>1</v>
      </c>
    </row>
    <row r="8390" spans="2:10">
      <c r="B8390" s="3">
        <v>40858</v>
      </c>
      <c r="C8390" s="10" t="s">
        <v>25644</v>
      </c>
      <c r="D8390" s="10" t="s">
        <v>25645</v>
      </c>
      <c r="E8390" s="25">
        <v>0</v>
      </c>
      <c r="F8390" s="25">
        <v>1</v>
      </c>
      <c r="G8390" s="10" t="s">
        <v>25646</v>
      </c>
      <c r="H8390" s="25">
        <f>INDEX('Annexe 1 – Données des équipes'!$B$12:$R$114, MATCH(C8390, 'Annexe 1 – Données des équipes'!$B$12:$B$114,0),4)</f>
        <v>50</v>
      </c>
      <c r="I8390" s="25">
        <f>INDEX('Annexe 1 – Données des équipes'!$B$12:$R$114, MATCH(D8390, 'Annexe 1 – Données des équipes'!$B$12:$B$114,0),4)</f>
        <v>0</v>
      </c>
      <c r="J8390" s="25">
        <f t="shared" si="131"/>
        <v>1</v>
      </c>
    </row>
    <row r="8391" spans="2:10">
      <c r="B8391" s="3">
        <v>40858</v>
      </c>
      <c r="C8391" s="10" t="s">
        <v>25647</v>
      </c>
      <c r="D8391" s="10" t="s">
        <v>25648</v>
      </c>
      <c r="E8391" s="25">
        <v>1</v>
      </c>
      <c r="F8391" s="25">
        <v>0</v>
      </c>
      <c r="G8391" s="10" t="s">
        <v>25649</v>
      </c>
      <c r="H8391" s="25">
        <f>INDEX('Annexe 1 – Données des équipes'!$B$12:$R$114, MATCH(C8391, 'Annexe 1 – Données des équipes'!$B$12:$B$114,0),4)</f>
        <v>20</v>
      </c>
      <c r="I8391" s="25">
        <f>INDEX('Annexe 1 – Données des équipes'!$B$12:$R$114, MATCH(D8391, 'Annexe 1 – Données des équipes'!$B$12:$B$114,0),4)</f>
        <v>60</v>
      </c>
      <c r="J8391" s="25">
        <f t="shared" si="131"/>
        <v>1</v>
      </c>
    </row>
    <row r="8392" spans="2:10">
      <c r="B8392" s="3">
        <v>40858</v>
      </c>
      <c r="C8392" s="10" t="s">
        <v>25650</v>
      </c>
      <c r="D8392" s="10" t="s">
        <v>25651</v>
      </c>
      <c r="E8392" s="25">
        <v>2</v>
      </c>
      <c r="F8392" s="25">
        <v>1</v>
      </c>
      <c r="G8392" s="10" t="s">
        <v>25652</v>
      </c>
      <c r="H8392" s="25">
        <f>INDEX('Annexe 1 – Données des équipes'!$B$12:$R$114, MATCH(C8392, 'Annexe 1 – Données des équipes'!$B$12:$B$114,0),4)</f>
        <v>70</v>
      </c>
      <c r="I8392" s="25">
        <f>INDEX('Annexe 1 – Données des équipes'!$B$12:$R$114, MATCH(D8392, 'Annexe 1 – Données des équipes'!$B$12:$B$114,0),4)</f>
        <v>70</v>
      </c>
      <c r="J8392" s="25">
        <f t="shared" si="131"/>
        <v>1</v>
      </c>
    </row>
    <row r="8393" spans="2:10">
      <c r="B8393" s="3">
        <v>40859</v>
      </c>
      <c r="C8393" s="10" t="s">
        <v>25653</v>
      </c>
      <c r="D8393" s="10" t="s">
        <v>25654</v>
      </c>
      <c r="E8393" s="25">
        <v>1</v>
      </c>
      <c r="F8393" s="25">
        <v>0</v>
      </c>
      <c r="G8393" s="10" t="s">
        <v>25655</v>
      </c>
      <c r="H8393" s="25">
        <f>INDEX('Annexe 1 – Données des équipes'!$B$12:$R$114, MATCH(C8393, 'Annexe 1 – Données des équipes'!$B$12:$B$114,0),4)</f>
        <v>20</v>
      </c>
      <c r="I8393" s="25">
        <f>INDEX('Annexe 1 – Données des équipes'!$B$12:$R$114, MATCH(D8393, 'Annexe 1 – Données des équipes'!$B$12:$B$114,0),4)</f>
        <v>40</v>
      </c>
      <c r="J8393" s="25">
        <f t="shared" si="131"/>
        <v>1</v>
      </c>
    </row>
    <row r="8394" spans="2:10">
      <c r="B8394" s="3">
        <v>40859</v>
      </c>
      <c r="C8394" s="10" t="s">
        <v>25656</v>
      </c>
      <c r="D8394" s="10" t="s">
        <v>25657</v>
      </c>
      <c r="E8394" s="25">
        <v>1</v>
      </c>
      <c r="F8394" s="25">
        <v>0</v>
      </c>
      <c r="G8394" s="10" t="s">
        <v>25658</v>
      </c>
      <c r="H8394" s="25">
        <f>INDEX('Annexe 1 – Données des équipes'!$B$12:$R$114, MATCH(C8394, 'Annexe 1 – Données des équipes'!$B$12:$B$114,0),4)</f>
        <v>90</v>
      </c>
      <c r="I8394" s="25">
        <f>INDEX('Annexe 1 – Données des équipes'!$B$12:$R$114, MATCH(D8394, 'Annexe 1 – Données des équipes'!$B$12:$B$114,0),4)</f>
        <v>90</v>
      </c>
      <c r="J8394" s="25">
        <f t="shared" si="131"/>
        <v>1</v>
      </c>
    </row>
    <row r="8395" spans="2:10">
      <c r="B8395" s="3">
        <v>40862</v>
      </c>
      <c r="C8395" s="10" t="s">
        <v>25659</v>
      </c>
      <c r="D8395" s="10" t="s">
        <v>25660</v>
      </c>
      <c r="E8395" s="25">
        <v>1</v>
      </c>
      <c r="F8395" s="25">
        <v>2</v>
      </c>
      <c r="G8395" s="10" t="s">
        <v>25661</v>
      </c>
      <c r="H8395" s="25">
        <f>INDEX('Annexe 1 – Données des équipes'!$B$12:$R$114, MATCH(C8395, 'Annexe 1 – Données des équipes'!$B$12:$B$114,0),4)</f>
        <v>90</v>
      </c>
      <c r="I8395" s="25">
        <f>INDEX('Annexe 1 – Données des équipes'!$B$12:$R$114, MATCH(D8395, 'Annexe 1 – Données des équipes'!$B$12:$B$114,0),4)</f>
        <v>90</v>
      </c>
      <c r="J8395" s="25">
        <f t="shared" si="131"/>
        <v>1</v>
      </c>
    </row>
    <row r="8396" spans="2:10">
      <c r="B8396" s="3">
        <v>40862</v>
      </c>
      <c r="C8396" s="10" t="s">
        <v>25662</v>
      </c>
      <c r="D8396" s="10" t="s">
        <v>25663</v>
      </c>
      <c r="E8396" s="25">
        <v>2</v>
      </c>
      <c r="F8396" s="25">
        <v>1</v>
      </c>
      <c r="G8396" s="10" t="s">
        <v>25664</v>
      </c>
      <c r="H8396" s="25">
        <f>INDEX('Annexe 1 – Données des équipes'!$B$12:$R$114, MATCH(C8396, 'Annexe 1 – Données des équipes'!$B$12:$B$114,0),4)</f>
        <v>80</v>
      </c>
      <c r="I8396" s="25">
        <f>INDEX('Annexe 1 – Données des équipes'!$B$12:$R$114, MATCH(D8396, 'Annexe 1 – Données des équipes'!$B$12:$B$114,0),4)</f>
        <v>30</v>
      </c>
      <c r="J8396" s="25">
        <f t="shared" si="131"/>
        <v>1</v>
      </c>
    </row>
    <row r="8397" spans="2:10">
      <c r="B8397" s="3">
        <v>40862</v>
      </c>
      <c r="C8397" s="10" t="s">
        <v>25665</v>
      </c>
      <c r="D8397" s="10" t="s">
        <v>25666</v>
      </c>
      <c r="E8397" s="25">
        <v>1</v>
      </c>
      <c r="F8397" s="25">
        <v>0</v>
      </c>
      <c r="G8397" s="10" t="s">
        <v>25667</v>
      </c>
      <c r="H8397" s="25">
        <f>INDEX('Annexe 1 – Données des équipes'!$B$12:$R$114, MATCH(C8397, 'Annexe 1 – Données des équipes'!$B$12:$B$114,0),4)</f>
        <v>90</v>
      </c>
      <c r="I8397" s="25">
        <f>INDEX('Annexe 1 – Données des équipes'!$B$12:$R$114, MATCH(D8397, 'Annexe 1 – Données des équipes'!$B$12:$B$114,0),4)</f>
        <v>80</v>
      </c>
      <c r="J8397" s="25">
        <f t="shared" si="131"/>
        <v>1</v>
      </c>
    </row>
    <row r="8398" spans="2:10">
      <c r="B8398" s="3">
        <v>40862</v>
      </c>
      <c r="C8398" s="10" t="s">
        <v>25668</v>
      </c>
      <c r="D8398" s="10" t="s">
        <v>25669</v>
      </c>
      <c r="E8398" s="25">
        <v>0</v>
      </c>
      <c r="F8398" s="25">
        <v>1</v>
      </c>
      <c r="G8398" s="10" t="s">
        <v>25670</v>
      </c>
      <c r="H8398" s="25">
        <f>INDEX('Annexe 1 – Données des équipes'!$B$12:$R$114, MATCH(C8398, 'Annexe 1 – Données des équipes'!$B$12:$B$114,0),4)</f>
        <v>90</v>
      </c>
      <c r="I8398" s="25">
        <f>INDEX('Annexe 1 – Données des équipes'!$B$12:$R$114, MATCH(D8398, 'Annexe 1 – Données des équipes'!$B$12:$B$114,0),4)</f>
        <v>80</v>
      </c>
      <c r="J8398" s="25">
        <f t="shared" si="131"/>
        <v>1</v>
      </c>
    </row>
    <row r="8399" spans="2:10">
      <c r="B8399" s="3">
        <v>40862</v>
      </c>
      <c r="C8399" s="10" t="s">
        <v>25671</v>
      </c>
      <c r="D8399" s="10" t="s">
        <v>25672</v>
      </c>
      <c r="E8399" s="25">
        <v>2</v>
      </c>
      <c r="F8399" s="25">
        <v>1</v>
      </c>
      <c r="G8399" s="10" t="s">
        <v>25673</v>
      </c>
      <c r="H8399" s="25">
        <f>INDEX('Annexe 1 – Données des équipes'!$B$12:$R$114, MATCH(C8399, 'Annexe 1 – Données des équipes'!$B$12:$B$114,0),4)</f>
        <v>0</v>
      </c>
      <c r="I8399" s="25">
        <f>INDEX('Annexe 1 – Données des équipes'!$B$12:$R$114, MATCH(D8399, 'Annexe 1 – Données des équipes'!$B$12:$B$114,0),4)</f>
        <v>20</v>
      </c>
      <c r="J8399" s="25">
        <f t="shared" si="131"/>
        <v>1</v>
      </c>
    </row>
    <row r="8400" spans="2:10">
      <c r="B8400" s="3">
        <v>40862</v>
      </c>
      <c r="C8400" s="10" t="s">
        <v>25674</v>
      </c>
      <c r="D8400" s="10" t="s">
        <v>25675</v>
      </c>
      <c r="E8400" s="25">
        <v>2</v>
      </c>
      <c r="F8400" s="25">
        <v>1</v>
      </c>
      <c r="G8400" s="10" t="s">
        <v>25676</v>
      </c>
      <c r="H8400" s="25">
        <f>INDEX('Annexe 1 – Données des équipes'!$B$12:$R$114, MATCH(C8400, 'Annexe 1 – Données des équipes'!$B$12:$B$114,0),4)</f>
        <v>0</v>
      </c>
      <c r="I8400" s="25">
        <f>INDEX('Annexe 1 – Données des équipes'!$B$12:$R$114, MATCH(D8400, 'Annexe 1 – Données des équipes'!$B$12:$B$114,0),4)</f>
        <v>70</v>
      </c>
      <c r="J8400" s="25">
        <f t="shared" si="131"/>
        <v>1</v>
      </c>
    </row>
    <row r="8401" spans="2:10">
      <c r="B8401" s="3">
        <v>40862</v>
      </c>
      <c r="C8401" s="10" t="s">
        <v>25677</v>
      </c>
      <c r="D8401" s="10" t="s">
        <v>25678</v>
      </c>
      <c r="E8401" s="25">
        <v>2</v>
      </c>
      <c r="F8401" s="25">
        <v>1</v>
      </c>
      <c r="G8401" s="10" t="s">
        <v>25679</v>
      </c>
      <c r="H8401" s="25">
        <f>INDEX('Annexe 1 – Données des équipes'!$B$12:$R$114, MATCH(C8401, 'Annexe 1 – Données des équipes'!$B$12:$B$114,0),4)</f>
        <v>80</v>
      </c>
      <c r="I8401" s="25">
        <f>INDEX('Annexe 1 – Données des équipes'!$B$12:$R$114, MATCH(D8401, 'Annexe 1 – Données des équipes'!$B$12:$B$114,0),4)</f>
        <v>40</v>
      </c>
      <c r="J8401" s="25">
        <f t="shared" si="131"/>
        <v>1</v>
      </c>
    </row>
    <row r="8402" spans="2:10">
      <c r="B8402" s="3">
        <v>40862</v>
      </c>
      <c r="C8402" s="10" t="s">
        <v>25680</v>
      </c>
      <c r="D8402" s="10" t="s">
        <v>25681</v>
      </c>
      <c r="E8402" s="25">
        <v>2</v>
      </c>
      <c r="F8402" s="25">
        <v>1</v>
      </c>
      <c r="G8402" s="10" t="s">
        <v>25682</v>
      </c>
      <c r="H8402" s="25">
        <f>INDEX('Annexe 1 – Données des équipes'!$B$12:$R$114, MATCH(C8402, 'Annexe 1 – Données des équipes'!$B$12:$B$114,0),4)</f>
        <v>60</v>
      </c>
      <c r="I8402" s="25">
        <f>INDEX('Annexe 1 – Données des équipes'!$B$12:$R$114, MATCH(D8402, 'Annexe 1 – Données des équipes'!$B$12:$B$114,0),4)</f>
        <v>60</v>
      </c>
      <c r="J8402" s="25">
        <f t="shared" ref="J8402:J8465" si="132">ABS(F8402-E8402)</f>
        <v>1</v>
      </c>
    </row>
    <row r="8403" spans="2:10">
      <c r="B8403" s="3">
        <v>40862</v>
      </c>
      <c r="C8403" s="10" t="s">
        <v>25683</v>
      </c>
      <c r="D8403" s="10" t="s">
        <v>25684</v>
      </c>
      <c r="E8403" s="25">
        <v>1</v>
      </c>
      <c r="F8403" s="25">
        <v>0</v>
      </c>
      <c r="G8403" s="10" t="s">
        <v>25685</v>
      </c>
      <c r="H8403" s="25">
        <f>INDEX('Annexe 1 – Données des équipes'!$B$12:$R$114, MATCH(C8403, 'Annexe 1 – Données des équipes'!$B$12:$B$114,0),4)</f>
        <v>60</v>
      </c>
      <c r="I8403" s="25">
        <f>INDEX('Annexe 1 – Données des équipes'!$B$12:$R$114, MATCH(D8403, 'Annexe 1 – Données des équipes'!$B$12:$B$114,0),4)</f>
        <v>50</v>
      </c>
      <c r="J8403" s="25">
        <f t="shared" si="132"/>
        <v>1</v>
      </c>
    </row>
    <row r="8404" spans="2:10">
      <c r="B8404" s="3">
        <v>40862</v>
      </c>
      <c r="C8404" s="10" t="s">
        <v>25686</v>
      </c>
      <c r="D8404" s="10" t="s">
        <v>25687</v>
      </c>
      <c r="E8404" s="25">
        <v>2</v>
      </c>
      <c r="F8404" s="25">
        <v>1</v>
      </c>
      <c r="G8404" s="10" t="s">
        <v>25688</v>
      </c>
      <c r="H8404" s="25">
        <f>INDEX('Annexe 1 – Données des équipes'!$B$12:$R$114, MATCH(C8404, 'Annexe 1 – Données des équipes'!$B$12:$B$114,0),4)</f>
        <v>10</v>
      </c>
      <c r="I8404" s="25">
        <f>INDEX('Annexe 1 – Données des équipes'!$B$12:$R$114, MATCH(D8404, 'Annexe 1 – Données des équipes'!$B$12:$B$114,0),4)</f>
        <v>20</v>
      </c>
      <c r="J8404" s="25">
        <f t="shared" si="132"/>
        <v>1</v>
      </c>
    </row>
    <row r="8405" spans="2:10">
      <c r="B8405" s="3">
        <v>40883</v>
      </c>
      <c r="C8405" s="10" t="s">
        <v>25689</v>
      </c>
      <c r="D8405" s="10" t="s">
        <v>25690</v>
      </c>
      <c r="E8405" s="25">
        <v>1</v>
      </c>
      <c r="F8405" s="25">
        <v>0</v>
      </c>
      <c r="G8405" s="10" t="s">
        <v>25691</v>
      </c>
      <c r="H8405" s="25">
        <f>INDEX('Annexe 1 – Données des équipes'!$B$12:$R$114, MATCH(C8405, 'Annexe 1 – Données des équipes'!$B$12:$B$114,0),4)</f>
        <v>0</v>
      </c>
      <c r="I8405" s="25">
        <f>INDEX('Annexe 1 – Données des équipes'!$B$12:$R$114, MATCH(D8405, 'Annexe 1 – Données des équipes'!$B$12:$B$114,0),4)</f>
        <v>10</v>
      </c>
      <c r="J8405" s="25">
        <f t="shared" si="132"/>
        <v>1</v>
      </c>
    </row>
    <row r="8406" spans="2:10">
      <c r="B8406" s="3">
        <v>40898</v>
      </c>
      <c r="C8406" s="10" t="s">
        <v>25692</v>
      </c>
      <c r="D8406" s="10" t="s">
        <v>25693</v>
      </c>
      <c r="E8406" s="25">
        <v>3</v>
      </c>
      <c r="F8406" s="25">
        <v>2</v>
      </c>
      <c r="G8406" s="10" t="s">
        <v>25694</v>
      </c>
      <c r="H8406" s="25">
        <f>INDEX('Annexe 1 – Données des équipes'!$B$12:$R$114, MATCH(C8406, 'Annexe 1 – Données des équipes'!$B$12:$B$114,0),4)</f>
        <v>80</v>
      </c>
      <c r="I8406" s="25">
        <f>INDEX('Annexe 1 – Données des équipes'!$B$12:$R$114, MATCH(D8406, 'Annexe 1 – Données des équipes'!$B$12:$B$114,0),4)</f>
        <v>70</v>
      </c>
      <c r="J8406" s="25">
        <f t="shared" si="132"/>
        <v>1</v>
      </c>
    </row>
    <row r="8407" spans="2:10">
      <c r="B8407" s="3">
        <v>38889</v>
      </c>
      <c r="C8407" s="10" t="s">
        <v>25695</v>
      </c>
      <c r="D8407" s="10" t="s">
        <v>25696</v>
      </c>
      <c r="E8407" s="25">
        <v>3</v>
      </c>
      <c r="F8407" s="25">
        <v>2</v>
      </c>
      <c r="G8407" s="10" t="s">
        <v>25697</v>
      </c>
      <c r="H8407" s="25">
        <f>INDEX('Annexe 1 – Données des équipes'!$B$12:$R$114, MATCH(C8407, 'Annexe 1 – Données des équipes'!$B$12:$B$114,0),4)</f>
        <v>30</v>
      </c>
      <c r="I8407" s="25">
        <f>INDEX('Annexe 1 – Données des équipes'!$B$12:$R$114, MATCH(D8407, 'Annexe 1 – Données des équipes'!$B$12:$B$114,0),4)</f>
        <v>70</v>
      </c>
      <c r="J8407" s="25">
        <f t="shared" si="132"/>
        <v>1</v>
      </c>
    </row>
    <row r="8408" spans="2:10">
      <c r="B8408" s="3">
        <v>40925</v>
      </c>
      <c r="C8408" s="10" t="s">
        <v>25698</v>
      </c>
      <c r="D8408" s="10" t="s">
        <v>25699</v>
      </c>
      <c r="E8408" s="25">
        <v>1</v>
      </c>
      <c r="F8408" s="25">
        <v>0</v>
      </c>
      <c r="G8408" s="10" t="s">
        <v>25700</v>
      </c>
      <c r="H8408" s="25">
        <f>INDEX('Annexe 1 – Données des équipes'!$B$12:$R$114, MATCH(C8408, 'Annexe 1 – Données des équipes'!$B$12:$B$114,0),4)</f>
        <v>0</v>
      </c>
      <c r="I8408" s="25">
        <f>INDEX('Annexe 1 – Données des équipes'!$B$12:$R$114, MATCH(D8408, 'Annexe 1 – Données des équipes'!$B$12:$B$114,0),4)</f>
        <v>30</v>
      </c>
      <c r="J8408" s="25">
        <f t="shared" si="132"/>
        <v>1</v>
      </c>
    </row>
    <row r="8409" spans="2:10">
      <c r="B8409" s="3">
        <v>40929</v>
      </c>
      <c r="C8409" s="10" t="s">
        <v>25701</v>
      </c>
      <c r="D8409" s="10" t="s">
        <v>25702</v>
      </c>
      <c r="E8409" s="25">
        <v>1</v>
      </c>
      <c r="F8409" s="25">
        <v>2</v>
      </c>
      <c r="G8409" s="10" t="s">
        <v>25703</v>
      </c>
      <c r="H8409" s="25">
        <f>INDEX('Annexe 1 – Données des équipes'!$B$12:$R$114, MATCH(C8409, 'Annexe 1 – Données des équipes'!$B$12:$B$114,0),4)</f>
        <v>70</v>
      </c>
      <c r="I8409" s="25">
        <f>INDEX('Annexe 1 – Données des équipes'!$B$12:$R$114, MATCH(D8409, 'Annexe 1 – Données des équipes'!$B$12:$B$114,0),4)</f>
        <v>10</v>
      </c>
      <c r="J8409" s="25">
        <f t="shared" si="132"/>
        <v>1</v>
      </c>
    </row>
    <row r="8410" spans="2:10">
      <c r="B8410" s="3">
        <v>40930</v>
      </c>
      <c r="C8410" s="10" t="s">
        <v>25704</v>
      </c>
      <c r="D8410" s="10" t="s">
        <v>25705</v>
      </c>
      <c r="E8410" s="25">
        <v>1</v>
      </c>
      <c r="F8410" s="25">
        <v>0</v>
      </c>
      <c r="G8410" s="10" t="s">
        <v>25706</v>
      </c>
      <c r="H8410" s="25">
        <f>INDEX('Annexe 1 – Données des équipes'!$B$12:$R$114, MATCH(C8410, 'Annexe 1 – Données des équipes'!$B$12:$B$114,0),4)</f>
        <v>0</v>
      </c>
      <c r="I8410" s="25">
        <f>INDEX('Annexe 1 – Données des équipes'!$B$12:$R$114, MATCH(D8410, 'Annexe 1 – Données des équipes'!$B$12:$B$114,0),4)</f>
        <v>30</v>
      </c>
      <c r="J8410" s="25">
        <f t="shared" si="132"/>
        <v>1</v>
      </c>
    </row>
    <row r="8411" spans="2:10">
      <c r="B8411" s="3">
        <v>40931</v>
      </c>
      <c r="C8411" s="10" t="s">
        <v>25707</v>
      </c>
      <c r="D8411" s="10" t="s">
        <v>25708</v>
      </c>
      <c r="E8411" s="25">
        <v>1</v>
      </c>
      <c r="F8411" s="25">
        <v>2</v>
      </c>
      <c r="G8411" s="10" t="s">
        <v>25709</v>
      </c>
      <c r="H8411" s="25">
        <f>INDEX('Annexe 1 – Données des équipes'!$B$12:$R$114, MATCH(C8411, 'Annexe 1 – Données des équipes'!$B$12:$B$114,0),4)</f>
        <v>50</v>
      </c>
      <c r="I8411" s="25">
        <f>INDEX('Annexe 1 – Données des équipes'!$B$12:$R$114, MATCH(D8411, 'Annexe 1 – Données des équipes'!$B$12:$B$114,0),4)</f>
        <v>40</v>
      </c>
      <c r="J8411" s="25">
        <f t="shared" si="132"/>
        <v>1</v>
      </c>
    </row>
    <row r="8412" spans="2:10">
      <c r="B8412" s="3">
        <v>40932</v>
      </c>
      <c r="C8412" s="10" t="s">
        <v>25710</v>
      </c>
      <c r="D8412" s="10" t="s">
        <v>25711</v>
      </c>
      <c r="E8412" s="25">
        <v>1</v>
      </c>
      <c r="F8412" s="25">
        <v>0</v>
      </c>
      <c r="G8412" s="10" t="s">
        <v>25712</v>
      </c>
      <c r="H8412" s="25">
        <f>INDEX('Annexe 1 – Données des équipes'!$B$12:$R$114, MATCH(C8412, 'Annexe 1 – Données des équipes'!$B$12:$B$114,0),4)</f>
        <v>20</v>
      </c>
      <c r="I8412" s="25">
        <f>INDEX('Annexe 1 – Données des équipes'!$B$12:$R$114, MATCH(D8412, 'Annexe 1 – Données des équipes'!$B$12:$B$114,0),4)</f>
        <v>10</v>
      </c>
      <c r="J8412" s="25">
        <f t="shared" si="132"/>
        <v>1</v>
      </c>
    </row>
    <row r="8413" spans="2:10">
      <c r="B8413" s="3">
        <v>40937</v>
      </c>
      <c r="C8413" s="10" t="s">
        <v>25713</v>
      </c>
      <c r="D8413" s="10" t="s">
        <v>25714</v>
      </c>
      <c r="E8413" s="25">
        <v>2</v>
      </c>
      <c r="F8413" s="25">
        <v>1</v>
      </c>
      <c r="G8413" s="10" t="s">
        <v>25715</v>
      </c>
      <c r="H8413" s="25">
        <f>INDEX('Annexe 1 – Données des équipes'!$B$12:$R$114, MATCH(C8413, 'Annexe 1 – Données des équipes'!$B$12:$B$114,0),4)</f>
        <v>10</v>
      </c>
      <c r="I8413" s="25">
        <f>INDEX('Annexe 1 – Données des équipes'!$B$12:$R$114, MATCH(D8413, 'Annexe 1 – Données des équipes'!$B$12:$B$114,0),4)</f>
        <v>70</v>
      </c>
      <c r="J8413" s="25">
        <f t="shared" si="132"/>
        <v>1</v>
      </c>
    </row>
    <row r="8414" spans="2:10">
      <c r="B8414" s="3">
        <v>40937</v>
      </c>
      <c r="C8414" s="10" t="s">
        <v>25716</v>
      </c>
      <c r="D8414" s="10" t="s">
        <v>25717</v>
      </c>
      <c r="E8414" s="25">
        <v>1</v>
      </c>
      <c r="F8414" s="25">
        <v>0</v>
      </c>
      <c r="G8414" s="10" t="s">
        <v>25718</v>
      </c>
      <c r="H8414" s="25">
        <f>INDEX('Annexe 1 – Données des équipes'!$B$12:$R$114, MATCH(C8414, 'Annexe 1 – Données des équipes'!$B$12:$B$114,0),4)</f>
        <v>20</v>
      </c>
      <c r="I8414" s="25">
        <f>INDEX('Annexe 1 – Données des équipes'!$B$12:$R$114, MATCH(D8414, 'Annexe 1 – Données des équipes'!$B$12:$B$114,0),4)</f>
        <v>30</v>
      </c>
      <c r="J8414" s="25">
        <f t="shared" si="132"/>
        <v>1</v>
      </c>
    </row>
    <row r="8415" spans="2:10">
      <c r="B8415" s="3">
        <v>40944</v>
      </c>
      <c r="C8415" s="10" t="s">
        <v>25719</v>
      </c>
      <c r="D8415" s="10" t="s">
        <v>25720</v>
      </c>
      <c r="E8415" s="25">
        <v>2</v>
      </c>
      <c r="F8415" s="25">
        <v>1</v>
      </c>
      <c r="G8415" s="10" t="s">
        <v>25721</v>
      </c>
      <c r="H8415" s="25">
        <f>INDEX('Annexe 1 – Données des équipes'!$B$12:$R$114, MATCH(C8415, 'Annexe 1 – Données des équipes'!$B$12:$B$114,0),4)</f>
        <v>40</v>
      </c>
      <c r="I8415" s="25">
        <f>INDEX('Annexe 1 – Données des équipes'!$B$12:$R$114, MATCH(D8415, 'Annexe 1 – Données des équipes'!$B$12:$B$114,0),4)</f>
        <v>40</v>
      </c>
      <c r="J8415" s="25">
        <f t="shared" si="132"/>
        <v>1</v>
      </c>
    </row>
    <row r="8416" spans="2:10">
      <c r="B8416" s="3">
        <v>38777</v>
      </c>
      <c r="C8416" s="10" t="s">
        <v>25722</v>
      </c>
      <c r="D8416" s="10" t="s">
        <v>25723</v>
      </c>
      <c r="E8416" s="25">
        <v>3</v>
      </c>
      <c r="F8416" s="25">
        <v>2</v>
      </c>
      <c r="G8416" s="10" t="s">
        <v>25724</v>
      </c>
      <c r="H8416" s="25">
        <f>INDEX('Annexe 1 – Données des équipes'!$B$12:$R$114, MATCH(C8416, 'Annexe 1 – Données des équipes'!$B$12:$B$114,0),4)</f>
        <v>90</v>
      </c>
      <c r="I8416" s="25">
        <f>INDEX('Annexe 1 – Données des équipes'!$B$12:$R$114, MATCH(D8416, 'Annexe 1 – Données des équipes'!$B$12:$B$114,0),4)</f>
        <v>30</v>
      </c>
      <c r="J8416" s="25">
        <f t="shared" si="132"/>
        <v>1</v>
      </c>
    </row>
    <row r="8417" spans="2:10">
      <c r="B8417" s="3">
        <v>40947</v>
      </c>
      <c r="C8417" s="10" t="s">
        <v>25725</v>
      </c>
      <c r="D8417" s="10" t="s">
        <v>25726</v>
      </c>
      <c r="E8417" s="25">
        <v>1</v>
      </c>
      <c r="F8417" s="25">
        <v>0</v>
      </c>
      <c r="G8417" s="10" t="s">
        <v>25727</v>
      </c>
      <c r="H8417" s="25">
        <f>INDEX('Annexe 1 – Données des équipes'!$B$12:$R$114, MATCH(C8417, 'Annexe 1 – Données des équipes'!$B$12:$B$114,0),4)</f>
        <v>10</v>
      </c>
      <c r="I8417" s="25">
        <f>INDEX('Annexe 1 – Données des équipes'!$B$12:$R$114, MATCH(D8417, 'Annexe 1 – Données des équipes'!$B$12:$B$114,0),4)</f>
        <v>40</v>
      </c>
      <c r="J8417" s="25">
        <f t="shared" si="132"/>
        <v>1</v>
      </c>
    </row>
    <row r="8418" spans="2:10">
      <c r="B8418" s="3">
        <v>40961</v>
      </c>
      <c r="C8418" s="10" t="s">
        <v>25728</v>
      </c>
      <c r="D8418" s="10" t="s">
        <v>25729</v>
      </c>
      <c r="E8418" s="25">
        <v>2</v>
      </c>
      <c r="F8418" s="25">
        <v>1</v>
      </c>
      <c r="G8418" s="10" t="s">
        <v>25730</v>
      </c>
      <c r="H8418" s="25">
        <f>INDEX('Annexe 1 – Données des équipes'!$B$12:$R$114, MATCH(C8418, 'Annexe 1 – Données des équipes'!$B$12:$B$114,0),4)</f>
        <v>70</v>
      </c>
      <c r="I8418" s="25">
        <f>INDEX('Annexe 1 – Données des équipes'!$B$12:$R$114, MATCH(D8418, 'Annexe 1 – Données des équipes'!$B$12:$B$114,0),4)</f>
        <v>10</v>
      </c>
      <c r="J8418" s="25">
        <f t="shared" si="132"/>
        <v>1</v>
      </c>
    </row>
    <row r="8419" spans="2:10">
      <c r="B8419" s="3">
        <v>40968</v>
      </c>
      <c r="C8419" s="10" t="s">
        <v>25731</v>
      </c>
      <c r="D8419" s="10" t="s">
        <v>25732</v>
      </c>
      <c r="E8419" s="25">
        <v>2</v>
      </c>
      <c r="F8419" s="25">
        <v>3</v>
      </c>
      <c r="G8419" s="10" t="s">
        <v>25733</v>
      </c>
      <c r="H8419" s="25">
        <f>INDEX('Annexe 1 – Données des équipes'!$B$12:$R$114, MATCH(C8419, 'Annexe 1 – Données des équipes'!$B$12:$B$114,0),4)</f>
        <v>90</v>
      </c>
      <c r="I8419" s="25">
        <f>INDEX('Annexe 1 – Données des équipes'!$B$12:$R$114, MATCH(D8419, 'Annexe 1 – Données des équipes'!$B$12:$B$114,0),4)</f>
        <v>80</v>
      </c>
      <c r="J8419" s="25">
        <f t="shared" si="132"/>
        <v>1</v>
      </c>
    </row>
    <row r="8420" spans="2:10">
      <c r="B8420" s="3">
        <v>40968</v>
      </c>
      <c r="C8420" s="10" t="s">
        <v>25734</v>
      </c>
      <c r="D8420" s="10" t="s">
        <v>25735</v>
      </c>
      <c r="E8420" s="25">
        <v>2</v>
      </c>
      <c r="F8420" s="25">
        <v>1</v>
      </c>
      <c r="G8420" s="10" t="s">
        <v>25736</v>
      </c>
      <c r="H8420" s="25">
        <f>INDEX('Annexe 1 – Données des équipes'!$B$12:$R$114, MATCH(C8420, 'Annexe 1 – Données des équipes'!$B$12:$B$114,0),4)</f>
        <v>10</v>
      </c>
      <c r="I8420" s="25">
        <f>INDEX('Annexe 1 – Données des équipes'!$B$12:$R$114, MATCH(D8420, 'Annexe 1 – Données des équipes'!$B$12:$B$114,0),4)</f>
        <v>40</v>
      </c>
      <c r="J8420" s="25">
        <f t="shared" si="132"/>
        <v>1</v>
      </c>
    </row>
    <row r="8421" spans="2:10">
      <c r="B8421" s="3">
        <v>40968</v>
      </c>
      <c r="C8421" s="10" t="s">
        <v>25737</v>
      </c>
      <c r="D8421" s="10" t="s">
        <v>25738</v>
      </c>
      <c r="E8421" s="25">
        <v>1</v>
      </c>
      <c r="F8421" s="25">
        <v>2</v>
      </c>
      <c r="G8421" s="10" t="s">
        <v>25739</v>
      </c>
      <c r="H8421" s="25">
        <f>INDEX('Annexe 1 – Données des équipes'!$B$12:$R$114, MATCH(C8421, 'Annexe 1 – Données des équipes'!$B$12:$B$114,0),4)</f>
        <v>90</v>
      </c>
      <c r="I8421" s="25">
        <f>INDEX('Annexe 1 – Données des équipes'!$B$12:$R$114, MATCH(D8421, 'Annexe 1 – Données des équipes'!$B$12:$B$114,0),4)</f>
        <v>90</v>
      </c>
      <c r="J8421" s="25">
        <f t="shared" si="132"/>
        <v>1</v>
      </c>
    </row>
    <row r="8422" spans="2:10">
      <c r="B8422" s="3">
        <v>40968</v>
      </c>
      <c r="C8422" s="10" t="s">
        <v>25740</v>
      </c>
      <c r="D8422" s="10" t="s">
        <v>25741</v>
      </c>
      <c r="E8422" s="25">
        <v>2</v>
      </c>
      <c r="F8422" s="25">
        <v>3</v>
      </c>
      <c r="G8422" s="10" t="s">
        <v>25742</v>
      </c>
      <c r="H8422" s="25">
        <f>INDEX('Annexe 1 – Données des équipes'!$B$12:$R$114, MATCH(C8422, 'Annexe 1 – Données des équipes'!$B$12:$B$114,0),4)</f>
        <v>20</v>
      </c>
      <c r="I8422" s="25">
        <f>INDEX('Annexe 1 – Données des équipes'!$B$12:$R$114, MATCH(D8422, 'Annexe 1 – Données des équipes'!$B$12:$B$114,0),4)</f>
        <v>60</v>
      </c>
      <c r="J8422" s="25">
        <f t="shared" si="132"/>
        <v>1</v>
      </c>
    </row>
    <row r="8423" spans="2:10">
      <c r="B8423" s="3">
        <v>40968</v>
      </c>
      <c r="C8423" s="10" t="s">
        <v>25743</v>
      </c>
      <c r="D8423" s="10" t="s">
        <v>25744</v>
      </c>
      <c r="E8423" s="25">
        <v>0</v>
      </c>
      <c r="F8423" s="25">
        <v>1</v>
      </c>
      <c r="G8423" s="10" t="s">
        <v>25745</v>
      </c>
      <c r="H8423" s="25">
        <f>INDEX('Annexe 1 – Données des équipes'!$B$12:$R$114, MATCH(C8423, 'Annexe 1 – Données des équipes'!$B$12:$B$114,0),4)</f>
        <v>50</v>
      </c>
      <c r="I8423" s="25">
        <f>INDEX('Annexe 1 – Données des équipes'!$B$12:$R$114, MATCH(D8423, 'Annexe 1 – Données des équipes'!$B$12:$B$114,0),4)</f>
        <v>30</v>
      </c>
      <c r="J8423" s="25">
        <f t="shared" si="132"/>
        <v>1</v>
      </c>
    </row>
    <row r="8424" spans="2:10">
      <c r="B8424" s="3">
        <v>40968</v>
      </c>
      <c r="C8424" s="10" t="s">
        <v>25746</v>
      </c>
      <c r="D8424" s="10" t="s">
        <v>25747</v>
      </c>
      <c r="E8424" s="25">
        <v>2</v>
      </c>
      <c r="F8424" s="25">
        <v>1</v>
      </c>
      <c r="G8424" s="10" t="s">
        <v>25748</v>
      </c>
      <c r="H8424" s="25">
        <f>INDEX('Annexe 1 – Données des équipes'!$B$12:$R$114, MATCH(C8424, 'Annexe 1 – Données des équipes'!$B$12:$B$114,0),4)</f>
        <v>40</v>
      </c>
      <c r="I8424" s="25">
        <f>INDEX('Annexe 1 – Données des équipes'!$B$12:$R$114, MATCH(D8424, 'Annexe 1 – Données des équipes'!$B$12:$B$114,0),4)</f>
        <v>70</v>
      </c>
      <c r="J8424" s="25">
        <f t="shared" si="132"/>
        <v>1</v>
      </c>
    </row>
    <row r="8425" spans="2:10">
      <c r="B8425" s="3">
        <v>40968</v>
      </c>
      <c r="C8425" s="10" t="s">
        <v>25749</v>
      </c>
      <c r="D8425" s="10" t="s">
        <v>25750</v>
      </c>
      <c r="E8425" s="25">
        <v>2</v>
      </c>
      <c r="F8425" s="25">
        <v>3</v>
      </c>
      <c r="G8425" s="10" t="s">
        <v>25751</v>
      </c>
      <c r="H8425" s="25">
        <f>INDEX('Annexe 1 – Données des équipes'!$B$12:$R$114, MATCH(C8425, 'Annexe 1 – Données des équipes'!$B$12:$B$114,0),4)</f>
        <v>20</v>
      </c>
      <c r="I8425" s="25">
        <f>INDEX('Annexe 1 – Données des équipes'!$B$12:$R$114, MATCH(D8425, 'Annexe 1 – Données des équipes'!$B$12:$B$114,0),4)</f>
        <v>30</v>
      </c>
      <c r="J8425" s="25">
        <f t="shared" si="132"/>
        <v>1</v>
      </c>
    </row>
    <row r="8426" spans="2:10">
      <c r="B8426" s="3">
        <v>40968</v>
      </c>
      <c r="C8426" s="10" t="s">
        <v>25752</v>
      </c>
      <c r="D8426" s="10" t="s">
        <v>25753</v>
      </c>
      <c r="E8426" s="25">
        <v>1</v>
      </c>
      <c r="F8426" s="25">
        <v>0</v>
      </c>
      <c r="G8426" s="10" t="s">
        <v>25754</v>
      </c>
      <c r="H8426" s="25">
        <f>INDEX('Annexe 1 – Données des équipes'!$B$12:$R$114, MATCH(C8426, 'Annexe 1 – Données des équipes'!$B$12:$B$114,0),4)</f>
        <v>70</v>
      </c>
      <c r="I8426" s="25">
        <f>INDEX('Annexe 1 – Données des équipes'!$B$12:$R$114, MATCH(D8426, 'Annexe 1 – Données des équipes'!$B$12:$B$114,0),4)</f>
        <v>50</v>
      </c>
      <c r="J8426" s="25">
        <f t="shared" si="132"/>
        <v>1</v>
      </c>
    </row>
    <row r="8427" spans="2:10">
      <c r="B8427" s="3">
        <v>40968</v>
      </c>
      <c r="C8427" s="10" t="s">
        <v>25755</v>
      </c>
      <c r="D8427" s="10" t="s">
        <v>25756</v>
      </c>
      <c r="E8427" s="25">
        <v>1</v>
      </c>
      <c r="F8427" s="25">
        <v>2</v>
      </c>
      <c r="G8427" s="10" t="s">
        <v>25757</v>
      </c>
      <c r="H8427" s="25">
        <f>INDEX('Annexe 1 – Données des équipes'!$B$12:$R$114, MATCH(C8427, 'Annexe 1 – Données des équipes'!$B$12:$B$114,0),4)</f>
        <v>60</v>
      </c>
      <c r="I8427" s="25">
        <f>INDEX('Annexe 1 – Données des équipes'!$B$12:$R$114, MATCH(D8427, 'Annexe 1 – Données des équipes'!$B$12:$B$114,0),4)</f>
        <v>70</v>
      </c>
      <c r="J8427" s="25">
        <f t="shared" si="132"/>
        <v>1</v>
      </c>
    </row>
    <row r="8428" spans="2:10">
      <c r="B8428" s="3">
        <v>40968</v>
      </c>
      <c r="C8428" s="10" t="s">
        <v>25758</v>
      </c>
      <c r="D8428" s="10" t="s">
        <v>25759</v>
      </c>
      <c r="E8428" s="25">
        <v>0</v>
      </c>
      <c r="F8428" s="25">
        <v>1</v>
      </c>
      <c r="G8428" s="10" t="s">
        <v>25760</v>
      </c>
      <c r="H8428" s="25">
        <f>INDEX('Annexe 1 – Données des équipes'!$B$12:$R$114, MATCH(C8428, 'Annexe 1 – Données des équipes'!$B$12:$B$114,0),4)</f>
        <v>70</v>
      </c>
      <c r="I8428" s="25">
        <f>INDEX('Annexe 1 – Données des équipes'!$B$12:$R$114, MATCH(D8428, 'Annexe 1 – Données des équipes'!$B$12:$B$114,0),4)</f>
        <v>60</v>
      </c>
      <c r="J8428" s="25">
        <f t="shared" si="132"/>
        <v>1</v>
      </c>
    </row>
    <row r="8429" spans="2:10">
      <c r="B8429" s="3">
        <v>40997</v>
      </c>
      <c r="C8429" s="10" t="s">
        <v>25761</v>
      </c>
      <c r="D8429" s="10" t="s">
        <v>25762</v>
      </c>
      <c r="E8429" s="25">
        <v>2</v>
      </c>
      <c r="F8429" s="25">
        <v>1</v>
      </c>
      <c r="G8429" s="10" t="s">
        <v>25763</v>
      </c>
      <c r="H8429" s="25">
        <f>INDEX('Annexe 1 – Données des équipes'!$B$12:$R$114, MATCH(C8429, 'Annexe 1 – Données des équipes'!$B$12:$B$114,0),4)</f>
        <v>50</v>
      </c>
      <c r="I8429" s="25">
        <f>INDEX('Annexe 1 – Données des équipes'!$B$12:$R$114, MATCH(D8429, 'Annexe 1 – Données des équipes'!$B$12:$B$114,0),4)</f>
        <v>0</v>
      </c>
      <c r="J8429" s="25">
        <f t="shared" si="132"/>
        <v>1</v>
      </c>
    </row>
    <row r="8430" spans="2:10">
      <c r="B8430" s="3">
        <v>41011</v>
      </c>
      <c r="C8430" s="10" t="s">
        <v>25764</v>
      </c>
      <c r="D8430" s="10" t="s">
        <v>25765</v>
      </c>
      <c r="E8430" s="25">
        <v>3</v>
      </c>
      <c r="F8430" s="25">
        <v>2</v>
      </c>
      <c r="G8430" s="10" t="s">
        <v>25766</v>
      </c>
      <c r="H8430" s="25">
        <f>INDEX('Annexe 1 – Données des équipes'!$B$12:$R$114, MATCH(C8430, 'Annexe 1 – Données des équipes'!$B$12:$B$114,0),4)</f>
        <v>50</v>
      </c>
      <c r="I8430" s="25">
        <f>INDEX('Annexe 1 – Données des équipes'!$B$12:$R$114, MATCH(D8430, 'Annexe 1 – Données des équipes'!$B$12:$B$114,0),4)</f>
        <v>50</v>
      </c>
      <c r="J8430" s="25">
        <f t="shared" si="132"/>
        <v>1</v>
      </c>
    </row>
    <row r="8431" spans="2:10">
      <c r="B8431" s="3">
        <v>41024</v>
      </c>
      <c r="C8431" s="10" t="s">
        <v>25767</v>
      </c>
      <c r="D8431" s="10" t="s">
        <v>25768</v>
      </c>
      <c r="E8431" s="25">
        <v>0</v>
      </c>
      <c r="F8431" s="25">
        <v>1</v>
      </c>
      <c r="G8431" s="10" t="s">
        <v>25769</v>
      </c>
      <c r="H8431" s="25">
        <f>INDEX('Annexe 1 – Données des équipes'!$B$12:$R$114, MATCH(C8431, 'Annexe 1 – Données des équipes'!$B$12:$B$114,0),4)</f>
        <v>10</v>
      </c>
      <c r="I8431" s="25">
        <f>INDEX('Annexe 1 – Données des équipes'!$B$12:$R$114, MATCH(D8431, 'Annexe 1 – Données des équipes'!$B$12:$B$114,0),4)</f>
        <v>70</v>
      </c>
      <c r="J8431" s="25">
        <f t="shared" si="132"/>
        <v>1</v>
      </c>
    </row>
    <row r="8432" spans="2:10">
      <c r="B8432" s="3">
        <v>41047</v>
      </c>
      <c r="C8432" s="10" t="s">
        <v>25770</v>
      </c>
      <c r="D8432" s="10" t="s">
        <v>25771</v>
      </c>
      <c r="E8432" s="25">
        <v>1</v>
      </c>
      <c r="F8432" s="25">
        <v>2</v>
      </c>
      <c r="G8432" s="10" t="s">
        <v>25772</v>
      </c>
      <c r="H8432" s="25">
        <f>INDEX('Annexe 1 – Données des équipes'!$B$12:$R$114, MATCH(C8432, 'Annexe 1 – Données des équipes'!$B$12:$B$114,0),4)</f>
        <v>0</v>
      </c>
      <c r="I8432" s="25">
        <f>INDEX('Annexe 1 – Données des équipes'!$B$12:$R$114, MATCH(D8432, 'Annexe 1 – Données des équipes'!$B$12:$B$114,0),4)</f>
        <v>10</v>
      </c>
      <c r="J8432" s="25">
        <f t="shared" si="132"/>
        <v>1</v>
      </c>
    </row>
    <row r="8433" spans="2:10">
      <c r="B8433" s="3">
        <v>41049</v>
      </c>
      <c r="C8433" s="10" t="s">
        <v>25773</v>
      </c>
      <c r="D8433" s="10" t="s">
        <v>25774</v>
      </c>
      <c r="E8433" s="25">
        <v>2</v>
      </c>
      <c r="F8433" s="25">
        <v>1</v>
      </c>
      <c r="G8433" s="10" t="s">
        <v>25775</v>
      </c>
      <c r="H8433" s="25">
        <f>INDEX('Annexe 1 – Données des équipes'!$B$12:$R$114, MATCH(C8433, 'Annexe 1 – Données des équipes'!$B$12:$B$114,0),4)</f>
        <v>50</v>
      </c>
      <c r="I8433" s="25">
        <f>INDEX('Annexe 1 – Données des équipes'!$B$12:$R$114, MATCH(D8433, 'Annexe 1 – Données des équipes'!$B$12:$B$114,0),4)</f>
        <v>40</v>
      </c>
      <c r="J8433" s="25">
        <f t="shared" si="132"/>
        <v>1</v>
      </c>
    </row>
    <row r="8434" spans="2:10">
      <c r="B8434" s="3">
        <v>41051</v>
      </c>
      <c r="C8434" s="10" t="s">
        <v>25776</v>
      </c>
      <c r="D8434" s="10" t="s">
        <v>25777</v>
      </c>
      <c r="E8434" s="25">
        <v>2</v>
      </c>
      <c r="F8434" s="25">
        <v>1</v>
      </c>
      <c r="G8434" s="10" t="s">
        <v>25778</v>
      </c>
      <c r="H8434" s="25">
        <f>INDEX('Annexe 1 – Données des équipes'!$B$12:$R$114, MATCH(C8434, 'Annexe 1 – Données des équipes'!$B$12:$B$114,0),4)</f>
        <v>40</v>
      </c>
      <c r="I8434" s="25">
        <f>INDEX('Annexe 1 – Données des équipes'!$B$12:$R$114, MATCH(D8434, 'Annexe 1 – Données des équipes'!$B$12:$B$114,0),4)</f>
        <v>0</v>
      </c>
      <c r="J8434" s="25">
        <f t="shared" si="132"/>
        <v>1</v>
      </c>
    </row>
    <row r="8435" spans="2:10">
      <c r="B8435" s="3">
        <v>41052</v>
      </c>
      <c r="C8435" s="10" t="s">
        <v>25779</v>
      </c>
      <c r="D8435" s="10" t="s">
        <v>25780</v>
      </c>
      <c r="E8435" s="25">
        <v>1</v>
      </c>
      <c r="F8435" s="25">
        <v>0</v>
      </c>
      <c r="G8435" s="10" t="s">
        <v>25781</v>
      </c>
      <c r="H8435" s="25">
        <f>INDEX('Annexe 1 – Données des équipes'!$B$12:$R$114, MATCH(C8435, 'Annexe 1 – Données des équipes'!$B$12:$B$114,0),4)</f>
        <v>80</v>
      </c>
      <c r="I8435" s="25">
        <f>INDEX('Annexe 1 – Données des équipes'!$B$12:$R$114, MATCH(D8435, 'Annexe 1 – Données des équipes'!$B$12:$B$114,0),4)</f>
        <v>50</v>
      </c>
      <c r="J8435" s="25">
        <f t="shared" si="132"/>
        <v>1</v>
      </c>
    </row>
    <row r="8436" spans="2:10">
      <c r="B8436" s="3">
        <v>41054</v>
      </c>
      <c r="C8436" s="10" t="s">
        <v>25782</v>
      </c>
      <c r="D8436" s="10" t="s">
        <v>25783</v>
      </c>
      <c r="E8436" s="25">
        <v>3</v>
      </c>
      <c r="F8436" s="25">
        <v>2</v>
      </c>
      <c r="G8436" s="10" t="s">
        <v>25784</v>
      </c>
      <c r="H8436" s="25">
        <f>INDEX('Annexe 1 – Données des équipes'!$B$12:$R$114, MATCH(C8436, 'Annexe 1 – Données des équipes'!$B$12:$B$114,0),4)</f>
        <v>60</v>
      </c>
      <c r="I8436" s="25">
        <f>INDEX('Annexe 1 – Données des équipes'!$B$12:$R$114, MATCH(D8436, 'Annexe 1 – Données des équipes'!$B$12:$B$114,0),4)</f>
        <v>10</v>
      </c>
      <c r="J8436" s="25">
        <f t="shared" si="132"/>
        <v>1</v>
      </c>
    </row>
    <row r="8437" spans="2:10">
      <c r="B8437" s="3">
        <v>41054</v>
      </c>
      <c r="C8437" s="10" t="s">
        <v>25785</v>
      </c>
      <c r="D8437" s="10" t="s">
        <v>25786</v>
      </c>
      <c r="E8437" s="25">
        <v>0</v>
      </c>
      <c r="F8437" s="25">
        <v>1</v>
      </c>
      <c r="G8437" s="10" t="s">
        <v>25787</v>
      </c>
      <c r="H8437" s="25">
        <f>INDEX('Annexe 1 – Données des équipes'!$B$12:$R$114, MATCH(C8437, 'Annexe 1 – Données des équipes'!$B$12:$B$114,0),4)</f>
        <v>50</v>
      </c>
      <c r="I8437" s="25">
        <f>INDEX('Annexe 1 – Données des équipes'!$B$12:$R$114, MATCH(D8437, 'Annexe 1 – Données des équipes'!$B$12:$B$114,0),4)</f>
        <v>70</v>
      </c>
      <c r="J8437" s="25">
        <f t="shared" si="132"/>
        <v>1</v>
      </c>
    </row>
    <row r="8438" spans="2:10">
      <c r="B8438" s="3">
        <v>41055</v>
      </c>
      <c r="C8438" s="10" t="s">
        <v>25788</v>
      </c>
      <c r="D8438" s="10" t="s">
        <v>25789</v>
      </c>
      <c r="E8438" s="25">
        <v>3</v>
      </c>
      <c r="F8438" s="25">
        <v>2</v>
      </c>
      <c r="G8438" s="10" t="s">
        <v>25790</v>
      </c>
      <c r="H8438" s="25">
        <f>INDEX('Annexe 1 – Données des équipes'!$B$12:$R$114, MATCH(C8438, 'Annexe 1 – Données des équipes'!$B$12:$B$114,0),4)</f>
        <v>30</v>
      </c>
      <c r="I8438" s="25">
        <f>INDEX('Annexe 1 – Données des équipes'!$B$12:$R$114, MATCH(D8438, 'Annexe 1 – Données des équipes'!$B$12:$B$114,0),4)</f>
        <v>60</v>
      </c>
      <c r="J8438" s="25">
        <f t="shared" si="132"/>
        <v>1</v>
      </c>
    </row>
    <row r="8439" spans="2:10">
      <c r="B8439" s="3">
        <v>41055</v>
      </c>
      <c r="C8439" s="10" t="s">
        <v>25791</v>
      </c>
      <c r="D8439" s="10" t="s">
        <v>25792</v>
      </c>
      <c r="E8439" s="25">
        <v>1</v>
      </c>
      <c r="F8439" s="25">
        <v>2</v>
      </c>
      <c r="G8439" s="10" t="s">
        <v>25793</v>
      </c>
      <c r="H8439" s="25">
        <f>INDEX('Annexe 1 – Données des équipes'!$B$12:$R$114, MATCH(C8439, 'Annexe 1 – Données des équipes'!$B$12:$B$114,0),4)</f>
        <v>10</v>
      </c>
      <c r="I8439" s="25">
        <f>INDEX('Annexe 1 – Données des équipes'!$B$12:$R$114, MATCH(D8439, 'Annexe 1 – Données des équipes'!$B$12:$B$114,0),4)</f>
        <v>40</v>
      </c>
      <c r="J8439" s="25">
        <f t="shared" si="132"/>
        <v>1</v>
      </c>
    </row>
    <row r="8440" spans="2:10">
      <c r="B8440" s="3">
        <v>41055</v>
      </c>
      <c r="C8440" s="10" t="s">
        <v>25794</v>
      </c>
      <c r="D8440" s="10" t="s">
        <v>25795</v>
      </c>
      <c r="E8440" s="25">
        <v>0</v>
      </c>
      <c r="F8440" s="25">
        <v>1</v>
      </c>
      <c r="G8440" s="10" t="s">
        <v>25796</v>
      </c>
      <c r="H8440" s="25">
        <f>INDEX('Annexe 1 – Données des équipes'!$B$12:$R$114, MATCH(C8440, 'Annexe 1 – Données des équipes'!$B$12:$B$114,0),4)</f>
        <v>40</v>
      </c>
      <c r="I8440" s="25">
        <f>INDEX('Annexe 1 – Données des équipes'!$B$12:$R$114, MATCH(D8440, 'Annexe 1 – Données des équipes'!$B$12:$B$114,0),4)</f>
        <v>20</v>
      </c>
      <c r="J8440" s="25">
        <f t="shared" si="132"/>
        <v>1</v>
      </c>
    </row>
    <row r="8441" spans="2:10">
      <c r="B8441" s="3">
        <v>41055</v>
      </c>
      <c r="C8441" s="10" t="s">
        <v>25797</v>
      </c>
      <c r="D8441" s="10" t="s">
        <v>25798</v>
      </c>
      <c r="E8441" s="25">
        <v>1</v>
      </c>
      <c r="F8441" s="25">
        <v>2</v>
      </c>
      <c r="G8441" s="10" t="s">
        <v>25799</v>
      </c>
      <c r="H8441" s="25">
        <f>INDEX('Annexe 1 – Données des équipes'!$B$12:$R$114, MATCH(C8441, 'Annexe 1 – Données des équipes'!$B$12:$B$114,0),4)</f>
        <v>80</v>
      </c>
      <c r="I8441" s="25">
        <f>INDEX('Annexe 1 – Données des équipes'!$B$12:$R$114, MATCH(D8441, 'Annexe 1 – Données des équipes'!$B$12:$B$114,0),4)</f>
        <v>40</v>
      </c>
      <c r="J8441" s="25">
        <f t="shared" si="132"/>
        <v>1</v>
      </c>
    </row>
    <row r="8442" spans="2:10">
      <c r="B8442" s="3">
        <v>41055</v>
      </c>
      <c r="C8442" s="10" t="s">
        <v>25800</v>
      </c>
      <c r="D8442" s="10" t="s">
        <v>25801</v>
      </c>
      <c r="E8442" s="25">
        <v>0</v>
      </c>
      <c r="F8442" s="25">
        <v>1</v>
      </c>
      <c r="G8442" s="10" t="s">
        <v>25802</v>
      </c>
      <c r="H8442" s="25">
        <f>INDEX('Annexe 1 – Données des équipes'!$B$12:$R$114, MATCH(C8442, 'Annexe 1 – Données des équipes'!$B$12:$B$114,0),4)</f>
        <v>30</v>
      </c>
      <c r="I8442" s="25">
        <f>INDEX('Annexe 1 – Données des équipes'!$B$12:$R$114, MATCH(D8442, 'Annexe 1 – Données des équipes'!$B$12:$B$114,0),4)</f>
        <v>90</v>
      </c>
      <c r="J8442" s="25">
        <f t="shared" si="132"/>
        <v>1</v>
      </c>
    </row>
    <row r="8443" spans="2:10">
      <c r="B8443" s="3">
        <v>41055</v>
      </c>
      <c r="C8443" s="10" t="s">
        <v>25803</v>
      </c>
      <c r="D8443" s="10" t="s">
        <v>25804</v>
      </c>
      <c r="E8443" s="25">
        <v>1</v>
      </c>
      <c r="F8443" s="25">
        <v>0</v>
      </c>
      <c r="G8443" s="10" t="s">
        <v>25805</v>
      </c>
      <c r="H8443" s="25">
        <f>INDEX('Annexe 1 – Données des équipes'!$B$12:$R$114, MATCH(C8443, 'Annexe 1 – Données des équipes'!$B$12:$B$114,0),4)</f>
        <v>80</v>
      </c>
      <c r="I8443" s="25">
        <f>INDEX('Annexe 1 – Données des équipes'!$B$12:$R$114, MATCH(D8443, 'Annexe 1 – Données des équipes'!$B$12:$B$114,0),4)</f>
        <v>70</v>
      </c>
      <c r="J8443" s="25">
        <f t="shared" si="132"/>
        <v>1</v>
      </c>
    </row>
    <row r="8444" spans="2:10">
      <c r="B8444" s="3">
        <v>41056</v>
      </c>
      <c r="C8444" s="10" t="s">
        <v>25806</v>
      </c>
      <c r="D8444" s="10" t="s">
        <v>25807</v>
      </c>
      <c r="E8444" s="25">
        <v>1</v>
      </c>
      <c r="F8444" s="25">
        <v>0</v>
      </c>
      <c r="G8444" s="10" t="s">
        <v>25808</v>
      </c>
      <c r="H8444" s="25">
        <f>INDEX('Annexe 1 – Données des équipes'!$B$12:$R$114, MATCH(C8444, 'Annexe 1 – Données des équipes'!$B$12:$B$114,0),4)</f>
        <v>40</v>
      </c>
      <c r="I8444" s="25">
        <f>INDEX('Annexe 1 – Données des équipes'!$B$12:$R$114, MATCH(D8444, 'Annexe 1 – Données des équipes'!$B$12:$B$114,0),4)</f>
        <v>70</v>
      </c>
      <c r="J8444" s="25">
        <f t="shared" si="132"/>
        <v>1</v>
      </c>
    </row>
    <row r="8445" spans="2:10">
      <c r="B8445" s="3">
        <v>41056</v>
      </c>
      <c r="C8445" s="10" t="s">
        <v>25809</v>
      </c>
      <c r="D8445" s="10" t="s">
        <v>25810</v>
      </c>
      <c r="E8445" s="25">
        <v>3</v>
      </c>
      <c r="F8445" s="25">
        <v>2</v>
      </c>
      <c r="G8445" s="10" t="s">
        <v>25811</v>
      </c>
      <c r="H8445" s="25">
        <f>INDEX('Annexe 1 – Données des équipes'!$B$12:$R$114, MATCH(C8445, 'Annexe 1 – Données des équipes'!$B$12:$B$114,0),4)</f>
        <v>90</v>
      </c>
      <c r="I8445" s="25">
        <f>INDEX('Annexe 1 – Données des équipes'!$B$12:$R$114, MATCH(D8445, 'Annexe 1 – Données des équipes'!$B$12:$B$114,0),4)</f>
        <v>70</v>
      </c>
      <c r="J8445" s="25">
        <f t="shared" si="132"/>
        <v>1</v>
      </c>
    </row>
    <row r="8446" spans="2:10">
      <c r="B8446" s="3">
        <v>41056</v>
      </c>
      <c r="C8446" s="10" t="s">
        <v>25812</v>
      </c>
      <c r="D8446" s="10" t="s">
        <v>25813</v>
      </c>
      <c r="E8446" s="25">
        <v>0</v>
      </c>
      <c r="F8446" s="25">
        <v>1</v>
      </c>
      <c r="G8446" s="10" t="s">
        <v>25814</v>
      </c>
      <c r="H8446" s="25">
        <f>INDEX('Annexe 1 – Données des équipes'!$B$12:$R$114, MATCH(C8446, 'Annexe 1 – Données des équipes'!$B$12:$B$114,0),4)</f>
        <v>30</v>
      </c>
      <c r="I8446" s="25">
        <f>INDEX('Annexe 1 – Données des équipes'!$B$12:$R$114, MATCH(D8446, 'Annexe 1 – Données des équipes'!$B$12:$B$114,0),4)</f>
        <v>50</v>
      </c>
      <c r="J8446" s="25">
        <f t="shared" si="132"/>
        <v>1</v>
      </c>
    </row>
    <row r="8447" spans="2:10">
      <c r="B8447" s="3">
        <v>41059</v>
      </c>
      <c r="C8447" s="10" t="s">
        <v>25815</v>
      </c>
      <c r="D8447" s="10" t="s">
        <v>25816</v>
      </c>
      <c r="E8447" s="25">
        <v>3</v>
      </c>
      <c r="F8447" s="25">
        <v>2</v>
      </c>
      <c r="G8447" s="10" t="s">
        <v>25817</v>
      </c>
      <c r="H8447" s="25">
        <f>INDEX('Annexe 1 – Données des équipes'!$B$12:$R$114, MATCH(C8447, 'Annexe 1 – Données des équipes'!$B$12:$B$114,0),4)</f>
        <v>80</v>
      </c>
      <c r="I8447" s="25">
        <f>INDEX('Annexe 1 – Données des équipes'!$B$12:$R$114, MATCH(D8447, 'Annexe 1 – Données des équipes'!$B$12:$B$114,0),4)</f>
        <v>70</v>
      </c>
      <c r="J8447" s="25">
        <f t="shared" si="132"/>
        <v>1</v>
      </c>
    </row>
    <row r="8448" spans="2:10">
      <c r="B8448" s="3">
        <v>41059</v>
      </c>
      <c r="C8448" s="10" t="s">
        <v>25818</v>
      </c>
      <c r="D8448" s="10" t="s">
        <v>25819</v>
      </c>
      <c r="E8448" s="25">
        <v>0</v>
      </c>
      <c r="F8448" s="25">
        <v>1</v>
      </c>
      <c r="G8448" s="10" t="s">
        <v>25820</v>
      </c>
      <c r="H8448" s="25">
        <f>INDEX('Annexe 1 – Données des équipes'!$B$12:$R$114, MATCH(C8448, 'Annexe 1 – Données des équipes'!$B$12:$B$114,0),4)</f>
        <v>80</v>
      </c>
      <c r="I8448" s="25">
        <f>INDEX('Annexe 1 – Données des équipes'!$B$12:$R$114, MATCH(D8448, 'Annexe 1 – Données des équipes'!$B$12:$B$114,0),4)</f>
        <v>50</v>
      </c>
      <c r="J8448" s="25">
        <f t="shared" si="132"/>
        <v>1</v>
      </c>
    </row>
    <row r="8449" spans="2:10">
      <c r="B8449" s="3">
        <v>41060</v>
      </c>
      <c r="C8449" s="10" t="s">
        <v>25821</v>
      </c>
      <c r="D8449" s="10" t="s">
        <v>25822</v>
      </c>
      <c r="E8449" s="25">
        <v>0</v>
      </c>
      <c r="F8449" s="25">
        <v>1</v>
      </c>
      <c r="G8449" s="10" t="s">
        <v>25823</v>
      </c>
      <c r="H8449" s="25">
        <f>INDEX('Annexe 1 – Données des équipes'!$B$12:$R$114, MATCH(C8449, 'Annexe 1 – Données des équipes'!$B$12:$B$114,0),4)</f>
        <v>10</v>
      </c>
      <c r="I8449" s="25">
        <f>INDEX('Annexe 1 – Données des équipes'!$B$12:$R$114, MATCH(D8449, 'Annexe 1 – Données des équipes'!$B$12:$B$114,0),4)</f>
        <v>50</v>
      </c>
      <c r="J8449" s="25">
        <f t="shared" si="132"/>
        <v>1</v>
      </c>
    </row>
    <row r="8450" spans="2:10">
      <c r="B8450" s="3">
        <v>41061</v>
      </c>
      <c r="C8450" s="10" t="s">
        <v>25824</v>
      </c>
      <c r="D8450" s="10" t="s">
        <v>25825</v>
      </c>
      <c r="E8450" s="25">
        <v>3</v>
      </c>
      <c r="F8450" s="25">
        <v>2</v>
      </c>
      <c r="G8450" s="10" t="s">
        <v>25826</v>
      </c>
      <c r="H8450" s="25">
        <f>INDEX('Annexe 1 – Données des équipes'!$B$12:$R$114, MATCH(C8450, 'Annexe 1 – Données des équipes'!$B$12:$B$114,0),4)</f>
        <v>60</v>
      </c>
      <c r="I8450" s="25">
        <f>INDEX('Annexe 1 – Données des équipes'!$B$12:$R$114, MATCH(D8450, 'Annexe 1 – Données des équipes'!$B$12:$B$114,0),4)</f>
        <v>60</v>
      </c>
      <c r="J8450" s="25">
        <f t="shared" si="132"/>
        <v>1</v>
      </c>
    </row>
    <row r="8451" spans="2:10">
      <c r="B8451" s="3">
        <v>41061</v>
      </c>
      <c r="C8451" s="10" t="s">
        <v>25827</v>
      </c>
      <c r="D8451" s="10" t="s">
        <v>25828</v>
      </c>
      <c r="E8451" s="25">
        <v>1</v>
      </c>
      <c r="F8451" s="25">
        <v>2</v>
      </c>
      <c r="G8451" s="10" t="s">
        <v>25829</v>
      </c>
      <c r="H8451" s="25">
        <f>INDEX('Annexe 1 – Données des équipes'!$B$12:$R$114, MATCH(C8451, 'Annexe 1 – Données des équipes'!$B$12:$B$114,0),4)</f>
        <v>20</v>
      </c>
      <c r="I8451" s="25">
        <f>INDEX('Annexe 1 – Données des équipes'!$B$12:$R$114, MATCH(D8451, 'Annexe 1 – Données des équipes'!$B$12:$B$114,0),4)</f>
        <v>30</v>
      </c>
      <c r="J8451" s="25">
        <f t="shared" si="132"/>
        <v>1</v>
      </c>
    </row>
    <row r="8452" spans="2:10">
      <c r="B8452" s="3">
        <v>41061</v>
      </c>
      <c r="C8452" s="10" t="s">
        <v>25830</v>
      </c>
      <c r="D8452" s="10" t="s">
        <v>25831</v>
      </c>
      <c r="E8452" s="25">
        <v>1</v>
      </c>
      <c r="F8452" s="25">
        <v>0</v>
      </c>
      <c r="G8452" s="10" t="s">
        <v>25832</v>
      </c>
      <c r="H8452" s="25">
        <f>INDEX('Annexe 1 – Données des équipes'!$B$12:$R$114, MATCH(C8452, 'Annexe 1 – Données des équipes'!$B$12:$B$114,0),4)</f>
        <v>10</v>
      </c>
      <c r="I8452" s="25">
        <f>INDEX('Annexe 1 – Données des équipes'!$B$12:$R$114, MATCH(D8452, 'Annexe 1 – Données des équipes'!$B$12:$B$114,0),4)</f>
        <v>60</v>
      </c>
      <c r="J8452" s="25">
        <f t="shared" si="132"/>
        <v>1</v>
      </c>
    </row>
    <row r="8453" spans="2:10">
      <c r="B8453" s="3">
        <v>41061</v>
      </c>
      <c r="C8453" s="10" t="s">
        <v>25833</v>
      </c>
      <c r="D8453" s="10" t="s">
        <v>25834</v>
      </c>
      <c r="E8453" s="25">
        <v>2</v>
      </c>
      <c r="F8453" s="25">
        <v>1</v>
      </c>
      <c r="G8453" s="10" t="s">
        <v>25835</v>
      </c>
      <c r="H8453" s="25">
        <f>INDEX('Annexe 1 – Données des équipes'!$B$12:$R$114, MATCH(C8453, 'Annexe 1 – Données des équipes'!$B$12:$B$114,0),4)</f>
        <v>50</v>
      </c>
      <c r="I8453" s="25">
        <f>INDEX('Annexe 1 – Données des équipes'!$B$12:$R$114, MATCH(D8453, 'Annexe 1 – Données des équipes'!$B$12:$B$114,0),4)</f>
        <v>30</v>
      </c>
      <c r="J8453" s="25">
        <f t="shared" si="132"/>
        <v>1</v>
      </c>
    </row>
    <row r="8454" spans="2:10">
      <c r="B8454" s="3">
        <v>41062</v>
      </c>
      <c r="C8454" s="10" t="s">
        <v>25836</v>
      </c>
      <c r="D8454" s="10" t="s">
        <v>25837</v>
      </c>
      <c r="E8454" s="25">
        <v>1</v>
      </c>
      <c r="F8454" s="25">
        <v>0</v>
      </c>
      <c r="G8454" s="10" t="s">
        <v>25838</v>
      </c>
      <c r="H8454" s="25">
        <f>INDEX('Annexe 1 – Données des équipes'!$B$12:$R$114, MATCH(C8454, 'Annexe 1 – Données des équipes'!$B$12:$B$114,0),4)</f>
        <v>90</v>
      </c>
      <c r="I8454" s="25">
        <f>INDEX('Annexe 1 – Données des équipes'!$B$12:$R$114, MATCH(D8454, 'Annexe 1 – Données des équipes'!$B$12:$B$114,0),4)</f>
        <v>90</v>
      </c>
      <c r="J8454" s="25">
        <f t="shared" si="132"/>
        <v>1</v>
      </c>
    </row>
    <row r="8455" spans="2:10">
      <c r="B8455" s="3">
        <v>41063</v>
      </c>
      <c r="C8455" s="10" t="s">
        <v>25839</v>
      </c>
      <c r="D8455" s="10" t="s">
        <v>25840</v>
      </c>
      <c r="E8455" s="25">
        <v>0</v>
      </c>
      <c r="F8455" s="25">
        <v>1</v>
      </c>
      <c r="G8455" s="10" t="s">
        <v>25841</v>
      </c>
      <c r="H8455" s="25">
        <f>INDEX('Annexe 1 – Données des équipes'!$B$12:$R$114, MATCH(C8455, 'Annexe 1 – Données des équipes'!$B$12:$B$114,0),4)</f>
        <v>0</v>
      </c>
      <c r="I8455" s="25">
        <f>INDEX('Annexe 1 – Données des équipes'!$B$12:$R$114, MATCH(D8455, 'Annexe 1 – Données des équipes'!$B$12:$B$114,0),4)</f>
        <v>0</v>
      </c>
      <c r="J8455" s="25">
        <f t="shared" si="132"/>
        <v>1</v>
      </c>
    </row>
    <row r="8456" spans="2:10">
      <c r="B8456" s="3">
        <v>41063</v>
      </c>
      <c r="C8456" s="10" t="s">
        <v>25842</v>
      </c>
      <c r="D8456" s="10" t="s">
        <v>25843</v>
      </c>
      <c r="E8456" s="25">
        <v>0</v>
      </c>
      <c r="F8456" s="25">
        <v>1</v>
      </c>
      <c r="G8456" s="10" t="s">
        <v>25844</v>
      </c>
      <c r="H8456" s="25">
        <f>INDEX('Annexe 1 – Données des équipes'!$B$12:$R$114, MATCH(C8456, 'Annexe 1 – Données des équipes'!$B$12:$B$114,0),4)</f>
        <v>80</v>
      </c>
      <c r="I8456" s="25">
        <f>INDEX('Annexe 1 – Données des équipes'!$B$12:$R$114, MATCH(D8456, 'Annexe 1 – Données des équipes'!$B$12:$B$114,0),4)</f>
        <v>90</v>
      </c>
      <c r="J8456" s="25">
        <f t="shared" si="132"/>
        <v>1</v>
      </c>
    </row>
    <row r="8457" spans="2:10">
      <c r="B8457" s="3">
        <v>41063</v>
      </c>
      <c r="C8457" s="10" t="s">
        <v>25845</v>
      </c>
      <c r="D8457" s="10" t="s">
        <v>25846</v>
      </c>
      <c r="E8457" s="25">
        <v>1</v>
      </c>
      <c r="F8457" s="25">
        <v>0</v>
      </c>
      <c r="G8457" s="10" t="s">
        <v>25847</v>
      </c>
      <c r="H8457" s="25">
        <f>INDEX('Annexe 1 – Données des équipes'!$B$12:$R$114, MATCH(C8457, 'Annexe 1 – Données des équipes'!$B$12:$B$114,0),4)</f>
        <v>90</v>
      </c>
      <c r="I8457" s="25">
        <f>INDEX('Annexe 1 – Données des équipes'!$B$12:$R$114, MATCH(D8457, 'Annexe 1 – Données des équipes'!$B$12:$B$114,0),4)</f>
        <v>30</v>
      </c>
      <c r="J8457" s="25">
        <f t="shared" si="132"/>
        <v>1</v>
      </c>
    </row>
    <row r="8458" spans="2:10">
      <c r="B8458" s="3">
        <v>41063</v>
      </c>
      <c r="C8458" s="10" t="s">
        <v>25848</v>
      </c>
      <c r="D8458" s="10" t="s">
        <v>25849</v>
      </c>
      <c r="E8458" s="25">
        <v>0</v>
      </c>
      <c r="F8458" s="25">
        <v>1</v>
      </c>
      <c r="G8458" s="10" t="s">
        <v>25850</v>
      </c>
      <c r="H8458" s="25">
        <f>INDEX('Annexe 1 – Données des équipes'!$B$12:$R$114, MATCH(C8458, 'Annexe 1 – Données des équipes'!$B$12:$B$114,0),4)</f>
        <v>30</v>
      </c>
      <c r="I8458" s="25">
        <f>INDEX('Annexe 1 – Données des équipes'!$B$12:$R$114, MATCH(D8458, 'Annexe 1 – Données des équipes'!$B$12:$B$114,0),4)</f>
        <v>70</v>
      </c>
      <c r="J8458" s="25">
        <f t="shared" si="132"/>
        <v>1</v>
      </c>
    </row>
    <row r="8459" spans="2:10">
      <c r="B8459" s="3">
        <v>41063</v>
      </c>
      <c r="C8459" s="10" t="s">
        <v>25851</v>
      </c>
      <c r="D8459" s="10" t="s">
        <v>25852</v>
      </c>
      <c r="E8459" s="25">
        <v>0</v>
      </c>
      <c r="F8459" s="25">
        <v>1</v>
      </c>
      <c r="G8459" s="10" t="s">
        <v>25853</v>
      </c>
      <c r="H8459" s="25">
        <f>INDEX('Annexe 1 – Données des équipes'!$B$12:$R$114, MATCH(C8459, 'Annexe 1 – Données des équipes'!$B$12:$B$114,0),4)</f>
        <v>10</v>
      </c>
      <c r="I8459" s="25">
        <f>INDEX('Annexe 1 – Données des équipes'!$B$12:$R$114, MATCH(D8459, 'Annexe 1 – Données des équipes'!$B$12:$B$114,0),4)</f>
        <v>10</v>
      </c>
      <c r="J8459" s="25">
        <f t="shared" si="132"/>
        <v>1</v>
      </c>
    </row>
    <row r="8460" spans="2:10">
      <c r="B8460" s="3">
        <v>41065</v>
      </c>
      <c r="C8460" s="10" t="s">
        <v>25854</v>
      </c>
      <c r="D8460" s="10" t="s">
        <v>25855</v>
      </c>
      <c r="E8460" s="25">
        <v>2</v>
      </c>
      <c r="F8460" s="25">
        <v>1</v>
      </c>
      <c r="G8460" s="10" t="s">
        <v>25856</v>
      </c>
      <c r="H8460" s="25">
        <f>INDEX('Annexe 1 – Données des équipes'!$B$12:$R$114, MATCH(C8460, 'Annexe 1 – Données des équipes'!$B$12:$B$114,0),4)</f>
        <v>80</v>
      </c>
      <c r="I8460" s="25">
        <f>INDEX('Annexe 1 – Données des équipes'!$B$12:$R$114, MATCH(D8460, 'Annexe 1 – Données des équipes'!$B$12:$B$114,0),4)</f>
        <v>70</v>
      </c>
      <c r="J8460" s="25">
        <f t="shared" si="132"/>
        <v>1</v>
      </c>
    </row>
    <row r="8461" spans="2:10">
      <c r="B8461" s="3">
        <v>41068</v>
      </c>
      <c r="C8461" s="10" t="s">
        <v>25857</v>
      </c>
      <c r="D8461" s="10" t="s">
        <v>25858</v>
      </c>
      <c r="E8461" s="25">
        <v>2</v>
      </c>
      <c r="F8461" s="25">
        <v>1</v>
      </c>
      <c r="G8461" s="10" t="s">
        <v>25859</v>
      </c>
      <c r="H8461" s="25">
        <f>INDEX('Annexe 1 – Données des équipes'!$B$12:$R$114, MATCH(C8461, 'Annexe 1 – Données des équipes'!$B$12:$B$114,0),4)</f>
        <v>30</v>
      </c>
      <c r="I8461" s="25">
        <f>INDEX('Annexe 1 – Données des équipes'!$B$12:$R$114, MATCH(D8461, 'Annexe 1 – Données des équipes'!$B$12:$B$114,0),4)</f>
        <v>10</v>
      </c>
      <c r="J8461" s="25">
        <f t="shared" si="132"/>
        <v>1</v>
      </c>
    </row>
    <row r="8462" spans="2:10">
      <c r="B8462" s="3">
        <v>41069</v>
      </c>
      <c r="C8462" s="10" t="s">
        <v>25860</v>
      </c>
      <c r="D8462" s="10" t="s">
        <v>25861</v>
      </c>
      <c r="E8462" s="25">
        <v>3</v>
      </c>
      <c r="F8462" s="25">
        <v>4</v>
      </c>
      <c r="G8462" s="10" t="s">
        <v>25862</v>
      </c>
      <c r="H8462" s="25">
        <f>INDEX('Annexe 1 – Données des équipes'!$B$12:$R$114, MATCH(C8462, 'Annexe 1 – Données des équipes'!$B$12:$B$114,0),4)</f>
        <v>90</v>
      </c>
      <c r="I8462" s="25">
        <f>INDEX('Annexe 1 – Données des équipes'!$B$12:$R$114, MATCH(D8462, 'Annexe 1 – Données des équipes'!$B$12:$B$114,0),4)</f>
        <v>90</v>
      </c>
      <c r="J8462" s="25">
        <f t="shared" si="132"/>
        <v>1</v>
      </c>
    </row>
    <row r="8463" spans="2:10">
      <c r="B8463" s="3">
        <v>40425</v>
      </c>
      <c r="C8463" s="10" t="s">
        <v>25863</v>
      </c>
      <c r="D8463" s="10" t="s">
        <v>25864</v>
      </c>
      <c r="E8463" s="25">
        <v>1</v>
      </c>
      <c r="F8463" s="25">
        <v>0</v>
      </c>
      <c r="G8463" s="10" t="s">
        <v>25865</v>
      </c>
      <c r="H8463" s="25">
        <f>INDEX('Annexe 1 – Données des équipes'!$B$12:$R$114, MATCH(C8463, 'Annexe 1 – Données des équipes'!$B$12:$B$114,0),4)</f>
        <v>0</v>
      </c>
      <c r="I8463" s="25">
        <f>INDEX('Annexe 1 – Données des équipes'!$B$12:$R$114, MATCH(D8463, 'Annexe 1 – Données des équipes'!$B$12:$B$114,0),4)</f>
        <v>20</v>
      </c>
      <c r="J8463" s="25">
        <f t="shared" si="132"/>
        <v>1</v>
      </c>
    </row>
    <row r="8464" spans="2:10">
      <c r="B8464" s="3">
        <v>41069</v>
      </c>
      <c r="C8464" s="10" t="s">
        <v>25866</v>
      </c>
      <c r="D8464" s="10" t="s">
        <v>25867</v>
      </c>
      <c r="E8464" s="25">
        <v>1</v>
      </c>
      <c r="F8464" s="25">
        <v>0</v>
      </c>
      <c r="G8464" s="10" t="s">
        <v>25868</v>
      </c>
      <c r="H8464" s="25">
        <f>INDEX('Annexe 1 – Données des équipes'!$B$12:$R$114, MATCH(C8464, 'Annexe 1 – Données des équipes'!$B$12:$B$114,0),4)</f>
        <v>90</v>
      </c>
      <c r="I8464" s="25">
        <f>INDEX('Annexe 1 – Données des équipes'!$B$12:$R$114, MATCH(D8464, 'Annexe 1 – Données des équipes'!$B$12:$B$114,0),4)</f>
        <v>90</v>
      </c>
      <c r="J8464" s="25">
        <f t="shared" si="132"/>
        <v>1</v>
      </c>
    </row>
    <row r="8465" spans="2:10">
      <c r="B8465" s="3">
        <v>41069</v>
      </c>
      <c r="C8465" s="10" t="s">
        <v>25869</v>
      </c>
      <c r="D8465" s="10" t="s">
        <v>25870</v>
      </c>
      <c r="E8465" s="25">
        <v>0</v>
      </c>
      <c r="F8465" s="25">
        <v>1</v>
      </c>
      <c r="G8465" s="10" t="s">
        <v>25871</v>
      </c>
      <c r="H8465" s="25">
        <f>INDEX('Annexe 1 – Données des équipes'!$B$12:$R$114, MATCH(C8465, 'Annexe 1 – Données des équipes'!$B$12:$B$114,0),4)</f>
        <v>80</v>
      </c>
      <c r="I8465" s="25">
        <f>INDEX('Annexe 1 – Données des équipes'!$B$12:$R$114, MATCH(D8465, 'Annexe 1 – Données des équipes'!$B$12:$B$114,0),4)</f>
        <v>80</v>
      </c>
      <c r="J8465" s="25">
        <f t="shared" si="132"/>
        <v>1</v>
      </c>
    </row>
    <row r="8466" spans="2:10">
      <c r="B8466" s="3">
        <v>41069</v>
      </c>
      <c r="C8466" s="10" t="s">
        <v>25872</v>
      </c>
      <c r="D8466" s="10" t="s">
        <v>25873</v>
      </c>
      <c r="E8466" s="25">
        <v>1</v>
      </c>
      <c r="F8466" s="25">
        <v>0</v>
      </c>
      <c r="G8466" s="10" t="s">
        <v>25874</v>
      </c>
      <c r="H8466" s="25">
        <f>INDEX('Annexe 1 – Données des équipes'!$B$12:$R$114, MATCH(C8466, 'Annexe 1 – Données des équipes'!$B$12:$B$114,0),4)</f>
        <v>10</v>
      </c>
      <c r="I8466" s="25">
        <f>INDEX('Annexe 1 – Données des équipes'!$B$12:$R$114, MATCH(D8466, 'Annexe 1 – Données des équipes'!$B$12:$B$114,0),4)</f>
        <v>40</v>
      </c>
      <c r="J8466" s="25">
        <f t="shared" ref="J8466:J8529" si="133">ABS(F8466-E8466)</f>
        <v>1</v>
      </c>
    </row>
    <row r="8467" spans="2:10">
      <c r="B8467" s="3">
        <v>41070</v>
      </c>
      <c r="C8467" s="10" t="s">
        <v>25875</v>
      </c>
      <c r="D8467" s="10" t="s">
        <v>25876</v>
      </c>
      <c r="E8467" s="25">
        <v>1</v>
      </c>
      <c r="F8467" s="25">
        <v>0</v>
      </c>
      <c r="G8467" s="10" t="s">
        <v>25877</v>
      </c>
      <c r="H8467" s="25">
        <f>INDEX('Annexe 1 – Données des équipes'!$B$12:$R$114, MATCH(C8467, 'Annexe 1 – Données des équipes'!$B$12:$B$114,0),4)</f>
        <v>70</v>
      </c>
      <c r="I8467" s="25">
        <f>INDEX('Annexe 1 – Données des équipes'!$B$12:$R$114, MATCH(D8467, 'Annexe 1 – Données des équipes'!$B$12:$B$114,0),4)</f>
        <v>90</v>
      </c>
      <c r="J8467" s="25">
        <f t="shared" si="133"/>
        <v>1</v>
      </c>
    </row>
    <row r="8468" spans="2:10">
      <c r="B8468" s="3">
        <v>41070</v>
      </c>
      <c r="C8468" s="10" t="s">
        <v>25878</v>
      </c>
      <c r="D8468" s="10" t="s">
        <v>25879</v>
      </c>
      <c r="E8468" s="25">
        <v>2</v>
      </c>
      <c r="F8468" s="25">
        <v>3</v>
      </c>
      <c r="G8468" s="10" t="s">
        <v>25880</v>
      </c>
      <c r="H8468" s="25">
        <f>INDEX('Annexe 1 – Données des équipes'!$B$12:$R$114, MATCH(C8468, 'Annexe 1 – Données des équipes'!$B$12:$B$114,0),4)</f>
        <v>10</v>
      </c>
      <c r="I8468" s="25">
        <f>INDEX('Annexe 1 – Données des équipes'!$B$12:$R$114, MATCH(D8468, 'Annexe 1 – Données des équipes'!$B$12:$B$114,0),4)</f>
        <v>50</v>
      </c>
      <c r="J8468" s="25">
        <f t="shared" si="133"/>
        <v>1</v>
      </c>
    </row>
    <row r="8469" spans="2:10">
      <c r="B8469" s="3">
        <v>41070</v>
      </c>
      <c r="C8469" s="10" t="s">
        <v>25881</v>
      </c>
      <c r="D8469" s="10" t="s">
        <v>25882</v>
      </c>
      <c r="E8469" s="25">
        <v>2</v>
      </c>
      <c r="F8469" s="25">
        <v>1</v>
      </c>
      <c r="G8469" s="10" t="s">
        <v>25883</v>
      </c>
      <c r="H8469" s="25">
        <f>INDEX('Annexe 1 – Données des équipes'!$B$12:$R$114, MATCH(C8469, 'Annexe 1 – Données des équipes'!$B$12:$B$114,0),4)</f>
        <v>10</v>
      </c>
      <c r="I8469" s="25">
        <f>INDEX('Annexe 1 – Données des équipes'!$B$12:$R$114, MATCH(D8469, 'Annexe 1 – Données des équipes'!$B$12:$B$114,0),4)</f>
        <v>40</v>
      </c>
      <c r="J8469" s="25">
        <f t="shared" si="133"/>
        <v>1</v>
      </c>
    </row>
    <row r="8470" spans="2:10">
      <c r="B8470" s="3">
        <v>41070</v>
      </c>
      <c r="C8470" s="10" t="s">
        <v>25884</v>
      </c>
      <c r="D8470" s="10" t="s">
        <v>25885</v>
      </c>
      <c r="E8470" s="25">
        <v>2</v>
      </c>
      <c r="F8470" s="25">
        <v>1</v>
      </c>
      <c r="G8470" s="10" t="s">
        <v>25886</v>
      </c>
      <c r="H8470" s="25">
        <f>INDEX('Annexe 1 – Données des équipes'!$B$12:$R$114, MATCH(C8470, 'Annexe 1 – Données des équipes'!$B$12:$B$114,0),4)</f>
        <v>20</v>
      </c>
      <c r="I8470" s="25">
        <f>INDEX('Annexe 1 – Données des équipes'!$B$12:$R$114, MATCH(D8470, 'Annexe 1 – Données des équipes'!$B$12:$B$114,0),4)</f>
        <v>20</v>
      </c>
      <c r="J8470" s="25">
        <f t="shared" si="133"/>
        <v>1</v>
      </c>
    </row>
    <row r="8471" spans="2:10">
      <c r="B8471" s="3">
        <v>41071</v>
      </c>
      <c r="C8471" s="10" t="s">
        <v>25887</v>
      </c>
      <c r="D8471" s="10" t="s">
        <v>25888</v>
      </c>
      <c r="E8471" s="25">
        <v>2</v>
      </c>
      <c r="F8471" s="25">
        <v>1</v>
      </c>
      <c r="G8471" s="10" t="s">
        <v>25889</v>
      </c>
      <c r="H8471" s="25">
        <f>INDEX('Annexe 1 – Données des équipes'!$B$12:$R$114, MATCH(C8471, 'Annexe 1 – Données des équipes'!$B$12:$B$114,0),4)</f>
        <v>60</v>
      </c>
      <c r="I8471" s="25">
        <f>INDEX('Annexe 1 – Données des équipes'!$B$12:$R$114, MATCH(D8471, 'Annexe 1 – Données des équipes'!$B$12:$B$114,0),4)</f>
        <v>80</v>
      </c>
      <c r="J8471" s="25">
        <f t="shared" si="133"/>
        <v>1</v>
      </c>
    </row>
    <row r="8472" spans="2:10">
      <c r="B8472" s="3">
        <v>41072</v>
      </c>
      <c r="C8472" s="10" t="s">
        <v>25890</v>
      </c>
      <c r="D8472" s="10" t="s">
        <v>25891</v>
      </c>
      <c r="E8472" s="25">
        <v>1</v>
      </c>
      <c r="F8472" s="25">
        <v>2</v>
      </c>
      <c r="G8472" s="10" t="s">
        <v>25892</v>
      </c>
      <c r="H8472" s="25">
        <f>INDEX('Annexe 1 – Données des équipes'!$B$12:$R$114, MATCH(C8472, 'Annexe 1 – Données des équipes'!$B$12:$B$114,0),4)</f>
        <v>0</v>
      </c>
      <c r="I8472" s="25">
        <f>INDEX('Annexe 1 – Données des équipes'!$B$12:$R$114, MATCH(D8472, 'Annexe 1 – Données des équipes'!$B$12:$B$114,0),4)</f>
        <v>80</v>
      </c>
      <c r="J8472" s="25">
        <f t="shared" si="133"/>
        <v>1</v>
      </c>
    </row>
    <row r="8473" spans="2:10">
      <c r="B8473" s="3">
        <v>41073</v>
      </c>
      <c r="C8473" s="10" t="s">
        <v>25893</v>
      </c>
      <c r="D8473" s="10" t="s">
        <v>25894</v>
      </c>
      <c r="E8473" s="25">
        <v>2</v>
      </c>
      <c r="F8473" s="25">
        <v>3</v>
      </c>
      <c r="G8473" s="10" t="s">
        <v>25895</v>
      </c>
      <c r="H8473" s="25">
        <f>INDEX('Annexe 1 – Données des équipes'!$B$12:$R$114, MATCH(C8473, 'Annexe 1 – Données des équipes'!$B$12:$B$114,0),4)</f>
        <v>80</v>
      </c>
      <c r="I8473" s="25">
        <f>INDEX('Annexe 1 – Données des équipes'!$B$12:$R$114, MATCH(D8473, 'Annexe 1 – Données des équipes'!$B$12:$B$114,0),4)</f>
        <v>90</v>
      </c>
      <c r="J8473" s="25">
        <f t="shared" si="133"/>
        <v>1</v>
      </c>
    </row>
    <row r="8474" spans="2:10">
      <c r="B8474" s="3">
        <v>41073</v>
      </c>
      <c r="C8474" s="10" t="s">
        <v>25896</v>
      </c>
      <c r="D8474" s="10" t="s">
        <v>25897</v>
      </c>
      <c r="E8474" s="25">
        <v>1</v>
      </c>
      <c r="F8474" s="25">
        <v>2</v>
      </c>
      <c r="G8474" s="10" t="s">
        <v>25898</v>
      </c>
      <c r="H8474" s="25">
        <f>INDEX('Annexe 1 – Données des équipes'!$B$12:$R$114, MATCH(C8474, 'Annexe 1 – Données des équipes'!$B$12:$B$114,0),4)</f>
        <v>80</v>
      </c>
      <c r="I8474" s="25">
        <f>INDEX('Annexe 1 – Données des équipes'!$B$12:$R$114, MATCH(D8474, 'Annexe 1 – Données des équipes'!$B$12:$B$114,0),4)</f>
        <v>90</v>
      </c>
      <c r="J8474" s="25">
        <f t="shared" si="133"/>
        <v>1</v>
      </c>
    </row>
    <row r="8475" spans="2:10">
      <c r="B8475" s="3">
        <v>41075</v>
      </c>
      <c r="C8475" s="10" t="s">
        <v>25899</v>
      </c>
      <c r="D8475" s="10" t="s">
        <v>25900</v>
      </c>
      <c r="E8475" s="25">
        <v>2</v>
      </c>
      <c r="F8475" s="25">
        <v>3</v>
      </c>
      <c r="G8475" s="10" t="s">
        <v>25901</v>
      </c>
      <c r="H8475" s="25">
        <f>INDEX('Annexe 1 – Données des équipes'!$B$12:$R$114, MATCH(C8475, 'Annexe 1 – Données des équipes'!$B$12:$B$114,0),4)</f>
        <v>80</v>
      </c>
      <c r="I8475" s="25">
        <f>INDEX('Annexe 1 – Données des équipes'!$B$12:$R$114, MATCH(D8475, 'Annexe 1 – Données des équipes'!$B$12:$B$114,0),4)</f>
        <v>90</v>
      </c>
      <c r="J8475" s="25">
        <f t="shared" si="133"/>
        <v>1</v>
      </c>
    </row>
    <row r="8476" spans="2:10">
      <c r="B8476" s="3">
        <v>41076</v>
      </c>
      <c r="C8476" s="10" t="s">
        <v>25902</v>
      </c>
      <c r="D8476" s="10" t="s">
        <v>25903</v>
      </c>
      <c r="E8476" s="25">
        <v>1</v>
      </c>
      <c r="F8476" s="25">
        <v>0</v>
      </c>
      <c r="G8476" s="10" t="s">
        <v>25904</v>
      </c>
      <c r="H8476" s="25">
        <f>INDEX('Annexe 1 – Données des équipes'!$B$12:$R$114, MATCH(C8476, 'Annexe 1 – Données des équipes'!$B$12:$B$114,0),4)</f>
        <v>50</v>
      </c>
      <c r="I8476" s="25">
        <f>INDEX('Annexe 1 – Données des équipes'!$B$12:$R$114, MATCH(D8476, 'Annexe 1 – Données des équipes'!$B$12:$B$114,0),4)</f>
        <v>50</v>
      </c>
      <c r="J8476" s="25">
        <f t="shared" si="133"/>
        <v>1</v>
      </c>
    </row>
    <row r="8477" spans="2:10">
      <c r="B8477" s="3">
        <v>41077</v>
      </c>
      <c r="C8477" s="10" t="s">
        <v>25905</v>
      </c>
      <c r="D8477" s="10" t="s">
        <v>25906</v>
      </c>
      <c r="E8477" s="25">
        <v>1</v>
      </c>
      <c r="F8477" s="25">
        <v>2</v>
      </c>
      <c r="G8477" s="10" t="s">
        <v>25907</v>
      </c>
      <c r="H8477" s="25">
        <f>INDEX('Annexe 1 – Données des équipes'!$B$12:$R$114, MATCH(C8477, 'Annexe 1 – Données des équipes'!$B$12:$B$114,0),4)</f>
        <v>80</v>
      </c>
      <c r="I8477" s="25">
        <f>INDEX('Annexe 1 – Données des équipes'!$B$12:$R$114, MATCH(D8477, 'Annexe 1 – Données des équipes'!$B$12:$B$114,0),4)</f>
        <v>90</v>
      </c>
      <c r="J8477" s="25">
        <f t="shared" si="133"/>
        <v>1</v>
      </c>
    </row>
    <row r="8478" spans="2:10">
      <c r="B8478" s="3">
        <v>41077</v>
      </c>
      <c r="C8478" s="10" t="s">
        <v>25908</v>
      </c>
      <c r="D8478" s="10" t="s">
        <v>25909</v>
      </c>
      <c r="E8478" s="25">
        <v>2</v>
      </c>
      <c r="F8478" s="25">
        <v>1</v>
      </c>
      <c r="G8478" s="10" t="s">
        <v>25910</v>
      </c>
      <c r="H8478" s="25">
        <f>INDEX('Annexe 1 – Données des équipes'!$B$12:$R$114, MATCH(C8478, 'Annexe 1 – Données des équipes'!$B$12:$B$114,0),4)</f>
        <v>90</v>
      </c>
      <c r="I8478" s="25">
        <f>INDEX('Annexe 1 – Données des équipes'!$B$12:$R$114, MATCH(D8478, 'Annexe 1 – Données des équipes'!$B$12:$B$114,0),4)</f>
        <v>80</v>
      </c>
      <c r="J8478" s="25">
        <f t="shared" si="133"/>
        <v>1</v>
      </c>
    </row>
    <row r="8479" spans="2:10">
      <c r="B8479" s="3">
        <v>41078</v>
      </c>
      <c r="C8479" s="10" t="s">
        <v>25911</v>
      </c>
      <c r="D8479" s="10" t="s">
        <v>25912</v>
      </c>
      <c r="E8479" s="25">
        <v>0</v>
      </c>
      <c r="F8479" s="25">
        <v>1</v>
      </c>
      <c r="G8479" s="10" t="s">
        <v>25913</v>
      </c>
      <c r="H8479" s="25">
        <f>INDEX('Annexe 1 – Données des équipes'!$B$12:$R$114, MATCH(C8479, 'Annexe 1 – Données des équipes'!$B$12:$B$114,0),4)</f>
        <v>80</v>
      </c>
      <c r="I8479" s="25">
        <f>INDEX('Annexe 1 – Données des équipes'!$B$12:$R$114, MATCH(D8479, 'Annexe 1 – Données des équipes'!$B$12:$B$114,0),4)</f>
        <v>90</v>
      </c>
      <c r="J8479" s="25">
        <f t="shared" si="133"/>
        <v>1</v>
      </c>
    </row>
    <row r="8480" spans="2:10">
      <c r="B8480" s="3">
        <v>41079</v>
      </c>
      <c r="C8480" s="10" t="s">
        <v>25914</v>
      </c>
      <c r="D8480" s="10" t="s">
        <v>25915</v>
      </c>
      <c r="E8480" s="25">
        <v>1</v>
      </c>
      <c r="F8480" s="25">
        <v>0</v>
      </c>
      <c r="G8480" s="10" t="s">
        <v>25916</v>
      </c>
      <c r="H8480" s="25">
        <f>INDEX('Annexe 1 – Données des équipes'!$B$12:$R$114, MATCH(C8480, 'Annexe 1 – Données des équipes'!$B$12:$B$114,0),4)</f>
        <v>90</v>
      </c>
      <c r="I8480" s="25">
        <f>INDEX('Annexe 1 – Données des équipes'!$B$12:$R$114, MATCH(D8480, 'Annexe 1 – Données des équipes'!$B$12:$B$114,0),4)</f>
        <v>60</v>
      </c>
      <c r="J8480" s="25">
        <f t="shared" si="133"/>
        <v>1</v>
      </c>
    </row>
    <row r="8481" spans="2:10">
      <c r="B8481" s="3">
        <v>41084</v>
      </c>
      <c r="C8481" s="10" t="s">
        <v>25917</v>
      </c>
      <c r="D8481" s="10" t="s">
        <v>25918</v>
      </c>
      <c r="E8481" s="25">
        <v>1</v>
      </c>
      <c r="F8481" s="25">
        <v>0</v>
      </c>
      <c r="G8481" s="10" t="s">
        <v>25919</v>
      </c>
      <c r="H8481" s="25">
        <f>INDEX('Annexe 1 – Données des équipes'!$B$12:$R$114, MATCH(C8481, 'Annexe 1 – Données des équipes'!$B$12:$B$114,0),4)</f>
        <v>30</v>
      </c>
      <c r="I8481" s="25">
        <f>INDEX('Annexe 1 – Données des équipes'!$B$12:$R$114, MATCH(D8481, 'Annexe 1 – Données des équipes'!$B$12:$B$114,0),4)</f>
        <v>0</v>
      </c>
      <c r="J8481" s="25">
        <f t="shared" si="133"/>
        <v>1</v>
      </c>
    </row>
    <row r="8482" spans="2:10">
      <c r="B8482" s="3">
        <v>41088</v>
      </c>
      <c r="C8482" s="10" t="s">
        <v>25920</v>
      </c>
      <c r="D8482" s="10" t="s">
        <v>25921</v>
      </c>
      <c r="E8482" s="25">
        <v>1</v>
      </c>
      <c r="F8482" s="25">
        <v>2</v>
      </c>
      <c r="G8482" s="10" t="s">
        <v>25922</v>
      </c>
      <c r="H8482" s="25">
        <f>INDEX('Annexe 1 – Données des équipes'!$B$12:$R$114, MATCH(C8482, 'Annexe 1 – Données des équipes'!$B$12:$B$114,0),4)</f>
        <v>90</v>
      </c>
      <c r="I8482" s="25">
        <f>INDEX('Annexe 1 – Données des équipes'!$B$12:$R$114, MATCH(D8482, 'Annexe 1 – Données des équipes'!$B$12:$B$114,0),4)</f>
        <v>90</v>
      </c>
      <c r="J8482" s="25">
        <f t="shared" si="133"/>
        <v>1</v>
      </c>
    </row>
    <row r="8483" spans="2:10">
      <c r="B8483" s="3">
        <v>41093</v>
      </c>
      <c r="C8483" s="10" t="s">
        <v>25923</v>
      </c>
      <c r="D8483" s="10" t="s">
        <v>25924</v>
      </c>
      <c r="E8483" s="25">
        <v>2</v>
      </c>
      <c r="F8483" s="25">
        <v>1</v>
      </c>
      <c r="G8483" s="10" t="s">
        <v>25925</v>
      </c>
      <c r="H8483" s="25">
        <f>INDEX('Annexe 1 – Données des équipes'!$B$12:$R$114, MATCH(C8483, 'Annexe 1 – Données des équipes'!$B$12:$B$114,0),4)</f>
        <v>50</v>
      </c>
      <c r="I8483" s="25">
        <f>INDEX('Annexe 1 – Données des équipes'!$B$12:$R$114, MATCH(D8483, 'Annexe 1 – Données des équipes'!$B$12:$B$114,0),4)</f>
        <v>30</v>
      </c>
      <c r="J8483" s="25">
        <f t="shared" si="133"/>
        <v>1</v>
      </c>
    </row>
    <row r="8484" spans="2:10">
      <c r="B8484" s="3">
        <v>41095</v>
      </c>
      <c r="C8484" s="10" t="s">
        <v>25926</v>
      </c>
      <c r="D8484" s="10" t="s">
        <v>25927</v>
      </c>
      <c r="E8484" s="25">
        <v>0</v>
      </c>
      <c r="F8484" s="25">
        <v>1</v>
      </c>
      <c r="G8484" s="10" t="s">
        <v>25928</v>
      </c>
      <c r="H8484" s="25">
        <f>INDEX('Annexe 1 – Données des équipes'!$B$12:$R$114, MATCH(C8484, 'Annexe 1 – Données des équipes'!$B$12:$B$114,0),4)</f>
        <v>30</v>
      </c>
      <c r="I8484" s="25">
        <f>INDEX('Annexe 1 – Données des équipes'!$B$12:$R$114, MATCH(D8484, 'Annexe 1 – Données des équipes'!$B$12:$B$114,0),4)</f>
        <v>30</v>
      </c>
      <c r="J8484" s="25">
        <f t="shared" si="133"/>
        <v>1</v>
      </c>
    </row>
    <row r="8485" spans="2:10">
      <c r="B8485" s="3">
        <v>41129</v>
      </c>
      <c r="C8485" s="10" t="s">
        <v>25929</v>
      </c>
      <c r="D8485" s="10" t="s">
        <v>25930</v>
      </c>
      <c r="E8485" s="25">
        <v>2</v>
      </c>
      <c r="F8485" s="25">
        <v>1</v>
      </c>
      <c r="G8485" s="10" t="s">
        <v>25931</v>
      </c>
      <c r="H8485" s="25">
        <f>INDEX('Annexe 1 – Données des équipes'!$B$12:$R$114, MATCH(C8485, 'Annexe 1 – Données des équipes'!$B$12:$B$114,0),4)</f>
        <v>10</v>
      </c>
      <c r="I8485" s="25">
        <f>INDEX('Annexe 1 – Données des équipes'!$B$12:$R$114, MATCH(D8485, 'Annexe 1 – Données des équipes'!$B$12:$B$114,0),4)</f>
        <v>10</v>
      </c>
      <c r="J8485" s="25">
        <f t="shared" si="133"/>
        <v>1</v>
      </c>
    </row>
    <row r="8486" spans="2:10">
      <c r="B8486" s="3">
        <v>41132</v>
      </c>
      <c r="C8486" s="10" t="s">
        <v>25932</v>
      </c>
      <c r="D8486" s="10" t="s">
        <v>25933</v>
      </c>
      <c r="E8486" s="25">
        <v>1</v>
      </c>
      <c r="F8486" s="25">
        <v>0</v>
      </c>
      <c r="G8486" s="10" t="s">
        <v>25934</v>
      </c>
      <c r="H8486" s="25">
        <f>INDEX('Annexe 1 – Données des équipes'!$B$12:$R$114, MATCH(C8486, 'Annexe 1 – Données des équipes'!$B$12:$B$114,0),4)</f>
        <v>0</v>
      </c>
      <c r="I8486" s="25">
        <f>INDEX('Annexe 1 – Données des équipes'!$B$12:$R$114, MATCH(D8486, 'Annexe 1 – Données des équipes'!$B$12:$B$114,0),4)</f>
        <v>10</v>
      </c>
      <c r="J8486" s="25">
        <f t="shared" si="133"/>
        <v>1</v>
      </c>
    </row>
    <row r="8487" spans="2:10">
      <c r="B8487" s="3">
        <v>41134</v>
      </c>
      <c r="C8487" s="10" t="s">
        <v>25935</v>
      </c>
      <c r="D8487" s="10" t="s">
        <v>25936</v>
      </c>
      <c r="E8487" s="25">
        <v>0</v>
      </c>
      <c r="F8487" s="25">
        <v>1</v>
      </c>
      <c r="G8487" s="10" t="s">
        <v>25937</v>
      </c>
      <c r="H8487" s="25">
        <f>INDEX('Annexe 1 – Données des équipes'!$B$12:$R$114, MATCH(C8487, 'Annexe 1 – Données des équipes'!$B$12:$B$114,0),4)</f>
        <v>10</v>
      </c>
      <c r="I8487" s="25">
        <f>INDEX('Annexe 1 – Données des équipes'!$B$12:$R$114, MATCH(D8487, 'Annexe 1 – Données des équipes'!$B$12:$B$114,0),4)</f>
        <v>30</v>
      </c>
      <c r="J8487" s="25">
        <f t="shared" si="133"/>
        <v>1</v>
      </c>
    </row>
    <row r="8488" spans="2:10">
      <c r="B8488" s="3">
        <v>41136</v>
      </c>
      <c r="C8488" s="10" t="s">
        <v>25938</v>
      </c>
      <c r="D8488" s="10" t="s">
        <v>25939</v>
      </c>
      <c r="E8488" s="25">
        <v>1</v>
      </c>
      <c r="F8488" s="25">
        <v>2</v>
      </c>
      <c r="G8488" s="10" t="s">
        <v>25940</v>
      </c>
      <c r="H8488" s="25">
        <f>INDEX('Annexe 1 – Données des équipes'!$B$12:$R$114, MATCH(C8488, 'Annexe 1 – Données des équipes'!$B$12:$B$114,0),4)</f>
        <v>10</v>
      </c>
      <c r="I8488" s="25">
        <f>INDEX('Annexe 1 – Données des équipes'!$B$12:$R$114, MATCH(D8488, 'Annexe 1 – Données des équipes'!$B$12:$B$114,0),4)</f>
        <v>10</v>
      </c>
      <c r="J8488" s="25">
        <f t="shared" si="133"/>
        <v>1</v>
      </c>
    </row>
    <row r="8489" spans="2:10">
      <c r="B8489" s="3">
        <v>41136</v>
      </c>
      <c r="C8489" s="10" t="s">
        <v>25941</v>
      </c>
      <c r="D8489" s="10" t="s">
        <v>25942</v>
      </c>
      <c r="E8489" s="25">
        <v>0</v>
      </c>
      <c r="F8489" s="25">
        <v>1</v>
      </c>
      <c r="G8489" s="10" t="s">
        <v>25943</v>
      </c>
      <c r="H8489" s="25">
        <f>INDEX('Annexe 1 – Données des équipes'!$B$12:$R$114, MATCH(C8489, 'Annexe 1 – Données des équipes'!$B$12:$B$114,0),4)</f>
        <v>60</v>
      </c>
      <c r="I8489" s="25">
        <f>INDEX('Annexe 1 – Données des équipes'!$B$12:$R$114, MATCH(D8489, 'Annexe 1 – Données des équipes'!$B$12:$B$114,0),4)</f>
        <v>80</v>
      </c>
      <c r="J8489" s="25">
        <f t="shared" si="133"/>
        <v>1</v>
      </c>
    </row>
    <row r="8490" spans="2:10">
      <c r="B8490" s="3">
        <v>41136</v>
      </c>
      <c r="C8490" s="10" t="s">
        <v>25944</v>
      </c>
      <c r="D8490" s="10" t="s">
        <v>25945</v>
      </c>
      <c r="E8490" s="25">
        <v>2</v>
      </c>
      <c r="F8490" s="25">
        <v>1</v>
      </c>
      <c r="G8490" s="10" t="s">
        <v>25946</v>
      </c>
      <c r="H8490" s="25">
        <f>INDEX('Annexe 1 – Données des équipes'!$B$12:$R$114, MATCH(C8490, 'Annexe 1 – Données des équipes'!$B$12:$B$114,0),4)</f>
        <v>90</v>
      </c>
      <c r="I8490" s="25">
        <f>INDEX('Annexe 1 – Données des équipes'!$B$12:$R$114, MATCH(D8490, 'Annexe 1 – Données des équipes'!$B$12:$B$114,0),4)</f>
        <v>90</v>
      </c>
      <c r="J8490" s="25">
        <f t="shared" si="133"/>
        <v>1</v>
      </c>
    </row>
    <row r="8491" spans="2:10">
      <c r="B8491" s="3">
        <v>41136</v>
      </c>
      <c r="C8491" s="10" t="s">
        <v>25947</v>
      </c>
      <c r="D8491" s="10" t="s">
        <v>25948</v>
      </c>
      <c r="E8491" s="25">
        <v>1</v>
      </c>
      <c r="F8491" s="25">
        <v>0</v>
      </c>
      <c r="G8491" s="10" t="s">
        <v>25949</v>
      </c>
      <c r="H8491" s="25">
        <f>INDEX('Annexe 1 – Données des équipes'!$B$12:$R$114, MATCH(C8491, 'Annexe 1 – Données des équipes'!$B$12:$B$114,0),4)</f>
        <v>20</v>
      </c>
      <c r="I8491" s="25">
        <f>INDEX('Annexe 1 – Données des équipes'!$B$12:$R$114, MATCH(D8491, 'Annexe 1 – Données des équipes'!$B$12:$B$114,0),4)</f>
        <v>80</v>
      </c>
      <c r="J8491" s="25">
        <f t="shared" si="133"/>
        <v>1</v>
      </c>
    </row>
    <row r="8492" spans="2:10">
      <c r="B8492" s="3">
        <v>41136</v>
      </c>
      <c r="C8492" s="10" t="s">
        <v>25950</v>
      </c>
      <c r="D8492" s="10" t="s">
        <v>25951</v>
      </c>
      <c r="E8492" s="25">
        <v>2</v>
      </c>
      <c r="F8492" s="25">
        <v>1</v>
      </c>
      <c r="G8492" s="10" t="s">
        <v>25952</v>
      </c>
      <c r="H8492" s="25">
        <f>INDEX('Annexe 1 – Données des équipes'!$B$12:$R$114, MATCH(C8492, 'Annexe 1 – Données des équipes'!$B$12:$B$114,0),4)</f>
        <v>70</v>
      </c>
      <c r="I8492" s="25">
        <f>INDEX('Annexe 1 – Données des équipes'!$B$12:$R$114, MATCH(D8492, 'Annexe 1 – Données des équipes'!$B$12:$B$114,0),4)</f>
        <v>10</v>
      </c>
      <c r="J8492" s="25">
        <f t="shared" si="133"/>
        <v>1</v>
      </c>
    </row>
    <row r="8493" spans="2:10">
      <c r="B8493" s="3">
        <v>41136</v>
      </c>
      <c r="C8493" s="10" t="s">
        <v>25953</v>
      </c>
      <c r="D8493" s="10" t="s">
        <v>25954</v>
      </c>
      <c r="E8493" s="25">
        <v>1</v>
      </c>
      <c r="F8493" s="25">
        <v>2</v>
      </c>
      <c r="G8493" s="10" t="s">
        <v>25955</v>
      </c>
      <c r="H8493" s="25">
        <f>INDEX('Annexe 1 – Données des équipes'!$B$12:$R$114, MATCH(C8493, 'Annexe 1 – Données des équipes'!$B$12:$B$114,0),4)</f>
        <v>50</v>
      </c>
      <c r="I8493" s="25">
        <f>INDEX('Annexe 1 – Données des équipes'!$B$12:$R$114, MATCH(D8493, 'Annexe 1 – Données des équipes'!$B$12:$B$114,0),4)</f>
        <v>10</v>
      </c>
      <c r="J8493" s="25">
        <f t="shared" si="133"/>
        <v>1</v>
      </c>
    </row>
    <row r="8494" spans="2:10">
      <c r="B8494" s="3">
        <v>41136</v>
      </c>
      <c r="C8494" s="10" t="s">
        <v>25956</v>
      </c>
      <c r="D8494" s="10" t="s">
        <v>25957</v>
      </c>
      <c r="E8494" s="25">
        <v>2</v>
      </c>
      <c r="F8494" s="25">
        <v>3</v>
      </c>
      <c r="G8494" s="10" t="s">
        <v>25958</v>
      </c>
      <c r="H8494" s="25">
        <f>INDEX('Annexe 1 – Données des équipes'!$B$12:$R$114, MATCH(C8494, 'Annexe 1 – Données des équipes'!$B$12:$B$114,0),4)</f>
        <v>30</v>
      </c>
      <c r="I8494" s="25">
        <f>INDEX('Annexe 1 – Données des équipes'!$B$12:$R$114, MATCH(D8494, 'Annexe 1 – Données des équipes'!$B$12:$B$114,0),4)</f>
        <v>50</v>
      </c>
      <c r="J8494" s="25">
        <f t="shared" si="133"/>
        <v>1</v>
      </c>
    </row>
    <row r="8495" spans="2:10">
      <c r="B8495" s="3">
        <v>41136</v>
      </c>
      <c r="C8495" s="10" t="s">
        <v>25959</v>
      </c>
      <c r="D8495" s="10" t="s">
        <v>25960</v>
      </c>
      <c r="E8495" s="25">
        <v>4</v>
      </c>
      <c r="F8495" s="25">
        <v>3</v>
      </c>
      <c r="G8495" s="10" t="s">
        <v>25961</v>
      </c>
      <c r="H8495" s="25">
        <f>INDEX('Annexe 1 – Données des équipes'!$B$12:$R$114, MATCH(C8495, 'Annexe 1 – Données des équipes'!$B$12:$B$114,0),4)</f>
        <v>40</v>
      </c>
      <c r="I8495" s="25">
        <f>INDEX('Annexe 1 – Données des équipes'!$B$12:$R$114, MATCH(D8495, 'Annexe 1 – Données des équipes'!$B$12:$B$114,0),4)</f>
        <v>50</v>
      </c>
      <c r="J8495" s="25">
        <f t="shared" si="133"/>
        <v>1</v>
      </c>
    </row>
    <row r="8496" spans="2:10">
      <c r="B8496" s="3">
        <v>41158</v>
      </c>
      <c r="C8496" s="10" t="s">
        <v>25962</v>
      </c>
      <c r="D8496" s="10" t="s">
        <v>25963</v>
      </c>
      <c r="E8496" s="25">
        <v>1</v>
      </c>
      <c r="F8496" s="25">
        <v>0</v>
      </c>
      <c r="G8496" s="10" t="s">
        <v>25964</v>
      </c>
      <c r="H8496" s="25">
        <f>INDEX('Annexe 1 – Données des équipes'!$B$12:$R$114, MATCH(C8496, 'Annexe 1 – Données des équipes'!$B$12:$B$114,0),4)</f>
        <v>50</v>
      </c>
      <c r="I8496" s="25">
        <f>INDEX('Annexe 1 – Données des équipes'!$B$12:$R$114, MATCH(D8496, 'Annexe 1 – Données des équipes'!$B$12:$B$114,0),4)</f>
        <v>20</v>
      </c>
      <c r="J8496" s="25">
        <f t="shared" si="133"/>
        <v>1</v>
      </c>
    </row>
    <row r="8497" spans="2:10">
      <c r="B8497" s="3">
        <v>41158</v>
      </c>
      <c r="C8497" s="10" t="s">
        <v>25965</v>
      </c>
      <c r="D8497" s="10" t="s">
        <v>25966</v>
      </c>
      <c r="E8497" s="25">
        <v>1</v>
      </c>
      <c r="F8497" s="25">
        <v>0</v>
      </c>
      <c r="G8497" s="10" t="s">
        <v>25967</v>
      </c>
      <c r="H8497" s="25">
        <f>INDEX('Annexe 1 – Données des équipes'!$B$12:$R$114, MATCH(C8497, 'Annexe 1 – Données des équipes'!$B$12:$B$114,0),4)</f>
        <v>80</v>
      </c>
      <c r="I8497" s="25">
        <f>INDEX('Annexe 1 – Données des équipes'!$B$12:$R$114, MATCH(D8497, 'Annexe 1 – Données des équipes'!$B$12:$B$114,0),4)</f>
        <v>30</v>
      </c>
      <c r="J8497" s="25">
        <f t="shared" si="133"/>
        <v>1</v>
      </c>
    </row>
    <row r="8498" spans="2:10">
      <c r="B8498" s="3">
        <v>41159</v>
      </c>
      <c r="C8498" s="10" t="s">
        <v>25968</v>
      </c>
      <c r="D8498" s="10" t="s">
        <v>25969</v>
      </c>
      <c r="E8498" s="25">
        <v>1</v>
      </c>
      <c r="F8498" s="25">
        <v>0</v>
      </c>
      <c r="G8498" s="10" t="s">
        <v>25970</v>
      </c>
      <c r="H8498" s="25">
        <f>INDEX('Annexe 1 – Données des équipes'!$B$12:$R$114, MATCH(C8498, 'Annexe 1 – Données des équipes'!$B$12:$B$114,0),4)</f>
        <v>90</v>
      </c>
      <c r="I8498" s="25">
        <f>INDEX('Annexe 1 – Données des équipes'!$B$12:$R$114, MATCH(D8498, 'Annexe 1 – Données des équipes'!$B$12:$B$114,0),4)</f>
        <v>20</v>
      </c>
      <c r="J8498" s="25">
        <f t="shared" si="133"/>
        <v>1</v>
      </c>
    </row>
    <row r="8499" spans="2:10">
      <c r="B8499" s="3">
        <v>41159</v>
      </c>
      <c r="C8499" s="10" t="s">
        <v>25971</v>
      </c>
      <c r="D8499" s="10" t="s">
        <v>25972</v>
      </c>
      <c r="E8499" s="25">
        <v>1</v>
      </c>
      <c r="F8499" s="25">
        <v>0</v>
      </c>
      <c r="G8499" s="10" t="s">
        <v>25973</v>
      </c>
      <c r="H8499" s="25">
        <f>INDEX('Annexe 1 – Données des équipes'!$B$12:$R$114, MATCH(C8499, 'Annexe 1 – Données des équipes'!$B$12:$B$114,0),4)</f>
        <v>20</v>
      </c>
      <c r="I8499" s="25">
        <f>INDEX('Annexe 1 – Données des équipes'!$B$12:$R$114, MATCH(D8499, 'Annexe 1 – Données des équipes'!$B$12:$B$114,0),4)</f>
        <v>50</v>
      </c>
      <c r="J8499" s="25">
        <f t="shared" si="133"/>
        <v>1</v>
      </c>
    </row>
    <row r="8500" spans="2:10">
      <c r="B8500" s="3">
        <v>41159</v>
      </c>
      <c r="C8500" s="10" t="s">
        <v>25974</v>
      </c>
      <c r="D8500" s="10" t="s">
        <v>25975</v>
      </c>
      <c r="E8500" s="25">
        <v>1</v>
      </c>
      <c r="F8500" s="25">
        <v>0</v>
      </c>
      <c r="G8500" s="10" t="s">
        <v>25976</v>
      </c>
      <c r="H8500" s="25">
        <f>INDEX('Annexe 1 – Données des équipes'!$B$12:$R$114, MATCH(C8500, 'Annexe 1 – Données des équipes'!$B$12:$B$114,0),4)</f>
        <v>80</v>
      </c>
      <c r="I8500" s="25">
        <f>INDEX('Annexe 1 – Données des équipes'!$B$12:$R$114, MATCH(D8500, 'Annexe 1 – Données des équipes'!$B$12:$B$114,0),4)</f>
        <v>20</v>
      </c>
      <c r="J8500" s="25">
        <f t="shared" si="133"/>
        <v>1</v>
      </c>
    </row>
    <row r="8501" spans="2:10">
      <c r="B8501" s="3">
        <v>41159</v>
      </c>
      <c r="C8501" s="10" t="s">
        <v>25977</v>
      </c>
      <c r="D8501" s="10" t="s">
        <v>25978</v>
      </c>
      <c r="E8501" s="25">
        <v>1</v>
      </c>
      <c r="F8501" s="25">
        <v>0</v>
      </c>
      <c r="G8501" s="10" t="s">
        <v>25979</v>
      </c>
      <c r="H8501" s="25">
        <f>INDEX('Annexe 1 – Données des équipes'!$B$12:$R$114, MATCH(C8501, 'Annexe 1 – Données des équipes'!$B$12:$B$114,0),4)</f>
        <v>70</v>
      </c>
      <c r="I8501" s="25">
        <f>INDEX('Annexe 1 – Données des équipes'!$B$12:$R$114, MATCH(D8501, 'Annexe 1 – Données des équipes'!$B$12:$B$114,0),4)</f>
        <v>50</v>
      </c>
      <c r="J8501" s="25">
        <f t="shared" si="133"/>
        <v>1</v>
      </c>
    </row>
    <row r="8502" spans="2:10">
      <c r="B8502" s="3">
        <v>41159</v>
      </c>
      <c r="C8502" s="10" t="s">
        <v>25980</v>
      </c>
      <c r="D8502" s="10" t="s">
        <v>25981</v>
      </c>
      <c r="E8502" s="25">
        <v>0</v>
      </c>
      <c r="F8502" s="25">
        <v>1</v>
      </c>
      <c r="G8502" s="10" t="s">
        <v>25982</v>
      </c>
      <c r="H8502" s="25">
        <f>INDEX('Annexe 1 – Données des équipes'!$B$12:$R$114, MATCH(C8502, 'Annexe 1 – Données des équipes'!$B$12:$B$114,0),4)</f>
        <v>30</v>
      </c>
      <c r="I8502" s="25">
        <f>INDEX('Annexe 1 – Données des équipes'!$B$12:$R$114, MATCH(D8502, 'Annexe 1 – Données des équipes'!$B$12:$B$114,0),4)</f>
        <v>90</v>
      </c>
      <c r="J8502" s="25">
        <f t="shared" si="133"/>
        <v>1</v>
      </c>
    </row>
    <row r="8503" spans="2:10">
      <c r="B8503" s="3">
        <v>41159</v>
      </c>
      <c r="C8503" s="10" t="s">
        <v>25983</v>
      </c>
      <c r="D8503" s="10" t="s">
        <v>25984</v>
      </c>
      <c r="E8503" s="25">
        <v>1</v>
      </c>
      <c r="F8503" s="25">
        <v>0</v>
      </c>
      <c r="G8503" s="10" t="s">
        <v>25985</v>
      </c>
      <c r="H8503" s="25">
        <f>INDEX('Annexe 1 – Données des équipes'!$B$12:$R$114, MATCH(C8503, 'Annexe 1 – Données des équipes'!$B$12:$B$114,0),4)</f>
        <v>10</v>
      </c>
      <c r="I8503" s="25">
        <f>INDEX('Annexe 1 – Données des équipes'!$B$12:$R$114, MATCH(D8503, 'Annexe 1 – Données des équipes'!$B$12:$B$114,0),4)</f>
        <v>10</v>
      </c>
      <c r="J8503" s="25">
        <f t="shared" si="133"/>
        <v>1</v>
      </c>
    </row>
    <row r="8504" spans="2:10">
      <c r="B8504" s="3">
        <v>41159</v>
      </c>
      <c r="C8504" s="10" t="s">
        <v>25986</v>
      </c>
      <c r="D8504" s="10" t="s">
        <v>25987</v>
      </c>
      <c r="E8504" s="25">
        <v>2</v>
      </c>
      <c r="F8504" s="25">
        <v>1</v>
      </c>
      <c r="G8504" s="10" t="s">
        <v>25988</v>
      </c>
      <c r="H8504" s="25">
        <f>INDEX('Annexe 1 – Données des équipes'!$B$12:$R$114, MATCH(C8504, 'Annexe 1 – Données des équipes'!$B$12:$B$114,0),4)</f>
        <v>80</v>
      </c>
      <c r="I8504" s="25">
        <f>INDEX('Annexe 1 – Données des équipes'!$B$12:$R$114, MATCH(D8504, 'Annexe 1 – Données des équipes'!$B$12:$B$114,0),4)</f>
        <v>60</v>
      </c>
      <c r="J8504" s="25">
        <f t="shared" si="133"/>
        <v>1</v>
      </c>
    </row>
    <row r="8505" spans="2:10">
      <c r="B8505" s="3">
        <v>41160</v>
      </c>
      <c r="C8505" s="10" t="s">
        <v>25989</v>
      </c>
      <c r="D8505" s="10" t="s">
        <v>25990</v>
      </c>
      <c r="E8505" s="25">
        <v>1</v>
      </c>
      <c r="F8505" s="25">
        <v>0</v>
      </c>
      <c r="G8505" s="10" t="s">
        <v>25991</v>
      </c>
      <c r="H8505" s="25">
        <f>INDEX('Annexe 1 – Données des équipes'!$B$12:$R$114, MATCH(C8505, 'Annexe 1 – Données des équipes'!$B$12:$B$114,0),4)</f>
        <v>10</v>
      </c>
      <c r="I8505" s="25">
        <f>INDEX('Annexe 1 – Données des équipes'!$B$12:$R$114, MATCH(D8505, 'Annexe 1 – Données des équipes'!$B$12:$B$114,0),4)</f>
        <v>0</v>
      </c>
      <c r="J8505" s="25">
        <f t="shared" si="133"/>
        <v>1</v>
      </c>
    </row>
    <row r="8506" spans="2:10">
      <c r="B8506" s="3">
        <v>41161</v>
      </c>
      <c r="C8506" s="10" t="s">
        <v>25992</v>
      </c>
      <c r="D8506" s="10" t="s">
        <v>25993</v>
      </c>
      <c r="E8506" s="25">
        <v>0</v>
      </c>
      <c r="F8506" s="25">
        <v>1</v>
      </c>
      <c r="G8506" s="10" t="s">
        <v>25994</v>
      </c>
      <c r="H8506" s="25">
        <f>INDEX('Annexe 1 – Données des équipes'!$B$12:$R$114, MATCH(C8506, 'Annexe 1 – Données des équipes'!$B$12:$B$114,0),4)</f>
        <v>10</v>
      </c>
      <c r="I8506" s="25">
        <f>INDEX('Annexe 1 – Données des équipes'!$B$12:$R$114, MATCH(D8506, 'Annexe 1 – Données des équipes'!$B$12:$B$114,0),4)</f>
        <v>20</v>
      </c>
      <c r="J8506" s="25">
        <f t="shared" si="133"/>
        <v>1</v>
      </c>
    </row>
    <row r="8507" spans="2:10">
      <c r="B8507" s="3">
        <v>41163</v>
      </c>
      <c r="C8507" s="10" t="s">
        <v>25995</v>
      </c>
      <c r="D8507" s="10" t="s">
        <v>25996</v>
      </c>
      <c r="E8507" s="25">
        <v>1</v>
      </c>
      <c r="F8507" s="25">
        <v>2</v>
      </c>
      <c r="G8507" s="10" t="s">
        <v>25997</v>
      </c>
      <c r="H8507" s="25">
        <f>INDEX('Annexe 1 – Données des équipes'!$B$12:$R$114, MATCH(C8507, 'Annexe 1 – Données des équipes'!$B$12:$B$114,0),4)</f>
        <v>60</v>
      </c>
      <c r="I8507" s="25">
        <f>INDEX('Annexe 1 – Données des équipes'!$B$12:$R$114, MATCH(D8507, 'Annexe 1 – Données des équipes'!$B$12:$B$114,0),4)</f>
        <v>90</v>
      </c>
      <c r="J8507" s="25">
        <f t="shared" si="133"/>
        <v>1</v>
      </c>
    </row>
    <row r="8508" spans="2:10">
      <c r="B8508" s="3">
        <v>41163</v>
      </c>
      <c r="C8508" s="10" t="s">
        <v>25998</v>
      </c>
      <c r="D8508" s="10" t="s">
        <v>25999</v>
      </c>
      <c r="E8508" s="25">
        <v>1</v>
      </c>
      <c r="F8508" s="25">
        <v>0</v>
      </c>
      <c r="G8508" s="10" t="s">
        <v>26000</v>
      </c>
      <c r="H8508" s="25">
        <f>INDEX('Annexe 1 – Données des équipes'!$B$12:$R$114, MATCH(C8508, 'Annexe 1 – Données des équipes'!$B$12:$B$114,0),4)</f>
        <v>40</v>
      </c>
      <c r="I8508" s="25">
        <f>INDEX('Annexe 1 – Données des équipes'!$B$12:$R$114, MATCH(D8508, 'Annexe 1 – Données des équipes'!$B$12:$B$114,0),4)</f>
        <v>10</v>
      </c>
      <c r="J8508" s="25">
        <f t="shared" si="133"/>
        <v>1</v>
      </c>
    </row>
    <row r="8509" spans="2:10">
      <c r="B8509" s="3">
        <v>41163</v>
      </c>
      <c r="C8509" s="10" t="s">
        <v>26001</v>
      </c>
      <c r="D8509" s="10" t="s">
        <v>26002</v>
      </c>
      <c r="E8509" s="25">
        <v>0</v>
      </c>
      <c r="F8509" s="25">
        <v>1</v>
      </c>
      <c r="G8509" s="10" t="s">
        <v>26003</v>
      </c>
      <c r="H8509" s="25">
        <f>INDEX('Annexe 1 – Données des équipes'!$B$12:$R$114, MATCH(C8509, 'Annexe 1 – Données des équipes'!$B$12:$B$114,0),4)</f>
        <v>10</v>
      </c>
      <c r="I8509" s="25">
        <f>INDEX('Annexe 1 – Données des équipes'!$B$12:$R$114, MATCH(D8509, 'Annexe 1 – Données des équipes'!$B$12:$B$114,0),4)</f>
        <v>90</v>
      </c>
      <c r="J8509" s="25">
        <f t="shared" si="133"/>
        <v>1</v>
      </c>
    </row>
    <row r="8510" spans="2:10">
      <c r="B8510" s="3">
        <v>41163</v>
      </c>
      <c r="C8510" s="10" t="s">
        <v>26004</v>
      </c>
      <c r="D8510" s="10" t="s">
        <v>26005</v>
      </c>
      <c r="E8510" s="25">
        <v>1</v>
      </c>
      <c r="F8510" s="25">
        <v>0</v>
      </c>
      <c r="G8510" s="10" t="s">
        <v>26006</v>
      </c>
      <c r="H8510" s="25">
        <f>INDEX('Annexe 1 – Données des équipes'!$B$12:$R$114, MATCH(C8510, 'Annexe 1 – Données des équipes'!$B$12:$B$114,0),4)</f>
        <v>50</v>
      </c>
      <c r="I8510" s="25">
        <f>INDEX('Annexe 1 – Données des équipes'!$B$12:$R$114, MATCH(D8510, 'Annexe 1 – Données des équipes'!$B$12:$B$114,0),4)</f>
        <v>30</v>
      </c>
      <c r="J8510" s="25">
        <f t="shared" si="133"/>
        <v>1</v>
      </c>
    </row>
    <row r="8511" spans="2:10">
      <c r="B8511" s="3">
        <v>41163</v>
      </c>
      <c r="C8511" s="10" t="s">
        <v>26007</v>
      </c>
      <c r="D8511" s="10" t="s">
        <v>26008</v>
      </c>
      <c r="E8511" s="25">
        <v>2</v>
      </c>
      <c r="F8511" s="25">
        <v>1</v>
      </c>
      <c r="G8511" s="10" t="s">
        <v>26009</v>
      </c>
      <c r="H8511" s="25">
        <f>INDEX('Annexe 1 – Données des équipes'!$B$12:$R$114, MATCH(C8511, 'Annexe 1 – Données des équipes'!$B$12:$B$114,0),4)</f>
        <v>10</v>
      </c>
      <c r="I8511" s="25">
        <f>INDEX('Annexe 1 – Données des équipes'!$B$12:$R$114, MATCH(D8511, 'Annexe 1 – Données des équipes'!$B$12:$B$114,0),4)</f>
        <v>60</v>
      </c>
      <c r="J8511" s="25">
        <f t="shared" si="133"/>
        <v>1</v>
      </c>
    </row>
    <row r="8512" spans="2:10">
      <c r="B8512" s="3">
        <v>41163</v>
      </c>
      <c r="C8512" s="10" t="s">
        <v>26010</v>
      </c>
      <c r="D8512" s="10" t="s">
        <v>26011</v>
      </c>
      <c r="E8512" s="25">
        <v>1</v>
      </c>
      <c r="F8512" s="25">
        <v>0</v>
      </c>
      <c r="G8512" s="10" t="s">
        <v>26012</v>
      </c>
      <c r="H8512" s="25">
        <f>INDEX('Annexe 1 – Données des équipes'!$B$12:$R$114, MATCH(C8512, 'Annexe 1 – Données des équipes'!$B$12:$B$114,0),4)</f>
        <v>0</v>
      </c>
      <c r="I8512" s="25">
        <f>INDEX('Annexe 1 – Données des équipes'!$B$12:$R$114, MATCH(D8512, 'Annexe 1 – Données des équipes'!$B$12:$B$114,0),4)</f>
        <v>70</v>
      </c>
      <c r="J8512" s="25">
        <f t="shared" si="133"/>
        <v>1</v>
      </c>
    </row>
    <row r="8513" spans="2:10">
      <c r="B8513" s="3">
        <v>41163</v>
      </c>
      <c r="C8513" s="10" t="s">
        <v>26013</v>
      </c>
      <c r="D8513" s="10" t="s">
        <v>26014</v>
      </c>
      <c r="E8513" s="25">
        <v>1</v>
      </c>
      <c r="F8513" s="25">
        <v>0</v>
      </c>
      <c r="G8513" s="10" t="s">
        <v>26015</v>
      </c>
      <c r="H8513" s="25">
        <f>INDEX('Annexe 1 – Données des équipes'!$B$12:$R$114, MATCH(C8513, 'Annexe 1 – Données des équipes'!$B$12:$B$114,0),4)</f>
        <v>80</v>
      </c>
      <c r="I8513" s="25">
        <f>INDEX('Annexe 1 – Données des équipes'!$B$12:$R$114, MATCH(D8513, 'Annexe 1 – Données des équipes'!$B$12:$B$114,0),4)</f>
        <v>60</v>
      </c>
      <c r="J8513" s="25">
        <f t="shared" si="133"/>
        <v>1</v>
      </c>
    </row>
    <row r="8514" spans="2:10">
      <c r="B8514" s="3">
        <v>41163</v>
      </c>
      <c r="C8514" s="10" t="s">
        <v>26016</v>
      </c>
      <c r="D8514" s="10" t="s">
        <v>26017</v>
      </c>
      <c r="E8514" s="25">
        <v>2</v>
      </c>
      <c r="F8514" s="25">
        <v>1</v>
      </c>
      <c r="G8514" s="10" t="s">
        <v>26018</v>
      </c>
      <c r="H8514" s="25">
        <f>INDEX('Annexe 1 – Données des équipes'!$B$12:$R$114, MATCH(C8514, 'Annexe 1 – Données des équipes'!$B$12:$B$114,0),4)</f>
        <v>30</v>
      </c>
      <c r="I8514" s="25">
        <f>INDEX('Annexe 1 – Données des équipes'!$B$12:$R$114, MATCH(D8514, 'Annexe 1 – Données des équipes'!$B$12:$B$114,0),4)</f>
        <v>40</v>
      </c>
      <c r="J8514" s="25">
        <f t="shared" si="133"/>
        <v>1</v>
      </c>
    </row>
    <row r="8515" spans="2:10">
      <c r="B8515" s="3">
        <v>41165</v>
      </c>
      <c r="C8515" s="10" t="s">
        <v>26019</v>
      </c>
      <c r="D8515" s="10" t="s">
        <v>26020</v>
      </c>
      <c r="E8515" s="25">
        <v>1</v>
      </c>
      <c r="F8515" s="25">
        <v>0</v>
      </c>
      <c r="G8515" s="10" t="s">
        <v>26021</v>
      </c>
      <c r="H8515" s="25">
        <f>INDEX('Annexe 1 – Données des équipes'!$B$12:$R$114, MATCH(C8515, 'Annexe 1 – Données des équipes'!$B$12:$B$114,0),4)</f>
        <v>0</v>
      </c>
      <c r="I8515" s="25">
        <f>INDEX('Annexe 1 – Données des équipes'!$B$12:$R$114, MATCH(D8515, 'Annexe 1 – Données des équipes'!$B$12:$B$114,0),4)</f>
        <v>10</v>
      </c>
      <c r="J8515" s="25">
        <f t="shared" si="133"/>
        <v>1</v>
      </c>
    </row>
    <row r="8516" spans="2:10">
      <c r="B8516" s="3">
        <v>41171</v>
      </c>
      <c r="C8516" s="10" t="s">
        <v>26022</v>
      </c>
      <c r="D8516" s="10" t="s">
        <v>26023</v>
      </c>
      <c r="E8516" s="25">
        <v>2</v>
      </c>
      <c r="F8516" s="25">
        <v>1</v>
      </c>
      <c r="G8516" s="10" t="s">
        <v>26024</v>
      </c>
      <c r="H8516" s="25">
        <f>INDEX('Annexe 1 – Données des équipes'!$B$12:$R$114, MATCH(C8516, 'Annexe 1 – Données des équipes'!$B$12:$B$114,0),4)</f>
        <v>90</v>
      </c>
      <c r="I8516" s="25">
        <f>INDEX('Annexe 1 – Données des équipes'!$B$12:$R$114, MATCH(D8516, 'Annexe 1 – Données des équipes'!$B$12:$B$114,0),4)</f>
        <v>90</v>
      </c>
      <c r="J8516" s="25">
        <f t="shared" si="133"/>
        <v>1</v>
      </c>
    </row>
    <row r="8517" spans="2:10">
      <c r="B8517" s="3">
        <v>41194</v>
      </c>
      <c r="C8517" s="10" t="s">
        <v>26025</v>
      </c>
      <c r="D8517" s="10" t="s">
        <v>26026</v>
      </c>
      <c r="E8517" s="25">
        <v>1</v>
      </c>
      <c r="F8517" s="25">
        <v>2</v>
      </c>
      <c r="G8517" s="10" t="s">
        <v>26027</v>
      </c>
      <c r="H8517" s="25">
        <f>INDEX('Annexe 1 – Données des équipes'!$B$12:$R$114, MATCH(C8517, 'Annexe 1 – Données des équipes'!$B$12:$B$114,0),4)</f>
        <v>40</v>
      </c>
      <c r="I8517" s="25">
        <f>INDEX('Annexe 1 – Données des équipes'!$B$12:$R$114, MATCH(D8517, 'Annexe 1 – Données des équipes'!$B$12:$B$114,0),4)</f>
        <v>70</v>
      </c>
      <c r="J8517" s="25">
        <f t="shared" si="133"/>
        <v>1</v>
      </c>
    </row>
    <row r="8518" spans="2:10">
      <c r="B8518" s="3">
        <v>41194</v>
      </c>
      <c r="C8518" s="10" t="s">
        <v>26028</v>
      </c>
      <c r="D8518" s="10" t="s">
        <v>26029</v>
      </c>
      <c r="E8518" s="25">
        <v>0</v>
      </c>
      <c r="F8518" s="25">
        <v>1</v>
      </c>
      <c r="G8518" s="10" t="s">
        <v>26030</v>
      </c>
      <c r="H8518" s="25">
        <f>INDEX('Annexe 1 – Données des équipes'!$B$12:$R$114, MATCH(C8518, 'Annexe 1 – Données des équipes'!$B$12:$B$114,0),4)</f>
        <v>0</v>
      </c>
      <c r="I8518" s="25">
        <f>INDEX('Annexe 1 – Données des équipes'!$B$12:$R$114, MATCH(D8518, 'Annexe 1 – Données des équipes'!$B$12:$B$114,0),4)</f>
        <v>60</v>
      </c>
      <c r="J8518" s="25">
        <f t="shared" si="133"/>
        <v>1</v>
      </c>
    </row>
    <row r="8519" spans="2:10">
      <c r="B8519" s="3">
        <v>41194</v>
      </c>
      <c r="C8519" s="10" t="s">
        <v>26031</v>
      </c>
      <c r="D8519" s="10" t="s">
        <v>26032</v>
      </c>
      <c r="E8519" s="25">
        <v>0</v>
      </c>
      <c r="F8519" s="25">
        <v>1</v>
      </c>
      <c r="G8519" s="10" t="s">
        <v>26033</v>
      </c>
      <c r="H8519" s="25">
        <f>INDEX('Annexe 1 – Données des équipes'!$B$12:$R$114, MATCH(C8519, 'Annexe 1 – Données des équipes'!$B$12:$B$114,0),4)</f>
        <v>20</v>
      </c>
      <c r="I8519" s="25">
        <f>INDEX('Annexe 1 – Données des équipes'!$B$12:$R$114, MATCH(D8519, 'Annexe 1 – Données des équipes'!$B$12:$B$114,0),4)</f>
        <v>40</v>
      </c>
      <c r="J8519" s="25">
        <f t="shared" si="133"/>
        <v>1</v>
      </c>
    </row>
    <row r="8520" spans="2:10">
      <c r="B8520" s="3">
        <v>41194</v>
      </c>
      <c r="C8520" s="10" t="s">
        <v>26034</v>
      </c>
      <c r="D8520" s="10" t="s">
        <v>26035</v>
      </c>
      <c r="E8520" s="25">
        <v>0</v>
      </c>
      <c r="F8520" s="25">
        <v>1</v>
      </c>
      <c r="G8520" s="10" t="s">
        <v>26036</v>
      </c>
      <c r="H8520" s="25">
        <f>INDEX('Annexe 1 – Données des équipes'!$B$12:$R$114, MATCH(C8520, 'Annexe 1 – Données des équipes'!$B$12:$B$114,0),4)</f>
        <v>90</v>
      </c>
      <c r="I8520" s="25">
        <f>INDEX('Annexe 1 – Données des équipes'!$B$12:$R$114, MATCH(D8520, 'Annexe 1 – Données des équipes'!$B$12:$B$114,0),4)</f>
        <v>50</v>
      </c>
      <c r="J8520" s="25">
        <f t="shared" si="133"/>
        <v>1</v>
      </c>
    </row>
    <row r="8521" spans="2:10">
      <c r="B8521" s="3">
        <v>41194</v>
      </c>
      <c r="C8521" s="10" t="s">
        <v>26037</v>
      </c>
      <c r="D8521" s="10" t="s">
        <v>26038</v>
      </c>
      <c r="E8521" s="25">
        <v>2</v>
      </c>
      <c r="F8521" s="25">
        <v>1</v>
      </c>
      <c r="G8521" s="10" t="s">
        <v>26039</v>
      </c>
      <c r="H8521" s="25">
        <f>INDEX('Annexe 1 – Données des équipes'!$B$12:$R$114, MATCH(C8521, 'Annexe 1 – Données des équipes'!$B$12:$B$114,0),4)</f>
        <v>10</v>
      </c>
      <c r="I8521" s="25">
        <f>INDEX('Annexe 1 – Données des équipes'!$B$12:$R$114, MATCH(D8521, 'Annexe 1 – Données des équipes'!$B$12:$B$114,0),4)</f>
        <v>30</v>
      </c>
      <c r="J8521" s="25">
        <f t="shared" si="133"/>
        <v>1</v>
      </c>
    </row>
    <row r="8522" spans="2:10">
      <c r="B8522" s="3">
        <v>41194</v>
      </c>
      <c r="C8522" s="10" t="s">
        <v>26040</v>
      </c>
      <c r="D8522" s="10" t="s">
        <v>26041</v>
      </c>
      <c r="E8522" s="25">
        <v>1</v>
      </c>
      <c r="F8522" s="25">
        <v>2</v>
      </c>
      <c r="G8522" s="10" t="s">
        <v>26042</v>
      </c>
      <c r="H8522" s="25">
        <f>INDEX('Annexe 1 – Données des équipes'!$B$12:$R$114, MATCH(C8522, 'Annexe 1 – Données des équipes'!$B$12:$B$114,0),4)</f>
        <v>20</v>
      </c>
      <c r="I8522" s="25">
        <f>INDEX('Annexe 1 – Données des équipes'!$B$12:$R$114, MATCH(D8522, 'Annexe 1 – Données des équipes'!$B$12:$B$114,0),4)</f>
        <v>80</v>
      </c>
      <c r="J8522" s="25">
        <f t="shared" si="133"/>
        <v>1</v>
      </c>
    </row>
    <row r="8523" spans="2:10">
      <c r="B8523" s="3">
        <v>41194</v>
      </c>
      <c r="C8523" s="10" t="s">
        <v>26043</v>
      </c>
      <c r="D8523" s="10" t="s">
        <v>26044</v>
      </c>
      <c r="E8523" s="25">
        <v>1</v>
      </c>
      <c r="F8523" s="25">
        <v>0</v>
      </c>
      <c r="G8523" s="10" t="s">
        <v>26045</v>
      </c>
      <c r="H8523" s="25">
        <f>INDEX('Annexe 1 – Données des équipes'!$B$12:$R$114, MATCH(C8523, 'Annexe 1 – Données des équipes'!$B$12:$B$114,0),4)</f>
        <v>80</v>
      </c>
      <c r="I8523" s="25">
        <f>INDEX('Annexe 1 – Données des équipes'!$B$12:$R$114, MATCH(D8523, 'Annexe 1 – Données des équipes'!$B$12:$B$114,0),4)</f>
        <v>20</v>
      </c>
      <c r="J8523" s="25">
        <f t="shared" si="133"/>
        <v>1</v>
      </c>
    </row>
    <row r="8524" spans="2:10">
      <c r="B8524" s="3">
        <v>41194</v>
      </c>
      <c r="C8524" s="10" t="s">
        <v>26046</v>
      </c>
      <c r="D8524" s="10" t="s">
        <v>26047</v>
      </c>
      <c r="E8524" s="25">
        <v>1</v>
      </c>
      <c r="F8524" s="25">
        <v>0</v>
      </c>
      <c r="G8524" s="10" t="s">
        <v>26048</v>
      </c>
      <c r="H8524" s="25">
        <f>INDEX('Annexe 1 – Données des équipes'!$B$12:$R$114, MATCH(C8524, 'Annexe 1 – Données des équipes'!$B$12:$B$114,0),4)</f>
        <v>50</v>
      </c>
      <c r="I8524" s="25">
        <f>INDEX('Annexe 1 – Données des équipes'!$B$12:$R$114, MATCH(D8524, 'Annexe 1 – Données des équipes'!$B$12:$B$114,0),4)</f>
        <v>90</v>
      </c>
      <c r="J8524" s="25">
        <f t="shared" si="133"/>
        <v>1</v>
      </c>
    </row>
    <row r="8525" spans="2:10">
      <c r="B8525" s="3">
        <v>41194</v>
      </c>
      <c r="C8525" s="10" t="s">
        <v>26049</v>
      </c>
      <c r="D8525" s="10" t="s">
        <v>26050</v>
      </c>
      <c r="E8525" s="25">
        <v>0</v>
      </c>
      <c r="F8525" s="25">
        <v>1</v>
      </c>
      <c r="G8525" s="10" t="s">
        <v>26051</v>
      </c>
      <c r="H8525" s="25">
        <f>INDEX('Annexe 1 – Données des équipes'!$B$12:$R$114, MATCH(C8525, 'Annexe 1 – Données des équipes'!$B$12:$B$114,0),4)</f>
        <v>60</v>
      </c>
      <c r="I8525" s="25">
        <f>INDEX('Annexe 1 – Données des équipes'!$B$12:$R$114, MATCH(D8525, 'Annexe 1 – Données des équipes'!$B$12:$B$114,0),4)</f>
        <v>50</v>
      </c>
      <c r="J8525" s="25">
        <f t="shared" si="133"/>
        <v>1</v>
      </c>
    </row>
    <row r="8526" spans="2:10">
      <c r="B8526" s="3">
        <v>41194</v>
      </c>
      <c r="C8526" s="10" t="s">
        <v>26052</v>
      </c>
      <c r="D8526" s="10" t="s">
        <v>26053</v>
      </c>
      <c r="E8526" s="25">
        <v>2</v>
      </c>
      <c r="F8526" s="25">
        <v>1</v>
      </c>
      <c r="G8526" s="10" t="s">
        <v>26054</v>
      </c>
      <c r="H8526" s="25">
        <f>INDEX('Annexe 1 – Données des équipes'!$B$12:$R$114, MATCH(C8526, 'Annexe 1 – Données des équipes'!$B$12:$B$114,0),4)</f>
        <v>70</v>
      </c>
      <c r="I8526" s="25">
        <f>INDEX('Annexe 1 – Données des équipes'!$B$12:$R$114, MATCH(D8526, 'Annexe 1 – Données des équipes'!$B$12:$B$114,0),4)</f>
        <v>60</v>
      </c>
      <c r="J8526" s="25">
        <f t="shared" si="133"/>
        <v>1</v>
      </c>
    </row>
    <row r="8527" spans="2:10">
      <c r="B8527" s="3">
        <v>41198</v>
      </c>
      <c r="C8527" s="10" t="s">
        <v>26055</v>
      </c>
      <c r="D8527" s="10" t="s">
        <v>26056</v>
      </c>
      <c r="E8527" s="25">
        <v>1</v>
      </c>
      <c r="F8527" s="25">
        <v>0</v>
      </c>
      <c r="G8527" s="10" t="s">
        <v>26057</v>
      </c>
      <c r="H8527" s="25">
        <f>INDEX('Annexe 1 – Données des équipes'!$B$12:$R$114, MATCH(C8527, 'Annexe 1 – Données des équipes'!$B$12:$B$114,0),4)</f>
        <v>40</v>
      </c>
      <c r="I8527" s="25">
        <f>INDEX('Annexe 1 – Données des équipes'!$B$12:$R$114, MATCH(D8527, 'Annexe 1 – Données des équipes'!$B$12:$B$114,0),4)</f>
        <v>40</v>
      </c>
      <c r="J8527" s="25">
        <f t="shared" si="133"/>
        <v>1</v>
      </c>
    </row>
    <row r="8528" spans="2:10">
      <c r="B8528" s="3">
        <v>41198</v>
      </c>
      <c r="C8528" s="10" t="s">
        <v>26058</v>
      </c>
      <c r="D8528" s="10" t="s">
        <v>26059</v>
      </c>
      <c r="E8528" s="25">
        <v>1</v>
      </c>
      <c r="F8528" s="25">
        <v>2</v>
      </c>
      <c r="G8528" s="10" t="s">
        <v>26060</v>
      </c>
      <c r="H8528" s="25">
        <f>INDEX('Annexe 1 – Données des équipes'!$B$12:$R$114, MATCH(C8528, 'Annexe 1 – Données des équipes'!$B$12:$B$114,0),4)</f>
        <v>80</v>
      </c>
      <c r="I8528" s="25">
        <f>INDEX('Annexe 1 – Données des équipes'!$B$12:$R$114, MATCH(D8528, 'Annexe 1 – Données des équipes'!$B$12:$B$114,0),4)</f>
        <v>90</v>
      </c>
      <c r="J8528" s="25">
        <f t="shared" si="133"/>
        <v>1</v>
      </c>
    </row>
    <row r="8529" spans="2:10">
      <c r="B8529" s="3">
        <v>41198</v>
      </c>
      <c r="C8529" s="10" t="s">
        <v>26061</v>
      </c>
      <c r="D8529" s="10" t="s">
        <v>26062</v>
      </c>
      <c r="E8529" s="25">
        <v>0</v>
      </c>
      <c r="F8529" s="25">
        <v>1</v>
      </c>
      <c r="G8529" s="10" t="s">
        <v>26063</v>
      </c>
      <c r="H8529" s="25">
        <f>INDEX('Annexe 1 – Données des équipes'!$B$12:$R$114, MATCH(C8529, 'Annexe 1 – Données des équipes'!$B$12:$B$114,0),4)</f>
        <v>50</v>
      </c>
      <c r="I8529" s="25">
        <f>INDEX('Annexe 1 – Données des équipes'!$B$12:$R$114, MATCH(D8529, 'Annexe 1 – Données des équipes'!$B$12:$B$114,0),4)</f>
        <v>40</v>
      </c>
      <c r="J8529" s="25">
        <f t="shared" si="133"/>
        <v>1</v>
      </c>
    </row>
    <row r="8530" spans="2:10">
      <c r="B8530" s="3">
        <v>41198</v>
      </c>
      <c r="C8530" s="10" t="s">
        <v>26064</v>
      </c>
      <c r="D8530" s="10" t="s">
        <v>26065</v>
      </c>
      <c r="E8530" s="25">
        <v>1</v>
      </c>
      <c r="F8530" s="25">
        <v>0</v>
      </c>
      <c r="G8530" s="10" t="s">
        <v>26066</v>
      </c>
      <c r="H8530" s="25">
        <f>INDEX('Annexe 1 – Données des équipes'!$B$12:$R$114, MATCH(C8530, 'Annexe 1 – Données des équipes'!$B$12:$B$114,0),4)</f>
        <v>70</v>
      </c>
      <c r="I8530" s="25">
        <f>INDEX('Annexe 1 – Données des équipes'!$B$12:$R$114, MATCH(D8530, 'Annexe 1 – Données des équipes'!$B$12:$B$114,0),4)</f>
        <v>70</v>
      </c>
      <c r="J8530" s="25">
        <f t="shared" ref="J8530:J8593" si="134">ABS(F8530-E8530)</f>
        <v>1</v>
      </c>
    </row>
    <row r="8531" spans="2:10">
      <c r="B8531" s="3">
        <v>41198</v>
      </c>
      <c r="C8531" s="10" t="s">
        <v>26067</v>
      </c>
      <c r="D8531" s="10" t="s">
        <v>26068</v>
      </c>
      <c r="E8531" s="25">
        <v>1</v>
      </c>
      <c r="F8531" s="25">
        <v>2</v>
      </c>
      <c r="G8531" s="10" t="s">
        <v>26069</v>
      </c>
      <c r="H8531" s="25">
        <f>INDEX('Annexe 1 – Données des équipes'!$B$12:$R$114, MATCH(C8531, 'Annexe 1 – Données des équipes'!$B$12:$B$114,0),4)</f>
        <v>30</v>
      </c>
      <c r="I8531" s="25">
        <f>INDEX('Annexe 1 – Données des équipes'!$B$12:$R$114, MATCH(D8531, 'Annexe 1 – Données des équipes'!$B$12:$B$114,0),4)</f>
        <v>60</v>
      </c>
      <c r="J8531" s="25">
        <f t="shared" si="134"/>
        <v>1</v>
      </c>
    </row>
    <row r="8532" spans="2:10">
      <c r="B8532" s="3">
        <v>41198</v>
      </c>
      <c r="C8532" s="10" t="s">
        <v>26070</v>
      </c>
      <c r="D8532" s="10" t="s">
        <v>26071</v>
      </c>
      <c r="E8532" s="25">
        <v>1</v>
      </c>
      <c r="F8532" s="25">
        <v>0</v>
      </c>
      <c r="G8532" s="10" t="s">
        <v>26072</v>
      </c>
      <c r="H8532" s="25">
        <f>INDEX('Annexe 1 – Données des équipes'!$B$12:$R$114, MATCH(C8532, 'Annexe 1 – Données des équipes'!$B$12:$B$114,0),4)</f>
        <v>20</v>
      </c>
      <c r="I8532" s="25">
        <f>INDEX('Annexe 1 – Données des équipes'!$B$12:$R$114, MATCH(D8532, 'Annexe 1 – Données des équipes'!$B$12:$B$114,0),4)</f>
        <v>70</v>
      </c>
      <c r="J8532" s="25">
        <f t="shared" si="134"/>
        <v>1</v>
      </c>
    </row>
    <row r="8533" spans="2:10">
      <c r="B8533" s="3">
        <v>41198</v>
      </c>
      <c r="C8533" s="10" t="s">
        <v>26073</v>
      </c>
      <c r="D8533" s="10" t="s">
        <v>26074</v>
      </c>
      <c r="E8533" s="25">
        <v>2</v>
      </c>
      <c r="F8533" s="25">
        <v>1</v>
      </c>
      <c r="G8533" s="10" t="s">
        <v>26075</v>
      </c>
      <c r="H8533" s="25">
        <f>INDEX('Annexe 1 – Données des équipes'!$B$12:$R$114, MATCH(C8533, 'Annexe 1 – Données des équipes'!$B$12:$B$114,0),4)</f>
        <v>20</v>
      </c>
      <c r="I8533" s="25">
        <f>INDEX('Annexe 1 – Données des équipes'!$B$12:$R$114, MATCH(D8533, 'Annexe 1 – Données des équipes'!$B$12:$B$114,0),4)</f>
        <v>10</v>
      </c>
      <c r="J8533" s="25">
        <f t="shared" si="134"/>
        <v>1</v>
      </c>
    </row>
    <row r="8534" spans="2:10">
      <c r="B8534" s="3">
        <v>41198</v>
      </c>
      <c r="C8534" s="10" t="s">
        <v>26076</v>
      </c>
      <c r="D8534" s="10" t="s">
        <v>26077</v>
      </c>
      <c r="E8534" s="25">
        <v>1</v>
      </c>
      <c r="F8534" s="25">
        <v>0</v>
      </c>
      <c r="G8534" s="10" t="s">
        <v>26078</v>
      </c>
      <c r="H8534" s="25">
        <f>INDEX('Annexe 1 – Données des équipes'!$B$12:$R$114, MATCH(C8534, 'Annexe 1 – Données des équipes'!$B$12:$B$114,0),4)</f>
        <v>70</v>
      </c>
      <c r="I8534" s="25">
        <f>INDEX('Annexe 1 – Données des équipes'!$B$12:$R$114, MATCH(D8534, 'Annexe 1 – Données des équipes'!$B$12:$B$114,0),4)</f>
        <v>80</v>
      </c>
      <c r="J8534" s="25">
        <f t="shared" si="134"/>
        <v>1</v>
      </c>
    </row>
    <row r="8535" spans="2:10">
      <c r="B8535" s="3">
        <v>41198</v>
      </c>
      <c r="C8535" s="10" t="s">
        <v>26079</v>
      </c>
      <c r="D8535" s="10" t="s">
        <v>26080</v>
      </c>
      <c r="E8535" s="25">
        <v>0</v>
      </c>
      <c r="F8535" s="25">
        <v>1</v>
      </c>
      <c r="G8535" s="10" t="s">
        <v>26081</v>
      </c>
      <c r="H8535" s="25">
        <f>INDEX('Annexe 1 – Données des équipes'!$B$12:$R$114, MATCH(C8535, 'Annexe 1 – Données des équipes'!$B$12:$B$114,0),4)</f>
        <v>0</v>
      </c>
      <c r="I8535" s="25">
        <f>INDEX('Annexe 1 – Données des équipes'!$B$12:$R$114, MATCH(D8535, 'Annexe 1 – Données des équipes'!$B$12:$B$114,0),4)</f>
        <v>30</v>
      </c>
      <c r="J8535" s="25">
        <f t="shared" si="134"/>
        <v>1</v>
      </c>
    </row>
    <row r="8536" spans="2:10">
      <c r="B8536" s="3">
        <v>41198</v>
      </c>
      <c r="C8536" s="10" t="s">
        <v>26082</v>
      </c>
      <c r="D8536" s="10" t="s">
        <v>26083</v>
      </c>
      <c r="E8536" s="25">
        <v>0</v>
      </c>
      <c r="F8536" s="25">
        <v>1</v>
      </c>
      <c r="G8536" s="10" t="s">
        <v>26084</v>
      </c>
      <c r="H8536" s="25">
        <f>INDEX('Annexe 1 – Données des équipes'!$B$12:$R$114, MATCH(C8536, 'Annexe 1 – Données des équipes'!$B$12:$B$114,0),4)</f>
        <v>70</v>
      </c>
      <c r="I8536" s="25">
        <f>INDEX('Annexe 1 – Données des équipes'!$B$12:$R$114, MATCH(D8536, 'Annexe 1 – Données des équipes'!$B$12:$B$114,0),4)</f>
        <v>50</v>
      </c>
      <c r="J8536" s="25">
        <f t="shared" si="134"/>
        <v>1</v>
      </c>
    </row>
    <row r="8537" spans="2:10">
      <c r="B8537" s="3">
        <v>41198</v>
      </c>
      <c r="C8537" s="10" t="s">
        <v>26085</v>
      </c>
      <c r="D8537" s="10" t="s">
        <v>26086</v>
      </c>
      <c r="E8537" s="25">
        <v>0</v>
      </c>
      <c r="F8537" s="25">
        <v>1</v>
      </c>
      <c r="G8537" s="10" t="s">
        <v>26087</v>
      </c>
      <c r="H8537" s="25">
        <f>INDEX('Annexe 1 – Données des équipes'!$B$12:$R$114, MATCH(C8537, 'Annexe 1 – Données des équipes'!$B$12:$B$114,0),4)</f>
        <v>60</v>
      </c>
      <c r="I8537" s="25">
        <f>INDEX('Annexe 1 – Données des équipes'!$B$12:$R$114, MATCH(D8537, 'Annexe 1 – Données des équipes'!$B$12:$B$114,0),4)</f>
        <v>40</v>
      </c>
      <c r="J8537" s="25">
        <f t="shared" si="134"/>
        <v>1</v>
      </c>
    </row>
    <row r="8538" spans="2:10">
      <c r="B8538" s="3">
        <v>41221</v>
      </c>
      <c r="C8538" s="10" t="s">
        <v>26088</v>
      </c>
      <c r="D8538" s="10" t="s">
        <v>26089</v>
      </c>
      <c r="E8538" s="25">
        <v>1</v>
      </c>
      <c r="F8538" s="25">
        <v>2</v>
      </c>
      <c r="G8538" s="10" t="s">
        <v>26090</v>
      </c>
      <c r="H8538" s="25">
        <f>INDEX('Annexe 1 – Données des équipes'!$B$12:$R$114, MATCH(C8538, 'Annexe 1 – Données des équipes'!$B$12:$B$114,0),4)</f>
        <v>20</v>
      </c>
      <c r="I8538" s="25">
        <f>INDEX('Annexe 1 – Données des équipes'!$B$12:$R$114, MATCH(D8538, 'Annexe 1 – Données des équipes'!$B$12:$B$114,0),4)</f>
        <v>20</v>
      </c>
      <c r="J8538" s="25">
        <f t="shared" si="134"/>
        <v>1</v>
      </c>
    </row>
    <row r="8539" spans="2:10">
      <c r="B8539" s="3">
        <v>41227</v>
      </c>
      <c r="C8539" s="10" t="s">
        <v>26091</v>
      </c>
      <c r="D8539" s="10" t="s">
        <v>26092</v>
      </c>
      <c r="E8539" s="25">
        <v>0</v>
      </c>
      <c r="F8539" s="25">
        <v>1</v>
      </c>
      <c r="G8539" s="10" t="s">
        <v>26093</v>
      </c>
      <c r="H8539" s="25">
        <f>INDEX('Annexe 1 – Données des équipes'!$B$12:$R$114, MATCH(C8539, 'Annexe 1 – Données des équipes'!$B$12:$B$114,0),4)</f>
        <v>40</v>
      </c>
      <c r="I8539" s="25">
        <f>INDEX('Annexe 1 – Données des équipes'!$B$12:$R$114, MATCH(D8539, 'Annexe 1 – Données des équipes'!$B$12:$B$114,0),4)</f>
        <v>60</v>
      </c>
      <c r="J8539" s="25">
        <f t="shared" si="134"/>
        <v>1</v>
      </c>
    </row>
    <row r="8540" spans="2:10">
      <c r="B8540" s="3">
        <v>40583</v>
      </c>
      <c r="C8540" s="10" t="s">
        <v>26094</v>
      </c>
      <c r="D8540" s="10" t="s">
        <v>26095</v>
      </c>
      <c r="E8540" s="25">
        <v>1</v>
      </c>
      <c r="F8540" s="25">
        <v>0</v>
      </c>
      <c r="G8540" s="10" t="s">
        <v>26096</v>
      </c>
      <c r="H8540" s="25">
        <f>INDEX('Annexe 1 – Données des équipes'!$B$12:$R$114, MATCH(C8540, 'Annexe 1 – Données des équipes'!$B$12:$B$114,0),4)</f>
        <v>0</v>
      </c>
      <c r="I8540" s="25">
        <f>INDEX('Annexe 1 – Données des équipes'!$B$12:$R$114, MATCH(D8540, 'Annexe 1 – Données des équipes'!$B$12:$B$114,0),4)</f>
        <v>40</v>
      </c>
      <c r="J8540" s="25">
        <f t="shared" si="134"/>
        <v>1</v>
      </c>
    </row>
    <row r="8541" spans="2:10">
      <c r="B8541" s="3">
        <v>41227</v>
      </c>
      <c r="C8541" s="10" t="s">
        <v>26097</v>
      </c>
      <c r="D8541" s="10" t="s">
        <v>26098</v>
      </c>
      <c r="E8541" s="25">
        <v>0</v>
      </c>
      <c r="F8541" s="25">
        <v>1</v>
      </c>
      <c r="G8541" s="10" t="s">
        <v>26099</v>
      </c>
      <c r="H8541" s="25">
        <f>INDEX('Annexe 1 – Données des équipes'!$B$12:$R$114, MATCH(C8541, 'Annexe 1 – Données des équipes'!$B$12:$B$114,0),4)</f>
        <v>70</v>
      </c>
      <c r="I8541" s="25">
        <f>INDEX('Annexe 1 – Données des équipes'!$B$12:$R$114, MATCH(D8541, 'Annexe 1 – Données des équipes'!$B$12:$B$114,0),4)</f>
        <v>30</v>
      </c>
      <c r="J8541" s="25">
        <f t="shared" si="134"/>
        <v>1</v>
      </c>
    </row>
    <row r="8542" spans="2:10">
      <c r="B8542" s="3">
        <v>41227</v>
      </c>
      <c r="C8542" s="10" t="s">
        <v>26100</v>
      </c>
      <c r="D8542" s="10" t="s">
        <v>26101</v>
      </c>
      <c r="E8542" s="25">
        <v>1</v>
      </c>
      <c r="F8542" s="25">
        <v>0</v>
      </c>
      <c r="G8542" s="10" t="s">
        <v>26102</v>
      </c>
      <c r="H8542" s="25">
        <f>INDEX('Annexe 1 – Données des équipes'!$B$12:$R$114, MATCH(C8542, 'Annexe 1 – Données des équipes'!$B$12:$B$114,0),4)</f>
        <v>30</v>
      </c>
      <c r="I8542" s="25">
        <f>INDEX('Annexe 1 – Données des équipes'!$B$12:$R$114, MATCH(D8542, 'Annexe 1 – Données des équipes'!$B$12:$B$114,0),4)</f>
        <v>10</v>
      </c>
      <c r="J8542" s="25">
        <f t="shared" si="134"/>
        <v>1</v>
      </c>
    </row>
    <row r="8543" spans="2:10">
      <c r="B8543" s="3">
        <v>41227</v>
      </c>
      <c r="C8543" s="10" t="s">
        <v>26103</v>
      </c>
      <c r="D8543" s="10" t="s">
        <v>26104</v>
      </c>
      <c r="E8543" s="25">
        <v>0</v>
      </c>
      <c r="F8543" s="25">
        <v>1</v>
      </c>
      <c r="G8543" s="10" t="s">
        <v>26105</v>
      </c>
      <c r="H8543" s="25">
        <f>INDEX('Annexe 1 – Données des équipes'!$B$12:$R$114, MATCH(C8543, 'Annexe 1 – Données des équipes'!$B$12:$B$114,0),4)</f>
        <v>60</v>
      </c>
      <c r="I8543" s="25">
        <f>INDEX('Annexe 1 – Données des équipes'!$B$12:$R$114, MATCH(D8543, 'Annexe 1 – Données des équipes'!$B$12:$B$114,0),4)</f>
        <v>50</v>
      </c>
      <c r="J8543" s="25">
        <f t="shared" si="134"/>
        <v>1</v>
      </c>
    </row>
    <row r="8544" spans="2:10">
      <c r="B8544" s="3">
        <v>41227</v>
      </c>
      <c r="C8544" s="10" t="s">
        <v>26106</v>
      </c>
      <c r="D8544" s="10" t="s">
        <v>26107</v>
      </c>
      <c r="E8544" s="25">
        <v>1</v>
      </c>
      <c r="F8544" s="25">
        <v>2</v>
      </c>
      <c r="G8544" s="10" t="s">
        <v>26108</v>
      </c>
      <c r="H8544" s="25">
        <f>INDEX('Annexe 1 – Données des équipes'!$B$12:$R$114, MATCH(C8544, 'Annexe 1 – Données des équipes'!$B$12:$B$114,0),4)</f>
        <v>20</v>
      </c>
      <c r="I8544" s="25">
        <f>INDEX('Annexe 1 – Données des équipes'!$B$12:$R$114, MATCH(D8544, 'Annexe 1 – Données des équipes'!$B$12:$B$114,0),4)</f>
        <v>10</v>
      </c>
      <c r="J8544" s="25">
        <f t="shared" si="134"/>
        <v>1</v>
      </c>
    </row>
    <row r="8545" spans="2:10">
      <c r="B8545" s="3">
        <v>41227</v>
      </c>
      <c r="C8545" s="10" t="s">
        <v>26109</v>
      </c>
      <c r="D8545" s="10" t="s">
        <v>26110</v>
      </c>
      <c r="E8545" s="25">
        <v>1</v>
      </c>
      <c r="F8545" s="25">
        <v>2</v>
      </c>
      <c r="G8545" s="10" t="s">
        <v>26111</v>
      </c>
      <c r="H8545" s="25">
        <f>INDEX('Annexe 1 – Données des équipes'!$B$12:$R$114, MATCH(C8545, 'Annexe 1 – Données des équipes'!$B$12:$B$114,0),4)</f>
        <v>90</v>
      </c>
      <c r="I8545" s="25">
        <f>INDEX('Annexe 1 – Données des équipes'!$B$12:$R$114, MATCH(D8545, 'Annexe 1 – Données des équipes'!$B$12:$B$114,0),4)</f>
        <v>90</v>
      </c>
      <c r="J8545" s="25">
        <f t="shared" si="134"/>
        <v>1</v>
      </c>
    </row>
    <row r="8546" spans="2:10">
      <c r="B8546" s="3">
        <v>41227</v>
      </c>
      <c r="C8546" s="10" t="s">
        <v>26112</v>
      </c>
      <c r="D8546" s="10" t="s">
        <v>26113</v>
      </c>
      <c r="E8546" s="25">
        <v>1</v>
      </c>
      <c r="F8546" s="25">
        <v>2</v>
      </c>
      <c r="G8546" s="10" t="s">
        <v>26114</v>
      </c>
      <c r="H8546" s="25">
        <f>INDEX('Annexe 1 – Données des équipes'!$B$12:$R$114, MATCH(C8546, 'Annexe 1 – Données des équipes'!$B$12:$B$114,0),4)</f>
        <v>70</v>
      </c>
      <c r="I8546" s="25">
        <f>INDEX('Annexe 1 – Données des équipes'!$B$12:$R$114, MATCH(D8546, 'Annexe 1 – Données des équipes'!$B$12:$B$114,0),4)</f>
        <v>60</v>
      </c>
      <c r="J8546" s="25">
        <f t="shared" si="134"/>
        <v>1</v>
      </c>
    </row>
    <row r="8547" spans="2:10">
      <c r="B8547" s="3">
        <v>41227</v>
      </c>
      <c r="C8547" s="10" t="s">
        <v>26115</v>
      </c>
      <c r="D8547" s="10" t="s">
        <v>26116</v>
      </c>
      <c r="E8547" s="25">
        <v>3</v>
      </c>
      <c r="F8547" s="25">
        <v>2</v>
      </c>
      <c r="G8547" s="10" t="s">
        <v>26117</v>
      </c>
      <c r="H8547" s="25">
        <f>INDEX('Annexe 1 – Données des équipes'!$B$12:$R$114, MATCH(C8547, 'Annexe 1 – Données des équipes'!$B$12:$B$114,0),4)</f>
        <v>20</v>
      </c>
      <c r="I8547" s="25">
        <f>INDEX('Annexe 1 – Données des équipes'!$B$12:$R$114, MATCH(D8547, 'Annexe 1 – Données des équipes'!$B$12:$B$114,0),4)</f>
        <v>40</v>
      </c>
      <c r="J8547" s="25">
        <f t="shared" si="134"/>
        <v>1</v>
      </c>
    </row>
    <row r="8548" spans="2:10">
      <c r="B8548" s="3">
        <v>41227</v>
      </c>
      <c r="C8548" s="10" t="s">
        <v>26118</v>
      </c>
      <c r="D8548" s="10" t="s">
        <v>26119</v>
      </c>
      <c r="E8548" s="25">
        <v>1</v>
      </c>
      <c r="F8548" s="25">
        <v>2</v>
      </c>
      <c r="G8548" s="10" t="s">
        <v>26120</v>
      </c>
      <c r="H8548" s="25">
        <f>INDEX('Annexe 1 – Données des équipes'!$B$12:$R$114, MATCH(C8548, 'Annexe 1 – Données des équipes'!$B$12:$B$114,0),4)</f>
        <v>20</v>
      </c>
      <c r="I8548" s="25">
        <f>INDEX('Annexe 1 – Données des équipes'!$B$12:$R$114, MATCH(D8548, 'Annexe 1 – Données des équipes'!$B$12:$B$114,0),4)</f>
        <v>50</v>
      </c>
      <c r="J8548" s="25">
        <f t="shared" si="134"/>
        <v>1</v>
      </c>
    </row>
    <row r="8549" spans="2:10">
      <c r="B8549" s="3">
        <v>41227</v>
      </c>
      <c r="C8549" s="10" t="s">
        <v>26121</v>
      </c>
      <c r="D8549" s="10" t="s">
        <v>26122</v>
      </c>
      <c r="E8549" s="25">
        <v>1</v>
      </c>
      <c r="F8549" s="25">
        <v>0</v>
      </c>
      <c r="G8549" s="10" t="s">
        <v>26123</v>
      </c>
      <c r="H8549" s="25">
        <f>INDEX('Annexe 1 – Données des équipes'!$B$12:$R$114, MATCH(C8549, 'Annexe 1 – Données des équipes'!$B$12:$B$114,0),4)</f>
        <v>0</v>
      </c>
      <c r="I8549" s="25">
        <f>INDEX('Annexe 1 – Données des équipes'!$B$12:$R$114, MATCH(D8549, 'Annexe 1 – Données des équipes'!$B$12:$B$114,0),4)</f>
        <v>0</v>
      </c>
      <c r="J8549" s="25">
        <f t="shared" si="134"/>
        <v>1</v>
      </c>
    </row>
    <row r="8550" spans="2:10">
      <c r="B8550" s="3">
        <v>41227</v>
      </c>
      <c r="C8550" s="10" t="s">
        <v>26124</v>
      </c>
      <c r="D8550" s="10" t="s">
        <v>26125</v>
      </c>
      <c r="E8550" s="25">
        <v>2</v>
      </c>
      <c r="F8550" s="25">
        <v>1</v>
      </c>
      <c r="G8550" s="10" t="s">
        <v>26126</v>
      </c>
      <c r="H8550" s="25">
        <f>INDEX('Annexe 1 – Données des équipes'!$B$12:$R$114, MATCH(C8550, 'Annexe 1 – Données des équipes'!$B$12:$B$114,0),4)</f>
        <v>50</v>
      </c>
      <c r="I8550" s="25">
        <f>INDEX('Annexe 1 – Données des équipes'!$B$12:$R$114, MATCH(D8550, 'Annexe 1 – Données des équipes'!$B$12:$B$114,0),4)</f>
        <v>90</v>
      </c>
      <c r="J8550" s="25">
        <f t="shared" si="134"/>
        <v>1</v>
      </c>
    </row>
    <row r="8551" spans="2:10">
      <c r="B8551" s="3">
        <v>41227</v>
      </c>
      <c r="C8551" s="10" t="s">
        <v>26127</v>
      </c>
      <c r="D8551" s="10" t="s">
        <v>26128</v>
      </c>
      <c r="E8551" s="25">
        <v>0</v>
      </c>
      <c r="F8551" s="25">
        <v>1</v>
      </c>
      <c r="G8551" s="10" t="s">
        <v>26129</v>
      </c>
      <c r="H8551" s="25">
        <f>INDEX('Annexe 1 – Données des équipes'!$B$12:$R$114, MATCH(C8551, 'Annexe 1 – Données des équipes'!$B$12:$B$114,0),4)</f>
        <v>20</v>
      </c>
      <c r="I8551" s="25">
        <f>INDEX('Annexe 1 – Données des équipes'!$B$12:$R$114, MATCH(D8551, 'Annexe 1 – Données des équipes'!$B$12:$B$114,0),4)</f>
        <v>10</v>
      </c>
      <c r="J8551" s="25">
        <f t="shared" si="134"/>
        <v>1</v>
      </c>
    </row>
    <row r="8552" spans="2:10">
      <c r="B8552" s="3">
        <v>41227</v>
      </c>
      <c r="C8552" s="10" t="s">
        <v>26130</v>
      </c>
      <c r="D8552" s="10" t="s">
        <v>26131</v>
      </c>
      <c r="E8552" s="25">
        <v>1</v>
      </c>
      <c r="F8552" s="25">
        <v>2</v>
      </c>
      <c r="G8552" s="10" t="s">
        <v>26132</v>
      </c>
      <c r="H8552" s="25">
        <f>INDEX('Annexe 1 – Données des équipes'!$B$12:$R$114, MATCH(C8552, 'Annexe 1 – Données des équipes'!$B$12:$B$114,0),4)</f>
        <v>40</v>
      </c>
      <c r="I8552" s="25">
        <f>INDEX('Annexe 1 – Données des équipes'!$B$12:$R$114, MATCH(D8552, 'Annexe 1 – Données des équipes'!$B$12:$B$114,0),4)</f>
        <v>80</v>
      </c>
      <c r="J8552" s="25">
        <f t="shared" si="134"/>
        <v>1</v>
      </c>
    </row>
    <row r="8553" spans="2:10">
      <c r="B8553" s="3">
        <v>41227</v>
      </c>
      <c r="C8553" s="10" t="s">
        <v>26133</v>
      </c>
      <c r="D8553" s="10" t="s">
        <v>26134</v>
      </c>
      <c r="E8553" s="25">
        <v>2</v>
      </c>
      <c r="F8553" s="25">
        <v>1</v>
      </c>
      <c r="G8553" s="10" t="s">
        <v>26135</v>
      </c>
      <c r="H8553" s="25">
        <f>INDEX('Annexe 1 – Données des équipes'!$B$12:$R$114, MATCH(C8553, 'Annexe 1 – Données des équipes'!$B$12:$B$114,0),4)</f>
        <v>20</v>
      </c>
      <c r="I8553" s="25">
        <f>INDEX('Annexe 1 – Données des équipes'!$B$12:$R$114, MATCH(D8553, 'Annexe 1 – Données des équipes'!$B$12:$B$114,0),4)</f>
        <v>20</v>
      </c>
      <c r="J8553" s="25">
        <f t="shared" si="134"/>
        <v>1</v>
      </c>
    </row>
    <row r="8554" spans="2:10">
      <c r="B8554" s="3">
        <v>41234</v>
      </c>
      <c r="C8554" s="10" t="s">
        <v>26136</v>
      </c>
      <c r="D8554" s="10" t="s">
        <v>26137</v>
      </c>
      <c r="E8554" s="25">
        <v>2</v>
      </c>
      <c r="F8554" s="25">
        <v>1</v>
      </c>
      <c r="G8554" s="10" t="s">
        <v>26138</v>
      </c>
      <c r="H8554" s="25">
        <f>INDEX('Annexe 1 – Données des équipes'!$B$12:$R$114, MATCH(C8554, 'Annexe 1 – Données des équipes'!$B$12:$B$114,0),4)</f>
        <v>90</v>
      </c>
      <c r="I8554" s="25">
        <f>INDEX('Annexe 1 – Données des équipes'!$B$12:$R$114, MATCH(D8554, 'Annexe 1 – Données des équipes'!$B$12:$B$114,0),4)</f>
        <v>90</v>
      </c>
      <c r="J8554" s="25">
        <f t="shared" si="134"/>
        <v>1</v>
      </c>
    </row>
    <row r="8555" spans="2:10">
      <c r="B8555" s="3">
        <v>41251</v>
      </c>
      <c r="C8555" s="10" t="s">
        <v>26139</v>
      </c>
      <c r="D8555" s="10" t="s">
        <v>26140</v>
      </c>
      <c r="E8555" s="25">
        <v>0</v>
      </c>
      <c r="F8555" s="25">
        <v>1</v>
      </c>
      <c r="G8555" s="10" t="s">
        <v>26141</v>
      </c>
      <c r="H8555" s="25">
        <f>INDEX('Annexe 1 – Données des équipes'!$B$12:$R$114, MATCH(C8555, 'Annexe 1 – Données des équipes'!$B$12:$B$114,0),4)</f>
        <v>20</v>
      </c>
      <c r="I8555" s="25">
        <f>INDEX('Annexe 1 – Données des équipes'!$B$12:$R$114, MATCH(D8555, 'Annexe 1 – Données des équipes'!$B$12:$B$114,0),4)</f>
        <v>0</v>
      </c>
      <c r="J8555" s="25">
        <f t="shared" si="134"/>
        <v>1</v>
      </c>
    </row>
    <row r="8556" spans="2:10">
      <c r="B8556" s="3">
        <v>41253</v>
      </c>
      <c r="C8556" s="10" t="s">
        <v>26142</v>
      </c>
      <c r="D8556" s="10" t="s">
        <v>26143</v>
      </c>
      <c r="E8556" s="25">
        <v>1</v>
      </c>
      <c r="F8556" s="25">
        <v>0</v>
      </c>
      <c r="G8556" s="10" t="s">
        <v>26144</v>
      </c>
      <c r="H8556" s="25">
        <f>INDEX('Annexe 1 – Données des équipes'!$B$12:$R$114, MATCH(C8556, 'Annexe 1 – Données des équipes'!$B$12:$B$114,0),4)</f>
        <v>30</v>
      </c>
      <c r="I8556" s="25">
        <f>INDEX('Annexe 1 – Données des équipes'!$B$12:$R$114, MATCH(D8556, 'Annexe 1 – Données des équipes'!$B$12:$B$114,0),4)</f>
        <v>10</v>
      </c>
      <c r="J8556" s="25">
        <f t="shared" si="134"/>
        <v>1</v>
      </c>
    </row>
    <row r="8557" spans="2:10">
      <c r="B8557" s="3">
        <v>41257</v>
      </c>
      <c r="C8557" s="10" t="s">
        <v>26145</v>
      </c>
      <c r="D8557" s="10" t="s">
        <v>26146</v>
      </c>
      <c r="E8557" s="25">
        <v>2</v>
      </c>
      <c r="F8557" s="25">
        <v>1</v>
      </c>
      <c r="G8557" s="10" t="s">
        <v>26147</v>
      </c>
      <c r="H8557" s="25">
        <f>INDEX('Annexe 1 – Données des équipes'!$B$12:$R$114, MATCH(C8557, 'Annexe 1 – Données des équipes'!$B$12:$B$114,0),4)</f>
        <v>0</v>
      </c>
      <c r="I8557" s="25">
        <f>INDEX('Annexe 1 – Données des équipes'!$B$12:$R$114, MATCH(D8557, 'Annexe 1 – Données des équipes'!$B$12:$B$114,0),4)</f>
        <v>0</v>
      </c>
      <c r="J8557" s="25">
        <f t="shared" si="134"/>
        <v>1</v>
      </c>
    </row>
    <row r="8558" spans="2:10">
      <c r="B8558" s="3">
        <v>41259</v>
      </c>
      <c r="C8558" s="10" t="s">
        <v>26148</v>
      </c>
      <c r="D8558" s="10" t="s">
        <v>26149</v>
      </c>
      <c r="E8558" s="25">
        <v>1</v>
      </c>
      <c r="F8558" s="25">
        <v>0</v>
      </c>
      <c r="G8558" s="10" t="s">
        <v>26150</v>
      </c>
      <c r="H8558" s="25">
        <f>INDEX('Annexe 1 – Données des équipes'!$B$12:$R$114, MATCH(C8558, 'Annexe 1 – Données des équipes'!$B$12:$B$114,0),4)</f>
        <v>10</v>
      </c>
      <c r="I8558" s="25">
        <f>INDEX('Annexe 1 – Données des équipes'!$B$12:$R$114, MATCH(D8558, 'Annexe 1 – Données des équipes'!$B$12:$B$114,0),4)</f>
        <v>0</v>
      </c>
      <c r="J8558" s="25">
        <f t="shared" si="134"/>
        <v>1</v>
      </c>
    </row>
    <row r="8559" spans="2:10">
      <c r="B8559" s="3">
        <v>41259</v>
      </c>
      <c r="C8559" s="10" t="s">
        <v>26151</v>
      </c>
      <c r="D8559" s="10" t="s">
        <v>26152</v>
      </c>
      <c r="E8559" s="25">
        <v>2</v>
      </c>
      <c r="F8559" s="25">
        <v>1</v>
      </c>
      <c r="G8559" s="10" t="s">
        <v>26153</v>
      </c>
      <c r="H8559" s="25">
        <f>INDEX('Annexe 1 – Données des équipes'!$B$12:$R$114, MATCH(C8559, 'Annexe 1 – Données des équipes'!$B$12:$B$114,0),4)</f>
        <v>30</v>
      </c>
      <c r="I8559" s="25">
        <f>INDEX('Annexe 1 – Données des équipes'!$B$12:$R$114, MATCH(D8559, 'Annexe 1 – Données des équipes'!$B$12:$B$114,0),4)</f>
        <v>10</v>
      </c>
      <c r="J8559" s="25">
        <f t="shared" si="134"/>
        <v>1</v>
      </c>
    </row>
    <row r="8560" spans="2:10">
      <c r="B8560" s="3">
        <v>41263</v>
      </c>
      <c r="C8560" s="10" t="s">
        <v>26154</v>
      </c>
      <c r="D8560" s="10" t="s">
        <v>26155</v>
      </c>
      <c r="E8560" s="25">
        <v>0</v>
      </c>
      <c r="F8560" s="25">
        <v>1</v>
      </c>
      <c r="G8560" s="10" t="s">
        <v>26156</v>
      </c>
      <c r="H8560" s="25">
        <f>INDEX('Annexe 1 – Données des équipes'!$B$12:$R$114, MATCH(C8560, 'Annexe 1 – Données des équipes'!$B$12:$B$114,0),4)</f>
        <v>30</v>
      </c>
      <c r="I8560" s="25">
        <f>INDEX('Annexe 1 – Données des équipes'!$B$12:$R$114, MATCH(D8560, 'Annexe 1 – Données des équipes'!$B$12:$B$114,0),4)</f>
        <v>30</v>
      </c>
      <c r="J8560" s="25">
        <f t="shared" si="134"/>
        <v>1</v>
      </c>
    </row>
    <row r="8561" spans="2:10">
      <c r="B8561" s="3">
        <v>41273</v>
      </c>
      <c r="C8561" s="10" t="s">
        <v>26157</v>
      </c>
      <c r="D8561" s="10" t="s">
        <v>26158</v>
      </c>
      <c r="E8561" s="25">
        <v>1</v>
      </c>
      <c r="F8561" s="25">
        <v>2</v>
      </c>
      <c r="G8561" s="10" t="s">
        <v>26159</v>
      </c>
      <c r="H8561" s="25">
        <f>INDEX('Annexe 1 – Données des équipes'!$B$12:$R$114, MATCH(C8561, 'Annexe 1 – Données des équipes'!$B$12:$B$114,0),4)</f>
        <v>30</v>
      </c>
      <c r="I8561" s="25">
        <f>INDEX('Annexe 1 – Données des équipes'!$B$12:$R$114, MATCH(D8561, 'Annexe 1 – Données des équipes'!$B$12:$B$114,0),4)</f>
        <v>40</v>
      </c>
      <c r="J8561" s="25">
        <f t="shared" si="134"/>
        <v>1</v>
      </c>
    </row>
    <row r="8562" spans="2:10">
      <c r="B8562" s="3">
        <v>41282</v>
      </c>
      <c r="C8562" s="10" t="s">
        <v>26160</v>
      </c>
      <c r="D8562" s="10" t="s">
        <v>26161</v>
      </c>
      <c r="E8562" s="25">
        <v>2</v>
      </c>
      <c r="F8562" s="25">
        <v>1</v>
      </c>
      <c r="G8562" s="10" t="s">
        <v>26162</v>
      </c>
      <c r="H8562" s="25">
        <f>INDEX('Annexe 1 – Données des équipes'!$B$12:$R$114, MATCH(C8562, 'Annexe 1 – Données des équipes'!$B$12:$B$114,0),4)</f>
        <v>0</v>
      </c>
      <c r="I8562" s="25">
        <f>INDEX('Annexe 1 – Données des équipes'!$B$12:$R$114, MATCH(D8562, 'Annexe 1 – Données des équipes'!$B$12:$B$114,0),4)</f>
        <v>20</v>
      </c>
      <c r="J8562" s="25">
        <f t="shared" si="134"/>
        <v>1</v>
      </c>
    </row>
    <row r="8563" spans="2:10">
      <c r="B8563" s="3">
        <v>41282</v>
      </c>
      <c r="C8563" s="10" t="s">
        <v>26163</v>
      </c>
      <c r="D8563" s="10" t="s">
        <v>26164</v>
      </c>
      <c r="E8563" s="25">
        <v>0</v>
      </c>
      <c r="F8563" s="25">
        <v>1</v>
      </c>
      <c r="G8563" s="10" t="s">
        <v>26165</v>
      </c>
      <c r="H8563" s="25">
        <f>INDEX('Annexe 1 – Données des équipes'!$B$12:$R$114, MATCH(C8563, 'Annexe 1 – Données des équipes'!$B$12:$B$114,0),4)</f>
        <v>20</v>
      </c>
      <c r="I8563" s="25">
        <f>INDEX('Annexe 1 – Données des équipes'!$B$12:$R$114, MATCH(D8563, 'Annexe 1 – Données des équipes'!$B$12:$B$114,0),4)</f>
        <v>30</v>
      </c>
      <c r="J8563" s="25">
        <f t="shared" si="134"/>
        <v>1</v>
      </c>
    </row>
    <row r="8564" spans="2:10">
      <c r="B8564" s="3">
        <v>41283</v>
      </c>
      <c r="C8564" s="10" t="s">
        <v>26166</v>
      </c>
      <c r="D8564" s="10" t="s">
        <v>26167</v>
      </c>
      <c r="E8564" s="25">
        <v>1</v>
      </c>
      <c r="F8564" s="25">
        <v>0</v>
      </c>
      <c r="G8564" s="10" t="s">
        <v>26168</v>
      </c>
      <c r="H8564" s="25">
        <f>INDEX('Annexe 1 – Données des équipes'!$B$12:$R$114, MATCH(C8564, 'Annexe 1 – Données des équipes'!$B$12:$B$114,0),4)</f>
        <v>30</v>
      </c>
      <c r="I8564" s="25">
        <f>INDEX('Annexe 1 – Données des équipes'!$B$12:$R$114, MATCH(D8564, 'Annexe 1 – Données des équipes'!$B$12:$B$114,0),4)</f>
        <v>0</v>
      </c>
      <c r="J8564" s="25">
        <f t="shared" si="134"/>
        <v>1</v>
      </c>
    </row>
    <row r="8565" spans="2:10">
      <c r="B8565" s="3">
        <v>41286</v>
      </c>
      <c r="C8565" s="10" t="s">
        <v>26169</v>
      </c>
      <c r="D8565" s="10" t="s">
        <v>26170</v>
      </c>
      <c r="E8565" s="25">
        <v>1</v>
      </c>
      <c r="F8565" s="25">
        <v>0</v>
      </c>
      <c r="G8565" s="10" t="s">
        <v>26171</v>
      </c>
      <c r="H8565" s="25">
        <f>INDEX('Annexe 1 – Données des équipes'!$B$12:$R$114, MATCH(C8565, 'Annexe 1 – Données des équipes'!$B$12:$B$114,0),4)</f>
        <v>0</v>
      </c>
      <c r="I8565" s="25">
        <f>INDEX('Annexe 1 – Données des équipes'!$B$12:$R$114, MATCH(D8565, 'Annexe 1 – Données des équipes'!$B$12:$B$114,0),4)</f>
        <v>30</v>
      </c>
      <c r="J8565" s="25">
        <f t="shared" si="134"/>
        <v>1</v>
      </c>
    </row>
    <row r="8566" spans="2:10">
      <c r="B8566" s="3">
        <v>41289</v>
      </c>
      <c r="C8566" s="10" t="s">
        <v>26172</v>
      </c>
      <c r="D8566" s="10" t="s">
        <v>26173</v>
      </c>
      <c r="E8566" s="25">
        <v>1</v>
      </c>
      <c r="F8566" s="25">
        <v>0</v>
      </c>
      <c r="G8566" s="10" t="s">
        <v>26174</v>
      </c>
      <c r="H8566" s="25">
        <f>INDEX('Annexe 1 – Données des équipes'!$B$12:$R$114, MATCH(C8566, 'Annexe 1 – Données des équipes'!$B$12:$B$114,0),4)</f>
        <v>20</v>
      </c>
      <c r="I8566" s="25">
        <f>INDEX('Annexe 1 – Données des équipes'!$B$12:$R$114, MATCH(D8566, 'Annexe 1 – Données des équipes'!$B$12:$B$114,0),4)</f>
        <v>0</v>
      </c>
      <c r="J8566" s="25">
        <f t="shared" si="134"/>
        <v>1</v>
      </c>
    </row>
    <row r="8567" spans="2:10">
      <c r="B8567" s="3">
        <v>41292</v>
      </c>
      <c r="C8567" s="10" t="s">
        <v>26175</v>
      </c>
      <c r="D8567" s="10" t="s">
        <v>26176</v>
      </c>
      <c r="E8567" s="25">
        <v>2</v>
      </c>
      <c r="F8567" s="25">
        <v>1</v>
      </c>
      <c r="G8567" s="10" t="s">
        <v>26177</v>
      </c>
      <c r="H8567" s="25">
        <f>INDEX('Annexe 1 – Données des équipes'!$B$12:$R$114, MATCH(C8567, 'Annexe 1 – Données des équipes'!$B$12:$B$114,0),4)</f>
        <v>20</v>
      </c>
      <c r="I8567" s="25">
        <f>INDEX('Annexe 1 – Données des équipes'!$B$12:$R$114, MATCH(D8567, 'Annexe 1 – Données des équipes'!$B$12:$B$114,0),4)</f>
        <v>30</v>
      </c>
      <c r="J8567" s="25">
        <f t="shared" si="134"/>
        <v>1</v>
      </c>
    </row>
    <row r="8568" spans="2:10">
      <c r="B8568" s="3">
        <v>41296</v>
      </c>
      <c r="C8568" s="10" t="s">
        <v>26178</v>
      </c>
      <c r="D8568" s="10" t="s">
        <v>26179</v>
      </c>
      <c r="E8568" s="25">
        <v>1</v>
      </c>
      <c r="F8568" s="25">
        <v>0</v>
      </c>
      <c r="G8568" s="10" t="s">
        <v>26180</v>
      </c>
      <c r="H8568" s="25">
        <f>INDEX('Annexe 1 – Données des équipes'!$B$12:$R$114, MATCH(C8568, 'Annexe 1 – Données des équipes'!$B$12:$B$114,0),4)</f>
        <v>40</v>
      </c>
      <c r="I8568" s="25">
        <f>INDEX('Annexe 1 – Données des équipes'!$B$12:$R$114, MATCH(D8568, 'Annexe 1 – Données des équipes'!$B$12:$B$114,0),4)</f>
        <v>20</v>
      </c>
      <c r="J8568" s="25">
        <f t="shared" si="134"/>
        <v>1</v>
      </c>
    </row>
    <row r="8569" spans="2:10">
      <c r="B8569" s="3">
        <v>41298</v>
      </c>
      <c r="C8569" s="10" t="s">
        <v>26181</v>
      </c>
      <c r="D8569" s="10" t="s">
        <v>26182</v>
      </c>
      <c r="E8569" s="25">
        <v>1</v>
      </c>
      <c r="F8569" s="25">
        <v>0</v>
      </c>
      <c r="G8569" s="10" t="s">
        <v>26183</v>
      </c>
      <c r="H8569" s="25">
        <f>INDEX('Annexe 1 – Données des équipes'!$B$12:$R$114, MATCH(C8569, 'Annexe 1 – Données des équipes'!$B$12:$B$114,0),4)</f>
        <v>40</v>
      </c>
      <c r="I8569" s="25">
        <f>INDEX('Annexe 1 – Données des équipes'!$B$12:$R$114, MATCH(D8569, 'Annexe 1 – Données des équipes'!$B$12:$B$114,0),4)</f>
        <v>20</v>
      </c>
      <c r="J8569" s="25">
        <f t="shared" si="134"/>
        <v>1</v>
      </c>
    </row>
    <row r="8570" spans="2:10">
      <c r="B8570" s="3">
        <v>41299</v>
      </c>
      <c r="C8570" s="10" t="s">
        <v>26184</v>
      </c>
      <c r="D8570" s="10" t="s">
        <v>26185</v>
      </c>
      <c r="E8570" s="25">
        <v>1</v>
      </c>
      <c r="F8570" s="25">
        <v>0</v>
      </c>
      <c r="G8570" s="10" t="s">
        <v>26186</v>
      </c>
      <c r="H8570" s="25">
        <f>INDEX('Annexe 1 – Données des équipes'!$B$12:$R$114, MATCH(C8570, 'Annexe 1 – Données des équipes'!$B$12:$B$114,0),4)</f>
        <v>60</v>
      </c>
      <c r="I8570" s="25">
        <f>INDEX('Annexe 1 – Données des équipes'!$B$12:$R$114, MATCH(D8570, 'Annexe 1 – Données des équipes'!$B$12:$B$114,0),4)</f>
        <v>0</v>
      </c>
      <c r="J8570" s="25">
        <f t="shared" si="134"/>
        <v>1</v>
      </c>
    </row>
    <row r="8571" spans="2:10">
      <c r="B8571" s="3">
        <v>41301</v>
      </c>
      <c r="C8571" s="10" t="s">
        <v>26187</v>
      </c>
      <c r="D8571" s="10" t="s">
        <v>26188</v>
      </c>
      <c r="E8571" s="25">
        <v>1</v>
      </c>
      <c r="F8571" s="25">
        <v>0</v>
      </c>
      <c r="G8571" s="10" t="s">
        <v>26189</v>
      </c>
      <c r="H8571" s="25">
        <f>INDEX('Annexe 1 – Données des équipes'!$B$12:$R$114, MATCH(C8571, 'Annexe 1 – Données des équipes'!$B$12:$B$114,0),4)</f>
        <v>60</v>
      </c>
      <c r="I8571" s="25">
        <f>INDEX('Annexe 1 – Données des équipes'!$B$12:$R$114, MATCH(D8571, 'Annexe 1 – Données des équipes'!$B$12:$B$114,0),4)</f>
        <v>40</v>
      </c>
      <c r="J8571" s="25">
        <f t="shared" si="134"/>
        <v>1</v>
      </c>
    </row>
    <row r="8572" spans="2:10">
      <c r="B8572" s="3">
        <v>41304</v>
      </c>
      <c r="C8572" s="10" t="s">
        <v>26190</v>
      </c>
      <c r="D8572" s="10" t="s">
        <v>26191</v>
      </c>
      <c r="E8572" s="25">
        <v>1</v>
      </c>
      <c r="F8572" s="25">
        <v>0</v>
      </c>
      <c r="G8572" s="10" t="s">
        <v>26192</v>
      </c>
      <c r="H8572" s="25">
        <f>INDEX('Annexe 1 – Données des équipes'!$B$12:$R$114, MATCH(C8572, 'Annexe 1 – Données des équipes'!$B$12:$B$114,0),4)</f>
        <v>20</v>
      </c>
      <c r="I8572" s="25">
        <f>INDEX('Annexe 1 – Données des équipes'!$B$12:$R$114, MATCH(D8572, 'Annexe 1 – Données des équipes'!$B$12:$B$114,0),4)</f>
        <v>30</v>
      </c>
      <c r="J8572" s="25">
        <f t="shared" si="134"/>
        <v>1</v>
      </c>
    </row>
    <row r="8573" spans="2:10">
      <c r="B8573" s="3">
        <v>41305</v>
      </c>
      <c r="C8573" s="10" t="s">
        <v>26193</v>
      </c>
      <c r="D8573" s="10" t="s">
        <v>26194</v>
      </c>
      <c r="E8573" s="25">
        <v>1</v>
      </c>
      <c r="F8573" s="25">
        <v>0</v>
      </c>
      <c r="G8573" s="10" t="s">
        <v>26195</v>
      </c>
      <c r="H8573" s="25">
        <f>INDEX('Annexe 1 – Données des équipes'!$B$12:$R$114, MATCH(C8573, 'Annexe 1 – Données des équipes'!$B$12:$B$114,0),4)</f>
        <v>0</v>
      </c>
      <c r="I8573" s="25">
        <f>INDEX('Annexe 1 – Données des équipes'!$B$12:$R$114, MATCH(D8573, 'Annexe 1 – Données des équipes'!$B$12:$B$114,0),4)</f>
        <v>0</v>
      </c>
      <c r="J8573" s="25">
        <f t="shared" si="134"/>
        <v>1</v>
      </c>
    </row>
    <row r="8574" spans="2:10">
      <c r="B8574" s="3">
        <v>38945</v>
      </c>
      <c r="C8574" s="10" t="s">
        <v>26196</v>
      </c>
      <c r="D8574" s="10" t="s">
        <v>26197</v>
      </c>
      <c r="E8574" s="25">
        <v>0</v>
      </c>
      <c r="F8574" s="25">
        <v>1</v>
      </c>
      <c r="G8574" s="10" t="s">
        <v>26198</v>
      </c>
      <c r="H8574" s="25">
        <f>INDEX('Annexe 1 – Données des équipes'!$B$12:$R$114, MATCH(C8574, 'Annexe 1 – Données des équipes'!$B$12:$B$114,0),4)</f>
        <v>30</v>
      </c>
      <c r="I8574" s="25">
        <f>INDEX('Annexe 1 – Données des équipes'!$B$12:$R$114, MATCH(D8574, 'Annexe 1 – Données des équipes'!$B$12:$B$114,0),4)</f>
        <v>70</v>
      </c>
      <c r="J8574" s="25">
        <f t="shared" si="134"/>
        <v>1</v>
      </c>
    </row>
    <row r="8575" spans="2:10">
      <c r="B8575" s="3">
        <v>41311</v>
      </c>
      <c r="C8575" s="10" t="s">
        <v>26199</v>
      </c>
      <c r="D8575" s="10" t="s">
        <v>26200</v>
      </c>
      <c r="E8575" s="25">
        <v>1</v>
      </c>
      <c r="F8575" s="25">
        <v>2</v>
      </c>
      <c r="G8575" s="10" t="s">
        <v>26201</v>
      </c>
      <c r="H8575" s="25">
        <f>INDEX('Annexe 1 – Données des équipes'!$B$12:$R$114, MATCH(C8575, 'Annexe 1 – Données des équipes'!$B$12:$B$114,0),4)</f>
        <v>40</v>
      </c>
      <c r="I8575" s="25">
        <f>INDEX('Annexe 1 – Données des équipes'!$B$12:$R$114, MATCH(D8575, 'Annexe 1 – Données des équipes'!$B$12:$B$114,0),4)</f>
        <v>10</v>
      </c>
      <c r="J8575" s="25">
        <f t="shared" si="134"/>
        <v>1</v>
      </c>
    </row>
    <row r="8576" spans="2:10">
      <c r="B8576" s="3">
        <v>41311</v>
      </c>
      <c r="C8576" s="10" t="s">
        <v>26202</v>
      </c>
      <c r="D8576" s="10" t="s">
        <v>26203</v>
      </c>
      <c r="E8576" s="25">
        <v>2</v>
      </c>
      <c r="F8576" s="25">
        <v>1</v>
      </c>
      <c r="G8576" s="10" t="s">
        <v>26204</v>
      </c>
      <c r="H8576" s="25">
        <f>INDEX('Annexe 1 – Données des équipes'!$B$12:$R$114, MATCH(C8576, 'Annexe 1 – Données des équipes'!$B$12:$B$114,0),4)</f>
        <v>90</v>
      </c>
      <c r="I8576" s="25">
        <f>INDEX('Annexe 1 – Données des équipes'!$B$12:$R$114, MATCH(D8576, 'Annexe 1 – Données des équipes'!$B$12:$B$114,0),4)</f>
        <v>70</v>
      </c>
      <c r="J8576" s="25">
        <f t="shared" si="134"/>
        <v>1</v>
      </c>
    </row>
    <row r="8577" spans="2:10">
      <c r="B8577" s="3">
        <v>41311</v>
      </c>
      <c r="C8577" s="10" t="s">
        <v>26205</v>
      </c>
      <c r="D8577" s="10" t="s">
        <v>26206</v>
      </c>
      <c r="E8577" s="25">
        <v>2</v>
      </c>
      <c r="F8577" s="25">
        <v>1</v>
      </c>
      <c r="G8577" s="10" t="s">
        <v>26207</v>
      </c>
      <c r="H8577" s="25">
        <f>INDEX('Annexe 1 – Données des équipes'!$B$12:$R$114, MATCH(C8577, 'Annexe 1 – Données des équipes'!$B$12:$B$114,0),4)</f>
        <v>80</v>
      </c>
      <c r="I8577" s="25">
        <f>INDEX('Annexe 1 – Données des équipes'!$B$12:$R$114, MATCH(D8577, 'Annexe 1 – Données des équipes'!$B$12:$B$114,0),4)</f>
        <v>50</v>
      </c>
      <c r="J8577" s="25">
        <f t="shared" si="134"/>
        <v>1</v>
      </c>
    </row>
    <row r="8578" spans="2:10">
      <c r="B8578" s="3">
        <v>41311</v>
      </c>
      <c r="C8578" s="10" t="s">
        <v>26208</v>
      </c>
      <c r="D8578" s="10" t="s">
        <v>26209</v>
      </c>
      <c r="E8578" s="25">
        <v>2</v>
      </c>
      <c r="F8578" s="25">
        <v>1</v>
      </c>
      <c r="G8578" s="10" t="s">
        <v>26210</v>
      </c>
      <c r="H8578" s="25">
        <f>INDEX('Annexe 1 – Données des équipes'!$B$12:$R$114, MATCH(C8578, 'Annexe 1 – Données des équipes'!$B$12:$B$114,0),4)</f>
        <v>90</v>
      </c>
      <c r="I8578" s="25">
        <f>INDEX('Annexe 1 – Données des équipes'!$B$12:$R$114, MATCH(D8578, 'Annexe 1 – Données des équipes'!$B$12:$B$114,0),4)</f>
        <v>90</v>
      </c>
      <c r="J8578" s="25">
        <f t="shared" si="134"/>
        <v>1</v>
      </c>
    </row>
    <row r="8579" spans="2:10">
      <c r="B8579" s="3">
        <v>41311</v>
      </c>
      <c r="C8579" s="10" t="s">
        <v>26211</v>
      </c>
      <c r="D8579" s="10" t="s">
        <v>26212</v>
      </c>
      <c r="E8579" s="25">
        <v>1</v>
      </c>
      <c r="F8579" s="25">
        <v>2</v>
      </c>
      <c r="G8579" s="10" t="s">
        <v>26213</v>
      </c>
      <c r="H8579" s="25">
        <f>INDEX('Annexe 1 – Données des équipes'!$B$12:$R$114, MATCH(C8579, 'Annexe 1 – Données des équipes'!$B$12:$B$114,0),4)</f>
        <v>90</v>
      </c>
      <c r="I8579" s="25">
        <f>INDEX('Annexe 1 – Données des équipes'!$B$12:$R$114, MATCH(D8579, 'Annexe 1 – Données des équipes'!$B$12:$B$114,0),4)</f>
        <v>90</v>
      </c>
      <c r="J8579" s="25">
        <f t="shared" si="134"/>
        <v>1</v>
      </c>
    </row>
    <row r="8580" spans="2:10">
      <c r="B8580" s="3">
        <v>41311</v>
      </c>
      <c r="C8580" s="10" t="s">
        <v>26214</v>
      </c>
      <c r="D8580" s="10" t="s">
        <v>26215</v>
      </c>
      <c r="E8580" s="25">
        <v>2</v>
      </c>
      <c r="F8580" s="25">
        <v>1</v>
      </c>
      <c r="G8580" s="10" t="s">
        <v>26216</v>
      </c>
      <c r="H8580" s="25">
        <f>INDEX('Annexe 1 – Données des équipes'!$B$12:$R$114, MATCH(C8580, 'Annexe 1 – Données des équipes'!$B$12:$B$114,0),4)</f>
        <v>20</v>
      </c>
      <c r="I8580" s="25">
        <f>INDEX('Annexe 1 – Données des équipes'!$B$12:$R$114, MATCH(D8580, 'Annexe 1 – Données des équipes'!$B$12:$B$114,0),4)</f>
        <v>30</v>
      </c>
      <c r="J8580" s="25">
        <f t="shared" si="134"/>
        <v>1</v>
      </c>
    </row>
    <row r="8581" spans="2:10">
      <c r="B8581" s="3">
        <v>41311</v>
      </c>
      <c r="C8581" s="10" t="s">
        <v>26217</v>
      </c>
      <c r="D8581" s="10" t="s">
        <v>26218</v>
      </c>
      <c r="E8581" s="25">
        <v>1</v>
      </c>
      <c r="F8581" s="25">
        <v>0</v>
      </c>
      <c r="G8581" s="10" t="s">
        <v>26219</v>
      </c>
      <c r="H8581" s="25">
        <f>INDEX('Annexe 1 – Données des équipes'!$B$12:$R$114, MATCH(C8581, 'Annexe 1 – Données des équipes'!$B$12:$B$114,0),4)</f>
        <v>20</v>
      </c>
      <c r="I8581" s="25">
        <f>INDEX('Annexe 1 – Données des équipes'!$B$12:$R$114, MATCH(D8581, 'Annexe 1 – Données des équipes'!$B$12:$B$114,0),4)</f>
        <v>30</v>
      </c>
      <c r="J8581" s="25">
        <f t="shared" si="134"/>
        <v>1</v>
      </c>
    </row>
    <row r="8582" spans="2:10">
      <c r="B8582" s="3">
        <v>41311</v>
      </c>
      <c r="C8582" s="10" t="s">
        <v>26220</v>
      </c>
      <c r="D8582" s="10" t="s">
        <v>26221</v>
      </c>
      <c r="E8582" s="25">
        <v>2</v>
      </c>
      <c r="F8582" s="25">
        <v>3</v>
      </c>
      <c r="G8582" s="10" t="s">
        <v>26222</v>
      </c>
      <c r="H8582" s="25">
        <f>INDEX('Annexe 1 – Données des équipes'!$B$12:$R$114, MATCH(C8582, 'Annexe 1 – Données des équipes'!$B$12:$B$114,0),4)</f>
        <v>90</v>
      </c>
      <c r="I8582" s="25">
        <f>INDEX('Annexe 1 – Données des équipes'!$B$12:$R$114, MATCH(D8582, 'Annexe 1 – Données des équipes'!$B$12:$B$114,0),4)</f>
        <v>70</v>
      </c>
      <c r="J8582" s="25">
        <f t="shared" si="134"/>
        <v>1</v>
      </c>
    </row>
    <row r="8583" spans="2:10">
      <c r="B8583" s="3">
        <v>41311</v>
      </c>
      <c r="C8583" s="10" t="s">
        <v>26223</v>
      </c>
      <c r="D8583" s="10" t="s">
        <v>26224</v>
      </c>
      <c r="E8583" s="25">
        <v>3</v>
      </c>
      <c r="F8583" s="25">
        <v>2</v>
      </c>
      <c r="G8583" s="10" t="s">
        <v>26225</v>
      </c>
      <c r="H8583" s="25">
        <f>INDEX('Annexe 1 – Données des équipes'!$B$12:$R$114, MATCH(C8583, 'Annexe 1 – Données des équipes'!$B$12:$B$114,0),4)</f>
        <v>50</v>
      </c>
      <c r="I8583" s="25">
        <f>INDEX('Annexe 1 – Données des équipes'!$B$12:$R$114, MATCH(D8583, 'Annexe 1 – Données des équipes'!$B$12:$B$114,0),4)</f>
        <v>60</v>
      </c>
      <c r="J8583" s="25">
        <f t="shared" si="134"/>
        <v>1</v>
      </c>
    </row>
    <row r="8584" spans="2:10">
      <c r="B8584" s="3">
        <v>41311</v>
      </c>
      <c r="C8584" s="10" t="s">
        <v>26226</v>
      </c>
      <c r="D8584" s="10" t="s">
        <v>26227</v>
      </c>
      <c r="E8584" s="25">
        <v>2</v>
      </c>
      <c r="F8584" s="25">
        <v>1</v>
      </c>
      <c r="G8584" s="10" t="s">
        <v>26228</v>
      </c>
      <c r="H8584" s="25">
        <f>INDEX('Annexe 1 – Données des équipes'!$B$12:$R$114, MATCH(C8584, 'Annexe 1 – Données des équipes'!$B$12:$B$114,0),4)</f>
        <v>30</v>
      </c>
      <c r="I8584" s="25">
        <f>INDEX('Annexe 1 – Données des équipes'!$B$12:$R$114, MATCH(D8584, 'Annexe 1 – Données des équipes'!$B$12:$B$114,0),4)</f>
        <v>30</v>
      </c>
      <c r="J8584" s="25">
        <f t="shared" si="134"/>
        <v>1</v>
      </c>
    </row>
    <row r="8585" spans="2:10">
      <c r="B8585" s="3">
        <v>41311</v>
      </c>
      <c r="C8585" s="10" t="s">
        <v>26229</v>
      </c>
      <c r="D8585" s="10" t="s">
        <v>26230</v>
      </c>
      <c r="E8585" s="25">
        <v>1</v>
      </c>
      <c r="F8585" s="25">
        <v>0</v>
      </c>
      <c r="G8585" s="10" t="s">
        <v>26231</v>
      </c>
      <c r="H8585" s="25">
        <f>INDEX('Annexe 1 – Données des équipes'!$B$12:$R$114, MATCH(C8585, 'Annexe 1 – Données des équipes'!$B$12:$B$114,0),4)</f>
        <v>60</v>
      </c>
      <c r="I8585" s="25">
        <f>INDEX('Annexe 1 – Données des équipes'!$B$12:$R$114, MATCH(D8585, 'Annexe 1 – Données des équipes'!$B$12:$B$114,0),4)</f>
        <v>20</v>
      </c>
      <c r="J8585" s="25">
        <f t="shared" si="134"/>
        <v>1</v>
      </c>
    </row>
    <row r="8586" spans="2:10">
      <c r="B8586" s="3">
        <v>41311</v>
      </c>
      <c r="C8586" s="10" t="s">
        <v>26232</v>
      </c>
      <c r="D8586" s="10" t="s">
        <v>26233</v>
      </c>
      <c r="E8586" s="25">
        <v>2</v>
      </c>
      <c r="F8586" s="25">
        <v>3</v>
      </c>
      <c r="G8586" s="10" t="s">
        <v>26234</v>
      </c>
      <c r="H8586" s="25">
        <f>INDEX('Annexe 1 – Données des équipes'!$B$12:$R$114, MATCH(C8586, 'Annexe 1 – Données des équipes'!$B$12:$B$114,0),4)</f>
        <v>80</v>
      </c>
      <c r="I8586" s="25">
        <f>INDEX('Annexe 1 – Données des équipes'!$B$12:$R$114, MATCH(D8586, 'Annexe 1 – Données des équipes'!$B$12:$B$114,0),4)</f>
        <v>90</v>
      </c>
      <c r="J8586" s="25">
        <f t="shared" si="134"/>
        <v>1</v>
      </c>
    </row>
    <row r="8587" spans="2:10">
      <c r="B8587" s="3">
        <v>41311</v>
      </c>
      <c r="C8587" s="10" t="s">
        <v>26235</v>
      </c>
      <c r="D8587" s="10" t="s">
        <v>26236</v>
      </c>
      <c r="E8587" s="25">
        <v>2</v>
      </c>
      <c r="F8587" s="25">
        <v>1</v>
      </c>
      <c r="G8587" s="10" t="s">
        <v>26237</v>
      </c>
      <c r="H8587" s="25">
        <f>INDEX('Annexe 1 – Données des équipes'!$B$12:$R$114, MATCH(C8587, 'Annexe 1 – Données des équipes'!$B$12:$B$114,0),4)</f>
        <v>70</v>
      </c>
      <c r="I8587" s="25">
        <f>INDEX('Annexe 1 – Données des équipes'!$B$12:$R$114, MATCH(D8587, 'Annexe 1 – Données des équipes'!$B$12:$B$114,0),4)</f>
        <v>60</v>
      </c>
      <c r="J8587" s="25">
        <f t="shared" si="134"/>
        <v>1</v>
      </c>
    </row>
    <row r="8588" spans="2:10">
      <c r="B8588" s="3">
        <v>41315</v>
      </c>
      <c r="C8588" s="10" t="s">
        <v>26238</v>
      </c>
      <c r="D8588" s="10" t="s">
        <v>26239</v>
      </c>
      <c r="E8588" s="25">
        <v>1</v>
      </c>
      <c r="F8588" s="25">
        <v>0</v>
      </c>
      <c r="G8588" s="10" t="s">
        <v>26240</v>
      </c>
      <c r="H8588" s="25">
        <f>INDEX('Annexe 1 – Données des équipes'!$B$12:$R$114, MATCH(C8588, 'Annexe 1 – Données des équipes'!$B$12:$B$114,0),4)</f>
        <v>50</v>
      </c>
      <c r="I8588" s="25">
        <f>INDEX('Annexe 1 – Données des équipes'!$B$12:$R$114, MATCH(D8588, 'Annexe 1 – Données des équipes'!$B$12:$B$114,0),4)</f>
        <v>40</v>
      </c>
      <c r="J8588" s="25">
        <f t="shared" si="134"/>
        <v>1</v>
      </c>
    </row>
    <row r="8589" spans="2:10">
      <c r="B8589" s="3">
        <v>41354</v>
      </c>
      <c r="C8589" s="10" t="s">
        <v>26241</v>
      </c>
      <c r="D8589" s="10" t="s">
        <v>26242</v>
      </c>
      <c r="E8589" s="25">
        <v>1</v>
      </c>
      <c r="F8589" s="25">
        <v>0</v>
      </c>
      <c r="G8589" s="10" t="s">
        <v>26243</v>
      </c>
      <c r="H8589" s="25">
        <f>INDEX('Annexe 1 – Données des équipes'!$B$12:$R$114, MATCH(C8589, 'Annexe 1 – Données des équipes'!$B$12:$B$114,0),4)</f>
        <v>10</v>
      </c>
      <c r="I8589" s="25">
        <f>INDEX('Annexe 1 – Données des équipes'!$B$12:$R$114, MATCH(D8589, 'Annexe 1 – Données des équipes'!$B$12:$B$114,0),4)</f>
        <v>10</v>
      </c>
      <c r="J8589" s="25">
        <f t="shared" si="134"/>
        <v>1</v>
      </c>
    </row>
    <row r="8590" spans="2:10">
      <c r="B8590" s="3">
        <v>41355</v>
      </c>
      <c r="C8590" s="10" t="s">
        <v>26244</v>
      </c>
      <c r="D8590" s="10" t="s">
        <v>26245</v>
      </c>
      <c r="E8590" s="25">
        <v>1</v>
      </c>
      <c r="F8590" s="25">
        <v>0</v>
      </c>
      <c r="G8590" s="10" t="s">
        <v>26246</v>
      </c>
      <c r="H8590" s="25">
        <f>INDEX('Annexe 1 – Données des équipes'!$B$12:$R$114, MATCH(C8590, 'Annexe 1 – Données des équipes'!$B$12:$B$114,0),4)</f>
        <v>30</v>
      </c>
      <c r="I8590" s="25">
        <f>INDEX('Annexe 1 – Données des équipes'!$B$12:$R$114, MATCH(D8590, 'Annexe 1 – Données des équipes'!$B$12:$B$114,0),4)</f>
        <v>30</v>
      </c>
      <c r="J8590" s="25">
        <f t="shared" si="134"/>
        <v>1</v>
      </c>
    </row>
    <row r="8591" spans="2:10">
      <c r="B8591" s="3">
        <v>41355</v>
      </c>
      <c r="C8591" s="10" t="s">
        <v>26247</v>
      </c>
      <c r="D8591" s="10" t="s">
        <v>26248</v>
      </c>
      <c r="E8591" s="25">
        <v>2</v>
      </c>
      <c r="F8591" s="25">
        <v>1</v>
      </c>
      <c r="G8591" s="10" t="s">
        <v>26249</v>
      </c>
      <c r="H8591" s="25">
        <f>INDEX('Annexe 1 – Données des équipes'!$B$12:$R$114, MATCH(C8591, 'Annexe 1 – Données des équipes'!$B$12:$B$114,0),4)</f>
        <v>50</v>
      </c>
      <c r="I8591" s="25">
        <f>INDEX('Annexe 1 – Données des équipes'!$B$12:$R$114, MATCH(D8591, 'Annexe 1 – Données des équipes'!$B$12:$B$114,0),4)</f>
        <v>20</v>
      </c>
      <c r="J8591" s="25">
        <f t="shared" si="134"/>
        <v>1</v>
      </c>
    </row>
    <row r="8592" spans="2:10">
      <c r="B8592" s="3">
        <v>41355</v>
      </c>
      <c r="C8592" s="10" t="s">
        <v>26250</v>
      </c>
      <c r="D8592" s="10" t="s">
        <v>26251</v>
      </c>
      <c r="E8592" s="25">
        <v>0</v>
      </c>
      <c r="F8592" s="25">
        <v>1</v>
      </c>
      <c r="G8592" s="10" t="s">
        <v>26252</v>
      </c>
      <c r="H8592" s="25">
        <f>INDEX('Annexe 1 – Données des équipes'!$B$12:$R$114, MATCH(C8592, 'Annexe 1 – Données des équipes'!$B$12:$B$114,0),4)</f>
        <v>30</v>
      </c>
      <c r="I8592" s="25">
        <f>INDEX('Annexe 1 – Données des équipes'!$B$12:$R$114, MATCH(D8592, 'Annexe 1 – Données des équipes'!$B$12:$B$114,0),4)</f>
        <v>40</v>
      </c>
      <c r="J8592" s="25">
        <f t="shared" si="134"/>
        <v>1</v>
      </c>
    </row>
    <row r="8593" spans="2:10">
      <c r="B8593" s="3">
        <v>41355</v>
      </c>
      <c r="C8593" s="10" t="s">
        <v>26253</v>
      </c>
      <c r="D8593" s="10" t="s">
        <v>26254</v>
      </c>
      <c r="E8593" s="25">
        <v>1</v>
      </c>
      <c r="F8593" s="25">
        <v>0</v>
      </c>
      <c r="G8593" s="10" t="s">
        <v>26255</v>
      </c>
      <c r="H8593" s="25">
        <f>INDEX('Annexe 1 – Données des équipes'!$B$12:$R$114, MATCH(C8593, 'Annexe 1 – Données des équipes'!$B$12:$B$114,0),4)</f>
        <v>80</v>
      </c>
      <c r="I8593" s="25">
        <f>INDEX('Annexe 1 – Données des équipes'!$B$12:$R$114, MATCH(D8593, 'Annexe 1 – Données des équipes'!$B$12:$B$114,0),4)</f>
        <v>80</v>
      </c>
      <c r="J8593" s="25">
        <f t="shared" si="134"/>
        <v>1</v>
      </c>
    </row>
    <row r="8594" spans="2:10">
      <c r="B8594" s="3">
        <v>41355</v>
      </c>
      <c r="C8594" s="10" t="s">
        <v>26256</v>
      </c>
      <c r="D8594" s="10" t="s">
        <v>26257</v>
      </c>
      <c r="E8594" s="25">
        <v>1</v>
      </c>
      <c r="F8594" s="25">
        <v>2</v>
      </c>
      <c r="G8594" s="10" t="s">
        <v>26258</v>
      </c>
      <c r="H8594" s="25">
        <f>INDEX('Annexe 1 – Données des équipes'!$B$12:$R$114, MATCH(C8594, 'Annexe 1 – Données des équipes'!$B$12:$B$114,0),4)</f>
        <v>60</v>
      </c>
      <c r="I8594" s="25">
        <f>INDEX('Annexe 1 – Données des équipes'!$B$12:$R$114, MATCH(D8594, 'Annexe 1 – Données des équipes'!$B$12:$B$114,0),4)</f>
        <v>70</v>
      </c>
      <c r="J8594" s="25">
        <f t="shared" ref="J8594:J8657" si="135">ABS(F8594-E8594)</f>
        <v>1</v>
      </c>
    </row>
    <row r="8595" spans="2:10">
      <c r="B8595" s="3">
        <v>41355</v>
      </c>
      <c r="C8595" s="10" t="s">
        <v>26259</v>
      </c>
      <c r="D8595" s="10" t="s">
        <v>26260</v>
      </c>
      <c r="E8595" s="25">
        <v>1</v>
      </c>
      <c r="F8595" s="25">
        <v>2</v>
      </c>
      <c r="G8595" s="10" t="s">
        <v>26261</v>
      </c>
      <c r="H8595" s="25">
        <f>INDEX('Annexe 1 – Données des équipes'!$B$12:$R$114, MATCH(C8595, 'Annexe 1 – Données des équipes'!$B$12:$B$114,0),4)</f>
        <v>40</v>
      </c>
      <c r="I8595" s="25">
        <f>INDEX('Annexe 1 – Données des équipes'!$B$12:$R$114, MATCH(D8595, 'Annexe 1 – Données des équipes'!$B$12:$B$114,0),4)</f>
        <v>70</v>
      </c>
      <c r="J8595" s="25">
        <f t="shared" si="135"/>
        <v>1</v>
      </c>
    </row>
    <row r="8596" spans="2:10">
      <c r="B8596" s="3">
        <v>41355</v>
      </c>
      <c r="C8596" s="10" t="s">
        <v>26262</v>
      </c>
      <c r="D8596" s="10" t="s">
        <v>26263</v>
      </c>
      <c r="E8596" s="25">
        <v>2</v>
      </c>
      <c r="F8596" s="25">
        <v>1</v>
      </c>
      <c r="G8596" s="10" t="s">
        <v>26264</v>
      </c>
      <c r="H8596" s="25">
        <f>INDEX('Annexe 1 – Données des équipes'!$B$12:$R$114, MATCH(C8596, 'Annexe 1 – Données des équipes'!$B$12:$B$114,0),4)</f>
        <v>20</v>
      </c>
      <c r="I8596" s="25">
        <f>INDEX('Annexe 1 – Données des équipes'!$B$12:$R$114, MATCH(D8596, 'Annexe 1 – Données des équipes'!$B$12:$B$114,0),4)</f>
        <v>30</v>
      </c>
      <c r="J8596" s="25">
        <f t="shared" si="135"/>
        <v>1</v>
      </c>
    </row>
    <row r="8597" spans="2:10">
      <c r="B8597" s="3">
        <v>41359</v>
      </c>
      <c r="C8597" s="10" t="s">
        <v>26265</v>
      </c>
      <c r="D8597" s="10" t="s">
        <v>26266</v>
      </c>
      <c r="E8597" s="25">
        <v>1</v>
      </c>
      <c r="F8597" s="25">
        <v>0</v>
      </c>
      <c r="G8597" s="10" t="s">
        <v>26267</v>
      </c>
      <c r="H8597" s="25">
        <f>INDEX('Annexe 1 – Données des équipes'!$B$12:$R$114, MATCH(C8597, 'Annexe 1 – Données des équipes'!$B$12:$B$114,0),4)</f>
        <v>90</v>
      </c>
      <c r="I8597" s="25">
        <f>INDEX('Annexe 1 – Données des équipes'!$B$12:$R$114, MATCH(D8597, 'Annexe 1 – Données des équipes'!$B$12:$B$114,0),4)</f>
        <v>20</v>
      </c>
      <c r="J8597" s="25">
        <f t="shared" si="135"/>
        <v>1</v>
      </c>
    </row>
    <row r="8598" spans="2:10">
      <c r="B8598" s="3">
        <v>41359</v>
      </c>
      <c r="C8598" s="10" t="s">
        <v>26268</v>
      </c>
      <c r="D8598" s="10" t="s">
        <v>26269</v>
      </c>
      <c r="E8598" s="25">
        <v>2</v>
      </c>
      <c r="F8598" s="25">
        <v>1</v>
      </c>
      <c r="G8598" s="10" t="s">
        <v>26270</v>
      </c>
      <c r="H8598" s="25">
        <f>INDEX('Annexe 1 – Données des équipes'!$B$12:$R$114, MATCH(C8598, 'Annexe 1 – Données des équipes'!$B$12:$B$114,0),4)</f>
        <v>50</v>
      </c>
      <c r="I8598" s="25">
        <f>INDEX('Annexe 1 – Données des équipes'!$B$12:$R$114, MATCH(D8598, 'Annexe 1 – Données des équipes'!$B$12:$B$114,0),4)</f>
        <v>10</v>
      </c>
      <c r="J8598" s="25">
        <f t="shared" si="135"/>
        <v>1</v>
      </c>
    </row>
    <row r="8599" spans="2:10">
      <c r="B8599" s="3">
        <v>41359</v>
      </c>
      <c r="C8599" s="10" t="s">
        <v>26271</v>
      </c>
      <c r="D8599" s="10" t="s">
        <v>26272</v>
      </c>
      <c r="E8599" s="25">
        <v>0</v>
      </c>
      <c r="F8599" s="25">
        <v>1</v>
      </c>
      <c r="G8599" s="10" t="s">
        <v>26273</v>
      </c>
      <c r="H8599" s="25">
        <f>INDEX('Annexe 1 – Données des équipes'!$B$12:$R$114, MATCH(C8599, 'Annexe 1 – Données des équipes'!$B$12:$B$114,0),4)</f>
        <v>90</v>
      </c>
      <c r="I8599" s="25">
        <f>INDEX('Annexe 1 – Données des équipes'!$B$12:$R$114, MATCH(D8599, 'Annexe 1 – Données des équipes'!$B$12:$B$114,0),4)</f>
        <v>90</v>
      </c>
      <c r="J8599" s="25">
        <f t="shared" si="135"/>
        <v>1</v>
      </c>
    </row>
    <row r="8600" spans="2:10">
      <c r="B8600" s="3">
        <v>41359</v>
      </c>
      <c r="C8600" s="10" t="s">
        <v>26274</v>
      </c>
      <c r="D8600" s="10" t="s">
        <v>26275</v>
      </c>
      <c r="E8600" s="25">
        <v>2</v>
      </c>
      <c r="F8600" s="25">
        <v>1</v>
      </c>
      <c r="G8600" s="10" t="s">
        <v>26276</v>
      </c>
      <c r="H8600" s="25">
        <f>INDEX('Annexe 1 – Données des équipes'!$B$12:$R$114, MATCH(C8600, 'Annexe 1 – Données des équipes'!$B$12:$B$114,0),4)</f>
        <v>30</v>
      </c>
      <c r="I8600" s="25">
        <f>INDEX('Annexe 1 – Données des équipes'!$B$12:$R$114, MATCH(D8600, 'Annexe 1 – Données des équipes'!$B$12:$B$114,0),4)</f>
        <v>30</v>
      </c>
      <c r="J8600" s="25">
        <f t="shared" si="135"/>
        <v>1</v>
      </c>
    </row>
    <row r="8601" spans="2:10">
      <c r="B8601" s="3">
        <v>41359</v>
      </c>
      <c r="C8601" s="10" t="s">
        <v>26277</v>
      </c>
      <c r="D8601" s="10" t="s">
        <v>26278</v>
      </c>
      <c r="E8601" s="25">
        <v>2</v>
      </c>
      <c r="F8601" s="25">
        <v>1</v>
      </c>
      <c r="G8601" s="10" t="s">
        <v>26279</v>
      </c>
      <c r="H8601" s="25">
        <f>INDEX('Annexe 1 – Données des équipes'!$B$12:$R$114, MATCH(C8601, 'Annexe 1 – Données des équipes'!$B$12:$B$114,0),4)</f>
        <v>10</v>
      </c>
      <c r="I8601" s="25">
        <f>INDEX('Annexe 1 – Données des équipes'!$B$12:$R$114, MATCH(D8601, 'Annexe 1 – Données des équipes'!$B$12:$B$114,0),4)</f>
        <v>50</v>
      </c>
      <c r="J8601" s="25">
        <f t="shared" si="135"/>
        <v>1</v>
      </c>
    </row>
    <row r="8602" spans="2:10">
      <c r="B8602" s="3">
        <v>41359</v>
      </c>
      <c r="C8602" s="10" t="s">
        <v>26280</v>
      </c>
      <c r="D8602" s="10" t="s">
        <v>26281</v>
      </c>
      <c r="E8602" s="25">
        <v>2</v>
      </c>
      <c r="F8602" s="25">
        <v>1</v>
      </c>
      <c r="G8602" s="10" t="s">
        <v>26282</v>
      </c>
      <c r="H8602" s="25">
        <f>INDEX('Annexe 1 – Données des équipes'!$B$12:$R$114, MATCH(C8602, 'Annexe 1 – Données des équipes'!$B$12:$B$114,0),4)</f>
        <v>70</v>
      </c>
      <c r="I8602" s="25">
        <f>INDEX('Annexe 1 – Données des équipes'!$B$12:$R$114, MATCH(D8602, 'Annexe 1 – Données des équipes'!$B$12:$B$114,0),4)</f>
        <v>0</v>
      </c>
      <c r="J8602" s="25">
        <f t="shared" si="135"/>
        <v>1</v>
      </c>
    </row>
    <row r="8603" spans="2:10">
      <c r="B8603" s="3">
        <v>41359</v>
      </c>
      <c r="C8603" s="10" t="s">
        <v>26283</v>
      </c>
      <c r="D8603" s="10" t="s">
        <v>26284</v>
      </c>
      <c r="E8603" s="25">
        <v>1</v>
      </c>
      <c r="F8603" s="25">
        <v>0</v>
      </c>
      <c r="G8603" s="10" t="s">
        <v>26285</v>
      </c>
      <c r="H8603" s="25">
        <f>INDEX('Annexe 1 – Données des équipes'!$B$12:$R$114, MATCH(C8603, 'Annexe 1 – Données des équipes'!$B$12:$B$114,0),4)</f>
        <v>30</v>
      </c>
      <c r="I8603" s="25">
        <f>INDEX('Annexe 1 – Données des équipes'!$B$12:$R$114, MATCH(D8603, 'Annexe 1 – Données des équipes'!$B$12:$B$114,0),4)</f>
        <v>0</v>
      </c>
      <c r="J8603" s="25">
        <f t="shared" si="135"/>
        <v>1</v>
      </c>
    </row>
    <row r="8604" spans="2:10">
      <c r="B8604" s="3">
        <v>41359</v>
      </c>
      <c r="C8604" s="10" t="s">
        <v>26286</v>
      </c>
      <c r="D8604" s="10" t="s">
        <v>26287</v>
      </c>
      <c r="E8604" s="25">
        <v>1</v>
      </c>
      <c r="F8604" s="25">
        <v>0</v>
      </c>
      <c r="G8604" s="10" t="s">
        <v>26288</v>
      </c>
      <c r="H8604" s="25">
        <f>INDEX('Annexe 1 – Données des équipes'!$B$12:$R$114, MATCH(C8604, 'Annexe 1 – Données des équipes'!$B$12:$B$114,0),4)</f>
        <v>60</v>
      </c>
      <c r="I8604" s="25">
        <f>INDEX('Annexe 1 – Données des équipes'!$B$12:$R$114, MATCH(D8604, 'Annexe 1 – Données des équipes'!$B$12:$B$114,0),4)</f>
        <v>90</v>
      </c>
      <c r="J8604" s="25">
        <f t="shared" si="135"/>
        <v>1</v>
      </c>
    </row>
    <row r="8605" spans="2:10">
      <c r="B8605" s="3">
        <v>41359</v>
      </c>
      <c r="C8605" s="10" t="s">
        <v>26289</v>
      </c>
      <c r="D8605" s="10" t="s">
        <v>26290</v>
      </c>
      <c r="E8605" s="25">
        <v>1</v>
      </c>
      <c r="F8605" s="25">
        <v>2</v>
      </c>
      <c r="G8605" s="10" t="s">
        <v>26291</v>
      </c>
      <c r="H8605" s="25">
        <f>INDEX('Annexe 1 – Données des équipes'!$B$12:$R$114, MATCH(C8605, 'Annexe 1 – Données des équipes'!$B$12:$B$114,0),4)</f>
        <v>70</v>
      </c>
      <c r="I8605" s="25">
        <f>INDEX('Annexe 1 – Données des équipes'!$B$12:$R$114, MATCH(D8605, 'Annexe 1 – Données des équipes'!$B$12:$B$114,0),4)</f>
        <v>80</v>
      </c>
      <c r="J8605" s="25">
        <f t="shared" si="135"/>
        <v>1</v>
      </c>
    </row>
    <row r="8606" spans="2:10">
      <c r="B8606" s="3">
        <v>41416</v>
      </c>
      <c r="C8606" s="10" t="s">
        <v>26292</v>
      </c>
      <c r="D8606" s="10" t="s">
        <v>26293</v>
      </c>
      <c r="E8606" s="25">
        <v>2</v>
      </c>
      <c r="F8606" s="25">
        <v>1</v>
      </c>
      <c r="G8606" s="10" t="s">
        <v>26294</v>
      </c>
      <c r="H8606" s="25">
        <f>INDEX('Annexe 1 – Données des équipes'!$B$12:$R$114, MATCH(C8606, 'Annexe 1 – Données des équipes'!$B$12:$B$114,0),4)</f>
        <v>60</v>
      </c>
      <c r="I8606" s="25">
        <f>INDEX('Annexe 1 – Données des équipes'!$B$12:$R$114, MATCH(D8606, 'Annexe 1 – Données des équipes'!$B$12:$B$114,0),4)</f>
        <v>0</v>
      </c>
      <c r="J8606" s="25">
        <f t="shared" si="135"/>
        <v>1</v>
      </c>
    </row>
    <row r="8607" spans="2:10">
      <c r="B8607" s="3">
        <v>41421</v>
      </c>
      <c r="C8607" s="10" t="s">
        <v>26295</v>
      </c>
      <c r="D8607" s="10" t="s">
        <v>26296</v>
      </c>
      <c r="E8607" s="25">
        <v>1</v>
      </c>
      <c r="F8607" s="25">
        <v>0</v>
      </c>
      <c r="G8607" s="10" t="s">
        <v>26297</v>
      </c>
      <c r="H8607" s="25">
        <f>INDEX('Annexe 1 – Données des équipes'!$B$12:$R$114, MATCH(C8607, 'Annexe 1 – Données des équipes'!$B$12:$B$114,0),4)</f>
        <v>10</v>
      </c>
      <c r="I8607" s="25">
        <f>INDEX('Annexe 1 – Données des équipes'!$B$12:$R$114, MATCH(D8607, 'Annexe 1 – Données des équipes'!$B$12:$B$114,0),4)</f>
        <v>10</v>
      </c>
      <c r="J8607" s="25">
        <f t="shared" si="135"/>
        <v>1</v>
      </c>
    </row>
    <row r="8608" spans="2:10">
      <c r="B8608" s="3">
        <v>41422</v>
      </c>
      <c r="C8608" s="10" t="s">
        <v>26298</v>
      </c>
      <c r="D8608" s="10" t="s">
        <v>26299</v>
      </c>
      <c r="E8608" s="25">
        <v>0</v>
      </c>
      <c r="F8608" s="25">
        <v>1</v>
      </c>
      <c r="G8608" s="10" t="s">
        <v>26300</v>
      </c>
      <c r="H8608" s="25">
        <f>INDEX('Annexe 1 – Données des équipes'!$B$12:$R$114, MATCH(C8608, 'Annexe 1 – Données des équipes'!$B$12:$B$114,0),4)</f>
        <v>20</v>
      </c>
      <c r="I8608" s="25">
        <f>INDEX('Annexe 1 – Données des équipes'!$B$12:$R$114, MATCH(D8608, 'Annexe 1 – Données des équipes'!$B$12:$B$114,0),4)</f>
        <v>60</v>
      </c>
      <c r="J8608" s="25">
        <f t="shared" si="135"/>
        <v>1</v>
      </c>
    </row>
    <row r="8609" spans="2:10">
      <c r="B8609" s="3">
        <v>41426</v>
      </c>
      <c r="C8609" s="10" t="s">
        <v>26301</v>
      </c>
      <c r="D8609" s="10" t="s">
        <v>26302</v>
      </c>
      <c r="E8609" s="25">
        <v>1</v>
      </c>
      <c r="F8609" s="25">
        <v>2</v>
      </c>
      <c r="G8609" s="10" t="s">
        <v>26303</v>
      </c>
      <c r="H8609" s="25">
        <f>INDEX('Annexe 1 – Données des équipes'!$B$12:$R$114, MATCH(C8609, 'Annexe 1 – Données des équipes'!$B$12:$B$114,0),4)</f>
        <v>50</v>
      </c>
      <c r="I8609" s="25">
        <f>INDEX('Annexe 1 – Données des équipes'!$B$12:$R$114, MATCH(D8609, 'Annexe 1 – Données des équipes'!$B$12:$B$114,0),4)</f>
        <v>80</v>
      </c>
      <c r="J8609" s="25">
        <f t="shared" si="135"/>
        <v>1</v>
      </c>
    </row>
    <row r="8610" spans="2:10">
      <c r="B8610" s="3">
        <v>41428</v>
      </c>
      <c r="C8610" s="10" t="s">
        <v>26304</v>
      </c>
      <c r="D8610" s="10" t="s">
        <v>26305</v>
      </c>
      <c r="E8610" s="25">
        <v>1</v>
      </c>
      <c r="F8610" s="25">
        <v>0</v>
      </c>
      <c r="G8610" s="10" t="s">
        <v>26306</v>
      </c>
      <c r="H8610" s="25">
        <f>INDEX('Annexe 1 – Données des équipes'!$B$12:$R$114, MATCH(C8610, 'Annexe 1 – Données des équipes'!$B$12:$B$114,0),4)</f>
        <v>80</v>
      </c>
      <c r="I8610" s="25">
        <f>INDEX('Annexe 1 – Données des équipes'!$B$12:$R$114, MATCH(D8610, 'Annexe 1 – Données des équipes'!$B$12:$B$114,0),4)</f>
        <v>20</v>
      </c>
      <c r="J8610" s="25">
        <f t="shared" si="135"/>
        <v>1</v>
      </c>
    </row>
    <row r="8611" spans="2:10">
      <c r="B8611" s="3">
        <v>41429</v>
      </c>
      <c r="C8611" s="10" t="s">
        <v>26307</v>
      </c>
      <c r="D8611" s="10" t="s">
        <v>26308</v>
      </c>
      <c r="E8611" s="25">
        <v>0</v>
      </c>
      <c r="F8611" s="25">
        <v>1</v>
      </c>
      <c r="G8611" s="10" t="s">
        <v>26309</v>
      </c>
      <c r="H8611" s="25">
        <f>INDEX('Annexe 1 – Données des équipes'!$B$12:$R$114, MATCH(C8611, 'Annexe 1 – Données des équipes'!$B$12:$B$114,0),4)</f>
        <v>30</v>
      </c>
      <c r="I8611" s="25">
        <f>INDEX('Annexe 1 – Données des équipes'!$B$12:$R$114, MATCH(D8611, 'Annexe 1 – Données des équipes'!$B$12:$B$114,0),4)</f>
        <v>80</v>
      </c>
      <c r="J8611" s="25">
        <f t="shared" si="135"/>
        <v>1</v>
      </c>
    </row>
    <row r="8612" spans="2:10">
      <c r="B8612" s="3">
        <v>41429</v>
      </c>
      <c r="C8612" s="10" t="s">
        <v>26310</v>
      </c>
      <c r="D8612" s="10" t="s">
        <v>26311</v>
      </c>
      <c r="E8612" s="25">
        <v>1</v>
      </c>
      <c r="F8612" s="25">
        <v>0</v>
      </c>
      <c r="G8612" s="10" t="s">
        <v>26312</v>
      </c>
      <c r="H8612" s="25">
        <f>INDEX('Annexe 1 – Données des équipes'!$B$12:$R$114, MATCH(C8612, 'Annexe 1 – Données des équipes'!$B$12:$B$114,0),4)</f>
        <v>20</v>
      </c>
      <c r="I8612" s="25">
        <f>INDEX('Annexe 1 – Données des équipes'!$B$12:$R$114, MATCH(D8612, 'Annexe 1 – Données des équipes'!$B$12:$B$114,0),4)</f>
        <v>30</v>
      </c>
      <c r="J8612" s="25">
        <f t="shared" si="135"/>
        <v>1</v>
      </c>
    </row>
    <row r="8613" spans="2:10">
      <c r="B8613" s="3">
        <v>41429</v>
      </c>
      <c r="C8613" s="10" t="s">
        <v>26313</v>
      </c>
      <c r="D8613" s="10" t="s">
        <v>26314</v>
      </c>
      <c r="E8613" s="25">
        <v>0</v>
      </c>
      <c r="F8613" s="25">
        <v>1</v>
      </c>
      <c r="G8613" s="10" t="s">
        <v>26315</v>
      </c>
      <c r="H8613" s="25">
        <f>INDEX('Annexe 1 – Données des équipes'!$B$12:$R$114, MATCH(C8613, 'Annexe 1 – Données des équipes'!$B$12:$B$114,0),4)</f>
        <v>0</v>
      </c>
      <c r="I8613" s="25">
        <f>INDEX('Annexe 1 – Données des équipes'!$B$12:$R$114, MATCH(D8613, 'Annexe 1 – Données des équipes'!$B$12:$B$114,0),4)</f>
        <v>70</v>
      </c>
      <c r="J8613" s="25">
        <f t="shared" si="135"/>
        <v>1</v>
      </c>
    </row>
    <row r="8614" spans="2:10">
      <c r="B8614" s="3">
        <v>41430</v>
      </c>
      <c r="C8614" s="10" t="s">
        <v>26316</v>
      </c>
      <c r="D8614" s="10" t="s">
        <v>26317</v>
      </c>
      <c r="E8614" s="25">
        <v>2</v>
      </c>
      <c r="F8614" s="25">
        <v>1</v>
      </c>
      <c r="G8614" s="10" t="s">
        <v>26318</v>
      </c>
      <c r="H8614" s="25">
        <f>INDEX('Annexe 1 – Données des équipes'!$B$12:$R$114, MATCH(C8614, 'Annexe 1 – Données des équipes'!$B$12:$B$114,0),4)</f>
        <v>80</v>
      </c>
      <c r="I8614" s="25">
        <f>INDEX('Annexe 1 – Données des équipes'!$B$12:$R$114, MATCH(D8614, 'Annexe 1 – Données des équipes'!$B$12:$B$114,0),4)</f>
        <v>10</v>
      </c>
      <c r="J8614" s="25">
        <f t="shared" si="135"/>
        <v>1</v>
      </c>
    </row>
    <row r="8615" spans="2:10">
      <c r="B8615" s="3">
        <v>41430</v>
      </c>
      <c r="C8615" s="10" t="s">
        <v>26319</v>
      </c>
      <c r="D8615" s="10" t="s">
        <v>26320</v>
      </c>
      <c r="E8615" s="25">
        <v>1</v>
      </c>
      <c r="F8615" s="25">
        <v>0</v>
      </c>
      <c r="G8615" s="10" t="s">
        <v>26321</v>
      </c>
      <c r="H8615" s="25">
        <f>INDEX('Annexe 1 – Données des équipes'!$B$12:$R$114, MATCH(C8615, 'Annexe 1 – Données des équipes'!$B$12:$B$114,0),4)</f>
        <v>80</v>
      </c>
      <c r="I8615" s="25">
        <f>INDEX('Annexe 1 – Données des équipes'!$B$12:$R$114, MATCH(D8615, 'Annexe 1 – Données des équipes'!$B$12:$B$114,0),4)</f>
        <v>90</v>
      </c>
      <c r="J8615" s="25">
        <f t="shared" si="135"/>
        <v>1</v>
      </c>
    </row>
    <row r="8616" spans="2:10">
      <c r="B8616" s="3">
        <v>41431</v>
      </c>
      <c r="C8616" s="10" t="s">
        <v>26322</v>
      </c>
      <c r="D8616" s="10" t="s">
        <v>26323</v>
      </c>
      <c r="E8616" s="25">
        <v>1</v>
      </c>
      <c r="F8616" s="25">
        <v>2</v>
      </c>
      <c r="G8616" s="10" t="s">
        <v>26324</v>
      </c>
      <c r="H8616" s="25">
        <f>INDEX('Annexe 1 – Données des équipes'!$B$12:$R$114, MATCH(C8616, 'Annexe 1 – Données des équipes'!$B$12:$B$114,0),4)</f>
        <v>30</v>
      </c>
      <c r="I8616" s="25">
        <f>INDEX('Annexe 1 – Données des équipes'!$B$12:$R$114, MATCH(D8616, 'Annexe 1 – Données des équipes'!$B$12:$B$114,0),4)</f>
        <v>30</v>
      </c>
      <c r="J8616" s="25">
        <f t="shared" si="135"/>
        <v>1</v>
      </c>
    </row>
    <row r="8617" spans="2:10">
      <c r="B8617" s="3">
        <v>41431</v>
      </c>
      <c r="C8617" s="10" t="s">
        <v>26325</v>
      </c>
      <c r="D8617" s="10" t="s">
        <v>26326</v>
      </c>
      <c r="E8617" s="25">
        <v>1</v>
      </c>
      <c r="F8617" s="25">
        <v>0</v>
      </c>
      <c r="G8617" s="10" t="s">
        <v>26327</v>
      </c>
      <c r="H8617" s="25">
        <f>INDEX('Annexe 1 – Données des équipes'!$B$12:$R$114, MATCH(C8617, 'Annexe 1 – Données des équipes'!$B$12:$B$114,0),4)</f>
        <v>40</v>
      </c>
      <c r="I8617" s="25">
        <f>INDEX('Annexe 1 – Données des équipes'!$B$12:$R$114, MATCH(D8617, 'Annexe 1 – Données des équipes'!$B$12:$B$114,0),4)</f>
        <v>0</v>
      </c>
      <c r="J8617" s="25">
        <f t="shared" si="135"/>
        <v>1</v>
      </c>
    </row>
    <row r="8618" spans="2:10">
      <c r="B8618" s="3">
        <v>41432</v>
      </c>
      <c r="C8618" s="10" t="s">
        <v>26328</v>
      </c>
      <c r="D8618" s="10" t="s">
        <v>26329</v>
      </c>
      <c r="E8618" s="25">
        <v>2</v>
      </c>
      <c r="F8618" s="25">
        <v>1</v>
      </c>
      <c r="G8618" s="10" t="s">
        <v>26330</v>
      </c>
      <c r="H8618" s="25">
        <f>INDEX('Annexe 1 – Données des équipes'!$B$12:$R$114, MATCH(C8618, 'Annexe 1 – Données des équipes'!$B$12:$B$114,0),4)</f>
        <v>60</v>
      </c>
      <c r="I8618" s="25">
        <f>INDEX('Annexe 1 – Données des équipes'!$B$12:$R$114, MATCH(D8618, 'Annexe 1 – Données des équipes'!$B$12:$B$114,0),4)</f>
        <v>80</v>
      </c>
      <c r="J8618" s="25">
        <f t="shared" si="135"/>
        <v>1</v>
      </c>
    </row>
    <row r="8619" spans="2:10">
      <c r="B8619" s="3">
        <v>41432</v>
      </c>
      <c r="C8619" s="10" t="s">
        <v>26331</v>
      </c>
      <c r="D8619" s="10" t="s">
        <v>26332</v>
      </c>
      <c r="E8619" s="25">
        <v>2</v>
      </c>
      <c r="F8619" s="25">
        <v>1</v>
      </c>
      <c r="G8619" s="10" t="s">
        <v>26333</v>
      </c>
      <c r="H8619" s="25">
        <f>INDEX('Annexe 1 – Données des équipes'!$B$12:$R$114, MATCH(C8619, 'Annexe 1 – Données des équipes'!$B$12:$B$114,0),4)</f>
        <v>90</v>
      </c>
      <c r="I8619" s="25">
        <f>INDEX('Annexe 1 – Données des équipes'!$B$12:$R$114, MATCH(D8619, 'Annexe 1 – Données des équipes'!$B$12:$B$114,0),4)</f>
        <v>70</v>
      </c>
      <c r="J8619" s="25">
        <f t="shared" si="135"/>
        <v>1</v>
      </c>
    </row>
    <row r="8620" spans="2:10">
      <c r="B8620" s="3">
        <v>41432</v>
      </c>
      <c r="C8620" s="10" t="s">
        <v>26334</v>
      </c>
      <c r="D8620" s="10" t="s">
        <v>26335</v>
      </c>
      <c r="E8620" s="25">
        <v>1</v>
      </c>
      <c r="F8620" s="25">
        <v>0</v>
      </c>
      <c r="G8620" s="10" t="s">
        <v>26336</v>
      </c>
      <c r="H8620" s="25">
        <f>INDEX('Annexe 1 – Données des équipes'!$B$12:$R$114, MATCH(C8620, 'Annexe 1 – Données des équipes'!$B$12:$B$114,0),4)</f>
        <v>60</v>
      </c>
      <c r="I8620" s="25">
        <f>INDEX('Annexe 1 – Données des équipes'!$B$12:$R$114, MATCH(D8620, 'Annexe 1 – Données des équipes'!$B$12:$B$114,0),4)</f>
        <v>40</v>
      </c>
      <c r="J8620" s="25">
        <f t="shared" si="135"/>
        <v>1</v>
      </c>
    </row>
    <row r="8621" spans="2:10">
      <c r="B8621" s="3">
        <v>41432</v>
      </c>
      <c r="C8621" s="10" t="s">
        <v>26337</v>
      </c>
      <c r="D8621" s="10" t="s">
        <v>26338</v>
      </c>
      <c r="E8621" s="25">
        <v>0</v>
      </c>
      <c r="F8621" s="25">
        <v>1</v>
      </c>
      <c r="G8621" s="10" t="s">
        <v>26339</v>
      </c>
      <c r="H8621" s="25">
        <f>INDEX('Annexe 1 – Données des équipes'!$B$12:$R$114, MATCH(C8621, 'Annexe 1 – Données des équipes'!$B$12:$B$114,0),4)</f>
        <v>80</v>
      </c>
      <c r="I8621" s="25">
        <f>INDEX('Annexe 1 – Données des équipes'!$B$12:$R$114, MATCH(D8621, 'Annexe 1 – Données des équipes'!$B$12:$B$114,0),4)</f>
        <v>60</v>
      </c>
      <c r="J8621" s="25">
        <f t="shared" si="135"/>
        <v>1</v>
      </c>
    </row>
    <row r="8622" spans="2:10">
      <c r="B8622" s="3">
        <v>41432</v>
      </c>
      <c r="C8622" s="10" t="s">
        <v>26340</v>
      </c>
      <c r="D8622" s="10" t="s">
        <v>26341</v>
      </c>
      <c r="E8622" s="25">
        <v>1</v>
      </c>
      <c r="F8622" s="25">
        <v>0</v>
      </c>
      <c r="G8622" s="10" t="s">
        <v>26342</v>
      </c>
      <c r="H8622" s="25">
        <f>INDEX('Annexe 1 – Données des équipes'!$B$12:$R$114, MATCH(C8622, 'Annexe 1 – Données des équipes'!$B$12:$B$114,0),4)</f>
        <v>30</v>
      </c>
      <c r="I8622" s="25">
        <f>INDEX('Annexe 1 – Données des équipes'!$B$12:$R$114, MATCH(D8622, 'Annexe 1 – Données des équipes'!$B$12:$B$114,0),4)</f>
        <v>10</v>
      </c>
      <c r="J8622" s="25">
        <f t="shared" si="135"/>
        <v>1</v>
      </c>
    </row>
    <row r="8623" spans="2:10">
      <c r="B8623" s="3">
        <v>41432</v>
      </c>
      <c r="C8623" s="10" t="s">
        <v>26343</v>
      </c>
      <c r="D8623" s="10" t="s">
        <v>26344</v>
      </c>
      <c r="E8623" s="25">
        <v>1</v>
      </c>
      <c r="F8623" s="25">
        <v>2</v>
      </c>
      <c r="G8623" s="10" t="s">
        <v>26345</v>
      </c>
      <c r="H8623" s="25">
        <f>INDEX('Annexe 1 – Données des équipes'!$B$12:$R$114, MATCH(C8623, 'Annexe 1 – Données des équipes'!$B$12:$B$114,0),4)</f>
        <v>70</v>
      </c>
      <c r="I8623" s="25">
        <f>INDEX('Annexe 1 – Données des équipes'!$B$12:$R$114, MATCH(D8623, 'Annexe 1 – Données des équipes'!$B$12:$B$114,0),4)</f>
        <v>80</v>
      </c>
      <c r="J8623" s="25">
        <f t="shared" si="135"/>
        <v>1</v>
      </c>
    </row>
    <row r="8624" spans="2:10">
      <c r="B8624" s="3">
        <v>41432</v>
      </c>
      <c r="C8624" s="10" t="s">
        <v>26346</v>
      </c>
      <c r="D8624" s="10" t="s">
        <v>26347</v>
      </c>
      <c r="E8624" s="25">
        <v>1</v>
      </c>
      <c r="F8624" s="25">
        <v>0</v>
      </c>
      <c r="G8624" s="10" t="s">
        <v>26348</v>
      </c>
      <c r="H8624" s="25">
        <f>INDEX('Annexe 1 – Données des équipes'!$B$12:$R$114, MATCH(C8624, 'Annexe 1 – Données des équipes'!$B$12:$B$114,0),4)</f>
        <v>80</v>
      </c>
      <c r="I8624" s="25">
        <f>INDEX('Annexe 1 – Données des équipes'!$B$12:$R$114, MATCH(D8624, 'Annexe 1 – Données des équipes'!$B$12:$B$114,0),4)</f>
        <v>70</v>
      </c>
      <c r="J8624" s="25">
        <f t="shared" si="135"/>
        <v>1</v>
      </c>
    </row>
    <row r="8625" spans="2:10">
      <c r="B8625" s="3">
        <v>41432</v>
      </c>
      <c r="C8625" s="10" t="s">
        <v>26349</v>
      </c>
      <c r="D8625" s="10" t="s">
        <v>26350</v>
      </c>
      <c r="E8625" s="25">
        <v>1</v>
      </c>
      <c r="F8625" s="25">
        <v>0</v>
      </c>
      <c r="G8625" s="10" t="s">
        <v>26351</v>
      </c>
      <c r="H8625" s="25">
        <f>INDEX('Annexe 1 – Données des équipes'!$B$12:$R$114, MATCH(C8625, 'Annexe 1 – Données des équipes'!$B$12:$B$114,0),4)</f>
        <v>90</v>
      </c>
      <c r="I8625" s="25">
        <f>INDEX('Annexe 1 – Données des équipes'!$B$12:$R$114, MATCH(D8625, 'Annexe 1 – Données des équipes'!$B$12:$B$114,0),4)</f>
        <v>50</v>
      </c>
      <c r="J8625" s="25">
        <f t="shared" si="135"/>
        <v>1</v>
      </c>
    </row>
    <row r="8626" spans="2:10">
      <c r="B8626" s="3">
        <v>41433</v>
      </c>
      <c r="C8626" s="10" t="s">
        <v>26352</v>
      </c>
      <c r="D8626" s="10" t="s">
        <v>26353</v>
      </c>
      <c r="E8626" s="25">
        <v>1</v>
      </c>
      <c r="F8626" s="25">
        <v>2</v>
      </c>
      <c r="G8626" s="10" t="s">
        <v>26354</v>
      </c>
      <c r="H8626" s="25">
        <f>INDEX('Annexe 1 – Données des équipes'!$B$12:$R$114, MATCH(C8626, 'Annexe 1 – Données des équipes'!$B$12:$B$114,0),4)</f>
        <v>10</v>
      </c>
      <c r="I8626" s="25">
        <f>INDEX('Annexe 1 – Données des équipes'!$B$12:$R$114, MATCH(D8626, 'Annexe 1 – Données des équipes'!$B$12:$B$114,0),4)</f>
        <v>90</v>
      </c>
      <c r="J8626" s="25">
        <f t="shared" si="135"/>
        <v>1</v>
      </c>
    </row>
    <row r="8627" spans="2:10">
      <c r="B8627" s="3">
        <v>41435</v>
      </c>
      <c r="C8627" s="10" t="s">
        <v>26355</v>
      </c>
      <c r="D8627" s="10" t="s">
        <v>26356</v>
      </c>
      <c r="E8627" s="25">
        <v>0</v>
      </c>
      <c r="F8627" s="25">
        <v>1</v>
      </c>
      <c r="G8627" s="10" t="s">
        <v>26357</v>
      </c>
      <c r="H8627" s="25">
        <f>INDEX('Annexe 1 – Données des équipes'!$B$12:$R$114, MATCH(C8627, 'Annexe 1 – Données des équipes'!$B$12:$B$114,0),4)</f>
        <v>80</v>
      </c>
      <c r="I8627" s="25">
        <f>INDEX('Annexe 1 – Données des équipes'!$B$12:$R$114, MATCH(D8627, 'Annexe 1 – Données des équipes'!$B$12:$B$114,0),4)</f>
        <v>90</v>
      </c>
      <c r="J8627" s="25">
        <f t="shared" si="135"/>
        <v>1</v>
      </c>
    </row>
    <row r="8628" spans="2:10">
      <c r="B8628" s="3">
        <v>41436</v>
      </c>
      <c r="C8628" s="10" t="s">
        <v>26358</v>
      </c>
      <c r="D8628" s="10" t="s">
        <v>26359</v>
      </c>
      <c r="E8628" s="25">
        <v>0</v>
      </c>
      <c r="F8628" s="25">
        <v>1</v>
      </c>
      <c r="G8628" s="10" t="s">
        <v>26360</v>
      </c>
      <c r="H8628" s="25">
        <f>INDEX('Annexe 1 – Données des équipes'!$B$12:$R$114, MATCH(C8628, 'Annexe 1 – Données des équipes'!$B$12:$B$114,0),4)</f>
        <v>30</v>
      </c>
      <c r="I8628" s="25">
        <f>INDEX('Annexe 1 – Données des équipes'!$B$12:$R$114, MATCH(D8628, 'Annexe 1 – Données des équipes'!$B$12:$B$114,0),4)</f>
        <v>50</v>
      </c>
      <c r="J8628" s="25">
        <f t="shared" si="135"/>
        <v>1</v>
      </c>
    </row>
    <row r="8629" spans="2:10">
      <c r="B8629" s="3">
        <v>41436</v>
      </c>
      <c r="C8629" s="10" t="s">
        <v>26361</v>
      </c>
      <c r="D8629" s="10" t="s">
        <v>26362</v>
      </c>
      <c r="E8629" s="25">
        <v>1</v>
      </c>
      <c r="F8629" s="25">
        <v>0</v>
      </c>
      <c r="G8629" s="10" t="s">
        <v>26363</v>
      </c>
      <c r="H8629" s="25">
        <f>INDEX('Annexe 1 – Données des équipes'!$B$12:$R$114, MATCH(C8629, 'Annexe 1 – Données des équipes'!$B$12:$B$114,0),4)</f>
        <v>70</v>
      </c>
      <c r="I8629" s="25">
        <f>INDEX('Annexe 1 – Données des équipes'!$B$12:$R$114, MATCH(D8629, 'Annexe 1 – Données des équipes'!$B$12:$B$114,0),4)</f>
        <v>30</v>
      </c>
      <c r="J8629" s="25">
        <f t="shared" si="135"/>
        <v>1</v>
      </c>
    </row>
    <row r="8630" spans="2:10">
      <c r="B8630" s="3">
        <v>41436</v>
      </c>
      <c r="C8630" s="10" t="s">
        <v>26364</v>
      </c>
      <c r="D8630" s="10" t="s">
        <v>26365</v>
      </c>
      <c r="E8630" s="25">
        <v>0</v>
      </c>
      <c r="F8630" s="25">
        <v>1</v>
      </c>
      <c r="G8630" s="10" t="s">
        <v>26366</v>
      </c>
      <c r="H8630" s="25">
        <f>INDEX('Annexe 1 – Données des équipes'!$B$12:$R$114, MATCH(C8630, 'Annexe 1 – Données des équipes'!$B$12:$B$114,0),4)</f>
        <v>60</v>
      </c>
      <c r="I8630" s="25">
        <f>INDEX('Annexe 1 – Données des équipes'!$B$12:$R$114, MATCH(D8630, 'Annexe 1 – Données des équipes'!$B$12:$B$114,0),4)</f>
        <v>80</v>
      </c>
      <c r="J8630" s="25">
        <f t="shared" si="135"/>
        <v>1</v>
      </c>
    </row>
    <row r="8631" spans="2:10">
      <c r="B8631" s="3">
        <v>38864</v>
      </c>
      <c r="C8631" s="10" t="s">
        <v>26367</v>
      </c>
      <c r="D8631" s="10" t="s">
        <v>26368</v>
      </c>
      <c r="E8631" s="25">
        <v>1</v>
      </c>
      <c r="F8631" s="25">
        <v>1</v>
      </c>
      <c r="G8631" s="10" t="s">
        <v>26369</v>
      </c>
      <c r="H8631" s="25">
        <f>INDEX('Annexe 1 – Données des équipes'!$B$12:$R$114, MATCH(C8631, 'Annexe 1 – Données des équipes'!$B$12:$B$114,0),4)</f>
        <v>80</v>
      </c>
      <c r="I8631" s="25">
        <f>INDEX('Annexe 1 – Données des équipes'!$B$12:$R$114, MATCH(D8631, 'Annexe 1 – Données des équipes'!$B$12:$B$114,0),4)</f>
        <v>30</v>
      </c>
      <c r="J8631" s="25">
        <f t="shared" si="135"/>
        <v>0</v>
      </c>
    </row>
    <row r="8632" spans="2:10">
      <c r="B8632" s="3">
        <v>41441</v>
      </c>
      <c r="C8632" s="10" t="s">
        <v>26370</v>
      </c>
      <c r="D8632" s="10" t="s">
        <v>26371</v>
      </c>
      <c r="E8632" s="25">
        <v>1</v>
      </c>
      <c r="F8632" s="25">
        <v>2</v>
      </c>
      <c r="G8632" s="10" t="s">
        <v>26372</v>
      </c>
      <c r="H8632" s="25">
        <f>INDEX('Annexe 1 – Données des équipes'!$B$12:$R$114, MATCH(C8632, 'Annexe 1 – Données des équipes'!$B$12:$B$114,0),4)</f>
        <v>80</v>
      </c>
      <c r="I8632" s="25">
        <f>INDEX('Annexe 1 – Données des équipes'!$B$12:$R$114, MATCH(D8632, 'Annexe 1 – Données des équipes'!$B$12:$B$114,0),4)</f>
        <v>90</v>
      </c>
      <c r="J8632" s="25">
        <f t="shared" si="135"/>
        <v>1</v>
      </c>
    </row>
    <row r="8633" spans="2:10">
      <c r="B8633" s="3">
        <v>41441</v>
      </c>
      <c r="C8633" s="10" t="s">
        <v>26373</v>
      </c>
      <c r="D8633" s="10" t="s">
        <v>26374</v>
      </c>
      <c r="E8633" s="25">
        <v>2</v>
      </c>
      <c r="F8633" s="25">
        <v>1</v>
      </c>
      <c r="G8633" s="10" t="s">
        <v>26375</v>
      </c>
      <c r="H8633" s="25">
        <f>INDEX('Annexe 1 – Données des équipes'!$B$12:$R$114, MATCH(C8633, 'Annexe 1 – Données des équipes'!$B$12:$B$114,0),4)</f>
        <v>90</v>
      </c>
      <c r="I8633" s="25">
        <f>INDEX('Annexe 1 – Données des équipes'!$B$12:$R$114, MATCH(D8633, 'Annexe 1 – Données des équipes'!$B$12:$B$114,0),4)</f>
        <v>80</v>
      </c>
      <c r="J8633" s="25">
        <f t="shared" si="135"/>
        <v>1</v>
      </c>
    </row>
    <row r="8634" spans="2:10">
      <c r="B8634" s="3">
        <v>41443</v>
      </c>
      <c r="C8634" s="10" t="s">
        <v>26376</v>
      </c>
      <c r="D8634" s="10" t="s">
        <v>26377</v>
      </c>
      <c r="E8634" s="25">
        <v>1</v>
      </c>
      <c r="F8634" s="25">
        <v>0</v>
      </c>
      <c r="G8634" s="10" t="s">
        <v>26378</v>
      </c>
      <c r="H8634" s="25">
        <f>INDEX('Annexe 1 – Données des équipes'!$B$12:$R$114, MATCH(C8634, 'Annexe 1 – Données des équipes'!$B$12:$B$114,0),4)</f>
        <v>60</v>
      </c>
      <c r="I8634" s="25">
        <f>INDEX('Annexe 1 – Données des équipes'!$B$12:$R$114, MATCH(D8634, 'Annexe 1 – Données des équipes'!$B$12:$B$114,0),4)</f>
        <v>30</v>
      </c>
      <c r="J8634" s="25">
        <f t="shared" si="135"/>
        <v>1</v>
      </c>
    </row>
    <row r="8635" spans="2:10">
      <c r="B8635" s="3">
        <v>41443</v>
      </c>
      <c r="C8635" s="10" t="s">
        <v>26379</v>
      </c>
      <c r="D8635" s="10" t="s">
        <v>26380</v>
      </c>
      <c r="E8635" s="25">
        <v>1</v>
      </c>
      <c r="F8635" s="25">
        <v>0</v>
      </c>
      <c r="G8635" s="10" t="s">
        <v>26381</v>
      </c>
      <c r="H8635" s="25">
        <f>INDEX('Annexe 1 – Données des équipes'!$B$12:$R$114, MATCH(C8635, 'Annexe 1 – Données des équipes'!$B$12:$B$114,0),4)</f>
        <v>10</v>
      </c>
      <c r="I8635" s="25">
        <f>INDEX('Annexe 1 – Données des équipes'!$B$12:$R$114, MATCH(D8635, 'Annexe 1 – Données des équipes'!$B$12:$B$114,0),4)</f>
        <v>20</v>
      </c>
      <c r="J8635" s="25">
        <f t="shared" si="135"/>
        <v>1</v>
      </c>
    </row>
    <row r="8636" spans="2:10">
      <c r="B8636" s="3">
        <v>41443</v>
      </c>
      <c r="C8636" s="10" t="s">
        <v>26382</v>
      </c>
      <c r="D8636" s="10" t="s">
        <v>26383</v>
      </c>
      <c r="E8636" s="25">
        <v>0</v>
      </c>
      <c r="F8636" s="25">
        <v>1</v>
      </c>
      <c r="G8636" s="10" t="s">
        <v>26384</v>
      </c>
      <c r="H8636" s="25">
        <f>INDEX('Annexe 1 – Données des équipes'!$B$12:$R$114, MATCH(C8636, 'Annexe 1 – Données des équipes'!$B$12:$B$114,0),4)</f>
        <v>70</v>
      </c>
      <c r="I8636" s="25">
        <f>INDEX('Annexe 1 – Données des équipes'!$B$12:$R$114, MATCH(D8636, 'Annexe 1 – Données des équipes'!$B$12:$B$114,0),4)</f>
        <v>70</v>
      </c>
      <c r="J8636" s="25">
        <f t="shared" si="135"/>
        <v>1</v>
      </c>
    </row>
    <row r="8637" spans="2:10">
      <c r="B8637" s="3">
        <v>41444</v>
      </c>
      <c r="C8637" s="10" t="s">
        <v>26385</v>
      </c>
      <c r="D8637" s="10" t="s">
        <v>26386</v>
      </c>
      <c r="E8637" s="25">
        <v>4</v>
      </c>
      <c r="F8637" s="25">
        <v>3</v>
      </c>
      <c r="G8637" s="10" t="s">
        <v>26387</v>
      </c>
      <c r="H8637" s="25">
        <f>INDEX('Annexe 1 – Données des équipes'!$B$12:$R$114, MATCH(C8637, 'Annexe 1 – Données des équipes'!$B$12:$B$114,0),4)</f>
        <v>90</v>
      </c>
      <c r="I8637" s="25">
        <f>INDEX('Annexe 1 – Données des équipes'!$B$12:$R$114, MATCH(D8637, 'Annexe 1 – Données des équipes'!$B$12:$B$114,0),4)</f>
        <v>50</v>
      </c>
      <c r="J8637" s="25">
        <f t="shared" si="135"/>
        <v>1</v>
      </c>
    </row>
    <row r="8638" spans="2:10">
      <c r="B8638" s="3">
        <v>41445</v>
      </c>
      <c r="C8638" s="10" t="s">
        <v>26388</v>
      </c>
      <c r="D8638" s="10" t="s">
        <v>26389</v>
      </c>
      <c r="E8638" s="25">
        <v>1</v>
      </c>
      <c r="F8638" s="25">
        <v>2</v>
      </c>
      <c r="G8638" s="10" t="s">
        <v>26390</v>
      </c>
      <c r="H8638" s="25">
        <f>INDEX('Annexe 1 – Données des équipes'!$B$12:$R$114, MATCH(C8638, 'Annexe 1 – Données des équipes'!$B$12:$B$114,0),4)</f>
        <v>50</v>
      </c>
      <c r="I8638" s="25">
        <f>INDEX('Annexe 1 – Données des équipes'!$B$12:$R$114, MATCH(D8638, 'Annexe 1 – Données des équipes'!$B$12:$B$114,0),4)</f>
        <v>80</v>
      </c>
      <c r="J8638" s="25">
        <f t="shared" si="135"/>
        <v>1</v>
      </c>
    </row>
    <row r="8639" spans="2:10">
      <c r="B8639" s="3">
        <v>41447</v>
      </c>
      <c r="C8639" s="10" t="s">
        <v>26391</v>
      </c>
      <c r="D8639" s="10" t="s">
        <v>26392</v>
      </c>
      <c r="E8639" s="25">
        <v>1</v>
      </c>
      <c r="F8639" s="25">
        <v>2</v>
      </c>
      <c r="G8639" s="10" t="s">
        <v>26393</v>
      </c>
      <c r="H8639" s="25">
        <f>INDEX('Annexe 1 – Données des équipes'!$B$12:$R$114, MATCH(C8639, 'Annexe 1 – Données des équipes'!$B$12:$B$114,0),4)</f>
        <v>50</v>
      </c>
      <c r="I8639" s="25">
        <f>INDEX('Annexe 1 – Données des équipes'!$B$12:$R$114, MATCH(D8639, 'Annexe 1 – Données des équipes'!$B$12:$B$114,0),4)</f>
        <v>80</v>
      </c>
      <c r="J8639" s="25">
        <f t="shared" si="135"/>
        <v>1</v>
      </c>
    </row>
    <row r="8640" spans="2:10">
      <c r="B8640" s="3">
        <v>41451</v>
      </c>
      <c r="C8640" s="10" t="s">
        <v>26394</v>
      </c>
      <c r="D8640" s="10" t="s">
        <v>26395</v>
      </c>
      <c r="E8640" s="25">
        <v>2</v>
      </c>
      <c r="F8640" s="25">
        <v>1</v>
      </c>
      <c r="G8640" s="10" t="s">
        <v>26396</v>
      </c>
      <c r="H8640" s="25">
        <f>INDEX('Annexe 1 – Données des équipes'!$B$12:$R$114, MATCH(C8640, 'Annexe 1 – Données des équipes'!$B$12:$B$114,0),4)</f>
        <v>90</v>
      </c>
      <c r="I8640" s="25">
        <f>INDEX('Annexe 1 – Données des équipes'!$B$12:$R$114, MATCH(D8640, 'Annexe 1 – Données des équipes'!$B$12:$B$114,0),4)</f>
        <v>80</v>
      </c>
      <c r="J8640" s="25">
        <f t="shared" si="135"/>
        <v>1</v>
      </c>
    </row>
    <row r="8641" spans="2:10">
      <c r="B8641" s="3">
        <v>41454</v>
      </c>
      <c r="C8641" s="10" t="s">
        <v>26397</v>
      </c>
      <c r="D8641" s="10" t="s">
        <v>26398</v>
      </c>
      <c r="E8641" s="25">
        <v>2</v>
      </c>
      <c r="F8641" s="25">
        <v>1</v>
      </c>
      <c r="G8641" s="10" t="s">
        <v>26399</v>
      </c>
      <c r="H8641" s="25">
        <f>INDEX('Annexe 1 – Données des équipes'!$B$12:$R$114, MATCH(C8641, 'Annexe 1 – Données des équipes'!$B$12:$B$114,0),4)</f>
        <v>10</v>
      </c>
      <c r="I8641" s="25">
        <f>INDEX('Annexe 1 – Données des équipes'!$B$12:$R$114, MATCH(D8641, 'Annexe 1 – Données des équipes'!$B$12:$B$114,0),4)</f>
        <v>40</v>
      </c>
      <c r="J8641" s="25">
        <f t="shared" si="135"/>
        <v>1</v>
      </c>
    </row>
    <row r="8642" spans="2:10">
      <c r="B8642" s="3">
        <v>41462</v>
      </c>
      <c r="C8642" s="10" t="s">
        <v>26400</v>
      </c>
      <c r="D8642" s="10" t="s">
        <v>26401</v>
      </c>
      <c r="E8642" s="25">
        <v>0</v>
      </c>
      <c r="F8642" s="25">
        <v>1</v>
      </c>
      <c r="G8642" s="10" t="s">
        <v>26402</v>
      </c>
      <c r="H8642" s="25">
        <f>INDEX('Annexe 1 – Données des équipes'!$B$12:$R$114, MATCH(C8642, 'Annexe 1 – Données des équipes'!$B$12:$B$114,0),4)</f>
        <v>20</v>
      </c>
      <c r="I8642" s="25">
        <f>INDEX('Annexe 1 – Données des équipes'!$B$12:$R$114, MATCH(D8642, 'Annexe 1 – Données des équipes'!$B$12:$B$114,0),4)</f>
        <v>0</v>
      </c>
      <c r="J8642" s="25">
        <f t="shared" si="135"/>
        <v>1</v>
      </c>
    </row>
    <row r="8643" spans="2:10">
      <c r="B8643" s="3">
        <v>41462</v>
      </c>
      <c r="C8643" s="10" t="s">
        <v>26403</v>
      </c>
      <c r="D8643" s="10" t="s">
        <v>26404</v>
      </c>
      <c r="E8643" s="25">
        <v>1</v>
      </c>
      <c r="F8643" s="25">
        <v>2</v>
      </c>
      <c r="G8643" s="10" t="s">
        <v>26405</v>
      </c>
      <c r="H8643" s="25">
        <f>INDEX('Annexe 1 – Données des équipes'!$B$12:$R$114, MATCH(C8643, 'Annexe 1 – Données des équipes'!$B$12:$B$114,0),4)</f>
        <v>80</v>
      </c>
      <c r="I8643" s="25">
        <f>INDEX('Annexe 1 – Données des équipes'!$B$12:$R$114, MATCH(D8643, 'Annexe 1 – Données des équipes'!$B$12:$B$114,0),4)</f>
        <v>50</v>
      </c>
      <c r="J8643" s="25">
        <f t="shared" si="135"/>
        <v>1</v>
      </c>
    </row>
    <row r="8644" spans="2:10">
      <c r="B8644" s="3">
        <v>41466</v>
      </c>
      <c r="C8644" s="10" t="s">
        <v>26406</v>
      </c>
      <c r="D8644" s="10" t="s">
        <v>26407</v>
      </c>
      <c r="E8644" s="25">
        <v>1</v>
      </c>
      <c r="F8644" s="25">
        <v>0</v>
      </c>
      <c r="G8644" s="10" t="s">
        <v>26408</v>
      </c>
      <c r="H8644" s="25">
        <f>INDEX('Annexe 1 – Données des équipes'!$B$12:$R$114, MATCH(C8644, 'Annexe 1 – Données des équipes'!$B$12:$B$114,0),4)</f>
        <v>50</v>
      </c>
      <c r="I8644" s="25">
        <f>INDEX('Annexe 1 – Données des équipes'!$B$12:$R$114, MATCH(D8644, 'Annexe 1 – Données des équipes'!$B$12:$B$114,0),4)</f>
        <v>0</v>
      </c>
      <c r="J8644" s="25">
        <f t="shared" si="135"/>
        <v>1</v>
      </c>
    </row>
    <row r="8645" spans="2:10">
      <c r="B8645" s="3">
        <v>41467</v>
      </c>
      <c r="C8645" s="10" t="s">
        <v>26409</v>
      </c>
      <c r="D8645" s="10" t="s">
        <v>26410</v>
      </c>
      <c r="E8645" s="25">
        <v>1</v>
      </c>
      <c r="F8645" s="25">
        <v>0</v>
      </c>
      <c r="G8645" s="10" t="s">
        <v>26411</v>
      </c>
      <c r="H8645" s="25">
        <f>INDEX('Annexe 1 – Données des équipes'!$B$12:$R$114, MATCH(C8645, 'Annexe 1 – Données des équipes'!$B$12:$B$114,0),4)</f>
        <v>40</v>
      </c>
      <c r="I8645" s="25">
        <f>INDEX('Annexe 1 – Données des équipes'!$B$12:$R$114, MATCH(D8645, 'Annexe 1 – Données des équipes'!$B$12:$B$114,0),4)</f>
        <v>0</v>
      </c>
      <c r="J8645" s="25">
        <f t="shared" si="135"/>
        <v>1</v>
      </c>
    </row>
    <row r="8646" spans="2:10">
      <c r="B8646" s="3">
        <v>41470</v>
      </c>
      <c r="C8646" s="10" t="s">
        <v>26412</v>
      </c>
      <c r="D8646" s="10" t="s">
        <v>26413</v>
      </c>
      <c r="E8646" s="25">
        <v>1</v>
      </c>
      <c r="F8646" s="25">
        <v>0</v>
      </c>
      <c r="G8646" s="10" t="s">
        <v>26414</v>
      </c>
      <c r="H8646" s="25">
        <f>INDEX('Annexe 1 – Données des équipes'!$B$12:$R$114, MATCH(C8646, 'Annexe 1 – Données des équipes'!$B$12:$B$114,0),4)</f>
        <v>0</v>
      </c>
      <c r="I8646" s="25">
        <f>INDEX('Annexe 1 – Données des équipes'!$B$12:$R$114, MATCH(D8646, 'Annexe 1 – Données des équipes'!$B$12:$B$114,0),4)</f>
        <v>10</v>
      </c>
      <c r="J8646" s="25">
        <f t="shared" si="135"/>
        <v>1</v>
      </c>
    </row>
    <row r="8647" spans="2:10">
      <c r="B8647" s="3">
        <v>41476</v>
      </c>
      <c r="C8647" s="10" t="s">
        <v>26415</v>
      </c>
      <c r="D8647" s="10" t="s">
        <v>26416</v>
      </c>
      <c r="E8647" s="25">
        <v>1</v>
      </c>
      <c r="F8647" s="25">
        <v>0</v>
      </c>
      <c r="G8647" s="10" t="s">
        <v>26417</v>
      </c>
      <c r="H8647" s="25">
        <f>INDEX('Annexe 1 – Données des équipes'!$B$12:$R$114, MATCH(C8647, 'Annexe 1 – Données des équipes'!$B$12:$B$114,0),4)</f>
        <v>40</v>
      </c>
      <c r="I8647" s="25">
        <f>INDEX('Annexe 1 – Données des équipes'!$B$12:$R$114, MATCH(D8647, 'Annexe 1 – Données des équipes'!$B$12:$B$114,0),4)</f>
        <v>60</v>
      </c>
      <c r="J8647" s="25">
        <f t="shared" si="135"/>
        <v>1</v>
      </c>
    </row>
    <row r="8648" spans="2:10">
      <c r="B8648" s="3">
        <v>41479</v>
      </c>
      <c r="C8648" s="10" t="s">
        <v>26418</v>
      </c>
      <c r="D8648" s="10" t="s">
        <v>26419</v>
      </c>
      <c r="E8648" s="25">
        <v>2</v>
      </c>
      <c r="F8648" s="25">
        <v>1</v>
      </c>
      <c r="G8648" s="10" t="s">
        <v>26420</v>
      </c>
      <c r="H8648" s="25">
        <f>INDEX('Annexe 1 – Données des équipes'!$B$12:$R$114, MATCH(C8648, 'Annexe 1 – Données des équipes'!$B$12:$B$114,0),4)</f>
        <v>50</v>
      </c>
      <c r="I8648" s="25">
        <f>INDEX('Annexe 1 – Données des équipes'!$B$12:$R$114, MATCH(D8648, 'Annexe 1 – Données des équipes'!$B$12:$B$114,0),4)</f>
        <v>80</v>
      </c>
      <c r="J8648" s="25">
        <f t="shared" si="135"/>
        <v>1</v>
      </c>
    </row>
    <row r="8649" spans="2:10">
      <c r="B8649" s="3">
        <v>41480</v>
      </c>
      <c r="C8649" s="10" t="s">
        <v>26421</v>
      </c>
      <c r="D8649" s="10" t="s">
        <v>26422</v>
      </c>
      <c r="E8649" s="25">
        <v>3</v>
      </c>
      <c r="F8649" s="25">
        <v>2</v>
      </c>
      <c r="G8649" s="10" t="s">
        <v>26423</v>
      </c>
      <c r="H8649" s="25">
        <f>INDEX('Annexe 1 – Données des équipes'!$B$12:$R$114, MATCH(C8649, 'Annexe 1 – Données des équipes'!$B$12:$B$114,0),4)</f>
        <v>50</v>
      </c>
      <c r="I8649" s="25">
        <f>INDEX('Annexe 1 – Données des équipes'!$B$12:$R$114, MATCH(D8649, 'Annexe 1 – Données des équipes'!$B$12:$B$114,0),4)</f>
        <v>60</v>
      </c>
      <c r="J8649" s="25">
        <f t="shared" si="135"/>
        <v>1</v>
      </c>
    </row>
    <row r="8650" spans="2:10">
      <c r="B8650" s="3">
        <v>41483</v>
      </c>
      <c r="C8650" s="10" t="s">
        <v>26424</v>
      </c>
      <c r="D8650" s="10" t="s">
        <v>26425</v>
      </c>
      <c r="E8650" s="25">
        <v>3</v>
      </c>
      <c r="F8650" s="25">
        <v>4</v>
      </c>
      <c r="G8650" s="10" t="s">
        <v>26426</v>
      </c>
      <c r="H8650" s="25">
        <f>INDEX('Annexe 1 – Données des équipes'!$B$12:$R$114, MATCH(C8650, 'Annexe 1 – Données des équipes'!$B$12:$B$114,0),4)</f>
        <v>60</v>
      </c>
      <c r="I8650" s="25">
        <f>INDEX('Annexe 1 – Données des équipes'!$B$12:$R$114, MATCH(D8650, 'Annexe 1 – Données des équipes'!$B$12:$B$114,0),4)</f>
        <v>30</v>
      </c>
      <c r="J8650" s="25">
        <f t="shared" si="135"/>
        <v>1</v>
      </c>
    </row>
    <row r="8651" spans="2:10">
      <c r="B8651" s="3">
        <v>41483</v>
      </c>
      <c r="C8651" s="10" t="s">
        <v>26427</v>
      </c>
      <c r="D8651" s="10" t="s">
        <v>26428</v>
      </c>
      <c r="E8651" s="25">
        <v>1</v>
      </c>
      <c r="F8651" s="25">
        <v>0</v>
      </c>
      <c r="G8651" s="10" t="s">
        <v>26429</v>
      </c>
      <c r="H8651" s="25">
        <f>INDEX('Annexe 1 – Données des équipes'!$B$12:$R$114, MATCH(C8651, 'Annexe 1 – Données des équipes'!$B$12:$B$114,0),4)</f>
        <v>10</v>
      </c>
      <c r="I8651" s="25">
        <f>INDEX('Annexe 1 – Données des équipes'!$B$12:$R$114, MATCH(D8651, 'Annexe 1 – Données des équipes'!$B$12:$B$114,0),4)</f>
        <v>20</v>
      </c>
      <c r="J8651" s="25">
        <f t="shared" si="135"/>
        <v>1</v>
      </c>
    </row>
    <row r="8652" spans="2:10">
      <c r="B8652" s="3">
        <v>41483</v>
      </c>
      <c r="C8652" s="10" t="s">
        <v>26430</v>
      </c>
      <c r="D8652" s="10" t="s">
        <v>26431</v>
      </c>
      <c r="E8652" s="25">
        <v>1</v>
      </c>
      <c r="F8652" s="25">
        <v>2</v>
      </c>
      <c r="G8652" s="10" t="s">
        <v>26432</v>
      </c>
      <c r="H8652" s="25">
        <f>INDEX('Annexe 1 – Données des équipes'!$B$12:$R$114, MATCH(C8652, 'Annexe 1 – Données des équipes'!$B$12:$B$114,0),4)</f>
        <v>70</v>
      </c>
      <c r="I8652" s="25">
        <f>INDEX('Annexe 1 – Données des équipes'!$B$12:$R$114, MATCH(D8652, 'Annexe 1 – Données des équipes'!$B$12:$B$114,0),4)</f>
        <v>50</v>
      </c>
      <c r="J8652" s="25">
        <f t="shared" si="135"/>
        <v>1</v>
      </c>
    </row>
    <row r="8653" spans="2:10">
      <c r="B8653" s="3">
        <v>41495</v>
      </c>
      <c r="C8653" s="10" t="s">
        <v>26433</v>
      </c>
      <c r="D8653" s="10" t="s">
        <v>26434</v>
      </c>
      <c r="E8653" s="25">
        <v>2</v>
      </c>
      <c r="F8653" s="25">
        <v>1</v>
      </c>
      <c r="G8653" s="10" t="s">
        <v>26435</v>
      </c>
      <c r="H8653" s="25">
        <f>INDEX('Annexe 1 – Données des équipes'!$B$12:$R$114, MATCH(C8653, 'Annexe 1 – Données des équipes'!$B$12:$B$114,0),4)</f>
        <v>10</v>
      </c>
      <c r="I8653" s="25">
        <f>INDEX('Annexe 1 – Données des équipes'!$B$12:$R$114, MATCH(D8653, 'Annexe 1 – Données des équipes'!$B$12:$B$114,0),4)</f>
        <v>10</v>
      </c>
      <c r="J8653" s="25">
        <f t="shared" si="135"/>
        <v>1</v>
      </c>
    </row>
    <row r="8654" spans="2:10">
      <c r="B8654" s="3">
        <v>41500</v>
      </c>
      <c r="C8654" s="10" t="s">
        <v>26436</v>
      </c>
      <c r="D8654" s="10" t="s">
        <v>26437</v>
      </c>
      <c r="E8654" s="25">
        <v>1</v>
      </c>
      <c r="F8654" s="25">
        <v>0</v>
      </c>
      <c r="G8654" s="10" t="s">
        <v>26438</v>
      </c>
      <c r="H8654" s="25">
        <f>INDEX('Annexe 1 – Données des équipes'!$B$12:$R$114, MATCH(C8654, 'Annexe 1 – Données des équipes'!$B$12:$B$114,0),4)</f>
        <v>90</v>
      </c>
      <c r="I8654" s="25">
        <f>INDEX('Annexe 1 – Données des équipes'!$B$12:$R$114, MATCH(D8654, 'Annexe 1 – Données des équipes'!$B$12:$B$114,0),4)</f>
        <v>70</v>
      </c>
      <c r="J8654" s="25">
        <f t="shared" si="135"/>
        <v>1</v>
      </c>
    </row>
    <row r="8655" spans="2:10">
      <c r="B8655" s="3">
        <v>41500</v>
      </c>
      <c r="C8655" s="10" t="s">
        <v>26439</v>
      </c>
      <c r="D8655" s="10" t="s">
        <v>26440</v>
      </c>
      <c r="E8655" s="25">
        <v>3</v>
      </c>
      <c r="F8655" s="25">
        <v>2</v>
      </c>
      <c r="G8655" s="10" t="s">
        <v>26441</v>
      </c>
      <c r="H8655" s="25">
        <f>INDEX('Annexe 1 – Données des équipes'!$B$12:$R$114, MATCH(C8655, 'Annexe 1 – Données des équipes'!$B$12:$B$114,0),4)</f>
        <v>90</v>
      </c>
      <c r="I8655" s="25">
        <f>INDEX('Annexe 1 – Données des équipes'!$B$12:$R$114, MATCH(D8655, 'Annexe 1 – Données des équipes'!$B$12:$B$114,0),4)</f>
        <v>60</v>
      </c>
      <c r="J8655" s="25">
        <f t="shared" si="135"/>
        <v>1</v>
      </c>
    </row>
    <row r="8656" spans="2:10">
      <c r="B8656" s="3">
        <v>41500</v>
      </c>
      <c r="C8656" s="10" t="s">
        <v>26442</v>
      </c>
      <c r="D8656" s="10" t="s">
        <v>26443</v>
      </c>
      <c r="E8656" s="25">
        <v>1</v>
      </c>
      <c r="F8656" s="25">
        <v>2</v>
      </c>
      <c r="G8656" s="10" t="s">
        <v>26444</v>
      </c>
      <c r="H8656" s="25">
        <f>INDEX('Annexe 1 – Données des équipes'!$B$12:$R$114, MATCH(C8656, 'Annexe 1 – Données des équipes'!$B$12:$B$114,0),4)</f>
        <v>90</v>
      </c>
      <c r="I8656" s="25">
        <f>INDEX('Annexe 1 – Données des équipes'!$B$12:$R$114, MATCH(D8656, 'Annexe 1 – Données des équipes'!$B$12:$B$114,0),4)</f>
        <v>90</v>
      </c>
      <c r="J8656" s="25">
        <f t="shared" si="135"/>
        <v>1</v>
      </c>
    </row>
    <row r="8657" spans="2:10">
      <c r="B8657" s="3">
        <v>41500</v>
      </c>
      <c r="C8657" s="10" t="s">
        <v>26445</v>
      </c>
      <c r="D8657" s="10" t="s">
        <v>26446</v>
      </c>
      <c r="E8657" s="25">
        <v>1</v>
      </c>
      <c r="F8657" s="25">
        <v>2</v>
      </c>
      <c r="G8657" s="10" t="s">
        <v>26447</v>
      </c>
      <c r="H8657" s="25">
        <f>INDEX('Annexe 1 – Données des équipes'!$B$12:$R$114, MATCH(C8657, 'Annexe 1 – Données des équipes'!$B$12:$B$114,0),4)</f>
        <v>50</v>
      </c>
      <c r="I8657" s="25">
        <f>INDEX('Annexe 1 – Données des équipes'!$B$12:$R$114, MATCH(D8657, 'Annexe 1 – Données des équipes'!$B$12:$B$114,0),4)</f>
        <v>40</v>
      </c>
      <c r="J8657" s="25">
        <f t="shared" si="135"/>
        <v>1</v>
      </c>
    </row>
    <row r="8658" spans="2:10">
      <c r="B8658" s="3">
        <v>41500</v>
      </c>
      <c r="C8658" s="10" t="s">
        <v>26448</v>
      </c>
      <c r="D8658" s="10" t="s">
        <v>26449</v>
      </c>
      <c r="E8658" s="25">
        <v>1</v>
      </c>
      <c r="F8658" s="25">
        <v>0</v>
      </c>
      <c r="G8658" s="10" t="s">
        <v>26450</v>
      </c>
      <c r="H8658" s="25">
        <f>INDEX('Annexe 1 – Données des équipes'!$B$12:$R$114, MATCH(C8658, 'Annexe 1 – Données des équipes'!$B$12:$B$114,0),4)</f>
        <v>50</v>
      </c>
      <c r="I8658" s="25">
        <f>INDEX('Annexe 1 – Données des équipes'!$B$12:$R$114, MATCH(D8658, 'Annexe 1 – Données des équipes'!$B$12:$B$114,0),4)</f>
        <v>50</v>
      </c>
      <c r="J8658" s="25">
        <f t="shared" ref="J8658:J8721" si="136">ABS(F8658-E8658)</f>
        <v>1</v>
      </c>
    </row>
    <row r="8659" spans="2:10">
      <c r="B8659" s="3">
        <v>41500</v>
      </c>
      <c r="C8659" s="10" t="s">
        <v>26451</v>
      </c>
      <c r="D8659" s="10" t="s">
        <v>26452</v>
      </c>
      <c r="E8659" s="25">
        <v>3</v>
      </c>
      <c r="F8659" s="25">
        <v>2</v>
      </c>
      <c r="G8659" s="10" t="s">
        <v>26453</v>
      </c>
      <c r="H8659" s="25">
        <f>INDEX('Annexe 1 – Données des équipes'!$B$12:$R$114, MATCH(C8659, 'Annexe 1 – Données des équipes'!$B$12:$B$114,0),4)</f>
        <v>80</v>
      </c>
      <c r="I8659" s="25">
        <f>INDEX('Annexe 1 – Données des équipes'!$B$12:$R$114, MATCH(D8659, 'Annexe 1 – Données des équipes'!$B$12:$B$114,0),4)</f>
        <v>80</v>
      </c>
      <c r="J8659" s="25">
        <f t="shared" si="136"/>
        <v>1</v>
      </c>
    </row>
    <row r="8660" spans="2:10">
      <c r="B8660" s="3">
        <v>41500</v>
      </c>
      <c r="C8660" s="10" t="s">
        <v>26454</v>
      </c>
      <c r="D8660" s="10" t="s">
        <v>26455</v>
      </c>
      <c r="E8660" s="25">
        <v>1</v>
      </c>
      <c r="F8660" s="25">
        <v>0</v>
      </c>
      <c r="G8660" s="10" t="s">
        <v>26456</v>
      </c>
      <c r="H8660" s="25">
        <f>INDEX('Annexe 1 – Données des équipes'!$B$12:$R$114, MATCH(C8660, 'Annexe 1 – Données des équipes'!$B$12:$B$114,0),4)</f>
        <v>80</v>
      </c>
      <c r="I8660" s="25">
        <f>INDEX('Annexe 1 – Données des équipes'!$B$12:$R$114, MATCH(D8660, 'Annexe 1 – Données des équipes'!$B$12:$B$114,0),4)</f>
        <v>90</v>
      </c>
      <c r="J8660" s="25">
        <f t="shared" si="136"/>
        <v>1</v>
      </c>
    </row>
    <row r="8661" spans="2:10">
      <c r="B8661" s="3">
        <v>41510</v>
      </c>
      <c r="C8661" s="10" t="s">
        <v>26457</v>
      </c>
      <c r="D8661" s="10" t="s">
        <v>26458</v>
      </c>
      <c r="E8661" s="25">
        <v>0</v>
      </c>
      <c r="F8661" s="25">
        <v>1</v>
      </c>
      <c r="G8661" s="10" t="s">
        <v>26459</v>
      </c>
      <c r="H8661" s="25">
        <f>INDEX('Annexe 1 – Données des équipes'!$B$12:$R$114, MATCH(C8661, 'Annexe 1 – Données des équipes'!$B$12:$B$114,0),4)</f>
        <v>10</v>
      </c>
      <c r="I8661" s="25">
        <f>INDEX('Annexe 1 – Données des équipes'!$B$12:$R$114, MATCH(D8661, 'Annexe 1 – Données des équipes'!$B$12:$B$114,0),4)</f>
        <v>10</v>
      </c>
      <c r="J8661" s="25">
        <f t="shared" si="136"/>
        <v>1</v>
      </c>
    </row>
    <row r="8662" spans="2:10">
      <c r="B8662" s="3">
        <v>41513</v>
      </c>
      <c r="C8662" s="10" t="s">
        <v>26460</v>
      </c>
      <c r="D8662" s="10" t="s">
        <v>26461</v>
      </c>
      <c r="E8662" s="25">
        <v>1</v>
      </c>
      <c r="F8662" s="25">
        <v>0</v>
      </c>
      <c r="G8662" s="10" t="s">
        <v>26462</v>
      </c>
      <c r="H8662" s="25">
        <f>INDEX('Annexe 1 – Données des équipes'!$B$12:$R$114, MATCH(C8662, 'Annexe 1 – Données des équipes'!$B$12:$B$114,0),4)</f>
        <v>10</v>
      </c>
      <c r="I8662" s="25">
        <f>INDEX('Annexe 1 – Données des équipes'!$B$12:$R$114, MATCH(D8662, 'Annexe 1 – Données des équipes'!$B$12:$B$114,0),4)</f>
        <v>20</v>
      </c>
      <c r="J8662" s="25">
        <f t="shared" si="136"/>
        <v>1</v>
      </c>
    </row>
    <row r="8663" spans="2:10">
      <c r="B8663" s="3">
        <v>41516</v>
      </c>
      <c r="C8663" s="10" t="s">
        <v>26463</v>
      </c>
      <c r="D8663" s="10" t="s">
        <v>26464</v>
      </c>
      <c r="E8663" s="25">
        <v>1</v>
      </c>
      <c r="F8663" s="25">
        <v>0</v>
      </c>
      <c r="G8663" s="10" t="s">
        <v>26465</v>
      </c>
      <c r="H8663" s="25">
        <f>INDEX('Annexe 1 – Données des équipes'!$B$12:$R$114, MATCH(C8663, 'Annexe 1 – Données des équipes'!$B$12:$B$114,0),4)</f>
        <v>10</v>
      </c>
      <c r="I8663" s="25">
        <f>INDEX('Annexe 1 – Données des équipes'!$B$12:$R$114, MATCH(D8663, 'Annexe 1 – Données des équipes'!$B$12:$B$114,0),4)</f>
        <v>40</v>
      </c>
      <c r="J8663" s="25">
        <f t="shared" si="136"/>
        <v>1</v>
      </c>
    </row>
    <row r="8664" spans="2:10">
      <c r="B8664" s="3">
        <v>41522</v>
      </c>
      <c r="C8664" s="10" t="s">
        <v>26466</v>
      </c>
      <c r="D8664" s="10" t="s">
        <v>26467</v>
      </c>
      <c r="E8664" s="25">
        <v>0</v>
      </c>
      <c r="F8664" s="25">
        <v>1</v>
      </c>
      <c r="G8664" s="10" t="s">
        <v>26468</v>
      </c>
      <c r="H8664" s="25">
        <f>INDEX('Annexe 1 – Données des équipes'!$B$12:$R$114, MATCH(C8664, 'Annexe 1 – Données des équipes'!$B$12:$B$114,0),4)</f>
        <v>30</v>
      </c>
      <c r="I8664" s="25">
        <f>INDEX('Annexe 1 – Données des équipes'!$B$12:$R$114, MATCH(D8664, 'Annexe 1 – Données des équipes'!$B$12:$B$114,0),4)</f>
        <v>20</v>
      </c>
      <c r="J8664" s="25">
        <f t="shared" si="136"/>
        <v>1</v>
      </c>
    </row>
    <row r="8665" spans="2:10">
      <c r="B8665" s="3">
        <v>41523</v>
      </c>
      <c r="C8665" s="10" t="s">
        <v>26469</v>
      </c>
      <c r="D8665" s="10" t="s">
        <v>26470</v>
      </c>
      <c r="E8665" s="25">
        <v>1</v>
      </c>
      <c r="F8665" s="25">
        <v>0</v>
      </c>
      <c r="G8665" s="10" t="s">
        <v>26471</v>
      </c>
      <c r="H8665" s="25">
        <f>INDEX('Annexe 1 – Données des équipes'!$B$12:$R$114, MATCH(C8665, 'Annexe 1 – Données des équipes'!$B$12:$B$114,0),4)</f>
        <v>90</v>
      </c>
      <c r="I8665" s="25">
        <f>INDEX('Annexe 1 – Données des équipes'!$B$12:$R$114, MATCH(D8665, 'Annexe 1 – Données des équipes'!$B$12:$B$114,0),4)</f>
        <v>70</v>
      </c>
      <c r="J8665" s="25">
        <f t="shared" si="136"/>
        <v>1</v>
      </c>
    </row>
    <row r="8666" spans="2:10">
      <c r="B8666" s="3">
        <v>41523</v>
      </c>
      <c r="C8666" s="10" t="s">
        <v>26472</v>
      </c>
      <c r="D8666" s="10" t="s">
        <v>26473</v>
      </c>
      <c r="E8666" s="25">
        <v>2</v>
      </c>
      <c r="F8666" s="25">
        <v>1</v>
      </c>
      <c r="G8666" s="10" t="s">
        <v>26474</v>
      </c>
      <c r="H8666" s="25">
        <f>INDEX('Annexe 1 – Données des équipes'!$B$12:$R$114, MATCH(C8666, 'Annexe 1 – Données des équipes'!$B$12:$B$114,0),4)</f>
        <v>40</v>
      </c>
      <c r="I8666" s="25">
        <f>INDEX('Annexe 1 – Données des équipes'!$B$12:$R$114, MATCH(D8666, 'Annexe 1 – Données des équipes'!$B$12:$B$114,0),4)</f>
        <v>10</v>
      </c>
      <c r="J8666" s="25">
        <f t="shared" si="136"/>
        <v>1</v>
      </c>
    </row>
    <row r="8667" spans="2:10">
      <c r="B8667" s="3">
        <v>41523</v>
      </c>
      <c r="C8667" s="10" t="s">
        <v>26475</v>
      </c>
      <c r="D8667" s="10" t="s">
        <v>26476</v>
      </c>
      <c r="E8667" s="25">
        <v>1</v>
      </c>
      <c r="F8667" s="25">
        <v>2</v>
      </c>
      <c r="G8667" s="10" t="s">
        <v>26477</v>
      </c>
      <c r="H8667" s="25">
        <f>INDEX('Annexe 1 – Données des équipes'!$B$12:$R$114, MATCH(C8667, 'Annexe 1 – Données des équipes'!$B$12:$B$114,0),4)</f>
        <v>60</v>
      </c>
      <c r="I8667" s="25">
        <f>INDEX('Annexe 1 – Données des équipes'!$B$12:$R$114, MATCH(D8667, 'Annexe 1 – Données des équipes'!$B$12:$B$114,0),4)</f>
        <v>80</v>
      </c>
      <c r="J8667" s="25">
        <f t="shared" si="136"/>
        <v>1</v>
      </c>
    </row>
    <row r="8668" spans="2:10">
      <c r="B8668" s="3">
        <v>41523</v>
      </c>
      <c r="C8668" s="10" t="s">
        <v>26478</v>
      </c>
      <c r="D8668" s="10" t="s">
        <v>26479</v>
      </c>
      <c r="E8668" s="25">
        <v>1</v>
      </c>
      <c r="F8668" s="25">
        <v>0</v>
      </c>
      <c r="G8668" s="10" t="s">
        <v>26480</v>
      </c>
      <c r="H8668" s="25">
        <f>INDEX('Annexe 1 – Données des équipes'!$B$12:$R$114, MATCH(C8668, 'Annexe 1 – Données des équipes'!$B$12:$B$114,0),4)</f>
        <v>90</v>
      </c>
      <c r="I8668" s="25">
        <f>INDEX('Annexe 1 – Données des équipes'!$B$12:$R$114, MATCH(D8668, 'Annexe 1 – Données des équipes'!$B$12:$B$114,0),4)</f>
        <v>40</v>
      </c>
      <c r="J8668" s="25">
        <f t="shared" si="136"/>
        <v>1</v>
      </c>
    </row>
    <row r="8669" spans="2:10">
      <c r="B8669" s="3">
        <v>41523</v>
      </c>
      <c r="C8669" s="10" t="s">
        <v>26481</v>
      </c>
      <c r="D8669" s="10" t="s">
        <v>26482</v>
      </c>
      <c r="E8669" s="25">
        <v>2</v>
      </c>
      <c r="F8669" s="25">
        <v>1</v>
      </c>
      <c r="G8669" s="10" t="s">
        <v>26483</v>
      </c>
      <c r="H8669" s="25">
        <f>INDEX('Annexe 1 – Données des équipes'!$B$12:$R$114, MATCH(C8669, 'Annexe 1 – Données des équipes'!$B$12:$B$114,0),4)</f>
        <v>20</v>
      </c>
      <c r="I8669" s="25">
        <f>INDEX('Annexe 1 – Données des équipes'!$B$12:$R$114, MATCH(D8669, 'Annexe 1 – Données des équipes'!$B$12:$B$114,0),4)</f>
        <v>70</v>
      </c>
      <c r="J8669" s="25">
        <f t="shared" si="136"/>
        <v>1</v>
      </c>
    </row>
    <row r="8670" spans="2:10">
      <c r="B8670" s="3">
        <v>41523</v>
      </c>
      <c r="C8670" s="10" t="s">
        <v>26484</v>
      </c>
      <c r="D8670" s="10" t="s">
        <v>26485</v>
      </c>
      <c r="E8670" s="25">
        <v>1</v>
      </c>
      <c r="F8670" s="25">
        <v>2</v>
      </c>
      <c r="G8670" s="10" t="s">
        <v>26486</v>
      </c>
      <c r="H8670" s="25">
        <f>INDEX('Annexe 1 – Données des équipes'!$B$12:$R$114, MATCH(C8670, 'Annexe 1 – Données des équipes'!$B$12:$B$114,0),4)</f>
        <v>80</v>
      </c>
      <c r="I8670" s="25">
        <f>INDEX('Annexe 1 – Données des équipes'!$B$12:$R$114, MATCH(D8670, 'Annexe 1 – Données des équipes'!$B$12:$B$114,0),4)</f>
        <v>40</v>
      </c>
      <c r="J8670" s="25">
        <f t="shared" si="136"/>
        <v>1</v>
      </c>
    </row>
    <row r="8671" spans="2:10">
      <c r="B8671" s="3">
        <v>41523</v>
      </c>
      <c r="C8671" s="10" t="s">
        <v>26487</v>
      </c>
      <c r="D8671" s="10" t="s">
        <v>26488</v>
      </c>
      <c r="E8671" s="25">
        <v>1</v>
      </c>
      <c r="F8671" s="25">
        <v>2</v>
      </c>
      <c r="G8671" s="10" t="s">
        <v>26489</v>
      </c>
      <c r="H8671" s="25">
        <f>INDEX('Annexe 1 – Données des équipes'!$B$12:$R$114, MATCH(C8671, 'Annexe 1 – Données des équipes'!$B$12:$B$114,0),4)</f>
        <v>80</v>
      </c>
      <c r="I8671" s="25">
        <f>INDEX('Annexe 1 – Données des équipes'!$B$12:$R$114, MATCH(D8671, 'Annexe 1 – Données des équipes'!$B$12:$B$114,0),4)</f>
        <v>80</v>
      </c>
      <c r="J8671" s="25">
        <f t="shared" si="136"/>
        <v>1</v>
      </c>
    </row>
    <row r="8672" spans="2:10">
      <c r="B8672" s="3">
        <v>41523</v>
      </c>
      <c r="C8672" s="10" t="s">
        <v>26490</v>
      </c>
      <c r="D8672" s="10" t="s">
        <v>26491</v>
      </c>
      <c r="E8672" s="25">
        <v>1</v>
      </c>
      <c r="F8672" s="25">
        <v>0</v>
      </c>
      <c r="G8672" s="10" t="s">
        <v>26492</v>
      </c>
      <c r="H8672" s="25">
        <f>INDEX('Annexe 1 – Données des équipes'!$B$12:$R$114, MATCH(C8672, 'Annexe 1 – Données des équipes'!$B$12:$B$114,0),4)</f>
        <v>40</v>
      </c>
      <c r="I8672" s="25">
        <f>INDEX('Annexe 1 – Données des équipes'!$B$12:$R$114, MATCH(D8672, 'Annexe 1 – Données des équipes'!$B$12:$B$114,0),4)</f>
        <v>40</v>
      </c>
      <c r="J8672" s="25">
        <f t="shared" si="136"/>
        <v>1</v>
      </c>
    </row>
    <row r="8673" spans="2:10">
      <c r="B8673" s="3">
        <v>41524</v>
      </c>
      <c r="C8673" s="10" t="s">
        <v>26493</v>
      </c>
      <c r="D8673" s="10" t="s">
        <v>26494</v>
      </c>
      <c r="E8673" s="25">
        <v>1</v>
      </c>
      <c r="F8673" s="25">
        <v>0</v>
      </c>
      <c r="G8673" s="10" t="s">
        <v>26495</v>
      </c>
      <c r="H8673" s="25">
        <f>INDEX('Annexe 1 – Données des équipes'!$B$12:$R$114, MATCH(C8673, 'Annexe 1 – Données des équipes'!$B$12:$B$114,0),4)</f>
        <v>70</v>
      </c>
      <c r="I8673" s="25">
        <f>INDEX('Annexe 1 – Données des équipes'!$B$12:$R$114, MATCH(D8673, 'Annexe 1 – Données des équipes'!$B$12:$B$114,0),4)</f>
        <v>0</v>
      </c>
      <c r="J8673" s="25">
        <f t="shared" si="136"/>
        <v>1</v>
      </c>
    </row>
    <row r="8674" spans="2:10">
      <c r="B8674" s="3">
        <v>41525</v>
      </c>
      <c r="C8674" s="10" t="s">
        <v>26496</v>
      </c>
      <c r="D8674" s="10" t="s">
        <v>26497</v>
      </c>
      <c r="E8674" s="25">
        <v>1</v>
      </c>
      <c r="F8674" s="25">
        <v>0</v>
      </c>
      <c r="G8674" s="10" t="s">
        <v>26498</v>
      </c>
      <c r="H8674" s="25">
        <f>INDEX('Annexe 1 – Données des équipes'!$B$12:$R$114, MATCH(C8674, 'Annexe 1 – Données des équipes'!$B$12:$B$114,0),4)</f>
        <v>40</v>
      </c>
      <c r="I8674" s="25">
        <f>INDEX('Annexe 1 – Données des équipes'!$B$12:$R$114, MATCH(D8674, 'Annexe 1 – Données des équipes'!$B$12:$B$114,0),4)</f>
        <v>10</v>
      </c>
      <c r="J8674" s="25">
        <f t="shared" si="136"/>
        <v>1</v>
      </c>
    </row>
    <row r="8675" spans="2:10">
      <c r="B8675" s="3">
        <v>41527</v>
      </c>
      <c r="C8675" s="10" t="s">
        <v>26499</v>
      </c>
      <c r="D8675" s="10" t="s">
        <v>26500</v>
      </c>
      <c r="E8675" s="25">
        <v>1</v>
      </c>
      <c r="F8675" s="25">
        <v>0</v>
      </c>
      <c r="G8675" s="10" t="s">
        <v>26501</v>
      </c>
      <c r="H8675" s="25">
        <f>INDEX('Annexe 1 – Données des équipes'!$B$12:$R$114, MATCH(C8675, 'Annexe 1 – Données des équipes'!$B$12:$B$114,0),4)</f>
        <v>20</v>
      </c>
      <c r="I8675" s="25">
        <f>INDEX('Annexe 1 – Données des équipes'!$B$12:$R$114, MATCH(D8675, 'Annexe 1 – Données des équipes'!$B$12:$B$114,0),4)</f>
        <v>20</v>
      </c>
      <c r="J8675" s="25">
        <f t="shared" si="136"/>
        <v>1</v>
      </c>
    </row>
    <row r="8676" spans="2:10">
      <c r="B8676" s="3">
        <v>41527</v>
      </c>
      <c r="C8676" s="10" t="s">
        <v>26502</v>
      </c>
      <c r="D8676" s="10" t="s">
        <v>26503</v>
      </c>
      <c r="E8676" s="25">
        <v>0</v>
      </c>
      <c r="F8676" s="25">
        <v>1</v>
      </c>
      <c r="G8676" s="10" t="s">
        <v>26504</v>
      </c>
      <c r="H8676" s="25">
        <f>INDEX('Annexe 1 – Données des équipes'!$B$12:$R$114, MATCH(C8676, 'Annexe 1 – Données des équipes'!$B$12:$B$114,0),4)</f>
        <v>10</v>
      </c>
      <c r="I8676" s="25">
        <f>INDEX('Annexe 1 – Données des équipes'!$B$12:$R$114, MATCH(D8676, 'Annexe 1 – Données des équipes'!$B$12:$B$114,0),4)</f>
        <v>80</v>
      </c>
      <c r="J8676" s="25">
        <f t="shared" si="136"/>
        <v>1</v>
      </c>
    </row>
    <row r="8677" spans="2:10">
      <c r="B8677" s="3">
        <v>41527</v>
      </c>
      <c r="C8677" s="10" t="s">
        <v>26505</v>
      </c>
      <c r="D8677" s="10" t="s">
        <v>26506</v>
      </c>
      <c r="E8677" s="25">
        <v>1</v>
      </c>
      <c r="F8677" s="25">
        <v>0</v>
      </c>
      <c r="G8677" s="10" t="s">
        <v>26507</v>
      </c>
      <c r="H8677" s="25">
        <f>INDEX('Annexe 1 – Données des équipes'!$B$12:$R$114, MATCH(C8677, 'Annexe 1 – Données des équipes'!$B$12:$B$114,0),4)</f>
        <v>60</v>
      </c>
      <c r="I8677" s="25">
        <f>INDEX('Annexe 1 – Données des équipes'!$B$12:$R$114, MATCH(D8677, 'Annexe 1 – Données des équipes'!$B$12:$B$114,0),4)</f>
        <v>60</v>
      </c>
      <c r="J8677" s="25">
        <f t="shared" si="136"/>
        <v>1</v>
      </c>
    </row>
    <row r="8678" spans="2:10">
      <c r="B8678" s="3">
        <v>41527</v>
      </c>
      <c r="C8678" s="10" t="s">
        <v>26508</v>
      </c>
      <c r="D8678" s="10" t="s">
        <v>26509</v>
      </c>
      <c r="E8678" s="25">
        <v>0</v>
      </c>
      <c r="F8678" s="25">
        <v>1</v>
      </c>
      <c r="G8678" s="10" t="s">
        <v>26510</v>
      </c>
      <c r="H8678" s="25">
        <f>INDEX('Annexe 1 – Données des équipes'!$B$12:$R$114, MATCH(C8678, 'Annexe 1 – Données des équipes'!$B$12:$B$114,0),4)</f>
        <v>10</v>
      </c>
      <c r="I8678" s="25">
        <f>INDEX('Annexe 1 – Données des équipes'!$B$12:$R$114, MATCH(D8678, 'Annexe 1 – Données des équipes'!$B$12:$B$114,0),4)</f>
        <v>30</v>
      </c>
      <c r="J8678" s="25">
        <f t="shared" si="136"/>
        <v>1</v>
      </c>
    </row>
    <row r="8679" spans="2:10">
      <c r="B8679" s="3">
        <v>41527</v>
      </c>
      <c r="C8679" s="10" t="s">
        <v>26511</v>
      </c>
      <c r="D8679" s="10" t="s">
        <v>26512</v>
      </c>
      <c r="E8679" s="25">
        <v>2</v>
      </c>
      <c r="F8679" s="25">
        <v>1</v>
      </c>
      <c r="G8679" s="10" t="s">
        <v>26513</v>
      </c>
      <c r="H8679" s="25">
        <f>INDEX('Annexe 1 – Données des équipes'!$B$12:$R$114, MATCH(C8679, 'Annexe 1 – Données des équipes'!$B$12:$B$114,0),4)</f>
        <v>70</v>
      </c>
      <c r="I8679" s="25">
        <f>INDEX('Annexe 1 – Données des équipes'!$B$12:$R$114, MATCH(D8679, 'Annexe 1 – Données des équipes'!$B$12:$B$114,0),4)</f>
        <v>40</v>
      </c>
      <c r="J8679" s="25">
        <f t="shared" si="136"/>
        <v>1</v>
      </c>
    </row>
    <row r="8680" spans="2:10">
      <c r="B8680" s="3">
        <v>41527</v>
      </c>
      <c r="C8680" s="10" t="s">
        <v>26514</v>
      </c>
      <c r="D8680" s="10" t="s">
        <v>26515</v>
      </c>
      <c r="E8680" s="25">
        <v>1</v>
      </c>
      <c r="F8680" s="25">
        <v>2</v>
      </c>
      <c r="G8680" s="10" t="s">
        <v>26516</v>
      </c>
      <c r="H8680" s="25">
        <f>INDEX('Annexe 1 – Données des équipes'!$B$12:$R$114, MATCH(C8680, 'Annexe 1 – Données des équipes'!$B$12:$B$114,0),4)</f>
        <v>70</v>
      </c>
      <c r="I8680" s="25">
        <f>INDEX('Annexe 1 – Données des équipes'!$B$12:$R$114, MATCH(D8680, 'Annexe 1 – Données des équipes'!$B$12:$B$114,0),4)</f>
        <v>80</v>
      </c>
      <c r="J8680" s="25">
        <f t="shared" si="136"/>
        <v>1</v>
      </c>
    </row>
    <row r="8681" spans="2:10">
      <c r="B8681" s="3">
        <v>41527</v>
      </c>
      <c r="C8681" s="10" t="s">
        <v>26517</v>
      </c>
      <c r="D8681" s="10" t="s">
        <v>26518</v>
      </c>
      <c r="E8681" s="25">
        <v>1</v>
      </c>
      <c r="F8681" s="25">
        <v>2</v>
      </c>
      <c r="G8681" s="10" t="s">
        <v>26519</v>
      </c>
      <c r="H8681" s="25">
        <f>INDEX('Annexe 1 – Données des équipes'!$B$12:$R$114, MATCH(C8681, 'Annexe 1 – Données des équipes'!$B$12:$B$114,0),4)</f>
        <v>20</v>
      </c>
      <c r="I8681" s="25">
        <f>INDEX('Annexe 1 – Données des équipes'!$B$12:$R$114, MATCH(D8681, 'Annexe 1 – Données des équipes'!$B$12:$B$114,0),4)</f>
        <v>60</v>
      </c>
      <c r="J8681" s="25">
        <f t="shared" si="136"/>
        <v>1</v>
      </c>
    </row>
    <row r="8682" spans="2:10">
      <c r="B8682" s="3">
        <v>41527</v>
      </c>
      <c r="C8682" s="10" t="s">
        <v>26520</v>
      </c>
      <c r="D8682" s="10" t="s">
        <v>26521</v>
      </c>
      <c r="E8682" s="25">
        <v>1</v>
      </c>
      <c r="F8682" s="25">
        <v>2</v>
      </c>
      <c r="G8682" s="10" t="s">
        <v>26522</v>
      </c>
      <c r="H8682" s="25">
        <f>INDEX('Annexe 1 – Données des équipes'!$B$12:$R$114, MATCH(C8682, 'Annexe 1 – Données des équipes'!$B$12:$B$114,0),4)</f>
        <v>20</v>
      </c>
      <c r="I8682" s="25">
        <f>INDEX('Annexe 1 – Données des équipes'!$B$12:$R$114, MATCH(D8682, 'Annexe 1 – Données des équipes'!$B$12:$B$114,0),4)</f>
        <v>10</v>
      </c>
      <c r="J8682" s="25">
        <f t="shared" si="136"/>
        <v>1</v>
      </c>
    </row>
    <row r="8683" spans="2:10">
      <c r="B8683" s="3">
        <v>41527</v>
      </c>
      <c r="C8683" s="10" t="s">
        <v>26523</v>
      </c>
      <c r="D8683" s="10" t="s">
        <v>26524</v>
      </c>
      <c r="E8683" s="25">
        <v>3</v>
      </c>
      <c r="F8683" s="25">
        <v>2</v>
      </c>
      <c r="G8683" s="10" t="s">
        <v>26525</v>
      </c>
      <c r="H8683" s="25">
        <f>INDEX('Annexe 1 – Données des équipes'!$B$12:$R$114, MATCH(C8683, 'Annexe 1 – Données des équipes'!$B$12:$B$114,0),4)</f>
        <v>60</v>
      </c>
      <c r="I8683" s="25">
        <f>INDEX('Annexe 1 – Données des équipes'!$B$12:$R$114, MATCH(D8683, 'Annexe 1 – Données des équipes'!$B$12:$B$114,0),4)</f>
        <v>80</v>
      </c>
      <c r="J8683" s="25">
        <f t="shared" si="136"/>
        <v>1</v>
      </c>
    </row>
    <row r="8684" spans="2:10">
      <c r="B8684" s="3">
        <v>41558</v>
      </c>
      <c r="C8684" s="10" t="s">
        <v>26526</v>
      </c>
      <c r="D8684" s="10" t="s">
        <v>26527</v>
      </c>
      <c r="E8684" s="25">
        <v>1</v>
      </c>
      <c r="F8684" s="25">
        <v>2</v>
      </c>
      <c r="G8684" s="10" t="s">
        <v>26528</v>
      </c>
      <c r="H8684" s="25">
        <f>INDEX('Annexe 1 – Données des équipes'!$B$12:$R$114, MATCH(C8684, 'Annexe 1 – Données des équipes'!$B$12:$B$114,0),4)</f>
        <v>40</v>
      </c>
      <c r="I8684" s="25">
        <f>INDEX('Annexe 1 – Données des équipes'!$B$12:$R$114, MATCH(D8684, 'Annexe 1 – Données des équipes'!$B$12:$B$114,0),4)</f>
        <v>80</v>
      </c>
      <c r="J8684" s="25">
        <f t="shared" si="136"/>
        <v>1</v>
      </c>
    </row>
    <row r="8685" spans="2:10">
      <c r="B8685" s="3">
        <v>41558</v>
      </c>
      <c r="C8685" s="10" t="s">
        <v>26529</v>
      </c>
      <c r="D8685" s="10" t="s">
        <v>26530</v>
      </c>
      <c r="E8685" s="25">
        <v>2</v>
      </c>
      <c r="F8685" s="25">
        <v>1</v>
      </c>
      <c r="G8685" s="10" t="s">
        <v>26531</v>
      </c>
      <c r="H8685" s="25">
        <f>INDEX('Annexe 1 – Données des équipes'!$B$12:$R$114, MATCH(C8685, 'Annexe 1 – Données des équipes'!$B$12:$B$114,0),4)</f>
        <v>10</v>
      </c>
      <c r="I8685" s="25">
        <f>INDEX('Annexe 1 – Données des équipes'!$B$12:$R$114, MATCH(D8685, 'Annexe 1 – Données des équipes'!$B$12:$B$114,0),4)</f>
        <v>40</v>
      </c>
      <c r="J8685" s="25">
        <f t="shared" si="136"/>
        <v>1</v>
      </c>
    </row>
    <row r="8686" spans="2:10">
      <c r="B8686" s="3">
        <v>41558</v>
      </c>
      <c r="C8686" s="10" t="s">
        <v>26532</v>
      </c>
      <c r="D8686" s="10" t="s">
        <v>26533</v>
      </c>
      <c r="E8686" s="25">
        <v>1</v>
      </c>
      <c r="F8686" s="25">
        <v>2</v>
      </c>
      <c r="G8686" s="10" t="s">
        <v>26534</v>
      </c>
      <c r="H8686" s="25">
        <f>INDEX('Annexe 1 – Données des équipes'!$B$12:$R$114, MATCH(C8686, 'Annexe 1 – Données des équipes'!$B$12:$B$114,0),4)</f>
        <v>80</v>
      </c>
      <c r="I8686" s="25">
        <f>INDEX('Annexe 1 – Données des équipes'!$B$12:$R$114, MATCH(D8686, 'Annexe 1 – Données des équipes'!$B$12:$B$114,0),4)</f>
        <v>90</v>
      </c>
      <c r="J8686" s="25">
        <f t="shared" si="136"/>
        <v>1</v>
      </c>
    </row>
    <row r="8687" spans="2:10">
      <c r="B8687" s="3">
        <v>41558</v>
      </c>
      <c r="C8687" s="10" t="s">
        <v>26535</v>
      </c>
      <c r="D8687" s="10" t="s">
        <v>26536</v>
      </c>
      <c r="E8687" s="25">
        <v>1</v>
      </c>
      <c r="F8687" s="25">
        <v>0</v>
      </c>
      <c r="G8687" s="10" t="s">
        <v>26537</v>
      </c>
      <c r="H8687" s="25">
        <f>INDEX('Annexe 1 – Données des équipes'!$B$12:$R$114, MATCH(C8687, 'Annexe 1 – Données des équipes'!$B$12:$B$114,0),4)</f>
        <v>70</v>
      </c>
      <c r="I8687" s="25">
        <f>INDEX('Annexe 1 – Données des équipes'!$B$12:$R$114, MATCH(D8687, 'Annexe 1 – Données des équipes'!$B$12:$B$114,0),4)</f>
        <v>80</v>
      </c>
      <c r="J8687" s="25">
        <f t="shared" si="136"/>
        <v>1</v>
      </c>
    </row>
    <row r="8688" spans="2:10">
      <c r="B8688" s="3">
        <v>41558</v>
      </c>
      <c r="C8688" s="10" t="s">
        <v>26538</v>
      </c>
      <c r="D8688" s="10" t="s">
        <v>26539</v>
      </c>
      <c r="E8688" s="25">
        <v>1</v>
      </c>
      <c r="F8688" s="25">
        <v>0</v>
      </c>
      <c r="G8688" s="10" t="s">
        <v>26540</v>
      </c>
      <c r="H8688" s="25">
        <f>INDEX('Annexe 1 – Données des équipes'!$B$12:$R$114, MATCH(C8688, 'Annexe 1 – Données des équipes'!$B$12:$B$114,0),4)</f>
        <v>50</v>
      </c>
      <c r="I8688" s="25">
        <f>INDEX('Annexe 1 – Données des équipes'!$B$12:$R$114, MATCH(D8688, 'Annexe 1 – Données des équipes'!$B$12:$B$114,0),4)</f>
        <v>70</v>
      </c>
      <c r="J8688" s="25">
        <f t="shared" si="136"/>
        <v>1</v>
      </c>
    </row>
    <row r="8689" spans="2:10">
      <c r="B8689" s="3">
        <v>41558</v>
      </c>
      <c r="C8689" s="10" t="s">
        <v>26541</v>
      </c>
      <c r="D8689" s="10" t="s">
        <v>26542</v>
      </c>
      <c r="E8689" s="25">
        <v>1</v>
      </c>
      <c r="F8689" s="25">
        <v>0</v>
      </c>
      <c r="G8689" s="10" t="s">
        <v>26543</v>
      </c>
      <c r="H8689" s="25">
        <f>INDEX('Annexe 1 – Données des équipes'!$B$12:$R$114, MATCH(C8689, 'Annexe 1 – Données des équipes'!$B$12:$B$114,0),4)</f>
        <v>40</v>
      </c>
      <c r="I8689" s="25">
        <f>INDEX('Annexe 1 – Données des équipes'!$B$12:$R$114, MATCH(D8689, 'Annexe 1 – Données des équipes'!$B$12:$B$114,0),4)</f>
        <v>60</v>
      </c>
      <c r="J8689" s="25">
        <f t="shared" si="136"/>
        <v>1</v>
      </c>
    </row>
    <row r="8690" spans="2:10">
      <c r="B8690" s="3">
        <v>41558</v>
      </c>
      <c r="C8690" s="10" t="s">
        <v>26544</v>
      </c>
      <c r="D8690" s="10" t="s">
        <v>26545</v>
      </c>
      <c r="E8690" s="25">
        <v>2</v>
      </c>
      <c r="F8690" s="25">
        <v>1</v>
      </c>
      <c r="G8690" s="10" t="s">
        <v>26546</v>
      </c>
      <c r="H8690" s="25">
        <f>INDEX('Annexe 1 – Données des équipes'!$B$12:$R$114, MATCH(C8690, 'Annexe 1 – Données des équipes'!$B$12:$B$114,0),4)</f>
        <v>80</v>
      </c>
      <c r="I8690" s="25">
        <f>INDEX('Annexe 1 – Données des équipes'!$B$12:$R$114, MATCH(D8690, 'Annexe 1 – Données des équipes'!$B$12:$B$114,0),4)</f>
        <v>50</v>
      </c>
      <c r="J8690" s="25">
        <f t="shared" si="136"/>
        <v>1</v>
      </c>
    </row>
    <row r="8691" spans="2:10">
      <c r="B8691" s="3">
        <v>41558</v>
      </c>
      <c r="C8691" s="10" t="s">
        <v>26547</v>
      </c>
      <c r="D8691" s="10" t="s">
        <v>26548</v>
      </c>
      <c r="E8691" s="25">
        <v>2</v>
      </c>
      <c r="F8691" s="25">
        <v>1</v>
      </c>
      <c r="G8691" s="10" t="s">
        <v>26549</v>
      </c>
      <c r="H8691" s="25">
        <f>INDEX('Annexe 1 – Données des équipes'!$B$12:$R$114, MATCH(C8691, 'Annexe 1 – Données des équipes'!$B$12:$B$114,0),4)</f>
        <v>90</v>
      </c>
      <c r="I8691" s="25">
        <f>INDEX('Annexe 1 – Données des équipes'!$B$12:$R$114, MATCH(D8691, 'Annexe 1 – Données des équipes'!$B$12:$B$114,0),4)</f>
        <v>10</v>
      </c>
      <c r="J8691" s="25">
        <f t="shared" si="136"/>
        <v>1</v>
      </c>
    </row>
    <row r="8692" spans="2:10">
      <c r="B8692" s="3">
        <v>41558</v>
      </c>
      <c r="C8692" s="10" t="s">
        <v>26550</v>
      </c>
      <c r="D8692" s="10" t="s">
        <v>26551</v>
      </c>
      <c r="E8692" s="25">
        <v>2</v>
      </c>
      <c r="F8692" s="25">
        <v>1</v>
      </c>
      <c r="G8692" s="10" t="s">
        <v>26552</v>
      </c>
      <c r="H8692" s="25">
        <f>INDEX('Annexe 1 – Données des équipes'!$B$12:$R$114, MATCH(C8692, 'Annexe 1 – Données des équipes'!$B$12:$B$114,0),4)</f>
        <v>80</v>
      </c>
      <c r="I8692" s="25">
        <f>INDEX('Annexe 1 – Données des équipes'!$B$12:$R$114, MATCH(D8692, 'Annexe 1 – Données des équipes'!$B$12:$B$114,0),4)</f>
        <v>60</v>
      </c>
      <c r="J8692" s="25">
        <f t="shared" si="136"/>
        <v>1</v>
      </c>
    </row>
    <row r="8693" spans="2:10">
      <c r="B8693" s="3">
        <v>41558</v>
      </c>
      <c r="C8693" s="10" t="s">
        <v>26553</v>
      </c>
      <c r="D8693" s="10" t="s">
        <v>26554</v>
      </c>
      <c r="E8693" s="25">
        <v>1</v>
      </c>
      <c r="F8693" s="25">
        <v>0</v>
      </c>
      <c r="G8693" s="10" t="s">
        <v>26555</v>
      </c>
      <c r="H8693" s="25">
        <f>INDEX('Annexe 1 – Données des équipes'!$B$12:$R$114, MATCH(C8693, 'Annexe 1 – Données des équipes'!$B$12:$B$114,0),4)</f>
        <v>60</v>
      </c>
      <c r="I8693" s="25">
        <f>INDEX('Annexe 1 – Données des équipes'!$B$12:$R$114, MATCH(D8693, 'Annexe 1 – Données des équipes'!$B$12:$B$114,0),4)</f>
        <v>80</v>
      </c>
      <c r="J8693" s="25">
        <f t="shared" si="136"/>
        <v>1</v>
      </c>
    </row>
    <row r="8694" spans="2:10">
      <c r="B8694" s="3">
        <v>41558</v>
      </c>
      <c r="C8694" s="10" t="s">
        <v>26556</v>
      </c>
      <c r="D8694" s="10" t="s">
        <v>26557</v>
      </c>
      <c r="E8694" s="25">
        <v>1</v>
      </c>
      <c r="F8694" s="25">
        <v>0</v>
      </c>
      <c r="G8694" s="10" t="s">
        <v>26558</v>
      </c>
      <c r="H8694" s="25">
        <f>INDEX('Annexe 1 – Données des équipes'!$B$12:$R$114, MATCH(C8694, 'Annexe 1 – Données des équipes'!$B$12:$B$114,0),4)</f>
        <v>70</v>
      </c>
      <c r="I8694" s="25">
        <f>INDEX('Annexe 1 – Données des équipes'!$B$12:$R$114, MATCH(D8694, 'Annexe 1 – Données des équipes'!$B$12:$B$114,0),4)</f>
        <v>20</v>
      </c>
      <c r="J8694" s="25">
        <f t="shared" si="136"/>
        <v>1</v>
      </c>
    </row>
    <row r="8695" spans="2:10">
      <c r="B8695" s="3">
        <v>41559</v>
      </c>
      <c r="C8695" s="10" t="s">
        <v>26559</v>
      </c>
      <c r="D8695" s="10" t="s">
        <v>26560</v>
      </c>
      <c r="E8695" s="25">
        <v>3</v>
      </c>
      <c r="F8695" s="25">
        <v>2</v>
      </c>
      <c r="G8695" s="10" t="s">
        <v>26561</v>
      </c>
      <c r="H8695" s="25">
        <f>INDEX('Annexe 1 – Données des équipes'!$B$12:$R$114, MATCH(C8695, 'Annexe 1 – Données des équipes'!$B$12:$B$114,0),4)</f>
        <v>40</v>
      </c>
      <c r="I8695" s="25">
        <f>INDEX('Annexe 1 – Données des équipes'!$B$12:$R$114, MATCH(D8695, 'Annexe 1 – Données des équipes'!$B$12:$B$114,0),4)</f>
        <v>20</v>
      </c>
      <c r="J8695" s="25">
        <f t="shared" si="136"/>
        <v>1</v>
      </c>
    </row>
    <row r="8696" spans="2:10">
      <c r="B8696" s="3">
        <v>41562</v>
      </c>
      <c r="C8696" s="10" t="s">
        <v>26562</v>
      </c>
      <c r="D8696" s="10" t="s">
        <v>26563</v>
      </c>
      <c r="E8696" s="25">
        <v>1</v>
      </c>
      <c r="F8696" s="25">
        <v>0</v>
      </c>
      <c r="G8696" s="10" t="s">
        <v>26564</v>
      </c>
      <c r="H8696" s="25">
        <f>INDEX('Annexe 1 – Données des équipes'!$B$12:$R$114, MATCH(C8696, 'Annexe 1 – Données des équipes'!$B$12:$B$114,0),4)</f>
        <v>10</v>
      </c>
      <c r="I8696" s="25">
        <f>INDEX('Annexe 1 – Données des équipes'!$B$12:$R$114, MATCH(D8696, 'Annexe 1 – Données des équipes'!$B$12:$B$114,0),4)</f>
        <v>50</v>
      </c>
      <c r="J8696" s="25">
        <f t="shared" si="136"/>
        <v>1</v>
      </c>
    </row>
    <row r="8697" spans="2:10">
      <c r="B8697" s="3">
        <v>41562</v>
      </c>
      <c r="C8697" s="10" t="s">
        <v>26565</v>
      </c>
      <c r="D8697" s="10" t="s">
        <v>26566</v>
      </c>
      <c r="E8697" s="25">
        <v>2</v>
      </c>
      <c r="F8697" s="25">
        <v>1</v>
      </c>
      <c r="G8697" s="10" t="s">
        <v>26567</v>
      </c>
      <c r="H8697" s="25">
        <f>INDEX('Annexe 1 – Données des équipes'!$B$12:$R$114, MATCH(C8697, 'Annexe 1 – Données des équipes'!$B$12:$B$114,0),4)</f>
        <v>80</v>
      </c>
      <c r="I8697" s="25">
        <f>INDEX('Annexe 1 – Données des équipes'!$B$12:$R$114, MATCH(D8697, 'Annexe 1 – Données des équipes'!$B$12:$B$114,0),4)</f>
        <v>70</v>
      </c>
      <c r="J8697" s="25">
        <f t="shared" si="136"/>
        <v>1</v>
      </c>
    </row>
    <row r="8698" spans="2:10">
      <c r="B8698" s="3">
        <v>41562</v>
      </c>
      <c r="C8698" s="10" t="s">
        <v>26568</v>
      </c>
      <c r="D8698" s="10" t="s">
        <v>26569</v>
      </c>
      <c r="E8698" s="25">
        <v>2</v>
      </c>
      <c r="F8698" s="25">
        <v>1</v>
      </c>
      <c r="G8698" s="10" t="s">
        <v>26570</v>
      </c>
      <c r="H8698" s="25">
        <f>INDEX('Annexe 1 – Données des équipes'!$B$12:$R$114, MATCH(C8698, 'Annexe 1 – Données des équipes'!$B$12:$B$114,0),4)</f>
        <v>60</v>
      </c>
      <c r="I8698" s="25">
        <f>INDEX('Annexe 1 – Données des équipes'!$B$12:$R$114, MATCH(D8698, 'Annexe 1 – Données des équipes'!$B$12:$B$114,0),4)</f>
        <v>80</v>
      </c>
      <c r="J8698" s="25">
        <f t="shared" si="136"/>
        <v>1</v>
      </c>
    </row>
    <row r="8699" spans="2:10">
      <c r="B8699" s="3">
        <v>41562</v>
      </c>
      <c r="C8699" s="10" t="s">
        <v>26571</v>
      </c>
      <c r="D8699" s="10" t="s">
        <v>26572</v>
      </c>
      <c r="E8699" s="25">
        <v>1</v>
      </c>
      <c r="F8699" s="25">
        <v>2</v>
      </c>
      <c r="G8699" s="10" t="s">
        <v>26573</v>
      </c>
      <c r="H8699" s="25">
        <f>INDEX('Annexe 1 – Données des équipes'!$B$12:$R$114, MATCH(C8699, 'Annexe 1 – Données des équipes'!$B$12:$B$114,0),4)</f>
        <v>70</v>
      </c>
      <c r="I8699" s="25">
        <f>INDEX('Annexe 1 – Données des équipes'!$B$12:$R$114, MATCH(D8699, 'Annexe 1 – Données des équipes'!$B$12:$B$114,0),4)</f>
        <v>90</v>
      </c>
      <c r="J8699" s="25">
        <f t="shared" si="136"/>
        <v>1</v>
      </c>
    </row>
    <row r="8700" spans="2:10">
      <c r="B8700" s="3">
        <v>41562</v>
      </c>
      <c r="C8700" s="10" t="s">
        <v>26574</v>
      </c>
      <c r="D8700" s="10" t="s">
        <v>26575</v>
      </c>
      <c r="E8700" s="25">
        <v>1</v>
      </c>
      <c r="F8700" s="25">
        <v>0</v>
      </c>
      <c r="G8700" s="10" t="s">
        <v>26576</v>
      </c>
      <c r="H8700" s="25">
        <f>INDEX('Annexe 1 – Données des équipes'!$B$12:$R$114, MATCH(C8700, 'Annexe 1 – Données des équipes'!$B$12:$B$114,0),4)</f>
        <v>80</v>
      </c>
      <c r="I8700" s="25">
        <f>INDEX('Annexe 1 – Données des équipes'!$B$12:$R$114, MATCH(D8700, 'Annexe 1 – Données des équipes'!$B$12:$B$114,0),4)</f>
        <v>40</v>
      </c>
      <c r="J8700" s="25">
        <f t="shared" si="136"/>
        <v>1</v>
      </c>
    </row>
    <row r="8701" spans="2:10">
      <c r="B8701" s="3">
        <v>41562</v>
      </c>
      <c r="C8701" s="10" t="s">
        <v>26577</v>
      </c>
      <c r="D8701" s="10" t="s">
        <v>26578</v>
      </c>
      <c r="E8701" s="25">
        <v>3</v>
      </c>
      <c r="F8701" s="25">
        <v>2</v>
      </c>
      <c r="G8701" s="10" t="s">
        <v>26579</v>
      </c>
      <c r="H8701" s="25">
        <f>INDEX('Annexe 1 – Données des équipes'!$B$12:$R$114, MATCH(C8701, 'Annexe 1 – Données des équipes'!$B$12:$B$114,0),4)</f>
        <v>80</v>
      </c>
      <c r="I8701" s="25">
        <f>INDEX('Annexe 1 – Données des équipes'!$B$12:$R$114, MATCH(D8701, 'Annexe 1 – Données des équipes'!$B$12:$B$114,0),4)</f>
        <v>90</v>
      </c>
      <c r="J8701" s="25">
        <f t="shared" si="136"/>
        <v>1</v>
      </c>
    </row>
    <row r="8702" spans="2:10">
      <c r="B8702" s="3">
        <v>41575</v>
      </c>
      <c r="C8702" s="10" t="s">
        <v>26580</v>
      </c>
      <c r="D8702" s="10" t="s">
        <v>26581</v>
      </c>
      <c r="E8702" s="25">
        <v>1</v>
      </c>
      <c r="F8702" s="25">
        <v>0</v>
      </c>
      <c r="G8702" s="10" t="s">
        <v>26582</v>
      </c>
      <c r="H8702" s="25">
        <f>INDEX('Annexe 1 – Données des équipes'!$B$12:$R$114, MATCH(C8702, 'Annexe 1 – Données des équipes'!$B$12:$B$114,0),4)</f>
        <v>10</v>
      </c>
      <c r="I8702" s="25">
        <f>INDEX('Annexe 1 – Données des équipes'!$B$12:$R$114, MATCH(D8702, 'Annexe 1 – Données des équipes'!$B$12:$B$114,0),4)</f>
        <v>50</v>
      </c>
      <c r="J8702" s="25">
        <f t="shared" si="136"/>
        <v>1</v>
      </c>
    </row>
    <row r="8703" spans="2:10">
      <c r="B8703" s="3">
        <v>41584</v>
      </c>
      <c r="C8703" s="10" t="s">
        <v>26583</v>
      </c>
      <c r="D8703" s="10" t="s">
        <v>26584</v>
      </c>
      <c r="E8703" s="25">
        <v>1</v>
      </c>
      <c r="F8703" s="25">
        <v>0</v>
      </c>
      <c r="G8703" s="10" t="s">
        <v>26585</v>
      </c>
      <c r="H8703" s="25">
        <f>INDEX('Annexe 1 – Données des équipes'!$B$12:$R$114, MATCH(C8703, 'Annexe 1 – Données des équipes'!$B$12:$B$114,0),4)</f>
        <v>10</v>
      </c>
      <c r="I8703" s="25">
        <f>INDEX('Annexe 1 – Données des équipes'!$B$12:$R$114, MATCH(D8703, 'Annexe 1 – Données des équipes'!$B$12:$B$114,0),4)</f>
        <v>10</v>
      </c>
      <c r="J8703" s="25">
        <f t="shared" si="136"/>
        <v>1</v>
      </c>
    </row>
    <row r="8704" spans="2:10">
      <c r="B8704" s="3">
        <v>41593</v>
      </c>
      <c r="C8704" s="10" t="s">
        <v>26586</v>
      </c>
      <c r="D8704" s="10" t="s">
        <v>26587</v>
      </c>
      <c r="E8704" s="25">
        <v>2</v>
      </c>
      <c r="F8704" s="25">
        <v>1</v>
      </c>
      <c r="G8704" s="10" t="s">
        <v>26588</v>
      </c>
      <c r="H8704" s="25">
        <f>INDEX('Annexe 1 – Données des équipes'!$B$12:$R$114, MATCH(C8704, 'Annexe 1 – Données des équipes'!$B$12:$B$114,0),4)</f>
        <v>80</v>
      </c>
      <c r="I8704" s="25">
        <f>INDEX('Annexe 1 – Données des équipes'!$B$12:$R$114, MATCH(D8704, 'Annexe 1 – Données des équipes'!$B$12:$B$114,0),4)</f>
        <v>30</v>
      </c>
      <c r="J8704" s="25">
        <f t="shared" si="136"/>
        <v>1</v>
      </c>
    </row>
    <row r="8705" spans="2:10">
      <c r="B8705" s="3">
        <v>41593</v>
      </c>
      <c r="C8705" s="10" t="s">
        <v>26589</v>
      </c>
      <c r="D8705" s="10" t="s">
        <v>26590</v>
      </c>
      <c r="E8705" s="25">
        <v>2</v>
      </c>
      <c r="F8705" s="25">
        <v>1</v>
      </c>
      <c r="G8705" s="10" t="s">
        <v>26591</v>
      </c>
      <c r="H8705" s="25">
        <f>INDEX('Annexe 1 – Données des équipes'!$B$12:$R$114, MATCH(C8705, 'Annexe 1 – Données des équipes'!$B$12:$B$114,0),4)</f>
        <v>70</v>
      </c>
      <c r="I8705" s="25">
        <f>INDEX('Annexe 1 – Données des équipes'!$B$12:$R$114, MATCH(D8705, 'Annexe 1 – Données des équipes'!$B$12:$B$114,0),4)</f>
        <v>80</v>
      </c>
      <c r="J8705" s="25">
        <f t="shared" si="136"/>
        <v>1</v>
      </c>
    </row>
    <row r="8706" spans="2:10">
      <c r="B8706" s="3">
        <v>41593</v>
      </c>
      <c r="C8706" s="10" t="s">
        <v>26592</v>
      </c>
      <c r="D8706" s="10" t="s">
        <v>26593</v>
      </c>
      <c r="E8706" s="25">
        <v>1</v>
      </c>
      <c r="F8706" s="25">
        <v>0</v>
      </c>
      <c r="G8706" s="10" t="s">
        <v>26594</v>
      </c>
      <c r="H8706" s="25">
        <f>INDEX('Annexe 1 – Données des équipes'!$B$12:$R$114, MATCH(C8706, 'Annexe 1 – Données des équipes'!$B$12:$B$114,0),4)</f>
        <v>90</v>
      </c>
      <c r="I8706" s="25">
        <f>INDEX('Annexe 1 – Données des équipes'!$B$12:$R$114, MATCH(D8706, 'Annexe 1 – Données des équipes'!$B$12:$B$114,0),4)</f>
        <v>80</v>
      </c>
      <c r="J8706" s="25">
        <f t="shared" si="136"/>
        <v>1</v>
      </c>
    </row>
    <row r="8707" spans="2:10">
      <c r="B8707" s="3">
        <v>41593</v>
      </c>
      <c r="C8707" s="10" t="s">
        <v>26595</v>
      </c>
      <c r="D8707" s="10" t="s">
        <v>26596</v>
      </c>
      <c r="E8707" s="25">
        <v>2</v>
      </c>
      <c r="F8707" s="25">
        <v>1</v>
      </c>
      <c r="G8707" s="10" t="s">
        <v>26597</v>
      </c>
      <c r="H8707" s="25">
        <f>INDEX('Annexe 1 – Données des équipes'!$B$12:$R$114, MATCH(C8707, 'Annexe 1 – Données des équipes'!$B$12:$B$114,0),4)</f>
        <v>30</v>
      </c>
      <c r="I8707" s="25">
        <f>INDEX('Annexe 1 – Données des équipes'!$B$12:$R$114, MATCH(D8707, 'Annexe 1 – Données des équipes'!$B$12:$B$114,0),4)</f>
        <v>30</v>
      </c>
      <c r="J8707" s="25">
        <f t="shared" si="136"/>
        <v>1</v>
      </c>
    </row>
    <row r="8708" spans="2:10">
      <c r="B8708" s="3">
        <v>41593</v>
      </c>
      <c r="C8708" s="10" t="s">
        <v>26598</v>
      </c>
      <c r="D8708" s="10" t="s">
        <v>26599</v>
      </c>
      <c r="E8708" s="25">
        <v>1</v>
      </c>
      <c r="F8708" s="25">
        <v>0</v>
      </c>
      <c r="G8708" s="10" t="s">
        <v>26600</v>
      </c>
      <c r="H8708" s="25">
        <f>INDEX('Annexe 1 – Données des équipes'!$B$12:$R$114, MATCH(C8708, 'Annexe 1 – Données des équipes'!$B$12:$B$114,0),4)</f>
        <v>60</v>
      </c>
      <c r="I8708" s="25">
        <f>INDEX('Annexe 1 – Données des équipes'!$B$12:$R$114, MATCH(D8708, 'Annexe 1 – Données des équipes'!$B$12:$B$114,0),4)</f>
        <v>50</v>
      </c>
      <c r="J8708" s="25">
        <f t="shared" si="136"/>
        <v>1</v>
      </c>
    </row>
    <row r="8709" spans="2:10">
      <c r="B8709" s="3">
        <v>41597</v>
      </c>
      <c r="C8709" s="10" t="s">
        <v>26601</v>
      </c>
      <c r="D8709" s="10" t="s">
        <v>26602</v>
      </c>
      <c r="E8709" s="25">
        <v>1</v>
      </c>
      <c r="F8709" s="25">
        <v>0</v>
      </c>
      <c r="G8709" s="10" t="s">
        <v>26603</v>
      </c>
      <c r="H8709" s="25">
        <f>INDEX('Annexe 1 – Données des équipes'!$B$12:$R$114, MATCH(C8709, 'Annexe 1 – Données des équipes'!$B$12:$B$114,0),4)</f>
        <v>20</v>
      </c>
      <c r="I8709" s="25">
        <f>INDEX('Annexe 1 – Données des équipes'!$B$12:$R$114, MATCH(D8709, 'Annexe 1 – Données des équipes'!$B$12:$B$114,0),4)</f>
        <v>40</v>
      </c>
      <c r="J8709" s="25">
        <f t="shared" si="136"/>
        <v>1</v>
      </c>
    </row>
    <row r="8710" spans="2:10">
      <c r="B8710" s="3">
        <v>41597</v>
      </c>
      <c r="C8710" s="10" t="s">
        <v>26604</v>
      </c>
      <c r="D8710" s="10" t="s">
        <v>26605</v>
      </c>
      <c r="E8710" s="25">
        <v>1</v>
      </c>
      <c r="F8710" s="25">
        <v>0</v>
      </c>
      <c r="G8710" s="10" t="s">
        <v>26606</v>
      </c>
      <c r="H8710" s="25">
        <f>INDEX('Annexe 1 – Données des équipes'!$B$12:$R$114, MATCH(C8710, 'Annexe 1 – Données des équipes'!$B$12:$B$114,0),4)</f>
        <v>60</v>
      </c>
      <c r="I8710" s="25">
        <f>INDEX('Annexe 1 – Données des équipes'!$B$12:$R$114, MATCH(D8710, 'Annexe 1 – Données des équipes'!$B$12:$B$114,0),4)</f>
        <v>60</v>
      </c>
      <c r="J8710" s="25">
        <f t="shared" si="136"/>
        <v>1</v>
      </c>
    </row>
    <row r="8711" spans="2:10">
      <c r="B8711" s="3">
        <v>41597</v>
      </c>
      <c r="C8711" s="10" t="s">
        <v>26607</v>
      </c>
      <c r="D8711" s="10" t="s">
        <v>26608</v>
      </c>
      <c r="E8711" s="25">
        <v>2</v>
      </c>
      <c r="F8711" s="25">
        <v>3</v>
      </c>
      <c r="G8711" s="10" t="s">
        <v>26609</v>
      </c>
      <c r="H8711" s="25">
        <f>INDEX('Annexe 1 – Données des équipes'!$B$12:$R$114, MATCH(C8711, 'Annexe 1 – Données des équipes'!$B$12:$B$114,0),4)</f>
        <v>90</v>
      </c>
      <c r="I8711" s="25">
        <f>INDEX('Annexe 1 – Données des équipes'!$B$12:$R$114, MATCH(D8711, 'Annexe 1 – Données des équipes'!$B$12:$B$114,0),4)</f>
        <v>50</v>
      </c>
      <c r="J8711" s="25">
        <f t="shared" si="136"/>
        <v>1</v>
      </c>
    </row>
    <row r="8712" spans="2:10">
      <c r="B8712" s="3">
        <v>41597</v>
      </c>
      <c r="C8712" s="10" t="s">
        <v>26610</v>
      </c>
      <c r="D8712" s="10" t="s">
        <v>26611</v>
      </c>
      <c r="E8712" s="25">
        <v>2</v>
      </c>
      <c r="F8712" s="25">
        <v>1</v>
      </c>
      <c r="G8712" s="10" t="s">
        <v>26612</v>
      </c>
      <c r="H8712" s="25">
        <f>INDEX('Annexe 1 – Données des équipes'!$B$12:$R$114, MATCH(C8712, 'Annexe 1 – Données des équipes'!$B$12:$B$114,0),4)</f>
        <v>90</v>
      </c>
      <c r="I8712" s="25">
        <f>INDEX('Annexe 1 – Données des équipes'!$B$12:$R$114, MATCH(D8712, 'Annexe 1 – Données des équipes'!$B$12:$B$114,0),4)</f>
        <v>80</v>
      </c>
      <c r="J8712" s="25">
        <f t="shared" si="136"/>
        <v>1</v>
      </c>
    </row>
    <row r="8713" spans="2:10">
      <c r="B8713" s="3">
        <v>41597</v>
      </c>
      <c r="C8713" s="10" t="s">
        <v>26613</v>
      </c>
      <c r="D8713" s="10" t="s">
        <v>26614</v>
      </c>
      <c r="E8713" s="25">
        <v>2</v>
      </c>
      <c r="F8713" s="25">
        <v>1</v>
      </c>
      <c r="G8713" s="10" t="s">
        <v>26615</v>
      </c>
      <c r="H8713" s="25">
        <f>INDEX('Annexe 1 – Données des équipes'!$B$12:$R$114, MATCH(C8713, 'Annexe 1 – Données des équipes'!$B$12:$B$114,0),4)</f>
        <v>50</v>
      </c>
      <c r="I8713" s="25">
        <f>INDEX('Annexe 1 – Données des équipes'!$B$12:$R$114, MATCH(D8713, 'Annexe 1 – Données des équipes'!$B$12:$B$114,0),4)</f>
        <v>40</v>
      </c>
      <c r="J8713" s="25">
        <f t="shared" si="136"/>
        <v>1</v>
      </c>
    </row>
    <row r="8714" spans="2:10">
      <c r="B8714" s="3">
        <v>41597</v>
      </c>
      <c r="C8714" s="10" t="s">
        <v>26616</v>
      </c>
      <c r="D8714" s="10" t="s">
        <v>26617</v>
      </c>
      <c r="E8714" s="25">
        <v>0</v>
      </c>
      <c r="F8714" s="25">
        <v>1</v>
      </c>
      <c r="G8714" s="10" t="s">
        <v>26618</v>
      </c>
      <c r="H8714" s="25">
        <f>INDEX('Annexe 1 – Données des équipes'!$B$12:$R$114, MATCH(C8714, 'Annexe 1 – Données des équipes'!$B$12:$B$114,0),4)</f>
        <v>90</v>
      </c>
      <c r="I8714" s="25">
        <f>INDEX('Annexe 1 – Données des équipes'!$B$12:$R$114, MATCH(D8714, 'Annexe 1 – Données des équipes'!$B$12:$B$114,0),4)</f>
        <v>90</v>
      </c>
      <c r="J8714" s="25">
        <f t="shared" si="136"/>
        <v>1</v>
      </c>
    </row>
    <row r="8715" spans="2:10">
      <c r="B8715" s="3">
        <v>41597</v>
      </c>
      <c r="C8715" s="10" t="s">
        <v>26619</v>
      </c>
      <c r="D8715" s="10" t="s">
        <v>26620</v>
      </c>
      <c r="E8715" s="25">
        <v>0</v>
      </c>
      <c r="F8715" s="25">
        <v>1</v>
      </c>
      <c r="G8715" s="10" t="s">
        <v>26621</v>
      </c>
      <c r="H8715" s="25">
        <f>INDEX('Annexe 1 – Données des équipes'!$B$12:$R$114, MATCH(C8715, 'Annexe 1 – Données des équipes'!$B$12:$B$114,0),4)</f>
        <v>30</v>
      </c>
      <c r="I8715" s="25">
        <f>INDEX('Annexe 1 – Données des équipes'!$B$12:$R$114, MATCH(D8715, 'Annexe 1 – Données des équipes'!$B$12:$B$114,0),4)</f>
        <v>60</v>
      </c>
      <c r="J8715" s="25">
        <f t="shared" si="136"/>
        <v>1</v>
      </c>
    </row>
    <row r="8716" spans="2:10">
      <c r="B8716" s="3">
        <v>41597</v>
      </c>
      <c r="C8716" s="10" t="s">
        <v>26622</v>
      </c>
      <c r="D8716" s="10" t="s">
        <v>26623</v>
      </c>
      <c r="E8716" s="25">
        <v>2</v>
      </c>
      <c r="F8716" s="25">
        <v>1</v>
      </c>
      <c r="G8716" s="10" t="s">
        <v>26624</v>
      </c>
      <c r="H8716" s="25">
        <f>INDEX('Annexe 1 – Données des équipes'!$B$12:$R$114, MATCH(C8716, 'Annexe 1 – Données des équipes'!$B$12:$B$114,0),4)</f>
        <v>50</v>
      </c>
      <c r="I8716" s="25">
        <f>INDEX('Annexe 1 – Données des équipes'!$B$12:$R$114, MATCH(D8716, 'Annexe 1 – Données des équipes'!$B$12:$B$114,0),4)</f>
        <v>70</v>
      </c>
      <c r="J8716" s="25">
        <f t="shared" si="136"/>
        <v>1</v>
      </c>
    </row>
    <row r="8717" spans="2:10">
      <c r="B8717" s="3">
        <v>41597</v>
      </c>
      <c r="C8717" s="10" t="s">
        <v>26625</v>
      </c>
      <c r="D8717" s="10" t="s">
        <v>26626</v>
      </c>
      <c r="E8717" s="25">
        <v>1</v>
      </c>
      <c r="F8717" s="25">
        <v>0</v>
      </c>
      <c r="G8717" s="10" t="s">
        <v>26627</v>
      </c>
      <c r="H8717" s="25">
        <f>INDEX('Annexe 1 – Données des équipes'!$B$12:$R$114, MATCH(C8717, 'Annexe 1 – Données des équipes'!$B$12:$B$114,0),4)</f>
        <v>40</v>
      </c>
      <c r="I8717" s="25">
        <f>INDEX('Annexe 1 – Données des équipes'!$B$12:$R$114, MATCH(D8717, 'Annexe 1 – Données des équipes'!$B$12:$B$114,0),4)</f>
        <v>20</v>
      </c>
      <c r="J8717" s="25">
        <f t="shared" si="136"/>
        <v>1</v>
      </c>
    </row>
    <row r="8718" spans="2:10">
      <c r="B8718" s="3">
        <v>41597</v>
      </c>
      <c r="C8718" s="10" t="s">
        <v>26628</v>
      </c>
      <c r="D8718" s="10" t="s">
        <v>26629</v>
      </c>
      <c r="E8718" s="25">
        <v>1</v>
      </c>
      <c r="F8718" s="25">
        <v>0</v>
      </c>
      <c r="G8718" s="10" t="s">
        <v>26630</v>
      </c>
      <c r="H8718" s="25">
        <f>INDEX('Annexe 1 – Données des équipes'!$B$12:$R$114, MATCH(C8718, 'Annexe 1 – Données des équipes'!$B$12:$B$114,0),4)</f>
        <v>20</v>
      </c>
      <c r="I8718" s="25">
        <f>INDEX('Annexe 1 – Données des équipes'!$B$12:$R$114, MATCH(D8718, 'Annexe 1 – Données des équipes'!$B$12:$B$114,0),4)</f>
        <v>90</v>
      </c>
      <c r="J8718" s="25">
        <f t="shared" si="136"/>
        <v>1</v>
      </c>
    </row>
    <row r="8719" spans="2:10">
      <c r="B8719" s="3">
        <v>41597</v>
      </c>
      <c r="C8719" s="10" t="s">
        <v>26631</v>
      </c>
      <c r="D8719" s="10" t="s">
        <v>26632</v>
      </c>
      <c r="E8719" s="25">
        <v>2</v>
      </c>
      <c r="F8719" s="25">
        <v>3</v>
      </c>
      <c r="G8719" s="10" t="s">
        <v>26633</v>
      </c>
      <c r="H8719" s="25">
        <f>INDEX('Annexe 1 – Données des équipes'!$B$12:$R$114, MATCH(C8719, 'Annexe 1 – Données des équipes'!$B$12:$B$114,0),4)</f>
        <v>80</v>
      </c>
      <c r="I8719" s="25">
        <f>INDEX('Annexe 1 – Données des équipes'!$B$12:$R$114, MATCH(D8719, 'Annexe 1 – Données des équipes'!$B$12:$B$114,0),4)</f>
        <v>90</v>
      </c>
      <c r="J8719" s="25">
        <f t="shared" si="136"/>
        <v>1</v>
      </c>
    </row>
    <row r="8720" spans="2:10">
      <c r="B8720" s="3">
        <v>41597</v>
      </c>
      <c r="C8720" s="10" t="s">
        <v>26634</v>
      </c>
      <c r="D8720" s="10" t="s">
        <v>26635</v>
      </c>
      <c r="E8720" s="25">
        <v>0</v>
      </c>
      <c r="F8720" s="25">
        <v>1</v>
      </c>
      <c r="G8720" s="10" t="s">
        <v>26636</v>
      </c>
      <c r="H8720" s="25">
        <f>INDEX('Annexe 1 – Données des équipes'!$B$12:$R$114, MATCH(C8720, 'Annexe 1 – Données des équipes'!$B$12:$B$114,0),4)</f>
        <v>30</v>
      </c>
      <c r="I8720" s="25">
        <f>INDEX('Annexe 1 – Données des équipes'!$B$12:$R$114, MATCH(D8720, 'Annexe 1 – Données des équipes'!$B$12:$B$114,0),4)</f>
        <v>20</v>
      </c>
      <c r="J8720" s="25">
        <f t="shared" si="136"/>
        <v>1</v>
      </c>
    </row>
    <row r="8721" spans="2:10">
      <c r="B8721" s="3">
        <v>41597</v>
      </c>
      <c r="C8721" s="10" t="s">
        <v>26637</v>
      </c>
      <c r="D8721" s="10" t="s">
        <v>26638</v>
      </c>
      <c r="E8721" s="25">
        <v>2</v>
      </c>
      <c r="F8721" s="25">
        <v>1</v>
      </c>
      <c r="G8721" s="10" t="s">
        <v>26639</v>
      </c>
      <c r="H8721" s="25">
        <f>INDEX('Annexe 1 – Données des équipes'!$B$12:$R$114, MATCH(C8721, 'Annexe 1 – Données des équipes'!$B$12:$B$114,0),4)</f>
        <v>60</v>
      </c>
      <c r="I8721" s="25">
        <f>INDEX('Annexe 1 – Données des équipes'!$B$12:$R$114, MATCH(D8721, 'Annexe 1 – Données des équipes'!$B$12:$B$114,0),4)</f>
        <v>10</v>
      </c>
      <c r="J8721" s="25">
        <f t="shared" si="136"/>
        <v>1</v>
      </c>
    </row>
    <row r="8722" spans="2:10">
      <c r="B8722" s="3">
        <v>41622</v>
      </c>
      <c r="C8722" s="10" t="s">
        <v>26640</v>
      </c>
      <c r="D8722" s="10" t="s">
        <v>26641</v>
      </c>
      <c r="E8722" s="25">
        <v>1</v>
      </c>
      <c r="F8722" s="25">
        <v>0</v>
      </c>
      <c r="G8722" s="10" t="s">
        <v>26642</v>
      </c>
      <c r="H8722" s="25">
        <f>INDEX('Annexe 1 – Données des équipes'!$B$12:$R$114, MATCH(C8722, 'Annexe 1 – Données des équipes'!$B$12:$B$114,0),4)</f>
        <v>10</v>
      </c>
      <c r="I8722" s="25">
        <f>INDEX('Annexe 1 – Données des équipes'!$B$12:$R$114, MATCH(D8722, 'Annexe 1 – Données des équipes'!$B$12:$B$114,0),4)</f>
        <v>20</v>
      </c>
      <c r="J8722" s="25">
        <f t="shared" ref="J8722:J8785" si="137">ABS(F8722-E8722)</f>
        <v>1</v>
      </c>
    </row>
    <row r="8723" spans="2:10">
      <c r="B8723" s="3">
        <v>41640</v>
      </c>
      <c r="C8723" s="10" t="s">
        <v>26643</v>
      </c>
      <c r="D8723" s="10" t="s">
        <v>26644</v>
      </c>
      <c r="E8723" s="25">
        <v>1</v>
      </c>
      <c r="F8723" s="25">
        <v>2</v>
      </c>
      <c r="G8723" s="10" t="s">
        <v>26645</v>
      </c>
      <c r="H8723" s="25">
        <f>INDEX('Annexe 1 – Données des équipes'!$B$12:$R$114, MATCH(C8723, 'Annexe 1 – Données des équipes'!$B$12:$B$114,0),4)</f>
        <v>0</v>
      </c>
      <c r="I8723" s="25">
        <f>INDEX('Annexe 1 – Données des équipes'!$B$12:$R$114, MATCH(D8723, 'Annexe 1 – Données des équipes'!$B$12:$B$114,0),4)</f>
        <v>10</v>
      </c>
      <c r="J8723" s="25">
        <f t="shared" si="137"/>
        <v>1</v>
      </c>
    </row>
    <row r="8724" spans="2:10">
      <c r="B8724" s="3">
        <v>41650</v>
      </c>
      <c r="C8724" s="10" t="s">
        <v>26646</v>
      </c>
      <c r="D8724" s="10" t="s">
        <v>26647</v>
      </c>
      <c r="E8724" s="25">
        <v>2</v>
      </c>
      <c r="F8724" s="25">
        <v>1</v>
      </c>
      <c r="G8724" s="10" t="s">
        <v>26648</v>
      </c>
      <c r="H8724" s="25">
        <f>INDEX('Annexe 1 – Données des équipes'!$B$12:$R$114, MATCH(C8724, 'Annexe 1 – Données des équipes'!$B$12:$B$114,0),4)</f>
        <v>20</v>
      </c>
      <c r="I8724" s="25">
        <f>INDEX('Annexe 1 – Données des équipes'!$B$12:$R$114, MATCH(D8724, 'Annexe 1 – Données des équipes'!$B$12:$B$114,0),4)</f>
        <v>50</v>
      </c>
      <c r="J8724" s="25">
        <f t="shared" si="137"/>
        <v>1</v>
      </c>
    </row>
    <row r="8725" spans="2:10">
      <c r="B8725" s="3">
        <v>41651</v>
      </c>
      <c r="C8725" s="10" t="s">
        <v>26649</v>
      </c>
      <c r="D8725" s="10" t="s">
        <v>26650</v>
      </c>
      <c r="E8725" s="25">
        <v>2</v>
      </c>
      <c r="F8725" s="25">
        <v>1</v>
      </c>
      <c r="G8725" s="10" t="s">
        <v>26651</v>
      </c>
      <c r="H8725" s="25">
        <f>INDEX('Annexe 1 – Données des équipes'!$B$12:$R$114, MATCH(C8725, 'Annexe 1 – Données des équipes'!$B$12:$B$114,0),4)</f>
        <v>0</v>
      </c>
      <c r="I8725" s="25">
        <f>INDEX('Annexe 1 – Données des équipes'!$B$12:$R$114, MATCH(D8725, 'Annexe 1 – Données des équipes'!$B$12:$B$114,0),4)</f>
        <v>40</v>
      </c>
      <c r="J8725" s="25">
        <f t="shared" si="137"/>
        <v>1</v>
      </c>
    </row>
    <row r="8726" spans="2:10">
      <c r="B8726" s="3">
        <v>41659</v>
      </c>
      <c r="C8726" s="10" t="s">
        <v>26652</v>
      </c>
      <c r="D8726" s="10" t="s">
        <v>26653</v>
      </c>
      <c r="E8726" s="25">
        <v>0</v>
      </c>
      <c r="F8726" s="25">
        <v>1</v>
      </c>
      <c r="G8726" s="10" t="s">
        <v>26654</v>
      </c>
      <c r="H8726" s="25">
        <f>INDEX('Annexe 1 – Données des équipes'!$B$12:$R$114, MATCH(C8726, 'Annexe 1 – Données des équipes'!$B$12:$B$114,0),4)</f>
        <v>40</v>
      </c>
      <c r="I8726" s="25">
        <f>INDEX('Annexe 1 – Données des équipes'!$B$12:$R$114, MATCH(D8726, 'Annexe 1 – Données des équipes'!$B$12:$B$114,0),4)</f>
        <v>10</v>
      </c>
      <c r="J8726" s="25">
        <f t="shared" si="137"/>
        <v>1</v>
      </c>
    </row>
    <row r="8727" spans="2:10">
      <c r="B8727" s="3">
        <v>41664</v>
      </c>
      <c r="C8727" s="10" t="s">
        <v>26655</v>
      </c>
      <c r="D8727" s="10" t="s">
        <v>26656</v>
      </c>
      <c r="E8727" s="25">
        <v>0</v>
      </c>
      <c r="F8727" s="25">
        <v>1</v>
      </c>
      <c r="G8727" s="10" t="s">
        <v>26657</v>
      </c>
      <c r="H8727" s="25">
        <f>INDEX('Annexe 1 – Données des équipes'!$B$12:$R$114, MATCH(C8727, 'Annexe 1 – Données des équipes'!$B$12:$B$114,0),4)</f>
        <v>60</v>
      </c>
      <c r="I8727" s="25">
        <f>INDEX('Annexe 1 – Données des équipes'!$B$12:$R$114, MATCH(D8727, 'Annexe 1 – Données des équipes'!$B$12:$B$114,0),4)</f>
        <v>70</v>
      </c>
      <c r="J8727" s="25">
        <f t="shared" si="137"/>
        <v>1</v>
      </c>
    </row>
    <row r="8728" spans="2:10">
      <c r="B8728" s="3">
        <v>41664</v>
      </c>
      <c r="C8728" s="10" t="s">
        <v>26658</v>
      </c>
      <c r="D8728" s="10" t="s">
        <v>26659</v>
      </c>
      <c r="E8728" s="25">
        <v>1</v>
      </c>
      <c r="F8728" s="25">
        <v>2</v>
      </c>
      <c r="G8728" s="10" t="s">
        <v>26660</v>
      </c>
      <c r="H8728" s="25">
        <f>INDEX('Annexe 1 – Données des équipes'!$B$12:$R$114, MATCH(C8728, 'Annexe 1 – Données des équipes'!$B$12:$B$114,0),4)</f>
        <v>20</v>
      </c>
      <c r="I8728" s="25">
        <f>INDEX('Annexe 1 – Données des équipes'!$B$12:$R$114, MATCH(D8728, 'Annexe 1 – Données des équipes'!$B$12:$B$114,0),4)</f>
        <v>10</v>
      </c>
      <c r="J8728" s="25">
        <f t="shared" si="137"/>
        <v>1</v>
      </c>
    </row>
    <row r="8729" spans="2:10">
      <c r="B8729" s="3">
        <v>41664</v>
      </c>
      <c r="C8729" s="10" t="s">
        <v>26661</v>
      </c>
      <c r="D8729" s="10" t="s">
        <v>26662</v>
      </c>
      <c r="E8729" s="25">
        <v>3</v>
      </c>
      <c r="F8729" s="25">
        <v>4</v>
      </c>
      <c r="G8729" s="10" t="s">
        <v>26663</v>
      </c>
      <c r="H8729" s="25">
        <f>INDEX('Annexe 1 – Données des équipes'!$B$12:$R$114, MATCH(C8729, 'Annexe 1 – Données des équipes'!$B$12:$B$114,0),4)</f>
        <v>50</v>
      </c>
      <c r="I8729" s="25">
        <f>INDEX('Annexe 1 – Données des équipes'!$B$12:$R$114, MATCH(D8729, 'Annexe 1 – Données des équipes'!$B$12:$B$114,0),4)</f>
        <v>50</v>
      </c>
      <c r="J8729" s="25">
        <f t="shared" si="137"/>
        <v>1</v>
      </c>
    </row>
    <row r="8730" spans="2:10">
      <c r="B8730" s="3">
        <v>41671</v>
      </c>
      <c r="C8730" s="10" t="s">
        <v>26664</v>
      </c>
      <c r="D8730" s="10" t="s">
        <v>26665</v>
      </c>
      <c r="E8730" s="25">
        <v>0</v>
      </c>
      <c r="F8730" s="25">
        <v>1</v>
      </c>
      <c r="G8730" s="10" t="s">
        <v>26666</v>
      </c>
      <c r="H8730" s="25">
        <f>INDEX('Annexe 1 – Données des équipes'!$B$12:$R$114, MATCH(C8730, 'Annexe 1 – Données des équipes'!$B$12:$B$114,0),4)</f>
        <v>10</v>
      </c>
      <c r="I8730" s="25">
        <f>INDEX('Annexe 1 – Données des équipes'!$B$12:$R$114, MATCH(D8730, 'Annexe 1 – Données des équipes'!$B$12:$B$114,0),4)</f>
        <v>50</v>
      </c>
      <c r="J8730" s="25">
        <f t="shared" si="137"/>
        <v>1</v>
      </c>
    </row>
    <row r="8731" spans="2:10">
      <c r="B8731" s="3">
        <v>41701</v>
      </c>
      <c r="C8731" s="10" t="s">
        <v>26667</v>
      </c>
      <c r="D8731" s="10" t="s">
        <v>26668</v>
      </c>
      <c r="E8731" s="25">
        <v>3</v>
      </c>
      <c r="F8731" s="25">
        <v>2</v>
      </c>
      <c r="G8731" s="10" t="s">
        <v>26669</v>
      </c>
      <c r="H8731" s="25">
        <f>INDEX('Annexe 1 – Données des équipes'!$B$12:$R$114, MATCH(C8731, 'Annexe 1 – Données des équipes'!$B$12:$B$114,0),4)</f>
        <v>70</v>
      </c>
      <c r="I8731" s="25">
        <f>INDEX('Annexe 1 – Données des équipes'!$B$12:$R$114, MATCH(D8731, 'Annexe 1 – Données des équipes'!$B$12:$B$114,0),4)</f>
        <v>0</v>
      </c>
      <c r="J8731" s="25">
        <f t="shared" si="137"/>
        <v>1</v>
      </c>
    </row>
    <row r="8732" spans="2:10">
      <c r="B8732" s="3">
        <v>41703</v>
      </c>
      <c r="C8732" s="10" t="s">
        <v>26670</v>
      </c>
      <c r="D8732" s="10" t="s">
        <v>26671</v>
      </c>
      <c r="E8732" s="25">
        <v>3</v>
      </c>
      <c r="F8732" s="25">
        <v>4</v>
      </c>
      <c r="G8732" s="10" t="s">
        <v>26672</v>
      </c>
      <c r="H8732" s="25">
        <f>INDEX('Annexe 1 – Données des équipes'!$B$12:$R$114, MATCH(C8732, 'Annexe 1 – Données des équipes'!$B$12:$B$114,0),4)</f>
        <v>60</v>
      </c>
      <c r="I8732" s="25">
        <f>INDEX('Annexe 1 – Données des équipes'!$B$12:$R$114, MATCH(D8732, 'Annexe 1 – Données des équipes'!$B$12:$B$114,0),4)</f>
        <v>70</v>
      </c>
      <c r="J8732" s="25">
        <f t="shared" si="137"/>
        <v>1</v>
      </c>
    </row>
    <row r="8733" spans="2:10">
      <c r="B8733" s="3">
        <v>41703</v>
      </c>
      <c r="C8733" s="10" t="s">
        <v>26673</v>
      </c>
      <c r="D8733" s="10" t="s">
        <v>26674</v>
      </c>
      <c r="E8733" s="25">
        <v>2</v>
      </c>
      <c r="F8733" s="25">
        <v>1</v>
      </c>
      <c r="G8733" s="10" t="s">
        <v>26675</v>
      </c>
      <c r="H8733" s="25">
        <f>INDEX('Annexe 1 – Données des équipes'!$B$12:$R$114, MATCH(C8733, 'Annexe 1 – Données des équipes'!$B$12:$B$114,0),4)</f>
        <v>40</v>
      </c>
      <c r="I8733" s="25">
        <f>INDEX('Annexe 1 – Données des équipes'!$B$12:$R$114, MATCH(D8733, 'Annexe 1 – Données des équipes'!$B$12:$B$114,0),4)</f>
        <v>10</v>
      </c>
      <c r="J8733" s="25">
        <f t="shared" si="137"/>
        <v>1</v>
      </c>
    </row>
    <row r="8734" spans="2:10">
      <c r="B8734" s="3">
        <v>41703</v>
      </c>
      <c r="C8734" s="10" t="s">
        <v>26676</v>
      </c>
      <c r="D8734" s="10" t="s">
        <v>26677</v>
      </c>
      <c r="E8734" s="25">
        <v>1</v>
      </c>
      <c r="F8734" s="25">
        <v>0</v>
      </c>
      <c r="G8734" s="10" t="s">
        <v>26678</v>
      </c>
      <c r="H8734" s="25">
        <f>INDEX('Annexe 1 – Données des équipes'!$B$12:$R$114, MATCH(C8734, 'Annexe 1 – Données des équipes'!$B$12:$B$114,0),4)</f>
        <v>90</v>
      </c>
      <c r="I8734" s="25">
        <f>INDEX('Annexe 1 – Données des équipes'!$B$12:$R$114, MATCH(D8734, 'Annexe 1 – Données des équipes'!$B$12:$B$114,0),4)</f>
        <v>80</v>
      </c>
      <c r="J8734" s="25">
        <f t="shared" si="137"/>
        <v>1</v>
      </c>
    </row>
    <row r="8735" spans="2:10">
      <c r="B8735" s="3">
        <v>41703</v>
      </c>
      <c r="C8735" s="10" t="s">
        <v>26679</v>
      </c>
      <c r="D8735" s="10" t="s">
        <v>26680</v>
      </c>
      <c r="E8735" s="25">
        <v>1</v>
      </c>
      <c r="F8735" s="25">
        <v>0</v>
      </c>
      <c r="G8735" s="10" t="s">
        <v>26681</v>
      </c>
      <c r="H8735" s="25">
        <f>INDEX('Annexe 1 – Données des équipes'!$B$12:$R$114, MATCH(C8735, 'Annexe 1 – Données des équipes'!$B$12:$B$114,0),4)</f>
        <v>90</v>
      </c>
      <c r="I8735" s="25">
        <f>INDEX('Annexe 1 – Données des équipes'!$B$12:$R$114, MATCH(D8735, 'Annexe 1 – Données des équipes'!$B$12:$B$114,0),4)</f>
        <v>80</v>
      </c>
      <c r="J8735" s="25">
        <f t="shared" si="137"/>
        <v>1</v>
      </c>
    </row>
    <row r="8736" spans="2:10">
      <c r="B8736" s="3">
        <v>41703</v>
      </c>
      <c r="C8736" s="10" t="s">
        <v>26682</v>
      </c>
      <c r="D8736" s="10" t="s">
        <v>26683</v>
      </c>
      <c r="E8736" s="25">
        <v>1</v>
      </c>
      <c r="F8736" s="25">
        <v>2</v>
      </c>
      <c r="G8736" s="10" t="s">
        <v>26684</v>
      </c>
      <c r="H8736" s="25">
        <f>INDEX('Annexe 1 – Données des équipes'!$B$12:$R$114, MATCH(C8736, 'Annexe 1 – Données des équipes'!$B$12:$B$114,0),4)</f>
        <v>40</v>
      </c>
      <c r="I8736" s="25">
        <f>INDEX('Annexe 1 – Données des équipes'!$B$12:$R$114, MATCH(D8736, 'Annexe 1 – Données des équipes'!$B$12:$B$114,0),4)</f>
        <v>30</v>
      </c>
      <c r="J8736" s="25">
        <f t="shared" si="137"/>
        <v>1</v>
      </c>
    </row>
    <row r="8737" spans="2:10">
      <c r="B8737" s="3">
        <v>41703</v>
      </c>
      <c r="C8737" s="10" t="s">
        <v>26685</v>
      </c>
      <c r="D8737" s="10" t="s">
        <v>26686</v>
      </c>
      <c r="E8737" s="25">
        <v>1</v>
      </c>
      <c r="F8737" s="25">
        <v>2</v>
      </c>
      <c r="G8737" s="10" t="s">
        <v>26687</v>
      </c>
      <c r="H8737" s="25">
        <f>INDEX('Annexe 1 – Données des équipes'!$B$12:$R$114, MATCH(C8737, 'Annexe 1 – Données des équipes'!$B$12:$B$114,0),4)</f>
        <v>70</v>
      </c>
      <c r="I8737" s="25">
        <f>INDEX('Annexe 1 – Données des équipes'!$B$12:$R$114, MATCH(D8737, 'Annexe 1 – Données des équipes'!$B$12:$B$114,0),4)</f>
        <v>10</v>
      </c>
      <c r="J8737" s="25">
        <f t="shared" si="137"/>
        <v>1</v>
      </c>
    </row>
    <row r="8738" spans="2:10">
      <c r="B8738" s="3">
        <v>41703</v>
      </c>
      <c r="C8738" s="10" t="s">
        <v>26688</v>
      </c>
      <c r="D8738" s="10" t="s">
        <v>26689</v>
      </c>
      <c r="E8738" s="25">
        <v>1</v>
      </c>
      <c r="F8738" s="25">
        <v>2</v>
      </c>
      <c r="G8738" s="10" t="s">
        <v>26690</v>
      </c>
      <c r="H8738" s="25">
        <f>INDEX('Annexe 1 – Données des équipes'!$B$12:$R$114, MATCH(C8738, 'Annexe 1 – Données des équipes'!$B$12:$B$114,0),4)</f>
        <v>60</v>
      </c>
      <c r="I8738" s="25">
        <f>INDEX('Annexe 1 – Données des équipes'!$B$12:$R$114, MATCH(D8738, 'Annexe 1 – Données des équipes'!$B$12:$B$114,0),4)</f>
        <v>70</v>
      </c>
      <c r="J8738" s="25">
        <f t="shared" si="137"/>
        <v>1</v>
      </c>
    </row>
    <row r="8739" spans="2:10">
      <c r="B8739" s="3">
        <v>41703</v>
      </c>
      <c r="C8739" s="10" t="s">
        <v>26691</v>
      </c>
      <c r="D8739" s="10" t="s">
        <v>26692</v>
      </c>
      <c r="E8739" s="25">
        <v>2</v>
      </c>
      <c r="F8739" s="25">
        <v>1</v>
      </c>
      <c r="G8739" s="10" t="s">
        <v>26693</v>
      </c>
      <c r="H8739" s="25">
        <f>INDEX('Annexe 1 – Données des équipes'!$B$12:$R$114, MATCH(C8739, 'Annexe 1 – Données des équipes'!$B$12:$B$114,0),4)</f>
        <v>10</v>
      </c>
      <c r="I8739" s="25">
        <f>INDEX('Annexe 1 – Données des équipes'!$B$12:$R$114, MATCH(D8739, 'Annexe 1 – Données des équipes'!$B$12:$B$114,0),4)</f>
        <v>30</v>
      </c>
      <c r="J8739" s="25">
        <f t="shared" si="137"/>
        <v>1</v>
      </c>
    </row>
    <row r="8740" spans="2:10">
      <c r="B8740" s="3">
        <v>41703</v>
      </c>
      <c r="C8740" s="10" t="s">
        <v>26694</v>
      </c>
      <c r="D8740" s="10" t="s">
        <v>26695</v>
      </c>
      <c r="E8740" s="25">
        <v>1</v>
      </c>
      <c r="F8740" s="25">
        <v>0</v>
      </c>
      <c r="G8740" s="10" t="s">
        <v>26696</v>
      </c>
      <c r="H8740" s="25">
        <f>INDEX('Annexe 1 – Données des équipes'!$B$12:$R$114, MATCH(C8740, 'Annexe 1 – Données des équipes'!$B$12:$B$114,0),4)</f>
        <v>40</v>
      </c>
      <c r="I8740" s="25">
        <f>INDEX('Annexe 1 – Données des équipes'!$B$12:$R$114, MATCH(D8740, 'Annexe 1 – Données des équipes'!$B$12:$B$114,0),4)</f>
        <v>40</v>
      </c>
      <c r="J8740" s="25">
        <f t="shared" si="137"/>
        <v>1</v>
      </c>
    </row>
    <row r="8741" spans="2:10">
      <c r="B8741" s="3">
        <v>41703</v>
      </c>
      <c r="C8741" s="10" t="s">
        <v>26697</v>
      </c>
      <c r="D8741" s="10" t="s">
        <v>26698</v>
      </c>
      <c r="E8741" s="25">
        <v>0</v>
      </c>
      <c r="F8741" s="25">
        <v>1</v>
      </c>
      <c r="G8741" s="10" t="s">
        <v>26699</v>
      </c>
      <c r="H8741" s="25">
        <f>INDEX('Annexe 1 – Données des équipes'!$B$12:$R$114, MATCH(C8741, 'Annexe 1 – Données des équipes'!$B$12:$B$114,0),4)</f>
        <v>80</v>
      </c>
      <c r="I8741" s="25">
        <f>INDEX('Annexe 1 – Données des équipes'!$B$12:$R$114, MATCH(D8741, 'Annexe 1 – Données des équipes'!$B$12:$B$114,0),4)</f>
        <v>60</v>
      </c>
      <c r="J8741" s="25">
        <f t="shared" si="137"/>
        <v>1</v>
      </c>
    </row>
    <row r="8742" spans="2:10">
      <c r="B8742" s="3">
        <v>41703</v>
      </c>
      <c r="C8742" s="10" t="s">
        <v>26700</v>
      </c>
      <c r="D8742" s="10" t="s">
        <v>26701</v>
      </c>
      <c r="E8742" s="25">
        <v>1</v>
      </c>
      <c r="F8742" s="25">
        <v>0</v>
      </c>
      <c r="G8742" s="10" t="s">
        <v>26702</v>
      </c>
      <c r="H8742" s="25">
        <f>INDEX('Annexe 1 – Données des équipes'!$B$12:$R$114, MATCH(C8742, 'Annexe 1 – Données des équipes'!$B$12:$B$114,0),4)</f>
        <v>90</v>
      </c>
      <c r="I8742" s="25">
        <f>INDEX('Annexe 1 – Données des équipes'!$B$12:$R$114, MATCH(D8742, 'Annexe 1 – Données des équipes'!$B$12:$B$114,0),4)</f>
        <v>90</v>
      </c>
      <c r="J8742" s="25">
        <f t="shared" si="137"/>
        <v>1</v>
      </c>
    </row>
    <row r="8743" spans="2:10">
      <c r="B8743" s="3">
        <v>41703</v>
      </c>
      <c r="C8743" s="10" t="s">
        <v>26703</v>
      </c>
      <c r="D8743" s="10" t="s">
        <v>26704</v>
      </c>
      <c r="E8743" s="25">
        <v>2</v>
      </c>
      <c r="F8743" s="25">
        <v>1</v>
      </c>
      <c r="G8743" s="10" t="s">
        <v>26705</v>
      </c>
      <c r="H8743" s="25">
        <f>INDEX('Annexe 1 – Données des équipes'!$B$12:$R$114, MATCH(C8743, 'Annexe 1 – Données des équipes'!$B$12:$B$114,0),4)</f>
        <v>60</v>
      </c>
      <c r="I8743" s="25">
        <f>INDEX('Annexe 1 – Données des équipes'!$B$12:$R$114, MATCH(D8743, 'Annexe 1 – Données des équipes'!$B$12:$B$114,0),4)</f>
        <v>80</v>
      </c>
      <c r="J8743" s="25">
        <f t="shared" si="137"/>
        <v>1</v>
      </c>
    </row>
    <row r="8744" spans="2:10">
      <c r="B8744" s="3">
        <v>41703</v>
      </c>
      <c r="C8744" s="10" t="s">
        <v>26706</v>
      </c>
      <c r="D8744" s="10" t="s">
        <v>26707</v>
      </c>
      <c r="E8744" s="25">
        <v>2</v>
      </c>
      <c r="F8744" s="25">
        <v>1</v>
      </c>
      <c r="G8744" s="10" t="s">
        <v>26708</v>
      </c>
      <c r="H8744" s="25">
        <f>INDEX('Annexe 1 – Données des équipes'!$B$12:$R$114, MATCH(C8744, 'Annexe 1 – Données des équipes'!$B$12:$B$114,0),4)</f>
        <v>10</v>
      </c>
      <c r="I8744" s="25">
        <f>INDEX('Annexe 1 – Données des équipes'!$B$12:$R$114, MATCH(D8744, 'Annexe 1 – Données des équipes'!$B$12:$B$114,0),4)</f>
        <v>0</v>
      </c>
      <c r="J8744" s="25">
        <f t="shared" si="137"/>
        <v>1</v>
      </c>
    </row>
    <row r="8745" spans="2:10">
      <c r="B8745" s="3">
        <v>41784</v>
      </c>
      <c r="C8745" s="10" t="s">
        <v>26709</v>
      </c>
      <c r="D8745" s="10" t="s">
        <v>26710</v>
      </c>
      <c r="E8745" s="25">
        <v>1</v>
      </c>
      <c r="F8745" s="25">
        <v>2</v>
      </c>
      <c r="G8745" s="10" t="s">
        <v>26711</v>
      </c>
      <c r="H8745" s="25">
        <f>INDEX('Annexe 1 – Données des équipes'!$B$12:$R$114, MATCH(C8745, 'Annexe 1 – Données des équipes'!$B$12:$B$114,0),4)</f>
        <v>60</v>
      </c>
      <c r="I8745" s="25">
        <f>INDEX('Annexe 1 – Données des équipes'!$B$12:$R$114, MATCH(D8745, 'Annexe 1 – Données des équipes'!$B$12:$B$114,0),4)</f>
        <v>60</v>
      </c>
      <c r="J8745" s="25">
        <f t="shared" si="137"/>
        <v>1</v>
      </c>
    </row>
    <row r="8746" spans="2:10">
      <c r="B8746" s="3">
        <v>41784</v>
      </c>
      <c r="C8746" s="10" t="s">
        <v>26712</v>
      </c>
      <c r="D8746" s="10" t="s">
        <v>26713</v>
      </c>
      <c r="E8746" s="25">
        <v>1</v>
      </c>
      <c r="F8746" s="25">
        <v>2</v>
      </c>
      <c r="G8746" s="10" t="s">
        <v>26714</v>
      </c>
      <c r="H8746" s="25">
        <f>INDEX('Annexe 1 – Données des équipes'!$B$12:$R$114, MATCH(C8746, 'Annexe 1 – Données des équipes'!$B$12:$B$114,0),4)</f>
        <v>20</v>
      </c>
      <c r="I8746" s="25">
        <f>INDEX('Annexe 1 – Données des équipes'!$B$12:$R$114, MATCH(D8746, 'Annexe 1 – Données des équipes'!$B$12:$B$114,0),4)</f>
        <v>10</v>
      </c>
      <c r="J8746" s="25">
        <f t="shared" si="137"/>
        <v>1</v>
      </c>
    </row>
    <row r="8747" spans="2:10">
      <c r="B8747" s="3">
        <v>41785</v>
      </c>
      <c r="C8747" s="10" t="s">
        <v>26715</v>
      </c>
      <c r="D8747" s="10" t="s">
        <v>26716</v>
      </c>
      <c r="E8747" s="25">
        <v>1</v>
      </c>
      <c r="F8747" s="25">
        <v>2</v>
      </c>
      <c r="G8747" s="10" t="s">
        <v>26717</v>
      </c>
      <c r="H8747" s="25">
        <f>INDEX('Annexe 1 – Données des équipes'!$B$12:$R$114, MATCH(C8747, 'Annexe 1 – Données des équipes'!$B$12:$B$114,0),4)</f>
        <v>30</v>
      </c>
      <c r="I8747" s="25">
        <f>INDEX('Annexe 1 – Données des équipes'!$B$12:$R$114, MATCH(D8747, 'Annexe 1 – Données des équipes'!$B$12:$B$114,0),4)</f>
        <v>70</v>
      </c>
      <c r="J8747" s="25">
        <f t="shared" si="137"/>
        <v>1</v>
      </c>
    </row>
    <row r="8748" spans="2:10">
      <c r="B8748" s="3">
        <v>41785</v>
      </c>
      <c r="C8748" s="10" t="s">
        <v>26718</v>
      </c>
      <c r="D8748" s="10" t="s">
        <v>26719</v>
      </c>
      <c r="E8748" s="25">
        <v>1</v>
      </c>
      <c r="F8748" s="25">
        <v>0</v>
      </c>
      <c r="G8748" s="10" t="s">
        <v>26720</v>
      </c>
      <c r="H8748" s="25">
        <f>INDEX('Annexe 1 – Données des équipes'!$B$12:$R$114, MATCH(C8748, 'Annexe 1 – Données des équipes'!$B$12:$B$114,0),4)</f>
        <v>50</v>
      </c>
      <c r="I8748" s="25">
        <f>INDEX('Annexe 1 – Données des équipes'!$B$12:$R$114, MATCH(D8748, 'Annexe 1 – Données des équipes'!$B$12:$B$114,0),4)</f>
        <v>70</v>
      </c>
      <c r="J8748" s="25">
        <f t="shared" si="137"/>
        <v>1</v>
      </c>
    </row>
    <row r="8749" spans="2:10">
      <c r="B8749" s="3">
        <v>41786</v>
      </c>
      <c r="C8749" s="10" t="s">
        <v>26721</v>
      </c>
      <c r="D8749" s="10" t="s">
        <v>26722</v>
      </c>
      <c r="E8749" s="25">
        <v>4</v>
      </c>
      <c r="F8749" s="25">
        <v>3</v>
      </c>
      <c r="G8749" s="10" t="s">
        <v>26723</v>
      </c>
      <c r="H8749" s="25">
        <f>INDEX('Annexe 1 – Données des équipes'!$B$12:$R$114, MATCH(C8749, 'Annexe 1 – Données des équipes'!$B$12:$B$114,0),4)</f>
        <v>10</v>
      </c>
      <c r="I8749" s="25">
        <f>INDEX('Annexe 1 – Données des équipes'!$B$12:$R$114, MATCH(D8749, 'Annexe 1 – Données des équipes'!$B$12:$B$114,0),4)</f>
        <v>20</v>
      </c>
      <c r="J8749" s="25">
        <f t="shared" si="137"/>
        <v>1</v>
      </c>
    </row>
    <row r="8750" spans="2:10">
      <c r="B8750" s="3">
        <v>41786</v>
      </c>
      <c r="C8750" s="10" t="s">
        <v>26724</v>
      </c>
      <c r="D8750" s="10" t="s">
        <v>26725</v>
      </c>
      <c r="E8750" s="25">
        <v>0</v>
      </c>
      <c r="F8750" s="25">
        <v>1</v>
      </c>
      <c r="G8750" s="10" t="s">
        <v>26726</v>
      </c>
      <c r="H8750" s="25">
        <f>INDEX('Annexe 1 – Données des équipes'!$B$12:$R$114, MATCH(C8750, 'Annexe 1 – Données des équipes'!$B$12:$B$114,0),4)</f>
        <v>30</v>
      </c>
      <c r="I8750" s="25">
        <f>INDEX('Annexe 1 – Données des équipes'!$B$12:$R$114, MATCH(D8750, 'Annexe 1 – Données des équipes'!$B$12:$B$114,0),4)</f>
        <v>20</v>
      </c>
      <c r="J8750" s="25">
        <f t="shared" si="137"/>
        <v>1</v>
      </c>
    </row>
    <row r="8751" spans="2:10">
      <c r="B8751" s="3">
        <v>41787</v>
      </c>
      <c r="C8751" s="10" t="s">
        <v>26727</v>
      </c>
      <c r="D8751" s="10" t="s">
        <v>26728</v>
      </c>
      <c r="E8751" s="25">
        <v>1</v>
      </c>
      <c r="F8751" s="25">
        <v>0</v>
      </c>
      <c r="G8751" s="10" t="s">
        <v>26729</v>
      </c>
      <c r="H8751" s="25">
        <f>INDEX('Annexe 1 – Données des équipes'!$B$12:$R$114, MATCH(C8751, 'Annexe 1 – Données des équipes'!$B$12:$B$114,0),4)</f>
        <v>80</v>
      </c>
      <c r="I8751" s="25">
        <f>INDEX('Annexe 1 – Données des équipes'!$B$12:$R$114, MATCH(D8751, 'Annexe 1 – Données des équipes'!$B$12:$B$114,0),4)</f>
        <v>80</v>
      </c>
      <c r="J8751" s="25">
        <f t="shared" si="137"/>
        <v>1</v>
      </c>
    </row>
    <row r="8752" spans="2:10">
      <c r="B8752" s="3">
        <v>41787</v>
      </c>
      <c r="C8752" s="10" t="s">
        <v>26730</v>
      </c>
      <c r="D8752" s="10" t="s">
        <v>26731</v>
      </c>
      <c r="E8752" s="25">
        <v>0</v>
      </c>
      <c r="F8752" s="25">
        <v>1</v>
      </c>
      <c r="G8752" s="10" t="s">
        <v>26732</v>
      </c>
      <c r="H8752" s="25">
        <f>INDEX('Annexe 1 – Données des équipes'!$B$12:$R$114, MATCH(C8752, 'Annexe 1 – Données des équipes'!$B$12:$B$114,0),4)</f>
        <v>70</v>
      </c>
      <c r="I8752" s="25">
        <f>INDEX('Annexe 1 – Données des équipes'!$B$12:$R$114, MATCH(D8752, 'Annexe 1 – Données des équipes'!$B$12:$B$114,0),4)</f>
        <v>40</v>
      </c>
      <c r="J8752" s="25">
        <f t="shared" si="137"/>
        <v>1</v>
      </c>
    </row>
    <row r="8753" spans="2:10">
      <c r="B8753" s="3">
        <v>41788</v>
      </c>
      <c r="C8753" s="10" t="s">
        <v>26733</v>
      </c>
      <c r="D8753" s="10" t="s">
        <v>26734</v>
      </c>
      <c r="E8753" s="25">
        <v>1</v>
      </c>
      <c r="F8753" s="25">
        <v>2</v>
      </c>
      <c r="G8753" s="10" t="s">
        <v>26735</v>
      </c>
      <c r="H8753" s="25">
        <f>INDEX('Annexe 1 – Données des équipes'!$B$12:$R$114, MATCH(C8753, 'Annexe 1 – Données des équipes'!$B$12:$B$114,0),4)</f>
        <v>40</v>
      </c>
      <c r="I8753" s="25">
        <f>INDEX('Annexe 1 – Données des équipes'!$B$12:$R$114, MATCH(D8753, 'Annexe 1 – Données des équipes'!$B$12:$B$114,0),4)</f>
        <v>70</v>
      </c>
      <c r="J8753" s="25">
        <f t="shared" si="137"/>
        <v>1</v>
      </c>
    </row>
    <row r="8754" spans="2:10">
      <c r="B8754" s="3">
        <v>41788</v>
      </c>
      <c r="C8754" s="10" t="s">
        <v>26736</v>
      </c>
      <c r="D8754" s="10" t="s">
        <v>26737</v>
      </c>
      <c r="E8754" s="25">
        <v>0</v>
      </c>
      <c r="F8754" s="25">
        <v>1</v>
      </c>
      <c r="G8754" s="10" t="s">
        <v>26738</v>
      </c>
      <c r="H8754" s="25">
        <f>INDEX('Annexe 1 – Données des équipes'!$B$12:$R$114, MATCH(C8754, 'Annexe 1 – Données des équipes'!$B$12:$B$114,0),4)</f>
        <v>30</v>
      </c>
      <c r="I8754" s="25">
        <f>INDEX('Annexe 1 – Données des équipes'!$B$12:$R$114, MATCH(D8754, 'Annexe 1 – Données des équipes'!$B$12:$B$114,0),4)</f>
        <v>20</v>
      </c>
      <c r="J8754" s="25">
        <f t="shared" si="137"/>
        <v>1</v>
      </c>
    </row>
    <row r="8755" spans="2:10">
      <c r="B8755" s="3">
        <v>41789</v>
      </c>
      <c r="C8755" s="10" t="s">
        <v>26739</v>
      </c>
      <c r="D8755" s="10" t="s">
        <v>26740</v>
      </c>
      <c r="E8755" s="25">
        <v>1</v>
      </c>
      <c r="F8755" s="25">
        <v>0</v>
      </c>
      <c r="G8755" s="10" t="s">
        <v>26741</v>
      </c>
      <c r="H8755" s="25">
        <f>INDEX('Annexe 1 – Données des équipes'!$B$12:$R$114, MATCH(C8755, 'Annexe 1 – Données des équipes'!$B$12:$B$114,0),4)</f>
        <v>80</v>
      </c>
      <c r="I8755" s="25">
        <f>INDEX('Annexe 1 – Données des équipes'!$B$12:$R$114, MATCH(D8755, 'Annexe 1 – Données des équipes'!$B$12:$B$114,0),4)</f>
        <v>30</v>
      </c>
      <c r="J8755" s="25">
        <f t="shared" si="137"/>
        <v>1</v>
      </c>
    </row>
    <row r="8756" spans="2:10">
      <c r="B8756" s="3">
        <v>41789</v>
      </c>
      <c r="C8756" s="10" t="s">
        <v>26742</v>
      </c>
      <c r="D8756" s="10" t="s">
        <v>26743</v>
      </c>
      <c r="E8756" s="25">
        <v>1</v>
      </c>
      <c r="F8756" s="25">
        <v>0</v>
      </c>
      <c r="G8756" s="10" t="s">
        <v>26744</v>
      </c>
      <c r="H8756" s="25">
        <f>INDEX('Annexe 1 – Données des équipes'!$B$12:$R$114, MATCH(C8756, 'Annexe 1 – Données des équipes'!$B$12:$B$114,0),4)</f>
        <v>80</v>
      </c>
      <c r="I8756" s="25">
        <f>INDEX('Annexe 1 – Données des équipes'!$B$12:$R$114, MATCH(D8756, 'Annexe 1 – Données des équipes'!$B$12:$B$114,0),4)</f>
        <v>50</v>
      </c>
      <c r="J8756" s="25">
        <f t="shared" si="137"/>
        <v>1</v>
      </c>
    </row>
    <row r="8757" spans="2:10">
      <c r="B8757" s="3">
        <v>41790</v>
      </c>
      <c r="C8757" s="10" t="s">
        <v>26745</v>
      </c>
      <c r="D8757" s="10" t="s">
        <v>26746</v>
      </c>
      <c r="E8757" s="25">
        <v>0</v>
      </c>
      <c r="F8757" s="25">
        <v>1</v>
      </c>
      <c r="G8757" s="10" t="s">
        <v>26747</v>
      </c>
      <c r="H8757" s="25">
        <f>INDEX('Annexe 1 – Données des équipes'!$B$12:$R$114, MATCH(C8757, 'Annexe 1 – Données des équipes'!$B$12:$B$114,0),4)</f>
        <v>40</v>
      </c>
      <c r="I8757" s="25">
        <f>INDEX('Annexe 1 – Données des équipes'!$B$12:$R$114, MATCH(D8757, 'Annexe 1 – Données des équipes'!$B$12:$B$114,0),4)</f>
        <v>50</v>
      </c>
      <c r="J8757" s="25">
        <f t="shared" si="137"/>
        <v>1</v>
      </c>
    </row>
    <row r="8758" spans="2:10">
      <c r="B8758" s="3">
        <v>41790</v>
      </c>
      <c r="C8758" s="10" t="s">
        <v>26748</v>
      </c>
      <c r="D8758" s="10" t="s">
        <v>26749</v>
      </c>
      <c r="E8758" s="25">
        <v>2</v>
      </c>
      <c r="F8758" s="25">
        <v>1</v>
      </c>
      <c r="G8758" s="10" t="s">
        <v>26750</v>
      </c>
      <c r="H8758" s="25">
        <f>INDEX('Annexe 1 – Données des équipes'!$B$12:$R$114, MATCH(C8758, 'Annexe 1 – Données des équipes'!$B$12:$B$114,0),4)</f>
        <v>80</v>
      </c>
      <c r="I8758" s="25">
        <f>INDEX('Annexe 1 – Données des équipes'!$B$12:$R$114, MATCH(D8758, 'Annexe 1 – Données des équipes'!$B$12:$B$114,0),4)</f>
        <v>20</v>
      </c>
      <c r="J8758" s="25">
        <f t="shared" si="137"/>
        <v>1</v>
      </c>
    </row>
    <row r="8759" spans="2:10">
      <c r="B8759" s="3">
        <v>41790</v>
      </c>
      <c r="C8759" s="10" t="s">
        <v>26751</v>
      </c>
      <c r="D8759" s="10" t="s">
        <v>26752</v>
      </c>
      <c r="E8759" s="25">
        <v>1</v>
      </c>
      <c r="F8759" s="25">
        <v>0</v>
      </c>
      <c r="G8759" s="10" t="s">
        <v>26753</v>
      </c>
      <c r="H8759" s="25">
        <f>INDEX('Annexe 1 – Données des équipes'!$B$12:$R$114, MATCH(C8759, 'Annexe 1 – Données des équipes'!$B$12:$B$114,0),4)</f>
        <v>80</v>
      </c>
      <c r="I8759" s="25">
        <f>INDEX('Annexe 1 – Données des équipes'!$B$12:$R$114, MATCH(D8759, 'Annexe 1 – Données des équipes'!$B$12:$B$114,0),4)</f>
        <v>40</v>
      </c>
      <c r="J8759" s="25">
        <f t="shared" si="137"/>
        <v>1</v>
      </c>
    </row>
    <row r="8760" spans="2:10">
      <c r="B8760" s="3">
        <v>41793</v>
      </c>
      <c r="C8760" s="10" t="s">
        <v>26754</v>
      </c>
      <c r="D8760" s="10" t="s">
        <v>26755</v>
      </c>
      <c r="E8760" s="25">
        <v>0</v>
      </c>
      <c r="F8760" s="25">
        <v>1</v>
      </c>
      <c r="G8760" s="10" t="s">
        <v>26756</v>
      </c>
      <c r="H8760" s="25">
        <f>INDEX('Annexe 1 – Données des équipes'!$B$12:$R$114, MATCH(C8760, 'Annexe 1 – Données des équipes'!$B$12:$B$114,0),4)</f>
        <v>10</v>
      </c>
      <c r="I8760" s="25">
        <f>INDEX('Annexe 1 – Données des équipes'!$B$12:$R$114, MATCH(D8760, 'Annexe 1 – Données des équipes'!$B$12:$B$114,0),4)</f>
        <v>20</v>
      </c>
      <c r="J8760" s="25">
        <f t="shared" si="137"/>
        <v>1</v>
      </c>
    </row>
    <row r="8761" spans="2:10">
      <c r="B8761" s="3">
        <v>38867</v>
      </c>
      <c r="C8761" s="10" t="s">
        <v>26757</v>
      </c>
      <c r="D8761" s="10" t="s">
        <v>26758</v>
      </c>
      <c r="E8761" s="25">
        <v>1</v>
      </c>
      <c r="F8761" s="25">
        <v>1</v>
      </c>
      <c r="G8761" s="10" t="s">
        <v>26759</v>
      </c>
      <c r="H8761" s="25">
        <f>INDEX('Annexe 1 – Données des équipes'!$B$12:$R$114, MATCH(C8761, 'Annexe 1 – Données des équipes'!$B$12:$B$114,0),4)</f>
        <v>80</v>
      </c>
      <c r="I8761" s="25">
        <f>INDEX('Annexe 1 – Données des équipes'!$B$12:$R$114, MATCH(D8761, 'Annexe 1 – Données des équipes'!$B$12:$B$114,0),4)</f>
        <v>30</v>
      </c>
      <c r="J8761" s="25">
        <f t="shared" si="137"/>
        <v>0</v>
      </c>
    </row>
    <row r="8762" spans="2:10">
      <c r="B8762" s="3">
        <v>41794</v>
      </c>
      <c r="C8762" s="10" t="s">
        <v>26760</v>
      </c>
      <c r="D8762" s="10" t="s">
        <v>26761</v>
      </c>
      <c r="E8762" s="25">
        <v>1</v>
      </c>
      <c r="F8762" s="25">
        <v>0</v>
      </c>
      <c r="G8762" s="10" t="s">
        <v>26762</v>
      </c>
      <c r="H8762" s="25">
        <f>INDEX('Annexe 1 – Données des équipes'!$B$12:$R$114, MATCH(C8762, 'Annexe 1 – Données des équipes'!$B$12:$B$114,0),4)</f>
        <v>40</v>
      </c>
      <c r="I8762" s="25">
        <f>INDEX('Annexe 1 – Données des équipes'!$B$12:$R$114, MATCH(D8762, 'Annexe 1 – Données des équipes'!$B$12:$B$114,0),4)</f>
        <v>40</v>
      </c>
      <c r="J8762" s="25">
        <f t="shared" si="137"/>
        <v>1</v>
      </c>
    </row>
    <row r="8763" spans="2:10">
      <c r="B8763" s="3">
        <v>41794</v>
      </c>
      <c r="C8763" s="10" t="s">
        <v>26763</v>
      </c>
      <c r="D8763" s="10" t="s">
        <v>26764</v>
      </c>
      <c r="E8763" s="25">
        <v>1</v>
      </c>
      <c r="F8763" s="25">
        <v>0</v>
      </c>
      <c r="G8763" s="10" t="s">
        <v>26765</v>
      </c>
      <c r="H8763" s="25">
        <f>INDEX('Annexe 1 – Données des équipes'!$B$12:$R$114, MATCH(C8763, 'Annexe 1 – Données des équipes'!$B$12:$B$114,0),4)</f>
        <v>70</v>
      </c>
      <c r="I8763" s="25">
        <f>INDEX('Annexe 1 – Données des équipes'!$B$12:$R$114, MATCH(D8763, 'Annexe 1 – Données des équipes'!$B$12:$B$114,0),4)</f>
        <v>20</v>
      </c>
      <c r="J8763" s="25">
        <f t="shared" si="137"/>
        <v>1</v>
      </c>
    </row>
    <row r="8764" spans="2:10">
      <c r="B8764" s="3">
        <v>41794</v>
      </c>
      <c r="C8764" s="10" t="s">
        <v>26766</v>
      </c>
      <c r="D8764" s="10" t="s">
        <v>26767</v>
      </c>
      <c r="E8764" s="25">
        <v>1</v>
      </c>
      <c r="F8764" s="25">
        <v>2</v>
      </c>
      <c r="G8764" s="10" t="s">
        <v>26768</v>
      </c>
      <c r="H8764" s="25">
        <f>INDEX('Annexe 1 – Données des équipes'!$B$12:$R$114, MATCH(C8764, 'Annexe 1 – Données des équipes'!$B$12:$B$114,0),4)</f>
        <v>50</v>
      </c>
      <c r="I8764" s="25">
        <f>INDEX('Annexe 1 – Données des équipes'!$B$12:$R$114, MATCH(D8764, 'Annexe 1 – Données des équipes'!$B$12:$B$114,0),4)</f>
        <v>20</v>
      </c>
      <c r="J8764" s="25">
        <f t="shared" si="137"/>
        <v>1</v>
      </c>
    </row>
    <row r="8765" spans="2:10">
      <c r="B8765" s="3">
        <v>41796</v>
      </c>
      <c r="C8765" s="10" t="s">
        <v>26769</v>
      </c>
      <c r="D8765" s="10" t="s">
        <v>26770</v>
      </c>
      <c r="E8765" s="25">
        <v>1</v>
      </c>
      <c r="F8765" s="25">
        <v>2</v>
      </c>
      <c r="G8765" s="10" t="s">
        <v>26771</v>
      </c>
      <c r="H8765" s="25">
        <f>INDEX('Annexe 1 – Données des équipes'!$B$12:$R$114, MATCH(C8765, 'Annexe 1 – Données des équipes'!$B$12:$B$114,0),4)</f>
        <v>50</v>
      </c>
      <c r="I8765" s="25">
        <f>INDEX('Annexe 1 – Données des équipes'!$B$12:$R$114, MATCH(D8765, 'Annexe 1 – Données des équipes'!$B$12:$B$114,0),4)</f>
        <v>50</v>
      </c>
      <c r="J8765" s="25">
        <f t="shared" si="137"/>
        <v>1</v>
      </c>
    </row>
    <row r="8766" spans="2:10">
      <c r="B8766" s="3">
        <v>41796</v>
      </c>
      <c r="C8766" s="10" t="s">
        <v>26772</v>
      </c>
      <c r="D8766" s="10" t="s">
        <v>26773</v>
      </c>
      <c r="E8766" s="25">
        <v>1</v>
      </c>
      <c r="F8766" s="25">
        <v>0</v>
      </c>
      <c r="G8766" s="10" t="s">
        <v>26774</v>
      </c>
      <c r="H8766" s="25">
        <f>INDEX('Annexe 1 – Données des équipes'!$B$12:$R$114, MATCH(C8766, 'Annexe 1 – Données des équipes'!$B$12:$B$114,0),4)</f>
        <v>90</v>
      </c>
      <c r="I8766" s="25">
        <f>INDEX('Annexe 1 – Données des équipes'!$B$12:$R$114, MATCH(D8766, 'Annexe 1 – Données des équipes'!$B$12:$B$114,0),4)</f>
        <v>70</v>
      </c>
      <c r="J8766" s="25">
        <f t="shared" si="137"/>
        <v>1</v>
      </c>
    </row>
    <row r="8767" spans="2:10">
      <c r="B8767" s="3">
        <v>41796</v>
      </c>
      <c r="C8767" s="10" t="s">
        <v>26775</v>
      </c>
      <c r="D8767" s="10" t="s">
        <v>26776</v>
      </c>
      <c r="E8767" s="25">
        <v>1</v>
      </c>
      <c r="F8767" s="25">
        <v>0</v>
      </c>
      <c r="G8767" s="10" t="s">
        <v>26777</v>
      </c>
      <c r="H8767" s="25">
        <f>INDEX('Annexe 1 – Données des équipes'!$B$12:$R$114, MATCH(C8767, 'Annexe 1 – Données des équipes'!$B$12:$B$114,0),4)</f>
        <v>80</v>
      </c>
      <c r="I8767" s="25">
        <f>INDEX('Annexe 1 – Données des équipes'!$B$12:$R$114, MATCH(D8767, 'Annexe 1 – Données des équipes'!$B$12:$B$114,0),4)</f>
        <v>60</v>
      </c>
      <c r="J8767" s="25">
        <f t="shared" si="137"/>
        <v>1</v>
      </c>
    </row>
    <row r="8768" spans="2:10">
      <c r="B8768" s="3">
        <v>41796</v>
      </c>
      <c r="C8768" s="10" t="s">
        <v>26778</v>
      </c>
      <c r="D8768" s="10" t="s">
        <v>26779</v>
      </c>
      <c r="E8768" s="25">
        <v>4</v>
      </c>
      <c r="F8768" s="25">
        <v>3</v>
      </c>
      <c r="G8768" s="10" t="s">
        <v>26780</v>
      </c>
      <c r="H8768" s="25">
        <f>INDEX('Annexe 1 – Données des équipes'!$B$12:$R$114, MATCH(C8768, 'Annexe 1 – Données des équipes'!$B$12:$B$114,0),4)</f>
        <v>50</v>
      </c>
      <c r="I8768" s="25">
        <f>INDEX('Annexe 1 – Données des équipes'!$B$12:$R$114, MATCH(D8768, 'Annexe 1 – Données des équipes'!$B$12:$B$114,0),4)</f>
        <v>10</v>
      </c>
      <c r="J8768" s="25">
        <f t="shared" si="137"/>
        <v>1</v>
      </c>
    </row>
    <row r="8769" spans="2:10">
      <c r="B8769" s="3">
        <v>41796</v>
      </c>
      <c r="C8769" s="10" t="s">
        <v>26781</v>
      </c>
      <c r="D8769" s="10" t="s">
        <v>26782</v>
      </c>
      <c r="E8769" s="25">
        <v>0</v>
      </c>
      <c r="F8769" s="25">
        <v>1</v>
      </c>
      <c r="G8769" s="10" t="s">
        <v>26783</v>
      </c>
      <c r="H8769" s="25">
        <f>INDEX('Annexe 1 – Données des équipes'!$B$12:$R$114, MATCH(C8769, 'Annexe 1 – Données des équipes'!$B$12:$B$114,0),4)</f>
        <v>80</v>
      </c>
      <c r="I8769" s="25">
        <f>INDEX('Annexe 1 – Données des équipes'!$B$12:$R$114, MATCH(D8769, 'Annexe 1 – Données des équipes'!$B$12:$B$114,0),4)</f>
        <v>90</v>
      </c>
      <c r="J8769" s="25">
        <f t="shared" si="137"/>
        <v>1</v>
      </c>
    </row>
    <row r="8770" spans="2:10">
      <c r="B8770" s="3">
        <v>41797</v>
      </c>
      <c r="C8770" s="10" t="s">
        <v>26784</v>
      </c>
      <c r="D8770" s="10" t="s">
        <v>26785</v>
      </c>
      <c r="E8770" s="25">
        <v>1</v>
      </c>
      <c r="F8770" s="25">
        <v>0</v>
      </c>
      <c r="G8770" s="10" t="s">
        <v>26786</v>
      </c>
      <c r="H8770" s="25">
        <f>INDEX('Annexe 1 – Données des équipes'!$B$12:$R$114, MATCH(C8770, 'Annexe 1 – Données des équipes'!$B$12:$B$114,0),4)</f>
        <v>90</v>
      </c>
      <c r="I8770" s="25">
        <f>INDEX('Annexe 1 – Données des équipes'!$B$12:$R$114, MATCH(D8770, 'Annexe 1 – Données des équipes'!$B$12:$B$114,0),4)</f>
        <v>40</v>
      </c>
      <c r="J8770" s="25">
        <f t="shared" si="137"/>
        <v>1</v>
      </c>
    </row>
    <row r="8771" spans="2:10">
      <c r="B8771" s="3">
        <v>41803</v>
      </c>
      <c r="C8771" s="10" t="s">
        <v>26787</v>
      </c>
      <c r="D8771" s="10" t="s">
        <v>26788</v>
      </c>
      <c r="E8771" s="25">
        <v>1</v>
      </c>
      <c r="F8771" s="25">
        <v>0</v>
      </c>
      <c r="G8771" s="10" t="s">
        <v>26789</v>
      </c>
      <c r="H8771" s="25">
        <f>INDEX('Annexe 1 – Données des équipes'!$B$12:$R$114, MATCH(C8771, 'Annexe 1 – Données des équipes'!$B$12:$B$114,0),4)</f>
        <v>80</v>
      </c>
      <c r="I8771" s="25">
        <f>INDEX('Annexe 1 – Données des équipes'!$B$12:$R$114, MATCH(D8771, 'Annexe 1 – Données des équipes'!$B$12:$B$114,0),4)</f>
        <v>40</v>
      </c>
      <c r="J8771" s="25">
        <f t="shared" si="137"/>
        <v>1</v>
      </c>
    </row>
    <row r="8772" spans="2:10">
      <c r="B8772" s="3">
        <v>41804</v>
      </c>
      <c r="C8772" s="10" t="s">
        <v>26790</v>
      </c>
      <c r="D8772" s="10" t="s">
        <v>26791</v>
      </c>
      <c r="E8772" s="25">
        <v>1</v>
      </c>
      <c r="F8772" s="25">
        <v>2</v>
      </c>
      <c r="G8772" s="10" t="s">
        <v>26792</v>
      </c>
      <c r="H8772" s="25">
        <f>INDEX('Annexe 1 – Données des équipes'!$B$12:$R$114, MATCH(C8772, 'Annexe 1 – Données des équipes'!$B$12:$B$114,0),4)</f>
        <v>90</v>
      </c>
      <c r="I8772" s="25">
        <f>INDEX('Annexe 1 – Données des équipes'!$B$12:$R$114, MATCH(D8772, 'Annexe 1 – Données des équipes'!$B$12:$B$114,0),4)</f>
        <v>90</v>
      </c>
      <c r="J8772" s="25">
        <f t="shared" si="137"/>
        <v>1</v>
      </c>
    </row>
    <row r="8773" spans="2:10">
      <c r="B8773" s="3">
        <v>39036</v>
      </c>
      <c r="C8773" s="10" t="s">
        <v>26793</v>
      </c>
      <c r="D8773" s="10" t="s">
        <v>26794</v>
      </c>
      <c r="E8773" s="25">
        <v>1</v>
      </c>
      <c r="F8773" s="25">
        <v>0</v>
      </c>
      <c r="G8773" s="10" t="s">
        <v>26795</v>
      </c>
      <c r="H8773" s="25">
        <f>INDEX('Annexe 1 – Données des équipes'!$B$12:$R$114, MATCH(C8773, 'Annexe 1 – Données des équipes'!$B$12:$B$114,0),4)</f>
        <v>30</v>
      </c>
      <c r="I8773" s="25">
        <f>INDEX('Annexe 1 – Données des équipes'!$B$12:$R$114, MATCH(D8773, 'Annexe 1 – Données des équipes'!$B$12:$B$114,0),4)</f>
        <v>80</v>
      </c>
      <c r="J8773" s="25">
        <f t="shared" si="137"/>
        <v>1</v>
      </c>
    </row>
    <row r="8774" spans="2:10">
      <c r="B8774" s="3">
        <v>41805</v>
      </c>
      <c r="C8774" s="10" t="s">
        <v>26796</v>
      </c>
      <c r="D8774" s="10" t="s">
        <v>26797</v>
      </c>
      <c r="E8774" s="25">
        <v>2</v>
      </c>
      <c r="F8774" s="25">
        <v>1</v>
      </c>
      <c r="G8774" s="10" t="s">
        <v>26798</v>
      </c>
      <c r="H8774" s="25">
        <f>INDEX('Annexe 1 – Données des équipes'!$B$12:$R$114, MATCH(C8774, 'Annexe 1 – Données des équipes'!$B$12:$B$114,0),4)</f>
        <v>80</v>
      </c>
      <c r="I8774" s="25">
        <f>INDEX('Annexe 1 – Données des équipes'!$B$12:$R$114, MATCH(D8774, 'Annexe 1 – Données des équipes'!$B$12:$B$114,0),4)</f>
        <v>70</v>
      </c>
      <c r="J8774" s="25">
        <f t="shared" si="137"/>
        <v>1</v>
      </c>
    </row>
    <row r="8775" spans="2:10">
      <c r="B8775" s="3">
        <v>41807</v>
      </c>
      <c r="C8775" s="10" t="s">
        <v>26799</v>
      </c>
      <c r="D8775" s="10" t="s">
        <v>26800</v>
      </c>
      <c r="E8775" s="25">
        <v>2</v>
      </c>
      <c r="F8775" s="25">
        <v>1</v>
      </c>
      <c r="G8775" s="10" t="s">
        <v>26801</v>
      </c>
      <c r="H8775" s="25">
        <f>INDEX('Annexe 1 – Données des équipes'!$B$12:$R$114, MATCH(C8775, 'Annexe 1 – Données des équipes'!$B$12:$B$114,0),4)</f>
        <v>90</v>
      </c>
      <c r="I8775" s="25">
        <f>INDEX('Annexe 1 – Données des équipes'!$B$12:$R$114, MATCH(D8775, 'Annexe 1 – Données des équipes'!$B$12:$B$114,0),4)</f>
        <v>20</v>
      </c>
      <c r="J8775" s="25">
        <f t="shared" si="137"/>
        <v>1</v>
      </c>
    </row>
    <row r="8776" spans="2:10">
      <c r="B8776" s="3">
        <v>41808</v>
      </c>
      <c r="C8776" s="10" t="s">
        <v>26802</v>
      </c>
      <c r="D8776" s="10" t="s">
        <v>26803</v>
      </c>
      <c r="E8776" s="25">
        <v>2</v>
      </c>
      <c r="F8776" s="25">
        <v>3</v>
      </c>
      <c r="G8776" s="10" t="s">
        <v>26804</v>
      </c>
      <c r="H8776" s="25">
        <f>INDEX('Annexe 1 – Données des équipes'!$B$12:$R$114, MATCH(C8776, 'Annexe 1 – Données des équipes'!$B$12:$B$114,0),4)</f>
        <v>60</v>
      </c>
      <c r="I8776" s="25">
        <f>INDEX('Annexe 1 – Données des équipes'!$B$12:$R$114, MATCH(D8776, 'Annexe 1 – Données des équipes'!$B$12:$B$114,0),4)</f>
        <v>80</v>
      </c>
      <c r="J8776" s="25">
        <f t="shared" si="137"/>
        <v>1</v>
      </c>
    </row>
    <row r="8777" spans="2:10">
      <c r="B8777" s="3">
        <v>38872</v>
      </c>
      <c r="C8777" s="10" t="s">
        <v>26805</v>
      </c>
      <c r="D8777" s="10" t="s">
        <v>26806</v>
      </c>
      <c r="E8777" s="25">
        <v>0</v>
      </c>
      <c r="F8777" s="25">
        <v>3</v>
      </c>
      <c r="G8777" s="10" t="s">
        <v>26807</v>
      </c>
      <c r="H8777" s="25">
        <f>INDEX('Annexe 1 – Données des équipes'!$B$12:$R$114, MATCH(C8777, 'Annexe 1 – Données des équipes'!$B$12:$B$114,0),4)</f>
        <v>40</v>
      </c>
      <c r="I8777" s="25">
        <f>INDEX('Annexe 1 – Données des équipes'!$B$12:$R$114, MATCH(D8777, 'Annexe 1 – Données des équipes'!$B$12:$B$114,0),4)</f>
        <v>30</v>
      </c>
      <c r="J8777" s="25">
        <f t="shared" si="137"/>
        <v>3</v>
      </c>
    </row>
    <row r="8778" spans="2:10">
      <c r="B8778" s="3">
        <v>41809</v>
      </c>
      <c r="C8778" s="10" t="s">
        <v>26808</v>
      </c>
      <c r="D8778" s="10" t="s">
        <v>26809</v>
      </c>
      <c r="E8778" s="25">
        <v>2</v>
      </c>
      <c r="F8778" s="25">
        <v>1</v>
      </c>
      <c r="G8778" s="10" t="s">
        <v>26810</v>
      </c>
      <c r="H8778" s="25">
        <f>INDEX('Annexe 1 – Données des équipes'!$B$12:$R$114, MATCH(C8778, 'Annexe 1 – Données des équipes'!$B$12:$B$114,0),4)</f>
        <v>80</v>
      </c>
      <c r="I8778" s="25">
        <f>INDEX('Annexe 1 – Données des équipes'!$B$12:$R$114, MATCH(D8778, 'Annexe 1 – Données des équipes'!$B$12:$B$114,0),4)</f>
        <v>90</v>
      </c>
      <c r="J8778" s="25">
        <f t="shared" si="137"/>
        <v>1</v>
      </c>
    </row>
    <row r="8779" spans="2:10">
      <c r="B8779" s="3">
        <v>41810</v>
      </c>
      <c r="C8779" s="10" t="s">
        <v>26811</v>
      </c>
      <c r="D8779" s="10" t="s">
        <v>26812</v>
      </c>
      <c r="E8779" s="25">
        <v>1</v>
      </c>
      <c r="F8779" s="25">
        <v>2</v>
      </c>
      <c r="G8779" s="10" t="s">
        <v>26813</v>
      </c>
      <c r="H8779" s="25">
        <f>INDEX('Annexe 1 – Données des équipes'!$B$12:$R$114, MATCH(C8779, 'Annexe 1 – Données des équipes'!$B$12:$B$114,0),4)</f>
        <v>40</v>
      </c>
      <c r="I8779" s="25">
        <f>INDEX('Annexe 1 – Données des équipes'!$B$12:$R$114, MATCH(D8779, 'Annexe 1 – Données des équipes'!$B$12:$B$114,0),4)</f>
        <v>70</v>
      </c>
      <c r="J8779" s="25">
        <f t="shared" si="137"/>
        <v>1</v>
      </c>
    </row>
    <row r="8780" spans="2:10">
      <c r="B8780" s="3">
        <v>41810</v>
      </c>
      <c r="C8780" s="10" t="s">
        <v>26814</v>
      </c>
      <c r="D8780" s="10" t="s">
        <v>26815</v>
      </c>
      <c r="E8780" s="25">
        <v>0</v>
      </c>
      <c r="F8780" s="25">
        <v>1</v>
      </c>
      <c r="G8780" s="10" t="s">
        <v>26816</v>
      </c>
      <c r="H8780" s="25">
        <f>INDEX('Annexe 1 – Données des équipes'!$B$12:$R$114, MATCH(C8780, 'Annexe 1 – Données des équipes'!$B$12:$B$114,0),4)</f>
        <v>90</v>
      </c>
      <c r="I8780" s="25">
        <f>INDEX('Annexe 1 – Données des équipes'!$B$12:$R$114, MATCH(D8780, 'Annexe 1 – Données des équipes'!$B$12:$B$114,0),4)</f>
        <v>60</v>
      </c>
      <c r="J8780" s="25">
        <f t="shared" si="137"/>
        <v>1</v>
      </c>
    </row>
    <row r="8781" spans="2:10">
      <c r="B8781" s="3">
        <v>41811</v>
      </c>
      <c r="C8781" s="10" t="s">
        <v>26817</v>
      </c>
      <c r="D8781" s="10" t="s">
        <v>26818</v>
      </c>
      <c r="E8781" s="25">
        <v>1</v>
      </c>
      <c r="F8781" s="25">
        <v>0</v>
      </c>
      <c r="G8781" s="10" t="s">
        <v>26819</v>
      </c>
      <c r="H8781" s="25">
        <f>INDEX('Annexe 1 – Données des équipes'!$B$12:$R$114, MATCH(C8781, 'Annexe 1 – Données des équipes'!$B$12:$B$114,0),4)</f>
        <v>90</v>
      </c>
      <c r="I8781" s="25">
        <f>INDEX('Annexe 1 – Données des équipes'!$B$12:$R$114, MATCH(D8781, 'Annexe 1 – Données des équipes'!$B$12:$B$114,0),4)</f>
        <v>70</v>
      </c>
      <c r="J8781" s="25">
        <f t="shared" si="137"/>
        <v>1</v>
      </c>
    </row>
    <row r="8782" spans="2:10">
      <c r="B8782" s="3">
        <v>41812</v>
      </c>
      <c r="C8782" s="10" t="s">
        <v>26820</v>
      </c>
      <c r="D8782" s="10" t="s">
        <v>26821</v>
      </c>
      <c r="E8782" s="25">
        <v>1</v>
      </c>
      <c r="F8782" s="25">
        <v>0</v>
      </c>
      <c r="G8782" s="10" t="s">
        <v>26822</v>
      </c>
      <c r="H8782" s="25">
        <f>INDEX('Annexe 1 – Données des équipes'!$B$12:$R$114, MATCH(C8782, 'Annexe 1 – Données des équipes'!$B$12:$B$114,0),4)</f>
        <v>90</v>
      </c>
      <c r="I8782" s="25">
        <f>INDEX('Annexe 1 – Données des équipes'!$B$12:$R$114, MATCH(D8782, 'Annexe 1 – Données des équipes'!$B$12:$B$114,0),4)</f>
        <v>50</v>
      </c>
      <c r="J8782" s="25">
        <f t="shared" si="137"/>
        <v>1</v>
      </c>
    </row>
    <row r="8783" spans="2:10">
      <c r="B8783" s="3">
        <v>38878</v>
      </c>
      <c r="C8783" s="10" t="s">
        <v>26823</v>
      </c>
      <c r="D8783" s="10" t="s">
        <v>26824</v>
      </c>
      <c r="E8783" s="25">
        <v>2</v>
      </c>
      <c r="F8783" s="25">
        <v>1</v>
      </c>
      <c r="G8783" s="10" t="s">
        <v>26825</v>
      </c>
      <c r="H8783" s="25">
        <f>INDEX('Annexe 1 – Données des équipes'!$B$12:$R$114, MATCH(C8783, 'Annexe 1 – Données des équipes'!$B$12:$B$114,0),4)</f>
        <v>90</v>
      </c>
      <c r="I8783" s="25">
        <f>INDEX('Annexe 1 – Données des équipes'!$B$12:$R$114, MATCH(D8783, 'Annexe 1 – Données des équipes'!$B$12:$B$114,0),4)</f>
        <v>30</v>
      </c>
      <c r="J8783" s="25">
        <f t="shared" si="137"/>
        <v>1</v>
      </c>
    </row>
    <row r="8784" spans="2:10">
      <c r="B8784" s="3">
        <v>41814</v>
      </c>
      <c r="C8784" s="10" t="s">
        <v>26826</v>
      </c>
      <c r="D8784" s="10" t="s">
        <v>26827</v>
      </c>
      <c r="E8784" s="25">
        <v>0</v>
      </c>
      <c r="F8784" s="25">
        <v>1</v>
      </c>
      <c r="G8784" s="10" t="s">
        <v>26828</v>
      </c>
      <c r="H8784" s="25">
        <f>INDEX('Annexe 1 – Données des équipes'!$B$12:$R$114, MATCH(C8784, 'Annexe 1 – Données des équipes'!$B$12:$B$114,0),4)</f>
        <v>90</v>
      </c>
      <c r="I8784" s="25">
        <f>INDEX('Annexe 1 – Données des équipes'!$B$12:$R$114, MATCH(D8784, 'Annexe 1 – Données des équipes'!$B$12:$B$114,0),4)</f>
        <v>80</v>
      </c>
      <c r="J8784" s="25">
        <f t="shared" si="137"/>
        <v>1</v>
      </c>
    </row>
    <row r="8785" spans="2:10">
      <c r="B8785" s="3">
        <v>41815</v>
      </c>
      <c r="C8785" s="10" t="s">
        <v>26829</v>
      </c>
      <c r="D8785" s="10" t="s">
        <v>26830</v>
      </c>
      <c r="E8785" s="25">
        <v>2</v>
      </c>
      <c r="F8785" s="25">
        <v>3</v>
      </c>
      <c r="G8785" s="10" t="s">
        <v>26831</v>
      </c>
      <c r="H8785" s="25">
        <f>INDEX('Annexe 1 – Données des équipes'!$B$12:$R$114, MATCH(C8785, 'Annexe 1 – Données des équipes'!$B$12:$B$114,0),4)</f>
        <v>50</v>
      </c>
      <c r="I8785" s="25">
        <f>INDEX('Annexe 1 – Données des équipes'!$B$12:$R$114, MATCH(D8785, 'Annexe 1 – Données des équipes'!$B$12:$B$114,0),4)</f>
        <v>90</v>
      </c>
      <c r="J8785" s="25">
        <f t="shared" si="137"/>
        <v>1</v>
      </c>
    </row>
    <row r="8786" spans="2:10">
      <c r="B8786" s="3">
        <v>41816</v>
      </c>
      <c r="C8786" s="10" t="s">
        <v>26832</v>
      </c>
      <c r="D8786" s="10" t="s">
        <v>26833</v>
      </c>
      <c r="E8786" s="25">
        <v>0</v>
      </c>
      <c r="F8786" s="25">
        <v>1</v>
      </c>
      <c r="G8786" s="10" t="s">
        <v>26834</v>
      </c>
      <c r="H8786" s="25">
        <f>INDEX('Annexe 1 – Données des équipes'!$B$12:$R$114, MATCH(C8786, 'Annexe 1 – Données des équipes'!$B$12:$B$114,0),4)</f>
        <v>70</v>
      </c>
      <c r="I8786" s="25">
        <f>INDEX('Annexe 1 – Données des équipes'!$B$12:$R$114, MATCH(D8786, 'Annexe 1 – Données des équipes'!$B$12:$B$114,0),4)</f>
        <v>90</v>
      </c>
      <c r="J8786" s="25">
        <f t="shared" ref="J8786:J8849" si="138">ABS(F8786-E8786)</f>
        <v>1</v>
      </c>
    </row>
    <row r="8787" spans="2:10">
      <c r="B8787" s="3">
        <v>41816</v>
      </c>
      <c r="C8787" s="10" t="s">
        <v>26835</v>
      </c>
      <c r="D8787" s="10" t="s">
        <v>26836</v>
      </c>
      <c r="E8787" s="25">
        <v>2</v>
      </c>
      <c r="F8787" s="25">
        <v>1</v>
      </c>
      <c r="G8787" s="10" t="s">
        <v>26837</v>
      </c>
      <c r="H8787" s="25">
        <f>INDEX('Annexe 1 – Données des équipes'!$B$12:$R$114, MATCH(C8787, 'Annexe 1 – Données des équipes'!$B$12:$B$114,0),4)</f>
        <v>90</v>
      </c>
      <c r="I8787" s="25">
        <f>INDEX('Annexe 1 – Données des équipes'!$B$12:$R$114, MATCH(D8787, 'Annexe 1 – Données des équipes'!$B$12:$B$114,0),4)</f>
        <v>40</v>
      </c>
      <c r="J8787" s="25">
        <f t="shared" si="138"/>
        <v>1</v>
      </c>
    </row>
    <row r="8788" spans="2:10">
      <c r="B8788" s="3">
        <v>41819</v>
      </c>
      <c r="C8788" s="10" t="s">
        <v>26838</v>
      </c>
      <c r="D8788" s="10" t="s">
        <v>26839</v>
      </c>
      <c r="E8788" s="25">
        <v>2</v>
      </c>
      <c r="F8788" s="25">
        <v>1</v>
      </c>
      <c r="G8788" s="10" t="s">
        <v>26840</v>
      </c>
      <c r="H8788" s="25">
        <f>INDEX('Annexe 1 – Données des équipes'!$B$12:$R$114, MATCH(C8788, 'Annexe 1 – Données des équipes'!$B$12:$B$114,0),4)</f>
        <v>80</v>
      </c>
      <c r="I8788" s="25">
        <f>INDEX('Annexe 1 – Données des équipes'!$B$12:$R$114, MATCH(D8788, 'Annexe 1 – Données des équipes'!$B$12:$B$114,0),4)</f>
        <v>80</v>
      </c>
      <c r="J8788" s="25">
        <f t="shared" si="138"/>
        <v>1</v>
      </c>
    </row>
    <row r="8789" spans="2:10">
      <c r="B8789" s="3">
        <v>41820</v>
      </c>
      <c r="C8789" s="10" t="s">
        <v>26841</v>
      </c>
      <c r="D8789" s="10" t="s">
        <v>26842</v>
      </c>
      <c r="E8789" s="25">
        <v>2</v>
      </c>
      <c r="F8789" s="25">
        <v>1</v>
      </c>
      <c r="G8789" s="10" t="s">
        <v>26843</v>
      </c>
      <c r="H8789" s="25">
        <f>INDEX('Annexe 1 – Données des équipes'!$B$12:$R$114, MATCH(C8789, 'Annexe 1 – Données des équipes'!$B$12:$B$114,0),4)</f>
        <v>90</v>
      </c>
      <c r="I8789" s="25">
        <f>INDEX('Annexe 1 – Données des équipes'!$B$12:$R$114, MATCH(D8789, 'Annexe 1 – Données des équipes'!$B$12:$B$114,0),4)</f>
        <v>20</v>
      </c>
      <c r="J8789" s="25">
        <f t="shared" si="138"/>
        <v>1</v>
      </c>
    </row>
    <row r="8790" spans="2:10">
      <c r="B8790" s="3">
        <v>41821</v>
      </c>
      <c r="C8790" s="10" t="s">
        <v>26844</v>
      </c>
      <c r="D8790" s="10" t="s">
        <v>26845</v>
      </c>
      <c r="E8790" s="25">
        <v>1</v>
      </c>
      <c r="F8790" s="25">
        <v>0</v>
      </c>
      <c r="G8790" s="10" t="s">
        <v>26846</v>
      </c>
      <c r="H8790" s="25">
        <f>INDEX('Annexe 1 – Données des équipes'!$B$12:$R$114, MATCH(C8790, 'Annexe 1 – Données des équipes'!$B$12:$B$114,0),4)</f>
        <v>90</v>
      </c>
      <c r="I8790" s="25">
        <f>INDEX('Annexe 1 – Données des équipes'!$B$12:$R$114, MATCH(D8790, 'Annexe 1 – Données des équipes'!$B$12:$B$114,0),4)</f>
        <v>80</v>
      </c>
      <c r="J8790" s="25">
        <f t="shared" si="138"/>
        <v>1</v>
      </c>
    </row>
    <row r="8791" spans="2:10">
      <c r="B8791" s="3">
        <v>41824</v>
      </c>
      <c r="C8791" s="10" t="s">
        <v>26847</v>
      </c>
      <c r="D8791" s="10" t="s">
        <v>26848</v>
      </c>
      <c r="E8791" s="25">
        <v>2</v>
      </c>
      <c r="F8791" s="25">
        <v>1</v>
      </c>
      <c r="G8791" s="10" t="s">
        <v>26849</v>
      </c>
      <c r="H8791" s="25">
        <f>INDEX('Annexe 1 – Données des équipes'!$B$12:$R$114, MATCH(C8791, 'Annexe 1 – Données des équipes'!$B$12:$B$114,0),4)</f>
        <v>90</v>
      </c>
      <c r="I8791" s="25">
        <f>INDEX('Annexe 1 – Données des équipes'!$B$12:$R$114, MATCH(D8791, 'Annexe 1 – Données des équipes'!$B$12:$B$114,0),4)</f>
        <v>90</v>
      </c>
      <c r="J8791" s="25">
        <f t="shared" si="138"/>
        <v>1</v>
      </c>
    </row>
    <row r="8792" spans="2:10">
      <c r="B8792" s="3">
        <v>41824</v>
      </c>
      <c r="C8792" s="10" t="s">
        <v>26850</v>
      </c>
      <c r="D8792" s="10" t="s">
        <v>26851</v>
      </c>
      <c r="E8792" s="25">
        <v>0</v>
      </c>
      <c r="F8792" s="25">
        <v>1</v>
      </c>
      <c r="G8792" s="10" t="s">
        <v>26852</v>
      </c>
      <c r="H8792" s="25">
        <f>INDEX('Annexe 1 – Données des équipes'!$B$12:$R$114, MATCH(C8792, 'Annexe 1 – Données des équipes'!$B$12:$B$114,0),4)</f>
        <v>90</v>
      </c>
      <c r="I8792" s="25">
        <f>INDEX('Annexe 1 – Données des équipes'!$B$12:$R$114, MATCH(D8792, 'Annexe 1 – Données des équipes'!$B$12:$B$114,0),4)</f>
        <v>90</v>
      </c>
      <c r="J8792" s="25">
        <f t="shared" si="138"/>
        <v>1</v>
      </c>
    </row>
    <row r="8793" spans="2:10">
      <c r="B8793" s="3">
        <v>41825</v>
      </c>
      <c r="C8793" s="10" t="s">
        <v>26853</v>
      </c>
      <c r="D8793" s="10" t="s">
        <v>26854</v>
      </c>
      <c r="E8793" s="25">
        <v>1</v>
      </c>
      <c r="F8793" s="25">
        <v>0</v>
      </c>
      <c r="G8793" s="10" t="s">
        <v>26855</v>
      </c>
      <c r="H8793" s="25">
        <f>INDEX('Annexe 1 – Données des équipes'!$B$12:$R$114, MATCH(C8793, 'Annexe 1 – Données des équipes'!$B$12:$B$114,0),4)</f>
        <v>90</v>
      </c>
      <c r="I8793" s="25">
        <f>INDEX('Annexe 1 – Données des équipes'!$B$12:$R$114, MATCH(D8793, 'Annexe 1 – Données des équipes'!$B$12:$B$114,0),4)</f>
        <v>90</v>
      </c>
      <c r="J8793" s="25">
        <f t="shared" si="138"/>
        <v>1</v>
      </c>
    </row>
    <row r="8794" spans="2:10">
      <c r="B8794" s="3">
        <v>41833</v>
      </c>
      <c r="C8794" s="10" t="s">
        <v>26856</v>
      </c>
      <c r="D8794" s="10" t="s">
        <v>26857</v>
      </c>
      <c r="E8794" s="25">
        <v>1</v>
      </c>
      <c r="F8794" s="25">
        <v>0</v>
      </c>
      <c r="G8794" s="10" t="s">
        <v>26858</v>
      </c>
      <c r="H8794" s="25">
        <f>INDEX('Annexe 1 – Données des équipes'!$B$12:$R$114, MATCH(C8794, 'Annexe 1 – Données des équipes'!$B$12:$B$114,0),4)</f>
        <v>90</v>
      </c>
      <c r="I8794" s="25">
        <f>INDEX('Annexe 1 – Données des équipes'!$B$12:$R$114, MATCH(D8794, 'Annexe 1 – Données des équipes'!$B$12:$B$114,0),4)</f>
        <v>90</v>
      </c>
      <c r="J8794" s="25">
        <f t="shared" si="138"/>
        <v>1</v>
      </c>
    </row>
    <row r="8795" spans="2:10">
      <c r="B8795" s="3">
        <v>41885</v>
      </c>
      <c r="C8795" s="10" t="s">
        <v>26859</v>
      </c>
      <c r="D8795" s="10" t="s">
        <v>26860</v>
      </c>
      <c r="E8795" s="25">
        <v>1</v>
      </c>
      <c r="F8795" s="25">
        <v>2</v>
      </c>
      <c r="G8795" s="10" t="s">
        <v>26861</v>
      </c>
      <c r="H8795" s="25">
        <f>INDEX('Annexe 1 – Données des équipes'!$B$12:$R$114, MATCH(C8795, 'Annexe 1 – Données des équipes'!$B$12:$B$114,0),4)</f>
        <v>80</v>
      </c>
      <c r="I8795" s="25">
        <f>INDEX('Annexe 1 – Données des équipes'!$B$12:$R$114, MATCH(D8795, 'Annexe 1 – Données des équipes'!$B$12:$B$114,0),4)</f>
        <v>60</v>
      </c>
      <c r="J8795" s="25">
        <f t="shared" si="138"/>
        <v>1</v>
      </c>
    </row>
    <row r="8796" spans="2:10">
      <c r="B8796" s="3">
        <v>41885</v>
      </c>
      <c r="C8796" s="10" t="s">
        <v>26862</v>
      </c>
      <c r="D8796" s="10" t="s">
        <v>26863</v>
      </c>
      <c r="E8796" s="25">
        <v>1</v>
      </c>
      <c r="F8796" s="25">
        <v>0</v>
      </c>
      <c r="G8796" s="10" t="s">
        <v>26864</v>
      </c>
      <c r="H8796" s="25">
        <f>INDEX('Annexe 1 – Données des équipes'!$B$12:$R$114, MATCH(C8796, 'Annexe 1 – Données des équipes'!$B$12:$B$114,0),4)</f>
        <v>90</v>
      </c>
      <c r="I8796" s="25">
        <f>INDEX('Annexe 1 – Données des équipes'!$B$12:$R$114, MATCH(D8796, 'Annexe 1 – Données des équipes'!$B$12:$B$114,0),4)</f>
        <v>30</v>
      </c>
      <c r="J8796" s="25">
        <f t="shared" si="138"/>
        <v>1</v>
      </c>
    </row>
    <row r="8797" spans="2:10">
      <c r="B8797" s="3">
        <v>41886</v>
      </c>
      <c r="C8797" s="10" t="s">
        <v>26865</v>
      </c>
      <c r="D8797" s="10" t="s">
        <v>26866</v>
      </c>
      <c r="E8797" s="25">
        <v>1</v>
      </c>
      <c r="F8797" s="25">
        <v>0</v>
      </c>
      <c r="G8797" s="10" t="s">
        <v>26867</v>
      </c>
      <c r="H8797" s="25">
        <f>INDEX('Annexe 1 – Données des équipes'!$B$12:$R$114, MATCH(C8797, 'Annexe 1 – Données des équipes'!$B$12:$B$114,0),4)</f>
        <v>90</v>
      </c>
      <c r="I8797" s="25">
        <f>INDEX('Annexe 1 – Données des équipes'!$B$12:$R$114, MATCH(D8797, 'Annexe 1 – Données des équipes'!$B$12:$B$114,0),4)</f>
        <v>90</v>
      </c>
      <c r="J8797" s="25">
        <f t="shared" si="138"/>
        <v>1</v>
      </c>
    </row>
    <row r="8798" spans="2:10">
      <c r="B8798" s="3">
        <v>41889</v>
      </c>
      <c r="C8798" s="10" t="s">
        <v>26868</v>
      </c>
      <c r="D8798" s="10" t="s">
        <v>26869</v>
      </c>
      <c r="E8798" s="25">
        <v>2</v>
      </c>
      <c r="F8798" s="25">
        <v>1</v>
      </c>
      <c r="G8798" s="10" t="s">
        <v>26870</v>
      </c>
      <c r="H8798" s="25">
        <f>INDEX('Annexe 1 – Données des équipes'!$B$12:$R$114, MATCH(C8798, 'Annexe 1 – Données des équipes'!$B$12:$B$114,0),4)</f>
        <v>80</v>
      </c>
      <c r="I8798" s="25">
        <f>INDEX('Annexe 1 – Données des équipes'!$B$12:$R$114, MATCH(D8798, 'Annexe 1 – Données des équipes'!$B$12:$B$114,0),4)</f>
        <v>10</v>
      </c>
      <c r="J8798" s="25">
        <f t="shared" si="138"/>
        <v>1</v>
      </c>
    </row>
    <row r="8799" spans="2:10">
      <c r="B8799" s="3">
        <v>41889</v>
      </c>
      <c r="C8799" s="10" t="s">
        <v>26871</v>
      </c>
      <c r="D8799" s="10" t="s">
        <v>26872</v>
      </c>
      <c r="E8799" s="25">
        <v>1</v>
      </c>
      <c r="F8799" s="25">
        <v>2</v>
      </c>
      <c r="G8799" s="10" t="s">
        <v>26873</v>
      </c>
      <c r="H8799" s="25">
        <f>INDEX('Annexe 1 – Données des équipes'!$B$12:$R$114, MATCH(C8799, 'Annexe 1 – Données des équipes'!$B$12:$B$114,0),4)</f>
        <v>10</v>
      </c>
      <c r="I8799" s="25">
        <f>INDEX('Annexe 1 – Données des équipes'!$B$12:$R$114, MATCH(D8799, 'Annexe 1 – Données des équipes'!$B$12:$B$114,0),4)</f>
        <v>60</v>
      </c>
      <c r="J8799" s="25">
        <f t="shared" si="138"/>
        <v>1</v>
      </c>
    </row>
    <row r="8800" spans="2:10">
      <c r="B8800" s="3">
        <v>41889</v>
      </c>
      <c r="C8800" s="10" t="s">
        <v>26874</v>
      </c>
      <c r="D8800" s="10" t="s">
        <v>26875</v>
      </c>
      <c r="E8800" s="25">
        <v>2</v>
      </c>
      <c r="F8800" s="25">
        <v>1</v>
      </c>
      <c r="G8800" s="10" t="s">
        <v>26876</v>
      </c>
      <c r="H8800" s="25">
        <f>INDEX('Annexe 1 – Données des équipes'!$B$12:$R$114, MATCH(C8800, 'Annexe 1 – Données des équipes'!$B$12:$B$114,0),4)</f>
        <v>90</v>
      </c>
      <c r="I8800" s="25">
        <f>INDEX('Annexe 1 – Données des équipes'!$B$12:$R$114, MATCH(D8800, 'Annexe 1 – Données des équipes'!$B$12:$B$114,0),4)</f>
        <v>60</v>
      </c>
      <c r="J8800" s="25">
        <f t="shared" si="138"/>
        <v>1</v>
      </c>
    </row>
    <row r="8801" spans="2:10">
      <c r="B8801" s="3">
        <v>41889</v>
      </c>
      <c r="C8801" s="10" t="s">
        <v>26877</v>
      </c>
      <c r="D8801" s="10" t="s">
        <v>26878</v>
      </c>
      <c r="E8801" s="25">
        <v>0</v>
      </c>
      <c r="F8801" s="25">
        <v>1</v>
      </c>
      <c r="G8801" s="10" t="s">
        <v>26879</v>
      </c>
      <c r="H8801" s="25">
        <f>INDEX('Annexe 1 – Données des équipes'!$B$12:$R$114, MATCH(C8801, 'Annexe 1 – Données des équipes'!$B$12:$B$114,0),4)</f>
        <v>50</v>
      </c>
      <c r="I8801" s="25">
        <f>INDEX('Annexe 1 – Données des équipes'!$B$12:$R$114, MATCH(D8801, 'Annexe 1 – Données des équipes'!$B$12:$B$114,0),4)</f>
        <v>50</v>
      </c>
      <c r="J8801" s="25">
        <f t="shared" si="138"/>
        <v>1</v>
      </c>
    </row>
    <row r="8802" spans="2:10">
      <c r="B8802" s="3">
        <v>41889</v>
      </c>
      <c r="C8802" s="10" t="s">
        <v>26880</v>
      </c>
      <c r="D8802" s="10" t="s">
        <v>26881</v>
      </c>
      <c r="E8802" s="25">
        <v>1</v>
      </c>
      <c r="F8802" s="25">
        <v>2</v>
      </c>
      <c r="G8802" s="10" t="s">
        <v>26882</v>
      </c>
      <c r="H8802" s="25">
        <f>INDEX('Annexe 1 – Données des équipes'!$B$12:$R$114, MATCH(C8802, 'Annexe 1 – Données des équipes'!$B$12:$B$114,0),4)</f>
        <v>40</v>
      </c>
      <c r="I8802" s="25">
        <f>INDEX('Annexe 1 – Données des équipes'!$B$12:$R$114, MATCH(D8802, 'Annexe 1 – Données des équipes'!$B$12:$B$114,0),4)</f>
        <v>50</v>
      </c>
      <c r="J8802" s="25">
        <f t="shared" si="138"/>
        <v>1</v>
      </c>
    </row>
    <row r="8803" spans="2:10">
      <c r="B8803" s="3">
        <v>41889</v>
      </c>
      <c r="C8803" s="10" t="s">
        <v>26883</v>
      </c>
      <c r="D8803" s="10" t="s">
        <v>26884</v>
      </c>
      <c r="E8803" s="25">
        <v>0</v>
      </c>
      <c r="F8803" s="25">
        <v>1</v>
      </c>
      <c r="G8803" s="10" t="s">
        <v>26885</v>
      </c>
      <c r="H8803" s="25">
        <f>INDEX('Annexe 1 – Données des équipes'!$B$12:$R$114, MATCH(C8803, 'Annexe 1 – Données des équipes'!$B$12:$B$114,0),4)</f>
        <v>90</v>
      </c>
      <c r="I8803" s="25">
        <f>INDEX('Annexe 1 – Données des équipes'!$B$12:$R$114, MATCH(D8803, 'Annexe 1 – Données des équipes'!$B$12:$B$114,0),4)</f>
        <v>40</v>
      </c>
      <c r="J8803" s="25">
        <f t="shared" si="138"/>
        <v>1</v>
      </c>
    </row>
    <row r="8804" spans="2:10">
      <c r="B8804" s="3">
        <v>41890</v>
      </c>
      <c r="C8804" s="10" t="s">
        <v>26886</v>
      </c>
      <c r="D8804" s="10" t="s">
        <v>26887</v>
      </c>
      <c r="E8804" s="25">
        <v>3</v>
      </c>
      <c r="F8804" s="25">
        <v>2</v>
      </c>
      <c r="G8804" s="10" t="s">
        <v>26888</v>
      </c>
      <c r="H8804" s="25">
        <f>INDEX('Annexe 1 – Données des équipes'!$B$12:$R$114, MATCH(C8804, 'Annexe 1 – Données des équipes'!$B$12:$B$114,0),4)</f>
        <v>60</v>
      </c>
      <c r="I8804" s="25">
        <f>INDEX('Annexe 1 – Données des équipes'!$B$12:$R$114, MATCH(D8804, 'Annexe 1 – Données des équipes'!$B$12:$B$114,0),4)</f>
        <v>30</v>
      </c>
      <c r="J8804" s="25">
        <f t="shared" si="138"/>
        <v>1</v>
      </c>
    </row>
    <row r="8805" spans="2:10">
      <c r="B8805" s="3">
        <v>41890</v>
      </c>
      <c r="C8805" s="10" t="s">
        <v>26889</v>
      </c>
      <c r="D8805" s="10" t="s">
        <v>26890</v>
      </c>
      <c r="E8805" s="25">
        <v>1</v>
      </c>
      <c r="F8805" s="25">
        <v>0</v>
      </c>
      <c r="G8805" s="10" t="s">
        <v>26891</v>
      </c>
      <c r="H8805" s="25">
        <f>INDEX('Annexe 1 – Données des équipes'!$B$12:$R$114, MATCH(C8805, 'Annexe 1 – Données des équipes'!$B$12:$B$114,0),4)</f>
        <v>20</v>
      </c>
      <c r="I8805" s="25">
        <f>INDEX('Annexe 1 – Données des équipes'!$B$12:$R$114, MATCH(D8805, 'Annexe 1 – Données des équipes'!$B$12:$B$114,0),4)</f>
        <v>40</v>
      </c>
      <c r="J8805" s="25">
        <f t="shared" si="138"/>
        <v>1</v>
      </c>
    </row>
    <row r="8806" spans="2:10">
      <c r="B8806" s="3">
        <v>41890</v>
      </c>
      <c r="C8806" s="10" t="s">
        <v>26892</v>
      </c>
      <c r="D8806" s="10" t="s">
        <v>26893</v>
      </c>
      <c r="E8806" s="25">
        <v>0</v>
      </c>
      <c r="F8806" s="25">
        <v>1</v>
      </c>
      <c r="G8806" s="10" t="s">
        <v>26894</v>
      </c>
      <c r="H8806" s="25">
        <f>INDEX('Annexe 1 – Données des équipes'!$B$12:$R$114, MATCH(C8806, 'Annexe 1 – Données des équipes'!$B$12:$B$114,0),4)</f>
        <v>70</v>
      </c>
      <c r="I8806" s="25">
        <f>INDEX('Annexe 1 – Données des équipes'!$B$12:$R$114, MATCH(D8806, 'Annexe 1 – Données des équipes'!$B$12:$B$114,0),4)</f>
        <v>80</v>
      </c>
      <c r="J8806" s="25">
        <f t="shared" si="138"/>
        <v>1</v>
      </c>
    </row>
    <row r="8807" spans="2:10">
      <c r="B8807" s="3">
        <v>41890</v>
      </c>
      <c r="C8807" s="10" t="s">
        <v>26895</v>
      </c>
      <c r="D8807" s="10" t="s">
        <v>26896</v>
      </c>
      <c r="E8807" s="25">
        <v>0</v>
      </c>
      <c r="F8807" s="25">
        <v>1</v>
      </c>
      <c r="G8807" s="10" t="s">
        <v>26897</v>
      </c>
      <c r="H8807" s="25">
        <f>INDEX('Annexe 1 – Données des équipes'!$B$12:$R$114, MATCH(C8807, 'Annexe 1 – Données des équipes'!$B$12:$B$114,0),4)</f>
        <v>60</v>
      </c>
      <c r="I8807" s="25">
        <f>INDEX('Annexe 1 – Données des équipes'!$B$12:$R$114, MATCH(D8807, 'Annexe 1 – Données des équipes'!$B$12:$B$114,0),4)</f>
        <v>70</v>
      </c>
      <c r="J8807" s="25">
        <f t="shared" si="138"/>
        <v>1</v>
      </c>
    </row>
    <row r="8808" spans="2:10">
      <c r="B8808" s="3">
        <v>41891</v>
      </c>
      <c r="C8808" s="10" t="s">
        <v>26898</v>
      </c>
      <c r="D8808" s="10" t="s">
        <v>26899</v>
      </c>
      <c r="E8808" s="25">
        <v>0</v>
      </c>
      <c r="F8808" s="25">
        <v>1</v>
      </c>
      <c r="G8808" s="10" t="s">
        <v>26900</v>
      </c>
      <c r="H8808" s="25">
        <f>INDEX('Annexe 1 – Données des équipes'!$B$12:$R$114, MATCH(C8808, 'Annexe 1 – Données des équipes'!$B$12:$B$114,0),4)</f>
        <v>10</v>
      </c>
      <c r="I8808" s="25">
        <f>INDEX('Annexe 1 – Données des équipes'!$B$12:$R$114, MATCH(D8808, 'Annexe 1 – Données des équipes'!$B$12:$B$114,0),4)</f>
        <v>80</v>
      </c>
      <c r="J8808" s="25">
        <f t="shared" si="138"/>
        <v>1</v>
      </c>
    </row>
    <row r="8809" spans="2:10">
      <c r="B8809" s="3">
        <v>41891</v>
      </c>
      <c r="C8809" s="10" t="s">
        <v>26901</v>
      </c>
      <c r="D8809" s="10" t="s">
        <v>26902</v>
      </c>
      <c r="E8809" s="25">
        <v>1</v>
      </c>
      <c r="F8809" s="25">
        <v>0</v>
      </c>
      <c r="G8809" s="10" t="s">
        <v>26903</v>
      </c>
      <c r="H8809" s="25">
        <f>INDEX('Annexe 1 – Données des équipes'!$B$12:$R$114, MATCH(C8809, 'Annexe 1 – Données des équipes'!$B$12:$B$114,0),4)</f>
        <v>80</v>
      </c>
      <c r="I8809" s="25">
        <f>INDEX('Annexe 1 – Données des équipes'!$B$12:$R$114, MATCH(D8809, 'Annexe 1 – Données des équipes'!$B$12:$B$114,0),4)</f>
        <v>50</v>
      </c>
      <c r="J8809" s="25">
        <f t="shared" si="138"/>
        <v>1</v>
      </c>
    </row>
    <row r="8810" spans="2:10">
      <c r="B8810" s="3">
        <v>41892</v>
      </c>
      <c r="C8810" s="10" t="s">
        <v>26904</v>
      </c>
      <c r="D8810" s="10" t="s">
        <v>26905</v>
      </c>
      <c r="E8810" s="25">
        <v>1</v>
      </c>
      <c r="F8810" s="25">
        <v>0</v>
      </c>
      <c r="G8810" s="10" t="s">
        <v>26906</v>
      </c>
      <c r="H8810" s="25">
        <f>INDEX('Annexe 1 – Données des équipes'!$B$12:$R$114, MATCH(C8810, 'Annexe 1 – Données des équipes'!$B$12:$B$114,0),4)</f>
        <v>20</v>
      </c>
      <c r="I8810" s="25">
        <f>INDEX('Annexe 1 – Données des équipes'!$B$12:$R$114, MATCH(D8810, 'Annexe 1 – Données des équipes'!$B$12:$B$114,0),4)</f>
        <v>20</v>
      </c>
      <c r="J8810" s="25">
        <f t="shared" si="138"/>
        <v>1</v>
      </c>
    </row>
    <row r="8811" spans="2:10">
      <c r="B8811" s="3">
        <v>40824</v>
      </c>
      <c r="C8811" s="10" t="s">
        <v>26907</v>
      </c>
      <c r="D8811" s="10" t="s">
        <v>26908</v>
      </c>
      <c r="E8811" s="25">
        <v>2</v>
      </c>
      <c r="F8811" s="25">
        <v>1</v>
      </c>
      <c r="G8811" s="10" t="s">
        <v>26909</v>
      </c>
      <c r="H8811" s="25">
        <f>INDEX('Annexe 1 – Données des équipes'!$B$12:$R$114, MATCH(C8811, 'Annexe 1 – Données des équipes'!$B$12:$B$114,0),4)</f>
        <v>0</v>
      </c>
      <c r="I8811" s="25">
        <f>INDEX('Annexe 1 – Données des équipes'!$B$12:$R$114, MATCH(D8811, 'Annexe 1 – Données des équipes'!$B$12:$B$114,0),4)</f>
        <v>10</v>
      </c>
      <c r="J8811" s="25">
        <f t="shared" si="138"/>
        <v>1</v>
      </c>
    </row>
    <row r="8812" spans="2:10">
      <c r="B8812" s="3">
        <v>41892</v>
      </c>
      <c r="C8812" s="10" t="s">
        <v>26910</v>
      </c>
      <c r="D8812" s="10" t="s">
        <v>26911</v>
      </c>
      <c r="E8812" s="25">
        <v>0</v>
      </c>
      <c r="F8812" s="25">
        <v>1</v>
      </c>
      <c r="G8812" s="10" t="s">
        <v>26912</v>
      </c>
      <c r="H8812" s="25">
        <f>INDEX('Annexe 1 – Données des équipes'!$B$12:$R$114, MATCH(C8812, 'Annexe 1 – Données des équipes'!$B$12:$B$114,0),4)</f>
        <v>50</v>
      </c>
      <c r="I8812" s="25">
        <f>INDEX('Annexe 1 – Données des équipes'!$B$12:$R$114, MATCH(D8812, 'Annexe 1 – Données des équipes'!$B$12:$B$114,0),4)</f>
        <v>40</v>
      </c>
      <c r="J8812" s="25">
        <f t="shared" si="138"/>
        <v>1</v>
      </c>
    </row>
    <row r="8813" spans="2:10">
      <c r="B8813" s="3">
        <v>41921</v>
      </c>
      <c r="C8813" s="10" t="s">
        <v>26913</v>
      </c>
      <c r="D8813" s="10" t="s">
        <v>26914</v>
      </c>
      <c r="E8813" s="25">
        <v>2</v>
      </c>
      <c r="F8813" s="25">
        <v>1</v>
      </c>
      <c r="G8813" s="10" t="s">
        <v>26915</v>
      </c>
      <c r="H8813" s="25">
        <f>INDEX('Annexe 1 – Données des équipes'!$B$12:$R$114, MATCH(C8813, 'Annexe 1 – Données des équipes'!$B$12:$B$114,0),4)</f>
        <v>70</v>
      </c>
      <c r="I8813" s="25">
        <f>INDEX('Annexe 1 – Données des équipes'!$B$12:$R$114, MATCH(D8813, 'Annexe 1 – Données des équipes'!$B$12:$B$114,0),4)</f>
        <v>90</v>
      </c>
      <c r="J8813" s="25">
        <f t="shared" si="138"/>
        <v>1</v>
      </c>
    </row>
    <row r="8814" spans="2:10">
      <c r="B8814" s="3">
        <v>41921</v>
      </c>
      <c r="C8814" s="10" t="s">
        <v>26916</v>
      </c>
      <c r="D8814" s="10" t="s">
        <v>26917</v>
      </c>
      <c r="E8814" s="25">
        <v>1</v>
      </c>
      <c r="F8814" s="25">
        <v>0</v>
      </c>
      <c r="G8814" s="10" t="s">
        <v>26918</v>
      </c>
      <c r="H8814" s="25">
        <f>INDEX('Annexe 1 – Données des équipes'!$B$12:$R$114, MATCH(C8814, 'Annexe 1 – Données des équipes'!$B$12:$B$114,0),4)</f>
        <v>40</v>
      </c>
      <c r="I8814" s="25">
        <f>INDEX('Annexe 1 – Données des équipes'!$B$12:$R$114, MATCH(D8814, 'Annexe 1 – Données des équipes'!$B$12:$B$114,0),4)</f>
        <v>80</v>
      </c>
      <c r="J8814" s="25">
        <f t="shared" si="138"/>
        <v>1</v>
      </c>
    </row>
    <row r="8815" spans="2:10">
      <c r="B8815" s="3">
        <v>41922</v>
      </c>
      <c r="C8815" s="10" t="s">
        <v>26919</v>
      </c>
      <c r="D8815" s="10" t="s">
        <v>26920</v>
      </c>
      <c r="E8815" s="25">
        <v>0</v>
      </c>
      <c r="F8815" s="25">
        <v>1</v>
      </c>
      <c r="G8815" s="10" t="s">
        <v>26921</v>
      </c>
      <c r="H8815" s="25">
        <f>INDEX('Annexe 1 – Données des équipes'!$B$12:$R$114, MATCH(C8815, 'Annexe 1 – Données des équipes'!$B$12:$B$114,0),4)</f>
        <v>40</v>
      </c>
      <c r="I8815" s="25">
        <f>INDEX('Annexe 1 – Données des équipes'!$B$12:$R$114, MATCH(D8815, 'Annexe 1 – Données des équipes'!$B$12:$B$114,0),4)</f>
        <v>80</v>
      </c>
      <c r="J8815" s="25">
        <f t="shared" si="138"/>
        <v>1</v>
      </c>
    </row>
    <row r="8816" spans="2:10">
      <c r="B8816" s="3">
        <v>41922</v>
      </c>
      <c r="C8816" s="10" t="s">
        <v>26922</v>
      </c>
      <c r="D8816" s="10" t="s">
        <v>26923</v>
      </c>
      <c r="E8816" s="25">
        <v>1</v>
      </c>
      <c r="F8816" s="25">
        <v>0</v>
      </c>
      <c r="G8816" s="10" t="s">
        <v>26924</v>
      </c>
      <c r="H8816" s="25">
        <f>INDEX('Annexe 1 – Données des équipes'!$B$12:$R$114, MATCH(C8816, 'Annexe 1 – Données des équipes'!$B$12:$B$114,0),4)</f>
        <v>50</v>
      </c>
      <c r="I8816" s="25">
        <f>INDEX('Annexe 1 – Données des équipes'!$B$12:$R$114, MATCH(D8816, 'Annexe 1 – Données des équipes'!$B$12:$B$114,0),4)</f>
        <v>30</v>
      </c>
      <c r="J8816" s="25">
        <f t="shared" si="138"/>
        <v>1</v>
      </c>
    </row>
    <row r="8817" spans="2:10">
      <c r="B8817" s="3">
        <v>41922</v>
      </c>
      <c r="C8817" s="10" t="s">
        <v>26925</v>
      </c>
      <c r="D8817" s="10" t="s">
        <v>26926</v>
      </c>
      <c r="E8817" s="25">
        <v>0</v>
      </c>
      <c r="F8817" s="25">
        <v>1</v>
      </c>
      <c r="G8817" s="10" t="s">
        <v>26927</v>
      </c>
      <c r="H8817" s="25">
        <f>INDEX('Annexe 1 – Données des équipes'!$B$12:$R$114, MATCH(C8817, 'Annexe 1 – Données des équipes'!$B$12:$B$114,0),4)</f>
        <v>10</v>
      </c>
      <c r="I8817" s="25">
        <f>INDEX('Annexe 1 – Données des équipes'!$B$12:$R$114, MATCH(D8817, 'Annexe 1 – Données des équipes'!$B$12:$B$114,0),4)</f>
        <v>0</v>
      </c>
      <c r="J8817" s="25">
        <f t="shared" si="138"/>
        <v>1</v>
      </c>
    </row>
    <row r="8818" spans="2:10">
      <c r="B8818" s="3">
        <v>41922</v>
      </c>
      <c r="C8818" s="10" t="s">
        <v>26928</v>
      </c>
      <c r="D8818" s="10" t="s">
        <v>26929</v>
      </c>
      <c r="E8818" s="25">
        <v>3</v>
      </c>
      <c r="F8818" s="25">
        <v>4</v>
      </c>
      <c r="G8818" s="10" t="s">
        <v>26930</v>
      </c>
      <c r="H8818" s="25">
        <f>INDEX('Annexe 1 – Données des équipes'!$B$12:$R$114, MATCH(C8818, 'Annexe 1 – Données des équipes'!$B$12:$B$114,0),4)</f>
        <v>20</v>
      </c>
      <c r="I8818" s="25">
        <f>INDEX('Annexe 1 – Données des équipes'!$B$12:$R$114, MATCH(D8818, 'Annexe 1 – Données des équipes'!$B$12:$B$114,0),4)</f>
        <v>60</v>
      </c>
      <c r="J8818" s="25">
        <f t="shared" si="138"/>
        <v>1</v>
      </c>
    </row>
    <row r="8819" spans="2:10">
      <c r="B8819" s="3">
        <v>41923</v>
      </c>
      <c r="C8819" s="10" t="s">
        <v>26931</v>
      </c>
      <c r="D8819" s="10" t="s">
        <v>26932</v>
      </c>
      <c r="E8819" s="25">
        <v>2</v>
      </c>
      <c r="F8819" s="25">
        <v>1</v>
      </c>
      <c r="G8819" s="10" t="s">
        <v>26933</v>
      </c>
      <c r="H8819" s="25">
        <f>INDEX('Annexe 1 – Données des équipes'!$B$12:$R$114, MATCH(C8819, 'Annexe 1 – Données des équipes'!$B$12:$B$114,0),4)</f>
        <v>90</v>
      </c>
      <c r="I8819" s="25">
        <f>INDEX('Annexe 1 – Données des équipes'!$B$12:$R$114, MATCH(D8819, 'Annexe 1 – Données des équipes'!$B$12:$B$114,0),4)</f>
        <v>90</v>
      </c>
      <c r="J8819" s="25">
        <f t="shared" si="138"/>
        <v>1</v>
      </c>
    </row>
    <row r="8820" spans="2:10">
      <c r="B8820" s="3">
        <v>41923</v>
      </c>
      <c r="C8820" s="10" t="s">
        <v>26934</v>
      </c>
      <c r="D8820" s="10" t="s">
        <v>26935</v>
      </c>
      <c r="E8820" s="25">
        <v>1</v>
      </c>
      <c r="F8820" s="25">
        <v>0</v>
      </c>
      <c r="G8820" s="10" t="s">
        <v>26936</v>
      </c>
      <c r="H8820" s="25">
        <f>INDEX('Annexe 1 – Données des équipes'!$B$12:$R$114, MATCH(C8820, 'Annexe 1 – Données des équipes'!$B$12:$B$114,0),4)</f>
        <v>60</v>
      </c>
      <c r="I8820" s="25">
        <f>INDEX('Annexe 1 – Données des équipes'!$B$12:$R$114, MATCH(D8820, 'Annexe 1 – Données des équipes'!$B$12:$B$114,0),4)</f>
        <v>10</v>
      </c>
      <c r="J8820" s="25">
        <f t="shared" si="138"/>
        <v>1</v>
      </c>
    </row>
    <row r="8821" spans="2:10">
      <c r="B8821" s="3">
        <v>41924</v>
      </c>
      <c r="C8821" s="10" t="s">
        <v>26937</v>
      </c>
      <c r="D8821" s="10" t="s">
        <v>26938</v>
      </c>
      <c r="E8821" s="25">
        <v>1</v>
      </c>
      <c r="F8821" s="25">
        <v>0</v>
      </c>
      <c r="G8821" s="10" t="s">
        <v>26939</v>
      </c>
      <c r="H8821" s="25">
        <f>INDEX('Annexe 1 – Données des équipes'!$B$12:$R$114, MATCH(C8821, 'Annexe 1 – Données des équipes'!$B$12:$B$114,0),4)</f>
        <v>60</v>
      </c>
      <c r="I8821" s="25">
        <f>INDEX('Annexe 1 – Données des équipes'!$B$12:$R$114, MATCH(D8821, 'Annexe 1 – Données des équipes'!$B$12:$B$114,0),4)</f>
        <v>40</v>
      </c>
      <c r="J8821" s="25">
        <f t="shared" si="138"/>
        <v>1</v>
      </c>
    </row>
    <row r="8822" spans="2:10">
      <c r="B8822" s="3">
        <v>41924</v>
      </c>
      <c r="C8822" s="10" t="s">
        <v>26940</v>
      </c>
      <c r="D8822" s="10" t="s">
        <v>26941</v>
      </c>
      <c r="E8822" s="25">
        <v>0</v>
      </c>
      <c r="F8822" s="25">
        <v>1</v>
      </c>
      <c r="G8822" s="10" t="s">
        <v>26942</v>
      </c>
      <c r="H8822" s="25">
        <f>INDEX('Annexe 1 – Données des équipes'!$B$12:$R$114, MATCH(C8822, 'Annexe 1 – Données des équipes'!$B$12:$B$114,0),4)</f>
        <v>20</v>
      </c>
      <c r="I8822" s="25">
        <f>INDEX('Annexe 1 – Données des équipes'!$B$12:$R$114, MATCH(D8822, 'Annexe 1 – Données des équipes'!$B$12:$B$114,0),4)</f>
        <v>90</v>
      </c>
      <c r="J8822" s="25">
        <f t="shared" si="138"/>
        <v>1</v>
      </c>
    </row>
    <row r="8823" spans="2:10">
      <c r="B8823" s="3">
        <v>41924</v>
      </c>
      <c r="C8823" s="10" t="s">
        <v>26943</v>
      </c>
      <c r="D8823" s="10" t="s">
        <v>26944</v>
      </c>
      <c r="E8823" s="25">
        <v>1</v>
      </c>
      <c r="F8823" s="25">
        <v>0</v>
      </c>
      <c r="G8823" s="10" t="s">
        <v>26945</v>
      </c>
      <c r="H8823" s="25">
        <f>INDEX('Annexe 1 – Données des équipes'!$B$12:$R$114, MATCH(C8823, 'Annexe 1 – Données des équipes'!$B$12:$B$114,0),4)</f>
        <v>80</v>
      </c>
      <c r="I8823" s="25">
        <f>INDEX('Annexe 1 – Données des équipes'!$B$12:$R$114, MATCH(D8823, 'Annexe 1 – Données des équipes'!$B$12:$B$114,0),4)</f>
        <v>50</v>
      </c>
      <c r="J8823" s="25">
        <f t="shared" si="138"/>
        <v>1</v>
      </c>
    </row>
    <row r="8824" spans="2:10">
      <c r="B8824" s="3">
        <v>41924</v>
      </c>
      <c r="C8824" s="10" t="s">
        <v>26946</v>
      </c>
      <c r="D8824" s="10" t="s">
        <v>26947</v>
      </c>
      <c r="E8824" s="25">
        <v>1</v>
      </c>
      <c r="F8824" s="25">
        <v>0</v>
      </c>
      <c r="G8824" s="10" t="s">
        <v>26948</v>
      </c>
      <c r="H8824" s="25">
        <f>INDEX('Annexe 1 – Données des équipes'!$B$12:$R$114, MATCH(C8824, 'Annexe 1 – Données des équipes'!$B$12:$B$114,0),4)</f>
        <v>60</v>
      </c>
      <c r="I8824" s="25">
        <f>INDEX('Annexe 1 – Données des équipes'!$B$12:$R$114, MATCH(D8824, 'Annexe 1 – Données des équipes'!$B$12:$B$114,0),4)</f>
        <v>20</v>
      </c>
      <c r="J8824" s="25">
        <f t="shared" si="138"/>
        <v>1</v>
      </c>
    </row>
    <row r="8825" spans="2:10">
      <c r="B8825" s="3">
        <v>41925</v>
      </c>
      <c r="C8825" s="10" t="s">
        <v>26949</v>
      </c>
      <c r="D8825" s="10" t="s">
        <v>26950</v>
      </c>
      <c r="E8825" s="25">
        <v>2</v>
      </c>
      <c r="F8825" s="25">
        <v>1</v>
      </c>
      <c r="G8825" s="10" t="s">
        <v>26951</v>
      </c>
      <c r="H8825" s="25">
        <f>INDEX('Annexe 1 – Données des équipes'!$B$12:$R$114, MATCH(C8825, 'Annexe 1 – Données des équipes'!$B$12:$B$114,0),4)</f>
        <v>30</v>
      </c>
      <c r="I8825" s="25">
        <f>INDEX('Annexe 1 – Données des équipes'!$B$12:$R$114, MATCH(D8825, 'Annexe 1 – Données des équipes'!$B$12:$B$114,0),4)</f>
        <v>40</v>
      </c>
      <c r="J8825" s="25">
        <f t="shared" si="138"/>
        <v>1</v>
      </c>
    </row>
    <row r="8826" spans="2:10">
      <c r="B8826" s="3">
        <v>41926</v>
      </c>
      <c r="C8826" s="10" t="s">
        <v>26952</v>
      </c>
      <c r="D8826" s="10" t="s">
        <v>26953</v>
      </c>
      <c r="E8826" s="25">
        <v>2</v>
      </c>
      <c r="F8826" s="25">
        <v>1</v>
      </c>
      <c r="G8826" s="10" t="s">
        <v>26954</v>
      </c>
      <c r="H8826" s="25">
        <f>INDEX('Annexe 1 – Données des équipes'!$B$12:$R$114, MATCH(C8826, 'Annexe 1 – Données des équipes'!$B$12:$B$114,0),4)</f>
        <v>30</v>
      </c>
      <c r="I8826" s="25">
        <f>INDEX('Annexe 1 – Données des équipes'!$B$12:$R$114, MATCH(D8826, 'Annexe 1 – Données des équipes'!$B$12:$B$114,0),4)</f>
        <v>70</v>
      </c>
      <c r="J8826" s="25">
        <f t="shared" si="138"/>
        <v>1</v>
      </c>
    </row>
    <row r="8827" spans="2:10">
      <c r="B8827" s="3">
        <v>41926</v>
      </c>
      <c r="C8827" s="10" t="s">
        <v>26955</v>
      </c>
      <c r="D8827" s="10" t="s">
        <v>26956</v>
      </c>
      <c r="E8827" s="25">
        <v>0</v>
      </c>
      <c r="F8827" s="25">
        <v>1</v>
      </c>
      <c r="G8827" s="10" t="s">
        <v>26957</v>
      </c>
      <c r="H8827" s="25">
        <f>INDEX('Annexe 1 – Données des équipes'!$B$12:$R$114, MATCH(C8827, 'Annexe 1 – Données des équipes'!$B$12:$B$114,0),4)</f>
        <v>80</v>
      </c>
      <c r="I8827" s="25">
        <f>INDEX('Annexe 1 – Données des équipes'!$B$12:$R$114, MATCH(D8827, 'Annexe 1 – Données des équipes'!$B$12:$B$114,0),4)</f>
        <v>90</v>
      </c>
      <c r="J8827" s="25">
        <f t="shared" si="138"/>
        <v>1</v>
      </c>
    </row>
    <row r="8828" spans="2:10">
      <c r="B8828" s="3">
        <v>41926</v>
      </c>
      <c r="C8828" s="10" t="s">
        <v>26958</v>
      </c>
      <c r="D8828" s="10" t="s">
        <v>26959</v>
      </c>
      <c r="E8828" s="25">
        <v>1</v>
      </c>
      <c r="F8828" s="25">
        <v>0</v>
      </c>
      <c r="G8828" s="10" t="s">
        <v>26960</v>
      </c>
      <c r="H8828" s="25">
        <f>INDEX('Annexe 1 – Données des équipes'!$B$12:$R$114, MATCH(C8828, 'Annexe 1 – Données des équipes'!$B$12:$B$114,0),4)</f>
        <v>0</v>
      </c>
      <c r="I8828" s="25">
        <f>INDEX('Annexe 1 – Données des équipes'!$B$12:$R$114, MATCH(D8828, 'Annexe 1 – Données des équipes'!$B$12:$B$114,0),4)</f>
        <v>60</v>
      </c>
      <c r="J8828" s="25">
        <f t="shared" si="138"/>
        <v>1</v>
      </c>
    </row>
    <row r="8829" spans="2:10">
      <c r="B8829" s="3">
        <v>41927</v>
      </c>
      <c r="C8829" s="10" t="s">
        <v>26961</v>
      </c>
      <c r="D8829" s="10" t="s">
        <v>26962</v>
      </c>
      <c r="E8829" s="25">
        <v>1</v>
      </c>
      <c r="F8829" s="25">
        <v>0</v>
      </c>
      <c r="G8829" s="10" t="s">
        <v>26963</v>
      </c>
      <c r="H8829" s="25">
        <f>INDEX('Annexe 1 – Données des équipes'!$B$12:$R$114, MATCH(C8829, 'Annexe 1 – Données des équipes'!$B$12:$B$114,0),4)</f>
        <v>40</v>
      </c>
      <c r="I8829" s="25">
        <f>INDEX('Annexe 1 – Données des équipes'!$B$12:$R$114, MATCH(D8829, 'Annexe 1 – Données des équipes'!$B$12:$B$114,0),4)</f>
        <v>70</v>
      </c>
      <c r="J8829" s="25">
        <f t="shared" si="138"/>
        <v>1</v>
      </c>
    </row>
    <row r="8830" spans="2:10">
      <c r="B8830" s="3">
        <v>41949</v>
      </c>
      <c r="C8830" s="10" t="s">
        <v>26964</v>
      </c>
      <c r="D8830" s="10" t="s">
        <v>26965</v>
      </c>
      <c r="E8830" s="25">
        <v>3</v>
      </c>
      <c r="F8830" s="25">
        <v>2</v>
      </c>
      <c r="G8830" s="10" t="s">
        <v>26966</v>
      </c>
      <c r="H8830" s="25">
        <f>INDEX('Annexe 1 – Données des équipes'!$B$12:$R$114, MATCH(C8830, 'Annexe 1 – Données des équipes'!$B$12:$B$114,0),4)</f>
        <v>20</v>
      </c>
      <c r="I8830" s="25">
        <f>INDEX('Annexe 1 – Données des équipes'!$B$12:$R$114, MATCH(D8830, 'Annexe 1 – Données des équipes'!$B$12:$B$114,0),4)</f>
        <v>0</v>
      </c>
      <c r="J8830" s="25">
        <f t="shared" si="138"/>
        <v>1</v>
      </c>
    </row>
    <row r="8831" spans="2:10">
      <c r="B8831" s="3">
        <v>41955</v>
      </c>
      <c r="C8831" s="10" t="s">
        <v>26967</v>
      </c>
      <c r="D8831" s="10" t="s">
        <v>26968</v>
      </c>
      <c r="E8831" s="25">
        <v>2</v>
      </c>
      <c r="F8831" s="25">
        <v>1</v>
      </c>
      <c r="G8831" s="10" t="s">
        <v>26969</v>
      </c>
      <c r="H8831" s="25">
        <f>INDEX('Annexe 1 – Données des équipes'!$B$12:$R$114, MATCH(C8831, 'Annexe 1 – Données des équipes'!$B$12:$B$114,0),4)</f>
        <v>90</v>
      </c>
      <c r="I8831" s="25">
        <f>INDEX('Annexe 1 – Données des équipes'!$B$12:$R$114, MATCH(D8831, 'Annexe 1 – Données des équipes'!$B$12:$B$114,0),4)</f>
        <v>80</v>
      </c>
      <c r="J8831" s="25">
        <f t="shared" si="138"/>
        <v>1</v>
      </c>
    </row>
    <row r="8832" spans="2:10">
      <c r="B8832" s="3">
        <v>41955</v>
      </c>
      <c r="C8832" s="10" t="s">
        <v>26970</v>
      </c>
      <c r="D8832" s="10" t="s">
        <v>26971</v>
      </c>
      <c r="E8832" s="25">
        <v>2</v>
      </c>
      <c r="F8832" s="25">
        <v>3</v>
      </c>
      <c r="G8832" s="10" t="s">
        <v>26972</v>
      </c>
      <c r="H8832" s="25">
        <f>INDEX('Annexe 1 – Données des équipes'!$B$12:$R$114, MATCH(C8832, 'Annexe 1 – Données des équipes'!$B$12:$B$114,0),4)</f>
        <v>80</v>
      </c>
      <c r="I8832" s="25">
        <f>INDEX('Annexe 1 – Données des équipes'!$B$12:$R$114, MATCH(D8832, 'Annexe 1 – Données des équipes'!$B$12:$B$114,0),4)</f>
        <v>80</v>
      </c>
      <c r="J8832" s="25">
        <f t="shared" si="138"/>
        <v>1</v>
      </c>
    </row>
    <row r="8833" spans="2:10">
      <c r="B8833" s="3">
        <v>41955</v>
      </c>
      <c r="C8833" s="10" t="s">
        <v>26973</v>
      </c>
      <c r="D8833" s="10" t="s">
        <v>26974</v>
      </c>
      <c r="E8833" s="25">
        <v>0</v>
      </c>
      <c r="F8833" s="25">
        <v>1</v>
      </c>
      <c r="G8833" s="10" t="s">
        <v>26975</v>
      </c>
      <c r="H8833" s="25">
        <f>INDEX('Annexe 1 – Données des équipes'!$B$12:$R$114, MATCH(C8833, 'Annexe 1 – Données des équipes'!$B$12:$B$114,0),4)</f>
        <v>30</v>
      </c>
      <c r="I8833" s="25">
        <f>INDEX('Annexe 1 – Données des équipes'!$B$12:$R$114, MATCH(D8833, 'Annexe 1 – Données des équipes'!$B$12:$B$114,0),4)</f>
        <v>20</v>
      </c>
      <c r="J8833" s="25">
        <f t="shared" si="138"/>
        <v>1</v>
      </c>
    </row>
    <row r="8834" spans="2:10">
      <c r="B8834" s="3">
        <v>41957</v>
      </c>
      <c r="C8834" s="10" t="s">
        <v>26976</v>
      </c>
      <c r="D8834" s="10" t="s">
        <v>26977</v>
      </c>
      <c r="E8834" s="25">
        <v>1</v>
      </c>
      <c r="F8834" s="25">
        <v>0</v>
      </c>
      <c r="G8834" s="10" t="s">
        <v>26978</v>
      </c>
      <c r="H8834" s="25">
        <f>INDEX('Annexe 1 – Données des équipes'!$B$12:$R$114, MATCH(C8834, 'Annexe 1 – Données des équipes'!$B$12:$B$114,0),4)</f>
        <v>40</v>
      </c>
      <c r="I8834" s="25">
        <f>INDEX('Annexe 1 – Données des équipes'!$B$12:$R$114, MATCH(D8834, 'Annexe 1 – Données des équipes'!$B$12:$B$114,0),4)</f>
        <v>30</v>
      </c>
      <c r="J8834" s="25">
        <f t="shared" si="138"/>
        <v>1</v>
      </c>
    </row>
    <row r="8835" spans="2:10">
      <c r="B8835" s="3">
        <v>41957</v>
      </c>
      <c r="C8835" s="10" t="s">
        <v>26979</v>
      </c>
      <c r="D8835" s="10" t="s">
        <v>26980</v>
      </c>
      <c r="E8835" s="25">
        <v>0</v>
      </c>
      <c r="F8835" s="25">
        <v>1</v>
      </c>
      <c r="G8835" s="10" t="s">
        <v>26981</v>
      </c>
      <c r="H8835" s="25">
        <f>INDEX('Annexe 1 – Données des équipes'!$B$12:$R$114, MATCH(C8835, 'Annexe 1 – Données des équipes'!$B$12:$B$114,0),4)</f>
        <v>30</v>
      </c>
      <c r="I8835" s="25">
        <f>INDEX('Annexe 1 – Données des équipes'!$B$12:$R$114, MATCH(D8835, 'Annexe 1 – Données des équipes'!$B$12:$B$114,0),4)</f>
        <v>0</v>
      </c>
      <c r="J8835" s="25">
        <f t="shared" si="138"/>
        <v>1</v>
      </c>
    </row>
    <row r="8836" spans="2:10">
      <c r="B8836" s="3">
        <v>41957</v>
      </c>
      <c r="C8836" s="10" t="s">
        <v>26982</v>
      </c>
      <c r="D8836" s="10" t="s">
        <v>26983</v>
      </c>
      <c r="E8836" s="25">
        <v>0</v>
      </c>
      <c r="F8836" s="25">
        <v>1</v>
      </c>
      <c r="G8836" s="10" t="s">
        <v>26984</v>
      </c>
      <c r="H8836" s="25">
        <f>INDEX('Annexe 1 – Données des équipes'!$B$12:$R$114, MATCH(C8836, 'Annexe 1 – Données des équipes'!$B$12:$B$114,0),4)</f>
        <v>10</v>
      </c>
      <c r="I8836" s="25">
        <f>INDEX('Annexe 1 – Données des équipes'!$B$12:$R$114, MATCH(D8836, 'Annexe 1 – Données des équipes'!$B$12:$B$114,0),4)</f>
        <v>70</v>
      </c>
      <c r="J8836" s="25">
        <f t="shared" si="138"/>
        <v>1</v>
      </c>
    </row>
    <row r="8837" spans="2:10">
      <c r="B8837" s="3">
        <v>41957</v>
      </c>
      <c r="C8837" s="10" t="s">
        <v>26985</v>
      </c>
      <c r="D8837" s="10" t="s">
        <v>26986</v>
      </c>
      <c r="E8837" s="25">
        <v>2</v>
      </c>
      <c r="F8837" s="25">
        <v>1</v>
      </c>
      <c r="G8837" s="10" t="s">
        <v>26987</v>
      </c>
      <c r="H8837" s="25">
        <f>INDEX('Annexe 1 – Données des équipes'!$B$12:$R$114, MATCH(C8837, 'Annexe 1 – Données des équipes'!$B$12:$B$114,0),4)</f>
        <v>70</v>
      </c>
      <c r="I8837" s="25">
        <f>INDEX('Annexe 1 – Données des équipes'!$B$12:$R$114, MATCH(D8837, 'Annexe 1 – Données des équipes'!$B$12:$B$114,0),4)</f>
        <v>80</v>
      </c>
      <c r="J8837" s="25">
        <f t="shared" si="138"/>
        <v>1</v>
      </c>
    </row>
    <row r="8838" spans="2:10">
      <c r="B8838" s="3">
        <v>41957</v>
      </c>
      <c r="C8838" s="10" t="s">
        <v>26988</v>
      </c>
      <c r="D8838" s="10" t="s">
        <v>26989</v>
      </c>
      <c r="E8838" s="25">
        <v>1</v>
      </c>
      <c r="F8838" s="25">
        <v>0</v>
      </c>
      <c r="G8838" s="10" t="s">
        <v>26990</v>
      </c>
      <c r="H8838" s="25">
        <f>INDEX('Annexe 1 – Données des équipes'!$B$12:$R$114, MATCH(C8838, 'Annexe 1 – Données des équipes'!$B$12:$B$114,0),4)</f>
        <v>90</v>
      </c>
      <c r="I8838" s="25">
        <f>INDEX('Annexe 1 – Données des équipes'!$B$12:$R$114, MATCH(D8838, 'Annexe 1 – Données des équipes'!$B$12:$B$114,0),4)</f>
        <v>10</v>
      </c>
      <c r="J8838" s="25">
        <f t="shared" si="138"/>
        <v>1</v>
      </c>
    </row>
    <row r="8839" spans="2:10">
      <c r="B8839" s="3">
        <v>41957</v>
      </c>
      <c r="C8839" s="10" t="s">
        <v>26991</v>
      </c>
      <c r="D8839" s="10" t="s">
        <v>26992</v>
      </c>
      <c r="E8839" s="25">
        <v>1</v>
      </c>
      <c r="F8839" s="25">
        <v>0</v>
      </c>
      <c r="G8839" s="10" t="s">
        <v>26993</v>
      </c>
      <c r="H8839" s="25">
        <f>INDEX('Annexe 1 – Données des équipes'!$B$12:$R$114, MATCH(C8839, 'Annexe 1 – Données des équipes'!$B$12:$B$114,0),4)</f>
        <v>60</v>
      </c>
      <c r="I8839" s="25">
        <f>INDEX('Annexe 1 – Données des équipes'!$B$12:$R$114, MATCH(D8839, 'Annexe 1 – Données des équipes'!$B$12:$B$114,0),4)</f>
        <v>60</v>
      </c>
      <c r="J8839" s="25">
        <f t="shared" si="138"/>
        <v>1</v>
      </c>
    </row>
    <row r="8840" spans="2:10">
      <c r="B8840" s="3">
        <v>41958</v>
      </c>
      <c r="C8840" s="10" t="s">
        <v>26994</v>
      </c>
      <c r="D8840" s="10" t="s">
        <v>26995</v>
      </c>
      <c r="E8840" s="25">
        <v>1</v>
      </c>
      <c r="F8840" s="25">
        <v>0</v>
      </c>
      <c r="G8840" s="10" t="s">
        <v>26996</v>
      </c>
      <c r="H8840" s="25">
        <f>INDEX('Annexe 1 – Données des équipes'!$B$12:$R$114, MATCH(C8840, 'Annexe 1 – Données des équipes'!$B$12:$B$114,0),4)</f>
        <v>60</v>
      </c>
      <c r="I8840" s="25">
        <f>INDEX('Annexe 1 – Données des équipes'!$B$12:$R$114, MATCH(D8840, 'Annexe 1 – Données des équipes'!$B$12:$B$114,0),4)</f>
        <v>50</v>
      </c>
      <c r="J8840" s="25">
        <f t="shared" si="138"/>
        <v>1</v>
      </c>
    </row>
    <row r="8841" spans="2:10">
      <c r="B8841" s="3">
        <v>41958</v>
      </c>
      <c r="C8841" s="10" t="s">
        <v>26997</v>
      </c>
      <c r="D8841" s="10" t="s">
        <v>26998</v>
      </c>
      <c r="E8841" s="25">
        <v>0</v>
      </c>
      <c r="F8841" s="25">
        <v>1</v>
      </c>
      <c r="G8841" s="10" t="s">
        <v>26999</v>
      </c>
      <c r="H8841" s="25">
        <f>INDEX('Annexe 1 – Données des équipes'!$B$12:$R$114, MATCH(C8841, 'Annexe 1 – Données des équipes'!$B$12:$B$114,0),4)</f>
        <v>50</v>
      </c>
      <c r="I8841" s="25">
        <f>INDEX('Annexe 1 – Données des équipes'!$B$12:$R$114, MATCH(D8841, 'Annexe 1 – Données des équipes'!$B$12:$B$114,0),4)</f>
        <v>70</v>
      </c>
      <c r="J8841" s="25">
        <f t="shared" si="138"/>
        <v>1</v>
      </c>
    </row>
    <row r="8842" spans="2:10">
      <c r="B8842" s="3">
        <v>41958</v>
      </c>
      <c r="C8842" s="10" t="s">
        <v>27000</v>
      </c>
      <c r="D8842" s="10" t="s">
        <v>27001</v>
      </c>
      <c r="E8842" s="25">
        <v>1</v>
      </c>
      <c r="F8842" s="25">
        <v>0</v>
      </c>
      <c r="G8842" s="10" t="s">
        <v>27002</v>
      </c>
      <c r="H8842" s="25">
        <f>INDEX('Annexe 1 – Données des équipes'!$B$12:$R$114, MATCH(C8842, 'Annexe 1 – Données des équipes'!$B$12:$B$114,0),4)</f>
        <v>0</v>
      </c>
      <c r="I8842" s="25">
        <f>INDEX('Annexe 1 – Données des équipes'!$B$12:$R$114, MATCH(D8842, 'Annexe 1 – Données des équipes'!$B$12:$B$114,0),4)</f>
        <v>40</v>
      </c>
      <c r="J8842" s="25">
        <f t="shared" si="138"/>
        <v>1</v>
      </c>
    </row>
    <row r="8843" spans="2:10">
      <c r="B8843" s="3">
        <v>41959</v>
      </c>
      <c r="C8843" s="10" t="s">
        <v>27003</v>
      </c>
      <c r="D8843" s="10" t="s">
        <v>27004</v>
      </c>
      <c r="E8843" s="25">
        <v>2</v>
      </c>
      <c r="F8843" s="25">
        <v>1</v>
      </c>
      <c r="G8843" s="10" t="s">
        <v>27005</v>
      </c>
      <c r="H8843" s="25">
        <f>INDEX('Annexe 1 – Données des équipes'!$B$12:$R$114, MATCH(C8843, 'Annexe 1 – Données des équipes'!$B$12:$B$114,0),4)</f>
        <v>50</v>
      </c>
      <c r="I8843" s="25">
        <f>INDEX('Annexe 1 – Données des équipes'!$B$12:$R$114, MATCH(D8843, 'Annexe 1 – Données des équipes'!$B$12:$B$114,0),4)</f>
        <v>10</v>
      </c>
      <c r="J8843" s="25">
        <f t="shared" si="138"/>
        <v>1</v>
      </c>
    </row>
    <row r="8844" spans="2:10">
      <c r="B8844" s="3">
        <v>41961</v>
      </c>
      <c r="C8844" s="10" t="s">
        <v>27006</v>
      </c>
      <c r="D8844" s="10" t="s">
        <v>27007</v>
      </c>
      <c r="E8844" s="25">
        <v>1</v>
      </c>
      <c r="F8844" s="25">
        <v>2</v>
      </c>
      <c r="G8844" s="10" t="s">
        <v>27008</v>
      </c>
      <c r="H8844" s="25">
        <f>INDEX('Annexe 1 – Données des équipes'!$B$12:$R$114, MATCH(C8844, 'Annexe 1 – Données des équipes'!$B$12:$B$114,0),4)</f>
        <v>60</v>
      </c>
      <c r="I8844" s="25">
        <f>INDEX('Annexe 1 – Données des équipes'!$B$12:$R$114, MATCH(D8844, 'Annexe 1 – Données des équipes'!$B$12:$B$114,0),4)</f>
        <v>90</v>
      </c>
      <c r="J8844" s="25">
        <f t="shared" si="138"/>
        <v>1</v>
      </c>
    </row>
    <row r="8845" spans="2:10">
      <c r="B8845" s="3">
        <v>41961</v>
      </c>
      <c r="C8845" s="10" t="s">
        <v>27009</v>
      </c>
      <c r="D8845" s="10" t="s">
        <v>27010</v>
      </c>
      <c r="E8845" s="25">
        <v>3</v>
      </c>
      <c r="F8845" s="25">
        <v>2</v>
      </c>
      <c r="G8845" s="10" t="s">
        <v>27011</v>
      </c>
      <c r="H8845" s="25">
        <f>INDEX('Annexe 1 – Données des équipes'!$B$12:$R$114, MATCH(C8845, 'Annexe 1 – Données des équipes'!$B$12:$B$114,0),4)</f>
        <v>10</v>
      </c>
      <c r="I8845" s="25">
        <f>INDEX('Annexe 1 – Données des équipes'!$B$12:$R$114, MATCH(D8845, 'Annexe 1 – Données des équipes'!$B$12:$B$114,0),4)</f>
        <v>80</v>
      </c>
      <c r="J8845" s="25">
        <f t="shared" si="138"/>
        <v>1</v>
      </c>
    </row>
    <row r="8846" spans="2:10">
      <c r="B8846" s="3">
        <v>41961</v>
      </c>
      <c r="C8846" s="10" t="s">
        <v>27012</v>
      </c>
      <c r="D8846" s="10" t="s">
        <v>27013</v>
      </c>
      <c r="E8846" s="25">
        <v>3</v>
      </c>
      <c r="F8846" s="25">
        <v>2</v>
      </c>
      <c r="G8846" s="10" t="s">
        <v>27014</v>
      </c>
      <c r="H8846" s="25">
        <f>INDEX('Annexe 1 – Données des équipes'!$B$12:$R$114, MATCH(C8846, 'Annexe 1 – Données des équipes'!$B$12:$B$114,0),4)</f>
        <v>50</v>
      </c>
      <c r="I8846" s="25">
        <f>INDEX('Annexe 1 – Données des équipes'!$B$12:$R$114, MATCH(D8846, 'Annexe 1 – Données des équipes'!$B$12:$B$114,0),4)</f>
        <v>60</v>
      </c>
      <c r="J8846" s="25">
        <f t="shared" si="138"/>
        <v>1</v>
      </c>
    </row>
    <row r="8847" spans="2:10">
      <c r="B8847" s="3">
        <v>41961</v>
      </c>
      <c r="C8847" s="10" t="s">
        <v>27015</v>
      </c>
      <c r="D8847" s="10" t="s">
        <v>27016</v>
      </c>
      <c r="E8847" s="25">
        <v>1</v>
      </c>
      <c r="F8847" s="25">
        <v>2</v>
      </c>
      <c r="G8847" s="10" t="s">
        <v>27017</v>
      </c>
      <c r="H8847" s="25">
        <f>INDEX('Annexe 1 – Données des équipes'!$B$12:$R$114, MATCH(C8847, 'Annexe 1 – Données des équipes'!$B$12:$B$114,0),4)</f>
        <v>80</v>
      </c>
      <c r="I8847" s="25">
        <f>INDEX('Annexe 1 – Données des équipes'!$B$12:$R$114, MATCH(D8847, 'Annexe 1 – Données des équipes'!$B$12:$B$114,0),4)</f>
        <v>80</v>
      </c>
      <c r="J8847" s="25">
        <f t="shared" si="138"/>
        <v>1</v>
      </c>
    </row>
    <row r="8848" spans="2:10">
      <c r="B8848" s="3">
        <v>41961</v>
      </c>
      <c r="C8848" s="10" t="s">
        <v>27018</v>
      </c>
      <c r="D8848" s="10" t="s">
        <v>27019</v>
      </c>
      <c r="E8848" s="25">
        <v>1</v>
      </c>
      <c r="F8848" s="25">
        <v>0</v>
      </c>
      <c r="G8848" s="10" t="s">
        <v>27020</v>
      </c>
      <c r="H8848" s="25">
        <f>INDEX('Annexe 1 – Données des équipes'!$B$12:$R$114, MATCH(C8848, 'Annexe 1 – Données des équipes'!$B$12:$B$114,0),4)</f>
        <v>20</v>
      </c>
      <c r="I8848" s="25">
        <f>INDEX('Annexe 1 – Données des équipes'!$B$12:$R$114, MATCH(D8848, 'Annexe 1 – Données des équipes'!$B$12:$B$114,0),4)</f>
        <v>10</v>
      </c>
      <c r="J8848" s="25">
        <f t="shared" si="138"/>
        <v>1</v>
      </c>
    </row>
    <row r="8849" spans="2:10">
      <c r="B8849" s="3">
        <v>41961</v>
      </c>
      <c r="C8849" s="10" t="s">
        <v>27021</v>
      </c>
      <c r="D8849" s="10" t="s">
        <v>27022</v>
      </c>
      <c r="E8849" s="25">
        <v>1</v>
      </c>
      <c r="F8849" s="25">
        <v>0</v>
      </c>
      <c r="G8849" s="10" t="s">
        <v>27023</v>
      </c>
      <c r="H8849" s="25">
        <f>INDEX('Annexe 1 – Données des équipes'!$B$12:$R$114, MATCH(C8849, 'Annexe 1 – Données des équipes'!$B$12:$B$114,0),4)</f>
        <v>90</v>
      </c>
      <c r="I8849" s="25">
        <f>INDEX('Annexe 1 – Données des équipes'!$B$12:$R$114, MATCH(D8849, 'Annexe 1 – Données des équipes'!$B$12:$B$114,0),4)</f>
        <v>80</v>
      </c>
      <c r="J8849" s="25">
        <f t="shared" si="138"/>
        <v>1</v>
      </c>
    </row>
    <row r="8850" spans="2:10">
      <c r="B8850" s="3">
        <v>41961</v>
      </c>
      <c r="C8850" s="10" t="s">
        <v>27024</v>
      </c>
      <c r="D8850" s="10" t="s">
        <v>27025</v>
      </c>
      <c r="E8850" s="25">
        <v>1</v>
      </c>
      <c r="F8850" s="25">
        <v>2</v>
      </c>
      <c r="G8850" s="10" t="s">
        <v>27026</v>
      </c>
      <c r="H8850" s="25">
        <f>INDEX('Annexe 1 – Données des équipes'!$B$12:$R$114, MATCH(C8850, 'Annexe 1 – Données des équipes'!$B$12:$B$114,0),4)</f>
        <v>40</v>
      </c>
      <c r="I8850" s="25">
        <f>INDEX('Annexe 1 – Données des équipes'!$B$12:$R$114, MATCH(D8850, 'Annexe 1 – Données des équipes'!$B$12:$B$114,0),4)</f>
        <v>50</v>
      </c>
      <c r="J8850" s="25">
        <f t="shared" ref="J8850:J8913" si="139">ABS(F8850-E8850)</f>
        <v>1</v>
      </c>
    </row>
    <row r="8851" spans="2:10">
      <c r="B8851" s="3">
        <v>41961</v>
      </c>
      <c r="C8851" s="10" t="s">
        <v>27027</v>
      </c>
      <c r="D8851" s="10" t="s">
        <v>27028</v>
      </c>
      <c r="E8851" s="25">
        <v>1</v>
      </c>
      <c r="F8851" s="25">
        <v>0</v>
      </c>
      <c r="G8851" s="10" t="s">
        <v>27029</v>
      </c>
      <c r="H8851" s="25">
        <f>INDEX('Annexe 1 – Données des équipes'!$B$12:$R$114, MATCH(C8851, 'Annexe 1 – Données des équipes'!$B$12:$B$114,0),4)</f>
        <v>70</v>
      </c>
      <c r="I8851" s="25">
        <f>INDEX('Annexe 1 – Données des équipes'!$B$12:$R$114, MATCH(D8851, 'Annexe 1 – Données des équipes'!$B$12:$B$114,0),4)</f>
        <v>70</v>
      </c>
      <c r="J8851" s="25">
        <f t="shared" si="139"/>
        <v>1</v>
      </c>
    </row>
    <row r="8852" spans="2:10">
      <c r="B8852" s="3">
        <v>41961</v>
      </c>
      <c r="C8852" s="10" t="s">
        <v>27030</v>
      </c>
      <c r="D8852" s="10" t="s">
        <v>27031</v>
      </c>
      <c r="E8852" s="25">
        <v>1</v>
      </c>
      <c r="F8852" s="25">
        <v>0</v>
      </c>
      <c r="G8852" s="10" t="s">
        <v>27032</v>
      </c>
      <c r="H8852" s="25">
        <f>INDEX('Annexe 1 – Données des équipes'!$B$12:$R$114, MATCH(C8852, 'Annexe 1 – Données des équipes'!$B$12:$B$114,0),4)</f>
        <v>90</v>
      </c>
      <c r="I8852" s="25">
        <f>INDEX('Annexe 1 – Données des équipes'!$B$12:$R$114, MATCH(D8852, 'Annexe 1 – Données des équipes'!$B$12:$B$114,0),4)</f>
        <v>40</v>
      </c>
      <c r="J8852" s="25">
        <f t="shared" si="139"/>
        <v>1</v>
      </c>
    </row>
    <row r="8853" spans="2:10">
      <c r="B8853" s="3">
        <v>41961</v>
      </c>
      <c r="C8853" s="10" t="s">
        <v>27033</v>
      </c>
      <c r="D8853" s="10" t="s">
        <v>27034</v>
      </c>
      <c r="E8853" s="25">
        <v>2</v>
      </c>
      <c r="F8853" s="25">
        <v>1</v>
      </c>
      <c r="G8853" s="10" t="s">
        <v>27035</v>
      </c>
      <c r="H8853" s="25">
        <f>INDEX('Annexe 1 – Données des équipes'!$B$12:$R$114, MATCH(C8853, 'Annexe 1 – Données des équipes'!$B$12:$B$114,0),4)</f>
        <v>50</v>
      </c>
      <c r="I8853" s="25">
        <f>INDEX('Annexe 1 – Données des équipes'!$B$12:$R$114, MATCH(D8853, 'Annexe 1 – Données des équipes'!$B$12:$B$114,0),4)</f>
        <v>60</v>
      </c>
      <c r="J8853" s="25">
        <f t="shared" si="139"/>
        <v>1</v>
      </c>
    </row>
    <row r="8854" spans="2:10">
      <c r="B8854" s="3">
        <v>41961</v>
      </c>
      <c r="C8854" s="10" t="s">
        <v>27036</v>
      </c>
      <c r="D8854" s="10" t="s">
        <v>27037</v>
      </c>
      <c r="E8854" s="25">
        <v>2</v>
      </c>
      <c r="F8854" s="25">
        <v>1</v>
      </c>
      <c r="G8854" s="10" t="s">
        <v>27038</v>
      </c>
      <c r="H8854" s="25">
        <f>INDEX('Annexe 1 – Données des équipes'!$B$12:$R$114, MATCH(C8854, 'Annexe 1 – Données des équipes'!$B$12:$B$114,0),4)</f>
        <v>80</v>
      </c>
      <c r="I8854" s="25">
        <f>INDEX('Annexe 1 – Données des équipes'!$B$12:$R$114, MATCH(D8854, 'Annexe 1 – Données des équipes'!$B$12:$B$114,0),4)</f>
        <v>70</v>
      </c>
      <c r="J8854" s="25">
        <f t="shared" si="139"/>
        <v>1</v>
      </c>
    </row>
    <row r="8855" spans="2:10">
      <c r="B8855" s="3">
        <v>41961</v>
      </c>
      <c r="C8855" s="10" t="s">
        <v>27039</v>
      </c>
      <c r="D8855" s="10" t="s">
        <v>27040</v>
      </c>
      <c r="E8855" s="25">
        <v>1</v>
      </c>
      <c r="F8855" s="25">
        <v>0</v>
      </c>
      <c r="G8855" s="10" t="s">
        <v>27041</v>
      </c>
      <c r="H8855" s="25">
        <f>INDEX('Annexe 1 – Données des équipes'!$B$12:$R$114, MATCH(C8855, 'Annexe 1 – Données des équipes'!$B$12:$B$114,0),4)</f>
        <v>90</v>
      </c>
      <c r="I8855" s="25">
        <f>INDEX('Annexe 1 – Données des équipes'!$B$12:$R$114, MATCH(D8855, 'Annexe 1 – Données des équipes'!$B$12:$B$114,0),4)</f>
        <v>90</v>
      </c>
      <c r="J8855" s="25">
        <f t="shared" si="139"/>
        <v>1</v>
      </c>
    </row>
    <row r="8856" spans="2:10">
      <c r="B8856" s="3">
        <v>41961</v>
      </c>
      <c r="C8856" s="10" t="s">
        <v>27042</v>
      </c>
      <c r="D8856" s="10" t="s">
        <v>27043</v>
      </c>
      <c r="E8856" s="25">
        <v>2</v>
      </c>
      <c r="F8856" s="25">
        <v>1</v>
      </c>
      <c r="G8856" s="10" t="s">
        <v>27044</v>
      </c>
      <c r="H8856" s="25">
        <f>INDEX('Annexe 1 – Données des équipes'!$B$12:$R$114, MATCH(C8856, 'Annexe 1 – Données des équipes'!$B$12:$B$114,0),4)</f>
        <v>70</v>
      </c>
      <c r="I8856" s="25">
        <f>INDEX('Annexe 1 – Données des équipes'!$B$12:$R$114, MATCH(D8856, 'Annexe 1 – Données des équipes'!$B$12:$B$114,0),4)</f>
        <v>30</v>
      </c>
      <c r="J8856" s="25">
        <f t="shared" si="139"/>
        <v>1</v>
      </c>
    </row>
    <row r="8857" spans="2:10">
      <c r="B8857" s="3">
        <v>41961</v>
      </c>
      <c r="C8857" s="10" t="s">
        <v>27045</v>
      </c>
      <c r="D8857" s="10" t="s">
        <v>27046</v>
      </c>
      <c r="E8857" s="25">
        <v>0</v>
      </c>
      <c r="F8857" s="25">
        <v>1</v>
      </c>
      <c r="G8857" s="10" t="s">
        <v>27047</v>
      </c>
      <c r="H8857" s="25">
        <f>INDEX('Annexe 1 – Données des équipes'!$B$12:$R$114, MATCH(C8857, 'Annexe 1 – Données des équipes'!$B$12:$B$114,0),4)</f>
        <v>40</v>
      </c>
      <c r="I8857" s="25">
        <f>INDEX('Annexe 1 – Données des équipes'!$B$12:$R$114, MATCH(D8857, 'Annexe 1 – Données des équipes'!$B$12:$B$114,0),4)</f>
        <v>90</v>
      </c>
      <c r="J8857" s="25">
        <f t="shared" si="139"/>
        <v>1</v>
      </c>
    </row>
    <row r="8858" spans="2:10">
      <c r="B8858" s="3">
        <v>41961</v>
      </c>
      <c r="C8858" s="10" t="s">
        <v>27048</v>
      </c>
      <c r="D8858" s="10" t="s">
        <v>27049</v>
      </c>
      <c r="E8858" s="25">
        <v>0</v>
      </c>
      <c r="F8858" s="25">
        <v>1</v>
      </c>
      <c r="G8858" s="10" t="s">
        <v>27050</v>
      </c>
      <c r="H8858" s="25">
        <f>INDEX('Annexe 1 – Données des équipes'!$B$12:$R$114, MATCH(C8858, 'Annexe 1 – Données des équipes'!$B$12:$B$114,0),4)</f>
        <v>90</v>
      </c>
      <c r="I8858" s="25">
        <f>INDEX('Annexe 1 – Données des équipes'!$B$12:$R$114, MATCH(D8858, 'Annexe 1 – Données des équipes'!$B$12:$B$114,0),4)</f>
        <v>90</v>
      </c>
      <c r="J8858" s="25">
        <f t="shared" si="139"/>
        <v>1</v>
      </c>
    </row>
    <row r="8859" spans="2:10">
      <c r="B8859" s="3">
        <v>41962</v>
      </c>
      <c r="C8859" s="10" t="s">
        <v>27051</v>
      </c>
      <c r="D8859" s="10" t="s">
        <v>27052</v>
      </c>
      <c r="E8859" s="25">
        <v>2</v>
      </c>
      <c r="F8859" s="25">
        <v>1</v>
      </c>
      <c r="G8859" s="10" t="s">
        <v>27053</v>
      </c>
      <c r="H8859" s="25">
        <f>INDEX('Annexe 1 – Données des équipes'!$B$12:$R$114, MATCH(C8859, 'Annexe 1 – Données des équipes'!$B$12:$B$114,0),4)</f>
        <v>40</v>
      </c>
      <c r="I8859" s="25">
        <f>INDEX('Annexe 1 – Données des équipes'!$B$12:$R$114, MATCH(D8859, 'Annexe 1 – Données des équipes'!$B$12:$B$114,0),4)</f>
        <v>50</v>
      </c>
      <c r="J8859" s="25">
        <f t="shared" si="139"/>
        <v>1</v>
      </c>
    </row>
    <row r="8860" spans="2:10">
      <c r="B8860" s="3">
        <v>41307</v>
      </c>
      <c r="C8860" s="10" t="s">
        <v>27054</v>
      </c>
      <c r="D8860" s="10" t="s">
        <v>27055</v>
      </c>
      <c r="E8860" s="25">
        <v>2</v>
      </c>
      <c r="F8860" s="25">
        <v>0</v>
      </c>
      <c r="G8860" s="10" t="s">
        <v>27056</v>
      </c>
      <c r="H8860" s="25">
        <f>INDEX('Annexe 1 – Données des équipes'!$B$12:$R$114, MATCH(C8860, 'Annexe 1 – Données des équipes'!$B$12:$B$114,0),4)</f>
        <v>40</v>
      </c>
      <c r="I8860" s="25">
        <f>INDEX('Annexe 1 – Données des équipes'!$B$12:$R$114, MATCH(D8860, 'Annexe 1 – Données des équipes'!$B$12:$B$114,0),4)</f>
        <v>0</v>
      </c>
      <c r="J8860" s="25">
        <f t="shared" si="139"/>
        <v>2</v>
      </c>
    </row>
    <row r="8861" spans="2:10">
      <c r="B8861" s="3">
        <v>41966</v>
      </c>
      <c r="C8861" s="10" t="s">
        <v>27057</v>
      </c>
      <c r="D8861" s="10" t="s">
        <v>27058</v>
      </c>
      <c r="E8861" s="25">
        <v>3</v>
      </c>
      <c r="F8861" s="25">
        <v>2</v>
      </c>
      <c r="G8861" s="10" t="s">
        <v>27059</v>
      </c>
      <c r="H8861" s="25">
        <f>INDEX('Annexe 1 – Données des équipes'!$B$12:$R$114, MATCH(C8861, 'Annexe 1 – Données des équipes'!$B$12:$B$114,0),4)</f>
        <v>30</v>
      </c>
      <c r="I8861" s="25">
        <f>INDEX('Annexe 1 – Données des équipes'!$B$12:$R$114, MATCH(D8861, 'Annexe 1 – Données des équipes'!$B$12:$B$114,0),4)</f>
        <v>20</v>
      </c>
      <c r="J8861" s="25">
        <f t="shared" si="139"/>
        <v>1</v>
      </c>
    </row>
    <row r="8862" spans="2:10">
      <c r="B8862" s="3">
        <v>41969</v>
      </c>
      <c r="C8862" s="10" t="s">
        <v>27060</v>
      </c>
      <c r="D8862" s="10" t="s">
        <v>27061</v>
      </c>
      <c r="E8862" s="25">
        <v>1</v>
      </c>
      <c r="F8862" s="25">
        <v>2</v>
      </c>
      <c r="G8862" s="10" t="s">
        <v>27062</v>
      </c>
      <c r="H8862" s="25">
        <f>INDEX('Annexe 1 – Données des équipes'!$B$12:$R$114, MATCH(C8862, 'Annexe 1 – Données des équipes'!$B$12:$B$114,0),4)</f>
        <v>30</v>
      </c>
      <c r="I8862" s="25">
        <f>INDEX('Annexe 1 – Données des équipes'!$B$12:$R$114, MATCH(D8862, 'Annexe 1 – Données des équipes'!$B$12:$B$114,0),4)</f>
        <v>0</v>
      </c>
      <c r="J8862" s="25">
        <f t="shared" si="139"/>
        <v>1</v>
      </c>
    </row>
    <row r="8863" spans="2:10">
      <c r="B8863" s="3">
        <v>41994</v>
      </c>
      <c r="C8863" s="10" t="s">
        <v>27063</v>
      </c>
      <c r="D8863" s="10" t="s">
        <v>27064</v>
      </c>
      <c r="E8863" s="25">
        <v>2</v>
      </c>
      <c r="F8863" s="25">
        <v>1</v>
      </c>
      <c r="G8863" s="10" t="s">
        <v>27065</v>
      </c>
      <c r="H8863" s="25">
        <f>INDEX('Annexe 1 – Données des équipes'!$B$12:$R$114, MATCH(C8863, 'Annexe 1 – Données des équipes'!$B$12:$B$114,0),4)</f>
        <v>30</v>
      </c>
      <c r="I8863" s="25">
        <f>INDEX('Annexe 1 – Données des équipes'!$B$12:$R$114, MATCH(D8863, 'Annexe 1 – Données des équipes'!$B$12:$B$114,0),4)</f>
        <v>10</v>
      </c>
      <c r="J8863" s="25">
        <f t="shared" si="139"/>
        <v>1</v>
      </c>
    </row>
    <row r="8864" spans="2:10">
      <c r="B8864" s="3">
        <v>41998</v>
      </c>
      <c r="C8864" s="10" t="s">
        <v>27066</v>
      </c>
      <c r="D8864" s="10" t="s">
        <v>27067</v>
      </c>
      <c r="E8864" s="25">
        <v>0</v>
      </c>
      <c r="F8864" s="25">
        <v>1</v>
      </c>
      <c r="G8864" s="10" t="s">
        <v>27068</v>
      </c>
      <c r="H8864" s="25">
        <f>INDEX('Annexe 1 – Données des équipes'!$B$12:$R$114, MATCH(C8864, 'Annexe 1 – Données des équipes'!$B$12:$B$114,0),4)</f>
        <v>30</v>
      </c>
      <c r="I8864" s="25">
        <f>INDEX('Annexe 1 – Données des équipes'!$B$12:$R$114, MATCH(D8864, 'Annexe 1 – Données des équipes'!$B$12:$B$114,0),4)</f>
        <v>30</v>
      </c>
      <c r="J8864" s="25">
        <f t="shared" si="139"/>
        <v>1</v>
      </c>
    </row>
    <row r="8865" spans="2:10">
      <c r="B8865" s="3">
        <v>42003</v>
      </c>
      <c r="C8865" s="10" t="s">
        <v>27069</v>
      </c>
      <c r="D8865" s="10" t="s">
        <v>27070</v>
      </c>
      <c r="E8865" s="25">
        <v>1</v>
      </c>
      <c r="F8865" s="25">
        <v>0</v>
      </c>
      <c r="G8865" s="10" t="s">
        <v>27071</v>
      </c>
      <c r="H8865" s="25">
        <f>INDEX('Annexe 1 – Données des équipes'!$B$12:$R$114, MATCH(C8865, 'Annexe 1 – Données des équipes'!$B$12:$B$114,0),4)</f>
        <v>20</v>
      </c>
      <c r="I8865" s="25">
        <f>INDEX('Annexe 1 – Données des équipes'!$B$12:$R$114, MATCH(D8865, 'Annexe 1 – Données des équipes'!$B$12:$B$114,0),4)</f>
        <v>10</v>
      </c>
      <c r="J8865" s="25">
        <f t="shared" si="139"/>
        <v>1</v>
      </c>
    </row>
    <row r="8866" spans="2:10">
      <c r="B8866" s="3">
        <v>42008</v>
      </c>
      <c r="C8866" s="10" t="s">
        <v>27072</v>
      </c>
      <c r="D8866" s="10" t="s">
        <v>27073</v>
      </c>
      <c r="E8866" s="25">
        <v>1</v>
      </c>
      <c r="F8866" s="25">
        <v>0</v>
      </c>
      <c r="G8866" s="10" t="s">
        <v>27074</v>
      </c>
      <c r="H8866" s="25">
        <f>INDEX('Annexe 1 – Données des équipes'!$B$12:$R$114, MATCH(C8866, 'Annexe 1 – Données des équipes'!$B$12:$B$114,0),4)</f>
        <v>70</v>
      </c>
      <c r="I8866" s="25">
        <f>INDEX('Annexe 1 – Données des équipes'!$B$12:$R$114, MATCH(D8866, 'Annexe 1 – Données des équipes'!$B$12:$B$114,0),4)</f>
        <v>30</v>
      </c>
      <c r="J8866" s="25">
        <f t="shared" si="139"/>
        <v>1</v>
      </c>
    </row>
    <row r="8867" spans="2:10">
      <c r="B8867" s="3">
        <v>42008</v>
      </c>
      <c r="C8867" s="10" t="s">
        <v>27075</v>
      </c>
      <c r="D8867" s="10" t="s">
        <v>27076</v>
      </c>
      <c r="E8867" s="25">
        <v>1</v>
      </c>
      <c r="F8867" s="25">
        <v>0</v>
      </c>
      <c r="G8867" s="10" t="s">
        <v>27077</v>
      </c>
      <c r="H8867" s="25">
        <f>INDEX('Annexe 1 – Données des équipes'!$B$12:$R$114, MATCH(C8867, 'Annexe 1 – Données des équipes'!$B$12:$B$114,0),4)</f>
        <v>20</v>
      </c>
      <c r="I8867" s="25">
        <f>INDEX('Annexe 1 – Données des équipes'!$B$12:$R$114, MATCH(D8867, 'Annexe 1 – Données des équipes'!$B$12:$B$114,0),4)</f>
        <v>10</v>
      </c>
      <c r="J8867" s="25">
        <f t="shared" si="139"/>
        <v>1</v>
      </c>
    </row>
    <row r="8868" spans="2:10">
      <c r="B8868" s="3">
        <v>42014</v>
      </c>
      <c r="C8868" s="10" t="s">
        <v>27078</v>
      </c>
      <c r="D8868" s="10" t="s">
        <v>27079</v>
      </c>
      <c r="E8868" s="25">
        <v>1</v>
      </c>
      <c r="F8868" s="25">
        <v>0</v>
      </c>
      <c r="G8868" s="10" t="s">
        <v>27080</v>
      </c>
      <c r="H8868" s="25">
        <f>INDEX('Annexe 1 – Données des équipes'!$B$12:$R$114, MATCH(C8868, 'Annexe 1 – Données des équipes'!$B$12:$B$114,0),4)</f>
        <v>70</v>
      </c>
      <c r="I8868" s="25">
        <f>INDEX('Annexe 1 – Données des équipes'!$B$12:$R$114, MATCH(D8868, 'Annexe 1 – Données des équipes'!$B$12:$B$114,0),4)</f>
        <v>20</v>
      </c>
      <c r="J8868" s="25">
        <f t="shared" si="139"/>
        <v>1</v>
      </c>
    </row>
    <row r="8869" spans="2:10">
      <c r="B8869" s="3">
        <v>42014</v>
      </c>
      <c r="C8869" s="10" t="s">
        <v>27081</v>
      </c>
      <c r="D8869" s="10" t="s">
        <v>27082</v>
      </c>
      <c r="E8869" s="25">
        <v>0</v>
      </c>
      <c r="F8869" s="25">
        <v>1</v>
      </c>
      <c r="G8869" s="10" t="s">
        <v>27083</v>
      </c>
      <c r="H8869" s="25">
        <f>INDEX('Annexe 1 – Données des équipes'!$B$12:$R$114, MATCH(C8869, 'Annexe 1 – Données des équipes'!$B$12:$B$114,0),4)</f>
        <v>30</v>
      </c>
      <c r="I8869" s="25">
        <f>INDEX('Annexe 1 – Données des équipes'!$B$12:$R$114, MATCH(D8869, 'Annexe 1 – Données des équipes'!$B$12:$B$114,0),4)</f>
        <v>30</v>
      </c>
      <c r="J8869" s="25">
        <f t="shared" si="139"/>
        <v>1</v>
      </c>
    </row>
    <row r="8870" spans="2:10">
      <c r="B8870" s="3">
        <v>38884</v>
      </c>
      <c r="C8870" s="10" t="s">
        <v>27084</v>
      </c>
      <c r="D8870" s="10" t="s">
        <v>27085</v>
      </c>
      <c r="E8870" s="25">
        <v>2</v>
      </c>
      <c r="F8870" s="25">
        <v>1</v>
      </c>
      <c r="G8870" s="10" t="s">
        <v>27086</v>
      </c>
      <c r="H8870" s="25">
        <f>INDEX('Annexe 1 – Données des équipes'!$B$12:$R$114, MATCH(C8870, 'Annexe 1 – Données des équipes'!$B$12:$B$114,0),4)</f>
        <v>80</v>
      </c>
      <c r="I8870" s="25">
        <f>INDEX('Annexe 1 – Données des équipes'!$B$12:$R$114, MATCH(D8870, 'Annexe 1 – Données des équipes'!$B$12:$B$114,0),4)</f>
        <v>30</v>
      </c>
      <c r="J8870" s="25">
        <f t="shared" si="139"/>
        <v>1</v>
      </c>
    </row>
    <row r="8871" spans="2:10">
      <c r="B8871" s="3">
        <v>42016</v>
      </c>
      <c r="C8871" s="10" t="s">
        <v>27087</v>
      </c>
      <c r="D8871" s="10" t="s">
        <v>27088</v>
      </c>
      <c r="E8871" s="25">
        <v>0</v>
      </c>
      <c r="F8871" s="25">
        <v>1</v>
      </c>
      <c r="G8871" s="10" t="s">
        <v>27089</v>
      </c>
      <c r="H8871" s="25">
        <f>INDEX('Annexe 1 – Données des équipes'!$B$12:$R$114, MATCH(C8871, 'Annexe 1 – Données des équipes'!$B$12:$B$114,0),4)</f>
        <v>10</v>
      </c>
      <c r="I8871" s="25">
        <f>INDEX('Annexe 1 – Données des équipes'!$B$12:$R$114, MATCH(D8871, 'Annexe 1 – Données des équipes'!$B$12:$B$114,0),4)</f>
        <v>30</v>
      </c>
      <c r="J8871" s="25">
        <f t="shared" si="139"/>
        <v>1</v>
      </c>
    </row>
    <row r="8872" spans="2:10">
      <c r="B8872" s="3">
        <v>42017</v>
      </c>
      <c r="C8872" s="10" t="s">
        <v>27090</v>
      </c>
      <c r="D8872" s="10" t="s">
        <v>27091</v>
      </c>
      <c r="E8872" s="25">
        <v>0</v>
      </c>
      <c r="F8872" s="25">
        <v>1</v>
      </c>
      <c r="G8872" s="10" t="s">
        <v>27092</v>
      </c>
      <c r="H8872" s="25">
        <f>INDEX('Annexe 1 – Données des équipes'!$B$12:$R$114, MATCH(C8872, 'Annexe 1 – Données des équipes'!$B$12:$B$114,0),4)</f>
        <v>0</v>
      </c>
      <c r="I8872" s="25">
        <f>INDEX('Annexe 1 – Données des équipes'!$B$12:$R$114, MATCH(D8872, 'Annexe 1 – Données des équipes'!$B$12:$B$114,0),4)</f>
        <v>70</v>
      </c>
      <c r="J8872" s="25">
        <f t="shared" si="139"/>
        <v>1</v>
      </c>
    </row>
    <row r="8873" spans="2:10">
      <c r="B8873" s="3">
        <v>42018</v>
      </c>
      <c r="C8873" s="10" t="s">
        <v>27093</v>
      </c>
      <c r="D8873" s="10" t="s">
        <v>27094</v>
      </c>
      <c r="E8873" s="25">
        <v>2</v>
      </c>
      <c r="F8873" s="25">
        <v>1</v>
      </c>
      <c r="G8873" s="10" t="s">
        <v>27095</v>
      </c>
      <c r="H8873" s="25">
        <f>INDEX('Annexe 1 – Données des équipes'!$B$12:$R$114, MATCH(C8873, 'Annexe 1 – Données des équipes'!$B$12:$B$114,0),4)</f>
        <v>30</v>
      </c>
      <c r="I8873" s="25">
        <f>INDEX('Annexe 1 – Données des équipes'!$B$12:$R$114, MATCH(D8873, 'Annexe 1 – Données des équipes'!$B$12:$B$114,0),4)</f>
        <v>30</v>
      </c>
      <c r="J8873" s="25">
        <f t="shared" si="139"/>
        <v>1</v>
      </c>
    </row>
    <row r="8874" spans="2:10">
      <c r="B8874" s="3">
        <v>42019</v>
      </c>
      <c r="C8874" s="10" t="s">
        <v>27096</v>
      </c>
      <c r="D8874" s="10" t="s">
        <v>27097</v>
      </c>
      <c r="E8874" s="25">
        <v>0</v>
      </c>
      <c r="F8874" s="25">
        <v>1</v>
      </c>
      <c r="G8874" s="10" t="s">
        <v>27098</v>
      </c>
      <c r="H8874" s="25">
        <f>INDEX('Annexe 1 – Données des équipes'!$B$12:$R$114, MATCH(C8874, 'Annexe 1 – Données des équipes'!$B$12:$B$114,0),4)</f>
        <v>0</v>
      </c>
      <c r="I8874" s="25">
        <f>INDEX('Annexe 1 – Données des équipes'!$B$12:$R$114, MATCH(D8874, 'Annexe 1 – Données des équipes'!$B$12:$B$114,0),4)</f>
        <v>70</v>
      </c>
      <c r="J8874" s="25">
        <f t="shared" si="139"/>
        <v>1</v>
      </c>
    </row>
    <row r="8875" spans="2:10">
      <c r="B8875" s="3">
        <v>42020</v>
      </c>
      <c r="C8875" s="10" t="s">
        <v>27099</v>
      </c>
      <c r="D8875" s="10" t="s">
        <v>27100</v>
      </c>
      <c r="E8875" s="25">
        <v>1</v>
      </c>
      <c r="F8875" s="25">
        <v>2</v>
      </c>
      <c r="G8875" s="10" t="s">
        <v>27101</v>
      </c>
      <c r="H8875" s="25">
        <f>INDEX('Annexe 1 – Données des équipes'!$B$12:$R$114, MATCH(C8875, 'Annexe 1 – Données des équipes'!$B$12:$B$114,0),4)</f>
        <v>20</v>
      </c>
      <c r="I8875" s="25">
        <f>INDEX('Annexe 1 – Données des équipes'!$B$12:$R$114, MATCH(D8875, 'Annexe 1 – Données des équipes'!$B$12:$B$114,0),4)</f>
        <v>70</v>
      </c>
      <c r="J8875" s="25">
        <f t="shared" si="139"/>
        <v>1</v>
      </c>
    </row>
    <row r="8876" spans="2:10">
      <c r="B8876" s="3">
        <v>42020</v>
      </c>
      <c r="C8876" s="10" t="s">
        <v>27102</v>
      </c>
      <c r="D8876" s="10" t="s">
        <v>27103</v>
      </c>
      <c r="E8876" s="25">
        <v>0</v>
      </c>
      <c r="F8876" s="25">
        <v>1</v>
      </c>
      <c r="G8876" s="10" t="s">
        <v>27104</v>
      </c>
      <c r="H8876" s="25">
        <f>INDEX('Annexe 1 – Données des équipes'!$B$12:$R$114, MATCH(C8876, 'Annexe 1 – Données des équipes'!$B$12:$B$114,0),4)</f>
        <v>30</v>
      </c>
      <c r="I8876" s="25">
        <f>INDEX('Annexe 1 – Données des équipes'!$B$12:$R$114, MATCH(D8876, 'Annexe 1 – Données des équipes'!$B$12:$B$114,0),4)</f>
        <v>50</v>
      </c>
      <c r="J8876" s="25">
        <f t="shared" si="139"/>
        <v>1</v>
      </c>
    </row>
    <row r="8877" spans="2:10">
      <c r="B8877" s="3">
        <v>42021</v>
      </c>
      <c r="C8877" s="10" t="s">
        <v>27105</v>
      </c>
      <c r="D8877" s="10" t="s">
        <v>27106</v>
      </c>
      <c r="E8877" s="25">
        <v>0</v>
      </c>
      <c r="F8877" s="25">
        <v>1</v>
      </c>
      <c r="G8877" s="10" t="s">
        <v>27107</v>
      </c>
      <c r="H8877" s="25">
        <f>INDEX('Annexe 1 – Données des équipes'!$B$12:$R$114, MATCH(C8877, 'Annexe 1 – Données des équipes'!$B$12:$B$114,0),4)</f>
        <v>60</v>
      </c>
      <c r="I8877" s="25">
        <f>INDEX('Annexe 1 – Données des équipes'!$B$12:$R$114, MATCH(D8877, 'Annexe 1 – Données des équipes'!$B$12:$B$114,0),4)</f>
        <v>70</v>
      </c>
      <c r="J8877" s="25">
        <f t="shared" si="139"/>
        <v>1</v>
      </c>
    </row>
    <row r="8878" spans="2:10">
      <c r="B8878" s="3">
        <v>42021</v>
      </c>
      <c r="C8878" s="10" t="s">
        <v>27108</v>
      </c>
      <c r="D8878" s="10" t="s">
        <v>27109</v>
      </c>
      <c r="E8878" s="25">
        <v>1</v>
      </c>
      <c r="F8878" s="25">
        <v>0</v>
      </c>
      <c r="G8878" s="10" t="s">
        <v>27110</v>
      </c>
      <c r="H8878" s="25">
        <f>INDEX('Annexe 1 – Données des équipes'!$B$12:$R$114, MATCH(C8878, 'Annexe 1 – Données des équipes'!$B$12:$B$114,0),4)</f>
        <v>20</v>
      </c>
      <c r="I8878" s="25">
        <f>INDEX('Annexe 1 – Données des équipes'!$B$12:$R$114, MATCH(D8878, 'Annexe 1 – Données des équipes'!$B$12:$B$114,0),4)</f>
        <v>0</v>
      </c>
      <c r="J8878" s="25">
        <f t="shared" si="139"/>
        <v>1</v>
      </c>
    </row>
    <row r="8879" spans="2:10">
      <c r="B8879" s="3">
        <v>42023</v>
      </c>
      <c r="C8879" s="10" t="s">
        <v>27111</v>
      </c>
      <c r="D8879" s="10" t="s">
        <v>27112</v>
      </c>
      <c r="E8879" s="25">
        <v>1</v>
      </c>
      <c r="F8879" s="25">
        <v>0</v>
      </c>
      <c r="G8879" s="10" t="s">
        <v>27113</v>
      </c>
      <c r="H8879" s="25">
        <f>INDEX('Annexe 1 – Données des équipes'!$B$12:$R$114, MATCH(C8879, 'Annexe 1 – Données des équipes'!$B$12:$B$114,0),4)</f>
        <v>30</v>
      </c>
      <c r="I8879" s="25">
        <f>INDEX('Annexe 1 – Données des équipes'!$B$12:$R$114, MATCH(D8879, 'Annexe 1 – Données des équipes'!$B$12:$B$114,0),4)</f>
        <v>80</v>
      </c>
      <c r="J8879" s="25">
        <f t="shared" si="139"/>
        <v>1</v>
      </c>
    </row>
    <row r="8880" spans="2:10">
      <c r="B8880" s="3">
        <v>42023</v>
      </c>
      <c r="C8880" s="10" t="s">
        <v>27114</v>
      </c>
      <c r="D8880" s="10" t="s">
        <v>27115</v>
      </c>
      <c r="E8880" s="25">
        <v>1</v>
      </c>
      <c r="F8880" s="25">
        <v>2</v>
      </c>
      <c r="G8880" s="10" t="s">
        <v>27116</v>
      </c>
      <c r="H8880" s="25">
        <f>INDEX('Annexe 1 – Données des équipes'!$B$12:$R$114, MATCH(C8880, 'Annexe 1 – Données des équipes'!$B$12:$B$114,0),4)</f>
        <v>40</v>
      </c>
      <c r="I8880" s="25">
        <f>INDEX('Annexe 1 – Données des équipes'!$B$12:$R$114, MATCH(D8880, 'Annexe 1 – Données des équipes'!$B$12:$B$114,0),4)</f>
        <v>70</v>
      </c>
      <c r="J8880" s="25">
        <f t="shared" si="139"/>
        <v>1</v>
      </c>
    </row>
    <row r="8881" spans="2:10">
      <c r="B8881" s="3">
        <v>42023</v>
      </c>
      <c r="C8881" s="10" t="s">
        <v>27117</v>
      </c>
      <c r="D8881" s="10" t="s">
        <v>27118</v>
      </c>
      <c r="E8881" s="25">
        <v>1</v>
      </c>
      <c r="F8881" s="25">
        <v>0</v>
      </c>
      <c r="G8881" s="10" t="s">
        <v>27119</v>
      </c>
      <c r="H8881" s="25">
        <f>INDEX('Annexe 1 – Données des équipes'!$B$12:$R$114, MATCH(C8881, 'Annexe 1 – Données des équipes'!$B$12:$B$114,0),4)</f>
        <v>70</v>
      </c>
      <c r="I8881" s="25">
        <f>INDEX('Annexe 1 – Données des équipes'!$B$12:$R$114, MATCH(D8881, 'Annexe 1 – Données des équipes'!$B$12:$B$114,0),4)</f>
        <v>20</v>
      </c>
      <c r="J8881" s="25">
        <f t="shared" si="139"/>
        <v>1</v>
      </c>
    </row>
    <row r="8882" spans="2:10">
      <c r="B8882" s="3">
        <v>42026</v>
      </c>
      <c r="C8882" s="10" t="s">
        <v>27120</v>
      </c>
      <c r="D8882" s="10" t="s">
        <v>27121</v>
      </c>
      <c r="E8882" s="25">
        <v>1</v>
      </c>
      <c r="F8882" s="25">
        <v>2</v>
      </c>
      <c r="G8882" s="10" t="s">
        <v>27122</v>
      </c>
      <c r="H8882" s="25">
        <f>INDEX('Annexe 1 – Données des équipes'!$B$12:$R$114, MATCH(C8882, 'Annexe 1 – Données des équipes'!$B$12:$B$114,0),4)</f>
        <v>10</v>
      </c>
      <c r="I8882" s="25">
        <f>INDEX('Annexe 1 – Données des équipes'!$B$12:$R$114, MATCH(D8882, 'Annexe 1 – Données des équipes'!$B$12:$B$114,0),4)</f>
        <v>40</v>
      </c>
      <c r="J8882" s="25">
        <f t="shared" si="139"/>
        <v>1</v>
      </c>
    </row>
    <row r="8883" spans="2:10">
      <c r="B8883" s="3">
        <v>42027</v>
      </c>
      <c r="C8883" s="10" t="s">
        <v>27123</v>
      </c>
      <c r="D8883" s="10" t="s">
        <v>27124</v>
      </c>
      <c r="E8883" s="25">
        <v>1</v>
      </c>
      <c r="F8883" s="25">
        <v>0</v>
      </c>
      <c r="G8883" s="10" t="s">
        <v>27125</v>
      </c>
      <c r="H8883" s="25">
        <f>INDEX('Annexe 1 – Données des équipes'!$B$12:$R$114, MATCH(C8883, 'Annexe 1 – Données des équipes'!$B$12:$B$114,0),4)</f>
        <v>40</v>
      </c>
      <c r="I8883" s="25">
        <f>INDEX('Annexe 1 – Données des équipes'!$B$12:$R$114, MATCH(D8883, 'Annexe 1 – Données des équipes'!$B$12:$B$114,0),4)</f>
        <v>20</v>
      </c>
      <c r="J8883" s="25">
        <f t="shared" si="139"/>
        <v>1</v>
      </c>
    </row>
    <row r="8884" spans="2:10">
      <c r="B8884" s="3">
        <v>42031</v>
      </c>
      <c r="C8884" s="10" t="s">
        <v>27126</v>
      </c>
      <c r="D8884" s="10" t="s">
        <v>27127</v>
      </c>
      <c r="E8884" s="25">
        <v>1</v>
      </c>
      <c r="F8884" s="25">
        <v>2</v>
      </c>
      <c r="G8884" s="10" t="s">
        <v>27128</v>
      </c>
      <c r="H8884" s="25">
        <f>INDEX('Annexe 1 – Données des équipes'!$B$12:$R$114, MATCH(C8884, 'Annexe 1 – Données des équipes'!$B$12:$B$114,0),4)</f>
        <v>20</v>
      </c>
      <c r="I8884" s="25">
        <f>INDEX('Annexe 1 – Données des équipes'!$B$12:$R$114, MATCH(D8884, 'Annexe 1 – Données des équipes'!$B$12:$B$114,0),4)</f>
        <v>40</v>
      </c>
      <c r="J8884" s="25">
        <f t="shared" si="139"/>
        <v>1</v>
      </c>
    </row>
    <row r="8885" spans="2:10">
      <c r="B8885" s="3">
        <v>39372</v>
      </c>
      <c r="C8885" s="10" t="s">
        <v>27129</v>
      </c>
      <c r="D8885" s="10" t="s">
        <v>27130</v>
      </c>
      <c r="E8885" s="25">
        <v>3</v>
      </c>
      <c r="F8885" s="25">
        <v>2</v>
      </c>
      <c r="G8885" s="10" t="s">
        <v>27131</v>
      </c>
      <c r="H8885" s="25">
        <f>INDEX('Annexe 1 – Données des équipes'!$B$12:$R$114, MATCH(C8885, 'Annexe 1 – Données des équipes'!$B$12:$B$114,0),4)</f>
        <v>60</v>
      </c>
      <c r="I8885" s="25">
        <f>INDEX('Annexe 1 – Données des équipes'!$B$12:$R$114, MATCH(D8885, 'Annexe 1 – Données des équipes'!$B$12:$B$114,0),4)</f>
        <v>30</v>
      </c>
      <c r="J8885" s="25">
        <f t="shared" si="139"/>
        <v>1</v>
      </c>
    </row>
    <row r="8886" spans="2:10">
      <c r="B8886" s="3">
        <v>42034</v>
      </c>
      <c r="C8886" s="10" t="s">
        <v>27132</v>
      </c>
      <c r="D8886" s="10" t="s">
        <v>27133</v>
      </c>
      <c r="E8886" s="25">
        <v>2</v>
      </c>
      <c r="F8886" s="25">
        <v>3</v>
      </c>
      <c r="G8886" s="10" t="s">
        <v>27134</v>
      </c>
      <c r="H8886" s="25">
        <f>INDEX('Annexe 1 – Données des équipes'!$B$12:$R$114, MATCH(C8886, 'Annexe 1 – Données des équipes'!$B$12:$B$114,0),4)</f>
        <v>30</v>
      </c>
      <c r="I8886" s="25">
        <f>INDEX('Annexe 1 – Données des équipes'!$B$12:$R$114, MATCH(D8886, 'Annexe 1 – Données des équipes'!$B$12:$B$114,0),4)</f>
        <v>20</v>
      </c>
      <c r="J8886" s="25">
        <f t="shared" si="139"/>
        <v>1</v>
      </c>
    </row>
    <row r="8887" spans="2:10">
      <c r="B8887" s="3">
        <v>42035</v>
      </c>
      <c r="C8887" s="10" t="s">
        <v>27135</v>
      </c>
      <c r="D8887" s="10" t="s">
        <v>27136</v>
      </c>
      <c r="E8887" s="25">
        <v>1</v>
      </c>
      <c r="F8887" s="25">
        <v>2</v>
      </c>
      <c r="G8887" s="10" t="s">
        <v>27137</v>
      </c>
      <c r="H8887" s="25">
        <f>INDEX('Annexe 1 – Données des équipes'!$B$12:$R$114, MATCH(C8887, 'Annexe 1 – Données des équipes'!$B$12:$B$114,0),4)</f>
        <v>70</v>
      </c>
      <c r="I8887" s="25">
        <f>INDEX('Annexe 1 – Données des équipes'!$B$12:$R$114, MATCH(D8887, 'Annexe 1 – Données des équipes'!$B$12:$B$114,0),4)</f>
        <v>60</v>
      </c>
      <c r="J8887" s="25">
        <f t="shared" si="139"/>
        <v>1</v>
      </c>
    </row>
    <row r="8888" spans="2:10">
      <c r="B8888" s="3">
        <v>42039</v>
      </c>
      <c r="C8888" s="10" t="s">
        <v>27138</v>
      </c>
      <c r="D8888" s="10" t="s">
        <v>27139</v>
      </c>
      <c r="E8888" s="25">
        <v>2</v>
      </c>
      <c r="F8888" s="25">
        <v>3</v>
      </c>
      <c r="G8888" s="10" t="s">
        <v>27140</v>
      </c>
      <c r="H8888" s="25">
        <f>INDEX('Annexe 1 – Données des équipes'!$B$12:$R$114, MATCH(C8888, 'Annexe 1 – Données des équipes'!$B$12:$B$114,0),4)</f>
        <v>40</v>
      </c>
      <c r="I8888" s="25">
        <f>INDEX('Annexe 1 – Données des équipes'!$B$12:$R$114, MATCH(D8888, 'Annexe 1 – Données des équipes'!$B$12:$B$114,0),4)</f>
        <v>60</v>
      </c>
      <c r="J8888" s="25">
        <f t="shared" si="139"/>
        <v>1</v>
      </c>
    </row>
    <row r="8889" spans="2:10">
      <c r="B8889" s="3">
        <v>42088</v>
      </c>
      <c r="C8889" s="10" t="s">
        <v>27141</v>
      </c>
      <c r="D8889" s="10" t="s">
        <v>27142</v>
      </c>
      <c r="E8889" s="25">
        <v>0</v>
      </c>
      <c r="F8889" s="25">
        <v>1</v>
      </c>
      <c r="G8889" s="10" t="s">
        <v>27143</v>
      </c>
      <c r="H8889" s="25">
        <f>INDEX('Annexe 1 – Données des équipes'!$B$12:$R$114, MATCH(C8889, 'Annexe 1 – Données des équipes'!$B$12:$B$114,0),4)</f>
        <v>50</v>
      </c>
      <c r="I8889" s="25">
        <f>INDEX('Annexe 1 – Données des équipes'!$B$12:$R$114, MATCH(D8889, 'Annexe 1 – Données des équipes'!$B$12:$B$114,0),4)</f>
        <v>0</v>
      </c>
      <c r="J8889" s="25">
        <f t="shared" si="139"/>
        <v>1</v>
      </c>
    </row>
    <row r="8890" spans="2:10">
      <c r="B8890" s="3">
        <v>42088</v>
      </c>
      <c r="C8890" s="10" t="s">
        <v>27144</v>
      </c>
      <c r="D8890" s="10" t="s">
        <v>27145</v>
      </c>
      <c r="E8890" s="25">
        <v>1</v>
      </c>
      <c r="F8890" s="25">
        <v>0</v>
      </c>
      <c r="G8890" s="10" t="s">
        <v>27146</v>
      </c>
      <c r="H8890" s="25">
        <f>INDEX('Annexe 1 – Données des équipes'!$B$12:$R$114, MATCH(C8890, 'Annexe 1 – Données des équipes'!$B$12:$B$114,0),4)</f>
        <v>60</v>
      </c>
      <c r="I8890" s="25">
        <f>INDEX('Annexe 1 – Données des équipes'!$B$12:$R$114, MATCH(D8890, 'Annexe 1 – Données des équipes'!$B$12:$B$114,0),4)</f>
        <v>50</v>
      </c>
      <c r="J8890" s="25">
        <f t="shared" si="139"/>
        <v>1</v>
      </c>
    </row>
    <row r="8891" spans="2:10">
      <c r="B8891" s="3">
        <v>42089</v>
      </c>
      <c r="C8891" s="10" t="s">
        <v>27147</v>
      </c>
      <c r="D8891" s="10" t="s">
        <v>27148</v>
      </c>
      <c r="E8891" s="25">
        <v>0</v>
      </c>
      <c r="F8891" s="25">
        <v>1</v>
      </c>
      <c r="G8891" s="10" t="s">
        <v>27149</v>
      </c>
      <c r="H8891" s="25">
        <f>INDEX('Annexe 1 – Données des équipes'!$B$12:$R$114, MATCH(C8891, 'Annexe 1 – Données des équipes'!$B$12:$B$114,0),4)</f>
        <v>10</v>
      </c>
      <c r="I8891" s="25">
        <f>INDEX('Annexe 1 – Données des équipes'!$B$12:$R$114, MATCH(D8891, 'Annexe 1 – Données des équipes'!$B$12:$B$114,0),4)</f>
        <v>30</v>
      </c>
      <c r="J8891" s="25">
        <f t="shared" si="139"/>
        <v>1</v>
      </c>
    </row>
    <row r="8892" spans="2:10">
      <c r="B8892" s="3">
        <v>42089</v>
      </c>
      <c r="C8892" s="10" t="s">
        <v>27150</v>
      </c>
      <c r="D8892" s="10" t="s">
        <v>27151</v>
      </c>
      <c r="E8892" s="25">
        <v>1</v>
      </c>
      <c r="F8892" s="25">
        <v>0</v>
      </c>
      <c r="G8892" s="10" t="s">
        <v>27152</v>
      </c>
      <c r="H8892" s="25">
        <f>INDEX('Annexe 1 – Données des équipes'!$B$12:$R$114, MATCH(C8892, 'Annexe 1 – Données des équipes'!$B$12:$B$114,0),4)</f>
        <v>0</v>
      </c>
      <c r="I8892" s="25">
        <f>INDEX('Annexe 1 – Données des équipes'!$B$12:$R$114, MATCH(D8892, 'Annexe 1 – Données des équipes'!$B$12:$B$114,0),4)</f>
        <v>20</v>
      </c>
      <c r="J8892" s="25">
        <f t="shared" si="139"/>
        <v>1</v>
      </c>
    </row>
    <row r="8893" spans="2:10">
      <c r="B8893" s="3">
        <v>42090</v>
      </c>
      <c r="C8893" s="10" t="s">
        <v>27153</v>
      </c>
      <c r="D8893" s="10" t="s">
        <v>27154</v>
      </c>
      <c r="E8893" s="25">
        <v>1</v>
      </c>
      <c r="F8893" s="25">
        <v>0</v>
      </c>
      <c r="G8893" s="10" t="s">
        <v>27155</v>
      </c>
      <c r="H8893" s="25">
        <f>INDEX('Annexe 1 – Données des équipes'!$B$12:$R$114, MATCH(C8893, 'Annexe 1 – Données des équipes'!$B$12:$B$114,0),4)</f>
        <v>20</v>
      </c>
      <c r="I8893" s="25">
        <f>INDEX('Annexe 1 – Données des équipes'!$B$12:$R$114, MATCH(D8893, 'Annexe 1 – Données des équipes'!$B$12:$B$114,0),4)</f>
        <v>10</v>
      </c>
      <c r="J8893" s="25">
        <f t="shared" si="139"/>
        <v>1</v>
      </c>
    </row>
    <row r="8894" spans="2:10">
      <c r="B8894" s="3">
        <v>42090</v>
      </c>
      <c r="C8894" s="10" t="s">
        <v>27156</v>
      </c>
      <c r="D8894" s="10" t="s">
        <v>27157</v>
      </c>
      <c r="E8894" s="25">
        <v>1</v>
      </c>
      <c r="F8894" s="25">
        <v>2</v>
      </c>
      <c r="G8894" s="10" t="s">
        <v>27158</v>
      </c>
      <c r="H8894" s="25">
        <f>INDEX('Annexe 1 – Données des équipes'!$B$12:$R$114, MATCH(C8894, 'Annexe 1 – Données des équipes'!$B$12:$B$114,0),4)</f>
        <v>20</v>
      </c>
      <c r="I8894" s="25">
        <f>INDEX('Annexe 1 – Données des équipes'!$B$12:$R$114, MATCH(D8894, 'Annexe 1 – Données des équipes'!$B$12:$B$114,0),4)</f>
        <v>10</v>
      </c>
      <c r="J8894" s="25">
        <f t="shared" si="139"/>
        <v>1</v>
      </c>
    </row>
    <row r="8895" spans="2:10">
      <c r="B8895" s="3">
        <v>42090</v>
      </c>
      <c r="C8895" s="10" t="s">
        <v>27159</v>
      </c>
      <c r="D8895" s="10" t="s">
        <v>27160</v>
      </c>
      <c r="E8895" s="25">
        <v>1</v>
      </c>
      <c r="F8895" s="25">
        <v>0</v>
      </c>
      <c r="G8895" s="10" t="s">
        <v>27161</v>
      </c>
      <c r="H8895" s="25">
        <f>INDEX('Annexe 1 – Données des équipes'!$B$12:$R$114, MATCH(C8895, 'Annexe 1 – Données des équipes'!$B$12:$B$114,0),4)</f>
        <v>90</v>
      </c>
      <c r="I8895" s="25">
        <f>INDEX('Annexe 1 – Données des équipes'!$B$12:$R$114, MATCH(D8895, 'Annexe 1 – Données des équipes'!$B$12:$B$114,0),4)</f>
        <v>60</v>
      </c>
      <c r="J8895" s="25">
        <f t="shared" si="139"/>
        <v>1</v>
      </c>
    </row>
    <row r="8896" spans="2:10">
      <c r="B8896" s="3">
        <v>42091</v>
      </c>
      <c r="C8896" s="10" t="s">
        <v>27162</v>
      </c>
      <c r="D8896" s="10" t="s">
        <v>27163</v>
      </c>
      <c r="E8896" s="25">
        <v>1</v>
      </c>
      <c r="F8896" s="25">
        <v>2</v>
      </c>
      <c r="G8896" s="10" t="s">
        <v>27164</v>
      </c>
      <c r="H8896" s="25">
        <f>INDEX('Annexe 1 – Données des équipes'!$B$12:$R$114, MATCH(C8896, 'Annexe 1 – Données des équipes'!$B$12:$B$114,0),4)</f>
        <v>40</v>
      </c>
      <c r="I8896" s="25">
        <f>INDEX('Annexe 1 – Données des équipes'!$B$12:$R$114, MATCH(D8896, 'Annexe 1 – Données des équipes'!$B$12:$B$114,0),4)</f>
        <v>70</v>
      </c>
      <c r="J8896" s="25">
        <f t="shared" si="139"/>
        <v>1</v>
      </c>
    </row>
    <row r="8897" spans="2:10">
      <c r="B8897" s="3">
        <v>42091</v>
      </c>
      <c r="C8897" s="10" t="s">
        <v>27165</v>
      </c>
      <c r="D8897" s="10" t="s">
        <v>27166</v>
      </c>
      <c r="E8897" s="25">
        <v>0</v>
      </c>
      <c r="F8897" s="25">
        <v>1</v>
      </c>
      <c r="G8897" s="10" t="s">
        <v>27167</v>
      </c>
      <c r="H8897" s="25">
        <f>INDEX('Annexe 1 – Données des équipes'!$B$12:$R$114, MATCH(C8897, 'Annexe 1 – Données des équipes'!$B$12:$B$114,0),4)</f>
        <v>50</v>
      </c>
      <c r="I8897" s="25">
        <f>INDEX('Annexe 1 – Données des équipes'!$B$12:$R$114, MATCH(D8897, 'Annexe 1 – Données des équipes'!$B$12:$B$114,0),4)</f>
        <v>80</v>
      </c>
      <c r="J8897" s="25">
        <f t="shared" si="139"/>
        <v>1</v>
      </c>
    </row>
    <row r="8898" spans="2:10">
      <c r="B8898" s="3">
        <v>42092</v>
      </c>
      <c r="C8898" s="10" t="s">
        <v>27168</v>
      </c>
      <c r="D8898" s="10" t="s">
        <v>27169</v>
      </c>
      <c r="E8898" s="25">
        <v>2</v>
      </c>
      <c r="F8898" s="25">
        <v>1</v>
      </c>
      <c r="G8898" s="10" t="s">
        <v>27170</v>
      </c>
      <c r="H8898" s="25">
        <f>INDEX('Annexe 1 – Données des équipes'!$B$12:$R$114, MATCH(C8898, 'Annexe 1 – Données des équipes'!$B$12:$B$114,0),4)</f>
        <v>40</v>
      </c>
      <c r="I8898" s="25">
        <f>INDEX('Annexe 1 – Données des équipes'!$B$12:$R$114, MATCH(D8898, 'Annexe 1 – Données des équipes'!$B$12:$B$114,0),4)</f>
        <v>10</v>
      </c>
      <c r="J8898" s="25">
        <f t="shared" si="139"/>
        <v>1</v>
      </c>
    </row>
    <row r="8899" spans="2:10">
      <c r="B8899" s="3">
        <v>42092</v>
      </c>
      <c r="C8899" s="10" t="s">
        <v>27171</v>
      </c>
      <c r="D8899" s="10" t="s">
        <v>27172</v>
      </c>
      <c r="E8899" s="25">
        <v>1</v>
      </c>
      <c r="F8899" s="25">
        <v>0</v>
      </c>
      <c r="G8899" s="10" t="s">
        <v>27173</v>
      </c>
      <c r="H8899" s="25">
        <f>INDEX('Annexe 1 – Données des équipes'!$B$12:$R$114, MATCH(C8899, 'Annexe 1 – Données des équipes'!$B$12:$B$114,0),4)</f>
        <v>90</v>
      </c>
      <c r="I8899" s="25">
        <f>INDEX('Annexe 1 – Données des équipes'!$B$12:$R$114, MATCH(D8899, 'Annexe 1 – Données des équipes'!$B$12:$B$114,0),4)</f>
        <v>80</v>
      </c>
      <c r="J8899" s="25">
        <f t="shared" si="139"/>
        <v>1</v>
      </c>
    </row>
    <row r="8900" spans="2:10">
      <c r="B8900" s="3">
        <v>42092</v>
      </c>
      <c r="C8900" s="10" t="s">
        <v>27174</v>
      </c>
      <c r="D8900" s="10" t="s">
        <v>27175</v>
      </c>
      <c r="E8900" s="25">
        <v>2</v>
      </c>
      <c r="F8900" s="25">
        <v>1</v>
      </c>
      <c r="G8900" s="10" t="s">
        <v>27176</v>
      </c>
      <c r="H8900" s="25">
        <f>INDEX('Annexe 1 – Données des équipes'!$B$12:$R$114, MATCH(C8900, 'Annexe 1 – Données des équipes'!$B$12:$B$114,0),4)</f>
        <v>50</v>
      </c>
      <c r="I8900" s="25">
        <f>INDEX('Annexe 1 – Données des équipes'!$B$12:$R$114, MATCH(D8900, 'Annexe 1 – Données des équipes'!$B$12:$B$114,0),4)</f>
        <v>30</v>
      </c>
      <c r="J8900" s="25">
        <f t="shared" si="139"/>
        <v>1</v>
      </c>
    </row>
    <row r="8901" spans="2:10">
      <c r="B8901" s="3">
        <v>42092</v>
      </c>
      <c r="C8901" s="10" t="s">
        <v>27177</v>
      </c>
      <c r="D8901" s="10" t="s">
        <v>27178</v>
      </c>
      <c r="E8901" s="25">
        <v>2</v>
      </c>
      <c r="F8901" s="25">
        <v>1</v>
      </c>
      <c r="G8901" s="10" t="s">
        <v>27179</v>
      </c>
      <c r="H8901" s="25">
        <f>INDEX('Annexe 1 – Données des équipes'!$B$12:$R$114, MATCH(C8901, 'Annexe 1 – Données des équipes'!$B$12:$B$114,0),4)</f>
        <v>90</v>
      </c>
      <c r="I8901" s="25">
        <f>INDEX('Annexe 1 – Données des équipes'!$B$12:$R$114, MATCH(D8901, 'Annexe 1 – Données des équipes'!$B$12:$B$114,0),4)</f>
        <v>70</v>
      </c>
      <c r="J8901" s="25">
        <f t="shared" si="139"/>
        <v>1</v>
      </c>
    </row>
    <row r="8902" spans="2:10">
      <c r="B8902" s="3">
        <v>42093</v>
      </c>
      <c r="C8902" s="10" t="s">
        <v>27180</v>
      </c>
      <c r="D8902" s="10" t="s">
        <v>27181</v>
      </c>
      <c r="E8902" s="25">
        <v>1</v>
      </c>
      <c r="F8902" s="25">
        <v>0</v>
      </c>
      <c r="G8902" s="10" t="s">
        <v>27182</v>
      </c>
      <c r="H8902" s="25">
        <f>INDEX('Annexe 1 – Données des équipes'!$B$12:$R$114, MATCH(C8902, 'Annexe 1 – Données des équipes'!$B$12:$B$114,0),4)</f>
        <v>0</v>
      </c>
      <c r="I8902" s="25">
        <f>INDEX('Annexe 1 – Données des équipes'!$B$12:$R$114, MATCH(D8902, 'Annexe 1 – Données des équipes'!$B$12:$B$114,0),4)</f>
        <v>40</v>
      </c>
      <c r="J8902" s="25">
        <f t="shared" si="139"/>
        <v>1</v>
      </c>
    </row>
    <row r="8903" spans="2:10">
      <c r="B8903" s="3">
        <v>42093</v>
      </c>
      <c r="C8903" s="10" t="s">
        <v>27183</v>
      </c>
      <c r="D8903" s="10" t="s">
        <v>27184</v>
      </c>
      <c r="E8903" s="25">
        <v>2</v>
      </c>
      <c r="F8903" s="25">
        <v>1</v>
      </c>
      <c r="G8903" s="10" t="s">
        <v>27185</v>
      </c>
      <c r="H8903" s="25">
        <f>INDEX('Annexe 1 – Données des équipes'!$B$12:$R$114, MATCH(C8903, 'Annexe 1 – Données des équipes'!$B$12:$B$114,0),4)</f>
        <v>30</v>
      </c>
      <c r="I8903" s="25">
        <f>INDEX('Annexe 1 – Données des équipes'!$B$12:$R$114, MATCH(D8903, 'Annexe 1 – Données des équipes'!$B$12:$B$114,0),4)</f>
        <v>10</v>
      </c>
      <c r="J8903" s="25">
        <f t="shared" si="139"/>
        <v>1</v>
      </c>
    </row>
    <row r="8904" spans="2:10">
      <c r="B8904" s="3">
        <v>42094</v>
      </c>
      <c r="C8904" s="10" t="s">
        <v>27186</v>
      </c>
      <c r="D8904" s="10" t="s">
        <v>27187</v>
      </c>
      <c r="E8904" s="25">
        <v>0</v>
      </c>
      <c r="F8904" s="25">
        <v>1</v>
      </c>
      <c r="G8904" s="10" t="s">
        <v>27188</v>
      </c>
      <c r="H8904" s="25">
        <f>INDEX('Annexe 1 – Données des équipes'!$B$12:$R$114, MATCH(C8904, 'Annexe 1 – Données des équipes'!$B$12:$B$114,0),4)</f>
        <v>20</v>
      </c>
      <c r="I8904" s="25">
        <f>INDEX('Annexe 1 – Données des équipes'!$B$12:$R$114, MATCH(D8904, 'Annexe 1 – Données des équipes'!$B$12:$B$114,0),4)</f>
        <v>90</v>
      </c>
      <c r="J8904" s="25">
        <f t="shared" si="139"/>
        <v>1</v>
      </c>
    </row>
    <row r="8905" spans="2:10">
      <c r="B8905" s="3">
        <v>42094</v>
      </c>
      <c r="C8905" s="10" t="s">
        <v>27189</v>
      </c>
      <c r="D8905" s="10" t="s">
        <v>27190</v>
      </c>
      <c r="E8905" s="25">
        <v>1</v>
      </c>
      <c r="F8905" s="25">
        <v>0</v>
      </c>
      <c r="G8905" s="10" t="s">
        <v>27191</v>
      </c>
      <c r="H8905" s="25">
        <f>INDEX('Annexe 1 – Données des équipes'!$B$12:$R$114, MATCH(C8905, 'Annexe 1 – Données des équipes'!$B$12:$B$114,0),4)</f>
        <v>70</v>
      </c>
      <c r="I8905" s="25">
        <f>INDEX('Annexe 1 – Données des équipes'!$B$12:$R$114, MATCH(D8905, 'Annexe 1 – Données des équipes'!$B$12:$B$114,0),4)</f>
        <v>20</v>
      </c>
      <c r="J8905" s="25">
        <f t="shared" si="139"/>
        <v>1</v>
      </c>
    </row>
    <row r="8906" spans="2:10">
      <c r="B8906" s="3">
        <v>42094</v>
      </c>
      <c r="C8906" s="10" t="s">
        <v>27192</v>
      </c>
      <c r="D8906" s="10" t="s">
        <v>27193</v>
      </c>
      <c r="E8906" s="25">
        <v>2</v>
      </c>
      <c r="F8906" s="25">
        <v>1</v>
      </c>
      <c r="G8906" s="10" t="s">
        <v>27194</v>
      </c>
      <c r="H8906" s="25">
        <f>INDEX('Annexe 1 – Données des équipes'!$B$12:$R$114, MATCH(C8906, 'Annexe 1 – Données des équipes'!$B$12:$B$114,0),4)</f>
        <v>50</v>
      </c>
      <c r="I8906" s="25">
        <f>INDEX('Annexe 1 – Données des équipes'!$B$12:$R$114, MATCH(D8906, 'Annexe 1 – Données des équipes'!$B$12:$B$114,0),4)</f>
        <v>60</v>
      </c>
      <c r="J8906" s="25">
        <f t="shared" si="139"/>
        <v>1</v>
      </c>
    </row>
    <row r="8907" spans="2:10">
      <c r="B8907" s="3">
        <v>42094</v>
      </c>
      <c r="C8907" s="10" t="s">
        <v>27195</v>
      </c>
      <c r="D8907" s="10" t="s">
        <v>27196</v>
      </c>
      <c r="E8907" s="25">
        <v>0</v>
      </c>
      <c r="F8907" s="25">
        <v>1</v>
      </c>
      <c r="G8907" s="10" t="s">
        <v>27197</v>
      </c>
      <c r="H8907" s="25">
        <f>INDEX('Annexe 1 – Données des équipes'!$B$12:$R$114, MATCH(C8907, 'Annexe 1 – Données des équipes'!$B$12:$B$114,0),4)</f>
        <v>80</v>
      </c>
      <c r="I8907" s="25">
        <f>INDEX('Annexe 1 – Données des équipes'!$B$12:$R$114, MATCH(D8907, 'Annexe 1 – Données des équipes'!$B$12:$B$114,0),4)</f>
        <v>60</v>
      </c>
      <c r="J8907" s="25">
        <f t="shared" si="139"/>
        <v>1</v>
      </c>
    </row>
    <row r="8908" spans="2:10">
      <c r="B8908" s="3">
        <v>42160</v>
      </c>
      <c r="C8908" s="10" t="s">
        <v>27198</v>
      </c>
      <c r="D8908" s="10" t="s">
        <v>27199</v>
      </c>
      <c r="E8908" s="25">
        <v>1</v>
      </c>
      <c r="F8908" s="25">
        <v>2</v>
      </c>
      <c r="G8908" s="10" t="s">
        <v>27200</v>
      </c>
      <c r="H8908" s="25">
        <f>INDEX('Annexe 1 – Données des équipes'!$B$12:$R$114, MATCH(C8908, 'Annexe 1 – Données des équipes'!$B$12:$B$114,0),4)</f>
        <v>20</v>
      </c>
      <c r="I8908" s="25">
        <f>INDEX('Annexe 1 – Données des équipes'!$B$12:$R$114, MATCH(D8908, 'Annexe 1 – Données des équipes'!$B$12:$B$114,0),4)</f>
        <v>30</v>
      </c>
      <c r="J8908" s="25">
        <f t="shared" si="139"/>
        <v>1</v>
      </c>
    </row>
    <row r="8909" spans="2:10">
      <c r="B8909" s="3">
        <v>42160</v>
      </c>
      <c r="C8909" s="10" t="s">
        <v>27201</v>
      </c>
      <c r="D8909" s="10" t="s">
        <v>27202</v>
      </c>
      <c r="E8909" s="25">
        <v>1</v>
      </c>
      <c r="F8909" s="25">
        <v>0</v>
      </c>
      <c r="G8909" s="10" t="s">
        <v>27203</v>
      </c>
      <c r="H8909" s="25">
        <f>INDEX('Annexe 1 – Données des équipes'!$B$12:$R$114, MATCH(C8909, 'Annexe 1 – Données des équipes'!$B$12:$B$114,0),4)</f>
        <v>60</v>
      </c>
      <c r="I8909" s="25">
        <f>INDEX('Annexe 1 – Données des équipes'!$B$12:$R$114, MATCH(D8909, 'Annexe 1 – Données des équipes'!$B$12:$B$114,0),4)</f>
        <v>0</v>
      </c>
      <c r="J8909" s="25">
        <f t="shared" si="139"/>
        <v>1</v>
      </c>
    </row>
    <row r="8910" spans="2:10">
      <c r="B8910" s="3">
        <v>42161</v>
      </c>
      <c r="C8910" s="10" t="s">
        <v>27204</v>
      </c>
      <c r="D8910" s="10" t="s">
        <v>27205</v>
      </c>
      <c r="E8910" s="25">
        <v>2</v>
      </c>
      <c r="F8910" s="25">
        <v>3</v>
      </c>
      <c r="G8910" s="10" t="s">
        <v>27206</v>
      </c>
      <c r="H8910" s="25">
        <f>INDEX('Annexe 1 – Données des équipes'!$B$12:$R$114, MATCH(C8910, 'Annexe 1 – Données des équipes'!$B$12:$B$114,0),4)</f>
        <v>40</v>
      </c>
      <c r="I8910" s="25">
        <f>INDEX('Annexe 1 – Données des équipes'!$B$12:$R$114, MATCH(D8910, 'Annexe 1 – Données des équipes'!$B$12:$B$114,0),4)</f>
        <v>40</v>
      </c>
      <c r="J8910" s="25">
        <f t="shared" si="139"/>
        <v>1</v>
      </c>
    </row>
    <row r="8911" spans="2:10">
      <c r="B8911" s="3">
        <v>42161</v>
      </c>
      <c r="C8911" s="10" t="s">
        <v>27207</v>
      </c>
      <c r="D8911" s="10" t="s">
        <v>27208</v>
      </c>
      <c r="E8911" s="25">
        <v>1</v>
      </c>
      <c r="F8911" s="25">
        <v>0</v>
      </c>
      <c r="G8911" s="10" t="s">
        <v>27209</v>
      </c>
      <c r="H8911" s="25">
        <f>INDEX('Annexe 1 – Données des équipes'!$B$12:$R$114, MATCH(C8911, 'Annexe 1 – Données des équipes'!$B$12:$B$114,0),4)</f>
        <v>90</v>
      </c>
      <c r="I8911" s="25">
        <f>INDEX('Annexe 1 – Données des équipes'!$B$12:$R$114, MATCH(D8911, 'Annexe 1 – Données des équipes'!$B$12:$B$114,0),4)</f>
        <v>60</v>
      </c>
      <c r="J8911" s="25">
        <f t="shared" si="139"/>
        <v>1</v>
      </c>
    </row>
    <row r="8912" spans="2:10">
      <c r="B8912" s="3">
        <v>42162</v>
      </c>
      <c r="C8912" s="10" t="s">
        <v>27210</v>
      </c>
      <c r="D8912" s="10" t="s">
        <v>27211</v>
      </c>
      <c r="E8912" s="25">
        <v>3</v>
      </c>
      <c r="F8912" s="25">
        <v>4</v>
      </c>
      <c r="G8912" s="10" t="s">
        <v>27212</v>
      </c>
      <c r="H8912" s="25">
        <f>INDEX('Annexe 1 – Données des équipes'!$B$12:$R$114, MATCH(C8912, 'Annexe 1 – Données des équipes'!$B$12:$B$114,0),4)</f>
        <v>90</v>
      </c>
      <c r="I8912" s="25">
        <f>INDEX('Annexe 1 – Données des équipes'!$B$12:$R$114, MATCH(D8912, 'Annexe 1 – Données des équipes'!$B$12:$B$114,0),4)</f>
        <v>90</v>
      </c>
      <c r="J8912" s="25">
        <f t="shared" si="139"/>
        <v>1</v>
      </c>
    </row>
    <row r="8913" spans="2:10">
      <c r="B8913" s="3">
        <v>42163</v>
      </c>
      <c r="C8913" s="10" t="s">
        <v>27213</v>
      </c>
      <c r="D8913" s="10" t="s">
        <v>27214</v>
      </c>
      <c r="E8913" s="25">
        <v>2</v>
      </c>
      <c r="F8913" s="25">
        <v>1</v>
      </c>
      <c r="G8913" s="10" t="s">
        <v>27215</v>
      </c>
      <c r="H8913" s="25">
        <f>INDEX('Annexe 1 – Données des équipes'!$B$12:$R$114, MATCH(C8913, 'Annexe 1 – Données des équipes'!$B$12:$B$114,0),4)</f>
        <v>80</v>
      </c>
      <c r="I8913" s="25">
        <f>INDEX('Annexe 1 – Données des équipes'!$B$12:$R$114, MATCH(D8913, 'Annexe 1 – Données des équipes'!$B$12:$B$114,0),4)</f>
        <v>40</v>
      </c>
      <c r="J8913" s="25">
        <f t="shared" si="139"/>
        <v>1</v>
      </c>
    </row>
    <row r="8914" spans="2:10">
      <c r="B8914" s="3">
        <v>42164</v>
      </c>
      <c r="C8914" s="10" t="s">
        <v>27216</v>
      </c>
      <c r="D8914" s="10" t="s">
        <v>27217</v>
      </c>
      <c r="E8914" s="25">
        <v>1</v>
      </c>
      <c r="F8914" s="25">
        <v>2</v>
      </c>
      <c r="G8914" s="10" t="s">
        <v>27218</v>
      </c>
      <c r="H8914" s="25">
        <f>INDEX('Annexe 1 – Données des équipes'!$B$12:$R$114, MATCH(C8914, 'Annexe 1 – Données des équipes'!$B$12:$B$114,0),4)</f>
        <v>10</v>
      </c>
      <c r="I8914" s="25">
        <f>INDEX('Annexe 1 – Données des équipes'!$B$12:$R$114, MATCH(D8914, 'Annexe 1 – Données des équipes'!$B$12:$B$114,0),4)</f>
        <v>60</v>
      </c>
      <c r="J8914" s="25">
        <f t="shared" ref="J8914:J8977" si="140">ABS(F8914-E8914)</f>
        <v>1</v>
      </c>
    </row>
    <row r="8915" spans="2:10">
      <c r="B8915" s="3">
        <v>42165</v>
      </c>
      <c r="C8915" s="10" t="s">
        <v>27219</v>
      </c>
      <c r="D8915" s="10" t="s">
        <v>27220</v>
      </c>
      <c r="E8915" s="25">
        <v>1</v>
      </c>
      <c r="F8915" s="25">
        <v>0</v>
      </c>
      <c r="G8915" s="10" t="s">
        <v>27221</v>
      </c>
      <c r="H8915" s="25">
        <f>INDEX('Annexe 1 – Données des équipes'!$B$12:$R$114, MATCH(C8915, 'Annexe 1 – Données des équipes'!$B$12:$B$114,0),4)</f>
        <v>90</v>
      </c>
      <c r="I8915" s="25">
        <f>INDEX('Annexe 1 – Données des équipes'!$B$12:$R$114, MATCH(D8915, 'Annexe 1 – Données des équipes'!$B$12:$B$114,0),4)</f>
        <v>40</v>
      </c>
      <c r="J8915" s="25">
        <f t="shared" si="140"/>
        <v>1</v>
      </c>
    </row>
    <row r="8916" spans="2:10">
      <c r="B8916" s="3">
        <v>42166</v>
      </c>
      <c r="C8916" s="10" t="s">
        <v>27222</v>
      </c>
      <c r="D8916" s="10" t="s">
        <v>27223</v>
      </c>
      <c r="E8916" s="25">
        <v>0</v>
      </c>
      <c r="F8916" s="25">
        <v>1</v>
      </c>
      <c r="G8916" s="10" t="s">
        <v>27224</v>
      </c>
      <c r="H8916" s="25">
        <f>INDEX('Annexe 1 – Données des équipes'!$B$12:$R$114, MATCH(C8916, 'Annexe 1 – Données des équipes'!$B$12:$B$114,0),4)</f>
        <v>0</v>
      </c>
      <c r="I8916" s="25">
        <f>INDEX('Annexe 1 – Données des équipes'!$B$12:$R$114, MATCH(D8916, 'Annexe 1 – Données des équipes'!$B$12:$B$114,0),4)</f>
        <v>0</v>
      </c>
      <c r="J8916" s="25">
        <f t="shared" si="140"/>
        <v>1</v>
      </c>
    </row>
    <row r="8917" spans="2:10">
      <c r="B8917" s="3">
        <v>42166</v>
      </c>
      <c r="C8917" s="10" t="s">
        <v>27225</v>
      </c>
      <c r="D8917" s="10" t="s">
        <v>27226</v>
      </c>
      <c r="E8917" s="25">
        <v>2</v>
      </c>
      <c r="F8917" s="25">
        <v>1</v>
      </c>
      <c r="G8917" s="10" t="s">
        <v>27227</v>
      </c>
      <c r="H8917" s="25">
        <f>INDEX('Annexe 1 – Données des équipes'!$B$12:$R$114, MATCH(C8917, 'Annexe 1 – Données des équipes'!$B$12:$B$114,0),4)</f>
        <v>90</v>
      </c>
      <c r="I8917" s="25">
        <f>INDEX('Annexe 1 – Données des équipes'!$B$12:$R$114, MATCH(D8917, 'Annexe 1 – Données des équipes'!$B$12:$B$114,0),4)</f>
        <v>60</v>
      </c>
      <c r="J8917" s="25">
        <f t="shared" si="140"/>
        <v>1</v>
      </c>
    </row>
    <row r="8918" spans="2:10">
      <c r="B8918" s="3">
        <v>42166</v>
      </c>
      <c r="C8918" s="10" t="s">
        <v>27228</v>
      </c>
      <c r="D8918" s="10" t="s">
        <v>27229</v>
      </c>
      <c r="E8918" s="25">
        <v>0</v>
      </c>
      <c r="F8918" s="25">
        <v>1</v>
      </c>
      <c r="G8918" s="10" t="s">
        <v>27230</v>
      </c>
      <c r="H8918" s="25">
        <f>INDEX('Annexe 1 – Données des équipes'!$B$12:$R$114, MATCH(C8918, 'Annexe 1 – Données des équipes'!$B$12:$B$114,0),4)</f>
        <v>30</v>
      </c>
      <c r="I8918" s="25">
        <f>INDEX('Annexe 1 – Données des équipes'!$B$12:$R$114, MATCH(D8918, 'Annexe 1 – Données des équipes'!$B$12:$B$114,0),4)</f>
        <v>70</v>
      </c>
      <c r="J8918" s="25">
        <f t="shared" si="140"/>
        <v>1</v>
      </c>
    </row>
    <row r="8919" spans="2:10">
      <c r="B8919" s="3">
        <v>42167</v>
      </c>
      <c r="C8919" s="10" t="s">
        <v>27231</v>
      </c>
      <c r="D8919" s="10" t="s">
        <v>27232</v>
      </c>
      <c r="E8919" s="25">
        <v>1</v>
      </c>
      <c r="F8919" s="25">
        <v>0</v>
      </c>
      <c r="G8919" s="10" t="s">
        <v>27233</v>
      </c>
      <c r="H8919" s="25">
        <f>INDEX('Annexe 1 – Données des équipes'!$B$12:$R$114, MATCH(C8919, 'Annexe 1 – Données des équipes'!$B$12:$B$114,0),4)</f>
        <v>50</v>
      </c>
      <c r="I8919" s="25">
        <f>INDEX('Annexe 1 – Données des équipes'!$B$12:$R$114, MATCH(D8919, 'Annexe 1 – Données des équipes'!$B$12:$B$114,0),4)</f>
        <v>10</v>
      </c>
      <c r="J8919" s="25">
        <f t="shared" si="140"/>
        <v>1</v>
      </c>
    </row>
    <row r="8920" spans="2:10">
      <c r="B8920" s="3">
        <v>42167</v>
      </c>
      <c r="C8920" s="10" t="s">
        <v>27234</v>
      </c>
      <c r="D8920" s="10" t="s">
        <v>27235</v>
      </c>
      <c r="E8920" s="25">
        <v>1</v>
      </c>
      <c r="F8920" s="25">
        <v>0</v>
      </c>
      <c r="G8920" s="10" t="s">
        <v>27236</v>
      </c>
      <c r="H8920" s="25">
        <f>INDEX('Annexe 1 – Données des équipes'!$B$12:$R$114, MATCH(C8920, 'Annexe 1 – Données des équipes'!$B$12:$B$114,0),4)</f>
        <v>70</v>
      </c>
      <c r="I8920" s="25">
        <f>INDEX('Annexe 1 – Données des équipes'!$B$12:$R$114, MATCH(D8920, 'Annexe 1 – Données des équipes'!$B$12:$B$114,0),4)</f>
        <v>90</v>
      </c>
      <c r="J8920" s="25">
        <f t="shared" si="140"/>
        <v>1</v>
      </c>
    </row>
    <row r="8921" spans="2:10">
      <c r="B8921" s="3">
        <v>42168</v>
      </c>
      <c r="C8921" s="10" t="s">
        <v>27237</v>
      </c>
      <c r="D8921" s="10" t="s">
        <v>27238</v>
      </c>
      <c r="E8921" s="25">
        <v>1</v>
      </c>
      <c r="F8921" s="25">
        <v>0</v>
      </c>
      <c r="G8921" s="10" t="s">
        <v>27239</v>
      </c>
      <c r="H8921" s="25">
        <f>INDEX('Annexe 1 – Données des équipes'!$B$12:$R$114, MATCH(C8921, 'Annexe 1 – Données des équipes'!$B$12:$B$114,0),4)</f>
        <v>40</v>
      </c>
      <c r="I8921" s="25">
        <f>INDEX('Annexe 1 – Données des équipes'!$B$12:$R$114, MATCH(D8921, 'Annexe 1 – Données des équipes'!$B$12:$B$114,0),4)</f>
        <v>90</v>
      </c>
      <c r="J8921" s="25">
        <f t="shared" si="140"/>
        <v>1</v>
      </c>
    </row>
    <row r="8922" spans="2:10">
      <c r="B8922" s="3">
        <v>42168</v>
      </c>
      <c r="C8922" s="10" t="s">
        <v>27240</v>
      </c>
      <c r="D8922" s="10" t="s">
        <v>27241</v>
      </c>
      <c r="E8922" s="25">
        <v>2</v>
      </c>
      <c r="F8922" s="25">
        <v>3</v>
      </c>
      <c r="G8922" s="10" t="s">
        <v>27242</v>
      </c>
      <c r="H8922" s="25">
        <f>INDEX('Annexe 1 – Données des équipes'!$B$12:$R$114, MATCH(C8922, 'Annexe 1 – Données des équipes'!$B$12:$B$114,0),4)</f>
        <v>10</v>
      </c>
      <c r="I8922" s="25">
        <f>INDEX('Annexe 1 – Données des équipes'!$B$12:$R$114, MATCH(D8922, 'Annexe 1 – Données des équipes'!$B$12:$B$114,0),4)</f>
        <v>90</v>
      </c>
      <c r="J8922" s="25">
        <f t="shared" si="140"/>
        <v>1</v>
      </c>
    </row>
    <row r="8923" spans="2:10">
      <c r="B8923" s="3">
        <v>42168</v>
      </c>
      <c r="C8923" s="10" t="s">
        <v>27243</v>
      </c>
      <c r="D8923" s="10" t="s">
        <v>27244</v>
      </c>
      <c r="E8923" s="25">
        <v>0</v>
      </c>
      <c r="F8923" s="25">
        <v>1</v>
      </c>
      <c r="G8923" s="10" t="s">
        <v>27245</v>
      </c>
      <c r="H8923" s="25">
        <f>INDEX('Annexe 1 – Données des équipes'!$B$12:$R$114, MATCH(C8923, 'Annexe 1 – Données des équipes'!$B$12:$B$114,0),4)</f>
        <v>30</v>
      </c>
      <c r="I8923" s="25">
        <f>INDEX('Annexe 1 – Données des équipes'!$B$12:$R$114, MATCH(D8923, 'Annexe 1 – Données des équipes'!$B$12:$B$114,0),4)</f>
        <v>40</v>
      </c>
      <c r="J8923" s="25">
        <f t="shared" si="140"/>
        <v>1</v>
      </c>
    </row>
    <row r="8924" spans="2:10">
      <c r="B8924" s="3">
        <v>42168</v>
      </c>
      <c r="C8924" s="10" t="s">
        <v>27246</v>
      </c>
      <c r="D8924" s="10" t="s">
        <v>27247</v>
      </c>
      <c r="E8924" s="25">
        <v>1</v>
      </c>
      <c r="F8924" s="25">
        <v>0</v>
      </c>
      <c r="G8924" s="10" t="s">
        <v>27248</v>
      </c>
      <c r="H8924" s="25">
        <f>INDEX('Annexe 1 – Données des équipes'!$B$12:$R$114, MATCH(C8924, 'Annexe 1 – Données des équipes'!$B$12:$B$114,0),4)</f>
        <v>80</v>
      </c>
      <c r="I8924" s="25">
        <f>INDEX('Annexe 1 – Données des équipes'!$B$12:$R$114, MATCH(D8924, 'Annexe 1 – Données des équipes'!$B$12:$B$114,0),4)</f>
        <v>30</v>
      </c>
      <c r="J8924" s="25">
        <f t="shared" si="140"/>
        <v>1</v>
      </c>
    </row>
    <row r="8925" spans="2:10">
      <c r="B8925" s="3">
        <v>42169</v>
      </c>
      <c r="C8925" s="10" t="s">
        <v>27249</v>
      </c>
      <c r="D8925" s="10" t="s">
        <v>27250</v>
      </c>
      <c r="E8925" s="25">
        <v>0</v>
      </c>
      <c r="F8925" s="25">
        <v>1</v>
      </c>
      <c r="G8925" s="10" t="s">
        <v>27251</v>
      </c>
      <c r="H8925" s="25">
        <f>INDEX('Annexe 1 – Données des équipes'!$B$12:$R$114, MATCH(C8925, 'Annexe 1 – Données des équipes'!$B$12:$B$114,0),4)</f>
        <v>10</v>
      </c>
      <c r="I8925" s="25">
        <f>INDEX('Annexe 1 – Données des équipes'!$B$12:$R$114, MATCH(D8925, 'Annexe 1 – Données des équipes'!$B$12:$B$114,0),4)</f>
        <v>90</v>
      </c>
      <c r="J8925" s="25">
        <f t="shared" si="140"/>
        <v>1</v>
      </c>
    </row>
    <row r="8926" spans="2:10">
      <c r="B8926" s="3">
        <v>42169</v>
      </c>
      <c r="C8926" s="10" t="s">
        <v>27252</v>
      </c>
      <c r="D8926" s="10" t="s">
        <v>27253</v>
      </c>
      <c r="E8926" s="25">
        <v>2</v>
      </c>
      <c r="F8926" s="25">
        <v>1</v>
      </c>
      <c r="G8926" s="10" t="s">
        <v>27254</v>
      </c>
      <c r="H8926" s="25">
        <f>INDEX('Annexe 1 – Données des équipes'!$B$12:$R$114, MATCH(C8926, 'Annexe 1 – Données des équipes'!$B$12:$B$114,0),4)</f>
        <v>90</v>
      </c>
      <c r="I8926" s="25">
        <f>INDEX('Annexe 1 – Données des équipes'!$B$12:$R$114, MATCH(D8926, 'Annexe 1 – Données des équipes'!$B$12:$B$114,0),4)</f>
        <v>80</v>
      </c>
      <c r="J8926" s="25">
        <f t="shared" si="140"/>
        <v>1</v>
      </c>
    </row>
    <row r="8927" spans="2:10">
      <c r="B8927" s="3">
        <v>42169</v>
      </c>
      <c r="C8927" s="10" t="s">
        <v>27255</v>
      </c>
      <c r="D8927" s="10" t="s">
        <v>27256</v>
      </c>
      <c r="E8927" s="25">
        <v>0</v>
      </c>
      <c r="F8927" s="25">
        <v>1</v>
      </c>
      <c r="G8927" s="10" t="s">
        <v>27257</v>
      </c>
      <c r="H8927" s="25">
        <f>INDEX('Annexe 1 – Données des équipes'!$B$12:$R$114, MATCH(C8927, 'Annexe 1 – Données des équipes'!$B$12:$B$114,0),4)</f>
        <v>90</v>
      </c>
      <c r="I8927" s="25">
        <f>INDEX('Annexe 1 – Données des équipes'!$B$12:$R$114, MATCH(D8927, 'Annexe 1 – Données des équipes'!$B$12:$B$114,0),4)</f>
        <v>60</v>
      </c>
      <c r="J8927" s="25">
        <f t="shared" si="140"/>
        <v>1</v>
      </c>
    </row>
    <row r="8928" spans="2:10">
      <c r="B8928" s="3">
        <v>42169</v>
      </c>
      <c r="C8928" s="10" t="s">
        <v>27258</v>
      </c>
      <c r="D8928" s="10" t="s">
        <v>27259</v>
      </c>
      <c r="E8928" s="25">
        <v>0</v>
      </c>
      <c r="F8928" s="25">
        <v>1</v>
      </c>
      <c r="G8928" s="10" t="s">
        <v>27260</v>
      </c>
      <c r="H8928" s="25">
        <f>INDEX('Annexe 1 – Données des équipes'!$B$12:$R$114, MATCH(C8928, 'Annexe 1 – Données des équipes'!$B$12:$B$114,0),4)</f>
        <v>50</v>
      </c>
      <c r="I8928" s="25">
        <f>INDEX('Annexe 1 – Données des équipes'!$B$12:$R$114, MATCH(D8928, 'Annexe 1 – Données des équipes'!$B$12:$B$114,0),4)</f>
        <v>60</v>
      </c>
      <c r="J8928" s="25">
        <f t="shared" si="140"/>
        <v>1</v>
      </c>
    </row>
    <row r="8929" spans="2:10">
      <c r="B8929" s="3">
        <v>42169</v>
      </c>
      <c r="C8929" s="10" t="s">
        <v>27261</v>
      </c>
      <c r="D8929" s="10" t="s">
        <v>27262</v>
      </c>
      <c r="E8929" s="25">
        <v>2</v>
      </c>
      <c r="F8929" s="25">
        <v>1</v>
      </c>
      <c r="G8929" s="10" t="s">
        <v>27263</v>
      </c>
      <c r="H8929" s="25">
        <f>INDEX('Annexe 1 – Données des équipes'!$B$12:$R$114, MATCH(C8929, 'Annexe 1 – Données des équipes'!$B$12:$B$114,0),4)</f>
        <v>70</v>
      </c>
      <c r="I8929" s="25">
        <f>INDEX('Annexe 1 – Données des équipes'!$B$12:$R$114, MATCH(D8929, 'Annexe 1 – Données des équipes'!$B$12:$B$114,0),4)</f>
        <v>20</v>
      </c>
      <c r="J8929" s="25">
        <f t="shared" si="140"/>
        <v>1</v>
      </c>
    </row>
    <row r="8930" spans="2:10">
      <c r="B8930" s="3">
        <v>42169</v>
      </c>
      <c r="C8930" s="10" t="s">
        <v>27264</v>
      </c>
      <c r="D8930" s="10" t="s">
        <v>27265</v>
      </c>
      <c r="E8930" s="25">
        <v>2</v>
      </c>
      <c r="F8930" s="25">
        <v>3</v>
      </c>
      <c r="G8930" s="10" t="s">
        <v>27266</v>
      </c>
      <c r="H8930" s="25">
        <f>INDEX('Annexe 1 – Données des équipes'!$B$12:$R$114, MATCH(C8930, 'Annexe 1 – Données des équipes'!$B$12:$B$114,0),4)</f>
        <v>40</v>
      </c>
      <c r="I8930" s="25">
        <f>INDEX('Annexe 1 – Données des équipes'!$B$12:$R$114, MATCH(D8930, 'Annexe 1 – Données des équipes'!$B$12:$B$114,0),4)</f>
        <v>90</v>
      </c>
      <c r="J8930" s="25">
        <f t="shared" si="140"/>
        <v>1</v>
      </c>
    </row>
    <row r="8931" spans="2:10">
      <c r="B8931" s="3">
        <v>42170</v>
      </c>
      <c r="C8931" s="10" t="s">
        <v>27267</v>
      </c>
      <c r="D8931" s="10" t="s">
        <v>27268</v>
      </c>
      <c r="E8931" s="25">
        <v>2</v>
      </c>
      <c r="F8931" s="25">
        <v>3</v>
      </c>
      <c r="G8931" s="10" t="s">
        <v>27269</v>
      </c>
      <c r="H8931" s="25">
        <f>INDEX('Annexe 1 – Données des équipes'!$B$12:$R$114, MATCH(C8931, 'Annexe 1 – Données des équipes'!$B$12:$B$114,0),4)</f>
        <v>70</v>
      </c>
      <c r="I8931" s="25">
        <f>INDEX('Annexe 1 – Données des équipes'!$B$12:$R$114, MATCH(D8931, 'Annexe 1 – Données des équipes'!$B$12:$B$114,0),4)</f>
        <v>50</v>
      </c>
      <c r="J8931" s="25">
        <f t="shared" si="140"/>
        <v>1</v>
      </c>
    </row>
    <row r="8932" spans="2:10">
      <c r="B8932" s="3">
        <v>42171</v>
      </c>
      <c r="C8932" s="10" t="s">
        <v>27270</v>
      </c>
      <c r="D8932" s="10" t="s">
        <v>27271</v>
      </c>
      <c r="E8932" s="25">
        <v>1</v>
      </c>
      <c r="F8932" s="25">
        <v>0</v>
      </c>
      <c r="G8932" s="10" t="s">
        <v>27272</v>
      </c>
      <c r="H8932" s="25">
        <f>INDEX('Annexe 1 – Données des équipes'!$B$12:$R$114, MATCH(C8932, 'Annexe 1 – Données des équipes'!$B$12:$B$114,0),4)</f>
        <v>90</v>
      </c>
      <c r="I8932" s="25">
        <f>INDEX('Annexe 1 – Données des équipes'!$B$12:$R$114, MATCH(D8932, 'Annexe 1 – Données des équipes'!$B$12:$B$114,0),4)</f>
        <v>80</v>
      </c>
      <c r="J8932" s="25">
        <f t="shared" si="140"/>
        <v>1</v>
      </c>
    </row>
    <row r="8933" spans="2:10">
      <c r="B8933" s="3">
        <v>42171</v>
      </c>
      <c r="C8933" s="10" t="s">
        <v>27273</v>
      </c>
      <c r="D8933" s="10" t="s">
        <v>27274</v>
      </c>
      <c r="E8933" s="25">
        <v>0</v>
      </c>
      <c r="F8933" s="25">
        <v>1</v>
      </c>
      <c r="G8933" s="10" t="s">
        <v>27275</v>
      </c>
      <c r="H8933" s="25">
        <f>INDEX('Annexe 1 – Données des équipes'!$B$12:$R$114, MATCH(C8933, 'Annexe 1 – Données des équipes'!$B$12:$B$114,0),4)</f>
        <v>90</v>
      </c>
      <c r="I8933" s="25">
        <f>INDEX('Annexe 1 – Données des équipes'!$B$12:$R$114, MATCH(D8933, 'Annexe 1 – Données des équipes'!$B$12:$B$114,0),4)</f>
        <v>90</v>
      </c>
      <c r="J8933" s="25">
        <f t="shared" si="140"/>
        <v>1</v>
      </c>
    </row>
    <row r="8934" spans="2:10">
      <c r="B8934" s="3">
        <v>42171</v>
      </c>
      <c r="C8934" s="10" t="s">
        <v>27276</v>
      </c>
      <c r="D8934" s="10" t="s">
        <v>27277</v>
      </c>
      <c r="E8934" s="25">
        <v>1</v>
      </c>
      <c r="F8934" s="25">
        <v>0</v>
      </c>
      <c r="G8934" s="10" t="s">
        <v>27278</v>
      </c>
      <c r="H8934" s="25">
        <f>INDEX('Annexe 1 – Données des équipes'!$B$12:$R$114, MATCH(C8934, 'Annexe 1 – Données des équipes'!$B$12:$B$114,0),4)</f>
        <v>70</v>
      </c>
      <c r="I8934" s="25">
        <f>INDEX('Annexe 1 – Données des équipes'!$B$12:$R$114, MATCH(D8934, 'Annexe 1 – Données des équipes'!$B$12:$B$114,0),4)</f>
        <v>30</v>
      </c>
      <c r="J8934" s="25">
        <f t="shared" si="140"/>
        <v>1</v>
      </c>
    </row>
    <row r="8935" spans="2:10">
      <c r="B8935" s="3">
        <v>42172</v>
      </c>
      <c r="C8935" s="10" t="s">
        <v>27279</v>
      </c>
      <c r="D8935" s="10" t="s">
        <v>27280</v>
      </c>
      <c r="E8935" s="25">
        <v>0</v>
      </c>
      <c r="F8935" s="25">
        <v>1</v>
      </c>
      <c r="G8935" s="10" t="s">
        <v>27281</v>
      </c>
      <c r="H8935" s="25">
        <f>INDEX('Annexe 1 – Données des équipes'!$B$12:$R$114, MATCH(C8935, 'Annexe 1 – Données des équipes'!$B$12:$B$114,0),4)</f>
        <v>90</v>
      </c>
      <c r="I8935" s="25">
        <f>INDEX('Annexe 1 – Données des équipes'!$B$12:$R$114, MATCH(D8935, 'Annexe 1 – Données des équipes'!$B$12:$B$114,0),4)</f>
        <v>90</v>
      </c>
      <c r="J8935" s="25">
        <f t="shared" si="140"/>
        <v>1</v>
      </c>
    </row>
    <row r="8936" spans="2:10">
      <c r="B8936" s="3">
        <v>42173</v>
      </c>
      <c r="C8936" s="10" t="s">
        <v>27282</v>
      </c>
      <c r="D8936" s="10" t="s">
        <v>27283</v>
      </c>
      <c r="E8936" s="25">
        <v>1</v>
      </c>
      <c r="F8936" s="25">
        <v>0</v>
      </c>
      <c r="G8936" s="10" t="s">
        <v>27284</v>
      </c>
      <c r="H8936" s="25">
        <f>INDEX('Annexe 1 – Données des équipes'!$B$12:$R$114, MATCH(C8936, 'Annexe 1 – Données des équipes'!$B$12:$B$114,0),4)</f>
        <v>80</v>
      </c>
      <c r="I8936" s="25">
        <f>INDEX('Annexe 1 – Données des équipes'!$B$12:$R$114, MATCH(D8936, 'Annexe 1 – Données des équipes'!$B$12:$B$114,0),4)</f>
        <v>60</v>
      </c>
      <c r="J8936" s="25">
        <f t="shared" si="140"/>
        <v>1</v>
      </c>
    </row>
    <row r="8937" spans="2:10">
      <c r="B8937" s="3">
        <v>42174</v>
      </c>
      <c r="C8937" s="10" t="s">
        <v>27285</v>
      </c>
      <c r="D8937" s="10" t="s">
        <v>27286</v>
      </c>
      <c r="E8937" s="25">
        <v>1</v>
      </c>
      <c r="F8937" s="25">
        <v>2</v>
      </c>
      <c r="G8937" s="10" t="s">
        <v>27287</v>
      </c>
      <c r="H8937" s="25">
        <f>INDEX('Annexe 1 – Données des équipes'!$B$12:$R$114, MATCH(C8937, 'Annexe 1 – Données des équipes'!$B$12:$B$114,0),4)</f>
        <v>80</v>
      </c>
      <c r="I8937" s="25">
        <f>INDEX('Annexe 1 – Données des équipes'!$B$12:$R$114, MATCH(D8937, 'Annexe 1 – Données des équipes'!$B$12:$B$114,0),4)</f>
        <v>70</v>
      </c>
      <c r="J8937" s="25">
        <f t="shared" si="140"/>
        <v>1</v>
      </c>
    </row>
    <row r="8938" spans="2:10">
      <c r="B8938" s="3">
        <v>42175</v>
      </c>
      <c r="C8938" s="10" t="s">
        <v>27288</v>
      </c>
      <c r="D8938" s="10" t="s">
        <v>27289</v>
      </c>
      <c r="E8938" s="25">
        <v>1</v>
      </c>
      <c r="F8938" s="25">
        <v>0</v>
      </c>
      <c r="G8938" s="10" t="s">
        <v>27290</v>
      </c>
      <c r="H8938" s="25">
        <f>INDEX('Annexe 1 – Données des équipes'!$B$12:$R$114, MATCH(C8938, 'Annexe 1 – Données des équipes'!$B$12:$B$114,0),4)</f>
        <v>90</v>
      </c>
      <c r="I8938" s="25">
        <f>INDEX('Annexe 1 – Données des équipes'!$B$12:$R$114, MATCH(D8938, 'Annexe 1 – Données des équipes'!$B$12:$B$114,0),4)</f>
        <v>30</v>
      </c>
      <c r="J8938" s="25">
        <f t="shared" si="140"/>
        <v>1</v>
      </c>
    </row>
    <row r="8939" spans="2:10">
      <c r="B8939" s="3">
        <v>42176</v>
      </c>
      <c r="C8939" s="10" t="s">
        <v>27291</v>
      </c>
      <c r="D8939" s="10" t="s">
        <v>27292</v>
      </c>
      <c r="E8939" s="25">
        <v>2</v>
      </c>
      <c r="F8939" s="25">
        <v>1</v>
      </c>
      <c r="G8939" s="10" t="s">
        <v>27293</v>
      </c>
      <c r="H8939" s="25">
        <f>INDEX('Annexe 1 – Données des équipes'!$B$12:$R$114, MATCH(C8939, 'Annexe 1 – Données des équipes'!$B$12:$B$114,0),4)</f>
        <v>90</v>
      </c>
      <c r="I8939" s="25">
        <f>INDEX('Annexe 1 – Données des équipes'!$B$12:$R$114, MATCH(D8939, 'Annexe 1 – Données des équipes'!$B$12:$B$114,0),4)</f>
        <v>60</v>
      </c>
      <c r="J8939" s="25">
        <f t="shared" si="140"/>
        <v>1</v>
      </c>
    </row>
    <row r="8940" spans="2:10">
      <c r="B8940" s="3">
        <v>42179</v>
      </c>
      <c r="C8940" s="10" t="s">
        <v>27294</v>
      </c>
      <c r="D8940" s="10" t="s">
        <v>27295</v>
      </c>
      <c r="E8940" s="25">
        <v>1</v>
      </c>
      <c r="F8940" s="25">
        <v>0</v>
      </c>
      <c r="G8940" s="10" t="s">
        <v>27296</v>
      </c>
      <c r="H8940" s="25">
        <f>INDEX('Annexe 1 – Données des équipes'!$B$12:$R$114, MATCH(C8940, 'Annexe 1 – Données des équipes'!$B$12:$B$114,0),4)</f>
        <v>80</v>
      </c>
      <c r="I8940" s="25">
        <f>INDEX('Annexe 1 – Données des équipes'!$B$12:$R$114, MATCH(D8940, 'Annexe 1 – Données des équipes'!$B$12:$B$114,0),4)</f>
        <v>80</v>
      </c>
      <c r="J8940" s="25">
        <f t="shared" si="140"/>
        <v>1</v>
      </c>
    </row>
    <row r="8941" spans="2:10">
      <c r="B8941" s="3">
        <v>42184</v>
      </c>
      <c r="C8941" s="10" t="s">
        <v>27297</v>
      </c>
      <c r="D8941" s="10" t="s">
        <v>27298</v>
      </c>
      <c r="E8941" s="25">
        <v>2</v>
      </c>
      <c r="F8941" s="25">
        <v>1</v>
      </c>
      <c r="G8941" s="10" t="s">
        <v>27299</v>
      </c>
      <c r="H8941" s="25">
        <f>INDEX('Annexe 1 – Données des équipes'!$B$12:$R$114, MATCH(C8941, 'Annexe 1 – Données des équipes'!$B$12:$B$114,0),4)</f>
        <v>80</v>
      </c>
      <c r="I8941" s="25">
        <f>INDEX('Annexe 1 – Données des équipes'!$B$12:$R$114, MATCH(D8941, 'Annexe 1 – Données des équipes'!$B$12:$B$114,0),4)</f>
        <v>80</v>
      </c>
      <c r="J8941" s="25">
        <f t="shared" si="140"/>
        <v>1</v>
      </c>
    </row>
    <row r="8942" spans="2:10">
      <c r="B8942" s="3">
        <v>42196</v>
      </c>
      <c r="C8942" s="10" t="s">
        <v>27300</v>
      </c>
      <c r="D8942" s="10" t="s">
        <v>27301</v>
      </c>
      <c r="E8942" s="25">
        <v>1</v>
      </c>
      <c r="F8942" s="25">
        <v>0</v>
      </c>
      <c r="G8942" s="10" t="s">
        <v>27302</v>
      </c>
      <c r="H8942" s="25">
        <f>INDEX('Annexe 1 – Données des équipes'!$B$12:$R$114, MATCH(C8942, 'Annexe 1 – Données des équipes'!$B$12:$B$114,0),4)</f>
        <v>30</v>
      </c>
      <c r="I8942" s="25">
        <f>INDEX('Annexe 1 – Données des équipes'!$B$12:$R$114, MATCH(D8942, 'Annexe 1 – Données des équipes'!$B$12:$B$114,0),4)</f>
        <v>20</v>
      </c>
      <c r="J8942" s="25">
        <f t="shared" si="140"/>
        <v>1</v>
      </c>
    </row>
    <row r="8943" spans="2:10">
      <c r="B8943" s="3">
        <v>42198</v>
      </c>
      <c r="C8943" s="10" t="s">
        <v>27303</v>
      </c>
      <c r="D8943" s="10" t="s">
        <v>27304</v>
      </c>
      <c r="E8943" s="25">
        <v>0</v>
      </c>
      <c r="F8943" s="25">
        <v>1</v>
      </c>
      <c r="G8943" s="10" t="s">
        <v>27305</v>
      </c>
      <c r="H8943" s="25">
        <f>INDEX('Annexe 1 – Données des équipes'!$B$12:$R$114, MATCH(C8943, 'Annexe 1 – Données des équipes'!$B$12:$B$114,0),4)</f>
        <v>40</v>
      </c>
      <c r="I8943" s="25">
        <f>INDEX('Annexe 1 – Données des équipes'!$B$12:$R$114, MATCH(D8943, 'Annexe 1 – Données des équipes'!$B$12:$B$114,0),4)</f>
        <v>10</v>
      </c>
      <c r="J8943" s="25">
        <f t="shared" si="140"/>
        <v>1</v>
      </c>
    </row>
    <row r="8944" spans="2:10">
      <c r="B8944" s="3">
        <v>42199</v>
      </c>
      <c r="C8944" s="10" t="s">
        <v>27306</v>
      </c>
      <c r="D8944" s="10" t="s">
        <v>27307</v>
      </c>
      <c r="E8944" s="25">
        <v>1</v>
      </c>
      <c r="F8944" s="25">
        <v>0</v>
      </c>
      <c r="G8944" s="10" t="s">
        <v>27308</v>
      </c>
      <c r="H8944" s="25">
        <f>INDEX('Annexe 1 – Données des équipes'!$B$12:$R$114, MATCH(C8944, 'Annexe 1 – Données des équipes'!$B$12:$B$114,0),4)</f>
        <v>30</v>
      </c>
      <c r="I8944" s="25">
        <f>INDEX('Annexe 1 – Données des équipes'!$B$12:$R$114, MATCH(D8944, 'Annexe 1 – Données des équipes'!$B$12:$B$114,0),4)</f>
        <v>0</v>
      </c>
      <c r="J8944" s="25">
        <f t="shared" si="140"/>
        <v>1</v>
      </c>
    </row>
    <row r="8945" spans="2:10">
      <c r="B8945" s="3">
        <v>42203</v>
      </c>
      <c r="C8945" s="10" t="s">
        <v>27309</v>
      </c>
      <c r="D8945" s="10" t="s">
        <v>27310</v>
      </c>
      <c r="E8945" s="25">
        <v>0</v>
      </c>
      <c r="F8945" s="25">
        <v>1</v>
      </c>
      <c r="G8945" s="10" t="s">
        <v>27311</v>
      </c>
      <c r="H8945" s="25">
        <f>INDEX('Annexe 1 – Données des équipes'!$B$12:$R$114, MATCH(C8945, 'Annexe 1 – Données des équipes'!$B$12:$B$114,0),4)</f>
        <v>10</v>
      </c>
      <c r="I8945" s="25">
        <f>INDEX('Annexe 1 – Données des équipes'!$B$12:$R$114, MATCH(D8945, 'Annexe 1 – Données des équipes'!$B$12:$B$114,0),4)</f>
        <v>30</v>
      </c>
      <c r="J8945" s="25">
        <f t="shared" si="140"/>
        <v>1</v>
      </c>
    </row>
    <row r="8946" spans="2:10">
      <c r="B8946" s="3">
        <v>42204</v>
      </c>
      <c r="C8946" s="10" t="s">
        <v>27312</v>
      </c>
      <c r="D8946" s="10" t="s">
        <v>27313</v>
      </c>
      <c r="E8946" s="25">
        <v>1</v>
      </c>
      <c r="F8946" s="25">
        <v>0</v>
      </c>
      <c r="G8946" s="10" t="s">
        <v>27314</v>
      </c>
      <c r="H8946" s="25">
        <f>INDEX('Annexe 1 – Données des équipes'!$B$12:$R$114, MATCH(C8946, 'Annexe 1 – Données des équipes'!$B$12:$B$114,0),4)</f>
        <v>80</v>
      </c>
      <c r="I8946" s="25">
        <f>INDEX('Annexe 1 – Données des équipes'!$B$12:$R$114, MATCH(D8946, 'Annexe 1 – Données des équipes'!$B$12:$B$114,0),4)</f>
        <v>60</v>
      </c>
      <c r="J8946" s="25">
        <f t="shared" si="140"/>
        <v>1</v>
      </c>
    </row>
    <row r="8947" spans="2:10">
      <c r="B8947" s="3">
        <v>42207</v>
      </c>
      <c r="C8947" s="10" t="s">
        <v>27315</v>
      </c>
      <c r="D8947" s="10" t="s">
        <v>27316</v>
      </c>
      <c r="E8947" s="25">
        <v>1</v>
      </c>
      <c r="F8947" s="25">
        <v>2</v>
      </c>
      <c r="G8947" s="10" t="s">
        <v>27317</v>
      </c>
      <c r="H8947" s="25">
        <f>INDEX('Annexe 1 – Données des équipes'!$B$12:$R$114, MATCH(C8947, 'Annexe 1 – Données des équipes'!$B$12:$B$114,0),4)</f>
        <v>50</v>
      </c>
      <c r="I8947" s="25">
        <f>INDEX('Annexe 1 – Données des équipes'!$B$12:$R$114, MATCH(D8947, 'Annexe 1 – Données des équipes'!$B$12:$B$114,0),4)</f>
        <v>80</v>
      </c>
      <c r="J8947" s="25">
        <f t="shared" si="140"/>
        <v>1</v>
      </c>
    </row>
    <row r="8948" spans="2:10">
      <c r="B8948" s="3">
        <v>42242</v>
      </c>
      <c r="C8948" s="10" t="s">
        <v>27318</v>
      </c>
      <c r="D8948" s="10" t="s">
        <v>27319</v>
      </c>
      <c r="E8948" s="25">
        <v>2</v>
      </c>
      <c r="F8948" s="25">
        <v>3</v>
      </c>
      <c r="G8948" s="10" t="s">
        <v>27320</v>
      </c>
      <c r="H8948" s="25">
        <f>INDEX('Annexe 1 – Données des équipes'!$B$12:$R$114, MATCH(C8948, 'Annexe 1 – Données des équipes'!$B$12:$B$114,0),4)</f>
        <v>0</v>
      </c>
      <c r="I8948" s="25">
        <f>INDEX('Annexe 1 – Données des équipes'!$B$12:$R$114, MATCH(D8948, 'Annexe 1 – Données des équipes'!$B$12:$B$114,0),4)</f>
        <v>30</v>
      </c>
      <c r="J8948" s="25">
        <f t="shared" si="140"/>
        <v>1</v>
      </c>
    </row>
    <row r="8949" spans="2:10">
      <c r="B8949" s="3">
        <v>42250</v>
      </c>
      <c r="C8949" s="10" t="s">
        <v>27321</v>
      </c>
      <c r="D8949" s="10" t="s">
        <v>27322</v>
      </c>
      <c r="E8949" s="25">
        <v>0</v>
      </c>
      <c r="F8949" s="25">
        <v>1</v>
      </c>
      <c r="G8949" s="10" t="s">
        <v>27323</v>
      </c>
      <c r="H8949" s="25">
        <f>INDEX('Annexe 1 – Données des équipes'!$B$12:$R$114, MATCH(C8949, 'Annexe 1 – Données des équipes'!$B$12:$B$114,0),4)</f>
        <v>40</v>
      </c>
      <c r="I8949" s="25">
        <f>INDEX('Annexe 1 – Données des équipes'!$B$12:$R$114, MATCH(D8949, 'Annexe 1 – Données des équipes'!$B$12:$B$114,0),4)</f>
        <v>30</v>
      </c>
      <c r="J8949" s="25">
        <f t="shared" si="140"/>
        <v>1</v>
      </c>
    </row>
    <row r="8950" spans="2:10">
      <c r="B8950" s="3">
        <v>42250</v>
      </c>
      <c r="C8950" s="10" t="s">
        <v>27324</v>
      </c>
      <c r="D8950" s="10" t="s">
        <v>27325</v>
      </c>
      <c r="E8950" s="25">
        <v>0</v>
      </c>
      <c r="F8950" s="25">
        <v>1</v>
      </c>
      <c r="G8950" s="10" t="s">
        <v>27326</v>
      </c>
      <c r="H8950" s="25">
        <f>INDEX('Annexe 1 – Données des équipes'!$B$12:$R$114, MATCH(C8950, 'Annexe 1 – Données des équipes'!$B$12:$B$114,0),4)</f>
        <v>80</v>
      </c>
      <c r="I8950" s="25">
        <f>INDEX('Annexe 1 – Données des équipes'!$B$12:$R$114, MATCH(D8950, 'Annexe 1 – Données des équipes'!$B$12:$B$114,0),4)</f>
        <v>70</v>
      </c>
      <c r="J8950" s="25">
        <f t="shared" si="140"/>
        <v>1</v>
      </c>
    </row>
    <row r="8951" spans="2:10">
      <c r="B8951" s="3">
        <v>42251</v>
      </c>
      <c r="C8951" s="10" t="s">
        <v>27327</v>
      </c>
      <c r="D8951" s="10" t="s">
        <v>27328</v>
      </c>
      <c r="E8951" s="25">
        <v>1</v>
      </c>
      <c r="F8951" s="25">
        <v>0</v>
      </c>
      <c r="G8951" s="10" t="s">
        <v>27329</v>
      </c>
      <c r="H8951" s="25">
        <f>INDEX('Annexe 1 – Données des équipes'!$B$12:$R$114, MATCH(C8951, 'Annexe 1 – Données des équipes'!$B$12:$B$114,0),4)</f>
        <v>10</v>
      </c>
      <c r="I8951" s="25">
        <f>INDEX('Annexe 1 – Données des équipes'!$B$12:$R$114, MATCH(D8951, 'Annexe 1 – Données des équipes'!$B$12:$B$114,0),4)</f>
        <v>60</v>
      </c>
      <c r="J8951" s="25">
        <f t="shared" si="140"/>
        <v>1</v>
      </c>
    </row>
    <row r="8952" spans="2:10">
      <c r="B8952" s="3">
        <v>42251</v>
      </c>
      <c r="C8952" s="10" t="s">
        <v>27330</v>
      </c>
      <c r="D8952" s="10" t="s">
        <v>27331</v>
      </c>
      <c r="E8952" s="25">
        <v>0</v>
      </c>
      <c r="F8952" s="25">
        <v>1</v>
      </c>
      <c r="G8952" s="10" t="s">
        <v>27332</v>
      </c>
      <c r="H8952" s="25">
        <f>INDEX('Annexe 1 – Données des équipes'!$B$12:$R$114, MATCH(C8952, 'Annexe 1 – Données des équipes'!$B$12:$B$114,0),4)</f>
        <v>50</v>
      </c>
      <c r="I8952" s="25">
        <f>INDEX('Annexe 1 – Données des équipes'!$B$12:$R$114, MATCH(D8952, 'Annexe 1 – Données des équipes'!$B$12:$B$114,0),4)</f>
        <v>30</v>
      </c>
      <c r="J8952" s="25">
        <f t="shared" si="140"/>
        <v>1</v>
      </c>
    </row>
    <row r="8953" spans="2:10">
      <c r="B8953" s="3">
        <v>42251</v>
      </c>
      <c r="C8953" s="10" t="s">
        <v>27333</v>
      </c>
      <c r="D8953" s="10" t="s">
        <v>27334</v>
      </c>
      <c r="E8953" s="25">
        <v>0</v>
      </c>
      <c r="F8953" s="25">
        <v>1</v>
      </c>
      <c r="G8953" s="10" t="s">
        <v>27335</v>
      </c>
      <c r="H8953" s="25">
        <f>INDEX('Annexe 1 – Données des équipes'!$B$12:$R$114, MATCH(C8953, 'Annexe 1 – Données des équipes'!$B$12:$B$114,0),4)</f>
        <v>90</v>
      </c>
      <c r="I8953" s="25">
        <f>INDEX('Annexe 1 – Données des équipes'!$B$12:$R$114, MATCH(D8953, 'Annexe 1 – Données des équipes'!$B$12:$B$114,0),4)</f>
        <v>90</v>
      </c>
      <c r="J8953" s="25">
        <f t="shared" si="140"/>
        <v>1</v>
      </c>
    </row>
    <row r="8954" spans="2:10">
      <c r="B8954" s="3">
        <v>42252</v>
      </c>
      <c r="C8954" s="10" t="s">
        <v>27336</v>
      </c>
      <c r="D8954" s="10" t="s">
        <v>27337</v>
      </c>
      <c r="E8954" s="25">
        <v>3</v>
      </c>
      <c r="F8954" s="25">
        <v>2</v>
      </c>
      <c r="G8954" s="10" t="s">
        <v>27338</v>
      </c>
      <c r="H8954" s="25">
        <f>INDEX('Annexe 1 – Données des équipes'!$B$12:$R$114, MATCH(C8954, 'Annexe 1 – Données des équipes'!$B$12:$B$114,0),4)</f>
        <v>80</v>
      </c>
      <c r="I8954" s="25">
        <f>INDEX('Annexe 1 – Données des équipes'!$B$12:$R$114, MATCH(D8954, 'Annexe 1 – Données des équipes'!$B$12:$B$114,0),4)</f>
        <v>70</v>
      </c>
      <c r="J8954" s="25">
        <f t="shared" si="140"/>
        <v>1</v>
      </c>
    </row>
    <row r="8955" spans="2:10">
      <c r="B8955" s="3">
        <v>42252</v>
      </c>
      <c r="C8955" s="10" t="s">
        <v>27339</v>
      </c>
      <c r="D8955" s="10" t="s">
        <v>27340</v>
      </c>
      <c r="E8955" s="25">
        <v>0</v>
      </c>
      <c r="F8955" s="25">
        <v>1</v>
      </c>
      <c r="G8955" s="10" t="s">
        <v>27341</v>
      </c>
      <c r="H8955" s="25">
        <f>INDEX('Annexe 1 – Données des équipes'!$B$12:$R$114, MATCH(C8955, 'Annexe 1 – Données des équipes'!$B$12:$B$114,0),4)</f>
        <v>60</v>
      </c>
      <c r="I8955" s="25">
        <f>INDEX('Annexe 1 – Données des équipes'!$B$12:$R$114, MATCH(D8955, 'Annexe 1 – Données des équipes'!$B$12:$B$114,0),4)</f>
        <v>90</v>
      </c>
      <c r="J8955" s="25">
        <f t="shared" si="140"/>
        <v>1</v>
      </c>
    </row>
    <row r="8956" spans="2:10">
      <c r="B8956" s="3">
        <v>42252</v>
      </c>
      <c r="C8956" s="10" t="s">
        <v>27342</v>
      </c>
      <c r="D8956" s="10" t="s">
        <v>27343</v>
      </c>
      <c r="E8956" s="25">
        <v>1</v>
      </c>
      <c r="F8956" s="25">
        <v>0</v>
      </c>
      <c r="G8956" s="10" t="s">
        <v>27344</v>
      </c>
      <c r="H8956" s="25">
        <f>INDEX('Annexe 1 – Données des équipes'!$B$12:$R$114, MATCH(C8956, 'Annexe 1 – Données des équipes'!$B$12:$B$114,0),4)</f>
        <v>50</v>
      </c>
      <c r="I8956" s="25">
        <f>INDEX('Annexe 1 – Données des équipes'!$B$12:$R$114, MATCH(D8956, 'Annexe 1 – Données des équipes'!$B$12:$B$114,0),4)</f>
        <v>80</v>
      </c>
      <c r="J8956" s="25">
        <f t="shared" si="140"/>
        <v>1</v>
      </c>
    </row>
    <row r="8957" spans="2:10">
      <c r="B8957" s="3">
        <v>42252</v>
      </c>
      <c r="C8957" s="10" t="s">
        <v>27345</v>
      </c>
      <c r="D8957" s="10" t="s">
        <v>27346</v>
      </c>
      <c r="E8957" s="25">
        <v>3</v>
      </c>
      <c r="F8957" s="25">
        <v>2</v>
      </c>
      <c r="G8957" s="10" t="s">
        <v>27347</v>
      </c>
      <c r="H8957" s="25">
        <f>INDEX('Annexe 1 – Données des équipes'!$B$12:$R$114, MATCH(C8957, 'Annexe 1 – Données des équipes'!$B$12:$B$114,0),4)</f>
        <v>80</v>
      </c>
      <c r="I8957" s="25">
        <f>INDEX('Annexe 1 – Données des équipes'!$B$12:$R$114, MATCH(D8957, 'Annexe 1 – Données des équipes'!$B$12:$B$114,0),4)</f>
        <v>40</v>
      </c>
      <c r="J8957" s="25">
        <f t="shared" si="140"/>
        <v>1</v>
      </c>
    </row>
    <row r="8958" spans="2:10">
      <c r="B8958" s="3">
        <v>42253</v>
      </c>
      <c r="C8958" s="10" t="s">
        <v>27348</v>
      </c>
      <c r="D8958" s="10" t="s">
        <v>27349</v>
      </c>
      <c r="E8958" s="25">
        <v>1</v>
      </c>
      <c r="F8958" s="25">
        <v>0</v>
      </c>
      <c r="G8958" s="10" t="s">
        <v>27350</v>
      </c>
      <c r="H8958" s="25">
        <f>INDEX('Annexe 1 – Données des équipes'!$B$12:$R$114, MATCH(C8958, 'Annexe 1 – Données des équipes'!$B$12:$B$114,0),4)</f>
        <v>90</v>
      </c>
      <c r="I8958" s="25">
        <f>INDEX('Annexe 1 – Données des équipes'!$B$12:$R$114, MATCH(D8958, 'Annexe 1 – Données des équipes'!$B$12:$B$114,0),4)</f>
        <v>40</v>
      </c>
      <c r="J8958" s="25">
        <f t="shared" si="140"/>
        <v>1</v>
      </c>
    </row>
    <row r="8959" spans="2:10">
      <c r="B8959" s="3">
        <v>41524</v>
      </c>
      <c r="C8959" s="10" t="s">
        <v>27351</v>
      </c>
      <c r="D8959" s="10" t="s">
        <v>27352</v>
      </c>
      <c r="E8959" s="25">
        <v>3</v>
      </c>
      <c r="F8959" s="25">
        <v>0</v>
      </c>
      <c r="G8959" s="10" t="s">
        <v>27353</v>
      </c>
      <c r="H8959" s="25">
        <f>INDEX('Annexe 1 – Données des équipes'!$B$12:$R$114, MATCH(C8959, 'Annexe 1 – Données des équipes'!$B$12:$B$114,0),4)</f>
        <v>40</v>
      </c>
      <c r="I8959" s="25">
        <f>INDEX('Annexe 1 – Données des équipes'!$B$12:$R$114, MATCH(D8959, 'Annexe 1 – Données des équipes'!$B$12:$B$114,0),4)</f>
        <v>0</v>
      </c>
      <c r="J8959" s="25">
        <f t="shared" si="140"/>
        <v>3</v>
      </c>
    </row>
    <row r="8960" spans="2:10">
      <c r="B8960" s="3">
        <v>42254</v>
      </c>
      <c r="C8960" s="10" t="s">
        <v>27354</v>
      </c>
      <c r="D8960" s="10" t="s">
        <v>27355</v>
      </c>
      <c r="E8960" s="25">
        <v>0</v>
      </c>
      <c r="F8960" s="25">
        <v>1</v>
      </c>
      <c r="G8960" s="10" t="s">
        <v>27356</v>
      </c>
      <c r="H8960" s="25">
        <f>INDEX('Annexe 1 – Données des équipes'!$B$12:$R$114, MATCH(C8960, 'Annexe 1 – Données des équipes'!$B$12:$B$114,0),4)</f>
        <v>40</v>
      </c>
      <c r="I8960" s="25">
        <f>INDEX('Annexe 1 – Données des équipes'!$B$12:$R$114, MATCH(D8960, 'Annexe 1 – Données des équipes'!$B$12:$B$114,0),4)</f>
        <v>90</v>
      </c>
      <c r="J8960" s="25">
        <f t="shared" si="140"/>
        <v>1</v>
      </c>
    </row>
    <row r="8961" spans="2:10">
      <c r="B8961" s="3">
        <v>42254</v>
      </c>
      <c r="C8961" s="10" t="s">
        <v>27357</v>
      </c>
      <c r="D8961" s="10" t="s">
        <v>27358</v>
      </c>
      <c r="E8961" s="25">
        <v>2</v>
      </c>
      <c r="F8961" s="25">
        <v>1</v>
      </c>
      <c r="G8961" s="10" t="s">
        <v>27359</v>
      </c>
      <c r="H8961" s="25">
        <f>INDEX('Annexe 1 – Données des équipes'!$B$12:$R$114, MATCH(C8961, 'Annexe 1 – Données des équipes'!$B$12:$B$114,0),4)</f>
        <v>90</v>
      </c>
      <c r="I8961" s="25">
        <f>INDEX('Annexe 1 – Données des équipes'!$B$12:$R$114, MATCH(D8961, 'Annexe 1 – Données des équipes'!$B$12:$B$114,0),4)</f>
        <v>70</v>
      </c>
      <c r="J8961" s="25">
        <f t="shared" si="140"/>
        <v>1</v>
      </c>
    </row>
    <row r="8962" spans="2:10">
      <c r="B8962" s="3">
        <v>42254</v>
      </c>
      <c r="C8962" s="10" t="s">
        <v>27360</v>
      </c>
      <c r="D8962" s="10" t="s">
        <v>27361</v>
      </c>
      <c r="E8962" s="25">
        <v>1</v>
      </c>
      <c r="F8962" s="25">
        <v>0</v>
      </c>
      <c r="G8962" s="10" t="s">
        <v>27362</v>
      </c>
      <c r="H8962" s="25">
        <f>INDEX('Annexe 1 – Données des équipes'!$B$12:$R$114, MATCH(C8962, 'Annexe 1 – Données des équipes'!$B$12:$B$114,0),4)</f>
        <v>60</v>
      </c>
      <c r="I8962" s="25">
        <f>INDEX('Annexe 1 – Données des équipes'!$B$12:$R$114, MATCH(D8962, 'Annexe 1 – Données des équipes'!$B$12:$B$114,0),4)</f>
        <v>10</v>
      </c>
      <c r="J8962" s="25">
        <f t="shared" si="140"/>
        <v>1</v>
      </c>
    </row>
    <row r="8963" spans="2:10">
      <c r="B8963" s="3">
        <v>42254</v>
      </c>
      <c r="C8963" s="10" t="s">
        <v>27363</v>
      </c>
      <c r="D8963" s="10" t="s">
        <v>27364</v>
      </c>
      <c r="E8963" s="25">
        <v>2</v>
      </c>
      <c r="F8963" s="25">
        <v>3</v>
      </c>
      <c r="G8963" s="10" t="s">
        <v>27365</v>
      </c>
      <c r="H8963" s="25">
        <f>INDEX('Annexe 1 – Données des équipes'!$B$12:$R$114, MATCH(C8963, 'Annexe 1 – Données des équipes'!$B$12:$B$114,0),4)</f>
        <v>60</v>
      </c>
      <c r="I8963" s="25">
        <f>INDEX('Annexe 1 – Données des équipes'!$B$12:$R$114, MATCH(D8963, 'Annexe 1 – Données des équipes'!$B$12:$B$114,0),4)</f>
        <v>90</v>
      </c>
      <c r="J8963" s="25">
        <f t="shared" si="140"/>
        <v>1</v>
      </c>
    </row>
    <row r="8964" spans="2:10">
      <c r="B8964" s="3">
        <v>42255</v>
      </c>
      <c r="C8964" s="10" t="s">
        <v>27366</v>
      </c>
      <c r="D8964" s="10" t="s">
        <v>27367</v>
      </c>
      <c r="E8964" s="25">
        <v>0</v>
      </c>
      <c r="F8964" s="25">
        <v>1</v>
      </c>
      <c r="G8964" s="10" t="s">
        <v>27368</v>
      </c>
      <c r="H8964" s="25">
        <f>INDEX('Annexe 1 – Données des équipes'!$B$12:$R$114, MATCH(C8964, 'Annexe 1 – Données des équipes'!$B$12:$B$114,0),4)</f>
        <v>20</v>
      </c>
      <c r="I8964" s="25">
        <f>INDEX('Annexe 1 – Données des équipes'!$B$12:$R$114, MATCH(D8964, 'Annexe 1 – Données des équipes'!$B$12:$B$114,0),4)</f>
        <v>90</v>
      </c>
      <c r="J8964" s="25">
        <f t="shared" si="140"/>
        <v>1</v>
      </c>
    </row>
    <row r="8965" spans="2:10">
      <c r="B8965" s="3">
        <v>42255</v>
      </c>
      <c r="C8965" s="10" t="s">
        <v>27369</v>
      </c>
      <c r="D8965" s="10" t="s">
        <v>27370</v>
      </c>
      <c r="E8965" s="25">
        <v>1</v>
      </c>
      <c r="F8965" s="25">
        <v>0</v>
      </c>
      <c r="G8965" s="10" t="s">
        <v>27371</v>
      </c>
      <c r="H8965" s="25">
        <f>INDEX('Annexe 1 – Données des équipes'!$B$12:$R$114, MATCH(C8965, 'Annexe 1 – Données des équipes'!$B$12:$B$114,0),4)</f>
        <v>40</v>
      </c>
      <c r="I8965" s="25">
        <f>INDEX('Annexe 1 – Données des équipes'!$B$12:$R$114, MATCH(D8965, 'Annexe 1 – Données des équipes'!$B$12:$B$114,0),4)</f>
        <v>20</v>
      </c>
      <c r="J8965" s="25">
        <f t="shared" si="140"/>
        <v>1</v>
      </c>
    </row>
    <row r="8966" spans="2:10">
      <c r="B8966" s="3">
        <v>42255</v>
      </c>
      <c r="C8966" s="10" t="s">
        <v>27372</v>
      </c>
      <c r="D8966" s="10" t="s">
        <v>27373</v>
      </c>
      <c r="E8966" s="25">
        <v>1</v>
      </c>
      <c r="F8966" s="25">
        <v>0</v>
      </c>
      <c r="G8966" s="10" t="s">
        <v>27374</v>
      </c>
      <c r="H8966" s="25">
        <f>INDEX('Annexe 1 – Données des équipes'!$B$12:$R$114, MATCH(C8966, 'Annexe 1 – Données des équipes'!$B$12:$B$114,0),4)</f>
        <v>20</v>
      </c>
      <c r="I8966" s="25">
        <f>INDEX('Annexe 1 – Données des équipes'!$B$12:$R$114, MATCH(D8966, 'Annexe 1 – Données des équipes'!$B$12:$B$114,0),4)</f>
        <v>70</v>
      </c>
      <c r="J8966" s="25">
        <f t="shared" si="140"/>
        <v>1</v>
      </c>
    </row>
    <row r="8967" spans="2:10">
      <c r="B8967" s="3">
        <v>42279</v>
      </c>
      <c r="C8967" s="10" t="s">
        <v>27375</v>
      </c>
      <c r="D8967" s="10" t="s">
        <v>27376</v>
      </c>
      <c r="E8967" s="25">
        <v>2</v>
      </c>
      <c r="F8967" s="25">
        <v>1</v>
      </c>
      <c r="G8967" s="10" t="s">
        <v>27377</v>
      </c>
      <c r="H8967" s="25">
        <f>INDEX('Annexe 1 – Données des équipes'!$B$12:$R$114, MATCH(C8967, 'Annexe 1 – Données des équipes'!$B$12:$B$114,0),4)</f>
        <v>20</v>
      </c>
      <c r="I8967" s="25">
        <f>INDEX('Annexe 1 – Données des équipes'!$B$12:$R$114, MATCH(D8967, 'Annexe 1 – Données des équipes'!$B$12:$B$114,0),4)</f>
        <v>30</v>
      </c>
      <c r="J8967" s="25">
        <f t="shared" si="140"/>
        <v>1</v>
      </c>
    </row>
    <row r="8968" spans="2:10">
      <c r="B8968" s="3">
        <v>42285</v>
      </c>
      <c r="C8968" s="10" t="s">
        <v>27378</v>
      </c>
      <c r="D8968" s="10" t="s">
        <v>27379</v>
      </c>
      <c r="E8968" s="25">
        <v>1</v>
      </c>
      <c r="F8968" s="25">
        <v>0</v>
      </c>
      <c r="G8968" s="10" t="s">
        <v>27380</v>
      </c>
      <c r="H8968" s="25">
        <f>INDEX('Annexe 1 – Données des équipes'!$B$12:$R$114, MATCH(C8968, 'Annexe 1 – Données des équipes'!$B$12:$B$114,0),4)</f>
        <v>60</v>
      </c>
      <c r="I8968" s="25">
        <f>INDEX('Annexe 1 – Données des équipes'!$B$12:$R$114, MATCH(D8968, 'Annexe 1 – Données des équipes'!$B$12:$B$114,0),4)</f>
        <v>90</v>
      </c>
      <c r="J8968" s="25">
        <f t="shared" si="140"/>
        <v>1</v>
      </c>
    </row>
    <row r="8969" spans="2:10">
      <c r="B8969" s="3">
        <v>42285</v>
      </c>
      <c r="C8969" s="10" t="s">
        <v>27381</v>
      </c>
      <c r="D8969" s="10" t="s">
        <v>27382</v>
      </c>
      <c r="E8969" s="25">
        <v>0</v>
      </c>
      <c r="F8969" s="25">
        <v>1</v>
      </c>
      <c r="G8969" s="10" t="s">
        <v>27383</v>
      </c>
      <c r="H8969" s="25">
        <f>INDEX('Annexe 1 – Données des équipes'!$B$12:$R$114, MATCH(C8969, 'Annexe 1 – Données des équipes'!$B$12:$B$114,0),4)</f>
        <v>0</v>
      </c>
      <c r="I8969" s="25">
        <f>INDEX('Annexe 1 – Données des équipes'!$B$12:$R$114, MATCH(D8969, 'Annexe 1 – Données des équipes'!$B$12:$B$114,0),4)</f>
        <v>70</v>
      </c>
      <c r="J8969" s="25">
        <f t="shared" si="140"/>
        <v>1</v>
      </c>
    </row>
    <row r="8970" spans="2:10">
      <c r="B8970" s="3">
        <v>42285</v>
      </c>
      <c r="C8970" s="10" t="s">
        <v>27384</v>
      </c>
      <c r="D8970" s="10" t="s">
        <v>27385</v>
      </c>
      <c r="E8970" s="25">
        <v>1</v>
      </c>
      <c r="F8970" s="25">
        <v>0</v>
      </c>
      <c r="G8970" s="10" t="s">
        <v>27386</v>
      </c>
      <c r="H8970" s="25">
        <f>INDEX('Annexe 1 – Données des équipes'!$B$12:$R$114, MATCH(C8970, 'Annexe 1 – Données des équipes'!$B$12:$B$114,0),4)</f>
        <v>90</v>
      </c>
      <c r="I8970" s="25">
        <f>INDEX('Annexe 1 – Données des équipes'!$B$12:$R$114, MATCH(D8970, 'Annexe 1 – Données des équipes'!$B$12:$B$114,0),4)</f>
        <v>80</v>
      </c>
      <c r="J8970" s="25">
        <f t="shared" si="140"/>
        <v>1</v>
      </c>
    </row>
    <row r="8971" spans="2:10">
      <c r="B8971" s="3">
        <v>42285</v>
      </c>
      <c r="C8971" s="10" t="s">
        <v>27387</v>
      </c>
      <c r="D8971" s="10" t="s">
        <v>27388</v>
      </c>
      <c r="E8971" s="25">
        <v>1</v>
      </c>
      <c r="F8971" s="25">
        <v>0</v>
      </c>
      <c r="G8971" s="10" t="s">
        <v>27389</v>
      </c>
      <c r="H8971" s="25">
        <f>INDEX('Annexe 1 – Données des équipes'!$B$12:$R$114, MATCH(C8971, 'Annexe 1 – Données des équipes'!$B$12:$B$114,0),4)</f>
        <v>0</v>
      </c>
      <c r="I8971" s="25">
        <f>INDEX('Annexe 1 – Données des équipes'!$B$12:$R$114, MATCH(D8971, 'Annexe 1 – Données des équipes'!$B$12:$B$114,0),4)</f>
        <v>30</v>
      </c>
      <c r="J8971" s="25">
        <f t="shared" si="140"/>
        <v>1</v>
      </c>
    </row>
    <row r="8972" spans="2:10">
      <c r="B8972" s="3">
        <v>42285</v>
      </c>
      <c r="C8972" s="10" t="s">
        <v>27390</v>
      </c>
      <c r="D8972" s="10" t="s">
        <v>27391</v>
      </c>
      <c r="E8972" s="25">
        <v>2</v>
      </c>
      <c r="F8972" s="25">
        <v>1</v>
      </c>
      <c r="G8972" s="10" t="s">
        <v>27392</v>
      </c>
      <c r="H8972" s="25">
        <f>INDEX('Annexe 1 – Données des équipes'!$B$12:$R$114, MATCH(C8972, 'Annexe 1 – Données des équipes'!$B$12:$B$114,0),4)</f>
        <v>30</v>
      </c>
      <c r="I8972" s="25">
        <f>INDEX('Annexe 1 – Données des équipes'!$B$12:$R$114, MATCH(D8972, 'Annexe 1 – Données des équipes'!$B$12:$B$114,0),4)</f>
        <v>20</v>
      </c>
      <c r="J8972" s="25">
        <f t="shared" si="140"/>
        <v>1</v>
      </c>
    </row>
    <row r="8973" spans="2:10">
      <c r="B8973" s="3">
        <v>42285</v>
      </c>
      <c r="C8973" s="10" t="s">
        <v>27393</v>
      </c>
      <c r="D8973" s="10" t="s">
        <v>27394</v>
      </c>
      <c r="E8973" s="25">
        <v>0</v>
      </c>
      <c r="F8973" s="25">
        <v>1</v>
      </c>
      <c r="G8973" s="10" t="s">
        <v>27395</v>
      </c>
      <c r="H8973" s="25">
        <f>INDEX('Annexe 1 – Données des équipes'!$B$12:$R$114, MATCH(C8973, 'Annexe 1 – Données des équipes'!$B$12:$B$114,0),4)</f>
        <v>60</v>
      </c>
      <c r="I8973" s="25">
        <f>INDEX('Annexe 1 – Données des équipes'!$B$12:$R$114, MATCH(D8973, 'Annexe 1 – Données des équipes'!$B$12:$B$114,0),4)</f>
        <v>70</v>
      </c>
      <c r="J8973" s="25">
        <f t="shared" si="140"/>
        <v>1</v>
      </c>
    </row>
    <row r="8974" spans="2:10">
      <c r="B8974" s="3">
        <v>42286</v>
      </c>
      <c r="C8974" s="10" t="s">
        <v>27396</v>
      </c>
      <c r="D8974" s="10" t="s">
        <v>27397</v>
      </c>
      <c r="E8974" s="25">
        <v>1</v>
      </c>
      <c r="F8974" s="25">
        <v>2</v>
      </c>
      <c r="G8974" s="10" t="s">
        <v>27398</v>
      </c>
      <c r="H8974" s="25">
        <f>INDEX('Annexe 1 – Données des équipes'!$B$12:$R$114, MATCH(C8974, 'Annexe 1 – Données des équipes'!$B$12:$B$114,0),4)</f>
        <v>20</v>
      </c>
      <c r="I8974" s="25">
        <f>INDEX('Annexe 1 – Données des équipes'!$B$12:$R$114, MATCH(D8974, 'Annexe 1 – Données des équipes'!$B$12:$B$114,0),4)</f>
        <v>10</v>
      </c>
      <c r="J8974" s="25">
        <f t="shared" si="140"/>
        <v>1</v>
      </c>
    </row>
    <row r="8975" spans="2:10">
      <c r="B8975" s="3">
        <v>42286</v>
      </c>
      <c r="C8975" s="10" t="s">
        <v>27399</v>
      </c>
      <c r="D8975" s="10" t="s">
        <v>27400</v>
      </c>
      <c r="E8975" s="25">
        <v>2</v>
      </c>
      <c r="F8975" s="25">
        <v>3</v>
      </c>
      <c r="G8975" s="10" t="s">
        <v>27401</v>
      </c>
      <c r="H8975" s="25">
        <f>INDEX('Annexe 1 – Données des équipes'!$B$12:$R$114, MATCH(C8975, 'Annexe 1 – Données des équipes'!$B$12:$B$114,0),4)</f>
        <v>40</v>
      </c>
      <c r="I8975" s="25">
        <f>INDEX('Annexe 1 – Données des équipes'!$B$12:$R$114, MATCH(D8975, 'Annexe 1 – Données des équipes'!$B$12:$B$114,0),4)</f>
        <v>60</v>
      </c>
      <c r="J8975" s="25">
        <f t="shared" si="140"/>
        <v>1</v>
      </c>
    </row>
    <row r="8976" spans="2:10">
      <c r="B8976" s="3">
        <v>39407</v>
      </c>
      <c r="C8976" s="10" t="s">
        <v>27402</v>
      </c>
      <c r="D8976" s="10" t="s">
        <v>27403</v>
      </c>
      <c r="E8976" s="25">
        <v>1</v>
      </c>
      <c r="F8976" s="25">
        <v>6</v>
      </c>
      <c r="G8976" s="10" t="s">
        <v>27404</v>
      </c>
      <c r="H8976" s="25">
        <f>INDEX('Annexe 1 – Données des équipes'!$B$12:$R$114, MATCH(C8976, 'Annexe 1 – Données des équipes'!$B$12:$B$114,0),4)</f>
        <v>0</v>
      </c>
      <c r="I8976" s="25">
        <f>INDEX('Annexe 1 – Données des équipes'!$B$12:$R$114, MATCH(D8976, 'Annexe 1 – Données des équipes'!$B$12:$B$114,0),4)</f>
        <v>30</v>
      </c>
      <c r="J8976" s="25">
        <f t="shared" si="140"/>
        <v>5</v>
      </c>
    </row>
    <row r="8977" spans="2:10">
      <c r="B8977" s="3">
        <v>42286</v>
      </c>
      <c r="C8977" s="10" t="s">
        <v>27405</v>
      </c>
      <c r="D8977" s="10" t="s">
        <v>27406</v>
      </c>
      <c r="E8977" s="25">
        <v>0</v>
      </c>
      <c r="F8977" s="25">
        <v>1</v>
      </c>
      <c r="G8977" s="10" t="s">
        <v>27407</v>
      </c>
      <c r="H8977" s="25">
        <f>INDEX('Annexe 1 – Données des équipes'!$B$12:$R$114, MATCH(C8977, 'Annexe 1 – Données des équipes'!$B$12:$B$114,0),4)</f>
        <v>70</v>
      </c>
      <c r="I8977" s="25">
        <f>INDEX('Annexe 1 – Données des équipes'!$B$12:$R$114, MATCH(D8977, 'Annexe 1 – Données des équipes'!$B$12:$B$114,0),4)</f>
        <v>10</v>
      </c>
      <c r="J8977" s="25">
        <f t="shared" si="140"/>
        <v>1</v>
      </c>
    </row>
    <row r="8978" spans="2:10">
      <c r="B8978" s="3">
        <v>42288</v>
      </c>
      <c r="C8978" s="10" t="s">
        <v>27408</v>
      </c>
      <c r="D8978" s="10" t="s">
        <v>27409</v>
      </c>
      <c r="E8978" s="25">
        <v>1</v>
      </c>
      <c r="F8978" s="25">
        <v>2</v>
      </c>
      <c r="G8978" s="10" t="s">
        <v>27410</v>
      </c>
      <c r="H8978" s="25">
        <f>INDEX('Annexe 1 – Données des équipes'!$B$12:$R$114, MATCH(C8978, 'Annexe 1 – Données des équipes'!$B$12:$B$114,0),4)</f>
        <v>80</v>
      </c>
      <c r="I8978" s="25">
        <f>INDEX('Annexe 1 – Données des équipes'!$B$12:$R$114, MATCH(D8978, 'Annexe 1 – Données des équipes'!$B$12:$B$114,0),4)</f>
        <v>90</v>
      </c>
      <c r="J8978" s="25">
        <f t="shared" ref="J8978:J9041" si="141">ABS(F8978-E8978)</f>
        <v>1</v>
      </c>
    </row>
    <row r="8979" spans="2:10">
      <c r="B8979" s="3">
        <v>42288</v>
      </c>
      <c r="C8979" s="10" t="s">
        <v>27411</v>
      </c>
      <c r="D8979" s="10" t="s">
        <v>27412</v>
      </c>
      <c r="E8979" s="25">
        <v>2</v>
      </c>
      <c r="F8979" s="25">
        <v>1</v>
      </c>
      <c r="G8979" s="10" t="s">
        <v>27413</v>
      </c>
      <c r="H8979" s="25">
        <f>INDEX('Annexe 1 – Données des équipes'!$B$12:$R$114, MATCH(C8979, 'Annexe 1 – Données des équipes'!$B$12:$B$114,0),4)</f>
        <v>90</v>
      </c>
      <c r="I8979" s="25">
        <f>INDEX('Annexe 1 – Données des équipes'!$B$12:$R$114, MATCH(D8979, 'Annexe 1 – Données des équipes'!$B$12:$B$114,0),4)</f>
        <v>10</v>
      </c>
      <c r="J8979" s="25">
        <f t="shared" si="141"/>
        <v>1</v>
      </c>
    </row>
    <row r="8980" spans="2:10">
      <c r="B8980" s="3">
        <v>42288</v>
      </c>
      <c r="C8980" s="10" t="s">
        <v>27414</v>
      </c>
      <c r="D8980" s="10" t="s">
        <v>27415</v>
      </c>
      <c r="E8980" s="25">
        <v>4</v>
      </c>
      <c r="F8980" s="25">
        <v>3</v>
      </c>
      <c r="G8980" s="10" t="s">
        <v>27416</v>
      </c>
      <c r="H8980" s="25">
        <f>INDEX('Annexe 1 – Données des équipes'!$B$12:$R$114, MATCH(C8980, 'Annexe 1 – Données des équipes'!$B$12:$B$114,0),4)</f>
        <v>50</v>
      </c>
      <c r="I8980" s="25">
        <f>INDEX('Annexe 1 – Données des équipes'!$B$12:$R$114, MATCH(D8980, 'Annexe 1 – Données des équipes'!$B$12:$B$114,0),4)</f>
        <v>40</v>
      </c>
      <c r="J8980" s="25">
        <f t="shared" si="141"/>
        <v>1</v>
      </c>
    </row>
    <row r="8981" spans="2:10">
      <c r="B8981" s="3">
        <v>42288</v>
      </c>
      <c r="C8981" s="10" t="s">
        <v>27417</v>
      </c>
      <c r="D8981" s="10" t="s">
        <v>27418</v>
      </c>
      <c r="E8981" s="25">
        <v>2</v>
      </c>
      <c r="F8981" s="25">
        <v>1</v>
      </c>
      <c r="G8981" s="10" t="s">
        <v>27419</v>
      </c>
      <c r="H8981" s="25">
        <f>INDEX('Annexe 1 – Données des équipes'!$B$12:$R$114, MATCH(C8981, 'Annexe 1 – Données des équipes'!$B$12:$B$114,0),4)</f>
        <v>80</v>
      </c>
      <c r="I8981" s="25">
        <f>INDEX('Annexe 1 – Données des équipes'!$B$12:$R$114, MATCH(D8981, 'Annexe 1 – Données des équipes'!$B$12:$B$114,0),4)</f>
        <v>60</v>
      </c>
      <c r="J8981" s="25">
        <f t="shared" si="141"/>
        <v>1</v>
      </c>
    </row>
    <row r="8982" spans="2:10">
      <c r="B8982" s="3">
        <v>42288</v>
      </c>
      <c r="C8982" s="10" t="s">
        <v>27420</v>
      </c>
      <c r="D8982" s="10" t="s">
        <v>27421</v>
      </c>
      <c r="E8982" s="25">
        <v>1</v>
      </c>
      <c r="F8982" s="25">
        <v>2</v>
      </c>
      <c r="G8982" s="10" t="s">
        <v>27422</v>
      </c>
      <c r="H8982" s="25">
        <f>INDEX('Annexe 1 – Données des équipes'!$B$12:$R$114, MATCH(C8982, 'Annexe 1 – Données des équipes'!$B$12:$B$114,0),4)</f>
        <v>70</v>
      </c>
      <c r="I8982" s="25">
        <f>INDEX('Annexe 1 – Données des équipes'!$B$12:$R$114, MATCH(D8982, 'Annexe 1 – Données des équipes'!$B$12:$B$114,0),4)</f>
        <v>90</v>
      </c>
      <c r="J8982" s="25">
        <f t="shared" si="141"/>
        <v>1</v>
      </c>
    </row>
    <row r="8983" spans="2:10">
      <c r="B8983" s="3">
        <v>42289</v>
      </c>
      <c r="C8983" s="10" t="s">
        <v>27423</v>
      </c>
      <c r="D8983" s="10" t="s">
        <v>27424</v>
      </c>
      <c r="E8983" s="25">
        <v>0</v>
      </c>
      <c r="F8983" s="25">
        <v>1</v>
      </c>
      <c r="G8983" s="10" t="s">
        <v>27425</v>
      </c>
      <c r="H8983" s="25">
        <f>INDEX('Annexe 1 – Données des équipes'!$B$12:$R$114, MATCH(C8983, 'Annexe 1 – Données des équipes'!$B$12:$B$114,0),4)</f>
        <v>20</v>
      </c>
      <c r="I8983" s="25">
        <f>INDEX('Annexe 1 – Données des équipes'!$B$12:$R$114, MATCH(D8983, 'Annexe 1 – Données des équipes'!$B$12:$B$114,0),4)</f>
        <v>80</v>
      </c>
      <c r="J8983" s="25">
        <f t="shared" si="141"/>
        <v>1</v>
      </c>
    </row>
    <row r="8984" spans="2:10">
      <c r="B8984" s="3">
        <v>42289</v>
      </c>
      <c r="C8984" s="10" t="s">
        <v>27426</v>
      </c>
      <c r="D8984" s="10" t="s">
        <v>27427</v>
      </c>
      <c r="E8984" s="25">
        <v>0</v>
      </c>
      <c r="F8984" s="25">
        <v>1</v>
      </c>
      <c r="G8984" s="10" t="s">
        <v>27428</v>
      </c>
      <c r="H8984" s="25">
        <f>INDEX('Annexe 1 – Données des équipes'!$B$12:$R$114, MATCH(C8984, 'Annexe 1 – Données des équipes'!$B$12:$B$114,0),4)</f>
        <v>60</v>
      </c>
      <c r="I8984" s="25">
        <f>INDEX('Annexe 1 – Données des équipes'!$B$12:$R$114, MATCH(D8984, 'Annexe 1 – Données des équipes'!$B$12:$B$114,0),4)</f>
        <v>90</v>
      </c>
      <c r="J8984" s="25">
        <f t="shared" si="141"/>
        <v>1</v>
      </c>
    </row>
    <row r="8985" spans="2:10">
      <c r="B8985" s="3">
        <v>42290</v>
      </c>
      <c r="C8985" s="10" t="s">
        <v>27429</v>
      </c>
      <c r="D8985" s="10" t="s">
        <v>27430</v>
      </c>
      <c r="E8985" s="25">
        <v>1</v>
      </c>
      <c r="F8985" s="25">
        <v>0</v>
      </c>
      <c r="G8985" s="10" t="s">
        <v>27431</v>
      </c>
      <c r="H8985" s="25">
        <f>INDEX('Annexe 1 – Données des équipes'!$B$12:$R$114, MATCH(C8985, 'Annexe 1 – Données des équipes'!$B$12:$B$114,0),4)</f>
        <v>20</v>
      </c>
      <c r="I8985" s="25">
        <f>INDEX('Annexe 1 – Données des équipes'!$B$12:$R$114, MATCH(D8985, 'Annexe 1 – Données des équipes'!$B$12:$B$114,0),4)</f>
        <v>70</v>
      </c>
      <c r="J8985" s="25">
        <f t="shared" si="141"/>
        <v>1</v>
      </c>
    </row>
    <row r="8986" spans="2:10">
      <c r="B8986" s="3">
        <v>42290</v>
      </c>
      <c r="C8986" s="10" t="s">
        <v>27432</v>
      </c>
      <c r="D8986" s="10" t="s">
        <v>27433</v>
      </c>
      <c r="E8986" s="25">
        <v>2</v>
      </c>
      <c r="F8986" s="25">
        <v>1</v>
      </c>
      <c r="G8986" s="10" t="s">
        <v>27434</v>
      </c>
      <c r="H8986" s="25">
        <f>INDEX('Annexe 1 – Données des équipes'!$B$12:$R$114, MATCH(C8986, 'Annexe 1 – Données des équipes'!$B$12:$B$114,0),4)</f>
        <v>90</v>
      </c>
      <c r="I8986" s="25">
        <f>INDEX('Annexe 1 – Données des équipes'!$B$12:$R$114, MATCH(D8986, 'Annexe 1 – Données des équipes'!$B$12:$B$114,0),4)</f>
        <v>30</v>
      </c>
      <c r="J8986" s="25">
        <f t="shared" si="141"/>
        <v>1</v>
      </c>
    </row>
    <row r="8987" spans="2:10">
      <c r="B8987" s="3">
        <v>42290</v>
      </c>
      <c r="C8987" s="10" t="s">
        <v>27435</v>
      </c>
      <c r="D8987" s="10" t="s">
        <v>27436</v>
      </c>
      <c r="E8987" s="25">
        <v>1</v>
      </c>
      <c r="F8987" s="25">
        <v>0</v>
      </c>
      <c r="G8987" s="10" t="s">
        <v>27437</v>
      </c>
      <c r="H8987" s="25">
        <f>INDEX('Annexe 1 – Données des équipes'!$B$12:$R$114, MATCH(C8987, 'Annexe 1 – Données des équipes'!$B$12:$B$114,0),4)</f>
        <v>60</v>
      </c>
      <c r="I8987" s="25">
        <f>INDEX('Annexe 1 – Données des équipes'!$B$12:$R$114, MATCH(D8987, 'Annexe 1 – Données des équipes'!$B$12:$B$114,0),4)</f>
        <v>70</v>
      </c>
      <c r="J8987" s="25">
        <f t="shared" si="141"/>
        <v>1</v>
      </c>
    </row>
    <row r="8988" spans="2:10">
      <c r="B8988" s="3">
        <v>39459</v>
      </c>
      <c r="C8988" s="10" t="s">
        <v>27438</v>
      </c>
      <c r="D8988" s="10" t="s">
        <v>27439</v>
      </c>
      <c r="E8988" s="25">
        <v>0</v>
      </c>
      <c r="F8988" s="25">
        <v>2</v>
      </c>
      <c r="G8988" s="10" t="s">
        <v>27440</v>
      </c>
      <c r="H8988" s="25">
        <f>INDEX('Annexe 1 – Données des équipes'!$B$12:$R$114, MATCH(C8988, 'Annexe 1 – Données des équipes'!$B$12:$B$114,0),4)</f>
        <v>0</v>
      </c>
      <c r="I8988" s="25">
        <f>INDEX('Annexe 1 – Données des équipes'!$B$12:$R$114, MATCH(D8988, 'Annexe 1 – Données des équipes'!$B$12:$B$114,0),4)</f>
        <v>30</v>
      </c>
      <c r="J8988" s="25">
        <f t="shared" si="141"/>
        <v>2</v>
      </c>
    </row>
    <row r="8989" spans="2:10">
      <c r="B8989" s="3">
        <v>42296</v>
      </c>
      <c r="C8989" s="10" t="s">
        <v>27441</v>
      </c>
      <c r="D8989" s="10" t="s">
        <v>27442</v>
      </c>
      <c r="E8989" s="25">
        <v>1</v>
      </c>
      <c r="F8989" s="25">
        <v>0</v>
      </c>
      <c r="G8989" s="10" t="s">
        <v>27443</v>
      </c>
      <c r="H8989" s="25">
        <f>INDEX('Annexe 1 – Données des équipes'!$B$12:$R$114, MATCH(C8989, 'Annexe 1 – Données des équipes'!$B$12:$B$114,0),4)</f>
        <v>40</v>
      </c>
      <c r="I8989" s="25">
        <f>INDEX('Annexe 1 – Données des équipes'!$B$12:$R$114, MATCH(D8989, 'Annexe 1 – Données des équipes'!$B$12:$B$114,0),4)</f>
        <v>10</v>
      </c>
      <c r="J8989" s="25">
        <f t="shared" si="141"/>
        <v>1</v>
      </c>
    </row>
    <row r="8990" spans="2:10">
      <c r="B8990" s="3">
        <v>42302</v>
      </c>
      <c r="C8990" s="10" t="s">
        <v>27444</v>
      </c>
      <c r="D8990" s="10" t="s">
        <v>27445</v>
      </c>
      <c r="E8990" s="25">
        <v>2</v>
      </c>
      <c r="F8990" s="25">
        <v>3</v>
      </c>
      <c r="G8990" s="10" t="s">
        <v>27446</v>
      </c>
      <c r="H8990" s="25">
        <f>INDEX('Annexe 1 – Données des équipes'!$B$12:$R$114, MATCH(C8990, 'Annexe 1 – Données des équipes'!$B$12:$B$114,0),4)</f>
        <v>40</v>
      </c>
      <c r="I8990" s="25">
        <f>INDEX('Annexe 1 – Données des équipes'!$B$12:$R$114, MATCH(D8990, 'Annexe 1 – Données des équipes'!$B$12:$B$114,0),4)</f>
        <v>50</v>
      </c>
      <c r="J8990" s="25">
        <f t="shared" si="141"/>
        <v>1</v>
      </c>
    </row>
    <row r="8991" spans="2:10">
      <c r="B8991" s="3">
        <v>39119</v>
      </c>
      <c r="C8991" s="10" t="s">
        <v>27447</v>
      </c>
      <c r="D8991" s="10" t="s">
        <v>27448</v>
      </c>
      <c r="E8991" s="25">
        <v>1</v>
      </c>
      <c r="F8991" s="25">
        <v>0</v>
      </c>
      <c r="G8991" s="10" t="s">
        <v>27449</v>
      </c>
      <c r="H8991" s="25">
        <f>INDEX('Annexe 1 – Données des équipes'!$B$12:$R$114, MATCH(C8991, 'Annexe 1 – Données des équipes'!$B$12:$B$114,0),4)</f>
        <v>30</v>
      </c>
      <c r="I8991" s="25">
        <f>INDEX('Annexe 1 – Données des équipes'!$B$12:$R$114, MATCH(D8991, 'Annexe 1 – Données des équipes'!$B$12:$B$114,0),4)</f>
        <v>10</v>
      </c>
      <c r="J8991" s="25">
        <f t="shared" si="141"/>
        <v>1</v>
      </c>
    </row>
    <row r="8992" spans="2:10">
      <c r="B8992" s="3">
        <v>42320</v>
      </c>
      <c r="C8992" s="10" t="s">
        <v>27450</v>
      </c>
      <c r="D8992" s="10" t="s">
        <v>27451</v>
      </c>
      <c r="E8992" s="25">
        <v>2</v>
      </c>
      <c r="F8992" s="25">
        <v>1</v>
      </c>
      <c r="G8992" s="10" t="s">
        <v>27452</v>
      </c>
      <c r="H8992" s="25">
        <f>INDEX('Annexe 1 – Données des équipes'!$B$12:$R$114, MATCH(C8992, 'Annexe 1 – Données des équipes'!$B$12:$B$114,0),4)</f>
        <v>70</v>
      </c>
      <c r="I8992" s="25">
        <f>INDEX('Annexe 1 – Données des équipes'!$B$12:$R$114, MATCH(D8992, 'Annexe 1 – Données des équipes'!$B$12:$B$114,0),4)</f>
        <v>80</v>
      </c>
      <c r="J8992" s="25">
        <f t="shared" si="141"/>
        <v>1</v>
      </c>
    </row>
    <row r="8993" spans="2:10">
      <c r="B8993" s="3">
        <v>42320</v>
      </c>
      <c r="C8993" s="10" t="s">
        <v>27453</v>
      </c>
      <c r="D8993" s="10" t="s">
        <v>27454</v>
      </c>
      <c r="E8993" s="25">
        <v>0</v>
      </c>
      <c r="F8993" s="25">
        <v>1</v>
      </c>
      <c r="G8993" s="10" t="s">
        <v>27455</v>
      </c>
      <c r="H8993" s="25">
        <f>INDEX('Annexe 1 – Données des équipes'!$B$12:$R$114, MATCH(C8993, 'Annexe 1 – Données des équipes'!$B$12:$B$114,0),4)</f>
        <v>30</v>
      </c>
      <c r="I8993" s="25">
        <f>INDEX('Annexe 1 – Données des équipes'!$B$12:$R$114, MATCH(D8993, 'Annexe 1 – Données des équipes'!$B$12:$B$114,0),4)</f>
        <v>40</v>
      </c>
      <c r="J8993" s="25">
        <f t="shared" si="141"/>
        <v>1</v>
      </c>
    </row>
    <row r="8994" spans="2:10">
      <c r="B8994" s="3">
        <v>42320</v>
      </c>
      <c r="C8994" s="10" t="s">
        <v>27456</v>
      </c>
      <c r="D8994" s="10" t="s">
        <v>27457</v>
      </c>
      <c r="E8994" s="25">
        <v>0</v>
      </c>
      <c r="F8994" s="25">
        <v>1</v>
      </c>
      <c r="G8994" s="10" t="s">
        <v>27458</v>
      </c>
      <c r="H8994" s="25">
        <f>INDEX('Annexe 1 – Données des équipes'!$B$12:$R$114, MATCH(C8994, 'Annexe 1 – Données des équipes'!$B$12:$B$114,0),4)</f>
        <v>20</v>
      </c>
      <c r="I8994" s="25">
        <f>INDEX('Annexe 1 – Données des équipes'!$B$12:$R$114, MATCH(D8994, 'Annexe 1 – Données des équipes'!$B$12:$B$114,0),4)</f>
        <v>20</v>
      </c>
      <c r="J8994" s="25">
        <f t="shared" si="141"/>
        <v>1</v>
      </c>
    </row>
    <row r="8995" spans="2:10">
      <c r="B8995" s="3">
        <v>42321</v>
      </c>
      <c r="C8995" s="10" t="s">
        <v>27459</v>
      </c>
      <c r="D8995" s="10" t="s">
        <v>27460</v>
      </c>
      <c r="E8995" s="25">
        <v>1</v>
      </c>
      <c r="F8995" s="25">
        <v>0</v>
      </c>
      <c r="G8995" s="10" t="s">
        <v>27461</v>
      </c>
      <c r="H8995" s="25">
        <f>INDEX('Annexe 1 – Données des équipes'!$B$12:$R$114, MATCH(C8995, 'Annexe 1 – Données des équipes'!$B$12:$B$114,0),4)</f>
        <v>60</v>
      </c>
      <c r="I8995" s="25">
        <f>INDEX('Annexe 1 – Données des équipes'!$B$12:$R$114, MATCH(D8995, 'Annexe 1 – Données des équipes'!$B$12:$B$114,0),4)</f>
        <v>10</v>
      </c>
      <c r="J8995" s="25">
        <f t="shared" si="141"/>
        <v>1</v>
      </c>
    </row>
    <row r="8996" spans="2:10">
      <c r="B8996" s="3">
        <v>42321</v>
      </c>
      <c r="C8996" s="10" t="s">
        <v>27462</v>
      </c>
      <c r="D8996" s="10" t="s">
        <v>27463</v>
      </c>
      <c r="E8996" s="25">
        <v>1</v>
      </c>
      <c r="F8996" s="25">
        <v>2</v>
      </c>
      <c r="G8996" s="10" t="s">
        <v>27464</v>
      </c>
      <c r="H8996" s="25">
        <f>INDEX('Annexe 1 – Données des équipes'!$B$12:$R$114, MATCH(C8996, 'Annexe 1 – Données des équipes'!$B$12:$B$114,0),4)</f>
        <v>0</v>
      </c>
      <c r="I8996" s="25">
        <f>INDEX('Annexe 1 – Données des équipes'!$B$12:$R$114, MATCH(D8996, 'Annexe 1 – Données des équipes'!$B$12:$B$114,0),4)</f>
        <v>60</v>
      </c>
      <c r="J8996" s="25">
        <f t="shared" si="141"/>
        <v>1</v>
      </c>
    </row>
    <row r="8997" spans="2:10">
      <c r="B8997" s="3">
        <v>42321</v>
      </c>
      <c r="C8997" s="10" t="s">
        <v>27465</v>
      </c>
      <c r="D8997" s="10" t="s">
        <v>27466</v>
      </c>
      <c r="E8997" s="25">
        <v>3</v>
      </c>
      <c r="F8997" s="25">
        <v>2</v>
      </c>
      <c r="G8997" s="10" t="s">
        <v>27467</v>
      </c>
      <c r="H8997" s="25">
        <f>INDEX('Annexe 1 – Données des équipes'!$B$12:$R$114, MATCH(C8997, 'Annexe 1 – Données des équipes'!$B$12:$B$114,0),4)</f>
        <v>70</v>
      </c>
      <c r="I8997" s="25">
        <f>INDEX('Annexe 1 – Données des équipes'!$B$12:$R$114, MATCH(D8997, 'Annexe 1 – Données des équipes'!$B$12:$B$114,0),4)</f>
        <v>80</v>
      </c>
      <c r="J8997" s="25">
        <f t="shared" si="141"/>
        <v>1</v>
      </c>
    </row>
    <row r="8998" spans="2:10">
      <c r="B8998" s="3">
        <v>42321</v>
      </c>
      <c r="C8998" s="10" t="s">
        <v>27468</v>
      </c>
      <c r="D8998" s="10" t="s">
        <v>27469</v>
      </c>
      <c r="E8998" s="25">
        <v>2</v>
      </c>
      <c r="F8998" s="25">
        <v>3</v>
      </c>
      <c r="G8998" s="10" t="s">
        <v>27470</v>
      </c>
      <c r="H8998" s="25">
        <f>INDEX('Annexe 1 – Données des équipes'!$B$12:$R$114, MATCH(C8998, 'Annexe 1 – Données des équipes'!$B$12:$B$114,0),4)</f>
        <v>70</v>
      </c>
      <c r="I8998" s="25">
        <f>INDEX('Annexe 1 – Données des équipes'!$B$12:$R$114, MATCH(D8998, 'Annexe 1 – Données des équipes'!$B$12:$B$114,0),4)</f>
        <v>80</v>
      </c>
      <c r="J8998" s="25">
        <f t="shared" si="141"/>
        <v>1</v>
      </c>
    </row>
    <row r="8999" spans="2:10">
      <c r="B8999" s="3">
        <v>42322</v>
      </c>
      <c r="C8999" s="10" t="s">
        <v>27471</v>
      </c>
      <c r="D8999" s="10" t="s">
        <v>27472</v>
      </c>
      <c r="E8999" s="25">
        <v>1</v>
      </c>
      <c r="F8999" s="25">
        <v>0</v>
      </c>
      <c r="G8999" s="10" t="s">
        <v>27473</v>
      </c>
      <c r="H8999" s="25">
        <f>INDEX('Annexe 1 – Données des équipes'!$B$12:$R$114, MATCH(C8999, 'Annexe 1 – Données des équipes'!$B$12:$B$114,0),4)</f>
        <v>50</v>
      </c>
      <c r="I8999" s="25">
        <f>INDEX('Annexe 1 – Données des équipes'!$B$12:$R$114, MATCH(D8999, 'Annexe 1 – Données des équipes'!$B$12:$B$114,0),4)</f>
        <v>90</v>
      </c>
      <c r="J8999" s="25">
        <f t="shared" si="141"/>
        <v>1</v>
      </c>
    </row>
    <row r="9000" spans="2:10">
      <c r="B9000" s="3">
        <v>42322</v>
      </c>
      <c r="C9000" s="10" t="s">
        <v>27474</v>
      </c>
      <c r="D9000" s="10" t="s">
        <v>27475</v>
      </c>
      <c r="E9000" s="25">
        <v>2</v>
      </c>
      <c r="F9000" s="25">
        <v>1</v>
      </c>
      <c r="G9000" s="10" t="s">
        <v>27476</v>
      </c>
      <c r="H9000" s="25">
        <f>INDEX('Annexe 1 – Données des équipes'!$B$12:$R$114, MATCH(C9000, 'Annexe 1 – Données des équipes'!$B$12:$B$114,0),4)</f>
        <v>80</v>
      </c>
      <c r="I9000" s="25">
        <f>INDEX('Annexe 1 – Données des équipes'!$B$12:$R$114, MATCH(D9000, 'Annexe 1 – Données des équipes'!$B$12:$B$114,0),4)</f>
        <v>80</v>
      </c>
      <c r="J9000" s="25">
        <f t="shared" si="141"/>
        <v>1</v>
      </c>
    </row>
    <row r="9001" spans="2:10">
      <c r="B9001" s="3">
        <v>42323</v>
      </c>
      <c r="C9001" s="10" t="s">
        <v>27477</v>
      </c>
      <c r="D9001" s="10" t="s">
        <v>27478</v>
      </c>
      <c r="E9001" s="25">
        <v>2</v>
      </c>
      <c r="F9001" s="25">
        <v>1</v>
      </c>
      <c r="G9001" s="10" t="s">
        <v>27479</v>
      </c>
      <c r="H9001" s="25">
        <f>INDEX('Annexe 1 – Données des équipes'!$B$12:$R$114, MATCH(C9001, 'Annexe 1 – Données des équipes'!$B$12:$B$114,0),4)</f>
        <v>40</v>
      </c>
      <c r="I9001" s="25">
        <f>INDEX('Annexe 1 – Données des équipes'!$B$12:$R$114, MATCH(D9001, 'Annexe 1 – Données des équipes'!$B$12:$B$114,0),4)</f>
        <v>30</v>
      </c>
      <c r="J9001" s="25">
        <f t="shared" si="141"/>
        <v>1</v>
      </c>
    </row>
    <row r="9002" spans="2:10">
      <c r="B9002" s="3">
        <v>42325</v>
      </c>
      <c r="C9002" s="10" t="s">
        <v>27480</v>
      </c>
      <c r="D9002" s="10" t="s">
        <v>27481</v>
      </c>
      <c r="E9002" s="25">
        <v>1</v>
      </c>
      <c r="F9002" s="25">
        <v>2</v>
      </c>
      <c r="G9002" s="10" t="s">
        <v>27482</v>
      </c>
      <c r="H9002" s="25">
        <f>INDEX('Annexe 1 – Données des équipes'!$B$12:$R$114, MATCH(C9002, 'Annexe 1 – Données des équipes'!$B$12:$B$114,0),4)</f>
        <v>60</v>
      </c>
      <c r="I9002" s="25">
        <f>INDEX('Annexe 1 – Données des équipes'!$B$12:$R$114, MATCH(D9002, 'Annexe 1 – Données des équipes'!$B$12:$B$114,0),4)</f>
        <v>80</v>
      </c>
      <c r="J9002" s="25">
        <f t="shared" si="141"/>
        <v>1</v>
      </c>
    </row>
    <row r="9003" spans="2:10">
      <c r="B9003" s="3">
        <v>42325</v>
      </c>
      <c r="C9003" s="10" t="s">
        <v>27483</v>
      </c>
      <c r="D9003" s="10" t="s">
        <v>27484</v>
      </c>
      <c r="E9003" s="25">
        <v>0</v>
      </c>
      <c r="F9003" s="25">
        <v>1</v>
      </c>
      <c r="G9003" s="10" t="s">
        <v>27485</v>
      </c>
      <c r="H9003" s="25">
        <f>INDEX('Annexe 1 – Données des équipes'!$B$12:$R$114, MATCH(C9003, 'Annexe 1 – Données des équipes'!$B$12:$B$114,0),4)</f>
        <v>90</v>
      </c>
      <c r="I9003" s="25">
        <f>INDEX('Annexe 1 – Données des équipes'!$B$12:$R$114, MATCH(D9003, 'Annexe 1 – Données des équipes'!$B$12:$B$114,0),4)</f>
        <v>90</v>
      </c>
      <c r="J9003" s="25">
        <f t="shared" si="141"/>
        <v>1</v>
      </c>
    </row>
    <row r="9004" spans="2:10">
      <c r="B9004" s="3">
        <v>42325</v>
      </c>
      <c r="C9004" s="10" t="s">
        <v>27486</v>
      </c>
      <c r="D9004" s="10" t="s">
        <v>27487</v>
      </c>
      <c r="E9004" s="25">
        <v>0</v>
      </c>
      <c r="F9004" s="25">
        <v>1</v>
      </c>
      <c r="G9004" s="10" t="s">
        <v>27488</v>
      </c>
      <c r="H9004" s="25">
        <f>INDEX('Annexe 1 – Données des équipes'!$B$12:$R$114, MATCH(C9004, 'Annexe 1 – Données des équipes'!$B$12:$B$114,0),4)</f>
        <v>20</v>
      </c>
      <c r="I9004" s="25">
        <f>INDEX('Annexe 1 – Données des équipes'!$B$12:$R$114, MATCH(D9004, 'Annexe 1 – Données des équipes'!$B$12:$B$114,0),4)</f>
        <v>0</v>
      </c>
      <c r="J9004" s="25">
        <f t="shared" si="141"/>
        <v>1</v>
      </c>
    </row>
    <row r="9005" spans="2:10">
      <c r="B9005" s="3">
        <v>42382</v>
      </c>
      <c r="C9005" s="10" t="s">
        <v>27489</v>
      </c>
      <c r="D9005" s="10" t="s">
        <v>27490</v>
      </c>
      <c r="E9005" s="25">
        <v>0</v>
      </c>
      <c r="F9005" s="25">
        <v>1</v>
      </c>
      <c r="G9005" s="10" t="s">
        <v>27491</v>
      </c>
      <c r="H9005" s="25">
        <f>INDEX('Annexe 1 – Données des équipes'!$B$12:$R$114, MATCH(C9005, 'Annexe 1 – Données des équipes'!$B$12:$B$114,0),4)</f>
        <v>30</v>
      </c>
      <c r="I9005" s="25">
        <f>INDEX('Annexe 1 – Données des équipes'!$B$12:$R$114, MATCH(D9005, 'Annexe 1 – Données des équipes'!$B$12:$B$114,0),4)</f>
        <v>70</v>
      </c>
      <c r="J9005" s="25">
        <f t="shared" si="141"/>
        <v>1</v>
      </c>
    </row>
    <row r="9006" spans="2:10">
      <c r="B9006" s="3">
        <v>42385</v>
      </c>
      <c r="C9006" s="10" t="s">
        <v>27492</v>
      </c>
      <c r="D9006" s="10" t="s">
        <v>27493</v>
      </c>
      <c r="E9006" s="25">
        <v>2</v>
      </c>
      <c r="F9006" s="25">
        <v>1</v>
      </c>
      <c r="G9006" s="10" t="s">
        <v>27494</v>
      </c>
      <c r="H9006" s="25">
        <f>INDEX('Annexe 1 – Données des équipes'!$B$12:$R$114, MATCH(C9006, 'Annexe 1 – Données des équipes'!$B$12:$B$114,0),4)</f>
        <v>20</v>
      </c>
      <c r="I9006" s="25">
        <f>INDEX('Annexe 1 – Données des équipes'!$B$12:$R$114, MATCH(D9006, 'Annexe 1 – Données des équipes'!$B$12:$B$114,0),4)</f>
        <v>70</v>
      </c>
      <c r="J9006" s="25">
        <f t="shared" si="141"/>
        <v>1</v>
      </c>
    </row>
    <row r="9007" spans="2:10">
      <c r="B9007" s="3">
        <v>42388</v>
      </c>
      <c r="C9007" s="10" t="s">
        <v>27495</v>
      </c>
      <c r="D9007" s="10" t="s">
        <v>27496</v>
      </c>
      <c r="E9007" s="25">
        <v>0</v>
      </c>
      <c r="F9007" s="25">
        <v>1</v>
      </c>
      <c r="G9007" s="10" t="s">
        <v>27497</v>
      </c>
      <c r="H9007" s="25">
        <f>INDEX('Annexe 1 – Données des équipes'!$B$12:$R$114, MATCH(C9007, 'Annexe 1 – Données des équipes'!$B$12:$B$114,0),4)</f>
        <v>10</v>
      </c>
      <c r="I9007" s="25">
        <f>INDEX('Annexe 1 – Données des équipes'!$B$12:$R$114, MATCH(D9007, 'Annexe 1 – Données des équipes'!$B$12:$B$114,0),4)</f>
        <v>10</v>
      </c>
      <c r="J9007" s="25">
        <f t="shared" si="141"/>
        <v>1</v>
      </c>
    </row>
    <row r="9008" spans="2:10">
      <c r="B9008" s="3">
        <v>39468</v>
      </c>
      <c r="C9008" s="10" t="s">
        <v>27498</v>
      </c>
      <c r="D9008" s="10" t="s">
        <v>27499</v>
      </c>
      <c r="E9008" s="25">
        <v>0</v>
      </c>
      <c r="F9008" s="25">
        <v>1</v>
      </c>
      <c r="G9008" s="10" t="s">
        <v>27500</v>
      </c>
      <c r="H9008" s="25">
        <f>INDEX('Annexe 1 – Données des équipes'!$B$12:$R$114, MATCH(C9008, 'Annexe 1 – Données des équipes'!$B$12:$B$114,0),4)</f>
        <v>50</v>
      </c>
      <c r="I9008" s="25">
        <f>INDEX('Annexe 1 – Données des équipes'!$B$12:$R$114, MATCH(D9008, 'Annexe 1 – Données des équipes'!$B$12:$B$114,0),4)</f>
        <v>30</v>
      </c>
      <c r="J9008" s="25">
        <f t="shared" si="141"/>
        <v>1</v>
      </c>
    </row>
    <row r="9009" spans="2:10">
      <c r="B9009" s="3">
        <v>42392</v>
      </c>
      <c r="C9009" s="10" t="s">
        <v>27501</v>
      </c>
      <c r="D9009" s="10" t="s">
        <v>27502</v>
      </c>
      <c r="E9009" s="25">
        <v>0</v>
      </c>
      <c r="F9009" s="25">
        <v>1</v>
      </c>
      <c r="G9009" s="10" t="s">
        <v>27503</v>
      </c>
      <c r="H9009" s="25">
        <f>INDEX('Annexe 1 – Données des équipes'!$B$12:$R$114, MATCH(C9009, 'Annexe 1 – Données des équipes'!$B$12:$B$114,0),4)</f>
        <v>0</v>
      </c>
      <c r="I9009" s="25">
        <f>INDEX('Annexe 1 – Données des équipes'!$B$12:$R$114, MATCH(D9009, 'Annexe 1 – Données des équipes'!$B$12:$B$114,0),4)</f>
        <v>10</v>
      </c>
      <c r="J9009" s="25">
        <f t="shared" si="141"/>
        <v>1</v>
      </c>
    </row>
    <row r="9010" spans="2:10">
      <c r="B9010" s="3">
        <v>42392</v>
      </c>
      <c r="C9010" s="10" t="s">
        <v>27504</v>
      </c>
      <c r="D9010" s="10" t="s">
        <v>27505</v>
      </c>
      <c r="E9010" s="25">
        <v>0</v>
      </c>
      <c r="F9010" s="25">
        <v>1</v>
      </c>
      <c r="G9010" s="10" t="s">
        <v>27506</v>
      </c>
      <c r="H9010" s="25">
        <f>INDEX('Annexe 1 – Données des équipes'!$B$12:$R$114, MATCH(C9010, 'Annexe 1 – Données des équipes'!$B$12:$B$114,0),4)</f>
        <v>10</v>
      </c>
      <c r="I9010" s="25">
        <f>INDEX('Annexe 1 – Données des équipes'!$B$12:$R$114, MATCH(D9010, 'Annexe 1 – Données des équipes'!$B$12:$B$114,0),4)</f>
        <v>20</v>
      </c>
      <c r="J9010" s="25">
        <f t="shared" si="141"/>
        <v>1</v>
      </c>
    </row>
    <row r="9011" spans="2:10">
      <c r="B9011" s="3">
        <v>42395</v>
      </c>
      <c r="C9011" s="10" t="s">
        <v>27507</v>
      </c>
      <c r="D9011" s="10" t="s">
        <v>27508</v>
      </c>
      <c r="E9011" s="25">
        <v>1</v>
      </c>
      <c r="F9011" s="25">
        <v>0</v>
      </c>
      <c r="G9011" s="10" t="s">
        <v>27509</v>
      </c>
      <c r="H9011" s="25">
        <f>INDEX('Annexe 1 – Données des équipes'!$B$12:$R$114, MATCH(C9011, 'Annexe 1 – Données des équipes'!$B$12:$B$114,0),4)</f>
        <v>10</v>
      </c>
      <c r="I9011" s="25">
        <f>INDEX('Annexe 1 – Données des équipes'!$B$12:$R$114, MATCH(D9011, 'Annexe 1 – Données des équipes'!$B$12:$B$114,0),4)</f>
        <v>50</v>
      </c>
      <c r="J9011" s="25">
        <f t="shared" si="141"/>
        <v>1</v>
      </c>
    </row>
    <row r="9012" spans="2:10">
      <c r="B9012" s="3">
        <v>42396</v>
      </c>
      <c r="C9012" s="10" t="s">
        <v>27510</v>
      </c>
      <c r="D9012" s="10" t="s">
        <v>27511</v>
      </c>
      <c r="E9012" s="25">
        <v>0</v>
      </c>
      <c r="F9012" s="25">
        <v>1</v>
      </c>
      <c r="G9012" s="10" t="s">
        <v>27512</v>
      </c>
      <c r="H9012" s="25">
        <f>INDEX('Annexe 1 – Données des équipes'!$B$12:$R$114, MATCH(C9012, 'Annexe 1 – Données des équipes'!$B$12:$B$114,0),4)</f>
        <v>50</v>
      </c>
      <c r="I9012" s="25">
        <f>INDEX('Annexe 1 – Données des équipes'!$B$12:$R$114, MATCH(D9012, 'Annexe 1 – Données des équipes'!$B$12:$B$114,0),4)</f>
        <v>10</v>
      </c>
      <c r="J9012" s="25">
        <f t="shared" si="141"/>
        <v>1</v>
      </c>
    </row>
    <row r="9013" spans="2:10">
      <c r="B9013" s="3">
        <v>42400</v>
      </c>
      <c r="C9013" s="10" t="s">
        <v>27513</v>
      </c>
      <c r="D9013" s="10" t="s">
        <v>27514</v>
      </c>
      <c r="E9013" s="25">
        <v>1</v>
      </c>
      <c r="F9013" s="25">
        <v>2</v>
      </c>
      <c r="G9013" s="10" t="s">
        <v>27515</v>
      </c>
      <c r="H9013" s="25">
        <f>INDEX('Annexe 1 – Données des équipes'!$B$12:$R$114, MATCH(C9013, 'Annexe 1 – Données des équipes'!$B$12:$B$114,0),4)</f>
        <v>40</v>
      </c>
      <c r="I9013" s="25">
        <f>INDEX('Annexe 1 – Données des équipes'!$B$12:$R$114, MATCH(D9013, 'Annexe 1 – Données des équipes'!$B$12:$B$114,0),4)</f>
        <v>20</v>
      </c>
      <c r="J9013" s="25">
        <f t="shared" si="141"/>
        <v>1</v>
      </c>
    </row>
    <row r="9014" spans="2:10">
      <c r="B9014" s="3">
        <v>39487</v>
      </c>
      <c r="C9014" s="10" t="s">
        <v>27516</v>
      </c>
      <c r="D9014" s="10" t="s">
        <v>27517</v>
      </c>
      <c r="E9014" s="25">
        <v>4</v>
      </c>
      <c r="F9014" s="25">
        <v>2</v>
      </c>
      <c r="G9014" s="10" t="s">
        <v>27518</v>
      </c>
      <c r="H9014" s="25">
        <f>INDEX('Annexe 1 – Données des équipes'!$B$12:$R$114, MATCH(C9014, 'Annexe 1 – Données des équipes'!$B$12:$B$114,0),4)</f>
        <v>40</v>
      </c>
      <c r="I9014" s="25">
        <f>INDEX('Annexe 1 – Données des équipes'!$B$12:$R$114, MATCH(D9014, 'Annexe 1 – Données des équipes'!$B$12:$B$114,0),4)</f>
        <v>30</v>
      </c>
      <c r="J9014" s="25">
        <f t="shared" si="141"/>
        <v>2</v>
      </c>
    </row>
    <row r="9015" spans="2:10">
      <c r="B9015" s="3">
        <v>39592</v>
      </c>
      <c r="C9015" s="10" t="s">
        <v>27519</v>
      </c>
      <c r="D9015" s="10" t="s">
        <v>27520</v>
      </c>
      <c r="E9015" s="25">
        <v>1</v>
      </c>
      <c r="F9015" s="25">
        <v>0</v>
      </c>
      <c r="G9015" s="10" t="s">
        <v>27521</v>
      </c>
      <c r="H9015" s="25">
        <f>INDEX('Annexe 1 – Données des équipes'!$B$12:$R$114, MATCH(C9015, 'Annexe 1 – Données des équipes'!$B$12:$B$114,0),4)</f>
        <v>50</v>
      </c>
      <c r="I9015" s="25">
        <f>INDEX('Annexe 1 – Données des équipes'!$B$12:$R$114, MATCH(D9015, 'Annexe 1 – Données des équipes'!$B$12:$B$114,0),4)</f>
        <v>30</v>
      </c>
      <c r="J9015" s="25">
        <f t="shared" si="141"/>
        <v>1</v>
      </c>
    </row>
    <row r="9016" spans="2:10">
      <c r="B9016" s="3">
        <v>42447</v>
      </c>
      <c r="C9016" s="10" t="s">
        <v>27522</v>
      </c>
      <c r="D9016" s="10" t="s">
        <v>27523</v>
      </c>
      <c r="E9016" s="25">
        <v>0</v>
      </c>
      <c r="F9016" s="25">
        <v>1</v>
      </c>
      <c r="G9016" s="10" t="s">
        <v>27524</v>
      </c>
      <c r="H9016" s="25">
        <f>INDEX('Annexe 1 – Données des équipes'!$B$12:$R$114, MATCH(C9016, 'Annexe 1 – Données des équipes'!$B$12:$B$114,0),4)</f>
        <v>30</v>
      </c>
      <c r="I9016" s="25">
        <f>INDEX('Annexe 1 – Données des équipes'!$B$12:$R$114, MATCH(D9016, 'Annexe 1 – Données des équipes'!$B$12:$B$114,0),4)</f>
        <v>30</v>
      </c>
      <c r="J9016" s="25">
        <f t="shared" si="141"/>
        <v>1</v>
      </c>
    </row>
    <row r="9017" spans="2:10">
      <c r="B9017" s="3">
        <v>42452</v>
      </c>
      <c r="C9017" s="10" t="s">
        <v>27525</v>
      </c>
      <c r="D9017" s="10" t="s">
        <v>27526</v>
      </c>
      <c r="E9017" s="25">
        <v>1</v>
      </c>
      <c r="F9017" s="25">
        <v>0</v>
      </c>
      <c r="G9017" s="10" t="s">
        <v>27527</v>
      </c>
      <c r="H9017" s="25">
        <f>INDEX('Annexe 1 – Données des équipes'!$B$12:$R$114, MATCH(C9017, 'Annexe 1 – Données des équipes'!$B$12:$B$114,0),4)</f>
        <v>80</v>
      </c>
      <c r="I9017" s="25">
        <f>INDEX('Annexe 1 – Données des équipes'!$B$12:$R$114, MATCH(D9017, 'Annexe 1 – Données des équipes'!$B$12:$B$114,0),4)</f>
        <v>70</v>
      </c>
      <c r="J9017" s="25">
        <f t="shared" si="141"/>
        <v>1</v>
      </c>
    </row>
    <row r="9018" spans="2:10">
      <c r="B9018" s="3">
        <v>42452</v>
      </c>
      <c r="C9018" s="10" t="s">
        <v>27528</v>
      </c>
      <c r="D9018" s="10" t="s">
        <v>27529</v>
      </c>
      <c r="E9018" s="25">
        <v>1</v>
      </c>
      <c r="F9018" s="25">
        <v>0</v>
      </c>
      <c r="G9018" s="10" t="s">
        <v>27530</v>
      </c>
      <c r="H9018" s="25">
        <f>INDEX('Annexe 1 – Données des équipes'!$B$12:$R$114, MATCH(C9018, 'Annexe 1 – Données des équipes'!$B$12:$B$114,0),4)</f>
        <v>40</v>
      </c>
      <c r="I9018" s="25">
        <f>INDEX('Annexe 1 – Données des équipes'!$B$12:$R$114, MATCH(D9018, 'Annexe 1 – Données des équipes'!$B$12:$B$114,0),4)</f>
        <v>20</v>
      </c>
      <c r="J9018" s="25">
        <f t="shared" si="141"/>
        <v>1</v>
      </c>
    </row>
    <row r="9019" spans="2:10">
      <c r="B9019" s="3">
        <v>42453</v>
      </c>
      <c r="C9019" s="10" t="s">
        <v>27531</v>
      </c>
      <c r="D9019" s="10" t="s">
        <v>27532</v>
      </c>
      <c r="E9019" s="25">
        <v>2</v>
      </c>
      <c r="F9019" s="25">
        <v>3</v>
      </c>
      <c r="G9019" s="10" t="s">
        <v>27533</v>
      </c>
      <c r="H9019" s="25">
        <f>INDEX('Annexe 1 – Données des équipes'!$B$12:$R$114, MATCH(C9019, 'Annexe 1 – Données des équipes'!$B$12:$B$114,0),4)</f>
        <v>50</v>
      </c>
      <c r="I9019" s="25">
        <f>INDEX('Annexe 1 – Données des équipes'!$B$12:$R$114, MATCH(D9019, 'Annexe 1 – Données des équipes'!$B$12:$B$114,0),4)</f>
        <v>90</v>
      </c>
      <c r="J9019" s="25">
        <f t="shared" si="141"/>
        <v>1</v>
      </c>
    </row>
    <row r="9020" spans="2:10">
      <c r="B9020" s="3">
        <v>42453</v>
      </c>
      <c r="C9020" s="10" t="s">
        <v>27534</v>
      </c>
      <c r="D9020" s="10" t="s">
        <v>27535</v>
      </c>
      <c r="E9020" s="25">
        <v>1</v>
      </c>
      <c r="F9020" s="25">
        <v>2</v>
      </c>
      <c r="G9020" s="10" t="s">
        <v>27536</v>
      </c>
      <c r="H9020" s="25">
        <f>INDEX('Annexe 1 – Données des équipes'!$B$12:$R$114, MATCH(C9020, 'Annexe 1 – Données des équipes'!$B$12:$B$114,0),4)</f>
        <v>80</v>
      </c>
      <c r="I9020" s="25">
        <f>INDEX('Annexe 1 – Données des équipes'!$B$12:$R$114, MATCH(D9020, 'Annexe 1 – Données des équipes'!$B$12:$B$114,0),4)</f>
        <v>90</v>
      </c>
      <c r="J9020" s="25">
        <f t="shared" si="141"/>
        <v>1</v>
      </c>
    </row>
    <row r="9021" spans="2:10">
      <c r="B9021" s="3">
        <v>42453</v>
      </c>
      <c r="C9021" s="10" t="s">
        <v>27537</v>
      </c>
      <c r="D9021" s="10" t="s">
        <v>27538</v>
      </c>
      <c r="E9021" s="25">
        <v>2</v>
      </c>
      <c r="F9021" s="25">
        <v>1</v>
      </c>
      <c r="G9021" s="10" t="s">
        <v>27539</v>
      </c>
      <c r="H9021" s="25">
        <f>INDEX('Annexe 1 – Données des équipes'!$B$12:$R$114, MATCH(C9021, 'Annexe 1 – Données des équipes'!$B$12:$B$114,0),4)</f>
        <v>80</v>
      </c>
      <c r="I9021" s="25">
        <f>INDEX('Annexe 1 – Données des équipes'!$B$12:$R$114, MATCH(D9021, 'Annexe 1 – Données des équipes'!$B$12:$B$114,0),4)</f>
        <v>70</v>
      </c>
      <c r="J9021" s="25">
        <f t="shared" si="141"/>
        <v>1</v>
      </c>
    </row>
    <row r="9022" spans="2:10">
      <c r="B9022" s="3">
        <v>42453</v>
      </c>
      <c r="C9022" s="10" t="s">
        <v>27540</v>
      </c>
      <c r="D9022" s="10" t="s">
        <v>27541</v>
      </c>
      <c r="E9022" s="25">
        <v>2</v>
      </c>
      <c r="F9022" s="25">
        <v>1</v>
      </c>
      <c r="G9022" s="10" t="s">
        <v>27542</v>
      </c>
      <c r="H9022" s="25">
        <f>INDEX('Annexe 1 – Données des équipes'!$B$12:$R$114, MATCH(C9022, 'Annexe 1 – Données des équipes'!$B$12:$B$114,0),4)</f>
        <v>50</v>
      </c>
      <c r="I9022" s="25">
        <f>INDEX('Annexe 1 – Données des équipes'!$B$12:$R$114, MATCH(D9022, 'Annexe 1 – Données des équipes'!$B$12:$B$114,0),4)</f>
        <v>40</v>
      </c>
      <c r="J9022" s="25">
        <f t="shared" si="141"/>
        <v>1</v>
      </c>
    </row>
    <row r="9023" spans="2:10">
      <c r="B9023" s="3">
        <v>42453</v>
      </c>
      <c r="C9023" s="10" t="s">
        <v>27543</v>
      </c>
      <c r="D9023" s="10" t="s">
        <v>27544</v>
      </c>
      <c r="E9023" s="25">
        <v>1</v>
      </c>
      <c r="F9023" s="25">
        <v>0</v>
      </c>
      <c r="G9023" s="10" t="s">
        <v>27545</v>
      </c>
      <c r="H9023" s="25">
        <f>INDEX('Annexe 1 – Données des équipes'!$B$12:$R$114, MATCH(C9023, 'Annexe 1 – Données des équipes'!$B$12:$B$114,0),4)</f>
        <v>70</v>
      </c>
      <c r="I9023" s="25">
        <f>INDEX('Annexe 1 – Données des équipes'!$B$12:$R$114, MATCH(D9023, 'Annexe 1 – Données des équipes'!$B$12:$B$114,0),4)</f>
        <v>0</v>
      </c>
      <c r="J9023" s="25">
        <f t="shared" si="141"/>
        <v>1</v>
      </c>
    </row>
    <row r="9024" spans="2:10">
      <c r="B9024" s="3">
        <v>42453</v>
      </c>
      <c r="C9024" s="10" t="s">
        <v>27546</v>
      </c>
      <c r="D9024" s="10" t="s">
        <v>27547</v>
      </c>
      <c r="E9024" s="25">
        <v>2</v>
      </c>
      <c r="F9024" s="25">
        <v>1</v>
      </c>
      <c r="G9024" s="10" t="s">
        <v>27548</v>
      </c>
      <c r="H9024" s="25">
        <f>INDEX('Annexe 1 – Données des équipes'!$B$12:$R$114, MATCH(C9024, 'Annexe 1 – Données des équipes'!$B$12:$B$114,0),4)</f>
        <v>60</v>
      </c>
      <c r="I9024" s="25">
        <f>INDEX('Annexe 1 – Données des équipes'!$B$12:$R$114, MATCH(D9024, 'Annexe 1 – Données des équipes'!$B$12:$B$114,0),4)</f>
        <v>80</v>
      </c>
      <c r="J9024" s="25">
        <f t="shared" si="141"/>
        <v>1</v>
      </c>
    </row>
    <row r="9025" spans="2:10">
      <c r="B9025" s="3">
        <v>42454</v>
      </c>
      <c r="C9025" s="10" t="s">
        <v>27549</v>
      </c>
      <c r="D9025" s="10" t="s">
        <v>27550</v>
      </c>
      <c r="E9025" s="25">
        <v>1</v>
      </c>
      <c r="F9025" s="25">
        <v>0</v>
      </c>
      <c r="G9025" s="10" t="s">
        <v>27551</v>
      </c>
      <c r="H9025" s="25">
        <f>INDEX('Annexe 1 – Données des équipes'!$B$12:$R$114, MATCH(C9025, 'Annexe 1 – Données des équipes'!$B$12:$B$114,0),4)</f>
        <v>60</v>
      </c>
      <c r="I9025" s="25">
        <f>INDEX('Annexe 1 – Données des équipes'!$B$12:$R$114, MATCH(D9025, 'Annexe 1 – Données des équipes'!$B$12:$B$114,0),4)</f>
        <v>80</v>
      </c>
      <c r="J9025" s="25">
        <f t="shared" si="141"/>
        <v>1</v>
      </c>
    </row>
    <row r="9026" spans="2:10">
      <c r="B9026" s="3">
        <v>42454</v>
      </c>
      <c r="C9026" s="10" t="s">
        <v>27552</v>
      </c>
      <c r="D9026" s="10" t="s">
        <v>27553</v>
      </c>
      <c r="E9026" s="25">
        <v>2</v>
      </c>
      <c r="F9026" s="25">
        <v>3</v>
      </c>
      <c r="G9026" s="10" t="s">
        <v>27554</v>
      </c>
      <c r="H9026" s="25">
        <f>INDEX('Annexe 1 – Données des équipes'!$B$12:$R$114, MATCH(C9026, 'Annexe 1 – Données des équipes'!$B$12:$B$114,0),4)</f>
        <v>80</v>
      </c>
      <c r="I9026" s="25">
        <f>INDEX('Annexe 1 – Données des équipes'!$B$12:$R$114, MATCH(D9026, 'Annexe 1 – Données des équipes'!$B$12:$B$114,0),4)</f>
        <v>90</v>
      </c>
      <c r="J9026" s="25">
        <f t="shared" si="141"/>
        <v>1</v>
      </c>
    </row>
    <row r="9027" spans="2:10">
      <c r="B9027" s="3">
        <v>42454</v>
      </c>
      <c r="C9027" s="10" t="s">
        <v>27555</v>
      </c>
      <c r="D9027" s="10" t="s">
        <v>27556</v>
      </c>
      <c r="E9027" s="25">
        <v>0</v>
      </c>
      <c r="F9027" s="25">
        <v>1</v>
      </c>
      <c r="G9027" s="10" t="s">
        <v>27557</v>
      </c>
      <c r="H9027" s="25">
        <f>INDEX('Annexe 1 – Données des équipes'!$B$12:$R$114, MATCH(C9027, 'Annexe 1 – Données des équipes'!$B$12:$B$114,0),4)</f>
        <v>90</v>
      </c>
      <c r="I9027" s="25">
        <f>INDEX('Annexe 1 – Données des équipes'!$B$12:$R$114, MATCH(D9027, 'Annexe 1 – Données des équipes'!$B$12:$B$114,0),4)</f>
        <v>40</v>
      </c>
      <c r="J9027" s="25">
        <f t="shared" si="141"/>
        <v>1</v>
      </c>
    </row>
    <row r="9028" spans="2:10">
      <c r="B9028" s="3">
        <v>42455</v>
      </c>
      <c r="C9028" s="10" t="s">
        <v>27558</v>
      </c>
      <c r="D9028" s="10" t="s">
        <v>27559</v>
      </c>
      <c r="E9028" s="25">
        <v>2</v>
      </c>
      <c r="F9028" s="25">
        <v>1</v>
      </c>
      <c r="G9028" s="10" t="s">
        <v>27560</v>
      </c>
      <c r="H9028" s="25">
        <f>INDEX('Annexe 1 – Données des équipes'!$B$12:$R$114, MATCH(C9028, 'Annexe 1 – Données des équipes'!$B$12:$B$114,0),4)</f>
        <v>60</v>
      </c>
      <c r="I9028" s="25">
        <f>INDEX('Annexe 1 – Données des équipes'!$B$12:$R$114, MATCH(D9028, 'Annexe 1 – Données des équipes'!$B$12:$B$114,0),4)</f>
        <v>40</v>
      </c>
      <c r="J9028" s="25">
        <f t="shared" si="141"/>
        <v>1</v>
      </c>
    </row>
    <row r="9029" spans="2:10">
      <c r="B9029" s="3">
        <v>42455</v>
      </c>
      <c r="C9029" s="10" t="s">
        <v>27561</v>
      </c>
      <c r="D9029" s="10" t="s">
        <v>27562</v>
      </c>
      <c r="E9029" s="25">
        <v>1</v>
      </c>
      <c r="F9029" s="25">
        <v>0</v>
      </c>
      <c r="G9029" s="10" t="s">
        <v>27563</v>
      </c>
      <c r="H9029" s="25">
        <f>INDEX('Annexe 1 – Données des équipes'!$B$12:$R$114, MATCH(C9029, 'Annexe 1 – Données des équipes'!$B$12:$B$114,0),4)</f>
        <v>40</v>
      </c>
      <c r="I9029" s="25">
        <f>INDEX('Annexe 1 – Données des équipes'!$B$12:$R$114, MATCH(D9029, 'Annexe 1 – Données des équipes'!$B$12:$B$114,0),4)</f>
        <v>0</v>
      </c>
      <c r="J9029" s="25">
        <f t="shared" si="141"/>
        <v>1</v>
      </c>
    </row>
    <row r="9030" spans="2:10">
      <c r="B9030" s="3">
        <v>41069</v>
      </c>
      <c r="C9030" s="10" t="s">
        <v>27564</v>
      </c>
      <c r="D9030" s="10" t="s">
        <v>27565</v>
      </c>
      <c r="E9030" s="25">
        <v>1</v>
      </c>
      <c r="F9030" s="25">
        <v>2</v>
      </c>
      <c r="G9030" s="10" t="s">
        <v>27566</v>
      </c>
      <c r="H9030" s="25">
        <f>INDEX('Annexe 1 – Données des équipes'!$B$12:$R$114, MATCH(C9030, 'Annexe 1 – Données des équipes'!$B$12:$B$114,0),4)</f>
        <v>0</v>
      </c>
      <c r="I9030" s="25">
        <f>INDEX('Annexe 1 – Données des équipes'!$B$12:$R$114, MATCH(D9030, 'Annexe 1 – Données des équipes'!$B$12:$B$114,0),4)</f>
        <v>40</v>
      </c>
      <c r="J9030" s="25">
        <f t="shared" si="141"/>
        <v>1</v>
      </c>
    </row>
    <row r="9031" spans="2:10">
      <c r="B9031" s="3">
        <v>42455</v>
      </c>
      <c r="C9031" s="10" t="s">
        <v>27567</v>
      </c>
      <c r="D9031" s="10" t="s">
        <v>27568</v>
      </c>
      <c r="E9031" s="25">
        <v>2</v>
      </c>
      <c r="F9031" s="25">
        <v>3</v>
      </c>
      <c r="G9031" s="10" t="s">
        <v>27569</v>
      </c>
      <c r="H9031" s="25">
        <f>INDEX('Annexe 1 – Données des équipes'!$B$12:$R$114, MATCH(C9031, 'Annexe 1 – Données des équipes'!$B$12:$B$114,0),4)</f>
        <v>90</v>
      </c>
      <c r="I9031" s="25">
        <f>INDEX('Annexe 1 – Données des équipes'!$B$12:$R$114, MATCH(D9031, 'Annexe 1 – Données des équipes'!$B$12:$B$114,0),4)</f>
        <v>90</v>
      </c>
      <c r="J9031" s="25">
        <f t="shared" si="141"/>
        <v>1</v>
      </c>
    </row>
    <row r="9032" spans="2:10">
      <c r="B9032" s="3">
        <v>42457</v>
      </c>
      <c r="C9032" s="10" t="s">
        <v>27570</v>
      </c>
      <c r="D9032" s="10" t="s">
        <v>27571</v>
      </c>
      <c r="E9032" s="25">
        <v>1</v>
      </c>
      <c r="F9032" s="25">
        <v>0</v>
      </c>
      <c r="G9032" s="10" t="s">
        <v>27572</v>
      </c>
      <c r="H9032" s="25">
        <f>INDEX('Annexe 1 – Données des équipes'!$B$12:$R$114, MATCH(C9032, 'Annexe 1 – Données des équipes'!$B$12:$B$114,0),4)</f>
        <v>50</v>
      </c>
      <c r="I9032" s="25">
        <f>INDEX('Annexe 1 – Données des équipes'!$B$12:$R$114, MATCH(D9032, 'Annexe 1 – Données des équipes'!$B$12:$B$114,0),4)</f>
        <v>40</v>
      </c>
      <c r="J9032" s="25">
        <f t="shared" si="141"/>
        <v>1</v>
      </c>
    </row>
    <row r="9033" spans="2:10">
      <c r="B9033" s="3">
        <v>42457</v>
      </c>
      <c r="C9033" s="10" t="s">
        <v>27573</v>
      </c>
      <c r="D9033" s="10" t="s">
        <v>27574</v>
      </c>
      <c r="E9033" s="25">
        <v>1</v>
      </c>
      <c r="F9033" s="25">
        <v>0</v>
      </c>
      <c r="G9033" s="10" t="s">
        <v>27575</v>
      </c>
      <c r="H9033" s="25">
        <f>INDEX('Annexe 1 – Données des équipes'!$B$12:$R$114, MATCH(C9033, 'Annexe 1 – Données des équipes'!$B$12:$B$114,0),4)</f>
        <v>60</v>
      </c>
      <c r="I9033" s="25">
        <f>INDEX('Annexe 1 – Données des équipes'!$B$12:$R$114, MATCH(D9033, 'Annexe 1 – Données des équipes'!$B$12:$B$114,0),4)</f>
        <v>70</v>
      </c>
      <c r="J9033" s="25">
        <f t="shared" si="141"/>
        <v>1</v>
      </c>
    </row>
    <row r="9034" spans="2:10">
      <c r="B9034" s="3">
        <v>42458</v>
      </c>
      <c r="C9034" s="10" t="s">
        <v>27576</v>
      </c>
      <c r="D9034" s="10" t="s">
        <v>27577</v>
      </c>
      <c r="E9034" s="25">
        <v>1</v>
      </c>
      <c r="F9034" s="25">
        <v>2</v>
      </c>
      <c r="G9034" s="10" t="s">
        <v>27578</v>
      </c>
      <c r="H9034" s="25">
        <f>INDEX('Annexe 1 – Données des équipes'!$B$12:$R$114, MATCH(C9034, 'Annexe 1 – Données des équipes'!$B$12:$B$114,0),4)</f>
        <v>60</v>
      </c>
      <c r="I9034" s="25">
        <f>INDEX('Annexe 1 – Données des équipes'!$B$12:$R$114, MATCH(D9034, 'Annexe 1 – Données des équipes'!$B$12:$B$114,0),4)</f>
        <v>60</v>
      </c>
      <c r="J9034" s="25">
        <f t="shared" si="141"/>
        <v>1</v>
      </c>
    </row>
    <row r="9035" spans="2:10">
      <c r="B9035" s="3">
        <v>42458</v>
      </c>
      <c r="C9035" s="10" t="s">
        <v>27579</v>
      </c>
      <c r="D9035" s="10" t="s">
        <v>27580</v>
      </c>
      <c r="E9035" s="25">
        <v>1</v>
      </c>
      <c r="F9035" s="25">
        <v>0</v>
      </c>
      <c r="G9035" s="10" t="s">
        <v>27581</v>
      </c>
      <c r="H9035" s="25">
        <f>INDEX('Annexe 1 – Données des équipes'!$B$12:$R$114, MATCH(C9035, 'Annexe 1 – Données des équipes'!$B$12:$B$114,0),4)</f>
        <v>50</v>
      </c>
      <c r="I9035" s="25">
        <f>INDEX('Annexe 1 – Données des équipes'!$B$12:$R$114, MATCH(D9035, 'Annexe 1 – Données des équipes'!$B$12:$B$114,0),4)</f>
        <v>50</v>
      </c>
      <c r="J9035" s="25">
        <f t="shared" si="141"/>
        <v>1</v>
      </c>
    </row>
    <row r="9036" spans="2:10">
      <c r="B9036" s="3">
        <v>42458</v>
      </c>
      <c r="C9036" s="10" t="s">
        <v>27582</v>
      </c>
      <c r="D9036" s="10" t="s">
        <v>27583</v>
      </c>
      <c r="E9036" s="25">
        <v>1</v>
      </c>
      <c r="F9036" s="25">
        <v>2</v>
      </c>
      <c r="G9036" s="10" t="s">
        <v>27584</v>
      </c>
      <c r="H9036" s="25">
        <f>INDEX('Annexe 1 – Données des équipes'!$B$12:$R$114, MATCH(C9036, 'Annexe 1 – Données des équipes'!$B$12:$B$114,0),4)</f>
        <v>90</v>
      </c>
      <c r="I9036" s="25">
        <f>INDEX('Annexe 1 – Données des équipes'!$B$12:$R$114, MATCH(D9036, 'Annexe 1 – Données des équipes'!$B$12:$B$114,0),4)</f>
        <v>80</v>
      </c>
      <c r="J9036" s="25">
        <f t="shared" si="141"/>
        <v>1</v>
      </c>
    </row>
    <row r="9037" spans="2:10">
      <c r="B9037" s="3">
        <v>42458</v>
      </c>
      <c r="C9037" s="10" t="s">
        <v>27585</v>
      </c>
      <c r="D9037" s="10" t="s">
        <v>27586</v>
      </c>
      <c r="E9037" s="25">
        <v>0</v>
      </c>
      <c r="F9037" s="25">
        <v>1</v>
      </c>
      <c r="G9037" s="10" t="s">
        <v>27587</v>
      </c>
      <c r="H9037" s="25">
        <f>INDEX('Annexe 1 – Données des équipes'!$B$12:$R$114, MATCH(C9037, 'Annexe 1 – Données des équipes'!$B$12:$B$114,0),4)</f>
        <v>20</v>
      </c>
      <c r="I9037" s="25">
        <f>INDEX('Annexe 1 – Données des équipes'!$B$12:$R$114, MATCH(D9037, 'Annexe 1 – Données des équipes'!$B$12:$B$114,0),4)</f>
        <v>70</v>
      </c>
      <c r="J9037" s="25">
        <f t="shared" si="141"/>
        <v>1</v>
      </c>
    </row>
    <row r="9038" spans="2:10">
      <c r="B9038" s="3">
        <v>42458</v>
      </c>
      <c r="C9038" s="10" t="s">
        <v>27588</v>
      </c>
      <c r="D9038" s="10" t="s">
        <v>27589</v>
      </c>
      <c r="E9038" s="25">
        <v>2</v>
      </c>
      <c r="F9038" s="25">
        <v>3</v>
      </c>
      <c r="G9038" s="10" t="s">
        <v>27590</v>
      </c>
      <c r="H9038" s="25">
        <f>INDEX('Annexe 1 – Données des équipes'!$B$12:$R$114, MATCH(C9038, 'Annexe 1 – Données des équipes'!$B$12:$B$114,0),4)</f>
        <v>50</v>
      </c>
      <c r="I9038" s="25">
        <f>INDEX('Annexe 1 – Données des équipes'!$B$12:$R$114, MATCH(D9038, 'Annexe 1 – Données des équipes'!$B$12:$B$114,0),4)</f>
        <v>70</v>
      </c>
      <c r="J9038" s="25">
        <f t="shared" si="141"/>
        <v>1</v>
      </c>
    </row>
    <row r="9039" spans="2:10">
      <c r="B9039" s="3">
        <v>42458</v>
      </c>
      <c r="C9039" s="10" t="s">
        <v>27591</v>
      </c>
      <c r="D9039" s="10" t="s">
        <v>27592</v>
      </c>
      <c r="E9039" s="25">
        <v>1</v>
      </c>
      <c r="F9039" s="25">
        <v>0</v>
      </c>
      <c r="G9039" s="10" t="s">
        <v>27593</v>
      </c>
      <c r="H9039" s="25">
        <f>INDEX('Annexe 1 – Données des équipes'!$B$12:$R$114, MATCH(C9039, 'Annexe 1 – Données des équipes'!$B$12:$B$114,0),4)</f>
        <v>50</v>
      </c>
      <c r="I9039" s="25">
        <f>INDEX('Annexe 1 – Données des équipes'!$B$12:$R$114, MATCH(D9039, 'Annexe 1 – Données des équipes'!$B$12:$B$114,0),4)</f>
        <v>10</v>
      </c>
      <c r="J9039" s="25">
        <f t="shared" si="141"/>
        <v>1</v>
      </c>
    </row>
    <row r="9040" spans="2:10">
      <c r="B9040" s="3">
        <v>42458</v>
      </c>
      <c r="C9040" s="10" t="s">
        <v>27594</v>
      </c>
      <c r="D9040" s="10" t="s">
        <v>27595</v>
      </c>
      <c r="E9040" s="25">
        <v>2</v>
      </c>
      <c r="F9040" s="25">
        <v>1</v>
      </c>
      <c r="G9040" s="10" t="s">
        <v>27596</v>
      </c>
      <c r="H9040" s="25">
        <f>INDEX('Annexe 1 – Données des équipes'!$B$12:$R$114, MATCH(C9040, 'Annexe 1 – Données des équipes'!$B$12:$B$114,0),4)</f>
        <v>90</v>
      </c>
      <c r="I9040" s="25">
        <f>INDEX('Annexe 1 – Données des équipes'!$B$12:$R$114, MATCH(D9040, 'Annexe 1 – Données des équipes'!$B$12:$B$114,0),4)</f>
        <v>90</v>
      </c>
      <c r="J9040" s="25">
        <f t="shared" si="141"/>
        <v>1</v>
      </c>
    </row>
    <row r="9041" spans="2:10">
      <c r="B9041" s="3">
        <v>42458</v>
      </c>
      <c r="C9041" s="10" t="s">
        <v>27597</v>
      </c>
      <c r="D9041" s="10" t="s">
        <v>27598</v>
      </c>
      <c r="E9041" s="25">
        <v>1</v>
      </c>
      <c r="F9041" s="25">
        <v>0</v>
      </c>
      <c r="G9041" s="10" t="s">
        <v>27599</v>
      </c>
      <c r="H9041" s="25">
        <f>INDEX('Annexe 1 – Données des équipes'!$B$12:$R$114, MATCH(C9041, 'Annexe 1 – Données des équipes'!$B$12:$B$114,0),4)</f>
        <v>60</v>
      </c>
      <c r="I9041" s="25">
        <f>INDEX('Annexe 1 – Données des équipes'!$B$12:$R$114, MATCH(D9041, 'Annexe 1 – Données des équipes'!$B$12:$B$114,0),4)</f>
        <v>80</v>
      </c>
      <c r="J9041" s="25">
        <f t="shared" si="141"/>
        <v>1</v>
      </c>
    </row>
    <row r="9042" spans="2:10">
      <c r="B9042" s="3">
        <v>42458</v>
      </c>
      <c r="C9042" s="10" t="s">
        <v>27600</v>
      </c>
      <c r="D9042" s="10" t="s">
        <v>27601</v>
      </c>
      <c r="E9042" s="25">
        <v>1</v>
      </c>
      <c r="F9042" s="25">
        <v>0</v>
      </c>
      <c r="G9042" s="10" t="s">
        <v>27602</v>
      </c>
      <c r="H9042" s="25">
        <f>INDEX('Annexe 1 – Données des équipes'!$B$12:$R$114, MATCH(C9042, 'Annexe 1 – Données des équipes'!$B$12:$B$114,0),4)</f>
        <v>80</v>
      </c>
      <c r="I9042" s="25">
        <f>INDEX('Annexe 1 – Données des équipes'!$B$12:$R$114, MATCH(D9042, 'Annexe 1 – Données des équipes'!$B$12:$B$114,0),4)</f>
        <v>80</v>
      </c>
      <c r="J9042" s="25">
        <f t="shared" ref="J9042:J9105" si="142">ABS(F9042-E9042)</f>
        <v>1</v>
      </c>
    </row>
    <row r="9043" spans="2:10">
      <c r="B9043" s="3">
        <v>42512</v>
      </c>
      <c r="C9043" s="10" t="s">
        <v>27603</v>
      </c>
      <c r="D9043" s="10" t="s">
        <v>27604</v>
      </c>
      <c r="E9043" s="25">
        <v>2</v>
      </c>
      <c r="F9043" s="25">
        <v>1</v>
      </c>
      <c r="G9043" s="10" t="s">
        <v>27605</v>
      </c>
      <c r="H9043" s="25">
        <f>INDEX('Annexe 1 – Données des équipes'!$B$12:$R$114, MATCH(C9043, 'Annexe 1 – Données des équipes'!$B$12:$B$114,0),4)</f>
        <v>90</v>
      </c>
      <c r="I9043" s="25">
        <f>INDEX('Annexe 1 – Données des équipes'!$B$12:$R$114, MATCH(D9043, 'Annexe 1 – Données des équipes'!$B$12:$B$114,0),4)</f>
        <v>60</v>
      </c>
      <c r="J9043" s="25">
        <f t="shared" si="142"/>
        <v>1</v>
      </c>
    </row>
    <row r="9044" spans="2:10">
      <c r="B9044" s="3">
        <v>42517</v>
      </c>
      <c r="C9044" s="10" t="s">
        <v>27606</v>
      </c>
      <c r="D9044" s="10" t="s">
        <v>27607</v>
      </c>
      <c r="E9044" s="25">
        <v>2</v>
      </c>
      <c r="F9044" s="25">
        <v>1</v>
      </c>
      <c r="G9044" s="10" t="s">
        <v>27608</v>
      </c>
      <c r="H9044" s="25">
        <f>INDEX('Annexe 1 – Données des équipes'!$B$12:$R$114, MATCH(C9044, 'Annexe 1 – Données des équipes'!$B$12:$B$114,0),4)</f>
        <v>90</v>
      </c>
      <c r="I9044" s="25">
        <f>INDEX('Annexe 1 – Données des équipes'!$B$12:$R$114, MATCH(D9044, 'Annexe 1 – Données des équipes'!$B$12:$B$114,0),4)</f>
        <v>60</v>
      </c>
      <c r="J9044" s="25">
        <f t="shared" si="142"/>
        <v>1</v>
      </c>
    </row>
    <row r="9045" spans="2:10">
      <c r="B9045" s="3">
        <v>42517</v>
      </c>
      <c r="C9045" s="10" t="s">
        <v>27609</v>
      </c>
      <c r="D9045" s="10" t="s">
        <v>27610</v>
      </c>
      <c r="E9045" s="25">
        <v>1</v>
      </c>
      <c r="F9045" s="25">
        <v>0</v>
      </c>
      <c r="G9045" s="10" t="s">
        <v>27611</v>
      </c>
      <c r="H9045" s="25">
        <f>INDEX('Annexe 1 – Données des équipes'!$B$12:$R$114, MATCH(C9045, 'Annexe 1 – Données des équipes'!$B$12:$B$114,0),4)</f>
        <v>50</v>
      </c>
      <c r="I9045" s="25">
        <f>INDEX('Annexe 1 – Données des équipes'!$B$12:$R$114, MATCH(D9045, 'Annexe 1 – Données des équipes'!$B$12:$B$114,0),4)</f>
        <v>20</v>
      </c>
      <c r="J9045" s="25">
        <f t="shared" si="142"/>
        <v>1</v>
      </c>
    </row>
    <row r="9046" spans="2:10">
      <c r="B9046" s="3">
        <v>42518</v>
      </c>
      <c r="C9046" s="10" t="s">
        <v>27612</v>
      </c>
      <c r="D9046" s="10" t="s">
        <v>27613</v>
      </c>
      <c r="E9046" s="25">
        <v>2</v>
      </c>
      <c r="F9046" s="25">
        <v>1</v>
      </c>
      <c r="G9046" s="10" t="s">
        <v>27614</v>
      </c>
      <c r="H9046" s="25">
        <f>INDEX('Annexe 1 – Données des équipes'!$B$12:$R$114, MATCH(C9046, 'Annexe 1 – Données des équipes'!$B$12:$B$114,0),4)</f>
        <v>60</v>
      </c>
      <c r="I9046" s="25">
        <f>INDEX('Annexe 1 – Données des équipes'!$B$12:$R$114, MATCH(D9046, 'Annexe 1 – Données des équipes'!$B$12:$B$114,0),4)</f>
        <v>60</v>
      </c>
      <c r="J9046" s="25">
        <f t="shared" si="142"/>
        <v>1</v>
      </c>
    </row>
    <row r="9047" spans="2:10">
      <c r="B9047" s="3">
        <v>42518</v>
      </c>
      <c r="C9047" s="10" t="s">
        <v>27615</v>
      </c>
      <c r="D9047" s="10" t="s">
        <v>27616</v>
      </c>
      <c r="E9047" s="25">
        <v>1</v>
      </c>
      <c r="F9047" s="25">
        <v>0</v>
      </c>
      <c r="G9047" s="10" t="s">
        <v>27617</v>
      </c>
      <c r="H9047" s="25">
        <f>INDEX('Annexe 1 – Données des équipes'!$B$12:$R$114, MATCH(C9047, 'Annexe 1 – Données des équipes'!$B$12:$B$114,0),4)</f>
        <v>80</v>
      </c>
      <c r="I9047" s="25">
        <f>INDEX('Annexe 1 – Données des équipes'!$B$12:$R$114, MATCH(D9047, 'Annexe 1 – Données des équipes'!$B$12:$B$114,0),4)</f>
        <v>70</v>
      </c>
      <c r="J9047" s="25">
        <f t="shared" si="142"/>
        <v>1</v>
      </c>
    </row>
    <row r="9048" spans="2:10">
      <c r="B9048" s="3">
        <v>42518</v>
      </c>
      <c r="C9048" s="10" t="s">
        <v>27618</v>
      </c>
      <c r="D9048" s="10" t="s">
        <v>27619</v>
      </c>
      <c r="E9048" s="25">
        <v>1</v>
      </c>
      <c r="F9048" s="25">
        <v>2</v>
      </c>
      <c r="G9048" s="10" t="s">
        <v>27620</v>
      </c>
      <c r="H9048" s="25">
        <f>INDEX('Annexe 1 – Données des équipes'!$B$12:$R$114, MATCH(C9048, 'Annexe 1 – Données des équipes'!$B$12:$B$114,0),4)</f>
        <v>80</v>
      </c>
      <c r="I9048" s="25">
        <f>INDEX('Annexe 1 – Données des équipes'!$B$12:$R$114, MATCH(D9048, 'Annexe 1 – Données des équipes'!$B$12:$B$114,0),4)</f>
        <v>90</v>
      </c>
      <c r="J9048" s="25">
        <f t="shared" si="142"/>
        <v>1</v>
      </c>
    </row>
    <row r="9049" spans="2:10">
      <c r="B9049" s="3">
        <v>42519</v>
      </c>
      <c r="C9049" s="10" t="s">
        <v>27621</v>
      </c>
      <c r="D9049" s="10" t="s">
        <v>27622</v>
      </c>
      <c r="E9049" s="25">
        <v>1</v>
      </c>
      <c r="F9049" s="25">
        <v>0</v>
      </c>
      <c r="G9049" s="10" t="s">
        <v>27623</v>
      </c>
      <c r="H9049" s="25">
        <f>INDEX('Annexe 1 – Données des équipes'!$B$12:$R$114, MATCH(C9049, 'Annexe 1 – Données des équipes'!$B$12:$B$114,0),4)</f>
        <v>90</v>
      </c>
      <c r="I9049" s="25">
        <f>INDEX('Annexe 1 – Données des équipes'!$B$12:$R$114, MATCH(D9049, 'Annexe 1 – Données des équipes'!$B$12:$B$114,0),4)</f>
        <v>60</v>
      </c>
      <c r="J9049" s="25">
        <f t="shared" si="142"/>
        <v>1</v>
      </c>
    </row>
    <row r="9050" spans="2:10">
      <c r="B9050" s="3">
        <v>42519</v>
      </c>
      <c r="C9050" s="10" t="s">
        <v>27624</v>
      </c>
      <c r="D9050" s="10" t="s">
        <v>27625</v>
      </c>
      <c r="E9050" s="25">
        <v>3</v>
      </c>
      <c r="F9050" s="25">
        <v>4</v>
      </c>
      <c r="G9050" s="10" t="s">
        <v>27626</v>
      </c>
      <c r="H9050" s="25">
        <f>INDEX('Annexe 1 – Données des équipes'!$B$12:$R$114, MATCH(C9050, 'Annexe 1 – Données des équipes'!$B$12:$B$114,0),4)</f>
        <v>50</v>
      </c>
      <c r="I9050" s="25">
        <f>INDEX('Annexe 1 – Données des équipes'!$B$12:$R$114, MATCH(D9050, 'Annexe 1 – Données des équipes'!$B$12:$B$114,0),4)</f>
        <v>60</v>
      </c>
      <c r="J9050" s="25">
        <f t="shared" si="142"/>
        <v>1</v>
      </c>
    </row>
    <row r="9051" spans="2:10">
      <c r="B9051" s="3">
        <v>42519</v>
      </c>
      <c r="C9051" s="10" t="s">
        <v>27627</v>
      </c>
      <c r="D9051" s="10" t="s">
        <v>27628</v>
      </c>
      <c r="E9051" s="25">
        <v>1</v>
      </c>
      <c r="F9051" s="25">
        <v>0</v>
      </c>
      <c r="G9051" s="10" t="s">
        <v>27629</v>
      </c>
      <c r="H9051" s="25">
        <f>INDEX('Annexe 1 – Données des équipes'!$B$12:$R$114, MATCH(C9051, 'Annexe 1 – Données des équipes'!$B$12:$B$114,0),4)</f>
        <v>60</v>
      </c>
      <c r="I9051" s="25">
        <f>INDEX('Annexe 1 – Données des équipes'!$B$12:$R$114, MATCH(D9051, 'Annexe 1 – Données des équipes'!$B$12:$B$114,0),4)</f>
        <v>40</v>
      </c>
      <c r="J9051" s="25">
        <f t="shared" si="142"/>
        <v>1</v>
      </c>
    </row>
    <row r="9052" spans="2:10">
      <c r="B9052" s="3">
        <v>42520</v>
      </c>
      <c r="C9052" s="10" t="s">
        <v>27630</v>
      </c>
      <c r="D9052" s="10" t="s">
        <v>27631</v>
      </c>
      <c r="E9052" s="25">
        <v>3</v>
      </c>
      <c r="F9052" s="25">
        <v>2</v>
      </c>
      <c r="G9052" s="10" t="s">
        <v>27632</v>
      </c>
      <c r="H9052" s="25">
        <f>INDEX('Annexe 1 – Données des équipes'!$B$12:$R$114, MATCH(C9052, 'Annexe 1 – Données des équipes'!$B$12:$B$114,0),4)</f>
        <v>90</v>
      </c>
      <c r="I9052" s="25">
        <f>INDEX('Annexe 1 – Données des équipes'!$B$12:$R$114, MATCH(D9052, 'Annexe 1 – Données des équipes'!$B$12:$B$114,0),4)</f>
        <v>40</v>
      </c>
      <c r="J9052" s="25">
        <f t="shared" si="142"/>
        <v>1</v>
      </c>
    </row>
    <row r="9053" spans="2:10">
      <c r="B9053" s="3">
        <v>42521</v>
      </c>
      <c r="C9053" s="10" t="s">
        <v>27633</v>
      </c>
      <c r="D9053" s="10" t="s">
        <v>27634</v>
      </c>
      <c r="E9053" s="25">
        <v>1</v>
      </c>
      <c r="F9053" s="25">
        <v>2</v>
      </c>
      <c r="G9053" s="10" t="s">
        <v>27635</v>
      </c>
      <c r="H9053" s="25">
        <f>INDEX('Annexe 1 – Données des équipes'!$B$12:$R$114, MATCH(C9053, 'Annexe 1 – Données des équipes'!$B$12:$B$114,0),4)</f>
        <v>60</v>
      </c>
      <c r="I9053" s="25">
        <f>INDEX('Annexe 1 – Données des équipes'!$B$12:$R$114, MATCH(D9053, 'Annexe 1 – Données des équipes'!$B$12:$B$114,0),4)</f>
        <v>10</v>
      </c>
      <c r="J9053" s="25">
        <f t="shared" si="142"/>
        <v>1</v>
      </c>
    </row>
    <row r="9054" spans="2:10">
      <c r="B9054" s="3">
        <v>42522</v>
      </c>
      <c r="C9054" s="10" t="s">
        <v>27636</v>
      </c>
      <c r="D9054" s="10" t="s">
        <v>27637</v>
      </c>
      <c r="E9054" s="25">
        <v>3</v>
      </c>
      <c r="F9054" s="25">
        <v>2</v>
      </c>
      <c r="G9054" s="10" t="s">
        <v>27638</v>
      </c>
      <c r="H9054" s="25">
        <f>INDEX('Annexe 1 – Données des équipes'!$B$12:$R$114, MATCH(C9054, 'Annexe 1 – Données des équipes'!$B$12:$B$114,0),4)</f>
        <v>30</v>
      </c>
      <c r="I9054" s="25">
        <f>INDEX('Annexe 1 – Données des équipes'!$B$12:$R$114, MATCH(D9054, 'Annexe 1 – Données des équipes'!$B$12:$B$114,0),4)</f>
        <v>70</v>
      </c>
      <c r="J9054" s="25">
        <f t="shared" si="142"/>
        <v>1</v>
      </c>
    </row>
    <row r="9055" spans="2:10">
      <c r="B9055" s="3">
        <v>42522</v>
      </c>
      <c r="C9055" s="10" t="s">
        <v>27639</v>
      </c>
      <c r="D9055" s="10" t="s">
        <v>27640</v>
      </c>
      <c r="E9055" s="25">
        <v>1</v>
      </c>
      <c r="F9055" s="25">
        <v>2</v>
      </c>
      <c r="G9055" s="10" t="s">
        <v>27641</v>
      </c>
      <c r="H9055" s="25">
        <f>INDEX('Annexe 1 – Données des équipes'!$B$12:$R$114, MATCH(C9055, 'Annexe 1 – Données des équipes'!$B$12:$B$114,0),4)</f>
        <v>80</v>
      </c>
      <c r="I9055" s="25">
        <f>INDEX('Annexe 1 – Données des équipes'!$B$12:$R$114, MATCH(D9055, 'Annexe 1 – Données des équipes'!$B$12:$B$114,0),4)</f>
        <v>80</v>
      </c>
      <c r="J9055" s="25">
        <f t="shared" si="142"/>
        <v>1</v>
      </c>
    </row>
    <row r="9056" spans="2:10">
      <c r="B9056" s="3">
        <v>42523</v>
      </c>
      <c r="C9056" s="10" t="s">
        <v>27642</v>
      </c>
      <c r="D9056" s="10" t="s">
        <v>27643</v>
      </c>
      <c r="E9056" s="25">
        <v>1</v>
      </c>
      <c r="F9056" s="25">
        <v>0</v>
      </c>
      <c r="G9056" s="10" t="s">
        <v>27644</v>
      </c>
      <c r="H9056" s="25">
        <f>INDEX('Annexe 1 – Données des équipes'!$B$12:$R$114, MATCH(C9056, 'Annexe 1 – Données des équipes'!$B$12:$B$114,0),4)</f>
        <v>90</v>
      </c>
      <c r="I9056" s="25">
        <f>INDEX('Annexe 1 – Données des équipes'!$B$12:$R$114, MATCH(D9056, 'Annexe 1 – Données des équipes'!$B$12:$B$114,0),4)</f>
        <v>90</v>
      </c>
      <c r="J9056" s="25">
        <f t="shared" si="142"/>
        <v>1</v>
      </c>
    </row>
    <row r="9057" spans="2:10">
      <c r="B9057" s="3">
        <v>42525</v>
      </c>
      <c r="C9057" s="10" t="s">
        <v>27645</v>
      </c>
      <c r="D9057" s="10" t="s">
        <v>27646</v>
      </c>
      <c r="E9057" s="25">
        <v>1</v>
      </c>
      <c r="F9057" s="25">
        <v>0</v>
      </c>
      <c r="G9057" s="10" t="s">
        <v>27647</v>
      </c>
      <c r="H9057" s="25">
        <f>INDEX('Annexe 1 – Données des équipes'!$B$12:$R$114, MATCH(C9057, 'Annexe 1 – Données des équipes'!$B$12:$B$114,0),4)</f>
        <v>60</v>
      </c>
      <c r="I9057" s="25">
        <f>INDEX('Annexe 1 – Données des équipes'!$B$12:$R$114, MATCH(D9057, 'Annexe 1 – Données des équipes'!$B$12:$B$114,0),4)</f>
        <v>50</v>
      </c>
      <c r="J9057" s="25">
        <f t="shared" si="142"/>
        <v>1</v>
      </c>
    </row>
    <row r="9058" spans="2:10">
      <c r="B9058" s="3">
        <v>42525</v>
      </c>
      <c r="C9058" s="10" t="s">
        <v>27648</v>
      </c>
      <c r="D9058" s="10" t="s">
        <v>27649</v>
      </c>
      <c r="E9058" s="25">
        <v>0</v>
      </c>
      <c r="F9058" s="25">
        <v>1</v>
      </c>
      <c r="G9058" s="10" t="s">
        <v>27650</v>
      </c>
      <c r="H9058" s="25">
        <f>INDEX('Annexe 1 – Données des équipes'!$B$12:$R$114, MATCH(C9058, 'Annexe 1 – Données des équipes'!$B$12:$B$114,0),4)</f>
        <v>10</v>
      </c>
      <c r="I9058" s="25">
        <f>INDEX('Annexe 1 – Données des équipes'!$B$12:$R$114, MATCH(D9058, 'Annexe 1 – Données des équipes'!$B$12:$B$114,0),4)</f>
        <v>80</v>
      </c>
      <c r="J9058" s="25">
        <f t="shared" si="142"/>
        <v>1</v>
      </c>
    </row>
    <row r="9059" spans="2:10">
      <c r="B9059" s="3">
        <v>42526</v>
      </c>
      <c r="C9059" s="10" t="s">
        <v>27651</v>
      </c>
      <c r="D9059" s="10" t="s">
        <v>27652</v>
      </c>
      <c r="E9059" s="25">
        <v>3</v>
      </c>
      <c r="F9059" s="25">
        <v>2</v>
      </c>
      <c r="G9059" s="10" t="s">
        <v>27653</v>
      </c>
      <c r="H9059" s="25">
        <f>INDEX('Annexe 1 – Données des équipes'!$B$12:$R$114, MATCH(C9059, 'Annexe 1 – Données des équipes'!$B$12:$B$114,0),4)</f>
        <v>90</v>
      </c>
      <c r="I9059" s="25">
        <f>INDEX('Annexe 1 – Données des équipes'!$B$12:$R$114, MATCH(D9059, 'Annexe 1 – Données des équipes'!$B$12:$B$114,0),4)</f>
        <v>30</v>
      </c>
      <c r="J9059" s="25">
        <f t="shared" si="142"/>
        <v>1</v>
      </c>
    </row>
    <row r="9060" spans="2:10">
      <c r="B9060" s="3">
        <v>42526</v>
      </c>
      <c r="C9060" s="10" t="s">
        <v>27654</v>
      </c>
      <c r="D9060" s="10" t="s">
        <v>27655</v>
      </c>
      <c r="E9060" s="25">
        <v>0</v>
      </c>
      <c r="F9060" s="25">
        <v>1</v>
      </c>
      <c r="G9060" s="10" t="s">
        <v>27656</v>
      </c>
      <c r="H9060" s="25">
        <f>INDEX('Annexe 1 – Données des équipes'!$B$12:$R$114, MATCH(C9060, 'Annexe 1 – Données des équipes'!$B$12:$B$114,0),4)</f>
        <v>30</v>
      </c>
      <c r="I9060" s="25">
        <f>INDEX('Annexe 1 – Données des équipes'!$B$12:$R$114, MATCH(D9060, 'Annexe 1 – Données des équipes'!$B$12:$B$114,0),4)</f>
        <v>60</v>
      </c>
      <c r="J9060" s="25">
        <f t="shared" si="142"/>
        <v>1</v>
      </c>
    </row>
    <row r="9061" spans="2:10">
      <c r="B9061" s="3">
        <v>42526</v>
      </c>
      <c r="C9061" s="10" t="s">
        <v>27657</v>
      </c>
      <c r="D9061" s="10" t="s">
        <v>27658</v>
      </c>
      <c r="E9061" s="25">
        <v>0</v>
      </c>
      <c r="F9061" s="25">
        <v>1</v>
      </c>
      <c r="G9061" s="10" t="s">
        <v>27659</v>
      </c>
      <c r="H9061" s="25">
        <f>INDEX('Annexe 1 – Données des équipes'!$B$12:$R$114, MATCH(C9061, 'Annexe 1 – Données des équipes'!$B$12:$B$114,0),4)</f>
        <v>40</v>
      </c>
      <c r="I9061" s="25">
        <f>INDEX('Annexe 1 – Données des équipes'!$B$12:$R$114, MATCH(D9061, 'Annexe 1 – Données des équipes'!$B$12:$B$114,0),4)</f>
        <v>60</v>
      </c>
      <c r="J9061" s="25">
        <f t="shared" si="142"/>
        <v>1</v>
      </c>
    </row>
    <row r="9062" spans="2:10">
      <c r="B9062" s="3">
        <v>42526</v>
      </c>
      <c r="C9062" s="10" t="s">
        <v>27660</v>
      </c>
      <c r="D9062" s="10" t="s">
        <v>27661</v>
      </c>
      <c r="E9062" s="25">
        <v>0</v>
      </c>
      <c r="F9062" s="25">
        <v>1</v>
      </c>
      <c r="G9062" s="10" t="s">
        <v>27662</v>
      </c>
      <c r="H9062" s="25">
        <f>INDEX('Annexe 1 – Données des équipes'!$B$12:$R$114, MATCH(C9062, 'Annexe 1 – Données des équipes'!$B$12:$B$114,0),4)</f>
        <v>20</v>
      </c>
      <c r="I9062" s="25">
        <f>INDEX('Annexe 1 – Données des équipes'!$B$12:$R$114, MATCH(D9062, 'Annexe 1 – Données des équipes'!$B$12:$B$114,0),4)</f>
        <v>30</v>
      </c>
      <c r="J9062" s="25">
        <f t="shared" si="142"/>
        <v>1</v>
      </c>
    </row>
    <row r="9063" spans="2:10">
      <c r="B9063" s="3">
        <v>42527</v>
      </c>
      <c r="C9063" s="10" t="s">
        <v>27663</v>
      </c>
      <c r="D9063" s="10" t="s">
        <v>27664</v>
      </c>
      <c r="E9063" s="25">
        <v>2</v>
      </c>
      <c r="F9063" s="25">
        <v>1</v>
      </c>
      <c r="G9063" s="10" t="s">
        <v>27665</v>
      </c>
      <c r="H9063" s="25">
        <f>INDEX('Annexe 1 – Données des équipes'!$B$12:$R$114, MATCH(C9063, 'Annexe 1 – Données des équipes'!$B$12:$B$114,0),4)</f>
        <v>90</v>
      </c>
      <c r="I9063" s="25">
        <f>INDEX('Annexe 1 – Données des équipes'!$B$12:$R$114, MATCH(D9063, 'Annexe 1 – Données des équipes'!$B$12:$B$114,0),4)</f>
        <v>80</v>
      </c>
      <c r="J9063" s="25">
        <f t="shared" si="142"/>
        <v>1</v>
      </c>
    </row>
    <row r="9064" spans="2:10">
      <c r="B9064" s="3">
        <v>42527</v>
      </c>
      <c r="C9064" s="10" t="s">
        <v>27666</v>
      </c>
      <c r="D9064" s="10" t="s">
        <v>27667</v>
      </c>
      <c r="E9064" s="25">
        <v>2</v>
      </c>
      <c r="F9064" s="25">
        <v>1</v>
      </c>
      <c r="G9064" s="10" t="s">
        <v>27668</v>
      </c>
      <c r="H9064" s="25">
        <f>INDEX('Annexe 1 – Données des équipes'!$B$12:$R$114, MATCH(C9064, 'Annexe 1 – Données des équipes'!$B$12:$B$114,0),4)</f>
        <v>50</v>
      </c>
      <c r="I9064" s="25">
        <f>INDEX('Annexe 1 – Données des équipes'!$B$12:$R$114, MATCH(D9064, 'Annexe 1 – Données des équipes'!$B$12:$B$114,0),4)</f>
        <v>50</v>
      </c>
      <c r="J9064" s="25">
        <f t="shared" si="142"/>
        <v>1</v>
      </c>
    </row>
    <row r="9065" spans="2:10">
      <c r="B9065" s="3">
        <v>42528</v>
      </c>
      <c r="C9065" s="10" t="s">
        <v>27669</v>
      </c>
      <c r="D9065" s="10" t="s">
        <v>27670</v>
      </c>
      <c r="E9065" s="25">
        <v>1</v>
      </c>
      <c r="F9065" s="25">
        <v>2</v>
      </c>
      <c r="G9065" s="10" t="s">
        <v>27671</v>
      </c>
      <c r="H9065" s="25">
        <f>INDEX('Annexe 1 – Données des équipes'!$B$12:$R$114, MATCH(C9065, 'Annexe 1 – Données des équipes'!$B$12:$B$114,0),4)</f>
        <v>60</v>
      </c>
      <c r="I9065" s="25">
        <f>INDEX('Annexe 1 – Données des équipes'!$B$12:$R$114, MATCH(D9065, 'Annexe 1 – Données des équipes'!$B$12:$B$114,0),4)</f>
        <v>50</v>
      </c>
      <c r="J9065" s="25">
        <f t="shared" si="142"/>
        <v>1</v>
      </c>
    </row>
    <row r="9066" spans="2:10">
      <c r="B9066" s="3">
        <v>42528</v>
      </c>
      <c r="C9066" s="10" t="s">
        <v>27672</v>
      </c>
      <c r="D9066" s="10" t="s">
        <v>27673</v>
      </c>
      <c r="E9066" s="25">
        <v>2</v>
      </c>
      <c r="F9066" s="25">
        <v>1</v>
      </c>
      <c r="G9066" s="10" t="s">
        <v>27674</v>
      </c>
      <c r="H9066" s="25">
        <f>INDEX('Annexe 1 – Données des équipes'!$B$12:$R$114, MATCH(C9066, 'Annexe 1 – Données des équipes'!$B$12:$B$114,0),4)</f>
        <v>20</v>
      </c>
      <c r="I9066" s="25">
        <f>INDEX('Annexe 1 – Données des équipes'!$B$12:$R$114, MATCH(D9066, 'Annexe 1 – Données des équipes'!$B$12:$B$114,0),4)</f>
        <v>30</v>
      </c>
      <c r="J9066" s="25">
        <f t="shared" si="142"/>
        <v>1</v>
      </c>
    </row>
    <row r="9067" spans="2:10">
      <c r="B9067" s="3">
        <v>42528</v>
      </c>
      <c r="C9067" s="10" t="s">
        <v>27675</v>
      </c>
      <c r="D9067" s="10" t="s">
        <v>27676</v>
      </c>
      <c r="E9067" s="25">
        <v>2</v>
      </c>
      <c r="F9067" s="25">
        <v>1</v>
      </c>
      <c r="G9067" s="10" t="s">
        <v>27677</v>
      </c>
      <c r="H9067" s="25">
        <f>INDEX('Annexe 1 – Données des équipes'!$B$12:$R$114, MATCH(C9067, 'Annexe 1 – Données des équipes'!$B$12:$B$114,0),4)</f>
        <v>90</v>
      </c>
      <c r="I9067" s="25">
        <f>INDEX('Annexe 1 – Données des équipes'!$B$12:$R$114, MATCH(D9067, 'Annexe 1 – Données des équipes'!$B$12:$B$114,0),4)</f>
        <v>70</v>
      </c>
      <c r="J9067" s="25">
        <f t="shared" si="142"/>
        <v>1</v>
      </c>
    </row>
    <row r="9068" spans="2:10">
      <c r="B9068" s="3">
        <v>42528</v>
      </c>
      <c r="C9068" s="10" t="s">
        <v>27678</v>
      </c>
      <c r="D9068" s="10" t="s">
        <v>27679</v>
      </c>
      <c r="E9068" s="25">
        <v>0</v>
      </c>
      <c r="F9068" s="25">
        <v>1</v>
      </c>
      <c r="G9068" s="10" t="s">
        <v>27680</v>
      </c>
      <c r="H9068" s="25">
        <f>INDEX('Annexe 1 – Données des équipes'!$B$12:$R$114, MATCH(C9068, 'Annexe 1 – Données des équipes'!$B$12:$B$114,0),4)</f>
        <v>90</v>
      </c>
      <c r="I9068" s="25">
        <f>INDEX('Annexe 1 – Données des équipes'!$B$12:$R$114, MATCH(D9068, 'Annexe 1 – Données des équipes'!$B$12:$B$114,0),4)</f>
        <v>10</v>
      </c>
      <c r="J9068" s="25">
        <f t="shared" si="142"/>
        <v>1</v>
      </c>
    </row>
    <row r="9069" spans="2:10">
      <c r="B9069" s="3">
        <v>42530</v>
      </c>
      <c r="C9069" s="10" t="s">
        <v>27681</v>
      </c>
      <c r="D9069" s="10" t="s">
        <v>27682</v>
      </c>
      <c r="E9069" s="25">
        <v>0</v>
      </c>
      <c r="F9069" s="25">
        <v>1</v>
      </c>
      <c r="G9069" s="10" t="s">
        <v>27683</v>
      </c>
      <c r="H9069" s="25">
        <f>INDEX('Annexe 1 – Données des équipes'!$B$12:$R$114, MATCH(C9069, 'Annexe 1 – Données des équipes'!$B$12:$B$114,0),4)</f>
        <v>80</v>
      </c>
      <c r="I9069" s="25">
        <f>INDEX('Annexe 1 – Données des équipes'!$B$12:$R$114, MATCH(D9069, 'Annexe 1 – Données des équipes'!$B$12:$B$114,0),4)</f>
        <v>60</v>
      </c>
      <c r="J9069" s="25">
        <f t="shared" si="142"/>
        <v>1</v>
      </c>
    </row>
    <row r="9070" spans="2:10">
      <c r="B9070" s="3">
        <v>42531</v>
      </c>
      <c r="C9070" s="10" t="s">
        <v>27684</v>
      </c>
      <c r="D9070" s="10" t="s">
        <v>27685</v>
      </c>
      <c r="E9070" s="25">
        <v>2</v>
      </c>
      <c r="F9070" s="25">
        <v>1</v>
      </c>
      <c r="G9070" s="10" t="s">
        <v>27686</v>
      </c>
      <c r="H9070" s="25">
        <f>INDEX('Annexe 1 – Données des équipes'!$B$12:$R$114, MATCH(C9070, 'Annexe 1 – Données des équipes'!$B$12:$B$114,0),4)</f>
        <v>80</v>
      </c>
      <c r="I9070" s="25">
        <f>INDEX('Annexe 1 – Données des équipes'!$B$12:$R$114, MATCH(D9070, 'Annexe 1 – Données des équipes'!$B$12:$B$114,0),4)</f>
        <v>50</v>
      </c>
      <c r="J9070" s="25">
        <f t="shared" si="142"/>
        <v>1</v>
      </c>
    </row>
    <row r="9071" spans="2:10">
      <c r="B9071" s="3">
        <v>42531</v>
      </c>
      <c r="C9071" s="10" t="s">
        <v>27687</v>
      </c>
      <c r="D9071" s="10" t="s">
        <v>27688</v>
      </c>
      <c r="E9071" s="25">
        <v>2</v>
      </c>
      <c r="F9071" s="25">
        <v>1</v>
      </c>
      <c r="G9071" s="10" t="s">
        <v>27689</v>
      </c>
      <c r="H9071" s="25">
        <f>INDEX('Annexe 1 – Données des équipes'!$B$12:$R$114, MATCH(C9071, 'Annexe 1 – Données des équipes'!$B$12:$B$114,0),4)</f>
        <v>90</v>
      </c>
      <c r="I9071" s="25">
        <f>INDEX('Annexe 1 – Données des équipes'!$B$12:$R$114, MATCH(D9071, 'Annexe 1 – Données des équipes'!$B$12:$B$114,0),4)</f>
        <v>50</v>
      </c>
      <c r="J9071" s="25">
        <f t="shared" si="142"/>
        <v>1</v>
      </c>
    </row>
    <row r="9072" spans="2:10">
      <c r="B9072" s="3">
        <v>42532</v>
      </c>
      <c r="C9072" s="10" t="s">
        <v>27690</v>
      </c>
      <c r="D9072" s="10" t="s">
        <v>27691</v>
      </c>
      <c r="E9072" s="25">
        <v>0</v>
      </c>
      <c r="F9072" s="25">
        <v>1</v>
      </c>
      <c r="G9072" s="10" t="s">
        <v>27692</v>
      </c>
      <c r="H9072" s="25">
        <f>INDEX('Annexe 1 – Données des équipes'!$B$12:$R$114, MATCH(C9072, 'Annexe 1 – Données des équipes'!$B$12:$B$114,0),4)</f>
        <v>40</v>
      </c>
      <c r="I9072" s="25">
        <f>INDEX('Annexe 1 – Données des équipes'!$B$12:$R$114, MATCH(D9072, 'Annexe 1 – Données des équipes'!$B$12:$B$114,0),4)</f>
        <v>80</v>
      </c>
      <c r="J9072" s="25">
        <f t="shared" si="142"/>
        <v>1</v>
      </c>
    </row>
    <row r="9073" spans="2:10">
      <c r="B9073" s="3">
        <v>42532</v>
      </c>
      <c r="C9073" s="10" t="s">
        <v>27693</v>
      </c>
      <c r="D9073" s="10" t="s">
        <v>27694</v>
      </c>
      <c r="E9073" s="25">
        <v>2</v>
      </c>
      <c r="F9073" s="25">
        <v>3</v>
      </c>
      <c r="G9073" s="10" t="s">
        <v>27695</v>
      </c>
      <c r="H9073" s="25">
        <f>INDEX('Annexe 1 – Données des équipes'!$B$12:$R$114, MATCH(C9073, 'Annexe 1 – Données des équipes'!$B$12:$B$114,0),4)</f>
        <v>90</v>
      </c>
      <c r="I9073" s="25">
        <f>INDEX('Annexe 1 – Données des équipes'!$B$12:$R$114, MATCH(D9073, 'Annexe 1 – Données des équipes'!$B$12:$B$114,0),4)</f>
        <v>60</v>
      </c>
      <c r="J9073" s="25">
        <f t="shared" si="142"/>
        <v>1</v>
      </c>
    </row>
    <row r="9074" spans="2:10">
      <c r="B9074" s="3">
        <v>42532</v>
      </c>
      <c r="C9074" s="10" t="s">
        <v>27696</v>
      </c>
      <c r="D9074" s="10" t="s">
        <v>27697</v>
      </c>
      <c r="E9074" s="25">
        <v>2</v>
      </c>
      <c r="F9074" s="25">
        <v>1</v>
      </c>
      <c r="G9074" s="10" t="s">
        <v>27698</v>
      </c>
      <c r="H9074" s="25">
        <f>INDEX('Annexe 1 – Données des équipes'!$B$12:$R$114, MATCH(C9074, 'Annexe 1 – Données des équipes'!$B$12:$B$114,0),4)</f>
        <v>70</v>
      </c>
      <c r="I9074" s="25">
        <f>INDEX('Annexe 1 – Données des équipes'!$B$12:$R$114, MATCH(D9074, 'Annexe 1 – Données des équipes'!$B$12:$B$114,0),4)</f>
        <v>70</v>
      </c>
      <c r="J9074" s="25">
        <f t="shared" si="142"/>
        <v>1</v>
      </c>
    </row>
    <row r="9075" spans="2:10">
      <c r="B9075" s="3">
        <v>42533</v>
      </c>
      <c r="C9075" s="10" t="s">
        <v>27699</v>
      </c>
      <c r="D9075" s="10" t="s">
        <v>27700</v>
      </c>
      <c r="E9075" s="25">
        <v>0</v>
      </c>
      <c r="F9075" s="25">
        <v>1</v>
      </c>
      <c r="G9075" s="10" t="s">
        <v>27701</v>
      </c>
      <c r="H9075" s="25">
        <f>INDEX('Annexe 1 – Données des équipes'!$B$12:$R$114, MATCH(C9075, 'Annexe 1 – Données des équipes'!$B$12:$B$114,0),4)</f>
        <v>90</v>
      </c>
      <c r="I9075" s="25">
        <f>INDEX('Annexe 1 – Données des équipes'!$B$12:$R$114, MATCH(D9075, 'Annexe 1 – Données des équipes'!$B$12:$B$114,0),4)</f>
        <v>80</v>
      </c>
      <c r="J9075" s="25">
        <f t="shared" si="142"/>
        <v>1</v>
      </c>
    </row>
    <row r="9076" spans="2:10">
      <c r="B9076" s="3">
        <v>42533</v>
      </c>
      <c r="C9076" s="10" t="s">
        <v>27702</v>
      </c>
      <c r="D9076" s="10" t="s">
        <v>27703</v>
      </c>
      <c r="E9076" s="25">
        <v>1</v>
      </c>
      <c r="F9076" s="25">
        <v>0</v>
      </c>
      <c r="G9076" s="10" t="s">
        <v>27704</v>
      </c>
      <c r="H9076" s="25">
        <f>INDEX('Annexe 1 – Données des équipes'!$B$12:$R$114, MATCH(C9076, 'Annexe 1 – Données des équipes'!$B$12:$B$114,0),4)</f>
        <v>80</v>
      </c>
      <c r="I9076" s="25">
        <f>INDEX('Annexe 1 – Données des équipes'!$B$12:$R$114, MATCH(D9076, 'Annexe 1 – Données des équipes'!$B$12:$B$114,0),4)</f>
        <v>50</v>
      </c>
      <c r="J9076" s="25">
        <f t="shared" si="142"/>
        <v>1</v>
      </c>
    </row>
    <row r="9077" spans="2:10">
      <c r="B9077" s="3">
        <v>42533</v>
      </c>
      <c r="C9077" s="10" t="s">
        <v>27705</v>
      </c>
      <c r="D9077" s="10" t="s">
        <v>27706</v>
      </c>
      <c r="E9077" s="25">
        <v>0</v>
      </c>
      <c r="F9077" s="25">
        <v>1</v>
      </c>
      <c r="G9077" s="10" t="s">
        <v>27707</v>
      </c>
      <c r="H9077" s="25">
        <f>INDEX('Annexe 1 – Données des équipes'!$B$12:$R$114, MATCH(C9077, 'Annexe 1 – Données des équipes'!$B$12:$B$114,0),4)</f>
        <v>60</v>
      </c>
      <c r="I9077" s="25">
        <f>INDEX('Annexe 1 – Données des équipes'!$B$12:$R$114, MATCH(D9077, 'Annexe 1 – Données des équipes'!$B$12:$B$114,0),4)</f>
        <v>80</v>
      </c>
      <c r="J9077" s="25">
        <f t="shared" si="142"/>
        <v>1</v>
      </c>
    </row>
    <row r="9078" spans="2:10">
      <c r="B9078" s="3">
        <v>42536</v>
      </c>
      <c r="C9078" s="10" t="s">
        <v>27708</v>
      </c>
      <c r="D9078" s="10" t="s">
        <v>27709</v>
      </c>
      <c r="E9078" s="25">
        <v>1</v>
      </c>
      <c r="F9078" s="25">
        <v>2</v>
      </c>
      <c r="G9078" s="10" t="s">
        <v>27710</v>
      </c>
      <c r="H9078" s="25">
        <f>INDEX('Annexe 1 – Données des équipes'!$B$12:$R$114, MATCH(C9078, 'Annexe 1 – Données des équipes'!$B$12:$B$114,0),4)</f>
        <v>50</v>
      </c>
      <c r="I9078" s="25">
        <f>INDEX('Annexe 1 – Données des équipes'!$B$12:$R$114, MATCH(D9078, 'Annexe 1 – Données des équipes'!$B$12:$B$114,0),4)</f>
        <v>70</v>
      </c>
      <c r="J9078" s="25">
        <f t="shared" si="142"/>
        <v>1</v>
      </c>
    </row>
    <row r="9079" spans="2:10">
      <c r="B9079" s="3">
        <v>42537</v>
      </c>
      <c r="C9079" s="10" t="s">
        <v>27711</v>
      </c>
      <c r="D9079" s="10" t="s">
        <v>27712</v>
      </c>
      <c r="E9079" s="25">
        <v>2</v>
      </c>
      <c r="F9079" s="25">
        <v>1</v>
      </c>
      <c r="G9079" s="10" t="s">
        <v>27713</v>
      </c>
      <c r="H9079" s="25">
        <f>INDEX('Annexe 1 – Données des équipes'!$B$12:$R$114, MATCH(C9079, 'Annexe 1 – Données des équipes'!$B$12:$B$114,0),4)</f>
        <v>90</v>
      </c>
      <c r="I9079" s="25">
        <f>INDEX('Annexe 1 – Données des équipes'!$B$12:$R$114, MATCH(D9079, 'Annexe 1 – Données des équipes'!$B$12:$B$114,0),4)</f>
        <v>70</v>
      </c>
      <c r="J9079" s="25">
        <f t="shared" si="142"/>
        <v>1</v>
      </c>
    </row>
    <row r="9080" spans="2:10">
      <c r="B9080" s="3">
        <v>42538</v>
      </c>
      <c r="C9080" s="10" t="s">
        <v>27714</v>
      </c>
      <c r="D9080" s="10" t="s">
        <v>27715</v>
      </c>
      <c r="E9080" s="25">
        <v>1</v>
      </c>
      <c r="F9080" s="25">
        <v>0</v>
      </c>
      <c r="G9080" s="10" t="s">
        <v>27716</v>
      </c>
      <c r="H9080" s="25">
        <f>INDEX('Annexe 1 – Données des équipes'!$B$12:$R$114, MATCH(C9080, 'Annexe 1 – Données des équipes'!$B$12:$B$114,0),4)</f>
        <v>90</v>
      </c>
      <c r="I9080" s="25">
        <f>INDEX('Annexe 1 – Données des équipes'!$B$12:$R$114, MATCH(D9080, 'Annexe 1 – Données des équipes'!$B$12:$B$114,0),4)</f>
        <v>80</v>
      </c>
      <c r="J9080" s="25">
        <f t="shared" si="142"/>
        <v>1</v>
      </c>
    </row>
    <row r="9081" spans="2:10">
      <c r="B9081" s="3">
        <v>42540</v>
      </c>
      <c r="C9081" s="10" t="s">
        <v>27717</v>
      </c>
      <c r="D9081" s="10" t="s">
        <v>27718</v>
      </c>
      <c r="E9081" s="25">
        <v>0</v>
      </c>
      <c r="F9081" s="25">
        <v>1</v>
      </c>
      <c r="G9081" s="10" t="s">
        <v>27719</v>
      </c>
      <c r="H9081" s="25">
        <f>INDEX('Annexe 1 – Données des équipes'!$B$12:$R$114, MATCH(C9081, 'Annexe 1 – Données des équipes'!$B$12:$B$114,0),4)</f>
        <v>50</v>
      </c>
      <c r="I9081" s="25">
        <f>INDEX('Annexe 1 – Données des équipes'!$B$12:$R$114, MATCH(D9081, 'Annexe 1 – Données des équipes'!$B$12:$B$114,0),4)</f>
        <v>40</v>
      </c>
      <c r="J9081" s="25">
        <f t="shared" si="142"/>
        <v>1</v>
      </c>
    </row>
    <row r="9082" spans="2:10">
      <c r="B9082" s="3">
        <v>42542</v>
      </c>
      <c r="C9082" s="10" t="s">
        <v>27720</v>
      </c>
      <c r="D9082" s="10" t="s">
        <v>27721</v>
      </c>
      <c r="E9082" s="25">
        <v>2</v>
      </c>
      <c r="F9082" s="25">
        <v>1</v>
      </c>
      <c r="G9082" s="10" t="s">
        <v>27722</v>
      </c>
      <c r="H9082" s="25">
        <f>INDEX('Annexe 1 – Données des équipes'!$B$12:$R$114, MATCH(C9082, 'Annexe 1 – Données des équipes'!$B$12:$B$114,0),4)</f>
        <v>80</v>
      </c>
      <c r="I9082" s="25">
        <f>INDEX('Annexe 1 – Données des équipes'!$B$12:$R$114, MATCH(D9082, 'Annexe 1 – Données des équipes'!$B$12:$B$114,0),4)</f>
        <v>90</v>
      </c>
      <c r="J9082" s="25">
        <f t="shared" si="142"/>
        <v>1</v>
      </c>
    </row>
    <row r="9083" spans="2:10">
      <c r="B9083" s="3">
        <v>42542</v>
      </c>
      <c r="C9083" s="10" t="s">
        <v>27723</v>
      </c>
      <c r="D9083" s="10" t="s">
        <v>27724</v>
      </c>
      <c r="E9083" s="25">
        <v>0</v>
      </c>
      <c r="F9083" s="25">
        <v>1</v>
      </c>
      <c r="G9083" s="10" t="s">
        <v>27725</v>
      </c>
      <c r="H9083" s="25">
        <f>INDEX('Annexe 1 – Données des équipes'!$B$12:$R$114, MATCH(C9083, 'Annexe 1 – Données des équipes'!$B$12:$B$114,0),4)</f>
        <v>50</v>
      </c>
      <c r="I9083" s="25">
        <f>INDEX('Annexe 1 – Données des équipes'!$B$12:$R$114, MATCH(D9083, 'Annexe 1 – Données des équipes'!$B$12:$B$114,0),4)</f>
        <v>90</v>
      </c>
      <c r="J9083" s="25">
        <f t="shared" si="142"/>
        <v>1</v>
      </c>
    </row>
    <row r="9084" spans="2:10">
      <c r="B9084" s="3">
        <v>42542</v>
      </c>
      <c r="C9084" s="10" t="s">
        <v>27726</v>
      </c>
      <c r="D9084" s="10" t="s">
        <v>27727</v>
      </c>
      <c r="E9084" s="25">
        <v>0</v>
      </c>
      <c r="F9084" s="25">
        <v>1</v>
      </c>
      <c r="G9084" s="10" t="s">
        <v>27728</v>
      </c>
      <c r="H9084" s="25">
        <f>INDEX('Annexe 1 – Données des équipes'!$B$12:$R$114, MATCH(C9084, 'Annexe 1 – Données des équipes'!$B$12:$B$114,0),4)</f>
        <v>60</v>
      </c>
      <c r="I9084" s="25">
        <f>INDEX('Annexe 1 – Données des équipes'!$B$12:$R$114, MATCH(D9084, 'Annexe 1 – Données des équipes'!$B$12:$B$114,0),4)</f>
        <v>80</v>
      </c>
      <c r="J9084" s="25">
        <f t="shared" si="142"/>
        <v>1</v>
      </c>
    </row>
    <row r="9085" spans="2:10">
      <c r="B9085" s="3">
        <v>42543</v>
      </c>
      <c r="C9085" s="10" t="s">
        <v>27729</v>
      </c>
      <c r="D9085" s="10" t="s">
        <v>27730</v>
      </c>
      <c r="E9085" s="25">
        <v>2</v>
      </c>
      <c r="F9085" s="25">
        <v>1</v>
      </c>
      <c r="G9085" s="10" t="s">
        <v>27731</v>
      </c>
      <c r="H9085" s="25">
        <f>INDEX('Annexe 1 – Données des équipes'!$B$12:$R$114, MATCH(C9085, 'Annexe 1 – Données des équipes'!$B$12:$B$114,0),4)</f>
        <v>70</v>
      </c>
      <c r="I9085" s="25">
        <f>INDEX('Annexe 1 – Données des équipes'!$B$12:$R$114, MATCH(D9085, 'Annexe 1 – Données des équipes'!$B$12:$B$114,0),4)</f>
        <v>60</v>
      </c>
      <c r="J9085" s="25">
        <f t="shared" si="142"/>
        <v>1</v>
      </c>
    </row>
    <row r="9086" spans="2:10">
      <c r="B9086" s="3">
        <v>42543</v>
      </c>
      <c r="C9086" s="10" t="s">
        <v>27732</v>
      </c>
      <c r="D9086" s="10" t="s">
        <v>27733</v>
      </c>
      <c r="E9086" s="25">
        <v>0</v>
      </c>
      <c r="F9086" s="25">
        <v>1</v>
      </c>
      <c r="G9086" s="10" t="s">
        <v>27734</v>
      </c>
      <c r="H9086" s="25">
        <f>INDEX('Annexe 1 – Données des équipes'!$B$12:$R$114, MATCH(C9086, 'Annexe 1 – Données des équipes'!$B$12:$B$114,0),4)</f>
        <v>90</v>
      </c>
      <c r="I9086" s="25">
        <f>INDEX('Annexe 1 – Données des équipes'!$B$12:$R$114, MATCH(D9086, 'Annexe 1 – Données des équipes'!$B$12:$B$114,0),4)</f>
        <v>60</v>
      </c>
      <c r="J9086" s="25">
        <f t="shared" si="142"/>
        <v>1</v>
      </c>
    </row>
    <row r="9087" spans="2:10">
      <c r="B9087" s="3">
        <v>42543</v>
      </c>
      <c r="C9087" s="10" t="s">
        <v>27735</v>
      </c>
      <c r="D9087" s="10" t="s">
        <v>27736</v>
      </c>
      <c r="E9087" s="25">
        <v>0</v>
      </c>
      <c r="F9087" s="25">
        <v>1</v>
      </c>
      <c r="G9087" s="10" t="s">
        <v>27737</v>
      </c>
      <c r="H9087" s="25">
        <f>INDEX('Annexe 1 – Données des équipes'!$B$12:$R$114, MATCH(C9087, 'Annexe 1 – Données des équipes'!$B$12:$B$114,0),4)</f>
        <v>80</v>
      </c>
      <c r="I9087" s="25">
        <f>INDEX('Annexe 1 – Données des équipes'!$B$12:$R$114, MATCH(D9087, 'Annexe 1 – Données des équipes'!$B$12:$B$114,0),4)</f>
        <v>90</v>
      </c>
      <c r="J9087" s="25">
        <f t="shared" si="142"/>
        <v>1</v>
      </c>
    </row>
    <row r="9088" spans="2:10">
      <c r="B9088" s="3">
        <v>42546</v>
      </c>
      <c r="C9088" s="10" t="s">
        <v>27738</v>
      </c>
      <c r="D9088" s="10" t="s">
        <v>27739</v>
      </c>
      <c r="E9088" s="25">
        <v>0</v>
      </c>
      <c r="F9088" s="25">
        <v>1</v>
      </c>
      <c r="G9088" s="10" t="s">
        <v>27740</v>
      </c>
      <c r="H9088" s="25">
        <f>INDEX('Annexe 1 – Données des équipes'!$B$12:$R$114, MATCH(C9088, 'Annexe 1 – Données des équipes'!$B$12:$B$114,0),4)</f>
        <v>80</v>
      </c>
      <c r="I9088" s="25">
        <f>INDEX('Annexe 1 – Données des équipes'!$B$12:$R$114, MATCH(D9088, 'Annexe 1 – Données des équipes'!$B$12:$B$114,0),4)</f>
        <v>90</v>
      </c>
      <c r="J9088" s="25">
        <f t="shared" si="142"/>
        <v>1</v>
      </c>
    </row>
    <row r="9089" spans="2:10">
      <c r="B9089" s="3">
        <v>42546</v>
      </c>
      <c r="C9089" s="10" t="s">
        <v>27741</v>
      </c>
      <c r="D9089" s="10" t="s">
        <v>27742</v>
      </c>
      <c r="E9089" s="25">
        <v>1</v>
      </c>
      <c r="F9089" s="25">
        <v>0</v>
      </c>
      <c r="G9089" s="10" t="s">
        <v>27743</v>
      </c>
      <c r="H9089" s="25">
        <f>INDEX('Annexe 1 – Données des équipes'!$B$12:$R$114, MATCH(C9089, 'Annexe 1 – Données des équipes'!$B$12:$B$114,0),4)</f>
        <v>70</v>
      </c>
      <c r="I9089" s="25">
        <f>INDEX('Annexe 1 – Données des équipes'!$B$12:$R$114, MATCH(D9089, 'Annexe 1 – Données des équipes'!$B$12:$B$114,0),4)</f>
        <v>50</v>
      </c>
      <c r="J9089" s="25">
        <f t="shared" si="142"/>
        <v>1</v>
      </c>
    </row>
    <row r="9090" spans="2:10">
      <c r="B9090" s="3">
        <v>42547</v>
      </c>
      <c r="C9090" s="10" t="s">
        <v>27744</v>
      </c>
      <c r="D9090" s="10" t="s">
        <v>27745</v>
      </c>
      <c r="E9090" s="25">
        <v>2</v>
      </c>
      <c r="F9090" s="25">
        <v>1</v>
      </c>
      <c r="G9090" s="10" t="s">
        <v>27746</v>
      </c>
      <c r="H9090" s="25">
        <f>INDEX('Annexe 1 – Données des équipes'!$B$12:$R$114, MATCH(C9090, 'Annexe 1 – Données des équipes'!$B$12:$B$114,0),4)</f>
        <v>90</v>
      </c>
      <c r="I9090" s="25">
        <f>INDEX('Annexe 1 – Données des équipes'!$B$12:$R$114, MATCH(D9090, 'Annexe 1 – Données des équipes'!$B$12:$B$114,0),4)</f>
        <v>60</v>
      </c>
      <c r="J9090" s="25">
        <f t="shared" si="142"/>
        <v>1</v>
      </c>
    </row>
    <row r="9091" spans="2:10">
      <c r="B9091" s="3">
        <v>42548</v>
      </c>
      <c r="C9091" s="10" t="s">
        <v>27747</v>
      </c>
      <c r="D9091" s="10" t="s">
        <v>27748</v>
      </c>
      <c r="E9091" s="25">
        <v>1</v>
      </c>
      <c r="F9091" s="25">
        <v>2</v>
      </c>
      <c r="G9091" s="10" t="s">
        <v>27749</v>
      </c>
      <c r="H9091" s="25">
        <f>INDEX('Annexe 1 – Données des équipes'!$B$12:$R$114, MATCH(C9091, 'Annexe 1 – Données des équipes'!$B$12:$B$114,0),4)</f>
        <v>90</v>
      </c>
      <c r="I9091" s="25">
        <f>INDEX('Annexe 1 – Données des équipes'!$B$12:$R$114, MATCH(D9091, 'Annexe 1 – Données des équipes'!$B$12:$B$114,0),4)</f>
        <v>70</v>
      </c>
      <c r="J9091" s="25">
        <f t="shared" si="142"/>
        <v>1</v>
      </c>
    </row>
    <row r="9092" spans="2:10">
      <c r="B9092" s="3">
        <v>42561</v>
      </c>
      <c r="C9092" s="10" t="s">
        <v>27750</v>
      </c>
      <c r="D9092" s="10" t="s">
        <v>27751</v>
      </c>
      <c r="E9092" s="25">
        <v>1</v>
      </c>
      <c r="F9092" s="25">
        <v>0</v>
      </c>
      <c r="G9092" s="10" t="s">
        <v>27752</v>
      </c>
      <c r="H9092" s="25">
        <f>INDEX('Annexe 1 – Données des équipes'!$B$12:$R$114, MATCH(C9092, 'Annexe 1 – Données des équipes'!$B$12:$B$114,0),4)</f>
        <v>90</v>
      </c>
      <c r="I9092" s="25">
        <f>INDEX('Annexe 1 – Données des équipes'!$B$12:$R$114, MATCH(D9092, 'Annexe 1 – Données des équipes'!$B$12:$B$114,0),4)</f>
        <v>90</v>
      </c>
      <c r="J9092" s="25">
        <f t="shared" si="142"/>
        <v>1</v>
      </c>
    </row>
    <row r="9093" spans="2:10">
      <c r="B9093" s="3">
        <v>42575</v>
      </c>
      <c r="C9093" s="10" t="s">
        <v>27753</v>
      </c>
      <c r="D9093" s="10" t="s">
        <v>27754</v>
      </c>
      <c r="E9093" s="25">
        <v>2</v>
      </c>
      <c r="F9093" s="25">
        <v>1</v>
      </c>
      <c r="G9093" s="10" t="s">
        <v>27755</v>
      </c>
      <c r="H9093" s="25">
        <f>INDEX('Annexe 1 – Données des équipes'!$B$12:$R$114, MATCH(C9093, 'Annexe 1 – Données des équipes'!$B$12:$B$114,0),4)</f>
        <v>30</v>
      </c>
      <c r="I9093" s="25">
        <f>INDEX('Annexe 1 – Données des équipes'!$B$12:$R$114, MATCH(D9093, 'Annexe 1 – Données des équipes'!$B$12:$B$114,0),4)</f>
        <v>30</v>
      </c>
      <c r="J9093" s="25">
        <f t="shared" si="142"/>
        <v>1</v>
      </c>
    </row>
    <row r="9094" spans="2:10">
      <c r="B9094" s="3">
        <v>42590</v>
      </c>
      <c r="C9094" s="10" t="s">
        <v>27756</v>
      </c>
      <c r="D9094" s="10" t="s">
        <v>27757</v>
      </c>
      <c r="E9094" s="25">
        <v>2</v>
      </c>
      <c r="F9094" s="25">
        <v>1</v>
      </c>
      <c r="G9094" s="10" t="s">
        <v>27758</v>
      </c>
      <c r="H9094" s="25">
        <f>INDEX('Annexe 1 – Données des équipes'!$B$12:$R$114, MATCH(C9094, 'Annexe 1 – Données des équipes'!$B$12:$B$114,0),4)</f>
        <v>0</v>
      </c>
      <c r="I9094" s="25">
        <f>INDEX('Annexe 1 – Données des équipes'!$B$12:$R$114, MATCH(D9094, 'Annexe 1 – Données des équipes'!$B$12:$B$114,0),4)</f>
        <v>30</v>
      </c>
      <c r="J9094" s="25">
        <f t="shared" si="142"/>
        <v>1</v>
      </c>
    </row>
    <row r="9095" spans="2:10">
      <c r="B9095" s="3">
        <v>42600</v>
      </c>
      <c r="C9095" s="10" t="s">
        <v>27759</v>
      </c>
      <c r="D9095" s="10" t="s">
        <v>27760</v>
      </c>
      <c r="E9095" s="25">
        <v>2</v>
      </c>
      <c r="F9095" s="25">
        <v>3</v>
      </c>
      <c r="G9095" s="10" t="s">
        <v>27761</v>
      </c>
      <c r="H9095" s="25">
        <f>INDEX('Annexe 1 – Données des équipes'!$B$12:$R$114, MATCH(C9095, 'Annexe 1 – Données des équipes'!$B$12:$B$114,0),4)</f>
        <v>10</v>
      </c>
      <c r="I9095" s="25">
        <f>INDEX('Annexe 1 – Données des équipes'!$B$12:$R$114, MATCH(D9095, 'Annexe 1 – Données des équipes'!$B$12:$B$114,0),4)</f>
        <v>0</v>
      </c>
      <c r="J9095" s="25">
        <f t="shared" si="142"/>
        <v>1</v>
      </c>
    </row>
    <row r="9096" spans="2:10">
      <c r="B9096" s="3">
        <v>42606</v>
      </c>
      <c r="C9096" s="10" t="s">
        <v>27762</v>
      </c>
      <c r="D9096" s="10" t="s">
        <v>27763</v>
      </c>
      <c r="E9096" s="25">
        <v>1</v>
      </c>
      <c r="F9096" s="25">
        <v>0</v>
      </c>
      <c r="G9096" s="10" t="s">
        <v>27764</v>
      </c>
      <c r="H9096" s="25">
        <f>INDEX('Annexe 1 – Données des équipes'!$B$12:$R$114, MATCH(C9096, 'Annexe 1 – Données des équipes'!$B$12:$B$114,0),4)</f>
        <v>30</v>
      </c>
      <c r="I9096" s="25">
        <f>INDEX('Annexe 1 – Données des équipes'!$B$12:$R$114, MATCH(D9096, 'Annexe 1 – Données des équipes'!$B$12:$B$114,0),4)</f>
        <v>40</v>
      </c>
      <c r="J9096" s="25">
        <f t="shared" si="142"/>
        <v>1</v>
      </c>
    </row>
    <row r="9097" spans="2:10">
      <c r="B9097" s="3">
        <v>42613</v>
      </c>
      <c r="C9097" s="10" t="s">
        <v>27765</v>
      </c>
      <c r="D9097" s="10" t="s">
        <v>27766</v>
      </c>
      <c r="E9097" s="25">
        <v>0</v>
      </c>
      <c r="F9097" s="25">
        <v>1</v>
      </c>
      <c r="G9097" s="10" t="s">
        <v>27767</v>
      </c>
      <c r="H9097" s="25">
        <f>INDEX('Annexe 1 – Données des équipes'!$B$12:$R$114, MATCH(C9097, 'Annexe 1 – Données des équipes'!$B$12:$B$114,0),4)</f>
        <v>30</v>
      </c>
      <c r="I9097" s="25">
        <f>INDEX('Annexe 1 – Données des équipes'!$B$12:$R$114, MATCH(D9097, 'Annexe 1 – Données des équipes'!$B$12:$B$114,0),4)</f>
        <v>10</v>
      </c>
      <c r="J9097" s="25">
        <f t="shared" si="142"/>
        <v>1</v>
      </c>
    </row>
    <row r="9098" spans="2:10">
      <c r="B9098" s="3">
        <v>42614</v>
      </c>
      <c r="C9098" s="10" t="s">
        <v>27768</v>
      </c>
      <c r="D9098" s="10" t="s">
        <v>27769</v>
      </c>
      <c r="E9098" s="25">
        <v>1</v>
      </c>
      <c r="F9098" s="25">
        <v>2</v>
      </c>
      <c r="G9098" s="10" t="s">
        <v>27770</v>
      </c>
      <c r="H9098" s="25">
        <f>INDEX('Annexe 1 – Données des équipes'!$B$12:$R$114, MATCH(C9098, 'Annexe 1 – Données des équipes'!$B$12:$B$114,0),4)</f>
        <v>50</v>
      </c>
      <c r="I9098" s="25">
        <f>INDEX('Annexe 1 – Données des équipes'!$B$12:$R$114, MATCH(D9098, 'Annexe 1 – Données des équipes'!$B$12:$B$114,0),4)</f>
        <v>20</v>
      </c>
      <c r="J9098" s="25">
        <f t="shared" si="142"/>
        <v>1</v>
      </c>
    </row>
    <row r="9099" spans="2:10">
      <c r="B9099" s="3">
        <v>42614</v>
      </c>
      <c r="C9099" s="10" t="s">
        <v>27771</v>
      </c>
      <c r="D9099" s="10" t="s">
        <v>27772</v>
      </c>
      <c r="E9099" s="25">
        <v>3</v>
      </c>
      <c r="F9099" s="25">
        <v>2</v>
      </c>
      <c r="G9099" s="10" t="s">
        <v>27773</v>
      </c>
      <c r="H9099" s="25">
        <f>INDEX('Annexe 1 – Données des équipes'!$B$12:$R$114, MATCH(C9099, 'Annexe 1 – Données des équipes'!$B$12:$B$114,0),4)</f>
        <v>70</v>
      </c>
      <c r="I9099" s="25">
        <f>INDEX('Annexe 1 – Données des équipes'!$B$12:$R$114, MATCH(D9099, 'Annexe 1 – Données des équipes'!$B$12:$B$114,0),4)</f>
        <v>30</v>
      </c>
      <c r="J9099" s="25">
        <f t="shared" si="142"/>
        <v>1</v>
      </c>
    </row>
    <row r="9100" spans="2:10">
      <c r="B9100" s="3">
        <v>42614</v>
      </c>
      <c r="C9100" s="10" t="s">
        <v>27774</v>
      </c>
      <c r="D9100" s="10" t="s">
        <v>27775</v>
      </c>
      <c r="E9100" s="25">
        <v>1</v>
      </c>
      <c r="F9100" s="25">
        <v>2</v>
      </c>
      <c r="G9100" s="10" t="s">
        <v>27776</v>
      </c>
      <c r="H9100" s="25">
        <f>INDEX('Annexe 1 – Données des équipes'!$B$12:$R$114, MATCH(C9100, 'Annexe 1 – Données des équipes'!$B$12:$B$114,0),4)</f>
        <v>80</v>
      </c>
      <c r="I9100" s="25">
        <f>INDEX('Annexe 1 – Données des équipes'!$B$12:$R$114, MATCH(D9100, 'Annexe 1 – Données des équipes'!$B$12:$B$114,0),4)</f>
        <v>50</v>
      </c>
      <c r="J9100" s="25">
        <f t="shared" si="142"/>
        <v>1</v>
      </c>
    </row>
    <row r="9101" spans="2:10">
      <c r="B9101" s="3">
        <v>42614</v>
      </c>
      <c r="C9101" s="10" t="s">
        <v>27777</v>
      </c>
      <c r="D9101" s="10" t="s">
        <v>27778</v>
      </c>
      <c r="E9101" s="25">
        <v>1</v>
      </c>
      <c r="F9101" s="25">
        <v>0</v>
      </c>
      <c r="G9101" s="10" t="s">
        <v>27779</v>
      </c>
      <c r="H9101" s="25">
        <f>INDEX('Annexe 1 – Données des équipes'!$B$12:$R$114, MATCH(C9101, 'Annexe 1 – Données des équipes'!$B$12:$B$114,0),4)</f>
        <v>30</v>
      </c>
      <c r="I9101" s="25">
        <f>INDEX('Annexe 1 – Données des équipes'!$B$12:$R$114, MATCH(D9101, 'Annexe 1 – Données des équipes'!$B$12:$B$114,0),4)</f>
        <v>30</v>
      </c>
      <c r="J9101" s="25">
        <f t="shared" si="142"/>
        <v>1</v>
      </c>
    </row>
    <row r="9102" spans="2:10">
      <c r="B9102" s="3">
        <v>42615</v>
      </c>
      <c r="C9102" s="10" t="s">
        <v>27780</v>
      </c>
      <c r="D9102" s="10" t="s">
        <v>27781</v>
      </c>
      <c r="E9102" s="25">
        <v>0</v>
      </c>
      <c r="F9102" s="25">
        <v>1</v>
      </c>
      <c r="G9102" s="10" t="s">
        <v>27782</v>
      </c>
      <c r="H9102" s="25">
        <f>INDEX('Annexe 1 – Données des équipes'!$B$12:$R$114, MATCH(C9102, 'Annexe 1 – Données des équipes'!$B$12:$B$114,0),4)</f>
        <v>10</v>
      </c>
      <c r="I9102" s="25">
        <f>INDEX('Annexe 1 – Données des équipes'!$B$12:$R$114, MATCH(D9102, 'Annexe 1 – Données des équipes'!$B$12:$B$114,0),4)</f>
        <v>60</v>
      </c>
      <c r="J9102" s="25">
        <f t="shared" si="142"/>
        <v>1</v>
      </c>
    </row>
    <row r="9103" spans="2:10">
      <c r="B9103" s="3">
        <v>42615</v>
      </c>
      <c r="C9103" s="10" t="s">
        <v>27783</v>
      </c>
      <c r="D9103" s="10" t="s">
        <v>27784</v>
      </c>
      <c r="E9103" s="25">
        <v>2</v>
      </c>
      <c r="F9103" s="25">
        <v>1</v>
      </c>
      <c r="G9103" s="10" t="s">
        <v>27785</v>
      </c>
      <c r="H9103" s="25">
        <f>INDEX('Annexe 1 – Données des équipes'!$B$12:$R$114, MATCH(C9103, 'Annexe 1 – Données des équipes'!$B$12:$B$114,0),4)</f>
        <v>40</v>
      </c>
      <c r="I9103" s="25">
        <f>INDEX('Annexe 1 – Données des équipes'!$B$12:$R$114, MATCH(D9103, 'Annexe 1 – Données des équipes'!$B$12:$B$114,0),4)</f>
        <v>20</v>
      </c>
      <c r="J9103" s="25">
        <f t="shared" si="142"/>
        <v>1</v>
      </c>
    </row>
    <row r="9104" spans="2:10">
      <c r="B9104" s="3">
        <v>41160</v>
      </c>
      <c r="C9104" s="10" t="s">
        <v>27786</v>
      </c>
      <c r="D9104" s="10" t="s">
        <v>27787</v>
      </c>
      <c r="E9104" s="25">
        <v>2</v>
      </c>
      <c r="F9104" s="25">
        <v>0</v>
      </c>
      <c r="G9104" s="10" t="s">
        <v>27788</v>
      </c>
      <c r="H9104" s="25">
        <f>INDEX('Annexe 1 – Données des équipes'!$B$12:$R$114, MATCH(C9104, 'Annexe 1 – Données des équipes'!$B$12:$B$114,0),4)</f>
        <v>0</v>
      </c>
      <c r="I9104" s="25">
        <f>INDEX('Annexe 1 – Données des équipes'!$B$12:$R$114, MATCH(D9104, 'Annexe 1 – Données des équipes'!$B$12:$B$114,0),4)</f>
        <v>40</v>
      </c>
      <c r="J9104" s="25">
        <f t="shared" si="142"/>
        <v>2</v>
      </c>
    </row>
    <row r="9105" spans="2:10">
      <c r="B9105" s="3">
        <v>42617</v>
      </c>
      <c r="C9105" s="10" t="s">
        <v>27789</v>
      </c>
      <c r="D9105" s="10" t="s">
        <v>27790</v>
      </c>
      <c r="E9105" s="25">
        <v>1</v>
      </c>
      <c r="F9105" s="25">
        <v>0</v>
      </c>
      <c r="G9105" s="10" t="s">
        <v>27791</v>
      </c>
      <c r="H9105" s="25">
        <f>INDEX('Annexe 1 – Données des équipes'!$B$12:$R$114, MATCH(C9105, 'Annexe 1 – Données des équipes'!$B$12:$B$114,0),4)</f>
        <v>80</v>
      </c>
      <c r="I9105" s="25">
        <f>INDEX('Annexe 1 – Données des équipes'!$B$12:$R$114, MATCH(D9105, 'Annexe 1 – Données des équipes'!$B$12:$B$114,0),4)</f>
        <v>10</v>
      </c>
      <c r="J9105" s="25">
        <f t="shared" si="142"/>
        <v>1</v>
      </c>
    </row>
    <row r="9106" spans="2:10">
      <c r="B9106" s="3">
        <v>42617</v>
      </c>
      <c r="C9106" s="10" t="s">
        <v>27792</v>
      </c>
      <c r="D9106" s="10" t="s">
        <v>27793</v>
      </c>
      <c r="E9106" s="25">
        <v>0</v>
      </c>
      <c r="F9106" s="25">
        <v>1</v>
      </c>
      <c r="G9106" s="10" t="s">
        <v>27794</v>
      </c>
      <c r="H9106" s="25">
        <f>INDEX('Annexe 1 – Données des équipes'!$B$12:$R$114, MATCH(C9106, 'Annexe 1 – Données des équipes'!$B$12:$B$114,0),4)</f>
        <v>70</v>
      </c>
      <c r="I9106" s="25">
        <f>INDEX('Annexe 1 – Données des équipes'!$B$12:$R$114, MATCH(D9106, 'Annexe 1 – Données des équipes'!$B$12:$B$114,0),4)</f>
        <v>90</v>
      </c>
      <c r="J9106" s="25">
        <f t="shared" ref="J9106:J9169" si="143">ABS(F9106-E9106)</f>
        <v>1</v>
      </c>
    </row>
    <row r="9107" spans="2:10">
      <c r="B9107" s="3">
        <v>42618</v>
      </c>
      <c r="C9107" s="10" t="s">
        <v>27795</v>
      </c>
      <c r="D9107" s="10" t="s">
        <v>27796</v>
      </c>
      <c r="E9107" s="25">
        <v>1</v>
      </c>
      <c r="F9107" s="25">
        <v>2</v>
      </c>
      <c r="G9107" s="10" t="s">
        <v>27797</v>
      </c>
      <c r="H9107" s="25">
        <f>INDEX('Annexe 1 – Données des équipes'!$B$12:$R$114, MATCH(C9107, 'Annexe 1 – Données des équipes'!$B$12:$B$114,0),4)</f>
        <v>10</v>
      </c>
      <c r="I9107" s="25">
        <f>INDEX('Annexe 1 – Données des équipes'!$B$12:$R$114, MATCH(D9107, 'Annexe 1 – Données des équipes'!$B$12:$B$114,0),4)</f>
        <v>60</v>
      </c>
      <c r="J9107" s="25">
        <f t="shared" si="143"/>
        <v>1</v>
      </c>
    </row>
    <row r="9108" spans="2:10">
      <c r="B9108" s="3">
        <v>42619</v>
      </c>
      <c r="C9108" s="10" t="s">
        <v>27798</v>
      </c>
      <c r="D9108" s="10" t="s">
        <v>27799</v>
      </c>
      <c r="E9108" s="25">
        <v>2</v>
      </c>
      <c r="F9108" s="25">
        <v>1</v>
      </c>
      <c r="G9108" s="10" t="s">
        <v>27800</v>
      </c>
      <c r="H9108" s="25">
        <f>INDEX('Annexe 1 – Données des équipes'!$B$12:$R$114, MATCH(C9108, 'Annexe 1 – Données des équipes'!$B$12:$B$114,0),4)</f>
        <v>90</v>
      </c>
      <c r="I9108" s="25">
        <f>INDEX('Annexe 1 – Données des équipes'!$B$12:$R$114, MATCH(D9108, 'Annexe 1 – Données des équipes'!$B$12:$B$114,0),4)</f>
        <v>90</v>
      </c>
      <c r="J9108" s="25">
        <f t="shared" si="143"/>
        <v>1</v>
      </c>
    </row>
    <row r="9109" spans="2:10">
      <c r="B9109" s="3">
        <v>42619</v>
      </c>
      <c r="C9109" s="10" t="s">
        <v>27801</v>
      </c>
      <c r="D9109" s="10" t="s">
        <v>27802</v>
      </c>
      <c r="E9109" s="25">
        <v>1</v>
      </c>
      <c r="F9109" s="25">
        <v>2</v>
      </c>
      <c r="G9109" s="10" t="s">
        <v>27803</v>
      </c>
      <c r="H9109" s="25">
        <f>INDEX('Annexe 1 – Données des équipes'!$B$12:$R$114, MATCH(C9109, 'Annexe 1 – Données des équipes'!$B$12:$B$114,0),4)</f>
        <v>30</v>
      </c>
      <c r="I9109" s="25">
        <f>INDEX('Annexe 1 – Données des équipes'!$B$12:$R$114, MATCH(D9109, 'Annexe 1 – Données des équipes'!$B$12:$B$114,0),4)</f>
        <v>30</v>
      </c>
      <c r="J9109" s="25">
        <f t="shared" si="143"/>
        <v>1</v>
      </c>
    </row>
    <row r="9110" spans="2:10">
      <c r="B9110" s="3">
        <v>42619</v>
      </c>
      <c r="C9110" s="10" t="s">
        <v>27804</v>
      </c>
      <c r="D9110" s="10" t="s">
        <v>27805</v>
      </c>
      <c r="E9110" s="25">
        <v>2</v>
      </c>
      <c r="F9110" s="25">
        <v>1</v>
      </c>
      <c r="G9110" s="10" t="s">
        <v>27806</v>
      </c>
      <c r="H9110" s="25">
        <f>INDEX('Annexe 1 – Données des équipes'!$B$12:$R$114, MATCH(C9110, 'Annexe 1 – Données des équipes'!$B$12:$B$114,0),4)</f>
        <v>80</v>
      </c>
      <c r="I9110" s="25">
        <f>INDEX('Annexe 1 – Données des équipes'!$B$12:$R$114, MATCH(D9110, 'Annexe 1 – Données des équipes'!$B$12:$B$114,0),4)</f>
        <v>70</v>
      </c>
      <c r="J9110" s="25">
        <f t="shared" si="143"/>
        <v>1</v>
      </c>
    </row>
    <row r="9111" spans="2:10">
      <c r="B9111" s="3">
        <v>42619</v>
      </c>
      <c r="C9111" s="10" t="s">
        <v>27807</v>
      </c>
      <c r="D9111" s="10" t="s">
        <v>27808</v>
      </c>
      <c r="E9111" s="25">
        <v>0</v>
      </c>
      <c r="F9111" s="25">
        <v>1</v>
      </c>
      <c r="G9111" s="10" t="s">
        <v>27809</v>
      </c>
      <c r="H9111" s="25">
        <f>INDEX('Annexe 1 – Données des équipes'!$B$12:$R$114, MATCH(C9111, 'Annexe 1 – Données des équipes'!$B$12:$B$114,0),4)</f>
        <v>0</v>
      </c>
      <c r="I9111" s="25">
        <f>INDEX('Annexe 1 – Données des équipes'!$B$12:$R$114, MATCH(D9111, 'Annexe 1 – Données des équipes'!$B$12:$B$114,0),4)</f>
        <v>30</v>
      </c>
      <c r="J9111" s="25">
        <f t="shared" si="143"/>
        <v>1</v>
      </c>
    </row>
    <row r="9112" spans="2:10">
      <c r="B9112" s="3">
        <v>42619</v>
      </c>
      <c r="C9112" s="10" t="s">
        <v>27810</v>
      </c>
      <c r="D9112" s="10" t="s">
        <v>27811</v>
      </c>
      <c r="E9112" s="25">
        <v>1</v>
      </c>
      <c r="F9112" s="25">
        <v>0</v>
      </c>
      <c r="G9112" s="10" t="s">
        <v>27812</v>
      </c>
      <c r="H9112" s="25">
        <f>INDEX('Annexe 1 – Données des équipes'!$B$12:$R$114, MATCH(C9112, 'Annexe 1 – Données des équipes'!$B$12:$B$114,0),4)</f>
        <v>50</v>
      </c>
      <c r="I9112" s="25">
        <f>INDEX('Annexe 1 – Données des équipes'!$B$12:$R$114, MATCH(D9112, 'Annexe 1 – Données des équipes'!$B$12:$B$114,0),4)</f>
        <v>40</v>
      </c>
      <c r="J9112" s="25">
        <f t="shared" si="143"/>
        <v>1</v>
      </c>
    </row>
    <row r="9113" spans="2:10">
      <c r="B9113" s="3">
        <v>42619</v>
      </c>
      <c r="C9113" s="10" t="s">
        <v>27813</v>
      </c>
      <c r="D9113" s="10" t="s">
        <v>27814</v>
      </c>
      <c r="E9113" s="25">
        <v>1</v>
      </c>
      <c r="F9113" s="25">
        <v>0</v>
      </c>
      <c r="G9113" s="10" t="s">
        <v>27815</v>
      </c>
      <c r="H9113" s="25">
        <f>INDEX('Annexe 1 – Données des équipes'!$B$12:$R$114, MATCH(C9113, 'Annexe 1 – Données des équipes'!$B$12:$B$114,0),4)</f>
        <v>20</v>
      </c>
      <c r="I9113" s="25">
        <f>INDEX('Annexe 1 – Données des équipes'!$B$12:$R$114, MATCH(D9113, 'Annexe 1 – Données des équipes'!$B$12:$B$114,0),4)</f>
        <v>50</v>
      </c>
      <c r="J9113" s="25">
        <f t="shared" si="143"/>
        <v>1</v>
      </c>
    </row>
    <row r="9114" spans="2:10">
      <c r="B9114" s="3">
        <v>42619</v>
      </c>
      <c r="C9114" s="10" t="s">
        <v>27816</v>
      </c>
      <c r="D9114" s="10" t="s">
        <v>27817</v>
      </c>
      <c r="E9114" s="25">
        <v>0</v>
      </c>
      <c r="F9114" s="25">
        <v>1</v>
      </c>
      <c r="G9114" s="10" t="s">
        <v>27818</v>
      </c>
      <c r="H9114" s="25">
        <f>INDEX('Annexe 1 – Données des équipes'!$B$12:$R$114, MATCH(C9114, 'Annexe 1 – Données des équipes'!$B$12:$B$114,0),4)</f>
        <v>20</v>
      </c>
      <c r="I9114" s="25">
        <f>INDEX('Annexe 1 – Données des équipes'!$B$12:$R$114, MATCH(D9114, 'Annexe 1 – Données des équipes'!$B$12:$B$114,0),4)</f>
        <v>60</v>
      </c>
      <c r="J9114" s="25">
        <f t="shared" si="143"/>
        <v>1</v>
      </c>
    </row>
    <row r="9115" spans="2:10">
      <c r="B9115" s="3">
        <v>42649</v>
      </c>
      <c r="C9115" s="10" t="s">
        <v>27819</v>
      </c>
      <c r="D9115" s="10" t="s">
        <v>27820</v>
      </c>
      <c r="E9115" s="25">
        <v>0</v>
      </c>
      <c r="F9115" s="25">
        <v>1</v>
      </c>
      <c r="G9115" s="10" t="s">
        <v>27821</v>
      </c>
      <c r="H9115" s="25">
        <f>INDEX('Annexe 1 – Données des équipes'!$B$12:$R$114, MATCH(C9115, 'Annexe 1 – Données des équipes'!$B$12:$B$114,0),4)</f>
        <v>30</v>
      </c>
      <c r="I9115" s="25">
        <f>INDEX('Annexe 1 – Données des équipes'!$B$12:$R$114, MATCH(D9115, 'Annexe 1 – Données des équipes'!$B$12:$B$114,0),4)</f>
        <v>30</v>
      </c>
      <c r="J9115" s="25">
        <f t="shared" si="143"/>
        <v>1</v>
      </c>
    </row>
    <row r="9116" spans="2:10">
      <c r="B9116" s="3">
        <v>42649</v>
      </c>
      <c r="C9116" s="10" t="s">
        <v>27822</v>
      </c>
      <c r="D9116" s="10" t="s">
        <v>27823</v>
      </c>
      <c r="E9116" s="25">
        <v>3</v>
      </c>
      <c r="F9116" s="25">
        <v>2</v>
      </c>
      <c r="G9116" s="10" t="s">
        <v>27824</v>
      </c>
      <c r="H9116" s="25">
        <f>INDEX('Annexe 1 – Données des équipes'!$B$12:$R$114, MATCH(C9116, 'Annexe 1 – Données des équipes'!$B$12:$B$114,0),4)</f>
        <v>70</v>
      </c>
      <c r="I9116" s="25">
        <f>INDEX('Annexe 1 – Données des équipes'!$B$12:$R$114, MATCH(D9116, 'Annexe 1 – Données des équipes'!$B$12:$B$114,0),4)</f>
        <v>30</v>
      </c>
      <c r="J9116" s="25">
        <f t="shared" si="143"/>
        <v>1</v>
      </c>
    </row>
    <row r="9117" spans="2:10">
      <c r="B9117" s="3">
        <v>42649</v>
      </c>
      <c r="C9117" s="10" t="s">
        <v>27825</v>
      </c>
      <c r="D9117" s="10" t="s">
        <v>27826</v>
      </c>
      <c r="E9117" s="25">
        <v>1</v>
      </c>
      <c r="F9117" s="25">
        <v>0</v>
      </c>
      <c r="G9117" s="10" t="s">
        <v>27827</v>
      </c>
      <c r="H9117" s="25">
        <f>INDEX('Annexe 1 – Données des équipes'!$B$12:$R$114, MATCH(C9117, 'Annexe 1 – Données des équipes'!$B$12:$B$114,0),4)</f>
        <v>60</v>
      </c>
      <c r="I9117" s="25">
        <f>INDEX('Annexe 1 – Données des équipes'!$B$12:$R$114, MATCH(D9117, 'Annexe 1 – Données des équipes'!$B$12:$B$114,0),4)</f>
        <v>10</v>
      </c>
      <c r="J9117" s="25">
        <f t="shared" si="143"/>
        <v>1</v>
      </c>
    </row>
    <row r="9118" spans="2:10">
      <c r="B9118" s="3">
        <v>42649</v>
      </c>
      <c r="C9118" s="10" t="s">
        <v>27828</v>
      </c>
      <c r="D9118" s="10" t="s">
        <v>27829</v>
      </c>
      <c r="E9118" s="25">
        <v>2</v>
      </c>
      <c r="F9118" s="25">
        <v>1</v>
      </c>
      <c r="G9118" s="10" t="s">
        <v>27830</v>
      </c>
      <c r="H9118" s="25">
        <f>INDEX('Annexe 1 – Données des équipes'!$B$12:$R$114, MATCH(C9118, 'Annexe 1 – Données des équipes'!$B$12:$B$114,0),4)</f>
        <v>50</v>
      </c>
      <c r="I9118" s="25">
        <f>INDEX('Annexe 1 – Données des équipes'!$B$12:$R$114, MATCH(D9118, 'Annexe 1 – Données des équipes'!$B$12:$B$114,0),4)</f>
        <v>30</v>
      </c>
      <c r="J9118" s="25">
        <f t="shared" si="143"/>
        <v>1</v>
      </c>
    </row>
    <row r="9119" spans="2:10">
      <c r="B9119" s="3">
        <v>42649</v>
      </c>
      <c r="C9119" s="10" t="s">
        <v>27831</v>
      </c>
      <c r="D9119" s="10" t="s">
        <v>27832</v>
      </c>
      <c r="E9119" s="25">
        <v>3</v>
      </c>
      <c r="F9119" s="25">
        <v>2</v>
      </c>
      <c r="G9119" s="10" t="s">
        <v>27833</v>
      </c>
      <c r="H9119" s="25">
        <f>INDEX('Annexe 1 – Données des équipes'!$B$12:$R$114, MATCH(C9119, 'Annexe 1 – Données des équipes'!$B$12:$B$114,0),4)</f>
        <v>70</v>
      </c>
      <c r="I9119" s="25">
        <f>INDEX('Annexe 1 – Données des équipes'!$B$12:$R$114, MATCH(D9119, 'Annexe 1 – Données des équipes'!$B$12:$B$114,0),4)</f>
        <v>0</v>
      </c>
      <c r="J9119" s="25">
        <f t="shared" si="143"/>
        <v>1</v>
      </c>
    </row>
    <row r="9120" spans="2:10">
      <c r="B9120" s="3">
        <v>42649</v>
      </c>
      <c r="C9120" s="10" t="s">
        <v>27834</v>
      </c>
      <c r="D9120" s="10" t="s">
        <v>27835</v>
      </c>
      <c r="E9120" s="25">
        <v>1</v>
      </c>
      <c r="F9120" s="25">
        <v>2</v>
      </c>
      <c r="G9120" s="10" t="s">
        <v>27836</v>
      </c>
      <c r="H9120" s="25">
        <f>INDEX('Annexe 1 – Données des équipes'!$B$12:$R$114, MATCH(C9120, 'Annexe 1 – Données des équipes'!$B$12:$B$114,0),4)</f>
        <v>20</v>
      </c>
      <c r="I9120" s="25">
        <f>INDEX('Annexe 1 – Données des équipes'!$B$12:$R$114, MATCH(D9120, 'Annexe 1 – Données des équipes'!$B$12:$B$114,0),4)</f>
        <v>20</v>
      </c>
      <c r="J9120" s="25">
        <f t="shared" si="143"/>
        <v>1</v>
      </c>
    </row>
    <row r="9121" spans="2:10">
      <c r="B9121" s="3">
        <v>42649</v>
      </c>
      <c r="C9121" s="10" t="s">
        <v>27837</v>
      </c>
      <c r="D9121" s="10" t="s">
        <v>27838</v>
      </c>
      <c r="E9121" s="25">
        <v>0</v>
      </c>
      <c r="F9121" s="25">
        <v>1</v>
      </c>
      <c r="G9121" s="10" t="s">
        <v>27839</v>
      </c>
      <c r="H9121" s="25">
        <f>INDEX('Annexe 1 – Données des équipes'!$B$12:$R$114, MATCH(C9121, 'Annexe 1 – Données des équipes'!$B$12:$B$114,0),4)</f>
        <v>30</v>
      </c>
      <c r="I9121" s="25">
        <f>INDEX('Annexe 1 – Données des équipes'!$B$12:$R$114, MATCH(D9121, 'Annexe 1 – Données des équipes'!$B$12:$B$114,0),4)</f>
        <v>70</v>
      </c>
      <c r="J9121" s="25">
        <f t="shared" si="143"/>
        <v>1</v>
      </c>
    </row>
    <row r="9122" spans="2:10">
      <c r="B9122" s="3">
        <v>42650</v>
      </c>
      <c r="C9122" s="10" t="s">
        <v>27840</v>
      </c>
      <c r="D9122" s="10" t="s">
        <v>27841</v>
      </c>
      <c r="E9122" s="25">
        <v>2</v>
      </c>
      <c r="F9122" s="25">
        <v>3</v>
      </c>
      <c r="G9122" s="10" t="s">
        <v>27842</v>
      </c>
      <c r="H9122" s="25">
        <f>INDEX('Annexe 1 – Données des équipes'!$B$12:$R$114, MATCH(C9122, 'Annexe 1 – Données des équipes'!$B$12:$B$114,0),4)</f>
        <v>40</v>
      </c>
      <c r="I9122" s="25">
        <f>INDEX('Annexe 1 – Données des équipes'!$B$12:$R$114, MATCH(D9122, 'Annexe 1 – Données des équipes'!$B$12:$B$114,0),4)</f>
        <v>80</v>
      </c>
      <c r="J9122" s="25">
        <f t="shared" si="143"/>
        <v>1</v>
      </c>
    </row>
    <row r="9123" spans="2:10">
      <c r="B9123" s="3">
        <v>42651</v>
      </c>
      <c r="C9123" s="10" t="s">
        <v>27843</v>
      </c>
      <c r="D9123" s="10" t="s">
        <v>27844</v>
      </c>
      <c r="E9123" s="25">
        <v>2</v>
      </c>
      <c r="F9123" s="25">
        <v>1</v>
      </c>
      <c r="G9123" s="10" t="s">
        <v>27845</v>
      </c>
      <c r="H9123" s="25">
        <f>INDEX('Annexe 1 – Données des équipes'!$B$12:$R$114, MATCH(C9123, 'Annexe 1 – Données des équipes'!$B$12:$B$114,0),4)</f>
        <v>80</v>
      </c>
      <c r="I9123" s="25">
        <f>INDEX('Annexe 1 – Données des équipes'!$B$12:$R$114, MATCH(D9123, 'Annexe 1 – Données des équipes'!$B$12:$B$114,0),4)</f>
        <v>20</v>
      </c>
      <c r="J9123" s="25">
        <f t="shared" si="143"/>
        <v>1</v>
      </c>
    </row>
    <row r="9124" spans="2:10">
      <c r="B9124" s="3">
        <v>42651</v>
      </c>
      <c r="C9124" s="10" t="s">
        <v>27846</v>
      </c>
      <c r="D9124" s="10" t="s">
        <v>27847</v>
      </c>
      <c r="E9124" s="25">
        <v>3</v>
      </c>
      <c r="F9124" s="25">
        <v>2</v>
      </c>
      <c r="G9124" s="10" t="s">
        <v>27848</v>
      </c>
      <c r="H9124" s="25">
        <f>INDEX('Annexe 1 – Données des équipes'!$B$12:$R$114, MATCH(C9124, 'Annexe 1 – Données des équipes'!$B$12:$B$114,0),4)</f>
        <v>80</v>
      </c>
      <c r="I9124" s="25">
        <f>INDEX('Annexe 1 – Données des équipes'!$B$12:$R$114, MATCH(D9124, 'Annexe 1 – Données des équipes'!$B$12:$B$114,0),4)</f>
        <v>80</v>
      </c>
      <c r="J9124" s="25">
        <f t="shared" si="143"/>
        <v>1</v>
      </c>
    </row>
    <row r="9125" spans="2:10">
      <c r="B9125" s="3">
        <v>42651</v>
      </c>
      <c r="C9125" s="10" t="s">
        <v>27849</v>
      </c>
      <c r="D9125" s="10" t="s">
        <v>27850</v>
      </c>
      <c r="E9125" s="25">
        <v>1</v>
      </c>
      <c r="F9125" s="25">
        <v>0</v>
      </c>
      <c r="G9125" s="10" t="s">
        <v>27851</v>
      </c>
      <c r="H9125" s="25">
        <f>INDEX('Annexe 1 – Données des équipes'!$B$12:$R$114, MATCH(C9125, 'Annexe 1 – Données des équipes'!$B$12:$B$114,0),4)</f>
        <v>40</v>
      </c>
      <c r="I9125" s="25">
        <f>INDEX('Annexe 1 – Données des équipes'!$B$12:$R$114, MATCH(D9125, 'Annexe 1 – Données des équipes'!$B$12:$B$114,0),4)</f>
        <v>70</v>
      </c>
      <c r="J9125" s="25">
        <f t="shared" si="143"/>
        <v>1</v>
      </c>
    </row>
    <row r="9126" spans="2:10">
      <c r="B9126" s="3">
        <v>42652</v>
      </c>
      <c r="C9126" s="10" t="s">
        <v>27852</v>
      </c>
      <c r="D9126" s="10" t="s">
        <v>27853</v>
      </c>
      <c r="E9126" s="25">
        <v>0</v>
      </c>
      <c r="F9126" s="25">
        <v>1</v>
      </c>
      <c r="G9126" s="10" t="s">
        <v>27854</v>
      </c>
      <c r="H9126" s="25">
        <f>INDEX('Annexe 1 – Données des équipes'!$B$12:$R$114, MATCH(C9126, 'Annexe 1 – Données des équipes'!$B$12:$B$114,0),4)</f>
        <v>30</v>
      </c>
      <c r="I9126" s="25">
        <f>INDEX('Annexe 1 – Données des équipes'!$B$12:$R$114, MATCH(D9126, 'Annexe 1 – Données des équipes'!$B$12:$B$114,0),4)</f>
        <v>80</v>
      </c>
      <c r="J9126" s="25">
        <f t="shared" si="143"/>
        <v>1</v>
      </c>
    </row>
    <row r="9127" spans="2:10">
      <c r="B9127" s="3">
        <v>42652</v>
      </c>
      <c r="C9127" s="10" t="s">
        <v>27855</v>
      </c>
      <c r="D9127" s="10" t="s">
        <v>27856</v>
      </c>
      <c r="E9127" s="25">
        <v>2</v>
      </c>
      <c r="F9127" s="25">
        <v>3</v>
      </c>
      <c r="G9127" s="10" t="s">
        <v>27857</v>
      </c>
      <c r="H9127" s="25">
        <f>INDEX('Annexe 1 – Données des équipes'!$B$12:$R$114, MATCH(C9127, 'Annexe 1 – Données des équipes'!$B$12:$B$114,0),4)</f>
        <v>20</v>
      </c>
      <c r="I9127" s="25">
        <f>INDEX('Annexe 1 – Données des équipes'!$B$12:$R$114, MATCH(D9127, 'Annexe 1 – Données des équipes'!$B$12:$B$114,0),4)</f>
        <v>90</v>
      </c>
      <c r="J9127" s="25">
        <f t="shared" si="143"/>
        <v>1</v>
      </c>
    </row>
    <row r="9128" spans="2:10">
      <c r="B9128" s="3">
        <v>42652</v>
      </c>
      <c r="C9128" s="10" t="s">
        <v>27858</v>
      </c>
      <c r="D9128" s="10" t="s">
        <v>27859</v>
      </c>
      <c r="E9128" s="25">
        <v>3</v>
      </c>
      <c r="F9128" s="25">
        <v>4</v>
      </c>
      <c r="G9128" s="10" t="s">
        <v>27860</v>
      </c>
      <c r="H9128" s="25">
        <f>INDEX('Annexe 1 – Données des équipes'!$B$12:$R$114, MATCH(C9128, 'Annexe 1 – Données des équipes'!$B$12:$B$114,0),4)</f>
        <v>50</v>
      </c>
      <c r="I9128" s="25">
        <f>INDEX('Annexe 1 – Données des équipes'!$B$12:$R$114, MATCH(D9128, 'Annexe 1 – Données des équipes'!$B$12:$B$114,0),4)</f>
        <v>60</v>
      </c>
      <c r="J9128" s="25">
        <f t="shared" si="143"/>
        <v>1</v>
      </c>
    </row>
    <row r="9129" spans="2:10">
      <c r="B9129" s="3">
        <v>42652</v>
      </c>
      <c r="C9129" s="10" t="s">
        <v>27861</v>
      </c>
      <c r="D9129" s="10" t="s">
        <v>27862</v>
      </c>
      <c r="E9129" s="25">
        <v>3</v>
      </c>
      <c r="F9129" s="25">
        <v>2</v>
      </c>
      <c r="G9129" s="10" t="s">
        <v>27863</v>
      </c>
      <c r="H9129" s="25">
        <f>INDEX('Annexe 1 – Données des équipes'!$B$12:$R$114, MATCH(C9129, 'Annexe 1 – Données des équipes'!$B$12:$B$114,0),4)</f>
        <v>70</v>
      </c>
      <c r="I9129" s="25">
        <f>INDEX('Annexe 1 – Données des équipes'!$B$12:$R$114, MATCH(D9129, 'Annexe 1 – Données des équipes'!$B$12:$B$114,0),4)</f>
        <v>60</v>
      </c>
      <c r="J9129" s="25">
        <f t="shared" si="143"/>
        <v>1</v>
      </c>
    </row>
    <row r="9130" spans="2:10">
      <c r="B9130" s="3">
        <v>42652</v>
      </c>
      <c r="C9130" s="10" t="s">
        <v>27864</v>
      </c>
      <c r="D9130" s="10" t="s">
        <v>27865</v>
      </c>
      <c r="E9130" s="25">
        <v>1</v>
      </c>
      <c r="F9130" s="25">
        <v>2</v>
      </c>
      <c r="G9130" s="10" t="s">
        <v>27866</v>
      </c>
      <c r="H9130" s="25">
        <f>INDEX('Annexe 1 – Données des équipes'!$B$12:$R$114, MATCH(C9130, 'Annexe 1 – Données des équipes'!$B$12:$B$114,0),4)</f>
        <v>10</v>
      </c>
      <c r="I9130" s="25">
        <f>INDEX('Annexe 1 – Données des équipes'!$B$12:$R$114, MATCH(D9130, 'Annexe 1 – Données des équipes'!$B$12:$B$114,0),4)</f>
        <v>50</v>
      </c>
      <c r="J9130" s="25">
        <f t="shared" si="143"/>
        <v>1</v>
      </c>
    </row>
    <row r="9131" spans="2:10">
      <c r="B9131" s="3">
        <v>42653</v>
      </c>
      <c r="C9131" s="10" t="s">
        <v>27867</v>
      </c>
      <c r="D9131" s="10" t="s">
        <v>27868</v>
      </c>
      <c r="E9131" s="25">
        <v>0</v>
      </c>
      <c r="F9131" s="25">
        <v>1</v>
      </c>
      <c r="G9131" s="10" t="s">
        <v>27869</v>
      </c>
      <c r="H9131" s="25">
        <f>INDEX('Annexe 1 – Données des équipes'!$B$12:$R$114, MATCH(C9131, 'Annexe 1 – Données des équipes'!$B$12:$B$114,0),4)</f>
        <v>80</v>
      </c>
      <c r="I9131" s="25">
        <f>INDEX('Annexe 1 – Données des équipes'!$B$12:$R$114, MATCH(D9131, 'Annexe 1 – Données des équipes'!$B$12:$B$114,0),4)</f>
        <v>90</v>
      </c>
      <c r="J9131" s="25">
        <f t="shared" si="143"/>
        <v>1</v>
      </c>
    </row>
    <row r="9132" spans="2:10">
      <c r="B9132" s="3">
        <v>42654</v>
      </c>
      <c r="C9132" s="10" t="s">
        <v>27870</v>
      </c>
      <c r="D9132" s="10" t="s">
        <v>27871</v>
      </c>
      <c r="E9132" s="25">
        <v>0</v>
      </c>
      <c r="F9132" s="25">
        <v>1</v>
      </c>
      <c r="G9132" s="10" t="s">
        <v>27872</v>
      </c>
      <c r="H9132" s="25">
        <f>INDEX('Annexe 1 – Données des équipes'!$B$12:$R$114, MATCH(C9132, 'Annexe 1 – Données des équipes'!$B$12:$B$114,0),4)</f>
        <v>90</v>
      </c>
      <c r="I9132" s="25">
        <f>INDEX('Annexe 1 – Données des équipes'!$B$12:$R$114, MATCH(D9132, 'Annexe 1 – Données des équipes'!$B$12:$B$114,0),4)</f>
        <v>70</v>
      </c>
      <c r="J9132" s="25">
        <f t="shared" si="143"/>
        <v>1</v>
      </c>
    </row>
    <row r="9133" spans="2:10">
      <c r="B9133" s="3">
        <v>42654</v>
      </c>
      <c r="C9133" s="10" t="s">
        <v>27873</v>
      </c>
      <c r="D9133" s="10" t="s">
        <v>27874</v>
      </c>
      <c r="E9133" s="25">
        <v>2</v>
      </c>
      <c r="F9133" s="25">
        <v>1</v>
      </c>
      <c r="G9133" s="10" t="s">
        <v>27875</v>
      </c>
      <c r="H9133" s="25">
        <f>INDEX('Annexe 1 – Données des équipes'!$B$12:$R$114, MATCH(C9133, 'Annexe 1 – Données des équipes'!$B$12:$B$114,0),4)</f>
        <v>80</v>
      </c>
      <c r="I9133" s="25">
        <f>INDEX('Annexe 1 – Données des équipes'!$B$12:$R$114, MATCH(D9133, 'Annexe 1 – Données des équipes'!$B$12:$B$114,0),4)</f>
        <v>80</v>
      </c>
      <c r="J9133" s="25">
        <f t="shared" si="143"/>
        <v>1</v>
      </c>
    </row>
    <row r="9134" spans="2:10">
      <c r="B9134" s="3">
        <v>42654</v>
      </c>
      <c r="C9134" s="10" t="s">
        <v>27876</v>
      </c>
      <c r="D9134" s="10" t="s">
        <v>27877</v>
      </c>
      <c r="E9134" s="25">
        <v>0</v>
      </c>
      <c r="F9134" s="25">
        <v>1</v>
      </c>
      <c r="G9134" s="10" t="s">
        <v>27878</v>
      </c>
      <c r="H9134" s="25">
        <f>INDEX('Annexe 1 – Données des équipes'!$B$12:$R$114, MATCH(C9134, 'Annexe 1 – Données des équipes'!$B$12:$B$114,0),4)</f>
        <v>80</v>
      </c>
      <c r="I9134" s="25">
        <f>INDEX('Annexe 1 – Données des équipes'!$B$12:$R$114, MATCH(D9134, 'Annexe 1 – Données des équipes'!$B$12:$B$114,0),4)</f>
        <v>40</v>
      </c>
      <c r="J9134" s="25">
        <f t="shared" si="143"/>
        <v>1</v>
      </c>
    </row>
    <row r="9135" spans="2:10">
      <c r="B9135" s="3">
        <v>42654</v>
      </c>
      <c r="C9135" s="10" t="s">
        <v>27879</v>
      </c>
      <c r="D9135" s="10" t="s">
        <v>27880</v>
      </c>
      <c r="E9135" s="25">
        <v>1</v>
      </c>
      <c r="F9135" s="25">
        <v>0</v>
      </c>
      <c r="G9135" s="10" t="s">
        <v>27881</v>
      </c>
      <c r="H9135" s="25">
        <f>INDEX('Annexe 1 – Données des équipes'!$B$12:$R$114, MATCH(C9135, 'Annexe 1 – Données des équipes'!$B$12:$B$114,0),4)</f>
        <v>70</v>
      </c>
      <c r="I9135" s="25">
        <f>INDEX('Annexe 1 – Données des équipes'!$B$12:$R$114, MATCH(D9135, 'Annexe 1 – Données des équipes'!$B$12:$B$114,0),4)</f>
        <v>70</v>
      </c>
      <c r="J9135" s="25">
        <f t="shared" si="143"/>
        <v>1</v>
      </c>
    </row>
    <row r="9136" spans="2:10">
      <c r="B9136" s="3">
        <v>42654</v>
      </c>
      <c r="C9136" s="10" t="s">
        <v>27882</v>
      </c>
      <c r="D9136" s="10" t="s">
        <v>27883</v>
      </c>
      <c r="E9136" s="25">
        <v>1</v>
      </c>
      <c r="F9136" s="25">
        <v>0</v>
      </c>
      <c r="G9136" s="10" t="s">
        <v>27884</v>
      </c>
      <c r="H9136" s="25">
        <f>INDEX('Annexe 1 – Données des équipes'!$B$12:$R$114, MATCH(C9136, 'Annexe 1 – Données des équipes'!$B$12:$B$114,0),4)</f>
        <v>80</v>
      </c>
      <c r="I9136" s="25">
        <f>INDEX('Annexe 1 – Données des équipes'!$B$12:$R$114, MATCH(D9136, 'Annexe 1 – Données des équipes'!$B$12:$B$114,0),4)</f>
        <v>50</v>
      </c>
      <c r="J9136" s="25">
        <f t="shared" si="143"/>
        <v>1</v>
      </c>
    </row>
    <row r="9137" spans="2:10">
      <c r="B9137" s="3">
        <v>42654</v>
      </c>
      <c r="C9137" s="10" t="s">
        <v>27885</v>
      </c>
      <c r="D9137" s="10" t="s">
        <v>27886</v>
      </c>
      <c r="E9137" s="25">
        <v>2</v>
      </c>
      <c r="F9137" s="25">
        <v>1</v>
      </c>
      <c r="G9137" s="10" t="s">
        <v>27887</v>
      </c>
      <c r="H9137" s="25">
        <f>INDEX('Annexe 1 – Données des équipes'!$B$12:$R$114, MATCH(C9137, 'Annexe 1 – Données des équipes'!$B$12:$B$114,0),4)</f>
        <v>80</v>
      </c>
      <c r="I9137" s="25">
        <f>INDEX('Annexe 1 – Données des équipes'!$B$12:$R$114, MATCH(D9137, 'Annexe 1 – Données des équipes'!$B$12:$B$114,0),4)</f>
        <v>10</v>
      </c>
      <c r="J9137" s="25">
        <f t="shared" si="143"/>
        <v>1</v>
      </c>
    </row>
    <row r="9138" spans="2:10">
      <c r="B9138" s="3">
        <v>42654</v>
      </c>
      <c r="C9138" s="10" t="s">
        <v>27888</v>
      </c>
      <c r="D9138" s="10" t="s">
        <v>27889</v>
      </c>
      <c r="E9138" s="25">
        <v>1</v>
      </c>
      <c r="F9138" s="25">
        <v>0</v>
      </c>
      <c r="G9138" s="10" t="s">
        <v>27890</v>
      </c>
      <c r="H9138" s="25">
        <f>INDEX('Annexe 1 – Données des équipes'!$B$12:$R$114, MATCH(C9138, 'Annexe 1 – Données des équipes'!$B$12:$B$114,0),4)</f>
        <v>0</v>
      </c>
      <c r="I9138" s="25">
        <f>INDEX('Annexe 1 – Données des équipes'!$B$12:$R$114, MATCH(D9138, 'Annexe 1 – Données des équipes'!$B$12:$B$114,0),4)</f>
        <v>30</v>
      </c>
      <c r="J9138" s="25">
        <f t="shared" si="143"/>
        <v>1</v>
      </c>
    </row>
    <row r="9139" spans="2:10">
      <c r="B9139" s="3">
        <v>42679</v>
      </c>
      <c r="C9139" s="10" t="s">
        <v>27891</v>
      </c>
      <c r="D9139" s="10" t="s">
        <v>27892</v>
      </c>
      <c r="E9139" s="25">
        <v>1</v>
      </c>
      <c r="F9139" s="25">
        <v>0</v>
      </c>
      <c r="G9139" s="10" t="s">
        <v>27893</v>
      </c>
      <c r="H9139" s="25">
        <f>INDEX('Annexe 1 – Données des équipes'!$B$12:$R$114, MATCH(C9139, 'Annexe 1 – Données des équipes'!$B$12:$B$114,0),4)</f>
        <v>10</v>
      </c>
      <c r="I9139" s="25">
        <f>INDEX('Annexe 1 – Données des équipes'!$B$12:$R$114, MATCH(D9139, 'Annexe 1 – Données des équipes'!$B$12:$B$114,0),4)</f>
        <v>10</v>
      </c>
      <c r="J9139" s="25">
        <f t="shared" si="143"/>
        <v>1</v>
      </c>
    </row>
    <row r="9140" spans="2:10">
      <c r="B9140" s="3">
        <v>42682</v>
      </c>
      <c r="C9140" s="10" t="s">
        <v>27894</v>
      </c>
      <c r="D9140" s="10" t="s">
        <v>27895</v>
      </c>
      <c r="E9140" s="25">
        <v>0</v>
      </c>
      <c r="F9140" s="25">
        <v>1</v>
      </c>
      <c r="G9140" s="10" t="s">
        <v>27896</v>
      </c>
      <c r="H9140" s="25">
        <f>INDEX('Annexe 1 – Données des équipes'!$B$12:$R$114, MATCH(C9140, 'Annexe 1 – Données des équipes'!$B$12:$B$114,0),4)</f>
        <v>0</v>
      </c>
      <c r="I9140" s="25">
        <f>INDEX('Annexe 1 – Données des équipes'!$B$12:$R$114, MATCH(D9140, 'Annexe 1 – Données des équipes'!$B$12:$B$114,0),4)</f>
        <v>10</v>
      </c>
      <c r="J9140" s="25">
        <f t="shared" si="143"/>
        <v>1</v>
      </c>
    </row>
    <row r="9141" spans="2:10">
      <c r="B9141" s="3">
        <v>42683</v>
      </c>
      <c r="C9141" s="10" t="s">
        <v>27897</v>
      </c>
      <c r="D9141" s="10" t="s">
        <v>27898</v>
      </c>
      <c r="E9141" s="25">
        <v>0</v>
      </c>
      <c r="F9141" s="25">
        <v>1</v>
      </c>
      <c r="G9141" s="10" t="s">
        <v>27899</v>
      </c>
      <c r="H9141" s="25">
        <f>INDEX('Annexe 1 – Données des équipes'!$B$12:$R$114, MATCH(C9141, 'Annexe 1 – Données des équipes'!$B$12:$B$114,0),4)</f>
        <v>50</v>
      </c>
      <c r="I9141" s="25">
        <f>INDEX('Annexe 1 – Données des équipes'!$B$12:$R$114, MATCH(D9141, 'Annexe 1 – Données des équipes'!$B$12:$B$114,0),4)</f>
        <v>10</v>
      </c>
      <c r="J9141" s="25">
        <f t="shared" si="143"/>
        <v>1</v>
      </c>
    </row>
    <row r="9142" spans="2:10">
      <c r="B9142" s="3">
        <v>42684</v>
      </c>
      <c r="C9142" s="10" t="s">
        <v>27900</v>
      </c>
      <c r="D9142" s="10" t="s">
        <v>27901</v>
      </c>
      <c r="E9142" s="25">
        <v>2</v>
      </c>
      <c r="F9142" s="25">
        <v>1</v>
      </c>
      <c r="G9142" s="10" t="s">
        <v>27902</v>
      </c>
      <c r="H9142" s="25">
        <f>INDEX('Annexe 1 – Données des équipes'!$B$12:$R$114, MATCH(C9142, 'Annexe 1 – Données des équipes'!$B$12:$B$114,0),4)</f>
        <v>0</v>
      </c>
      <c r="I9142" s="25">
        <f>INDEX('Annexe 1 – Données des équipes'!$B$12:$R$114, MATCH(D9142, 'Annexe 1 – Données des équipes'!$B$12:$B$114,0),4)</f>
        <v>50</v>
      </c>
      <c r="J9142" s="25">
        <f t="shared" si="143"/>
        <v>1</v>
      </c>
    </row>
    <row r="9143" spans="2:10">
      <c r="B9143" s="3">
        <v>42684</v>
      </c>
      <c r="C9143" s="10" t="s">
        <v>27903</v>
      </c>
      <c r="D9143" s="10" t="s">
        <v>27904</v>
      </c>
      <c r="E9143" s="25">
        <v>1</v>
      </c>
      <c r="F9143" s="25">
        <v>0</v>
      </c>
      <c r="G9143" s="10" t="s">
        <v>27905</v>
      </c>
      <c r="H9143" s="25">
        <f>INDEX('Annexe 1 – Données des équipes'!$B$12:$R$114, MATCH(C9143, 'Annexe 1 – Données des équipes'!$B$12:$B$114,0),4)</f>
        <v>30</v>
      </c>
      <c r="I9143" s="25">
        <f>INDEX('Annexe 1 – Données des équipes'!$B$12:$R$114, MATCH(D9143, 'Annexe 1 – Données des équipes'!$B$12:$B$114,0),4)</f>
        <v>10</v>
      </c>
      <c r="J9143" s="25">
        <f t="shared" si="143"/>
        <v>1</v>
      </c>
    </row>
    <row r="9144" spans="2:10">
      <c r="B9144" s="3">
        <v>42685</v>
      </c>
      <c r="C9144" s="10" t="s">
        <v>27906</v>
      </c>
      <c r="D9144" s="10" t="s">
        <v>27907</v>
      </c>
      <c r="E9144" s="25">
        <v>3</v>
      </c>
      <c r="F9144" s="25">
        <v>2</v>
      </c>
      <c r="G9144" s="10" t="s">
        <v>27908</v>
      </c>
      <c r="H9144" s="25">
        <f>INDEX('Annexe 1 – Données des équipes'!$B$12:$R$114, MATCH(C9144, 'Annexe 1 – Données des équipes'!$B$12:$B$114,0),4)</f>
        <v>10</v>
      </c>
      <c r="I9144" s="25">
        <f>INDEX('Annexe 1 – Données des équipes'!$B$12:$R$114, MATCH(D9144, 'Annexe 1 – Données des équipes'!$B$12:$B$114,0),4)</f>
        <v>40</v>
      </c>
      <c r="J9144" s="25">
        <f t="shared" si="143"/>
        <v>1</v>
      </c>
    </row>
    <row r="9145" spans="2:10">
      <c r="B9145" s="3">
        <v>42685</v>
      </c>
      <c r="C9145" s="10" t="s">
        <v>27909</v>
      </c>
      <c r="D9145" s="10" t="s">
        <v>27910</v>
      </c>
      <c r="E9145" s="25">
        <v>2</v>
      </c>
      <c r="F9145" s="25">
        <v>1</v>
      </c>
      <c r="G9145" s="10" t="s">
        <v>27911</v>
      </c>
      <c r="H9145" s="25">
        <f>INDEX('Annexe 1 – Données des équipes'!$B$12:$R$114, MATCH(C9145, 'Annexe 1 – Données des équipes'!$B$12:$B$114,0),4)</f>
        <v>90</v>
      </c>
      <c r="I9145" s="25">
        <f>INDEX('Annexe 1 – Données des équipes'!$B$12:$R$114, MATCH(D9145, 'Annexe 1 – Données des équipes'!$B$12:$B$114,0),4)</f>
        <v>80</v>
      </c>
      <c r="J9145" s="25">
        <f t="shared" si="143"/>
        <v>1</v>
      </c>
    </row>
    <row r="9146" spans="2:10">
      <c r="B9146" s="3">
        <v>42685</v>
      </c>
      <c r="C9146" s="10" t="s">
        <v>27912</v>
      </c>
      <c r="D9146" s="10" t="s">
        <v>27913</v>
      </c>
      <c r="E9146" s="25">
        <v>0</v>
      </c>
      <c r="F9146" s="25">
        <v>1</v>
      </c>
      <c r="G9146" s="10" t="s">
        <v>27914</v>
      </c>
      <c r="H9146" s="25">
        <f>INDEX('Annexe 1 – Données des équipes'!$B$12:$R$114, MATCH(C9146, 'Annexe 1 – Données des équipes'!$B$12:$B$114,0),4)</f>
        <v>40</v>
      </c>
      <c r="I9146" s="25">
        <f>INDEX('Annexe 1 – Données des équipes'!$B$12:$R$114, MATCH(D9146, 'Annexe 1 – Données des équipes'!$B$12:$B$114,0),4)</f>
        <v>50</v>
      </c>
      <c r="J9146" s="25">
        <f t="shared" si="143"/>
        <v>1</v>
      </c>
    </row>
    <row r="9147" spans="2:10">
      <c r="B9147" s="3">
        <v>42685</v>
      </c>
      <c r="C9147" s="10" t="s">
        <v>27915</v>
      </c>
      <c r="D9147" s="10" t="s">
        <v>27916</v>
      </c>
      <c r="E9147" s="25">
        <v>0</v>
      </c>
      <c r="F9147" s="25">
        <v>1</v>
      </c>
      <c r="G9147" s="10" t="s">
        <v>27917</v>
      </c>
      <c r="H9147" s="25">
        <f>INDEX('Annexe 1 – Données des équipes'!$B$12:$R$114, MATCH(C9147, 'Annexe 1 – Données des équipes'!$B$12:$B$114,0),4)</f>
        <v>10</v>
      </c>
      <c r="I9147" s="25">
        <f>INDEX('Annexe 1 – Données des équipes'!$B$12:$R$114, MATCH(D9147, 'Annexe 1 – Données des équipes'!$B$12:$B$114,0),4)</f>
        <v>40</v>
      </c>
      <c r="J9147" s="25">
        <f t="shared" si="143"/>
        <v>1</v>
      </c>
    </row>
    <row r="9148" spans="2:10">
      <c r="B9148" s="3">
        <v>42686</v>
      </c>
      <c r="C9148" s="10" t="s">
        <v>27918</v>
      </c>
      <c r="D9148" s="10" t="s">
        <v>27919</v>
      </c>
      <c r="E9148" s="25">
        <v>0</v>
      </c>
      <c r="F9148" s="25">
        <v>1</v>
      </c>
      <c r="G9148" s="10" t="s">
        <v>27920</v>
      </c>
      <c r="H9148" s="25">
        <f>INDEX('Annexe 1 – Données des équipes'!$B$12:$R$114, MATCH(C9148, 'Annexe 1 – Données des équipes'!$B$12:$B$114,0),4)</f>
        <v>60</v>
      </c>
      <c r="I9148" s="25">
        <f>INDEX('Annexe 1 – Données des équipes'!$B$12:$R$114, MATCH(D9148, 'Annexe 1 – Données des équipes'!$B$12:$B$114,0),4)</f>
        <v>60</v>
      </c>
      <c r="J9148" s="25">
        <f t="shared" si="143"/>
        <v>1</v>
      </c>
    </row>
    <row r="9149" spans="2:10">
      <c r="B9149" s="3">
        <v>42686</v>
      </c>
      <c r="C9149" s="10" t="s">
        <v>27921</v>
      </c>
      <c r="D9149" s="10" t="s">
        <v>27922</v>
      </c>
      <c r="E9149" s="25">
        <v>2</v>
      </c>
      <c r="F9149" s="25">
        <v>1</v>
      </c>
      <c r="G9149" s="10" t="s">
        <v>27923</v>
      </c>
      <c r="H9149" s="25">
        <f>INDEX('Annexe 1 – Données des équipes'!$B$12:$R$114, MATCH(C9149, 'Annexe 1 – Données des équipes'!$B$12:$B$114,0),4)</f>
        <v>20</v>
      </c>
      <c r="I9149" s="25">
        <f>INDEX('Annexe 1 – Données des équipes'!$B$12:$R$114, MATCH(D9149, 'Annexe 1 – Données des équipes'!$B$12:$B$114,0),4)</f>
        <v>70</v>
      </c>
      <c r="J9149" s="25">
        <f t="shared" si="143"/>
        <v>1</v>
      </c>
    </row>
    <row r="9150" spans="2:10">
      <c r="B9150" s="3">
        <v>42686</v>
      </c>
      <c r="C9150" s="10" t="s">
        <v>27924</v>
      </c>
      <c r="D9150" s="10" t="s">
        <v>27925</v>
      </c>
      <c r="E9150" s="25">
        <v>1</v>
      </c>
      <c r="F9150" s="25">
        <v>0</v>
      </c>
      <c r="G9150" s="10" t="s">
        <v>27926</v>
      </c>
      <c r="H9150" s="25">
        <f>INDEX('Annexe 1 – Données des équipes'!$B$12:$R$114, MATCH(C9150, 'Annexe 1 – Données des équipes'!$B$12:$B$114,0),4)</f>
        <v>60</v>
      </c>
      <c r="I9150" s="25">
        <f>INDEX('Annexe 1 – Données des équipes'!$B$12:$R$114, MATCH(D9150, 'Annexe 1 – Données des équipes'!$B$12:$B$114,0),4)</f>
        <v>30</v>
      </c>
      <c r="J9150" s="25">
        <f t="shared" si="143"/>
        <v>1</v>
      </c>
    </row>
    <row r="9151" spans="2:10">
      <c r="B9151" s="3">
        <v>42687</v>
      </c>
      <c r="C9151" s="10" t="s">
        <v>27927</v>
      </c>
      <c r="D9151" s="10" t="s">
        <v>27928</v>
      </c>
      <c r="E9151" s="25">
        <v>1</v>
      </c>
      <c r="F9151" s="25">
        <v>0</v>
      </c>
      <c r="G9151" s="10" t="s">
        <v>27929</v>
      </c>
      <c r="H9151" s="25">
        <f>INDEX('Annexe 1 – Données des équipes'!$B$12:$R$114, MATCH(C9151, 'Annexe 1 – Données des équipes'!$B$12:$B$114,0),4)</f>
        <v>40</v>
      </c>
      <c r="I9151" s="25">
        <f>INDEX('Annexe 1 – Données des équipes'!$B$12:$R$114, MATCH(D9151, 'Annexe 1 – Données des équipes'!$B$12:$B$114,0),4)</f>
        <v>10</v>
      </c>
      <c r="J9151" s="25">
        <f t="shared" si="143"/>
        <v>1</v>
      </c>
    </row>
    <row r="9152" spans="2:10">
      <c r="B9152" s="3">
        <v>42689</v>
      </c>
      <c r="C9152" s="10" t="s">
        <v>27930</v>
      </c>
      <c r="D9152" s="10" t="s">
        <v>27931</v>
      </c>
      <c r="E9152" s="25">
        <v>1</v>
      </c>
      <c r="F9152" s="25">
        <v>0</v>
      </c>
      <c r="G9152" s="10" t="s">
        <v>27932</v>
      </c>
      <c r="H9152" s="25">
        <f>INDEX('Annexe 1 – Données des équipes'!$B$12:$R$114, MATCH(C9152, 'Annexe 1 – Données des équipes'!$B$12:$B$114,0),4)</f>
        <v>50</v>
      </c>
      <c r="I9152" s="25">
        <f>INDEX('Annexe 1 – Données des équipes'!$B$12:$R$114, MATCH(D9152, 'Annexe 1 – Données des équipes'!$B$12:$B$114,0),4)</f>
        <v>70</v>
      </c>
      <c r="J9152" s="25">
        <f t="shared" si="143"/>
        <v>1</v>
      </c>
    </row>
    <row r="9153" spans="2:10">
      <c r="B9153" s="3">
        <v>42689</v>
      </c>
      <c r="C9153" s="10" t="s">
        <v>27933</v>
      </c>
      <c r="D9153" s="10" t="s">
        <v>27934</v>
      </c>
      <c r="E9153" s="25">
        <v>2</v>
      </c>
      <c r="F9153" s="25">
        <v>1</v>
      </c>
      <c r="G9153" s="10" t="s">
        <v>27935</v>
      </c>
      <c r="H9153" s="25">
        <f>INDEX('Annexe 1 – Données des équipes'!$B$12:$R$114, MATCH(C9153, 'Annexe 1 – Données des équipes'!$B$12:$B$114,0),4)</f>
        <v>50</v>
      </c>
      <c r="I9153" s="25">
        <f>INDEX('Annexe 1 – Données des équipes'!$B$12:$R$114, MATCH(D9153, 'Annexe 1 – Données des équipes'!$B$12:$B$114,0),4)</f>
        <v>30</v>
      </c>
      <c r="J9153" s="25">
        <f t="shared" si="143"/>
        <v>1</v>
      </c>
    </row>
    <row r="9154" spans="2:10">
      <c r="B9154" s="3">
        <v>42689</v>
      </c>
      <c r="C9154" s="10" t="s">
        <v>27936</v>
      </c>
      <c r="D9154" s="10" t="s">
        <v>27937</v>
      </c>
      <c r="E9154" s="25">
        <v>2</v>
      </c>
      <c r="F9154" s="25">
        <v>1</v>
      </c>
      <c r="G9154" s="10" t="s">
        <v>27938</v>
      </c>
      <c r="H9154" s="25">
        <f>INDEX('Annexe 1 – Données des équipes'!$B$12:$R$114, MATCH(C9154, 'Annexe 1 – Données des équipes'!$B$12:$B$114,0),4)</f>
        <v>70</v>
      </c>
      <c r="I9154" s="25">
        <f>INDEX('Annexe 1 – Données des équipes'!$B$12:$R$114, MATCH(D9154, 'Annexe 1 – Données des équipes'!$B$12:$B$114,0),4)</f>
        <v>30</v>
      </c>
      <c r="J9154" s="25">
        <f t="shared" si="143"/>
        <v>1</v>
      </c>
    </row>
    <row r="9155" spans="2:10">
      <c r="B9155" s="3">
        <v>42689</v>
      </c>
      <c r="C9155" s="10" t="s">
        <v>27939</v>
      </c>
      <c r="D9155" s="10" t="s">
        <v>27940</v>
      </c>
      <c r="E9155" s="25">
        <v>1</v>
      </c>
      <c r="F9155" s="25">
        <v>0</v>
      </c>
      <c r="G9155" s="10" t="s">
        <v>27941</v>
      </c>
      <c r="H9155" s="25">
        <f>INDEX('Annexe 1 – Données des équipes'!$B$12:$R$114, MATCH(C9155, 'Annexe 1 – Données des équipes'!$B$12:$B$114,0),4)</f>
        <v>50</v>
      </c>
      <c r="I9155" s="25">
        <f>INDEX('Annexe 1 – Données des équipes'!$B$12:$R$114, MATCH(D9155, 'Annexe 1 – Données des équipes'!$B$12:$B$114,0),4)</f>
        <v>50</v>
      </c>
      <c r="J9155" s="25">
        <f t="shared" si="143"/>
        <v>1</v>
      </c>
    </row>
    <row r="9156" spans="2:10">
      <c r="B9156" s="3">
        <v>42742</v>
      </c>
      <c r="C9156" s="10" t="s">
        <v>27942</v>
      </c>
      <c r="D9156" s="10" t="s">
        <v>27943</v>
      </c>
      <c r="E9156" s="25">
        <v>2</v>
      </c>
      <c r="F9156" s="25">
        <v>1</v>
      </c>
      <c r="G9156" s="10" t="s">
        <v>27944</v>
      </c>
      <c r="H9156" s="25">
        <f>INDEX('Annexe 1 – Données des équipes'!$B$12:$R$114, MATCH(C9156, 'Annexe 1 – Données des équipes'!$B$12:$B$114,0),4)</f>
        <v>40</v>
      </c>
      <c r="I9156" s="25">
        <f>INDEX('Annexe 1 – Données des équipes'!$B$12:$R$114, MATCH(D9156, 'Annexe 1 – Données des équipes'!$B$12:$B$114,0),4)</f>
        <v>20</v>
      </c>
      <c r="J9156" s="25">
        <f t="shared" si="143"/>
        <v>1</v>
      </c>
    </row>
    <row r="9157" spans="2:10">
      <c r="B9157" s="3">
        <v>42743</v>
      </c>
      <c r="C9157" s="10" t="s">
        <v>27945</v>
      </c>
      <c r="D9157" s="10" t="s">
        <v>27946</v>
      </c>
      <c r="E9157" s="25">
        <v>1</v>
      </c>
      <c r="F9157" s="25">
        <v>0</v>
      </c>
      <c r="G9157" s="10" t="s">
        <v>27947</v>
      </c>
      <c r="H9157" s="25">
        <f>INDEX('Annexe 1 – Données des équipes'!$B$12:$R$114, MATCH(C9157, 'Annexe 1 – Données des équipes'!$B$12:$B$114,0),4)</f>
        <v>50</v>
      </c>
      <c r="I9157" s="25">
        <f>INDEX('Annexe 1 – Données des équipes'!$B$12:$R$114, MATCH(D9157, 'Annexe 1 – Données des équipes'!$B$12:$B$114,0),4)</f>
        <v>40</v>
      </c>
      <c r="J9157" s="25">
        <f t="shared" si="143"/>
        <v>1</v>
      </c>
    </row>
    <row r="9158" spans="2:10">
      <c r="B9158" s="3">
        <v>39316</v>
      </c>
      <c r="C9158" s="10" t="s">
        <v>27948</v>
      </c>
      <c r="D9158" s="10" t="s">
        <v>27949</v>
      </c>
      <c r="E9158" s="25">
        <v>0</v>
      </c>
      <c r="F9158" s="25">
        <v>0</v>
      </c>
      <c r="G9158" s="10" t="s">
        <v>27950</v>
      </c>
      <c r="H9158" s="25">
        <f>INDEX('Annexe 1 – Données des équipes'!$B$12:$R$114, MATCH(C9158, 'Annexe 1 – Données des équipes'!$B$12:$B$114,0),4)</f>
        <v>30</v>
      </c>
      <c r="I9158" s="25">
        <f>INDEX('Annexe 1 – Données des équipes'!$B$12:$R$114, MATCH(D9158, 'Annexe 1 – Données des équipes'!$B$12:$B$114,0),4)</f>
        <v>50</v>
      </c>
      <c r="J9158" s="25">
        <f t="shared" si="143"/>
        <v>0</v>
      </c>
    </row>
    <row r="9159" spans="2:10">
      <c r="B9159" s="3">
        <v>42743</v>
      </c>
      <c r="C9159" s="10" t="s">
        <v>27951</v>
      </c>
      <c r="D9159" s="10" t="s">
        <v>27952</v>
      </c>
      <c r="E9159" s="25">
        <v>1</v>
      </c>
      <c r="F9159" s="25">
        <v>2</v>
      </c>
      <c r="G9159" s="10" t="s">
        <v>27953</v>
      </c>
      <c r="H9159" s="25">
        <f>INDEX('Annexe 1 – Données des équipes'!$B$12:$R$114, MATCH(C9159, 'Annexe 1 – Données des équipes'!$B$12:$B$114,0),4)</f>
        <v>10</v>
      </c>
      <c r="I9159" s="25">
        <f>INDEX('Annexe 1 – Données des équipes'!$B$12:$R$114, MATCH(D9159, 'Annexe 1 – Données des équipes'!$B$12:$B$114,0),4)</f>
        <v>70</v>
      </c>
      <c r="J9159" s="25">
        <f t="shared" si="143"/>
        <v>1</v>
      </c>
    </row>
    <row r="9160" spans="2:10">
      <c r="B9160" s="3">
        <v>42744</v>
      </c>
      <c r="C9160" s="10" t="s">
        <v>27954</v>
      </c>
      <c r="D9160" s="10" t="s">
        <v>27955</v>
      </c>
      <c r="E9160" s="25">
        <v>0</v>
      </c>
      <c r="F9160" s="25">
        <v>1</v>
      </c>
      <c r="G9160" s="10" t="s">
        <v>27956</v>
      </c>
      <c r="H9160" s="25">
        <f>INDEX('Annexe 1 – Données des équipes'!$B$12:$R$114, MATCH(C9160, 'Annexe 1 – Données des équipes'!$B$12:$B$114,0),4)</f>
        <v>50</v>
      </c>
      <c r="I9160" s="25">
        <f>INDEX('Annexe 1 – Données des équipes'!$B$12:$R$114, MATCH(D9160, 'Annexe 1 – Données des équipes'!$B$12:$B$114,0),4)</f>
        <v>30</v>
      </c>
      <c r="J9160" s="25">
        <f t="shared" si="143"/>
        <v>1</v>
      </c>
    </row>
    <row r="9161" spans="2:10">
      <c r="B9161" s="3">
        <v>42750</v>
      </c>
      <c r="C9161" s="10" t="s">
        <v>27957</v>
      </c>
      <c r="D9161" s="10" t="s">
        <v>27958</v>
      </c>
      <c r="E9161" s="25">
        <v>1</v>
      </c>
      <c r="F9161" s="25">
        <v>2</v>
      </c>
      <c r="G9161" s="10" t="s">
        <v>27959</v>
      </c>
      <c r="H9161" s="25">
        <f>INDEX('Annexe 1 – Données des équipes'!$B$12:$R$114, MATCH(C9161, 'Annexe 1 – Données des équipes'!$B$12:$B$114,0),4)</f>
        <v>0</v>
      </c>
      <c r="I9161" s="25">
        <f>INDEX('Annexe 1 – Données des équipes'!$B$12:$R$114, MATCH(D9161, 'Annexe 1 – Données des équipes'!$B$12:$B$114,0),4)</f>
        <v>40</v>
      </c>
      <c r="J9161" s="25">
        <f t="shared" si="143"/>
        <v>1</v>
      </c>
    </row>
    <row r="9162" spans="2:10">
      <c r="B9162" s="3">
        <v>42750</v>
      </c>
      <c r="C9162" s="10" t="s">
        <v>27960</v>
      </c>
      <c r="D9162" s="10" t="s">
        <v>27961</v>
      </c>
      <c r="E9162" s="25">
        <v>0</v>
      </c>
      <c r="F9162" s="25">
        <v>1</v>
      </c>
      <c r="G9162" s="10" t="s">
        <v>27962</v>
      </c>
      <c r="H9162" s="25">
        <f>INDEX('Annexe 1 – Données des équipes'!$B$12:$R$114, MATCH(C9162, 'Annexe 1 – Données des équipes'!$B$12:$B$114,0),4)</f>
        <v>70</v>
      </c>
      <c r="I9162" s="25">
        <f>INDEX('Annexe 1 – Données des équipes'!$B$12:$R$114, MATCH(D9162, 'Annexe 1 – Données des équipes'!$B$12:$B$114,0),4)</f>
        <v>80</v>
      </c>
      <c r="J9162" s="25">
        <f t="shared" si="143"/>
        <v>1</v>
      </c>
    </row>
    <row r="9163" spans="2:10">
      <c r="B9163" s="3">
        <v>42752</v>
      </c>
      <c r="C9163" s="10" t="s">
        <v>27963</v>
      </c>
      <c r="D9163" s="10" t="s">
        <v>27964</v>
      </c>
      <c r="E9163" s="25">
        <v>1</v>
      </c>
      <c r="F9163" s="25">
        <v>0</v>
      </c>
      <c r="G9163" s="10" t="s">
        <v>27965</v>
      </c>
      <c r="H9163" s="25">
        <f>INDEX('Annexe 1 – Données des équipes'!$B$12:$R$114, MATCH(C9163, 'Annexe 1 – Données des équipes'!$B$12:$B$114,0),4)</f>
        <v>40</v>
      </c>
      <c r="I9163" s="25">
        <f>INDEX('Annexe 1 – Données des équipes'!$B$12:$R$114, MATCH(D9163, 'Annexe 1 – Données des équipes'!$B$12:$B$114,0),4)</f>
        <v>0</v>
      </c>
      <c r="J9163" s="25">
        <f t="shared" si="143"/>
        <v>1</v>
      </c>
    </row>
    <row r="9164" spans="2:10">
      <c r="B9164" s="3">
        <v>42754</v>
      </c>
      <c r="C9164" s="10" t="s">
        <v>27966</v>
      </c>
      <c r="D9164" s="10" t="s">
        <v>27967</v>
      </c>
      <c r="E9164" s="25">
        <v>1</v>
      </c>
      <c r="F9164" s="25">
        <v>2</v>
      </c>
      <c r="G9164" s="10" t="s">
        <v>27968</v>
      </c>
      <c r="H9164" s="25">
        <f>INDEX('Annexe 1 – Données des équipes'!$B$12:$R$114, MATCH(C9164, 'Annexe 1 – Données des équipes'!$B$12:$B$114,0),4)</f>
        <v>20</v>
      </c>
      <c r="I9164" s="25">
        <f>INDEX('Annexe 1 – Données des équipes'!$B$12:$R$114, MATCH(D9164, 'Annexe 1 – Données des équipes'!$B$12:$B$114,0),4)</f>
        <v>40</v>
      </c>
      <c r="J9164" s="25">
        <f t="shared" si="143"/>
        <v>1</v>
      </c>
    </row>
    <row r="9165" spans="2:10">
      <c r="B9165" s="3">
        <v>42756</v>
      </c>
      <c r="C9165" s="10" t="s">
        <v>27969</v>
      </c>
      <c r="D9165" s="10" t="s">
        <v>27970</v>
      </c>
      <c r="E9165" s="25">
        <v>1</v>
      </c>
      <c r="F9165" s="25">
        <v>0</v>
      </c>
      <c r="G9165" s="10" t="s">
        <v>27971</v>
      </c>
      <c r="H9165" s="25">
        <f>INDEX('Annexe 1 – Données des équipes'!$B$12:$R$114, MATCH(C9165, 'Annexe 1 – Données des équipes'!$B$12:$B$114,0),4)</f>
        <v>50</v>
      </c>
      <c r="I9165" s="25">
        <f>INDEX('Annexe 1 – Données des équipes'!$B$12:$R$114, MATCH(D9165, 'Annexe 1 – Données des équipes'!$B$12:$B$114,0),4)</f>
        <v>0</v>
      </c>
      <c r="J9165" s="25">
        <f t="shared" si="143"/>
        <v>1</v>
      </c>
    </row>
    <row r="9166" spans="2:10">
      <c r="B9166" s="3">
        <v>42756</v>
      </c>
      <c r="C9166" s="10" t="s">
        <v>27972</v>
      </c>
      <c r="D9166" s="10" t="s">
        <v>27973</v>
      </c>
      <c r="E9166" s="25">
        <v>1</v>
      </c>
      <c r="F9166" s="25">
        <v>0</v>
      </c>
      <c r="G9166" s="10" t="s">
        <v>27974</v>
      </c>
      <c r="H9166" s="25">
        <f>INDEX('Annexe 1 – Données des équipes'!$B$12:$R$114, MATCH(C9166, 'Annexe 1 – Données des équipes'!$B$12:$B$114,0),4)</f>
        <v>40</v>
      </c>
      <c r="I9166" s="25">
        <f>INDEX('Annexe 1 – Données des équipes'!$B$12:$R$114, MATCH(D9166, 'Annexe 1 – Données des équipes'!$B$12:$B$114,0),4)</f>
        <v>20</v>
      </c>
      <c r="J9166" s="25">
        <f t="shared" si="143"/>
        <v>1</v>
      </c>
    </row>
    <row r="9167" spans="2:10">
      <c r="B9167" s="3">
        <v>42757</v>
      </c>
      <c r="C9167" s="10" t="s">
        <v>27975</v>
      </c>
      <c r="D9167" s="10" t="s">
        <v>27976</v>
      </c>
      <c r="E9167" s="25">
        <v>1</v>
      </c>
      <c r="F9167" s="25">
        <v>0</v>
      </c>
      <c r="G9167" s="10" t="s">
        <v>27977</v>
      </c>
      <c r="H9167" s="25">
        <f>INDEX('Annexe 1 – Données des équipes'!$B$12:$R$114, MATCH(C9167, 'Annexe 1 – Données des équipes'!$B$12:$B$114,0),4)</f>
        <v>50</v>
      </c>
      <c r="I9167" s="25">
        <f>INDEX('Annexe 1 – Données des équipes'!$B$12:$R$114, MATCH(D9167, 'Annexe 1 – Données des équipes'!$B$12:$B$114,0),4)</f>
        <v>60</v>
      </c>
      <c r="J9167" s="25">
        <f t="shared" si="143"/>
        <v>1</v>
      </c>
    </row>
    <row r="9168" spans="2:10">
      <c r="B9168" s="3">
        <v>39680</v>
      </c>
      <c r="C9168" s="10" t="s">
        <v>27978</v>
      </c>
      <c r="D9168" s="10" t="s">
        <v>27979</v>
      </c>
      <c r="E9168" s="25">
        <v>1</v>
      </c>
      <c r="F9168" s="25">
        <v>2</v>
      </c>
      <c r="G9168" s="10" t="s">
        <v>27980</v>
      </c>
      <c r="H9168" s="25">
        <f>INDEX('Annexe 1 – Données des équipes'!$B$12:$R$114, MATCH(C9168, 'Annexe 1 – Données des équipes'!$B$12:$B$114,0),4)</f>
        <v>10</v>
      </c>
      <c r="I9168" s="25">
        <f>INDEX('Annexe 1 – Données des équipes'!$B$12:$R$114, MATCH(D9168, 'Annexe 1 – Données des équipes'!$B$12:$B$114,0),4)</f>
        <v>30</v>
      </c>
      <c r="J9168" s="25">
        <f t="shared" si="143"/>
        <v>1</v>
      </c>
    </row>
    <row r="9169" spans="2:10">
      <c r="B9169" s="3">
        <v>42760</v>
      </c>
      <c r="C9169" s="10" t="s">
        <v>27981</v>
      </c>
      <c r="D9169" s="10" t="s">
        <v>27982</v>
      </c>
      <c r="E9169" s="25">
        <v>1</v>
      </c>
      <c r="F9169" s="25">
        <v>0</v>
      </c>
      <c r="G9169" s="10" t="s">
        <v>27983</v>
      </c>
      <c r="H9169" s="25">
        <f>INDEX('Annexe 1 – Données des équipes'!$B$12:$R$114, MATCH(C9169, 'Annexe 1 – Données des équipes'!$B$12:$B$114,0),4)</f>
        <v>50</v>
      </c>
      <c r="I9169" s="25">
        <f>INDEX('Annexe 1 – Données des équipes'!$B$12:$R$114, MATCH(D9169, 'Annexe 1 – Données des équipes'!$B$12:$B$114,0),4)</f>
        <v>40</v>
      </c>
      <c r="J9169" s="25">
        <f t="shared" si="143"/>
        <v>1</v>
      </c>
    </row>
    <row r="9170" spans="2:10">
      <c r="B9170" s="3">
        <v>42760</v>
      </c>
      <c r="C9170" s="10" t="s">
        <v>27984</v>
      </c>
      <c r="D9170" s="10" t="s">
        <v>27985</v>
      </c>
      <c r="E9170" s="25">
        <v>1</v>
      </c>
      <c r="F9170" s="25">
        <v>0</v>
      </c>
      <c r="G9170" s="10" t="s">
        <v>27986</v>
      </c>
      <c r="H9170" s="25">
        <f>INDEX('Annexe 1 – Données des équipes'!$B$12:$R$114, MATCH(C9170, 'Annexe 1 – Données des équipes'!$B$12:$B$114,0),4)</f>
        <v>10</v>
      </c>
      <c r="I9170" s="25">
        <f>INDEX('Annexe 1 – Données des équipes'!$B$12:$R$114, MATCH(D9170, 'Annexe 1 – Données des équipes'!$B$12:$B$114,0),4)</f>
        <v>10</v>
      </c>
      <c r="J9170" s="25">
        <f t="shared" ref="J9170:J9233" si="144">ABS(F9170-E9170)</f>
        <v>1</v>
      </c>
    </row>
    <row r="9171" spans="2:10">
      <c r="B9171" s="3">
        <v>42761</v>
      </c>
      <c r="C9171" s="10" t="s">
        <v>27987</v>
      </c>
      <c r="D9171" s="10" t="s">
        <v>27988</v>
      </c>
      <c r="E9171" s="25">
        <v>1</v>
      </c>
      <c r="F9171" s="25">
        <v>0</v>
      </c>
      <c r="G9171" s="10" t="s">
        <v>27989</v>
      </c>
      <c r="H9171" s="25">
        <f>INDEX('Annexe 1 – Données des équipes'!$B$12:$R$114, MATCH(C9171, 'Annexe 1 – Données des équipes'!$B$12:$B$114,0),4)</f>
        <v>90</v>
      </c>
      <c r="I9171" s="25">
        <f>INDEX('Annexe 1 – Données des équipes'!$B$12:$R$114, MATCH(D9171, 'Annexe 1 – Données des équipes'!$B$12:$B$114,0),4)</f>
        <v>90</v>
      </c>
      <c r="J9171" s="25">
        <f t="shared" si="144"/>
        <v>1</v>
      </c>
    </row>
    <row r="9172" spans="2:10">
      <c r="B9172" s="3">
        <v>42764</v>
      </c>
      <c r="C9172" s="10" t="s">
        <v>27990</v>
      </c>
      <c r="D9172" s="10" t="s">
        <v>27991</v>
      </c>
      <c r="E9172" s="25">
        <v>1</v>
      </c>
      <c r="F9172" s="25">
        <v>0</v>
      </c>
      <c r="G9172" s="10" t="s">
        <v>27992</v>
      </c>
      <c r="H9172" s="25">
        <f>INDEX('Annexe 1 – Données des équipes'!$B$12:$R$114, MATCH(C9172, 'Annexe 1 – Données des équipes'!$B$12:$B$114,0),4)</f>
        <v>50</v>
      </c>
      <c r="I9172" s="25">
        <f>INDEX('Annexe 1 – Données des équipes'!$B$12:$R$114, MATCH(D9172, 'Annexe 1 – Données des équipes'!$B$12:$B$114,0),4)</f>
        <v>50</v>
      </c>
      <c r="J9172" s="25">
        <f t="shared" si="144"/>
        <v>1</v>
      </c>
    </row>
    <row r="9173" spans="2:10">
      <c r="B9173" s="3">
        <v>42770</v>
      </c>
      <c r="C9173" s="10" t="s">
        <v>27993</v>
      </c>
      <c r="D9173" s="10" t="s">
        <v>27994</v>
      </c>
      <c r="E9173" s="25">
        <v>1</v>
      </c>
      <c r="F9173" s="25">
        <v>0</v>
      </c>
      <c r="G9173" s="10" t="s">
        <v>27995</v>
      </c>
      <c r="H9173" s="25">
        <f>INDEX('Annexe 1 – Données des équipes'!$B$12:$R$114, MATCH(C9173, 'Annexe 1 – Données des équipes'!$B$12:$B$114,0),4)</f>
        <v>40</v>
      </c>
      <c r="I9173" s="25">
        <f>INDEX('Annexe 1 – Données des équipes'!$B$12:$R$114, MATCH(D9173, 'Annexe 1 – Données des équipes'!$B$12:$B$114,0),4)</f>
        <v>40</v>
      </c>
      <c r="J9173" s="25">
        <f t="shared" si="144"/>
        <v>1</v>
      </c>
    </row>
    <row r="9174" spans="2:10">
      <c r="B9174" s="3">
        <v>42771</v>
      </c>
      <c r="C9174" s="10" t="s">
        <v>27996</v>
      </c>
      <c r="D9174" s="10" t="s">
        <v>27997</v>
      </c>
      <c r="E9174" s="25">
        <v>1</v>
      </c>
      <c r="F9174" s="25">
        <v>2</v>
      </c>
      <c r="G9174" s="10" t="s">
        <v>27998</v>
      </c>
      <c r="H9174" s="25">
        <f>INDEX('Annexe 1 – Données des équipes'!$B$12:$R$114, MATCH(C9174, 'Annexe 1 – Données des équipes'!$B$12:$B$114,0),4)</f>
        <v>50</v>
      </c>
      <c r="I9174" s="25">
        <f>INDEX('Annexe 1 – Données des équipes'!$B$12:$R$114, MATCH(D9174, 'Annexe 1 – Données des équipes'!$B$12:$B$114,0),4)</f>
        <v>40</v>
      </c>
      <c r="J9174" s="25">
        <f t="shared" si="144"/>
        <v>1</v>
      </c>
    </row>
    <row r="9175" spans="2:10">
      <c r="B9175" s="3">
        <v>42774</v>
      </c>
      <c r="C9175" s="10" t="s">
        <v>27999</v>
      </c>
      <c r="D9175" s="10" t="s">
        <v>28000</v>
      </c>
      <c r="E9175" s="25">
        <v>1</v>
      </c>
      <c r="F9175" s="25">
        <v>0</v>
      </c>
      <c r="G9175" s="10" t="s">
        <v>28001</v>
      </c>
      <c r="H9175" s="25">
        <f>INDEX('Annexe 1 – Données des équipes'!$B$12:$R$114, MATCH(C9175, 'Annexe 1 – Données des équipes'!$B$12:$B$114,0),4)</f>
        <v>80</v>
      </c>
      <c r="I9175" s="25">
        <f>INDEX('Annexe 1 – Données des équipes'!$B$12:$R$114, MATCH(D9175, 'Annexe 1 – Données des équipes'!$B$12:$B$114,0),4)</f>
        <v>70</v>
      </c>
      <c r="J9175" s="25">
        <f t="shared" si="144"/>
        <v>1</v>
      </c>
    </row>
    <row r="9176" spans="2:10">
      <c r="B9176" s="3">
        <v>42812</v>
      </c>
      <c r="C9176" s="10" t="s">
        <v>28002</v>
      </c>
      <c r="D9176" s="10" t="s">
        <v>28003</v>
      </c>
      <c r="E9176" s="25">
        <v>0</v>
      </c>
      <c r="F9176" s="25">
        <v>1</v>
      </c>
      <c r="G9176" s="10" t="s">
        <v>28004</v>
      </c>
      <c r="H9176" s="25">
        <f>INDEX('Annexe 1 – Données des équipes'!$B$12:$R$114, MATCH(C9176, 'Annexe 1 – Données des équipes'!$B$12:$B$114,0),4)</f>
        <v>70</v>
      </c>
      <c r="I9176" s="25">
        <f>INDEX('Annexe 1 – Données des équipes'!$B$12:$R$114, MATCH(D9176, 'Annexe 1 – Données des équipes'!$B$12:$B$114,0),4)</f>
        <v>30</v>
      </c>
      <c r="J9176" s="25">
        <f t="shared" si="144"/>
        <v>1</v>
      </c>
    </row>
    <row r="9177" spans="2:10">
      <c r="B9177" s="3">
        <v>42816</v>
      </c>
      <c r="C9177" s="10" t="s">
        <v>28005</v>
      </c>
      <c r="D9177" s="10" t="s">
        <v>28006</v>
      </c>
      <c r="E9177" s="25">
        <v>1</v>
      </c>
      <c r="F9177" s="25">
        <v>0</v>
      </c>
      <c r="G9177" s="10" t="s">
        <v>28007</v>
      </c>
      <c r="H9177" s="25">
        <f>INDEX('Annexe 1 – Données des équipes'!$B$12:$R$114, MATCH(C9177, 'Annexe 1 – Données des équipes'!$B$12:$B$114,0),4)</f>
        <v>90</v>
      </c>
      <c r="I9177" s="25">
        <f>INDEX('Annexe 1 – Données des équipes'!$B$12:$R$114, MATCH(D9177, 'Annexe 1 – Données des équipes'!$B$12:$B$114,0),4)</f>
        <v>90</v>
      </c>
      <c r="J9177" s="25">
        <f t="shared" si="144"/>
        <v>1</v>
      </c>
    </row>
    <row r="9178" spans="2:10">
      <c r="B9178" s="3">
        <v>42817</v>
      </c>
      <c r="C9178" s="10" t="s">
        <v>28008</v>
      </c>
      <c r="D9178" s="10" t="s">
        <v>28009</v>
      </c>
      <c r="E9178" s="25">
        <v>1</v>
      </c>
      <c r="F9178" s="25">
        <v>0</v>
      </c>
      <c r="G9178" s="10" t="s">
        <v>28010</v>
      </c>
      <c r="H9178" s="25">
        <f>INDEX('Annexe 1 – Données des équipes'!$B$12:$R$114, MATCH(C9178, 'Annexe 1 – Données des équipes'!$B$12:$B$114,0),4)</f>
        <v>90</v>
      </c>
      <c r="I9178" s="25">
        <f>INDEX('Annexe 1 – Données des équipes'!$B$12:$R$114, MATCH(D9178, 'Annexe 1 – Données des équipes'!$B$12:$B$114,0),4)</f>
        <v>80</v>
      </c>
      <c r="J9178" s="25">
        <f t="shared" si="144"/>
        <v>1</v>
      </c>
    </row>
    <row r="9179" spans="2:10">
      <c r="B9179" s="3">
        <v>42817</v>
      </c>
      <c r="C9179" s="10" t="s">
        <v>28011</v>
      </c>
      <c r="D9179" s="10" t="s">
        <v>28012</v>
      </c>
      <c r="E9179" s="25">
        <v>1</v>
      </c>
      <c r="F9179" s="25">
        <v>0</v>
      </c>
      <c r="G9179" s="10" t="s">
        <v>28013</v>
      </c>
      <c r="H9179" s="25">
        <f>INDEX('Annexe 1 – Données des équipes'!$B$12:$R$114, MATCH(C9179, 'Annexe 1 – Données des équipes'!$B$12:$B$114,0),4)</f>
        <v>30</v>
      </c>
      <c r="I9179" s="25">
        <f>INDEX('Annexe 1 – Données des équipes'!$B$12:$R$114, MATCH(D9179, 'Annexe 1 – Données des équipes'!$B$12:$B$114,0),4)</f>
        <v>70</v>
      </c>
      <c r="J9179" s="25">
        <f t="shared" si="144"/>
        <v>1</v>
      </c>
    </row>
    <row r="9180" spans="2:10">
      <c r="B9180" s="3">
        <v>42817</v>
      </c>
      <c r="C9180" s="10" t="s">
        <v>28014</v>
      </c>
      <c r="D9180" s="10" t="s">
        <v>28015</v>
      </c>
      <c r="E9180" s="25">
        <v>1</v>
      </c>
      <c r="F9180" s="25">
        <v>0</v>
      </c>
      <c r="G9180" s="10" t="s">
        <v>28016</v>
      </c>
      <c r="H9180" s="25">
        <f>INDEX('Annexe 1 – Données des équipes'!$B$12:$R$114, MATCH(C9180, 'Annexe 1 – Données des équipes'!$B$12:$B$114,0),4)</f>
        <v>90</v>
      </c>
      <c r="I9180" s="25">
        <f>INDEX('Annexe 1 – Données des équipes'!$B$12:$R$114, MATCH(D9180, 'Annexe 1 – Données des équipes'!$B$12:$B$114,0),4)</f>
        <v>50</v>
      </c>
      <c r="J9180" s="25">
        <f t="shared" si="144"/>
        <v>1</v>
      </c>
    </row>
    <row r="9181" spans="2:10">
      <c r="B9181" s="3">
        <v>42817</v>
      </c>
      <c r="C9181" s="10" t="s">
        <v>28017</v>
      </c>
      <c r="D9181" s="10" t="s">
        <v>28018</v>
      </c>
      <c r="E9181" s="25">
        <v>0</v>
      </c>
      <c r="F9181" s="25">
        <v>1</v>
      </c>
      <c r="G9181" s="10" t="s">
        <v>28019</v>
      </c>
      <c r="H9181" s="25">
        <f>INDEX('Annexe 1 – Données des équipes'!$B$12:$R$114, MATCH(C9181, 'Annexe 1 – Données des équipes'!$B$12:$B$114,0),4)</f>
        <v>0</v>
      </c>
      <c r="I9181" s="25">
        <f>INDEX('Annexe 1 – Données des équipes'!$B$12:$R$114, MATCH(D9181, 'Annexe 1 – Données des équipes'!$B$12:$B$114,0),4)</f>
        <v>70</v>
      </c>
      <c r="J9181" s="25">
        <f t="shared" si="144"/>
        <v>1</v>
      </c>
    </row>
    <row r="9182" spans="2:10">
      <c r="B9182" s="3">
        <v>42817</v>
      </c>
      <c r="C9182" s="10" t="s">
        <v>28020</v>
      </c>
      <c r="D9182" s="10" t="s">
        <v>28021</v>
      </c>
      <c r="E9182" s="25">
        <v>1</v>
      </c>
      <c r="F9182" s="25">
        <v>0</v>
      </c>
      <c r="G9182" s="10" t="s">
        <v>28022</v>
      </c>
      <c r="H9182" s="25">
        <f>INDEX('Annexe 1 – Données des équipes'!$B$12:$R$114, MATCH(C9182, 'Annexe 1 – Données des équipes'!$B$12:$B$114,0),4)</f>
        <v>30</v>
      </c>
      <c r="I9182" s="25">
        <f>INDEX('Annexe 1 – Données des équipes'!$B$12:$R$114, MATCH(D9182, 'Annexe 1 – Données des équipes'!$B$12:$B$114,0),4)</f>
        <v>30</v>
      </c>
      <c r="J9182" s="25">
        <f t="shared" si="144"/>
        <v>1</v>
      </c>
    </row>
    <row r="9183" spans="2:10">
      <c r="B9183" s="3">
        <v>42818</v>
      </c>
      <c r="C9183" s="10" t="s">
        <v>28023</v>
      </c>
      <c r="D9183" s="10" t="s">
        <v>28024</v>
      </c>
      <c r="E9183" s="25">
        <v>1</v>
      </c>
      <c r="F9183" s="25">
        <v>0</v>
      </c>
      <c r="G9183" s="10" t="s">
        <v>28025</v>
      </c>
      <c r="H9183" s="25">
        <f>INDEX('Annexe 1 – Données des équipes'!$B$12:$R$114, MATCH(C9183, 'Annexe 1 – Données des équipes'!$B$12:$B$114,0),4)</f>
        <v>80</v>
      </c>
      <c r="I9183" s="25">
        <f>INDEX('Annexe 1 – Données des équipes'!$B$12:$R$114, MATCH(D9183, 'Annexe 1 – Données des équipes'!$B$12:$B$114,0),4)</f>
        <v>60</v>
      </c>
      <c r="J9183" s="25">
        <f t="shared" si="144"/>
        <v>1</v>
      </c>
    </row>
    <row r="9184" spans="2:10">
      <c r="B9184" s="3">
        <v>42818</v>
      </c>
      <c r="C9184" s="10" t="s">
        <v>28026</v>
      </c>
      <c r="D9184" s="10" t="s">
        <v>28027</v>
      </c>
      <c r="E9184" s="25">
        <v>1</v>
      </c>
      <c r="F9184" s="25">
        <v>2</v>
      </c>
      <c r="G9184" s="10" t="s">
        <v>28028</v>
      </c>
      <c r="H9184" s="25">
        <f>INDEX('Annexe 1 – Données des équipes'!$B$12:$R$114, MATCH(C9184, 'Annexe 1 – Données des équipes'!$B$12:$B$114,0),4)</f>
        <v>10</v>
      </c>
      <c r="I9184" s="25">
        <f>INDEX('Annexe 1 – Données des équipes'!$B$12:$R$114, MATCH(D9184, 'Annexe 1 – Données des équipes'!$B$12:$B$114,0),4)</f>
        <v>70</v>
      </c>
      <c r="J9184" s="25">
        <f t="shared" si="144"/>
        <v>1</v>
      </c>
    </row>
    <row r="9185" spans="2:10">
      <c r="B9185" s="3">
        <v>42818</v>
      </c>
      <c r="C9185" s="10" t="s">
        <v>28029</v>
      </c>
      <c r="D9185" s="10" t="s">
        <v>28030</v>
      </c>
      <c r="E9185" s="25">
        <v>0</v>
      </c>
      <c r="F9185" s="25">
        <v>1</v>
      </c>
      <c r="G9185" s="10" t="s">
        <v>28031</v>
      </c>
      <c r="H9185" s="25">
        <f>INDEX('Annexe 1 – Données des équipes'!$B$12:$R$114, MATCH(C9185, 'Annexe 1 – Données des équipes'!$B$12:$B$114,0),4)</f>
        <v>40</v>
      </c>
      <c r="I9185" s="25">
        <f>INDEX('Annexe 1 – Données des équipes'!$B$12:$R$114, MATCH(D9185, 'Annexe 1 – Données des équipes'!$B$12:$B$114,0),4)</f>
        <v>40</v>
      </c>
      <c r="J9185" s="25">
        <f t="shared" si="144"/>
        <v>1</v>
      </c>
    </row>
    <row r="9186" spans="2:10">
      <c r="B9186" s="3">
        <v>42820</v>
      </c>
      <c r="C9186" s="10" t="s">
        <v>28032</v>
      </c>
      <c r="D9186" s="10" t="s">
        <v>28033</v>
      </c>
      <c r="E9186" s="25">
        <v>1</v>
      </c>
      <c r="F9186" s="25">
        <v>2</v>
      </c>
      <c r="G9186" s="10" t="s">
        <v>28034</v>
      </c>
      <c r="H9186" s="25">
        <f>INDEX('Annexe 1 – Données des équipes'!$B$12:$R$114, MATCH(C9186, 'Annexe 1 – Données des équipes'!$B$12:$B$114,0),4)</f>
        <v>40</v>
      </c>
      <c r="I9186" s="25">
        <f>INDEX('Annexe 1 – Données des équipes'!$B$12:$R$114, MATCH(D9186, 'Annexe 1 – Données des équipes'!$B$12:$B$114,0),4)</f>
        <v>80</v>
      </c>
      <c r="J9186" s="25">
        <f t="shared" si="144"/>
        <v>1</v>
      </c>
    </row>
    <row r="9187" spans="2:10">
      <c r="B9187" s="3">
        <v>42820</v>
      </c>
      <c r="C9187" s="10" t="s">
        <v>28035</v>
      </c>
      <c r="D9187" s="10" t="s">
        <v>28036</v>
      </c>
      <c r="E9187" s="25">
        <v>1</v>
      </c>
      <c r="F9187" s="25">
        <v>0</v>
      </c>
      <c r="G9187" s="10" t="s">
        <v>28037</v>
      </c>
      <c r="H9187" s="25">
        <f>INDEX('Annexe 1 – Données des équipes'!$B$12:$R$114, MATCH(C9187, 'Annexe 1 – Données des équipes'!$B$12:$B$114,0),4)</f>
        <v>60</v>
      </c>
      <c r="I9187" s="25">
        <f>INDEX('Annexe 1 – Données des équipes'!$B$12:$R$114, MATCH(D9187, 'Annexe 1 – Données des équipes'!$B$12:$B$114,0),4)</f>
        <v>40</v>
      </c>
      <c r="J9187" s="25">
        <f t="shared" si="144"/>
        <v>1</v>
      </c>
    </row>
    <row r="9188" spans="2:10">
      <c r="B9188" s="3">
        <v>42822</v>
      </c>
      <c r="C9188" s="10" t="s">
        <v>28038</v>
      </c>
      <c r="D9188" s="10" t="s">
        <v>28039</v>
      </c>
      <c r="E9188" s="25">
        <v>1</v>
      </c>
      <c r="F9188" s="25">
        <v>2</v>
      </c>
      <c r="G9188" s="10" t="s">
        <v>28040</v>
      </c>
      <c r="H9188" s="25">
        <f>INDEX('Annexe 1 – Données des équipes'!$B$12:$R$114, MATCH(C9188, 'Annexe 1 – Données des équipes'!$B$12:$B$114,0),4)</f>
        <v>40</v>
      </c>
      <c r="I9188" s="25">
        <f>INDEX('Annexe 1 – Données des équipes'!$B$12:$R$114, MATCH(D9188, 'Annexe 1 – Données des équipes'!$B$12:$B$114,0),4)</f>
        <v>10</v>
      </c>
      <c r="J9188" s="25">
        <f t="shared" si="144"/>
        <v>1</v>
      </c>
    </row>
    <row r="9189" spans="2:10">
      <c r="B9189" s="3">
        <v>42822</v>
      </c>
      <c r="C9189" s="10" t="s">
        <v>28041</v>
      </c>
      <c r="D9189" s="10" t="s">
        <v>28042</v>
      </c>
      <c r="E9189" s="25">
        <v>1</v>
      </c>
      <c r="F9189" s="25">
        <v>0</v>
      </c>
      <c r="G9189" s="10" t="s">
        <v>28043</v>
      </c>
      <c r="H9189" s="25">
        <f>INDEX('Annexe 1 – Données des équipes'!$B$12:$R$114, MATCH(C9189, 'Annexe 1 – Données des équipes'!$B$12:$B$114,0),4)</f>
        <v>70</v>
      </c>
      <c r="I9189" s="25">
        <f>INDEX('Annexe 1 – Données des équipes'!$B$12:$R$114, MATCH(D9189, 'Annexe 1 – Données des équipes'!$B$12:$B$114,0),4)</f>
        <v>30</v>
      </c>
      <c r="J9189" s="25">
        <f t="shared" si="144"/>
        <v>1</v>
      </c>
    </row>
    <row r="9190" spans="2:10">
      <c r="B9190" s="3">
        <v>42822</v>
      </c>
      <c r="C9190" s="10" t="s">
        <v>28044</v>
      </c>
      <c r="D9190" s="10" t="s">
        <v>28045</v>
      </c>
      <c r="E9190" s="25">
        <v>0</v>
      </c>
      <c r="F9190" s="25">
        <v>1</v>
      </c>
      <c r="G9190" s="10" t="s">
        <v>28046</v>
      </c>
      <c r="H9190" s="25">
        <f>INDEX('Annexe 1 – Données des équipes'!$B$12:$R$114, MATCH(C9190, 'Annexe 1 – Données des équipes'!$B$12:$B$114,0),4)</f>
        <v>60</v>
      </c>
      <c r="I9190" s="25">
        <f>INDEX('Annexe 1 – Données des équipes'!$B$12:$R$114, MATCH(D9190, 'Annexe 1 – Données des équipes'!$B$12:$B$114,0),4)</f>
        <v>70</v>
      </c>
      <c r="J9190" s="25">
        <f t="shared" si="144"/>
        <v>1</v>
      </c>
    </row>
    <row r="9191" spans="2:10">
      <c r="B9191" s="3">
        <v>42822</v>
      </c>
      <c r="C9191" s="10" t="s">
        <v>28047</v>
      </c>
      <c r="D9191" s="10" t="s">
        <v>28048</v>
      </c>
      <c r="E9191" s="25">
        <v>1</v>
      </c>
      <c r="F9191" s="25">
        <v>0</v>
      </c>
      <c r="G9191" s="10" t="s">
        <v>28049</v>
      </c>
      <c r="H9191" s="25">
        <f>INDEX('Annexe 1 – Données des équipes'!$B$12:$R$114, MATCH(C9191, 'Annexe 1 – Données des équipes'!$B$12:$B$114,0),4)</f>
        <v>70</v>
      </c>
      <c r="I9191" s="25">
        <f>INDEX('Annexe 1 – Données des équipes'!$B$12:$R$114, MATCH(D9191, 'Annexe 1 – Données des équipes'!$B$12:$B$114,0),4)</f>
        <v>30</v>
      </c>
      <c r="J9191" s="25">
        <f t="shared" si="144"/>
        <v>1</v>
      </c>
    </row>
    <row r="9192" spans="2:10">
      <c r="B9192" s="3">
        <v>42822</v>
      </c>
      <c r="C9192" s="10" t="s">
        <v>28050</v>
      </c>
      <c r="D9192" s="10" t="s">
        <v>28051</v>
      </c>
      <c r="E9192" s="25">
        <v>1</v>
      </c>
      <c r="F9192" s="25">
        <v>0</v>
      </c>
      <c r="G9192" s="10" t="s">
        <v>28052</v>
      </c>
      <c r="H9192" s="25">
        <f>INDEX('Annexe 1 – Données des équipes'!$B$12:$R$114, MATCH(C9192, 'Annexe 1 – Données des équipes'!$B$12:$B$114,0),4)</f>
        <v>50</v>
      </c>
      <c r="I9192" s="25">
        <f>INDEX('Annexe 1 – Données des équipes'!$B$12:$R$114, MATCH(D9192, 'Annexe 1 – Données des équipes'!$B$12:$B$114,0),4)</f>
        <v>40</v>
      </c>
      <c r="J9192" s="25">
        <f t="shared" si="144"/>
        <v>1</v>
      </c>
    </row>
    <row r="9193" spans="2:10">
      <c r="B9193" s="3">
        <v>42822</v>
      </c>
      <c r="C9193" s="10" t="s">
        <v>28053</v>
      </c>
      <c r="D9193" s="10" t="s">
        <v>28054</v>
      </c>
      <c r="E9193" s="25">
        <v>1</v>
      </c>
      <c r="F9193" s="25">
        <v>2</v>
      </c>
      <c r="G9193" s="10" t="s">
        <v>28055</v>
      </c>
      <c r="H9193" s="25">
        <f>INDEX('Annexe 1 – Données des équipes'!$B$12:$R$114, MATCH(C9193, 'Annexe 1 – Données des équipes'!$B$12:$B$114,0),4)</f>
        <v>80</v>
      </c>
      <c r="I9193" s="25">
        <f>INDEX('Annexe 1 – Données des équipes'!$B$12:$R$114, MATCH(D9193, 'Annexe 1 – Données des équipes'!$B$12:$B$114,0),4)</f>
        <v>90</v>
      </c>
      <c r="J9193" s="25">
        <f t="shared" si="144"/>
        <v>1</v>
      </c>
    </row>
    <row r="9194" spans="2:10">
      <c r="B9194" s="3">
        <v>42822</v>
      </c>
      <c r="C9194" s="10" t="s">
        <v>28056</v>
      </c>
      <c r="D9194" s="10" t="s">
        <v>28057</v>
      </c>
      <c r="E9194" s="25">
        <v>2</v>
      </c>
      <c r="F9194" s="25">
        <v>1</v>
      </c>
      <c r="G9194" s="10" t="s">
        <v>28058</v>
      </c>
      <c r="H9194" s="25">
        <f>INDEX('Annexe 1 – Données des équipes'!$B$12:$R$114, MATCH(C9194, 'Annexe 1 – Données des équipes'!$B$12:$B$114,0),4)</f>
        <v>80</v>
      </c>
      <c r="I9194" s="25">
        <f>INDEX('Annexe 1 – Données des équipes'!$B$12:$R$114, MATCH(D9194, 'Annexe 1 – Données des équipes'!$B$12:$B$114,0),4)</f>
        <v>80</v>
      </c>
      <c r="J9194" s="25">
        <f t="shared" si="144"/>
        <v>1</v>
      </c>
    </row>
    <row r="9195" spans="2:10">
      <c r="B9195" s="3">
        <v>42822</v>
      </c>
      <c r="C9195" s="10" t="s">
        <v>28059</v>
      </c>
      <c r="D9195" s="10" t="s">
        <v>28060</v>
      </c>
      <c r="E9195" s="25">
        <v>2</v>
      </c>
      <c r="F9195" s="25">
        <v>3</v>
      </c>
      <c r="G9195" s="10" t="s">
        <v>28061</v>
      </c>
      <c r="H9195" s="25">
        <f>INDEX('Annexe 1 – Données des équipes'!$B$12:$R$114, MATCH(C9195, 'Annexe 1 – Données des équipes'!$B$12:$B$114,0),4)</f>
        <v>90</v>
      </c>
      <c r="I9195" s="25">
        <f>INDEX('Annexe 1 – Données des équipes'!$B$12:$R$114, MATCH(D9195, 'Annexe 1 – Données des équipes'!$B$12:$B$114,0),4)</f>
        <v>80</v>
      </c>
      <c r="J9195" s="25">
        <f t="shared" si="144"/>
        <v>1</v>
      </c>
    </row>
    <row r="9196" spans="2:10">
      <c r="B9196" s="3">
        <v>42822</v>
      </c>
      <c r="C9196" s="10" t="s">
        <v>28062</v>
      </c>
      <c r="D9196" s="10" t="s">
        <v>28063</v>
      </c>
      <c r="E9196" s="25">
        <v>1</v>
      </c>
      <c r="F9196" s="25">
        <v>0</v>
      </c>
      <c r="G9196" s="10" t="s">
        <v>28064</v>
      </c>
      <c r="H9196" s="25">
        <f>INDEX('Annexe 1 – Données des équipes'!$B$12:$R$114, MATCH(C9196, 'Annexe 1 – Données des équipes'!$B$12:$B$114,0),4)</f>
        <v>30</v>
      </c>
      <c r="I9196" s="25">
        <f>INDEX('Annexe 1 – Données des équipes'!$B$12:$R$114, MATCH(D9196, 'Annexe 1 – Données des équipes'!$B$12:$B$114,0),4)</f>
        <v>30</v>
      </c>
      <c r="J9196" s="25">
        <f t="shared" si="144"/>
        <v>1</v>
      </c>
    </row>
    <row r="9197" spans="2:10">
      <c r="B9197" s="3">
        <v>42822</v>
      </c>
      <c r="C9197" s="10" t="s">
        <v>28065</v>
      </c>
      <c r="D9197" s="10" t="s">
        <v>28066</v>
      </c>
      <c r="E9197" s="25">
        <v>1</v>
      </c>
      <c r="F9197" s="25">
        <v>0</v>
      </c>
      <c r="G9197" s="10" t="s">
        <v>28067</v>
      </c>
      <c r="H9197" s="25">
        <f>INDEX('Annexe 1 – Données des équipes'!$B$12:$R$114, MATCH(C9197, 'Annexe 1 – Données des équipes'!$B$12:$B$114,0),4)</f>
        <v>30</v>
      </c>
      <c r="I9197" s="25">
        <f>INDEX('Annexe 1 – Données des équipes'!$B$12:$R$114, MATCH(D9197, 'Annexe 1 – Données des équipes'!$B$12:$B$114,0),4)</f>
        <v>0</v>
      </c>
      <c r="J9197" s="25">
        <f t="shared" si="144"/>
        <v>1</v>
      </c>
    </row>
    <row r="9198" spans="2:10">
      <c r="B9198" s="3">
        <v>42868</v>
      </c>
      <c r="C9198" s="10" t="s">
        <v>28068</v>
      </c>
      <c r="D9198" s="10" t="s">
        <v>28069</v>
      </c>
      <c r="E9198" s="25">
        <v>1</v>
      </c>
      <c r="F9198" s="25">
        <v>0</v>
      </c>
      <c r="G9198" s="10" t="s">
        <v>28070</v>
      </c>
      <c r="H9198" s="25">
        <f>INDEX('Annexe 1 – Données des équipes'!$B$12:$R$114, MATCH(C9198, 'Annexe 1 – Données des équipes'!$B$12:$B$114,0),4)</f>
        <v>50</v>
      </c>
      <c r="I9198" s="25">
        <f>INDEX('Annexe 1 – Données des équipes'!$B$12:$R$114, MATCH(D9198, 'Annexe 1 – Données des équipes'!$B$12:$B$114,0),4)</f>
        <v>10</v>
      </c>
      <c r="J9198" s="25">
        <f t="shared" si="144"/>
        <v>1</v>
      </c>
    </row>
    <row r="9199" spans="2:10">
      <c r="B9199" s="3">
        <v>42883</v>
      </c>
      <c r="C9199" s="10" t="s">
        <v>28071</v>
      </c>
      <c r="D9199" s="10" t="s">
        <v>28072</v>
      </c>
      <c r="E9199" s="25">
        <v>1</v>
      </c>
      <c r="F9199" s="25">
        <v>2</v>
      </c>
      <c r="G9199" s="10" t="s">
        <v>28073</v>
      </c>
      <c r="H9199" s="25">
        <f>INDEX('Annexe 1 – Données des équipes'!$B$12:$R$114, MATCH(C9199, 'Annexe 1 – Données des équipes'!$B$12:$B$114,0),4)</f>
        <v>80</v>
      </c>
      <c r="I9199" s="25">
        <f>INDEX('Annexe 1 – Données des équipes'!$B$12:$R$114, MATCH(D9199, 'Annexe 1 – Données des équipes'!$B$12:$B$114,0),4)</f>
        <v>80</v>
      </c>
      <c r="J9199" s="25">
        <f t="shared" si="144"/>
        <v>1</v>
      </c>
    </row>
    <row r="9200" spans="2:10">
      <c r="B9200" s="3">
        <v>42886</v>
      </c>
      <c r="C9200" s="10" t="s">
        <v>28074</v>
      </c>
      <c r="D9200" s="10" t="s">
        <v>28075</v>
      </c>
      <c r="E9200" s="25">
        <v>1</v>
      </c>
      <c r="F9200" s="25">
        <v>2</v>
      </c>
      <c r="G9200" s="10" t="s">
        <v>28076</v>
      </c>
      <c r="H9200" s="25">
        <f>INDEX('Annexe 1 – Données des équipes'!$B$12:$R$114, MATCH(C9200, 'Annexe 1 – Données des équipes'!$B$12:$B$114,0),4)</f>
        <v>50</v>
      </c>
      <c r="I9200" s="25">
        <f>INDEX('Annexe 1 – Données des équipes'!$B$12:$R$114, MATCH(D9200, 'Annexe 1 – Données des équipes'!$B$12:$B$114,0),4)</f>
        <v>80</v>
      </c>
      <c r="J9200" s="25">
        <f t="shared" si="144"/>
        <v>1</v>
      </c>
    </row>
    <row r="9201" spans="2:10">
      <c r="B9201" s="3">
        <v>42887</v>
      </c>
      <c r="C9201" s="10" t="s">
        <v>28077</v>
      </c>
      <c r="D9201" s="10" t="s">
        <v>28078</v>
      </c>
      <c r="E9201" s="25">
        <v>1</v>
      </c>
      <c r="F9201" s="25">
        <v>0</v>
      </c>
      <c r="G9201" s="10" t="s">
        <v>28079</v>
      </c>
      <c r="H9201" s="25">
        <f>INDEX('Annexe 1 – Données des équipes'!$B$12:$R$114, MATCH(C9201, 'Annexe 1 – Données des équipes'!$B$12:$B$114,0),4)</f>
        <v>30</v>
      </c>
      <c r="I9201" s="25">
        <f>INDEX('Annexe 1 – Données des équipes'!$B$12:$R$114, MATCH(D9201, 'Annexe 1 – Données des équipes'!$B$12:$B$114,0),4)</f>
        <v>10</v>
      </c>
      <c r="J9201" s="25">
        <f t="shared" si="144"/>
        <v>1</v>
      </c>
    </row>
    <row r="9202" spans="2:10">
      <c r="B9202" s="3">
        <v>42887</v>
      </c>
      <c r="C9202" s="10" t="s">
        <v>28080</v>
      </c>
      <c r="D9202" s="10" t="s">
        <v>28081</v>
      </c>
      <c r="E9202" s="25">
        <v>1</v>
      </c>
      <c r="F9202" s="25">
        <v>0</v>
      </c>
      <c r="G9202" s="10" t="s">
        <v>28082</v>
      </c>
      <c r="H9202" s="25">
        <f>INDEX('Annexe 1 – Données des équipes'!$B$12:$R$114, MATCH(C9202, 'Annexe 1 – Données des équipes'!$B$12:$B$114,0),4)</f>
        <v>80</v>
      </c>
      <c r="I9202" s="25">
        <f>INDEX('Annexe 1 – Données des équipes'!$B$12:$R$114, MATCH(D9202, 'Annexe 1 – Données des équipes'!$B$12:$B$114,0),4)</f>
        <v>10</v>
      </c>
      <c r="J9202" s="25">
        <f t="shared" si="144"/>
        <v>1</v>
      </c>
    </row>
    <row r="9203" spans="2:10">
      <c r="B9203" s="3">
        <v>42888</v>
      </c>
      <c r="C9203" s="10" t="s">
        <v>28083</v>
      </c>
      <c r="D9203" s="10" t="s">
        <v>28084</v>
      </c>
      <c r="E9203" s="25">
        <v>1</v>
      </c>
      <c r="F9203" s="25">
        <v>0</v>
      </c>
      <c r="G9203" s="10" t="s">
        <v>28085</v>
      </c>
      <c r="H9203" s="25">
        <f>INDEX('Annexe 1 – Données des équipes'!$B$12:$R$114, MATCH(C9203, 'Annexe 1 – Données des équipes'!$B$12:$B$114,0),4)</f>
        <v>50</v>
      </c>
      <c r="I9203" s="25">
        <f>INDEX('Annexe 1 – Données des équipes'!$B$12:$R$114, MATCH(D9203, 'Annexe 1 – Données des équipes'!$B$12:$B$114,0),4)</f>
        <v>20</v>
      </c>
      <c r="J9203" s="25">
        <f t="shared" si="144"/>
        <v>1</v>
      </c>
    </row>
    <row r="9204" spans="2:10">
      <c r="B9204" s="3">
        <v>42890</v>
      </c>
      <c r="C9204" s="10" t="s">
        <v>28086</v>
      </c>
      <c r="D9204" s="10" t="s">
        <v>28087</v>
      </c>
      <c r="E9204" s="25">
        <v>1</v>
      </c>
      <c r="F9204" s="25">
        <v>2</v>
      </c>
      <c r="G9204" s="10" t="s">
        <v>28088</v>
      </c>
      <c r="H9204" s="25">
        <f>INDEX('Annexe 1 – Données des équipes'!$B$12:$R$114, MATCH(C9204, 'Annexe 1 – Données des équipes'!$B$12:$B$114,0),4)</f>
        <v>40</v>
      </c>
      <c r="I9204" s="25">
        <f>INDEX('Annexe 1 – Données des équipes'!$B$12:$R$114, MATCH(D9204, 'Annexe 1 – Données des équipes'!$B$12:$B$114,0),4)</f>
        <v>70</v>
      </c>
      <c r="J9204" s="25">
        <f t="shared" si="144"/>
        <v>1</v>
      </c>
    </row>
    <row r="9205" spans="2:10">
      <c r="B9205" s="3">
        <v>42891</v>
      </c>
      <c r="C9205" s="10" t="s">
        <v>28089</v>
      </c>
      <c r="D9205" s="10" t="s">
        <v>28090</v>
      </c>
      <c r="E9205" s="25">
        <v>1</v>
      </c>
      <c r="F9205" s="25">
        <v>0</v>
      </c>
      <c r="G9205" s="10" t="s">
        <v>28091</v>
      </c>
      <c r="H9205" s="25">
        <f>INDEX('Annexe 1 – Données des équipes'!$B$12:$R$114, MATCH(C9205, 'Annexe 1 – Données des équipes'!$B$12:$B$114,0),4)</f>
        <v>50</v>
      </c>
      <c r="I9205" s="25">
        <f>INDEX('Annexe 1 – Données des équipes'!$B$12:$R$114, MATCH(D9205, 'Annexe 1 – Données des équipes'!$B$12:$B$114,0),4)</f>
        <v>10</v>
      </c>
      <c r="J9205" s="25">
        <f t="shared" si="144"/>
        <v>1</v>
      </c>
    </row>
    <row r="9206" spans="2:10">
      <c r="B9206" s="3">
        <v>42892</v>
      </c>
      <c r="C9206" s="10" t="s">
        <v>28092</v>
      </c>
      <c r="D9206" s="10" t="s">
        <v>28093</v>
      </c>
      <c r="E9206" s="25">
        <v>2</v>
      </c>
      <c r="F9206" s="25">
        <v>1</v>
      </c>
      <c r="G9206" s="10" t="s">
        <v>28094</v>
      </c>
      <c r="H9206" s="25">
        <f>INDEX('Annexe 1 – Données des équipes'!$B$12:$R$114, MATCH(C9206, 'Annexe 1 – Données des équipes'!$B$12:$B$114,0),4)</f>
        <v>20</v>
      </c>
      <c r="I9206" s="25">
        <f>INDEX('Annexe 1 – Données des équipes'!$B$12:$R$114, MATCH(D9206, 'Annexe 1 – Données des équipes'!$B$12:$B$114,0),4)</f>
        <v>10</v>
      </c>
      <c r="J9206" s="25">
        <f t="shared" si="144"/>
        <v>1</v>
      </c>
    </row>
    <row r="9207" spans="2:10">
      <c r="B9207" s="3">
        <v>42894</v>
      </c>
      <c r="C9207" s="10" t="s">
        <v>28095</v>
      </c>
      <c r="D9207" s="10" t="s">
        <v>28096</v>
      </c>
      <c r="E9207" s="25">
        <v>3</v>
      </c>
      <c r="F9207" s="25">
        <v>2</v>
      </c>
      <c r="G9207" s="10" t="s">
        <v>28097</v>
      </c>
      <c r="H9207" s="25">
        <f>INDEX('Annexe 1 – Données des équipes'!$B$12:$R$114, MATCH(C9207, 'Annexe 1 – Données des équipes'!$B$12:$B$114,0),4)</f>
        <v>60</v>
      </c>
      <c r="I9207" s="25">
        <f>INDEX('Annexe 1 – Données des équipes'!$B$12:$R$114, MATCH(D9207, 'Annexe 1 – Données des équipes'!$B$12:$B$114,0),4)</f>
        <v>30</v>
      </c>
      <c r="J9207" s="25">
        <f t="shared" si="144"/>
        <v>1</v>
      </c>
    </row>
    <row r="9208" spans="2:10">
      <c r="B9208" s="3">
        <v>42894</v>
      </c>
      <c r="C9208" s="10" t="s">
        <v>28098</v>
      </c>
      <c r="D9208" s="10" t="s">
        <v>28099</v>
      </c>
      <c r="E9208" s="25">
        <v>1</v>
      </c>
      <c r="F9208" s="25">
        <v>0</v>
      </c>
      <c r="G9208" s="10" t="s">
        <v>28100</v>
      </c>
      <c r="H9208" s="25">
        <f>INDEX('Annexe 1 – Données des équipes'!$B$12:$R$114, MATCH(C9208, 'Annexe 1 – Données des équipes'!$B$12:$B$114,0),4)</f>
        <v>80</v>
      </c>
      <c r="I9208" s="25">
        <f>INDEX('Annexe 1 – Données des équipes'!$B$12:$R$114, MATCH(D9208, 'Annexe 1 – Données des équipes'!$B$12:$B$114,0),4)</f>
        <v>70</v>
      </c>
      <c r="J9208" s="25">
        <f t="shared" si="144"/>
        <v>1</v>
      </c>
    </row>
    <row r="9209" spans="2:10">
      <c r="B9209" s="3">
        <v>42895</v>
      </c>
      <c r="C9209" s="10" t="s">
        <v>28101</v>
      </c>
      <c r="D9209" s="10" t="s">
        <v>28102</v>
      </c>
      <c r="E9209" s="25">
        <v>1</v>
      </c>
      <c r="F9209" s="25">
        <v>0</v>
      </c>
      <c r="G9209" s="10" t="s">
        <v>28103</v>
      </c>
      <c r="H9209" s="25">
        <f>INDEX('Annexe 1 – Données des équipes'!$B$12:$R$114, MATCH(C9209, 'Annexe 1 – Données des équipes'!$B$12:$B$114,0),4)</f>
        <v>90</v>
      </c>
      <c r="I9209" s="25">
        <f>INDEX('Annexe 1 – Données des équipes'!$B$12:$R$114, MATCH(D9209, 'Annexe 1 – Données des équipes'!$B$12:$B$114,0),4)</f>
        <v>90</v>
      </c>
      <c r="J9209" s="25">
        <f t="shared" si="144"/>
        <v>1</v>
      </c>
    </row>
    <row r="9210" spans="2:10">
      <c r="B9210" s="3">
        <v>42895</v>
      </c>
      <c r="C9210" s="10" t="s">
        <v>28104</v>
      </c>
      <c r="D9210" s="10" t="s">
        <v>28105</v>
      </c>
      <c r="E9210" s="25">
        <v>2</v>
      </c>
      <c r="F9210" s="25">
        <v>1</v>
      </c>
      <c r="G9210" s="10" t="s">
        <v>28106</v>
      </c>
      <c r="H9210" s="25">
        <f>INDEX('Annexe 1 – Données des équipes'!$B$12:$R$114, MATCH(C9210, 'Annexe 1 – Données des équipes'!$B$12:$B$114,0),4)</f>
        <v>10</v>
      </c>
      <c r="I9210" s="25">
        <f>INDEX('Annexe 1 – Données des équipes'!$B$12:$R$114, MATCH(D9210, 'Annexe 1 – Données des équipes'!$B$12:$B$114,0),4)</f>
        <v>40</v>
      </c>
      <c r="J9210" s="25">
        <f t="shared" si="144"/>
        <v>1</v>
      </c>
    </row>
    <row r="9211" spans="2:10">
      <c r="B9211" s="3">
        <v>42895</v>
      </c>
      <c r="C9211" s="10" t="s">
        <v>28107</v>
      </c>
      <c r="D9211" s="10" t="s">
        <v>28108</v>
      </c>
      <c r="E9211" s="25">
        <v>2</v>
      </c>
      <c r="F9211" s="25">
        <v>1</v>
      </c>
      <c r="G9211" s="10" t="s">
        <v>28109</v>
      </c>
      <c r="H9211" s="25">
        <f>INDEX('Annexe 1 – Données des équipes'!$B$12:$R$114, MATCH(C9211, 'Annexe 1 – Données des équipes'!$B$12:$B$114,0),4)</f>
        <v>80</v>
      </c>
      <c r="I9211" s="25">
        <f>INDEX('Annexe 1 – Données des équipes'!$B$12:$R$114, MATCH(D9211, 'Annexe 1 – Données des équipes'!$B$12:$B$114,0),4)</f>
        <v>90</v>
      </c>
      <c r="J9211" s="25">
        <f t="shared" si="144"/>
        <v>1</v>
      </c>
    </row>
    <row r="9212" spans="2:10">
      <c r="B9212" s="3">
        <v>42896</v>
      </c>
      <c r="C9212" s="10" t="s">
        <v>28110</v>
      </c>
      <c r="D9212" s="10" t="s">
        <v>28111</v>
      </c>
      <c r="E9212" s="25">
        <v>1</v>
      </c>
      <c r="F9212" s="25">
        <v>0</v>
      </c>
      <c r="G9212" s="10" t="s">
        <v>28112</v>
      </c>
      <c r="H9212" s="25">
        <f>INDEX('Annexe 1 – Données des équipes'!$B$12:$R$114, MATCH(C9212, 'Annexe 1 – Données des équipes'!$B$12:$B$114,0),4)</f>
        <v>40</v>
      </c>
      <c r="I9212" s="25">
        <f>INDEX('Annexe 1 – Données des équipes'!$B$12:$R$114, MATCH(D9212, 'Annexe 1 – Données des équipes'!$B$12:$B$114,0),4)</f>
        <v>50</v>
      </c>
      <c r="J9212" s="25">
        <f t="shared" si="144"/>
        <v>1</v>
      </c>
    </row>
    <row r="9213" spans="2:10">
      <c r="B9213" s="3">
        <v>39476</v>
      </c>
      <c r="C9213" s="10" t="s">
        <v>28113</v>
      </c>
      <c r="D9213" s="10" t="s">
        <v>28114</v>
      </c>
      <c r="E9213" s="25">
        <v>3</v>
      </c>
      <c r="F9213" s="25">
        <v>0</v>
      </c>
      <c r="G9213" s="10" t="s">
        <v>28115</v>
      </c>
      <c r="H9213" s="25">
        <f>INDEX('Annexe 1 – Données des équipes'!$B$12:$R$114, MATCH(C9213, 'Annexe 1 – Données des équipes'!$B$12:$B$114,0),4)</f>
        <v>30</v>
      </c>
      <c r="I9213" s="25">
        <f>INDEX('Annexe 1 – Données des équipes'!$B$12:$R$114, MATCH(D9213, 'Annexe 1 – Données des équipes'!$B$12:$B$114,0),4)</f>
        <v>20</v>
      </c>
      <c r="J9213" s="25">
        <f t="shared" si="144"/>
        <v>3</v>
      </c>
    </row>
    <row r="9214" spans="2:10">
      <c r="B9214" s="3">
        <v>41227</v>
      </c>
      <c r="C9214" s="10" t="s">
        <v>28116</v>
      </c>
      <c r="D9214" s="10" t="s">
        <v>28117</v>
      </c>
      <c r="E9214" s="25">
        <v>0</v>
      </c>
      <c r="F9214" s="25">
        <v>1</v>
      </c>
      <c r="G9214" s="10" t="s">
        <v>28118</v>
      </c>
      <c r="H9214" s="25">
        <f>INDEX('Annexe 1 – Données des équipes'!$B$12:$R$114, MATCH(C9214, 'Annexe 1 – Données des équipes'!$B$12:$B$114,0),4)</f>
        <v>0</v>
      </c>
      <c r="I9214" s="25">
        <f>INDEX('Annexe 1 – Données des équipes'!$B$12:$R$114, MATCH(D9214, 'Annexe 1 – Données des équipes'!$B$12:$B$114,0),4)</f>
        <v>40</v>
      </c>
      <c r="J9214" s="25">
        <f t="shared" si="144"/>
        <v>1</v>
      </c>
    </row>
    <row r="9215" spans="2:10">
      <c r="B9215" s="3">
        <v>42897</v>
      </c>
      <c r="C9215" s="10" t="s">
        <v>28119</v>
      </c>
      <c r="D9215" s="10" t="s">
        <v>28120</v>
      </c>
      <c r="E9215" s="25">
        <v>1</v>
      </c>
      <c r="F9215" s="25">
        <v>2</v>
      </c>
      <c r="G9215" s="10" t="s">
        <v>28121</v>
      </c>
      <c r="H9215" s="25">
        <f>INDEX('Annexe 1 – Données des équipes'!$B$12:$R$114, MATCH(C9215, 'Annexe 1 – Données des équipes'!$B$12:$B$114,0),4)</f>
        <v>30</v>
      </c>
      <c r="I9215" s="25">
        <f>INDEX('Annexe 1 – Données des équipes'!$B$12:$R$114, MATCH(D9215, 'Annexe 1 – Données des équipes'!$B$12:$B$114,0),4)</f>
        <v>60</v>
      </c>
      <c r="J9215" s="25">
        <f t="shared" si="144"/>
        <v>1</v>
      </c>
    </row>
    <row r="9216" spans="2:10">
      <c r="B9216" s="3">
        <v>42897</v>
      </c>
      <c r="C9216" s="10" t="s">
        <v>28122</v>
      </c>
      <c r="D9216" s="10" t="s">
        <v>28123</v>
      </c>
      <c r="E9216" s="25">
        <v>1</v>
      </c>
      <c r="F9216" s="25">
        <v>0</v>
      </c>
      <c r="G9216" s="10" t="s">
        <v>28124</v>
      </c>
      <c r="H9216" s="25">
        <f>INDEX('Annexe 1 – Données des équipes'!$B$12:$R$114, MATCH(C9216, 'Annexe 1 – Données des équipes'!$B$12:$B$114,0),4)</f>
        <v>70</v>
      </c>
      <c r="I9216" s="25">
        <f>INDEX('Annexe 1 – Données des équipes'!$B$12:$R$114, MATCH(D9216, 'Annexe 1 – Données des équipes'!$B$12:$B$114,0),4)</f>
        <v>80</v>
      </c>
      <c r="J9216" s="25">
        <f t="shared" si="144"/>
        <v>1</v>
      </c>
    </row>
    <row r="9217" spans="2:10">
      <c r="B9217" s="3">
        <v>42897</v>
      </c>
      <c r="C9217" s="10" t="s">
        <v>28125</v>
      </c>
      <c r="D9217" s="10" t="s">
        <v>28126</v>
      </c>
      <c r="E9217" s="25">
        <v>1</v>
      </c>
      <c r="F9217" s="25">
        <v>2</v>
      </c>
      <c r="G9217" s="10" t="s">
        <v>28127</v>
      </c>
      <c r="H9217" s="25">
        <f>INDEX('Annexe 1 – Données des équipes'!$B$12:$R$114, MATCH(C9217, 'Annexe 1 – Données des équipes'!$B$12:$B$114,0),4)</f>
        <v>20</v>
      </c>
      <c r="I9217" s="25">
        <f>INDEX('Annexe 1 – Données des équipes'!$B$12:$R$114, MATCH(D9217, 'Annexe 1 – Données des équipes'!$B$12:$B$114,0),4)</f>
        <v>90</v>
      </c>
      <c r="J9217" s="25">
        <f t="shared" si="144"/>
        <v>1</v>
      </c>
    </row>
    <row r="9218" spans="2:10">
      <c r="B9218" s="3">
        <v>42898</v>
      </c>
      <c r="C9218" s="10" t="s">
        <v>28128</v>
      </c>
      <c r="D9218" s="10" t="s">
        <v>28129</v>
      </c>
      <c r="E9218" s="25">
        <v>1</v>
      </c>
      <c r="F9218" s="25">
        <v>0</v>
      </c>
      <c r="G9218" s="10" t="s">
        <v>28130</v>
      </c>
      <c r="H9218" s="25">
        <f>INDEX('Annexe 1 – Données des équipes'!$B$12:$R$114, MATCH(C9218, 'Annexe 1 – Données des équipes'!$B$12:$B$114,0),4)</f>
        <v>10</v>
      </c>
      <c r="I9218" s="25">
        <f>INDEX('Annexe 1 – Données des équipes'!$B$12:$R$114, MATCH(D9218, 'Annexe 1 – Données des équipes'!$B$12:$B$114,0),4)</f>
        <v>20</v>
      </c>
      <c r="J9218" s="25">
        <f t="shared" si="144"/>
        <v>1</v>
      </c>
    </row>
    <row r="9219" spans="2:10">
      <c r="B9219" s="3">
        <v>42899</v>
      </c>
      <c r="C9219" s="10" t="s">
        <v>28131</v>
      </c>
      <c r="D9219" s="10" t="s">
        <v>28132</v>
      </c>
      <c r="E9219" s="25">
        <v>3</v>
      </c>
      <c r="F9219" s="25">
        <v>2</v>
      </c>
      <c r="G9219" s="10" t="s">
        <v>28133</v>
      </c>
      <c r="H9219" s="25">
        <f>INDEX('Annexe 1 – Données des équipes'!$B$12:$R$114, MATCH(C9219, 'Annexe 1 – Données des équipes'!$B$12:$B$114,0),4)</f>
        <v>90</v>
      </c>
      <c r="I9219" s="25">
        <f>INDEX('Annexe 1 – Données des équipes'!$B$12:$R$114, MATCH(D9219, 'Annexe 1 – Données des équipes'!$B$12:$B$114,0),4)</f>
        <v>90</v>
      </c>
      <c r="J9219" s="25">
        <f t="shared" si="144"/>
        <v>1</v>
      </c>
    </row>
    <row r="9220" spans="2:10">
      <c r="B9220" s="3">
        <v>42899</v>
      </c>
      <c r="C9220" s="10" t="s">
        <v>28134</v>
      </c>
      <c r="D9220" s="10" t="s">
        <v>28135</v>
      </c>
      <c r="E9220" s="25">
        <v>3</v>
      </c>
      <c r="F9220" s="25">
        <v>2</v>
      </c>
      <c r="G9220" s="10" t="s">
        <v>28136</v>
      </c>
      <c r="H9220" s="25">
        <f>INDEX('Annexe 1 – Données des équipes'!$B$12:$R$114, MATCH(C9220, 'Annexe 1 – Données des équipes'!$B$12:$B$114,0),4)</f>
        <v>0</v>
      </c>
      <c r="I9220" s="25">
        <f>INDEX('Annexe 1 – Données des équipes'!$B$12:$R$114, MATCH(D9220, 'Annexe 1 – Données des équipes'!$B$12:$B$114,0),4)</f>
        <v>70</v>
      </c>
      <c r="J9220" s="25">
        <f t="shared" si="144"/>
        <v>1</v>
      </c>
    </row>
    <row r="9221" spans="2:10">
      <c r="B9221" s="3">
        <v>42899</v>
      </c>
      <c r="C9221" s="10" t="s">
        <v>28137</v>
      </c>
      <c r="D9221" s="10" t="s">
        <v>28138</v>
      </c>
      <c r="E9221" s="25">
        <v>3</v>
      </c>
      <c r="F9221" s="25">
        <v>2</v>
      </c>
      <c r="G9221" s="10" t="s">
        <v>28139</v>
      </c>
      <c r="H9221" s="25">
        <f>INDEX('Annexe 1 – Données des équipes'!$B$12:$R$114, MATCH(C9221, 'Annexe 1 – Données des équipes'!$B$12:$B$114,0),4)</f>
        <v>50</v>
      </c>
      <c r="I9221" s="25">
        <f>INDEX('Annexe 1 – Données des équipes'!$B$12:$R$114, MATCH(D9221, 'Annexe 1 – Données des équipes'!$B$12:$B$114,0),4)</f>
        <v>80</v>
      </c>
      <c r="J9221" s="25">
        <f t="shared" si="144"/>
        <v>1</v>
      </c>
    </row>
    <row r="9222" spans="2:10">
      <c r="B9222" s="3">
        <v>42899</v>
      </c>
      <c r="C9222" s="10" t="s">
        <v>28140</v>
      </c>
      <c r="D9222" s="10" t="s">
        <v>28141</v>
      </c>
      <c r="E9222" s="25">
        <v>1</v>
      </c>
      <c r="F9222" s="25">
        <v>2</v>
      </c>
      <c r="G9222" s="10" t="s">
        <v>28142</v>
      </c>
      <c r="H9222" s="25">
        <f>INDEX('Annexe 1 – Données des équipes'!$B$12:$R$114, MATCH(C9222, 'Annexe 1 – Données des équipes'!$B$12:$B$114,0),4)</f>
        <v>20</v>
      </c>
      <c r="I9222" s="25">
        <f>INDEX('Annexe 1 – Données des équipes'!$B$12:$R$114, MATCH(D9222, 'Annexe 1 – Données des équipes'!$B$12:$B$114,0),4)</f>
        <v>10</v>
      </c>
      <c r="J9222" s="25">
        <f t="shared" si="144"/>
        <v>1</v>
      </c>
    </row>
    <row r="9223" spans="2:10">
      <c r="B9223" s="3">
        <v>42905</v>
      </c>
      <c r="C9223" s="10" t="s">
        <v>28143</v>
      </c>
      <c r="D9223" s="10" t="s">
        <v>28144</v>
      </c>
      <c r="E9223" s="25">
        <v>2</v>
      </c>
      <c r="F9223" s="25">
        <v>3</v>
      </c>
      <c r="G9223" s="10" t="s">
        <v>28145</v>
      </c>
      <c r="H9223" s="25">
        <f>INDEX('Annexe 1 – Données des équipes'!$B$12:$R$114, MATCH(C9223, 'Annexe 1 – Données des équipes'!$B$12:$B$114,0),4)</f>
        <v>60</v>
      </c>
      <c r="I9223" s="25">
        <f>INDEX('Annexe 1 – Données des équipes'!$B$12:$R$114, MATCH(D9223, 'Annexe 1 – Données des équipes'!$B$12:$B$114,0),4)</f>
        <v>90</v>
      </c>
      <c r="J9223" s="25">
        <f t="shared" si="144"/>
        <v>1</v>
      </c>
    </row>
    <row r="9224" spans="2:10">
      <c r="B9224" s="3">
        <v>42907</v>
      </c>
      <c r="C9224" s="10" t="s">
        <v>28146</v>
      </c>
      <c r="D9224" s="10" t="s">
        <v>28147</v>
      </c>
      <c r="E9224" s="25">
        <v>2</v>
      </c>
      <c r="F9224" s="25">
        <v>1</v>
      </c>
      <c r="G9224" s="10" t="s">
        <v>28148</v>
      </c>
      <c r="H9224" s="25">
        <f>INDEX('Annexe 1 – Données des équipes'!$B$12:$R$114, MATCH(C9224, 'Annexe 1 – Données des équipes'!$B$12:$B$114,0),4)</f>
        <v>80</v>
      </c>
      <c r="I9224" s="25">
        <f>INDEX('Annexe 1 – Données des équipes'!$B$12:$R$114, MATCH(D9224, 'Annexe 1 – Données des équipes'!$B$12:$B$114,0),4)</f>
        <v>20</v>
      </c>
      <c r="J9224" s="25">
        <f t="shared" si="144"/>
        <v>1</v>
      </c>
    </row>
    <row r="9225" spans="2:10">
      <c r="B9225" s="3">
        <v>42907</v>
      </c>
      <c r="C9225" s="10" t="s">
        <v>28149</v>
      </c>
      <c r="D9225" s="10" t="s">
        <v>28150</v>
      </c>
      <c r="E9225" s="25">
        <v>0</v>
      </c>
      <c r="F9225" s="25">
        <v>1</v>
      </c>
      <c r="G9225" s="10" t="s">
        <v>28151</v>
      </c>
      <c r="H9225" s="25">
        <f>INDEX('Annexe 1 – Données des équipes'!$B$12:$R$114, MATCH(C9225, 'Annexe 1 – Données des équipes'!$B$12:$B$114,0),4)</f>
        <v>50</v>
      </c>
      <c r="I9225" s="25">
        <f>INDEX('Annexe 1 – Données des équipes'!$B$12:$R$114, MATCH(D9225, 'Annexe 1 – Données des équipes'!$B$12:$B$114,0),4)</f>
        <v>90</v>
      </c>
      <c r="J9225" s="25">
        <f t="shared" si="144"/>
        <v>1</v>
      </c>
    </row>
    <row r="9226" spans="2:10">
      <c r="B9226" s="3">
        <v>42910</v>
      </c>
      <c r="C9226" s="10" t="s">
        <v>28152</v>
      </c>
      <c r="D9226" s="10" t="s">
        <v>28153</v>
      </c>
      <c r="E9226" s="25">
        <v>2</v>
      </c>
      <c r="F9226" s="25">
        <v>1</v>
      </c>
      <c r="G9226" s="10" t="s">
        <v>28154</v>
      </c>
      <c r="H9226" s="25">
        <f>INDEX('Annexe 1 – Données des équipes'!$B$12:$R$114, MATCH(C9226, 'Annexe 1 – Données des équipes'!$B$12:$B$114,0),4)</f>
        <v>80</v>
      </c>
      <c r="I9226" s="25">
        <f>INDEX('Annexe 1 – Données des équipes'!$B$12:$R$114, MATCH(D9226, 'Annexe 1 – Données des équipes'!$B$12:$B$114,0),4)</f>
        <v>50</v>
      </c>
      <c r="J9226" s="25">
        <f t="shared" si="144"/>
        <v>1</v>
      </c>
    </row>
    <row r="9227" spans="2:10">
      <c r="B9227" s="3">
        <v>42917</v>
      </c>
      <c r="C9227" s="10" t="s">
        <v>28155</v>
      </c>
      <c r="D9227" s="10" t="s">
        <v>28156</v>
      </c>
      <c r="E9227" s="25">
        <v>2</v>
      </c>
      <c r="F9227" s="25">
        <v>1</v>
      </c>
      <c r="G9227" s="10" t="s">
        <v>28157</v>
      </c>
      <c r="H9227" s="25">
        <f>INDEX('Annexe 1 – Données des équipes'!$B$12:$R$114, MATCH(C9227, 'Annexe 1 – Données des équipes'!$B$12:$B$114,0),4)</f>
        <v>80</v>
      </c>
      <c r="I9227" s="25">
        <f>INDEX('Annexe 1 – Données des équipes'!$B$12:$R$114, MATCH(D9227, 'Annexe 1 – Données des équipes'!$B$12:$B$114,0),4)</f>
        <v>70</v>
      </c>
      <c r="J9227" s="25">
        <f t="shared" si="144"/>
        <v>1</v>
      </c>
    </row>
    <row r="9228" spans="2:10">
      <c r="B9228" s="3">
        <v>42918</v>
      </c>
      <c r="C9228" s="10" t="s">
        <v>28158</v>
      </c>
      <c r="D9228" s="10" t="s">
        <v>28159</v>
      </c>
      <c r="E9228" s="25">
        <v>0</v>
      </c>
      <c r="F9228" s="25">
        <v>1</v>
      </c>
      <c r="G9228" s="10" t="s">
        <v>28160</v>
      </c>
      <c r="H9228" s="25">
        <f>INDEX('Annexe 1 – Données des équipes'!$B$12:$R$114, MATCH(C9228, 'Annexe 1 – Données des équipes'!$B$12:$B$114,0),4)</f>
        <v>80</v>
      </c>
      <c r="I9228" s="25">
        <f>INDEX('Annexe 1 – Données des équipes'!$B$12:$R$114, MATCH(D9228, 'Annexe 1 – Données des équipes'!$B$12:$B$114,0),4)</f>
        <v>90</v>
      </c>
      <c r="J9228" s="25">
        <f t="shared" si="144"/>
        <v>1</v>
      </c>
    </row>
    <row r="9229" spans="2:10">
      <c r="B9229" s="3">
        <v>42918</v>
      </c>
      <c r="C9229" s="10" t="s">
        <v>28161</v>
      </c>
      <c r="D9229" s="10" t="s">
        <v>28162</v>
      </c>
      <c r="E9229" s="25">
        <v>2</v>
      </c>
      <c r="F9229" s="25">
        <v>1</v>
      </c>
      <c r="G9229" s="10" t="s">
        <v>28163</v>
      </c>
      <c r="H9229" s="25">
        <f>INDEX('Annexe 1 – Données des équipes'!$B$12:$R$114, MATCH(C9229, 'Annexe 1 – Données des équipes'!$B$12:$B$114,0),4)</f>
        <v>90</v>
      </c>
      <c r="I9229" s="25">
        <f>INDEX('Annexe 1 – Données des équipes'!$B$12:$R$114, MATCH(D9229, 'Annexe 1 – Données des équipes'!$B$12:$B$114,0),4)</f>
        <v>80</v>
      </c>
      <c r="J9229" s="25">
        <f t="shared" si="144"/>
        <v>1</v>
      </c>
    </row>
    <row r="9230" spans="2:10">
      <c r="B9230" s="3">
        <v>42923</v>
      </c>
      <c r="C9230" s="10" t="s">
        <v>28164</v>
      </c>
      <c r="D9230" s="10" t="s">
        <v>28165</v>
      </c>
      <c r="E9230" s="25">
        <v>0</v>
      </c>
      <c r="F9230" s="25">
        <v>1</v>
      </c>
      <c r="G9230" s="10" t="s">
        <v>28166</v>
      </c>
      <c r="H9230" s="25">
        <f>INDEX('Annexe 1 – Données des équipes'!$B$12:$R$114, MATCH(C9230, 'Annexe 1 – Données des équipes'!$B$12:$B$114,0),4)</f>
        <v>40</v>
      </c>
      <c r="I9230" s="25">
        <f>INDEX('Annexe 1 – Données des équipes'!$B$12:$R$114, MATCH(D9230, 'Annexe 1 – Données des équipes'!$B$12:$B$114,0),4)</f>
        <v>60</v>
      </c>
      <c r="J9230" s="25">
        <f t="shared" si="144"/>
        <v>1</v>
      </c>
    </row>
    <row r="9231" spans="2:10">
      <c r="B9231" s="3">
        <v>42935</v>
      </c>
      <c r="C9231" s="10" t="s">
        <v>28167</v>
      </c>
      <c r="D9231" s="10" t="s">
        <v>28168</v>
      </c>
      <c r="E9231" s="25">
        <v>1</v>
      </c>
      <c r="F9231" s="25">
        <v>0</v>
      </c>
      <c r="G9231" s="10" t="s">
        <v>28169</v>
      </c>
      <c r="H9231" s="25">
        <f>INDEX('Annexe 1 – Données des équipes'!$B$12:$R$114, MATCH(C9231, 'Annexe 1 – Données des équipes'!$B$12:$B$114,0),4)</f>
        <v>60</v>
      </c>
      <c r="I9231" s="25">
        <f>INDEX('Annexe 1 – Données des équipes'!$B$12:$R$114, MATCH(D9231, 'Annexe 1 – Données des équipes'!$B$12:$B$114,0),4)</f>
        <v>50</v>
      </c>
      <c r="J9231" s="25">
        <f t="shared" si="144"/>
        <v>1</v>
      </c>
    </row>
    <row r="9232" spans="2:10">
      <c r="B9232" s="3">
        <v>42936</v>
      </c>
      <c r="C9232" s="10" t="s">
        <v>28170</v>
      </c>
      <c r="D9232" s="10" t="s">
        <v>28171</v>
      </c>
      <c r="E9232" s="25">
        <v>2</v>
      </c>
      <c r="F9232" s="25">
        <v>1</v>
      </c>
      <c r="G9232" s="10" t="s">
        <v>28172</v>
      </c>
      <c r="H9232" s="25">
        <f>INDEX('Annexe 1 – Données des équipes'!$B$12:$R$114, MATCH(C9232, 'Annexe 1 – Données des équipes'!$B$12:$B$114,0),4)</f>
        <v>30</v>
      </c>
      <c r="I9232" s="25">
        <f>INDEX('Annexe 1 – Données des équipes'!$B$12:$R$114, MATCH(D9232, 'Annexe 1 – Données des équipes'!$B$12:$B$114,0),4)</f>
        <v>20</v>
      </c>
      <c r="J9232" s="25">
        <f t="shared" si="144"/>
        <v>1</v>
      </c>
    </row>
    <row r="9233" spans="2:10">
      <c r="B9233" s="3">
        <v>42936</v>
      </c>
      <c r="C9233" s="10" t="s">
        <v>28173</v>
      </c>
      <c r="D9233" s="10" t="s">
        <v>28174</v>
      </c>
      <c r="E9233" s="25">
        <v>1</v>
      </c>
      <c r="F9233" s="25">
        <v>0</v>
      </c>
      <c r="G9233" s="10" t="s">
        <v>28175</v>
      </c>
      <c r="H9233" s="25">
        <f>INDEX('Annexe 1 – Données des équipes'!$B$12:$R$114, MATCH(C9233, 'Annexe 1 – Données des équipes'!$B$12:$B$114,0),4)</f>
        <v>80</v>
      </c>
      <c r="I9233" s="25">
        <f>INDEX('Annexe 1 – Données des équipes'!$B$12:$R$114, MATCH(D9233, 'Annexe 1 – Données des équipes'!$B$12:$B$114,0),4)</f>
        <v>40</v>
      </c>
      <c r="J9233" s="25">
        <f t="shared" si="144"/>
        <v>1</v>
      </c>
    </row>
    <row r="9234" spans="2:10">
      <c r="B9234" s="3">
        <v>42939</v>
      </c>
      <c r="C9234" s="10" t="s">
        <v>28176</v>
      </c>
      <c r="D9234" s="10" t="s">
        <v>28177</v>
      </c>
      <c r="E9234" s="25">
        <v>0</v>
      </c>
      <c r="F9234" s="25">
        <v>1</v>
      </c>
      <c r="G9234" s="10" t="s">
        <v>28178</v>
      </c>
      <c r="H9234" s="25">
        <f>INDEX('Annexe 1 – Données des équipes'!$B$12:$R$114, MATCH(C9234, 'Annexe 1 – Données des équipes'!$B$12:$B$114,0),4)</f>
        <v>80</v>
      </c>
      <c r="I9234" s="25">
        <f>INDEX('Annexe 1 – Données des équipes'!$B$12:$R$114, MATCH(D9234, 'Annexe 1 – Données des équipes'!$B$12:$B$114,0),4)</f>
        <v>30</v>
      </c>
      <c r="J9234" s="25">
        <f t="shared" ref="J9234:J9297" si="145">ABS(F9234-E9234)</f>
        <v>1</v>
      </c>
    </row>
    <row r="9235" spans="2:10">
      <c r="B9235" s="3">
        <v>42976</v>
      </c>
      <c r="C9235" s="10" t="s">
        <v>28179</v>
      </c>
      <c r="D9235" s="10" t="s">
        <v>28180</v>
      </c>
      <c r="E9235" s="25">
        <v>2</v>
      </c>
      <c r="F9235" s="25">
        <v>1</v>
      </c>
      <c r="G9235" s="10" t="s">
        <v>28181</v>
      </c>
      <c r="H9235" s="25">
        <f>INDEX('Annexe 1 – Données des équipes'!$B$12:$R$114, MATCH(C9235, 'Annexe 1 – Données des équipes'!$B$12:$B$114,0),4)</f>
        <v>20</v>
      </c>
      <c r="I9235" s="25">
        <f>INDEX('Annexe 1 – Données des équipes'!$B$12:$R$114, MATCH(D9235, 'Annexe 1 – Données des équipes'!$B$12:$B$114,0),4)</f>
        <v>30</v>
      </c>
      <c r="J9235" s="25">
        <f t="shared" si="145"/>
        <v>1</v>
      </c>
    </row>
    <row r="9236" spans="2:10">
      <c r="B9236" s="3">
        <v>42978</v>
      </c>
      <c r="C9236" s="10" t="s">
        <v>28182</v>
      </c>
      <c r="D9236" s="10" t="s">
        <v>28183</v>
      </c>
      <c r="E9236" s="25">
        <v>2</v>
      </c>
      <c r="F9236" s="25">
        <v>1</v>
      </c>
      <c r="G9236" s="10" t="s">
        <v>28184</v>
      </c>
      <c r="H9236" s="25">
        <f>INDEX('Annexe 1 – Données des équipes'!$B$12:$R$114, MATCH(C9236, 'Annexe 1 – Données des équipes'!$B$12:$B$114,0),4)</f>
        <v>80</v>
      </c>
      <c r="I9236" s="25">
        <f>INDEX('Annexe 1 – Données des équipes'!$B$12:$R$114, MATCH(D9236, 'Annexe 1 – Données des équipes'!$B$12:$B$114,0),4)</f>
        <v>50</v>
      </c>
      <c r="J9236" s="25">
        <f t="shared" si="145"/>
        <v>1</v>
      </c>
    </row>
    <row r="9237" spans="2:10">
      <c r="B9237" s="3">
        <v>42978</v>
      </c>
      <c r="C9237" s="10" t="s">
        <v>28185</v>
      </c>
      <c r="D9237" s="10" t="s">
        <v>28186</v>
      </c>
      <c r="E9237" s="25">
        <v>1</v>
      </c>
      <c r="F9237" s="25">
        <v>0</v>
      </c>
      <c r="G9237" s="10" t="s">
        <v>28187</v>
      </c>
      <c r="H9237" s="25">
        <f>INDEX('Annexe 1 – Données des équipes'!$B$12:$R$114, MATCH(C9237, 'Annexe 1 – Données des équipes'!$B$12:$B$114,0),4)</f>
        <v>30</v>
      </c>
      <c r="I9237" s="25">
        <f>INDEX('Annexe 1 – Données des équipes'!$B$12:$R$114, MATCH(D9237, 'Annexe 1 – Données des équipes'!$B$12:$B$114,0),4)</f>
        <v>30</v>
      </c>
      <c r="J9237" s="25">
        <f t="shared" si="145"/>
        <v>1</v>
      </c>
    </row>
    <row r="9238" spans="2:10">
      <c r="B9238" s="3">
        <v>42978</v>
      </c>
      <c r="C9238" s="10" t="s">
        <v>28188</v>
      </c>
      <c r="D9238" s="10" t="s">
        <v>28189</v>
      </c>
      <c r="E9238" s="25">
        <v>3</v>
      </c>
      <c r="F9238" s="25">
        <v>2</v>
      </c>
      <c r="G9238" s="10" t="s">
        <v>28190</v>
      </c>
      <c r="H9238" s="25">
        <f>INDEX('Annexe 1 – Données des équipes'!$B$12:$R$114, MATCH(C9238, 'Annexe 1 – Données des équipes'!$B$12:$B$114,0),4)</f>
        <v>10</v>
      </c>
      <c r="I9238" s="25">
        <f>INDEX('Annexe 1 – Données des équipes'!$B$12:$R$114, MATCH(D9238, 'Annexe 1 – Données des équipes'!$B$12:$B$114,0),4)</f>
        <v>10</v>
      </c>
      <c r="J9238" s="25">
        <f t="shared" si="145"/>
        <v>1</v>
      </c>
    </row>
    <row r="9239" spans="2:10">
      <c r="B9239" s="3">
        <v>42978</v>
      </c>
      <c r="C9239" s="10" t="s">
        <v>28191</v>
      </c>
      <c r="D9239" s="10" t="s">
        <v>28192</v>
      </c>
      <c r="E9239" s="25">
        <v>1</v>
      </c>
      <c r="F9239" s="25">
        <v>0</v>
      </c>
      <c r="G9239" s="10" t="s">
        <v>28193</v>
      </c>
      <c r="H9239" s="25">
        <f>INDEX('Annexe 1 – Données des équipes'!$B$12:$R$114, MATCH(C9239, 'Annexe 1 – Données des équipes'!$B$12:$B$114,0),4)</f>
        <v>0</v>
      </c>
      <c r="I9239" s="25">
        <f>INDEX('Annexe 1 – Données des équipes'!$B$12:$R$114, MATCH(D9239, 'Annexe 1 – Données des équipes'!$B$12:$B$114,0),4)</f>
        <v>50</v>
      </c>
      <c r="J9239" s="25">
        <f t="shared" si="145"/>
        <v>1</v>
      </c>
    </row>
    <row r="9240" spans="2:10">
      <c r="B9240" s="3">
        <v>42978</v>
      </c>
      <c r="C9240" s="10" t="s">
        <v>28194</v>
      </c>
      <c r="D9240" s="10" t="s">
        <v>28195</v>
      </c>
      <c r="E9240" s="25">
        <v>3</v>
      </c>
      <c r="F9240" s="25">
        <v>2</v>
      </c>
      <c r="G9240" s="10" t="s">
        <v>28196</v>
      </c>
      <c r="H9240" s="25">
        <f>INDEX('Annexe 1 – Données des équipes'!$B$12:$R$114, MATCH(C9240, 'Annexe 1 – Données des équipes'!$B$12:$B$114,0),4)</f>
        <v>40</v>
      </c>
      <c r="I9240" s="25">
        <f>INDEX('Annexe 1 – Données des équipes'!$B$12:$R$114, MATCH(D9240, 'Annexe 1 – Données des équipes'!$B$12:$B$114,0),4)</f>
        <v>80</v>
      </c>
      <c r="J9240" s="25">
        <f t="shared" si="145"/>
        <v>1</v>
      </c>
    </row>
    <row r="9241" spans="2:10">
      <c r="B9241" s="3">
        <v>42979</v>
      </c>
      <c r="C9241" s="10" t="s">
        <v>28197</v>
      </c>
      <c r="D9241" s="10" t="s">
        <v>28198</v>
      </c>
      <c r="E9241" s="25">
        <v>1</v>
      </c>
      <c r="F9241" s="25">
        <v>0</v>
      </c>
      <c r="G9241" s="10" t="s">
        <v>28199</v>
      </c>
      <c r="H9241" s="25">
        <f>INDEX('Annexe 1 – Données des équipes'!$B$12:$R$114, MATCH(C9241, 'Annexe 1 – Données des équipes'!$B$12:$B$114,0),4)</f>
        <v>80</v>
      </c>
      <c r="I9241" s="25">
        <f>INDEX('Annexe 1 – Données des équipes'!$B$12:$R$114, MATCH(D9241, 'Annexe 1 – Données des équipes'!$B$12:$B$114,0),4)</f>
        <v>50</v>
      </c>
      <c r="J9241" s="25">
        <f t="shared" si="145"/>
        <v>1</v>
      </c>
    </row>
    <row r="9242" spans="2:10">
      <c r="B9242" s="3">
        <v>41283</v>
      </c>
      <c r="C9242" s="10" t="s">
        <v>28200</v>
      </c>
      <c r="D9242" s="10" t="s">
        <v>28201</v>
      </c>
      <c r="E9242" s="25">
        <v>0</v>
      </c>
      <c r="F9242" s="25">
        <v>0</v>
      </c>
      <c r="G9242" s="10" t="s">
        <v>28202</v>
      </c>
      <c r="H9242" s="25">
        <f>INDEX('Annexe 1 – Données des équipes'!$B$12:$R$114, MATCH(C9242, 'Annexe 1 – Données des équipes'!$B$12:$B$114,0),4)</f>
        <v>0</v>
      </c>
      <c r="I9242" s="25">
        <f>INDEX('Annexe 1 – Données des équipes'!$B$12:$R$114, MATCH(D9242, 'Annexe 1 – Données des équipes'!$B$12:$B$114,0),4)</f>
        <v>50</v>
      </c>
      <c r="J9242" s="25">
        <f t="shared" si="145"/>
        <v>0</v>
      </c>
    </row>
    <row r="9243" spans="2:10">
      <c r="B9243" s="3">
        <v>42979</v>
      </c>
      <c r="C9243" s="10" t="s">
        <v>28203</v>
      </c>
      <c r="D9243" s="10" t="s">
        <v>28204</v>
      </c>
      <c r="E9243" s="25">
        <v>1</v>
      </c>
      <c r="F9243" s="25">
        <v>0</v>
      </c>
      <c r="G9243" s="10" t="s">
        <v>28205</v>
      </c>
      <c r="H9243" s="25">
        <f>INDEX('Annexe 1 – Données des équipes'!$B$12:$R$114, MATCH(C9243, 'Annexe 1 – Données des équipes'!$B$12:$B$114,0),4)</f>
        <v>50</v>
      </c>
      <c r="I9243" s="25">
        <f>INDEX('Annexe 1 – Données des équipes'!$B$12:$R$114, MATCH(D9243, 'Annexe 1 – Données des équipes'!$B$12:$B$114,0),4)</f>
        <v>10</v>
      </c>
      <c r="J9243" s="25">
        <f t="shared" si="145"/>
        <v>1</v>
      </c>
    </row>
    <row r="9244" spans="2:10">
      <c r="B9244" s="3">
        <v>42979</v>
      </c>
      <c r="C9244" s="10" t="s">
        <v>28206</v>
      </c>
      <c r="D9244" s="10" t="s">
        <v>28207</v>
      </c>
      <c r="E9244" s="25">
        <v>1</v>
      </c>
      <c r="F9244" s="25">
        <v>0</v>
      </c>
      <c r="G9244" s="10" t="s">
        <v>28208</v>
      </c>
      <c r="H9244" s="25">
        <f>INDEX('Annexe 1 – Données des équipes'!$B$12:$R$114, MATCH(C9244, 'Annexe 1 – Données des équipes'!$B$12:$B$114,0),4)</f>
        <v>70</v>
      </c>
      <c r="I9244" s="25">
        <f>INDEX('Annexe 1 – Données des équipes'!$B$12:$R$114, MATCH(D9244, 'Annexe 1 – Données des équipes'!$B$12:$B$114,0),4)</f>
        <v>40</v>
      </c>
      <c r="J9244" s="25">
        <f t="shared" si="145"/>
        <v>1</v>
      </c>
    </row>
    <row r="9245" spans="2:10">
      <c r="B9245" s="3">
        <v>42980</v>
      </c>
      <c r="C9245" s="10" t="s">
        <v>28209</v>
      </c>
      <c r="D9245" s="10" t="s">
        <v>28210</v>
      </c>
      <c r="E9245" s="25">
        <v>1</v>
      </c>
      <c r="F9245" s="25">
        <v>0</v>
      </c>
      <c r="G9245" s="10" t="s">
        <v>28211</v>
      </c>
      <c r="H9245" s="25">
        <f>INDEX('Annexe 1 – Données des équipes'!$B$12:$R$114, MATCH(C9245, 'Annexe 1 – Données des équipes'!$B$12:$B$114,0),4)</f>
        <v>70</v>
      </c>
      <c r="I9245" s="25">
        <f>INDEX('Annexe 1 – Données des équipes'!$B$12:$R$114, MATCH(D9245, 'Annexe 1 – Données des équipes'!$B$12:$B$114,0),4)</f>
        <v>60</v>
      </c>
      <c r="J9245" s="25">
        <f t="shared" si="145"/>
        <v>1</v>
      </c>
    </row>
    <row r="9246" spans="2:10">
      <c r="B9246" s="3">
        <v>42980</v>
      </c>
      <c r="C9246" s="10" t="s">
        <v>28212</v>
      </c>
      <c r="D9246" s="10" t="s">
        <v>28213</v>
      </c>
      <c r="E9246" s="25">
        <v>0</v>
      </c>
      <c r="F9246" s="25">
        <v>1</v>
      </c>
      <c r="G9246" s="10" t="s">
        <v>28214</v>
      </c>
      <c r="H9246" s="25">
        <f>INDEX('Annexe 1 – Données des équipes'!$B$12:$R$114, MATCH(C9246, 'Annexe 1 – Données des équipes'!$B$12:$B$114,0),4)</f>
        <v>20</v>
      </c>
      <c r="I9246" s="25">
        <f>INDEX('Annexe 1 – Données des équipes'!$B$12:$R$114, MATCH(D9246, 'Annexe 1 – Données des équipes'!$B$12:$B$114,0),4)</f>
        <v>20</v>
      </c>
      <c r="J9246" s="25">
        <f t="shared" si="145"/>
        <v>1</v>
      </c>
    </row>
    <row r="9247" spans="2:10">
      <c r="B9247" s="3">
        <v>42980</v>
      </c>
      <c r="C9247" s="10" t="s">
        <v>28215</v>
      </c>
      <c r="D9247" s="10" t="s">
        <v>28216</v>
      </c>
      <c r="E9247" s="25">
        <v>1</v>
      </c>
      <c r="F9247" s="25">
        <v>0</v>
      </c>
      <c r="G9247" s="10" t="s">
        <v>28217</v>
      </c>
      <c r="H9247" s="25">
        <f>INDEX('Annexe 1 – Données des équipes'!$B$12:$R$114, MATCH(C9247, 'Annexe 1 – Données des équipes'!$B$12:$B$114,0),4)</f>
        <v>30</v>
      </c>
      <c r="I9247" s="25">
        <f>INDEX('Annexe 1 – Données des équipes'!$B$12:$R$114, MATCH(D9247, 'Annexe 1 – Données des équipes'!$B$12:$B$114,0),4)</f>
        <v>70</v>
      </c>
      <c r="J9247" s="25">
        <f t="shared" si="145"/>
        <v>1</v>
      </c>
    </row>
    <row r="9248" spans="2:10">
      <c r="B9248" s="3">
        <v>42981</v>
      </c>
      <c r="C9248" s="10" t="s">
        <v>28218</v>
      </c>
      <c r="D9248" s="10" t="s">
        <v>28219</v>
      </c>
      <c r="E9248" s="25">
        <v>0</v>
      </c>
      <c r="F9248" s="25">
        <v>1</v>
      </c>
      <c r="G9248" s="10" t="s">
        <v>28220</v>
      </c>
      <c r="H9248" s="25">
        <f>INDEX('Annexe 1 – Données des équipes'!$B$12:$R$114, MATCH(C9248, 'Annexe 1 – Données des équipes'!$B$12:$B$114,0),4)</f>
        <v>40</v>
      </c>
      <c r="I9248" s="25">
        <f>INDEX('Annexe 1 – Données des équipes'!$B$12:$R$114, MATCH(D9248, 'Annexe 1 – Données des équipes'!$B$12:$B$114,0),4)</f>
        <v>90</v>
      </c>
      <c r="J9248" s="25">
        <f t="shared" si="145"/>
        <v>1</v>
      </c>
    </row>
    <row r="9249" spans="2:10">
      <c r="B9249" s="3">
        <v>42981</v>
      </c>
      <c r="C9249" s="10" t="s">
        <v>28221</v>
      </c>
      <c r="D9249" s="10" t="s">
        <v>28222</v>
      </c>
      <c r="E9249" s="25">
        <v>1</v>
      </c>
      <c r="F9249" s="25">
        <v>2</v>
      </c>
      <c r="G9249" s="10" t="s">
        <v>28223</v>
      </c>
      <c r="H9249" s="25">
        <f>INDEX('Annexe 1 – Données des équipes'!$B$12:$R$114, MATCH(C9249, 'Annexe 1 – Données des équipes'!$B$12:$B$114,0),4)</f>
        <v>50</v>
      </c>
      <c r="I9249" s="25">
        <f>INDEX('Annexe 1 – Données des équipes'!$B$12:$R$114, MATCH(D9249, 'Annexe 1 – Données des équipes'!$B$12:$B$114,0),4)</f>
        <v>90</v>
      </c>
      <c r="J9249" s="25">
        <f t="shared" si="145"/>
        <v>1</v>
      </c>
    </row>
    <row r="9250" spans="2:10">
      <c r="B9250" s="3">
        <v>42982</v>
      </c>
      <c r="C9250" s="10" t="s">
        <v>28224</v>
      </c>
      <c r="D9250" s="10" t="s">
        <v>28225</v>
      </c>
      <c r="E9250" s="25">
        <v>1</v>
      </c>
      <c r="F9250" s="25">
        <v>0</v>
      </c>
      <c r="G9250" s="10" t="s">
        <v>28226</v>
      </c>
      <c r="H9250" s="25">
        <f>INDEX('Annexe 1 – Données des équipes'!$B$12:$R$114, MATCH(C9250, 'Annexe 1 – Données des équipes'!$B$12:$B$114,0),4)</f>
        <v>10</v>
      </c>
      <c r="I9250" s="25">
        <f>INDEX('Annexe 1 – Données des équipes'!$B$12:$R$114, MATCH(D9250, 'Annexe 1 – Données des équipes'!$B$12:$B$114,0),4)</f>
        <v>10</v>
      </c>
      <c r="J9250" s="25">
        <f t="shared" si="145"/>
        <v>1</v>
      </c>
    </row>
    <row r="9251" spans="2:10">
      <c r="B9251" s="3">
        <v>42982</v>
      </c>
      <c r="C9251" s="10" t="s">
        <v>28227</v>
      </c>
      <c r="D9251" s="10" t="s">
        <v>28228</v>
      </c>
      <c r="E9251" s="25">
        <v>1</v>
      </c>
      <c r="F9251" s="25">
        <v>0</v>
      </c>
      <c r="G9251" s="10" t="s">
        <v>28229</v>
      </c>
      <c r="H9251" s="25">
        <f>INDEX('Annexe 1 – Données des équipes'!$B$12:$R$114, MATCH(C9251, 'Annexe 1 – Données des équipes'!$B$12:$B$114,0),4)</f>
        <v>40</v>
      </c>
      <c r="I9251" s="25">
        <f>INDEX('Annexe 1 – Données des équipes'!$B$12:$R$114, MATCH(D9251, 'Annexe 1 – Données des équipes'!$B$12:$B$114,0),4)</f>
        <v>50</v>
      </c>
      <c r="J9251" s="25">
        <f t="shared" si="145"/>
        <v>1</v>
      </c>
    </row>
    <row r="9252" spans="2:10">
      <c r="B9252" s="3">
        <v>42982</v>
      </c>
      <c r="C9252" s="10" t="s">
        <v>28230</v>
      </c>
      <c r="D9252" s="10" t="s">
        <v>28231</v>
      </c>
      <c r="E9252" s="25">
        <v>2</v>
      </c>
      <c r="F9252" s="25">
        <v>1</v>
      </c>
      <c r="G9252" s="10" t="s">
        <v>28232</v>
      </c>
      <c r="H9252" s="25">
        <f>INDEX('Annexe 1 – Données des équipes'!$B$12:$R$114, MATCH(C9252, 'Annexe 1 – Données des équipes'!$B$12:$B$114,0),4)</f>
        <v>90</v>
      </c>
      <c r="I9252" s="25">
        <f>INDEX('Annexe 1 – Données des équipes'!$B$12:$R$114, MATCH(D9252, 'Annexe 1 – Données des équipes'!$B$12:$B$114,0),4)</f>
        <v>70</v>
      </c>
      <c r="J9252" s="25">
        <f t="shared" si="145"/>
        <v>1</v>
      </c>
    </row>
    <row r="9253" spans="2:10">
      <c r="B9253" s="3">
        <v>42983</v>
      </c>
      <c r="C9253" s="10" t="s">
        <v>28233</v>
      </c>
      <c r="D9253" s="10" t="s">
        <v>28234</v>
      </c>
      <c r="E9253" s="25">
        <v>1</v>
      </c>
      <c r="F9253" s="25">
        <v>0</v>
      </c>
      <c r="G9253" s="10" t="s">
        <v>28235</v>
      </c>
      <c r="H9253" s="25">
        <f>INDEX('Annexe 1 – Données des équipes'!$B$12:$R$114, MATCH(C9253, 'Annexe 1 – Données des équipes'!$B$12:$B$114,0),4)</f>
        <v>50</v>
      </c>
      <c r="I9253" s="25">
        <f>INDEX('Annexe 1 – Données des équipes'!$B$12:$R$114, MATCH(D9253, 'Annexe 1 – Données des équipes'!$B$12:$B$114,0),4)</f>
        <v>80</v>
      </c>
      <c r="J9253" s="25">
        <f t="shared" si="145"/>
        <v>1</v>
      </c>
    </row>
    <row r="9254" spans="2:10">
      <c r="B9254" s="3">
        <v>42983</v>
      </c>
      <c r="C9254" s="10" t="s">
        <v>28236</v>
      </c>
      <c r="D9254" s="10" t="s">
        <v>28237</v>
      </c>
      <c r="E9254" s="25">
        <v>1</v>
      </c>
      <c r="F9254" s="25">
        <v>2</v>
      </c>
      <c r="G9254" s="10" t="s">
        <v>28238</v>
      </c>
      <c r="H9254" s="25">
        <f>INDEX('Annexe 1 – Données des équipes'!$B$12:$R$114, MATCH(C9254, 'Annexe 1 – Données des équipes'!$B$12:$B$114,0),4)</f>
        <v>70</v>
      </c>
      <c r="I9254" s="25">
        <f>INDEX('Annexe 1 – Données des équipes'!$B$12:$R$114, MATCH(D9254, 'Annexe 1 – Données des équipes'!$B$12:$B$114,0),4)</f>
        <v>80</v>
      </c>
      <c r="J9254" s="25">
        <f t="shared" si="145"/>
        <v>1</v>
      </c>
    </row>
    <row r="9255" spans="2:10">
      <c r="B9255" s="3">
        <v>42983</v>
      </c>
      <c r="C9255" s="10" t="s">
        <v>28239</v>
      </c>
      <c r="D9255" s="10" t="s">
        <v>28240</v>
      </c>
      <c r="E9255" s="25">
        <v>1</v>
      </c>
      <c r="F9255" s="25">
        <v>2</v>
      </c>
      <c r="G9255" s="10" t="s">
        <v>28241</v>
      </c>
      <c r="H9255" s="25">
        <f>INDEX('Annexe 1 – Données des équipes'!$B$12:$R$114, MATCH(C9255, 'Annexe 1 – Données des équipes'!$B$12:$B$114,0),4)</f>
        <v>0</v>
      </c>
      <c r="I9255" s="25">
        <f>INDEX('Annexe 1 – Données des équipes'!$B$12:$R$114, MATCH(D9255, 'Annexe 1 – Données des équipes'!$B$12:$B$114,0),4)</f>
        <v>30</v>
      </c>
      <c r="J9255" s="25">
        <f t="shared" si="145"/>
        <v>1</v>
      </c>
    </row>
    <row r="9256" spans="2:10">
      <c r="B9256" s="3">
        <v>42983</v>
      </c>
      <c r="C9256" s="10" t="s">
        <v>28242</v>
      </c>
      <c r="D9256" s="10" t="s">
        <v>28243</v>
      </c>
      <c r="E9256" s="25">
        <v>1</v>
      </c>
      <c r="F9256" s="25">
        <v>0</v>
      </c>
      <c r="G9256" s="10" t="s">
        <v>28244</v>
      </c>
      <c r="H9256" s="25">
        <f>INDEX('Annexe 1 – Données des équipes'!$B$12:$R$114, MATCH(C9256, 'Annexe 1 – Données des équipes'!$B$12:$B$114,0),4)</f>
        <v>30</v>
      </c>
      <c r="I9256" s="25">
        <f>INDEX('Annexe 1 – Données des équipes'!$B$12:$R$114, MATCH(D9256, 'Annexe 1 – Données des équipes'!$B$12:$B$114,0),4)</f>
        <v>20</v>
      </c>
      <c r="J9256" s="25">
        <f t="shared" si="145"/>
        <v>1</v>
      </c>
    </row>
    <row r="9257" spans="2:10">
      <c r="B9257" s="3">
        <v>42983</v>
      </c>
      <c r="C9257" s="10" t="s">
        <v>28245</v>
      </c>
      <c r="D9257" s="10" t="s">
        <v>28246</v>
      </c>
      <c r="E9257" s="25">
        <v>1</v>
      </c>
      <c r="F9257" s="25">
        <v>0</v>
      </c>
      <c r="G9257" s="10" t="s">
        <v>28247</v>
      </c>
      <c r="H9257" s="25">
        <f>INDEX('Annexe 1 – Données des équipes'!$B$12:$R$114, MATCH(C9257, 'Annexe 1 – Données des équipes'!$B$12:$B$114,0),4)</f>
        <v>30</v>
      </c>
      <c r="I9257" s="25">
        <f>INDEX('Annexe 1 – Données des équipes'!$B$12:$R$114, MATCH(D9257, 'Annexe 1 – Données des équipes'!$B$12:$B$114,0),4)</f>
        <v>50</v>
      </c>
      <c r="J9257" s="25">
        <f t="shared" si="145"/>
        <v>1</v>
      </c>
    </row>
    <row r="9258" spans="2:10">
      <c r="B9258" s="3">
        <v>42983</v>
      </c>
      <c r="C9258" s="10" t="s">
        <v>28248</v>
      </c>
      <c r="D9258" s="10" t="s">
        <v>28249</v>
      </c>
      <c r="E9258" s="25">
        <v>0</v>
      </c>
      <c r="F9258" s="25">
        <v>1</v>
      </c>
      <c r="G9258" s="10" t="s">
        <v>28250</v>
      </c>
      <c r="H9258" s="25">
        <f>INDEX('Annexe 1 – Données des équipes'!$B$12:$R$114, MATCH(C9258, 'Annexe 1 – Données des équipes'!$B$12:$B$114,0),4)</f>
        <v>20</v>
      </c>
      <c r="I9258" s="25">
        <f>INDEX('Annexe 1 – Données des équipes'!$B$12:$R$114, MATCH(D9258, 'Annexe 1 – Données des équipes'!$B$12:$B$114,0),4)</f>
        <v>10</v>
      </c>
      <c r="J9258" s="25">
        <f t="shared" si="145"/>
        <v>1</v>
      </c>
    </row>
    <row r="9259" spans="2:10">
      <c r="B9259" s="3">
        <v>41962</v>
      </c>
      <c r="C9259" s="10" t="s">
        <v>28251</v>
      </c>
      <c r="D9259" s="10" t="s">
        <v>28252</v>
      </c>
      <c r="E9259" s="25">
        <v>1</v>
      </c>
      <c r="F9259" s="25">
        <v>0</v>
      </c>
      <c r="G9259" s="10" t="s">
        <v>28253</v>
      </c>
      <c r="H9259" s="25">
        <f>INDEX('Annexe 1 – Données des équipes'!$B$12:$R$114, MATCH(C9259, 'Annexe 1 – Données des équipes'!$B$12:$B$114,0),4)</f>
        <v>10</v>
      </c>
      <c r="I9259" s="25" t="e">
        <f>INDEX('Annexe 1 – Données des équipes'!$B$12:$R$114, MATCH(D9259, 'Annexe 1 – Données des équipes'!$B$12:$B$114,0),4)</f>
        <v>#N/A</v>
      </c>
      <c r="J9259" s="25">
        <f t="shared" si="145"/>
        <v>1</v>
      </c>
    </row>
    <row r="9260" spans="2:10">
      <c r="B9260" s="3">
        <v>42983</v>
      </c>
      <c r="C9260" s="10" t="s">
        <v>28254</v>
      </c>
      <c r="D9260" s="10" t="s">
        <v>28255</v>
      </c>
      <c r="E9260" s="25">
        <v>0</v>
      </c>
      <c r="F9260" s="25">
        <v>1</v>
      </c>
      <c r="G9260" s="10" t="s">
        <v>28256</v>
      </c>
      <c r="H9260" s="25">
        <f>INDEX('Annexe 1 – Données des équipes'!$B$12:$R$114, MATCH(C9260, 'Annexe 1 – Données des équipes'!$B$12:$B$114,0),4)</f>
        <v>60</v>
      </c>
      <c r="I9260" s="25">
        <f>INDEX('Annexe 1 – Données des équipes'!$B$12:$R$114, MATCH(D9260, 'Annexe 1 – Données des équipes'!$B$12:$B$114,0),4)</f>
        <v>70</v>
      </c>
      <c r="J9260" s="25">
        <f t="shared" si="145"/>
        <v>1</v>
      </c>
    </row>
    <row r="9261" spans="2:10">
      <c r="B9261" s="3">
        <v>42983</v>
      </c>
      <c r="C9261" s="10" t="s">
        <v>28257</v>
      </c>
      <c r="D9261" s="10" t="s">
        <v>28258</v>
      </c>
      <c r="E9261" s="25">
        <v>1</v>
      </c>
      <c r="F9261" s="25">
        <v>0</v>
      </c>
      <c r="G9261" s="10" t="s">
        <v>28259</v>
      </c>
      <c r="H9261" s="25">
        <f>INDEX('Annexe 1 – Données des équipes'!$B$12:$R$114, MATCH(C9261, 'Annexe 1 – Données des équipes'!$B$12:$B$114,0),4)</f>
        <v>90</v>
      </c>
      <c r="I9261" s="25">
        <f>INDEX('Annexe 1 – Données des équipes'!$B$12:$R$114, MATCH(D9261, 'Annexe 1 – Données des équipes'!$B$12:$B$114,0),4)</f>
        <v>20</v>
      </c>
      <c r="J9261" s="25">
        <f t="shared" si="145"/>
        <v>1</v>
      </c>
    </row>
    <row r="9262" spans="2:10">
      <c r="B9262" s="3">
        <v>42983</v>
      </c>
      <c r="C9262" s="10" t="s">
        <v>28260</v>
      </c>
      <c r="D9262" s="10" t="s">
        <v>28261</v>
      </c>
      <c r="E9262" s="25">
        <v>1</v>
      </c>
      <c r="F9262" s="25">
        <v>0</v>
      </c>
      <c r="G9262" s="10" t="s">
        <v>28262</v>
      </c>
      <c r="H9262" s="25">
        <f>INDEX('Annexe 1 – Données des équipes'!$B$12:$R$114, MATCH(C9262, 'Annexe 1 – Données des équipes'!$B$12:$B$114,0),4)</f>
        <v>60</v>
      </c>
      <c r="I9262" s="25">
        <f>INDEX('Annexe 1 – Données des équipes'!$B$12:$R$114, MATCH(D9262, 'Annexe 1 – Données des équipes'!$B$12:$B$114,0),4)</f>
        <v>80</v>
      </c>
      <c r="J9262" s="25">
        <f t="shared" si="145"/>
        <v>1</v>
      </c>
    </row>
    <row r="9263" spans="2:10">
      <c r="B9263" s="3">
        <v>42983</v>
      </c>
      <c r="C9263" s="10" t="s">
        <v>28263</v>
      </c>
      <c r="D9263" s="10" t="s">
        <v>28264</v>
      </c>
      <c r="E9263" s="25">
        <v>1</v>
      </c>
      <c r="F9263" s="25">
        <v>0</v>
      </c>
      <c r="G9263" s="10" t="s">
        <v>28265</v>
      </c>
      <c r="H9263" s="25">
        <f>INDEX('Annexe 1 – Données des équipes'!$B$12:$R$114, MATCH(C9263, 'Annexe 1 – Données des équipes'!$B$12:$B$114,0),4)</f>
        <v>50</v>
      </c>
      <c r="I9263" s="25">
        <f>INDEX('Annexe 1 – Données des équipes'!$B$12:$R$114, MATCH(D9263, 'Annexe 1 – Données des équipes'!$B$12:$B$114,0),4)</f>
        <v>0</v>
      </c>
      <c r="J9263" s="25">
        <f t="shared" si="145"/>
        <v>1</v>
      </c>
    </row>
    <row r="9264" spans="2:10">
      <c r="B9264" s="3">
        <v>43013</v>
      </c>
      <c r="C9264" s="10" t="s">
        <v>28266</v>
      </c>
      <c r="D9264" s="10" t="s">
        <v>28267</v>
      </c>
      <c r="E9264" s="25">
        <v>1</v>
      </c>
      <c r="F9264" s="25">
        <v>2</v>
      </c>
      <c r="G9264" s="10" t="s">
        <v>28268</v>
      </c>
      <c r="H9264" s="25">
        <f>INDEX('Annexe 1 – Données des équipes'!$B$12:$R$114, MATCH(C9264, 'Annexe 1 – Données des équipes'!$B$12:$B$114,0),4)</f>
        <v>90</v>
      </c>
      <c r="I9264" s="25">
        <f>INDEX('Annexe 1 – Données des équipes'!$B$12:$R$114, MATCH(D9264, 'Annexe 1 – Données des équipes'!$B$12:$B$114,0),4)</f>
        <v>70</v>
      </c>
      <c r="J9264" s="25">
        <f t="shared" si="145"/>
        <v>1</v>
      </c>
    </row>
    <row r="9265" spans="2:10">
      <c r="B9265" s="3">
        <v>43013</v>
      </c>
      <c r="C9265" s="10" t="s">
        <v>28269</v>
      </c>
      <c r="D9265" s="10" t="s">
        <v>28270</v>
      </c>
      <c r="E9265" s="25">
        <v>2</v>
      </c>
      <c r="F9265" s="25">
        <v>1</v>
      </c>
      <c r="G9265" s="10" t="s">
        <v>28271</v>
      </c>
      <c r="H9265" s="25">
        <f>INDEX('Annexe 1 – Données des équipes'!$B$12:$R$114, MATCH(C9265, 'Annexe 1 – Données des équipes'!$B$12:$B$114,0),4)</f>
        <v>80</v>
      </c>
      <c r="I9265" s="25">
        <f>INDEX('Annexe 1 – Données des équipes'!$B$12:$R$114, MATCH(D9265, 'Annexe 1 – Données des équipes'!$B$12:$B$114,0),4)</f>
        <v>70</v>
      </c>
      <c r="J9265" s="25">
        <f t="shared" si="145"/>
        <v>1</v>
      </c>
    </row>
    <row r="9266" spans="2:10">
      <c r="B9266" s="3">
        <v>43013</v>
      </c>
      <c r="C9266" s="10" t="s">
        <v>28272</v>
      </c>
      <c r="D9266" s="10" t="s">
        <v>28273</v>
      </c>
      <c r="E9266" s="25">
        <v>0</v>
      </c>
      <c r="F9266" s="25">
        <v>1</v>
      </c>
      <c r="G9266" s="10" t="s">
        <v>28274</v>
      </c>
      <c r="H9266" s="25">
        <f>INDEX('Annexe 1 – Données des équipes'!$B$12:$R$114, MATCH(C9266, 'Annexe 1 – Données des équipes'!$B$12:$B$114,0),4)</f>
        <v>40</v>
      </c>
      <c r="I9266" s="25">
        <f>INDEX('Annexe 1 – Données des équipes'!$B$12:$R$114, MATCH(D9266, 'Annexe 1 – Données des équipes'!$B$12:$B$114,0),4)</f>
        <v>80</v>
      </c>
      <c r="J9266" s="25">
        <f t="shared" si="145"/>
        <v>1</v>
      </c>
    </row>
    <row r="9267" spans="2:10">
      <c r="B9267" s="3">
        <v>43013</v>
      </c>
      <c r="C9267" s="10" t="s">
        <v>28275</v>
      </c>
      <c r="D9267" s="10" t="s">
        <v>28276</v>
      </c>
      <c r="E9267" s="25">
        <v>1</v>
      </c>
      <c r="F9267" s="25">
        <v>0</v>
      </c>
      <c r="G9267" s="10" t="s">
        <v>28277</v>
      </c>
      <c r="H9267" s="25">
        <f>INDEX('Annexe 1 – Données des équipes'!$B$12:$R$114, MATCH(C9267, 'Annexe 1 – Données des équipes'!$B$12:$B$114,0),4)</f>
        <v>90</v>
      </c>
      <c r="I9267" s="25">
        <f>INDEX('Annexe 1 – Données des équipes'!$B$12:$R$114, MATCH(D9267, 'Annexe 1 – Données des équipes'!$B$12:$B$114,0),4)</f>
        <v>40</v>
      </c>
      <c r="J9267" s="25">
        <f t="shared" si="145"/>
        <v>1</v>
      </c>
    </row>
    <row r="9268" spans="2:10">
      <c r="B9268" s="3">
        <v>43013</v>
      </c>
      <c r="C9268" s="10" t="s">
        <v>28278</v>
      </c>
      <c r="D9268" s="10" t="s">
        <v>28279</v>
      </c>
      <c r="E9268" s="25">
        <v>1</v>
      </c>
      <c r="F9268" s="25">
        <v>0</v>
      </c>
      <c r="G9268" s="10" t="s">
        <v>28280</v>
      </c>
      <c r="H9268" s="25">
        <f>INDEX('Annexe 1 – Données des équipes'!$B$12:$R$114, MATCH(C9268, 'Annexe 1 – Données des équipes'!$B$12:$B$114,0),4)</f>
        <v>60</v>
      </c>
      <c r="I9268" s="25">
        <f>INDEX('Annexe 1 – Données des équipes'!$B$12:$R$114, MATCH(D9268, 'Annexe 1 – Données des équipes'!$B$12:$B$114,0),4)</f>
        <v>70</v>
      </c>
      <c r="J9268" s="25">
        <f t="shared" si="145"/>
        <v>1</v>
      </c>
    </row>
    <row r="9269" spans="2:10">
      <c r="B9269" s="3">
        <v>43014</v>
      </c>
      <c r="C9269" s="10" t="s">
        <v>28281</v>
      </c>
      <c r="D9269" s="10" t="s">
        <v>28282</v>
      </c>
      <c r="E9269" s="25">
        <v>0</v>
      </c>
      <c r="F9269" s="25">
        <v>1</v>
      </c>
      <c r="G9269" s="10" t="s">
        <v>28283</v>
      </c>
      <c r="H9269" s="25">
        <f>INDEX('Annexe 1 – Données des équipes'!$B$12:$R$114, MATCH(C9269, 'Annexe 1 – Données des équipes'!$B$12:$B$114,0),4)</f>
        <v>10</v>
      </c>
      <c r="I9269" s="25">
        <f>INDEX('Annexe 1 – Données des équipes'!$B$12:$R$114, MATCH(D9269, 'Annexe 1 – Données des équipes'!$B$12:$B$114,0),4)</f>
        <v>70</v>
      </c>
      <c r="J9269" s="25">
        <f t="shared" si="145"/>
        <v>1</v>
      </c>
    </row>
    <row r="9270" spans="2:10">
      <c r="B9270" s="3">
        <v>43014</v>
      </c>
      <c r="C9270" s="10" t="s">
        <v>28284</v>
      </c>
      <c r="D9270" s="10" t="s">
        <v>28285</v>
      </c>
      <c r="E9270" s="25">
        <v>3</v>
      </c>
      <c r="F9270" s="25">
        <v>2</v>
      </c>
      <c r="G9270" s="10" t="s">
        <v>28286</v>
      </c>
      <c r="H9270" s="25">
        <f>INDEX('Annexe 1 – Données des équipes'!$B$12:$R$114, MATCH(C9270, 'Annexe 1 – Données des équipes'!$B$12:$B$114,0),4)</f>
        <v>60</v>
      </c>
      <c r="I9270" s="25">
        <f>INDEX('Annexe 1 – Données des équipes'!$B$12:$R$114, MATCH(D9270, 'Annexe 1 – Données des équipes'!$B$12:$B$114,0),4)</f>
        <v>70</v>
      </c>
      <c r="J9270" s="25">
        <f t="shared" si="145"/>
        <v>1</v>
      </c>
    </row>
    <row r="9271" spans="2:10">
      <c r="B9271" s="3">
        <v>43014</v>
      </c>
      <c r="C9271" s="10" t="s">
        <v>28287</v>
      </c>
      <c r="D9271" s="10" t="s">
        <v>28288</v>
      </c>
      <c r="E9271" s="25">
        <v>2</v>
      </c>
      <c r="F9271" s="25">
        <v>1</v>
      </c>
      <c r="G9271" s="10" t="s">
        <v>28289</v>
      </c>
      <c r="H9271" s="25">
        <f>INDEX('Annexe 1 – Données des équipes'!$B$12:$R$114, MATCH(C9271, 'Annexe 1 – Données des équipes'!$B$12:$B$114,0),4)</f>
        <v>50</v>
      </c>
      <c r="I9271" s="25">
        <f>INDEX('Annexe 1 – Données des équipes'!$B$12:$R$114, MATCH(D9271, 'Annexe 1 – Données des équipes'!$B$12:$B$114,0),4)</f>
        <v>20</v>
      </c>
      <c r="J9271" s="25">
        <f t="shared" si="145"/>
        <v>1</v>
      </c>
    </row>
    <row r="9272" spans="2:10">
      <c r="B9272" s="3">
        <v>43015</v>
      </c>
      <c r="C9272" s="10" t="s">
        <v>28290</v>
      </c>
      <c r="D9272" s="10" t="s">
        <v>28291</v>
      </c>
      <c r="E9272" s="25">
        <v>1</v>
      </c>
      <c r="F9272" s="25">
        <v>0</v>
      </c>
      <c r="G9272" s="10" t="s">
        <v>28292</v>
      </c>
      <c r="H9272" s="25">
        <f>INDEX('Annexe 1 – Données des équipes'!$B$12:$R$114, MATCH(C9272, 'Annexe 1 – Données des équipes'!$B$12:$B$114,0),4)</f>
        <v>50</v>
      </c>
      <c r="I9272" s="25">
        <f>INDEX('Annexe 1 – Données des équipes'!$B$12:$R$114, MATCH(D9272, 'Annexe 1 – Données des équipes'!$B$12:$B$114,0),4)</f>
        <v>10</v>
      </c>
      <c r="J9272" s="25">
        <f t="shared" si="145"/>
        <v>1</v>
      </c>
    </row>
    <row r="9273" spans="2:10">
      <c r="B9273" s="3">
        <v>43015</v>
      </c>
      <c r="C9273" s="10" t="s">
        <v>28293</v>
      </c>
      <c r="D9273" s="10" t="s">
        <v>28294</v>
      </c>
      <c r="E9273" s="25">
        <v>0</v>
      </c>
      <c r="F9273" s="25">
        <v>1</v>
      </c>
      <c r="G9273" s="10" t="s">
        <v>28295</v>
      </c>
      <c r="H9273" s="25">
        <f>INDEX('Annexe 1 – Données des équipes'!$B$12:$R$114, MATCH(C9273, 'Annexe 1 – Données des équipes'!$B$12:$B$114,0),4)</f>
        <v>40</v>
      </c>
      <c r="I9273" s="25">
        <f>INDEX('Annexe 1 – Données des équipes'!$B$12:$R$114, MATCH(D9273, 'Annexe 1 – Données des équipes'!$B$12:$B$114,0),4)</f>
        <v>90</v>
      </c>
      <c r="J9273" s="25">
        <f t="shared" si="145"/>
        <v>1</v>
      </c>
    </row>
    <row r="9274" spans="2:10">
      <c r="B9274" s="3">
        <v>43016</v>
      </c>
      <c r="C9274" s="10" t="s">
        <v>28296</v>
      </c>
      <c r="D9274" s="10" t="s">
        <v>28297</v>
      </c>
      <c r="E9274" s="25">
        <v>1</v>
      </c>
      <c r="F9274" s="25">
        <v>0</v>
      </c>
      <c r="G9274" s="10" t="s">
        <v>28298</v>
      </c>
      <c r="H9274" s="25">
        <f>INDEX('Annexe 1 – Données des équipes'!$B$12:$R$114, MATCH(C9274, 'Annexe 1 – Données des équipes'!$B$12:$B$114,0),4)</f>
        <v>30</v>
      </c>
      <c r="I9274" s="25">
        <f>INDEX('Annexe 1 – Données des équipes'!$B$12:$R$114, MATCH(D9274, 'Annexe 1 – Données des équipes'!$B$12:$B$114,0),4)</f>
        <v>50</v>
      </c>
      <c r="J9274" s="25">
        <f t="shared" si="145"/>
        <v>1</v>
      </c>
    </row>
    <row r="9275" spans="2:10">
      <c r="B9275" s="3">
        <v>43016</v>
      </c>
      <c r="C9275" s="10" t="s">
        <v>28299</v>
      </c>
      <c r="D9275" s="10" t="s">
        <v>28300</v>
      </c>
      <c r="E9275" s="25">
        <v>1</v>
      </c>
      <c r="F9275" s="25">
        <v>0</v>
      </c>
      <c r="G9275" s="10" t="s">
        <v>28301</v>
      </c>
      <c r="H9275" s="25">
        <f>INDEX('Annexe 1 – Données des équipes'!$B$12:$R$114, MATCH(C9275, 'Annexe 1 – Données des équipes'!$B$12:$B$114,0),4)</f>
        <v>0</v>
      </c>
      <c r="I9275" s="25">
        <f>INDEX('Annexe 1 – Données des équipes'!$B$12:$R$114, MATCH(D9275, 'Annexe 1 – Données des équipes'!$B$12:$B$114,0),4)</f>
        <v>20</v>
      </c>
      <c r="J9275" s="25">
        <f t="shared" si="145"/>
        <v>1</v>
      </c>
    </row>
    <row r="9276" spans="2:10">
      <c r="B9276" s="3">
        <v>43017</v>
      </c>
      <c r="C9276" s="10" t="s">
        <v>28302</v>
      </c>
      <c r="D9276" s="10" t="s">
        <v>28303</v>
      </c>
      <c r="E9276" s="25">
        <v>1</v>
      </c>
      <c r="F9276" s="25">
        <v>0</v>
      </c>
      <c r="G9276" s="10" t="s">
        <v>28304</v>
      </c>
      <c r="H9276" s="25">
        <f>INDEX('Annexe 1 – Données des équipes'!$B$12:$R$114, MATCH(C9276, 'Annexe 1 – Données des équipes'!$B$12:$B$114,0),4)</f>
        <v>70</v>
      </c>
      <c r="I9276" s="25">
        <f>INDEX('Annexe 1 – Données des équipes'!$B$12:$R$114, MATCH(D9276, 'Annexe 1 – Données des équipes'!$B$12:$B$114,0),4)</f>
        <v>10</v>
      </c>
      <c r="J9276" s="25">
        <f t="shared" si="145"/>
        <v>1</v>
      </c>
    </row>
    <row r="9277" spans="2:10">
      <c r="B9277" s="3">
        <v>43017</v>
      </c>
      <c r="C9277" s="10" t="s">
        <v>28305</v>
      </c>
      <c r="D9277" s="10" t="s">
        <v>28306</v>
      </c>
      <c r="E9277" s="25">
        <v>0</v>
      </c>
      <c r="F9277" s="25">
        <v>1</v>
      </c>
      <c r="G9277" s="10" t="s">
        <v>28307</v>
      </c>
      <c r="H9277" s="25">
        <f>INDEX('Annexe 1 – Données des équipes'!$B$12:$R$114, MATCH(C9277, 'Annexe 1 – Données des équipes'!$B$12:$B$114,0),4)</f>
        <v>70</v>
      </c>
      <c r="I9277" s="25">
        <f>INDEX('Annexe 1 – Données des équipes'!$B$12:$R$114, MATCH(D9277, 'Annexe 1 – Données des équipes'!$B$12:$B$114,0),4)</f>
        <v>60</v>
      </c>
      <c r="J9277" s="25">
        <f t="shared" si="145"/>
        <v>1</v>
      </c>
    </row>
    <row r="9278" spans="2:10">
      <c r="B9278" s="3">
        <v>43017</v>
      </c>
      <c r="C9278" s="10" t="s">
        <v>28308</v>
      </c>
      <c r="D9278" s="10" t="s">
        <v>28309</v>
      </c>
      <c r="E9278" s="25">
        <v>0</v>
      </c>
      <c r="F9278" s="25">
        <v>1</v>
      </c>
      <c r="G9278" s="10" t="s">
        <v>28310</v>
      </c>
      <c r="H9278" s="25">
        <f>INDEX('Annexe 1 – Données des équipes'!$B$12:$R$114, MATCH(C9278, 'Annexe 1 – Données des équipes'!$B$12:$B$114,0),4)</f>
        <v>40</v>
      </c>
      <c r="I9278" s="25">
        <f>INDEX('Annexe 1 – Données des équipes'!$B$12:$R$114, MATCH(D9278, 'Annexe 1 – Données des équipes'!$B$12:$B$114,0),4)</f>
        <v>90</v>
      </c>
      <c r="J9278" s="25">
        <f t="shared" si="145"/>
        <v>1</v>
      </c>
    </row>
    <row r="9279" spans="2:10">
      <c r="B9279" s="3">
        <v>43017</v>
      </c>
      <c r="C9279" s="10" t="s">
        <v>28311</v>
      </c>
      <c r="D9279" s="10" t="s">
        <v>28312</v>
      </c>
      <c r="E9279" s="25">
        <v>0</v>
      </c>
      <c r="F9279" s="25">
        <v>1</v>
      </c>
      <c r="G9279" s="10" t="s">
        <v>28313</v>
      </c>
      <c r="H9279" s="25">
        <f>INDEX('Annexe 1 – Données des équipes'!$B$12:$R$114, MATCH(C9279, 'Annexe 1 – Données des équipes'!$B$12:$B$114,0),4)</f>
        <v>20</v>
      </c>
      <c r="I9279" s="25">
        <f>INDEX('Annexe 1 – Données des équipes'!$B$12:$R$114, MATCH(D9279, 'Annexe 1 – Données des équipes'!$B$12:$B$114,0),4)</f>
        <v>90</v>
      </c>
      <c r="J9279" s="25">
        <f t="shared" si="145"/>
        <v>1</v>
      </c>
    </row>
    <row r="9280" spans="2:10">
      <c r="B9280" s="3">
        <v>43018</v>
      </c>
      <c r="C9280" s="10" t="s">
        <v>28314</v>
      </c>
      <c r="D9280" s="10" t="s">
        <v>28315</v>
      </c>
      <c r="E9280" s="25">
        <v>0</v>
      </c>
      <c r="F9280" s="25">
        <v>1</v>
      </c>
      <c r="G9280" s="10" t="s">
        <v>28316</v>
      </c>
      <c r="H9280" s="25">
        <f>INDEX('Annexe 1 – Données des équipes'!$B$12:$R$114, MATCH(C9280, 'Annexe 1 – Données des équipes'!$B$12:$B$114,0),4)</f>
        <v>70</v>
      </c>
      <c r="I9280" s="25">
        <f>INDEX('Annexe 1 – Données des équipes'!$B$12:$R$114, MATCH(D9280, 'Annexe 1 – Données des équipes'!$B$12:$B$114,0),4)</f>
        <v>60</v>
      </c>
      <c r="J9280" s="25">
        <f t="shared" si="145"/>
        <v>1</v>
      </c>
    </row>
    <row r="9281" spans="2:10">
      <c r="B9281" s="3">
        <v>43018</v>
      </c>
      <c r="C9281" s="10" t="s">
        <v>28317</v>
      </c>
      <c r="D9281" s="10" t="s">
        <v>28318</v>
      </c>
      <c r="E9281" s="25">
        <v>2</v>
      </c>
      <c r="F9281" s="25">
        <v>1</v>
      </c>
      <c r="G9281" s="10" t="s">
        <v>28319</v>
      </c>
      <c r="H9281" s="25">
        <f>INDEX('Annexe 1 – Données des équipes'!$B$12:$R$114, MATCH(C9281, 'Annexe 1 – Données des équipes'!$B$12:$B$114,0),4)</f>
        <v>50</v>
      </c>
      <c r="I9281" s="25">
        <f>INDEX('Annexe 1 – Données des équipes'!$B$12:$R$114, MATCH(D9281, 'Annexe 1 – Données des équipes'!$B$12:$B$114,0),4)</f>
        <v>60</v>
      </c>
      <c r="J9281" s="25">
        <f t="shared" si="145"/>
        <v>1</v>
      </c>
    </row>
    <row r="9282" spans="2:10">
      <c r="B9282" s="3">
        <v>43018</v>
      </c>
      <c r="C9282" s="10" t="s">
        <v>28320</v>
      </c>
      <c r="D9282" s="10" t="s">
        <v>28321</v>
      </c>
      <c r="E9282" s="25">
        <v>3</v>
      </c>
      <c r="F9282" s="25">
        <v>2</v>
      </c>
      <c r="G9282" s="10" t="s">
        <v>28322</v>
      </c>
      <c r="H9282" s="25">
        <f>INDEX('Annexe 1 – Données des équipes'!$B$12:$R$114, MATCH(C9282, 'Annexe 1 – Données des équipes'!$B$12:$B$114,0),4)</f>
        <v>40</v>
      </c>
      <c r="I9282" s="25">
        <f>INDEX('Annexe 1 – Données des équipes'!$B$12:$R$114, MATCH(D9282, 'Annexe 1 – Données des équipes'!$B$12:$B$114,0),4)</f>
        <v>80</v>
      </c>
      <c r="J9282" s="25">
        <f t="shared" si="145"/>
        <v>1</v>
      </c>
    </row>
    <row r="9283" spans="2:10">
      <c r="B9283" s="3">
        <v>43018</v>
      </c>
      <c r="C9283" s="10" t="s">
        <v>28323</v>
      </c>
      <c r="D9283" s="10" t="s">
        <v>28324</v>
      </c>
      <c r="E9283" s="25">
        <v>2</v>
      </c>
      <c r="F9283" s="25">
        <v>1</v>
      </c>
      <c r="G9283" s="10" t="s">
        <v>28325</v>
      </c>
      <c r="H9283" s="25">
        <f>INDEX('Annexe 1 – Données des équipes'!$B$12:$R$114, MATCH(C9283, 'Annexe 1 – Données des équipes'!$B$12:$B$114,0),4)</f>
        <v>60</v>
      </c>
      <c r="I9283" s="25">
        <f>INDEX('Annexe 1 – Données des équipes'!$B$12:$R$114, MATCH(D9283, 'Annexe 1 – Données des équipes'!$B$12:$B$114,0),4)</f>
        <v>30</v>
      </c>
      <c r="J9283" s="25">
        <f t="shared" si="145"/>
        <v>1</v>
      </c>
    </row>
    <row r="9284" spans="2:10">
      <c r="B9284" s="3">
        <v>43018</v>
      </c>
      <c r="C9284" s="10" t="s">
        <v>28326</v>
      </c>
      <c r="D9284" s="10" t="s">
        <v>28327</v>
      </c>
      <c r="E9284" s="25">
        <v>2</v>
      </c>
      <c r="F9284" s="25">
        <v>1</v>
      </c>
      <c r="G9284" s="10" t="s">
        <v>28328</v>
      </c>
      <c r="H9284" s="25">
        <f>INDEX('Annexe 1 – Données des équipes'!$B$12:$R$114, MATCH(C9284, 'Annexe 1 – Données des équipes'!$B$12:$B$114,0),4)</f>
        <v>90</v>
      </c>
      <c r="I9284" s="25">
        <f>INDEX('Annexe 1 – Données des équipes'!$B$12:$R$114, MATCH(D9284, 'Annexe 1 – Données des équipes'!$B$12:$B$114,0),4)</f>
        <v>10</v>
      </c>
      <c r="J9284" s="25">
        <f t="shared" si="145"/>
        <v>1</v>
      </c>
    </row>
    <row r="9285" spans="2:10">
      <c r="B9285" s="3">
        <v>43048</v>
      </c>
      <c r="C9285" s="10" t="s">
        <v>28329</v>
      </c>
      <c r="D9285" s="10" t="s">
        <v>28330</v>
      </c>
      <c r="E9285" s="25">
        <v>0</v>
      </c>
      <c r="F9285" s="25">
        <v>1</v>
      </c>
      <c r="G9285" s="10" t="s">
        <v>28331</v>
      </c>
      <c r="H9285" s="25">
        <f>INDEX('Annexe 1 – Données des équipes'!$B$12:$R$114, MATCH(C9285, 'Annexe 1 – Données des équipes'!$B$12:$B$114,0),4)</f>
        <v>50</v>
      </c>
      <c r="I9285" s="25">
        <f>INDEX('Annexe 1 – Données des équipes'!$B$12:$R$114, MATCH(D9285, 'Annexe 1 – Données des équipes'!$B$12:$B$114,0),4)</f>
        <v>80</v>
      </c>
      <c r="J9285" s="25">
        <f t="shared" si="145"/>
        <v>1</v>
      </c>
    </row>
    <row r="9286" spans="2:10">
      <c r="B9286" s="3">
        <v>43048</v>
      </c>
      <c r="C9286" s="10" t="s">
        <v>28332</v>
      </c>
      <c r="D9286" s="10" t="s">
        <v>28333</v>
      </c>
      <c r="E9286" s="25">
        <v>2</v>
      </c>
      <c r="F9286" s="25">
        <v>1</v>
      </c>
      <c r="G9286" s="10" t="s">
        <v>28334</v>
      </c>
      <c r="H9286" s="25">
        <f>INDEX('Annexe 1 – Données des équipes'!$B$12:$R$114, MATCH(C9286, 'Annexe 1 – Données des équipes'!$B$12:$B$114,0),4)</f>
        <v>70</v>
      </c>
      <c r="I9286" s="25">
        <f>INDEX('Annexe 1 – Données des équipes'!$B$12:$R$114, MATCH(D9286, 'Annexe 1 – Données des équipes'!$B$12:$B$114,0),4)</f>
        <v>50</v>
      </c>
      <c r="J9286" s="25">
        <f t="shared" si="145"/>
        <v>1</v>
      </c>
    </row>
    <row r="9287" spans="2:10">
      <c r="B9287" s="3">
        <v>43048</v>
      </c>
      <c r="C9287" s="10" t="s">
        <v>28335</v>
      </c>
      <c r="D9287" s="10" t="s">
        <v>28336</v>
      </c>
      <c r="E9287" s="25">
        <v>0</v>
      </c>
      <c r="F9287" s="25">
        <v>1</v>
      </c>
      <c r="G9287" s="10" t="s">
        <v>28337</v>
      </c>
      <c r="H9287" s="25">
        <f>INDEX('Annexe 1 – Données des équipes'!$B$12:$R$114, MATCH(C9287, 'Annexe 1 – Données des équipes'!$B$12:$B$114,0),4)</f>
        <v>60</v>
      </c>
      <c r="I9287" s="25">
        <f>INDEX('Annexe 1 – Données des équipes'!$B$12:$R$114, MATCH(D9287, 'Annexe 1 – Données des équipes'!$B$12:$B$114,0),4)</f>
        <v>80</v>
      </c>
      <c r="J9287" s="25">
        <f t="shared" si="145"/>
        <v>1</v>
      </c>
    </row>
    <row r="9288" spans="2:10">
      <c r="B9288" s="3">
        <v>43049</v>
      </c>
      <c r="C9288" s="10" t="s">
        <v>28338</v>
      </c>
      <c r="D9288" s="10" t="s">
        <v>28339</v>
      </c>
      <c r="E9288" s="25">
        <v>1</v>
      </c>
      <c r="F9288" s="25">
        <v>0</v>
      </c>
      <c r="G9288" s="10" t="s">
        <v>28340</v>
      </c>
      <c r="H9288" s="25">
        <f>INDEX('Annexe 1 – Données des équipes'!$B$12:$R$114, MATCH(C9288, 'Annexe 1 – Données des équipes'!$B$12:$B$114,0),4)</f>
        <v>80</v>
      </c>
      <c r="I9288" s="25">
        <f>INDEX('Annexe 1 – Données des équipes'!$B$12:$R$114, MATCH(D9288, 'Annexe 1 – Données des équipes'!$B$12:$B$114,0),4)</f>
        <v>90</v>
      </c>
      <c r="J9288" s="25">
        <f t="shared" si="145"/>
        <v>1</v>
      </c>
    </row>
    <row r="9289" spans="2:10">
      <c r="B9289" s="3">
        <v>43049</v>
      </c>
      <c r="C9289" s="10" t="s">
        <v>28341</v>
      </c>
      <c r="D9289" s="10" t="s">
        <v>28342</v>
      </c>
      <c r="E9289" s="25">
        <v>2</v>
      </c>
      <c r="F9289" s="25">
        <v>1</v>
      </c>
      <c r="G9289" s="10" t="s">
        <v>28343</v>
      </c>
      <c r="H9289" s="25">
        <f>INDEX('Annexe 1 – Données des équipes'!$B$12:$R$114, MATCH(C9289, 'Annexe 1 – Données des équipes'!$B$12:$B$114,0),4)</f>
        <v>70</v>
      </c>
      <c r="I9289" s="25">
        <f>INDEX('Annexe 1 – Données des équipes'!$B$12:$R$114, MATCH(D9289, 'Annexe 1 – Données des équipes'!$B$12:$B$114,0),4)</f>
        <v>90</v>
      </c>
      <c r="J9289" s="25">
        <f t="shared" si="145"/>
        <v>1</v>
      </c>
    </row>
    <row r="9290" spans="2:10">
      <c r="B9290" s="3">
        <v>43049</v>
      </c>
      <c r="C9290" s="10" t="s">
        <v>28344</v>
      </c>
      <c r="D9290" s="10" t="s">
        <v>28345</v>
      </c>
      <c r="E9290" s="25">
        <v>2</v>
      </c>
      <c r="F9290" s="25">
        <v>1</v>
      </c>
      <c r="G9290" s="10" t="s">
        <v>28346</v>
      </c>
      <c r="H9290" s="25">
        <f>INDEX('Annexe 1 – Données des équipes'!$B$12:$R$114, MATCH(C9290, 'Annexe 1 – Données des équipes'!$B$12:$B$114,0),4)</f>
        <v>60</v>
      </c>
      <c r="I9290" s="25">
        <f>INDEX('Annexe 1 – Données des équipes'!$B$12:$R$114, MATCH(D9290, 'Annexe 1 – Données des équipes'!$B$12:$B$114,0),4)</f>
        <v>70</v>
      </c>
      <c r="J9290" s="25">
        <f t="shared" si="145"/>
        <v>1</v>
      </c>
    </row>
    <row r="9291" spans="2:10">
      <c r="B9291" s="3">
        <v>43050</v>
      </c>
      <c r="C9291" s="10" t="s">
        <v>28347</v>
      </c>
      <c r="D9291" s="10" t="s">
        <v>28348</v>
      </c>
      <c r="E9291" s="25">
        <v>0</v>
      </c>
      <c r="F9291" s="25">
        <v>1</v>
      </c>
      <c r="G9291" s="10" t="s">
        <v>28349</v>
      </c>
      <c r="H9291" s="25">
        <f>INDEX('Annexe 1 – Données des équipes'!$B$12:$R$114, MATCH(C9291, 'Annexe 1 – Données des équipes'!$B$12:$B$114,0),4)</f>
        <v>50</v>
      </c>
      <c r="I9291" s="25">
        <f>INDEX('Annexe 1 – Données des équipes'!$B$12:$R$114, MATCH(D9291, 'Annexe 1 – Données des équipes'!$B$12:$B$114,0),4)</f>
        <v>90</v>
      </c>
      <c r="J9291" s="25">
        <f t="shared" si="145"/>
        <v>1</v>
      </c>
    </row>
    <row r="9292" spans="2:10">
      <c r="B9292" s="3">
        <v>43052</v>
      </c>
      <c r="C9292" s="10" t="s">
        <v>28350</v>
      </c>
      <c r="D9292" s="10" t="s">
        <v>28351</v>
      </c>
      <c r="E9292" s="25">
        <v>1</v>
      </c>
      <c r="F9292" s="25">
        <v>0</v>
      </c>
      <c r="G9292" s="10" t="s">
        <v>28352</v>
      </c>
      <c r="H9292" s="25">
        <f>INDEX('Annexe 1 – Données des équipes'!$B$12:$R$114, MATCH(C9292, 'Annexe 1 – Données des équipes'!$B$12:$B$114,0),4)</f>
        <v>70</v>
      </c>
      <c r="I9292" s="25">
        <f>INDEX('Annexe 1 – Données des équipes'!$B$12:$R$114, MATCH(D9292, 'Annexe 1 – Données des équipes'!$B$12:$B$114,0),4)</f>
        <v>60</v>
      </c>
      <c r="J9292" s="25">
        <f t="shared" si="145"/>
        <v>1</v>
      </c>
    </row>
    <row r="9293" spans="2:10">
      <c r="B9293" s="3">
        <v>43052</v>
      </c>
      <c r="C9293" s="10" t="s">
        <v>28353</v>
      </c>
      <c r="D9293" s="10" t="s">
        <v>28354</v>
      </c>
      <c r="E9293" s="25">
        <v>1</v>
      </c>
      <c r="F9293" s="25">
        <v>0</v>
      </c>
      <c r="G9293" s="10" t="s">
        <v>28355</v>
      </c>
      <c r="H9293" s="25">
        <f>INDEX('Annexe 1 – Données des équipes'!$B$12:$R$114, MATCH(C9293, 'Annexe 1 – Données des équipes'!$B$12:$B$114,0),4)</f>
        <v>40</v>
      </c>
      <c r="I9293" s="25">
        <f>INDEX('Annexe 1 – Données des équipes'!$B$12:$R$114, MATCH(D9293, 'Annexe 1 – Données des équipes'!$B$12:$B$114,0),4)</f>
        <v>30</v>
      </c>
      <c r="J9293" s="25">
        <f t="shared" si="145"/>
        <v>1</v>
      </c>
    </row>
    <row r="9294" spans="2:10">
      <c r="B9294" s="3">
        <v>43052</v>
      </c>
      <c r="C9294" s="10" t="s">
        <v>28356</v>
      </c>
      <c r="D9294" s="10" t="s">
        <v>28357</v>
      </c>
      <c r="E9294" s="25">
        <v>2</v>
      </c>
      <c r="F9294" s="25">
        <v>3</v>
      </c>
      <c r="G9294" s="10" t="s">
        <v>28358</v>
      </c>
      <c r="H9294" s="25">
        <f>INDEX('Annexe 1 – Données des équipes'!$B$12:$R$114, MATCH(C9294, 'Annexe 1 – Données des équipes'!$B$12:$B$114,0),4)</f>
        <v>60</v>
      </c>
      <c r="I9294" s="25">
        <f>INDEX('Annexe 1 – Données des équipes'!$B$12:$R$114, MATCH(D9294, 'Annexe 1 – Données des équipes'!$B$12:$B$114,0),4)</f>
        <v>40</v>
      </c>
      <c r="J9294" s="25">
        <f t="shared" si="145"/>
        <v>1</v>
      </c>
    </row>
    <row r="9295" spans="2:10">
      <c r="B9295" s="3">
        <v>43052</v>
      </c>
      <c r="C9295" s="10" t="s">
        <v>28359</v>
      </c>
      <c r="D9295" s="10" t="s">
        <v>28360</v>
      </c>
      <c r="E9295" s="25">
        <v>0</v>
      </c>
      <c r="F9295" s="25">
        <v>1</v>
      </c>
      <c r="G9295" s="10" t="s">
        <v>28361</v>
      </c>
      <c r="H9295" s="25">
        <f>INDEX('Annexe 1 – Données des équipes'!$B$12:$R$114, MATCH(C9295, 'Annexe 1 – Données des équipes'!$B$12:$B$114,0),4)</f>
        <v>80</v>
      </c>
      <c r="I9295" s="25">
        <f>INDEX('Annexe 1 – Données des équipes'!$B$12:$R$114, MATCH(D9295, 'Annexe 1 – Données des équipes'!$B$12:$B$114,0),4)</f>
        <v>80</v>
      </c>
      <c r="J9295" s="25">
        <f t="shared" si="145"/>
        <v>1</v>
      </c>
    </row>
    <row r="9296" spans="2:10">
      <c r="B9296" s="3">
        <v>43053</v>
      </c>
      <c r="C9296" s="10" t="s">
        <v>28362</v>
      </c>
      <c r="D9296" s="10" t="s">
        <v>28363</v>
      </c>
      <c r="E9296" s="25">
        <v>2</v>
      </c>
      <c r="F9296" s="25">
        <v>1</v>
      </c>
      <c r="G9296" s="10" t="s">
        <v>28364</v>
      </c>
      <c r="H9296" s="25">
        <f>INDEX('Annexe 1 – Données des équipes'!$B$12:$R$114, MATCH(C9296, 'Annexe 1 – Données des équipes'!$B$12:$B$114,0),4)</f>
        <v>70</v>
      </c>
      <c r="I9296" s="25">
        <f>INDEX('Annexe 1 – Données des équipes'!$B$12:$R$114, MATCH(D9296, 'Annexe 1 – Données des équipes'!$B$12:$B$114,0),4)</f>
        <v>20</v>
      </c>
      <c r="J9296" s="25">
        <f t="shared" si="145"/>
        <v>1</v>
      </c>
    </row>
    <row r="9297" spans="2:10">
      <c r="B9297" s="3">
        <v>43053</v>
      </c>
      <c r="C9297" s="10" t="s">
        <v>28365</v>
      </c>
      <c r="D9297" s="10" t="s">
        <v>28366</v>
      </c>
      <c r="E9297" s="25">
        <v>1</v>
      </c>
      <c r="F9297" s="25">
        <v>0</v>
      </c>
      <c r="G9297" s="10" t="s">
        <v>28367</v>
      </c>
      <c r="H9297" s="25">
        <f>INDEX('Annexe 1 – Données des équipes'!$B$12:$R$114, MATCH(C9297, 'Annexe 1 – Données des équipes'!$B$12:$B$114,0),4)</f>
        <v>40</v>
      </c>
      <c r="I9297" s="25">
        <f>INDEX('Annexe 1 – Données des équipes'!$B$12:$R$114, MATCH(D9297, 'Annexe 1 – Données des équipes'!$B$12:$B$114,0),4)</f>
        <v>60</v>
      </c>
      <c r="J9297" s="25">
        <f t="shared" si="145"/>
        <v>1</v>
      </c>
    </row>
    <row r="9298" spans="2:10">
      <c r="B9298" s="3">
        <v>43053</v>
      </c>
      <c r="C9298" s="10" t="s">
        <v>28368</v>
      </c>
      <c r="D9298" s="10" t="s">
        <v>28369</v>
      </c>
      <c r="E9298" s="25">
        <v>1</v>
      </c>
      <c r="F9298" s="25">
        <v>0</v>
      </c>
      <c r="G9298" s="10" t="s">
        <v>28370</v>
      </c>
      <c r="H9298" s="25">
        <f>INDEX('Annexe 1 – Données des équipes'!$B$12:$R$114, MATCH(C9298, 'Annexe 1 – Données des équipes'!$B$12:$B$114,0),4)</f>
        <v>20</v>
      </c>
      <c r="I9298" s="25">
        <f>INDEX('Annexe 1 – Données des équipes'!$B$12:$R$114, MATCH(D9298, 'Annexe 1 – Données des équipes'!$B$12:$B$114,0),4)</f>
        <v>30</v>
      </c>
      <c r="J9298" s="25">
        <f t="shared" ref="J9298:J9361" si="146">ABS(F9298-E9298)</f>
        <v>1</v>
      </c>
    </row>
    <row r="9299" spans="2:10">
      <c r="B9299" s="3">
        <v>43053</v>
      </c>
      <c r="C9299" s="10" t="s">
        <v>28371</v>
      </c>
      <c r="D9299" s="10" t="s">
        <v>28372</v>
      </c>
      <c r="E9299" s="25">
        <v>1</v>
      </c>
      <c r="F9299" s="25">
        <v>0</v>
      </c>
      <c r="G9299" s="10" t="s">
        <v>28373</v>
      </c>
      <c r="H9299" s="25">
        <f>INDEX('Annexe 1 – Données des équipes'!$B$12:$R$114, MATCH(C9299, 'Annexe 1 – Données des équipes'!$B$12:$B$114,0),4)</f>
        <v>70</v>
      </c>
      <c r="I9299" s="25">
        <f>INDEX('Annexe 1 – Données des équipes'!$B$12:$R$114, MATCH(D9299, 'Annexe 1 – Données des équipes'!$B$12:$B$114,0),4)</f>
        <v>30</v>
      </c>
      <c r="J9299" s="25">
        <f t="shared" si="146"/>
        <v>1</v>
      </c>
    </row>
    <row r="9300" spans="2:10">
      <c r="B9300" s="3">
        <v>43053</v>
      </c>
      <c r="C9300" s="10" t="s">
        <v>28374</v>
      </c>
      <c r="D9300" s="10" t="s">
        <v>28375</v>
      </c>
      <c r="E9300" s="25">
        <v>2</v>
      </c>
      <c r="F9300" s="25">
        <v>1</v>
      </c>
      <c r="G9300" s="10" t="s">
        <v>28376</v>
      </c>
      <c r="H9300" s="25">
        <f>INDEX('Annexe 1 – Données des équipes'!$B$12:$R$114, MATCH(C9300, 'Annexe 1 – Données des équipes'!$B$12:$B$114,0),4)</f>
        <v>60</v>
      </c>
      <c r="I9300" s="25">
        <f>INDEX('Annexe 1 – Données des équipes'!$B$12:$R$114, MATCH(D9300, 'Annexe 1 – Données des équipes'!$B$12:$B$114,0),4)</f>
        <v>80</v>
      </c>
      <c r="J9300" s="25">
        <f t="shared" si="146"/>
        <v>1</v>
      </c>
    </row>
    <row r="9301" spans="2:10">
      <c r="B9301" s="3">
        <v>43053</v>
      </c>
      <c r="C9301" s="10" t="s">
        <v>28377</v>
      </c>
      <c r="D9301" s="10" t="s">
        <v>28378</v>
      </c>
      <c r="E9301" s="25">
        <v>1</v>
      </c>
      <c r="F9301" s="25">
        <v>0</v>
      </c>
      <c r="G9301" s="10" t="s">
        <v>28379</v>
      </c>
      <c r="H9301" s="25">
        <f>INDEX('Annexe 1 – Données des équipes'!$B$12:$R$114, MATCH(C9301, 'Annexe 1 – Données des équipes'!$B$12:$B$114,0),4)</f>
        <v>90</v>
      </c>
      <c r="I9301" s="25">
        <f>INDEX('Annexe 1 – Données des équipes'!$B$12:$R$114, MATCH(D9301, 'Annexe 1 – Données des équipes'!$B$12:$B$114,0),4)</f>
        <v>50</v>
      </c>
      <c r="J9301" s="25">
        <f t="shared" si="146"/>
        <v>1</v>
      </c>
    </row>
    <row r="9302" spans="2:10">
      <c r="B9302" s="3">
        <v>43091</v>
      </c>
      <c r="C9302" s="10" t="s">
        <v>28380</v>
      </c>
      <c r="D9302" s="10" t="s">
        <v>28381</v>
      </c>
      <c r="E9302" s="25">
        <v>1</v>
      </c>
      <c r="F9302" s="25">
        <v>2</v>
      </c>
      <c r="G9302" s="10" t="s">
        <v>28382</v>
      </c>
      <c r="H9302" s="25">
        <f>INDEX('Annexe 1 – Données des équipes'!$B$12:$R$114, MATCH(C9302, 'Annexe 1 – Données des équipes'!$B$12:$B$114,0),4)</f>
        <v>0</v>
      </c>
      <c r="I9302" s="25">
        <f>INDEX('Annexe 1 – Données des équipes'!$B$12:$R$114, MATCH(D9302, 'Annexe 1 – Données des équipes'!$B$12:$B$114,0),4)</f>
        <v>30</v>
      </c>
      <c r="J9302" s="25">
        <f t="shared" si="146"/>
        <v>1</v>
      </c>
    </row>
    <row r="9303" spans="2:10">
      <c r="B9303" s="3">
        <v>43091</v>
      </c>
      <c r="C9303" s="10" t="s">
        <v>28383</v>
      </c>
      <c r="D9303" s="10" t="s">
        <v>28384</v>
      </c>
      <c r="E9303" s="25">
        <v>0</v>
      </c>
      <c r="F9303" s="25">
        <v>1</v>
      </c>
      <c r="G9303" s="10" t="s">
        <v>28385</v>
      </c>
      <c r="H9303" s="25">
        <f>INDEX('Annexe 1 – Données des équipes'!$B$12:$R$114, MATCH(C9303, 'Annexe 1 – Données des équipes'!$B$12:$B$114,0),4)</f>
        <v>20</v>
      </c>
      <c r="I9303" s="25">
        <f>INDEX('Annexe 1 – Données des équipes'!$B$12:$R$114, MATCH(D9303, 'Annexe 1 – Données des équipes'!$B$12:$B$114,0),4)</f>
        <v>20</v>
      </c>
      <c r="J9303" s="25">
        <f t="shared" si="146"/>
        <v>1</v>
      </c>
    </row>
    <row r="9304" spans="2:10">
      <c r="B9304" s="3">
        <v>43094</v>
      </c>
      <c r="C9304" s="10" t="s">
        <v>28386</v>
      </c>
      <c r="D9304" s="10" t="s">
        <v>28387</v>
      </c>
      <c r="E9304" s="25">
        <v>0</v>
      </c>
      <c r="F9304" s="25">
        <v>1</v>
      </c>
      <c r="G9304" s="10" t="s">
        <v>28388</v>
      </c>
      <c r="H9304" s="25">
        <f>INDEX('Annexe 1 – Données des équipes'!$B$12:$R$114, MATCH(C9304, 'Annexe 1 – Données des équipes'!$B$12:$B$114,0),4)</f>
        <v>0</v>
      </c>
      <c r="I9304" s="25">
        <f>INDEX('Annexe 1 – Données des équipes'!$B$12:$R$114, MATCH(D9304, 'Annexe 1 – Données des équipes'!$B$12:$B$114,0),4)</f>
        <v>20</v>
      </c>
      <c r="J9304" s="25">
        <f t="shared" si="146"/>
        <v>1</v>
      </c>
    </row>
    <row r="9305" spans="2:10">
      <c r="B9305" s="3">
        <v>43095</v>
      </c>
      <c r="C9305" s="10" t="s">
        <v>28389</v>
      </c>
      <c r="D9305" s="10" t="s">
        <v>28390</v>
      </c>
      <c r="E9305" s="25">
        <v>2</v>
      </c>
      <c r="F9305" s="25">
        <v>1</v>
      </c>
      <c r="G9305" s="10" t="s">
        <v>28391</v>
      </c>
      <c r="H9305" s="25">
        <f>INDEX('Annexe 1 – Données des équipes'!$B$12:$R$114, MATCH(C9305, 'Annexe 1 – Données des équipes'!$B$12:$B$114,0),4)</f>
        <v>30</v>
      </c>
      <c r="I9305" s="25">
        <f>INDEX('Annexe 1 – Données des équipes'!$B$12:$R$114, MATCH(D9305, 'Annexe 1 – Données des équipes'!$B$12:$B$114,0),4)</f>
        <v>0</v>
      </c>
      <c r="J9305" s="25">
        <f t="shared" si="146"/>
        <v>1</v>
      </c>
    </row>
    <row r="9306" spans="2:10">
      <c r="B9306" s="3">
        <v>43111</v>
      </c>
      <c r="C9306" s="10" t="s">
        <v>28392</v>
      </c>
      <c r="D9306" s="10" t="s">
        <v>28393</v>
      </c>
      <c r="E9306" s="25">
        <v>1</v>
      </c>
      <c r="F9306" s="25">
        <v>2</v>
      </c>
      <c r="G9306" s="10" t="s">
        <v>28394</v>
      </c>
      <c r="H9306" s="25">
        <f>INDEX('Annexe 1 – Données des équipes'!$B$12:$R$114, MATCH(C9306, 'Annexe 1 – Données des équipes'!$B$12:$B$114,0),4)</f>
        <v>10</v>
      </c>
      <c r="I9306" s="25">
        <f>INDEX('Annexe 1 – Données des équipes'!$B$12:$R$114, MATCH(D9306, 'Annexe 1 – Données des équipes'!$B$12:$B$114,0),4)</f>
        <v>30</v>
      </c>
      <c r="J9306" s="25">
        <f t="shared" si="146"/>
        <v>1</v>
      </c>
    </row>
    <row r="9307" spans="2:10">
      <c r="B9307" s="3">
        <v>28529</v>
      </c>
      <c r="C9307" s="10" t="s">
        <v>28395</v>
      </c>
      <c r="D9307" s="10" t="s">
        <v>28396</v>
      </c>
      <c r="E9307" s="25">
        <v>2</v>
      </c>
      <c r="F9307" s="25">
        <v>2</v>
      </c>
      <c r="G9307" s="10" t="s">
        <v>28397</v>
      </c>
      <c r="H9307" s="25">
        <f>INDEX('Annexe 1 – Données des équipes'!$B$12:$R$114, MATCH(C9307, 'Annexe 1 – Données des équipes'!$B$12:$B$114,0),4)</f>
        <v>90</v>
      </c>
      <c r="I9307" s="25">
        <f>INDEX('Annexe 1 – Données des équipes'!$B$12:$R$114, MATCH(D9307, 'Annexe 1 – Données des équipes'!$B$12:$B$114,0),4)</f>
        <v>90</v>
      </c>
      <c r="J9307" s="25">
        <f t="shared" si="146"/>
        <v>0</v>
      </c>
    </row>
    <row r="9308" spans="2:10">
      <c r="B9308" s="3">
        <v>28536</v>
      </c>
      <c r="C9308" s="10" t="s">
        <v>28398</v>
      </c>
      <c r="D9308" s="10" t="s">
        <v>28399</v>
      </c>
      <c r="E9308" s="25">
        <v>1</v>
      </c>
      <c r="F9308" s="25">
        <v>1</v>
      </c>
      <c r="G9308" s="10" t="s">
        <v>28400</v>
      </c>
      <c r="H9308" s="25">
        <f>INDEX('Annexe 1 – Données des équipes'!$B$12:$R$114, MATCH(C9308, 'Annexe 1 – Données des équipes'!$B$12:$B$114,0),4)</f>
        <v>50</v>
      </c>
      <c r="I9308" s="25">
        <f>INDEX('Annexe 1 – Données des équipes'!$B$12:$R$114, MATCH(D9308, 'Annexe 1 – Données des équipes'!$B$12:$B$114,0),4)</f>
        <v>60</v>
      </c>
      <c r="J9308" s="25">
        <f t="shared" si="146"/>
        <v>0</v>
      </c>
    </row>
    <row r="9309" spans="2:10">
      <c r="B9309" s="3">
        <v>28555</v>
      </c>
      <c r="C9309" s="10" t="s">
        <v>28401</v>
      </c>
      <c r="D9309" s="10" t="s">
        <v>28402</v>
      </c>
      <c r="E9309" s="25">
        <v>1</v>
      </c>
      <c r="F9309" s="25">
        <v>1</v>
      </c>
      <c r="G9309" s="10" t="s">
        <v>28403</v>
      </c>
      <c r="H9309" s="25">
        <f>INDEX('Annexe 1 – Données des équipes'!$B$12:$R$114, MATCH(C9309, 'Annexe 1 – Données des équipes'!$B$12:$B$114,0),4)</f>
        <v>50</v>
      </c>
      <c r="I9309" s="25">
        <f>INDEX('Annexe 1 – Données des équipes'!$B$12:$R$114, MATCH(D9309, 'Annexe 1 – Données des équipes'!$B$12:$B$114,0),4)</f>
        <v>40</v>
      </c>
      <c r="J9309" s="25">
        <f t="shared" si="146"/>
        <v>0</v>
      </c>
    </row>
    <row r="9310" spans="2:10">
      <c r="B9310" s="3">
        <v>28557</v>
      </c>
      <c r="C9310" s="10" t="s">
        <v>28404</v>
      </c>
      <c r="D9310" s="10" t="s">
        <v>28405</v>
      </c>
      <c r="E9310" s="25">
        <v>1</v>
      </c>
      <c r="F9310" s="25">
        <v>1</v>
      </c>
      <c r="G9310" s="10" t="s">
        <v>28406</v>
      </c>
      <c r="H9310" s="25">
        <f>INDEX('Annexe 1 – Données des équipes'!$B$12:$R$114, MATCH(C9310, 'Annexe 1 – Données des équipes'!$B$12:$B$114,0),4)</f>
        <v>40</v>
      </c>
      <c r="I9310" s="25">
        <f>INDEX('Annexe 1 – Données des équipes'!$B$12:$R$114, MATCH(D9310, 'Annexe 1 – Données des équipes'!$B$12:$B$114,0),4)</f>
        <v>50</v>
      </c>
      <c r="J9310" s="25">
        <f t="shared" si="146"/>
        <v>0</v>
      </c>
    </row>
    <row r="9311" spans="2:10">
      <c r="B9311" s="3">
        <v>28559</v>
      </c>
      <c r="C9311" s="10" t="s">
        <v>28407</v>
      </c>
      <c r="D9311" s="10" t="s">
        <v>28408</v>
      </c>
      <c r="E9311" s="25">
        <v>0</v>
      </c>
      <c r="F9311" s="25">
        <v>0</v>
      </c>
      <c r="G9311" s="10" t="s">
        <v>28409</v>
      </c>
      <c r="H9311" s="25">
        <f>INDEX('Annexe 1 – Données des équipes'!$B$12:$R$114, MATCH(C9311, 'Annexe 1 – Données des équipes'!$B$12:$B$114,0),4)</f>
        <v>50</v>
      </c>
      <c r="I9311" s="25">
        <f>INDEX('Annexe 1 – Données des équipes'!$B$12:$R$114, MATCH(D9311, 'Annexe 1 – Données des équipes'!$B$12:$B$114,0),4)</f>
        <v>10</v>
      </c>
      <c r="J9311" s="25">
        <f t="shared" si="146"/>
        <v>0</v>
      </c>
    </row>
    <row r="9312" spans="2:10">
      <c r="B9312" s="3">
        <v>28571</v>
      </c>
      <c r="C9312" s="10" t="s">
        <v>28410</v>
      </c>
      <c r="D9312" s="10" t="s">
        <v>28411</v>
      </c>
      <c r="E9312" s="25">
        <v>1</v>
      </c>
      <c r="F9312" s="25">
        <v>1</v>
      </c>
      <c r="G9312" s="10" t="s">
        <v>28412</v>
      </c>
      <c r="H9312" s="25">
        <f>INDEX('Annexe 1 – Données des équipes'!$B$12:$R$114, MATCH(C9312, 'Annexe 1 – Données des équipes'!$B$12:$B$114,0),4)</f>
        <v>60</v>
      </c>
      <c r="I9312" s="25">
        <f>INDEX('Annexe 1 – Données des équipes'!$B$12:$R$114, MATCH(D9312, 'Annexe 1 – Données des équipes'!$B$12:$B$114,0),4)</f>
        <v>50</v>
      </c>
      <c r="J9312" s="25">
        <f t="shared" si="146"/>
        <v>0</v>
      </c>
    </row>
    <row r="9313" spans="2:10">
      <c r="B9313" s="3">
        <v>28581</v>
      </c>
      <c r="C9313" s="10" t="s">
        <v>28413</v>
      </c>
      <c r="D9313" s="10" t="s">
        <v>28414</v>
      </c>
      <c r="E9313" s="25">
        <v>1</v>
      </c>
      <c r="F9313" s="25">
        <v>1</v>
      </c>
      <c r="G9313" s="10" t="s">
        <v>28415</v>
      </c>
      <c r="H9313" s="25">
        <f>INDEX('Annexe 1 – Données des équipes'!$B$12:$R$114, MATCH(C9313, 'Annexe 1 – Données des équipes'!$B$12:$B$114,0),4)</f>
        <v>80</v>
      </c>
      <c r="I9313" s="25">
        <f>INDEX('Annexe 1 – Données des équipes'!$B$12:$R$114, MATCH(D9313, 'Annexe 1 – Données des équipes'!$B$12:$B$114,0),4)</f>
        <v>40</v>
      </c>
      <c r="J9313" s="25">
        <f t="shared" si="146"/>
        <v>0</v>
      </c>
    </row>
    <row r="9314" spans="2:10">
      <c r="B9314" s="3">
        <v>28599</v>
      </c>
      <c r="C9314" s="10" t="s">
        <v>28416</v>
      </c>
      <c r="D9314" s="10" t="s">
        <v>28417</v>
      </c>
      <c r="E9314" s="25">
        <v>1</v>
      </c>
      <c r="F9314" s="25">
        <v>1</v>
      </c>
      <c r="G9314" s="10" t="s">
        <v>28418</v>
      </c>
      <c r="H9314" s="25">
        <f>INDEX('Annexe 1 – Données des équipes'!$B$12:$R$114, MATCH(C9314, 'Annexe 1 – Données des équipes'!$B$12:$B$114,0),4)</f>
        <v>90</v>
      </c>
      <c r="I9314" s="25">
        <f>INDEX('Annexe 1 – Données des équipes'!$B$12:$R$114, MATCH(D9314, 'Annexe 1 – Données des équipes'!$B$12:$B$114,0),4)</f>
        <v>90</v>
      </c>
      <c r="J9314" s="25">
        <f t="shared" si="146"/>
        <v>0</v>
      </c>
    </row>
    <row r="9315" spans="2:10">
      <c r="B9315" s="3">
        <v>28606</v>
      </c>
      <c r="C9315" s="10" t="s">
        <v>28419</v>
      </c>
      <c r="D9315" s="10" t="s">
        <v>28420</v>
      </c>
      <c r="E9315" s="25">
        <v>1</v>
      </c>
      <c r="F9315" s="25">
        <v>1</v>
      </c>
      <c r="G9315" s="10" t="s">
        <v>28421</v>
      </c>
      <c r="H9315" s="25">
        <f>INDEX('Annexe 1 – Données des équipes'!$B$12:$R$114, MATCH(C9315, 'Annexe 1 – Données des équipes'!$B$12:$B$114,0),4)</f>
        <v>70</v>
      </c>
      <c r="I9315" s="25">
        <f>INDEX('Annexe 1 – Données des équipes'!$B$12:$R$114, MATCH(D9315, 'Annexe 1 – Données des équipes'!$B$12:$B$114,0),4)</f>
        <v>40</v>
      </c>
      <c r="J9315" s="25">
        <f t="shared" si="146"/>
        <v>0</v>
      </c>
    </row>
    <row r="9316" spans="2:10">
      <c r="B9316" s="3">
        <v>28623</v>
      </c>
      <c r="C9316" s="10" t="s">
        <v>28422</v>
      </c>
      <c r="D9316" s="10" t="s">
        <v>28423</v>
      </c>
      <c r="E9316" s="25">
        <v>1</v>
      </c>
      <c r="F9316" s="25">
        <v>1</v>
      </c>
      <c r="G9316" s="10" t="s">
        <v>28424</v>
      </c>
      <c r="H9316" s="25">
        <f>INDEX('Annexe 1 – Données des équipes'!$B$12:$R$114, MATCH(C9316, 'Annexe 1 – Données des équipes'!$B$12:$B$114,0),4)</f>
        <v>60</v>
      </c>
      <c r="I9316" s="25">
        <f>INDEX('Annexe 1 – Données des équipes'!$B$12:$R$114, MATCH(D9316, 'Annexe 1 – Données des équipes'!$B$12:$B$114,0),4)</f>
        <v>50</v>
      </c>
      <c r="J9316" s="25">
        <f t="shared" si="146"/>
        <v>0</v>
      </c>
    </row>
    <row r="9317" spans="2:10">
      <c r="B9317" s="3">
        <v>28627</v>
      </c>
      <c r="C9317" s="10" t="s">
        <v>28425</v>
      </c>
      <c r="D9317" s="10" t="s">
        <v>28426</v>
      </c>
      <c r="E9317" s="25">
        <v>1</v>
      </c>
      <c r="F9317" s="25">
        <v>1</v>
      </c>
      <c r="G9317" s="10" t="s">
        <v>28427</v>
      </c>
      <c r="H9317" s="25">
        <f>INDEX('Annexe 1 – Données des équipes'!$B$12:$R$114, MATCH(C9317, 'Annexe 1 – Données des équipes'!$B$12:$B$114,0),4)</f>
        <v>60</v>
      </c>
      <c r="I9317" s="25">
        <f>INDEX('Annexe 1 – Données des équipes'!$B$12:$R$114, MATCH(D9317, 'Annexe 1 – Données des équipes'!$B$12:$B$114,0),4)</f>
        <v>70</v>
      </c>
      <c r="J9317" s="25">
        <f t="shared" si="146"/>
        <v>0</v>
      </c>
    </row>
    <row r="9318" spans="2:10">
      <c r="B9318" s="3">
        <v>28631</v>
      </c>
      <c r="C9318" s="10" t="s">
        <v>28428</v>
      </c>
      <c r="D9318" s="10" t="s">
        <v>28429</v>
      </c>
      <c r="E9318" s="25">
        <v>0</v>
      </c>
      <c r="F9318" s="25">
        <v>0</v>
      </c>
      <c r="G9318" s="10" t="s">
        <v>28430</v>
      </c>
      <c r="H9318" s="25">
        <f>INDEX('Annexe 1 – Données des équipes'!$B$12:$R$114, MATCH(C9318, 'Annexe 1 – Données des équipes'!$B$12:$B$114,0),4)</f>
        <v>30</v>
      </c>
      <c r="I9318" s="25">
        <f>INDEX('Annexe 1 – Données des équipes'!$B$12:$R$114, MATCH(D9318, 'Annexe 1 – Données des équipes'!$B$12:$B$114,0),4)</f>
        <v>60</v>
      </c>
      <c r="J9318" s="25">
        <f t="shared" si="146"/>
        <v>0</v>
      </c>
    </row>
    <row r="9319" spans="2:10">
      <c r="B9319" s="3">
        <v>28634</v>
      </c>
      <c r="C9319" s="10" t="s">
        <v>28431</v>
      </c>
      <c r="D9319" s="10" t="s">
        <v>28432</v>
      </c>
      <c r="E9319" s="25">
        <v>3</v>
      </c>
      <c r="F9319" s="25">
        <v>3</v>
      </c>
      <c r="G9319" s="10" t="s">
        <v>28433</v>
      </c>
      <c r="H9319" s="25">
        <f>INDEX('Annexe 1 – Données des équipes'!$B$12:$R$114, MATCH(C9319, 'Annexe 1 – Données des équipes'!$B$12:$B$114,0),4)</f>
        <v>80</v>
      </c>
      <c r="I9319" s="25">
        <f>INDEX('Annexe 1 – Données des équipes'!$B$12:$R$114, MATCH(D9319, 'Annexe 1 – Données des équipes'!$B$12:$B$114,0),4)</f>
        <v>60</v>
      </c>
      <c r="J9319" s="25">
        <f t="shared" si="146"/>
        <v>0</v>
      </c>
    </row>
    <row r="9320" spans="2:10">
      <c r="B9320" s="3">
        <v>28634</v>
      </c>
      <c r="C9320" s="10" t="s">
        <v>28434</v>
      </c>
      <c r="D9320" s="10" t="s">
        <v>28435</v>
      </c>
      <c r="E9320" s="25">
        <v>0</v>
      </c>
      <c r="F9320" s="25">
        <v>0</v>
      </c>
      <c r="G9320" s="10" t="s">
        <v>28436</v>
      </c>
      <c r="H9320" s="25">
        <f>INDEX('Annexe 1 – Données des équipes'!$B$12:$R$114, MATCH(C9320, 'Annexe 1 – Données des équipes'!$B$12:$B$114,0),4)</f>
        <v>80</v>
      </c>
      <c r="I9320" s="25">
        <f>INDEX('Annexe 1 – Données des équipes'!$B$12:$R$114, MATCH(D9320, 'Annexe 1 – Données des équipes'!$B$12:$B$114,0),4)</f>
        <v>90</v>
      </c>
      <c r="J9320" s="25">
        <f t="shared" si="146"/>
        <v>0</v>
      </c>
    </row>
    <row r="9321" spans="2:10">
      <c r="B9321" s="3">
        <v>28641</v>
      </c>
      <c r="C9321" s="10" t="s">
        <v>28437</v>
      </c>
      <c r="D9321" s="10" t="s">
        <v>28438</v>
      </c>
      <c r="E9321" s="25">
        <v>1</v>
      </c>
      <c r="F9321" s="25">
        <v>1</v>
      </c>
      <c r="G9321" s="10" t="s">
        <v>28439</v>
      </c>
      <c r="H9321" s="25">
        <f>INDEX('Annexe 1 – Données des équipes'!$B$12:$R$114, MATCH(C9321, 'Annexe 1 – Données des équipes'!$B$12:$B$114,0),4)</f>
        <v>40</v>
      </c>
      <c r="I9321" s="25">
        <f>INDEX('Annexe 1 – Données des équipes'!$B$12:$R$114, MATCH(D9321, 'Annexe 1 – Données des équipes'!$B$12:$B$114,0),4)</f>
        <v>50</v>
      </c>
      <c r="J9321" s="25">
        <f t="shared" si="146"/>
        <v>0</v>
      </c>
    </row>
    <row r="9322" spans="2:10">
      <c r="B9322" s="3">
        <v>28642</v>
      </c>
      <c r="C9322" s="10" t="s">
        <v>28440</v>
      </c>
      <c r="D9322" s="10" t="s">
        <v>28441</v>
      </c>
      <c r="E9322" s="25">
        <v>0</v>
      </c>
      <c r="F9322" s="25">
        <v>0</v>
      </c>
      <c r="G9322" s="10" t="s">
        <v>28442</v>
      </c>
      <c r="H9322" s="25">
        <f>INDEX('Annexe 1 – Données des équipes'!$B$12:$R$114, MATCH(C9322, 'Annexe 1 – Données des équipes'!$B$12:$B$114,0),4)</f>
        <v>90</v>
      </c>
      <c r="I9322" s="25">
        <f>INDEX('Annexe 1 – Données des équipes'!$B$12:$R$114, MATCH(D9322, 'Annexe 1 – Données des équipes'!$B$12:$B$114,0),4)</f>
        <v>80</v>
      </c>
      <c r="J9322" s="25">
        <f t="shared" si="146"/>
        <v>0</v>
      </c>
    </row>
    <row r="9323" spans="2:10">
      <c r="B9323" s="3">
        <v>28644</v>
      </c>
      <c r="C9323" s="10" t="s">
        <v>28443</v>
      </c>
      <c r="D9323" s="10" t="s">
        <v>28444</v>
      </c>
      <c r="E9323" s="25">
        <v>1</v>
      </c>
      <c r="F9323" s="25">
        <v>1</v>
      </c>
      <c r="G9323" s="10" t="s">
        <v>28445</v>
      </c>
      <c r="H9323" s="25">
        <f>INDEX('Annexe 1 – Données des équipes'!$B$12:$R$114, MATCH(C9323, 'Annexe 1 – Données des équipes'!$B$12:$B$114,0),4)</f>
        <v>90</v>
      </c>
      <c r="I9323" s="25">
        <f>INDEX('Annexe 1 – Données des équipes'!$B$12:$R$114, MATCH(D9323, 'Annexe 1 – Données des équipes'!$B$12:$B$114,0),4)</f>
        <v>80</v>
      </c>
      <c r="J9323" s="25">
        <f t="shared" si="146"/>
        <v>0</v>
      </c>
    </row>
    <row r="9324" spans="2:10">
      <c r="B9324" s="3">
        <v>28648</v>
      </c>
      <c r="C9324" s="10" t="s">
        <v>28446</v>
      </c>
      <c r="D9324" s="10" t="s">
        <v>28447</v>
      </c>
      <c r="E9324" s="25">
        <v>0</v>
      </c>
      <c r="F9324" s="25">
        <v>0</v>
      </c>
      <c r="G9324" s="10" t="s">
        <v>28448</v>
      </c>
      <c r="H9324" s="25">
        <f>INDEX('Annexe 1 – Données des équipes'!$B$12:$R$114, MATCH(C9324, 'Annexe 1 – Données des équipes'!$B$12:$B$114,0),4)</f>
        <v>90</v>
      </c>
      <c r="I9324" s="25">
        <f>INDEX('Annexe 1 – Données des équipes'!$B$12:$R$114, MATCH(D9324, 'Annexe 1 – Données des équipes'!$B$12:$B$114,0),4)</f>
        <v>90</v>
      </c>
      <c r="J9324" s="25">
        <f t="shared" si="146"/>
        <v>0</v>
      </c>
    </row>
    <row r="9325" spans="2:10">
      <c r="B9325" s="3">
        <v>28648</v>
      </c>
      <c r="C9325" s="10" t="s">
        <v>28449</v>
      </c>
      <c r="D9325" s="10" t="s">
        <v>28450</v>
      </c>
      <c r="E9325" s="25">
        <v>1</v>
      </c>
      <c r="F9325" s="25">
        <v>1</v>
      </c>
      <c r="G9325" s="10" t="s">
        <v>28451</v>
      </c>
      <c r="H9325" s="25">
        <f>INDEX('Annexe 1 – Données des équipes'!$B$12:$R$114, MATCH(C9325, 'Annexe 1 – Données des équipes'!$B$12:$B$114,0),4)</f>
        <v>70</v>
      </c>
      <c r="I9325" s="25">
        <f>INDEX('Annexe 1 – Données des équipes'!$B$12:$R$114, MATCH(D9325, 'Annexe 1 – Données des équipes'!$B$12:$B$114,0),4)</f>
        <v>60</v>
      </c>
      <c r="J9325" s="25">
        <f t="shared" si="146"/>
        <v>0</v>
      </c>
    </row>
    <row r="9326" spans="2:10">
      <c r="B9326" s="3">
        <v>28648</v>
      </c>
      <c r="C9326" s="10" t="s">
        <v>28452</v>
      </c>
      <c r="D9326" s="10" t="s">
        <v>28453</v>
      </c>
      <c r="E9326" s="25">
        <v>0</v>
      </c>
      <c r="F9326" s="25">
        <v>0</v>
      </c>
      <c r="G9326" s="10" t="s">
        <v>28454</v>
      </c>
      <c r="H9326" s="25">
        <f>INDEX('Annexe 1 – Données des équipes'!$B$12:$R$114, MATCH(C9326, 'Annexe 1 – Données des équipes'!$B$12:$B$114,0),4)</f>
        <v>80</v>
      </c>
      <c r="I9326" s="25">
        <f>INDEX('Annexe 1 – Données des équipes'!$B$12:$R$114, MATCH(D9326, 'Annexe 1 – Données des équipes'!$B$12:$B$114,0),4)</f>
        <v>80</v>
      </c>
      <c r="J9326" s="25">
        <f t="shared" si="146"/>
        <v>0</v>
      </c>
    </row>
    <row r="9327" spans="2:10">
      <c r="B9327" s="3">
        <v>28651</v>
      </c>
      <c r="C9327" s="10" t="s">
        <v>28455</v>
      </c>
      <c r="D9327" s="10" t="s">
        <v>28456</v>
      </c>
      <c r="E9327" s="25">
        <v>0</v>
      </c>
      <c r="F9327" s="25">
        <v>0</v>
      </c>
      <c r="G9327" s="10" t="s">
        <v>28457</v>
      </c>
      <c r="H9327" s="25">
        <f>INDEX('Annexe 1 – Données des équipes'!$B$12:$R$114, MATCH(C9327, 'Annexe 1 – Données des équipes'!$B$12:$B$114,0),4)</f>
        <v>90</v>
      </c>
      <c r="I9327" s="25">
        <f>INDEX('Annexe 1 – Données des équipes'!$B$12:$R$114, MATCH(D9327, 'Annexe 1 – Données des équipes'!$B$12:$B$114,0),4)</f>
        <v>40</v>
      </c>
      <c r="J9327" s="25">
        <f t="shared" si="146"/>
        <v>0</v>
      </c>
    </row>
    <row r="9328" spans="2:10">
      <c r="B9328" s="3">
        <v>28655</v>
      </c>
      <c r="C9328" s="10" t="s">
        <v>28458</v>
      </c>
      <c r="D9328" s="10" t="s">
        <v>28459</v>
      </c>
      <c r="E9328" s="25">
        <v>0</v>
      </c>
      <c r="F9328" s="25">
        <v>0</v>
      </c>
      <c r="G9328" s="10" t="s">
        <v>28460</v>
      </c>
      <c r="H9328" s="25">
        <f>INDEX('Annexe 1 – Données des équipes'!$B$12:$R$114, MATCH(C9328, 'Annexe 1 – Données des équipes'!$B$12:$B$114,0),4)</f>
        <v>90</v>
      </c>
      <c r="I9328" s="25">
        <f>INDEX('Annexe 1 – Données des équipes'!$B$12:$R$114, MATCH(D9328, 'Annexe 1 – Données des équipes'!$B$12:$B$114,0),4)</f>
        <v>90</v>
      </c>
      <c r="J9328" s="25">
        <f t="shared" si="146"/>
        <v>0</v>
      </c>
    </row>
    <row r="9329" spans="2:10">
      <c r="B9329" s="3">
        <v>28659</v>
      </c>
      <c r="C9329" s="10" t="s">
        <v>28461</v>
      </c>
      <c r="D9329" s="10" t="s">
        <v>28462</v>
      </c>
      <c r="E9329" s="25">
        <v>0</v>
      </c>
      <c r="F9329" s="25">
        <v>0</v>
      </c>
      <c r="G9329" s="10" t="s">
        <v>28463</v>
      </c>
      <c r="H9329" s="25">
        <f>INDEX('Annexe 1 – Données des équipes'!$B$12:$R$114, MATCH(C9329, 'Annexe 1 – Données des équipes'!$B$12:$B$114,0),4)</f>
        <v>90</v>
      </c>
      <c r="I9329" s="25">
        <f>INDEX('Annexe 1 – Données des équipes'!$B$12:$R$114, MATCH(D9329, 'Annexe 1 – Données des équipes'!$B$12:$B$114,0),4)</f>
        <v>90</v>
      </c>
      <c r="J9329" s="25">
        <f t="shared" si="146"/>
        <v>0</v>
      </c>
    </row>
    <row r="9330" spans="2:10">
      <c r="B9330" s="3">
        <v>28659</v>
      </c>
      <c r="C9330" s="10" t="s">
        <v>28464</v>
      </c>
      <c r="D9330" s="10" t="s">
        <v>28465</v>
      </c>
      <c r="E9330" s="25">
        <v>2</v>
      </c>
      <c r="F9330" s="25">
        <v>2</v>
      </c>
      <c r="G9330" s="10" t="s">
        <v>28466</v>
      </c>
      <c r="H9330" s="25">
        <f>INDEX('Annexe 1 – Données des équipes'!$B$12:$R$114, MATCH(C9330, 'Annexe 1 – Données des équipes'!$B$12:$B$114,0),4)</f>
        <v>90</v>
      </c>
      <c r="I9330" s="25">
        <f>INDEX('Annexe 1 – Données des équipes'!$B$12:$R$114, MATCH(D9330, 'Annexe 1 – Données des équipes'!$B$12:$B$114,0),4)</f>
        <v>80</v>
      </c>
      <c r="J9330" s="25">
        <f t="shared" si="146"/>
        <v>0</v>
      </c>
    </row>
    <row r="9331" spans="2:10">
      <c r="B9331" s="3">
        <v>28669</v>
      </c>
      <c r="C9331" s="10" t="s">
        <v>28467</v>
      </c>
      <c r="D9331" s="10" t="s">
        <v>28468</v>
      </c>
      <c r="E9331" s="25">
        <v>0</v>
      </c>
      <c r="F9331" s="25">
        <v>0</v>
      </c>
      <c r="G9331" s="10" t="s">
        <v>28469</v>
      </c>
      <c r="H9331" s="25">
        <f>INDEX('Annexe 1 – Données des équipes'!$B$12:$R$114, MATCH(C9331, 'Annexe 1 – Données des équipes'!$B$12:$B$114,0),4)</f>
        <v>70</v>
      </c>
      <c r="I9331" s="25">
        <f>INDEX('Annexe 1 – Données des équipes'!$B$12:$R$114, MATCH(D9331, 'Annexe 1 – Données des équipes'!$B$12:$B$114,0),4)</f>
        <v>80</v>
      </c>
      <c r="J9331" s="25">
        <f t="shared" si="146"/>
        <v>0</v>
      </c>
    </row>
    <row r="9332" spans="2:10">
      <c r="B9332" s="3">
        <v>28673</v>
      </c>
      <c r="C9332" s="10" t="s">
        <v>28470</v>
      </c>
      <c r="D9332" s="10" t="s">
        <v>28471</v>
      </c>
      <c r="E9332" s="25">
        <v>1</v>
      </c>
      <c r="F9332" s="25">
        <v>1</v>
      </c>
      <c r="G9332" s="10" t="s">
        <v>28472</v>
      </c>
      <c r="H9332" s="25">
        <f>INDEX('Annexe 1 – Données des équipes'!$B$12:$R$114, MATCH(C9332, 'Annexe 1 – Données des équipes'!$B$12:$B$114,0),4)</f>
        <v>20</v>
      </c>
      <c r="I9332" s="25">
        <f>INDEX('Annexe 1 – Données des équipes'!$B$12:$R$114, MATCH(D9332, 'Annexe 1 – Données des équipes'!$B$12:$B$114,0),4)</f>
        <v>30</v>
      </c>
      <c r="J9332" s="25">
        <f t="shared" si="146"/>
        <v>0</v>
      </c>
    </row>
    <row r="9333" spans="2:10">
      <c r="B9333" s="3">
        <v>28675</v>
      </c>
      <c r="C9333" s="10" t="s">
        <v>28473</v>
      </c>
      <c r="D9333" s="10" t="s">
        <v>28474</v>
      </c>
      <c r="E9333" s="25">
        <v>0</v>
      </c>
      <c r="F9333" s="25">
        <v>0</v>
      </c>
      <c r="G9333" s="10" t="s">
        <v>28475</v>
      </c>
      <c r="H9333" s="25">
        <f>INDEX('Annexe 1 – Données des équipes'!$B$12:$R$114, MATCH(C9333, 'Annexe 1 – Données des équipes'!$B$12:$B$114,0),4)</f>
        <v>20</v>
      </c>
      <c r="I9333" s="25">
        <f>INDEX('Annexe 1 – Données des équipes'!$B$12:$R$114, MATCH(D9333, 'Annexe 1 – Données des équipes'!$B$12:$B$114,0),4)</f>
        <v>30</v>
      </c>
      <c r="J9333" s="25">
        <f t="shared" si="146"/>
        <v>0</v>
      </c>
    </row>
    <row r="9334" spans="2:10">
      <c r="B9334" s="3">
        <v>28684</v>
      </c>
      <c r="C9334" s="10" t="s">
        <v>28476</v>
      </c>
      <c r="D9334" s="10" t="s">
        <v>28477</v>
      </c>
      <c r="E9334" s="25">
        <v>0</v>
      </c>
      <c r="F9334" s="25">
        <v>0</v>
      </c>
      <c r="G9334" s="10" t="s">
        <v>28478</v>
      </c>
      <c r="H9334" s="25">
        <f>INDEX('Annexe 1 – Données des équipes'!$B$12:$R$114, MATCH(C9334, 'Annexe 1 – Données des équipes'!$B$12:$B$114,0),4)</f>
        <v>30</v>
      </c>
      <c r="I9334" s="25">
        <f>INDEX('Annexe 1 – Données des équipes'!$B$12:$R$114, MATCH(D9334, 'Annexe 1 – Données des équipes'!$B$12:$B$114,0),4)</f>
        <v>50</v>
      </c>
      <c r="J9334" s="25">
        <f t="shared" si="146"/>
        <v>0</v>
      </c>
    </row>
    <row r="9335" spans="2:10">
      <c r="B9335" s="3">
        <v>28711</v>
      </c>
      <c r="C9335" s="10" t="s">
        <v>28479</v>
      </c>
      <c r="D9335" s="10" t="s">
        <v>28480</v>
      </c>
      <c r="E9335" s="25">
        <v>1</v>
      </c>
      <c r="F9335" s="25">
        <v>1</v>
      </c>
      <c r="G9335" s="10" t="s">
        <v>28481</v>
      </c>
      <c r="H9335" s="25">
        <f>INDEX('Annexe 1 – Données des équipes'!$B$12:$R$114, MATCH(C9335, 'Annexe 1 – Données des équipes'!$B$12:$B$114,0),4)</f>
        <v>30</v>
      </c>
      <c r="I9335" s="25">
        <f>INDEX('Annexe 1 – Données des équipes'!$B$12:$R$114, MATCH(D9335, 'Annexe 1 – Données des équipes'!$B$12:$B$114,0),4)</f>
        <v>30</v>
      </c>
      <c r="J9335" s="25">
        <f t="shared" si="146"/>
        <v>0</v>
      </c>
    </row>
    <row r="9336" spans="2:10">
      <c r="B9336" s="3">
        <v>28734</v>
      </c>
      <c r="C9336" s="10" t="s">
        <v>28482</v>
      </c>
      <c r="D9336" s="10" t="s">
        <v>28483</v>
      </c>
      <c r="E9336" s="25">
        <v>2</v>
      </c>
      <c r="F9336" s="25">
        <v>2</v>
      </c>
      <c r="G9336" s="10" t="s">
        <v>28484</v>
      </c>
      <c r="H9336" s="25">
        <f>INDEX('Annexe 1 – Données des équipes'!$B$12:$R$114, MATCH(C9336, 'Annexe 1 – Données des équipes'!$B$12:$B$114,0),4)</f>
        <v>90</v>
      </c>
      <c r="I9336" s="25">
        <f>INDEX('Annexe 1 – Données des équipes'!$B$12:$R$114, MATCH(D9336, 'Annexe 1 – Données des équipes'!$B$12:$B$114,0),4)</f>
        <v>80</v>
      </c>
      <c r="J9336" s="25">
        <f t="shared" si="146"/>
        <v>0</v>
      </c>
    </row>
    <row r="9337" spans="2:10">
      <c r="B9337" s="3">
        <v>28749</v>
      </c>
      <c r="C9337" s="10" t="s">
        <v>28485</v>
      </c>
      <c r="D9337" s="10" t="s">
        <v>28486</v>
      </c>
      <c r="E9337" s="25">
        <v>0</v>
      </c>
      <c r="F9337" s="25">
        <v>0</v>
      </c>
      <c r="G9337" s="10" t="s">
        <v>28487</v>
      </c>
      <c r="H9337" s="25">
        <f>INDEX('Annexe 1 – Données des équipes'!$B$12:$R$114, MATCH(C9337, 'Annexe 1 – Données des équipes'!$B$12:$B$114,0),4)</f>
        <v>10</v>
      </c>
      <c r="I9337" s="25">
        <f>INDEX('Annexe 1 – Données des équipes'!$B$12:$R$114, MATCH(D9337, 'Annexe 1 – Données des équipes'!$B$12:$B$114,0),4)</f>
        <v>0</v>
      </c>
      <c r="J9337" s="25">
        <f t="shared" si="146"/>
        <v>0</v>
      </c>
    </row>
    <row r="9338" spans="2:10">
      <c r="B9338" s="3">
        <v>28753</v>
      </c>
      <c r="C9338" s="10" t="s">
        <v>28488</v>
      </c>
      <c r="D9338" s="10" t="s">
        <v>28489</v>
      </c>
      <c r="E9338" s="25">
        <v>1</v>
      </c>
      <c r="F9338" s="25">
        <v>1</v>
      </c>
      <c r="G9338" s="10" t="s">
        <v>28490</v>
      </c>
      <c r="H9338" s="25">
        <f>INDEX('Annexe 1 – Données des équipes'!$B$12:$R$114, MATCH(C9338, 'Annexe 1 – Données des équipes'!$B$12:$B$114,0),4)</f>
        <v>90</v>
      </c>
      <c r="I9338" s="25">
        <f>INDEX('Annexe 1 – Données des équipes'!$B$12:$R$114, MATCH(D9338, 'Annexe 1 – Données des équipes'!$B$12:$B$114,0),4)</f>
        <v>30</v>
      </c>
      <c r="J9338" s="25">
        <f t="shared" si="146"/>
        <v>0</v>
      </c>
    </row>
    <row r="9339" spans="2:10">
      <c r="B9339" s="3">
        <v>28753</v>
      </c>
      <c r="C9339" s="10" t="s">
        <v>28491</v>
      </c>
      <c r="D9339" s="10" t="s">
        <v>28492</v>
      </c>
      <c r="E9339" s="25">
        <v>0</v>
      </c>
      <c r="F9339" s="25">
        <v>0</v>
      </c>
      <c r="G9339" s="10" t="s">
        <v>28493</v>
      </c>
      <c r="H9339" s="25">
        <f>INDEX('Annexe 1 – Données des équipes'!$B$12:$R$114, MATCH(C9339, 'Annexe 1 – Données des équipes'!$B$12:$B$114,0),4)</f>
        <v>60</v>
      </c>
      <c r="I9339" s="25">
        <f>INDEX('Annexe 1 – Données des équipes'!$B$12:$R$114, MATCH(D9339, 'Annexe 1 – Données des équipes'!$B$12:$B$114,0),4)</f>
        <v>50</v>
      </c>
      <c r="J9339" s="25">
        <f t="shared" si="146"/>
        <v>0</v>
      </c>
    </row>
    <row r="9340" spans="2:10">
      <c r="B9340" s="3">
        <v>28764</v>
      </c>
      <c r="C9340" s="10" t="s">
        <v>28494</v>
      </c>
      <c r="D9340" s="10" t="s">
        <v>28495</v>
      </c>
      <c r="E9340" s="25">
        <v>0</v>
      </c>
      <c r="F9340" s="25">
        <v>0</v>
      </c>
      <c r="G9340" s="10" t="s">
        <v>28496</v>
      </c>
      <c r="H9340" s="25">
        <f>INDEX('Annexe 1 – Données des équipes'!$B$12:$R$114, MATCH(C9340, 'Annexe 1 – Données des équipes'!$B$12:$B$114,0),4)</f>
        <v>0</v>
      </c>
      <c r="I9340" s="25">
        <f>INDEX('Annexe 1 – Données des équipes'!$B$12:$R$114, MATCH(D9340, 'Annexe 1 – Données des équipes'!$B$12:$B$114,0),4)</f>
        <v>10</v>
      </c>
      <c r="J9340" s="25">
        <f t="shared" si="146"/>
        <v>0</v>
      </c>
    </row>
    <row r="9341" spans="2:10">
      <c r="B9341" s="3">
        <v>28774</v>
      </c>
      <c r="C9341" s="10" t="s">
        <v>28497</v>
      </c>
      <c r="D9341" s="10" t="s">
        <v>28498</v>
      </c>
      <c r="E9341" s="25">
        <v>2</v>
      </c>
      <c r="F9341" s="25">
        <v>2</v>
      </c>
      <c r="G9341" s="10" t="s">
        <v>28499</v>
      </c>
      <c r="H9341" s="25">
        <f>INDEX('Annexe 1 – Données des équipes'!$B$12:$R$114, MATCH(C9341, 'Annexe 1 – Données des équipes'!$B$12:$B$114,0),4)</f>
        <v>80</v>
      </c>
      <c r="I9341" s="25">
        <f>INDEX('Annexe 1 – Données des équipes'!$B$12:$R$114, MATCH(D9341, 'Annexe 1 – Données des équipes'!$B$12:$B$114,0),4)</f>
        <v>40</v>
      </c>
      <c r="J9341" s="25">
        <f t="shared" si="146"/>
        <v>0</v>
      </c>
    </row>
    <row r="9342" spans="2:10">
      <c r="B9342" s="3">
        <v>28774</v>
      </c>
      <c r="C9342" s="10" t="s">
        <v>28500</v>
      </c>
      <c r="D9342" s="10" t="s">
        <v>28501</v>
      </c>
      <c r="E9342" s="25">
        <v>1</v>
      </c>
      <c r="F9342" s="25">
        <v>1</v>
      </c>
      <c r="G9342" s="10" t="s">
        <v>28502</v>
      </c>
      <c r="H9342" s="25">
        <f>INDEX('Annexe 1 – Données des équipes'!$B$12:$R$114, MATCH(C9342, 'Annexe 1 – Données des équipes'!$B$12:$B$114,0),4)</f>
        <v>90</v>
      </c>
      <c r="I9342" s="25">
        <f>INDEX('Annexe 1 – Données des équipes'!$B$12:$R$114, MATCH(D9342, 'Annexe 1 – Données des équipes'!$B$12:$B$114,0),4)</f>
        <v>90</v>
      </c>
      <c r="J9342" s="25">
        <f t="shared" si="146"/>
        <v>0</v>
      </c>
    </row>
    <row r="9343" spans="2:10">
      <c r="B9343" s="3">
        <v>28788</v>
      </c>
      <c r="C9343" s="10" t="s">
        <v>28503</v>
      </c>
      <c r="D9343" s="10" t="s">
        <v>28504</v>
      </c>
      <c r="E9343" s="25">
        <v>1</v>
      </c>
      <c r="F9343" s="25">
        <v>1</v>
      </c>
      <c r="G9343" s="10" t="s">
        <v>28505</v>
      </c>
      <c r="H9343" s="25">
        <f>INDEX('Annexe 1 – Données des équipes'!$B$12:$R$114, MATCH(C9343, 'Annexe 1 – Données des équipes'!$B$12:$B$114,0),4)</f>
        <v>60</v>
      </c>
      <c r="I9343" s="25">
        <f>INDEX('Annexe 1 – Données des équipes'!$B$12:$R$114, MATCH(D9343, 'Annexe 1 – Données des équipes'!$B$12:$B$114,0),4)</f>
        <v>90</v>
      </c>
      <c r="J9343" s="25">
        <f t="shared" si="146"/>
        <v>0</v>
      </c>
    </row>
    <row r="9344" spans="2:10">
      <c r="B9344" s="3">
        <v>28809</v>
      </c>
      <c r="C9344" s="10" t="s">
        <v>28506</v>
      </c>
      <c r="D9344" s="10" t="s">
        <v>28507</v>
      </c>
      <c r="E9344" s="25">
        <v>0</v>
      </c>
      <c r="F9344" s="25">
        <v>0</v>
      </c>
      <c r="G9344" s="10" t="s">
        <v>28508</v>
      </c>
      <c r="H9344" s="25">
        <f>INDEX('Annexe 1 – Données des équipes'!$B$12:$R$114, MATCH(C9344, 'Annexe 1 – Données des équipes'!$B$12:$B$114,0),4)</f>
        <v>90</v>
      </c>
      <c r="I9344" s="25">
        <f>INDEX('Annexe 1 – Données des équipes'!$B$12:$R$114, MATCH(D9344, 'Annexe 1 – Données des équipes'!$B$12:$B$114,0),4)</f>
        <v>40</v>
      </c>
      <c r="J9344" s="25">
        <f t="shared" si="146"/>
        <v>0</v>
      </c>
    </row>
    <row r="9345" spans="2:10">
      <c r="B9345" s="3">
        <v>28843</v>
      </c>
      <c r="C9345" s="10" t="s">
        <v>28509</v>
      </c>
      <c r="D9345" s="10" t="s">
        <v>28510</v>
      </c>
      <c r="E9345" s="25">
        <v>1</v>
      </c>
      <c r="F9345" s="25">
        <v>1</v>
      </c>
      <c r="G9345" s="10" t="s">
        <v>28511</v>
      </c>
      <c r="H9345" s="25">
        <f>INDEX('Annexe 1 – Données des équipes'!$B$12:$R$114, MATCH(C9345, 'Annexe 1 – Données des équipes'!$B$12:$B$114,0),4)</f>
        <v>20</v>
      </c>
      <c r="I9345" s="25">
        <f>INDEX('Annexe 1 – Données des équipes'!$B$12:$R$114, MATCH(D9345, 'Annexe 1 – Données des équipes'!$B$12:$B$114,0),4)</f>
        <v>50</v>
      </c>
      <c r="J9345" s="25">
        <f t="shared" si="146"/>
        <v>0</v>
      </c>
    </row>
    <row r="9346" spans="2:10">
      <c r="B9346" s="3">
        <v>28885</v>
      </c>
      <c r="C9346" s="10" t="s">
        <v>28512</v>
      </c>
      <c r="D9346" s="10" t="s">
        <v>28513</v>
      </c>
      <c r="E9346" s="25">
        <v>1</v>
      </c>
      <c r="F9346" s="25">
        <v>1</v>
      </c>
      <c r="G9346" s="10" t="s">
        <v>28514</v>
      </c>
      <c r="H9346" s="25">
        <f>INDEX('Annexe 1 – Données des équipes'!$B$12:$R$114, MATCH(C9346, 'Annexe 1 – Données des équipes'!$B$12:$B$114,0),4)</f>
        <v>10</v>
      </c>
      <c r="I9346" s="25">
        <f>INDEX('Annexe 1 – Données des équipes'!$B$12:$R$114, MATCH(D9346, 'Annexe 1 – Données des équipes'!$B$12:$B$114,0),4)</f>
        <v>70</v>
      </c>
      <c r="J9346" s="25">
        <f t="shared" si="146"/>
        <v>0</v>
      </c>
    </row>
    <row r="9347" spans="2:10">
      <c r="B9347" s="3">
        <v>28893</v>
      </c>
      <c r="C9347" s="10" t="s">
        <v>28515</v>
      </c>
      <c r="D9347" s="10" t="s">
        <v>28516</v>
      </c>
      <c r="E9347" s="25">
        <v>2</v>
      </c>
      <c r="F9347" s="25">
        <v>2</v>
      </c>
      <c r="G9347" s="10" t="s">
        <v>28517</v>
      </c>
      <c r="H9347" s="25">
        <f>INDEX('Annexe 1 – Données des équipes'!$B$12:$R$114, MATCH(C9347, 'Annexe 1 – Données des équipes'!$B$12:$B$114,0),4)</f>
        <v>10</v>
      </c>
      <c r="I9347" s="25">
        <f>INDEX('Annexe 1 – Données des équipes'!$B$12:$R$114, MATCH(D9347, 'Annexe 1 – Données des équipes'!$B$12:$B$114,0),4)</f>
        <v>50</v>
      </c>
      <c r="J9347" s="25">
        <f t="shared" si="146"/>
        <v>0</v>
      </c>
    </row>
    <row r="9348" spans="2:10">
      <c r="B9348" s="3">
        <v>28942</v>
      </c>
      <c r="C9348" s="10" t="s">
        <v>28518</v>
      </c>
      <c r="D9348" s="10" t="s">
        <v>28519</v>
      </c>
      <c r="E9348" s="25">
        <v>1</v>
      </c>
      <c r="F9348" s="25">
        <v>1</v>
      </c>
      <c r="G9348" s="10" t="s">
        <v>28520</v>
      </c>
      <c r="H9348" s="25">
        <f>INDEX('Annexe 1 – Données des équipes'!$B$12:$R$114, MATCH(C9348, 'Annexe 1 – Données des équipes'!$B$12:$B$114,0),4)</f>
        <v>90</v>
      </c>
      <c r="I9348" s="25">
        <f>INDEX('Annexe 1 – Données des équipes'!$B$12:$R$114, MATCH(D9348, 'Annexe 1 – Données des équipes'!$B$12:$B$114,0),4)</f>
        <v>60</v>
      </c>
      <c r="J9348" s="25">
        <f t="shared" si="146"/>
        <v>0</v>
      </c>
    </row>
    <row r="9349" spans="2:10">
      <c r="B9349" s="3">
        <v>28946</v>
      </c>
      <c r="C9349" s="10" t="s">
        <v>28521</v>
      </c>
      <c r="D9349" s="10" t="s">
        <v>28522</v>
      </c>
      <c r="E9349" s="25">
        <v>0</v>
      </c>
      <c r="F9349" s="25">
        <v>0</v>
      </c>
      <c r="G9349" s="10" t="s">
        <v>28523</v>
      </c>
      <c r="H9349" s="25">
        <f>INDEX('Annexe 1 – Données des équipes'!$B$12:$R$114, MATCH(C9349, 'Annexe 1 – Données des équipes'!$B$12:$B$114,0),4)</f>
        <v>60</v>
      </c>
      <c r="I9349" s="25">
        <f>INDEX('Annexe 1 – Données des équipes'!$B$12:$R$114, MATCH(D9349, 'Annexe 1 – Données des équipes'!$B$12:$B$114,0),4)</f>
        <v>90</v>
      </c>
      <c r="J9349" s="25">
        <f t="shared" si="146"/>
        <v>0</v>
      </c>
    </row>
    <row r="9350" spans="2:10">
      <c r="B9350" s="3">
        <v>28949</v>
      </c>
      <c r="C9350" s="10" t="s">
        <v>28524</v>
      </c>
      <c r="D9350" s="10" t="s">
        <v>28525</v>
      </c>
      <c r="E9350" s="25">
        <v>1</v>
      </c>
      <c r="F9350" s="25">
        <v>1</v>
      </c>
      <c r="G9350" s="10" t="s">
        <v>28526</v>
      </c>
      <c r="H9350" s="25">
        <f>INDEX('Annexe 1 – Données des équipes'!$B$12:$R$114, MATCH(C9350, 'Annexe 1 – Données des équipes'!$B$12:$B$114,0),4)</f>
        <v>80</v>
      </c>
      <c r="I9350" s="25">
        <f>INDEX('Annexe 1 – Données des équipes'!$B$12:$R$114, MATCH(D9350, 'Annexe 1 – Données des équipes'!$B$12:$B$114,0),4)</f>
        <v>40</v>
      </c>
      <c r="J9350" s="25">
        <f t="shared" si="146"/>
        <v>0</v>
      </c>
    </row>
    <row r="9351" spans="2:10">
      <c r="B9351" s="3">
        <v>28949</v>
      </c>
      <c r="C9351" s="10" t="s">
        <v>28527</v>
      </c>
      <c r="D9351" s="10" t="s">
        <v>28528</v>
      </c>
      <c r="E9351" s="25">
        <v>2</v>
      </c>
      <c r="F9351" s="25">
        <v>2</v>
      </c>
      <c r="G9351" s="10" t="s">
        <v>28529</v>
      </c>
      <c r="H9351" s="25">
        <f>INDEX('Annexe 1 – Données des équipes'!$B$12:$R$114, MATCH(C9351, 'Annexe 1 – Données des équipes'!$B$12:$B$114,0),4)</f>
        <v>50</v>
      </c>
      <c r="I9351" s="25">
        <f>INDEX('Annexe 1 – Données des équipes'!$B$12:$R$114, MATCH(D9351, 'Annexe 1 – Données des équipes'!$B$12:$B$114,0),4)</f>
        <v>90</v>
      </c>
      <c r="J9351" s="25">
        <f t="shared" si="146"/>
        <v>0</v>
      </c>
    </row>
    <row r="9352" spans="2:10">
      <c r="B9352" s="3">
        <v>28977</v>
      </c>
      <c r="C9352" s="10" t="s">
        <v>28530</v>
      </c>
      <c r="D9352" s="10" t="s">
        <v>28531</v>
      </c>
      <c r="E9352" s="25">
        <v>0</v>
      </c>
      <c r="F9352" s="25">
        <v>0</v>
      </c>
      <c r="G9352" s="10" t="s">
        <v>28532</v>
      </c>
      <c r="H9352" s="25">
        <f>INDEX('Annexe 1 – Données des équipes'!$B$12:$R$114, MATCH(C9352, 'Annexe 1 – Données des équipes'!$B$12:$B$114,0),4)</f>
        <v>60</v>
      </c>
      <c r="I9352" s="25">
        <f>INDEX('Annexe 1 – Données des équipes'!$B$12:$R$114, MATCH(D9352, 'Annexe 1 – Données des équipes'!$B$12:$B$114,0),4)</f>
        <v>90</v>
      </c>
      <c r="J9352" s="25">
        <f t="shared" si="146"/>
        <v>0</v>
      </c>
    </row>
    <row r="9353" spans="2:10">
      <c r="B9353" s="3">
        <v>28977</v>
      </c>
      <c r="C9353" s="10" t="s">
        <v>28533</v>
      </c>
      <c r="D9353" s="10" t="s">
        <v>28534</v>
      </c>
      <c r="E9353" s="25">
        <v>0</v>
      </c>
      <c r="F9353" s="25">
        <v>0</v>
      </c>
      <c r="G9353" s="10" t="s">
        <v>28535</v>
      </c>
      <c r="H9353" s="25">
        <f>INDEX('Annexe 1 – Données des équipes'!$B$12:$R$114, MATCH(C9353, 'Annexe 1 – Données des équipes'!$B$12:$B$114,0),4)</f>
        <v>40</v>
      </c>
      <c r="I9353" s="25">
        <f>INDEX('Annexe 1 – Données des équipes'!$B$12:$R$114, MATCH(D9353, 'Annexe 1 – Données des équipes'!$B$12:$B$114,0),4)</f>
        <v>50</v>
      </c>
      <c r="J9353" s="25">
        <f t="shared" si="146"/>
        <v>0</v>
      </c>
    </row>
    <row r="9354" spans="2:10">
      <c r="B9354" s="3">
        <v>28984</v>
      </c>
      <c r="C9354" s="10" t="s">
        <v>28536</v>
      </c>
      <c r="D9354" s="10" t="s">
        <v>28537</v>
      </c>
      <c r="E9354" s="25">
        <v>2</v>
      </c>
      <c r="F9354" s="25">
        <v>2</v>
      </c>
      <c r="G9354" s="10" t="s">
        <v>28538</v>
      </c>
      <c r="H9354" s="25">
        <f>INDEX('Annexe 1 – Données des équipes'!$B$12:$R$114, MATCH(C9354, 'Annexe 1 – Données des équipes'!$B$12:$B$114,0),4)</f>
        <v>80</v>
      </c>
      <c r="I9354" s="25">
        <f>INDEX('Annexe 1 – Données des équipes'!$B$12:$R$114, MATCH(D9354, 'Annexe 1 – Données des équipes'!$B$12:$B$114,0),4)</f>
        <v>80</v>
      </c>
      <c r="J9354" s="25">
        <f t="shared" si="146"/>
        <v>0</v>
      </c>
    </row>
    <row r="9355" spans="2:10">
      <c r="B9355" s="3">
        <v>28994</v>
      </c>
      <c r="C9355" s="10" t="s">
        <v>28539</v>
      </c>
      <c r="D9355" s="10" t="s">
        <v>28540</v>
      </c>
      <c r="E9355" s="25">
        <v>2</v>
      </c>
      <c r="F9355" s="25">
        <v>2</v>
      </c>
      <c r="G9355" s="10" t="s">
        <v>28541</v>
      </c>
      <c r="H9355" s="25">
        <f>INDEX('Annexe 1 – Données des équipes'!$B$12:$R$114, MATCH(C9355, 'Annexe 1 – Données des équipes'!$B$12:$B$114,0),4)</f>
        <v>50</v>
      </c>
      <c r="I9355" s="25">
        <f>INDEX('Annexe 1 – Données des équipes'!$B$12:$R$114, MATCH(D9355, 'Annexe 1 – Données des équipes'!$B$12:$B$114,0),4)</f>
        <v>40</v>
      </c>
      <c r="J9355" s="25">
        <f t="shared" si="146"/>
        <v>0</v>
      </c>
    </row>
    <row r="9356" spans="2:10">
      <c r="B9356" s="3">
        <v>28997</v>
      </c>
      <c r="C9356" s="10" t="s">
        <v>28542</v>
      </c>
      <c r="D9356" s="10" t="s">
        <v>28543</v>
      </c>
      <c r="E9356" s="25">
        <v>0</v>
      </c>
      <c r="F9356" s="25">
        <v>0</v>
      </c>
      <c r="G9356" s="10" t="s">
        <v>28544</v>
      </c>
      <c r="H9356" s="25">
        <f>INDEX('Annexe 1 – Données des équipes'!$B$12:$R$114, MATCH(C9356, 'Annexe 1 – Données des équipes'!$B$12:$B$114,0),4)</f>
        <v>90</v>
      </c>
      <c r="I9356" s="25">
        <f>INDEX('Annexe 1 – Données des équipes'!$B$12:$R$114, MATCH(D9356, 'Annexe 1 – Données des équipes'!$B$12:$B$114,0),4)</f>
        <v>80</v>
      </c>
      <c r="J9356" s="25">
        <f t="shared" si="146"/>
        <v>0</v>
      </c>
    </row>
    <row r="9357" spans="2:10">
      <c r="B9357" s="3">
        <v>28998</v>
      </c>
      <c r="C9357" s="10" t="s">
        <v>28545</v>
      </c>
      <c r="D9357" s="10" t="s">
        <v>28546</v>
      </c>
      <c r="E9357" s="25">
        <v>0</v>
      </c>
      <c r="F9357" s="25">
        <v>0</v>
      </c>
      <c r="G9357" s="10" t="s">
        <v>28547</v>
      </c>
      <c r="H9357" s="25">
        <f>INDEX('Annexe 1 – Données des équipes'!$B$12:$R$114, MATCH(C9357, 'Annexe 1 – Données des équipes'!$B$12:$B$114,0),4)</f>
        <v>90</v>
      </c>
      <c r="I9357" s="25">
        <f>INDEX('Annexe 1 – Données des équipes'!$B$12:$R$114, MATCH(D9357, 'Annexe 1 – Données des équipes'!$B$12:$B$114,0),4)</f>
        <v>70</v>
      </c>
      <c r="J9357" s="25">
        <f t="shared" si="146"/>
        <v>0</v>
      </c>
    </row>
    <row r="9358" spans="2:10">
      <c r="B9358" s="3">
        <v>29001</v>
      </c>
      <c r="C9358" s="10" t="s">
        <v>28548</v>
      </c>
      <c r="D9358" s="10" t="s">
        <v>28549</v>
      </c>
      <c r="E9358" s="25">
        <v>2</v>
      </c>
      <c r="F9358" s="25">
        <v>2</v>
      </c>
      <c r="G9358" s="10" t="s">
        <v>28550</v>
      </c>
      <c r="H9358" s="25">
        <f>INDEX('Annexe 1 – Données des équipes'!$B$12:$R$114, MATCH(C9358, 'Annexe 1 – Données des équipes'!$B$12:$B$114,0),4)</f>
        <v>90</v>
      </c>
      <c r="I9358" s="25">
        <f>INDEX('Annexe 1 – Données des équipes'!$B$12:$R$114, MATCH(D9358, 'Annexe 1 – Données des équipes'!$B$12:$B$114,0),4)</f>
        <v>90</v>
      </c>
      <c r="J9358" s="25">
        <f t="shared" si="146"/>
        <v>0</v>
      </c>
    </row>
    <row r="9359" spans="2:10">
      <c r="B9359" s="3">
        <v>29001</v>
      </c>
      <c r="C9359" s="10" t="s">
        <v>28551</v>
      </c>
      <c r="D9359" s="10" t="s">
        <v>28552</v>
      </c>
      <c r="E9359" s="25">
        <v>1</v>
      </c>
      <c r="F9359" s="25">
        <v>1</v>
      </c>
      <c r="G9359" s="10" t="s">
        <v>28553</v>
      </c>
      <c r="H9359" s="25">
        <f>INDEX('Annexe 1 – Données des équipes'!$B$12:$R$114, MATCH(C9359, 'Annexe 1 – Données des équipes'!$B$12:$B$114,0),4)</f>
        <v>50</v>
      </c>
      <c r="I9359" s="25">
        <f>INDEX('Annexe 1 – Données des équipes'!$B$12:$R$114, MATCH(D9359, 'Annexe 1 – Données des équipes'!$B$12:$B$114,0),4)</f>
        <v>70</v>
      </c>
      <c r="J9359" s="25">
        <f t="shared" si="146"/>
        <v>0</v>
      </c>
    </row>
    <row r="9360" spans="2:10">
      <c r="B9360" s="3">
        <v>29004</v>
      </c>
      <c r="C9360" s="10" t="s">
        <v>28554</v>
      </c>
      <c r="D9360" s="10" t="s">
        <v>28555</v>
      </c>
      <c r="E9360" s="25">
        <v>0</v>
      </c>
      <c r="F9360" s="25">
        <v>0</v>
      </c>
      <c r="G9360" s="10" t="s">
        <v>28556</v>
      </c>
      <c r="H9360" s="25">
        <f>INDEX('Annexe 1 – Données des équipes'!$B$12:$R$114, MATCH(C9360, 'Annexe 1 – Données des équipes'!$B$12:$B$114,0),4)</f>
        <v>60</v>
      </c>
      <c r="I9360" s="25">
        <f>INDEX('Annexe 1 – Données des équipes'!$B$12:$R$114, MATCH(D9360, 'Annexe 1 – Données des équipes'!$B$12:$B$114,0),4)</f>
        <v>90</v>
      </c>
      <c r="J9360" s="25">
        <f t="shared" si="146"/>
        <v>0</v>
      </c>
    </row>
    <row r="9361" spans="2:10">
      <c r="B9361" s="3">
        <v>29016</v>
      </c>
      <c r="C9361" s="10" t="s">
        <v>28557</v>
      </c>
      <c r="D9361" s="10" t="s">
        <v>28558</v>
      </c>
      <c r="E9361" s="25">
        <v>0</v>
      </c>
      <c r="F9361" s="25">
        <v>0</v>
      </c>
      <c r="G9361" s="10" t="s">
        <v>28559</v>
      </c>
      <c r="H9361" s="25">
        <f>INDEX('Annexe 1 – Données des équipes'!$B$12:$R$114, MATCH(C9361, 'Annexe 1 – Données des équipes'!$B$12:$B$114,0),4)</f>
        <v>80</v>
      </c>
      <c r="I9361" s="25">
        <f>INDEX('Annexe 1 – Données des équipes'!$B$12:$R$114, MATCH(D9361, 'Annexe 1 – Données des équipes'!$B$12:$B$114,0),4)</f>
        <v>90</v>
      </c>
      <c r="J9361" s="25">
        <f t="shared" si="146"/>
        <v>0</v>
      </c>
    </row>
    <row r="9362" spans="2:10">
      <c r="B9362" s="3">
        <v>29019</v>
      </c>
      <c r="C9362" s="10" t="s">
        <v>28560</v>
      </c>
      <c r="D9362" s="10" t="s">
        <v>28561</v>
      </c>
      <c r="E9362" s="25">
        <v>0</v>
      </c>
      <c r="F9362" s="25">
        <v>0</v>
      </c>
      <c r="G9362" s="10" t="s">
        <v>28562</v>
      </c>
      <c r="H9362" s="25">
        <f>INDEX('Annexe 1 – Données des équipes'!$B$12:$R$114, MATCH(C9362, 'Annexe 1 – Données des équipes'!$B$12:$B$114,0),4)</f>
        <v>80</v>
      </c>
      <c r="I9362" s="25">
        <f>INDEX('Annexe 1 – Données des équipes'!$B$12:$R$114, MATCH(D9362, 'Annexe 1 – Données des équipes'!$B$12:$B$114,0),4)</f>
        <v>70</v>
      </c>
      <c r="J9362" s="25">
        <f t="shared" ref="J9362:J9425" si="147">ABS(F9362-E9362)</f>
        <v>0</v>
      </c>
    </row>
    <row r="9363" spans="2:10">
      <c r="B9363" s="3">
        <v>29040</v>
      </c>
      <c r="C9363" s="10" t="s">
        <v>28563</v>
      </c>
      <c r="D9363" s="10" t="s">
        <v>28564</v>
      </c>
      <c r="E9363" s="25">
        <v>1</v>
      </c>
      <c r="F9363" s="25">
        <v>1</v>
      </c>
      <c r="G9363" s="10" t="s">
        <v>28565</v>
      </c>
      <c r="H9363" s="25">
        <f>INDEX('Annexe 1 – Données des équipes'!$B$12:$R$114, MATCH(C9363, 'Annexe 1 – Données des équipes'!$B$12:$B$114,0),4)</f>
        <v>30</v>
      </c>
      <c r="I9363" s="25">
        <f>INDEX('Annexe 1 – Données des équipes'!$B$12:$R$114, MATCH(D9363, 'Annexe 1 – Données des équipes'!$B$12:$B$114,0),4)</f>
        <v>50</v>
      </c>
      <c r="J9363" s="25">
        <f t="shared" si="147"/>
        <v>0</v>
      </c>
    </row>
    <row r="9364" spans="2:10">
      <c r="B9364" s="3">
        <v>29048</v>
      </c>
      <c r="C9364" s="10" t="s">
        <v>28566</v>
      </c>
      <c r="D9364" s="10" t="s">
        <v>28567</v>
      </c>
      <c r="E9364" s="25">
        <v>1</v>
      </c>
      <c r="F9364" s="25">
        <v>1</v>
      </c>
      <c r="G9364" s="10" t="s">
        <v>28568</v>
      </c>
      <c r="H9364" s="25">
        <f>INDEX('Annexe 1 – Données des équipes'!$B$12:$R$114, MATCH(C9364, 'Annexe 1 – Données des équipes'!$B$12:$B$114,0),4)</f>
        <v>50</v>
      </c>
      <c r="I9364" s="25">
        <f>INDEX('Annexe 1 – Données des équipes'!$B$12:$R$114, MATCH(D9364, 'Annexe 1 – Données des équipes'!$B$12:$B$114,0),4)</f>
        <v>70</v>
      </c>
      <c r="J9364" s="25">
        <f t="shared" si="147"/>
        <v>0</v>
      </c>
    </row>
    <row r="9365" spans="2:10">
      <c r="B9365" s="3">
        <v>29064</v>
      </c>
      <c r="C9365" s="10" t="s">
        <v>28569</v>
      </c>
      <c r="D9365" s="10" t="s">
        <v>28570</v>
      </c>
      <c r="E9365" s="25">
        <v>0</v>
      </c>
      <c r="F9365" s="25">
        <v>0</v>
      </c>
      <c r="G9365" s="10" t="s">
        <v>28571</v>
      </c>
      <c r="H9365" s="25">
        <f>INDEX('Annexe 1 – Données des équipes'!$B$12:$R$114, MATCH(C9365, 'Annexe 1 – Données des équipes'!$B$12:$B$114,0),4)</f>
        <v>50</v>
      </c>
      <c r="I9365" s="25">
        <f>INDEX('Annexe 1 – Données des équipes'!$B$12:$R$114, MATCH(D9365, 'Annexe 1 – Données des équipes'!$B$12:$B$114,0),4)</f>
        <v>10</v>
      </c>
      <c r="J9365" s="25">
        <f t="shared" si="147"/>
        <v>0</v>
      </c>
    </row>
    <row r="9366" spans="2:10">
      <c r="B9366" s="3">
        <v>29066</v>
      </c>
      <c r="C9366" s="10" t="s">
        <v>28572</v>
      </c>
      <c r="D9366" s="10" t="s">
        <v>28573</v>
      </c>
      <c r="E9366" s="25">
        <v>0</v>
      </c>
      <c r="F9366" s="25">
        <v>0</v>
      </c>
      <c r="G9366" s="10" t="s">
        <v>28574</v>
      </c>
      <c r="H9366" s="25">
        <f>INDEX('Annexe 1 – Données des équipes'!$B$12:$R$114, MATCH(C9366, 'Annexe 1 – Données des équipes'!$B$12:$B$114,0),4)</f>
        <v>10</v>
      </c>
      <c r="I9366" s="25">
        <f>INDEX('Annexe 1 – Données des équipes'!$B$12:$R$114, MATCH(D9366, 'Annexe 1 – Données des équipes'!$B$12:$B$114,0),4)</f>
        <v>60</v>
      </c>
      <c r="J9366" s="25">
        <f t="shared" si="147"/>
        <v>0</v>
      </c>
    </row>
    <row r="9367" spans="2:10">
      <c r="B9367" s="3">
        <v>29068</v>
      </c>
      <c r="C9367" s="10" t="s">
        <v>28575</v>
      </c>
      <c r="D9367" s="10" t="s">
        <v>28576</v>
      </c>
      <c r="E9367" s="25">
        <v>0</v>
      </c>
      <c r="F9367" s="25">
        <v>0</v>
      </c>
      <c r="G9367" s="10" t="s">
        <v>28577</v>
      </c>
      <c r="H9367" s="25">
        <f>INDEX('Annexe 1 – Données des équipes'!$B$12:$R$114, MATCH(C9367, 'Annexe 1 – Données des équipes'!$B$12:$B$114,0),4)</f>
        <v>60</v>
      </c>
      <c r="I9367" s="25">
        <f>INDEX('Annexe 1 – Données des équipes'!$B$12:$R$114, MATCH(D9367, 'Annexe 1 – Données des équipes'!$B$12:$B$114,0),4)</f>
        <v>90</v>
      </c>
      <c r="J9367" s="25">
        <f t="shared" si="147"/>
        <v>0</v>
      </c>
    </row>
    <row r="9368" spans="2:10">
      <c r="B9368" s="3">
        <v>29075</v>
      </c>
      <c r="C9368" s="10" t="s">
        <v>28578</v>
      </c>
      <c r="D9368" s="10" t="s">
        <v>28579</v>
      </c>
      <c r="E9368" s="25">
        <v>1</v>
      </c>
      <c r="F9368" s="25">
        <v>1</v>
      </c>
      <c r="G9368" s="10" t="s">
        <v>28580</v>
      </c>
      <c r="H9368" s="25">
        <f>INDEX('Annexe 1 – Données des équipes'!$B$12:$R$114, MATCH(C9368, 'Annexe 1 – Données des équipes'!$B$12:$B$114,0),4)</f>
        <v>60</v>
      </c>
      <c r="I9368" s="25">
        <f>INDEX('Annexe 1 – Données des équipes'!$B$12:$R$114, MATCH(D9368, 'Annexe 1 – Données des équipes'!$B$12:$B$114,0),4)</f>
        <v>80</v>
      </c>
      <c r="J9368" s="25">
        <f t="shared" si="147"/>
        <v>0</v>
      </c>
    </row>
    <row r="9369" spans="2:10">
      <c r="B9369" s="3">
        <v>29090</v>
      </c>
      <c r="C9369" s="10" t="s">
        <v>28581</v>
      </c>
      <c r="D9369" s="10" t="s">
        <v>28582</v>
      </c>
      <c r="E9369" s="25">
        <v>2</v>
      </c>
      <c r="F9369" s="25">
        <v>2</v>
      </c>
      <c r="G9369" s="10" t="s">
        <v>28583</v>
      </c>
      <c r="H9369" s="25">
        <f>INDEX('Annexe 1 – Données des équipes'!$B$12:$R$114, MATCH(C9369, 'Annexe 1 – Données des équipes'!$B$12:$B$114,0),4)</f>
        <v>90</v>
      </c>
      <c r="I9369" s="25">
        <f>INDEX('Annexe 1 – Données des équipes'!$B$12:$R$114, MATCH(D9369, 'Annexe 1 – Données des équipes'!$B$12:$B$114,0),4)</f>
        <v>90</v>
      </c>
      <c r="J9369" s="25">
        <f t="shared" si="147"/>
        <v>0</v>
      </c>
    </row>
    <row r="9370" spans="2:10">
      <c r="B9370" s="3">
        <v>29096</v>
      </c>
      <c r="C9370" s="10" t="s">
        <v>28584</v>
      </c>
      <c r="D9370" s="10" t="s">
        <v>28585</v>
      </c>
      <c r="E9370" s="25">
        <v>0</v>
      </c>
      <c r="F9370" s="25">
        <v>0</v>
      </c>
      <c r="G9370" s="10" t="s">
        <v>28586</v>
      </c>
      <c r="H9370" s="25">
        <f>INDEX('Annexe 1 – Données des équipes'!$B$12:$R$114, MATCH(C9370, 'Annexe 1 – Données des équipes'!$B$12:$B$114,0),4)</f>
        <v>30</v>
      </c>
      <c r="I9370" s="25">
        <f>INDEX('Annexe 1 – Données des équipes'!$B$12:$R$114, MATCH(D9370, 'Annexe 1 – Données des équipes'!$B$12:$B$114,0),4)</f>
        <v>80</v>
      </c>
      <c r="J9370" s="25">
        <f t="shared" si="147"/>
        <v>0</v>
      </c>
    </row>
    <row r="9371" spans="2:10">
      <c r="B9371" s="3">
        <v>29110</v>
      </c>
      <c r="C9371" s="10" t="s">
        <v>28587</v>
      </c>
      <c r="D9371" s="10" t="s">
        <v>28588</v>
      </c>
      <c r="E9371" s="25">
        <v>1</v>
      </c>
      <c r="F9371" s="25">
        <v>1</v>
      </c>
      <c r="G9371" s="10" t="s">
        <v>28589</v>
      </c>
      <c r="H9371" s="25">
        <f>INDEX('Annexe 1 – Données des équipes'!$B$12:$R$114, MATCH(C9371, 'Annexe 1 – Données des équipes'!$B$12:$B$114,0),4)</f>
        <v>60</v>
      </c>
      <c r="I9371" s="25">
        <f>INDEX('Annexe 1 – Données des équipes'!$B$12:$R$114, MATCH(D9371, 'Annexe 1 – Données des équipes'!$B$12:$B$114,0),4)</f>
        <v>80</v>
      </c>
      <c r="J9371" s="25">
        <f t="shared" si="147"/>
        <v>0</v>
      </c>
    </row>
    <row r="9372" spans="2:10">
      <c r="B9372" s="3">
        <v>29118</v>
      </c>
      <c r="C9372" s="10" t="s">
        <v>28590</v>
      </c>
      <c r="D9372" s="10" t="s">
        <v>28591</v>
      </c>
      <c r="E9372" s="25">
        <v>0</v>
      </c>
      <c r="F9372" s="25">
        <v>0</v>
      </c>
      <c r="G9372" s="10" t="s">
        <v>28592</v>
      </c>
      <c r="H9372" s="25">
        <f>INDEX('Annexe 1 – Données des équipes'!$B$12:$R$114, MATCH(C9372, 'Annexe 1 – Données des équipes'!$B$12:$B$114,0),4)</f>
        <v>70</v>
      </c>
      <c r="I9372" s="25">
        <f>INDEX('Annexe 1 – Données des équipes'!$B$12:$R$114, MATCH(D9372, 'Annexe 1 – Données des équipes'!$B$12:$B$114,0),4)</f>
        <v>80</v>
      </c>
      <c r="J9372" s="25">
        <f t="shared" si="147"/>
        <v>0</v>
      </c>
    </row>
    <row r="9373" spans="2:10">
      <c r="B9373" s="3">
        <v>29124</v>
      </c>
      <c r="C9373" s="10" t="s">
        <v>28593</v>
      </c>
      <c r="D9373" s="10" t="s">
        <v>28594</v>
      </c>
      <c r="E9373" s="25">
        <v>1</v>
      </c>
      <c r="F9373" s="25">
        <v>1</v>
      </c>
      <c r="G9373" s="10" t="s">
        <v>28595</v>
      </c>
      <c r="H9373" s="25">
        <f>INDEX('Annexe 1 – Données des équipes'!$B$12:$R$114, MATCH(C9373, 'Annexe 1 – Données des équipes'!$B$12:$B$114,0),4)</f>
        <v>90</v>
      </c>
      <c r="I9373" s="25">
        <f>INDEX('Annexe 1 – Données des équipes'!$B$12:$R$114, MATCH(D9373, 'Annexe 1 – Données des équipes'!$B$12:$B$114,0),4)</f>
        <v>90</v>
      </c>
      <c r="J9373" s="25">
        <f t="shared" si="147"/>
        <v>0</v>
      </c>
    </row>
    <row r="9374" spans="2:10">
      <c r="B9374" s="3">
        <v>29124</v>
      </c>
      <c r="C9374" s="10" t="s">
        <v>28596</v>
      </c>
      <c r="D9374" s="10" t="s">
        <v>28597</v>
      </c>
      <c r="E9374" s="25">
        <v>2</v>
      </c>
      <c r="F9374" s="25">
        <v>2</v>
      </c>
      <c r="G9374" s="10" t="s">
        <v>28598</v>
      </c>
      <c r="H9374" s="25">
        <f>INDEX('Annexe 1 – Données des équipes'!$B$12:$R$114, MATCH(C9374, 'Annexe 1 – Données des équipes'!$B$12:$B$114,0),4)</f>
        <v>80</v>
      </c>
      <c r="I9374" s="25">
        <f>INDEX('Annexe 1 – Données des équipes'!$B$12:$R$114, MATCH(D9374, 'Annexe 1 – Données des équipes'!$B$12:$B$114,0),4)</f>
        <v>70</v>
      </c>
      <c r="J9374" s="25">
        <f t="shared" si="147"/>
        <v>0</v>
      </c>
    </row>
    <row r="9375" spans="2:10">
      <c r="B9375" s="3">
        <v>29145</v>
      </c>
      <c r="C9375" s="10" t="s">
        <v>28599</v>
      </c>
      <c r="D9375" s="10" t="s">
        <v>28600</v>
      </c>
      <c r="E9375" s="25">
        <v>1</v>
      </c>
      <c r="F9375" s="25">
        <v>1</v>
      </c>
      <c r="G9375" s="10" t="s">
        <v>28601</v>
      </c>
      <c r="H9375" s="25">
        <f>INDEX('Annexe 1 – Données des équipes'!$B$12:$R$114, MATCH(C9375, 'Annexe 1 – Données des équipes'!$B$12:$B$114,0),4)</f>
        <v>80</v>
      </c>
      <c r="I9375" s="25">
        <f>INDEX('Annexe 1 – Données des équipes'!$B$12:$R$114, MATCH(D9375, 'Annexe 1 – Données des équipes'!$B$12:$B$114,0),4)</f>
        <v>80</v>
      </c>
      <c r="J9375" s="25">
        <f t="shared" si="147"/>
        <v>0</v>
      </c>
    </row>
    <row r="9376" spans="2:10">
      <c r="B9376" s="3">
        <v>29145</v>
      </c>
      <c r="C9376" s="10" t="s">
        <v>28602</v>
      </c>
      <c r="D9376" s="10" t="s">
        <v>28603</v>
      </c>
      <c r="E9376" s="25">
        <v>1</v>
      </c>
      <c r="F9376" s="25">
        <v>1</v>
      </c>
      <c r="G9376" s="10" t="s">
        <v>28604</v>
      </c>
      <c r="H9376" s="25">
        <f>INDEX('Annexe 1 – Données des équipes'!$B$12:$R$114, MATCH(C9376, 'Annexe 1 – Données des équipes'!$B$12:$B$114,0),4)</f>
        <v>60</v>
      </c>
      <c r="I9376" s="25">
        <f>INDEX('Annexe 1 – Données des équipes'!$B$12:$R$114, MATCH(D9376, 'Annexe 1 – Données des équipes'!$B$12:$B$114,0),4)</f>
        <v>60</v>
      </c>
      <c r="J9376" s="25">
        <f t="shared" si="147"/>
        <v>0</v>
      </c>
    </row>
    <row r="9377" spans="2:10">
      <c r="B9377" s="3">
        <v>29152</v>
      </c>
      <c r="C9377" s="10" t="s">
        <v>28605</v>
      </c>
      <c r="D9377" s="10" t="s">
        <v>28606</v>
      </c>
      <c r="E9377" s="25">
        <v>0</v>
      </c>
      <c r="F9377" s="25">
        <v>0</v>
      </c>
      <c r="G9377" s="10" t="s">
        <v>28607</v>
      </c>
      <c r="H9377" s="25">
        <f>INDEX('Annexe 1 – Données des équipes'!$B$12:$R$114, MATCH(C9377, 'Annexe 1 – Données des équipes'!$B$12:$B$114,0),4)</f>
        <v>80</v>
      </c>
      <c r="I9377" s="25">
        <f>INDEX('Annexe 1 – Données des équipes'!$B$12:$R$114, MATCH(D9377, 'Annexe 1 – Données des équipes'!$B$12:$B$114,0),4)</f>
        <v>80</v>
      </c>
      <c r="J9377" s="25">
        <f t="shared" si="147"/>
        <v>0</v>
      </c>
    </row>
    <row r="9378" spans="2:10">
      <c r="B9378" s="3">
        <v>29159</v>
      </c>
      <c r="C9378" s="10" t="s">
        <v>28608</v>
      </c>
      <c r="D9378" s="10" t="s">
        <v>28609</v>
      </c>
      <c r="E9378" s="25">
        <v>2</v>
      </c>
      <c r="F9378" s="25">
        <v>2</v>
      </c>
      <c r="G9378" s="10" t="s">
        <v>28610</v>
      </c>
      <c r="H9378" s="25">
        <f>INDEX('Annexe 1 – Données des équipes'!$B$12:$R$114, MATCH(C9378, 'Annexe 1 – Données des équipes'!$B$12:$B$114,0),4)</f>
        <v>90</v>
      </c>
      <c r="I9378" s="25">
        <f>INDEX('Annexe 1 – Données des équipes'!$B$12:$R$114, MATCH(D9378, 'Annexe 1 – Données des équipes'!$B$12:$B$114,0),4)</f>
        <v>70</v>
      </c>
      <c r="J9378" s="25">
        <f t="shared" si="147"/>
        <v>0</v>
      </c>
    </row>
    <row r="9379" spans="2:10">
      <c r="B9379" s="3">
        <v>29159</v>
      </c>
      <c r="C9379" s="10" t="s">
        <v>28611</v>
      </c>
      <c r="D9379" s="10" t="s">
        <v>28612</v>
      </c>
      <c r="E9379" s="25">
        <v>2</v>
      </c>
      <c r="F9379" s="25">
        <v>2</v>
      </c>
      <c r="G9379" s="10" t="s">
        <v>28613</v>
      </c>
      <c r="H9379" s="25">
        <f>INDEX('Annexe 1 – Données des équipes'!$B$12:$R$114, MATCH(C9379, 'Annexe 1 – Données des équipes'!$B$12:$B$114,0),4)</f>
        <v>50</v>
      </c>
      <c r="I9379" s="25">
        <f>INDEX('Annexe 1 – Données des équipes'!$B$12:$R$114, MATCH(D9379, 'Annexe 1 – Données des équipes'!$B$12:$B$114,0),4)</f>
        <v>30</v>
      </c>
      <c r="J9379" s="25">
        <f t="shared" si="147"/>
        <v>0</v>
      </c>
    </row>
    <row r="9380" spans="2:10">
      <c r="B9380" s="3">
        <v>29200</v>
      </c>
      <c r="C9380" s="10" t="s">
        <v>28614</v>
      </c>
      <c r="D9380" s="10" t="s">
        <v>28615</v>
      </c>
      <c r="E9380" s="25">
        <v>0</v>
      </c>
      <c r="F9380" s="25">
        <v>0</v>
      </c>
      <c r="G9380" s="10" t="s">
        <v>28616</v>
      </c>
      <c r="H9380" s="25">
        <f>INDEX('Annexe 1 – Données des équipes'!$B$12:$R$114, MATCH(C9380, 'Annexe 1 – Données des équipes'!$B$12:$B$114,0),4)</f>
        <v>80</v>
      </c>
      <c r="I9380" s="25">
        <f>INDEX('Annexe 1 – Données des équipes'!$B$12:$R$114, MATCH(D9380, 'Annexe 1 – Données des équipes'!$B$12:$B$114,0),4)</f>
        <v>70</v>
      </c>
      <c r="J9380" s="25">
        <f t="shared" si="147"/>
        <v>0</v>
      </c>
    </row>
    <row r="9381" spans="2:10">
      <c r="B9381" s="3">
        <v>29207</v>
      </c>
      <c r="C9381" s="10" t="s">
        <v>28617</v>
      </c>
      <c r="D9381" s="10" t="s">
        <v>28618</v>
      </c>
      <c r="E9381" s="25">
        <v>1</v>
      </c>
      <c r="F9381" s="25">
        <v>1</v>
      </c>
      <c r="G9381" s="10" t="s">
        <v>28619</v>
      </c>
      <c r="H9381" s="25">
        <f>INDEX('Annexe 1 – Données des équipes'!$B$12:$R$114, MATCH(C9381, 'Annexe 1 – Données des équipes'!$B$12:$B$114,0),4)</f>
        <v>80</v>
      </c>
      <c r="I9381" s="25">
        <f>INDEX('Annexe 1 – Données des équipes'!$B$12:$R$114, MATCH(D9381, 'Annexe 1 – Données des équipes'!$B$12:$B$114,0),4)</f>
        <v>0</v>
      </c>
      <c r="J9381" s="25">
        <f t="shared" si="147"/>
        <v>0</v>
      </c>
    </row>
    <row r="9382" spans="2:10">
      <c r="B9382" s="3">
        <v>39771</v>
      </c>
      <c r="C9382" s="10" t="s">
        <v>28620</v>
      </c>
      <c r="D9382" s="10" t="s">
        <v>28621</v>
      </c>
      <c r="E9382" s="25">
        <v>2</v>
      </c>
      <c r="F9382" s="25">
        <v>2</v>
      </c>
      <c r="G9382" s="10" t="s">
        <v>28622</v>
      </c>
      <c r="H9382" s="25">
        <f>INDEX('Annexe 1 – Données des équipes'!$B$12:$R$114, MATCH(C9382, 'Annexe 1 – Données des équipes'!$B$12:$B$114,0),4)</f>
        <v>20</v>
      </c>
      <c r="I9382" s="25">
        <f>INDEX('Annexe 1 – Données des équipes'!$B$12:$R$114, MATCH(D9382, 'Annexe 1 – Données des équipes'!$B$12:$B$114,0),4)</f>
        <v>30</v>
      </c>
      <c r="J9382" s="25">
        <f t="shared" si="147"/>
        <v>0</v>
      </c>
    </row>
    <row r="9383" spans="2:10">
      <c r="B9383" s="3">
        <v>39481</v>
      </c>
      <c r="C9383" s="10" t="s">
        <v>28623</v>
      </c>
      <c r="D9383" s="10" t="s">
        <v>28624</v>
      </c>
      <c r="E9383" s="25">
        <v>5</v>
      </c>
      <c r="F9383" s="25">
        <v>0</v>
      </c>
      <c r="G9383" s="10" t="s">
        <v>28625</v>
      </c>
      <c r="H9383" s="25">
        <f>INDEX('Annexe 1 – Données des équipes'!$B$12:$R$114, MATCH(C9383, 'Annexe 1 – Données des équipes'!$B$12:$B$114,0),4)</f>
        <v>30</v>
      </c>
      <c r="I9383" s="25">
        <f>INDEX('Annexe 1 – Données des équipes'!$B$12:$R$114, MATCH(D9383, 'Annexe 1 – Données des équipes'!$B$12:$B$114,0),4)</f>
        <v>10</v>
      </c>
      <c r="J9383" s="25">
        <f t="shared" si="147"/>
        <v>5</v>
      </c>
    </row>
    <row r="9384" spans="2:10">
      <c r="B9384" s="3">
        <v>29252</v>
      </c>
      <c r="C9384" s="10" t="s">
        <v>28626</v>
      </c>
      <c r="D9384" s="10" t="s">
        <v>28627</v>
      </c>
      <c r="E9384" s="25">
        <v>0</v>
      </c>
      <c r="F9384" s="25">
        <v>0</v>
      </c>
      <c r="G9384" s="10" t="s">
        <v>28628</v>
      </c>
      <c r="H9384" s="25">
        <f>INDEX('Annexe 1 – Données des équipes'!$B$12:$R$114, MATCH(C9384, 'Annexe 1 – Données des équipes'!$B$12:$B$114,0),4)</f>
        <v>30</v>
      </c>
      <c r="I9384" s="25">
        <f>INDEX('Annexe 1 – Données des équipes'!$B$12:$R$114, MATCH(D9384, 'Annexe 1 – Données des équipes'!$B$12:$B$114,0),4)</f>
        <v>70</v>
      </c>
      <c r="J9384" s="25">
        <f t="shared" si="147"/>
        <v>0</v>
      </c>
    </row>
    <row r="9385" spans="2:10">
      <c r="B9385" s="3">
        <v>29253</v>
      </c>
      <c r="C9385" s="10" t="s">
        <v>28629</v>
      </c>
      <c r="D9385" s="10" t="s">
        <v>28630</v>
      </c>
      <c r="E9385" s="25">
        <v>0</v>
      </c>
      <c r="F9385" s="25">
        <v>0</v>
      </c>
      <c r="G9385" s="10" t="s">
        <v>28631</v>
      </c>
      <c r="H9385" s="25">
        <f>INDEX('Annexe 1 – Données des équipes'!$B$12:$R$114, MATCH(C9385, 'Annexe 1 – Données des équipes'!$B$12:$B$114,0),4)</f>
        <v>50</v>
      </c>
      <c r="I9385" s="25">
        <f>INDEX('Annexe 1 – Données des équipes'!$B$12:$R$114, MATCH(D9385, 'Annexe 1 – Données des équipes'!$B$12:$B$114,0),4)</f>
        <v>40</v>
      </c>
      <c r="J9385" s="25">
        <f t="shared" si="147"/>
        <v>0</v>
      </c>
    </row>
    <row r="9386" spans="2:10">
      <c r="B9386" s="3">
        <v>39485</v>
      </c>
      <c r="C9386" s="10" t="s">
        <v>28632</v>
      </c>
      <c r="D9386" s="10" t="s">
        <v>28633</v>
      </c>
      <c r="E9386" s="25">
        <v>1</v>
      </c>
      <c r="F9386" s="25">
        <v>4</v>
      </c>
      <c r="G9386" s="10" t="s">
        <v>28634</v>
      </c>
      <c r="H9386" s="25">
        <f>INDEX('Annexe 1 – Données des équipes'!$B$12:$R$114, MATCH(C9386, 'Annexe 1 – Données des équipes'!$B$12:$B$114,0),4)</f>
        <v>30</v>
      </c>
      <c r="I9386" s="25">
        <f>INDEX('Annexe 1 – Données des équipes'!$B$12:$R$114, MATCH(D9386, 'Annexe 1 – Données des équipes'!$B$12:$B$114,0),4)</f>
        <v>50</v>
      </c>
      <c r="J9386" s="25">
        <f t="shared" si="147"/>
        <v>3</v>
      </c>
    </row>
    <row r="9387" spans="2:10">
      <c r="B9387" s="3">
        <v>29278</v>
      </c>
      <c r="C9387" s="10" t="s">
        <v>28635</v>
      </c>
      <c r="D9387" s="10" t="s">
        <v>28636</v>
      </c>
      <c r="E9387" s="25">
        <v>1</v>
      </c>
      <c r="F9387" s="25">
        <v>1</v>
      </c>
      <c r="G9387" s="10" t="s">
        <v>28637</v>
      </c>
      <c r="H9387" s="25">
        <f>INDEX('Annexe 1 – Données des équipes'!$B$12:$R$114, MATCH(C9387, 'Annexe 1 – Données des équipes'!$B$12:$B$114,0),4)</f>
        <v>30</v>
      </c>
      <c r="I9387" s="25">
        <f>INDEX('Annexe 1 – Données des équipes'!$B$12:$R$114, MATCH(D9387, 'Annexe 1 – Données des équipes'!$B$12:$B$114,0),4)</f>
        <v>80</v>
      </c>
      <c r="J9387" s="25">
        <f t="shared" si="147"/>
        <v>0</v>
      </c>
    </row>
    <row r="9388" spans="2:10">
      <c r="B9388" s="3">
        <v>29278</v>
      </c>
      <c r="C9388" s="10" t="s">
        <v>28638</v>
      </c>
      <c r="D9388" s="10" t="s">
        <v>28639</v>
      </c>
      <c r="E9388" s="25">
        <v>0</v>
      </c>
      <c r="F9388" s="25">
        <v>0</v>
      </c>
      <c r="G9388" s="10" t="s">
        <v>28640</v>
      </c>
      <c r="H9388" s="25">
        <f>INDEX('Annexe 1 – Données des équipes'!$B$12:$R$114, MATCH(C9388, 'Annexe 1 – Données des équipes'!$B$12:$B$114,0),4)</f>
        <v>50</v>
      </c>
      <c r="I9388" s="25">
        <f>INDEX('Annexe 1 – Données des équipes'!$B$12:$R$114, MATCH(D9388, 'Annexe 1 – Données des équipes'!$B$12:$B$114,0),4)</f>
        <v>40</v>
      </c>
      <c r="J9388" s="25">
        <f t="shared" si="147"/>
        <v>0</v>
      </c>
    </row>
    <row r="9389" spans="2:10">
      <c r="B9389" s="3">
        <v>29286</v>
      </c>
      <c r="C9389" s="10" t="s">
        <v>28641</v>
      </c>
      <c r="D9389" s="10" t="s">
        <v>28642</v>
      </c>
      <c r="E9389" s="25">
        <v>1</v>
      </c>
      <c r="F9389" s="25">
        <v>1</v>
      </c>
      <c r="G9389" s="10" t="s">
        <v>28643</v>
      </c>
      <c r="H9389" s="25">
        <f>INDEX('Annexe 1 – Données des équipes'!$B$12:$R$114, MATCH(C9389, 'Annexe 1 – Données des équipes'!$B$12:$B$114,0),4)</f>
        <v>40</v>
      </c>
      <c r="I9389" s="25">
        <f>INDEX('Annexe 1 – Données des équipes'!$B$12:$R$114, MATCH(D9389, 'Annexe 1 – Données des équipes'!$B$12:$B$114,0),4)</f>
        <v>60</v>
      </c>
      <c r="J9389" s="25">
        <f t="shared" si="147"/>
        <v>0</v>
      </c>
    </row>
    <row r="9390" spans="2:10">
      <c r="B9390" s="3">
        <v>29288</v>
      </c>
      <c r="C9390" s="10" t="s">
        <v>28644</v>
      </c>
      <c r="D9390" s="10" t="s">
        <v>28645</v>
      </c>
      <c r="E9390" s="25">
        <v>1</v>
      </c>
      <c r="F9390" s="25">
        <v>1</v>
      </c>
      <c r="G9390" s="10" t="s">
        <v>28646</v>
      </c>
      <c r="H9390" s="25">
        <f>INDEX('Annexe 1 – Données des équipes'!$B$12:$R$114, MATCH(C9390, 'Annexe 1 – Données des équipes'!$B$12:$B$114,0),4)</f>
        <v>0</v>
      </c>
      <c r="I9390" s="25">
        <f>INDEX('Annexe 1 – Données des équipes'!$B$12:$R$114, MATCH(D9390, 'Annexe 1 – Données des équipes'!$B$12:$B$114,0),4)</f>
        <v>40</v>
      </c>
      <c r="J9390" s="25">
        <f t="shared" si="147"/>
        <v>0</v>
      </c>
    </row>
    <row r="9391" spans="2:10">
      <c r="B9391" s="3">
        <v>29289</v>
      </c>
      <c r="C9391" s="10" t="s">
        <v>28647</v>
      </c>
      <c r="D9391" s="10" t="s">
        <v>28648</v>
      </c>
      <c r="E9391" s="25">
        <v>0</v>
      </c>
      <c r="F9391" s="25">
        <v>0</v>
      </c>
      <c r="G9391" s="10" t="s">
        <v>28649</v>
      </c>
      <c r="H9391" s="25">
        <f>INDEX('Annexe 1 – Données des équipes'!$B$12:$R$114, MATCH(C9391, 'Annexe 1 – Données des équipes'!$B$12:$B$114,0),4)</f>
        <v>20</v>
      </c>
      <c r="I9391" s="25">
        <f>INDEX('Annexe 1 – Données des équipes'!$B$12:$R$114, MATCH(D9391, 'Annexe 1 – Données des équipes'!$B$12:$B$114,0),4)</f>
        <v>40</v>
      </c>
      <c r="J9391" s="25">
        <f t="shared" si="147"/>
        <v>0</v>
      </c>
    </row>
    <row r="9392" spans="2:10">
      <c r="B9392" s="3">
        <v>29289</v>
      </c>
      <c r="C9392" s="10" t="s">
        <v>28650</v>
      </c>
      <c r="D9392" s="10" t="s">
        <v>28651</v>
      </c>
      <c r="E9392" s="25">
        <v>1</v>
      </c>
      <c r="F9392" s="25">
        <v>1</v>
      </c>
      <c r="G9392" s="10" t="s">
        <v>28652</v>
      </c>
      <c r="H9392" s="25">
        <f>INDEX('Annexe 1 – Données des équipes'!$B$12:$R$114, MATCH(C9392, 'Annexe 1 – Données des équipes'!$B$12:$B$114,0),4)</f>
        <v>10</v>
      </c>
      <c r="I9392" s="25">
        <f>INDEX('Annexe 1 – Données des équipes'!$B$12:$R$114, MATCH(D9392, 'Annexe 1 – Données des équipes'!$B$12:$B$114,0),4)</f>
        <v>50</v>
      </c>
      <c r="J9392" s="25">
        <f t="shared" si="147"/>
        <v>0</v>
      </c>
    </row>
    <row r="9393" spans="2:10">
      <c r="B9393" s="3">
        <v>39855</v>
      </c>
      <c r="C9393" s="10" t="s">
        <v>28653</v>
      </c>
      <c r="D9393" s="10" t="s">
        <v>28654</v>
      </c>
      <c r="E9393" s="25">
        <v>1</v>
      </c>
      <c r="F9393" s="25">
        <v>1</v>
      </c>
      <c r="G9393" s="10" t="s">
        <v>28655</v>
      </c>
      <c r="H9393" s="25">
        <f>INDEX('Annexe 1 – Données des équipes'!$B$12:$R$114, MATCH(C9393, 'Annexe 1 – Données des équipes'!$B$12:$B$114,0),4)</f>
        <v>60</v>
      </c>
      <c r="I9393" s="25">
        <f>INDEX('Annexe 1 – Données des équipes'!$B$12:$R$114, MATCH(D9393, 'Annexe 1 – Données des équipes'!$B$12:$B$114,0),4)</f>
        <v>30</v>
      </c>
      <c r="J9393" s="25">
        <f t="shared" si="147"/>
        <v>0</v>
      </c>
    </row>
    <row r="9394" spans="2:10">
      <c r="B9394" s="3">
        <v>29299</v>
      </c>
      <c r="C9394" s="10" t="s">
        <v>28656</v>
      </c>
      <c r="D9394" s="10" t="s">
        <v>28657</v>
      </c>
      <c r="E9394" s="25">
        <v>2</v>
      </c>
      <c r="F9394" s="25">
        <v>2</v>
      </c>
      <c r="G9394" s="10" t="s">
        <v>28658</v>
      </c>
      <c r="H9394" s="25">
        <f>INDEX('Annexe 1 – Données des équipes'!$B$12:$R$114, MATCH(C9394, 'Annexe 1 – Données des équipes'!$B$12:$B$114,0),4)</f>
        <v>20</v>
      </c>
      <c r="I9394" s="25">
        <f>INDEX('Annexe 1 – Données des équipes'!$B$12:$R$114, MATCH(D9394, 'Annexe 1 – Données des équipes'!$B$12:$B$114,0),4)</f>
        <v>50</v>
      </c>
      <c r="J9394" s="25">
        <f t="shared" si="147"/>
        <v>0</v>
      </c>
    </row>
    <row r="9395" spans="2:10">
      <c r="B9395" s="3">
        <v>29306</v>
      </c>
      <c r="C9395" s="10" t="s">
        <v>28659</v>
      </c>
      <c r="D9395" s="10" t="s">
        <v>28660</v>
      </c>
      <c r="E9395" s="25">
        <v>0</v>
      </c>
      <c r="F9395" s="25">
        <v>0</v>
      </c>
      <c r="G9395" s="10" t="s">
        <v>28661</v>
      </c>
      <c r="H9395" s="25">
        <f>INDEX('Annexe 1 – Données des équipes'!$B$12:$R$114, MATCH(C9395, 'Annexe 1 – Données des équipes'!$B$12:$B$114,0),4)</f>
        <v>90</v>
      </c>
      <c r="I9395" s="25">
        <f>INDEX('Annexe 1 – Données des équipes'!$B$12:$R$114, MATCH(D9395, 'Annexe 1 – Données des équipes'!$B$12:$B$114,0),4)</f>
        <v>80</v>
      </c>
      <c r="J9395" s="25">
        <f t="shared" si="147"/>
        <v>0</v>
      </c>
    </row>
    <row r="9396" spans="2:10">
      <c r="B9396" s="3">
        <v>29306</v>
      </c>
      <c r="C9396" s="10" t="s">
        <v>28662</v>
      </c>
      <c r="D9396" s="10" t="s">
        <v>28663</v>
      </c>
      <c r="E9396" s="25">
        <v>0</v>
      </c>
      <c r="F9396" s="25">
        <v>0</v>
      </c>
      <c r="G9396" s="10" t="s">
        <v>28664</v>
      </c>
      <c r="H9396" s="25">
        <f>INDEX('Annexe 1 – Données des équipes'!$B$12:$R$114, MATCH(C9396, 'Annexe 1 – Données des équipes'!$B$12:$B$114,0),4)</f>
        <v>20</v>
      </c>
      <c r="I9396" s="25">
        <f>INDEX('Annexe 1 – Données des équipes'!$B$12:$R$114, MATCH(D9396, 'Annexe 1 – Données des équipes'!$B$12:$B$114,0),4)</f>
        <v>50</v>
      </c>
      <c r="J9396" s="25">
        <f t="shared" si="147"/>
        <v>0</v>
      </c>
    </row>
    <row r="9397" spans="2:10">
      <c r="B9397" s="3">
        <v>29327</v>
      </c>
      <c r="C9397" s="10" t="s">
        <v>28665</v>
      </c>
      <c r="D9397" s="10" t="s">
        <v>28666</v>
      </c>
      <c r="E9397" s="25">
        <v>1</v>
      </c>
      <c r="F9397" s="25">
        <v>1</v>
      </c>
      <c r="G9397" s="10" t="s">
        <v>28667</v>
      </c>
      <c r="H9397" s="25">
        <f>INDEX('Annexe 1 – Données des équipes'!$B$12:$R$114, MATCH(C9397, 'Annexe 1 – Données des équipes'!$B$12:$B$114,0),4)</f>
        <v>60</v>
      </c>
      <c r="I9397" s="25">
        <f>INDEX('Annexe 1 – Données des équipes'!$B$12:$R$114, MATCH(D9397, 'Annexe 1 – Données des équipes'!$B$12:$B$114,0),4)</f>
        <v>40</v>
      </c>
      <c r="J9397" s="25">
        <f t="shared" si="147"/>
        <v>0</v>
      </c>
    </row>
    <row r="9398" spans="2:10">
      <c r="B9398" s="3">
        <v>29330</v>
      </c>
      <c r="C9398" s="10" t="s">
        <v>28668</v>
      </c>
      <c r="D9398" s="10" t="s">
        <v>28669</v>
      </c>
      <c r="E9398" s="25">
        <v>2</v>
      </c>
      <c r="F9398" s="25">
        <v>2</v>
      </c>
      <c r="G9398" s="10" t="s">
        <v>28670</v>
      </c>
      <c r="H9398" s="25">
        <f>INDEX('Annexe 1 – Données des équipes'!$B$12:$R$114, MATCH(C9398, 'Annexe 1 – Données des équipes'!$B$12:$B$114,0),4)</f>
        <v>90</v>
      </c>
      <c r="I9398" s="25">
        <f>INDEX('Annexe 1 – Données des équipes'!$B$12:$R$114, MATCH(D9398, 'Annexe 1 – Données des équipes'!$B$12:$B$114,0),4)</f>
        <v>80</v>
      </c>
      <c r="J9398" s="25">
        <f t="shared" si="147"/>
        <v>0</v>
      </c>
    </row>
    <row r="9399" spans="2:10">
      <c r="B9399" s="3">
        <v>29340</v>
      </c>
      <c r="C9399" s="10" t="s">
        <v>28671</v>
      </c>
      <c r="D9399" s="10" t="s">
        <v>28672</v>
      </c>
      <c r="E9399" s="25">
        <v>2</v>
      </c>
      <c r="F9399" s="25">
        <v>2</v>
      </c>
      <c r="G9399" s="10" t="s">
        <v>28673</v>
      </c>
      <c r="H9399" s="25">
        <f>INDEX('Annexe 1 – Données des équipes'!$B$12:$R$114, MATCH(C9399, 'Annexe 1 – Données des équipes'!$B$12:$B$114,0),4)</f>
        <v>80</v>
      </c>
      <c r="I9399" s="25">
        <f>INDEX('Annexe 1 – Données des équipes'!$B$12:$R$114, MATCH(D9399, 'Annexe 1 – Données des équipes'!$B$12:$B$114,0),4)</f>
        <v>10</v>
      </c>
      <c r="J9399" s="25">
        <f t="shared" si="147"/>
        <v>0</v>
      </c>
    </row>
    <row r="9400" spans="2:10">
      <c r="B9400" s="3">
        <v>29350</v>
      </c>
      <c r="C9400" s="10" t="s">
        <v>28674</v>
      </c>
      <c r="D9400" s="10" t="s">
        <v>28675</v>
      </c>
      <c r="E9400" s="25">
        <v>0</v>
      </c>
      <c r="F9400" s="25">
        <v>0</v>
      </c>
      <c r="G9400" s="10" t="s">
        <v>28676</v>
      </c>
      <c r="H9400" s="25">
        <f>INDEX('Annexe 1 – Données des équipes'!$B$12:$R$114, MATCH(C9400, 'Annexe 1 – Données des équipes'!$B$12:$B$114,0),4)</f>
        <v>50</v>
      </c>
      <c r="I9400" s="25">
        <f>INDEX('Annexe 1 – Données des équipes'!$B$12:$R$114, MATCH(D9400, 'Annexe 1 – Données des équipes'!$B$12:$B$114,0),4)</f>
        <v>0</v>
      </c>
      <c r="J9400" s="25">
        <f t="shared" si="147"/>
        <v>0</v>
      </c>
    </row>
    <row r="9401" spans="2:10">
      <c r="B9401" s="3">
        <v>29355</v>
      </c>
      <c r="C9401" s="10" t="s">
        <v>28677</v>
      </c>
      <c r="D9401" s="10" t="s">
        <v>28678</v>
      </c>
      <c r="E9401" s="25">
        <v>0</v>
      </c>
      <c r="F9401" s="25">
        <v>0</v>
      </c>
      <c r="G9401" s="10" t="s">
        <v>28679</v>
      </c>
      <c r="H9401" s="25">
        <f>INDEX('Annexe 1 – Données des équipes'!$B$12:$R$114, MATCH(C9401, 'Annexe 1 – Données des équipes'!$B$12:$B$114,0),4)</f>
        <v>50</v>
      </c>
      <c r="I9401" s="25">
        <f>INDEX('Annexe 1 – Données des équipes'!$B$12:$R$114, MATCH(D9401, 'Annexe 1 – Données des équipes'!$B$12:$B$114,0),4)</f>
        <v>40</v>
      </c>
      <c r="J9401" s="25">
        <f t="shared" si="147"/>
        <v>0</v>
      </c>
    </row>
    <row r="9402" spans="2:10">
      <c r="B9402" s="3">
        <v>29361</v>
      </c>
      <c r="C9402" s="10" t="s">
        <v>28680</v>
      </c>
      <c r="D9402" s="10" t="s">
        <v>28681</v>
      </c>
      <c r="E9402" s="25">
        <v>1</v>
      </c>
      <c r="F9402" s="25">
        <v>1</v>
      </c>
      <c r="G9402" s="10" t="s">
        <v>28682</v>
      </c>
      <c r="H9402" s="25">
        <f>INDEX('Annexe 1 – Données des équipes'!$B$12:$R$114, MATCH(C9402, 'Annexe 1 – Données des équipes'!$B$12:$B$114,0),4)</f>
        <v>90</v>
      </c>
      <c r="I9402" s="25">
        <f>INDEX('Annexe 1 – Données des équipes'!$B$12:$R$114, MATCH(D9402, 'Annexe 1 – Données des équipes'!$B$12:$B$114,0),4)</f>
        <v>50</v>
      </c>
      <c r="J9402" s="25">
        <f t="shared" si="147"/>
        <v>0</v>
      </c>
    </row>
    <row r="9403" spans="2:10">
      <c r="B9403" s="3">
        <v>29361</v>
      </c>
      <c r="C9403" s="10" t="s">
        <v>28683</v>
      </c>
      <c r="D9403" s="10" t="s">
        <v>28684</v>
      </c>
      <c r="E9403" s="25">
        <v>0</v>
      </c>
      <c r="F9403" s="25">
        <v>0</v>
      </c>
      <c r="G9403" s="10" t="s">
        <v>28685</v>
      </c>
      <c r="H9403" s="25">
        <f>INDEX('Annexe 1 – Données des équipes'!$B$12:$R$114, MATCH(C9403, 'Annexe 1 – Données des équipes'!$B$12:$B$114,0),4)</f>
        <v>10</v>
      </c>
      <c r="I9403" s="25">
        <f>INDEX('Annexe 1 – Données des équipes'!$B$12:$R$114, MATCH(D9403, 'Annexe 1 – Données des équipes'!$B$12:$B$114,0),4)</f>
        <v>60</v>
      </c>
      <c r="J9403" s="25">
        <f t="shared" si="147"/>
        <v>0</v>
      </c>
    </row>
    <row r="9404" spans="2:10">
      <c r="B9404" s="3">
        <v>29362</v>
      </c>
      <c r="C9404" s="10" t="s">
        <v>28686</v>
      </c>
      <c r="D9404" s="10" t="s">
        <v>28687</v>
      </c>
      <c r="E9404" s="25">
        <v>2</v>
      </c>
      <c r="F9404" s="25">
        <v>2</v>
      </c>
      <c r="G9404" s="10" t="s">
        <v>28688</v>
      </c>
      <c r="H9404" s="25">
        <f>INDEX('Annexe 1 – Données des équipes'!$B$12:$R$114, MATCH(C9404, 'Annexe 1 – Données des équipes'!$B$12:$B$114,0),4)</f>
        <v>80</v>
      </c>
      <c r="I9404" s="25">
        <f>INDEX('Annexe 1 – Données des équipes'!$B$12:$R$114, MATCH(D9404, 'Annexe 1 – Données des équipes'!$B$12:$B$114,0),4)</f>
        <v>90</v>
      </c>
      <c r="J9404" s="25">
        <f t="shared" si="147"/>
        <v>0</v>
      </c>
    </row>
    <row r="9405" spans="2:10">
      <c r="B9405" s="3">
        <v>29376</v>
      </c>
      <c r="C9405" s="10" t="s">
        <v>28689</v>
      </c>
      <c r="D9405" s="10" t="s">
        <v>28690</v>
      </c>
      <c r="E9405" s="25">
        <v>1</v>
      </c>
      <c r="F9405" s="25">
        <v>1</v>
      </c>
      <c r="G9405" s="10" t="s">
        <v>28691</v>
      </c>
      <c r="H9405" s="25">
        <f>INDEX('Annexe 1 – Données des équipes'!$B$12:$R$114, MATCH(C9405, 'Annexe 1 – Données des équipes'!$B$12:$B$114,0),4)</f>
        <v>40</v>
      </c>
      <c r="I9405" s="25">
        <f>INDEX('Annexe 1 – Données des équipes'!$B$12:$R$114, MATCH(D9405, 'Annexe 1 – Données des équipes'!$B$12:$B$114,0),4)</f>
        <v>60</v>
      </c>
      <c r="J9405" s="25">
        <f t="shared" si="147"/>
        <v>0</v>
      </c>
    </row>
    <row r="9406" spans="2:10">
      <c r="B9406" s="3">
        <v>29384</v>
      </c>
      <c r="C9406" s="10" t="s">
        <v>28692</v>
      </c>
      <c r="D9406" s="10" t="s">
        <v>28693</v>
      </c>
      <c r="E9406" s="25">
        <v>1</v>
      </c>
      <c r="F9406" s="25">
        <v>1</v>
      </c>
      <c r="G9406" s="10" t="s">
        <v>28694</v>
      </c>
      <c r="H9406" s="25">
        <f>INDEX('Annexe 1 – Données des équipes'!$B$12:$R$114, MATCH(C9406, 'Annexe 1 – Données des équipes'!$B$12:$B$114,0),4)</f>
        <v>90</v>
      </c>
      <c r="I9406" s="25">
        <f>INDEX('Annexe 1 – Données des équipes'!$B$12:$R$114, MATCH(D9406, 'Annexe 1 – Données des équipes'!$B$12:$B$114,0),4)</f>
        <v>90</v>
      </c>
      <c r="J9406" s="25">
        <f t="shared" si="147"/>
        <v>0</v>
      </c>
    </row>
    <row r="9407" spans="2:10">
      <c r="B9407" s="3">
        <v>29384</v>
      </c>
      <c r="C9407" s="10" t="s">
        <v>28695</v>
      </c>
      <c r="D9407" s="10" t="s">
        <v>28696</v>
      </c>
      <c r="E9407" s="25">
        <v>0</v>
      </c>
      <c r="F9407" s="25">
        <v>0</v>
      </c>
      <c r="G9407" s="10" t="s">
        <v>28697</v>
      </c>
      <c r="H9407" s="25">
        <f>INDEX('Annexe 1 – Données des équipes'!$B$12:$R$114, MATCH(C9407, 'Annexe 1 – Données des équipes'!$B$12:$B$114,0),4)</f>
        <v>90</v>
      </c>
      <c r="I9407" s="25">
        <f>INDEX('Annexe 1 – Données des équipes'!$B$12:$R$114, MATCH(D9407, 'Annexe 1 – Données des équipes'!$B$12:$B$114,0),4)</f>
        <v>90</v>
      </c>
      <c r="J9407" s="25">
        <f t="shared" si="147"/>
        <v>0</v>
      </c>
    </row>
    <row r="9408" spans="2:10">
      <c r="B9408" s="3">
        <v>29385</v>
      </c>
      <c r="C9408" s="10" t="s">
        <v>28698</v>
      </c>
      <c r="D9408" s="10" t="s">
        <v>28699</v>
      </c>
      <c r="E9408" s="25">
        <v>0</v>
      </c>
      <c r="F9408" s="25">
        <v>0</v>
      </c>
      <c r="G9408" s="10" t="s">
        <v>28700</v>
      </c>
      <c r="H9408" s="25">
        <f>INDEX('Annexe 1 – Données des équipes'!$B$12:$R$114, MATCH(C9408, 'Annexe 1 – Données des équipes'!$B$12:$B$114,0),4)</f>
        <v>40</v>
      </c>
      <c r="I9408" s="25">
        <f>INDEX('Annexe 1 – Données des équipes'!$B$12:$R$114, MATCH(D9408, 'Annexe 1 – Données des équipes'!$B$12:$B$114,0),4)</f>
        <v>50</v>
      </c>
      <c r="J9408" s="25">
        <f t="shared" si="147"/>
        <v>0</v>
      </c>
    </row>
    <row r="9409" spans="2:10">
      <c r="B9409" s="3">
        <v>29387</v>
      </c>
      <c r="C9409" s="10" t="s">
        <v>28701</v>
      </c>
      <c r="D9409" s="10" t="s">
        <v>28702</v>
      </c>
      <c r="E9409" s="25">
        <v>1</v>
      </c>
      <c r="F9409" s="25">
        <v>1</v>
      </c>
      <c r="G9409" s="10" t="s">
        <v>28703</v>
      </c>
      <c r="H9409" s="25">
        <f>INDEX('Annexe 1 – Données des équipes'!$B$12:$R$114, MATCH(C9409, 'Annexe 1 – Données des équipes'!$B$12:$B$114,0),4)</f>
        <v>60</v>
      </c>
      <c r="I9409" s="25">
        <f>INDEX('Annexe 1 – Données des équipes'!$B$12:$R$114, MATCH(D9409, 'Annexe 1 – Données des équipes'!$B$12:$B$114,0),4)</f>
        <v>50</v>
      </c>
      <c r="J9409" s="25">
        <f t="shared" si="147"/>
        <v>0</v>
      </c>
    </row>
    <row r="9410" spans="2:10">
      <c r="B9410" s="3">
        <v>29389</v>
      </c>
      <c r="C9410" s="10" t="s">
        <v>28704</v>
      </c>
      <c r="D9410" s="10" t="s">
        <v>28705</v>
      </c>
      <c r="E9410" s="25">
        <v>0</v>
      </c>
      <c r="F9410" s="25">
        <v>0</v>
      </c>
      <c r="G9410" s="10" t="s">
        <v>28706</v>
      </c>
      <c r="H9410" s="25">
        <f>INDEX('Annexe 1 – Données des équipes'!$B$12:$R$114, MATCH(C9410, 'Annexe 1 – Données des équipes'!$B$12:$B$114,0),4)</f>
        <v>50</v>
      </c>
      <c r="I9410" s="25">
        <f>INDEX('Annexe 1 – Données des équipes'!$B$12:$R$114, MATCH(D9410, 'Annexe 1 – Données des équipes'!$B$12:$B$114,0),4)</f>
        <v>90</v>
      </c>
      <c r="J9410" s="25">
        <f t="shared" si="147"/>
        <v>0</v>
      </c>
    </row>
    <row r="9411" spans="2:10">
      <c r="B9411" s="3">
        <v>29390</v>
      </c>
      <c r="C9411" s="10" t="s">
        <v>28707</v>
      </c>
      <c r="D9411" s="10" t="s">
        <v>28708</v>
      </c>
      <c r="E9411" s="25">
        <v>0</v>
      </c>
      <c r="F9411" s="25">
        <v>0</v>
      </c>
      <c r="G9411" s="10" t="s">
        <v>28709</v>
      </c>
      <c r="H9411" s="25">
        <f>INDEX('Annexe 1 – Données des équipes'!$B$12:$R$114, MATCH(C9411, 'Annexe 1 – Données des équipes'!$B$12:$B$114,0),4)</f>
        <v>90</v>
      </c>
      <c r="I9411" s="25">
        <f>INDEX('Annexe 1 – Données des équipes'!$B$12:$R$114, MATCH(D9411, 'Annexe 1 – Données des équipes'!$B$12:$B$114,0),4)</f>
        <v>90</v>
      </c>
      <c r="J9411" s="25">
        <f t="shared" si="147"/>
        <v>0</v>
      </c>
    </row>
    <row r="9412" spans="2:10">
      <c r="B9412" s="3">
        <v>29390</v>
      </c>
      <c r="C9412" s="10" t="s">
        <v>28710</v>
      </c>
      <c r="D9412" s="10" t="s">
        <v>28711</v>
      </c>
      <c r="E9412" s="25">
        <v>1</v>
      </c>
      <c r="F9412" s="25">
        <v>1</v>
      </c>
      <c r="G9412" s="10" t="s">
        <v>28712</v>
      </c>
      <c r="H9412" s="25">
        <f>INDEX('Annexe 1 – Données des équipes'!$B$12:$R$114, MATCH(C9412, 'Annexe 1 – Données des équipes'!$B$12:$B$114,0),4)</f>
        <v>80</v>
      </c>
      <c r="I9412" s="25">
        <f>INDEX('Annexe 1 – Données des équipes'!$B$12:$R$114, MATCH(D9412, 'Annexe 1 – Données des équipes'!$B$12:$B$114,0),4)</f>
        <v>20</v>
      </c>
      <c r="J9412" s="25">
        <f t="shared" si="147"/>
        <v>0</v>
      </c>
    </row>
    <row r="9413" spans="2:10">
      <c r="B9413" s="3">
        <v>29397</v>
      </c>
      <c r="C9413" s="10" t="s">
        <v>28713</v>
      </c>
      <c r="D9413" s="10" t="s">
        <v>28714</v>
      </c>
      <c r="E9413" s="25">
        <v>1</v>
      </c>
      <c r="F9413" s="25">
        <v>1</v>
      </c>
      <c r="G9413" s="10" t="s">
        <v>28715</v>
      </c>
      <c r="H9413" s="25">
        <f>INDEX('Annexe 1 – Données des équipes'!$B$12:$R$114, MATCH(C9413, 'Annexe 1 – Données des équipes'!$B$12:$B$114,0),4)</f>
        <v>70</v>
      </c>
      <c r="I9413" s="25">
        <f>INDEX('Annexe 1 – Données des équipes'!$B$12:$R$114, MATCH(D9413, 'Annexe 1 – Données des équipes'!$B$12:$B$114,0),4)</f>
        <v>30</v>
      </c>
      <c r="J9413" s="25">
        <f t="shared" si="147"/>
        <v>0</v>
      </c>
    </row>
    <row r="9414" spans="2:10">
      <c r="B9414" s="3">
        <v>29401</v>
      </c>
      <c r="C9414" s="10" t="s">
        <v>28716</v>
      </c>
      <c r="D9414" s="10" t="s">
        <v>28717</v>
      </c>
      <c r="E9414" s="25">
        <v>1</v>
      </c>
      <c r="F9414" s="25">
        <v>1</v>
      </c>
      <c r="G9414" s="10" t="s">
        <v>28718</v>
      </c>
      <c r="H9414" s="25">
        <f>INDEX('Annexe 1 – Données des équipes'!$B$12:$R$114, MATCH(C9414, 'Annexe 1 – Données des équipes'!$B$12:$B$114,0),4)</f>
        <v>90</v>
      </c>
      <c r="I9414" s="25">
        <f>INDEX('Annexe 1 – Données des équipes'!$B$12:$R$114, MATCH(D9414, 'Annexe 1 – Données des équipes'!$B$12:$B$114,0),4)</f>
        <v>80</v>
      </c>
      <c r="J9414" s="25">
        <f t="shared" si="147"/>
        <v>0</v>
      </c>
    </row>
    <row r="9415" spans="2:10">
      <c r="B9415" s="3">
        <v>29408</v>
      </c>
      <c r="C9415" s="10" t="s">
        <v>28719</v>
      </c>
      <c r="D9415" s="10" t="s">
        <v>28720</v>
      </c>
      <c r="E9415" s="25">
        <v>0</v>
      </c>
      <c r="F9415" s="25">
        <v>0</v>
      </c>
      <c r="G9415" s="10" t="s">
        <v>28721</v>
      </c>
      <c r="H9415" s="25">
        <f>INDEX('Annexe 1 – Données des équipes'!$B$12:$R$114, MATCH(C9415, 'Annexe 1 – Données des équipes'!$B$12:$B$114,0),4)</f>
        <v>50</v>
      </c>
      <c r="I9415" s="25">
        <f>INDEX('Annexe 1 – Données des équipes'!$B$12:$R$114, MATCH(D9415, 'Annexe 1 – Données des équipes'!$B$12:$B$114,0),4)</f>
        <v>70</v>
      </c>
      <c r="J9415" s="25">
        <f t="shared" si="147"/>
        <v>0</v>
      </c>
    </row>
    <row r="9416" spans="2:10">
      <c r="B9416" s="3">
        <v>29418</v>
      </c>
      <c r="C9416" s="10" t="s">
        <v>28722</v>
      </c>
      <c r="D9416" s="10" t="s">
        <v>28723</v>
      </c>
      <c r="E9416" s="25">
        <v>1</v>
      </c>
      <c r="F9416" s="25">
        <v>1</v>
      </c>
      <c r="G9416" s="10" t="s">
        <v>28724</v>
      </c>
      <c r="H9416" s="25">
        <f>INDEX('Annexe 1 – Données des équipes'!$B$12:$R$114, MATCH(C9416, 'Annexe 1 – Données des équipes'!$B$12:$B$114,0),4)</f>
        <v>10</v>
      </c>
      <c r="I9416" s="25">
        <f>INDEX('Annexe 1 – Données des équipes'!$B$12:$R$114, MATCH(D9416, 'Annexe 1 – Données des équipes'!$B$12:$B$114,0),4)</f>
        <v>40</v>
      </c>
      <c r="J9416" s="25">
        <f t="shared" si="147"/>
        <v>0</v>
      </c>
    </row>
    <row r="9417" spans="2:10">
      <c r="B9417" s="3">
        <v>29419</v>
      </c>
      <c r="C9417" s="10" t="s">
        <v>28725</v>
      </c>
      <c r="D9417" s="10" t="s">
        <v>28726</v>
      </c>
      <c r="E9417" s="25">
        <v>1</v>
      </c>
      <c r="F9417" s="25">
        <v>1</v>
      </c>
      <c r="G9417" s="10" t="s">
        <v>28727</v>
      </c>
      <c r="H9417" s="25">
        <f>INDEX('Annexe 1 – Données des équipes'!$B$12:$R$114, MATCH(C9417, 'Annexe 1 – Données des équipes'!$B$12:$B$114,0),4)</f>
        <v>80</v>
      </c>
      <c r="I9417" s="25">
        <f>INDEX('Annexe 1 – Données des équipes'!$B$12:$R$114, MATCH(D9417, 'Annexe 1 – Données des équipes'!$B$12:$B$114,0),4)</f>
        <v>70</v>
      </c>
      <c r="J9417" s="25">
        <f t="shared" si="147"/>
        <v>0</v>
      </c>
    </row>
    <row r="9418" spans="2:10">
      <c r="B9418" s="3">
        <v>29420</v>
      </c>
      <c r="C9418" s="10" t="s">
        <v>28728</v>
      </c>
      <c r="D9418" s="10" t="s">
        <v>28729</v>
      </c>
      <c r="E9418" s="25">
        <v>0</v>
      </c>
      <c r="F9418" s="25">
        <v>0</v>
      </c>
      <c r="G9418" s="10" t="s">
        <v>28730</v>
      </c>
      <c r="H9418" s="25">
        <f>INDEX('Annexe 1 – Données des équipes'!$B$12:$R$114, MATCH(C9418, 'Annexe 1 – Données des équipes'!$B$12:$B$114,0),4)</f>
        <v>80</v>
      </c>
      <c r="I9418" s="25">
        <f>INDEX('Annexe 1 – Données des équipes'!$B$12:$R$114, MATCH(D9418, 'Annexe 1 – Données des équipes'!$B$12:$B$114,0),4)</f>
        <v>80</v>
      </c>
      <c r="J9418" s="25">
        <f t="shared" si="147"/>
        <v>0</v>
      </c>
    </row>
    <row r="9419" spans="2:10">
      <c r="B9419" s="3">
        <v>29443</v>
      </c>
      <c r="C9419" s="10" t="s">
        <v>28731</v>
      </c>
      <c r="D9419" s="10" t="s">
        <v>28732</v>
      </c>
      <c r="E9419" s="25">
        <v>1</v>
      </c>
      <c r="F9419" s="25">
        <v>1</v>
      </c>
      <c r="G9419" s="10" t="s">
        <v>28733</v>
      </c>
      <c r="H9419" s="25">
        <f>INDEX('Annexe 1 – Données des équipes'!$B$12:$R$114, MATCH(C9419, 'Annexe 1 – Données des équipes'!$B$12:$B$114,0),4)</f>
        <v>50</v>
      </c>
      <c r="I9419" s="25">
        <f>INDEX('Annexe 1 – Données des équipes'!$B$12:$R$114, MATCH(D9419, 'Annexe 1 – Données des équipes'!$B$12:$B$114,0),4)</f>
        <v>60</v>
      </c>
      <c r="J9419" s="25">
        <f t="shared" si="147"/>
        <v>0</v>
      </c>
    </row>
    <row r="9420" spans="2:10">
      <c r="B9420" s="3">
        <v>29450</v>
      </c>
      <c r="C9420" s="10" t="s">
        <v>28734</v>
      </c>
      <c r="D9420" s="10" t="s">
        <v>28735</v>
      </c>
      <c r="E9420" s="25">
        <v>1</v>
      </c>
      <c r="F9420" s="25">
        <v>1</v>
      </c>
      <c r="G9420" s="10" t="s">
        <v>28736</v>
      </c>
      <c r="H9420" s="25">
        <f>INDEX('Annexe 1 – Données des équipes'!$B$12:$R$114, MATCH(C9420, 'Annexe 1 – Données des équipes'!$B$12:$B$114,0),4)</f>
        <v>10</v>
      </c>
      <c r="I9420" s="25">
        <f>INDEX('Annexe 1 – Données des équipes'!$B$12:$R$114, MATCH(D9420, 'Annexe 1 – Données des équipes'!$B$12:$B$114,0),4)</f>
        <v>0</v>
      </c>
      <c r="J9420" s="25">
        <f t="shared" si="147"/>
        <v>0</v>
      </c>
    </row>
    <row r="9421" spans="2:10">
      <c r="B9421" s="3">
        <v>29454</v>
      </c>
      <c r="C9421" s="10" t="s">
        <v>28737</v>
      </c>
      <c r="D9421" s="10" t="s">
        <v>28738</v>
      </c>
      <c r="E9421" s="25">
        <v>0</v>
      </c>
      <c r="F9421" s="25">
        <v>0</v>
      </c>
      <c r="G9421" s="10" t="s">
        <v>28739</v>
      </c>
      <c r="H9421" s="25">
        <f>INDEX('Annexe 1 – Données des équipes'!$B$12:$R$114, MATCH(C9421, 'Annexe 1 – Données des équipes'!$B$12:$B$114,0),4)</f>
        <v>80</v>
      </c>
      <c r="I9421" s="25">
        <f>INDEX('Annexe 1 – Données des équipes'!$B$12:$R$114, MATCH(D9421, 'Annexe 1 – Données des équipes'!$B$12:$B$114,0),4)</f>
        <v>80</v>
      </c>
      <c r="J9421" s="25">
        <f t="shared" si="147"/>
        <v>0</v>
      </c>
    </row>
    <row r="9422" spans="2:10">
      <c r="B9422" s="3">
        <v>29457</v>
      </c>
      <c r="C9422" s="10" t="s">
        <v>28740</v>
      </c>
      <c r="D9422" s="10" t="s">
        <v>28741</v>
      </c>
      <c r="E9422" s="25">
        <v>2</v>
      </c>
      <c r="F9422" s="25">
        <v>2</v>
      </c>
      <c r="G9422" s="10" t="s">
        <v>28742</v>
      </c>
      <c r="H9422" s="25">
        <f>INDEX('Annexe 1 – Données des équipes'!$B$12:$R$114, MATCH(C9422, 'Annexe 1 – Données des équipes'!$B$12:$B$114,0),4)</f>
        <v>60</v>
      </c>
      <c r="I9422" s="25">
        <f>INDEX('Annexe 1 – Données des équipes'!$B$12:$R$114, MATCH(D9422, 'Annexe 1 – Données des équipes'!$B$12:$B$114,0),4)</f>
        <v>80</v>
      </c>
      <c r="J9422" s="25">
        <f t="shared" si="147"/>
        <v>0</v>
      </c>
    </row>
    <row r="9423" spans="2:10">
      <c r="B9423" s="3">
        <v>29459</v>
      </c>
      <c r="C9423" s="10" t="s">
        <v>28743</v>
      </c>
      <c r="D9423" s="10" t="s">
        <v>28744</v>
      </c>
      <c r="E9423" s="25">
        <v>1</v>
      </c>
      <c r="F9423" s="25">
        <v>1</v>
      </c>
      <c r="G9423" s="10" t="s">
        <v>28745</v>
      </c>
      <c r="H9423" s="25">
        <f>INDEX('Annexe 1 – Données des équipes'!$B$12:$R$114, MATCH(C9423, 'Annexe 1 – Données des équipes'!$B$12:$B$114,0),4)</f>
        <v>60</v>
      </c>
      <c r="I9423" s="25">
        <f>INDEX('Annexe 1 – Données des équipes'!$B$12:$R$114, MATCH(D9423, 'Annexe 1 – Données des équipes'!$B$12:$B$114,0),4)</f>
        <v>80</v>
      </c>
      <c r="J9423" s="25">
        <f t="shared" si="147"/>
        <v>0</v>
      </c>
    </row>
    <row r="9424" spans="2:10">
      <c r="B9424" s="3">
        <v>29459</v>
      </c>
      <c r="C9424" s="10" t="s">
        <v>28746</v>
      </c>
      <c r="D9424" s="10" t="s">
        <v>28747</v>
      </c>
      <c r="E9424" s="25">
        <v>1</v>
      </c>
      <c r="F9424" s="25">
        <v>1</v>
      </c>
      <c r="G9424" s="10" t="s">
        <v>28748</v>
      </c>
      <c r="H9424" s="25">
        <f>INDEX('Annexe 1 – Données des équipes'!$B$12:$R$114, MATCH(C9424, 'Annexe 1 – Données des équipes'!$B$12:$B$114,0),4)</f>
        <v>50</v>
      </c>
      <c r="I9424" s="25">
        <f>INDEX('Annexe 1 – Données des équipes'!$B$12:$R$114, MATCH(D9424, 'Annexe 1 – Données des équipes'!$B$12:$B$114,0),4)</f>
        <v>70</v>
      </c>
      <c r="J9424" s="25">
        <f t="shared" si="147"/>
        <v>0</v>
      </c>
    </row>
    <row r="9425" spans="2:10">
      <c r="B9425" s="3">
        <v>29460</v>
      </c>
      <c r="C9425" s="10" t="s">
        <v>28749</v>
      </c>
      <c r="D9425" s="10" t="s">
        <v>28750</v>
      </c>
      <c r="E9425" s="25">
        <v>1</v>
      </c>
      <c r="F9425" s="25">
        <v>1</v>
      </c>
      <c r="G9425" s="10" t="s">
        <v>28751</v>
      </c>
      <c r="H9425" s="25">
        <f>INDEX('Annexe 1 – Données des équipes'!$B$12:$R$114, MATCH(C9425, 'Annexe 1 – Données des équipes'!$B$12:$B$114,0),4)</f>
        <v>80</v>
      </c>
      <c r="I9425" s="25">
        <f>INDEX('Annexe 1 – Données des équipes'!$B$12:$R$114, MATCH(D9425, 'Annexe 1 – Données des équipes'!$B$12:$B$114,0),4)</f>
        <v>80</v>
      </c>
      <c r="J9425" s="25">
        <f t="shared" si="147"/>
        <v>0</v>
      </c>
    </row>
    <row r="9426" spans="2:10">
      <c r="B9426" s="3">
        <v>29463</v>
      </c>
      <c r="C9426" s="10" t="s">
        <v>28752</v>
      </c>
      <c r="D9426" s="10" t="s">
        <v>28753</v>
      </c>
      <c r="E9426" s="25">
        <v>1</v>
      </c>
      <c r="F9426" s="25">
        <v>1</v>
      </c>
      <c r="G9426" s="10" t="s">
        <v>28754</v>
      </c>
      <c r="H9426" s="25">
        <f>INDEX('Annexe 1 – Données des équipes'!$B$12:$R$114, MATCH(C9426, 'Annexe 1 – Données des équipes'!$B$12:$B$114,0),4)</f>
        <v>10</v>
      </c>
      <c r="I9426" s="25">
        <f>INDEX('Annexe 1 – Données des équipes'!$B$12:$R$114, MATCH(D9426, 'Annexe 1 – Données des équipes'!$B$12:$B$114,0),4)</f>
        <v>10</v>
      </c>
      <c r="J9426" s="25">
        <f t="shared" ref="J9426:J9489" si="148">ABS(F9426-E9426)</f>
        <v>0</v>
      </c>
    </row>
    <row r="9427" spans="2:10">
      <c r="B9427" s="3">
        <v>29479</v>
      </c>
      <c r="C9427" s="10" t="s">
        <v>28755</v>
      </c>
      <c r="D9427" s="10" t="s">
        <v>28756</v>
      </c>
      <c r="E9427" s="25">
        <v>1</v>
      </c>
      <c r="F9427" s="25">
        <v>1</v>
      </c>
      <c r="G9427" s="10" t="s">
        <v>28757</v>
      </c>
      <c r="H9427" s="25">
        <f>INDEX('Annexe 1 – Données des équipes'!$B$12:$R$114, MATCH(C9427, 'Annexe 1 – Données des équipes'!$B$12:$B$114,0),4)</f>
        <v>20</v>
      </c>
      <c r="I9427" s="25">
        <f>INDEX('Annexe 1 – Données des équipes'!$B$12:$R$114, MATCH(D9427, 'Annexe 1 – Données des équipes'!$B$12:$B$114,0),4)</f>
        <v>0</v>
      </c>
      <c r="J9427" s="25">
        <f t="shared" si="148"/>
        <v>0</v>
      </c>
    </row>
    <row r="9428" spans="2:10">
      <c r="B9428" s="3">
        <v>29481</v>
      </c>
      <c r="C9428" s="10" t="s">
        <v>28758</v>
      </c>
      <c r="D9428" s="10" t="s">
        <v>28759</v>
      </c>
      <c r="E9428" s="25">
        <v>0</v>
      </c>
      <c r="F9428" s="25">
        <v>0</v>
      </c>
      <c r="G9428" s="10" t="s">
        <v>28760</v>
      </c>
      <c r="H9428" s="25">
        <f>INDEX('Annexe 1 – Données des équipes'!$B$12:$R$114, MATCH(C9428, 'Annexe 1 – Données des équipes'!$B$12:$B$114,0),4)</f>
        <v>70</v>
      </c>
      <c r="I9428" s="25">
        <f>INDEX('Annexe 1 – Données des équipes'!$B$12:$R$114, MATCH(D9428, 'Annexe 1 – Données des équipes'!$B$12:$B$114,0),4)</f>
        <v>30</v>
      </c>
      <c r="J9428" s="25">
        <f t="shared" si="148"/>
        <v>0</v>
      </c>
    </row>
    <row r="9429" spans="2:10">
      <c r="B9429" s="3">
        <v>29482</v>
      </c>
      <c r="C9429" s="10" t="s">
        <v>28761</v>
      </c>
      <c r="D9429" s="10" t="s">
        <v>28762</v>
      </c>
      <c r="E9429" s="25">
        <v>2</v>
      </c>
      <c r="F9429" s="25">
        <v>2</v>
      </c>
      <c r="G9429" s="10" t="s">
        <v>28763</v>
      </c>
      <c r="H9429" s="25">
        <f>INDEX('Annexe 1 – Données des équipes'!$B$12:$R$114, MATCH(C9429, 'Annexe 1 – Données des équipes'!$B$12:$B$114,0),4)</f>
        <v>90</v>
      </c>
      <c r="I9429" s="25">
        <f>INDEX('Annexe 1 – Données des équipes'!$B$12:$R$114, MATCH(D9429, 'Annexe 1 – Données des équipes'!$B$12:$B$114,0),4)</f>
        <v>80</v>
      </c>
      <c r="J9429" s="25">
        <f t="shared" si="148"/>
        <v>0</v>
      </c>
    </row>
    <row r="9430" spans="2:10">
      <c r="B9430" s="3">
        <v>29483</v>
      </c>
      <c r="C9430" s="10" t="s">
        <v>28764</v>
      </c>
      <c r="D9430" s="10" t="s">
        <v>28765</v>
      </c>
      <c r="E9430" s="25">
        <v>1</v>
      </c>
      <c r="F9430" s="25">
        <v>1</v>
      </c>
      <c r="G9430" s="10" t="s">
        <v>28766</v>
      </c>
      <c r="H9430" s="25">
        <f>INDEX('Annexe 1 – Données des équipes'!$B$12:$R$114, MATCH(C9430, 'Annexe 1 – Données des équipes'!$B$12:$B$114,0),4)</f>
        <v>10</v>
      </c>
      <c r="I9430" s="25">
        <f>INDEX('Annexe 1 – Données des équipes'!$B$12:$R$114, MATCH(D9430, 'Annexe 1 – Données des équipes'!$B$12:$B$114,0),4)</f>
        <v>30</v>
      </c>
      <c r="J9430" s="25">
        <f t="shared" si="148"/>
        <v>0</v>
      </c>
    </row>
    <row r="9431" spans="2:10">
      <c r="B9431" s="3">
        <v>29484</v>
      </c>
      <c r="C9431" s="10" t="s">
        <v>28767</v>
      </c>
      <c r="D9431" s="10" t="s">
        <v>28768</v>
      </c>
      <c r="E9431" s="25">
        <v>2</v>
      </c>
      <c r="F9431" s="25">
        <v>2</v>
      </c>
      <c r="G9431" s="10" t="s">
        <v>28769</v>
      </c>
      <c r="H9431" s="25">
        <f>INDEX('Annexe 1 – Données des équipes'!$B$12:$R$114, MATCH(C9431, 'Annexe 1 – Données des équipes'!$B$12:$B$114,0),4)</f>
        <v>30</v>
      </c>
      <c r="I9431" s="25">
        <f>INDEX('Annexe 1 – Données des équipes'!$B$12:$R$114, MATCH(D9431, 'Annexe 1 – Données des équipes'!$B$12:$B$114,0),4)</f>
        <v>70</v>
      </c>
      <c r="J9431" s="25">
        <f t="shared" si="148"/>
        <v>0</v>
      </c>
    </row>
    <row r="9432" spans="2:10">
      <c r="B9432" s="3">
        <v>29488</v>
      </c>
      <c r="C9432" s="10" t="s">
        <v>28770</v>
      </c>
      <c r="D9432" s="10" t="s">
        <v>28771</v>
      </c>
      <c r="E9432" s="25">
        <v>2</v>
      </c>
      <c r="F9432" s="25">
        <v>2</v>
      </c>
      <c r="G9432" s="10" t="s">
        <v>28772</v>
      </c>
      <c r="H9432" s="25">
        <f>INDEX('Annexe 1 – Données des équipes'!$B$12:$R$114, MATCH(C9432, 'Annexe 1 – Données des équipes'!$B$12:$B$114,0),4)</f>
        <v>40</v>
      </c>
      <c r="I9432" s="25">
        <f>INDEX('Annexe 1 – Données des équipes'!$B$12:$R$114, MATCH(D9432, 'Annexe 1 – Données des équipes'!$B$12:$B$114,0),4)</f>
        <v>90</v>
      </c>
      <c r="J9432" s="25">
        <f t="shared" si="148"/>
        <v>0</v>
      </c>
    </row>
    <row r="9433" spans="2:10">
      <c r="B9433" s="3">
        <v>29488</v>
      </c>
      <c r="C9433" s="10" t="s">
        <v>28773</v>
      </c>
      <c r="D9433" s="10" t="s">
        <v>28774</v>
      </c>
      <c r="E9433" s="25">
        <v>1</v>
      </c>
      <c r="F9433" s="25">
        <v>1</v>
      </c>
      <c r="G9433" s="10" t="s">
        <v>28775</v>
      </c>
      <c r="H9433" s="25">
        <f>INDEX('Annexe 1 – Données des équipes'!$B$12:$R$114, MATCH(C9433, 'Annexe 1 – Données des équipes'!$B$12:$B$114,0),4)</f>
        <v>30</v>
      </c>
      <c r="I9433" s="25">
        <f>INDEX('Annexe 1 – Données des équipes'!$B$12:$R$114, MATCH(D9433, 'Annexe 1 – Données des équipes'!$B$12:$B$114,0),4)</f>
        <v>50</v>
      </c>
      <c r="J9433" s="25">
        <f t="shared" si="148"/>
        <v>0</v>
      </c>
    </row>
    <row r="9434" spans="2:10">
      <c r="B9434" s="3">
        <v>29505</v>
      </c>
      <c r="C9434" s="10" t="s">
        <v>28776</v>
      </c>
      <c r="D9434" s="10" t="s">
        <v>28777</v>
      </c>
      <c r="E9434" s="25">
        <v>1</v>
      </c>
      <c r="F9434" s="25">
        <v>1</v>
      </c>
      <c r="G9434" s="10" t="s">
        <v>28778</v>
      </c>
      <c r="H9434" s="25">
        <f>INDEX('Annexe 1 – Données des équipes'!$B$12:$R$114, MATCH(C9434, 'Annexe 1 – Données des équipes'!$B$12:$B$114,0),4)</f>
        <v>80</v>
      </c>
      <c r="I9434" s="25">
        <f>INDEX('Annexe 1 – Données des équipes'!$B$12:$R$114, MATCH(D9434, 'Annexe 1 – Données des équipes'!$B$12:$B$114,0),4)</f>
        <v>90</v>
      </c>
      <c r="J9434" s="25">
        <f t="shared" si="148"/>
        <v>0</v>
      </c>
    </row>
    <row r="9435" spans="2:10">
      <c r="B9435" s="3">
        <v>29506</v>
      </c>
      <c r="C9435" s="10" t="s">
        <v>28779</v>
      </c>
      <c r="D9435" s="10" t="s">
        <v>28780</v>
      </c>
      <c r="E9435" s="25">
        <v>0</v>
      </c>
      <c r="F9435" s="25">
        <v>0</v>
      </c>
      <c r="G9435" s="10" t="s">
        <v>28781</v>
      </c>
      <c r="H9435" s="25">
        <f>INDEX('Annexe 1 – Données des équipes'!$B$12:$R$114, MATCH(C9435, 'Annexe 1 – Données des équipes'!$B$12:$B$114,0),4)</f>
        <v>10</v>
      </c>
      <c r="I9435" s="25">
        <f>INDEX('Annexe 1 – Données des équipes'!$B$12:$R$114, MATCH(D9435, 'Annexe 1 – Données des équipes'!$B$12:$B$114,0),4)</f>
        <v>60</v>
      </c>
      <c r="J9435" s="25">
        <f t="shared" si="148"/>
        <v>0</v>
      </c>
    </row>
    <row r="9436" spans="2:10">
      <c r="B9436" s="3">
        <v>29509</v>
      </c>
      <c r="C9436" s="10" t="s">
        <v>28782</v>
      </c>
      <c r="D9436" s="10" t="s">
        <v>28783</v>
      </c>
      <c r="E9436" s="25">
        <v>1</v>
      </c>
      <c r="F9436" s="25">
        <v>1</v>
      </c>
      <c r="G9436" s="10" t="s">
        <v>28784</v>
      </c>
      <c r="H9436" s="25">
        <f>INDEX('Annexe 1 – Données des équipes'!$B$12:$R$114, MATCH(C9436, 'Annexe 1 – Données des équipes'!$B$12:$B$114,0),4)</f>
        <v>60</v>
      </c>
      <c r="I9436" s="25">
        <f>INDEX('Annexe 1 – Données des équipes'!$B$12:$R$114, MATCH(D9436, 'Annexe 1 – Données des équipes'!$B$12:$B$114,0),4)</f>
        <v>90</v>
      </c>
      <c r="J9436" s="25">
        <f t="shared" si="148"/>
        <v>0</v>
      </c>
    </row>
    <row r="9437" spans="2:10">
      <c r="B9437" s="3">
        <v>29509</v>
      </c>
      <c r="C9437" s="10" t="s">
        <v>28785</v>
      </c>
      <c r="D9437" s="10" t="s">
        <v>28786</v>
      </c>
      <c r="E9437" s="25">
        <v>0</v>
      </c>
      <c r="F9437" s="25">
        <v>0</v>
      </c>
      <c r="G9437" s="10" t="s">
        <v>28787</v>
      </c>
      <c r="H9437" s="25">
        <f>INDEX('Annexe 1 – Données des équipes'!$B$12:$R$114, MATCH(C9437, 'Annexe 1 – Données des équipes'!$B$12:$B$114,0),4)</f>
        <v>60</v>
      </c>
      <c r="I9437" s="25">
        <f>INDEX('Annexe 1 – Données des équipes'!$B$12:$R$114, MATCH(D9437, 'Annexe 1 – Données des équipes'!$B$12:$B$114,0),4)</f>
        <v>90</v>
      </c>
      <c r="J9437" s="25">
        <f t="shared" si="148"/>
        <v>0</v>
      </c>
    </row>
    <row r="9438" spans="2:10">
      <c r="B9438" s="3">
        <v>29512</v>
      </c>
      <c r="C9438" s="10" t="s">
        <v>28788</v>
      </c>
      <c r="D9438" s="10" t="s">
        <v>28789</v>
      </c>
      <c r="E9438" s="25">
        <v>1</v>
      </c>
      <c r="F9438" s="25">
        <v>1</v>
      </c>
      <c r="G9438" s="10" t="s">
        <v>28790</v>
      </c>
      <c r="H9438" s="25">
        <f>INDEX('Annexe 1 – Données des équipes'!$B$12:$R$114, MATCH(C9438, 'Annexe 1 – Données des équipes'!$B$12:$B$114,0),4)</f>
        <v>20</v>
      </c>
      <c r="I9438" s="25">
        <f>INDEX('Annexe 1 – Données des équipes'!$B$12:$R$114, MATCH(D9438, 'Annexe 1 – Données des équipes'!$B$12:$B$114,0),4)</f>
        <v>80</v>
      </c>
      <c r="J9438" s="25">
        <f t="shared" si="148"/>
        <v>0</v>
      </c>
    </row>
    <row r="9439" spans="2:10">
      <c r="B9439" s="3">
        <v>29520</v>
      </c>
      <c r="C9439" s="10" t="s">
        <v>28791</v>
      </c>
      <c r="D9439" s="10" t="s">
        <v>28792</v>
      </c>
      <c r="E9439" s="25">
        <v>0</v>
      </c>
      <c r="F9439" s="25">
        <v>0</v>
      </c>
      <c r="G9439" s="10" t="s">
        <v>28793</v>
      </c>
      <c r="H9439" s="25">
        <f>INDEX('Annexe 1 – Données des équipes'!$B$12:$R$114, MATCH(C9439, 'Annexe 1 – Données des équipes'!$B$12:$B$114,0),4)</f>
        <v>40</v>
      </c>
      <c r="I9439" s="25">
        <f>INDEX('Annexe 1 – Données des équipes'!$B$12:$R$114, MATCH(D9439, 'Annexe 1 – Données des équipes'!$B$12:$B$114,0),4)</f>
        <v>10</v>
      </c>
      <c r="J9439" s="25">
        <f t="shared" si="148"/>
        <v>0</v>
      </c>
    </row>
    <row r="9440" spans="2:10">
      <c r="B9440" s="3">
        <v>29534</v>
      </c>
      <c r="C9440" s="10" t="s">
        <v>28794</v>
      </c>
      <c r="D9440" s="10" t="s">
        <v>28795</v>
      </c>
      <c r="E9440" s="25">
        <v>0</v>
      </c>
      <c r="F9440" s="25">
        <v>0</v>
      </c>
      <c r="G9440" s="10" t="s">
        <v>28796</v>
      </c>
      <c r="H9440" s="25">
        <f>INDEX('Annexe 1 – Données des équipes'!$B$12:$R$114, MATCH(C9440, 'Annexe 1 – Données des équipes'!$B$12:$B$114,0),4)</f>
        <v>10</v>
      </c>
      <c r="I9440" s="25">
        <f>INDEX('Annexe 1 – Données des équipes'!$B$12:$R$114, MATCH(D9440, 'Annexe 1 – Données des équipes'!$B$12:$B$114,0),4)</f>
        <v>0</v>
      </c>
      <c r="J9440" s="25">
        <f t="shared" si="148"/>
        <v>0</v>
      </c>
    </row>
    <row r="9441" spans="2:10">
      <c r="B9441" s="3">
        <v>29536</v>
      </c>
      <c r="C9441" s="10" t="s">
        <v>28797</v>
      </c>
      <c r="D9441" s="10" t="s">
        <v>28798</v>
      </c>
      <c r="E9441" s="25">
        <v>3</v>
      </c>
      <c r="F9441" s="25">
        <v>3</v>
      </c>
      <c r="G9441" s="10" t="s">
        <v>28799</v>
      </c>
      <c r="H9441" s="25">
        <f>INDEX('Annexe 1 – Données des équipes'!$B$12:$R$114, MATCH(C9441, 'Annexe 1 – Données des équipes'!$B$12:$B$114,0),4)</f>
        <v>50</v>
      </c>
      <c r="I9441" s="25">
        <f>INDEX('Annexe 1 – Données des équipes'!$B$12:$R$114, MATCH(D9441, 'Annexe 1 – Données des équipes'!$B$12:$B$114,0),4)</f>
        <v>60</v>
      </c>
      <c r="J9441" s="25">
        <f t="shared" si="148"/>
        <v>0</v>
      </c>
    </row>
    <row r="9442" spans="2:10">
      <c r="B9442" s="3">
        <v>29537</v>
      </c>
      <c r="C9442" s="10" t="s">
        <v>28800</v>
      </c>
      <c r="D9442" s="10" t="s">
        <v>28801</v>
      </c>
      <c r="E9442" s="25">
        <v>0</v>
      </c>
      <c r="F9442" s="25">
        <v>0</v>
      </c>
      <c r="G9442" s="10" t="s">
        <v>28802</v>
      </c>
      <c r="H9442" s="25">
        <f>INDEX('Annexe 1 – Données des équipes'!$B$12:$R$114, MATCH(C9442, 'Annexe 1 – Données des équipes'!$B$12:$B$114,0),4)</f>
        <v>20</v>
      </c>
      <c r="I9442" s="25">
        <f>INDEX('Annexe 1 – Données des équipes'!$B$12:$R$114, MATCH(D9442, 'Annexe 1 – Données des équipes'!$B$12:$B$114,0),4)</f>
        <v>80</v>
      </c>
      <c r="J9442" s="25">
        <f t="shared" si="148"/>
        <v>0</v>
      </c>
    </row>
    <row r="9443" spans="2:10">
      <c r="B9443" s="3">
        <v>29537</v>
      </c>
      <c r="C9443" s="10" t="s">
        <v>28803</v>
      </c>
      <c r="D9443" s="10" t="s">
        <v>28804</v>
      </c>
      <c r="E9443" s="25">
        <v>1</v>
      </c>
      <c r="F9443" s="25">
        <v>1</v>
      </c>
      <c r="G9443" s="10" t="s">
        <v>28805</v>
      </c>
      <c r="H9443" s="25">
        <f>INDEX('Annexe 1 – Données des équipes'!$B$12:$R$114, MATCH(C9443, 'Annexe 1 – Données des équipes'!$B$12:$B$114,0),4)</f>
        <v>80</v>
      </c>
      <c r="I9443" s="25">
        <f>INDEX('Annexe 1 – Données des équipes'!$B$12:$R$114, MATCH(D9443, 'Annexe 1 – Données des équipes'!$B$12:$B$114,0),4)</f>
        <v>80</v>
      </c>
      <c r="J9443" s="25">
        <f t="shared" si="148"/>
        <v>0</v>
      </c>
    </row>
    <row r="9444" spans="2:10">
      <c r="B9444" s="3">
        <v>29541</v>
      </c>
      <c r="C9444" s="10" t="s">
        <v>28806</v>
      </c>
      <c r="D9444" s="10" t="s">
        <v>28807</v>
      </c>
      <c r="E9444" s="25">
        <v>1</v>
      </c>
      <c r="F9444" s="25">
        <v>1</v>
      </c>
      <c r="G9444" s="10" t="s">
        <v>28808</v>
      </c>
      <c r="H9444" s="25">
        <f>INDEX('Annexe 1 – Données des équipes'!$B$12:$R$114, MATCH(C9444, 'Annexe 1 – Données des équipes'!$B$12:$B$114,0),4)</f>
        <v>40</v>
      </c>
      <c r="I9444" s="25">
        <f>INDEX('Annexe 1 – Données des équipes'!$B$12:$R$114, MATCH(D9444, 'Annexe 1 – Données des équipes'!$B$12:$B$114,0),4)</f>
        <v>60</v>
      </c>
      <c r="J9444" s="25">
        <f t="shared" si="148"/>
        <v>0</v>
      </c>
    </row>
    <row r="9445" spans="2:10">
      <c r="B9445" s="3">
        <v>29541</v>
      </c>
      <c r="C9445" s="10" t="s">
        <v>28809</v>
      </c>
      <c r="D9445" s="10" t="s">
        <v>28810</v>
      </c>
      <c r="E9445" s="25">
        <v>1</v>
      </c>
      <c r="F9445" s="25">
        <v>1</v>
      </c>
      <c r="G9445" s="10" t="s">
        <v>28811</v>
      </c>
      <c r="H9445" s="25">
        <f>INDEX('Annexe 1 – Données des équipes'!$B$12:$R$114, MATCH(C9445, 'Annexe 1 – Données des équipes'!$B$12:$B$114,0),4)</f>
        <v>80</v>
      </c>
      <c r="I9445" s="25">
        <f>INDEX('Annexe 1 – Données des équipes'!$B$12:$R$114, MATCH(D9445, 'Annexe 1 – Données des équipes'!$B$12:$B$114,0),4)</f>
        <v>20</v>
      </c>
      <c r="J9445" s="25">
        <f t="shared" si="148"/>
        <v>0</v>
      </c>
    </row>
    <row r="9446" spans="2:10">
      <c r="B9446" s="3">
        <v>29559</v>
      </c>
      <c r="C9446" s="10" t="s">
        <v>28812</v>
      </c>
      <c r="D9446" s="10" t="s">
        <v>28813</v>
      </c>
      <c r="E9446" s="25">
        <v>1</v>
      </c>
      <c r="F9446" s="25">
        <v>1</v>
      </c>
      <c r="G9446" s="10" t="s">
        <v>28814</v>
      </c>
      <c r="H9446" s="25">
        <f>INDEX('Annexe 1 – Données des équipes'!$B$12:$R$114, MATCH(C9446, 'Annexe 1 – Données des équipes'!$B$12:$B$114,0),4)</f>
        <v>90</v>
      </c>
      <c r="I9446" s="25">
        <f>INDEX('Annexe 1 – Données des équipes'!$B$12:$R$114, MATCH(D9446, 'Annexe 1 – Données des équipes'!$B$12:$B$114,0),4)</f>
        <v>50</v>
      </c>
      <c r="J9446" s="25">
        <f t="shared" si="148"/>
        <v>0</v>
      </c>
    </row>
    <row r="9447" spans="2:10">
      <c r="B9447" s="3">
        <v>29559</v>
      </c>
      <c r="C9447" s="10" t="s">
        <v>28815</v>
      </c>
      <c r="D9447" s="10" t="s">
        <v>28816</v>
      </c>
      <c r="E9447" s="25">
        <v>2</v>
      </c>
      <c r="F9447" s="25">
        <v>2</v>
      </c>
      <c r="G9447" s="10" t="s">
        <v>28817</v>
      </c>
      <c r="H9447" s="25">
        <f>INDEX('Annexe 1 – Données des équipes'!$B$12:$R$114, MATCH(C9447, 'Annexe 1 – Données des équipes'!$B$12:$B$114,0),4)</f>
        <v>50</v>
      </c>
      <c r="I9447" s="25">
        <f>INDEX('Annexe 1 – Données des équipes'!$B$12:$R$114, MATCH(D9447, 'Annexe 1 – Données des équipes'!$B$12:$B$114,0),4)</f>
        <v>30</v>
      </c>
      <c r="J9447" s="25">
        <f t="shared" si="148"/>
        <v>0</v>
      </c>
    </row>
    <row r="9448" spans="2:10">
      <c r="B9448" s="3">
        <v>29565</v>
      </c>
      <c r="C9448" s="10" t="s">
        <v>28818</v>
      </c>
      <c r="D9448" s="10" t="s">
        <v>28819</v>
      </c>
      <c r="E9448" s="25">
        <v>0</v>
      </c>
      <c r="F9448" s="25">
        <v>0</v>
      </c>
      <c r="G9448" s="10" t="s">
        <v>28820</v>
      </c>
      <c r="H9448" s="25">
        <f>INDEX('Annexe 1 – Données des équipes'!$B$12:$R$114, MATCH(C9448, 'Annexe 1 – Données des équipes'!$B$12:$B$114,0),4)</f>
        <v>60</v>
      </c>
      <c r="I9448" s="25">
        <f>INDEX('Annexe 1 – Données des équipes'!$B$12:$R$114, MATCH(D9448, 'Annexe 1 – Données des équipes'!$B$12:$B$114,0),4)</f>
        <v>0</v>
      </c>
      <c r="J9448" s="25">
        <f t="shared" si="148"/>
        <v>0</v>
      </c>
    </row>
    <row r="9449" spans="2:10">
      <c r="B9449" s="3">
        <v>29590</v>
      </c>
      <c r="C9449" s="10" t="s">
        <v>28821</v>
      </c>
      <c r="D9449" s="10" t="s">
        <v>28822</v>
      </c>
      <c r="E9449" s="25">
        <v>1</v>
      </c>
      <c r="F9449" s="25">
        <v>1</v>
      </c>
      <c r="G9449" s="10" t="s">
        <v>28823</v>
      </c>
      <c r="H9449" s="25">
        <f>INDEX('Annexe 1 – Données des équipes'!$B$12:$R$114, MATCH(C9449, 'Annexe 1 – Données des équipes'!$B$12:$B$114,0),4)</f>
        <v>90</v>
      </c>
      <c r="I9449" s="25">
        <f>INDEX('Annexe 1 – Données des équipes'!$B$12:$R$114, MATCH(D9449, 'Annexe 1 – Données des équipes'!$B$12:$B$114,0),4)</f>
        <v>90</v>
      </c>
      <c r="J9449" s="25">
        <f t="shared" si="148"/>
        <v>0</v>
      </c>
    </row>
    <row r="9450" spans="2:10">
      <c r="B9450" s="3">
        <v>29592</v>
      </c>
      <c r="C9450" s="10" t="s">
        <v>28824</v>
      </c>
      <c r="D9450" s="10" t="s">
        <v>28825</v>
      </c>
      <c r="E9450" s="25">
        <v>1</v>
      </c>
      <c r="F9450" s="25">
        <v>1</v>
      </c>
      <c r="G9450" s="10" t="s">
        <v>28826</v>
      </c>
      <c r="H9450" s="25">
        <f>INDEX('Annexe 1 – Données des équipes'!$B$12:$R$114, MATCH(C9450, 'Annexe 1 – Données des équipes'!$B$12:$B$114,0),4)</f>
        <v>80</v>
      </c>
      <c r="I9450" s="25">
        <f>INDEX('Annexe 1 – Données des équipes'!$B$12:$R$114, MATCH(D9450, 'Annexe 1 – Données des équipes'!$B$12:$B$114,0),4)</f>
        <v>90</v>
      </c>
      <c r="J9450" s="25">
        <f t="shared" si="148"/>
        <v>0</v>
      </c>
    </row>
    <row r="9451" spans="2:10">
      <c r="B9451" s="3">
        <v>29606</v>
      </c>
      <c r="C9451" s="10" t="s">
        <v>28827</v>
      </c>
      <c r="D9451" s="10" t="s">
        <v>28828</v>
      </c>
      <c r="E9451" s="25">
        <v>1</v>
      </c>
      <c r="F9451" s="25">
        <v>1</v>
      </c>
      <c r="G9451" s="10" t="s">
        <v>28829</v>
      </c>
      <c r="H9451" s="25">
        <f>INDEX('Annexe 1 – Données des équipes'!$B$12:$R$114, MATCH(C9451, 'Annexe 1 – Données des équipes'!$B$12:$B$114,0),4)</f>
        <v>80</v>
      </c>
      <c r="I9451" s="25">
        <f>INDEX('Annexe 1 – Données des équipes'!$B$12:$R$114, MATCH(D9451, 'Annexe 1 – Données des équipes'!$B$12:$B$114,0),4)</f>
        <v>40</v>
      </c>
      <c r="J9451" s="25">
        <f t="shared" si="148"/>
        <v>0</v>
      </c>
    </row>
    <row r="9452" spans="2:10">
      <c r="B9452" s="3">
        <v>29618</v>
      </c>
      <c r="C9452" s="10" t="s">
        <v>28830</v>
      </c>
      <c r="D9452" s="10" t="s">
        <v>28831</v>
      </c>
      <c r="E9452" s="25">
        <v>1</v>
      </c>
      <c r="F9452" s="25">
        <v>1</v>
      </c>
      <c r="G9452" s="10" t="s">
        <v>28832</v>
      </c>
      <c r="H9452" s="25">
        <f>INDEX('Annexe 1 – Données des équipes'!$B$12:$R$114, MATCH(C9452, 'Annexe 1 – Données des équipes'!$B$12:$B$114,0),4)</f>
        <v>90</v>
      </c>
      <c r="I9452" s="25">
        <f>INDEX('Annexe 1 – Données des équipes'!$B$12:$R$114, MATCH(D9452, 'Annexe 1 – Données des équipes'!$B$12:$B$114,0),4)</f>
        <v>90</v>
      </c>
      <c r="J9452" s="25">
        <f t="shared" si="148"/>
        <v>0</v>
      </c>
    </row>
    <row r="9453" spans="2:10">
      <c r="B9453" s="3">
        <v>29621</v>
      </c>
      <c r="C9453" s="10" t="s">
        <v>28833</v>
      </c>
      <c r="D9453" s="10" t="s">
        <v>28834</v>
      </c>
      <c r="E9453" s="25">
        <v>1</v>
      </c>
      <c r="F9453" s="25">
        <v>1</v>
      </c>
      <c r="G9453" s="10" t="s">
        <v>28835</v>
      </c>
      <c r="H9453" s="25">
        <f>INDEX('Annexe 1 – Données des équipes'!$B$12:$R$114, MATCH(C9453, 'Annexe 1 – Données des équipes'!$B$12:$B$114,0),4)</f>
        <v>20</v>
      </c>
      <c r="I9453" s="25">
        <f>INDEX('Annexe 1 – Données des équipes'!$B$12:$R$114, MATCH(D9453, 'Annexe 1 – Données des équipes'!$B$12:$B$114,0),4)</f>
        <v>10</v>
      </c>
      <c r="J9453" s="25">
        <f t="shared" si="148"/>
        <v>0</v>
      </c>
    </row>
    <row r="9454" spans="2:10">
      <c r="B9454" s="3">
        <v>29630</v>
      </c>
      <c r="C9454" s="10" t="s">
        <v>28836</v>
      </c>
      <c r="D9454" s="10" t="s">
        <v>28837</v>
      </c>
      <c r="E9454" s="25">
        <v>0</v>
      </c>
      <c r="F9454" s="25">
        <v>0</v>
      </c>
      <c r="G9454" s="10" t="s">
        <v>28838</v>
      </c>
      <c r="H9454" s="25">
        <f>INDEX('Annexe 1 – Données des équipes'!$B$12:$R$114, MATCH(C9454, 'Annexe 1 – Données des équipes'!$B$12:$B$114,0),4)</f>
        <v>20</v>
      </c>
      <c r="I9454" s="25">
        <f>INDEX('Annexe 1 – Données des équipes'!$B$12:$R$114, MATCH(D9454, 'Annexe 1 – Données des équipes'!$B$12:$B$114,0),4)</f>
        <v>10</v>
      </c>
      <c r="J9454" s="25">
        <f t="shared" si="148"/>
        <v>0</v>
      </c>
    </row>
    <row r="9455" spans="2:10">
      <c r="B9455" s="3">
        <v>29653</v>
      </c>
      <c r="C9455" s="10" t="s">
        <v>28839</v>
      </c>
      <c r="D9455" s="10" t="s">
        <v>28840</v>
      </c>
      <c r="E9455" s="25">
        <v>1</v>
      </c>
      <c r="F9455" s="25">
        <v>1</v>
      </c>
      <c r="G9455" s="10" t="s">
        <v>28841</v>
      </c>
      <c r="H9455" s="25">
        <f>INDEX('Annexe 1 – Données des équipes'!$B$12:$R$114, MATCH(C9455, 'Annexe 1 – Données des équipes'!$B$12:$B$114,0),4)</f>
        <v>50</v>
      </c>
      <c r="I9455" s="25">
        <f>INDEX('Annexe 1 – Données des équipes'!$B$12:$R$114, MATCH(D9455, 'Annexe 1 – Données des équipes'!$B$12:$B$114,0),4)</f>
        <v>30</v>
      </c>
      <c r="J9455" s="25">
        <f t="shared" si="148"/>
        <v>0</v>
      </c>
    </row>
    <row r="9456" spans="2:10">
      <c r="B9456" s="3">
        <v>29670</v>
      </c>
      <c r="C9456" s="10" t="s">
        <v>28842</v>
      </c>
      <c r="D9456" s="10" t="s">
        <v>28843</v>
      </c>
      <c r="E9456" s="25">
        <v>1</v>
      </c>
      <c r="F9456" s="25">
        <v>1</v>
      </c>
      <c r="G9456" s="10" t="s">
        <v>28844</v>
      </c>
      <c r="H9456" s="25">
        <f>INDEX('Annexe 1 – Données des équipes'!$B$12:$R$114, MATCH(C9456, 'Annexe 1 – Données des équipes'!$B$12:$B$114,0),4)</f>
        <v>60</v>
      </c>
      <c r="I9456" s="25">
        <f>INDEX('Annexe 1 – Données des équipes'!$B$12:$R$114, MATCH(D9456, 'Annexe 1 – Données des équipes'!$B$12:$B$114,0),4)</f>
        <v>50</v>
      </c>
      <c r="J9456" s="25">
        <f t="shared" si="148"/>
        <v>0</v>
      </c>
    </row>
    <row r="9457" spans="2:10">
      <c r="B9457" s="3">
        <v>29688</v>
      </c>
      <c r="C9457" s="10" t="s">
        <v>28845</v>
      </c>
      <c r="D9457" s="10" t="s">
        <v>28846</v>
      </c>
      <c r="E9457" s="25">
        <v>1</v>
      </c>
      <c r="F9457" s="25">
        <v>1</v>
      </c>
      <c r="G9457" s="10" t="s">
        <v>28847</v>
      </c>
      <c r="H9457" s="25">
        <f>INDEX('Annexe 1 – Données des équipes'!$B$12:$R$114, MATCH(C9457, 'Annexe 1 – Données des équipes'!$B$12:$B$114,0),4)</f>
        <v>10</v>
      </c>
      <c r="I9457" s="25">
        <f>INDEX('Annexe 1 – Données des équipes'!$B$12:$R$114, MATCH(D9457, 'Annexe 1 – Données des équipes'!$B$12:$B$114,0),4)</f>
        <v>50</v>
      </c>
      <c r="J9457" s="25">
        <f t="shared" si="148"/>
        <v>0</v>
      </c>
    </row>
    <row r="9458" spans="2:10">
      <c r="B9458" s="3">
        <v>29691</v>
      </c>
      <c r="C9458" s="10" t="s">
        <v>28848</v>
      </c>
      <c r="D9458" s="10" t="s">
        <v>28849</v>
      </c>
      <c r="E9458" s="25">
        <v>1</v>
      </c>
      <c r="F9458" s="25">
        <v>1</v>
      </c>
      <c r="G9458" s="10" t="s">
        <v>28850</v>
      </c>
      <c r="H9458" s="25">
        <f>INDEX('Annexe 1 – Données des équipes'!$B$12:$R$114, MATCH(C9458, 'Annexe 1 – Données des équipes'!$B$12:$B$114,0),4)</f>
        <v>90</v>
      </c>
      <c r="I9458" s="25">
        <f>INDEX('Annexe 1 – Données des équipes'!$B$12:$R$114, MATCH(D9458, 'Annexe 1 – Données des équipes'!$B$12:$B$114,0),4)</f>
        <v>40</v>
      </c>
      <c r="J9458" s="25">
        <f t="shared" si="148"/>
        <v>0</v>
      </c>
    </row>
    <row r="9459" spans="2:10">
      <c r="B9459" s="3">
        <v>29701</v>
      </c>
      <c r="C9459" s="10" t="s">
        <v>28851</v>
      </c>
      <c r="D9459" s="10" t="s">
        <v>28852</v>
      </c>
      <c r="E9459" s="25">
        <v>3</v>
      </c>
      <c r="F9459" s="25">
        <v>3</v>
      </c>
      <c r="G9459" s="10" t="s">
        <v>28853</v>
      </c>
      <c r="H9459" s="25">
        <f>INDEX('Annexe 1 – Données des équipes'!$B$12:$R$114, MATCH(C9459, 'Annexe 1 – Données des équipes'!$B$12:$B$114,0),4)</f>
        <v>20</v>
      </c>
      <c r="I9459" s="25">
        <f>INDEX('Annexe 1 – Données des équipes'!$B$12:$R$114, MATCH(D9459, 'Annexe 1 – Données des équipes'!$B$12:$B$114,0),4)</f>
        <v>60</v>
      </c>
      <c r="J9459" s="25">
        <f t="shared" si="148"/>
        <v>0</v>
      </c>
    </row>
    <row r="9460" spans="2:10">
      <c r="B9460" s="3">
        <v>29702</v>
      </c>
      <c r="C9460" s="10" t="s">
        <v>28854</v>
      </c>
      <c r="D9460" s="10" t="s">
        <v>28855</v>
      </c>
      <c r="E9460" s="25">
        <v>0</v>
      </c>
      <c r="F9460" s="25">
        <v>0</v>
      </c>
      <c r="G9460" s="10" t="s">
        <v>28856</v>
      </c>
      <c r="H9460" s="25">
        <f>INDEX('Annexe 1 – Données des équipes'!$B$12:$R$114, MATCH(C9460, 'Annexe 1 – Données des équipes'!$B$12:$B$114,0),4)</f>
        <v>70</v>
      </c>
      <c r="I9460" s="25">
        <f>INDEX('Annexe 1 – Données des équipes'!$B$12:$R$114, MATCH(D9460, 'Annexe 1 – Données des équipes'!$B$12:$B$114,0),4)</f>
        <v>40</v>
      </c>
      <c r="J9460" s="25">
        <f t="shared" si="148"/>
        <v>0</v>
      </c>
    </row>
    <row r="9461" spans="2:10">
      <c r="B9461" s="3">
        <v>29704</v>
      </c>
      <c r="C9461" s="10" t="s">
        <v>28857</v>
      </c>
      <c r="D9461" s="10" t="s">
        <v>28858</v>
      </c>
      <c r="E9461" s="25">
        <v>2</v>
      </c>
      <c r="F9461" s="25">
        <v>2</v>
      </c>
      <c r="G9461" s="10" t="s">
        <v>28859</v>
      </c>
      <c r="H9461" s="25">
        <f>INDEX('Annexe 1 – Données des équipes'!$B$12:$R$114, MATCH(C9461, 'Annexe 1 – Données des équipes'!$B$12:$B$114,0),4)</f>
        <v>80</v>
      </c>
      <c r="I9461" s="25">
        <f>INDEX('Annexe 1 – Données des équipes'!$B$12:$R$114, MATCH(D9461, 'Annexe 1 – Données des équipes'!$B$12:$B$114,0),4)</f>
        <v>40</v>
      </c>
      <c r="J9461" s="25">
        <f t="shared" si="148"/>
        <v>0</v>
      </c>
    </row>
    <row r="9462" spans="2:10">
      <c r="B9462" s="3">
        <v>29705</v>
      </c>
      <c r="C9462" s="10" t="s">
        <v>28860</v>
      </c>
      <c r="D9462" s="10" t="s">
        <v>28861</v>
      </c>
      <c r="E9462" s="25">
        <v>0</v>
      </c>
      <c r="F9462" s="25">
        <v>0</v>
      </c>
      <c r="G9462" s="10" t="s">
        <v>28862</v>
      </c>
      <c r="H9462" s="25">
        <f>INDEX('Annexe 1 – Données des équipes'!$B$12:$R$114, MATCH(C9462, 'Annexe 1 – Données des équipes'!$B$12:$B$114,0),4)</f>
        <v>90</v>
      </c>
      <c r="I9462" s="25">
        <f>INDEX('Annexe 1 – Données des équipes'!$B$12:$R$114, MATCH(D9462, 'Annexe 1 – Données des équipes'!$B$12:$B$114,0),4)</f>
        <v>50</v>
      </c>
      <c r="J9462" s="25">
        <f t="shared" si="148"/>
        <v>0</v>
      </c>
    </row>
    <row r="9463" spans="2:10">
      <c r="B9463" s="3">
        <v>29714</v>
      </c>
      <c r="C9463" s="10" t="s">
        <v>28863</v>
      </c>
      <c r="D9463" s="10" t="s">
        <v>28864</v>
      </c>
      <c r="E9463" s="25">
        <v>0</v>
      </c>
      <c r="F9463" s="25">
        <v>0</v>
      </c>
      <c r="G9463" s="10" t="s">
        <v>28865</v>
      </c>
      <c r="H9463" s="25">
        <f>INDEX('Annexe 1 – Données des équipes'!$B$12:$R$114, MATCH(C9463, 'Annexe 1 – Données des équipes'!$B$12:$B$114,0),4)</f>
        <v>50</v>
      </c>
      <c r="I9463" s="25">
        <f>INDEX('Annexe 1 – Données des équipes'!$B$12:$R$114, MATCH(D9463, 'Annexe 1 – Données des équipes'!$B$12:$B$114,0),4)</f>
        <v>50</v>
      </c>
      <c r="J9463" s="25">
        <f t="shared" si="148"/>
        <v>0</v>
      </c>
    </row>
    <row r="9464" spans="2:10">
      <c r="B9464" s="3">
        <v>29726</v>
      </c>
      <c r="C9464" s="10" t="s">
        <v>28866</v>
      </c>
      <c r="D9464" s="10" t="s">
        <v>28867</v>
      </c>
      <c r="E9464" s="25">
        <v>0</v>
      </c>
      <c r="F9464" s="25">
        <v>0</v>
      </c>
      <c r="G9464" s="10" t="s">
        <v>28868</v>
      </c>
      <c r="H9464" s="25">
        <f>INDEX('Annexe 1 – Données des équipes'!$B$12:$R$114, MATCH(C9464, 'Annexe 1 – Données des équipes'!$B$12:$B$114,0),4)</f>
        <v>90</v>
      </c>
      <c r="I9464" s="25">
        <f>INDEX('Annexe 1 – Données des équipes'!$B$12:$R$114, MATCH(D9464, 'Annexe 1 – Données des équipes'!$B$12:$B$114,0),4)</f>
        <v>70</v>
      </c>
      <c r="J9464" s="25">
        <f t="shared" si="148"/>
        <v>0</v>
      </c>
    </row>
    <row r="9465" spans="2:10">
      <c r="B9465" s="3">
        <v>29730</v>
      </c>
      <c r="C9465" s="10" t="s">
        <v>28869</v>
      </c>
      <c r="D9465" s="10" t="s">
        <v>28870</v>
      </c>
      <c r="E9465" s="25">
        <v>0</v>
      </c>
      <c r="F9465" s="25">
        <v>0</v>
      </c>
      <c r="G9465" s="10" t="s">
        <v>28871</v>
      </c>
      <c r="H9465" s="25">
        <f>INDEX('Annexe 1 – Données des équipes'!$B$12:$R$114, MATCH(C9465, 'Annexe 1 – Données des équipes'!$B$12:$B$114,0),4)</f>
        <v>70</v>
      </c>
      <c r="I9465" s="25">
        <f>INDEX('Annexe 1 – Données des équipes'!$B$12:$R$114, MATCH(D9465, 'Annexe 1 – Données des équipes'!$B$12:$B$114,0),4)</f>
        <v>80</v>
      </c>
      <c r="J9465" s="25">
        <f t="shared" si="148"/>
        <v>0</v>
      </c>
    </row>
    <row r="9466" spans="2:10">
      <c r="B9466" s="3">
        <v>29736</v>
      </c>
      <c r="C9466" s="10" t="s">
        <v>28872</v>
      </c>
      <c r="D9466" s="10" t="s">
        <v>28873</v>
      </c>
      <c r="E9466" s="25">
        <v>0</v>
      </c>
      <c r="F9466" s="25">
        <v>0</v>
      </c>
      <c r="G9466" s="10" t="s">
        <v>28874</v>
      </c>
      <c r="H9466" s="25">
        <f>INDEX('Annexe 1 – Données des équipes'!$B$12:$R$114, MATCH(C9466, 'Annexe 1 – Données des équipes'!$B$12:$B$114,0),4)</f>
        <v>70</v>
      </c>
      <c r="I9466" s="25">
        <f>INDEX('Annexe 1 – Données des équipes'!$B$12:$R$114, MATCH(D9466, 'Annexe 1 – Données des équipes'!$B$12:$B$114,0),4)</f>
        <v>50</v>
      </c>
      <c r="J9466" s="25">
        <f t="shared" si="148"/>
        <v>0</v>
      </c>
    </row>
    <row r="9467" spans="2:10">
      <c r="B9467" s="3">
        <v>29739</v>
      </c>
      <c r="C9467" s="10" t="s">
        <v>28875</v>
      </c>
      <c r="D9467" s="10" t="s">
        <v>28876</v>
      </c>
      <c r="E9467" s="25">
        <v>0</v>
      </c>
      <c r="F9467" s="25">
        <v>0</v>
      </c>
      <c r="G9467" s="10" t="s">
        <v>28877</v>
      </c>
      <c r="H9467" s="25">
        <f>INDEX('Annexe 1 – Données des équipes'!$B$12:$R$114, MATCH(C9467, 'Annexe 1 – Données des équipes'!$B$12:$B$114,0),4)</f>
        <v>50</v>
      </c>
      <c r="I9467" s="25">
        <f>INDEX('Annexe 1 – Données des équipes'!$B$12:$R$114, MATCH(D9467, 'Annexe 1 – Données des équipes'!$B$12:$B$114,0),4)</f>
        <v>30</v>
      </c>
      <c r="J9467" s="25">
        <f t="shared" si="148"/>
        <v>0</v>
      </c>
    </row>
    <row r="9468" spans="2:10">
      <c r="B9468" s="3">
        <v>29748</v>
      </c>
      <c r="C9468" s="10" t="s">
        <v>28878</v>
      </c>
      <c r="D9468" s="10" t="s">
        <v>28879</v>
      </c>
      <c r="E9468" s="25">
        <v>0</v>
      </c>
      <c r="F9468" s="25">
        <v>0</v>
      </c>
      <c r="G9468" s="10" t="s">
        <v>28880</v>
      </c>
      <c r="H9468" s="25">
        <f>INDEX('Annexe 1 – Données des équipes'!$B$12:$R$114, MATCH(C9468, 'Annexe 1 – Données des équipes'!$B$12:$B$114,0),4)</f>
        <v>10</v>
      </c>
      <c r="I9468" s="25">
        <f>INDEX('Annexe 1 – Données des équipes'!$B$12:$R$114, MATCH(D9468, 'Annexe 1 – Données des équipes'!$B$12:$B$114,0),4)</f>
        <v>0</v>
      </c>
      <c r="J9468" s="25">
        <f t="shared" si="148"/>
        <v>0</v>
      </c>
    </row>
    <row r="9469" spans="2:10">
      <c r="B9469" s="3">
        <v>29750</v>
      </c>
      <c r="C9469" s="10" t="s">
        <v>28881</v>
      </c>
      <c r="D9469" s="10" t="s">
        <v>28882</v>
      </c>
      <c r="E9469" s="25">
        <v>0</v>
      </c>
      <c r="F9469" s="25">
        <v>0</v>
      </c>
      <c r="G9469" s="10" t="s">
        <v>28883</v>
      </c>
      <c r="H9469" s="25">
        <f>INDEX('Annexe 1 – Données des équipes'!$B$12:$R$114, MATCH(C9469, 'Annexe 1 – Données des équipes'!$B$12:$B$114,0),4)</f>
        <v>10</v>
      </c>
      <c r="I9469" s="25">
        <f>INDEX('Annexe 1 – Données des équipes'!$B$12:$R$114, MATCH(D9469, 'Annexe 1 – Données des équipes'!$B$12:$B$114,0),4)</f>
        <v>0</v>
      </c>
      <c r="J9469" s="25">
        <f t="shared" si="148"/>
        <v>0</v>
      </c>
    </row>
    <row r="9470" spans="2:10">
      <c r="B9470" s="3">
        <v>29754</v>
      </c>
      <c r="C9470" s="10" t="s">
        <v>28884</v>
      </c>
      <c r="D9470" s="10" t="s">
        <v>28885</v>
      </c>
      <c r="E9470" s="25">
        <v>1</v>
      </c>
      <c r="F9470" s="25">
        <v>1</v>
      </c>
      <c r="G9470" s="10" t="s">
        <v>28886</v>
      </c>
      <c r="H9470" s="25">
        <f>INDEX('Annexe 1 – Données des équipes'!$B$12:$R$114, MATCH(C9470, 'Annexe 1 – Données des équipes'!$B$12:$B$114,0),4)</f>
        <v>30</v>
      </c>
      <c r="I9470" s="25">
        <f>INDEX('Annexe 1 – Données des équipes'!$B$12:$R$114, MATCH(D9470, 'Annexe 1 – Données des équipes'!$B$12:$B$114,0),4)</f>
        <v>80</v>
      </c>
      <c r="J9470" s="25">
        <f t="shared" si="148"/>
        <v>0</v>
      </c>
    </row>
    <row r="9471" spans="2:10">
      <c r="B9471" s="3">
        <v>29769</v>
      </c>
      <c r="C9471" s="10" t="s">
        <v>28887</v>
      </c>
      <c r="D9471" s="10" t="s">
        <v>28888</v>
      </c>
      <c r="E9471" s="25">
        <v>1</v>
      </c>
      <c r="F9471" s="25">
        <v>1</v>
      </c>
      <c r="G9471" s="10" t="s">
        <v>28889</v>
      </c>
      <c r="H9471" s="25">
        <f>INDEX('Annexe 1 – Données des équipes'!$B$12:$R$114, MATCH(C9471, 'Annexe 1 – Données des équipes'!$B$12:$B$114,0),4)</f>
        <v>90</v>
      </c>
      <c r="I9471" s="25">
        <f>INDEX('Annexe 1 – Données des équipes'!$B$12:$R$114, MATCH(D9471, 'Annexe 1 – Données des équipes'!$B$12:$B$114,0),4)</f>
        <v>90</v>
      </c>
      <c r="J9471" s="25">
        <f t="shared" si="148"/>
        <v>0</v>
      </c>
    </row>
    <row r="9472" spans="2:10">
      <c r="B9472" s="3">
        <v>29772</v>
      </c>
      <c r="C9472" s="10" t="s">
        <v>28890</v>
      </c>
      <c r="D9472" s="10" t="s">
        <v>28891</v>
      </c>
      <c r="E9472" s="25">
        <v>1</v>
      </c>
      <c r="F9472" s="25">
        <v>1</v>
      </c>
      <c r="G9472" s="10" t="s">
        <v>28892</v>
      </c>
      <c r="H9472" s="25">
        <f>INDEX('Annexe 1 – Données des équipes'!$B$12:$R$114, MATCH(C9472, 'Annexe 1 – Données des équipes'!$B$12:$B$114,0),4)</f>
        <v>80</v>
      </c>
      <c r="I9472" s="25">
        <f>INDEX('Annexe 1 – Données des équipes'!$B$12:$R$114, MATCH(D9472, 'Annexe 1 – Données des équipes'!$B$12:$B$114,0),4)</f>
        <v>90</v>
      </c>
      <c r="J9472" s="25">
        <f t="shared" si="148"/>
        <v>0</v>
      </c>
    </row>
    <row r="9473" spans="2:10">
      <c r="B9473" s="3">
        <v>29782</v>
      </c>
      <c r="C9473" s="10" t="s">
        <v>28893</v>
      </c>
      <c r="D9473" s="10" t="s">
        <v>28894</v>
      </c>
      <c r="E9473" s="25">
        <v>0</v>
      </c>
      <c r="F9473" s="25">
        <v>0</v>
      </c>
      <c r="G9473" s="10" t="s">
        <v>28895</v>
      </c>
      <c r="H9473" s="25">
        <f>INDEX('Annexe 1 – Données des équipes'!$B$12:$R$114, MATCH(C9473, 'Annexe 1 – Données des équipes'!$B$12:$B$114,0),4)</f>
        <v>80</v>
      </c>
      <c r="I9473" s="25">
        <f>INDEX('Annexe 1 – Données des équipes'!$B$12:$R$114, MATCH(D9473, 'Annexe 1 – Données des équipes'!$B$12:$B$114,0),4)</f>
        <v>80</v>
      </c>
      <c r="J9473" s="25">
        <f t="shared" si="148"/>
        <v>0</v>
      </c>
    </row>
    <row r="9474" spans="2:10">
      <c r="B9474" s="3">
        <v>29793</v>
      </c>
      <c r="C9474" s="10" t="s">
        <v>28896</v>
      </c>
      <c r="D9474" s="10" t="s">
        <v>28897</v>
      </c>
      <c r="E9474" s="25">
        <v>1</v>
      </c>
      <c r="F9474" s="25">
        <v>1</v>
      </c>
      <c r="G9474" s="10" t="s">
        <v>28898</v>
      </c>
      <c r="H9474" s="25">
        <f>INDEX('Annexe 1 – Données des équipes'!$B$12:$R$114, MATCH(C9474, 'Annexe 1 – Données des équipes'!$B$12:$B$114,0),4)</f>
        <v>90</v>
      </c>
      <c r="I9474" s="25">
        <f>INDEX('Annexe 1 – Données des équipes'!$B$12:$R$114, MATCH(D9474, 'Annexe 1 – Données des équipes'!$B$12:$B$114,0),4)</f>
        <v>80</v>
      </c>
      <c r="J9474" s="25">
        <f t="shared" si="148"/>
        <v>0</v>
      </c>
    </row>
    <row r="9475" spans="2:10">
      <c r="B9475" s="3">
        <v>29810</v>
      </c>
      <c r="C9475" s="10" t="s">
        <v>28899</v>
      </c>
      <c r="D9475" s="10" t="s">
        <v>28900</v>
      </c>
      <c r="E9475" s="25">
        <v>2</v>
      </c>
      <c r="F9475" s="25">
        <v>2</v>
      </c>
      <c r="G9475" s="10" t="s">
        <v>28901</v>
      </c>
      <c r="H9475" s="25">
        <f>INDEX('Annexe 1 – Données des équipes'!$B$12:$R$114, MATCH(C9475, 'Annexe 1 – Données des équipes'!$B$12:$B$114,0),4)</f>
        <v>30</v>
      </c>
      <c r="I9475" s="25">
        <f>INDEX('Annexe 1 – Données des équipes'!$B$12:$R$114, MATCH(D9475, 'Annexe 1 – Données des équipes'!$B$12:$B$114,0),4)</f>
        <v>50</v>
      </c>
      <c r="J9475" s="25">
        <f t="shared" si="148"/>
        <v>0</v>
      </c>
    </row>
    <row r="9476" spans="2:10">
      <c r="B9476" s="3">
        <v>29822</v>
      </c>
      <c r="C9476" s="10" t="s">
        <v>28902</v>
      </c>
      <c r="D9476" s="10" t="s">
        <v>28903</v>
      </c>
      <c r="E9476" s="25">
        <v>2</v>
      </c>
      <c r="F9476" s="25">
        <v>2</v>
      </c>
      <c r="G9476" s="10" t="s">
        <v>28904</v>
      </c>
      <c r="H9476" s="25">
        <f>INDEX('Annexe 1 – Données des équipes'!$B$12:$R$114, MATCH(C9476, 'Annexe 1 – Données des équipes'!$B$12:$B$114,0),4)</f>
        <v>30</v>
      </c>
      <c r="I9476" s="25">
        <f>INDEX('Annexe 1 – Données des équipes'!$B$12:$R$114, MATCH(D9476, 'Annexe 1 – Données des équipes'!$B$12:$B$114,0),4)</f>
        <v>40</v>
      </c>
      <c r="J9476" s="25">
        <f t="shared" si="148"/>
        <v>0</v>
      </c>
    </row>
    <row r="9477" spans="2:10">
      <c r="B9477" s="3">
        <v>29824</v>
      </c>
      <c r="C9477" s="10" t="s">
        <v>28905</v>
      </c>
      <c r="D9477" s="10" t="s">
        <v>28906</v>
      </c>
      <c r="E9477" s="25">
        <v>0</v>
      </c>
      <c r="F9477" s="25">
        <v>0</v>
      </c>
      <c r="G9477" s="10" t="s">
        <v>28907</v>
      </c>
      <c r="H9477" s="25">
        <f>INDEX('Annexe 1 – Données des équipes'!$B$12:$R$114, MATCH(C9477, 'Annexe 1 – Données des équipes'!$B$12:$B$114,0),4)</f>
        <v>80</v>
      </c>
      <c r="I9477" s="25">
        <f>INDEX('Annexe 1 – Données des équipes'!$B$12:$R$114, MATCH(D9477, 'Annexe 1 – Données des équipes'!$B$12:$B$114,0),4)</f>
        <v>90</v>
      </c>
      <c r="J9477" s="25">
        <f t="shared" si="148"/>
        <v>0</v>
      </c>
    </row>
    <row r="9478" spans="2:10">
      <c r="B9478" s="3">
        <v>29835</v>
      </c>
      <c r="C9478" s="10" t="s">
        <v>28908</v>
      </c>
      <c r="D9478" s="10" t="s">
        <v>28909</v>
      </c>
      <c r="E9478" s="25">
        <v>0</v>
      </c>
      <c r="F9478" s="25">
        <v>0</v>
      </c>
      <c r="G9478" s="10" t="s">
        <v>28910</v>
      </c>
      <c r="H9478" s="25">
        <f>INDEX('Annexe 1 – Données des équipes'!$B$12:$R$114, MATCH(C9478, 'Annexe 1 – Données des équipes'!$B$12:$B$114,0),4)</f>
        <v>80</v>
      </c>
      <c r="I9478" s="25">
        <f>INDEX('Annexe 1 – Données des équipes'!$B$12:$R$114, MATCH(D9478, 'Annexe 1 – Données des équipes'!$B$12:$B$114,0),4)</f>
        <v>80</v>
      </c>
      <c r="J9478" s="25">
        <f t="shared" si="148"/>
        <v>0</v>
      </c>
    </row>
    <row r="9479" spans="2:10">
      <c r="B9479" s="3">
        <v>29838</v>
      </c>
      <c r="C9479" s="10" t="s">
        <v>28911</v>
      </c>
      <c r="D9479" s="10" t="s">
        <v>28912</v>
      </c>
      <c r="E9479" s="25">
        <v>2</v>
      </c>
      <c r="F9479" s="25">
        <v>2</v>
      </c>
      <c r="G9479" s="10" t="s">
        <v>28913</v>
      </c>
      <c r="H9479" s="25">
        <f>INDEX('Annexe 1 – Données des équipes'!$B$12:$R$114, MATCH(C9479, 'Annexe 1 – Données des équipes'!$B$12:$B$114,0),4)</f>
        <v>80</v>
      </c>
      <c r="I9479" s="25">
        <f>INDEX('Annexe 1 – Données des équipes'!$B$12:$R$114, MATCH(D9479, 'Annexe 1 – Données des équipes'!$B$12:$B$114,0),4)</f>
        <v>60</v>
      </c>
      <c r="J9479" s="25">
        <f t="shared" si="148"/>
        <v>0</v>
      </c>
    </row>
    <row r="9480" spans="2:10">
      <c r="B9480" s="3">
        <v>29842</v>
      </c>
      <c r="C9480" s="10" t="s">
        <v>28914</v>
      </c>
      <c r="D9480" s="10" t="s">
        <v>28915</v>
      </c>
      <c r="E9480" s="25">
        <v>1</v>
      </c>
      <c r="F9480" s="25">
        <v>1</v>
      </c>
      <c r="G9480" s="10" t="s">
        <v>28916</v>
      </c>
      <c r="H9480" s="25">
        <f>INDEX('Annexe 1 – Données des équipes'!$B$12:$R$114, MATCH(C9480, 'Annexe 1 – Données des équipes'!$B$12:$B$114,0),4)</f>
        <v>90</v>
      </c>
      <c r="I9480" s="25">
        <f>INDEX('Annexe 1 – Données des équipes'!$B$12:$R$114, MATCH(D9480, 'Annexe 1 – Données des équipes'!$B$12:$B$114,0),4)</f>
        <v>80</v>
      </c>
      <c r="J9480" s="25">
        <f t="shared" si="148"/>
        <v>0</v>
      </c>
    </row>
    <row r="9481" spans="2:10">
      <c r="B9481" s="3">
        <v>29842</v>
      </c>
      <c r="C9481" s="10" t="s">
        <v>28917</v>
      </c>
      <c r="D9481" s="10" t="s">
        <v>28918</v>
      </c>
      <c r="E9481" s="25">
        <v>1</v>
      </c>
      <c r="F9481" s="25">
        <v>1</v>
      </c>
      <c r="G9481" s="10" t="s">
        <v>28919</v>
      </c>
      <c r="H9481" s="25">
        <f>INDEX('Annexe 1 – Données des équipes'!$B$12:$R$114, MATCH(C9481, 'Annexe 1 – Données des équipes'!$B$12:$B$114,0),4)</f>
        <v>30</v>
      </c>
      <c r="I9481" s="25">
        <f>INDEX('Annexe 1 – Données des équipes'!$B$12:$R$114, MATCH(D9481, 'Annexe 1 – Données des équipes'!$B$12:$B$114,0),4)</f>
        <v>70</v>
      </c>
      <c r="J9481" s="25">
        <f t="shared" si="148"/>
        <v>0</v>
      </c>
    </row>
    <row r="9482" spans="2:10">
      <c r="B9482" s="3">
        <v>29849</v>
      </c>
      <c r="C9482" s="10" t="s">
        <v>28920</v>
      </c>
      <c r="D9482" s="10" t="s">
        <v>28921</v>
      </c>
      <c r="E9482" s="25">
        <v>1</v>
      </c>
      <c r="F9482" s="25">
        <v>1</v>
      </c>
      <c r="G9482" s="10" t="s">
        <v>28922</v>
      </c>
      <c r="H9482" s="25">
        <f>INDEX('Annexe 1 – Données des équipes'!$B$12:$R$114, MATCH(C9482, 'Annexe 1 – Données des équipes'!$B$12:$B$114,0),4)</f>
        <v>40</v>
      </c>
      <c r="I9482" s="25">
        <f>INDEX('Annexe 1 – Données des équipes'!$B$12:$R$114, MATCH(D9482, 'Annexe 1 – Données des équipes'!$B$12:$B$114,0),4)</f>
        <v>20</v>
      </c>
      <c r="J9482" s="25">
        <f t="shared" si="148"/>
        <v>0</v>
      </c>
    </row>
    <row r="9483" spans="2:10">
      <c r="B9483" s="3">
        <v>29852</v>
      </c>
      <c r="C9483" s="10" t="s">
        <v>28923</v>
      </c>
      <c r="D9483" s="10" t="s">
        <v>28924</v>
      </c>
      <c r="E9483" s="25">
        <v>0</v>
      </c>
      <c r="F9483" s="25">
        <v>0</v>
      </c>
      <c r="G9483" s="10" t="s">
        <v>28925</v>
      </c>
      <c r="H9483" s="25">
        <f>INDEX('Annexe 1 – Données des équipes'!$B$12:$R$114, MATCH(C9483, 'Annexe 1 – Données des équipes'!$B$12:$B$114,0),4)</f>
        <v>60</v>
      </c>
      <c r="I9483" s="25">
        <f>INDEX('Annexe 1 – Données des équipes'!$B$12:$R$114, MATCH(D9483, 'Annexe 1 – Données des équipes'!$B$12:$B$114,0),4)</f>
        <v>90</v>
      </c>
      <c r="J9483" s="25">
        <f t="shared" si="148"/>
        <v>0</v>
      </c>
    </row>
    <row r="9484" spans="2:10">
      <c r="B9484" s="3">
        <v>29852</v>
      </c>
      <c r="C9484" s="10" t="s">
        <v>28926</v>
      </c>
      <c r="D9484" s="10" t="s">
        <v>28927</v>
      </c>
      <c r="E9484" s="25">
        <v>0</v>
      </c>
      <c r="F9484" s="25">
        <v>0</v>
      </c>
      <c r="G9484" s="10" t="s">
        <v>28928</v>
      </c>
      <c r="H9484" s="25">
        <f>INDEX('Annexe 1 – Données des équipes'!$B$12:$R$114, MATCH(C9484, 'Annexe 1 – Données des équipes'!$B$12:$B$114,0),4)</f>
        <v>50</v>
      </c>
      <c r="I9484" s="25">
        <f>INDEX('Annexe 1 – Données des équipes'!$B$12:$R$114, MATCH(D9484, 'Annexe 1 – Données des équipes'!$B$12:$B$114,0),4)</f>
        <v>40</v>
      </c>
      <c r="J9484" s="25">
        <f t="shared" si="148"/>
        <v>0</v>
      </c>
    </row>
    <row r="9485" spans="2:10">
      <c r="B9485" s="3">
        <v>29853</v>
      </c>
      <c r="C9485" s="10" t="s">
        <v>28929</v>
      </c>
      <c r="D9485" s="10" t="s">
        <v>28930</v>
      </c>
      <c r="E9485" s="25">
        <v>0</v>
      </c>
      <c r="F9485" s="25">
        <v>0</v>
      </c>
      <c r="G9485" s="10" t="s">
        <v>28931</v>
      </c>
      <c r="H9485" s="25">
        <f>INDEX('Annexe 1 – Données des équipes'!$B$12:$R$114, MATCH(C9485, 'Annexe 1 – Données des équipes'!$B$12:$B$114,0),4)</f>
        <v>30</v>
      </c>
      <c r="I9485" s="25">
        <f>INDEX('Annexe 1 – Données des équipes'!$B$12:$R$114, MATCH(D9485, 'Annexe 1 – Données des équipes'!$B$12:$B$114,0),4)</f>
        <v>20</v>
      </c>
      <c r="J9485" s="25">
        <f t="shared" si="148"/>
        <v>0</v>
      </c>
    </row>
    <row r="9486" spans="2:10">
      <c r="B9486" s="3">
        <v>29856</v>
      </c>
      <c r="C9486" s="10" t="s">
        <v>28932</v>
      </c>
      <c r="D9486" s="10" t="s">
        <v>28933</v>
      </c>
      <c r="E9486" s="25">
        <v>2</v>
      </c>
      <c r="F9486" s="25">
        <v>2</v>
      </c>
      <c r="G9486" s="10" t="s">
        <v>28934</v>
      </c>
      <c r="H9486" s="25">
        <f>INDEX('Annexe 1 – Données des équipes'!$B$12:$R$114, MATCH(C9486, 'Annexe 1 – Données des équipes'!$B$12:$B$114,0),4)</f>
        <v>50</v>
      </c>
      <c r="I9486" s="25">
        <f>INDEX('Annexe 1 – Données des équipes'!$B$12:$R$114, MATCH(D9486, 'Annexe 1 – Données des équipes'!$B$12:$B$114,0),4)</f>
        <v>40</v>
      </c>
      <c r="J9486" s="25">
        <f t="shared" si="148"/>
        <v>0</v>
      </c>
    </row>
    <row r="9487" spans="2:10">
      <c r="B9487" s="3">
        <v>29873</v>
      </c>
      <c r="C9487" s="10" t="s">
        <v>28935</v>
      </c>
      <c r="D9487" s="10" t="s">
        <v>28936</v>
      </c>
      <c r="E9487" s="25">
        <v>0</v>
      </c>
      <c r="F9487" s="25">
        <v>0</v>
      </c>
      <c r="G9487" s="10" t="s">
        <v>28937</v>
      </c>
      <c r="H9487" s="25">
        <f>INDEX('Annexe 1 – Données des équipes'!$B$12:$R$114, MATCH(C9487, 'Annexe 1 – Données des équipes'!$B$12:$B$114,0),4)</f>
        <v>50</v>
      </c>
      <c r="I9487" s="25">
        <f>INDEX('Annexe 1 – Données des équipes'!$B$12:$R$114, MATCH(D9487, 'Annexe 1 – Données des équipes'!$B$12:$B$114,0),4)</f>
        <v>60</v>
      </c>
      <c r="J9487" s="25">
        <f t="shared" si="148"/>
        <v>0</v>
      </c>
    </row>
    <row r="9488" spans="2:10">
      <c r="B9488" s="3">
        <v>29873</v>
      </c>
      <c r="C9488" s="10" t="s">
        <v>28938</v>
      </c>
      <c r="D9488" s="10" t="s">
        <v>28939</v>
      </c>
      <c r="E9488" s="25">
        <v>2</v>
      </c>
      <c r="F9488" s="25">
        <v>2</v>
      </c>
      <c r="G9488" s="10" t="s">
        <v>28940</v>
      </c>
      <c r="H9488" s="25">
        <f>INDEX('Annexe 1 – Données des équipes'!$B$12:$R$114, MATCH(C9488, 'Annexe 1 – Données des équipes'!$B$12:$B$114,0),4)</f>
        <v>70</v>
      </c>
      <c r="I9488" s="25">
        <f>INDEX('Annexe 1 – Données des équipes'!$B$12:$R$114, MATCH(D9488, 'Annexe 1 – Données des équipes'!$B$12:$B$114,0),4)</f>
        <v>70</v>
      </c>
      <c r="J9488" s="25">
        <f t="shared" si="148"/>
        <v>0</v>
      </c>
    </row>
    <row r="9489" spans="2:10">
      <c r="B9489" s="3">
        <v>29896</v>
      </c>
      <c r="C9489" s="10" t="s">
        <v>28941</v>
      </c>
      <c r="D9489" s="10" t="s">
        <v>28942</v>
      </c>
      <c r="E9489" s="25">
        <v>1</v>
      </c>
      <c r="F9489" s="25">
        <v>1</v>
      </c>
      <c r="G9489" s="10" t="s">
        <v>28943</v>
      </c>
      <c r="H9489" s="25">
        <f>INDEX('Annexe 1 – Données des équipes'!$B$12:$R$114, MATCH(C9489, 'Annexe 1 – Données des équipes'!$B$12:$B$114,0),4)</f>
        <v>20</v>
      </c>
      <c r="I9489" s="25">
        <f>INDEX('Annexe 1 – Données des équipes'!$B$12:$R$114, MATCH(D9489, 'Annexe 1 – Données des équipes'!$B$12:$B$114,0),4)</f>
        <v>10</v>
      </c>
      <c r="J9489" s="25">
        <f t="shared" si="148"/>
        <v>0</v>
      </c>
    </row>
    <row r="9490" spans="2:10">
      <c r="B9490" s="3">
        <v>29898</v>
      </c>
      <c r="C9490" s="10" t="s">
        <v>28944</v>
      </c>
      <c r="D9490" s="10" t="s">
        <v>28945</v>
      </c>
      <c r="E9490" s="25">
        <v>1</v>
      </c>
      <c r="F9490" s="25">
        <v>1</v>
      </c>
      <c r="G9490" s="10" t="s">
        <v>28946</v>
      </c>
      <c r="H9490" s="25">
        <f>INDEX('Annexe 1 – Données des équipes'!$B$12:$R$114, MATCH(C9490, 'Annexe 1 – Données des équipes'!$B$12:$B$114,0),4)</f>
        <v>40</v>
      </c>
      <c r="I9490" s="25">
        <f>INDEX('Annexe 1 – Données des équipes'!$B$12:$R$114, MATCH(D9490, 'Annexe 1 – Données des équipes'!$B$12:$B$114,0),4)</f>
        <v>40</v>
      </c>
      <c r="J9490" s="25">
        <f t="shared" ref="J9490:J9553" si="149">ABS(F9490-E9490)</f>
        <v>0</v>
      </c>
    </row>
    <row r="9491" spans="2:10">
      <c r="B9491" s="3">
        <v>29901</v>
      </c>
      <c r="C9491" s="10" t="s">
        <v>28947</v>
      </c>
      <c r="D9491" s="10" t="s">
        <v>28948</v>
      </c>
      <c r="E9491" s="25">
        <v>0</v>
      </c>
      <c r="F9491" s="25">
        <v>0</v>
      </c>
      <c r="G9491" s="10" t="s">
        <v>28949</v>
      </c>
      <c r="H9491" s="25">
        <f>INDEX('Annexe 1 – Données des équipes'!$B$12:$R$114, MATCH(C9491, 'Annexe 1 – Données des équipes'!$B$12:$B$114,0),4)</f>
        <v>40</v>
      </c>
      <c r="I9491" s="25">
        <f>INDEX('Annexe 1 – Données des équipes'!$B$12:$R$114, MATCH(D9491, 'Annexe 1 – Données des équipes'!$B$12:$B$114,0),4)</f>
        <v>60</v>
      </c>
      <c r="J9491" s="25">
        <f t="shared" si="149"/>
        <v>0</v>
      </c>
    </row>
    <row r="9492" spans="2:10">
      <c r="B9492" s="3">
        <v>29901</v>
      </c>
      <c r="C9492" s="10" t="s">
        <v>28950</v>
      </c>
      <c r="D9492" s="10" t="s">
        <v>28951</v>
      </c>
      <c r="E9492" s="25">
        <v>1</v>
      </c>
      <c r="F9492" s="25">
        <v>1</v>
      </c>
      <c r="G9492" s="10" t="s">
        <v>28952</v>
      </c>
      <c r="H9492" s="25">
        <f>INDEX('Annexe 1 – Données des équipes'!$B$12:$R$114, MATCH(C9492, 'Annexe 1 – Données des équipes'!$B$12:$B$114,0),4)</f>
        <v>10</v>
      </c>
      <c r="I9492" s="25">
        <f>INDEX('Annexe 1 – Données des équipes'!$B$12:$R$114, MATCH(D9492, 'Annexe 1 – Données des équipes'!$B$12:$B$114,0),4)</f>
        <v>80</v>
      </c>
      <c r="J9492" s="25">
        <f t="shared" si="149"/>
        <v>0</v>
      </c>
    </row>
    <row r="9493" spans="2:10">
      <c r="B9493" s="3">
        <v>29901</v>
      </c>
      <c r="C9493" s="10" t="s">
        <v>28953</v>
      </c>
      <c r="D9493" s="10" t="s">
        <v>28954</v>
      </c>
      <c r="E9493" s="25">
        <v>0</v>
      </c>
      <c r="F9493" s="25">
        <v>0</v>
      </c>
      <c r="G9493" s="10" t="s">
        <v>28955</v>
      </c>
      <c r="H9493" s="25">
        <f>INDEX('Annexe 1 – Données des équipes'!$B$12:$R$114, MATCH(C9493, 'Annexe 1 – Données des équipes'!$B$12:$B$114,0),4)</f>
        <v>80</v>
      </c>
      <c r="I9493" s="25">
        <f>INDEX('Annexe 1 – Données des équipes'!$B$12:$R$114, MATCH(D9493, 'Annexe 1 – Données des équipes'!$B$12:$B$114,0),4)</f>
        <v>50</v>
      </c>
      <c r="J9493" s="25">
        <f t="shared" si="149"/>
        <v>0</v>
      </c>
    </row>
    <row r="9494" spans="2:10">
      <c r="B9494" s="3">
        <v>29904</v>
      </c>
      <c r="C9494" s="10" t="s">
        <v>28956</v>
      </c>
      <c r="D9494" s="10" t="s">
        <v>28957</v>
      </c>
      <c r="E9494" s="25">
        <v>1</v>
      </c>
      <c r="F9494" s="25">
        <v>1</v>
      </c>
      <c r="G9494" s="10" t="s">
        <v>28958</v>
      </c>
      <c r="H9494" s="25">
        <f>INDEX('Annexe 1 – Données des équipes'!$B$12:$R$114, MATCH(C9494, 'Annexe 1 – Données des équipes'!$B$12:$B$114,0),4)</f>
        <v>90</v>
      </c>
      <c r="I9494" s="25">
        <f>INDEX('Annexe 1 – Données des équipes'!$B$12:$R$114, MATCH(D9494, 'Annexe 1 – Données des équipes'!$B$12:$B$114,0),4)</f>
        <v>50</v>
      </c>
      <c r="J9494" s="25">
        <f t="shared" si="149"/>
        <v>0</v>
      </c>
    </row>
    <row r="9495" spans="2:10">
      <c r="B9495" s="3">
        <v>29905</v>
      </c>
      <c r="C9495" s="10" t="s">
        <v>28959</v>
      </c>
      <c r="D9495" s="10" t="s">
        <v>28960</v>
      </c>
      <c r="E9495" s="25">
        <v>1</v>
      </c>
      <c r="F9495" s="25">
        <v>1</v>
      </c>
      <c r="G9495" s="10" t="s">
        <v>28961</v>
      </c>
      <c r="H9495" s="25">
        <f>INDEX('Annexe 1 – Données des équipes'!$B$12:$R$114, MATCH(C9495, 'Annexe 1 – Données des équipes'!$B$12:$B$114,0),4)</f>
        <v>80</v>
      </c>
      <c r="I9495" s="25">
        <f>INDEX('Annexe 1 – Données des équipes'!$B$12:$R$114, MATCH(D9495, 'Annexe 1 – Données des équipes'!$B$12:$B$114,0),4)</f>
        <v>20</v>
      </c>
      <c r="J9495" s="25">
        <f t="shared" si="149"/>
        <v>0</v>
      </c>
    </row>
    <row r="9496" spans="2:10">
      <c r="B9496" s="3">
        <v>29906</v>
      </c>
      <c r="C9496" s="10" t="s">
        <v>28962</v>
      </c>
      <c r="D9496" s="10" t="s">
        <v>28963</v>
      </c>
      <c r="E9496" s="25">
        <v>0</v>
      </c>
      <c r="F9496" s="25">
        <v>0</v>
      </c>
      <c r="G9496" s="10" t="s">
        <v>28964</v>
      </c>
      <c r="H9496" s="25">
        <f>INDEX('Annexe 1 – Données des équipes'!$B$12:$R$114, MATCH(C9496, 'Annexe 1 – Données des équipes'!$B$12:$B$114,0),4)</f>
        <v>40</v>
      </c>
      <c r="I9496" s="25">
        <f>INDEX('Annexe 1 – Données des équipes'!$B$12:$R$114, MATCH(D9496, 'Annexe 1 – Données des équipes'!$B$12:$B$114,0),4)</f>
        <v>0</v>
      </c>
      <c r="J9496" s="25">
        <f t="shared" si="149"/>
        <v>0</v>
      </c>
    </row>
    <row r="9497" spans="2:10">
      <c r="B9497" s="3">
        <v>29909</v>
      </c>
      <c r="C9497" s="10" t="s">
        <v>28965</v>
      </c>
      <c r="D9497" s="10" t="s">
        <v>28966</v>
      </c>
      <c r="E9497" s="25">
        <v>1</v>
      </c>
      <c r="F9497" s="25">
        <v>1</v>
      </c>
      <c r="G9497" s="10" t="s">
        <v>28967</v>
      </c>
      <c r="H9497" s="25">
        <f>INDEX('Annexe 1 – Données des équipes'!$B$12:$R$114, MATCH(C9497, 'Annexe 1 – Données des équipes'!$B$12:$B$114,0),4)</f>
        <v>10</v>
      </c>
      <c r="I9497" s="25">
        <f>INDEX('Annexe 1 – Données des équipes'!$B$12:$R$114, MATCH(D9497, 'Annexe 1 – Données des équipes'!$B$12:$B$114,0),4)</f>
        <v>10</v>
      </c>
      <c r="J9497" s="25">
        <f t="shared" si="149"/>
        <v>0</v>
      </c>
    </row>
    <row r="9498" spans="2:10">
      <c r="B9498" s="3">
        <v>29912</v>
      </c>
      <c r="C9498" s="10" t="s">
        <v>28968</v>
      </c>
      <c r="D9498" s="10" t="s">
        <v>28969</v>
      </c>
      <c r="E9498" s="25">
        <v>0</v>
      </c>
      <c r="F9498" s="25">
        <v>0</v>
      </c>
      <c r="G9498" s="10" t="s">
        <v>28970</v>
      </c>
      <c r="H9498" s="25">
        <f>INDEX('Annexe 1 – Données des équipes'!$B$12:$R$114, MATCH(C9498, 'Annexe 1 – Données des équipes'!$B$12:$B$114,0),4)</f>
        <v>40</v>
      </c>
      <c r="I9498" s="25">
        <f>INDEX('Annexe 1 – Données des équipes'!$B$12:$R$114, MATCH(D9498, 'Annexe 1 – Données des équipes'!$B$12:$B$114,0),4)</f>
        <v>80</v>
      </c>
      <c r="J9498" s="25">
        <f t="shared" si="149"/>
        <v>0</v>
      </c>
    </row>
    <row r="9499" spans="2:10">
      <c r="B9499" s="3">
        <v>29918</v>
      </c>
      <c r="C9499" s="10" t="s">
        <v>28971</v>
      </c>
      <c r="D9499" s="10" t="s">
        <v>28972</v>
      </c>
      <c r="E9499" s="25">
        <v>2</v>
      </c>
      <c r="F9499" s="25">
        <v>2</v>
      </c>
      <c r="G9499" s="10" t="s">
        <v>28973</v>
      </c>
      <c r="H9499" s="25">
        <f>INDEX('Annexe 1 – Données des équipes'!$B$12:$R$114, MATCH(C9499, 'Annexe 1 – Données des équipes'!$B$12:$B$114,0),4)</f>
        <v>20</v>
      </c>
      <c r="I9499" s="25">
        <f>INDEX('Annexe 1 – Données des équipes'!$B$12:$R$114, MATCH(D9499, 'Annexe 1 – Données des équipes'!$B$12:$B$114,0),4)</f>
        <v>30</v>
      </c>
      <c r="J9499" s="25">
        <f t="shared" si="149"/>
        <v>0</v>
      </c>
    </row>
    <row r="9500" spans="2:10">
      <c r="B9500" s="3">
        <v>29934</v>
      </c>
      <c r="C9500" s="10" t="s">
        <v>28974</v>
      </c>
      <c r="D9500" s="10" t="s">
        <v>28975</v>
      </c>
      <c r="E9500" s="25">
        <v>2</v>
      </c>
      <c r="F9500" s="25">
        <v>2</v>
      </c>
      <c r="G9500" s="10" t="s">
        <v>28976</v>
      </c>
      <c r="H9500" s="25">
        <f>INDEX('Annexe 1 – Données des équipes'!$B$12:$R$114, MATCH(C9500, 'Annexe 1 – Données des équipes'!$B$12:$B$114,0),4)</f>
        <v>0</v>
      </c>
      <c r="I9500" s="25">
        <f>INDEX('Annexe 1 – Données des équipes'!$B$12:$R$114, MATCH(D9500, 'Annexe 1 – Données des équipes'!$B$12:$B$114,0),4)</f>
        <v>20</v>
      </c>
      <c r="J9500" s="25">
        <f t="shared" si="149"/>
        <v>0</v>
      </c>
    </row>
    <row r="9501" spans="2:10">
      <c r="B9501" s="3">
        <v>29975</v>
      </c>
      <c r="C9501" s="10" t="s">
        <v>28977</v>
      </c>
      <c r="D9501" s="10" t="s">
        <v>28978</v>
      </c>
      <c r="E9501" s="25">
        <v>0</v>
      </c>
      <c r="F9501" s="25">
        <v>0</v>
      </c>
      <c r="G9501" s="10" t="s">
        <v>28979</v>
      </c>
      <c r="H9501" s="25">
        <f>INDEX('Annexe 1 – Données des équipes'!$B$12:$R$114, MATCH(C9501, 'Annexe 1 – Données des équipes'!$B$12:$B$114,0),4)</f>
        <v>40</v>
      </c>
      <c r="I9501" s="25">
        <f>INDEX('Annexe 1 – Données des équipes'!$B$12:$R$114, MATCH(D9501, 'Annexe 1 – Données des équipes'!$B$12:$B$114,0),4)</f>
        <v>70</v>
      </c>
      <c r="J9501" s="25">
        <f t="shared" si="149"/>
        <v>0</v>
      </c>
    </row>
    <row r="9502" spans="2:10">
      <c r="B9502" s="3">
        <v>29993</v>
      </c>
      <c r="C9502" s="10" t="s">
        <v>28980</v>
      </c>
      <c r="D9502" s="10" t="s">
        <v>28981</v>
      </c>
      <c r="E9502" s="25">
        <v>1</v>
      </c>
      <c r="F9502" s="25">
        <v>1</v>
      </c>
      <c r="G9502" s="10" t="s">
        <v>28982</v>
      </c>
      <c r="H9502" s="25">
        <f>INDEX('Annexe 1 – Données des équipes'!$B$12:$R$114, MATCH(C9502, 'Annexe 1 – Données des équipes'!$B$12:$B$114,0),4)</f>
        <v>10</v>
      </c>
      <c r="I9502" s="25">
        <f>INDEX('Annexe 1 – Données des équipes'!$B$12:$R$114, MATCH(D9502, 'Annexe 1 – Données des équipes'!$B$12:$B$114,0),4)</f>
        <v>70</v>
      </c>
      <c r="J9502" s="25">
        <f t="shared" si="149"/>
        <v>0</v>
      </c>
    </row>
    <row r="9503" spans="2:10">
      <c r="B9503" s="3">
        <v>39971</v>
      </c>
      <c r="C9503" s="10" t="s">
        <v>28983</v>
      </c>
      <c r="D9503" s="10" t="s">
        <v>28984</v>
      </c>
      <c r="E9503" s="25">
        <v>1</v>
      </c>
      <c r="F9503" s="25">
        <v>2</v>
      </c>
      <c r="G9503" s="10" t="s">
        <v>28985</v>
      </c>
      <c r="H9503" s="25">
        <f>INDEX('Annexe 1 – Données des équipes'!$B$12:$R$114, MATCH(C9503, 'Annexe 1 – Données des équipes'!$B$12:$B$114,0),4)</f>
        <v>10</v>
      </c>
      <c r="I9503" s="25">
        <f>INDEX('Annexe 1 – Données des équipes'!$B$12:$R$114, MATCH(D9503, 'Annexe 1 – Données des équipes'!$B$12:$B$114,0),4)</f>
        <v>30</v>
      </c>
      <c r="J9503" s="25">
        <f t="shared" si="149"/>
        <v>1</v>
      </c>
    </row>
    <row r="9504" spans="2:10">
      <c r="B9504" s="3">
        <v>30002</v>
      </c>
      <c r="C9504" s="10" t="s">
        <v>28986</v>
      </c>
      <c r="D9504" s="10" t="s">
        <v>28987</v>
      </c>
      <c r="E9504" s="25">
        <v>2</v>
      </c>
      <c r="F9504" s="25">
        <v>2</v>
      </c>
      <c r="G9504" s="10" t="s">
        <v>28988</v>
      </c>
      <c r="H9504" s="25">
        <f>INDEX('Annexe 1 – Données des équipes'!$B$12:$R$114, MATCH(C9504, 'Annexe 1 – Données des équipes'!$B$12:$B$114,0),4)</f>
        <v>30</v>
      </c>
      <c r="I9504" s="25">
        <f>INDEX('Annexe 1 – Données des équipes'!$B$12:$R$114, MATCH(D9504, 'Annexe 1 – Données des équipes'!$B$12:$B$114,0),4)</f>
        <v>80</v>
      </c>
      <c r="J9504" s="25">
        <f t="shared" si="149"/>
        <v>0</v>
      </c>
    </row>
    <row r="9505" spans="2:10">
      <c r="B9505" s="3">
        <v>30002</v>
      </c>
      <c r="C9505" s="10" t="s">
        <v>28989</v>
      </c>
      <c r="D9505" s="10" t="s">
        <v>28990</v>
      </c>
      <c r="E9505" s="25">
        <v>2</v>
      </c>
      <c r="F9505" s="25">
        <v>2</v>
      </c>
      <c r="G9505" s="10" t="s">
        <v>28991</v>
      </c>
      <c r="H9505" s="25">
        <f>INDEX('Annexe 1 – Données des équipes'!$B$12:$R$114, MATCH(C9505, 'Annexe 1 – Données des équipes'!$B$12:$B$114,0),4)</f>
        <v>70</v>
      </c>
      <c r="I9505" s="25">
        <f>INDEX('Annexe 1 – Données des équipes'!$B$12:$R$114, MATCH(D9505, 'Annexe 1 – Données des équipes'!$B$12:$B$114,0),4)</f>
        <v>80</v>
      </c>
      <c r="J9505" s="25">
        <f t="shared" si="149"/>
        <v>0</v>
      </c>
    </row>
    <row r="9506" spans="2:10">
      <c r="B9506" s="3">
        <v>30004</v>
      </c>
      <c r="C9506" s="10" t="s">
        <v>28992</v>
      </c>
      <c r="D9506" s="10" t="s">
        <v>28993</v>
      </c>
      <c r="E9506" s="25">
        <v>0</v>
      </c>
      <c r="F9506" s="25">
        <v>0</v>
      </c>
      <c r="G9506" s="10" t="s">
        <v>28994</v>
      </c>
      <c r="H9506" s="25">
        <f>INDEX('Annexe 1 – Données des équipes'!$B$12:$R$114, MATCH(C9506, 'Annexe 1 – Données des équipes'!$B$12:$B$114,0),4)</f>
        <v>30</v>
      </c>
      <c r="I9506" s="25">
        <f>INDEX('Annexe 1 – Données des équipes'!$B$12:$R$114, MATCH(D9506, 'Annexe 1 – Données des équipes'!$B$12:$B$114,0),4)</f>
        <v>80</v>
      </c>
      <c r="J9506" s="25">
        <f t="shared" si="149"/>
        <v>0</v>
      </c>
    </row>
    <row r="9507" spans="2:10">
      <c r="B9507" s="3">
        <v>39533</v>
      </c>
      <c r="C9507" s="10" t="s">
        <v>28995</v>
      </c>
      <c r="D9507" s="10" t="s">
        <v>28996</v>
      </c>
      <c r="E9507" s="25">
        <v>0</v>
      </c>
      <c r="F9507" s="25">
        <v>2</v>
      </c>
      <c r="G9507" s="10" t="s">
        <v>28997</v>
      </c>
      <c r="H9507" s="25">
        <f>INDEX('Annexe 1 – Données des équipes'!$B$12:$R$114, MATCH(C9507, 'Annexe 1 – Données des équipes'!$B$12:$B$114,0),4)</f>
        <v>30</v>
      </c>
      <c r="I9507" s="25">
        <f>INDEX('Annexe 1 – Données des équipes'!$B$12:$R$114, MATCH(D9507, 'Annexe 1 – Données des équipes'!$B$12:$B$114,0),4)</f>
        <v>40</v>
      </c>
      <c r="J9507" s="25">
        <f t="shared" si="149"/>
        <v>2</v>
      </c>
    </row>
    <row r="9508" spans="2:10">
      <c r="B9508" s="3">
        <v>30011</v>
      </c>
      <c r="C9508" s="10" t="s">
        <v>28998</v>
      </c>
      <c r="D9508" s="10" t="s">
        <v>28999</v>
      </c>
      <c r="E9508" s="25">
        <v>1</v>
      </c>
      <c r="F9508" s="25">
        <v>1</v>
      </c>
      <c r="G9508" s="10" t="s">
        <v>29000</v>
      </c>
      <c r="H9508" s="25">
        <f>INDEX('Annexe 1 – Données des équipes'!$B$12:$R$114, MATCH(C9508, 'Annexe 1 – Données des équipes'!$B$12:$B$114,0),4)</f>
        <v>30</v>
      </c>
      <c r="I9508" s="25">
        <f>INDEX('Annexe 1 – Données des équipes'!$B$12:$R$114, MATCH(D9508, 'Annexe 1 – Données des équipes'!$B$12:$B$114,0),4)</f>
        <v>70</v>
      </c>
      <c r="J9508" s="25">
        <f t="shared" si="149"/>
        <v>0</v>
      </c>
    </row>
    <row r="9509" spans="2:10">
      <c r="B9509" s="3">
        <v>30013</v>
      </c>
      <c r="C9509" s="10" t="s">
        <v>29001</v>
      </c>
      <c r="D9509" s="10" t="s">
        <v>29002</v>
      </c>
      <c r="E9509" s="25">
        <v>0</v>
      </c>
      <c r="F9509" s="25">
        <v>0</v>
      </c>
      <c r="G9509" s="10" t="s">
        <v>29003</v>
      </c>
      <c r="H9509" s="25">
        <f>INDEX('Annexe 1 – Données des équipes'!$B$12:$R$114, MATCH(C9509, 'Annexe 1 – Données des équipes'!$B$12:$B$114,0),4)</f>
        <v>20</v>
      </c>
      <c r="I9509" s="25">
        <f>INDEX('Annexe 1 – Données des équipes'!$B$12:$R$114, MATCH(D9509, 'Annexe 1 – Données des équipes'!$B$12:$B$114,0),4)</f>
        <v>40</v>
      </c>
      <c r="J9509" s="25">
        <f t="shared" si="149"/>
        <v>0</v>
      </c>
    </row>
    <row r="9510" spans="2:10">
      <c r="B9510" s="3">
        <v>30015</v>
      </c>
      <c r="C9510" s="10" t="s">
        <v>29004</v>
      </c>
      <c r="D9510" s="10" t="s">
        <v>29005</v>
      </c>
      <c r="E9510" s="25">
        <v>1</v>
      </c>
      <c r="F9510" s="25">
        <v>1</v>
      </c>
      <c r="G9510" s="10" t="s">
        <v>29006</v>
      </c>
      <c r="H9510" s="25">
        <f>INDEX('Annexe 1 – Données des équipes'!$B$12:$R$114, MATCH(C9510, 'Annexe 1 – Données des équipes'!$B$12:$B$114,0),4)</f>
        <v>40</v>
      </c>
      <c r="I9510" s="25">
        <f>INDEX('Annexe 1 – Données des équipes'!$B$12:$R$114, MATCH(D9510, 'Annexe 1 – Données des équipes'!$B$12:$B$114,0),4)</f>
        <v>40</v>
      </c>
      <c r="J9510" s="25">
        <f t="shared" si="149"/>
        <v>0</v>
      </c>
    </row>
    <row r="9511" spans="2:10">
      <c r="B9511" s="3">
        <v>30015</v>
      </c>
      <c r="C9511" s="10" t="s">
        <v>29007</v>
      </c>
      <c r="D9511" s="10" t="s">
        <v>29008</v>
      </c>
      <c r="E9511" s="25">
        <v>2</v>
      </c>
      <c r="F9511" s="25">
        <v>2</v>
      </c>
      <c r="G9511" s="10" t="s">
        <v>29009</v>
      </c>
      <c r="H9511" s="25">
        <f>INDEX('Annexe 1 – Données des équipes'!$B$12:$R$114, MATCH(C9511, 'Annexe 1 – Données des équipes'!$B$12:$B$114,0),4)</f>
        <v>10</v>
      </c>
      <c r="I9511" s="25">
        <f>INDEX('Annexe 1 – Données des équipes'!$B$12:$R$114, MATCH(D9511, 'Annexe 1 – Données des équipes'!$B$12:$B$114,0),4)</f>
        <v>40</v>
      </c>
      <c r="J9511" s="25">
        <f t="shared" si="149"/>
        <v>0</v>
      </c>
    </row>
    <row r="9512" spans="2:10">
      <c r="B9512" s="3">
        <v>30019</v>
      </c>
      <c r="C9512" s="10" t="s">
        <v>29010</v>
      </c>
      <c r="D9512" s="10" t="s">
        <v>29011</v>
      </c>
      <c r="E9512" s="25">
        <v>0</v>
      </c>
      <c r="F9512" s="25">
        <v>0</v>
      </c>
      <c r="G9512" s="10" t="s">
        <v>29012</v>
      </c>
      <c r="H9512" s="25">
        <f>INDEX('Annexe 1 – Données des équipes'!$B$12:$R$114, MATCH(C9512, 'Annexe 1 – Données des équipes'!$B$12:$B$114,0),4)</f>
        <v>40</v>
      </c>
      <c r="I9512" s="25">
        <f>INDEX('Annexe 1 – Données des équipes'!$B$12:$R$114, MATCH(D9512, 'Annexe 1 – Données des équipes'!$B$12:$B$114,0),4)</f>
        <v>40</v>
      </c>
      <c r="J9512" s="25">
        <f t="shared" si="149"/>
        <v>0</v>
      </c>
    </row>
    <row r="9513" spans="2:10">
      <c r="B9513" s="3">
        <v>30020</v>
      </c>
      <c r="C9513" s="10" t="s">
        <v>29013</v>
      </c>
      <c r="D9513" s="10" t="s">
        <v>29014</v>
      </c>
      <c r="E9513" s="25">
        <v>1</v>
      </c>
      <c r="F9513" s="25">
        <v>1</v>
      </c>
      <c r="G9513" s="10" t="s">
        <v>29015</v>
      </c>
      <c r="H9513" s="25">
        <f>INDEX('Annexe 1 – Données des équipes'!$B$12:$R$114, MATCH(C9513, 'Annexe 1 – Données des équipes'!$B$12:$B$114,0),4)</f>
        <v>30</v>
      </c>
      <c r="I9513" s="25">
        <f>INDEX('Annexe 1 – Données des équipes'!$B$12:$R$114, MATCH(D9513, 'Annexe 1 – Données des équipes'!$B$12:$B$114,0),4)</f>
        <v>70</v>
      </c>
      <c r="J9513" s="25">
        <f t="shared" si="149"/>
        <v>0</v>
      </c>
    </row>
    <row r="9514" spans="2:10">
      <c r="B9514" s="3">
        <v>30022</v>
      </c>
      <c r="C9514" s="10" t="s">
        <v>29016</v>
      </c>
      <c r="D9514" s="10" t="s">
        <v>29017</v>
      </c>
      <c r="E9514" s="25">
        <v>0</v>
      </c>
      <c r="F9514" s="25">
        <v>0</v>
      </c>
      <c r="G9514" s="10" t="s">
        <v>29018</v>
      </c>
      <c r="H9514" s="25">
        <f>INDEX('Annexe 1 – Données des équipes'!$B$12:$R$114, MATCH(C9514, 'Annexe 1 – Données des équipes'!$B$12:$B$114,0),4)</f>
        <v>10</v>
      </c>
      <c r="I9514" s="25">
        <f>INDEX('Annexe 1 – Données des équipes'!$B$12:$R$114, MATCH(D9514, 'Annexe 1 – Données des équipes'!$B$12:$B$114,0),4)</f>
        <v>40</v>
      </c>
      <c r="J9514" s="25">
        <f t="shared" si="149"/>
        <v>0</v>
      </c>
    </row>
    <row r="9515" spans="2:10">
      <c r="B9515" s="3">
        <v>30024</v>
      </c>
      <c r="C9515" s="10" t="s">
        <v>29019</v>
      </c>
      <c r="D9515" s="10" t="s">
        <v>29020</v>
      </c>
      <c r="E9515" s="25">
        <v>0</v>
      </c>
      <c r="F9515" s="25">
        <v>0</v>
      </c>
      <c r="G9515" s="10" t="s">
        <v>29021</v>
      </c>
      <c r="H9515" s="25">
        <f>INDEX('Annexe 1 – Données des équipes'!$B$12:$R$114, MATCH(C9515, 'Annexe 1 – Données des équipes'!$B$12:$B$114,0),4)</f>
        <v>0</v>
      </c>
      <c r="I9515" s="25">
        <f>INDEX('Annexe 1 – Données des équipes'!$B$12:$R$114, MATCH(D9515, 'Annexe 1 – Données des équipes'!$B$12:$B$114,0),4)</f>
        <v>70</v>
      </c>
      <c r="J9515" s="25">
        <f t="shared" si="149"/>
        <v>0</v>
      </c>
    </row>
    <row r="9516" spans="2:10">
      <c r="B9516" s="3">
        <v>30029</v>
      </c>
      <c r="C9516" s="10" t="s">
        <v>29022</v>
      </c>
      <c r="D9516" s="10" t="s">
        <v>29023</v>
      </c>
      <c r="E9516" s="25">
        <v>1</v>
      </c>
      <c r="F9516" s="25">
        <v>1</v>
      </c>
      <c r="G9516" s="10" t="s">
        <v>29024</v>
      </c>
      <c r="H9516" s="25">
        <f>INDEX('Annexe 1 – Données des équipes'!$B$12:$R$114, MATCH(C9516, 'Annexe 1 – Données des équipes'!$B$12:$B$114,0),4)</f>
        <v>10</v>
      </c>
      <c r="I9516" s="25">
        <f>INDEX('Annexe 1 – Données des équipes'!$B$12:$R$114, MATCH(D9516, 'Annexe 1 – Données des équipes'!$B$12:$B$114,0),4)</f>
        <v>40</v>
      </c>
      <c r="J9516" s="25">
        <f t="shared" si="149"/>
        <v>0</v>
      </c>
    </row>
    <row r="9517" spans="2:10">
      <c r="B9517" s="3">
        <v>30034</v>
      </c>
      <c r="C9517" s="10" t="s">
        <v>29025</v>
      </c>
      <c r="D9517" s="10" t="s">
        <v>29026</v>
      </c>
      <c r="E9517" s="25">
        <v>1</v>
      </c>
      <c r="F9517" s="25">
        <v>1</v>
      </c>
      <c r="G9517" s="10" t="s">
        <v>29027</v>
      </c>
      <c r="H9517" s="25">
        <f>INDEX('Annexe 1 – Données des équipes'!$B$12:$R$114, MATCH(C9517, 'Annexe 1 – Données des équipes'!$B$12:$B$114,0),4)</f>
        <v>90</v>
      </c>
      <c r="I9517" s="25">
        <f>INDEX('Annexe 1 – Données des équipes'!$B$12:$R$114, MATCH(D9517, 'Annexe 1 – Données des équipes'!$B$12:$B$114,0),4)</f>
        <v>90</v>
      </c>
      <c r="J9517" s="25">
        <f t="shared" si="149"/>
        <v>0</v>
      </c>
    </row>
    <row r="9518" spans="2:10">
      <c r="B9518" s="3">
        <v>30034</v>
      </c>
      <c r="C9518" s="10" t="s">
        <v>29028</v>
      </c>
      <c r="D9518" s="10" t="s">
        <v>29029</v>
      </c>
      <c r="E9518" s="25">
        <v>1</v>
      </c>
      <c r="F9518" s="25">
        <v>1</v>
      </c>
      <c r="G9518" s="10" t="s">
        <v>29030</v>
      </c>
      <c r="H9518" s="25">
        <f>INDEX('Annexe 1 – Données des équipes'!$B$12:$R$114, MATCH(C9518, 'Annexe 1 – Données des équipes'!$B$12:$B$114,0),4)</f>
        <v>30</v>
      </c>
      <c r="I9518" s="25">
        <f>INDEX('Annexe 1 – Données des équipes'!$B$12:$R$114, MATCH(D9518, 'Annexe 1 – Données des équipes'!$B$12:$B$114,0),4)</f>
        <v>30</v>
      </c>
      <c r="J9518" s="25">
        <f t="shared" si="149"/>
        <v>0</v>
      </c>
    </row>
    <row r="9519" spans="2:10">
      <c r="B9519" s="3">
        <v>30034</v>
      </c>
      <c r="C9519" s="10" t="s">
        <v>29031</v>
      </c>
      <c r="D9519" s="10" t="s">
        <v>29032</v>
      </c>
      <c r="E9519" s="25">
        <v>1</v>
      </c>
      <c r="F9519" s="25">
        <v>1</v>
      </c>
      <c r="G9519" s="10" t="s">
        <v>29033</v>
      </c>
      <c r="H9519" s="25">
        <f>INDEX('Annexe 1 – Données des équipes'!$B$12:$R$114, MATCH(C9519, 'Annexe 1 – Données des équipes'!$B$12:$B$114,0),4)</f>
        <v>90</v>
      </c>
      <c r="I9519" s="25">
        <f>INDEX('Annexe 1 – Données des équipes'!$B$12:$R$114, MATCH(D9519, 'Annexe 1 – Données des équipes'!$B$12:$B$114,0),4)</f>
        <v>70</v>
      </c>
      <c r="J9519" s="25">
        <f t="shared" si="149"/>
        <v>0</v>
      </c>
    </row>
    <row r="9520" spans="2:10">
      <c r="B9520" s="3">
        <v>30055</v>
      </c>
      <c r="C9520" s="10" t="s">
        <v>29034</v>
      </c>
      <c r="D9520" s="10" t="s">
        <v>29035</v>
      </c>
      <c r="E9520" s="25">
        <v>1</v>
      </c>
      <c r="F9520" s="25">
        <v>1</v>
      </c>
      <c r="G9520" s="10" t="s">
        <v>29036</v>
      </c>
      <c r="H9520" s="25">
        <f>INDEX('Annexe 1 – Données des équipes'!$B$12:$R$114, MATCH(C9520, 'Annexe 1 – Données des équipes'!$B$12:$B$114,0),4)</f>
        <v>90</v>
      </c>
      <c r="I9520" s="25">
        <f>INDEX('Annexe 1 – Données des équipes'!$B$12:$R$114, MATCH(D9520, 'Annexe 1 – Données des équipes'!$B$12:$B$114,0),4)</f>
        <v>50</v>
      </c>
      <c r="J9520" s="25">
        <f t="shared" si="149"/>
        <v>0</v>
      </c>
    </row>
    <row r="9521" spans="2:10">
      <c r="B9521" s="3">
        <v>30063</v>
      </c>
      <c r="C9521" s="10" t="s">
        <v>29037</v>
      </c>
      <c r="D9521" s="10" t="s">
        <v>29038</v>
      </c>
      <c r="E9521" s="25">
        <v>1</v>
      </c>
      <c r="F9521" s="25">
        <v>1</v>
      </c>
      <c r="G9521" s="10" t="s">
        <v>29039</v>
      </c>
      <c r="H9521" s="25">
        <f>INDEX('Annexe 1 – Données des équipes'!$B$12:$R$114, MATCH(C9521, 'Annexe 1 – Données des équipes'!$B$12:$B$114,0),4)</f>
        <v>40</v>
      </c>
      <c r="I9521" s="25">
        <f>INDEX('Annexe 1 – Données des équipes'!$B$12:$R$114, MATCH(D9521, 'Annexe 1 – Données des équipes'!$B$12:$B$114,0),4)</f>
        <v>0</v>
      </c>
      <c r="J9521" s="25">
        <f t="shared" si="149"/>
        <v>0</v>
      </c>
    </row>
    <row r="9522" spans="2:10">
      <c r="B9522" s="3">
        <v>30066</v>
      </c>
      <c r="C9522" s="10" t="s">
        <v>29040</v>
      </c>
      <c r="D9522" s="10" t="s">
        <v>29041</v>
      </c>
      <c r="E9522" s="25">
        <v>1</v>
      </c>
      <c r="F9522" s="25">
        <v>1</v>
      </c>
      <c r="G9522" s="10" t="s">
        <v>29042</v>
      </c>
      <c r="H9522" s="25">
        <f>INDEX('Annexe 1 – Données des équipes'!$B$12:$R$114, MATCH(C9522, 'Annexe 1 – Données des équipes'!$B$12:$B$114,0),4)</f>
        <v>20</v>
      </c>
      <c r="I9522" s="25">
        <f>INDEX('Annexe 1 – Données des équipes'!$B$12:$R$114, MATCH(D9522, 'Annexe 1 – Données des équipes'!$B$12:$B$114,0),4)</f>
        <v>80</v>
      </c>
      <c r="J9522" s="25">
        <f t="shared" si="149"/>
        <v>0</v>
      </c>
    </row>
    <row r="9523" spans="2:10">
      <c r="B9523" s="3">
        <v>30069</v>
      </c>
      <c r="C9523" s="10" t="s">
        <v>29043</v>
      </c>
      <c r="D9523" s="10" t="s">
        <v>29044</v>
      </c>
      <c r="E9523" s="25">
        <v>1</v>
      </c>
      <c r="F9523" s="25">
        <v>1</v>
      </c>
      <c r="G9523" s="10" t="s">
        <v>29045</v>
      </c>
      <c r="H9523" s="25">
        <f>INDEX('Annexe 1 – Données des équipes'!$B$12:$R$114, MATCH(C9523, 'Annexe 1 – Données des équipes'!$B$12:$B$114,0),4)</f>
        <v>50</v>
      </c>
      <c r="I9523" s="25">
        <f>INDEX('Annexe 1 – Données des équipes'!$B$12:$R$114, MATCH(D9523, 'Annexe 1 – Données des équipes'!$B$12:$B$114,0),4)</f>
        <v>60</v>
      </c>
      <c r="J9523" s="25">
        <f t="shared" si="149"/>
        <v>0</v>
      </c>
    </row>
    <row r="9524" spans="2:10">
      <c r="B9524" s="3">
        <v>30069</v>
      </c>
      <c r="C9524" s="10" t="s">
        <v>29046</v>
      </c>
      <c r="D9524" s="10" t="s">
        <v>29047</v>
      </c>
      <c r="E9524" s="25">
        <v>1</v>
      </c>
      <c r="F9524" s="25">
        <v>1</v>
      </c>
      <c r="G9524" s="10" t="s">
        <v>29048</v>
      </c>
      <c r="H9524" s="25">
        <f>INDEX('Annexe 1 – Données des équipes'!$B$12:$R$114, MATCH(C9524, 'Annexe 1 – Données des équipes'!$B$12:$B$114,0),4)</f>
        <v>30</v>
      </c>
      <c r="I9524" s="25">
        <f>INDEX('Annexe 1 – Données des équipes'!$B$12:$R$114, MATCH(D9524, 'Annexe 1 – Données des équipes'!$B$12:$B$114,0),4)</f>
        <v>30</v>
      </c>
      <c r="J9524" s="25">
        <f t="shared" si="149"/>
        <v>0</v>
      </c>
    </row>
    <row r="9525" spans="2:10">
      <c r="B9525" s="3">
        <v>30073</v>
      </c>
      <c r="C9525" s="10" t="s">
        <v>29049</v>
      </c>
      <c r="D9525" s="10" t="s">
        <v>29050</v>
      </c>
      <c r="E9525" s="25">
        <v>1</v>
      </c>
      <c r="F9525" s="25">
        <v>1</v>
      </c>
      <c r="G9525" s="10" t="s">
        <v>29051</v>
      </c>
      <c r="H9525" s="25">
        <f>INDEX('Annexe 1 – Données des équipes'!$B$12:$R$114, MATCH(C9525, 'Annexe 1 – Données des équipes'!$B$12:$B$114,0),4)</f>
        <v>40</v>
      </c>
      <c r="I9525" s="25">
        <f>INDEX('Annexe 1 – Données des équipes'!$B$12:$R$114, MATCH(D9525, 'Annexe 1 – Données des équipes'!$B$12:$B$114,0),4)</f>
        <v>10</v>
      </c>
      <c r="J9525" s="25">
        <f t="shared" si="149"/>
        <v>0</v>
      </c>
    </row>
    <row r="9526" spans="2:10">
      <c r="B9526" s="3">
        <v>30075</v>
      </c>
      <c r="C9526" s="10" t="s">
        <v>29052</v>
      </c>
      <c r="D9526" s="10" t="s">
        <v>29053</v>
      </c>
      <c r="E9526" s="25">
        <v>0</v>
      </c>
      <c r="F9526" s="25">
        <v>0</v>
      </c>
      <c r="G9526" s="10" t="s">
        <v>29054</v>
      </c>
      <c r="H9526" s="25">
        <f>INDEX('Annexe 1 – Données des équipes'!$B$12:$R$114, MATCH(C9526, 'Annexe 1 – Données des équipes'!$B$12:$B$114,0),4)</f>
        <v>40</v>
      </c>
      <c r="I9526" s="25">
        <f>INDEX('Annexe 1 – Données des équipes'!$B$12:$R$114, MATCH(D9526, 'Annexe 1 – Données des équipes'!$B$12:$B$114,0),4)</f>
        <v>70</v>
      </c>
      <c r="J9526" s="25">
        <f t="shared" si="149"/>
        <v>0</v>
      </c>
    </row>
    <row r="9527" spans="2:10">
      <c r="B9527" s="3">
        <v>30076</v>
      </c>
      <c r="C9527" s="10" t="s">
        <v>29055</v>
      </c>
      <c r="D9527" s="10" t="s">
        <v>29056</v>
      </c>
      <c r="E9527" s="25">
        <v>0</v>
      </c>
      <c r="F9527" s="25">
        <v>0</v>
      </c>
      <c r="G9527" s="10" t="s">
        <v>29057</v>
      </c>
      <c r="H9527" s="25">
        <f>INDEX('Annexe 1 – Données des équipes'!$B$12:$R$114, MATCH(C9527, 'Annexe 1 – Données des équipes'!$B$12:$B$114,0),4)</f>
        <v>40</v>
      </c>
      <c r="I9527" s="25">
        <f>INDEX('Annexe 1 – Données des équipes'!$B$12:$R$114, MATCH(D9527, 'Annexe 1 – Données des équipes'!$B$12:$B$114,0),4)</f>
        <v>40</v>
      </c>
      <c r="J9527" s="25">
        <f t="shared" si="149"/>
        <v>0</v>
      </c>
    </row>
    <row r="9528" spans="2:10">
      <c r="B9528" s="3">
        <v>30076</v>
      </c>
      <c r="C9528" s="10" t="s">
        <v>29058</v>
      </c>
      <c r="D9528" s="10" t="s">
        <v>29059</v>
      </c>
      <c r="E9528" s="25">
        <v>1</v>
      </c>
      <c r="F9528" s="25">
        <v>1</v>
      </c>
      <c r="G9528" s="10" t="s">
        <v>29060</v>
      </c>
      <c r="H9528" s="25">
        <f>INDEX('Annexe 1 – Données des équipes'!$B$12:$R$114, MATCH(C9528, 'Annexe 1 – Données des équipes'!$B$12:$B$114,0),4)</f>
        <v>80</v>
      </c>
      <c r="I9528" s="25">
        <f>INDEX('Annexe 1 – Données des équipes'!$B$12:$R$114, MATCH(D9528, 'Annexe 1 – Données des équipes'!$B$12:$B$114,0),4)</f>
        <v>80</v>
      </c>
      <c r="J9528" s="25">
        <f t="shared" si="149"/>
        <v>0</v>
      </c>
    </row>
    <row r="9529" spans="2:10">
      <c r="B9529" s="3">
        <v>30076</v>
      </c>
      <c r="C9529" s="10" t="s">
        <v>29061</v>
      </c>
      <c r="D9529" s="10" t="s">
        <v>29062</v>
      </c>
      <c r="E9529" s="25">
        <v>1</v>
      </c>
      <c r="F9529" s="25">
        <v>1</v>
      </c>
      <c r="G9529" s="10" t="s">
        <v>29063</v>
      </c>
      <c r="H9529" s="25">
        <f>INDEX('Annexe 1 – Données des équipes'!$B$12:$R$114, MATCH(C9529, 'Annexe 1 – Données des équipes'!$B$12:$B$114,0),4)</f>
        <v>10</v>
      </c>
      <c r="I9529" s="25">
        <f>INDEX('Annexe 1 – Données des équipes'!$B$12:$R$114, MATCH(D9529, 'Annexe 1 – Données des équipes'!$B$12:$B$114,0),4)</f>
        <v>70</v>
      </c>
      <c r="J9529" s="25">
        <f t="shared" si="149"/>
        <v>0</v>
      </c>
    </row>
    <row r="9530" spans="2:10">
      <c r="B9530" s="3">
        <v>30078</v>
      </c>
      <c r="C9530" s="10" t="s">
        <v>29064</v>
      </c>
      <c r="D9530" s="10" t="s">
        <v>29065</v>
      </c>
      <c r="E9530" s="25">
        <v>0</v>
      </c>
      <c r="F9530" s="25">
        <v>0</v>
      </c>
      <c r="G9530" s="10" t="s">
        <v>29066</v>
      </c>
      <c r="H9530" s="25">
        <f>INDEX('Annexe 1 – Données des équipes'!$B$12:$R$114, MATCH(C9530, 'Annexe 1 – Données des équipes'!$B$12:$B$114,0),4)</f>
        <v>40</v>
      </c>
      <c r="I9530" s="25">
        <f>INDEX('Annexe 1 – Données des équipes'!$B$12:$R$114, MATCH(D9530, 'Annexe 1 – Données des équipes'!$B$12:$B$114,0),4)</f>
        <v>10</v>
      </c>
      <c r="J9530" s="25">
        <f t="shared" si="149"/>
        <v>0</v>
      </c>
    </row>
    <row r="9531" spans="2:10">
      <c r="B9531" s="3">
        <v>30090</v>
      </c>
      <c r="C9531" s="10" t="s">
        <v>29067</v>
      </c>
      <c r="D9531" s="10" t="s">
        <v>29068</v>
      </c>
      <c r="E9531" s="25">
        <v>1</v>
      </c>
      <c r="F9531" s="25">
        <v>1</v>
      </c>
      <c r="G9531" s="10" t="s">
        <v>29069</v>
      </c>
      <c r="H9531" s="25">
        <f>INDEX('Annexe 1 – Données des équipes'!$B$12:$R$114, MATCH(C9531, 'Annexe 1 – Données des équipes'!$B$12:$B$114,0),4)</f>
        <v>90</v>
      </c>
      <c r="I9531" s="25">
        <f>INDEX('Annexe 1 – Données des équipes'!$B$12:$R$114, MATCH(D9531, 'Annexe 1 – Données des équipes'!$B$12:$B$114,0),4)</f>
        <v>80</v>
      </c>
      <c r="J9531" s="25">
        <f t="shared" si="149"/>
        <v>0</v>
      </c>
    </row>
    <row r="9532" spans="2:10">
      <c r="B9532" s="3">
        <v>30099</v>
      </c>
      <c r="C9532" s="10" t="s">
        <v>29070</v>
      </c>
      <c r="D9532" s="10" t="s">
        <v>29071</v>
      </c>
      <c r="E9532" s="25">
        <v>1</v>
      </c>
      <c r="F9532" s="25">
        <v>1</v>
      </c>
      <c r="G9532" s="10" t="s">
        <v>29072</v>
      </c>
      <c r="H9532" s="25">
        <f>INDEX('Annexe 1 – Données des équipes'!$B$12:$R$114, MATCH(C9532, 'Annexe 1 – Données des équipes'!$B$12:$B$114,0),4)</f>
        <v>80</v>
      </c>
      <c r="I9532" s="25">
        <f>INDEX('Annexe 1 – Données des équipes'!$B$12:$R$114, MATCH(D9532, 'Annexe 1 – Données des équipes'!$B$12:$B$114,0),4)</f>
        <v>90</v>
      </c>
      <c r="J9532" s="25">
        <f t="shared" si="149"/>
        <v>0</v>
      </c>
    </row>
    <row r="9533" spans="2:10">
      <c r="B9533" s="3">
        <v>30104</v>
      </c>
      <c r="C9533" s="10" t="s">
        <v>29073</v>
      </c>
      <c r="D9533" s="10" t="s">
        <v>29074</v>
      </c>
      <c r="E9533" s="25">
        <v>1</v>
      </c>
      <c r="F9533" s="25">
        <v>1</v>
      </c>
      <c r="G9533" s="10" t="s">
        <v>29075</v>
      </c>
      <c r="H9533" s="25">
        <f>INDEX('Annexe 1 – Données des équipes'!$B$12:$R$114, MATCH(C9533, 'Annexe 1 – Données des équipes'!$B$12:$B$114,0),4)</f>
        <v>70</v>
      </c>
      <c r="I9533" s="25">
        <f>INDEX('Annexe 1 – Données des équipes'!$B$12:$R$114, MATCH(D9533, 'Annexe 1 – Données des équipes'!$B$12:$B$114,0),4)</f>
        <v>90</v>
      </c>
      <c r="J9533" s="25">
        <f t="shared" si="149"/>
        <v>0</v>
      </c>
    </row>
    <row r="9534" spans="2:10">
      <c r="B9534" s="3">
        <v>30105</v>
      </c>
      <c r="C9534" s="10" t="s">
        <v>29076</v>
      </c>
      <c r="D9534" s="10" t="s">
        <v>29077</v>
      </c>
      <c r="E9534" s="25">
        <v>1</v>
      </c>
      <c r="F9534" s="25">
        <v>1</v>
      </c>
      <c r="G9534" s="10" t="s">
        <v>29078</v>
      </c>
      <c r="H9534" s="25">
        <f>INDEX('Annexe 1 – Données des équipes'!$B$12:$R$114, MATCH(C9534, 'Annexe 1 – Données des équipes'!$B$12:$B$114,0),4)</f>
        <v>80</v>
      </c>
      <c r="I9534" s="25">
        <f>INDEX('Annexe 1 – Données des équipes'!$B$12:$R$114, MATCH(D9534, 'Annexe 1 – Données des équipes'!$B$12:$B$114,0),4)</f>
        <v>50</v>
      </c>
      <c r="J9534" s="25">
        <f t="shared" si="149"/>
        <v>0</v>
      </c>
    </row>
    <row r="9535" spans="2:10">
      <c r="B9535" s="3">
        <v>30115</v>
      </c>
      <c r="C9535" s="10" t="s">
        <v>29079</v>
      </c>
      <c r="D9535" s="10" t="s">
        <v>29080</v>
      </c>
      <c r="E9535" s="25">
        <v>1</v>
      </c>
      <c r="F9535" s="25">
        <v>1</v>
      </c>
      <c r="G9535" s="10" t="s">
        <v>29081</v>
      </c>
      <c r="H9535" s="25">
        <f>INDEX('Annexe 1 – Données des équipes'!$B$12:$R$114, MATCH(C9535, 'Annexe 1 – Données des équipes'!$B$12:$B$114,0),4)</f>
        <v>10</v>
      </c>
      <c r="I9535" s="25">
        <f>INDEX('Annexe 1 – Données des équipes'!$B$12:$R$114, MATCH(D9535, 'Annexe 1 – Données des équipes'!$B$12:$B$114,0),4)</f>
        <v>0</v>
      </c>
      <c r="J9535" s="25">
        <f t="shared" si="149"/>
        <v>0</v>
      </c>
    </row>
    <row r="9536" spans="2:10">
      <c r="B9536" s="3">
        <v>30116</v>
      </c>
      <c r="C9536" s="10" t="s">
        <v>29082</v>
      </c>
      <c r="D9536" s="10" t="s">
        <v>29083</v>
      </c>
      <c r="E9536" s="25">
        <v>0</v>
      </c>
      <c r="F9536" s="25">
        <v>0</v>
      </c>
      <c r="G9536" s="10" t="s">
        <v>29084</v>
      </c>
      <c r="H9536" s="25">
        <f>INDEX('Annexe 1 – Données des équipes'!$B$12:$R$114, MATCH(C9536, 'Annexe 1 – Données des équipes'!$B$12:$B$114,0),4)</f>
        <v>90</v>
      </c>
      <c r="I9536" s="25">
        <f>INDEX('Annexe 1 – Données des équipes'!$B$12:$R$114, MATCH(D9536, 'Annexe 1 – Données des équipes'!$B$12:$B$114,0),4)</f>
        <v>80</v>
      </c>
      <c r="J9536" s="25">
        <f t="shared" si="149"/>
        <v>0</v>
      </c>
    </row>
    <row r="9537" spans="2:10">
      <c r="B9537" s="3">
        <v>30117</v>
      </c>
      <c r="C9537" s="10" t="s">
        <v>29085</v>
      </c>
      <c r="D9537" s="10" t="s">
        <v>29086</v>
      </c>
      <c r="E9537" s="25">
        <v>0</v>
      </c>
      <c r="F9537" s="25">
        <v>0</v>
      </c>
      <c r="G9537" s="10" t="s">
        <v>29087</v>
      </c>
      <c r="H9537" s="25">
        <f>INDEX('Annexe 1 – Données des équipes'!$B$12:$R$114, MATCH(C9537, 'Annexe 1 – Données des équipes'!$B$12:$B$114,0),4)</f>
        <v>80</v>
      </c>
      <c r="I9537" s="25">
        <f>INDEX('Annexe 1 – Données des équipes'!$B$12:$R$114, MATCH(D9537, 'Annexe 1 – Données des équipes'!$B$12:$B$114,0),4)</f>
        <v>40</v>
      </c>
      <c r="J9537" s="25">
        <f t="shared" si="149"/>
        <v>0</v>
      </c>
    </row>
    <row r="9538" spans="2:10">
      <c r="B9538" s="3">
        <v>30118</v>
      </c>
      <c r="C9538" s="10" t="s">
        <v>29088</v>
      </c>
      <c r="D9538" s="10" t="s">
        <v>29089</v>
      </c>
      <c r="E9538" s="25">
        <v>1</v>
      </c>
      <c r="F9538" s="25">
        <v>1</v>
      </c>
      <c r="G9538" s="10" t="s">
        <v>29090</v>
      </c>
      <c r="H9538" s="25">
        <f>INDEX('Annexe 1 – Données des équipes'!$B$12:$R$114, MATCH(C9538, 'Annexe 1 – Données des équipes'!$B$12:$B$114,0),4)</f>
        <v>90</v>
      </c>
      <c r="I9538" s="25">
        <f>INDEX('Annexe 1 – Données des équipes'!$B$12:$R$114, MATCH(D9538, 'Annexe 1 – Données des équipes'!$B$12:$B$114,0),4)</f>
        <v>40</v>
      </c>
      <c r="J9538" s="25">
        <f t="shared" si="149"/>
        <v>0</v>
      </c>
    </row>
    <row r="9539" spans="2:10">
      <c r="B9539" s="3">
        <v>30120</v>
      </c>
      <c r="C9539" s="10" t="s">
        <v>29091</v>
      </c>
      <c r="D9539" s="10" t="s">
        <v>29092</v>
      </c>
      <c r="E9539" s="25">
        <v>1</v>
      </c>
      <c r="F9539" s="25">
        <v>1</v>
      </c>
      <c r="G9539" s="10" t="s">
        <v>29093</v>
      </c>
      <c r="H9539" s="25">
        <f>INDEX('Annexe 1 – Données des équipes'!$B$12:$R$114, MATCH(C9539, 'Annexe 1 – Données des équipes'!$B$12:$B$114,0),4)</f>
        <v>90</v>
      </c>
      <c r="I9539" s="25">
        <f>INDEX('Annexe 1 – Données des équipes'!$B$12:$R$114, MATCH(D9539, 'Annexe 1 – Données des équipes'!$B$12:$B$114,0),4)</f>
        <v>80</v>
      </c>
      <c r="J9539" s="25">
        <f t="shared" si="149"/>
        <v>0</v>
      </c>
    </row>
    <row r="9540" spans="2:10">
      <c r="B9540" s="3">
        <v>30121</v>
      </c>
      <c r="C9540" s="10" t="s">
        <v>29094</v>
      </c>
      <c r="D9540" s="10" t="s">
        <v>29095</v>
      </c>
      <c r="E9540" s="25">
        <v>0</v>
      </c>
      <c r="F9540" s="25">
        <v>0</v>
      </c>
      <c r="G9540" s="10" t="s">
        <v>29096</v>
      </c>
      <c r="H9540" s="25">
        <f>INDEX('Annexe 1 – Données des équipes'!$B$12:$R$114, MATCH(C9540, 'Annexe 1 – Données des équipes'!$B$12:$B$114,0),4)</f>
        <v>80</v>
      </c>
      <c r="I9540" s="25">
        <f>INDEX('Annexe 1 – Données des équipes'!$B$12:$R$114, MATCH(D9540, 'Annexe 1 – Données des équipes'!$B$12:$B$114,0),4)</f>
        <v>40</v>
      </c>
      <c r="J9540" s="25">
        <f t="shared" si="149"/>
        <v>0</v>
      </c>
    </row>
    <row r="9541" spans="2:10">
      <c r="B9541" s="3">
        <v>30123</v>
      </c>
      <c r="C9541" s="10" t="s">
        <v>29097</v>
      </c>
      <c r="D9541" s="10" t="s">
        <v>29098</v>
      </c>
      <c r="E9541" s="25">
        <v>1</v>
      </c>
      <c r="F9541" s="25">
        <v>1</v>
      </c>
      <c r="G9541" s="10" t="s">
        <v>29099</v>
      </c>
      <c r="H9541" s="25">
        <f>INDEX('Annexe 1 – Données des équipes'!$B$12:$R$114, MATCH(C9541, 'Annexe 1 – Données des équipes'!$B$12:$B$114,0),4)</f>
        <v>40</v>
      </c>
      <c r="I9541" s="25">
        <f>INDEX('Annexe 1 – Données des équipes'!$B$12:$R$114, MATCH(D9541, 'Annexe 1 – Données des équipes'!$B$12:$B$114,0),4)</f>
        <v>50</v>
      </c>
      <c r="J9541" s="25">
        <f t="shared" si="149"/>
        <v>0</v>
      </c>
    </row>
    <row r="9542" spans="2:10">
      <c r="B9542" s="3">
        <v>30124</v>
      </c>
      <c r="C9542" s="10" t="s">
        <v>29100</v>
      </c>
      <c r="D9542" s="10" t="s">
        <v>29101</v>
      </c>
      <c r="E9542" s="25">
        <v>1</v>
      </c>
      <c r="F9542" s="25">
        <v>1</v>
      </c>
      <c r="G9542" s="10" t="s">
        <v>29102</v>
      </c>
      <c r="H9542" s="25">
        <f>INDEX('Annexe 1 – Données des équipes'!$B$12:$R$114, MATCH(C9542, 'Annexe 1 – Données des équipes'!$B$12:$B$114,0),4)</f>
        <v>90</v>
      </c>
      <c r="I9542" s="25">
        <f>INDEX('Annexe 1 – Données des équipes'!$B$12:$R$114, MATCH(D9542, 'Annexe 1 – Données des équipes'!$B$12:$B$114,0),4)</f>
        <v>40</v>
      </c>
      <c r="J9542" s="25">
        <f t="shared" si="149"/>
        <v>0</v>
      </c>
    </row>
    <row r="9543" spans="2:10">
      <c r="B9543" s="3">
        <v>30124</v>
      </c>
      <c r="C9543" s="10" t="s">
        <v>29103</v>
      </c>
      <c r="D9543" s="10" t="s">
        <v>29104</v>
      </c>
      <c r="E9543" s="25">
        <v>2</v>
      </c>
      <c r="F9543" s="25">
        <v>2</v>
      </c>
      <c r="G9543" s="10" t="s">
        <v>29105</v>
      </c>
      <c r="H9543" s="25">
        <f>INDEX('Annexe 1 – Données des équipes'!$B$12:$R$114, MATCH(C9543, 'Annexe 1 – Données des équipes'!$B$12:$B$114,0),4)</f>
        <v>50</v>
      </c>
      <c r="I9543" s="25">
        <f>INDEX('Annexe 1 – Données des équipes'!$B$12:$R$114, MATCH(D9543, 'Annexe 1 – Données des équipes'!$B$12:$B$114,0),4)</f>
        <v>60</v>
      </c>
      <c r="J9543" s="25">
        <f t="shared" si="149"/>
        <v>0</v>
      </c>
    </row>
    <row r="9544" spans="2:10">
      <c r="B9544" s="3">
        <v>30125</v>
      </c>
      <c r="C9544" s="10" t="s">
        <v>29106</v>
      </c>
      <c r="D9544" s="10" t="s">
        <v>29107</v>
      </c>
      <c r="E9544" s="25">
        <v>1</v>
      </c>
      <c r="F9544" s="25">
        <v>1</v>
      </c>
      <c r="G9544" s="10" t="s">
        <v>29108</v>
      </c>
      <c r="H9544" s="25">
        <f>INDEX('Annexe 1 – Données des équipes'!$B$12:$R$114, MATCH(C9544, 'Annexe 1 – Données des équipes'!$B$12:$B$114,0),4)</f>
        <v>90</v>
      </c>
      <c r="I9544" s="25">
        <f>INDEX('Annexe 1 – Données des équipes'!$B$12:$R$114, MATCH(D9544, 'Annexe 1 – Données des équipes'!$B$12:$B$114,0),4)</f>
        <v>40</v>
      </c>
      <c r="J9544" s="25">
        <f t="shared" si="149"/>
        <v>0</v>
      </c>
    </row>
    <row r="9545" spans="2:10">
      <c r="B9545" s="3">
        <v>30131</v>
      </c>
      <c r="C9545" s="10" t="s">
        <v>29109</v>
      </c>
      <c r="D9545" s="10" t="s">
        <v>29110</v>
      </c>
      <c r="E9545" s="25">
        <v>0</v>
      </c>
      <c r="F9545" s="25">
        <v>0</v>
      </c>
      <c r="G9545" s="10" t="s">
        <v>29111</v>
      </c>
      <c r="H9545" s="25">
        <f>INDEX('Annexe 1 – Données des équipes'!$B$12:$R$114, MATCH(C9545, 'Annexe 1 – Données des équipes'!$B$12:$B$114,0),4)</f>
        <v>90</v>
      </c>
      <c r="I9545" s="25">
        <f>INDEX('Annexe 1 – Données des équipes'!$B$12:$R$114, MATCH(D9545, 'Annexe 1 – Données des équipes'!$B$12:$B$114,0),4)</f>
        <v>90</v>
      </c>
      <c r="J9545" s="25">
        <f t="shared" si="149"/>
        <v>0</v>
      </c>
    </row>
    <row r="9546" spans="2:10">
      <c r="B9546" s="3">
        <v>30133</v>
      </c>
      <c r="C9546" s="10" t="s">
        <v>29112</v>
      </c>
      <c r="D9546" s="10" t="s">
        <v>29113</v>
      </c>
      <c r="E9546" s="25">
        <v>2</v>
      </c>
      <c r="F9546" s="25">
        <v>2</v>
      </c>
      <c r="G9546" s="10" t="s">
        <v>29114</v>
      </c>
      <c r="H9546" s="25">
        <f>INDEX('Annexe 1 – Données des équipes'!$B$12:$R$114, MATCH(C9546, 'Annexe 1 – Données des équipes'!$B$12:$B$114,0),4)</f>
        <v>60</v>
      </c>
      <c r="I9546" s="25">
        <f>INDEX('Annexe 1 – Données des équipes'!$B$12:$R$114, MATCH(D9546, 'Annexe 1 – Données des équipes'!$B$12:$B$114,0),4)</f>
        <v>50</v>
      </c>
      <c r="J9546" s="25">
        <f t="shared" si="149"/>
        <v>0</v>
      </c>
    </row>
    <row r="9547" spans="2:10">
      <c r="B9547" s="3">
        <v>30136</v>
      </c>
      <c r="C9547" s="10" t="s">
        <v>29115</v>
      </c>
      <c r="D9547" s="10" t="s">
        <v>29116</v>
      </c>
      <c r="E9547" s="25">
        <v>0</v>
      </c>
      <c r="F9547" s="25">
        <v>0</v>
      </c>
      <c r="G9547" s="10" t="s">
        <v>29117</v>
      </c>
      <c r="H9547" s="25">
        <f>INDEX('Annexe 1 – Données des équipes'!$B$12:$R$114, MATCH(C9547, 'Annexe 1 – Données des équipes'!$B$12:$B$114,0),4)</f>
        <v>80</v>
      </c>
      <c r="I9547" s="25">
        <f>INDEX('Annexe 1 – Données des équipes'!$B$12:$R$114, MATCH(D9547, 'Annexe 1 – Données des équipes'!$B$12:$B$114,0),4)</f>
        <v>50</v>
      </c>
      <c r="J9547" s="25">
        <f t="shared" si="149"/>
        <v>0</v>
      </c>
    </row>
    <row r="9548" spans="2:10">
      <c r="B9548" s="3">
        <v>30137</v>
      </c>
      <c r="C9548" s="10" t="s">
        <v>29118</v>
      </c>
      <c r="D9548" s="10" t="s">
        <v>29119</v>
      </c>
      <c r="E9548" s="25">
        <v>0</v>
      </c>
      <c r="F9548" s="25">
        <v>0</v>
      </c>
      <c r="G9548" s="10" t="s">
        <v>29120</v>
      </c>
      <c r="H9548" s="25">
        <f>INDEX('Annexe 1 – Données des équipes'!$B$12:$R$114, MATCH(C9548, 'Annexe 1 – Données des équipes'!$B$12:$B$114,0),4)</f>
        <v>90</v>
      </c>
      <c r="I9548" s="25">
        <f>INDEX('Annexe 1 – Données des équipes'!$B$12:$R$114, MATCH(D9548, 'Annexe 1 – Données des équipes'!$B$12:$B$114,0),4)</f>
        <v>90</v>
      </c>
      <c r="J9548" s="25">
        <f t="shared" si="149"/>
        <v>0</v>
      </c>
    </row>
    <row r="9549" spans="2:10">
      <c r="B9549" s="3">
        <v>30140</v>
      </c>
      <c r="C9549" s="10" t="s">
        <v>29121</v>
      </c>
      <c r="D9549" s="10" t="s">
        <v>29122</v>
      </c>
      <c r="E9549" s="25">
        <v>3</v>
      </c>
      <c r="F9549" s="25">
        <v>3</v>
      </c>
      <c r="G9549" s="10" t="s">
        <v>29123</v>
      </c>
      <c r="H9549" s="25">
        <f>INDEX('Annexe 1 – Données des équipes'!$B$12:$R$114, MATCH(C9549, 'Annexe 1 – Données des équipes'!$B$12:$B$114,0),4)</f>
        <v>90</v>
      </c>
      <c r="I9549" s="25">
        <f>INDEX('Annexe 1 – Données des équipes'!$B$12:$R$114, MATCH(D9549, 'Annexe 1 – Données des équipes'!$B$12:$B$114,0),4)</f>
        <v>90</v>
      </c>
      <c r="J9549" s="25">
        <f t="shared" si="149"/>
        <v>0</v>
      </c>
    </row>
    <row r="9550" spans="2:10">
      <c r="B9550" s="3">
        <v>30156</v>
      </c>
      <c r="C9550" s="10" t="s">
        <v>29124</v>
      </c>
      <c r="D9550" s="10" t="s">
        <v>29125</v>
      </c>
      <c r="E9550" s="25">
        <v>3</v>
      </c>
      <c r="F9550" s="25">
        <v>3</v>
      </c>
      <c r="G9550" s="10" t="s">
        <v>29126</v>
      </c>
      <c r="H9550" s="25">
        <f>INDEX('Annexe 1 – Données des équipes'!$B$12:$R$114, MATCH(C9550, 'Annexe 1 – Données des équipes'!$B$12:$B$114,0),4)</f>
        <v>30</v>
      </c>
      <c r="I9550" s="25">
        <f>INDEX('Annexe 1 – Données des équipes'!$B$12:$R$114, MATCH(D9550, 'Annexe 1 – Données des équipes'!$B$12:$B$114,0),4)</f>
        <v>50</v>
      </c>
      <c r="J9550" s="25">
        <f t="shared" si="149"/>
        <v>0</v>
      </c>
    </row>
    <row r="9551" spans="2:10">
      <c r="B9551" s="3">
        <v>30183</v>
      </c>
      <c r="C9551" s="10" t="s">
        <v>29127</v>
      </c>
      <c r="D9551" s="10" t="s">
        <v>29128</v>
      </c>
      <c r="E9551" s="25">
        <v>2</v>
      </c>
      <c r="F9551" s="25">
        <v>2</v>
      </c>
      <c r="G9551" s="10" t="s">
        <v>29129</v>
      </c>
      <c r="H9551" s="25">
        <f>INDEX('Annexe 1 – Données des équipes'!$B$12:$R$114, MATCH(C9551, 'Annexe 1 – Données des équipes'!$B$12:$B$114,0),4)</f>
        <v>40</v>
      </c>
      <c r="I9551" s="25">
        <f>INDEX('Annexe 1 – Données des équipes'!$B$12:$R$114, MATCH(D9551, 'Annexe 1 – Données des équipes'!$B$12:$B$114,0),4)</f>
        <v>70</v>
      </c>
      <c r="J9551" s="25">
        <f t="shared" si="149"/>
        <v>0</v>
      </c>
    </row>
    <row r="9552" spans="2:10">
      <c r="B9552" s="3">
        <v>30195</v>
      </c>
      <c r="C9552" s="10" t="s">
        <v>29130</v>
      </c>
      <c r="D9552" s="10" t="s">
        <v>29131</v>
      </c>
      <c r="E9552" s="25">
        <v>1</v>
      </c>
      <c r="F9552" s="25">
        <v>1</v>
      </c>
      <c r="G9552" s="10" t="s">
        <v>29132</v>
      </c>
      <c r="H9552" s="25">
        <f>INDEX('Annexe 1 – Données des équipes'!$B$12:$R$114, MATCH(C9552, 'Annexe 1 – Données des équipes'!$B$12:$B$114,0),4)</f>
        <v>70</v>
      </c>
      <c r="I9552" s="25">
        <f>INDEX('Annexe 1 – Données des équipes'!$B$12:$R$114, MATCH(D9552, 'Annexe 1 – Données des équipes'!$B$12:$B$114,0),4)</f>
        <v>80</v>
      </c>
      <c r="J9552" s="25">
        <f t="shared" si="149"/>
        <v>0</v>
      </c>
    </row>
    <row r="9553" spans="2:10">
      <c r="B9553" s="3">
        <v>30216</v>
      </c>
      <c r="C9553" s="10" t="s">
        <v>29133</v>
      </c>
      <c r="D9553" s="10" t="s">
        <v>29134</v>
      </c>
      <c r="E9553" s="25">
        <v>2</v>
      </c>
      <c r="F9553" s="25">
        <v>2</v>
      </c>
      <c r="G9553" s="10" t="s">
        <v>29135</v>
      </c>
      <c r="H9553" s="25">
        <f>INDEX('Annexe 1 – Données des équipes'!$B$12:$R$114, MATCH(C9553, 'Annexe 1 – Données des équipes'!$B$12:$B$114,0),4)</f>
        <v>80</v>
      </c>
      <c r="I9553" s="25">
        <f>INDEX('Annexe 1 – Données des équipes'!$B$12:$R$114, MATCH(D9553, 'Annexe 1 – Données des équipes'!$B$12:$B$114,0),4)</f>
        <v>90</v>
      </c>
      <c r="J9553" s="25">
        <f t="shared" si="149"/>
        <v>0</v>
      </c>
    </row>
    <row r="9554" spans="2:10">
      <c r="B9554" s="3">
        <v>30216</v>
      </c>
      <c r="C9554" s="10" t="s">
        <v>29136</v>
      </c>
      <c r="D9554" s="10" t="s">
        <v>29137</v>
      </c>
      <c r="E9554" s="25">
        <v>0</v>
      </c>
      <c r="F9554" s="25">
        <v>0</v>
      </c>
      <c r="G9554" s="10" t="s">
        <v>29138</v>
      </c>
      <c r="H9554" s="25">
        <f>INDEX('Annexe 1 – Données des équipes'!$B$12:$R$114, MATCH(C9554, 'Annexe 1 – Données des équipes'!$B$12:$B$114,0),4)</f>
        <v>90</v>
      </c>
      <c r="I9554" s="25">
        <f>INDEX('Annexe 1 – Données des équipes'!$B$12:$R$114, MATCH(D9554, 'Annexe 1 – Données des équipes'!$B$12:$B$114,0),4)</f>
        <v>90</v>
      </c>
      <c r="J9554" s="25">
        <f t="shared" ref="J9554:J9617" si="150">ABS(F9554-E9554)</f>
        <v>0</v>
      </c>
    </row>
    <row r="9555" spans="2:10">
      <c r="B9555" s="3">
        <v>30227</v>
      </c>
      <c r="C9555" s="10" t="s">
        <v>29139</v>
      </c>
      <c r="D9555" s="10" t="s">
        <v>29140</v>
      </c>
      <c r="E9555" s="25">
        <v>0</v>
      </c>
      <c r="F9555" s="25">
        <v>0</v>
      </c>
      <c r="G9555" s="10" t="s">
        <v>29141</v>
      </c>
      <c r="H9555" s="25">
        <f>INDEX('Annexe 1 – Données des équipes'!$B$12:$R$114, MATCH(C9555, 'Annexe 1 – Données des équipes'!$B$12:$B$114,0),4)</f>
        <v>50</v>
      </c>
      <c r="I9555" s="25">
        <f>INDEX('Annexe 1 – Données des équipes'!$B$12:$R$114, MATCH(D9555, 'Annexe 1 – Données des équipes'!$B$12:$B$114,0),4)</f>
        <v>10</v>
      </c>
      <c r="J9555" s="25">
        <f t="shared" si="150"/>
        <v>0</v>
      </c>
    </row>
    <row r="9556" spans="2:10">
      <c r="B9556" s="3">
        <v>30236</v>
      </c>
      <c r="C9556" s="10" t="s">
        <v>29142</v>
      </c>
      <c r="D9556" s="10" t="s">
        <v>29143</v>
      </c>
      <c r="E9556" s="25">
        <v>0</v>
      </c>
      <c r="F9556" s="25">
        <v>0</v>
      </c>
      <c r="G9556" s="10" t="s">
        <v>29144</v>
      </c>
      <c r="H9556" s="25">
        <f>INDEX('Annexe 1 – Données des équipes'!$B$12:$R$114, MATCH(C9556, 'Annexe 1 – Données des équipes'!$B$12:$B$114,0),4)</f>
        <v>30</v>
      </c>
      <c r="I9556" s="25">
        <f>INDEX('Annexe 1 – Données des équipes'!$B$12:$R$114, MATCH(D9556, 'Annexe 1 – Données des équipes'!$B$12:$B$114,0),4)</f>
        <v>40</v>
      </c>
      <c r="J9556" s="25">
        <f t="shared" si="150"/>
        <v>0</v>
      </c>
    </row>
    <row r="9557" spans="2:10">
      <c r="B9557" s="3">
        <v>30251</v>
      </c>
      <c r="C9557" s="10" t="s">
        <v>29145</v>
      </c>
      <c r="D9557" s="10" t="s">
        <v>29146</v>
      </c>
      <c r="E9557" s="25">
        <v>2</v>
      </c>
      <c r="F9557" s="25">
        <v>2</v>
      </c>
      <c r="G9557" s="10" t="s">
        <v>29147</v>
      </c>
      <c r="H9557" s="25">
        <f>INDEX('Annexe 1 – Données des équipes'!$B$12:$R$114, MATCH(C9557, 'Annexe 1 – Données des équipes'!$B$12:$B$114,0),4)</f>
        <v>40</v>
      </c>
      <c r="I9557" s="25">
        <f>INDEX('Annexe 1 – Données des équipes'!$B$12:$R$114, MATCH(D9557, 'Annexe 1 – Données des équipes'!$B$12:$B$114,0),4)</f>
        <v>30</v>
      </c>
      <c r="J9557" s="25">
        <f t="shared" si="150"/>
        <v>0</v>
      </c>
    </row>
    <row r="9558" spans="2:10">
      <c r="B9558" s="3">
        <v>30272</v>
      </c>
      <c r="C9558" s="10" t="s">
        <v>29148</v>
      </c>
      <c r="D9558" s="10" t="s">
        <v>29149</v>
      </c>
      <c r="E9558" s="25">
        <v>3</v>
      </c>
      <c r="F9558" s="25">
        <v>3</v>
      </c>
      <c r="G9558" s="10" t="s">
        <v>29150</v>
      </c>
      <c r="H9558" s="25">
        <f>INDEX('Annexe 1 – Données des équipes'!$B$12:$R$114, MATCH(C9558, 'Annexe 1 – Données des équipes'!$B$12:$B$114,0),4)</f>
        <v>60</v>
      </c>
      <c r="I9558" s="25">
        <f>INDEX('Annexe 1 – Données des équipes'!$B$12:$R$114, MATCH(D9558, 'Annexe 1 – Données des équipes'!$B$12:$B$114,0),4)</f>
        <v>90</v>
      </c>
      <c r="J9558" s="25">
        <f t="shared" si="150"/>
        <v>0</v>
      </c>
    </row>
    <row r="9559" spans="2:10">
      <c r="B9559" s="3">
        <v>30275</v>
      </c>
      <c r="C9559" s="10" t="s">
        <v>29151</v>
      </c>
      <c r="D9559" s="10" t="s">
        <v>29152</v>
      </c>
      <c r="E9559" s="25">
        <v>1</v>
      </c>
      <c r="F9559" s="25">
        <v>1</v>
      </c>
      <c r="G9559" s="10" t="s">
        <v>29153</v>
      </c>
      <c r="H9559" s="25">
        <f>INDEX('Annexe 1 – Données des équipes'!$B$12:$R$114, MATCH(C9559, 'Annexe 1 – Données des équipes'!$B$12:$B$114,0),4)</f>
        <v>0</v>
      </c>
      <c r="I9559" s="25">
        <f>INDEX('Annexe 1 – Données des équipes'!$B$12:$R$114, MATCH(D9559, 'Annexe 1 – Données des équipes'!$B$12:$B$114,0),4)</f>
        <v>10</v>
      </c>
      <c r="J9559" s="25">
        <f t="shared" si="150"/>
        <v>0</v>
      </c>
    </row>
    <row r="9560" spans="2:10">
      <c r="B9560" s="3">
        <v>30289</v>
      </c>
      <c r="C9560" s="10" t="s">
        <v>29154</v>
      </c>
      <c r="D9560" s="10" t="s">
        <v>29155</v>
      </c>
      <c r="E9560" s="25">
        <v>0</v>
      </c>
      <c r="F9560" s="25">
        <v>0</v>
      </c>
      <c r="G9560" s="10" t="s">
        <v>29156</v>
      </c>
      <c r="H9560" s="25">
        <f>INDEX('Annexe 1 – Données des équipes'!$B$12:$R$114, MATCH(C9560, 'Annexe 1 – Données des équipes'!$B$12:$B$114,0),4)</f>
        <v>90</v>
      </c>
      <c r="I9560" s="25">
        <f>INDEX('Annexe 1 – Données des équipes'!$B$12:$R$114, MATCH(D9560, 'Annexe 1 – Données des équipes'!$B$12:$B$114,0),4)</f>
        <v>50</v>
      </c>
      <c r="J9560" s="25">
        <f t="shared" si="150"/>
        <v>0</v>
      </c>
    </row>
    <row r="9561" spans="2:10">
      <c r="B9561" s="3">
        <v>30300</v>
      </c>
      <c r="C9561" s="10" t="s">
        <v>29157</v>
      </c>
      <c r="D9561" s="10" t="s">
        <v>29158</v>
      </c>
      <c r="E9561" s="25">
        <v>0</v>
      </c>
      <c r="F9561" s="25">
        <v>0</v>
      </c>
      <c r="G9561" s="10" t="s">
        <v>29159</v>
      </c>
      <c r="H9561" s="25">
        <f>INDEX('Annexe 1 – Données des équipes'!$B$12:$R$114, MATCH(C9561, 'Annexe 1 – Données des équipes'!$B$12:$B$114,0),4)</f>
        <v>40</v>
      </c>
      <c r="I9561" s="25">
        <f>INDEX('Annexe 1 – Données des équipes'!$B$12:$R$114, MATCH(D9561, 'Annexe 1 – Données des équipes'!$B$12:$B$114,0),4)</f>
        <v>50</v>
      </c>
      <c r="J9561" s="25">
        <f t="shared" si="150"/>
        <v>0</v>
      </c>
    </row>
    <row r="9562" spans="2:10">
      <c r="B9562" s="3">
        <v>30345</v>
      </c>
      <c r="C9562" s="10" t="s">
        <v>29160</v>
      </c>
      <c r="D9562" s="10" t="s">
        <v>29161</v>
      </c>
      <c r="E9562" s="25">
        <v>1</v>
      </c>
      <c r="F9562" s="25">
        <v>1</v>
      </c>
      <c r="G9562" s="10" t="s">
        <v>29162</v>
      </c>
      <c r="H9562" s="25">
        <f>INDEX('Annexe 1 – Données des équipes'!$B$12:$R$114, MATCH(C9562, 'Annexe 1 – Données des équipes'!$B$12:$B$114,0),4)</f>
        <v>60</v>
      </c>
      <c r="I9562" s="25">
        <f>INDEX('Annexe 1 – Données des équipes'!$B$12:$R$114, MATCH(D9562, 'Annexe 1 – Données des équipes'!$B$12:$B$114,0),4)</f>
        <v>50</v>
      </c>
      <c r="J9562" s="25">
        <f t="shared" si="150"/>
        <v>0</v>
      </c>
    </row>
    <row r="9563" spans="2:10">
      <c r="B9563" s="3">
        <v>30359</v>
      </c>
      <c r="C9563" s="10" t="s">
        <v>29163</v>
      </c>
      <c r="D9563" s="10" t="s">
        <v>29164</v>
      </c>
      <c r="E9563" s="25">
        <v>2</v>
      </c>
      <c r="F9563" s="25">
        <v>2</v>
      </c>
      <c r="G9563" s="10" t="s">
        <v>29165</v>
      </c>
      <c r="H9563" s="25">
        <f>INDEX('Annexe 1 – Données des équipes'!$B$12:$R$114, MATCH(C9563, 'Annexe 1 – Données des équipes'!$B$12:$B$114,0),4)</f>
        <v>30</v>
      </c>
      <c r="I9563" s="25">
        <f>INDEX('Annexe 1 – Données des équipes'!$B$12:$R$114, MATCH(D9563, 'Annexe 1 – Données des équipes'!$B$12:$B$114,0),4)</f>
        <v>50</v>
      </c>
      <c r="J9563" s="25">
        <f t="shared" si="150"/>
        <v>0</v>
      </c>
    </row>
    <row r="9564" spans="2:10">
      <c r="B9564" s="3">
        <v>30360</v>
      </c>
      <c r="C9564" s="10" t="s">
        <v>29166</v>
      </c>
      <c r="D9564" s="10" t="s">
        <v>29167</v>
      </c>
      <c r="E9564" s="25">
        <v>1</v>
      </c>
      <c r="F9564" s="25">
        <v>1</v>
      </c>
      <c r="G9564" s="10" t="s">
        <v>29168</v>
      </c>
      <c r="H9564" s="25">
        <f>INDEX('Annexe 1 – Données des équipes'!$B$12:$R$114, MATCH(C9564, 'Annexe 1 – Données des équipes'!$B$12:$B$114,0),4)</f>
        <v>10</v>
      </c>
      <c r="I9564" s="25">
        <f>INDEX('Annexe 1 – Données des équipes'!$B$12:$R$114, MATCH(D9564, 'Annexe 1 – Données des équipes'!$B$12:$B$114,0),4)</f>
        <v>20</v>
      </c>
      <c r="J9564" s="25">
        <f t="shared" si="150"/>
        <v>0</v>
      </c>
    </row>
    <row r="9565" spans="2:10">
      <c r="B9565" s="3">
        <v>30365</v>
      </c>
      <c r="C9565" s="10" t="s">
        <v>29169</v>
      </c>
      <c r="D9565" s="10" t="s">
        <v>29170</v>
      </c>
      <c r="E9565" s="25">
        <v>0</v>
      </c>
      <c r="F9565" s="25">
        <v>0</v>
      </c>
      <c r="G9565" s="10" t="s">
        <v>29171</v>
      </c>
      <c r="H9565" s="25">
        <f>INDEX('Annexe 1 – Données des équipes'!$B$12:$R$114, MATCH(C9565, 'Annexe 1 – Données des équipes'!$B$12:$B$114,0),4)</f>
        <v>50</v>
      </c>
      <c r="I9565" s="25">
        <f>INDEX('Annexe 1 – Données des équipes'!$B$12:$R$114, MATCH(D9565, 'Annexe 1 – Données des équipes'!$B$12:$B$114,0),4)</f>
        <v>50</v>
      </c>
      <c r="J9565" s="25">
        <f t="shared" si="150"/>
        <v>0</v>
      </c>
    </row>
    <row r="9566" spans="2:10">
      <c r="B9566" s="3">
        <v>30367</v>
      </c>
      <c r="C9566" s="10" t="s">
        <v>29172</v>
      </c>
      <c r="D9566" s="10" t="s">
        <v>29173</v>
      </c>
      <c r="E9566" s="25">
        <v>1</v>
      </c>
      <c r="F9566" s="25">
        <v>1</v>
      </c>
      <c r="G9566" s="10" t="s">
        <v>29174</v>
      </c>
      <c r="H9566" s="25">
        <f>INDEX('Annexe 1 – Données des équipes'!$B$12:$R$114, MATCH(C9566, 'Annexe 1 – Données des équipes'!$B$12:$B$114,0),4)</f>
        <v>50</v>
      </c>
      <c r="I9566" s="25">
        <f>INDEX('Annexe 1 – Données des équipes'!$B$12:$R$114, MATCH(D9566, 'Annexe 1 – Données des équipes'!$B$12:$B$114,0),4)</f>
        <v>50</v>
      </c>
      <c r="J9566" s="25">
        <f t="shared" si="150"/>
        <v>0</v>
      </c>
    </row>
    <row r="9567" spans="2:10">
      <c r="B9567" s="3">
        <v>30373</v>
      </c>
      <c r="C9567" s="10" t="s">
        <v>29175</v>
      </c>
      <c r="D9567" s="10" t="s">
        <v>29176</v>
      </c>
      <c r="E9567" s="25">
        <v>1</v>
      </c>
      <c r="F9567" s="25">
        <v>1</v>
      </c>
      <c r="G9567" s="10" t="s">
        <v>29177</v>
      </c>
      <c r="H9567" s="25">
        <f>INDEX('Annexe 1 – Données des équipes'!$B$12:$R$114, MATCH(C9567, 'Annexe 1 – Données des équipes'!$B$12:$B$114,0),4)</f>
        <v>40</v>
      </c>
      <c r="I9567" s="25">
        <f>INDEX('Annexe 1 – Données des équipes'!$B$12:$R$114, MATCH(D9567, 'Annexe 1 – Données des équipes'!$B$12:$B$114,0),4)</f>
        <v>50</v>
      </c>
      <c r="J9567" s="25">
        <f t="shared" si="150"/>
        <v>0</v>
      </c>
    </row>
    <row r="9568" spans="2:10">
      <c r="B9568" s="3">
        <v>30374</v>
      </c>
      <c r="C9568" s="10" t="s">
        <v>29178</v>
      </c>
      <c r="D9568" s="10" t="s">
        <v>29179</v>
      </c>
      <c r="E9568" s="25">
        <v>1</v>
      </c>
      <c r="F9568" s="25">
        <v>1</v>
      </c>
      <c r="G9568" s="10" t="s">
        <v>29180</v>
      </c>
      <c r="H9568" s="25">
        <f>INDEX('Annexe 1 – Données des équipes'!$B$12:$R$114, MATCH(C9568, 'Annexe 1 – Données des équipes'!$B$12:$B$114,0),4)</f>
        <v>20</v>
      </c>
      <c r="I9568" s="25">
        <f>INDEX('Annexe 1 – Données des équipes'!$B$12:$R$114, MATCH(D9568, 'Annexe 1 – Données des équipes'!$B$12:$B$114,0),4)</f>
        <v>10</v>
      </c>
      <c r="J9568" s="25">
        <f t="shared" si="150"/>
        <v>0</v>
      </c>
    </row>
    <row r="9569" spans="2:10">
      <c r="B9569" s="3">
        <v>30381</v>
      </c>
      <c r="C9569" s="10" t="s">
        <v>29181</v>
      </c>
      <c r="D9569" s="10" t="s">
        <v>29182</v>
      </c>
      <c r="E9569" s="25">
        <v>1</v>
      </c>
      <c r="F9569" s="25">
        <v>1</v>
      </c>
      <c r="G9569" s="10" t="s">
        <v>29183</v>
      </c>
      <c r="H9569" s="25">
        <f>INDEX('Annexe 1 – Données des équipes'!$B$12:$R$114, MATCH(C9569, 'Annexe 1 – Données des équipes'!$B$12:$B$114,0),4)</f>
        <v>50</v>
      </c>
      <c r="I9569" s="25">
        <f>INDEX('Annexe 1 – Données des équipes'!$B$12:$R$114, MATCH(D9569, 'Annexe 1 – Données des équipes'!$B$12:$B$114,0),4)</f>
        <v>70</v>
      </c>
      <c r="J9569" s="25">
        <f t="shared" si="150"/>
        <v>0</v>
      </c>
    </row>
    <row r="9570" spans="2:10">
      <c r="B9570" s="3">
        <v>30385</v>
      </c>
      <c r="C9570" s="10" t="s">
        <v>29184</v>
      </c>
      <c r="D9570" s="10" t="s">
        <v>29185</v>
      </c>
      <c r="E9570" s="25">
        <v>0</v>
      </c>
      <c r="F9570" s="25">
        <v>0</v>
      </c>
      <c r="G9570" s="10" t="s">
        <v>29186</v>
      </c>
      <c r="H9570" s="25">
        <f>INDEX('Annexe 1 – Données des équipes'!$B$12:$R$114, MATCH(C9570, 'Annexe 1 – Données des équipes'!$B$12:$B$114,0),4)</f>
        <v>70</v>
      </c>
      <c r="I9570" s="25">
        <f>INDEX('Annexe 1 – Données des équipes'!$B$12:$R$114, MATCH(D9570, 'Annexe 1 – Données des équipes'!$B$12:$B$114,0),4)</f>
        <v>50</v>
      </c>
      <c r="J9570" s="25">
        <f t="shared" si="150"/>
        <v>0</v>
      </c>
    </row>
    <row r="9571" spans="2:10">
      <c r="B9571" s="3">
        <v>30398</v>
      </c>
      <c r="C9571" s="10" t="s">
        <v>29187</v>
      </c>
      <c r="D9571" s="10" t="s">
        <v>29188</v>
      </c>
      <c r="E9571" s="25">
        <v>1</v>
      </c>
      <c r="F9571" s="25">
        <v>1</v>
      </c>
      <c r="G9571" s="10" t="s">
        <v>29189</v>
      </c>
      <c r="H9571" s="25">
        <f>INDEX('Annexe 1 – Données des équipes'!$B$12:$R$114, MATCH(C9571, 'Annexe 1 – Données des équipes'!$B$12:$B$114,0),4)</f>
        <v>90</v>
      </c>
      <c r="I9571" s="25">
        <f>INDEX('Annexe 1 – Données des équipes'!$B$12:$R$114, MATCH(D9571, 'Annexe 1 – Données des équipes'!$B$12:$B$114,0),4)</f>
        <v>50</v>
      </c>
      <c r="J9571" s="25">
        <f t="shared" si="150"/>
        <v>0</v>
      </c>
    </row>
    <row r="9572" spans="2:10">
      <c r="B9572" s="3">
        <v>30405</v>
      </c>
      <c r="C9572" s="10" t="s">
        <v>29190</v>
      </c>
      <c r="D9572" s="10" t="s">
        <v>29191</v>
      </c>
      <c r="E9572" s="25">
        <v>0</v>
      </c>
      <c r="F9572" s="25">
        <v>0</v>
      </c>
      <c r="G9572" s="10" t="s">
        <v>29192</v>
      </c>
      <c r="H9572" s="25">
        <f>INDEX('Annexe 1 – Données des équipes'!$B$12:$R$114, MATCH(C9572, 'Annexe 1 – Données des équipes'!$B$12:$B$114,0),4)</f>
        <v>90</v>
      </c>
      <c r="I9572" s="25">
        <f>INDEX('Annexe 1 – Données des équipes'!$B$12:$R$114, MATCH(D9572, 'Annexe 1 – Données des équipes'!$B$12:$B$114,0),4)</f>
        <v>50</v>
      </c>
      <c r="J9572" s="25">
        <f t="shared" si="150"/>
        <v>0</v>
      </c>
    </row>
    <row r="9573" spans="2:10">
      <c r="B9573" s="3">
        <v>30405</v>
      </c>
      <c r="C9573" s="10" t="s">
        <v>29193</v>
      </c>
      <c r="D9573" s="10" t="s">
        <v>29194</v>
      </c>
      <c r="E9573" s="25">
        <v>2</v>
      </c>
      <c r="F9573" s="25">
        <v>2</v>
      </c>
      <c r="G9573" s="10" t="s">
        <v>29195</v>
      </c>
      <c r="H9573" s="25">
        <f>INDEX('Annexe 1 – Données des équipes'!$B$12:$R$114, MATCH(C9573, 'Annexe 1 – Données des équipes'!$B$12:$B$114,0),4)</f>
        <v>60</v>
      </c>
      <c r="I9573" s="25">
        <f>INDEX('Annexe 1 – Données des équipes'!$B$12:$R$114, MATCH(D9573, 'Annexe 1 – Données des équipes'!$B$12:$B$114,0),4)</f>
        <v>80</v>
      </c>
      <c r="J9573" s="25">
        <f t="shared" si="150"/>
        <v>0</v>
      </c>
    </row>
    <row r="9574" spans="2:10">
      <c r="B9574" s="3">
        <v>30419</v>
      </c>
      <c r="C9574" s="10" t="s">
        <v>29196</v>
      </c>
      <c r="D9574" s="10" t="s">
        <v>29197</v>
      </c>
      <c r="E9574" s="25">
        <v>0</v>
      </c>
      <c r="F9574" s="25">
        <v>0</v>
      </c>
      <c r="G9574" s="10" t="s">
        <v>29198</v>
      </c>
      <c r="H9574" s="25">
        <f>INDEX('Annexe 1 – Données des équipes'!$B$12:$R$114, MATCH(C9574, 'Annexe 1 – Données des équipes'!$B$12:$B$114,0),4)</f>
        <v>90</v>
      </c>
      <c r="I9574" s="25">
        <f>INDEX('Annexe 1 – Données des équipes'!$B$12:$R$114, MATCH(D9574, 'Annexe 1 – Données des équipes'!$B$12:$B$114,0),4)</f>
        <v>40</v>
      </c>
      <c r="J9574" s="25">
        <f t="shared" si="150"/>
        <v>0</v>
      </c>
    </row>
    <row r="9575" spans="2:10">
      <c r="B9575" s="3">
        <v>30423</v>
      </c>
      <c r="C9575" s="10" t="s">
        <v>29199</v>
      </c>
      <c r="D9575" s="10" t="s">
        <v>29200</v>
      </c>
      <c r="E9575" s="25">
        <v>1</v>
      </c>
      <c r="F9575" s="25">
        <v>1</v>
      </c>
      <c r="G9575" s="10" t="s">
        <v>29201</v>
      </c>
      <c r="H9575" s="25">
        <f>INDEX('Annexe 1 – Données des équipes'!$B$12:$R$114, MATCH(C9575, 'Annexe 1 – Données des équipes'!$B$12:$B$114,0),4)</f>
        <v>80</v>
      </c>
      <c r="I9575" s="25">
        <f>INDEX('Annexe 1 – Données des équipes'!$B$12:$R$114, MATCH(D9575, 'Annexe 1 – Données des équipes'!$B$12:$B$114,0),4)</f>
        <v>30</v>
      </c>
      <c r="J9575" s="25">
        <f t="shared" si="150"/>
        <v>0</v>
      </c>
    </row>
    <row r="9576" spans="2:10">
      <c r="B9576" s="3">
        <v>30433</v>
      </c>
      <c r="C9576" s="10" t="s">
        <v>29202</v>
      </c>
      <c r="D9576" s="10" t="s">
        <v>29203</v>
      </c>
      <c r="E9576" s="25">
        <v>0</v>
      </c>
      <c r="F9576" s="25">
        <v>0</v>
      </c>
      <c r="G9576" s="10" t="s">
        <v>29204</v>
      </c>
      <c r="H9576" s="25">
        <f>INDEX('Annexe 1 – Données des équipes'!$B$12:$R$114, MATCH(C9576, 'Annexe 1 – Données des équipes'!$B$12:$B$114,0),4)</f>
        <v>60</v>
      </c>
      <c r="I9576" s="25">
        <f>INDEX('Annexe 1 – Données des équipes'!$B$12:$R$114, MATCH(D9576, 'Annexe 1 – Données des équipes'!$B$12:$B$114,0),4)</f>
        <v>90</v>
      </c>
      <c r="J9576" s="25">
        <f t="shared" si="150"/>
        <v>0</v>
      </c>
    </row>
    <row r="9577" spans="2:10">
      <c r="B9577" s="3">
        <v>30447</v>
      </c>
      <c r="C9577" s="10" t="s">
        <v>29205</v>
      </c>
      <c r="D9577" s="10" t="s">
        <v>29206</v>
      </c>
      <c r="E9577" s="25">
        <v>1</v>
      </c>
      <c r="F9577" s="25">
        <v>1</v>
      </c>
      <c r="G9577" s="10" t="s">
        <v>29207</v>
      </c>
      <c r="H9577" s="25">
        <f>INDEX('Annexe 1 – Données des équipes'!$B$12:$R$114, MATCH(C9577, 'Annexe 1 – Données des équipes'!$B$12:$B$114,0),4)</f>
        <v>40</v>
      </c>
      <c r="I9577" s="25">
        <f>INDEX('Annexe 1 – Données des équipes'!$B$12:$R$114, MATCH(D9577, 'Annexe 1 – Données des équipes'!$B$12:$B$114,0),4)</f>
        <v>60</v>
      </c>
      <c r="J9577" s="25">
        <f t="shared" si="150"/>
        <v>0</v>
      </c>
    </row>
    <row r="9578" spans="2:10">
      <c r="B9578" s="3">
        <v>30448</v>
      </c>
      <c r="C9578" s="10" t="s">
        <v>29208</v>
      </c>
      <c r="D9578" s="10" t="s">
        <v>29209</v>
      </c>
      <c r="E9578" s="25">
        <v>2</v>
      </c>
      <c r="F9578" s="25">
        <v>2</v>
      </c>
      <c r="G9578" s="10" t="s">
        <v>29210</v>
      </c>
      <c r="H9578" s="25">
        <f>INDEX('Annexe 1 – Données des équipes'!$B$12:$R$114, MATCH(C9578, 'Annexe 1 – Données des équipes'!$B$12:$B$114,0),4)</f>
        <v>80</v>
      </c>
      <c r="I9578" s="25">
        <f>INDEX('Annexe 1 – Données des équipes'!$B$12:$R$114, MATCH(D9578, 'Annexe 1 – Données des équipes'!$B$12:$B$114,0),4)</f>
        <v>90</v>
      </c>
      <c r="J9578" s="25">
        <f t="shared" si="150"/>
        <v>0</v>
      </c>
    </row>
    <row r="9579" spans="2:10">
      <c r="B9579" s="3">
        <v>30453</v>
      </c>
      <c r="C9579" s="10" t="s">
        <v>29211</v>
      </c>
      <c r="D9579" s="10" t="s">
        <v>29212</v>
      </c>
      <c r="E9579" s="25">
        <v>2</v>
      </c>
      <c r="F9579" s="25">
        <v>2</v>
      </c>
      <c r="G9579" s="10" t="s">
        <v>29213</v>
      </c>
      <c r="H9579" s="25">
        <f>INDEX('Annexe 1 – Données des équipes'!$B$12:$R$114, MATCH(C9579, 'Annexe 1 – Données des équipes'!$B$12:$B$114,0),4)</f>
        <v>60</v>
      </c>
      <c r="I9579" s="25">
        <f>INDEX('Annexe 1 – Données des équipes'!$B$12:$R$114, MATCH(D9579, 'Annexe 1 – Données des équipes'!$B$12:$B$114,0),4)</f>
        <v>50</v>
      </c>
      <c r="J9579" s="25">
        <f t="shared" si="150"/>
        <v>0</v>
      </c>
    </row>
    <row r="9580" spans="2:10">
      <c r="B9580" s="3">
        <v>30458</v>
      </c>
      <c r="C9580" s="10" t="s">
        <v>29214</v>
      </c>
      <c r="D9580" s="10" t="s">
        <v>29215</v>
      </c>
      <c r="E9580" s="25">
        <v>1</v>
      </c>
      <c r="F9580" s="25">
        <v>1</v>
      </c>
      <c r="G9580" s="10" t="s">
        <v>29216</v>
      </c>
      <c r="H9580" s="25">
        <f>INDEX('Annexe 1 – Données des équipes'!$B$12:$R$114, MATCH(C9580, 'Annexe 1 – Données des équipes'!$B$12:$B$114,0),4)</f>
        <v>80</v>
      </c>
      <c r="I9580" s="25">
        <f>INDEX('Annexe 1 – Données des équipes'!$B$12:$R$114, MATCH(D9580, 'Annexe 1 – Données des équipes'!$B$12:$B$114,0),4)</f>
        <v>50</v>
      </c>
      <c r="J9580" s="25">
        <f t="shared" si="150"/>
        <v>0</v>
      </c>
    </row>
    <row r="9581" spans="2:10">
      <c r="B9581" s="3">
        <v>30460</v>
      </c>
      <c r="C9581" s="10" t="s">
        <v>29217</v>
      </c>
      <c r="D9581" s="10" t="s">
        <v>29218</v>
      </c>
      <c r="E9581" s="25">
        <v>0</v>
      </c>
      <c r="F9581" s="25">
        <v>0</v>
      </c>
      <c r="G9581" s="10" t="s">
        <v>29219</v>
      </c>
      <c r="H9581" s="25">
        <f>INDEX('Annexe 1 – Données des équipes'!$B$12:$R$114, MATCH(C9581, 'Annexe 1 – Données des équipes'!$B$12:$B$114,0),4)</f>
        <v>60</v>
      </c>
      <c r="I9581" s="25">
        <f>INDEX('Annexe 1 – Données des équipes'!$B$12:$R$114, MATCH(D9581, 'Annexe 1 – Données des équipes'!$B$12:$B$114,0),4)</f>
        <v>50</v>
      </c>
      <c r="J9581" s="25">
        <f t="shared" si="150"/>
        <v>0</v>
      </c>
    </row>
    <row r="9582" spans="2:10">
      <c r="B9582" s="3">
        <v>30464</v>
      </c>
      <c r="C9582" s="10" t="s">
        <v>29220</v>
      </c>
      <c r="D9582" s="10" t="s">
        <v>29221</v>
      </c>
      <c r="E9582" s="25">
        <v>0</v>
      </c>
      <c r="F9582" s="25">
        <v>0</v>
      </c>
      <c r="G9582" s="10" t="s">
        <v>29222</v>
      </c>
      <c r="H9582" s="25">
        <f>INDEX('Annexe 1 – Données des équipes'!$B$12:$R$114, MATCH(C9582, 'Annexe 1 – Données des équipes'!$B$12:$B$114,0),4)</f>
        <v>50</v>
      </c>
      <c r="I9582" s="25">
        <f>INDEX('Annexe 1 – Données des équipes'!$B$12:$R$114, MATCH(D9582, 'Annexe 1 – Données des équipes'!$B$12:$B$114,0),4)</f>
        <v>90</v>
      </c>
      <c r="J9582" s="25">
        <f t="shared" si="150"/>
        <v>0</v>
      </c>
    </row>
    <row r="9583" spans="2:10">
      <c r="B9583" s="3">
        <v>30467</v>
      </c>
      <c r="C9583" s="10" t="s">
        <v>29223</v>
      </c>
      <c r="D9583" s="10" t="s">
        <v>29224</v>
      </c>
      <c r="E9583" s="25">
        <v>1</v>
      </c>
      <c r="F9583" s="25">
        <v>1</v>
      </c>
      <c r="G9583" s="10" t="s">
        <v>29225</v>
      </c>
      <c r="H9583" s="25">
        <f>INDEX('Annexe 1 – Données des équipes'!$B$12:$R$114, MATCH(C9583, 'Annexe 1 – Données des équipes'!$B$12:$B$114,0),4)</f>
        <v>90</v>
      </c>
      <c r="I9583" s="25">
        <f>INDEX('Annexe 1 – Données des équipes'!$B$12:$R$114, MATCH(D9583, 'Annexe 1 – Données des équipes'!$B$12:$B$114,0),4)</f>
        <v>90</v>
      </c>
      <c r="J9583" s="25">
        <f t="shared" si="150"/>
        <v>0</v>
      </c>
    </row>
    <row r="9584" spans="2:10">
      <c r="B9584" s="3">
        <v>30469</v>
      </c>
      <c r="C9584" s="10" t="s">
        <v>29226</v>
      </c>
      <c r="D9584" s="10" t="s">
        <v>29227</v>
      </c>
      <c r="E9584" s="25">
        <v>0</v>
      </c>
      <c r="F9584" s="25">
        <v>0</v>
      </c>
      <c r="G9584" s="10" t="s">
        <v>29228</v>
      </c>
      <c r="H9584" s="25">
        <f>INDEX('Annexe 1 – Données des équipes'!$B$12:$R$114, MATCH(C9584, 'Annexe 1 – Données des équipes'!$B$12:$B$114,0),4)</f>
        <v>70</v>
      </c>
      <c r="I9584" s="25">
        <f>INDEX('Annexe 1 – Données des équipes'!$B$12:$R$114, MATCH(D9584, 'Annexe 1 – Données des équipes'!$B$12:$B$114,0),4)</f>
        <v>80</v>
      </c>
      <c r="J9584" s="25">
        <f t="shared" si="150"/>
        <v>0</v>
      </c>
    </row>
    <row r="9585" spans="2:10">
      <c r="B9585" s="3">
        <v>30479</v>
      </c>
      <c r="C9585" s="10" t="s">
        <v>29229</v>
      </c>
      <c r="D9585" s="10" t="s">
        <v>29230</v>
      </c>
      <c r="E9585" s="25">
        <v>0</v>
      </c>
      <c r="F9585" s="25">
        <v>0</v>
      </c>
      <c r="G9585" s="10" t="s">
        <v>29231</v>
      </c>
      <c r="H9585" s="25">
        <f>INDEX('Annexe 1 – Données des équipes'!$B$12:$R$114, MATCH(C9585, 'Annexe 1 – Données des équipes'!$B$12:$B$114,0),4)</f>
        <v>60</v>
      </c>
      <c r="I9585" s="25">
        <f>INDEX('Annexe 1 – Données des équipes'!$B$12:$R$114, MATCH(D9585, 'Annexe 1 – Données des équipes'!$B$12:$B$114,0),4)</f>
        <v>90</v>
      </c>
      <c r="J9585" s="25">
        <f t="shared" si="150"/>
        <v>0</v>
      </c>
    </row>
    <row r="9586" spans="2:10">
      <c r="B9586" s="3">
        <v>30479</v>
      </c>
      <c r="C9586" s="10" t="s">
        <v>29232</v>
      </c>
      <c r="D9586" s="10" t="s">
        <v>29233</v>
      </c>
      <c r="E9586" s="25">
        <v>1</v>
      </c>
      <c r="F9586" s="25">
        <v>1</v>
      </c>
      <c r="G9586" s="10" t="s">
        <v>29234</v>
      </c>
      <c r="H9586" s="25">
        <f>INDEX('Annexe 1 – Données des équipes'!$B$12:$R$114, MATCH(C9586, 'Annexe 1 – Données des équipes'!$B$12:$B$114,0),4)</f>
        <v>70</v>
      </c>
      <c r="I9586" s="25">
        <f>INDEX('Annexe 1 – Données des équipes'!$B$12:$R$114, MATCH(D9586, 'Annexe 1 – Données des équipes'!$B$12:$B$114,0),4)</f>
        <v>90</v>
      </c>
      <c r="J9586" s="25">
        <f t="shared" si="150"/>
        <v>0</v>
      </c>
    </row>
    <row r="9587" spans="2:10">
      <c r="B9587" s="3">
        <v>30486</v>
      </c>
      <c r="C9587" s="10" t="s">
        <v>29235</v>
      </c>
      <c r="D9587" s="10" t="s">
        <v>29236</v>
      </c>
      <c r="E9587" s="25">
        <v>1</v>
      </c>
      <c r="F9587" s="25">
        <v>1</v>
      </c>
      <c r="G9587" s="10" t="s">
        <v>29237</v>
      </c>
      <c r="H9587" s="25">
        <f>INDEX('Annexe 1 – Données des équipes'!$B$12:$R$114, MATCH(C9587, 'Annexe 1 – Données des équipes'!$B$12:$B$114,0),4)</f>
        <v>60</v>
      </c>
      <c r="I9587" s="25">
        <f>INDEX('Annexe 1 – Données des équipes'!$B$12:$R$114, MATCH(D9587, 'Annexe 1 – Données des équipes'!$B$12:$B$114,0),4)</f>
        <v>90</v>
      </c>
      <c r="J9587" s="25">
        <f t="shared" si="150"/>
        <v>0</v>
      </c>
    </row>
    <row r="9588" spans="2:10">
      <c r="B9588" s="3">
        <v>30489</v>
      </c>
      <c r="C9588" s="10" t="s">
        <v>29238</v>
      </c>
      <c r="D9588" s="10" t="s">
        <v>29239</v>
      </c>
      <c r="E9588" s="25">
        <v>3</v>
      </c>
      <c r="F9588" s="25">
        <v>3</v>
      </c>
      <c r="G9588" s="10" t="s">
        <v>29240</v>
      </c>
      <c r="H9588" s="25">
        <f>INDEX('Annexe 1 – Données des équipes'!$B$12:$R$114, MATCH(C9588, 'Annexe 1 – Données des équipes'!$B$12:$B$114,0),4)</f>
        <v>80</v>
      </c>
      <c r="I9588" s="25">
        <f>INDEX('Annexe 1 – Données des équipes'!$B$12:$R$114, MATCH(D9588, 'Annexe 1 – Données des équipes'!$B$12:$B$114,0),4)</f>
        <v>90</v>
      </c>
      <c r="J9588" s="25">
        <f t="shared" si="150"/>
        <v>0</v>
      </c>
    </row>
    <row r="9589" spans="2:10">
      <c r="B9589" s="3">
        <v>30511</v>
      </c>
      <c r="C9589" s="10" t="s">
        <v>29241</v>
      </c>
      <c r="D9589" s="10" t="s">
        <v>29242</v>
      </c>
      <c r="E9589" s="25">
        <v>2</v>
      </c>
      <c r="F9589" s="25">
        <v>2</v>
      </c>
      <c r="G9589" s="10" t="s">
        <v>29243</v>
      </c>
      <c r="H9589" s="25">
        <f>INDEX('Annexe 1 – Données des équipes'!$B$12:$R$114, MATCH(C9589, 'Annexe 1 – Données des équipes'!$B$12:$B$114,0),4)</f>
        <v>90</v>
      </c>
      <c r="I9589" s="25">
        <f>INDEX('Annexe 1 – Données des équipes'!$B$12:$R$114, MATCH(D9589, 'Annexe 1 – Données des équipes'!$B$12:$B$114,0),4)</f>
        <v>80</v>
      </c>
      <c r="J9589" s="25">
        <f t="shared" si="150"/>
        <v>0</v>
      </c>
    </row>
    <row r="9590" spans="2:10">
      <c r="B9590" s="3">
        <v>30515</v>
      </c>
      <c r="C9590" s="10" t="s">
        <v>29244</v>
      </c>
      <c r="D9590" s="10" t="s">
        <v>29245</v>
      </c>
      <c r="E9590" s="25">
        <v>1</v>
      </c>
      <c r="F9590" s="25">
        <v>1</v>
      </c>
      <c r="G9590" s="10" t="s">
        <v>29246</v>
      </c>
      <c r="H9590" s="25">
        <f>INDEX('Annexe 1 – Données des équipes'!$B$12:$R$114, MATCH(C9590, 'Annexe 1 – Données des équipes'!$B$12:$B$114,0),4)</f>
        <v>80</v>
      </c>
      <c r="I9590" s="25">
        <f>INDEX('Annexe 1 – Données des équipes'!$B$12:$R$114, MATCH(D9590, 'Annexe 1 – Données des équipes'!$B$12:$B$114,0),4)</f>
        <v>80</v>
      </c>
      <c r="J9590" s="25">
        <f t="shared" si="150"/>
        <v>0</v>
      </c>
    </row>
    <row r="9591" spans="2:10">
      <c r="B9591" s="3">
        <v>30518</v>
      </c>
      <c r="C9591" s="10" t="s">
        <v>29247</v>
      </c>
      <c r="D9591" s="10" t="s">
        <v>29248</v>
      </c>
      <c r="E9591" s="25">
        <v>0</v>
      </c>
      <c r="F9591" s="25">
        <v>0</v>
      </c>
      <c r="G9591" s="10" t="s">
        <v>29249</v>
      </c>
      <c r="H9591" s="25">
        <f>INDEX('Annexe 1 – Données des équipes'!$B$12:$R$114, MATCH(C9591, 'Annexe 1 – Données des équipes'!$B$12:$B$114,0),4)</f>
        <v>90</v>
      </c>
      <c r="I9591" s="25">
        <f>INDEX('Annexe 1 – Données des équipes'!$B$12:$R$114, MATCH(D9591, 'Annexe 1 – Données des équipes'!$B$12:$B$114,0),4)</f>
        <v>70</v>
      </c>
      <c r="J9591" s="25">
        <f t="shared" si="150"/>
        <v>0</v>
      </c>
    </row>
    <row r="9592" spans="2:10">
      <c r="B9592" s="3">
        <v>30521</v>
      </c>
      <c r="C9592" s="10" t="s">
        <v>29250</v>
      </c>
      <c r="D9592" s="10" t="s">
        <v>29251</v>
      </c>
      <c r="E9592" s="25">
        <v>1</v>
      </c>
      <c r="F9592" s="25">
        <v>1</v>
      </c>
      <c r="G9592" s="10" t="s">
        <v>29252</v>
      </c>
      <c r="H9592" s="25">
        <f>INDEX('Annexe 1 – Données des équipes'!$B$12:$R$114, MATCH(C9592, 'Annexe 1 – Données des équipes'!$B$12:$B$114,0),4)</f>
        <v>10</v>
      </c>
      <c r="I9592" s="25">
        <f>INDEX('Annexe 1 – Données des équipes'!$B$12:$R$114, MATCH(D9592, 'Annexe 1 – Données des équipes'!$B$12:$B$114,0),4)</f>
        <v>70</v>
      </c>
      <c r="J9592" s="25">
        <f t="shared" si="150"/>
        <v>0</v>
      </c>
    </row>
    <row r="9593" spans="2:10">
      <c r="B9593" s="3">
        <v>30523</v>
      </c>
      <c r="C9593" s="10" t="s">
        <v>29253</v>
      </c>
      <c r="D9593" s="10" t="s">
        <v>29254</v>
      </c>
      <c r="E9593" s="25">
        <v>0</v>
      </c>
      <c r="F9593" s="25">
        <v>0</v>
      </c>
      <c r="G9593" s="10" t="s">
        <v>29255</v>
      </c>
      <c r="H9593" s="25">
        <f>INDEX('Annexe 1 – Données des équipes'!$B$12:$R$114, MATCH(C9593, 'Annexe 1 – Données des équipes'!$B$12:$B$114,0),4)</f>
        <v>70</v>
      </c>
      <c r="I9593" s="25">
        <f>INDEX('Annexe 1 – Données des équipes'!$B$12:$R$114, MATCH(D9593, 'Annexe 1 – Données des équipes'!$B$12:$B$114,0),4)</f>
        <v>90</v>
      </c>
      <c r="J9593" s="25">
        <f t="shared" si="150"/>
        <v>0</v>
      </c>
    </row>
    <row r="9594" spans="2:10">
      <c r="B9594" s="3">
        <v>30523</v>
      </c>
      <c r="C9594" s="10" t="s">
        <v>29256</v>
      </c>
      <c r="D9594" s="10" t="s">
        <v>29257</v>
      </c>
      <c r="E9594" s="25">
        <v>0</v>
      </c>
      <c r="F9594" s="25">
        <v>0</v>
      </c>
      <c r="G9594" s="10" t="s">
        <v>29258</v>
      </c>
      <c r="H9594" s="25">
        <f>INDEX('Annexe 1 – Données des équipes'!$B$12:$R$114, MATCH(C9594, 'Annexe 1 – Données des équipes'!$B$12:$B$114,0),4)</f>
        <v>0</v>
      </c>
      <c r="I9594" s="25">
        <f>INDEX('Annexe 1 – Données des équipes'!$B$12:$R$114, MATCH(D9594, 'Annexe 1 – Données des équipes'!$B$12:$B$114,0),4)</f>
        <v>10</v>
      </c>
      <c r="J9594" s="25">
        <f t="shared" si="150"/>
        <v>0</v>
      </c>
    </row>
    <row r="9595" spans="2:10">
      <c r="B9595" s="3">
        <v>30525</v>
      </c>
      <c r="C9595" s="10" t="s">
        <v>29259</v>
      </c>
      <c r="D9595" s="10" t="s">
        <v>29260</v>
      </c>
      <c r="E9595" s="25">
        <v>0</v>
      </c>
      <c r="F9595" s="25">
        <v>0</v>
      </c>
      <c r="G9595" s="10" t="s">
        <v>29261</v>
      </c>
      <c r="H9595" s="25">
        <f>INDEX('Annexe 1 – Données des équipes'!$B$12:$R$114, MATCH(C9595, 'Annexe 1 – Données des équipes'!$B$12:$B$114,0),4)</f>
        <v>80</v>
      </c>
      <c r="I9595" s="25">
        <f>INDEX('Annexe 1 – Données des équipes'!$B$12:$R$114, MATCH(D9595, 'Annexe 1 – Données des équipes'!$B$12:$B$114,0),4)</f>
        <v>90</v>
      </c>
      <c r="J9595" s="25">
        <f t="shared" si="150"/>
        <v>0</v>
      </c>
    </row>
    <row r="9596" spans="2:10">
      <c r="B9596" s="3">
        <v>30526</v>
      </c>
      <c r="C9596" s="10" t="s">
        <v>29262</v>
      </c>
      <c r="D9596" s="10" t="s">
        <v>29263</v>
      </c>
      <c r="E9596" s="25">
        <v>0</v>
      </c>
      <c r="F9596" s="25">
        <v>0</v>
      </c>
      <c r="G9596" s="10" t="s">
        <v>29264</v>
      </c>
      <c r="H9596" s="25">
        <f>INDEX('Annexe 1 – Données des équipes'!$B$12:$R$114, MATCH(C9596, 'Annexe 1 – Données des équipes'!$B$12:$B$114,0),4)</f>
        <v>90</v>
      </c>
      <c r="I9596" s="25">
        <f>INDEX('Annexe 1 – Données des équipes'!$B$12:$R$114, MATCH(D9596, 'Annexe 1 – Données des équipes'!$B$12:$B$114,0),4)</f>
        <v>70</v>
      </c>
      <c r="J9596" s="25">
        <f t="shared" si="150"/>
        <v>0</v>
      </c>
    </row>
    <row r="9597" spans="2:10">
      <c r="B9597" s="3">
        <v>30526</v>
      </c>
      <c r="C9597" s="10" t="s">
        <v>29265</v>
      </c>
      <c r="D9597" s="10" t="s">
        <v>29266</v>
      </c>
      <c r="E9597" s="25">
        <v>1</v>
      </c>
      <c r="F9597" s="25">
        <v>1</v>
      </c>
      <c r="G9597" s="10" t="s">
        <v>29267</v>
      </c>
      <c r="H9597" s="25">
        <f>INDEX('Annexe 1 – Données des équipes'!$B$12:$R$114, MATCH(C9597, 'Annexe 1 – Données des équipes'!$B$12:$B$114,0),4)</f>
        <v>10</v>
      </c>
      <c r="I9597" s="25">
        <f>INDEX('Annexe 1 – Données des équipes'!$B$12:$R$114, MATCH(D9597, 'Annexe 1 – Données des équipes'!$B$12:$B$114,0),4)</f>
        <v>70</v>
      </c>
      <c r="J9597" s="25">
        <f t="shared" si="150"/>
        <v>0</v>
      </c>
    </row>
    <row r="9598" spans="2:10">
      <c r="B9598" s="3">
        <v>30537</v>
      </c>
      <c r="C9598" s="10" t="s">
        <v>29268</v>
      </c>
      <c r="D9598" s="10" t="s">
        <v>29269</v>
      </c>
      <c r="E9598" s="25">
        <v>1</v>
      </c>
      <c r="F9598" s="25">
        <v>1</v>
      </c>
      <c r="G9598" s="10" t="s">
        <v>29270</v>
      </c>
      <c r="H9598" s="25">
        <f>INDEX('Annexe 1 – Données des équipes'!$B$12:$R$114, MATCH(C9598, 'Annexe 1 – Données des équipes'!$B$12:$B$114,0),4)</f>
        <v>60</v>
      </c>
      <c r="I9598" s="25">
        <f>INDEX('Annexe 1 – Données des équipes'!$B$12:$R$114, MATCH(D9598, 'Annexe 1 – Données des équipes'!$B$12:$B$114,0),4)</f>
        <v>70</v>
      </c>
      <c r="J9598" s="25">
        <f t="shared" si="150"/>
        <v>0</v>
      </c>
    </row>
    <row r="9599" spans="2:10">
      <c r="B9599" s="3">
        <v>30538</v>
      </c>
      <c r="C9599" s="10" t="s">
        <v>29271</v>
      </c>
      <c r="D9599" s="10" t="s">
        <v>29272</v>
      </c>
      <c r="E9599" s="25">
        <v>2</v>
      </c>
      <c r="F9599" s="25">
        <v>2</v>
      </c>
      <c r="G9599" s="10" t="s">
        <v>29273</v>
      </c>
      <c r="H9599" s="25">
        <f>INDEX('Annexe 1 – Données des équipes'!$B$12:$R$114, MATCH(C9599, 'Annexe 1 – Données des équipes'!$B$12:$B$114,0),4)</f>
        <v>70</v>
      </c>
      <c r="I9599" s="25">
        <f>INDEX('Annexe 1 – Données des équipes'!$B$12:$R$114, MATCH(D9599, 'Annexe 1 – Données des équipes'!$B$12:$B$114,0),4)</f>
        <v>90</v>
      </c>
      <c r="J9599" s="25">
        <f t="shared" si="150"/>
        <v>0</v>
      </c>
    </row>
    <row r="9600" spans="2:10">
      <c r="B9600" s="3">
        <v>30538</v>
      </c>
      <c r="C9600" s="10" t="s">
        <v>29274</v>
      </c>
      <c r="D9600" s="10" t="s">
        <v>29275</v>
      </c>
      <c r="E9600" s="25">
        <v>0</v>
      </c>
      <c r="F9600" s="25">
        <v>0</v>
      </c>
      <c r="G9600" s="10" t="s">
        <v>29276</v>
      </c>
      <c r="H9600" s="25">
        <f>INDEX('Annexe 1 – Données des équipes'!$B$12:$R$114, MATCH(C9600, 'Annexe 1 – Données des équipes'!$B$12:$B$114,0),4)</f>
        <v>30</v>
      </c>
      <c r="I9600" s="25">
        <f>INDEX('Annexe 1 – Données des équipes'!$B$12:$R$114, MATCH(D9600, 'Annexe 1 – Données des équipes'!$B$12:$B$114,0),4)</f>
        <v>50</v>
      </c>
      <c r="J9600" s="25">
        <f t="shared" si="150"/>
        <v>0</v>
      </c>
    </row>
    <row r="9601" spans="2:10">
      <c r="B9601" s="3">
        <v>30539</v>
      </c>
      <c r="C9601" s="10" t="s">
        <v>29277</v>
      </c>
      <c r="D9601" s="10" t="s">
        <v>29278</v>
      </c>
      <c r="E9601" s="25">
        <v>1</v>
      </c>
      <c r="F9601" s="25">
        <v>1</v>
      </c>
      <c r="G9601" s="10" t="s">
        <v>29279</v>
      </c>
      <c r="H9601" s="25">
        <f>INDEX('Annexe 1 – Données des équipes'!$B$12:$R$114, MATCH(C9601, 'Annexe 1 – Données des équipes'!$B$12:$B$114,0),4)</f>
        <v>80</v>
      </c>
      <c r="I9601" s="25">
        <f>INDEX('Annexe 1 – Données des équipes'!$B$12:$R$114, MATCH(D9601, 'Annexe 1 – Données des équipes'!$B$12:$B$114,0),4)</f>
        <v>80</v>
      </c>
      <c r="J9601" s="25">
        <f t="shared" si="150"/>
        <v>0</v>
      </c>
    </row>
    <row r="9602" spans="2:10">
      <c r="B9602" s="3">
        <v>30542</v>
      </c>
      <c r="C9602" s="10" t="s">
        <v>29280</v>
      </c>
      <c r="D9602" s="10" t="s">
        <v>29281</v>
      </c>
      <c r="E9602" s="25">
        <v>0</v>
      </c>
      <c r="F9602" s="25">
        <v>0</v>
      </c>
      <c r="G9602" s="10" t="s">
        <v>29282</v>
      </c>
      <c r="H9602" s="25">
        <f>INDEX('Annexe 1 – Données des équipes'!$B$12:$R$114, MATCH(C9602, 'Annexe 1 – Données des équipes'!$B$12:$B$114,0),4)</f>
        <v>50</v>
      </c>
      <c r="I9602" s="25">
        <f>INDEX('Annexe 1 – Données des équipes'!$B$12:$R$114, MATCH(D9602, 'Annexe 1 – Données des équipes'!$B$12:$B$114,0),4)</f>
        <v>50</v>
      </c>
      <c r="J9602" s="25">
        <f t="shared" si="150"/>
        <v>0</v>
      </c>
    </row>
    <row r="9603" spans="2:10">
      <c r="B9603" s="3">
        <v>30549</v>
      </c>
      <c r="C9603" s="10" t="s">
        <v>29283</v>
      </c>
      <c r="D9603" s="10" t="s">
        <v>29284</v>
      </c>
      <c r="E9603" s="25">
        <v>1</v>
      </c>
      <c r="F9603" s="25">
        <v>1</v>
      </c>
      <c r="G9603" s="10" t="s">
        <v>29285</v>
      </c>
      <c r="H9603" s="25">
        <f>INDEX('Annexe 1 – Données des équipes'!$B$12:$R$114, MATCH(C9603, 'Annexe 1 – Données des équipes'!$B$12:$B$114,0),4)</f>
        <v>50</v>
      </c>
      <c r="I9603" s="25">
        <f>INDEX('Annexe 1 – Données des équipes'!$B$12:$R$114, MATCH(D9603, 'Annexe 1 – Données des équipes'!$B$12:$B$114,0),4)</f>
        <v>80</v>
      </c>
      <c r="J9603" s="25">
        <f t="shared" si="150"/>
        <v>0</v>
      </c>
    </row>
    <row r="9604" spans="2:10">
      <c r="B9604" s="3">
        <v>30552</v>
      </c>
      <c r="C9604" s="10" t="s">
        <v>29286</v>
      </c>
      <c r="D9604" s="10" t="s">
        <v>29287</v>
      </c>
      <c r="E9604" s="25">
        <v>0</v>
      </c>
      <c r="F9604" s="25">
        <v>0</v>
      </c>
      <c r="G9604" s="10" t="s">
        <v>29288</v>
      </c>
      <c r="H9604" s="25">
        <f>INDEX('Annexe 1 – Données des équipes'!$B$12:$R$114, MATCH(C9604, 'Annexe 1 – Données des équipes'!$B$12:$B$114,0),4)</f>
        <v>60</v>
      </c>
      <c r="I9604" s="25">
        <f>INDEX('Annexe 1 – Données des équipes'!$B$12:$R$114, MATCH(D9604, 'Annexe 1 – Données des équipes'!$B$12:$B$114,0),4)</f>
        <v>10</v>
      </c>
      <c r="J9604" s="25">
        <f t="shared" si="150"/>
        <v>0</v>
      </c>
    </row>
    <row r="9605" spans="2:10">
      <c r="B9605" s="3">
        <v>30553</v>
      </c>
      <c r="C9605" s="10" t="s">
        <v>29289</v>
      </c>
      <c r="D9605" s="10" t="s">
        <v>29290</v>
      </c>
      <c r="E9605" s="25">
        <v>0</v>
      </c>
      <c r="F9605" s="25">
        <v>0</v>
      </c>
      <c r="G9605" s="10" t="s">
        <v>29291</v>
      </c>
      <c r="H9605" s="25">
        <f>INDEX('Annexe 1 – Données des équipes'!$B$12:$R$114, MATCH(C9605, 'Annexe 1 – Données des équipes'!$B$12:$B$114,0),4)</f>
        <v>80</v>
      </c>
      <c r="I9605" s="25">
        <f>INDEX('Annexe 1 – Données des équipes'!$B$12:$R$114, MATCH(D9605, 'Annexe 1 – Données des équipes'!$B$12:$B$114,0),4)</f>
        <v>70</v>
      </c>
      <c r="J9605" s="25">
        <f t="shared" si="150"/>
        <v>0</v>
      </c>
    </row>
    <row r="9606" spans="2:10">
      <c r="B9606" s="3">
        <v>30556</v>
      </c>
      <c r="C9606" s="10" t="s">
        <v>29292</v>
      </c>
      <c r="D9606" s="10" t="s">
        <v>29293</v>
      </c>
      <c r="E9606" s="25">
        <v>2</v>
      </c>
      <c r="F9606" s="25">
        <v>2</v>
      </c>
      <c r="G9606" s="10" t="s">
        <v>29294</v>
      </c>
      <c r="H9606" s="25">
        <f>INDEX('Annexe 1 – Données des équipes'!$B$12:$R$114, MATCH(C9606, 'Annexe 1 – Données des équipes'!$B$12:$B$114,0),4)</f>
        <v>90</v>
      </c>
      <c r="I9606" s="25">
        <f>INDEX('Annexe 1 – Données des équipes'!$B$12:$R$114, MATCH(D9606, 'Annexe 1 – Données des équipes'!$B$12:$B$114,0),4)</f>
        <v>80</v>
      </c>
      <c r="J9606" s="25">
        <f t="shared" si="150"/>
        <v>0</v>
      </c>
    </row>
    <row r="9607" spans="2:10">
      <c r="B9607" s="3">
        <v>30556</v>
      </c>
      <c r="C9607" s="10" t="s">
        <v>29295</v>
      </c>
      <c r="D9607" s="10" t="s">
        <v>29296</v>
      </c>
      <c r="E9607" s="25">
        <v>0</v>
      </c>
      <c r="F9607" s="25">
        <v>0</v>
      </c>
      <c r="G9607" s="10" t="s">
        <v>29297</v>
      </c>
      <c r="H9607" s="25">
        <f>INDEX('Annexe 1 – Données des équipes'!$B$12:$R$114, MATCH(C9607, 'Annexe 1 – Données des équipes'!$B$12:$B$114,0),4)</f>
        <v>50</v>
      </c>
      <c r="I9607" s="25">
        <f>INDEX('Annexe 1 – Données des équipes'!$B$12:$R$114, MATCH(D9607, 'Annexe 1 – Données des équipes'!$B$12:$B$114,0),4)</f>
        <v>50</v>
      </c>
      <c r="J9607" s="25">
        <f t="shared" si="150"/>
        <v>0</v>
      </c>
    </row>
    <row r="9608" spans="2:10">
      <c r="B9608" s="3">
        <v>30556</v>
      </c>
      <c r="C9608" s="10" t="s">
        <v>29298</v>
      </c>
      <c r="D9608" s="10" t="s">
        <v>29299</v>
      </c>
      <c r="E9608" s="25">
        <v>0</v>
      </c>
      <c r="F9608" s="25">
        <v>0</v>
      </c>
      <c r="G9608" s="10" t="s">
        <v>29300</v>
      </c>
      <c r="H9608" s="25">
        <f>INDEX('Annexe 1 – Données des équipes'!$B$12:$R$114, MATCH(C9608, 'Annexe 1 – Données des équipes'!$B$12:$B$114,0),4)</f>
        <v>40</v>
      </c>
      <c r="I9608" s="25">
        <f>INDEX('Annexe 1 – Données des équipes'!$B$12:$R$114, MATCH(D9608, 'Annexe 1 – Données des équipes'!$B$12:$B$114,0),4)</f>
        <v>50</v>
      </c>
      <c r="J9608" s="25">
        <f t="shared" si="150"/>
        <v>0</v>
      </c>
    </row>
    <row r="9609" spans="2:10">
      <c r="B9609" s="3">
        <v>30559</v>
      </c>
      <c r="C9609" s="10" t="s">
        <v>29301</v>
      </c>
      <c r="D9609" s="10" t="s">
        <v>29302</v>
      </c>
      <c r="E9609" s="25">
        <v>2</v>
      </c>
      <c r="F9609" s="25">
        <v>2</v>
      </c>
      <c r="G9609" s="10" t="s">
        <v>29303</v>
      </c>
      <c r="H9609" s="25">
        <f>INDEX('Annexe 1 – Données des équipes'!$B$12:$R$114, MATCH(C9609, 'Annexe 1 – Données des équipes'!$B$12:$B$114,0),4)</f>
        <v>90</v>
      </c>
      <c r="I9609" s="25">
        <f>INDEX('Annexe 1 – Données des équipes'!$B$12:$R$114, MATCH(D9609, 'Annexe 1 – Données des équipes'!$B$12:$B$114,0),4)</f>
        <v>50</v>
      </c>
      <c r="J9609" s="25">
        <f t="shared" si="150"/>
        <v>0</v>
      </c>
    </row>
    <row r="9610" spans="2:10">
      <c r="B9610" s="3">
        <v>30566</v>
      </c>
      <c r="C9610" s="10" t="s">
        <v>29304</v>
      </c>
      <c r="D9610" s="10" t="s">
        <v>29305</v>
      </c>
      <c r="E9610" s="25">
        <v>2</v>
      </c>
      <c r="F9610" s="25">
        <v>2</v>
      </c>
      <c r="G9610" s="10" t="s">
        <v>29306</v>
      </c>
      <c r="H9610" s="25">
        <f>INDEX('Annexe 1 – Données des équipes'!$B$12:$R$114, MATCH(C9610, 'Annexe 1 – Données des équipes'!$B$12:$B$114,0),4)</f>
        <v>90</v>
      </c>
      <c r="I9610" s="25">
        <f>INDEX('Annexe 1 – Données des équipes'!$B$12:$R$114, MATCH(D9610, 'Annexe 1 – Données des équipes'!$B$12:$B$114,0),4)</f>
        <v>70</v>
      </c>
      <c r="J9610" s="25">
        <f t="shared" si="150"/>
        <v>0</v>
      </c>
    </row>
    <row r="9611" spans="2:10">
      <c r="B9611" s="3">
        <v>30566</v>
      </c>
      <c r="C9611" s="10" t="s">
        <v>29307</v>
      </c>
      <c r="D9611" s="10" t="s">
        <v>29308</v>
      </c>
      <c r="E9611" s="25">
        <v>1</v>
      </c>
      <c r="F9611" s="25">
        <v>1</v>
      </c>
      <c r="G9611" s="10" t="s">
        <v>29309</v>
      </c>
      <c r="H9611" s="25">
        <f>INDEX('Annexe 1 – Données des équipes'!$B$12:$R$114, MATCH(C9611, 'Annexe 1 – Données des équipes'!$B$12:$B$114,0),4)</f>
        <v>40</v>
      </c>
      <c r="I9611" s="25">
        <f>INDEX('Annexe 1 – Données des équipes'!$B$12:$R$114, MATCH(D9611, 'Annexe 1 – Données des équipes'!$B$12:$B$114,0),4)</f>
        <v>90</v>
      </c>
      <c r="J9611" s="25">
        <f t="shared" si="150"/>
        <v>0</v>
      </c>
    </row>
    <row r="9612" spans="2:10">
      <c r="B9612" s="3">
        <v>30566</v>
      </c>
      <c r="C9612" s="10" t="s">
        <v>29310</v>
      </c>
      <c r="D9612" s="10" t="s">
        <v>29311</v>
      </c>
      <c r="E9612" s="25">
        <v>2</v>
      </c>
      <c r="F9612" s="25">
        <v>2</v>
      </c>
      <c r="G9612" s="10" t="s">
        <v>29312</v>
      </c>
      <c r="H9612" s="25">
        <f>INDEX('Annexe 1 – Données des équipes'!$B$12:$R$114, MATCH(C9612, 'Annexe 1 – Données des équipes'!$B$12:$B$114,0),4)</f>
        <v>80</v>
      </c>
      <c r="I9612" s="25">
        <f>INDEX('Annexe 1 – Données des équipes'!$B$12:$R$114, MATCH(D9612, 'Annexe 1 – Données des équipes'!$B$12:$B$114,0),4)</f>
        <v>50</v>
      </c>
      <c r="J9612" s="25">
        <f t="shared" si="150"/>
        <v>0</v>
      </c>
    </row>
    <row r="9613" spans="2:10">
      <c r="B9613" s="3">
        <v>30573</v>
      </c>
      <c r="C9613" s="10" t="s">
        <v>29313</v>
      </c>
      <c r="D9613" s="10" t="s">
        <v>29314</v>
      </c>
      <c r="E9613" s="25">
        <v>0</v>
      </c>
      <c r="F9613" s="25">
        <v>0</v>
      </c>
      <c r="G9613" s="10" t="s">
        <v>29315</v>
      </c>
      <c r="H9613" s="25">
        <f>INDEX('Annexe 1 – Données des équipes'!$B$12:$R$114, MATCH(C9613, 'Annexe 1 – Données des équipes'!$B$12:$B$114,0),4)</f>
        <v>90</v>
      </c>
      <c r="I9613" s="25">
        <f>INDEX('Annexe 1 – Données des équipes'!$B$12:$R$114, MATCH(D9613, 'Annexe 1 – Données des équipes'!$B$12:$B$114,0),4)</f>
        <v>90</v>
      </c>
      <c r="J9613" s="25">
        <f t="shared" si="150"/>
        <v>0</v>
      </c>
    </row>
    <row r="9614" spans="2:10">
      <c r="B9614" s="3">
        <v>30580</v>
      </c>
      <c r="C9614" s="10" t="s">
        <v>29316</v>
      </c>
      <c r="D9614" s="10" t="s">
        <v>29317</v>
      </c>
      <c r="E9614" s="25">
        <v>1</v>
      </c>
      <c r="F9614" s="25">
        <v>1</v>
      </c>
      <c r="G9614" s="10" t="s">
        <v>29318</v>
      </c>
      <c r="H9614" s="25">
        <f>INDEX('Annexe 1 – Données des équipes'!$B$12:$R$114, MATCH(C9614, 'Annexe 1 – Données des équipes'!$B$12:$B$114,0),4)</f>
        <v>90</v>
      </c>
      <c r="I9614" s="25">
        <f>INDEX('Annexe 1 – Données des équipes'!$B$12:$R$114, MATCH(D9614, 'Annexe 1 – Données des équipes'!$B$12:$B$114,0),4)</f>
        <v>80</v>
      </c>
      <c r="J9614" s="25">
        <f t="shared" si="150"/>
        <v>0</v>
      </c>
    </row>
    <row r="9615" spans="2:10">
      <c r="B9615" s="3">
        <v>30580</v>
      </c>
      <c r="C9615" s="10" t="s">
        <v>29319</v>
      </c>
      <c r="D9615" s="10" t="s">
        <v>29320</v>
      </c>
      <c r="E9615" s="25">
        <v>0</v>
      </c>
      <c r="F9615" s="25">
        <v>0</v>
      </c>
      <c r="G9615" s="10" t="s">
        <v>29321</v>
      </c>
      <c r="H9615" s="25">
        <f>INDEX('Annexe 1 – Données des équipes'!$B$12:$R$114, MATCH(C9615, 'Annexe 1 – Données des équipes'!$B$12:$B$114,0),4)</f>
        <v>30</v>
      </c>
      <c r="I9615" s="25">
        <f>INDEX('Annexe 1 – Données des équipes'!$B$12:$R$114, MATCH(D9615, 'Annexe 1 – Données des équipes'!$B$12:$B$114,0),4)</f>
        <v>70</v>
      </c>
      <c r="J9615" s="25">
        <f t="shared" si="150"/>
        <v>0</v>
      </c>
    </row>
    <row r="9616" spans="2:10">
      <c r="B9616" s="3">
        <v>30580</v>
      </c>
      <c r="C9616" s="10" t="s">
        <v>29322</v>
      </c>
      <c r="D9616" s="10" t="s">
        <v>29323</v>
      </c>
      <c r="E9616" s="25">
        <v>0</v>
      </c>
      <c r="F9616" s="25">
        <v>0</v>
      </c>
      <c r="G9616" s="10" t="s">
        <v>29324</v>
      </c>
      <c r="H9616" s="25">
        <f>INDEX('Annexe 1 – Données des équipes'!$B$12:$R$114, MATCH(C9616, 'Annexe 1 – Données des équipes'!$B$12:$B$114,0),4)</f>
        <v>60</v>
      </c>
      <c r="I9616" s="25">
        <f>INDEX('Annexe 1 – Données des équipes'!$B$12:$R$114, MATCH(D9616, 'Annexe 1 – Données des équipes'!$B$12:$B$114,0),4)</f>
        <v>80</v>
      </c>
      <c r="J9616" s="25">
        <f t="shared" si="150"/>
        <v>0</v>
      </c>
    </row>
    <row r="9617" spans="2:10">
      <c r="B9617" s="3">
        <v>30585</v>
      </c>
      <c r="C9617" s="10" t="s">
        <v>29325</v>
      </c>
      <c r="D9617" s="10" t="s">
        <v>29326</v>
      </c>
      <c r="E9617" s="25">
        <v>2</v>
      </c>
      <c r="F9617" s="25">
        <v>2</v>
      </c>
      <c r="G9617" s="10" t="s">
        <v>29327</v>
      </c>
      <c r="H9617" s="25">
        <f>INDEX('Annexe 1 – Données des équipes'!$B$12:$R$114, MATCH(C9617, 'Annexe 1 – Données des équipes'!$B$12:$B$114,0),4)</f>
        <v>20</v>
      </c>
      <c r="I9617" s="25">
        <f>INDEX('Annexe 1 – Données des équipes'!$B$12:$R$114, MATCH(D9617, 'Annexe 1 – Données des équipes'!$B$12:$B$114,0),4)</f>
        <v>80</v>
      </c>
      <c r="J9617" s="25">
        <f t="shared" si="150"/>
        <v>0</v>
      </c>
    </row>
    <row r="9618" spans="2:10">
      <c r="B9618" s="3">
        <v>30594</v>
      </c>
      <c r="C9618" s="10" t="s">
        <v>29328</v>
      </c>
      <c r="D9618" s="10" t="s">
        <v>29329</v>
      </c>
      <c r="E9618" s="25">
        <v>1</v>
      </c>
      <c r="F9618" s="25">
        <v>1</v>
      </c>
      <c r="G9618" s="10" t="s">
        <v>29330</v>
      </c>
      <c r="H9618" s="25">
        <f>INDEX('Annexe 1 – Données des équipes'!$B$12:$R$114, MATCH(C9618, 'Annexe 1 – Données des équipes'!$B$12:$B$114,0),4)</f>
        <v>90</v>
      </c>
      <c r="I9618" s="25">
        <f>INDEX('Annexe 1 – Données des équipes'!$B$12:$R$114, MATCH(D9618, 'Annexe 1 – Données des équipes'!$B$12:$B$114,0),4)</f>
        <v>90</v>
      </c>
      <c r="J9618" s="25">
        <f t="shared" ref="J9618:J9681" si="151">ABS(F9618-E9618)</f>
        <v>0</v>
      </c>
    </row>
    <row r="9619" spans="2:10">
      <c r="B9619" s="3">
        <v>30601</v>
      </c>
      <c r="C9619" s="10" t="s">
        <v>29331</v>
      </c>
      <c r="D9619" s="10" t="s">
        <v>29332</v>
      </c>
      <c r="E9619" s="25">
        <v>1</v>
      </c>
      <c r="F9619" s="25">
        <v>1</v>
      </c>
      <c r="G9619" s="10" t="s">
        <v>29333</v>
      </c>
      <c r="H9619" s="25">
        <f>INDEX('Annexe 1 – Données des équipes'!$B$12:$R$114, MATCH(C9619, 'Annexe 1 – Données des équipes'!$B$12:$B$114,0),4)</f>
        <v>60</v>
      </c>
      <c r="I9619" s="25">
        <f>INDEX('Annexe 1 – Données des équipes'!$B$12:$R$114, MATCH(D9619, 'Annexe 1 – Données des équipes'!$B$12:$B$114,0),4)</f>
        <v>90</v>
      </c>
      <c r="J9619" s="25">
        <f t="shared" si="151"/>
        <v>0</v>
      </c>
    </row>
    <row r="9620" spans="2:10">
      <c r="B9620" s="3">
        <v>30602</v>
      </c>
      <c r="C9620" s="10" t="s">
        <v>29334</v>
      </c>
      <c r="D9620" s="10" t="s">
        <v>29335</v>
      </c>
      <c r="E9620" s="25">
        <v>1</v>
      </c>
      <c r="F9620" s="25">
        <v>1</v>
      </c>
      <c r="G9620" s="10" t="s">
        <v>29336</v>
      </c>
      <c r="H9620" s="25">
        <f>INDEX('Annexe 1 – Données des équipes'!$B$12:$R$114, MATCH(C9620, 'Annexe 1 – Données des équipes'!$B$12:$B$114,0),4)</f>
        <v>70</v>
      </c>
      <c r="I9620" s="25">
        <f>INDEX('Annexe 1 – Données des équipes'!$B$12:$R$114, MATCH(D9620, 'Annexe 1 – Données des équipes'!$B$12:$B$114,0),4)</f>
        <v>90</v>
      </c>
      <c r="J9620" s="25">
        <f t="shared" si="151"/>
        <v>0</v>
      </c>
    </row>
    <row r="9621" spans="2:10">
      <c r="B9621" s="3">
        <v>30609</v>
      </c>
      <c r="C9621" s="10" t="s">
        <v>29337</v>
      </c>
      <c r="D9621" s="10" t="s">
        <v>29338</v>
      </c>
      <c r="E9621" s="25">
        <v>0</v>
      </c>
      <c r="F9621" s="25">
        <v>0</v>
      </c>
      <c r="G9621" s="10" t="s">
        <v>29339</v>
      </c>
      <c r="H9621" s="25">
        <f>INDEX('Annexe 1 – Données des équipes'!$B$12:$R$114, MATCH(C9621, 'Annexe 1 – Données des équipes'!$B$12:$B$114,0),4)</f>
        <v>90</v>
      </c>
      <c r="I9621" s="25">
        <f>INDEX('Annexe 1 – Données des équipes'!$B$12:$R$114, MATCH(D9621, 'Annexe 1 – Données des équipes'!$B$12:$B$114,0),4)</f>
        <v>70</v>
      </c>
      <c r="J9621" s="25">
        <f t="shared" si="151"/>
        <v>0</v>
      </c>
    </row>
    <row r="9622" spans="2:10">
      <c r="B9622" s="3">
        <v>30609</v>
      </c>
      <c r="C9622" s="10" t="s">
        <v>29340</v>
      </c>
      <c r="D9622" s="10" t="s">
        <v>29341</v>
      </c>
      <c r="E9622" s="25">
        <v>1</v>
      </c>
      <c r="F9622" s="25">
        <v>1</v>
      </c>
      <c r="G9622" s="10" t="s">
        <v>29342</v>
      </c>
      <c r="H9622" s="25">
        <f>INDEX('Annexe 1 – Données des équipes'!$B$12:$R$114, MATCH(C9622, 'Annexe 1 – Données des équipes'!$B$12:$B$114,0),4)</f>
        <v>80</v>
      </c>
      <c r="I9622" s="25">
        <f>INDEX('Annexe 1 – Données des équipes'!$B$12:$R$114, MATCH(D9622, 'Annexe 1 – Données des équipes'!$B$12:$B$114,0),4)</f>
        <v>80</v>
      </c>
      <c r="J9622" s="25">
        <f t="shared" si="151"/>
        <v>0</v>
      </c>
    </row>
    <row r="9623" spans="2:10">
      <c r="B9623" s="3">
        <v>30624</v>
      </c>
      <c r="C9623" s="10" t="s">
        <v>29343</v>
      </c>
      <c r="D9623" s="10" t="s">
        <v>29344</v>
      </c>
      <c r="E9623" s="25">
        <v>1</v>
      </c>
      <c r="F9623" s="25">
        <v>1</v>
      </c>
      <c r="G9623" s="10" t="s">
        <v>29345</v>
      </c>
      <c r="H9623" s="25">
        <f>INDEX('Annexe 1 – Données des équipes'!$B$12:$R$114, MATCH(C9623, 'Annexe 1 – Données des équipes'!$B$12:$B$114,0),4)</f>
        <v>90</v>
      </c>
      <c r="I9623" s="25">
        <f>INDEX('Annexe 1 – Données des équipes'!$B$12:$R$114, MATCH(D9623, 'Annexe 1 – Données des équipes'!$B$12:$B$114,0),4)</f>
        <v>80</v>
      </c>
      <c r="J9623" s="25">
        <f t="shared" si="151"/>
        <v>0</v>
      </c>
    </row>
    <row r="9624" spans="2:10">
      <c r="B9624" s="3">
        <v>30628</v>
      </c>
      <c r="C9624" s="10" t="s">
        <v>29346</v>
      </c>
      <c r="D9624" s="10" t="s">
        <v>29347</v>
      </c>
      <c r="E9624" s="25">
        <v>1</v>
      </c>
      <c r="F9624" s="25">
        <v>1</v>
      </c>
      <c r="G9624" s="10" t="s">
        <v>29348</v>
      </c>
      <c r="H9624" s="25">
        <f>INDEX('Annexe 1 – Données des équipes'!$B$12:$R$114, MATCH(C9624, 'Annexe 1 – Données des équipes'!$B$12:$B$114,0),4)</f>
        <v>20</v>
      </c>
      <c r="I9624" s="25">
        <f>INDEX('Annexe 1 – Données des équipes'!$B$12:$R$114, MATCH(D9624, 'Annexe 1 – Données des équipes'!$B$12:$B$114,0),4)</f>
        <v>50</v>
      </c>
      <c r="J9624" s="25">
        <f t="shared" si="151"/>
        <v>0</v>
      </c>
    </row>
    <row r="9625" spans="2:10">
      <c r="B9625" s="3">
        <v>30649</v>
      </c>
      <c r="C9625" s="10" t="s">
        <v>29349</v>
      </c>
      <c r="D9625" s="10" t="s">
        <v>29350</v>
      </c>
      <c r="E9625" s="25">
        <v>4</v>
      </c>
      <c r="F9625" s="25">
        <v>4</v>
      </c>
      <c r="G9625" s="10" t="s">
        <v>29351</v>
      </c>
      <c r="H9625" s="25">
        <f>INDEX('Annexe 1 – Données des équipes'!$B$12:$R$114, MATCH(C9625, 'Annexe 1 – Données des équipes'!$B$12:$B$114,0),4)</f>
        <v>0</v>
      </c>
      <c r="I9625" s="25">
        <f>INDEX('Annexe 1 – Données des équipes'!$B$12:$R$114, MATCH(D9625, 'Annexe 1 – Données des équipes'!$B$12:$B$114,0),4)</f>
        <v>80</v>
      </c>
      <c r="J9625" s="25">
        <f t="shared" si="151"/>
        <v>0</v>
      </c>
    </row>
    <row r="9626" spans="2:10">
      <c r="B9626" s="3">
        <v>30653</v>
      </c>
      <c r="C9626" s="10" t="s">
        <v>29352</v>
      </c>
      <c r="D9626" s="10" t="s">
        <v>29353</v>
      </c>
      <c r="E9626" s="25">
        <v>2</v>
      </c>
      <c r="F9626" s="25">
        <v>2</v>
      </c>
      <c r="G9626" s="10" t="s">
        <v>29354</v>
      </c>
      <c r="H9626" s="25">
        <f>INDEX('Annexe 1 – Données des équipes'!$B$12:$R$114, MATCH(C9626, 'Annexe 1 – Données des équipes'!$B$12:$B$114,0),4)</f>
        <v>50</v>
      </c>
      <c r="I9626" s="25">
        <f>INDEX('Annexe 1 – Données des équipes'!$B$12:$R$114, MATCH(D9626, 'Annexe 1 – Données des équipes'!$B$12:$B$114,0),4)</f>
        <v>40</v>
      </c>
      <c r="J9626" s="25">
        <f t="shared" si="151"/>
        <v>0</v>
      </c>
    </row>
    <row r="9627" spans="2:10">
      <c r="B9627" s="3">
        <v>39590</v>
      </c>
      <c r="C9627" s="10" t="s">
        <v>29355</v>
      </c>
      <c r="D9627" s="10" t="s">
        <v>29356</v>
      </c>
      <c r="E9627" s="25">
        <v>1</v>
      </c>
      <c r="F9627" s="25">
        <v>1</v>
      </c>
      <c r="G9627" s="10" t="s">
        <v>29357</v>
      </c>
      <c r="H9627" s="25">
        <f>INDEX('Annexe 1 – Données des équipes'!$B$12:$R$114, MATCH(C9627, 'Annexe 1 – Données des équipes'!$B$12:$B$114,0),4)</f>
        <v>30</v>
      </c>
      <c r="I9627" s="25">
        <f>INDEX('Annexe 1 – Données des équipes'!$B$12:$R$114, MATCH(D9627, 'Annexe 1 – Données des équipes'!$B$12:$B$114,0),4)</f>
        <v>70</v>
      </c>
      <c r="J9627" s="25">
        <f t="shared" si="151"/>
        <v>0</v>
      </c>
    </row>
    <row r="9628" spans="2:10">
      <c r="B9628" s="3">
        <v>30668</v>
      </c>
      <c r="C9628" s="10" t="s">
        <v>29358</v>
      </c>
      <c r="D9628" s="10" t="s">
        <v>29359</v>
      </c>
      <c r="E9628" s="25">
        <v>0</v>
      </c>
      <c r="F9628" s="25">
        <v>0</v>
      </c>
      <c r="G9628" s="10" t="s">
        <v>29360</v>
      </c>
      <c r="H9628" s="25">
        <f>INDEX('Annexe 1 – Données des équipes'!$B$12:$R$114, MATCH(C9628, 'Annexe 1 – Données des équipes'!$B$12:$B$114,0),4)</f>
        <v>20</v>
      </c>
      <c r="I9628" s="25">
        <f>INDEX('Annexe 1 – Données des équipes'!$B$12:$R$114, MATCH(D9628, 'Annexe 1 – Données des équipes'!$B$12:$B$114,0),4)</f>
        <v>50</v>
      </c>
      <c r="J9628" s="25">
        <f t="shared" si="151"/>
        <v>0</v>
      </c>
    </row>
    <row r="9629" spans="2:10">
      <c r="B9629" s="3">
        <v>39977</v>
      </c>
      <c r="C9629" s="10" t="s">
        <v>29361</v>
      </c>
      <c r="D9629" s="10" t="s">
        <v>29362</v>
      </c>
      <c r="E9629" s="25">
        <v>2</v>
      </c>
      <c r="F9629" s="25">
        <v>1</v>
      </c>
      <c r="G9629" s="10" t="s">
        <v>29363</v>
      </c>
      <c r="H9629" s="25">
        <f>INDEX('Annexe 1 – Données des équipes'!$B$12:$R$114, MATCH(C9629, 'Annexe 1 – Données des équipes'!$B$12:$B$114,0),4)</f>
        <v>30</v>
      </c>
      <c r="I9629" s="25">
        <f>INDEX('Annexe 1 – Données des équipes'!$B$12:$R$114, MATCH(D9629, 'Annexe 1 – Données des équipes'!$B$12:$B$114,0),4)</f>
        <v>40</v>
      </c>
      <c r="J9629" s="25">
        <f t="shared" si="151"/>
        <v>1</v>
      </c>
    </row>
    <row r="9630" spans="2:10">
      <c r="B9630" s="3">
        <v>30698</v>
      </c>
      <c r="C9630" s="10" t="s">
        <v>29364</v>
      </c>
      <c r="D9630" s="10" t="s">
        <v>29365</v>
      </c>
      <c r="E9630" s="25">
        <v>1</v>
      </c>
      <c r="F9630" s="25">
        <v>1</v>
      </c>
      <c r="G9630" s="10" t="s">
        <v>29366</v>
      </c>
      <c r="H9630" s="25">
        <f>INDEX('Annexe 1 – Données des équipes'!$B$12:$R$114, MATCH(C9630, 'Annexe 1 – Données des équipes'!$B$12:$B$114,0),4)</f>
        <v>90</v>
      </c>
      <c r="I9630" s="25">
        <f>INDEX('Annexe 1 – Données des équipes'!$B$12:$R$114, MATCH(D9630, 'Annexe 1 – Données des équipes'!$B$12:$B$114,0),4)</f>
        <v>80</v>
      </c>
      <c r="J9630" s="25">
        <f t="shared" si="151"/>
        <v>0</v>
      </c>
    </row>
    <row r="9631" spans="2:10">
      <c r="B9631" s="3">
        <v>30714</v>
      </c>
      <c r="C9631" s="10" t="s">
        <v>29367</v>
      </c>
      <c r="D9631" s="10" t="s">
        <v>29368</v>
      </c>
      <c r="E9631" s="25">
        <v>1</v>
      </c>
      <c r="F9631" s="25">
        <v>1</v>
      </c>
      <c r="G9631" s="10" t="s">
        <v>29369</v>
      </c>
      <c r="H9631" s="25">
        <f>INDEX('Annexe 1 – Données des équipes'!$B$12:$R$114, MATCH(C9631, 'Annexe 1 – Données des équipes'!$B$12:$B$114,0),4)</f>
        <v>20</v>
      </c>
      <c r="I9631" s="25">
        <f>INDEX('Annexe 1 – Données des équipes'!$B$12:$R$114, MATCH(D9631, 'Annexe 1 – Données des équipes'!$B$12:$B$114,0),4)</f>
        <v>70</v>
      </c>
      <c r="J9631" s="25">
        <f t="shared" si="151"/>
        <v>0</v>
      </c>
    </row>
    <row r="9632" spans="2:10">
      <c r="B9632" s="3">
        <v>30717</v>
      </c>
      <c r="C9632" s="10" t="s">
        <v>29370</v>
      </c>
      <c r="D9632" s="10" t="s">
        <v>29371</v>
      </c>
      <c r="E9632" s="25">
        <v>1</v>
      </c>
      <c r="F9632" s="25">
        <v>1</v>
      </c>
      <c r="G9632" s="10" t="s">
        <v>29372</v>
      </c>
      <c r="H9632" s="25">
        <f>INDEX('Annexe 1 – Données des équipes'!$B$12:$R$114, MATCH(C9632, 'Annexe 1 – Données des équipes'!$B$12:$B$114,0),4)</f>
        <v>50</v>
      </c>
      <c r="I9632" s="25">
        <f>INDEX('Annexe 1 – Données des équipes'!$B$12:$R$114, MATCH(D9632, 'Annexe 1 – Données des équipes'!$B$12:$B$114,0),4)</f>
        <v>40</v>
      </c>
      <c r="J9632" s="25">
        <f t="shared" si="151"/>
        <v>0</v>
      </c>
    </row>
    <row r="9633" spans="2:10">
      <c r="B9633" s="3">
        <v>30719</v>
      </c>
      <c r="C9633" s="10" t="s">
        <v>29373</v>
      </c>
      <c r="D9633" s="10" t="s">
        <v>29374</v>
      </c>
      <c r="E9633" s="25">
        <v>1</v>
      </c>
      <c r="F9633" s="25">
        <v>1</v>
      </c>
      <c r="G9633" s="10" t="s">
        <v>29375</v>
      </c>
      <c r="H9633" s="25">
        <f>INDEX('Annexe 1 – Données des équipes'!$B$12:$R$114, MATCH(C9633, 'Annexe 1 – Données des équipes'!$B$12:$B$114,0),4)</f>
        <v>20</v>
      </c>
      <c r="I9633" s="25">
        <f>INDEX('Annexe 1 – Données des équipes'!$B$12:$R$114, MATCH(D9633, 'Annexe 1 – Données des équipes'!$B$12:$B$114,0),4)</f>
        <v>50</v>
      </c>
      <c r="J9633" s="25">
        <f t="shared" si="151"/>
        <v>0</v>
      </c>
    </row>
    <row r="9634" spans="2:10">
      <c r="B9634" s="3">
        <v>41892</v>
      </c>
      <c r="C9634" t="s">
        <v>29376</v>
      </c>
      <c r="D9634" s="10" t="s">
        <v>29377</v>
      </c>
      <c r="E9634" s="25">
        <v>2</v>
      </c>
      <c r="F9634" s="25">
        <v>1</v>
      </c>
      <c r="G9634" s="10" t="s">
        <v>29378</v>
      </c>
      <c r="H9634" s="25" t="e">
        <f>INDEX('Annexe 1 – Données des équipes'!$B$12:$R$114, MATCH(C9634, 'Annexe 1 – Données des équipes'!$B$12:$B$114,0),4)</f>
        <v>#N/A</v>
      </c>
      <c r="I9634" s="25">
        <f>INDEX('Annexe 1 – Données des équipes'!$B$12:$R$114, MATCH(D9634, 'Annexe 1 – Données des équipes'!$B$12:$B$114,0),4)</f>
        <v>10</v>
      </c>
      <c r="J9634" s="25">
        <f t="shared" si="151"/>
        <v>1</v>
      </c>
    </row>
    <row r="9635" spans="2:10">
      <c r="B9635" s="3">
        <v>30741</v>
      </c>
      <c r="C9635" s="10" t="s">
        <v>29379</v>
      </c>
      <c r="D9635" s="10" t="s">
        <v>29380</v>
      </c>
      <c r="E9635" s="25">
        <v>0</v>
      </c>
      <c r="F9635" s="25">
        <v>0</v>
      </c>
      <c r="G9635" s="10" t="s">
        <v>29381</v>
      </c>
      <c r="H9635" s="25">
        <f>INDEX('Annexe 1 – Données des équipes'!$B$12:$R$114, MATCH(C9635, 'Annexe 1 – Données des équipes'!$B$12:$B$114,0),4)</f>
        <v>50</v>
      </c>
      <c r="I9635" s="25">
        <f>INDEX('Annexe 1 – Données des équipes'!$B$12:$R$114, MATCH(D9635, 'Annexe 1 – Données des équipes'!$B$12:$B$114,0),4)</f>
        <v>30</v>
      </c>
      <c r="J9635" s="25">
        <f t="shared" si="151"/>
        <v>0</v>
      </c>
    </row>
    <row r="9636" spans="2:10">
      <c r="B9636" s="3">
        <v>30752</v>
      </c>
      <c r="C9636" s="10" t="s">
        <v>29382</v>
      </c>
      <c r="D9636" s="10" t="s">
        <v>29383</v>
      </c>
      <c r="E9636" s="25">
        <v>0</v>
      </c>
      <c r="F9636" s="25">
        <v>0</v>
      </c>
      <c r="G9636" s="10" t="s">
        <v>29384</v>
      </c>
      <c r="H9636" s="25">
        <f>INDEX('Annexe 1 – Données des équipes'!$B$12:$R$114, MATCH(C9636, 'Annexe 1 – Données des équipes'!$B$12:$B$114,0),4)</f>
        <v>20</v>
      </c>
      <c r="I9636" s="25">
        <f>INDEX('Annexe 1 – Données des équipes'!$B$12:$R$114, MATCH(D9636, 'Annexe 1 – Données des équipes'!$B$12:$B$114,0),4)</f>
        <v>50</v>
      </c>
      <c r="J9636" s="25">
        <f t="shared" si="151"/>
        <v>0</v>
      </c>
    </row>
    <row r="9637" spans="2:10">
      <c r="B9637" s="3">
        <v>30755</v>
      </c>
      <c r="C9637" s="10" t="s">
        <v>29385</v>
      </c>
      <c r="D9637" s="10" t="s">
        <v>29386</v>
      </c>
      <c r="E9637" s="25">
        <v>0</v>
      </c>
      <c r="F9637" s="25">
        <v>0</v>
      </c>
      <c r="G9637" s="10" t="s">
        <v>29387</v>
      </c>
      <c r="H9637" s="25">
        <f>INDEX('Annexe 1 – Données des équipes'!$B$12:$R$114, MATCH(C9637, 'Annexe 1 – Données des équipes'!$B$12:$B$114,0),4)</f>
        <v>20</v>
      </c>
      <c r="I9637" s="25">
        <f>INDEX('Annexe 1 – Données des équipes'!$B$12:$R$114, MATCH(D9637, 'Annexe 1 – Données des équipes'!$B$12:$B$114,0),4)</f>
        <v>40</v>
      </c>
      <c r="J9637" s="25">
        <f t="shared" si="151"/>
        <v>0</v>
      </c>
    </row>
    <row r="9638" spans="2:10">
      <c r="B9638" s="3">
        <v>30755</v>
      </c>
      <c r="C9638" s="10" t="s">
        <v>29388</v>
      </c>
      <c r="D9638" s="10" t="s">
        <v>29389</v>
      </c>
      <c r="E9638" s="25">
        <v>2</v>
      </c>
      <c r="F9638" s="25">
        <v>2</v>
      </c>
      <c r="G9638" s="10" t="s">
        <v>29390</v>
      </c>
      <c r="H9638" s="25">
        <f>INDEX('Annexe 1 – Données des équipes'!$B$12:$R$114, MATCH(C9638, 'Annexe 1 – Données des équipes'!$B$12:$B$114,0),4)</f>
        <v>50</v>
      </c>
      <c r="I9638" s="25">
        <f>INDEX('Annexe 1 – Données des équipes'!$B$12:$R$114, MATCH(D9638, 'Annexe 1 – Données des équipes'!$B$12:$B$114,0),4)</f>
        <v>50</v>
      </c>
      <c r="J9638" s="25">
        <f t="shared" si="151"/>
        <v>0</v>
      </c>
    </row>
    <row r="9639" spans="2:10">
      <c r="B9639" s="3">
        <v>30756</v>
      </c>
      <c r="C9639" s="10" t="s">
        <v>29391</v>
      </c>
      <c r="D9639" s="10" t="s">
        <v>29392</v>
      </c>
      <c r="E9639" s="25">
        <v>0</v>
      </c>
      <c r="F9639" s="25">
        <v>0</v>
      </c>
      <c r="G9639" s="10" t="s">
        <v>29393</v>
      </c>
      <c r="H9639" s="25">
        <f>INDEX('Annexe 1 – Données des équipes'!$B$12:$R$114, MATCH(C9639, 'Annexe 1 – Données des équipes'!$B$12:$B$114,0),4)</f>
        <v>30</v>
      </c>
      <c r="I9639" s="25">
        <f>INDEX('Annexe 1 – Données des équipes'!$B$12:$R$114, MATCH(D9639, 'Annexe 1 – Données des équipes'!$B$12:$B$114,0),4)</f>
        <v>20</v>
      </c>
      <c r="J9639" s="25">
        <f t="shared" si="151"/>
        <v>0</v>
      </c>
    </row>
    <row r="9640" spans="2:10">
      <c r="B9640" s="3">
        <v>30761</v>
      </c>
      <c r="C9640" s="10" t="s">
        <v>29394</v>
      </c>
      <c r="D9640" s="10" t="s">
        <v>29395</v>
      </c>
      <c r="E9640" s="25">
        <v>1</v>
      </c>
      <c r="F9640" s="25">
        <v>1</v>
      </c>
      <c r="G9640" s="10" t="s">
        <v>29396</v>
      </c>
      <c r="H9640" s="25">
        <f>INDEX('Annexe 1 – Données des équipes'!$B$12:$R$114, MATCH(C9640, 'Annexe 1 – Données des équipes'!$B$12:$B$114,0),4)</f>
        <v>30</v>
      </c>
      <c r="I9640" s="25">
        <f>INDEX('Annexe 1 – Données des équipes'!$B$12:$R$114, MATCH(D9640, 'Annexe 1 – Données des équipes'!$B$12:$B$114,0),4)</f>
        <v>0</v>
      </c>
      <c r="J9640" s="25">
        <f t="shared" si="151"/>
        <v>0</v>
      </c>
    </row>
    <row r="9641" spans="2:10">
      <c r="B9641" s="3">
        <v>30762</v>
      </c>
      <c r="C9641" s="10" t="s">
        <v>29397</v>
      </c>
      <c r="D9641" s="10" t="s">
        <v>29398</v>
      </c>
      <c r="E9641" s="25">
        <v>1</v>
      </c>
      <c r="F9641" s="25">
        <v>1</v>
      </c>
      <c r="G9641" s="10" t="s">
        <v>29399</v>
      </c>
      <c r="H9641" s="25">
        <f>INDEX('Annexe 1 – Données des équipes'!$B$12:$R$114, MATCH(C9641, 'Annexe 1 – Données des équipes'!$B$12:$B$114,0),4)</f>
        <v>20</v>
      </c>
      <c r="I9641" s="25">
        <f>INDEX('Annexe 1 – Données des équipes'!$B$12:$R$114, MATCH(D9641, 'Annexe 1 – Données des équipes'!$B$12:$B$114,0),4)</f>
        <v>20</v>
      </c>
      <c r="J9641" s="25">
        <f t="shared" si="151"/>
        <v>0</v>
      </c>
    </row>
    <row r="9642" spans="2:10">
      <c r="B9642" s="3">
        <v>30765</v>
      </c>
      <c r="C9642" s="10" t="s">
        <v>29400</v>
      </c>
      <c r="D9642" s="10" t="s">
        <v>29401</v>
      </c>
      <c r="E9642" s="25">
        <v>1</v>
      </c>
      <c r="F9642" s="25">
        <v>1</v>
      </c>
      <c r="G9642" s="10" t="s">
        <v>29402</v>
      </c>
      <c r="H9642" s="25">
        <f>INDEX('Annexe 1 – Données des équipes'!$B$12:$R$114, MATCH(C9642, 'Annexe 1 – Données des équipes'!$B$12:$B$114,0),4)</f>
        <v>50</v>
      </c>
      <c r="I9642" s="25">
        <f>INDEX('Annexe 1 – Données des équipes'!$B$12:$R$114, MATCH(D9642, 'Annexe 1 – Données des équipes'!$B$12:$B$114,0),4)</f>
        <v>60</v>
      </c>
      <c r="J9642" s="25">
        <f t="shared" si="151"/>
        <v>0</v>
      </c>
    </row>
    <row r="9643" spans="2:10">
      <c r="B9643" s="3">
        <v>30766</v>
      </c>
      <c r="C9643" s="10" t="s">
        <v>29403</v>
      </c>
      <c r="D9643" s="10" t="s">
        <v>29404</v>
      </c>
      <c r="E9643" s="25">
        <v>0</v>
      </c>
      <c r="F9643" s="25">
        <v>0</v>
      </c>
      <c r="G9643" s="10" t="s">
        <v>29405</v>
      </c>
      <c r="H9643" s="25">
        <f>INDEX('Annexe 1 – Données des équipes'!$B$12:$R$114, MATCH(C9643, 'Annexe 1 – Données des équipes'!$B$12:$B$114,0),4)</f>
        <v>20</v>
      </c>
      <c r="I9643" s="25">
        <f>INDEX('Annexe 1 – Données des équipes'!$B$12:$R$114, MATCH(D9643, 'Annexe 1 – Données des équipes'!$B$12:$B$114,0),4)</f>
        <v>0</v>
      </c>
      <c r="J9643" s="25">
        <f t="shared" si="151"/>
        <v>0</v>
      </c>
    </row>
    <row r="9644" spans="2:10">
      <c r="B9644" s="3">
        <v>30768</v>
      </c>
      <c r="C9644" s="10" t="s">
        <v>29406</v>
      </c>
      <c r="D9644" s="10" t="s">
        <v>29407</v>
      </c>
      <c r="E9644" s="25">
        <v>1</v>
      </c>
      <c r="F9644" s="25">
        <v>1</v>
      </c>
      <c r="G9644" s="10" t="s">
        <v>29408</v>
      </c>
      <c r="H9644" s="25">
        <f>INDEX('Annexe 1 – Données des équipes'!$B$12:$R$114, MATCH(C9644, 'Annexe 1 – Données des équipes'!$B$12:$B$114,0),4)</f>
        <v>80</v>
      </c>
      <c r="I9644" s="25">
        <f>INDEX('Annexe 1 – Données des équipes'!$B$12:$R$114, MATCH(D9644, 'Annexe 1 – Données des équipes'!$B$12:$B$114,0),4)</f>
        <v>80</v>
      </c>
      <c r="J9644" s="25">
        <f t="shared" si="151"/>
        <v>0</v>
      </c>
    </row>
    <row r="9645" spans="2:10">
      <c r="B9645" s="3">
        <v>30769</v>
      </c>
      <c r="C9645" s="10" t="s">
        <v>29409</v>
      </c>
      <c r="D9645" s="10" t="s">
        <v>29410</v>
      </c>
      <c r="E9645" s="25">
        <v>1</v>
      </c>
      <c r="F9645" s="25">
        <v>1</v>
      </c>
      <c r="G9645" s="10" t="s">
        <v>29411</v>
      </c>
      <c r="H9645" s="25">
        <f>INDEX('Annexe 1 – Données des équipes'!$B$12:$R$114, MATCH(C9645, 'Annexe 1 – Données des équipes'!$B$12:$B$114,0),4)</f>
        <v>30</v>
      </c>
      <c r="I9645" s="25">
        <f>INDEX('Annexe 1 – Données des équipes'!$B$12:$R$114, MATCH(D9645, 'Annexe 1 – Données des équipes'!$B$12:$B$114,0),4)</f>
        <v>0</v>
      </c>
      <c r="J9645" s="25">
        <f t="shared" si="151"/>
        <v>0</v>
      </c>
    </row>
    <row r="9646" spans="2:10">
      <c r="B9646" s="3">
        <v>30774</v>
      </c>
      <c r="C9646" s="10" t="s">
        <v>29412</v>
      </c>
      <c r="D9646" s="10" t="s">
        <v>29413</v>
      </c>
      <c r="E9646" s="25">
        <v>1</v>
      </c>
      <c r="F9646" s="25">
        <v>1</v>
      </c>
      <c r="G9646" s="10" t="s">
        <v>29414</v>
      </c>
      <c r="H9646" s="25">
        <f>INDEX('Annexe 1 – Données des équipes'!$B$12:$R$114, MATCH(C9646, 'Annexe 1 – Données des équipes'!$B$12:$B$114,0),4)</f>
        <v>0</v>
      </c>
      <c r="I9646" s="25">
        <f>INDEX('Annexe 1 – Données des équipes'!$B$12:$R$114, MATCH(D9646, 'Annexe 1 – Données des équipes'!$B$12:$B$114,0),4)</f>
        <v>40</v>
      </c>
      <c r="J9646" s="25">
        <f t="shared" si="151"/>
        <v>0</v>
      </c>
    </row>
    <row r="9647" spans="2:10">
      <c r="B9647" s="3">
        <v>30783</v>
      </c>
      <c r="C9647" s="10" t="s">
        <v>29415</v>
      </c>
      <c r="D9647" s="10" t="s">
        <v>29416</v>
      </c>
      <c r="E9647" s="25">
        <v>0</v>
      </c>
      <c r="F9647" s="25">
        <v>0</v>
      </c>
      <c r="G9647" s="10" t="s">
        <v>29417</v>
      </c>
      <c r="H9647" s="25">
        <f>INDEX('Annexe 1 – Données des équipes'!$B$12:$R$114, MATCH(C9647, 'Annexe 1 – Données des équipes'!$B$12:$B$114,0),4)</f>
        <v>50</v>
      </c>
      <c r="I9647" s="25">
        <f>INDEX('Annexe 1 – Données des équipes'!$B$12:$R$114, MATCH(D9647, 'Annexe 1 – Données des équipes'!$B$12:$B$114,0),4)</f>
        <v>20</v>
      </c>
      <c r="J9647" s="25">
        <f t="shared" si="151"/>
        <v>0</v>
      </c>
    </row>
    <row r="9648" spans="2:10">
      <c r="B9648" s="3">
        <v>30790</v>
      </c>
      <c r="C9648" s="10" t="s">
        <v>29418</v>
      </c>
      <c r="D9648" s="10" t="s">
        <v>29419</v>
      </c>
      <c r="E9648" s="25">
        <v>0</v>
      </c>
      <c r="F9648" s="25">
        <v>0</v>
      </c>
      <c r="G9648" s="10" t="s">
        <v>29420</v>
      </c>
      <c r="H9648" s="25">
        <f>INDEX('Annexe 1 – Données des équipes'!$B$12:$R$114, MATCH(C9648, 'Annexe 1 – Données des équipes'!$B$12:$B$114,0),4)</f>
        <v>60</v>
      </c>
      <c r="I9648" s="25">
        <f>INDEX('Annexe 1 – Données des équipes'!$B$12:$R$114, MATCH(D9648, 'Annexe 1 – Données des équipes'!$B$12:$B$114,0),4)</f>
        <v>50</v>
      </c>
      <c r="J9648" s="25">
        <f t="shared" si="151"/>
        <v>0</v>
      </c>
    </row>
    <row r="9649" spans="2:10">
      <c r="B9649" s="3">
        <v>30804</v>
      </c>
      <c r="C9649" s="10" t="s">
        <v>29421</v>
      </c>
      <c r="D9649" s="10" t="s">
        <v>29422</v>
      </c>
      <c r="E9649" s="25">
        <v>0</v>
      </c>
      <c r="F9649" s="25">
        <v>0</v>
      </c>
      <c r="G9649" s="10" t="s">
        <v>29423</v>
      </c>
      <c r="H9649" s="25">
        <f>INDEX('Annexe 1 – Données des équipes'!$B$12:$R$114, MATCH(C9649, 'Annexe 1 – Données des équipes'!$B$12:$B$114,0),4)</f>
        <v>80</v>
      </c>
      <c r="I9649" s="25">
        <f>INDEX('Annexe 1 – Données des équipes'!$B$12:$R$114, MATCH(D9649, 'Annexe 1 – Données des équipes'!$B$12:$B$114,0),4)</f>
        <v>80</v>
      </c>
      <c r="J9649" s="25">
        <f t="shared" si="151"/>
        <v>0</v>
      </c>
    </row>
    <row r="9650" spans="2:10">
      <c r="B9650" s="3">
        <v>30824</v>
      </c>
      <c r="C9650" s="10" t="s">
        <v>29424</v>
      </c>
      <c r="D9650" s="10" t="s">
        <v>29425</v>
      </c>
      <c r="E9650" s="25">
        <v>1</v>
      </c>
      <c r="F9650" s="25">
        <v>1</v>
      </c>
      <c r="G9650" s="10" t="s">
        <v>29426</v>
      </c>
      <c r="H9650" s="25">
        <f>INDEX('Annexe 1 – Données des équipes'!$B$12:$R$114, MATCH(C9650, 'Annexe 1 – Données des équipes'!$B$12:$B$114,0),4)</f>
        <v>70</v>
      </c>
      <c r="I9650" s="25">
        <f>INDEX('Annexe 1 – Données des équipes'!$B$12:$R$114, MATCH(D9650, 'Annexe 1 – Données des équipes'!$B$12:$B$114,0),4)</f>
        <v>50</v>
      </c>
      <c r="J9650" s="25">
        <f t="shared" si="151"/>
        <v>0</v>
      </c>
    </row>
    <row r="9651" spans="2:10">
      <c r="B9651" s="3">
        <v>30825</v>
      </c>
      <c r="C9651" s="10" t="s">
        <v>29427</v>
      </c>
      <c r="D9651" s="10" t="s">
        <v>29428</v>
      </c>
      <c r="E9651" s="25">
        <v>0</v>
      </c>
      <c r="F9651" s="25">
        <v>0</v>
      </c>
      <c r="G9651" s="10" t="s">
        <v>29429</v>
      </c>
      <c r="H9651" s="25">
        <f>INDEX('Annexe 1 – Données des équipes'!$B$12:$R$114, MATCH(C9651, 'Annexe 1 – Données des équipes'!$B$12:$B$114,0),4)</f>
        <v>40</v>
      </c>
      <c r="I9651" s="25">
        <f>INDEX('Annexe 1 – Données des équipes'!$B$12:$R$114, MATCH(D9651, 'Annexe 1 – Données des équipes'!$B$12:$B$114,0),4)</f>
        <v>30</v>
      </c>
      <c r="J9651" s="25">
        <f t="shared" si="151"/>
        <v>0</v>
      </c>
    </row>
    <row r="9652" spans="2:10">
      <c r="B9652" s="3">
        <v>30825</v>
      </c>
      <c r="C9652" s="10" t="s">
        <v>29430</v>
      </c>
      <c r="D9652" s="10" t="s">
        <v>29431</v>
      </c>
      <c r="E9652" s="25">
        <v>0</v>
      </c>
      <c r="F9652" s="25">
        <v>0</v>
      </c>
      <c r="G9652" s="10" t="s">
        <v>29432</v>
      </c>
      <c r="H9652" s="25">
        <f>INDEX('Annexe 1 – Données des équipes'!$B$12:$R$114, MATCH(C9652, 'Annexe 1 – Données des équipes'!$B$12:$B$114,0),4)</f>
        <v>60</v>
      </c>
      <c r="I9652" s="25">
        <f>INDEX('Annexe 1 – Données des équipes'!$B$12:$R$114, MATCH(D9652, 'Annexe 1 – Données des équipes'!$B$12:$B$114,0),4)</f>
        <v>80</v>
      </c>
      <c r="J9652" s="25">
        <f t="shared" si="151"/>
        <v>0</v>
      </c>
    </row>
    <row r="9653" spans="2:10">
      <c r="B9653" s="3">
        <v>30828</v>
      </c>
      <c r="C9653" s="10" t="s">
        <v>29433</v>
      </c>
      <c r="D9653" s="10" t="s">
        <v>29434</v>
      </c>
      <c r="E9653" s="25">
        <v>1</v>
      </c>
      <c r="F9653" s="25">
        <v>1</v>
      </c>
      <c r="G9653" s="10" t="s">
        <v>29435</v>
      </c>
      <c r="H9653" s="25">
        <f>INDEX('Annexe 1 – Données des équipes'!$B$12:$R$114, MATCH(C9653, 'Annexe 1 – Données des équipes'!$B$12:$B$114,0),4)</f>
        <v>60</v>
      </c>
      <c r="I9653" s="25">
        <f>INDEX('Annexe 1 – Données des équipes'!$B$12:$R$114, MATCH(D9653, 'Annexe 1 – Données des équipes'!$B$12:$B$114,0),4)</f>
        <v>90</v>
      </c>
      <c r="J9653" s="25">
        <f t="shared" si="151"/>
        <v>0</v>
      </c>
    </row>
    <row r="9654" spans="2:10">
      <c r="B9654" s="3">
        <v>30833</v>
      </c>
      <c r="C9654" s="10" t="s">
        <v>29436</v>
      </c>
      <c r="D9654" s="10" t="s">
        <v>29437</v>
      </c>
      <c r="E9654" s="25">
        <v>1</v>
      </c>
      <c r="F9654" s="25">
        <v>1</v>
      </c>
      <c r="G9654" s="10" t="s">
        <v>29438</v>
      </c>
      <c r="H9654" s="25">
        <f>INDEX('Annexe 1 – Données des équipes'!$B$12:$R$114, MATCH(C9654, 'Annexe 1 – Données des équipes'!$B$12:$B$114,0),4)</f>
        <v>40</v>
      </c>
      <c r="I9654" s="25">
        <f>INDEX('Annexe 1 – Données des équipes'!$B$12:$R$114, MATCH(D9654, 'Annexe 1 – Données des équipes'!$B$12:$B$114,0),4)</f>
        <v>90</v>
      </c>
      <c r="J9654" s="25">
        <f t="shared" si="151"/>
        <v>0</v>
      </c>
    </row>
    <row r="9655" spans="2:10">
      <c r="B9655" s="3">
        <v>30839</v>
      </c>
      <c r="C9655" s="10" t="s">
        <v>29439</v>
      </c>
      <c r="D9655" s="10" t="s">
        <v>29440</v>
      </c>
      <c r="E9655" s="25">
        <v>2</v>
      </c>
      <c r="F9655" s="25">
        <v>2</v>
      </c>
      <c r="G9655" s="10" t="s">
        <v>29441</v>
      </c>
      <c r="H9655" s="25">
        <f>INDEX('Annexe 1 – Données des équipes'!$B$12:$R$114, MATCH(C9655, 'Annexe 1 – Données des équipes'!$B$12:$B$114,0),4)</f>
        <v>90</v>
      </c>
      <c r="I9655" s="25">
        <f>INDEX('Annexe 1 – Données des équipes'!$B$12:$R$114, MATCH(D9655, 'Annexe 1 – Données des équipes'!$B$12:$B$114,0),4)</f>
        <v>40</v>
      </c>
      <c r="J9655" s="25">
        <f t="shared" si="151"/>
        <v>0</v>
      </c>
    </row>
    <row r="9656" spans="2:10">
      <c r="B9656" s="3">
        <v>30841</v>
      </c>
      <c r="C9656" s="10" t="s">
        <v>29442</v>
      </c>
      <c r="D9656" s="10" t="s">
        <v>29443</v>
      </c>
      <c r="E9656" s="25">
        <v>1</v>
      </c>
      <c r="F9656" s="25">
        <v>1</v>
      </c>
      <c r="G9656" s="10" t="s">
        <v>29444</v>
      </c>
      <c r="H9656" s="25">
        <f>INDEX('Annexe 1 – Données des équipes'!$B$12:$R$114, MATCH(C9656, 'Annexe 1 – Données des équipes'!$B$12:$B$114,0),4)</f>
        <v>80</v>
      </c>
      <c r="I9656" s="25">
        <f>INDEX('Annexe 1 – Données des équipes'!$B$12:$R$114, MATCH(D9656, 'Annexe 1 – Données des équipes'!$B$12:$B$114,0),4)</f>
        <v>40</v>
      </c>
      <c r="J9656" s="25">
        <f t="shared" si="151"/>
        <v>0</v>
      </c>
    </row>
    <row r="9657" spans="2:10">
      <c r="B9657" s="3">
        <v>30843</v>
      </c>
      <c r="C9657" s="10" t="s">
        <v>29445</v>
      </c>
      <c r="D9657" s="10" t="s">
        <v>29446</v>
      </c>
      <c r="E9657" s="25">
        <v>0</v>
      </c>
      <c r="F9657" s="25">
        <v>0</v>
      </c>
      <c r="G9657" s="10" t="s">
        <v>29447</v>
      </c>
      <c r="H9657" s="25">
        <f>INDEX('Annexe 1 – Données des équipes'!$B$12:$R$114, MATCH(C9657, 'Annexe 1 – Données des équipes'!$B$12:$B$114,0),4)</f>
        <v>20</v>
      </c>
      <c r="I9657" s="25">
        <f>INDEX('Annexe 1 – Données des équipes'!$B$12:$R$114, MATCH(D9657, 'Annexe 1 – Données des équipes'!$B$12:$B$114,0),4)</f>
        <v>70</v>
      </c>
      <c r="J9657" s="25">
        <f t="shared" si="151"/>
        <v>0</v>
      </c>
    </row>
    <row r="9658" spans="2:10">
      <c r="B9658" s="3">
        <v>30843</v>
      </c>
      <c r="C9658" s="10" t="s">
        <v>29448</v>
      </c>
      <c r="D9658" s="10" t="s">
        <v>29449</v>
      </c>
      <c r="E9658" s="25">
        <v>1</v>
      </c>
      <c r="F9658" s="25">
        <v>1</v>
      </c>
      <c r="G9658" s="10" t="s">
        <v>29450</v>
      </c>
      <c r="H9658" s="25">
        <f>INDEX('Annexe 1 – Données des équipes'!$B$12:$R$114, MATCH(C9658, 'Annexe 1 – Données des équipes'!$B$12:$B$114,0),4)</f>
        <v>10</v>
      </c>
      <c r="I9658" s="25">
        <f>INDEX('Annexe 1 – Données des équipes'!$B$12:$R$114, MATCH(D9658, 'Annexe 1 – Données des équipes'!$B$12:$B$114,0),4)</f>
        <v>10</v>
      </c>
      <c r="J9658" s="25">
        <f t="shared" si="151"/>
        <v>0</v>
      </c>
    </row>
    <row r="9659" spans="2:10">
      <c r="B9659" s="3">
        <v>30847</v>
      </c>
      <c r="C9659" s="10" t="s">
        <v>29451</v>
      </c>
      <c r="D9659" s="10" t="s">
        <v>29452</v>
      </c>
      <c r="E9659" s="25">
        <v>0</v>
      </c>
      <c r="F9659" s="25">
        <v>0</v>
      </c>
      <c r="G9659" s="10" t="s">
        <v>29453</v>
      </c>
      <c r="H9659" s="25">
        <f>INDEX('Annexe 1 – Données des équipes'!$B$12:$R$114, MATCH(C9659, 'Annexe 1 – Données des équipes'!$B$12:$B$114,0),4)</f>
        <v>90</v>
      </c>
      <c r="I9659" s="25">
        <f>INDEX('Annexe 1 – Données des équipes'!$B$12:$R$114, MATCH(D9659, 'Annexe 1 – Données des équipes'!$B$12:$B$114,0),4)</f>
        <v>90</v>
      </c>
      <c r="J9659" s="25">
        <f t="shared" si="151"/>
        <v>0</v>
      </c>
    </row>
    <row r="9660" spans="2:10">
      <c r="B9660" s="3">
        <v>30847</v>
      </c>
      <c r="C9660" s="10" t="s">
        <v>29454</v>
      </c>
      <c r="D9660" s="10" t="s">
        <v>29455</v>
      </c>
      <c r="E9660" s="25">
        <v>1</v>
      </c>
      <c r="F9660" s="25">
        <v>1</v>
      </c>
      <c r="G9660" s="10" t="s">
        <v>29456</v>
      </c>
      <c r="H9660" s="25">
        <f>INDEX('Annexe 1 – Données des équipes'!$B$12:$R$114, MATCH(C9660, 'Annexe 1 – Données des équipes'!$B$12:$B$114,0),4)</f>
        <v>50</v>
      </c>
      <c r="I9660" s="25">
        <f>INDEX('Annexe 1 – Données des équipes'!$B$12:$R$114, MATCH(D9660, 'Annexe 1 – Données des équipes'!$B$12:$B$114,0),4)</f>
        <v>90</v>
      </c>
      <c r="J9660" s="25">
        <f t="shared" si="151"/>
        <v>0</v>
      </c>
    </row>
    <row r="9661" spans="2:10">
      <c r="B9661" s="3">
        <v>30850</v>
      </c>
      <c r="C9661" s="10" t="s">
        <v>29457</v>
      </c>
      <c r="D9661" s="10" t="s">
        <v>29458</v>
      </c>
      <c r="E9661" s="25">
        <v>0</v>
      </c>
      <c r="F9661" s="25">
        <v>0</v>
      </c>
      <c r="G9661" s="10" t="s">
        <v>29459</v>
      </c>
      <c r="H9661" s="25">
        <f>INDEX('Annexe 1 – Données des équipes'!$B$12:$R$114, MATCH(C9661, 'Annexe 1 – Données des équipes'!$B$12:$B$114,0),4)</f>
        <v>90</v>
      </c>
      <c r="I9661" s="25">
        <f>INDEX('Annexe 1 – Données des équipes'!$B$12:$R$114, MATCH(D9661, 'Annexe 1 – Données des équipes'!$B$12:$B$114,0),4)</f>
        <v>90</v>
      </c>
      <c r="J9661" s="25">
        <f t="shared" si="151"/>
        <v>0</v>
      </c>
    </row>
    <row r="9662" spans="2:10">
      <c r="B9662" s="3">
        <v>30850</v>
      </c>
      <c r="C9662" s="10" t="s">
        <v>29460</v>
      </c>
      <c r="D9662" s="10" t="s">
        <v>29461</v>
      </c>
      <c r="E9662" s="25">
        <v>0</v>
      </c>
      <c r="F9662" s="25">
        <v>0</v>
      </c>
      <c r="G9662" s="10" t="s">
        <v>29462</v>
      </c>
      <c r="H9662" s="25">
        <f>INDEX('Annexe 1 – Données des équipes'!$B$12:$R$114, MATCH(C9662, 'Annexe 1 – Données des équipes'!$B$12:$B$114,0),4)</f>
        <v>80</v>
      </c>
      <c r="I9662" s="25">
        <f>INDEX('Annexe 1 – Données des équipes'!$B$12:$R$114, MATCH(D9662, 'Annexe 1 – Données des équipes'!$B$12:$B$114,0),4)</f>
        <v>90</v>
      </c>
      <c r="J9662" s="25">
        <f t="shared" si="151"/>
        <v>0</v>
      </c>
    </row>
    <row r="9663" spans="2:10">
      <c r="B9663" s="3">
        <v>30850</v>
      </c>
      <c r="C9663" s="10" t="s">
        <v>29463</v>
      </c>
      <c r="D9663" s="10" t="s">
        <v>29464</v>
      </c>
      <c r="E9663" s="25">
        <v>1</v>
      </c>
      <c r="F9663" s="25">
        <v>1</v>
      </c>
      <c r="G9663" s="10" t="s">
        <v>29465</v>
      </c>
      <c r="H9663" s="25">
        <f>INDEX('Annexe 1 – Données des équipes'!$B$12:$R$114, MATCH(C9663, 'Annexe 1 – Données des équipes'!$B$12:$B$114,0),4)</f>
        <v>90</v>
      </c>
      <c r="I9663" s="25">
        <f>INDEX('Annexe 1 – Données des équipes'!$B$12:$R$114, MATCH(D9663, 'Annexe 1 – Données des équipes'!$B$12:$B$114,0),4)</f>
        <v>90</v>
      </c>
      <c r="J9663" s="25">
        <f t="shared" si="151"/>
        <v>0</v>
      </c>
    </row>
    <row r="9664" spans="2:10">
      <c r="B9664" s="3">
        <v>30857</v>
      </c>
      <c r="C9664" s="10" t="s">
        <v>29466</v>
      </c>
      <c r="D9664" s="10" t="s">
        <v>29467</v>
      </c>
      <c r="E9664" s="25">
        <v>1</v>
      </c>
      <c r="F9664" s="25">
        <v>1</v>
      </c>
      <c r="G9664" s="10" t="s">
        <v>29468</v>
      </c>
      <c r="H9664" s="25">
        <f>INDEX('Annexe 1 – Données des équipes'!$B$12:$R$114, MATCH(C9664, 'Annexe 1 – Données des équipes'!$B$12:$B$114,0),4)</f>
        <v>80</v>
      </c>
      <c r="I9664" s="25">
        <f>INDEX('Annexe 1 – Données des équipes'!$B$12:$R$114, MATCH(D9664, 'Annexe 1 – Données des équipes'!$B$12:$B$114,0),4)</f>
        <v>90</v>
      </c>
      <c r="J9664" s="25">
        <f t="shared" si="151"/>
        <v>0</v>
      </c>
    </row>
    <row r="9665" spans="2:10">
      <c r="B9665" s="3">
        <v>30896</v>
      </c>
      <c r="C9665" s="10" t="s">
        <v>29469</v>
      </c>
      <c r="D9665" s="10" t="s">
        <v>29470</v>
      </c>
      <c r="E9665" s="25">
        <v>0</v>
      </c>
      <c r="F9665" s="25">
        <v>0</v>
      </c>
      <c r="G9665" s="10" t="s">
        <v>29471</v>
      </c>
      <c r="H9665" s="25">
        <f>INDEX('Annexe 1 – Données des équipes'!$B$12:$R$114, MATCH(C9665, 'Annexe 1 – Données des équipes'!$B$12:$B$114,0),4)</f>
        <v>90</v>
      </c>
      <c r="I9665" s="25">
        <f>INDEX('Annexe 1 – Données des équipes'!$B$12:$R$114, MATCH(D9665, 'Annexe 1 – Données des équipes'!$B$12:$B$114,0),4)</f>
        <v>80</v>
      </c>
      <c r="J9665" s="25">
        <f t="shared" si="151"/>
        <v>0</v>
      </c>
    </row>
    <row r="9666" spans="2:10">
      <c r="B9666" s="3">
        <v>30902</v>
      </c>
      <c r="C9666" s="10" t="s">
        <v>29472</v>
      </c>
      <c r="D9666" s="10" t="s">
        <v>29473</v>
      </c>
      <c r="E9666" s="25">
        <v>0</v>
      </c>
      <c r="F9666" s="25">
        <v>0</v>
      </c>
      <c r="G9666" s="10" t="s">
        <v>29474</v>
      </c>
      <c r="H9666" s="25">
        <f>INDEX('Annexe 1 – Données des équipes'!$B$12:$R$114, MATCH(C9666, 'Annexe 1 – Données des équipes'!$B$12:$B$114,0),4)</f>
        <v>60</v>
      </c>
      <c r="I9666" s="25">
        <f>INDEX('Annexe 1 – Données des équipes'!$B$12:$R$114, MATCH(D9666, 'Annexe 1 – Données des équipes'!$B$12:$B$114,0),4)</f>
        <v>80</v>
      </c>
      <c r="J9666" s="25">
        <f t="shared" si="151"/>
        <v>0</v>
      </c>
    </row>
    <row r="9667" spans="2:10">
      <c r="B9667" s="3">
        <v>30903</v>
      </c>
      <c r="C9667" s="10" t="s">
        <v>29475</v>
      </c>
      <c r="D9667" s="10" t="s">
        <v>29476</v>
      </c>
      <c r="E9667" s="25">
        <v>0</v>
      </c>
      <c r="F9667" s="25">
        <v>0</v>
      </c>
      <c r="G9667" s="10" t="s">
        <v>29477</v>
      </c>
      <c r="H9667" s="25">
        <f>INDEX('Annexe 1 – Données des équipes'!$B$12:$R$114, MATCH(C9667, 'Annexe 1 – Données des équipes'!$B$12:$B$114,0),4)</f>
        <v>80</v>
      </c>
      <c r="I9667" s="25">
        <f>INDEX('Annexe 1 – Données des équipes'!$B$12:$R$114, MATCH(D9667, 'Annexe 1 – Données des équipes'!$B$12:$B$114,0),4)</f>
        <v>90</v>
      </c>
      <c r="J9667" s="25">
        <f t="shared" si="151"/>
        <v>0</v>
      </c>
    </row>
    <row r="9668" spans="2:10">
      <c r="B9668" s="3">
        <v>30916</v>
      </c>
      <c r="C9668" s="10" t="s">
        <v>29478</v>
      </c>
      <c r="D9668" s="10" t="s">
        <v>29479</v>
      </c>
      <c r="E9668" s="25">
        <v>1</v>
      </c>
      <c r="F9668" s="25">
        <v>1</v>
      </c>
      <c r="G9668" s="10" t="s">
        <v>29480</v>
      </c>
      <c r="H9668" s="25">
        <f>INDEX('Annexe 1 – Données des équipes'!$B$12:$R$114, MATCH(C9668, 'Annexe 1 – Données des équipes'!$B$12:$B$114,0),4)</f>
        <v>80</v>
      </c>
      <c r="I9668" s="25">
        <f>INDEX('Annexe 1 – Données des équipes'!$B$12:$R$114, MATCH(D9668, 'Annexe 1 – Données des équipes'!$B$12:$B$114,0),4)</f>
        <v>80</v>
      </c>
      <c r="J9668" s="25">
        <f t="shared" si="151"/>
        <v>0</v>
      </c>
    </row>
    <row r="9669" spans="2:10">
      <c r="B9669" s="3">
        <v>30923</v>
      </c>
      <c r="C9669" s="10" t="s">
        <v>29481</v>
      </c>
      <c r="D9669" s="10" t="s">
        <v>29482</v>
      </c>
      <c r="E9669" s="25">
        <v>1</v>
      </c>
      <c r="F9669" s="25">
        <v>1</v>
      </c>
      <c r="G9669" s="10" t="s">
        <v>29483</v>
      </c>
      <c r="H9669" s="25">
        <f>INDEX('Annexe 1 – Données des équipes'!$B$12:$R$114, MATCH(C9669, 'Annexe 1 – Données des équipes'!$B$12:$B$114,0),4)</f>
        <v>30</v>
      </c>
      <c r="I9669" s="25">
        <f>INDEX('Annexe 1 – Données des équipes'!$B$12:$R$114, MATCH(D9669, 'Annexe 1 – Données des équipes'!$B$12:$B$114,0),4)</f>
        <v>80</v>
      </c>
      <c r="J9669" s="25">
        <f t="shared" si="151"/>
        <v>0</v>
      </c>
    </row>
    <row r="9670" spans="2:10">
      <c r="B9670" s="3">
        <v>30943</v>
      </c>
      <c r="C9670" s="10" t="s">
        <v>29484</v>
      </c>
      <c r="D9670" s="10" t="s">
        <v>29485</v>
      </c>
      <c r="E9670" s="25">
        <v>1</v>
      </c>
      <c r="F9670" s="25">
        <v>1</v>
      </c>
      <c r="G9670" s="10" t="s">
        <v>29486</v>
      </c>
      <c r="H9670" s="25">
        <f>INDEX('Annexe 1 – Données des équipes'!$B$12:$R$114, MATCH(C9670, 'Annexe 1 – Données des équipes'!$B$12:$B$114,0),4)</f>
        <v>80</v>
      </c>
      <c r="I9670" s="25">
        <f>INDEX('Annexe 1 – Données des équipes'!$B$12:$R$114, MATCH(D9670, 'Annexe 1 – Données des équipes'!$B$12:$B$114,0),4)</f>
        <v>90</v>
      </c>
      <c r="J9670" s="25">
        <f t="shared" si="151"/>
        <v>0</v>
      </c>
    </row>
    <row r="9671" spans="2:10">
      <c r="B9671" s="3">
        <v>30955</v>
      </c>
      <c r="C9671" s="10" t="s">
        <v>29487</v>
      </c>
      <c r="D9671" s="10" t="s">
        <v>29488</v>
      </c>
      <c r="E9671" s="25">
        <v>1</v>
      </c>
      <c r="F9671" s="25">
        <v>1</v>
      </c>
      <c r="G9671" s="10" t="s">
        <v>29489</v>
      </c>
      <c r="H9671" s="25">
        <f>INDEX('Annexe 1 – Données des équipes'!$B$12:$R$114, MATCH(C9671, 'Annexe 1 – Données des équipes'!$B$12:$B$114,0),4)</f>
        <v>10</v>
      </c>
      <c r="I9671" s="25">
        <f>INDEX('Annexe 1 – Données des équipes'!$B$12:$R$114, MATCH(D9671, 'Annexe 1 – Données des équipes'!$B$12:$B$114,0),4)</f>
        <v>50</v>
      </c>
      <c r="J9671" s="25">
        <f t="shared" si="151"/>
        <v>0</v>
      </c>
    </row>
    <row r="9672" spans="2:10">
      <c r="B9672" s="3">
        <v>30964</v>
      </c>
      <c r="C9672" s="10" t="s">
        <v>29490</v>
      </c>
      <c r="D9672" s="10" t="s">
        <v>29491</v>
      </c>
      <c r="E9672" s="25">
        <v>2</v>
      </c>
      <c r="F9672" s="25">
        <v>2</v>
      </c>
      <c r="G9672" s="10" t="s">
        <v>29492</v>
      </c>
      <c r="H9672" s="25">
        <f>INDEX('Annexe 1 – Données des équipes'!$B$12:$R$114, MATCH(C9672, 'Annexe 1 – Données des équipes'!$B$12:$B$114,0),4)</f>
        <v>50</v>
      </c>
      <c r="I9672" s="25">
        <f>INDEX('Annexe 1 – Données des équipes'!$B$12:$R$114, MATCH(D9672, 'Annexe 1 – Données des équipes'!$B$12:$B$114,0),4)</f>
        <v>20</v>
      </c>
      <c r="J9672" s="25">
        <f t="shared" si="151"/>
        <v>0</v>
      </c>
    </row>
    <row r="9673" spans="2:10">
      <c r="B9673" s="3">
        <v>30965</v>
      </c>
      <c r="C9673" s="10" t="s">
        <v>29493</v>
      </c>
      <c r="D9673" s="10" t="s">
        <v>29494</v>
      </c>
      <c r="E9673" s="25">
        <v>1</v>
      </c>
      <c r="F9673" s="25">
        <v>1</v>
      </c>
      <c r="G9673" s="10" t="s">
        <v>29495</v>
      </c>
      <c r="H9673" s="25">
        <f>INDEX('Annexe 1 – Données des équipes'!$B$12:$R$114, MATCH(C9673, 'Annexe 1 – Données des équipes'!$B$12:$B$114,0),4)</f>
        <v>30</v>
      </c>
      <c r="I9673" s="25">
        <f>INDEX('Annexe 1 – Données des équipes'!$B$12:$R$114, MATCH(D9673, 'Annexe 1 – Données des équipes'!$B$12:$B$114,0),4)</f>
        <v>50</v>
      </c>
      <c r="J9673" s="25">
        <f t="shared" si="151"/>
        <v>0</v>
      </c>
    </row>
    <row r="9674" spans="2:10">
      <c r="B9674" s="3">
        <v>30971</v>
      </c>
      <c r="C9674" s="10" t="s">
        <v>29496</v>
      </c>
      <c r="D9674" s="10" t="s">
        <v>29497</v>
      </c>
      <c r="E9674" s="25">
        <v>0</v>
      </c>
      <c r="F9674" s="25">
        <v>0</v>
      </c>
      <c r="G9674" s="10" t="s">
        <v>29498</v>
      </c>
      <c r="H9674" s="25">
        <f>INDEX('Annexe 1 – Données des équipes'!$B$12:$R$114, MATCH(C9674, 'Annexe 1 – Données des équipes'!$B$12:$B$114,0),4)</f>
        <v>60</v>
      </c>
      <c r="I9674" s="25">
        <f>INDEX('Annexe 1 – Données des équipes'!$B$12:$R$114, MATCH(D9674, 'Annexe 1 – Données des équipes'!$B$12:$B$114,0),4)</f>
        <v>40</v>
      </c>
      <c r="J9674" s="25">
        <f t="shared" si="151"/>
        <v>0</v>
      </c>
    </row>
    <row r="9675" spans="2:10">
      <c r="B9675" s="3">
        <v>30980</v>
      </c>
      <c r="C9675" s="10" t="s">
        <v>29499</v>
      </c>
      <c r="D9675" s="10" t="s">
        <v>29500</v>
      </c>
      <c r="E9675" s="25">
        <v>1</v>
      </c>
      <c r="F9675" s="25">
        <v>1</v>
      </c>
      <c r="G9675" s="10" t="s">
        <v>29501</v>
      </c>
      <c r="H9675" s="25">
        <f>INDEX('Annexe 1 – Données des équipes'!$B$12:$R$114, MATCH(C9675, 'Annexe 1 – Données des équipes'!$B$12:$B$114,0),4)</f>
        <v>90</v>
      </c>
      <c r="I9675" s="25">
        <f>INDEX('Annexe 1 – Données des équipes'!$B$12:$R$114, MATCH(D9675, 'Annexe 1 – Données des équipes'!$B$12:$B$114,0),4)</f>
        <v>80</v>
      </c>
      <c r="J9675" s="25">
        <f t="shared" si="151"/>
        <v>0</v>
      </c>
    </row>
    <row r="9676" spans="2:10">
      <c r="B9676" s="3">
        <v>30986</v>
      </c>
      <c r="C9676" s="10" t="s">
        <v>29502</v>
      </c>
      <c r="D9676" s="10" t="s">
        <v>29503</v>
      </c>
      <c r="E9676" s="25">
        <v>2</v>
      </c>
      <c r="F9676" s="25">
        <v>2</v>
      </c>
      <c r="G9676" s="10" t="s">
        <v>29504</v>
      </c>
      <c r="H9676" s="25">
        <f>INDEX('Annexe 1 – Données des équipes'!$B$12:$R$114, MATCH(C9676, 'Annexe 1 – Données des équipes'!$B$12:$B$114,0),4)</f>
        <v>80</v>
      </c>
      <c r="I9676" s="25">
        <f>INDEX('Annexe 1 – Données des équipes'!$B$12:$R$114, MATCH(D9676, 'Annexe 1 – Données des équipes'!$B$12:$B$114,0),4)</f>
        <v>40</v>
      </c>
      <c r="J9676" s="25">
        <f t="shared" si="151"/>
        <v>0</v>
      </c>
    </row>
    <row r="9677" spans="2:10">
      <c r="B9677" s="3">
        <v>30986</v>
      </c>
      <c r="C9677" s="10" t="s">
        <v>29505</v>
      </c>
      <c r="D9677" s="10" t="s">
        <v>29506</v>
      </c>
      <c r="E9677" s="25">
        <v>1</v>
      </c>
      <c r="F9677" s="25">
        <v>1</v>
      </c>
      <c r="G9677" s="10" t="s">
        <v>29507</v>
      </c>
      <c r="H9677" s="25">
        <f>INDEX('Annexe 1 – Données des équipes'!$B$12:$R$114, MATCH(C9677, 'Annexe 1 – Données des équipes'!$B$12:$B$114,0),4)</f>
        <v>80</v>
      </c>
      <c r="I9677" s="25">
        <f>INDEX('Annexe 1 – Données des équipes'!$B$12:$R$114, MATCH(D9677, 'Annexe 1 – Données des équipes'!$B$12:$B$114,0),4)</f>
        <v>80</v>
      </c>
      <c r="J9677" s="25">
        <f t="shared" si="151"/>
        <v>0</v>
      </c>
    </row>
    <row r="9678" spans="2:10">
      <c r="B9678" s="3">
        <v>30989</v>
      </c>
      <c r="C9678" s="10" t="s">
        <v>29508</v>
      </c>
      <c r="D9678" s="10" t="s">
        <v>29509</v>
      </c>
      <c r="E9678" s="25">
        <v>1</v>
      </c>
      <c r="F9678" s="25">
        <v>1</v>
      </c>
      <c r="G9678" s="10" t="s">
        <v>29510</v>
      </c>
      <c r="H9678" s="25">
        <f>INDEX('Annexe 1 – Données des équipes'!$B$12:$R$114, MATCH(C9678, 'Annexe 1 – Données des équipes'!$B$12:$B$114,0),4)</f>
        <v>80</v>
      </c>
      <c r="I9678" s="25">
        <f>INDEX('Annexe 1 – Données des équipes'!$B$12:$R$114, MATCH(D9678, 'Annexe 1 – Données des équipes'!$B$12:$B$114,0),4)</f>
        <v>90</v>
      </c>
      <c r="J9678" s="25">
        <f t="shared" si="151"/>
        <v>0</v>
      </c>
    </row>
    <row r="9679" spans="2:10">
      <c r="B9679" s="3">
        <v>39984</v>
      </c>
      <c r="C9679" s="10" t="s">
        <v>29511</v>
      </c>
      <c r="D9679" s="10" t="s">
        <v>29512</v>
      </c>
      <c r="E9679" s="25">
        <v>2</v>
      </c>
      <c r="F9679" s="25">
        <v>3</v>
      </c>
      <c r="G9679" s="10" t="s">
        <v>29513</v>
      </c>
      <c r="H9679" s="25">
        <f>INDEX('Annexe 1 – Données des équipes'!$B$12:$R$114, MATCH(C9679, 'Annexe 1 – Données des équipes'!$B$12:$B$114,0),4)</f>
        <v>40</v>
      </c>
      <c r="I9679" s="25">
        <f>INDEX('Annexe 1 – Données des équipes'!$B$12:$R$114, MATCH(D9679, 'Annexe 1 – Données des équipes'!$B$12:$B$114,0),4)</f>
        <v>30</v>
      </c>
      <c r="J9679" s="25">
        <f t="shared" si="151"/>
        <v>1</v>
      </c>
    </row>
    <row r="9680" spans="2:10">
      <c r="B9680" s="3">
        <v>31007</v>
      </c>
      <c r="C9680" s="10" t="s">
        <v>29514</v>
      </c>
      <c r="D9680" s="10" t="s">
        <v>29515</v>
      </c>
      <c r="E9680" s="25">
        <v>1</v>
      </c>
      <c r="F9680" s="25">
        <v>1</v>
      </c>
      <c r="G9680" s="10" t="s">
        <v>29516</v>
      </c>
      <c r="H9680" s="25">
        <f>INDEX('Annexe 1 – Données des équipes'!$B$12:$R$114, MATCH(C9680, 'Annexe 1 – Données des équipes'!$B$12:$B$114,0),4)</f>
        <v>20</v>
      </c>
      <c r="I9680" s="25">
        <f>INDEX('Annexe 1 – Données des équipes'!$B$12:$R$114, MATCH(D9680, 'Annexe 1 – Données des équipes'!$B$12:$B$114,0),4)</f>
        <v>50</v>
      </c>
      <c r="J9680" s="25">
        <f t="shared" si="151"/>
        <v>0</v>
      </c>
    </row>
    <row r="9681" spans="2:10">
      <c r="B9681" s="3">
        <v>31008</v>
      </c>
      <c r="C9681" s="10" t="s">
        <v>29517</v>
      </c>
      <c r="D9681" s="10" t="s">
        <v>29518</v>
      </c>
      <c r="E9681" s="25">
        <v>2</v>
      </c>
      <c r="F9681" s="25">
        <v>2</v>
      </c>
      <c r="G9681" s="10" t="s">
        <v>29519</v>
      </c>
      <c r="H9681" s="25">
        <f>INDEX('Annexe 1 – Données des équipes'!$B$12:$R$114, MATCH(C9681, 'Annexe 1 – Données des équipes'!$B$12:$B$114,0),4)</f>
        <v>0</v>
      </c>
      <c r="I9681" s="25">
        <f>INDEX('Annexe 1 – Données des équipes'!$B$12:$R$114, MATCH(D9681, 'Annexe 1 – Données des équipes'!$B$12:$B$114,0),4)</f>
        <v>30</v>
      </c>
      <c r="J9681" s="25">
        <f t="shared" si="151"/>
        <v>0</v>
      </c>
    </row>
    <row r="9682" spans="2:10">
      <c r="B9682" s="3">
        <v>31010</v>
      </c>
      <c r="C9682" s="10" t="s">
        <v>29520</v>
      </c>
      <c r="D9682" s="10" t="s">
        <v>29521</v>
      </c>
      <c r="E9682" s="25">
        <v>1</v>
      </c>
      <c r="F9682" s="25">
        <v>1</v>
      </c>
      <c r="G9682" s="10" t="s">
        <v>29522</v>
      </c>
      <c r="H9682" s="25">
        <f>INDEX('Annexe 1 – Données des équipes'!$B$12:$R$114, MATCH(C9682, 'Annexe 1 – Données des équipes'!$B$12:$B$114,0),4)</f>
        <v>40</v>
      </c>
      <c r="I9682" s="25">
        <f>INDEX('Annexe 1 – Données des équipes'!$B$12:$R$114, MATCH(D9682, 'Annexe 1 – Données des équipes'!$B$12:$B$114,0),4)</f>
        <v>40</v>
      </c>
      <c r="J9682" s="25">
        <f t="shared" ref="J9682:J9745" si="152">ABS(F9682-E9682)</f>
        <v>0</v>
      </c>
    </row>
    <row r="9683" spans="2:10">
      <c r="B9683" s="3">
        <v>31010</v>
      </c>
      <c r="C9683" s="10" t="s">
        <v>29523</v>
      </c>
      <c r="D9683" s="10" t="s">
        <v>29524</v>
      </c>
      <c r="E9683" s="25">
        <v>1</v>
      </c>
      <c r="F9683" s="25">
        <v>1</v>
      </c>
      <c r="G9683" s="10" t="s">
        <v>29525</v>
      </c>
      <c r="H9683" s="25">
        <f>INDEX('Annexe 1 – Données des équipes'!$B$12:$R$114, MATCH(C9683, 'Annexe 1 – Données des équipes'!$B$12:$B$114,0),4)</f>
        <v>0</v>
      </c>
      <c r="I9683" s="25">
        <f>INDEX('Annexe 1 – Données des équipes'!$B$12:$R$114, MATCH(D9683, 'Annexe 1 – Données des équipes'!$B$12:$B$114,0),4)</f>
        <v>30</v>
      </c>
      <c r="J9683" s="25">
        <f t="shared" si="152"/>
        <v>0</v>
      </c>
    </row>
    <row r="9684" spans="2:10">
      <c r="B9684" s="3">
        <v>31017</v>
      </c>
      <c r="C9684" s="10" t="s">
        <v>29526</v>
      </c>
      <c r="D9684" s="10" t="s">
        <v>29527</v>
      </c>
      <c r="E9684" s="25">
        <v>1</v>
      </c>
      <c r="F9684" s="25">
        <v>1</v>
      </c>
      <c r="G9684" s="10" t="s">
        <v>29528</v>
      </c>
      <c r="H9684" s="25">
        <f>INDEX('Annexe 1 – Données des équipes'!$B$12:$R$114, MATCH(C9684, 'Annexe 1 – Données des équipes'!$B$12:$B$114,0),4)</f>
        <v>0</v>
      </c>
      <c r="I9684" s="25">
        <f>INDEX('Annexe 1 – Données des équipes'!$B$12:$R$114, MATCH(D9684, 'Annexe 1 – Données des équipes'!$B$12:$B$114,0),4)</f>
        <v>30</v>
      </c>
      <c r="J9684" s="25">
        <f t="shared" si="152"/>
        <v>0</v>
      </c>
    </row>
    <row r="9685" spans="2:10">
      <c r="B9685" s="3">
        <v>31018</v>
      </c>
      <c r="C9685" s="10" t="s">
        <v>29529</v>
      </c>
      <c r="D9685" s="10" t="s">
        <v>29530</v>
      </c>
      <c r="E9685" s="25">
        <v>1</v>
      </c>
      <c r="F9685" s="25">
        <v>1</v>
      </c>
      <c r="G9685" s="10" t="s">
        <v>29531</v>
      </c>
      <c r="H9685" s="25">
        <f>INDEX('Annexe 1 – Données des équipes'!$B$12:$R$114, MATCH(C9685, 'Annexe 1 – Données des équipes'!$B$12:$B$114,0),4)</f>
        <v>30</v>
      </c>
      <c r="I9685" s="25">
        <f>INDEX('Annexe 1 – Données des équipes'!$B$12:$R$114, MATCH(D9685, 'Annexe 1 – Données des équipes'!$B$12:$B$114,0),4)</f>
        <v>70</v>
      </c>
      <c r="J9685" s="25">
        <f t="shared" si="152"/>
        <v>0</v>
      </c>
    </row>
    <row r="9686" spans="2:10">
      <c r="B9686" s="3">
        <v>31021</v>
      </c>
      <c r="C9686" s="10" t="s">
        <v>29532</v>
      </c>
      <c r="D9686" s="10" t="s">
        <v>29533</v>
      </c>
      <c r="E9686" s="25">
        <v>0</v>
      </c>
      <c r="F9686" s="25">
        <v>0</v>
      </c>
      <c r="G9686" s="10" t="s">
        <v>29534</v>
      </c>
      <c r="H9686" s="25">
        <f>INDEX('Annexe 1 – Données des équipes'!$B$12:$R$114, MATCH(C9686, 'Annexe 1 – Données des équipes'!$B$12:$B$114,0),4)</f>
        <v>70</v>
      </c>
      <c r="I9686" s="25">
        <f>INDEX('Annexe 1 – Données des équipes'!$B$12:$R$114, MATCH(D9686, 'Annexe 1 – Données des équipes'!$B$12:$B$114,0),4)</f>
        <v>0</v>
      </c>
      <c r="J9686" s="25">
        <f t="shared" si="152"/>
        <v>0</v>
      </c>
    </row>
    <row r="9687" spans="2:10">
      <c r="B9687" s="3">
        <v>31023</v>
      </c>
      <c r="C9687" s="10" t="s">
        <v>29535</v>
      </c>
      <c r="D9687" s="10" t="s">
        <v>29536</v>
      </c>
      <c r="E9687" s="25">
        <v>0</v>
      </c>
      <c r="F9687" s="25">
        <v>0</v>
      </c>
      <c r="G9687" s="10" t="s">
        <v>29537</v>
      </c>
      <c r="H9687" s="25">
        <f>INDEX('Annexe 1 – Données des équipes'!$B$12:$R$114, MATCH(C9687, 'Annexe 1 – Données des équipes'!$B$12:$B$114,0),4)</f>
        <v>40</v>
      </c>
      <c r="I9687" s="25">
        <f>INDEX('Annexe 1 – Données des équipes'!$B$12:$R$114, MATCH(D9687, 'Annexe 1 – Données des équipes'!$B$12:$B$114,0),4)</f>
        <v>70</v>
      </c>
      <c r="J9687" s="25">
        <f t="shared" si="152"/>
        <v>0</v>
      </c>
    </row>
    <row r="9688" spans="2:10">
      <c r="B9688" s="3">
        <v>31023</v>
      </c>
      <c r="C9688" s="10" t="s">
        <v>29538</v>
      </c>
      <c r="D9688" s="10" t="s">
        <v>29539</v>
      </c>
      <c r="E9688" s="25">
        <v>1</v>
      </c>
      <c r="F9688" s="25">
        <v>1</v>
      </c>
      <c r="G9688" s="10" t="s">
        <v>29540</v>
      </c>
      <c r="H9688" s="25">
        <f>INDEX('Annexe 1 – Données des équipes'!$B$12:$R$114, MATCH(C9688, 'Annexe 1 – Données des équipes'!$B$12:$B$114,0),4)</f>
        <v>0</v>
      </c>
      <c r="I9688" s="25">
        <f>INDEX('Annexe 1 – Données des équipes'!$B$12:$R$114, MATCH(D9688, 'Annexe 1 – Données des équipes'!$B$12:$B$114,0),4)</f>
        <v>10</v>
      </c>
      <c r="J9688" s="25">
        <f t="shared" si="152"/>
        <v>0</v>
      </c>
    </row>
    <row r="9689" spans="2:10">
      <c r="B9689" s="3">
        <v>31024</v>
      </c>
      <c r="C9689" s="10" t="s">
        <v>29541</v>
      </c>
      <c r="D9689" s="10" t="s">
        <v>29542</v>
      </c>
      <c r="E9689" s="25">
        <v>1</v>
      </c>
      <c r="F9689" s="25">
        <v>1</v>
      </c>
      <c r="G9689" s="10" t="s">
        <v>29543</v>
      </c>
      <c r="H9689" s="25">
        <f>INDEX('Annexe 1 – Données des équipes'!$B$12:$R$114, MATCH(C9689, 'Annexe 1 – Données des équipes'!$B$12:$B$114,0),4)</f>
        <v>0</v>
      </c>
      <c r="I9689" s="25">
        <f>INDEX('Annexe 1 – Données des équipes'!$B$12:$R$114, MATCH(D9689, 'Annexe 1 – Données des équipes'!$B$12:$B$114,0),4)</f>
        <v>30</v>
      </c>
      <c r="J9689" s="25">
        <f t="shared" si="152"/>
        <v>0</v>
      </c>
    </row>
    <row r="9690" spans="2:10">
      <c r="B9690" s="3">
        <v>40061</v>
      </c>
      <c r="C9690" s="10" t="s">
        <v>29544</v>
      </c>
      <c r="D9690" s="10" t="s">
        <v>29545</v>
      </c>
      <c r="E9690" s="25">
        <v>5</v>
      </c>
      <c r="F9690" s="25">
        <v>0</v>
      </c>
      <c r="G9690" s="10" t="s">
        <v>29546</v>
      </c>
      <c r="H9690" s="25">
        <f>INDEX('Annexe 1 – Données des équipes'!$B$12:$R$114, MATCH(C9690, 'Annexe 1 – Données des équipes'!$B$12:$B$114,0),4)</f>
        <v>30</v>
      </c>
      <c r="I9690" s="25">
        <f>INDEX('Annexe 1 – Données des équipes'!$B$12:$R$114, MATCH(D9690, 'Annexe 1 – Données des équipes'!$B$12:$B$114,0),4)</f>
        <v>40</v>
      </c>
      <c r="J9690" s="25">
        <f t="shared" si="152"/>
        <v>5</v>
      </c>
    </row>
    <row r="9691" spans="2:10">
      <c r="B9691" s="3">
        <v>31028</v>
      </c>
      <c r="C9691" s="10" t="s">
        <v>29547</v>
      </c>
      <c r="D9691" s="10" t="s">
        <v>29548</v>
      </c>
      <c r="E9691" s="25">
        <v>0</v>
      </c>
      <c r="F9691" s="25">
        <v>0</v>
      </c>
      <c r="G9691" s="10" t="s">
        <v>29549</v>
      </c>
      <c r="H9691" s="25">
        <f>INDEX('Annexe 1 – Données des équipes'!$B$12:$R$114, MATCH(C9691, 'Annexe 1 – Données des équipes'!$B$12:$B$114,0),4)</f>
        <v>0</v>
      </c>
      <c r="I9691" s="25">
        <f>INDEX('Annexe 1 – Données des équipes'!$B$12:$R$114, MATCH(D9691, 'Annexe 1 – Données des équipes'!$B$12:$B$114,0),4)</f>
        <v>70</v>
      </c>
      <c r="J9691" s="25">
        <f t="shared" si="152"/>
        <v>0</v>
      </c>
    </row>
    <row r="9692" spans="2:10">
      <c r="B9692" s="3">
        <v>31029</v>
      </c>
      <c r="C9692" s="10" t="s">
        <v>29550</v>
      </c>
      <c r="D9692" s="10" t="s">
        <v>29551</v>
      </c>
      <c r="E9692" s="25">
        <v>1</v>
      </c>
      <c r="F9692" s="25">
        <v>1</v>
      </c>
      <c r="G9692" s="10" t="s">
        <v>29552</v>
      </c>
      <c r="H9692" s="25">
        <f>INDEX('Annexe 1 – Données des équipes'!$B$12:$R$114, MATCH(C9692, 'Annexe 1 – Données des équipes'!$B$12:$B$114,0),4)</f>
        <v>30</v>
      </c>
      <c r="I9692" s="25">
        <f>INDEX('Annexe 1 – Données des équipes'!$B$12:$R$114, MATCH(D9692, 'Annexe 1 – Données des équipes'!$B$12:$B$114,0),4)</f>
        <v>70</v>
      </c>
      <c r="J9692" s="25">
        <f t="shared" si="152"/>
        <v>0</v>
      </c>
    </row>
    <row r="9693" spans="2:10">
      <c r="B9693" s="3">
        <v>31032</v>
      </c>
      <c r="C9693" s="10" t="s">
        <v>29553</v>
      </c>
      <c r="D9693" s="10" t="s">
        <v>29554</v>
      </c>
      <c r="E9693" s="25">
        <v>1</v>
      </c>
      <c r="F9693" s="25">
        <v>1</v>
      </c>
      <c r="G9693" s="10" t="s">
        <v>29555</v>
      </c>
      <c r="H9693" s="25">
        <f>INDEX('Annexe 1 – Données des équipes'!$B$12:$R$114, MATCH(C9693, 'Annexe 1 – Données des équipes'!$B$12:$B$114,0),4)</f>
        <v>70</v>
      </c>
      <c r="I9693" s="25">
        <f>INDEX('Annexe 1 – Données des équipes'!$B$12:$R$114, MATCH(D9693, 'Annexe 1 – Données des équipes'!$B$12:$B$114,0),4)</f>
        <v>0</v>
      </c>
      <c r="J9693" s="25">
        <f t="shared" si="152"/>
        <v>0</v>
      </c>
    </row>
    <row r="9694" spans="2:10">
      <c r="B9694" s="3">
        <v>31035</v>
      </c>
      <c r="C9694" s="10" t="s">
        <v>29556</v>
      </c>
      <c r="D9694" s="10" t="s">
        <v>29557</v>
      </c>
      <c r="E9694" s="25">
        <v>0</v>
      </c>
      <c r="F9694" s="25">
        <v>0</v>
      </c>
      <c r="G9694" s="10" t="s">
        <v>29558</v>
      </c>
      <c r="H9694" s="25">
        <f>INDEX('Annexe 1 – Données des équipes'!$B$12:$R$114, MATCH(C9694, 'Annexe 1 – Données des équipes'!$B$12:$B$114,0),4)</f>
        <v>50</v>
      </c>
      <c r="I9694" s="25">
        <f>INDEX('Annexe 1 – Données des équipes'!$B$12:$R$114, MATCH(D9694, 'Annexe 1 – Données des équipes'!$B$12:$B$114,0),4)</f>
        <v>90</v>
      </c>
      <c r="J9694" s="25">
        <f t="shared" si="152"/>
        <v>0</v>
      </c>
    </row>
    <row r="9695" spans="2:10">
      <c r="B9695" s="3">
        <v>40131</v>
      </c>
      <c r="C9695" s="10" t="s">
        <v>29559</v>
      </c>
      <c r="D9695" s="10" t="s">
        <v>29560</v>
      </c>
      <c r="E9695" s="25">
        <v>3</v>
      </c>
      <c r="F9695" s="25">
        <v>0</v>
      </c>
      <c r="G9695" s="10" t="s">
        <v>29561</v>
      </c>
      <c r="H9695" s="25">
        <f>INDEX('Annexe 1 – Données des équipes'!$B$12:$R$114, MATCH(C9695, 'Annexe 1 – Données des équipes'!$B$12:$B$114,0),4)</f>
        <v>30</v>
      </c>
      <c r="I9695" s="25">
        <f>INDEX('Annexe 1 – Données des équipes'!$B$12:$R$114, MATCH(D9695, 'Annexe 1 – Données des équipes'!$B$12:$B$114,0),4)</f>
        <v>10</v>
      </c>
      <c r="J9695" s="25">
        <f t="shared" si="152"/>
        <v>3</v>
      </c>
    </row>
    <row r="9696" spans="2:10">
      <c r="B9696" s="3">
        <v>31049</v>
      </c>
      <c r="C9696" s="10" t="s">
        <v>29562</v>
      </c>
      <c r="D9696" s="10" t="s">
        <v>29563</v>
      </c>
      <c r="E9696" s="25">
        <v>0</v>
      </c>
      <c r="F9696" s="25">
        <v>0</v>
      </c>
      <c r="G9696" s="10" t="s">
        <v>29564</v>
      </c>
      <c r="H9696" s="25">
        <f>INDEX('Annexe 1 – Données des équipes'!$B$12:$R$114, MATCH(C9696, 'Annexe 1 – Données des équipes'!$B$12:$B$114,0),4)</f>
        <v>10</v>
      </c>
      <c r="I9696" s="25">
        <f>INDEX('Annexe 1 – Données des équipes'!$B$12:$R$114, MATCH(D9696, 'Annexe 1 – Données des équipes'!$B$12:$B$114,0),4)</f>
        <v>50</v>
      </c>
      <c r="J9696" s="25">
        <f t="shared" si="152"/>
        <v>0</v>
      </c>
    </row>
    <row r="9697" spans="2:10">
      <c r="B9697" s="3">
        <v>31079</v>
      </c>
      <c r="C9697" s="10" t="s">
        <v>29565</v>
      </c>
      <c r="D9697" s="10" t="s">
        <v>29566</v>
      </c>
      <c r="E9697" s="25">
        <v>2</v>
      </c>
      <c r="F9697" s="25">
        <v>2</v>
      </c>
      <c r="G9697" s="10" t="s">
        <v>29567</v>
      </c>
      <c r="H9697" s="25">
        <f>INDEX('Annexe 1 – Données des équipes'!$B$12:$R$114, MATCH(C9697, 'Annexe 1 – Données des équipes'!$B$12:$B$114,0),4)</f>
        <v>90</v>
      </c>
      <c r="I9697" s="25">
        <f>INDEX('Annexe 1 – Données des équipes'!$B$12:$R$114, MATCH(D9697, 'Annexe 1 – Données des équipes'!$B$12:$B$114,0),4)</f>
        <v>80</v>
      </c>
      <c r="J9697" s="25">
        <f t="shared" si="152"/>
        <v>0</v>
      </c>
    </row>
    <row r="9698" spans="2:10">
      <c r="B9698" s="3">
        <v>31080</v>
      </c>
      <c r="C9698" s="10" t="s">
        <v>29568</v>
      </c>
      <c r="D9698" s="10" t="s">
        <v>29569</v>
      </c>
      <c r="E9698" s="25">
        <v>1</v>
      </c>
      <c r="F9698" s="25">
        <v>1</v>
      </c>
      <c r="G9698" s="10" t="s">
        <v>29570</v>
      </c>
      <c r="H9698" s="25">
        <f>INDEX('Annexe 1 – Données des équipes'!$B$12:$R$114, MATCH(C9698, 'Annexe 1 – Données des équipes'!$B$12:$B$114,0),4)</f>
        <v>10</v>
      </c>
      <c r="I9698" s="25">
        <f>INDEX('Annexe 1 – Données des équipes'!$B$12:$R$114, MATCH(D9698, 'Annexe 1 – Données des équipes'!$B$12:$B$114,0),4)</f>
        <v>10</v>
      </c>
      <c r="J9698" s="25">
        <f t="shared" si="152"/>
        <v>0</v>
      </c>
    </row>
    <row r="9699" spans="2:10">
      <c r="B9699" s="3">
        <v>31084</v>
      </c>
      <c r="C9699" s="10" t="s">
        <v>29571</v>
      </c>
      <c r="D9699" s="10" t="s">
        <v>29572</v>
      </c>
      <c r="E9699" s="25">
        <v>2</v>
      </c>
      <c r="F9699" s="25">
        <v>2</v>
      </c>
      <c r="G9699" s="10" t="s">
        <v>29573</v>
      </c>
      <c r="H9699" s="25">
        <f>INDEX('Annexe 1 – Données des équipes'!$B$12:$R$114, MATCH(C9699, 'Annexe 1 – Données des équipes'!$B$12:$B$114,0),4)</f>
        <v>40</v>
      </c>
      <c r="I9699" s="25">
        <f>INDEX('Annexe 1 – Données des équipes'!$B$12:$R$114, MATCH(D9699, 'Annexe 1 – Données des équipes'!$B$12:$B$114,0),4)</f>
        <v>80</v>
      </c>
      <c r="J9699" s="25">
        <f t="shared" si="152"/>
        <v>0</v>
      </c>
    </row>
    <row r="9700" spans="2:10">
      <c r="B9700" s="3">
        <v>31084</v>
      </c>
      <c r="C9700" s="10" t="s">
        <v>29574</v>
      </c>
      <c r="D9700" s="10" t="s">
        <v>29575</v>
      </c>
      <c r="E9700" s="25">
        <v>0</v>
      </c>
      <c r="F9700" s="25">
        <v>0</v>
      </c>
      <c r="G9700" s="10" t="s">
        <v>29576</v>
      </c>
      <c r="H9700" s="25">
        <f>INDEX('Annexe 1 – Données des équipes'!$B$12:$R$114, MATCH(C9700, 'Annexe 1 – Données des équipes'!$B$12:$B$114,0),4)</f>
        <v>40</v>
      </c>
      <c r="I9700" s="25">
        <f>INDEX('Annexe 1 – Données des équipes'!$B$12:$R$114, MATCH(D9700, 'Annexe 1 – Données des équipes'!$B$12:$B$114,0),4)</f>
        <v>50</v>
      </c>
      <c r="J9700" s="25">
        <f t="shared" si="152"/>
        <v>0</v>
      </c>
    </row>
    <row r="9701" spans="2:10">
      <c r="B9701" s="3">
        <v>31094</v>
      </c>
      <c r="C9701" s="10" t="s">
        <v>29577</v>
      </c>
      <c r="D9701" s="10" t="s">
        <v>29578</v>
      </c>
      <c r="E9701" s="25">
        <v>2</v>
      </c>
      <c r="F9701" s="25">
        <v>2</v>
      </c>
      <c r="G9701" s="10" t="s">
        <v>29579</v>
      </c>
      <c r="H9701" s="25">
        <f>INDEX('Annexe 1 – Données des équipes'!$B$12:$R$114, MATCH(C9701, 'Annexe 1 – Données des équipes'!$B$12:$B$114,0),4)</f>
        <v>20</v>
      </c>
      <c r="I9701" s="25">
        <f>INDEX('Annexe 1 – Données des équipes'!$B$12:$R$114, MATCH(D9701, 'Annexe 1 – Données des équipes'!$B$12:$B$114,0),4)</f>
        <v>70</v>
      </c>
      <c r="J9701" s="25">
        <f t="shared" si="152"/>
        <v>0</v>
      </c>
    </row>
    <row r="9702" spans="2:10">
      <c r="B9702" s="3">
        <v>31099</v>
      </c>
      <c r="C9702" s="10" t="s">
        <v>29580</v>
      </c>
      <c r="D9702" s="10" t="s">
        <v>29581</v>
      </c>
      <c r="E9702" s="25">
        <v>1</v>
      </c>
      <c r="F9702" s="25">
        <v>1</v>
      </c>
      <c r="G9702" s="10" t="s">
        <v>29582</v>
      </c>
      <c r="H9702" s="25">
        <f>INDEX('Annexe 1 – Données des équipes'!$B$12:$R$114, MATCH(C9702, 'Annexe 1 – Données des équipes'!$B$12:$B$114,0),4)</f>
        <v>80</v>
      </c>
      <c r="I9702" s="25">
        <f>INDEX('Annexe 1 – Données des équipes'!$B$12:$R$114, MATCH(D9702, 'Annexe 1 – Données des équipes'!$B$12:$B$114,0),4)</f>
        <v>90</v>
      </c>
      <c r="J9702" s="25">
        <f t="shared" si="152"/>
        <v>0</v>
      </c>
    </row>
    <row r="9703" spans="2:10">
      <c r="B9703" s="3">
        <v>31104</v>
      </c>
      <c r="C9703" s="10" t="s">
        <v>29583</v>
      </c>
      <c r="D9703" s="10" t="s">
        <v>29584</v>
      </c>
      <c r="E9703" s="25">
        <v>1</v>
      </c>
      <c r="F9703" s="25">
        <v>1</v>
      </c>
      <c r="G9703" s="10" t="s">
        <v>29585</v>
      </c>
      <c r="H9703" s="25">
        <f>INDEX('Annexe 1 – Données des équipes'!$B$12:$R$114, MATCH(C9703, 'Annexe 1 – Données des équipes'!$B$12:$B$114,0),4)</f>
        <v>70</v>
      </c>
      <c r="I9703" s="25">
        <f>INDEX('Annexe 1 – Données des équipes'!$B$12:$R$114, MATCH(D9703, 'Annexe 1 – Données des équipes'!$B$12:$B$114,0),4)</f>
        <v>30</v>
      </c>
      <c r="J9703" s="25">
        <f t="shared" si="152"/>
        <v>0</v>
      </c>
    </row>
    <row r="9704" spans="2:10">
      <c r="B9704" s="3">
        <v>31105</v>
      </c>
      <c r="C9704" s="10" t="s">
        <v>29586</v>
      </c>
      <c r="D9704" s="10" t="s">
        <v>29587</v>
      </c>
      <c r="E9704" s="25">
        <v>0</v>
      </c>
      <c r="F9704" s="25">
        <v>0</v>
      </c>
      <c r="G9704" s="10" t="s">
        <v>29588</v>
      </c>
      <c r="H9704" s="25">
        <f>INDEX('Annexe 1 – Données des équipes'!$B$12:$R$114, MATCH(C9704, 'Annexe 1 – Données des équipes'!$B$12:$B$114,0),4)</f>
        <v>20</v>
      </c>
      <c r="I9704" s="25">
        <f>INDEX('Annexe 1 – Données des équipes'!$B$12:$R$114, MATCH(D9704, 'Annexe 1 – Données des équipes'!$B$12:$B$114,0),4)</f>
        <v>60</v>
      </c>
      <c r="J9704" s="25">
        <f t="shared" si="152"/>
        <v>0</v>
      </c>
    </row>
    <row r="9705" spans="2:10">
      <c r="B9705" s="3">
        <v>31105</v>
      </c>
      <c r="C9705" s="10" t="s">
        <v>29589</v>
      </c>
      <c r="D9705" s="10" t="s">
        <v>29590</v>
      </c>
      <c r="E9705" s="25">
        <v>2</v>
      </c>
      <c r="F9705" s="25">
        <v>2</v>
      </c>
      <c r="G9705" s="10" t="s">
        <v>29591</v>
      </c>
      <c r="H9705" s="25">
        <f>INDEX('Annexe 1 – Données des équipes'!$B$12:$R$114, MATCH(C9705, 'Annexe 1 – Données des équipes'!$B$12:$B$114,0),4)</f>
        <v>80</v>
      </c>
      <c r="I9705" s="25">
        <f>INDEX('Annexe 1 – Données des équipes'!$B$12:$R$114, MATCH(D9705, 'Annexe 1 – Données des équipes'!$B$12:$B$114,0),4)</f>
        <v>80</v>
      </c>
      <c r="J9705" s="25">
        <f t="shared" si="152"/>
        <v>0</v>
      </c>
    </row>
    <row r="9706" spans="2:10">
      <c r="B9706" s="3">
        <v>31109</v>
      </c>
      <c r="C9706" s="10" t="s">
        <v>29592</v>
      </c>
      <c r="D9706" s="10" t="s">
        <v>29593</v>
      </c>
      <c r="E9706" s="25">
        <v>1</v>
      </c>
      <c r="F9706" s="25">
        <v>1</v>
      </c>
      <c r="G9706" s="10" t="s">
        <v>29594</v>
      </c>
      <c r="H9706" s="25">
        <f>INDEX('Annexe 1 – Données des équipes'!$B$12:$R$114, MATCH(C9706, 'Annexe 1 – Données des équipes'!$B$12:$B$114,0),4)</f>
        <v>70</v>
      </c>
      <c r="I9706" s="25">
        <f>INDEX('Annexe 1 – Données des équipes'!$B$12:$R$114, MATCH(D9706, 'Annexe 1 – Données des équipes'!$B$12:$B$114,0),4)</f>
        <v>80</v>
      </c>
      <c r="J9706" s="25">
        <f t="shared" si="152"/>
        <v>0</v>
      </c>
    </row>
    <row r="9707" spans="2:10">
      <c r="B9707" s="3">
        <v>31115</v>
      </c>
      <c r="C9707" s="10" t="s">
        <v>29595</v>
      </c>
      <c r="D9707" s="10" t="s">
        <v>29596</v>
      </c>
      <c r="E9707" s="25">
        <v>1</v>
      </c>
      <c r="F9707" s="25">
        <v>1</v>
      </c>
      <c r="G9707" s="10" t="s">
        <v>29597</v>
      </c>
      <c r="H9707" s="25">
        <f>INDEX('Annexe 1 – Données des équipes'!$B$12:$R$114, MATCH(C9707, 'Annexe 1 – Données des équipes'!$B$12:$B$114,0),4)</f>
        <v>80</v>
      </c>
      <c r="I9707" s="25">
        <f>INDEX('Annexe 1 – Données des équipes'!$B$12:$R$114, MATCH(D9707, 'Annexe 1 – Données des équipes'!$B$12:$B$114,0),4)</f>
        <v>80</v>
      </c>
      <c r="J9707" s="25">
        <f t="shared" si="152"/>
        <v>0</v>
      </c>
    </row>
    <row r="9708" spans="2:10">
      <c r="B9708" s="3">
        <v>31119</v>
      </c>
      <c r="C9708" s="10" t="s">
        <v>29598</v>
      </c>
      <c r="D9708" s="10" t="s">
        <v>29599</v>
      </c>
      <c r="E9708" s="25">
        <v>0</v>
      </c>
      <c r="F9708" s="25">
        <v>0</v>
      </c>
      <c r="G9708" s="10" t="s">
        <v>29600</v>
      </c>
      <c r="H9708" s="25">
        <f>INDEX('Annexe 1 – Données des équipes'!$B$12:$R$114, MATCH(C9708, 'Annexe 1 – Données des équipes'!$B$12:$B$114,0),4)</f>
        <v>50</v>
      </c>
      <c r="I9708" s="25">
        <f>INDEX('Annexe 1 – Données des équipes'!$B$12:$R$114, MATCH(D9708, 'Annexe 1 – Données des équipes'!$B$12:$B$114,0),4)</f>
        <v>90</v>
      </c>
      <c r="J9708" s="25">
        <f t="shared" si="152"/>
        <v>0</v>
      </c>
    </row>
    <row r="9709" spans="2:10">
      <c r="B9709" s="3">
        <v>31119</v>
      </c>
      <c r="C9709" s="10" t="s">
        <v>29601</v>
      </c>
      <c r="D9709" s="10" t="s">
        <v>29602</v>
      </c>
      <c r="E9709" s="25">
        <v>1</v>
      </c>
      <c r="F9709" s="25">
        <v>1</v>
      </c>
      <c r="G9709" s="10" t="s">
        <v>29603</v>
      </c>
      <c r="H9709" s="25">
        <f>INDEX('Annexe 1 – Données des équipes'!$B$12:$R$114, MATCH(C9709, 'Annexe 1 – Données des équipes'!$B$12:$B$114,0),4)</f>
        <v>30</v>
      </c>
      <c r="I9709" s="25">
        <f>INDEX('Annexe 1 – Données des équipes'!$B$12:$R$114, MATCH(D9709, 'Annexe 1 – Données des équipes'!$B$12:$B$114,0),4)</f>
        <v>20</v>
      </c>
      <c r="J9709" s="25">
        <f t="shared" si="152"/>
        <v>0</v>
      </c>
    </row>
    <row r="9710" spans="2:10">
      <c r="B9710" s="3">
        <v>31120</v>
      </c>
      <c r="C9710" s="10" t="s">
        <v>29604</v>
      </c>
      <c r="D9710" s="10" t="s">
        <v>29605</v>
      </c>
      <c r="E9710" s="25">
        <v>0</v>
      </c>
      <c r="F9710" s="25">
        <v>0</v>
      </c>
      <c r="G9710" s="10" t="s">
        <v>29606</v>
      </c>
      <c r="H9710" s="25">
        <f>INDEX('Annexe 1 – Données des équipes'!$B$12:$R$114, MATCH(C9710, 'Annexe 1 – Données des équipes'!$B$12:$B$114,0),4)</f>
        <v>40</v>
      </c>
      <c r="I9710" s="25">
        <f>INDEX('Annexe 1 – Données des équipes'!$B$12:$R$114, MATCH(D9710, 'Annexe 1 – Données des équipes'!$B$12:$B$114,0),4)</f>
        <v>0</v>
      </c>
      <c r="J9710" s="25">
        <f t="shared" si="152"/>
        <v>0</v>
      </c>
    </row>
    <row r="9711" spans="2:10">
      <c r="B9711" s="3">
        <v>31123</v>
      </c>
      <c r="C9711" s="10" t="s">
        <v>29607</v>
      </c>
      <c r="D9711" s="10" t="s">
        <v>29608</v>
      </c>
      <c r="E9711" s="25">
        <v>0</v>
      </c>
      <c r="F9711" s="25">
        <v>0</v>
      </c>
      <c r="G9711" s="10" t="s">
        <v>29609</v>
      </c>
      <c r="H9711" s="25">
        <f>INDEX('Annexe 1 – Données des équipes'!$B$12:$R$114, MATCH(C9711, 'Annexe 1 – Données des équipes'!$B$12:$B$114,0),4)</f>
        <v>30</v>
      </c>
      <c r="I9711" s="25">
        <f>INDEX('Annexe 1 – Données des équipes'!$B$12:$R$114, MATCH(D9711, 'Annexe 1 – Données des équipes'!$B$12:$B$114,0),4)</f>
        <v>20</v>
      </c>
      <c r="J9711" s="25">
        <f t="shared" si="152"/>
        <v>0</v>
      </c>
    </row>
    <row r="9712" spans="2:10">
      <c r="B9712" s="3">
        <v>31130</v>
      </c>
      <c r="C9712" s="10" t="s">
        <v>29610</v>
      </c>
      <c r="D9712" s="10" t="s">
        <v>29611</v>
      </c>
      <c r="E9712" s="25">
        <v>0</v>
      </c>
      <c r="F9712" s="25">
        <v>0</v>
      </c>
      <c r="G9712" s="10" t="s">
        <v>29612</v>
      </c>
      <c r="H9712" s="25">
        <f>INDEX('Annexe 1 – Données des équipes'!$B$12:$R$114, MATCH(C9712, 'Annexe 1 – Données des équipes'!$B$12:$B$114,0),4)</f>
        <v>60</v>
      </c>
      <c r="I9712" s="25">
        <f>INDEX('Annexe 1 – Données des équipes'!$B$12:$R$114, MATCH(D9712, 'Annexe 1 – Données des équipes'!$B$12:$B$114,0),4)</f>
        <v>20</v>
      </c>
      <c r="J9712" s="25">
        <f t="shared" si="152"/>
        <v>0</v>
      </c>
    </row>
    <row r="9713" spans="2:10">
      <c r="B9713" s="3">
        <v>31133</v>
      </c>
      <c r="C9713" s="10" t="s">
        <v>29613</v>
      </c>
      <c r="D9713" s="10" t="s">
        <v>29614</v>
      </c>
      <c r="E9713" s="25">
        <v>0</v>
      </c>
      <c r="F9713" s="25">
        <v>0</v>
      </c>
      <c r="G9713" s="10" t="s">
        <v>29615</v>
      </c>
      <c r="H9713" s="25">
        <f>INDEX('Annexe 1 – Données des équipes'!$B$12:$R$114, MATCH(C9713, 'Annexe 1 – Données des équipes'!$B$12:$B$114,0),4)</f>
        <v>50</v>
      </c>
      <c r="I9713" s="25">
        <f>INDEX('Annexe 1 – Données des équipes'!$B$12:$R$114, MATCH(D9713, 'Annexe 1 – Données des équipes'!$B$12:$B$114,0),4)</f>
        <v>80</v>
      </c>
      <c r="J9713" s="25">
        <f t="shared" si="152"/>
        <v>0</v>
      </c>
    </row>
    <row r="9714" spans="2:10">
      <c r="B9714" s="3">
        <v>31133</v>
      </c>
      <c r="C9714" s="10" t="s">
        <v>29616</v>
      </c>
      <c r="D9714" s="10" t="s">
        <v>29617</v>
      </c>
      <c r="E9714" s="25">
        <v>0</v>
      </c>
      <c r="F9714" s="25">
        <v>0</v>
      </c>
      <c r="G9714" s="10" t="s">
        <v>29618</v>
      </c>
      <c r="H9714" s="25">
        <f>INDEX('Annexe 1 – Données des équipes'!$B$12:$R$114, MATCH(C9714, 'Annexe 1 – Données des équipes'!$B$12:$B$114,0),4)</f>
        <v>90</v>
      </c>
      <c r="I9714" s="25">
        <f>INDEX('Annexe 1 – Données des équipes'!$B$12:$R$114, MATCH(D9714, 'Annexe 1 – Données des équipes'!$B$12:$B$114,0),4)</f>
        <v>50</v>
      </c>
      <c r="J9714" s="25">
        <f t="shared" si="152"/>
        <v>0</v>
      </c>
    </row>
    <row r="9715" spans="2:10">
      <c r="B9715" s="3">
        <v>31134</v>
      </c>
      <c r="C9715" s="10" t="s">
        <v>29619</v>
      </c>
      <c r="D9715" s="10" t="s">
        <v>29620</v>
      </c>
      <c r="E9715" s="25">
        <v>0</v>
      </c>
      <c r="F9715" s="25">
        <v>0</v>
      </c>
      <c r="G9715" s="10" t="s">
        <v>29621</v>
      </c>
      <c r="H9715" s="25">
        <f>INDEX('Annexe 1 – Données des équipes'!$B$12:$R$114, MATCH(C9715, 'Annexe 1 – Données des équipes'!$B$12:$B$114,0),4)</f>
        <v>40</v>
      </c>
      <c r="I9715" s="25">
        <f>INDEX('Annexe 1 – Données des équipes'!$B$12:$R$114, MATCH(D9715, 'Annexe 1 – Données des équipes'!$B$12:$B$114,0),4)</f>
        <v>60</v>
      </c>
      <c r="J9715" s="25">
        <f t="shared" si="152"/>
        <v>0</v>
      </c>
    </row>
    <row r="9716" spans="2:10">
      <c r="B9716" s="3">
        <v>31135</v>
      </c>
      <c r="C9716" s="10" t="s">
        <v>29622</v>
      </c>
      <c r="D9716" s="10" t="s">
        <v>29623</v>
      </c>
      <c r="E9716" s="25">
        <v>0</v>
      </c>
      <c r="F9716" s="25">
        <v>0</v>
      </c>
      <c r="G9716" s="10" t="s">
        <v>29624</v>
      </c>
      <c r="H9716" s="25">
        <f>INDEX('Annexe 1 – Données des équipes'!$B$12:$R$114, MATCH(C9716, 'Annexe 1 – Données des équipes'!$B$12:$B$114,0),4)</f>
        <v>50</v>
      </c>
      <c r="I9716" s="25">
        <f>INDEX('Annexe 1 – Données des équipes'!$B$12:$R$114, MATCH(D9716, 'Annexe 1 – Données des équipes'!$B$12:$B$114,0),4)</f>
        <v>10</v>
      </c>
      <c r="J9716" s="25">
        <f t="shared" si="152"/>
        <v>0</v>
      </c>
    </row>
    <row r="9717" spans="2:10">
      <c r="B9717" s="3">
        <v>31137</v>
      </c>
      <c r="C9717" s="10" t="s">
        <v>29625</v>
      </c>
      <c r="D9717" s="10" t="s">
        <v>29626</v>
      </c>
      <c r="E9717" s="25">
        <v>1</v>
      </c>
      <c r="F9717" s="25">
        <v>1</v>
      </c>
      <c r="G9717" s="10" t="s">
        <v>29627</v>
      </c>
      <c r="H9717" s="25">
        <f>INDEX('Annexe 1 – Données des équipes'!$B$12:$R$114, MATCH(C9717, 'Annexe 1 – Données des équipes'!$B$12:$B$114,0),4)</f>
        <v>40</v>
      </c>
      <c r="I9717" s="25">
        <f>INDEX('Annexe 1 – Données des équipes'!$B$12:$R$114, MATCH(D9717, 'Annexe 1 – Données des équipes'!$B$12:$B$114,0),4)</f>
        <v>10</v>
      </c>
      <c r="J9717" s="25">
        <f t="shared" si="152"/>
        <v>0</v>
      </c>
    </row>
    <row r="9718" spans="2:10">
      <c r="B9718" s="3">
        <v>31137</v>
      </c>
      <c r="C9718" s="10" t="s">
        <v>29628</v>
      </c>
      <c r="D9718" s="10" t="s">
        <v>29629</v>
      </c>
      <c r="E9718" s="25">
        <v>1</v>
      </c>
      <c r="F9718" s="25">
        <v>1</v>
      </c>
      <c r="G9718" s="10" t="s">
        <v>29630</v>
      </c>
      <c r="H9718" s="25">
        <f>INDEX('Annexe 1 – Données des équipes'!$B$12:$R$114, MATCH(C9718, 'Annexe 1 – Données des équipes'!$B$12:$B$114,0),4)</f>
        <v>0</v>
      </c>
      <c r="I9718" s="25">
        <f>INDEX('Annexe 1 – Données des équipes'!$B$12:$R$114, MATCH(D9718, 'Annexe 1 – Données des équipes'!$B$12:$B$114,0),4)</f>
        <v>70</v>
      </c>
      <c r="J9718" s="25">
        <f t="shared" si="152"/>
        <v>0</v>
      </c>
    </row>
    <row r="9719" spans="2:10">
      <c r="B9719" s="3">
        <v>40189</v>
      </c>
      <c r="C9719" s="10" t="s">
        <v>29631</v>
      </c>
      <c r="D9719" s="10" t="s">
        <v>29632</v>
      </c>
      <c r="E9719" s="25">
        <v>0</v>
      </c>
      <c r="F9719" s="25">
        <v>0</v>
      </c>
      <c r="G9719" s="10" t="s">
        <v>29633</v>
      </c>
      <c r="H9719" s="25">
        <f>INDEX('Annexe 1 – Données des équipes'!$B$12:$R$114, MATCH(C9719, 'Annexe 1 – Données des équipes'!$B$12:$B$114,0),4)</f>
        <v>30</v>
      </c>
      <c r="I9719" s="25">
        <f>INDEX('Annexe 1 – Données des équipes'!$B$12:$R$114, MATCH(D9719, 'Annexe 1 – Données des équipes'!$B$12:$B$114,0),4)</f>
        <v>40</v>
      </c>
      <c r="J9719" s="25">
        <f t="shared" si="152"/>
        <v>0</v>
      </c>
    </row>
    <row r="9720" spans="2:10">
      <c r="B9720" s="3">
        <v>31149</v>
      </c>
      <c r="C9720" s="10" t="s">
        <v>29634</v>
      </c>
      <c r="D9720" s="10" t="s">
        <v>29635</v>
      </c>
      <c r="E9720" s="25">
        <v>0</v>
      </c>
      <c r="F9720" s="25">
        <v>0</v>
      </c>
      <c r="G9720" s="10" t="s">
        <v>29636</v>
      </c>
      <c r="H9720" s="25">
        <f>INDEX('Annexe 1 – Données des équipes'!$B$12:$R$114, MATCH(C9720, 'Annexe 1 – Données des équipes'!$B$12:$B$114,0),4)</f>
        <v>0</v>
      </c>
      <c r="I9720" s="25">
        <f>INDEX('Annexe 1 – Données des équipes'!$B$12:$R$114, MATCH(D9720, 'Annexe 1 – Données des équipes'!$B$12:$B$114,0),4)</f>
        <v>30</v>
      </c>
      <c r="J9720" s="25">
        <f t="shared" si="152"/>
        <v>0</v>
      </c>
    </row>
    <row r="9721" spans="2:10">
      <c r="B9721" s="3">
        <v>31149</v>
      </c>
      <c r="C9721" s="10" t="s">
        <v>29637</v>
      </c>
      <c r="D9721" s="10" t="s">
        <v>29638</v>
      </c>
      <c r="E9721" s="25">
        <v>0</v>
      </c>
      <c r="F9721" s="25">
        <v>0</v>
      </c>
      <c r="G9721" s="10" t="s">
        <v>29639</v>
      </c>
      <c r="H9721" s="25">
        <f>INDEX('Annexe 1 – Données des équipes'!$B$12:$R$114, MATCH(C9721, 'Annexe 1 – Données des équipes'!$B$12:$B$114,0),4)</f>
        <v>30</v>
      </c>
      <c r="I9721" s="25">
        <f>INDEX('Annexe 1 – Données des équipes'!$B$12:$R$114, MATCH(D9721, 'Annexe 1 – Données des équipes'!$B$12:$B$114,0),4)</f>
        <v>20</v>
      </c>
      <c r="J9721" s="25">
        <f t="shared" si="152"/>
        <v>0</v>
      </c>
    </row>
    <row r="9722" spans="2:10">
      <c r="B9722" s="3">
        <v>40037</v>
      </c>
      <c r="C9722" s="10" t="s">
        <v>29640</v>
      </c>
      <c r="D9722" s="10" t="s">
        <v>29641</v>
      </c>
      <c r="E9722" s="25">
        <v>0</v>
      </c>
      <c r="F9722" s="25">
        <v>0</v>
      </c>
      <c r="G9722" s="10" t="s">
        <v>29642</v>
      </c>
      <c r="H9722" s="25">
        <f>INDEX('Annexe 1 – Données des équipes'!$B$12:$R$114, MATCH(C9722, 'Annexe 1 – Données des équipes'!$B$12:$B$114,0),4)</f>
        <v>40</v>
      </c>
      <c r="I9722" s="25">
        <f>INDEX('Annexe 1 – Données des équipes'!$B$12:$R$114, MATCH(D9722, 'Annexe 1 – Données des équipes'!$B$12:$B$114,0),4)</f>
        <v>30</v>
      </c>
      <c r="J9722" s="25">
        <f t="shared" si="152"/>
        <v>0</v>
      </c>
    </row>
    <row r="9723" spans="2:10">
      <c r="B9723" s="3">
        <v>31154</v>
      </c>
      <c r="C9723" s="10" t="s">
        <v>29643</v>
      </c>
      <c r="D9723" s="10" t="s">
        <v>29644</v>
      </c>
      <c r="E9723" s="25">
        <v>2</v>
      </c>
      <c r="F9723" s="25">
        <v>2</v>
      </c>
      <c r="G9723" s="10" t="s">
        <v>29645</v>
      </c>
      <c r="H9723" s="25">
        <f>INDEX('Annexe 1 – Données des équipes'!$B$12:$R$114, MATCH(C9723, 'Annexe 1 – Données des équipes'!$B$12:$B$114,0),4)</f>
        <v>80</v>
      </c>
      <c r="I9723" s="25">
        <f>INDEX('Annexe 1 – Données des équipes'!$B$12:$R$114, MATCH(D9723, 'Annexe 1 – Données des équipes'!$B$12:$B$114,0),4)</f>
        <v>50</v>
      </c>
      <c r="J9723" s="25">
        <f t="shared" si="152"/>
        <v>0</v>
      </c>
    </row>
    <row r="9724" spans="2:10">
      <c r="B9724" s="3">
        <v>31156</v>
      </c>
      <c r="C9724" s="10" t="s">
        <v>29646</v>
      </c>
      <c r="D9724" s="10" t="s">
        <v>29647</v>
      </c>
      <c r="E9724" s="25">
        <v>2</v>
      </c>
      <c r="F9724" s="25">
        <v>2</v>
      </c>
      <c r="G9724" s="10" t="s">
        <v>29648</v>
      </c>
      <c r="H9724" s="25">
        <f>INDEX('Annexe 1 – Données des équipes'!$B$12:$R$114, MATCH(C9724, 'Annexe 1 – Données des équipes'!$B$12:$B$114,0),4)</f>
        <v>90</v>
      </c>
      <c r="I9724" s="25">
        <f>INDEX('Annexe 1 – Données des équipes'!$B$12:$R$114, MATCH(D9724, 'Annexe 1 – Données des équipes'!$B$12:$B$114,0),4)</f>
        <v>70</v>
      </c>
      <c r="J9724" s="25">
        <f t="shared" si="152"/>
        <v>0</v>
      </c>
    </row>
    <row r="9725" spans="2:10">
      <c r="B9725" s="3">
        <v>31158</v>
      </c>
      <c r="C9725" s="10" t="s">
        <v>29649</v>
      </c>
      <c r="D9725" s="10" t="s">
        <v>29650</v>
      </c>
      <c r="E9725" s="25">
        <v>1</v>
      </c>
      <c r="F9725" s="25">
        <v>1</v>
      </c>
      <c r="G9725" s="10" t="s">
        <v>29651</v>
      </c>
      <c r="H9725" s="25">
        <f>INDEX('Annexe 1 – Données des équipes'!$B$12:$R$114, MATCH(C9725, 'Annexe 1 – Données des équipes'!$B$12:$B$114,0),4)</f>
        <v>40</v>
      </c>
      <c r="I9725" s="25">
        <f>INDEX('Annexe 1 – Données des équipes'!$B$12:$R$114, MATCH(D9725, 'Annexe 1 – Données des équipes'!$B$12:$B$114,0),4)</f>
        <v>10</v>
      </c>
      <c r="J9725" s="25">
        <f t="shared" si="152"/>
        <v>0</v>
      </c>
    </row>
    <row r="9726" spans="2:10">
      <c r="B9726" s="3">
        <v>31168</v>
      </c>
      <c r="C9726" s="10" t="s">
        <v>29652</v>
      </c>
      <c r="D9726" s="10" t="s">
        <v>29653</v>
      </c>
      <c r="E9726" s="25">
        <v>0</v>
      </c>
      <c r="F9726" s="25">
        <v>0</v>
      </c>
      <c r="G9726" s="10" t="s">
        <v>29654</v>
      </c>
      <c r="H9726" s="25">
        <f>INDEX('Annexe 1 – Données des équipes'!$B$12:$R$114, MATCH(C9726, 'Annexe 1 – Données des équipes'!$B$12:$B$114,0),4)</f>
        <v>50</v>
      </c>
      <c r="I9726" s="25">
        <f>INDEX('Annexe 1 – Données des équipes'!$B$12:$R$114, MATCH(D9726, 'Annexe 1 – Données des équipes'!$B$12:$B$114,0),4)</f>
        <v>80</v>
      </c>
      <c r="J9726" s="25">
        <f t="shared" si="152"/>
        <v>0</v>
      </c>
    </row>
    <row r="9727" spans="2:10">
      <c r="B9727" s="3">
        <v>31168</v>
      </c>
      <c r="C9727" s="10" t="s">
        <v>29655</v>
      </c>
      <c r="D9727" s="10" t="s">
        <v>29656</v>
      </c>
      <c r="E9727" s="25">
        <v>0</v>
      </c>
      <c r="F9727" s="25">
        <v>0</v>
      </c>
      <c r="G9727" s="10" t="s">
        <v>29657</v>
      </c>
      <c r="H9727" s="25">
        <f>INDEX('Annexe 1 – Données des équipes'!$B$12:$R$114, MATCH(C9727, 'Annexe 1 – Données des équipes'!$B$12:$B$114,0),4)</f>
        <v>60</v>
      </c>
      <c r="I9727" s="25">
        <f>INDEX('Annexe 1 – Données des équipes'!$B$12:$R$114, MATCH(D9727, 'Annexe 1 – Données des équipes'!$B$12:$B$114,0),4)</f>
        <v>30</v>
      </c>
      <c r="J9727" s="25">
        <f t="shared" si="152"/>
        <v>0</v>
      </c>
    </row>
    <row r="9728" spans="2:10">
      <c r="B9728" s="3">
        <v>31168</v>
      </c>
      <c r="C9728" s="10" t="s">
        <v>29658</v>
      </c>
      <c r="D9728" s="10" t="s">
        <v>29659</v>
      </c>
      <c r="E9728" s="25">
        <v>1</v>
      </c>
      <c r="F9728" s="25">
        <v>1</v>
      </c>
      <c r="G9728" s="10" t="s">
        <v>29660</v>
      </c>
      <c r="H9728" s="25">
        <f>INDEX('Annexe 1 – Données des équipes'!$B$12:$R$114, MATCH(C9728, 'Annexe 1 – Données des équipes'!$B$12:$B$114,0),4)</f>
        <v>20</v>
      </c>
      <c r="I9728" s="25">
        <f>INDEX('Annexe 1 – Données des équipes'!$B$12:$R$114, MATCH(D9728, 'Annexe 1 – Données des équipes'!$B$12:$B$114,0),4)</f>
        <v>80</v>
      </c>
      <c r="J9728" s="25">
        <f t="shared" si="152"/>
        <v>0</v>
      </c>
    </row>
    <row r="9729" spans="2:10">
      <c r="B9729" s="3">
        <v>31168</v>
      </c>
      <c r="C9729" s="10" t="s">
        <v>29661</v>
      </c>
      <c r="D9729" s="10" t="s">
        <v>29662</v>
      </c>
      <c r="E9729" s="25">
        <v>1</v>
      </c>
      <c r="F9729" s="25">
        <v>1</v>
      </c>
      <c r="G9729" s="10" t="s">
        <v>29663</v>
      </c>
      <c r="H9729" s="25">
        <f>INDEX('Annexe 1 – Données des équipes'!$B$12:$R$114, MATCH(C9729, 'Annexe 1 – Données des équipes'!$B$12:$B$114,0),4)</f>
        <v>80</v>
      </c>
      <c r="I9729" s="25">
        <f>INDEX('Annexe 1 – Données des équipes'!$B$12:$R$114, MATCH(D9729, 'Annexe 1 – Données des équipes'!$B$12:$B$114,0),4)</f>
        <v>60</v>
      </c>
      <c r="J9729" s="25">
        <f t="shared" si="152"/>
        <v>0</v>
      </c>
    </row>
    <row r="9730" spans="2:10">
      <c r="B9730" s="3">
        <v>31168</v>
      </c>
      <c r="C9730" s="10" t="s">
        <v>29664</v>
      </c>
      <c r="D9730" s="10" t="s">
        <v>29665</v>
      </c>
      <c r="E9730" s="25">
        <v>0</v>
      </c>
      <c r="F9730" s="25">
        <v>0</v>
      </c>
      <c r="G9730" s="10" t="s">
        <v>29666</v>
      </c>
      <c r="H9730" s="25">
        <f>INDEX('Annexe 1 – Données des équipes'!$B$12:$R$114, MATCH(C9730, 'Annexe 1 – Données des équipes'!$B$12:$B$114,0),4)</f>
        <v>50</v>
      </c>
      <c r="I9730" s="25">
        <f>INDEX('Annexe 1 – Données des équipes'!$B$12:$R$114, MATCH(D9730, 'Annexe 1 – Données des équipes'!$B$12:$B$114,0),4)</f>
        <v>90</v>
      </c>
      <c r="J9730" s="25">
        <f t="shared" si="152"/>
        <v>0</v>
      </c>
    </row>
    <row r="9731" spans="2:10">
      <c r="B9731" s="3">
        <v>31172</v>
      </c>
      <c r="C9731" s="10" t="s">
        <v>29667</v>
      </c>
      <c r="D9731" s="10" t="s">
        <v>29668</v>
      </c>
      <c r="E9731" s="25">
        <v>1</v>
      </c>
      <c r="F9731" s="25">
        <v>1</v>
      </c>
      <c r="G9731" s="10" t="s">
        <v>29669</v>
      </c>
      <c r="H9731" s="25">
        <f>INDEX('Annexe 1 – Données des équipes'!$B$12:$R$114, MATCH(C9731, 'Annexe 1 – Données des équipes'!$B$12:$B$114,0),4)</f>
        <v>10</v>
      </c>
      <c r="I9731" s="25">
        <f>INDEX('Annexe 1 – Données des équipes'!$B$12:$R$114, MATCH(D9731, 'Annexe 1 – Données des équipes'!$B$12:$B$114,0),4)</f>
        <v>20</v>
      </c>
      <c r="J9731" s="25">
        <f t="shared" si="152"/>
        <v>0</v>
      </c>
    </row>
    <row r="9732" spans="2:10">
      <c r="B9732" s="3">
        <v>31176</v>
      </c>
      <c r="C9732" s="10" t="s">
        <v>29670</v>
      </c>
      <c r="D9732" s="10" t="s">
        <v>29671</v>
      </c>
      <c r="E9732" s="25">
        <v>1</v>
      </c>
      <c r="F9732" s="25">
        <v>1</v>
      </c>
      <c r="G9732" s="10" t="s">
        <v>29672</v>
      </c>
      <c r="H9732" s="25">
        <f>INDEX('Annexe 1 – Données des équipes'!$B$12:$R$114, MATCH(C9732, 'Annexe 1 – Données des équipes'!$B$12:$B$114,0),4)</f>
        <v>90</v>
      </c>
      <c r="I9732" s="25">
        <f>INDEX('Annexe 1 – Données des équipes'!$B$12:$R$114, MATCH(D9732, 'Annexe 1 – Données des équipes'!$B$12:$B$114,0),4)</f>
        <v>70</v>
      </c>
      <c r="J9732" s="25">
        <f t="shared" si="152"/>
        <v>0</v>
      </c>
    </row>
    <row r="9733" spans="2:10">
      <c r="B9733" s="3">
        <v>31189</v>
      </c>
      <c r="C9733" s="10" t="s">
        <v>29673</v>
      </c>
      <c r="D9733" s="10" t="s">
        <v>29674</v>
      </c>
      <c r="E9733" s="25">
        <v>1</v>
      </c>
      <c r="F9733" s="25">
        <v>1</v>
      </c>
      <c r="G9733" s="10" t="s">
        <v>29675</v>
      </c>
      <c r="H9733" s="25">
        <f>INDEX('Annexe 1 – Données des équipes'!$B$12:$R$114, MATCH(C9733, 'Annexe 1 – Données des équipes'!$B$12:$B$114,0),4)</f>
        <v>30</v>
      </c>
      <c r="I9733" s="25">
        <f>INDEX('Annexe 1 – Données des équipes'!$B$12:$R$114, MATCH(D9733, 'Annexe 1 – Données des équipes'!$B$12:$B$114,0),4)</f>
        <v>90</v>
      </c>
      <c r="J9733" s="25">
        <f t="shared" si="152"/>
        <v>0</v>
      </c>
    </row>
    <row r="9734" spans="2:10">
      <c r="B9734" s="3">
        <v>31193</v>
      </c>
      <c r="C9734" s="10" t="s">
        <v>29676</v>
      </c>
      <c r="D9734" s="10" t="s">
        <v>29677</v>
      </c>
      <c r="E9734" s="25">
        <v>1</v>
      </c>
      <c r="F9734" s="25">
        <v>1</v>
      </c>
      <c r="G9734" s="10" t="s">
        <v>29678</v>
      </c>
      <c r="H9734" s="25">
        <f>INDEX('Annexe 1 – Données des équipes'!$B$12:$R$114, MATCH(C9734, 'Annexe 1 – Données des équipes'!$B$12:$B$114,0),4)</f>
        <v>50</v>
      </c>
      <c r="I9734" s="25">
        <f>INDEX('Annexe 1 – Données des équipes'!$B$12:$R$114, MATCH(D9734, 'Annexe 1 – Données des équipes'!$B$12:$B$114,0),4)</f>
        <v>70</v>
      </c>
      <c r="J9734" s="25">
        <f t="shared" si="152"/>
        <v>0</v>
      </c>
    </row>
    <row r="9735" spans="2:10">
      <c r="B9735" s="3">
        <v>31193</v>
      </c>
      <c r="C9735" s="10" t="s">
        <v>29679</v>
      </c>
      <c r="D9735" s="10" t="s">
        <v>29680</v>
      </c>
      <c r="E9735" s="25">
        <v>0</v>
      </c>
      <c r="F9735" s="25">
        <v>0</v>
      </c>
      <c r="G9735" s="10" t="s">
        <v>29681</v>
      </c>
      <c r="H9735" s="25">
        <f>INDEX('Annexe 1 – Données des équipes'!$B$12:$R$114, MATCH(C9735, 'Annexe 1 – Données des équipes'!$B$12:$B$114,0),4)</f>
        <v>60</v>
      </c>
      <c r="I9735" s="25">
        <f>INDEX('Annexe 1 – Données des équipes'!$B$12:$R$114, MATCH(D9735, 'Annexe 1 – Données des équipes'!$B$12:$B$114,0),4)</f>
        <v>90</v>
      </c>
      <c r="J9735" s="25">
        <f t="shared" si="152"/>
        <v>0</v>
      </c>
    </row>
    <row r="9736" spans="2:10">
      <c r="B9736" s="3">
        <v>31200</v>
      </c>
      <c r="C9736" s="10" t="s">
        <v>29682</v>
      </c>
      <c r="D9736" s="10" t="s">
        <v>29683</v>
      </c>
      <c r="E9736" s="25">
        <v>1</v>
      </c>
      <c r="F9736" s="25">
        <v>1</v>
      </c>
      <c r="G9736" s="10" t="s">
        <v>29684</v>
      </c>
      <c r="H9736" s="25">
        <f>INDEX('Annexe 1 – Données des équipes'!$B$12:$R$114, MATCH(C9736, 'Annexe 1 – Données des équipes'!$B$12:$B$114,0),4)</f>
        <v>80</v>
      </c>
      <c r="I9736" s="25">
        <f>INDEX('Annexe 1 – Données des équipes'!$B$12:$R$114, MATCH(D9736, 'Annexe 1 – Données des équipes'!$B$12:$B$114,0),4)</f>
        <v>90</v>
      </c>
      <c r="J9736" s="25">
        <f t="shared" si="152"/>
        <v>0</v>
      </c>
    </row>
    <row r="9737" spans="2:10">
      <c r="B9737" s="3">
        <v>31204</v>
      </c>
      <c r="C9737" s="10" t="s">
        <v>29685</v>
      </c>
      <c r="D9737" s="10" t="s">
        <v>29686</v>
      </c>
      <c r="E9737" s="25">
        <v>1</v>
      </c>
      <c r="F9737" s="25">
        <v>1</v>
      </c>
      <c r="G9737" s="10" t="s">
        <v>29687</v>
      </c>
      <c r="H9737" s="25">
        <f>INDEX('Annexe 1 – Données des équipes'!$B$12:$R$114, MATCH(C9737, 'Annexe 1 – Données des équipes'!$B$12:$B$114,0),4)</f>
        <v>30</v>
      </c>
      <c r="I9737" s="25">
        <f>INDEX('Annexe 1 – Données des équipes'!$B$12:$R$114, MATCH(D9737, 'Annexe 1 – Données des équipes'!$B$12:$B$114,0),4)</f>
        <v>50</v>
      </c>
      <c r="J9737" s="25">
        <f t="shared" si="152"/>
        <v>0</v>
      </c>
    </row>
    <row r="9738" spans="2:10">
      <c r="B9738" s="3">
        <v>31207</v>
      </c>
      <c r="C9738" s="10" t="s">
        <v>29688</v>
      </c>
      <c r="D9738" s="10" t="s">
        <v>29689</v>
      </c>
      <c r="E9738" s="25">
        <v>0</v>
      </c>
      <c r="F9738" s="25">
        <v>0</v>
      </c>
      <c r="G9738" s="10" t="s">
        <v>29690</v>
      </c>
      <c r="H9738" s="25">
        <f>INDEX('Annexe 1 – Données des équipes'!$B$12:$R$114, MATCH(C9738, 'Annexe 1 – Données des équipes'!$B$12:$B$114,0),4)</f>
        <v>80</v>
      </c>
      <c r="I9738" s="25">
        <f>INDEX('Annexe 1 – Données des équipes'!$B$12:$R$114, MATCH(D9738, 'Annexe 1 – Données des équipes'!$B$12:$B$114,0),4)</f>
        <v>90</v>
      </c>
      <c r="J9738" s="25">
        <f t="shared" si="152"/>
        <v>0</v>
      </c>
    </row>
    <row r="9739" spans="2:10">
      <c r="B9739" s="3">
        <v>40135</v>
      </c>
      <c r="C9739" s="10" t="s">
        <v>29691</v>
      </c>
      <c r="D9739" s="10" t="s">
        <v>29692</v>
      </c>
      <c r="E9739" s="25">
        <v>2</v>
      </c>
      <c r="F9739" s="25">
        <v>2</v>
      </c>
      <c r="G9739" s="10" t="s">
        <v>29693</v>
      </c>
      <c r="H9739" s="25">
        <f>INDEX('Annexe 1 – Données des équipes'!$B$12:$R$114, MATCH(C9739, 'Annexe 1 – Données des équipes'!$B$12:$B$114,0),4)</f>
        <v>90</v>
      </c>
      <c r="I9739" s="25">
        <f>INDEX('Annexe 1 – Données des équipes'!$B$12:$R$114, MATCH(D9739, 'Annexe 1 – Données des équipes'!$B$12:$B$114,0),4)</f>
        <v>30</v>
      </c>
      <c r="J9739" s="25">
        <f t="shared" si="152"/>
        <v>0</v>
      </c>
    </row>
    <row r="9740" spans="2:10">
      <c r="B9740" s="3">
        <v>31221</v>
      </c>
      <c r="C9740" s="10" t="s">
        <v>29694</v>
      </c>
      <c r="D9740" s="10" t="s">
        <v>29695</v>
      </c>
      <c r="E9740" s="25">
        <v>1</v>
      </c>
      <c r="F9740" s="25">
        <v>1</v>
      </c>
      <c r="G9740" s="10" t="s">
        <v>29696</v>
      </c>
      <c r="H9740" s="25">
        <f>INDEX('Annexe 1 – Données des équipes'!$B$12:$R$114, MATCH(C9740, 'Annexe 1 – Données des équipes'!$B$12:$B$114,0),4)</f>
        <v>90</v>
      </c>
      <c r="I9740" s="25">
        <f>INDEX('Annexe 1 – Données des équipes'!$B$12:$R$114, MATCH(D9740, 'Annexe 1 – Données des équipes'!$B$12:$B$114,0),4)</f>
        <v>70</v>
      </c>
      <c r="J9740" s="25">
        <f t="shared" si="152"/>
        <v>0</v>
      </c>
    </row>
    <row r="9741" spans="2:10">
      <c r="B9741" s="3">
        <v>40193</v>
      </c>
      <c r="C9741" s="10" t="s">
        <v>29697</v>
      </c>
      <c r="D9741" s="10" t="s">
        <v>29698</v>
      </c>
      <c r="E9741" s="25">
        <v>3</v>
      </c>
      <c r="F9741" s="25">
        <v>1</v>
      </c>
      <c r="G9741" s="10" t="s">
        <v>29699</v>
      </c>
      <c r="H9741" s="25">
        <f>INDEX('Annexe 1 – Données des équipes'!$B$12:$R$114, MATCH(C9741, 'Annexe 1 – Données des équipes'!$B$12:$B$114,0),4)</f>
        <v>30</v>
      </c>
      <c r="I9741" s="25">
        <f>INDEX('Annexe 1 – Données des équipes'!$B$12:$R$114, MATCH(D9741, 'Annexe 1 – Données des équipes'!$B$12:$B$114,0),4)</f>
        <v>40</v>
      </c>
      <c r="J9741" s="25">
        <f t="shared" si="152"/>
        <v>2</v>
      </c>
    </row>
    <row r="9742" spans="2:10">
      <c r="B9742" s="3">
        <v>31221</v>
      </c>
      <c r="C9742" s="10" t="s">
        <v>29700</v>
      </c>
      <c r="D9742" s="10" t="s">
        <v>29701</v>
      </c>
      <c r="E9742" s="25">
        <v>2</v>
      </c>
      <c r="F9742" s="25">
        <v>2</v>
      </c>
      <c r="G9742" s="10" t="s">
        <v>29702</v>
      </c>
      <c r="H9742" s="25">
        <f>INDEX('Annexe 1 – Données des équipes'!$B$12:$R$114, MATCH(C9742, 'Annexe 1 – Données des équipes'!$B$12:$B$114,0),4)</f>
        <v>60</v>
      </c>
      <c r="I9742" s="25">
        <f>INDEX('Annexe 1 – Données des équipes'!$B$12:$R$114, MATCH(D9742, 'Annexe 1 – Données des équipes'!$B$12:$B$114,0),4)</f>
        <v>90</v>
      </c>
      <c r="J9742" s="25">
        <f t="shared" si="152"/>
        <v>0</v>
      </c>
    </row>
    <row r="9743" spans="2:10">
      <c r="B9743" s="3">
        <v>40202</v>
      </c>
      <c r="C9743" s="10" t="s">
        <v>29703</v>
      </c>
      <c r="D9743" s="10" t="s">
        <v>29704</v>
      </c>
      <c r="E9743" s="25">
        <v>2</v>
      </c>
      <c r="F9743" s="25">
        <v>3</v>
      </c>
      <c r="G9743" s="10" t="s">
        <v>29705</v>
      </c>
      <c r="H9743" s="25">
        <f>INDEX('Annexe 1 – Données des équipes'!$B$12:$R$114, MATCH(C9743, 'Annexe 1 – Données des équipes'!$B$12:$B$114,0),4)</f>
        <v>30</v>
      </c>
      <c r="I9743" s="25">
        <f>INDEX('Annexe 1 – Données des équipes'!$B$12:$R$114, MATCH(D9743, 'Annexe 1 – Données des équipes'!$B$12:$B$114,0),4)</f>
        <v>20</v>
      </c>
      <c r="J9743" s="25">
        <f t="shared" si="152"/>
        <v>1</v>
      </c>
    </row>
    <row r="9744" spans="2:10">
      <c r="B9744" s="3">
        <v>31228</v>
      </c>
      <c r="C9744" s="10" t="s">
        <v>29706</v>
      </c>
      <c r="D9744" s="10" t="s">
        <v>29707</v>
      </c>
      <c r="E9744" s="25">
        <v>2</v>
      </c>
      <c r="F9744" s="25">
        <v>2</v>
      </c>
      <c r="G9744" s="10" t="s">
        <v>29708</v>
      </c>
      <c r="H9744" s="25">
        <f>INDEX('Annexe 1 – Données des équipes'!$B$12:$R$114, MATCH(C9744, 'Annexe 1 – Données des équipes'!$B$12:$B$114,0),4)</f>
        <v>90</v>
      </c>
      <c r="I9744" s="25">
        <f>INDEX('Annexe 1 – Données des équipes'!$B$12:$R$114, MATCH(D9744, 'Annexe 1 – Données des équipes'!$B$12:$B$114,0),4)</f>
        <v>80</v>
      </c>
      <c r="J9744" s="25">
        <f t="shared" si="152"/>
        <v>0</v>
      </c>
    </row>
    <row r="9745" spans="2:10">
      <c r="B9745" s="3">
        <v>31228</v>
      </c>
      <c r="C9745" s="10" t="s">
        <v>29709</v>
      </c>
      <c r="D9745" s="10" t="s">
        <v>29710</v>
      </c>
      <c r="E9745" s="25">
        <v>1</v>
      </c>
      <c r="F9745" s="25">
        <v>1</v>
      </c>
      <c r="G9745" s="10" t="s">
        <v>29711</v>
      </c>
      <c r="H9745" s="25">
        <f>INDEX('Annexe 1 – Données des équipes'!$B$12:$R$114, MATCH(C9745, 'Annexe 1 – Données des équipes'!$B$12:$B$114,0),4)</f>
        <v>90</v>
      </c>
      <c r="I9745" s="25">
        <f>INDEX('Annexe 1 – Données des équipes'!$B$12:$R$114, MATCH(D9745, 'Annexe 1 – Données des équipes'!$B$12:$B$114,0),4)</f>
        <v>50</v>
      </c>
      <c r="J9745" s="25">
        <f t="shared" si="152"/>
        <v>0</v>
      </c>
    </row>
    <row r="9746" spans="2:10">
      <c r="B9746" s="3">
        <v>31240</v>
      </c>
      <c r="C9746" s="10" t="s">
        <v>29712</v>
      </c>
      <c r="D9746" s="10" t="s">
        <v>29713</v>
      </c>
      <c r="E9746" s="25">
        <v>0</v>
      </c>
      <c r="F9746" s="25">
        <v>0</v>
      </c>
      <c r="G9746" s="10" t="s">
        <v>29714</v>
      </c>
      <c r="H9746" s="25">
        <f>INDEX('Annexe 1 – Données des équipes'!$B$12:$R$114, MATCH(C9746, 'Annexe 1 – Données des équipes'!$B$12:$B$114,0),4)</f>
        <v>50</v>
      </c>
      <c r="I9746" s="25">
        <f>INDEX('Annexe 1 – Données des équipes'!$B$12:$R$114, MATCH(D9746, 'Annexe 1 – Données des équipes'!$B$12:$B$114,0),4)</f>
        <v>50</v>
      </c>
      <c r="J9746" s="25">
        <f t="shared" ref="J9746:J9809" si="153">ABS(F9746-E9746)</f>
        <v>0</v>
      </c>
    </row>
    <row r="9747" spans="2:10">
      <c r="B9747" s="3">
        <v>31240</v>
      </c>
      <c r="C9747" s="10" t="s">
        <v>29715</v>
      </c>
      <c r="D9747" s="10" t="s">
        <v>29716</v>
      </c>
      <c r="E9747" s="25">
        <v>0</v>
      </c>
      <c r="F9747" s="25">
        <v>0</v>
      </c>
      <c r="G9747" s="10" t="s">
        <v>29717</v>
      </c>
      <c r="H9747" s="25">
        <f>INDEX('Annexe 1 – Données des équipes'!$B$12:$R$114, MATCH(C9747, 'Annexe 1 – Données des équipes'!$B$12:$B$114,0),4)</f>
        <v>30</v>
      </c>
      <c r="I9747" s="25">
        <f>INDEX('Annexe 1 – Données des équipes'!$B$12:$R$114, MATCH(D9747, 'Annexe 1 – Données des équipes'!$B$12:$B$114,0),4)</f>
        <v>0</v>
      </c>
      <c r="J9747" s="25">
        <f t="shared" si="153"/>
        <v>0</v>
      </c>
    </row>
    <row r="9748" spans="2:10">
      <c r="B9748" s="3">
        <v>31242</v>
      </c>
      <c r="C9748" s="10" t="s">
        <v>29718</v>
      </c>
      <c r="D9748" s="10" t="s">
        <v>29719</v>
      </c>
      <c r="E9748" s="25">
        <v>0</v>
      </c>
      <c r="F9748" s="25">
        <v>0</v>
      </c>
      <c r="G9748" s="10" t="s">
        <v>29720</v>
      </c>
      <c r="H9748" s="25">
        <f>INDEX('Annexe 1 – Données des équipes'!$B$12:$R$114, MATCH(C9748, 'Annexe 1 – Données des équipes'!$B$12:$B$114,0),4)</f>
        <v>40</v>
      </c>
      <c r="I9748" s="25">
        <f>INDEX('Annexe 1 – Données des équipes'!$B$12:$R$114, MATCH(D9748, 'Annexe 1 – Données des équipes'!$B$12:$B$114,0),4)</f>
        <v>10</v>
      </c>
      <c r="J9748" s="25">
        <f t="shared" si="153"/>
        <v>0</v>
      </c>
    </row>
    <row r="9749" spans="2:10">
      <c r="B9749" s="3">
        <v>31269</v>
      </c>
      <c r="C9749" s="10" t="s">
        <v>29721</v>
      </c>
      <c r="D9749" s="10" t="s">
        <v>29722</v>
      </c>
      <c r="E9749" s="25">
        <v>0</v>
      </c>
      <c r="F9749" s="25">
        <v>0</v>
      </c>
      <c r="G9749" s="10" t="s">
        <v>29723</v>
      </c>
      <c r="H9749" s="25">
        <f>INDEX('Annexe 1 – Données des équipes'!$B$12:$R$114, MATCH(C9749, 'Annexe 1 – Données des équipes'!$B$12:$B$114,0),4)</f>
        <v>50</v>
      </c>
      <c r="I9749" s="25">
        <f>INDEX('Annexe 1 – Données des équipes'!$B$12:$R$114, MATCH(D9749, 'Annexe 1 – Données des équipes'!$B$12:$B$114,0),4)</f>
        <v>10</v>
      </c>
      <c r="J9749" s="25">
        <f t="shared" si="153"/>
        <v>0</v>
      </c>
    </row>
    <row r="9750" spans="2:10">
      <c r="B9750" s="3">
        <v>31270</v>
      </c>
      <c r="C9750" s="10" t="s">
        <v>29724</v>
      </c>
      <c r="D9750" s="10" t="s">
        <v>29725</v>
      </c>
      <c r="E9750" s="25">
        <v>2</v>
      </c>
      <c r="F9750" s="25">
        <v>2</v>
      </c>
      <c r="G9750" s="10" t="s">
        <v>29726</v>
      </c>
      <c r="H9750" s="25">
        <f>INDEX('Annexe 1 – Données des équipes'!$B$12:$R$114, MATCH(C9750, 'Annexe 1 – Données des équipes'!$B$12:$B$114,0),4)</f>
        <v>60</v>
      </c>
      <c r="I9750" s="25">
        <f>INDEX('Annexe 1 – Données des équipes'!$B$12:$R$114, MATCH(D9750, 'Annexe 1 – Données des équipes'!$B$12:$B$114,0),4)</f>
        <v>40</v>
      </c>
      <c r="J9750" s="25">
        <f t="shared" si="153"/>
        <v>0</v>
      </c>
    </row>
    <row r="9751" spans="2:10">
      <c r="B9751" s="3">
        <v>31270</v>
      </c>
      <c r="C9751" s="10" t="s">
        <v>29727</v>
      </c>
      <c r="D9751" s="10" t="s">
        <v>29728</v>
      </c>
      <c r="E9751" s="25">
        <v>1</v>
      </c>
      <c r="F9751" s="25">
        <v>1</v>
      </c>
      <c r="G9751" s="10" t="s">
        <v>29729</v>
      </c>
      <c r="H9751" s="25">
        <f>INDEX('Annexe 1 – Données des équipes'!$B$12:$R$114, MATCH(C9751, 'Annexe 1 – Données des équipes'!$B$12:$B$114,0),4)</f>
        <v>10</v>
      </c>
      <c r="I9751" s="25">
        <f>INDEX('Annexe 1 – Données des équipes'!$B$12:$R$114, MATCH(D9751, 'Annexe 1 – Données des équipes'!$B$12:$B$114,0),4)</f>
        <v>20</v>
      </c>
      <c r="J9751" s="25">
        <f t="shared" si="153"/>
        <v>0</v>
      </c>
    </row>
    <row r="9752" spans="2:10">
      <c r="B9752" s="3">
        <v>31276</v>
      </c>
      <c r="C9752" s="10" t="s">
        <v>29730</v>
      </c>
      <c r="D9752" s="10" t="s">
        <v>29731</v>
      </c>
      <c r="E9752" s="25">
        <v>1</v>
      </c>
      <c r="F9752" s="25">
        <v>1</v>
      </c>
      <c r="G9752" s="10" t="s">
        <v>29732</v>
      </c>
      <c r="H9752" s="25">
        <f>INDEX('Annexe 1 – Données des équipes'!$B$12:$R$114, MATCH(C9752, 'Annexe 1 – Données des équipes'!$B$12:$B$114,0),4)</f>
        <v>20</v>
      </c>
      <c r="I9752" s="25">
        <f>INDEX('Annexe 1 – Données des équipes'!$B$12:$R$114, MATCH(D9752, 'Annexe 1 – Données des équipes'!$B$12:$B$114,0),4)</f>
        <v>60</v>
      </c>
      <c r="J9752" s="25">
        <f t="shared" si="153"/>
        <v>0</v>
      </c>
    </row>
    <row r="9753" spans="2:10">
      <c r="B9753" s="3">
        <v>31284</v>
      </c>
      <c r="C9753" s="10" t="s">
        <v>29733</v>
      </c>
      <c r="D9753" s="10" t="s">
        <v>29734</v>
      </c>
      <c r="E9753" s="25">
        <v>1</v>
      </c>
      <c r="F9753" s="25">
        <v>1</v>
      </c>
      <c r="G9753" s="10" t="s">
        <v>29735</v>
      </c>
      <c r="H9753" s="25">
        <f>INDEX('Annexe 1 – Données des équipes'!$B$12:$R$114, MATCH(C9753, 'Annexe 1 – Données des équipes'!$B$12:$B$114,0),4)</f>
        <v>20</v>
      </c>
      <c r="I9753" s="25">
        <f>INDEX('Annexe 1 – Données des équipes'!$B$12:$R$114, MATCH(D9753, 'Annexe 1 – Données des équipes'!$B$12:$B$114,0),4)</f>
        <v>10</v>
      </c>
      <c r="J9753" s="25">
        <f t="shared" si="153"/>
        <v>0</v>
      </c>
    </row>
    <row r="9754" spans="2:10">
      <c r="B9754" s="3">
        <v>31286</v>
      </c>
      <c r="C9754" s="10" t="s">
        <v>29736</v>
      </c>
      <c r="D9754" s="10" t="s">
        <v>29737</v>
      </c>
      <c r="E9754" s="25">
        <v>1</v>
      </c>
      <c r="F9754" s="25">
        <v>1</v>
      </c>
      <c r="G9754" s="10" t="s">
        <v>29738</v>
      </c>
      <c r="H9754" s="25">
        <f>INDEX('Annexe 1 – Données des équipes'!$B$12:$R$114, MATCH(C9754, 'Annexe 1 – Données des équipes'!$B$12:$B$114,0),4)</f>
        <v>80</v>
      </c>
      <c r="I9754" s="25">
        <f>INDEX('Annexe 1 – Données des équipes'!$B$12:$R$114, MATCH(D9754, 'Annexe 1 – Données des équipes'!$B$12:$B$114,0),4)</f>
        <v>40</v>
      </c>
      <c r="J9754" s="25">
        <f t="shared" si="153"/>
        <v>0</v>
      </c>
    </row>
    <row r="9755" spans="2:10">
      <c r="B9755" s="3">
        <v>31287</v>
      </c>
      <c r="C9755" s="10" t="s">
        <v>29739</v>
      </c>
      <c r="D9755" s="10" t="s">
        <v>29740</v>
      </c>
      <c r="E9755" s="25">
        <v>0</v>
      </c>
      <c r="F9755" s="25">
        <v>0</v>
      </c>
      <c r="G9755" s="10" t="s">
        <v>29741</v>
      </c>
      <c r="H9755" s="25">
        <f>INDEX('Annexe 1 – Données des équipes'!$B$12:$R$114, MATCH(C9755, 'Annexe 1 – Données des équipes'!$B$12:$B$114,0),4)</f>
        <v>80</v>
      </c>
      <c r="I9755" s="25">
        <f>INDEX('Annexe 1 – Données des équipes'!$B$12:$R$114, MATCH(D9755, 'Annexe 1 – Données des équipes'!$B$12:$B$114,0),4)</f>
        <v>60</v>
      </c>
      <c r="J9755" s="25">
        <f t="shared" si="153"/>
        <v>0</v>
      </c>
    </row>
    <row r="9756" spans="2:10">
      <c r="B9756" s="3">
        <v>31291</v>
      </c>
      <c r="C9756" s="10" t="s">
        <v>29742</v>
      </c>
      <c r="D9756" s="10" t="s">
        <v>29743</v>
      </c>
      <c r="E9756" s="25">
        <v>0</v>
      </c>
      <c r="F9756" s="25">
        <v>0</v>
      </c>
      <c r="G9756" s="10" t="s">
        <v>29744</v>
      </c>
      <c r="H9756" s="25">
        <f>INDEX('Annexe 1 – Données des équipes'!$B$12:$R$114, MATCH(C9756, 'Annexe 1 – Données des équipes'!$B$12:$B$114,0),4)</f>
        <v>60</v>
      </c>
      <c r="I9756" s="25">
        <f>INDEX('Annexe 1 – Données des équipes'!$B$12:$R$114, MATCH(D9756, 'Annexe 1 – Données des équipes'!$B$12:$B$114,0),4)</f>
        <v>20</v>
      </c>
      <c r="J9756" s="25">
        <f t="shared" si="153"/>
        <v>0</v>
      </c>
    </row>
    <row r="9757" spans="2:10">
      <c r="B9757" s="3">
        <v>40328</v>
      </c>
      <c r="C9757" s="10" t="s">
        <v>29745</v>
      </c>
      <c r="D9757" s="10" t="s">
        <v>29746</v>
      </c>
      <c r="E9757" s="25">
        <v>2</v>
      </c>
      <c r="F9757" s="25">
        <v>2</v>
      </c>
      <c r="G9757" s="10" t="s">
        <v>29747</v>
      </c>
      <c r="H9757" s="25">
        <f>INDEX('Annexe 1 – Données des équipes'!$B$12:$R$114, MATCH(C9757, 'Annexe 1 – Données des équipes'!$B$12:$B$114,0),4)</f>
        <v>70</v>
      </c>
      <c r="I9757" s="25">
        <f>INDEX('Annexe 1 – Données des équipes'!$B$12:$R$114, MATCH(D9757, 'Annexe 1 – Données des équipes'!$B$12:$B$114,0),4)</f>
        <v>30</v>
      </c>
      <c r="J9757" s="25">
        <f t="shared" si="153"/>
        <v>0</v>
      </c>
    </row>
    <row r="9758" spans="2:10">
      <c r="B9758" s="3">
        <v>31300</v>
      </c>
      <c r="C9758" s="10" t="s">
        <v>29748</v>
      </c>
      <c r="D9758" s="10" t="s">
        <v>29749</v>
      </c>
      <c r="E9758" s="25">
        <v>1</v>
      </c>
      <c r="F9758" s="25">
        <v>1</v>
      </c>
      <c r="G9758" s="10" t="s">
        <v>29750</v>
      </c>
      <c r="H9758" s="25">
        <f>INDEX('Annexe 1 – Données des équipes'!$B$12:$R$114, MATCH(C9758, 'Annexe 1 – Données des équipes'!$B$12:$B$114,0),4)</f>
        <v>70</v>
      </c>
      <c r="I9758" s="25">
        <f>INDEX('Annexe 1 – Données des équipes'!$B$12:$R$114, MATCH(D9758, 'Annexe 1 – Données des équipes'!$B$12:$B$114,0),4)</f>
        <v>60</v>
      </c>
      <c r="J9758" s="25">
        <f t="shared" si="153"/>
        <v>0</v>
      </c>
    </row>
    <row r="9759" spans="2:10">
      <c r="B9759" s="3">
        <v>31301</v>
      </c>
      <c r="C9759" s="10" t="s">
        <v>29751</v>
      </c>
      <c r="D9759" s="10" t="s">
        <v>29752</v>
      </c>
      <c r="E9759" s="25">
        <v>1</v>
      </c>
      <c r="F9759" s="25">
        <v>1</v>
      </c>
      <c r="G9759" s="10" t="s">
        <v>29753</v>
      </c>
      <c r="H9759" s="25">
        <f>INDEX('Annexe 1 – Données des équipes'!$B$12:$R$114, MATCH(C9759, 'Annexe 1 – Données des équipes'!$B$12:$B$114,0),4)</f>
        <v>90</v>
      </c>
      <c r="I9759" s="25">
        <f>INDEX('Annexe 1 – Données des équipes'!$B$12:$R$114, MATCH(D9759, 'Annexe 1 – Données des équipes'!$B$12:$B$114,0),4)</f>
        <v>50</v>
      </c>
      <c r="J9759" s="25">
        <f t="shared" si="153"/>
        <v>0</v>
      </c>
    </row>
    <row r="9760" spans="2:10">
      <c r="B9760" s="3">
        <v>31301</v>
      </c>
      <c r="C9760" s="10" t="s">
        <v>29754</v>
      </c>
      <c r="D9760" s="10" t="s">
        <v>29755</v>
      </c>
      <c r="E9760" s="25">
        <v>0</v>
      </c>
      <c r="F9760" s="25">
        <v>0</v>
      </c>
      <c r="G9760" s="10" t="s">
        <v>29756</v>
      </c>
      <c r="H9760" s="25">
        <f>INDEX('Annexe 1 – Données des équipes'!$B$12:$R$114, MATCH(C9760, 'Annexe 1 – Données des équipes'!$B$12:$B$114,0),4)</f>
        <v>80</v>
      </c>
      <c r="I9760" s="25">
        <f>INDEX('Annexe 1 – Données des équipes'!$B$12:$R$114, MATCH(D9760, 'Annexe 1 – Données des équipes'!$B$12:$B$114,0),4)</f>
        <v>90</v>
      </c>
      <c r="J9760" s="25">
        <f t="shared" si="153"/>
        <v>0</v>
      </c>
    </row>
    <row r="9761" spans="2:10">
      <c r="B9761" s="3">
        <v>31301</v>
      </c>
      <c r="C9761" s="10" t="s">
        <v>29757</v>
      </c>
      <c r="D9761" s="10" t="s">
        <v>29758</v>
      </c>
      <c r="E9761" s="25">
        <v>0</v>
      </c>
      <c r="F9761" s="25">
        <v>0</v>
      </c>
      <c r="G9761" s="10" t="s">
        <v>29759</v>
      </c>
      <c r="H9761" s="25">
        <f>INDEX('Annexe 1 – Données des équipes'!$B$12:$R$114, MATCH(C9761, 'Annexe 1 – Données des équipes'!$B$12:$B$114,0),4)</f>
        <v>80</v>
      </c>
      <c r="I9761" s="25">
        <f>INDEX('Annexe 1 – Données des équipes'!$B$12:$R$114, MATCH(D9761, 'Annexe 1 – Données des équipes'!$B$12:$B$114,0),4)</f>
        <v>60</v>
      </c>
      <c r="J9761" s="25">
        <f t="shared" si="153"/>
        <v>0</v>
      </c>
    </row>
    <row r="9762" spans="2:10">
      <c r="B9762" s="3">
        <v>31301</v>
      </c>
      <c r="C9762" s="10" t="s">
        <v>29760</v>
      </c>
      <c r="D9762" s="10" t="s">
        <v>29761</v>
      </c>
      <c r="E9762" s="25">
        <v>0</v>
      </c>
      <c r="F9762" s="25">
        <v>0</v>
      </c>
      <c r="G9762" s="10" t="s">
        <v>29762</v>
      </c>
      <c r="H9762" s="25">
        <f>INDEX('Annexe 1 – Données des équipes'!$B$12:$R$114, MATCH(C9762, 'Annexe 1 – Données des équipes'!$B$12:$B$114,0),4)</f>
        <v>60</v>
      </c>
      <c r="I9762" s="25">
        <f>INDEX('Annexe 1 – Données des équipes'!$B$12:$R$114, MATCH(D9762, 'Annexe 1 – Données des équipes'!$B$12:$B$114,0),4)</f>
        <v>50</v>
      </c>
      <c r="J9762" s="25">
        <f t="shared" si="153"/>
        <v>0</v>
      </c>
    </row>
    <row r="9763" spans="2:10">
      <c r="B9763" s="3">
        <v>31310</v>
      </c>
      <c r="C9763" s="10" t="s">
        <v>29763</v>
      </c>
      <c r="D9763" s="10" t="s">
        <v>29764</v>
      </c>
      <c r="E9763" s="25">
        <v>0</v>
      </c>
      <c r="F9763" s="25">
        <v>0</v>
      </c>
      <c r="G9763" s="10" t="s">
        <v>29765</v>
      </c>
      <c r="H9763" s="25">
        <f>INDEX('Annexe 1 – Données des équipes'!$B$12:$R$114, MATCH(C9763, 'Annexe 1 – Données des équipes'!$B$12:$B$114,0),4)</f>
        <v>80</v>
      </c>
      <c r="I9763" s="25">
        <f>INDEX('Annexe 1 – Données des équipes'!$B$12:$R$114, MATCH(D9763, 'Annexe 1 – Données des équipes'!$B$12:$B$114,0),4)</f>
        <v>80</v>
      </c>
      <c r="J9763" s="25">
        <f t="shared" si="153"/>
        <v>0</v>
      </c>
    </row>
    <row r="9764" spans="2:10">
      <c r="B9764" s="3">
        <v>31311</v>
      </c>
      <c r="C9764" s="10" t="s">
        <v>29766</v>
      </c>
      <c r="D9764" s="10" t="s">
        <v>29767</v>
      </c>
      <c r="E9764" s="25">
        <v>0</v>
      </c>
      <c r="F9764" s="25">
        <v>0</v>
      </c>
      <c r="G9764" s="10" t="s">
        <v>29768</v>
      </c>
      <c r="H9764" s="25">
        <f>INDEX('Annexe 1 – Données des équipes'!$B$12:$R$114, MATCH(C9764, 'Annexe 1 – Données des équipes'!$B$12:$B$114,0),4)</f>
        <v>20</v>
      </c>
      <c r="I9764" s="25">
        <f>INDEX('Annexe 1 – Données des équipes'!$B$12:$R$114, MATCH(D9764, 'Annexe 1 – Données des équipes'!$B$12:$B$114,0),4)</f>
        <v>60</v>
      </c>
      <c r="J9764" s="25">
        <f t="shared" si="153"/>
        <v>0</v>
      </c>
    </row>
    <row r="9765" spans="2:10">
      <c r="B9765" s="3">
        <v>31315</v>
      </c>
      <c r="C9765" s="10" t="s">
        <v>29769</v>
      </c>
      <c r="D9765" s="10" t="s">
        <v>29770</v>
      </c>
      <c r="E9765" s="25">
        <v>2</v>
      </c>
      <c r="F9765" s="25">
        <v>2</v>
      </c>
      <c r="G9765" s="10" t="s">
        <v>29771</v>
      </c>
      <c r="H9765" s="25">
        <f>INDEX('Annexe 1 – Données des équipes'!$B$12:$R$114, MATCH(C9765, 'Annexe 1 – Données des équipes'!$B$12:$B$114,0),4)</f>
        <v>80</v>
      </c>
      <c r="I9765" s="25">
        <f>INDEX('Annexe 1 – Données des équipes'!$B$12:$R$114, MATCH(D9765, 'Annexe 1 – Données des équipes'!$B$12:$B$114,0),4)</f>
        <v>90</v>
      </c>
      <c r="J9765" s="25">
        <f t="shared" si="153"/>
        <v>0</v>
      </c>
    </row>
    <row r="9766" spans="2:10">
      <c r="B9766" s="3">
        <v>31329</v>
      </c>
      <c r="C9766" s="10" t="s">
        <v>29772</v>
      </c>
      <c r="D9766" s="10" t="s">
        <v>29773</v>
      </c>
      <c r="E9766" s="25">
        <v>0</v>
      </c>
      <c r="F9766" s="25">
        <v>0</v>
      </c>
      <c r="G9766" s="10" t="s">
        <v>29774</v>
      </c>
      <c r="H9766" s="25">
        <f>INDEX('Annexe 1 – Données des équipes'!$B$12:$R$114, MATCH(C9766, 'Annexe 1 – Données des équipes'!$B$12:$B$114,0),4)</f>
        <v>80</v>
      </c>
      <c r="I9766" s="25">
        <f>INDEX('Annexe 1 – Données des équipes'!$B$12:$R$114, MATCH(D9766, 'Annexe 1 – Données des équipes'!$B$12:$B$114,0),4)</f>
        <v>80</v>
      </c>
      <c r="J9766" s="25">
        <f t="shared" si="153"/>
        <v>0</v>
      </c>
    </row>
    <row r="9767" spans="2:10">
      <c r="B9767" s="3">
        <v>31329</v>
      </c>
      <c r="C9767" s="10" t="s">
        <v>29775</v>
      </c>
      <c r="D9767" s="10" t="s">
        <v>29776</v>
      </c>
      <c r="E9767" s="25">
        <v>0</v>
      </c>
      <c r="F9767" s="25">
        <v>0</v>
      </c>
      <c r="G9767" s="10" t="s">
        <v>29777</v>
      </c>
      <c r="H9767" s="25">
        <f>INDEX('Annexe 1 – Données des équipes'!$B$12:$R$114, MATCH(C9767, 'Annexe 1 – Données des équipes'!$B$12:$B$114,0),4)</f>
        <v>70</v>
      </c>
      <c r="I9767" s="25">
        <f>INDEX('Annexe 1 – Données des équipes'!$B$12:$R$114, MATCH(D9767, 'Annexe 1 – Données des équipes'!$B$12:$B$114,0),4)</f>
        <v>80</v>
      </c>
      <c r="J9767" s="25">
        <f t="shared" si="153"/>
        <v>0</v>
      </c>
    </row>
    <row r="9768" spans="2:10">
      <c r="B9768" s="3">
        <v>31338</v>
      </c>
      <c r="C9768" s="10" t="s">
        <v>29778</v>
      </c>
      <c r="D9768" s="10" t="s">
        <v>29779</v>
      </c>
      <c r="E9768" s="25">
        <v>0</v>
      </c>
      <c r="F9768" s="25">
        <v>0</v>
      </c>
      <c r="G9768" s="10" t="s">
        <v>29780</v>
      </c>
      <c r="H9768" s="25">
        <f>INDEX('Annexe 1 – Données des équipes'!$B$12:$R$114, MATCH(C9768, 'Annexe 1 – Données des équipes'!$B$12:$B$114,0),4)</f>
        <v>10</v>
      </c>
      <c r="I9768" s="25">
        <f>INDEX('Annexe 1 – Données des équipes'!$B$12:$R$114, MATCH(D9768, 'Annexe 1 – Données des équipes'!$B$12:$B$114,0),4)</f>
        <v>80</v>
      </c>
      <c r="J9768" s="25">
        <f t="shared" si="153"/>
        <v>0</v>
      </c>
    </row>
    <row r="9769" spans="2:10">
      <c r="B9769" s="3">
        <v>31340</v>
      </c>
      <c r="C9769" s="10" t="s">
        <v>29781</v>
      </c>
      <c r="D9769" s="10" t="s">
        <v>29782</v>
      </c>
      <c r="E9769" s="25">
        <v>1</v>
      </c>
      <c r="F9769" s="25">
        <v>1</v>
      </c>
      <c r="G9769" s="10" t="s">
        <v>29783</v>
      </c>
      <c r="H9769" s="25">
        <f>INDEX('Annexe 1 – Données des équipes'!$B$12:$R$114, MATCH(C9769, 'Annexe 1 – Données des équipes'!$B$12:$B$114,0),4)</f>
        <v>60</v>
      </c>
      <c r="I9769" s="25">
        <f>INDEX('Annexe 1 – Données des équipes'!$B$12:$R$114, MATCH(D9769, 'Annexe 1 – Données des équipes'!$B$12:$B$114,0),4)</f>
        <v>20</v>
      </c>
      <c r="J9769" s="25">
        <f t="shared" si="153"/>
        <v>0</v>
      </c>
    </row>
    <row r="9770" spans="2:10">
      <c r="B9770" s="3">
        <v>31345</v>
      </c>
      <c r="C9770" s="10" t="s">
        <v>29784</v>
      </c>
      <c r="D9770" s="10" t="s">
        <v>29785</v>
      </c>
      <c r="E9770" s="25">
        <v>0</v>
      </c>
      <c r="F9770" s="25">
        <v>0</v>
      </c>
      <c r="G9770" s="10" t="s">
        <v>29786</v>
      </c>
      <c r="H9770" s="25">
        <f>INDEX('Annexe 1 – Données des équipes'!$B$12:$R$114, MATCH(C9770, 'Annexe 1 – Données des équipes'!$B$12:$B$114,0),4)</f>
        <v>0</v>
      </c>
      <c r="I9770" s="25">
        <f>INDEX('Annexe 1 – Données des équipes'!$B$12:$R$114, MATCH(D9770, 'Annexe 1 – Données des équipes'!$B$12:$B$114,0),4)</f>
        <v>80</v>
      </c>
      <c r="J9770" s="25">
        <f t="shared" si="153"/>
        <v>0</v>
      </c>
    </row>
    <row r="9771" spans="2:10">
      <c r="B9771" s="3">
        <v>31350</v>
      </c>
      <c r="C9771" s="10" t="s">
        <v>29787</v>
      </c>
      <c r="D9771" s="10" t="s">
        <v>29788</v>
      </c>
      <c r="E9771" s="25">
        <v>1</v>
      </c>
      <c r="F9771" s="25">
        <v>1</v>
      </c>
      <c r="G9771" s="10" t="s">
        <v>29789</v>
      </c>
      <c r="H9771" s="25">
        <f>INDEX('Annexe 1 – Données des équipes'!$B$12:$R$114, MATCH(C9771, 'Annexe 1 – Données des équipes'!$B$12:$B$114,0),4)</f>
        <v>40</v>
      </c>
      <c r="I9771" s="25">
        <f>INDEX('Annexe 1 – Données des équipes'!$B$12:$R$114, MATCH(D9771, 'Annexe 1 – Données des équipes'!$B$12:$B$114,0),4)</f>
        <v>50</v>
      </c>
      <c r="J9771" s="25">
        <f t="shared" si="153"/>
        <v>0</v>
      </c>
    </row>
    <row r="9772" spans="2:10">
      <c r="B9772" s="3">
        <v>31364</v>
      </c>
      <c r="C9772" s="10" t="s">
        <v>29790</v>
      </c>
      <c r="D9772" s="10" t="s">
        <v>29791</v>
      </c>
      <c r="E9772" s="25">
        <v>0</v>
      </c>
      <c r="F9772" s="25">
        <v>0</v>
      </c>
      <c r="G9772" s="10" t="s">
        <v>29792</v>
      </c>
      <c r="H9772" s="25">
        <f>INDEX('Annexe 1 – Données des équipes'!$B$12:$R$114, MATCH(C9772, 'Annexe 1 – Données des équipes'!$B$12:$B$114,0),4)</f>
        <v>90</v>
      </c>
      <c r="I9772" s="25">
        <f>INDEX('Annexe 1 – Données des équipes'!$B$12:$R$114, MATCH(D9772, 'Annexe 1 – Données des équipes'!$B$12:$B$114,0),4)</f>
        <v>50</v>
      </c>
      <c r="J9772" s="25">
        <f t="shared" si="153"/>
        <v>0</v>
      </c>
    </row>
    <row r="9773" spans="2:10">
      <c r="B9773" s="3">
        <v>31364</v>
      </c>
      <c r="C9773" s="10" t="s">
        <v>29793</v>
      </c>
      <c r="D9773" s="10" t="s">
        <v>29794</v>
      </c>
      <c r="E9773" s="25">
        <v>1</v>
      </c>
      <c r="F9773" s="25">
        <v>1</v>
      </c>
      <c r="G9773" s="10" t="s">
        <v>29795</v>
      </c>
      <c r="H9773" s="25">
        <f>INDEX('Annexe 1 – Données des équipes'!$B$12:$R$114, MATCH(C9773, 'Annexe 1 – Données des équipes'!$B$12:$B$114,0),4)</f>
        <v>80</v>
      </c>
      <c r="I9773" s="25">
        <f>INDEX('Annexe 1 – Données des équipes'!$B$12:$R$114, MATCH(D9773, 'Annexe 1 – Données des équipes'!$B$12:$B$114,0),4)</f>
        <v>30</v>
      </c>
      <c r="J9773" s="25">
        <f t="shared" si="153"/>
        <v>0</v>
      </c>
    </row>
    <row r="9774" spans="2:10">
      <c r="B9774" s="3">
        <v>31365</v>
      </c>
      <c r="C9774" s="10" t="s">
        <v>29796</v>
      </c>
      <c r="D9774" s="10" t="s">
        <v>29797</v>
      </c>
      <c r="E9774" s="25">
        <v>1</v>
      </c>
      <c r="F9774" s="25">
        <v>1</v>
      </c>
      <c r="G9774" s="10" t="s">
        <v>29798</v>
      </c>
      <c r="H9774" s="25">
        <f>INDEX('Annexe 1 – Données des équipes'!$B$12:$R$114, MATCH(C9774, 'Annexe 1 – Données des équipes'!$B$12:$B$114,0),4)</f>
        <v>80</v>
      </c>
      <c r="I9774" s="25">
        <f>INDEX('Annexe 1 – Données des équipes'!$B$12:$R$114, MATCH(D9774, 'Annexe 1 – Données des équipes'!$B$12:$B$114,0),4)</f>
        <v>90</v>
      </c>
      <c r="J9774" s="25">
        <f t="shared" si="153"/>
        <v>0</v>
      </c>
    </row>
    <row r="9775" spans="2:10">
      <c r="B9775" s="3">
        <v>31366</v>
      </c>
      <c r="C9775" s="10" t="s">
        <v>29799</v>
      </c>
      <c r="D9775" s="10" t="s">
        <v>29800</v>
      </c>
      <c r="E9775" s="25">
        <v>0</v>
      </c>
      <c r="F9775" s="25">
        <v>0</v>
      </c>
      <c r="G9775" s="10" t="s">
        <v>29801</v>
      </c>
      <c r="H9775" s="25">
        <f>INDEX('Annexe 1 – Données des équipes'!$B$12:$R$114, MATCH(C9775, 'Annexe 1 – Données des équipes'!$B$12:$B$114,0),4)</f>
        <v>30</v>
      </c>
      <c r="I9775" s="25">
        <f>INDEX('Annexe 1 – Données des équipes'!$B$12:$R$114, MATCH(D9775, 'Annexe 1 – Données des équipes'!$B$12:$B$114,0),4)</f>
        <v>30</v>
      </c>
      <c r="J9775" s="25">
        <f t="shared" si="153"/>
        <v>0</v>
      </c>
    </row>
    <row r="9776" spans="2:10">
      <c r="B9776" s="3">
        <v>31368</v>
      </c>
      <c r="C9776" s="10" t="s">
        <v>29802</v>
      </c>
      <c r="D9776" s="10" t="s">
        <v>29803</v>
      </c>
      <c r="E9776" s="25">
        <v>2</v>
      </c>
      <c r="F9776" s="25">
        <v>2</v>
      </c>
      <c r="G9776" s="10" t="s">
        <v>29804</v>
      </c>
      <c r="H9776" s="25">
        <f>INDEX('Annexe 1 – Données des équipes'!$B$12:$R$114, MATCH(C9776, 'Annexe 1 – Données des équipes'!$B$12:$B$114,0),4)</f>
        <v>80</v>
      </c>
      <c r="I9776" s="25">
        <f>INDEX('Annexe 1 – Données des équipes'!$B$12:$R$114, MATCH(D9776, 'Annexe 1 – Données des équipes'!$B$12:$B$114,0),4)</f>
        <v>70</v>
      </c>
      <c r="J9776" s="25">
        <f t="shared" si="153"/>
        <v>0</v>
      </c>
    </row>
    <row r="9777" spans="2:10">
      <c r="B9777" s="3">
        <v>31368</v>
      </c>
      <c r="C9777" s="10" t="s">
        <v>29805</v>
      </c>
      <c r="D9777" s="10" t="s">
        <v>29806</v>
      </c>
      <c r="E9777" s="25">
        <v>1</v>
      </c>
      <c r="F9777" s="25">
        <v>1</v>
      </c>
      <c r="G9777" s="10" t="s">
        <v>29807</v>
      </c>
      <c r="H9777" s="25">
        <f>INDEX('Annexe 1 – Données des équipes'!$B$12:$R$114, MATCH(C9777, 'Annexe 1 – Données des équipes'!$B$12:$B$114,0),4)</f>
        <v>80</v>
      </c>
      <c r="I9777" s="25">
        <f>INDEX('Annexe 1 – Données des équipes'!$B$12:$R$114, MATCH(D9777, 'Annexe 1 – Données des équipes'!$B$12:$B$114,0),4)</f>
        <v>90</v>
      </c>
      <c r="J9777" s="25">
        <f t="shared" si="153"/>
        <v>0</v>
      </c>
    </row>
    <row r="9778" spans="2:10">
      <c r="B9778" s="3">
        <v>31371</v>
      </c>
      <c r="C9778" s="10" t="s">
        <v>29808</v>
      </c>
      <c r="D9778" s="10" t="s">
        <v>29809</v>
      </c>
      <c r="E9778" s="25">
        <v>0</v>
      </c>
      <c r="F9778" s="25">
        <v>0</v>
      </c>
      <c r="G9778" s="10" t="s">
        <v>29810</v>
      </c>
      <c r="H9778" s="25">
        <f>INDEX('Annexe 1 – Données des équipes'!$B$12:$R$114, MATCH(C9778, 'Annexe 1 – Données des équipes'!$B$12:$B$114,0),4)</f>
        <v>90</v>
      </c>
      <c r="I9778" s="25">
        <f>INDEX('Annexe 1 – Données des équipes'!$B$12:$R$114, MATCH(D9778, 'Annexe 1 – Données des équipes'!$B$12:$B$114,0),4)</f>
        <v>60</v>
      </c>
      <c r="J9778" s="25">
        <f t="shared" si="153"/>
        <v>0</v>
      </c>
    </row>
    <row r="9779" spans="2:10">
      <c r="B9779" s="3">
        <v>31385</v>
      </c>
      <c r="C9779" s="10" t="s">
        <v>29811</v>
      </c>
      <c r="D9779" s="10" t="s">
        <v>29812</v>
      </c>
      <c r="E9779" s="25">
        <v>0</v>
      </c>
      <c r="F9779" s="25">
        <v>0</v>
      </c>
      <c r="G9779" s="10" t="s">
        <v>29813</v>
      </c>
      <c r="H9779" s="25">
        <f>INDEX('Annexe 1 – Données des équipes'!$B$12:$R$114, MATCH(C9779, 'Annexe 1 – Données des équipes'!$B$12:$B$114,0),4)</f>
        <v>60</v>
      </c>
      <c r="I9779" s="25">
        <f>INDEX('Annexe 1 – Données des équipes'!$B$12:$R$114, MATCH(D9779, 'Annexe 1 – Données des équipes'!$B$12:$B$114,0),4)</f>
        <v>60</v>
      </c>
      <c r="J9779" s="25">
        <f t="shared" si="153"/>
        <v>0</v>
      </c>
    </row>
    <row r="9780" spans="2:10">
      <c r="B9780" s="3">
        <v>31392</v>
      </c>
      <c r="C9780" s="10" t="s">
        <v>29814</v>
      </c>
      <c r="D9780" s="10" t="s">
        <v>29815</v>
      </c>
      <c r="E9780" s="25">
        <v>1</v>
      </c>
      <c r="F9780" s="25">
        <v>1</v>
      </c>
      <c r="G9780" s="10" t="s">
        <v>29816</v>
      </c>
      <c r="H9780" s="25">
        <f>INDEX('Annexe 1 – Données des équipes'!$B$12:$R$114, MATCH(C9780, 'Annexe 1 – Données des équipes'!$B$12:$B$114,0),4)</f>
        <v>60</v>
      </c>
      <c r="I9780" s="25">
        <f>INDEX('Annexe 1 – Données des équipes'!$B$12:$R$114, MATCH(D9780, 'Annexe 1 – Données des équipes'!$B$12:$B$114,0),4)</f>
        <v>80</v>
      </c>
      <c r="J9780" s="25">
        <f t="shared" si="153"/>
        <v>0</v>
      </c>
    </row>
    <row r="9781" spans="2:10">
      <c r="B9781" s="3">
        <v>31415</v>
      </c>
      <c r="C9781" s="10" t="s">
        <v>29817</v>
      </c>
      <c r="D9781" s="10" t="s">
        <v>29818</v>
      </c>
      <c r="E9781" s="25">
        <v>1</v>
      </c>
      <c r="F9781" s="25">
        <v>1</v>
      </c>
      <c r="G9781" s="10" t="s">
        <v>29819</v>
      </c>
      <c r="H9781" s="25">
        <f>INDEX('Annexe 1 – Données des équipes'!$B$12:$R$114, MATCH(C9781, 'Annexe 1 – Données des équipes'!$B$12:$B$114,0),4)</f>
        <v>0</v>
      </c>
      <c r="I9781" s="25">
        <f>INDEX('Annexe 1 – Données des équipes'!$B$12:$R$114, MATCH(D9781, 'Annexe 1 – Données des équipes'!$B$12:$B$114,0),4)</f>
        <v>30</v>
      </c>
      <c r="J9781" s="25">
        <f t="shared" si="153"/>
        <v>0</v>
      </c>
    </row>
    <row r="9782" spans="2:10">
      <c r="B9782" s="3">
        <v>31434</v>
      </c>
      <c r="C9782" s="10" t="s">
        <v>29820</v>
      </c>
      <c r="D9782" s="10" t="s">
        <v>29821</v>
      </c>
      <c r="E9782" s="25">
        <v>1</v>
      </c>
      <c r="F9782" s="25">
        <v>1</v>
      </c>
      <c r="G9782" s="10" t="s">
        <v>29822</v>
      </c>
      <c r="H9782" s="25">
        <f>INDEX('Annexe 1 – Données des équipes'!$B$12:$R$114, MATCH(C9782, 'Annexe 1 – Données des équipes'!$B$12:$B$114,0),4)</f>
        <v>90</v>
      </c>
      <c r="I9782" s="25">
        <f>INDEX('Annexe 1 – Données des équipes'!$B$12:$R$114, MATCH(D9782, 'Annexe 1 – Données des équipes'!$B$12:$B$114,0),4)</f>
        <v>30</v>
      </c>
      <c r="J9782" s="25">
        <f t="shared" si="153"/>
        <v>0</v>
      </c>
    </row>
    <row r="9783" spans="2:10">
      <c r="B9783" s="3">
        <v>31439</v>
      </c>
      <c r="C9783" s="10" t="s">
        <v>29823</v>
      </c>
      <c r="D9783" s="10" t="s">
        <v>29824</v>
      </c>
      <c r="E9783" s="25">
        <v>0</v>
      </c>
      <c r="F9783" s="25">
        <v>0</v>
      </c>
      <c r="G9783" s="10" t="s">
        <v>29825</v>
      </c>
      <c r="H9783" s="25">
        <f>INDEX('Annexe 1 – Données des équipes'!$B$12:$R$114, MATCH(C9783, 'Annexe 1 – Données des équipes'!$B$12:$B$114,0),4)</f>
        <v>20</v>
      </c>
      <c r="I9783" s="25">
        <f>INDEX('Annexe 1 – Données des équipes'!$B$12:$R$114, MATCH(D9783, 'Annexe 1 – Données des équipes'!$B$12:$B$114,0),4)</f>
        <v>40</v>
      </c>
      <c r="J9783" s="25">
        <f t="shared" si="153"/>
        <v>0</v>
      </c>
    </row>
    <row r="9784" spans="2:10">
      <c r="B9784" s="3">
        <v>31441</v>
      </c>
      <c r="C9784" s="10" t="s">
        <v>29826</v>
      </c>
      <c r="D9784" s="10" t="s">
        <v>29827</v>
      </c>
      <c r="E9784" s="25">
        <v>0</v>
      </c>
      <c r="F9784" s="25">
        <v>0</v>
      </c>
      <c r="G9784" s="10" t="s">
        <v>29828</v>
      </c>
      <c r="H9784" s="25">
        <f>INDEX('Annexe 1 – Données des équipes'!$B$12:$R$114, MATCH(C9784, 'Annexe 1 – Données des équipes'!$B$12:$B$114,0),4)</f>
        <v>20</v>
      </c>
      <c r="I9784" s="25">
        <f>INDEX('Annexe 1 – Données des équipes'!$B$12:$R$114, MATCH(D9784, 'Annexe 1 – Données des équipes'!$B$12:$B$114,0),4)</f>
        <v>70</v>
      </c>
      <c r="J9784" s="25">
        <f t="shared" si="153"/>
        <v>0</v>
      </c>
    </row>
    <row r="9785" spans="2:10">
      <c r="B9785" s="3">
        <v>31446</v>
      </c>
      <c r="C9785" s="10" t="s">
        <v>29829</v>
      </c>
      <c r="D9785" s="10" t="s">
        <v>29830</v>
      </c>
      <c r="E9785" s="25">
        <v>1</v>
      </c>
      <c r="F9785" s="25">
        <v>1</v>
      </c>
      <c r="G9785" s="10" t="s">
        <v>29831</v>
      </c>
      <c r="H9785" s="25">
        <f>INDEX('Annexe 1 – Données des équipes'!$B$12:$R$114, MATCH(C9785, 'Annexe 1 – Données des équipes'!$B$12:$B$114,0),4)</f>
        <v>10</v>
      </c>
      <c r="I9785" s="25">
        <f>INDEX('Annexe 1 – Données des équipes'!$B$12:$R$114, MATCH(D9785, 'Annexe 1 – Données des équipes'!$B$12:$B$114,0),4)</f>
        <v>20</v>
      </c>
      <c r="J9785" s="25">
        <f t="shared" si="153"/>
        <v>0</v>
      </c>
    </row>
    <row r="9786" spans="2:10">
      <c r="B9786" s="3">
        <v>31459</v>
      </c>
      <c r="C9786" s="10" t="s">
        <v>29832</v>
      </c>
      <c r="D9786" s="10" t="s">
        <v>29833</v>
      </c>
      <c r="E9786" s="25">
        <v>2</v>
      </c>
      <c r="F9786" s="25">
        <v>2</v>
      </c>
      <c r="G9786" s="10" t="s">
        <v>29834</v>
      </c>
      <c r="H9786" s="25">
        <f>INDEX('Annexe 1 – Données des équipes'!$B$12:$R$114, MATCH(C9786, 'Annexe 1 – Données des équipes'!$B$12:$B$114,0),4)</f>
        <v>80</v>
      </c>
      <c r="I9786" s="25">
        <f>INDEX('Annexe 1 – Données des équipes'!$B$12:$R$114, MATCH(D9786, 'Annexe 1 – Données des équipes'!$B$12:$B$114,0),4)</f>
        <v>80</v>
      </c>
      <c r="J9786" s="25">
        <f t="shared" si="153"/>
        <v>0</v>
      </c>
    </row>
    <row r="9787" spans="2:10">
      <c r="B9787" s="3">
        <v>31460</v>
      </c>
      <c r="C9787" s="10" t="s">
        <v>29835</v>
      </c>
      <c r="D9787" s="10" t="s">
        <v>29836</v>
      </c>
      <c r="E9787" s="25">
        <v>0</v>
      </c>
      <c r="F9787" s="25">
        <v>0</v>
      </c>
      <c r="G9787" s="10" t="s">
        <v>29837</v>
      </c>
      <c r="H9787" s="25">
        <f>INDEX('Annexe 1 – Données des équipes'!$B$12:$R$114, MATCH(C9787, 'Annexe 1 – Données des équipes'!$B$12:$B$114,0),4)</f>
        <v>30</v>
      </c>
      <c r="I9787" s="25">
        <f>INDEX('Annexe 1 – Données des équipes'!$B$12:$R$114, MATCH(D9787, 'Annexe 1 – Données des équipes'!$B$12:$B$114,0),4)</f>
        <v>20</v>
      </c>
      <c r="J9787" s="25">
        <f t="shared" si="153"/>
        <v>0</v>
      </c>
    </row>
    <row r="9788" spans="2:10">
      <c r="B9788" s="3">
        <v>31462</v>
      </c>
      <c r="C9788" s="10" t="s">
        <v>29838</v>
      </c>
      <c r="D9788" s="10" t="s">
        <v>29839</v>
      </c>
      <c r="E9788" s="25">
        <v>0</v>
      </c>
      <c r="F9788" s="25">
        <v>0</v>
      </c>
      <c r="G9788" s="10" t="s">
        <v>29840</v>
      </c>
      <c r="H9788" s="25">
        <f>INDEX('Annexe 1 – Données des équipes'!$B$12:$R$114, MATCH(C9788, 'Annexe 1 – Données des équipes'!$B$12:$B$114,0),4)</f>
        <v>50</v>
      </c>
      <c r="I9788" s="25">
        <f>INDEX('Annexe 1 – Données des équipes'!$B$12:$R$114, MATCH(D9788, 'Annexe 1 – Données des équipes'!$B$12:$B$114,0),4)</f>
        <v>40</v>
      </c>
      <c r="J9788" s="25">
        <f t="shared" si="153"/>
        <v>0</v>
      </c>
    </row>
    <row r="9789" spans="2:10">
      <c r="B9789" s="3">
        <v>31464</v>
      </c>
      <c r="C9789" s="10" t="s">
        <v>29841</v>
      </c>
      <c r="D9789" s="10" t="s">
        <v>29842</v>
      </c>
      <c r="E9789" s="25">
        <v>1</v>
      </c>
      <c r="F9789" s="25">
        <v>1</v>
      </c>
      <c r="G9789" s="10" t="s">
        <v>29843</v>
      </c>
      <c r="H9789" s="25">
        <f>INDEX('Annexe 1 – Données des équipes'!$B$12:$R$114, MATCH(C9789, 'Annexe 1 – Données des équipes'!$B$12:$B$114,0),4)</f>
        <v>30</v>
      </c>
      <c r="I9789" s="25">
        <f>INDEX('Annexe 1 – Données des équipes'!$B$12:$R$114, MATCH(D9789, 'Annexe 1 – Données des équipes'!$B$12:$B$114,0),4)</f>
        <v>20</v>
      </c>
      <c r="J9789" s="25">
        <f t="shared" si="153"/>
        <v>0</v>
      </c>
    </row>
    <row r="9790" spans="2:10">
      <c r="B9790" s="3">
        <v>31469</v>
      </c>
      <c r="C9790" s="10" t="s">
        <v>29844</v>
      </c>
      <c r="D9790" s="10" t="s">
        <v>29845</v>
      </c>
      <c r="E9790" s="25">
        <v>0</v>
      </c>
      <c r="F9790" s="25">
        <v>0</v>
      </c>
      <c r="G9790" s="10" t="s">
        <v>29846</v>
      </c>
      <c r="H9790" s="25">
        <f>INDEX('Annexe 1 – Données des équipes'!$B$12:$R$114, MATCH(C9790, 'Annexe 1 – Données des équipes'!$B$12:$B$114,0),4)</f>
        <v>90</v>
      </c>
      <c r="I9790" s="25">
        <f>INDEX('Annexe 1 – Données des équipes'!$B$12:$R$114, MATCH(D9790, 'Annexe 1 – Données des équipes'!$B$12:$B$114,0),4)</f>
        <v>50</v>
      </c>
      <c r="J9790" s="25">
        <f t="shared" si="153"/>
        <v>0</v>
      </c>
    </row>
    <row r="9791" spans="2:10">
      <c r="B9791" s="3">
        <v>31469</v>
      </c>
      <c r="C9791" s="10" t="s">
        <v>29847</v>
      </c>
      <c r="D9791" s="10" t="s">
        <v>29848</v>
      </c>
      <c r="E9791" s="25">
        <v>1</v>
      </c>
      <c r="F9791" s="25">
        <v>1</v>
      </c>
      <c r="G9791" s="10" t="s">
        <v>29849</v>
      </c>
      <c r="H9791" s="25">
        <f>INDEX('Annexe 1 – Données des équipes'!$B$12:$R$114, MATCH(C9791, 'Annexe 1 – Données des équipes'!$B$12:$B$114,0),4)</f>
        <v>0</v>
      </c>
      <c r="I9791" s="25">
        <f>INDEX('Annexe 1 – Données des équipes'!$B$12:$R$114, MATCH(D9791, 'Annexe 1 – Données des équipes'!$B$12:$B$114,0),4)</f>
        <v>70</v>
      </c>
      <c r="J9791" s="25">
        <f t="shared" si="153"/>
        <v>0</v>
      </c>
    </row>
    <row r="9792" spans="2:10">
      <c r="B9792" s="3">
        <v>31469</v>
      </c>
      <c r="C9792" s="10" t="s">
        <v>29850</v>
      </c>
      <c r="D9792" s="10" t="s">
        <v>29851</v>
      </c>
      <c r="E9792" s="25">
        <v>1</v>
      </c>
      <c r="F9792" s="25">
        <v>1</v>
      </c>
      <c r="G9792" s="10" t="s">
        <v>29852</v>
      </c>
      <c r="H9792" s="25">
        <f>INDEX('Annexe 1 – Données des équipes'!$B$12:$R$114, MATCH(C9792, 'Annexe 1 – Données des équipes'!$B$12:$B$114,0),4)</f>
        <v>40</v>
      </c>
      <c r="I9792" s="25">
        <f>INDEX('Annexe 1 – Données des équipes'!$B$12:$R$114, MATCH(D9792, 'Annexe 1 – Données des équipes'!$B$12:$B$114,0),4)</f>
        <v>40</v>
      </c>
      <c r="J9792" s="25">
        <f t="shared" si="153"/>
        <v>0</v>
      </c>
    </row>
    <row r="9793" spans="2:10">
      <c r="B9793" s="3">
        <v>31471</v>
      </c>
      <c r="C9793" s="10" t="s">
        <v>29853</v>
      </c>
      <c r="D9793" s="10" t="s">
        <v>29854</v>
      </c>
      <c r="E9793" s="25">
        <v>2</v>
      </c>
      <c r="F9793" s="25">
        <v>2</v>
      </c>
      <c r="G9793" s="10" t="s">
        <v>29855</v>
      </c>
      <c r="H9793" s="25">
        <f>INDEX('Annexe 1 – Données des équipes'!$B$12:$R$114, MATCH(C9793, 'Annexe 1 – Données des équipes'!$B$12:$B$114,0),4)</f>
        <v>50</v>
      </c>
      <c r="I9793" s="25">
        <f>INDEX('Annexe 1 – Données des équipes'!$B$12:$R$114, MATCH(D9793, 'Annexe 1 – Données des équipes'!$B$12:$B$114,0),4)</f>
        <v>50</v>
      </c>
      <c r="J9793" s="25">
        <f t="shared" si="153"/>
        <v>0</v>
      </c>
    </row>
    <row r="9794" spans="2:10">
      <c r="B9794" s="3">
        <v>31477</v>
      </c>
      <c r="C9794" s="10" t="s">
        <v>29856</v>
      </c>
      <c r="D9794" s="10" t="s">
        <v>29857</v>
      </c>
      <c r="E9794" s="25">
        <v>1</v>
      </c>
      <c r="F9794" s="25">
        <v>1</v>
      </c>
      <c r="G9794" s="10" t="s">
        <v>29858</v>
      </c>
      <c r="H9794" s="25">
        <f>INDEX('Annexe 1 – Données des équipes'!$B$12:$R$114, MATCH(C9794, 'Annexe 1 – Données des équipes'!$B$12:$B$114,0),4)</f>
        <v>80</v>
      </c>
      <c r="I9794" s="25">
        <f>INDEX('Annexe 1 – Données des équipes'!$B$12:$R$114, MATCH(D9794, 'Annexe 1 – Données des équipes'!$B$12:$B$114,0),4)</f>
        <v>80</v>
      </c>
      <c r="J9794" s="25">
        <f t="shared" si="153"/>
        <v>0</v>
      </c>
    </row>
    <row r="9795" spans="2:10">
      <c r="B9795" s="3">
        <v>31479</v>
      </c>
      <c r="C9795" s="10" t="s">
        <v>29859</v>
      </c>
      <c r="D9795" s="10" t="s">
        <v>29860</v>
      </c>
      <c r="E9795" s="25">
        <v>0</v>
      </c>
      <c r="F9795" s="25">
        <v>0</v>
      </c>
      <c r="G9795" s="10" t="s">
        <v>29861</v>
      </c>
      <c r="H9795" s="25">
        <f>INDEX('Annexe 1 – Données des équipes'!$B$12:$R$114, MATCH(C9795, 'Annexe 1 – Données des équipes'!$B$12:$B$114,0),4)</f>
        <v>20</v>
      </c>
      <c r="I9795" s="25">
        <f>INDEX('Annexe 1 – Données des équipes'!$B$12:$R$114, MATCH(D9795, 'Annexe 1 – Données des équipes'!$B$12:$B$114,0),4)</f>
        <v>50</v>
      </c>
      <c r="J9795" s="25">
        <f t="shared" si="153"/>
        <v>0</v>
      </c>
    </row>
    <row r="9796" spans="2:10">
      <c r="B9796" s="3">
        <v>31482</v>
      </c>
      <c r="C9796" s="10" t="s">
        <v>29862</v>
      </c>
      <c r="D9796" s="10" t="s">
        <v>29863</v>
      </c>
      <c r="E9796" s="25">
        <v>0</v>
      </c>
      <c r="F9796" s="25">
        <v>0</v>
      </c>
      <c r="G9796" s="10" t="s">
        <v>29864</v>
      </c>
      <c r="H9796" s="25">
        <f>INDEX('Annexe 1 – Données des équipes'!$B$12:$R$114, MATCH(C9796, 'Annexe 1 – Données des équipes'!$B$12:$B$114,0),4)</f>
        <v>20</v>
      </c>
      <c r="I9796" s="25">
        <f>INDEX('Annexe 1 – Données des équipes'!$B$12:$R$114, MATCH(D9796, 'Annexe 1 – Données des équipes'!$B$12:$B$114,0),4)</f>
        <v>10</v>
      </c>
      <c r="J9796" s="25">
        <f t="shared" si="153"/>
        <v>0</v>
      </c>
    </row>
    <row r="9797" spans="2:10">
      <c r="B9797" s="3">
        <v>31482</v>
      </c>
      <c r="C9797" s="10" t="s">
        <v>29865</v>
      </c>
      <c r="D9797" s="10" t="s">
        <v>29866</v>
      </c>
      <c r="E9797" s="25">
        <v>1</v>
      </c>
      <c r="F9797" s="25">
        <v>1</v>
      </c>
      <c r="G9797" s="10" t="s">
        <v>29867</v>
      </c>
      <c r="H9797" s="25">
        <f>INDEX('Annexe 1 – Données des équipes'!$B$12:$R$114, MATCH(C9797, 'Annexe 1 – Données des équipes'!$B$12:$B$114,0),4)</f>
        <v>40</v>
      </c>
      <c r="I9797" s="25">
        <f>INDEX('Annexe 1 – Données des équipes'!$B$12:$R$114, MATCH(D9797, 'Annexe 1 – Données des équipes'!$B$12:$B$114,0),4)</f>
        <v>50</v>
      </c>
      <c r="J9797" s="25">
        <f t="shared" si="153"/>
        <v>0</v>
      </c>
    </row>
    <row r="9798" spans="2:10">
      <c r="B9798" s="3">
        <v>31483</v>
      </c>
      <c r="C9798" s="10" t="s">
        <v>29868</v>
      </c>
      <c r="D9798" s="10" t="s">
        <v>29869</v>
      </c>
      <c r="E9798" s="25">
        <v>0</v>
      </c>
      <c r="F9798" s="25">
        <v>0</v>
      </c>
      <c r="G9798" s="10" t="s">
        <v>29870</v>
      </c>
      <c r="H9798" s="25">
        <f>INDEX('Annexe 1 – Données des équipes'!$B$12:$R$114, MATCH(C9798, 'Annexe 1 – Données des équipes'!$B$12:$B$114,0),4)</f>
        <v>30</v>
      </c>
      <c r="I9798" s="25">
        <f>INDEX('Annexe 1 – Données des équipes'!$B$12:$R$114, MATCH(D9798, 'Annexe 1 – Données des équipes'!$B$12:$B$114,0),4)</f>
        <v>70</v>
      </c>
      <c r="J9798" s="25">
        <f t="shared" si="153"/>
        <v>0</v>
      </c>
    </row>
    <row r="9799" spans="2:10">
      <c r="B9799" s="3">
        <v>31485</v>
      </c>
      <c r="C9799" s="10" t="s">
        <v>29871</v>
      </c>
      <c r="D9799" s="10" t="s">
        <v>29872</v>
      </c>
      <c r="E9799" s="25">
        <v>1</v>
      </c>
      <c r="F9799" s="25">
        <v>1</v>
      </c>
      <c r="G9799" s="10" t="s">
        <v>29873</v>
      </c>
      <c r="H9799" s="25">
        <f>INDEX('Annexe 1 – Données des équipes'!$B$12:$R$114, MATCH(C9799, 'Annexe 1 – Données des équipes'!$B$12:$B$114,0),4)</f>
        <v>30</v>
      </c>
      <c r="I9799" s="25">
        <f>INDEX('Annexe 1 – Données des équipes'!$B$12:$R$114, MATCH(D9799, 'Annexe 1 – Données des équipes'!$B$12:$B$114,0),4)</f>
        <v>50</v>
      </c>
      <c r="J9799" s="25">
        <f t="shared" si="153"/>
        <v>0</v>
      </c>
    </row>
    <row r="9800" spans="2:10">
      <c r="B9800" s="3">
        <v>31492</v>
      </c>
      <c r="C9800" s="10" t="s">
        <v>29874</v>
      </c>
      <c r="D9800" s="10" t="s">
        <v>29875</v>
      </c>
      <c r="E9800" s="25">
        <v>0</v>
      </c>
      <c r="F9800" s="25">
        <v>0</v>
      </c>
      <c r="G9800" s="10" t="s">
        <v>29876</v>
      </c>
      <c r="H9800" s="25">
        <f>INDEX('Annexe 1 – Données des équipes'!$B$12:$R$114, MATCH(C9800, 'Annexe 1 – Données des équipes'!$B$12:$B$114,0),4)</f>
        <v>50</v>
      </c>
      <c r="I9800" s="25">
        <f>INDEX('Annexe 1 – Données des équipes'!$B$12:$R$114, MATCH(D9800, 'Annexe 1 – Données des équipes'!$B$12:$B$114,0),4)</f>
        <v>40</v>
      </c>
      <c r="J9800" s="25">
        <f t="shared" si="153"/>
        <v>0</v>
      </c>
    </row>
    <row r="9801" spans="2:10">
      <c r="B9801" s="3">
        <v>31495</v>
      </c>
      <c r="C9801" s="10" t="s">
        <v>29877</v>
      </c>
      <c r="D9801" s="10" t="s">
        <v>29878</v>
      </c>
      <c r="E9801" s="25">
        <v>2</v>
      </c>
      <c r="F9801" s="25">
        <v>2</v>
      </c>
      <c r="G9801" s="10" t="s">
        <v>29879</v>
      </c>
      <c r="H9801" s="25">
        <f>INDEX('Annexe 1 – Données des équipes'!$B$12:$R$114, MATCH(C9801, 'Annexe 1 – Données des équipes'!$B$12:$B$114,0),4)</f>
        <v>20</v>
      </c>
      <c r="I9801" s="25">
        <f>INDEX('Annexe 1 – Données des équipes'!$B$12:$R$114, MATCH(D9801, 'Annexe 1 – Données des équipes'!$B$12:$B$114,0),4)</f>
        <v>30</v>
      </c>
      <c r="J9801" s="25">
        <f t="shared" si="153"/>
        <v>0</v>
      </c>
    </row>
    <row r="9802" spans="2:10">
      <c r="B9802" s="3">
        <v>31497</v>
      </c>
      <c r="C9802" s="10" t="s">
        <v>29880</v>
      </c>
      <c r="D9802" s="10" t="s">
        <v>29881</v>
      </c>
      <c r="E9802" s="25">
        <v>1</v>
      </c>
      <c r="F9802" s="25">
        <v>1</v>
      </c>
      <c r="G9802" s="10" t="s">
        <v>29882</v>
      </c>
      <c r="H9802" s="25">
        <f>INDEX('Annexe 1 – Données des équipes'!$B$12:$R$114, MATCH(C9802, 'Annexe 1 – Données des équipes'!$B$12:$B$114,0),4)</f>
        <v>50</v>
      </c>
      <c r="I9802" s="25">
        <f>INDEX('Annexe 1 – Données des équipes'!$B$12:$R$114, MATCH(D9802, 'Annexe 1 – Données des équipes'!$B$12:$B$114,0),4)</f>
        <v>80</v>
      </c>
      <c r="J9802" s="25">
        <f t="shared" si="153"/>
        <v>0</v>
      </c>
    </row>
    <row r="9803" spans="2:10">
      <c r="B9803" s="3">
        <v>31498</v>
      </c>
      <c r="C9803" s="10" t="s">
        <v>29883</v>
      </c>
      <c r="D9803" s="10" t="s">
        <v>29884</v>
      </c>
      <c r="E9803" s="25">
        <v>1</v>
      </c>
      <c r="F9803" s="25">
        <v>1</v>
      </c>
      <c r="G9803" s="10" t="s">
        <v>29885</v>
      </c>
      <c r="H9803" s="25">
        <f>INDEX('Annexe 1 – Données des équipes'!$B$12:$R$114, MATCH(C9803, 'Annexe 1 – Données des équipes'!$B$12:$B$114,0),4)</f>
        <v>0</v>
      </c>
      <c r="I9803" s="25">
        <f>INDEX('Annexe 1 – Données des équipes'!$B$12:$R$114, MATCH(D9803, 'Annexe 1 – Données des équipes'!$B$12:$B$114,0),4)</f>
        <v>30</v>
      </c>
      <c r="J9803" s="25">
        <f t="shared" si="153"/>
        <v>0</v>
      </c>
    </row>
    <row r="9804" spans="2:10">
      <c r="B9804" s="3">
        <v>31523</v>
      </c>
      <c r="C9804" s="10" t="s">
        <v>29886</v>
      </c>
      <c r="D9804" s="10" t="s">
        <v>29887</v>
      </c>
      <c r="E9804" s="25">
        <v>0</v>
      </c>
      <c r="F9804" s="25">
        <v>0</v>
      </c>
      <c r="G9804" s="10" t="s">
        <v>29888</v>
      </c>
      <c r="H9804" s="25">
        <f>INDEX('Annexe 1 – Données des équipes'!$B$12:$R$114, MATCH(C9804, 'Annexe 1 – Données des équipes'!$B$12:$B$114,0),4)</f>
        <v>70</v>
      </c>
      <c r="I9804" s="25">
        <f>INDEX('Annexe 1 – Données des équipes'!$B$12:$R$114, MATCH(D9804, 'Annexe 1 – Données des équipes'!$B$12:$B$114,0),4)</f>
        <v>80</v>
      </c>
      <c r="J9804" s="25">
        <f t="shared" si="153"/>
        <v>0</v>
      </c>
    </row>
    <row r="9805" spans="2:10">
      <c r="B9805" s="3">
        <v>31525</v>
      </c>
      <c r="C9805" s="10" t="s">
        <v>29889</v>
      </c>
      <c r="D9805" s="10" t="s">
        <v>29890</v>
      </c>
      <c r="E9805" s="25">
        <v>1</v>
      </c>
      <c r="F9805" s="25">
        <v>1</v>
      </c>
      <c r="G9805" s="10" t="s">
        <v>29891</v>
      </c>
      <c r="H9805" s="25">
        <f>INDEX('Annexe 1 – Données des équipes'!$B$12:$R$114, MATCH(C9805, 'Annexe 1 – Données des équipes'!$B$12:$B$114,0),4)</f>
        <v>60</v>
      </c>
      <c r="I9805" s="25">
        <f>INDEX('Annexe 1 – Données des équipes'!$B$12:$R$114, MATCH(D9805, 'Annexe 1 – Données des équipes'!$B$12:$B$114,0),4)</f>
        <v>80</v>
      </c>
      <c r="J9805" s="25">
        <f t="shared" si="153"/>
        <v>0</v>
      </c>
    </row>
    <row r="9806" spans="2:10">
      <c r="B9806" s="3">
        <v>31531</v>
      </c>
      <c r="C9806" s="10" t="s">
        <v>29892</v>
      </c>
      <c r="D9806" s="10" t="s">
        <v>29893</v>
      </c>
      <c r="E9806" s="25">
        <v>0</v>
      </c>
      <c r="F9806" s="25">
        <v>0</v>
      </c>
      <c r="G9806" s="10" t="s">
        <v>29894</v>
      </c>
      <c r="H9806" s="25">
        <f>INDEX('Annexe 1 – Données des équipes'!$B$12:$R$114, MATCH(C9806, 'Annexe 1 – Données des équipes'!$B$12:$B$114,0),4)</f>
        <v>80</v>
      </c>
      <c r="I9806" s="25">
        <f>INDEX('Annexe 1 – Données des équipes'!$B$12:$R$114, MATCH(D9806, 'Annexe 1 – Données des équipes'!$B$12:$B$114,0),4)</f>
        <v>60</v>
      </c>
      <c r="J9806" s="25">
        <f t="shared" si="153"/>
        <v>0</v>
      </c>
    </row>
    <row r="9807" spans="2:10">
      <c r="B9807" s="3">
        <v>31533</v>
      </c>
      <c r="C9807" s="10" t="s">
        <v>29895</v>
      </c>
      <c r="D9807" s="10" t="s">
        <v>29896</v>
      </c>
      <c r="E9807" s="25">
        <v>0</v>
      </c>
      <c r="F9807" s="25">
        <v>0</v>
      </c>
      <c r="G9807" s="10" t="s">
        <v>29897</v>
      </c>
      <c r="H9807" s="25">
        <f>INDEX('Annexe 1 – Données des équipes'!$B$12:$R$114, MATCH(C9807, 'Annexe 1 – Données des équipes'!$B$12:$B$114,0),4)</f>
        <v>80</v>
      </c>
      <c r="I9807" s="25">
        <f>INDEX('Annexe 1 – Données des équipes'!$B$12:$R$114, MATCH(D9807, 'Annexe 1 – Données des équipes'!$B$12:$B$114,0),4)</f>
        <v>50</v>
      </c>
      <c r="J9807" s="25">
        <f t="shared" si="153"/>
        <v>0</v>
      </c>
    </row>
    <row r="9808" spans="2:10">
      <c r="B9808" s="3">
        <v>31534</v>
      </c>
      <c r="C9808" s="10" t="s">
        <v>29898</v>
      </c>
      <c r="D9808" s="10" t="s">
        <v>29899</v>
      </c>
      <c r="E9808" s="25">
        <v>1</v>
      </c>
      <c r="F9808" s="25">
        <v>1</v>
      </c>
      <c r="G9808" s="10" t="s">
        <v>29900</v>
      </c>
      <c r="H9808" s="25">
        <f>INDEX('Annexe 1 – Données des équipes'!$B$12:$R$114, MATCH(C9808, 'Annexe 1 – Données des équipes'!$B$12:$B$114,0),4)</f>
        <v>30</v>
      </c>
      <c r="I9808" s="25">
        <f>INDEX('Annexe 1 – Données des équipes'!$B$12:$R$114, MATCH(D9808, 'Annexe 1 – Données des équipes'!$B$12:$B$114,0),4)</f>
        <v>70</v>
      </c>
      <c r="J9808" s="25">
        <f t="shared" si="153"/>
        <v>0</v>
      </c>
    </row>
    <row r="9809" spans="2:10">
      <c r="B9809" s="3">
        <v>31539</v>
      </c>
      <c r="C9809" s="10" t="s">
        <v>29901</v>
      </c>
      <c r="D9809" s="10" t="s">
        <v>29902</v>
      </c>
      <c r="E9809" s="25">
        <v>1</v>
      </c>
      <c r="F9809" s="25">
        <v>1</v>
      </c>
      <c r="G9809" s="10" t="s">
        <v>29903</v>
      </c>
      <c r="H9809" s="25">
        <f>INDEX('Annexe 1 – Données des équipes'!$B$12:$R$114, MATCH(C9809, 'Annexe 1 – Données des équipes'!$B$12:$B$114,0),4)</f>
        <v>90</v>
      </c>
      <c r="I9809" s="25">
        <f>INDEX('Annexe 1 – Données des équipes'!$B$12:$R$114, MATCH(D9809, 'Annexe 1 – Données des équipes'!$B$12:$B$114,0),4)</f>
        <v>80</v>
      </c>
      <c r="J9809" s="25">
        <f t="shared" si="153"/>
        <v>0</v>
      </c>
    </row>
    <row r="9810" spans="2:10">
      <c r="B9810" s="3">
        <v>31539</v>
      </c>
      <c r="C9810" s="10" t="s">
        <v>29904</v>
      </c>
      <c r="D9810" s="10" t="s">
        <v>29905</v>
      </c>
      <c r="E9810" s="25">
        <v>0</v>
      </c>
      <c r="F9810" s="25">
        <v>0</v>
      </c>
      <c r="G9810" s="10" t="s">
        <v>29906</v>
      </c>
      <c r="H9810" s="25">
        <f>INDEX('Annexe 1 – Données des équipes'!$B$12:$R$114, MATCH(C9810, 'Annexe 1 – Données des équipes'!$B$12:$B$114,0),4)</f>
        <v>50</v>
      </c>
      <c r="I9810" s="25">
        <f>INDEX('Annexe 1 – Données des équipes'!$B$12:$R$114, MATCH(D9810, 'Annexe 1 – Données des équipes'!$B$12:$B$114,0),4)</f>
        <v>30</v>
      </c>
      <c r="J9810" s="25">
        <f t="shared" ref="J9810:J9873" si="154">ABS(F9810-E9810)</f>
        <v>0</v>
      </c>
    </row>
    <row r="9811" spans="2:10">
      <c r="B9811" s="3">
        <v>31563</v>
      </c>
      <c r="C9811" s="10" t="s">
        <v>29907</v>
      </c>
      <c r="D9811" s="10" t="s">
        <v>29908</v>
      </c>
      <c r="E9811" s="25">
        <v>1</v>
      </c>
      <c r="F9811" s="25">
        <v>1</v>
      </c>
      <c r="G9811" s="10" t="s">
        <v>29909</v>
      </c>
      <c r="H9811" s="25">
        <f>INDEX('Annexe 1 – Données des équipes'!$B$12:$R$114, MATCH(C9811, 'Annexe 1 – Données des équipes'!$B$12:$B$114,0),4)</f>
        <v>40</v>
      </c>
      <c r="I9811" s="25">
        <f>INDEX('Annexe 1 – Données des équipes'!$B$12:$R$114, MATCH(D9811, 'Annexe 1 – Données des équipes'!$B$12:$B$114,0),4)</f>
        <v>90</v>
      </c>
      <c r="J9811" s="25">
        <f t="shared" si="154"/>
        <v>0</v>
      </c>
    </row>
    <row r="9812" spans="2:10">
      <c r="B9812" s="3">
        <v>31565</v>
      </c>
      <c r="C9812" s="10" t="s">
        <v>29910</v>
      </c>
      <c r="D9812" s="10" t="s">
        <v>29911</v>
      </c>
      <c r="E9812" s="25">
        <v>0</v>
      </c>
      <c r="F9812" s="25">
        <v>0</v>
      </c>
      <c r="G9812" s="10" t="s">
        <v>29912</v>
      </c>
      <c r="H9812" s="25">
        <f>INDEX('Annexe 1 – Données des équipes'!$B$12:$R$114, MATCH(C9812, 'Annexe 1 – Données des équipes'!$B$12:$B$114,0),4)</f>
        <v>50</v>
      </c>
      <c r="I9812" s="25">
        <f>INDEX('Annexe 1 – Données des équipes'!$B$12:$R$114, MATCH(D9812, 'Annexe 1 – Données des équipes'!$B$12:$B$114,0),4)</f>
        <v>80</v>
      </c>
      <c r="J9812" s="25">
        <f t="shared" si="154"/>
        <v>0</v>
      </c>
    </row>
    <row r="9813" spans="2:10">
      <c r="B9813" s="3">
        <v>31566</v>
      </c>
      <c r="C9813" s="10" t="s">
        <v>29913</v>
      </c>
      <c r="D9813" s="10" t="s">
        <v>29914</v>
      </c>
      <c r="E9813" s="25">
        <v>1</v>
      </c>
      <c r="F9813" s="25">
        <v>1</v>
      </c>
      <c r="G9813" s="10" t="s">
        <v>29915</v>
      </c>
      <c r="H9813" s="25">
        <f>INDEX('Annexe 1 – Données des équipes'!$B$12:$R$114, MATCH(C9813, 'Annexe 1 – Données des équipes'!$B$12:$B$114,0),4)</f>
        <v>20</v>
      </c>
      <c r="I9813" s="25">
        <f>INDEX('Annexe 1 – Données des équipes'!$B$12:$R$114, MATCH(D9813, 'Annexe 1 – Données des équipes'!$B$12:$B$114,0),4)</f>
        <v>50</v>
      </c>
      <c r="J9813" s="25">
        <f t="shared" si="154"/>
        <v>0</v>
      </c>
    </row>
    <row r="9814" spans="2:10">
      <c r="B9814" s="3">
        <v>31567</v>
      </c>
      <c r="C9814" s="10" t="s">
        <v>29916</v>
      </c>
      <c r="D9814" s="10" t="s">
        <v>29917</v>
      </c>
      <c r="E9814" s="25">
        <v>1</v>
      </c>
      <c r="F9814" s="25">
        <v>1</v>
      </c>
      <c r="G9814" s="10" t="s">
        <v>29918</v>
      </c>
      <c r="H9814" s="25">
        <f>INDEX('Annexe 1 – Données des équipes'!$B$12:$R$114, MATCH(C9814, 'Annexe 1 – Données des équipes'!$B$12:$B$114,0),4)</f>
        <v>80</v>
      </c>
      <c r="I9814" s="25">
        <f>INDEX('Annexe 1 – Données des équipes'!$B$12:$R$114, MATCH(D9814, 'Annexe 1 – Données des équipes'!$B$12:$B$114,0),4)</f>
        <v>90</v>
      </c>
      <c r="J9814" s="25">
        <f t="shared" si="154"/>
        <v>0</v>
      </c>
    </row>
    <row r="9815" spans="2:10">
      <c r="B9815" s="3">
        <v>31568</v>
      </c>
      <c r="C9815" s="10" t="s">
        <v>29919</v>
      </c>
      <c r="D9815" s="10" t="s">
        <v>29920</v>
      </c>
      <c r="E9815" s="25">
        <v>1</v>
      </c>
      <c r="F9815" s="25">
        <v>1</v>
      </c>
      <c r="G9815" s="10" t="s">
        <v>29921</v>
      </c>
      <c r="H9815" s="25">
        <f>INDEX('Annexe 1 – Données des équipes'!$B$12:$R$114, MATCH(C9815, 'Annexe 1 – Données des équipes'!$B$12:$B$114,0),4)</f>
        <v>90</v>
      </c>
      <c r="I9815" s="25">
        <f>INDEX('Annexe 1 – Données des équipes'!$B$12:$R$114, MATCH(D9815, 'Annexe 1 – Données des équipes'!$B$12:$B$114,0),4)</f>
        <v>50</v>
      </c>
      <c r="J9815" s="25">
        <f t="shared" si="154"/>
        <v>0</v>
      </c>
    </row>
    <row r="9816" spans="2:10">
      <c r="B9816" s="3">
        <v>31568</v>
      </c>
      <c r="C9816" s="10" t="s">
        <v>29922</v>
      </c>
      <c r="D9816" s="10" t="s">
        <v>29923</v>
      </c>
      <c r="E9816" s="25">
        <v>1</v>
      </c>
      <c r="F9816" s="25">
        <v>1</v>
      </c>
      <c r="G9816" s="10" t="s">
        <v>29924</v>
      </c>
      <c r="H9816" s="25">
        <f>INDEX('Annexe 1 – Données des équipes'!$B$12:$R$114, MATCH(C9816, 'Annexe 1 – Données des équipes'!$B$12:$B$114,0),4)</f>
        <v>90</v>
      </c>
      <c r="I9816" s="25">
        <f>INDEX('Annexe 1 – Données des équipes'!$B$12:$R$114, MATCH(D9816, 'Annexe 1 – Données des équipes'!$B$12:$B$114,0),4)</f>
        <v>90</v>
      </c>
      <c r="J9816" s="25">
        <f t="shared" si="154"/>
        <v>0</v>
      </c>
    </row>
    <row r="9817" spans="2:10">
      <c r="B9817" s="3">
        <v>31568</v>
      </c>
      <c r="C9817" s="10" t="s">
        <v>29925</v>
      </c>
      <c r="D9817" s="10" t="s">
        <v>29926</v>
      </c>
      <c r="E9817" s="25">
        <v>1</v>
      </c>
      <c r="F9817" s="25">
        <v>1</v>
      </c>
      <c r="G9817" s="10" t="s">
        <v>29927</v>
      </c>
      <c r="H9817" s="25">
        <f>INDEX('Annexe 1 – Données des équipes'!$B$12:$R$114, MATCH(C9817, 'Annexe 1 – Données des équipes'!$B$12:$B$114,0),4)</f>
        <v>70</v>
      </c>
      <c r="I9817" s="25">
        <f>INDEX('Annexe 1 – Données des équipes'!$B$12:$R$114, MATCH(D9817, 'Annexe 1 – Données des équipes'!$B$12:$B$114,0),4)</f>
        <v>40</v>
      </c>
      <c r="J9817" s="25">
        <f t="shared" si="154"/>
        <v>0</v>
      </c>
    </row>
    <row r="9818" spans="2:10">
      <c r="B9818" s="3">
        <v>31569</v>
      </c>
      <c r="C9818" s="10" t="s">
        <v>29928</v>
      </c>
      <c r="D9818" s="10" t="s">
        <v>29929</v>
      </c>
      <c r="E9818" s="25">
        <v>0</v>
      </c>
      <c r="F9818" s="25">
        <v>0</v>
      </c>
      <c r="G9818" s="10" t="s">
        <v>29930</v>
      </c>
      <c r="H9818" s="25">
        <f>INDEX('Annexe 1 – Données des équipes'!$B$12:$R$114, MATCH(C9818, 'Annexe 1 – Données des équipes'!$B$12:$B$114,0),4)</f>
        <v>90</v>
      </c>
      <c r="I9818" s="25">
        <f>INDEX('Annexe 1 – Données des équipes'!$B$12:$R$114, MATCH(D9818, 'Annexe 1 – Données des équipes'!$B$12:$B$114,0),4)</f>
        <v>50</v>
      </c>
      <c r="J9818" s="25">
        <f t="shared" si="154"/>
        <v>0</v>
      </c>
    </row>
    <row r="9819" spans="2:10">
      <c r="B9819" s="3">
        <v>31570</v>
      </c>
      <c r="C9819" s="10" t="s">
        <v>29931</v>
      </c>
      <c r="D9819" s="10" t="s">
        <v>29932</v>
      </c>
      <c r="E9819" s="25">
        <v>1</v>
      </c>
      <c r="F9819" s="25">
        <v>1</v>
      </c>
      <c r="G9819" s="10" t="s">
        <v>29933</v>
      </c>
      <c r="H9819" s="25">
        <f>INDEX('Annexe 1 – Données des équipes'!$B$12:$R$114, MATCH(C9819, 'Annexe 1 – Données des équipes'!$B$12:$B$114,0),4)</f>
        <v>80</v>
      </c>
      <c r="I9819" s="25">
        <f>INDEX('Annexe 1 – Données des équipes'!$B$12:$R$114, MATCH(D9819, 'Annexe 1 – Données des équipes'!$B$12:$B$114,0),4)</f>
        <v>70</v>
      </c>
      <c r="J9819" s="25">
        <f t="shared" si="154"/>
        <v>0</v>
      </c>
    </row>
    <row r="9820" spans="2:10">
      <c r="B9820" s="3">
        <v>31574</v>
      </c>
      <c r="C9820" s="10" t="s">
        <v>29934</v>
      </c>
      <c r="D9820" s="10" t="s">
        <v>29935</v>
      </c>
      <c r="E9820" s="25">
        <v>2</v>
      </c>
      <c r="F9820" s="25">
        <v>2</v>
      </c>
      <c r="G9820" s="10" t="s">
        <v>29936</v>
      </c>
      <c r="H9820" s="25">
        <f>INDEX('Annexe 1 – Données des équipes'!$B$12:$R$114, MATCH(C9820, 'Annexe 1 – Données des équipes'!$B$12:$B$114,0),4)</f>
        <v>70</v>
      </c>
      <c r="I9820" s="25">
        <f>INDEX('Annexe 1 – Données des équipes'!$B$12:$R$114, MATCH(D9820, 'Annexe 1 – Données des équipes'!$B$12:$B$114,0),4)</f>
        <v>90</v>
      </c>
      <c r="J9820" s="25">
        <f t="shared" si="154"/>
        <v>0</v>
      </c>
    </row>
    <row r="9821" spans="2:10">
      <c r="B9821" s="3">
        <v>31576</v>
      </c>
      <c r="C9821" s="10" t="s">
        <v>29937</v>
      </c>
      <c r="D9821" s="10" t="s">
        <v>29938</v>
      </c>
      <c r="E9821" s="25">
        <v>0</v>
      </c>
      <c r="F9821" s="25">
        <v>0</v>
      </c>
      <c r="G9821" s="10" t="s">
        <v>29939</v>
      </c>
      <c r="H9821" s="25">
        <f>INDEX('Annexe 1 – Données des équipes'!$B$12:$R$114, MATCH(C9821, 'Annexe 1 – Données des équipes'!$B$12:$B$114,0),4)</f>
        <v>60</v>
      </c>
      <c r="I9821" s="25">
        <f>INDEX('Annexe 1 – Données des équipes'!$B$12:$R$114, MATCH(D9821, 'Annexe 1 – Données des équipes'!$B$12:$B$114,0),4)</f>
        <v>80</v>
      </c>
      <c r="J9821" s="25">
        <f t="shared" si="154"/>
        <v>0</v>
      </c>
    </row>
    <row r="9822" spans="2:10">
      <c r="B9822" s="3">
        <v>31584</v>
      </c>
      <c r="C9822" s="10" t="s">
        <v>29940</v>
      </c>
      <c r="D9822" s="10" t="s">
        <v>29941</v>
      </c>
      <c r="E9822" s="25">
        <v>1</v>
      </c>
      <c r="F9822" s="25">
        <v>1</v>
      </c>
      <c r="G9822" s="10" t="s">
        <v>29942</v>
      </c>
      <c r="H9822" s="25">
        <f>INDEX('Annexe 1 – Données des équipes'!$B$12:$R$114, MATCH(C9822, 'Annexe 1 – Données des équipes'!$B$12:$B$114,0),4)</f>
        <v>90</v>
      </c>
      <c r="I9822" s="25">
        <f>INDEX('Annexe 1 – Données des équipes'!$B$12:$R$114, MATCH(D9822, 'Annexe 1 – Données des équipes'!$B$12:$B$114,0),4)</f>
        <v>90</v>
      </c>
      <c r="J9822" s="25">
        <f t="shared" si="154"/>
        <v>0</v>
      </c>
    </row>
    <row r="9823" spans="2:10">
      <c r="B9823" s="3">
        <v>31584</v>
      </c>
      <c r="C9823" s="10" t="s">
        <v>29943</v>
      </c>
      <c r="D9823" s="10" t="s">
        <v>29944</v>
      </c>
      <c r="E9823" s="25">
        <v>0</v>
      </c>
      <c r="F9823" s="25">
        <v>0</v>
      </c>
      <c r="G9823" s="10" t="s">
        <v>29945</v>
      </c>
      <c r="H9823" s="25">
        <f>INDEX('Annexe 1 – Données des équipes'!$B$12:$R$114, MATCH(C9823, 'Annexe 1 – Données des équipes'!$B$12:$B$114,0),4)</f>
        <v>90</v>
      </c>
      <c r="I9823" s="25">
        <f>INDEX('Annexe 1 – Données des équipes'!$B$12:$R$114, MATCH(D9823, 'Annexe 1 – Données des équipes'!$B$12:$B$114,0),4)</f>
        <v>80</v>
      </c>
      <c r="J9823" s="25">
        <f t="shared" si="154"/>
        <v>0</v>
      </c>
    </row>
    <row r="9824" spans="2:10">
      <c r="B9824" s="3">
        <v>31585</v>
      </c>
      <c r="C9824" s="10" t="s">
        <v>29946</v>
      </c>
      <c r="D9824" s="10" t="s">
        <v>29947</v>
      </c>
      <c r="E9824" s="25">
        <v>1</v>
      </c>
      <c r="F9824" s="25">
        <v>1</v>
      </c>
      <c r="G9824" s="10" t="s">
        <v>29948</v>
      </c>
      <c r="H9824" s="25">
        <f>INDEX('Annexe 1 – Données des équipes'!$B$12:$R$114, MATCH(C9824, 'Annexe 1 – Données des équipes'!$B$12:$B$114,0),4)</f>
        <v>90</v>
      </c>
      <c r="I9824" s="25">
        <f>INDEX('Annexe 1 – Données des équipes'!$B$12:$R$114, MATCH(D9824, 'Annexe 1 – Données des équipes'!$B$12:$B$114,0),4)</f>
        <v>90</v>
      </c>
      <c r="J9824" s="25">
        <f t="shared" si="154"/>
        <v>0</v>
      </c>
    </row>
    <row r="9825" spans="2:10">
      <c r="B9825" s="3">
        <v>31644</v>
      </c>
      <c r="C9825" s="10" t="s">
        <v>29949</v>
      </c>
      <c r="D9825" s="10" t="s">
        <v>29950</v>
      </c>
      <c r="E9825" s="25">
        <v>2</v>
      </c>
      <c r="F9825" s="25">
        <v>2</v>
      </c>
      <c r="G9825" s="10" t="s">
        <v>29951</v>
      </c>
      <c r="H9825" s="25">
        <f>INDEX('Annexe 1 – Données des équipes'!$B$12:$R$114, MATCH(C9825, 'Annexe 1 – Données des équipes'!$B$12:$B$114,0),4)</f>
        <v>30</v>
      </c>
      <c r="I9825" s="25">
        <f>INDEX('Annexe 1 – Données des équipes'!$B$12:$R$114, MATCH(D9825, 'Annexe 1 – Données des équipes'!$B$12:$B$114,0),4)</f>
        <v>50</v>
      </c>
      <c r="J9825" s="25">
        <f t="shared" si="154"/>
        <v>0</v>
      </c>
    </row>
    <row r="9826" spans="2:10">
      <c r="B9826" s="3">
        <v>31644</v>
      </c>
      <c r="C9826" s="10" t="s">
        <v>29952</v>
      </c>
      <c r="D9826" s="10" t="s">
        <v>29953</v>
      </c>
      <c r="E9826" s="25">
        <v>0</v>
      </c>
      <c r="F9826" s="25">
        <v>0</v>
      </c>
      <c r="G9826" s="10" t="s">
        <v>29954</v>
      </c>
      <c r="H9826" s="25">
        <f>INDEX('Annexe 1 – Données des équipes'!$B$12:$R$114, MATCH(C9826, 'Annexe 1 – Données des équipes'!$B$12:$B$114,0),4)</f>
        <v>80</v>
      </c>
      <c r="I9826" s="25">
        <f>INDEX('Annexe 1 – Données des équipes'!$B$12:$R$114, MATCH(D9826, 'Annexe 1 – Données des équipes'!$B$12:$B$114,0),4)</f>
        <v>50</v>
      </c>
      <c r="J9826" s="25">
        <f t="shared" si="154"/>
        <v>0</v>
      </c>
    </row>
    <row r="9827" spans="2:10">
      <c r="B9827" s="3">
        <v>31651</v>
      </c>
      <c r="C9827" s="10" t="s">
        <v>29955</v>
      </c>
      <c r="D9827" s="10" t="s">
        <v>29956</v>
      </c>
      <c r="E9827" s="25">
        <v>1</v>
      </c>
      <c r="F9827" s="25">
        <v>1</v>
      </c>
      <c r="G9827" s="10" t="s">
        <v>29957</v>
      </c>
      <c r="H9827" s="25">
        <f>INDEX('Annexe 1 – Données des équipes'!$B$12:$R$114, MATCH(C9827, 'Annexe 1 – Données des équipes'!$B$12:$B$114,0),4)</f>
        <v>60</v>
      </c>
      <c r="I9827" s="25">
        <f>INDEX('Annexe 1 – Données des équipes'!$B$12:$R$114, MATCH(D9827, 'Annexe 1 – Données des équipes'!$B$12:$B$114,0),4)</f>
        <v>80</v>
      </c>
      <c r="J9827" s="25">
        <f t="shared" si="154"/>
        <v>0</v>
      </c>
    </row>
    <row r="9828" spans="2:10">
      <c r="B9828" s="3">
        <v>31664</v>
      </c>
      <c r="C9828" s="10" t="s">
        <v>29958</v>
      </c>
      <c r="D9828" s="10" t="s">
        <v>29959</v>
      </c>
      <c r="E9828" s="25">
        <v>0</v>
      </c>
      <c r="F9828" s="25">
        <v>0</v>
      </c>
      <c r="G9828" s="10" t="s">
        <v>29960</v>
      </c>
      <c r="H9828" s="25">
        <f>INDEX('Annexe 1 – Données des équipes'!$B$12:$R$114, MATCH(C9828, 'Annexe 1 – Données des équipes'!$B$12:$B$114,0),4)</f>
        <v>30</v>
      </c>
      <c r="I9828" s="25">
        <f>INDEX('Annexe 1 – Données des équipes'!$B$12:$R$114, MATCH(D9828, 'Annexe 1 – Données des équipes'!$B$12:$B$114,0),4)</f>
        <v>40</v>
      </c>
      <c r="J9828" s="25">
        <f t="shared" si="154"/>
        <v>0</v>
      </c>
    </row>
    <row r="9829" spans="2:10">
      <c r="B9829" s="3">
        <v>31665</v>
      </c>
      <c r="C9829" s="10" t="s">
        <v>29961</v>
      </c>
      <c r="D9829" s="10" t="s">
        <v>29962</v>
      </c>
      <c r="E9829" s="25">
        <v>2</v>
      </c>
      <c r="F9829" s="25">
        <v>2</v>
      </c>
      <c r="G9829" s="10" t="s">
        <v>29963</v>
      </c>
      <c r="H9829" s="25">
        <f>INDEX('Annexe 1 – Données des équipes'!$B$12:$R$114, MATCH(C9829, 'Annexe 1 – Données des équipes'!$B$12:$B$114,0),4)</f>
        <v>90</v>
      </c>
      <c r="I9829" s="25">
        <f>INDEX('Annexe 1 – Données des équipes'!$B$12:$R$114, MATCH(D9829, 'Annexe 1 – Données des équipes'!$B$12:$B$114,0),4)</f>
        <v>60</v>
      </c>
      <c r="J9829" s="25">
        <f t="shared" si="154"/>
        <v>0</v>
      </c>
    </row>
    <row r="9830" spans="2:10">
      <c r="B9830" s="3">
        <v>31665</v>
      </c>
      <c r="C9830" s="10" t="s">
        <v>29964</v>
      </c>
      <c r="D9830" s="10" t="s">
        <v>29965</v>
      </c>
      <c r="E9830" s="25">
        <v>1</v>
      </c>
      <c r="F9830" s="25">
        <v>1</v>
      </c>
      <c r="G9830" s="10" t="s">
        <v>29966</v>
      </c>
      <c r="H9830" s="25">
        <f>INDEX('Annexe 1 – Données des équipes'!$B$12:$R$114, MATCH(C9830, 'Annexe 1 – Données des équipes'!$B$12:$B$114,0),4)</f>
        <v>30</v>
      </c>
      <c r="I9830" s="25">
        <f>INDEX('Annexe 1 – Données des équipes'!$B$12:$R$114, MATCH(D9830, 'Annexe 1 – Données des équipes'!$B$12:$B$114,0),4)</f>
        <v>70</v>
      </c>
      <c r="J9830" s="25">
        <f t="shared" si="154"/>
        <v>0</v>
      </c>
    </row>
    <row r="9831" spans="2:10">
      <c r="B9831" s="3">
        <v>31665</v>
      </c>
      <c r="C9831" s="10" t="s">
        <v>29967</v>
      </c>
      <c r="D9831" s="10" t="s">
        <v>29968</v>
      </c>
      <c r="E9831" s="25">
        <v>0</v>
      </c>
      <c r="F9831" s="25">
        <v>0</v>
      </c>
      <c r="G9831" s="10" t="s">
        <v>29969</v>
      </c>
      <c r="H9831" s="25">
        <f>INDEX('Annexe 1 – Données des équipes'!$B$12:$R$114, MATCH(C9831, 'Annexe 1 – Données des équipes'!$B$12:$B$114,0),4)</f>
        <v>70</v>
      </c>
      <c r="I9831" s="25">
        <f>INDEX('Annexe 1 – Données des équipes'!$B$12:$R$114, MATCH(D9831, 'Annexe 1 – Données des équipes'!$B$12:$B$114,0),4)</f>
        <v>90</v>
      </c>
      <c r="J9831" s="25">
        <f t="shared" si="154"/>
        <v>0</v>
      </c>
    </row>
    <row r="9832" spans="2:10">
      <c r="B9832" s="3">
        <v>31665</v>
      </c>
      <c r="C9832" s="10" t="s">
        <v>29970</v>
      </c>
      <c r="D9832" s="10" t="s">
        <v>29971</v>
      </c>
      <c r="E9832" s="25">
        <v>0</v>
      </c>
      <c r="F9832" s="25">
        <v>0</v>
      </c>
      <c r="G9832" s="10" t="s">
        <v>29972</v>
      </c>
      <c r="H9832" s="25">
        <f>INDEX('Annexe 1 – Données des équipes'!$B$12:$R$114, MATCH(C9832, 'Annexe 1 – Données des équipes'!$B$12:$B$114,0),4)</f>
        <v>60</v>
      </c>
      <c r="I9832" s="25">
        <f>INDEX('Annexe 1 – Données des équipes'!$B$12:$R$114, MATCH(D9832, 'Annexe 1 – Données des équipes'!$B$12:$B$114,0),4)</f>
        <v>40</v>
      </c>
      <c r="J9832" s="25">
        <f t="shared" si="154"/>
        <v>0</v>
      </c>
    </row>
    <row r="9833" spans="2:10">
      <c r="B9833" s="3">
        <v>31679</v>
      </c>
      <c r="C9833" s="10" t="s">
        <v>29973</v>
      </c>
      <c r="D9833" s="10" t="s">
        <v>29974</v>
      </c>
      <c r="E9833" s="25">
        <v>1</v>
      </c>
      <c r="F9833" s="25">
        <v>1</v>
      </c>
      <c r="G9833" s="10" t="s">
        <v>29975</v>
      </c>
      <c r="H9833" s="25">
        <f>INDEX('Annexe 1 – Données des équipes'!$B$12:$R$114, MATCH(C9833, 'Annexe 1 – Données des équipes'!$B$12:$B$114,0),4)</f>
        <v>70</v>
      </c>
      <c r="I9833" s="25">
        <f>INDEX('Annexe 1 – Données des équipes'!$B$12:$R$114, MATCH(D9833, 'Annexe 1 – Données des équipes'!$B$12:$B$114,0),4)</f>
        <v>50</v>
      </c>
      <c r="J9833" s="25">
        <f t="shared" si="154"/>
        <v>0</v>
      </c>
    </row>
    <row r="9834" spans="2:10">
      <c r="B9834" s="3">
        <v>31697</v>
      </c>
      <c r="C9834" s="10" t="s">
        <v>29976</v>
      </c>
      <c r="D9834" s="10" t="s">
        <v>29977</v>
      </c>
      <c r="E9834" s="25">
        <v>1</v>
      </c>
      <c r="F9834" s="25">
        <v>1</v>
      </c>
      <c r="G9834" s="10" t="s">
        <v>29978</v>
      </c>
      <c r="H9834" s="25">
        <f>INDEX('Annexe 1 – Données des équipes'!$B$12:$R$114, MATCH(C9834, 'Annexe 1 – Données des équipes'!$B$12:$B$114,0),4)</f>
        <v>90</v>
      </c>
      <c r="I9834" s="25">
        <f>INDEX('Annexe 1 – Données des équipes'!$B$12:$R$114, MATCH(D9834, 'Annexe 1 – Données des équipes'!$B$12:$B$114,0),4)</f>
        <v>80</v>
      </c>
      <c r="J9834" s="25">
        <f t="shared" si="154"/>
        <v>0</v>
      </c>
    </row>
    <row r="9835" spans="2:10">
      <c r="B9835" s="3">
        <v>31700</v>
      </c>
      <c r="C9835" s="10" t="s">
        <v>29979</v>
      </c>
      <c r="D9835" s="10" t="s">
        <v>29980</v>
      </c>
      <c r="E9835" s="25">
        <v>2</v>
      </c>
      <c r="F9835" s="25">
        <v>2</v>
      </c>
      <c r="G9835" s="10" t="s">
        <v>29981</v>
      </c>
      <c r="H9835" s="25">
        <f>INDEX('Annexe 1 – Données des équipes'!$B$12:$R$114, MATCH(C9835, 'Annexe 1 – Données des équipes'!$B$12:$B$114,0),4)</f>
        <v>90</v>
      </c>
      <c r="I9835" s="25">
        <f>INDEX('Annexe 1 – Données des équipes'!$B$12:$R$114, MATCH(D9835, 'Annexe 1 – Données des équipes'!$B$12:$B$114,0),4)</f>
        <v>90</v>
      </c>
      <c r="J9835" s="25">
        <f t="shared" si="154"/>
        <v>0</v>
      </c>
    </row>
    <row r="9836" spans="2:10">
      <c r="B9836" s="3">
        <v>31700</v>
      </c>
      <c r="C9836" s="10" t="s">
        <v>29982</v>
      </c>
      <c r="D9836" s="10" t="s">
        <v>29983</v>
      </c>
      <c r="E9836" s="25">
        <v>0</v>
      </c>
      <c r="F9836" s="25">
        <v>0</v>
      </c>
      <c r="G9836" s="10" t="s">
        <v>29984</v>
      </c>
      <c r="H9836" s="25">
        <f>INDEX('Annexe 1 – Données des équipes'!$B$12:$R$114, MATCH(C9836, 'Annexe 1 – Données des équipes'!$B$12:$B$114,0),4)</f>
        <v>60</v>
      </c>
      <c r="I9836" s="25">
        <f>INDEX('Annexe 1 – Données des équipes'!$B$12:$R$114, MATCH(D9836, 'Annexe 1 – Données des équipes'!$B$12:$B$114,0),4)</f>
        <v>60</v>
      </c>
      <c r="J9836" s="25">
        <f t="shared" si="154"/>
        <v>0</v>
      </c>
    </row>
    <row r="9837" spans="2:10">
      <c r="B9837" s="3">
        <v>31710</v>
      </c>
      <c r="C9837" s="10" t="s">
        <v>29985</v>
      </c>
      <c r="D9837" s="10" t="s">
        <v>29986</v>
      </c>
      <c r="E9837" s="25">
        <v>1</v>
      </c>
      <c r="F9837" s="25">
        <v>1</v>
      </c>
      <c r="G9837" s="10" t="s">
        <v>29987</v>
      </c>
      <c r="H9837" s="25">
        <f>INDEX('Annexe 1 – Données des équipes'!$B$12:$R$114, MATCH(C9837, 'Annexe 1 – Données des équipes'!$B$12:$B$114,0),4)</f>
        <v>20</v>
      </c>
      <c r="I9837" s="25">
        <f>INDEX('Annexe 1 – Données des équipes'!$B$12:$R$114, MATCH(D9837, 'Annexe 1 – Données des équipes'!$B$12:$B$114,0),4)</f>
        <v>60</v>
      </c>
      <c r="J9837" s="25">
        <f t="shared" si="154"/>
        <v>0</v>
      </c>
    </row>
    <row r="9838" spans="2:10">
      <c r="B9838" s="3">
        <v>31714</v>
      </c>
      <c r="C9838" s="10" t="s">
        <v>29988</v>
      </c>
      <c r="D9838" s="10" t="s">
        <v>29989</v>
      </c>
      <c r="E9838" s="25">
        <v>1</v>
      </c>
      <c r="F9838" s="25">
        <v>1</v>
      </c>
      <c r="G9838" s="10" t="s">
        <v>29990</v>
      </c>
      <c r="H9838" s="25">
        <f>INDEX('Annexe 1 – Données des équipes'!$B$12:$R$114, MATCH(C9838, 'Annexe 1 – Données des équipes'!$B$12:$B$114,0),4)</f>
        <v>80</v>
      </c>
      <c r="I9838" s="25">
        <f>INDEX('Annexe 1 – Données des équipes'!$B$12:$R$114, MATCH(D9838, 'Annexe 1 – Données des équipes'!$B$12:$B$114,0),4)</f>
        <v>90</v>
      </c>
      <c r="J9838" s="25">
        <f t="shared" si="154"/>
        <v>0</v>
      </c>
    </row>
    <row r="9839" spans="2:10">
      <c r="B9839" s="3">
        <v>31714</v>
      </c>
      <c r="C9839" s="10" t="s">
        <v>29991</v>
      </c>
      <c r="D9839" s="10" t="s">
        <v>29992</v>
      </c>
      <c r="E9839" s="25">
        <v>3</v>
      </c>
      <c r="F9839" s="25">
        <v>3</v>
      </c>
      <c r="G9839" s="10" t="s">
        <v>29993</v>
      </c>
      <c r="H9839" s="25">
        <f>INDEX('Annexe 1 – Données des équipes'!$B$12:$R$114, MATCH(C9839, 'Annexe 1 – Données des équipes'!$B$12:$B$114,0),4)</f>
        <v>40</v>
      </c>
      <c r="I9839" s="25">
        <f>INDEX('Annexe 1 – Données des équipes'!$B$12:$R$114, MATCH(D9839, 'Annexe 1 – Données des équipes'!$B$12:$B$114,0),4)</f>
        <v>40</v>
      </c>
      <c r="J9839" s="25">
        <f t="shared" si="154"/>
        <v>0</v>
      </c>
    </row>
    <row r="9840" spans="2:10">
      <c r="B9840" s="3">
        <v>31728</v>
      </c>
      <c r="C9840" s="10" t="s">
        <v>29994</v>
      </c>
      <c r="D9840" s="10" t="s">
        <v>29995</v>
      </c>
      <c r="E9840" s="25">
        <v>0</v>
      </c>
      <c r="F9840" s="25">
        <v>0</v>
      </c>
      <c r="G9840" s="10" t="s">
        <v>29996</v>
      </c>
      <c r="H9840" s="25">
        <f>INDEX('Annexe 1 – Données des équipes'!$B$12:$R$114, MATCH(C9840, 'Annexe 1 – Données des équipes'!$B$12:$B$114,0),4)</f>
        <v>60</v>
      </c>
      <c r="I9840" s="25">
        <f>INDEX('Annexe 1 – Données des équipes'!$B$12:$R$114, MATCH(D9840, 'Annexe 1 – Données des équipes'!$B$12:$B$114,0),4)</f>
        <v>50</v>
      </c>
      <c r="J9840" s="25">
        <f t="shared" si="154"/>
        <v>0</v>
      </c>
    </row>
    <row r="9841" spans="2:10">
      <c r="B9841" s="3">
        <v>31735</v>
      </c>
      <c r="C9841" s="10" t="s">
        <v>29997</v>
      </c>
      <c r="D9841" s="10" t="s">
        <v>29998</v>
      </c>
      <c r="E9841" s="25">
        <v>1</v>
      </c>
      <c r="F9841" s="25">
        <v>1</v>
      </c>
      <c r="G9841" s="10" t="s">
        <v>29999</v>
      </c>
      <c r="H9841" s="25">
        <f>INDEX('Annexe 1 – Données des équipes'!$B$12:$R$114, MATCH(C9841, 'Annexe 1 – Données des équipes'!$B$12:$B$114,0),4)</f>
        <v>90</v>
      </c>
      <c r="I9841" s="25">
        <f>INDEX('Annexe 1 – Données des équipes'!$B$12:$R$114, MATCH(D9841, 'Annexe 1 – Données des équipes'!$B$12:$B$114,0),4)</f>
        <v>40</v>
      </c>
      <c r="J9841" s="25">
        <f t="shared" si="154"/>
        <v>0</v>
      </c>
    </row>
    <row r="9842" spans="2:10">
      <c r="B9842" s="3">
        <v>31735</v>
      </c>
      <c r="C9842" s="10" t="s">
        <v>30000</v>
      </c>
      <c r="D9842" s="10" t="s">
        <v>30001</v>
      </c>
      <c r="E9842" s="25">
        <v>0</v>
      </c>
      <c r="F9842" s="25">
        <v>0</v>
      </c>
      <c r="G9842" s="10" t="s">
        <v>30002</v>
      </c>
      <c r="H9842" s="25">
        <f>INDEX('Annexe 1 – Données des équipes'!$B$12:$R$114, MATCH(C9842, 'Annexe 1 – Données des équipes'!$B$12:$B$114,0),4)</f>
        <v>80</v>
      </c>
      <c r="I9842" s="25">
        <f>INDEX('Annexe 1 – Données des équipes'!$B$12:$R$114, MATCH(D9842, 'Annexe 1 – Données des équipes'!$B$12:$B$114,0),4)</f>
        <v>80</v>
      </c>
      <c r="J9842" s="25">
        <f t="shared" si="154"/>
        <v>0</v>
      </c>
    </row>
    <row r="9843" spans="2:10">
      <c r="B9843" s="3">
        <v>31784</v>
      </c>
      <c r="C9843" s="10" t="s">
        <v>30003</v>
      </c>
      <c r="D9843" s="10" t="s">
        <v>30004</v>
      </c>
      <c r="E9843" s="25">
        <v>1</v>
      </c>
      <c r="F9843" s="25">
        <v>1</v>
      </c>
      <c r="G9843" s="10" t="s">
        <v>30005</v>
      </c>
      <c r="H9843" s="25">
        <f>INDEX('Annexe 1 – Données des équipes'!$B$12:$R$114, MATCH(C9843, 'Annexe 1 – Données des équipes'!$B$12:$B$114,0),4)</f>
        <v>90</v>
      </c>
      <c r="I9843" s="25">
        <f>INDEX('Annexe 1 – Données des équipes'!$B$12:$R$114, MATCH(D9843, 'Annexe 1 – Données des équipes'!$B$12:$B$114,0),4)</f>
        <v>50</v>
      </c>
      <c r="J9843" s="25">
        <f t="shared" si="154"/>
        <v>0</v>
      </c>
    </row>
    <row r="9844" spans="2:10">
      <c r="B9844" s="3">
        <v>31798</v>
      </c>
      <c r="C9844" s="10" t="s">
        <v>30006</v>
      </c>
      <c r="D9844" s="10" t="s">
        <v>30007</v>
      </c>
      <c r="E9844" s="25">
        <v>1</v>
      </c>
      <c r="F9844" s="25">
        <v>1</v>
      </c>
      <c r="G9844" s="10" t="s">
        <v>30008</v>
      </c>
      <c r="H9844" s="25">
        <f>INDEX('Annexe 1 – Données des équipes'!$B$12:$R$114, MATCH(C9844, 'Annexe 1 – Données des équipes'!$B$12:$B$114,0),4)</f>
        <v>90</v>
      </c>
      <c r="I9844" s="25">
        <f>INDEX('Annexe 1 – Données des équipes'!$B$12:$R$114, MATCH(D9844, 'Annexe 1 – Données des équipes'!$B$12:$B$114,0),4)</f>
        <v>80</v>
      </c>
      <c r="J9844" s="25">
        <f t="shared" si="154"/>
        <v>0</v>
      </c>
    </row>
    <row r="9845" spans="2:10">
      <c r="B9845" s="3">
        <v>31826</v>
      </c>
      <c r="C9845" s="10" t="s">
        <v>30009</v>
      </c>
      <c r="D9845" s="10" t="s">
        <v>30010</v>
      </c>
      <c r="E9845" s="25">
        <v>1</v>
      </c>
      <c r="F9845" s="25">
        <v>1</v>
      </c>
      <c r="G9845" s="10" t="s">
        <v>30011</v>
      </c>
      <c r="H9845" s="25">
        <f>INDEX('Annexe 1 – Données des équipes'!$B$12:$R$114, MATCH(C9845, 'Annexe 1 – Données des équipes'!$B$12:$B$114,0),4)</f>
        <v>20</v>
      </c>
      <c r="I9845" s="25">
        <f>INDEX('Annexe 1 – Données des équipes'!$B$12:$R$114, MATCH(D9845, 'Annexe 1 – Données des équipes'!$B$12:$B$114,0),4)</f>
        <v>50</v>
      </c>
      <c r="J9845" s="25">
        <f t="shared" si="154"/>
        <v>0</v>
      </c>
    </row>
    <row r="9846" spans="2:10">
      <c r="B9846" s="3">
        <v>31826</v>
      </c>
      <c r="C9846" s="10" t="s">
        <v>30012</v>
      </c>
      <c r="D9846" s="10" t="s">
        <v>30013</v>
      </c>
      <c r="E9846" s="25">
        <v>0</v>
      </c>
      <c r="F9846" s="25">
        <v>0</v>
      </c>
      <c r="G9846" s="10" t="s">
        <v>30014</v>
      </c>
      <c r="H9846" s="25">
        <f>INDEX('Annexe 1 – Données des équipes'!$B$12:$R$114, MATCH(C9846, 'Annexe 1 – Données des équipes'!$B$12:$B$114,0),4)</f>
        <v>70</v>
      </c>
      <c r="I9846" s="25">
        <f>INDEX('Annexe 1 – Données des équipes'!$B$12:$R$114, MATCH(D9846, 'Annexe 1 – Données des équipes'!$B$12:$B$114,0),4)</f>
        <v>50</v>
      </c>
      <c r="J9846" s="25">
        <f t="shared" si="154"/>
        <v>0</v>
      </c>
    </row>
    <row r="9847" spans="2:10">
      <c r="B9847" s="3">
        <v>31832</v>
      </c>
      <c r="C9847" s="10" t="s">
        <v>30015</v>
      </c>
      <c r="D9847" s="10" t="s">
        <v>30016</v>
      </c>
      <c r="E9847" s="25">
        <v>0</v>
      </c>
      <c r="F9847" s="25">
        <v>0</v>
      </c>
      <c r="G9847" s="10" t="s">
        <v>30017</v>
      </c>
      <c r="H9847" s="25">
        <f>INDEX('Annexe 1 – Données des équipes'!$B$12:$R$114, MATCH(C9847, 'Annexe 1 – Données des équipes'!$B$12:$B$114,0),4)</f>
        <v>10</v>
      </c>
      <c r="I9847" s="25">
        <f>INDEX('Annexe 1 – Données des équipes'!$B$12:$R$114, MATCH(D9847, 'Annexe 1 – Données des équipes'!$B$12:$B$114,0),4)</f>
        <v>20</v>
      </c>
      <c r="J9847" s="25">
        <f t="shared" si="154"/>
        <v>0</v>
      </c>
    </row>
    <row r="9848" spans="2:10">
      <c r="B9848" s="3">
        <v>31834</v>
      </c>
      <c r="C9848" s="10" t="s">
        <v>30018</v>
      </c>
      <c r="D9848" s="10" t="s">
        <v>30019</v>
      </c>
      <c r="E9848" s="25">
        <v>1</v>
      </c>
      <c r="F9848" s="25">
        <v>1</v>
      </c>
      <c r="G9848" s="10" t="s">
        <v>30020</v>
      </c>
      <c r="H9848" s="25">
        <f>INDEX('Annexe 1 – Données des équipes'!$B$12:$R$114, MATCH(C9848, 'Annexe 1 – Données des équipes'!$B$12:$B$114,0),4)</f>
        <v>0</v>
      </c>
      <c r="I9848" s="25">
        <f>INDEX('Annexe 1 – Données des équipes'!$B$12:$R$114, MATCH(D9848, 'Annexe 1 – Données des équipes'!$B$12:$B$114,0),4)</f>
        <v>70</v>
      </c>
      <c r="J9848" s="25">
        <f t="shared" si="154"/>
        <v>0</v>
      </c>
    </row>
    <row r="9849" spans="2:10">
      <c r="B9849" s="3">
        <v>31847</v>
      </c>
      <c r="C9849" s="10" t="s">
        <v>30021</v>
      </c>
      <c r="D9849" s="10" t="s">
        <v>30022</v>
      </c>
      <c r="E9849" s="25">
        <v>1</v>
      </c>
      <c r="F9849" s="25">
        <v>1</v>
      </c>
      <c r="G9849" s="10" t="s">
        <v>30023</v>
      </c>
      <c r="H9849" s="25">
        <f>INDEX('Annexe 1 – Données des équipes'!$B$12:$R$114, MATCH(C9849, 'Annexe 1 – Données des équipes'!$B$12:$B$114,0),4)</f>
        <v>50</v>
      </c>
      <c r="I9849" s="25">
        <f>INDEX('Annexe 1 – Données des équipes'!$B$12:$R$114, MATCH(D9849, 'Annexe 1 – Données des équipes'!$B$12:$B$114,0),4)</f>
        <v>50</v>
      </c>
      <c r="J9849" s="25">
        <f t="shared" si="154"/>
        <v>0</v>
      </c>
    </row>
    <row r="9850" spans="2:10">
      <c r="B9850" s="3">
        <v>31855</v>
      </c>
      <c r="C9850" s="10" t="s">
        <v>30024</v>
      </c>
      <c r="D9850" s="10" t="s">
        <v>30025</v>
      </c>
      <c r="E9850" s="25">
        <v>1</v>
      </c>
      <c r="F9850" s="25">
        <v>1</v>
      </c>
      <c r="G9850" s="10" t="s">
        <v>30026</v>
      </c>
      <c r="H9850" s="25">
        <f>INDEX('Annexe 1 – Données des équipes'!$B$12:$R$114, MATCH(C9850, 'Annexe 1 – Données des équipes'!$B$12:$B$114,0),4)</f>
        <v>20</v>
      </c>
      <c r="I9850" s="25">
        <f>INDEX('Annexe 1 – Données des équipes'!$B$12:$R$114, MATCH(D9850, 'Annexe 1 – Données des équipes'!$B$12:$B$114,0),4)</f>
        <v>30</v>
      </c>
      <c r="J9850" s="25">
        <f t="shared" si="154"/>
        <v>0</v>
      </c>
    </row>
    <row r="9851" spans="2:10">
      <c r="B9851" s="3">
        <v>31861</v>
      </c>
      <c r="C9851" s="10" t="s">
        <v>30027</v>
      </c>
      <c r="D9851" s="10" t="s">
        <v>30028</v>
      </c>
      <c r="E9851" s="25">
        <v>1</v>
      </c>
      <c r="F9851" s="25">
        <v>1</v>
      </c>
      <c r="G9851" s="10" t="s">
        <v>30029</v>
      </c>
      <c r="H9851" s="25">
        <f>INDEX('Annexe 1 – Données des équipes'!$B$12:$R$114, MATCH(C9851, 'Annexe 1 – Données des équipes'!$B$12:$B$114,0),4)</f>
        <v>80</v>
      </c>
      <c r="I9851" s="25">
        <f>INDEX('Annexe 1 – Données des équipes'!$B$12:$R$114, MATCH(D9851, 'Annexe 1 – Données des équipes'!$B$12:$B$114,0),4)</f>
        <v>50</v>
      </c>
      <c r="J9851" s="25">
        <f t="shared" si="154"/>
        <v>0</v>
      </c>
    </row>
    <row r="9852" spans="2:10">
      <c r="B9852" s="3">
        <v>31879</v>
      </c>
      <c r="C9852" s="10" t="s">
        <v>30030</v>
      </c>
      <c r="D9852" s="10" t="s">
        <v>30031</v>
      </c>
      <c r="E9852" s="25">
        <v>0</v>
      </c>
      <c r="F9852" s="25">
        <v>0</v>
      </c>
      <c r="G9852" s="10" t="s">
        <v>30032</v>
      </c>
      <c r="H9852" s="25">
        <f>INDEX('Annexe 1 – Données des équipes'!$B$12:$R$114, MATCH(C9852, 'Annexe 1 – Données des équipes'!$B$12:$B$114,0),4)</f>
        <v>10</v>
      </c>
      <c r="I9852" s="25">
        <f>INDEX('Annexe 1 – Données des équipes'!$B$12:$R$114, MATCH(D9852, 'Annexe 1 – Données des équipes'!$B$12:$B$114,0),4)</f>
        <v>70</v>
      </c>
      <c r="J9852" s="25">
        <f t="shared" si="154"/>
        <v>0</v>
      </c>
    </row>
    <row r="9853" spans="2:10">
      <c r="B9853" s="3">
        <v>31885</v>
      </c>
      <c r="C9853" s="10" t="s">
        <v>30033</v>
      </c>
      <c r="D9853" s="10" t="s">
        <v>30034</v>
      </c>
      <c r="E9853" s="25">
        <v>0</v>
      </c>
      <c r="F9853" s="25">
        <v>0</v>
      </c>
      <c r="G9853" s="10" t="s">
        <v>30035</v>
      </c>
      <c r="H9853" s="25">
        <f>INDEX('Annexe 1 – Données des équipes'!$B$12:$R$114, MATCH(C9853, 'Annexe 1 – Données des équipes'!$B$12:$B$114,0),4)</f>
        <v>90</v>
      </c>
      <c r="I9853" s="25">
        <f>INDEX('Annexe 1 – Données des équipes'!$B$12:$R$114, MATCH(D9853, 'Annexe 1 – Données des équipes'!$B$12:$B$114,0),4)</f>
        <v>90</v>
      </c>
      <c r="J9853" s="25">
        <f t="shared" si="154"/>
        <v>0</v>
      </c>
    </row>
    <row r="9854" spans="2:10">
      <c r="B9854" s="3">
        <v>31896</v>
      </c>
      <c r="C9854" s="10" t="s">
        <v>30036</v>
      </c>
      <c r="D9854" s="10" t="s">
        <v>30037</v>
      </c>
      <c r="E9854" s="25">
        <v>0</v>
      </c>
      <c r="F9854" s="25">
        <v>0</v>
      </c>
      <c r="G9854" s="10" t="s">
        <v>30038</v>
      </c>
      <c r="H9854" s="25">
        <f>INDEX('Annexe 1 – Données des équipes'!$B$12:$R$114, MATCH(C9854, 'Annexe 1 – Données des équipes'!$B$12:$B$114,0),4)</f>
        <v>60</v>
      </c>
      <c r="I9854" s="25">
        <f>INDEX('Annexe 1 – Données des équipes'!$B$12:$R$114, MATCH(D9854, 'Annexe 1 – Données des équipes'!$B$12:$B$114,0),4)</f>
        <v>90</v>
      </c>
      <c r="J9854" s="25">
        <f t="shared" si="154"/>
        <v>0</v>
      </c>
    </row>
    <row r="9855" spans="2:10">
      <c r="B9855" s="3">
        <v>31896</v>
      </c>
      <c r="C9855" s="10" t="s">
        <v>30039</v>
      </c>
      <c r="D9855" s="10" t="s">
        <v>30040</v>
      </c>
      <c r="E9855" s="25">
        <v>0</v>
      </c>
      <c r="F9855" s="25">
        <v>0</v>
      </c>
      <c r="G9855" s="10" t="s">
        <v>30041</v>
      </c>
      <c r="H9855" s="25">
        <f>INDEX('Annexe 1 – Données des équipes'!$B$12:$R$114, MATCH(C9855, 'Annexe 1 – Données des équipes'!$B$12:$B$114,0),4)</f>
        <v>60</v>
      </c>
      <c r="I9855" s="25">
        <f>INDEX('Annexe 1 – Données des équipes'!$B$12:$R$114, MATCH(D9855, 'Annexe 1 – Données des équipes'!$B$12:$B$114,0),4)</f>
        <v>90</v>
      </c>
      <c r="J9855" s="25">
        <f t="shared" si="154"/>
        <v>0</v>
      </c>
    </row>
    <row r="9856" spans="2:10">
      <c r="B9856" s="3">
        <v>31916</v>
      </c>
      <c r="C9856" s="10" t="s">
        <v>30042</v>
      </c>
      <c r="D9856" s="10" t="s">
        <v>30043</v>
      </c>
      <c r="E9856" s="25">
        <v>1</v>
      </c>
      <c r="F9856" s="25">
        <v>1</v>
      </c>
      <c r="G9856" s="10" t="s">
        <v>30044</v>
      </c>
      <c r="H9856" s="25">
        <f>INDEX('Annexe 1 – Données des équipes'!$B$12:$R$114, MATCH(C9856, 'Annexe 1 – Données des équipes'!$B$12:$B$114,0),4)</f>
        <v>90</v>
      </c>
      <c r="I9856" s="25">
        <f>INDEX('Annexe 1 – Données des équipes'!$B$12:$R$114, MATCH(D9856, 'Annexe 1 – Données des équipes'!$B$12:$B$114,0),4)</f>
        <v>90</v>
      </c>
      <c r="J9856" s="25">
        <f t="shared" si="154"/>
        <v>0</v>
      </c>
    </row>
    <row r="9857" spans="2:10">
      <c r="B9857" s="3">
        <v>31920</v>
      </c>
      <c r="C9857" s="10" t="s">
        <v>30045</v>
      </c>
      <c r="D9857" s="10" t="s">
        <v>30046</v>
      </c>
      <c r="E9857" s="25">
        <v>0</v>
      </c>
      <c r="F9857" s="25">
        <v>0</v>
      </c>
      <c r="G9857" s="10" t="s">
        <v>30047</v>
      </c>
      <c r="H9857" s="25">
        <f>INDEX('Annexe 1 – Données des équipes'!$B$12:$R$114, MATCH(C9857, 'Annexe 1 – Données des équipes'!$B$12:$B$114,0),4)</f>
        <v>60</v>
      </c>
      <c r="I9857" s="25">
        <f>INDEX('Annexe 1 – Données des équipes'!$B$12:$R$114, MATCH(D9857, 'Annexe 1 – Données des équipes'!$B$12:$B$114,0),4)</f>
        <v>90</v>
      </c>
      <c r="J9857" s="25">
        <f t="shared" si="154"/>
        <v>0</v>
      </c>
    </row>
    <row r="9858" spans="2:10">
      <c r="B9858" s="3">
        <v>31924</v>
      </c>
      <c r="C9858" s="10" t="s">
        <v>30048</v>
      </c>
      <c r="D9858" s="10" t="s">
        <v>30049</v>
      </c>
      <c r="E9858" s="25">
        <v>2</v>
      </c>
      <c r="F9858" s="25">
        <v>2</v>
      </c>
      <c r="G9858" s="10" t="s">
        <v>30050</v>
      </c>
      <c r="H9858" s="25">
        <f>INDEX('Annexe 1 – Données des équipes'!$B$12:$R$114, MATCH(C9858, 'Annexe 1 – Données des équipes'!$B$12:$B$114,0),4)</f>
        <v>50</v>
      </c>
      <c r="I9858" s="25">
        <f>INDEX('Annexe 1 – Données des équipes'!$B$12:$R$114, MATCH(D9858, 'Annexe 1 – Données des équipes'!$B$12:$B$114,0),4)</f>
        <v>70</v>
      </c>
      <c r="J9858" s="25">
        <f t="shared" si="154"/>
        <v>0</v>
      </c>
    </row>
    <row r="9859" spans="2:10">
      <c r="B9859" s="3">
        <v>31925</v>
      </c>
      <c r="C9859" s="10" t="s">
        <v>30051</v>
      </c>
      <c r="D9859" s="10" t="s">
        <v>30052</v>
      </c>
      <c r="E9859" s="25">
        <v>0</v>
      </c>
      <c r="F9859" s="25">
        <v>0</v>
      </c>
      <c r="G9859" s="10" t="s">
        <v>30053</v>
      </c>
      <c r="H9859" s="25">
        <f>INDEX('Annexe 1 – Données des équipes'!$B$12:$R$114, MATCH(C9859, 'Annexe 1 – Données des équipes'!$B$12:$B$114,0),4)</f>
        <v>30</v>
      </c>
      <c r="I9859" s="25">
        <f>INDEX('Annexe 1 – Données des équipes'!$B$12:$R$114, MATCH(D9859, 'Annexe 1 – Données des équipes'!$B$12:$B$114,0),4)</f>
        <v>90</v>
      </c>
      <c r="J9859" s="25">
        <f t="shared" si="154"/>
        <v>0</v>
      </c>
    </row>
    <row r="9860" spans="2:10">
      <c r="B9860" s="3">
        <v>31938</v>
      </c>
      <c r="C9860" s="10" t="s">
        <v>30054</v>
      </c>
      <c r="D9860" s="10" t="s">
        <v>30055</v>
      </c>
      <c r="E9860" s="25">
        <v>0</v>
      </c>
      <c r="F9860" s="25">
        <v>0</v>
      </c>
      <c r="G9860" s="10" t="s">
        <v>30056</v>
      </c>
      <c r="H9860" s="25">
        <f>INDEX('Annexe 1 – Données des équipes'!$B$12:$R$114, MATCH(C9860, 'Annexe 1 – Données des équipes'!$B$12:$B$114,0),4)</f>
        <v>70</v>
      </c>
      <c r="I9860" s="25">
        <f>INDEX('Annexe 1 – Données des équipes'!$B$12:$R$114, MATCH(D9860, 'Annexe 1 – Données des équipes'!$B$12:$B$114,0),4)</f>
        <v>50</v>
      </c>
      <c r="J9860" s="25">
        <f t="shared" si="154"/>
        <v>0</v>
      </c>
    </row>
    <row r="9861" spans="2:10">
      <c r="B9861" s="3">
        <v>31945</v>
      </c>
      <c r="C9861" s="10" t="s">
        <v>30057</v>
      </c>
      <c r="D9861" s="10" t="s">
        <v>30058</v>
      </c>
      <c r="E9861" s="25">
        <v>1</v>
      </c>
      <c r="F9861" s="25">
        <v>1</v>
      </c>
      <c r="G9861" s="10" t="s">
        <v>30059</v>
      </c>
      <c r="H9861" s="25">
        <f>INDEX('Annexe 1 – Données des équipes'!$B$12:$R$114, MATCH(C9861, 'Annexe 1 – Données des équipes'!$B$12:$B$114,0),4)</f>
        <v>80</v>
      </c>
      <c r="I9861" s="25">
        <f>INDEX('Annexe 1 – Données des équipes'!$B$12:$R$114, MATCH(D9861, 'Annexe 1 – Données des équipes'!$B$12:$B$114,0),4)</f>
        <v>80</v>
      </c>
      <c r="J9861" s="25">
        <f t="shared" si="154"/>
        <v>0</v>
      </c>
    </row>
    <row r="9862" spans="2:10">
      <c r="B9862" s="3">
        <v>31947</v>
      </c>
      <c r="C9862" s="10" t="s">
        <v>30060</v>
      </c>
      <c r="D9862" s="10" t="s">
        <v>30061</v>
      </c>
      <c r="E9862" s="25">
        <v>0</v>
      </c>
      <c r="F9862" s="25">
        <v>0</v>
      </c>
      <c r="G9862" s="10" t="s">
        <v>30062</v>
      </c>
      <c r="H9862" s="25">
        <f>INDEX('Annexe 1 – Données des équipes'!$B$12:$R$114, MATCH(C9862, 'Annexe 1 – Données des équipes'!$B$12:$B$114,0),4)</f>
        <v>60</v>
      </c>
      <c r="I9862" s="25">
        <f>INDEX('Annexe 1 – Données des équipes'!$B$12:$R$114, MATCH(D9862, 'Annexe 1 – Données des équipes'!$B$12:$B$114,0),4)</f>
        <v>50</v>
      </c>
      <c r="J9862" s="25">
        <f t="shared" si="154"/>
        <v>0</v>
      </c>
    </row>
    <row r="9863" spans="2:10">
      <c r="B9863" s="3">
        <v>31949</v>
      </c>
      <c r="C9863" s="10" t="s">
        <v>30063</v>
      </c>
      <c r="D9863" s="10" t="s">
        <v>30064</v>
      </c>
      <c r="E9863" s="25">
        <v>1</v>
      </c>
      <c r="F9863" s="25">
        <v>1</v>
      </c>
      <c r="G9863" s="10" t="s">
        <v>30065</v>
      </c>
      <c r="H9863" s="25">
        <f>INDEX('Annexe 1 – Données des équipes'!$B$12:$R$114, MATCH(C9863, 'Annexe 1 – Données des équipes'!$B$12:$B$114,0),4)</f>
        <v>70</v>
      </c>
      <c r="I9863" s="25">
        <f>INDEX('Annexe 1 – Données des équipes'!$B$12:$R$114, MATCH(D9863, 'Annexe 1 – Données des équipes'!$B$12:$B$114,0),4)</f>
        <v>60</v>
      </c>
      <c r="J9863" s="25">
        <f t="shared" si="154"/>
        <v>0</v>
      </c>
    </row>
    <row r="9864" spans="2:10">
      <c r="B9864" s="3">
        <v>31955</v>
      </c>
      <c r="C9864" s="10" t="s">
        <v>30066</v>
      </c>
      <c r="D9864" s="10" t="s">
        <v>30067</v>
      </c>
      <c r="E9864" s="25">
        <v>1</v>
      </c>
      <c r="F9864" s="25">
        <v>1</v>
      </c>
      <c r="G9864" s="10" t="s">
        <v>30068</v>
      </c>
      <c r="H9864" s="25">
        <f>INDEX('Annexe 1 – Données des équipes'!$B$12:$R$114, MATCH(C9864, 'Annexe 1 – Données des équipes'!$B$12:$B$114,0),4)</f>
        <v>90</v>
      </c>
      <c r="I9864" s="25">
        <f>INDEX('Annexe 1 – Données des équipes'!$B$12:$R$114, MATCH(D9864, 'Annexe 1 – Données des équipes'!$B$12:$B$114,0),4)</f>
        <v>80</v>
      </c>
      <c r="J9864" s="25">
        <f t="shared" si="154"/>
        <v>0</v>
      </c>
    </row>
    <row r="9865" spans="2:10">
      <c r="B9865" s="3">
        <v>31956</v>
      </c>
      <c r="C9865" s="10" t="s">
        <v>30069</v>
      </c>
      <c r="D9865" s="10" t="s">
        <v>30070</v>
      </c>
      <c r="E9865" s="25">
        <v>0</v>
      </c>
      <c r="F9865" s="25">
        <v>0</v>
      </c>
      <c r="G9865" s="10" t="s">
        <v>30071</v>
      </c>
      <c r="H9865" s="25">
        <f>INDEX('Annexe 1 – Données des équipes'!$B$12:$R$114, MATCH(C9865, 'Annexe 1 – Données des équipes'!$B$12:$B$114,0),4)</f>
        <v>70</v>
      </c>
      <c r="I9865" s="25">
        <f>INDEX('Annexe 1 – Données des équipes'!$B$12:$R$114, MATCH(D9865, 'Annexe 1 – Données des équipes'!$B$12:$B$114,0),4)</f>
        <v>50</v>
      </c>
      <c r="J9865" s="25">
        <f t="shared" si="154"/>
        <v>0</v>
      </c>
    </row>
    <row r="9866" spans="2:10">
      <c r="B9866" s="3">
        <v>31962</v>
      </c>
      <c r="C9866" s="10" t="s">
        <v>30072</v>
      </c>
      <c r="D9866" s="10" t="s">
        <v>30073</v>
      </c>
      <c r="E9866" s="25">
        <v>1</v>
      </c>
      <c r="F9866" s="25">
        <v>1</v>
      </c>
      <c r="G9866" s="10" t="s">
        <v>30074</v>
      </c>
      <c r="H9866" s="25">
        <f>INDEX('Annexe 1 – Données des équipes'!$B$12:$R$114, MATCH(C9866, 'Annexe 1 – Données des équipes'!$B$12:$B$114,0),4)</f>
        <v>80</v>
      </c>
      <c r="I9866" s="25">
        <f>INDEX('Annexe 1 – Données des équipes'!$B$12:$R$114, MATCH(D9866, 'Annexe 1 – Données des équipes'!$B$12:$B$114,0),4)</f>
        <v>70</v>
      </c>
      <c r="J9866" s="25">
        <f t="shared" si="154"/>
        <v>0</v>
      </c>
    </row>
    <row r="9867" spans="2:10">
      <c r="B9867" s="3">
        <v>32001</v>
      </c>
      <c r="C9867" s="10" t="s">
        <v>30075</v>
      </c>
      <c r="D9867" s="10" t="s">
        <v>30076</v>
      </c>
      <c r="E9867" s="25">
        <v>0</v>
      </c>
      <c r="F9867" s="25">
        <v>0</v>
      </c>
      <c r="G9867" s="10" t="s">
        <v>30077</v>
      </c>
      <c r="H9867" s="25">
        <f>INDEX('Annexe 1 – Données des équipes'!$B$12:$R$114, MATCH(C9867, 'Annexe 1 – Données des équipes'!$B$12:$B$114,0),4)</f>
        <v>30</v>
      </c>
      <c r="I9867" s="25">
        <f>INDEX('Annexe 1 – Données des équipes'!$B$12:$R$114, MATCH(D9867, 'Annexe 1 – Données des équipes'!$B$12:$B$114,0),4)</f>
        <v>80</v>
      </c>
      <c r="J9867" s="25">
        <f t="shared" si="154"/>
        <v>0</v>
      </c>
    </row>
    <row r="9868" spans="2:10">
      <c r="B9868" s="3">
        <v>32007</v>
      </c>
      <c r="C9868" s="10" t="s">
        <v>30078</v>
      </c>
      <c r="D9868" s="10" t="s">
        <v>30079</v>
      </c>
      <c r="E9868" s="25">
        <v>2</v>
      </c>
      <c r="F9868" s="25">
        <v>2</v>
      </c>
      <c r="G9868" s="10" t="s">
        <v>30080</v>
      </c>
      <c r="H9868" s="25">
        <f>INDEX('Annexe 1 – Données des équipes'!$B$12:$R$114, MATCH(C9868, 'Annexe 1 – Données des équipes'!$B$12:$B$114,0),4)</f>
        <v>80</v>
      </c>
      <c r="I9868" s="25">
        <f>INDEX('Annexe 1 – Données des équipes'!$B$12:$R$114, MATCH(D9868, 'Annexe 1 – Données des équipes'!$B$12:$B$114,0),4)</f>
        <v>60</v>
      </c>
      <c r="J9868" s="25">
        <f t="shared" si="154"/>
        <v>0</v>
      </c>
    </row>
    <row r="9869" spans="2:10">
      <c r="B9869" s="3">
        <v>32022</v>
      </c>
      <c r="C9869" s="10" t="s">
        <v>30081</v>
      </c>
      <c r="D9869" s="10" t="s">
        <v>30082</v>
      </c>
      <c r="E9869" s="25">
        <v>1</v>
      </c>
      <c r="F9869" s="25">
        <v>1</v>
      </c>
      <c r="G9869" s="10" t="s">
        <v>30083</v>
      </c>
      <c r="H9869" s="25">
        <f>INDEX('Annexe 1 – Données des équipes'!$B$12:$R$114, MATCH(C9869, 'Annexe 1 – Données des équipes'!$B$12:$B$114,0),4)</f>
        <v>60</v>
      </c>
      <c r="I9869" s="25">
        <f>INDEX('Annexe 1 – Données des équipes'!$B$12:$R$114, MATCH(D9869, 'Annexe 1 – Données des équipes'!$B$12:$B$114,0),4)</f>
        <v>20</v>
      </c>
      <c r="J9869" s="25">
        <f t="shared" si="154"/>
        <v>0</v>
      </c>
    </row>
    <row r="9870" spans="2:10">
      <c r="B9870" s="3">
        <v>32029</v>
      </c>
      <c r="C9870" s="10" t="s">
        <v>30084</v>
      </c>
      <c r="D9870" s="10" t="s">
        <v>30085</v>
      </c>
      <c r="E9870" s="25">
        <v>0</v>
      </c>
      <c r="F9870" s="25">
        <v>0</v>
      </c>
      <c r="G9870" s="10" t="s">
        <v>30086</v>
      </c>
      <c r="H9870" s="25">
        <f>INDEX('Annexe 1 – Données des équipes'!$B$12:$R$114, MATCH(C9870, 'Annexe 1 – Données des équipes'!$B$12:$B$114,0),4)</f>
        <v>80</v>
      </c>
      <c r="I9870" s="25">
        <f>INDEX('Annexe 1 – Données des équipes'!$B$12:$R$114, MATCH(D9870, 'Annexe 1 – Données des équipes'!$B$12:$B$114,0),4)</f>
        <v>90</v>
      </c>
      <c r="J9870" s="25">
        <f t="shared" si="154"/>
        <v>0</v>
      </c>
    </row>
    <row r="9871" spans="2:10">
      <c r="B9871" s="3">
        <v>32029</v>
      </c>
      <c r="C9871" s="10" t="s">
        <v>30087</v>
      </c>
      <c r="D9871" s="10" t="s">
        <v>30088</v>
      </c>
      <c r="E9871" s="25">
        <v>1</v>
      </c>
      <c r="F9871" s="25">
        <v>1</v>
      </c>
      <c r="G9871" s="10" t="s">
        <v>30089</v>
      </c>
      <c r="H9871" s="25">
        <f>INDEX('Annexe 1 – Données des équipes'!$B$12:$R$114, MATCH(C9871, 'Annexe 1 – Données des équipes'!$B$12:$B$114,0),4)</f>
        <v>50</v>
      </c>
      <c r="I9871" s="25">
        <f>INDEX('Annexe 1 – Données des équipes'!$B$12:$R$114, MATCH(D9871, 'Annexe 1 – Données des équipes'!$B$12:$B$114,0),4)</f>
        <v>90</v>
      </c>
      <c r="J9871" s="25">
        <f t="shared" si="154"/>
        <v>0</v>
      </c>
    </row>
    <row r="9872" spans="2:10">
      <c r="B9872" s="3">
        <v>32052</v>
      </c>
      <c r="C9872" s="10" t="s">
        <v>30090</v>
      </c>
      <c r="D9872" s="10" t="s">
        <v>30091</v>
      </c>
      <c r="E9872" s="25">
        <v>1</v>
      </c>
      <c r="F9872" s="25">
        <v>1</v>
      </c>
      <c r="G9872" s="10" t="s">
        <v>30092</v>
      </c>
      <c r="H9872" s="25">
        <f>INDEX('Annexe 1 – Données des équipes'!$B$12:$R$114, MATCH(C9872, 'Annexe 1 – Données des équipes'!$B$12:$B$114,0),4)</f>
        <v>40</v>
      </c>
      <c r="I9872" s="25">
        <f>INDEX('Annexe 1 – Données des équipes'!$B$12:$R$114, MATCH(D9872, 'Annexe 1 – Données des équipes'!$B$12:$B$114,0),4)</f>
        <v>20</v>
      </c>
      <c r="J9872" s="25">
        <f t="shared" si="154"/>
        <v>0</v>
      </c>
    </row>
    <row r="9873" spans="2:10">
      <c r="B9873" s="3">
        <v>32057</v>
      </c>
      <c r="C9873" s="10" t="s">
        <v>30093</v>
      </c>
      <c r="D9873" s="10" t="s">
        <v>30094</v>
      </c>
      <c r="E9873" s="25">
        <v>2</v>
      </c>
      <c r="F9873" s="25">
        <v>2</v>
      </c>
      <c r="G9873" s="10" t="s">
        <v>30095</v>
      </c>
      <c r="H9873" s="25">
        <f>INDEX('Annexe 1 – Données des équipes'!$B$12:$R$114, MATCH(C9873, 'Annexe 1 – Données des équipes'!$B$12:$B$114,0),4)</f>
        <v>50</v>
      </c>
      <c r="I9873" s="25">
        <f>INDEX('Annexe 1 – Données des équipes'!$B$12:$R$114, MATCH(D9873, 'Annexe 1 – Données des équipes'!$B$12:$B$114,0),4)</f>
        <v>50</v>
      </c>
      <c r="J9873" s="25">
        <f t="shared" si="154"/>
        <v>0</v>
      </c>
    </row>
    <row r="9874" spans="2:10">
      <c r="B9874" s="3">
        <v>32064</v>
      </c>
      <c r="C9874" s="10" t="s">
        <v>30096</v>
      </c>
      <c r="D9874" s="10" t="s">
        <v>30097</v>
      </c>
      <c r="E9874" s="25">
        <v>1</v>
      </c>
      <c r="F9874" s="25">
        <v>1</v>
      </c>
      <c r="G9874" s="10" t="s">
        <v>30098</v>
      </c>
      <c r="H9874" s="25">
        <f>INDEX('Annexe 1 – Données des équipes'!$B$12:$R$114, MATCH(C9874, 'Annexe 1 – Données des équipes'!$B$12:$B$114,0),4)</f>
        <v>90</v>
      </c>
      <c r="I9874" s="25">
        <f>INDEX('Annexe 1 – Données des équipes'!$B$12:$R$114, MATCH(D9874, 'Annexe 1 – Données des équipes'!$B$12:$B$114,0),4)</f>
        <v>30</v>
      </c>
      <c r="J9874" s="25">
        <f t="shared" ref="J9874:J9937" si="155">ABS(F9874-E9874)</f>
        <v>0</v>
      </c>
    </row>
    <row r="9875" spans="2:10">
      <c r="B9875" s="3">
        <v>32064</v>
      </c>
      <c r="C9875" s="10" t="s">
        <v>30099</v>
      </c>
      <c r="D9875" s="10" t="s">
        <v>30100</v>
      </c>
      <c r="E9875" s="25">
        <v>1</v>
      </c>
      <c r="F9875" s="25">
        <v>1</v>
      </c>
      <c r="G9875" s="10" t="s">
        <v>30101</v>
      </c>
      <c r="H9875" s="25">
        <f>INDEX('Annexe 1 – Données des équipes'!$B$12:$R$114, MATCH(C9875, 'Annexe 1 – Données des équipes'!$B$12:$B$114,0),4)</f>
        <v>90</v>
      </c>
      <c r="I9875" s="25">
        <f>INDEX('Annexe 1 – Données des équipes'!$B$12:$R$114, MATCH(D9875, 'Annexe 1 – Données des équipes'!$B$12:$B$114,0),4)</f>
        <v>80</v>
      </c>
      <c r="J9875" s="25">
        <f t="shared" si="155"/>
        <v>0</v>
      </c>
    </row>
    <row r="9876" spans="2:10">
      <c r="B9876" s="3">
        <v>32067</v>
      </c>
      <c r="C9876" s="10" t="s">
        <v>30102</v>
      </c>
      <c r="D9876" s="10" t="s">
        <v>30103</v>
      </c>
      <c r="E9876" s="25">
        <v>0</v>
      </c>
      <c r="F9876" s="25">
        <v>0</v>
      </c>
      <c r="G9876" s="10" t="s">
        <v>30104</v>
      </c>
      <c r="H9876" s="25">
        <f>INDEX('Annexe 1 – Données des équipes'!$B$12:$R$114, MATCH(C9876, 'Annexe 1 – Données des équipes'!$B$12:$B$114,0),4)</f>
        <v>80</v>
      </c>
      <c r="I9876" s="25">
        <f>INDEX('Annexe 1 – Données des équipes'!$B$12:$R$114, MATCH(D9876, 'Annexe 1 – Données des équipes'!$B$12:$B$114,0),4)</f>
        <v>90</v>
      </c>
      <c r="J9876" s="25">
        <f t="shared" si="155"/>
        <v>0</v>
      </c>
    </row>
    <row r="9877" spans="2:10">
      <c r="B9877" s="3">
        <v>32092</v>
      </c>
      <c r="C9877" s="10" t="s">
        <v>30105</v>
      </c>
      <c r="D9877" s="10" t="s">
        <v>30106</v>
      </c>
      <c r="E9877" s="25">
        <v>0</v>
      </c>
      <c r="F9877" s="25">
        <v>0</v>
      </c>
      <c r="G9877" s="10" t="s">
        <v>30107</v>
      </c>
      <c r="H9877" s="25">
        <f>INDEX('Annexe 1 – Données des équipes'!$B$12:$R$114, MATCH(C9877, 'Annexe 1 – Données des équipes'!$B$12:$B$114,0),4)</f>
        <v>90</v>
      </c>
      <c r="I9877" s="25">
        <f>INDEX('Annexe 1 – Données des équipes'!$B$12:$R$114, MATCH(D9877, 'Annexe 1 – Données des équipes'!$B$12:$B$114,0),4)</f>
        <v>80</v>
      </c>
      <c r="J9877" s="25">
        <f t="shared" si="155"/>
        <v>0</v>
      </c>
    </row>
    <row r="9878" spans="2:10">
      <c r="B9878" s="3">
        <v>32099</v>
      </c>
      <c r="C9878" s="10" t="s">
        <v>30108</v>
      </c>
      <c r="D9878" s="10" t="s">
        <v>30109</v>
      </c>
      <c r="E9878" s="25">
        <v>0</v>
      </c>
      <c r="F9878" s="25">
        <v>0</v>
      </c>
      <c r="G9878" s="10" t="s">
        <v>30110</v>
      </c>
      <c r="H9878" s="25">
        <f>INDEX('Annexe 1 – Données des équipes'!$B$12:$R$114, MATCH(C9878, 'Annexe 1 – Données des équipes'!$B$12:$B$114,0),4)</f>
        <v>60</v>
      </c>
      <c r="I9878" s="25">
        <f>INDEX('Annexe 1 – Données des équipes'!$B$12:$R$114, MATCH(D9878, 'Annexe 1 – Données des équipes'!$B$12:$B$114,0),4)</f>
        <v>50</v>
      </c>
      <c r="J9878" s="25">
        <f t="shared" si="155"/>
        <v>0</v>
      </c>
    </row>
    <row r="9879" spans="2:10">
      <c r="B9879" s="3">
        <v>32099</v>
      </c>
      <c r="C9879" s="10" t="s">
        <v>30111</v>
      </c>
      <c r="D9879" s="10" t="s">
        <v>30112</v>
      </c>
      <c r="E9879" s="25">
        <v>0</v>
      </c>
      <c r="F9879" s="25">
        <v>0</v>
      </c>
      <c r="G9879" s="10" t="s">
        <v>30113</v>
      </c>
      <c r="H9879" s="25">
        <f>INDEX('Annexe 1 – Données des équipes'!$B$12:$R$114, MATCH(C9879, 'Annexe 1 – Données des équipes'!$B$12:$B$114,0),4)</f>
        <v>40</v>
      </c>
      <c r="I9879" s="25">
        <f>INDEX('Annexe 1 – Données des équipes'!$B$12:$R$114, MATCH(D9879, 'Annexe 1 – Données des équipes'!$B$12:$B$114,0),4)</f>
        <v>90</v>
      </c>
      <c r="J9879" s="25">
        <f t="shared" si="155"/>
        <v>0</v>
      </c>
    </row>
    <row r="9880" spans="2:10">
      <c r="B9880" s="3">
        <v>32103</v>
      </c>
      <c r="C9880" s="10" t="s">
        <v>30114</v>
      </c>
      <c r="D9880" s="10" t="s">
        <v>30115</v>
      </c>
      <c r="E9880" s="25">
        <v>0</v>
      </c>
      <c r="F9880" s="25">
        <v>0</v>
      </c>
      <c r="G9880" s="10" t="s">
        <v>30116</v>
      </c>
      <c r="H9880" s="25">
        <f>INDEX('Annexe 1 – Données des équipes'!$B$12:$R$114, MATCH(C9880, 'Annexe 1 – Données des équipes'!$B$12:$B$114,0),4)</f>
        <v>40</v>
      </c>
      <c r="I9880" s="25">
        <f>INDEX('Annexe 1 – Données des équipes'!$B$12:$R$114, MATCH(D9880, 'Annexe 1 – Données des équipes'!$B$12:$B$114,0),4)</f>
        <v>50</v>
      </c>
      <c r="J9880" s="25">
        <f t="shared" si="155"/>
        <v>0</v>
      </c>
    </row>
    <row r="9881" spans="2:10">
      <c r="B9881" s="3">
        <v>32122</v>
      </c>
      <c r="C9881" s="10" t="s">
        <v>30117</v>
      </c>
      <c r="D9881" s="10" t="s">
        <v>30118</v>
      </c>
      <c r="E9881" s="25">
        <v>0</v>
      </c>
      <c r="F9881" s="25">
        <v>0</v>
      </c>
      <c r="G9881" s="10" t="s">
        <v>30119</v>
      </c>
      <c r="H9881" s="25">
        <f>INDEX('Annexe 1 – Données des équipes'!$B$12:$R$114, MATCH(C9881, 'Annexe 1 – Données des équipes'!$B$12:$B$114,0),4)</f>
        <v>20</v>
      </c>
      <c r="I9881" s="25">
        <f>INDEX('Annexe 1 – Données des équipes'!$B$12:$R$114, MATCH(D9881, 'Annexe 1 – Données des équipes'!$B$12:$B$114,0),4)</f>
        <v>40</v>
      </c>
      <c r="J9881" s="25">
        <f t="shared" si="155"/>
        <v>0</v>
      </c>
    </row>
    <row r="9882" spans="2:10">
      <c r="B9882" s="3">
        <v>32123</v>
      </c>
      <c r="C9882" s="10" t="s">
        <v>30120</v>
      </c>
      <c r="D9882" s="10" t="s">
        <v>30121</v>
      </c>
      <c r="E9882" s="25">
        <v>1</v>
      </c>
      <c r="F9882" s="25">
        <v>1</v>
      </c>
      <c r="G9882" s="10" t="s">
        <v>30122</v>
      </c>
      <c r="H9882" s="25">
        <f>INDEX('Annexe 1 – Données des équipes'!$B$12:$R$114, MATCH(C9882, 'Annexe 1 – Données des équipes'!$B$12:$B$114,0),4)</f>
        <v>90</v>
      </c>
      <c r="I9882" s="25">
        <f>INDEX('Annexe 1 – Données des équipes'!$B$12:$R$114, MATCH(D9882, 'Annexe 1 – Données des équipes'!$B$12:$B$114,0),4)</f>
        <v>90</v>
      </c>
      <c r="J9882" s="25">
        <f t="shared" si="155"/>
        <v>0</v>
      </c>
    </row>
    <row r="9883" spans="2:10">
      <c r="B9883" s="3">
        <v>32127</v>
      </c>
      <c r="C9883" s="10" t="s">
        <v>30123</v>
      </c>
      <c r="D9883" s="10" t="s">
        <v>30124</v>
      </c>
      <c r="E9883" s="25">
        <v>0</v>
      </c>
      <c r="F9883" s="25">
        <v>0</v>
      </c>
      <c r="G9883" s="10" t="s">
        <v>30125</v>
      </c>
      <c r="H9883" s="25">
        <f>INDEX('Annexe 1 – Données des équipes'!$B$12:$R$114, MATCH(C9883, 'Annexe 1 – Données des équipes'!$B$12:$B$114,0),4)</f>
        <v>0</v>
      </c>
      <c r="I9883" s="25">
        <f>INDEX('Annexe 1 – Données des équipes'!$B$12:$R$114, MATCH(D9883, 'Annexe 1 – Données des équipes'!$B$12:$B$114,0),4)</f>
        <v>10</v>
      </c>
      <c r="J9883" s="25">
        <f t="shared" si="155"/>
        <v>0</v>
      </c>
    </row>
    <row r="9884" spans="2:10">
      <c r="B9884" s="3">
        <v>32148</v>
      </c>
      <c r="C9884" s="10" t="s">
        <v>30126</v>
      </c>
      <c r="D9884" s="10" t="s">
        <v>30127</v>
      </c>
      <c r="E9884" s="25">
        <v>1</v>
      </c>
      <c r="F9884" s="25">
        <v>1</v>
      </c>
      <c r="G9884" s="10" t="s">
        <v>30128</v>
      </c>
      <c r="H9884" s="25">
        <f>INDEX('Annexe 1 – Données des équipes'!$B$12:$R$114, MATCH(C9884, 'Annexe 1 – Données des équipes'!$B$12:$B$114,0),4)</f>
        <v>70</v>
      </c>
      <c r="I9884" s="25">
        <f>INDEX('Annexe 1 – Données des équipes'!$B$12:$R$114, MATCH(D9884, 'Annexe 1 – Données des équipes'!$B$12:$B$114,0),4)</f>
        <v>50</v>
      </c>
      <c r="J9884" s="25">
        <f t="shared" si="155"/>
        <v>0</v>
      </c>
    </row>
    <row r="9885" spans="2:10">
      <c r="B9885" s="3">
        <v>32169</v>
      </c>
      <c r="C9885" s="10" t="s">
        <v>30129</v>
      </c>
      <c r="D9885" s="10" t="s">
        <v>30130</v>
      </c>
      <c r="E9885" s="25">
        <v>1</v>
      </c>
      <c r="F9885" s="25">
        <v>1</v>
      </c>
      <c r="G9885" s="10" t="s">
        <v>30131</v>
      </c>
      <c r="H9885" s="25">
        <f>INDEX('Annexe 1 – Données des équipes'!$B$12:$R$114, MATCH(C9885, 'Annexe 1 – Données des équipes'!$B$12:$B$114,0),4)</f>
        <v>20</v>
      </c>
      <c r="I9885" s="25">
        <f>INDEX('Annexe 1 – Données des équipes'!$B$12:$R$114, MATCH(D9885, 'Annexe 1 – Données des équipes'!$B$12:$B$114,0),4)</f>
        <v>90</v>
      </c>
      <c r="J9885" s="25">
        <f t="shared" si="155"/>
        <v>0</v>
      </c>
    </row>
    <row r="9886" spans="2:10">
      <c r="B9886" s="3">
        <v>32169</v>
      </c>
      <c r="C9886" s="10" t="s">
        <v>30132</v>
      </c>
      <c r="D9886" s="10" t="s">
        <v>30133</v>
      </c>
      <c r="E9886" s="25">
        <v>1</v>
      </c>
      <c r="F9886" s="25">
        <v>1</v>
      </c>
      <c r="G9886" s="10" t="s">
        <v>30134</v>
      </c>
      <c r="H9886" s="25">
        <f>INDEX('Annexe 1 – Données des équipes'!$B$12:$R$114, MATCH(C9886, 'Annexe 1 – Données des équipes'!$B$12:$B$114,0),4)</f>
        <v>20</v>
      </c>
      <c r="I9886" s="25">
        <f>INDEX('Annexe 1 – Données des équipes'!$B$12:$R$114, MATCH(D9886, 'Annexe 1 – Données des équipes'!$B$12:$B$114,0),4)</f>
        <v>50</v>
      </c>
      <c r="J9886" s="25">
        <f t="shared" si="155"/>
        <v>0</v>
      </c>
    </row>
    <row r="9887" spans="2:10">
      <c r="B9887" s="3">
        <v>32175</v>
      </c>
      <c r="C9887" s="10" t="s">
        <v>30135</v>
      </c>
      <c r="D9887" s="10" t="s">
        <v>30136</v>
      </c>
      <c r="E9887" s="25">
        <v>1</v>
      </c>
      <c r="F9887" s="25">
        <v>1</v>
      </c>
      <c r="G9887" s="10" t="s">
        <v>30137</v>
      </c>
      <c r="H9887" s="25">
        <f>INDEX('Annexe 1 – Données des équipes'!$B$12:$R$114, MATCH(C9887, 'Annexe 1 – Données des équipes'!$B$12:$B$114,0),4)</f>
        <v>20</v>
      </c>
      <c r="I9887" s="25">
        <f>INDEX('Annexe 1 – Données des équipes'!$B$12:$R$114, MATCH(D9887, 'Annexe 1 – Données des équipes'!$B$12:$B$114,0),4)</f>
        <v>50</v>
      </c>
      <c r="J9887" s="25">
        <f t="shared" si="155"/>
        <v>0</v>
      </c>
    </row>
    <row r="9888" spans="2:10">
      <c r="B9888" s="3">
        <v>32179</v>
      </c>
      <c r="C9888" s="10" t="s">
        <v>30138</v>
      </c>
      <c r="D9888" s="10" t="s">
        <v>30139</v>
      </c>
      <c r="E9888" s="25">
        <v>2</v>
      </c>
      <c r="F9888" s="25">
        <v>2</v>
      </c>
      <c r="G9888" s="10" t="s">
        <v>30140</v>
      </c>
      <c r="H9888" s="25">
        <f>INDEX('Annexe 1 – Données des équipes'!$B$12:$R$114, MATCH(C9888, 'Annexe 1 – Données des équipes'!$B$12:$B$114,0),4)</f>
        <v>80</v>
      </c>
      <c r="I9888" s="25">
        <f>INDEX('Annexe 1 – Données des équipes'!$B$12:$R$114, MATCH(D9888, 'Annexe 1 – Données des équipes'!$B$12:$B$114,0),4)</f>
        <v>50</v>
      </c>
      <c r="J9888" s="25">
        <f t="shared" si="155"/>
        <v>0</v>
      </c>
    </row>
    <row r="9889" spans="2:10">
      <c r="B9889" s="3">
        <v>32183</v>
      </c>
      <c r="C9889" s="10" t="s">
        <v>30141</v>
      </c>
      <c r="D9889" s="10" t="s">
        <v>30142</v>
      </c>
      <c r="E9889" s="25">
        <v>0</v>
      </c>
      <c r="F9889" s="25">
        <v>0</v>
      </c>
      <c r="G9889" s="10" t="s">
        <v>30143</v>
      </c>
      <c r="H9889" s="25">
        <f>INDEX('Annexe 1 – Données des équipes'!$B$12:$R$114, MATCH(C9889, 'Annexe 1 – Données des équipes'!$B$12:$B$114,0),4)</f>
        <v>20</v>
      </c>
      <c r="I9889" s="25">
        <f>INDEX('Annexe 1 – Données des équipes'!$B$12:$R$114, MATCH(D9889, 'Annexe 1 – Données des équipes'!$B$12:$B$114,0),4)</f>
        <v>30</v>
      </c>
      <c r="J9889" s="25">
        <f t="shared" si="155"/>
        <v>0</v>
      </c>
    </row>
    <row r="9890" spans="2:10">
      <c r="B9890" s="3">
        <v>32190</v>
      </c>
      <c r="C9890" s="10" t="s">
        <v>30144</v>
      </c>
      <c r="D9890" s="10" t="s">
        <v>30145</v>
      </c>
      <c r="E9890" s="25">
        <v>0</v>
      </c>
      <c r="F9890" s="25">
        <v>0</v>
      </c>
      <c r="G9890" s="10" t="s">
        <v>30146</v>
      </c>
      <c r="H9890" s="25">
        <f>INDEX('Annexe 1 – Données des équipes'!$B$12:$R$114, MATCH(C9890, 'Annexe 1 – Données des équipes'!$B$12:$B$114,0),4)</f>
        <v>20</v>
      </c>
      <c r="I9890" s="25">
        <f>INDEX('Annexe 1 – Données des équipes'!$B$12:$R$114, MATCH(D9890, 'Annexe 1 – Données des équipes'!$B$12:$B$114,0),4)</f>
        <v>90</v>
      </c>
      <c r="J9890" s="25">
        <f t="shared" si="155"/>
        <v>0</v>
      </c>
    </row>
    <row r="9891" spans="2:10">
      <c r="B9891" s="3">
        <v>32190</v>
      </c>
      <c r="C9891" s="10" t="s">
        <v>30147</v>
      </c>
      <c r="D9891" s="10" t="s">
        <v>30148</v>
      </c>
      <c r="E9891" s="25">
        <v>2</v>
      </c>
      <c r="F9891" s="25">
        <v>2</v>
      </c>
      <c r="G9891" s="10" t="s">
        <v>30149</v>
      </c>
      <c r="H9891" s="25">
        <f>INDEX('Annexe 1 – Données des équipes'!$B$12:$R$114, MATCH(C9891, 'Annexe 1 – Données des équipes'!$B$12:$B$114,0),4)</f>
        <v>30</v>
      </c>
      <c r="I9891" s="25">
        <f>INDEX('Annexe 1 – Données des équipes'!$B$12:$R$114, MATCH(D9891, 'Annexe 1 – Données des équipes'!$B$12:$B$114,0),4)</f>
        <v>60</v>
      </c>
      <c r="J9891" s="25">
        <f t="shared" si="155"/>
        <v>0</v>
      </c>
    </row>
    <row r="9892" spans="2:10">
      <c r="B9892" s="3">
        <v>32199</v>
      </c>
      <c r="C9892" s="10" t="s">
        <v>30150</v>
      </c>
      <c r="D9892" s="10" t="s">
        <v>30151</v>
      </c>
      <c r="E9892" s="25">
        <v>1</v>
      </c>
      <c r="F9892" s="25">
        <v>1</v>
      </c>
      <c r="G9892" s="10" t="s">
        <v>30152</v>
      </c>
      <c r="H9892" s="25">
        <f>INDEX('Annexe 1 – Données des équipes'!$B$12:$R$114, MATCH(C9892, 'Annexe 1 – Données des équipes'!$B$12:$B$114,0),4)</f>
        <v>20</v>
      </c>
      <c r="I9892" s="25">
        <f>INDEX('Annexe 1 – Données des équipes'!$B$12:$R$114, MATCH(D9892, 'Annexe 1 – Données des équipes'!$B$12:$B$114,0),4)</f>
        <v>50</v>
      </c>
      <c r="J9892" s="25">
        <f t="shared" si="155"/>
        <v>0</v>
      </c>
    </row>
    <row r="9893" spans="2:10">
      <c r="B9893" s="3">
        <v>32205</v>
      </c>
      <c r="C9893" s="10" t="s">
        <v>30153</v>
      </c>
      <c r="D9893" s="10" t="s">
        <v>30154</v>
      </c>
      <c r="E9893" s="25">
        <v>1</v>
      </c>
      <c r="F9893" s="25">
        <v>1</v>
      </c>
      <c r="G9893" s="10" t="s">
        <v>30155</v>
      </c>
      <c r="H9893" s="25">
        <f>INDEX('Annexe 1 – Données des équipes'!$B$12:$R$114, MATCH(C9893, 'Annexe 1 – Données des équipes'!$B$12:$B$114,0),4)</f>
        <v>0</v>
      </c>
      <c r="I9893" s="25">
        <f>INDEX('Annexe 1 – Données des équipes'!$B$12:$R$114, MATCH(D9893, 'Annexe 1 – Données des équipes'!$B$12:$B$114,0),4)</f>
        <v>0</v>
      </c>
      <c r="J9893" s="25">
        <f t="shared" si="155"/>
        <v>0</v>
      </c>
    </row>
    <row r="9894" spans="2:10">
      <c r="B9894" s="3">
        <v>32206</v>
      </c>
      <c r="C9894" s="10" t="s">
        <v>30156</v>
      </c>
      <c r="D9894" s="10" t="s">
        <v>30157</v>
      </c>
      <c r="E9894" s="25">
        <v>1</v>
      </c>
      <c r="F9894" s="25">
        <v>1</v>
      </c>
      <c r="G9894" s="10" t="s">
        <v>30158</v>
      </c>
      <c r="H9894" s="25">
        <f>INDEX('Annexe 1 – Données des équipes'!$B$12:$R$114, MATCH(C9894, 'Annexe 1 – Données des équipes'!$B$12:$B$114,0),4)</f>
        <v>30</v>
      </c>
      <c r="I9894" s="25">
        <f>INDEX('Annexe 1 – Données des équipes'!$B$12:$R$114, MATCH(D9894, 'Annexe 1 – Données des équipes'!$B$12:$B$114,0),4)</f>
        <v>20</v>
      </c>
      <c r="J9894" s="25">
        <f t="shared" si="155"/>
        <v>0</v>
      </c>
    </row>
    <row r="9895" spans="2:10">
      <c r="B9895" s="3">
        <v>32207</v>
      </c>
      <c r="C9895" s="10" t="s">
        <v>30159</v>
      </c>
      <c r="D9895" s="10" t="s">
        <v>30160</v>
      </c>
      <c r="E9895" s="25">
        <v>0</v>
      </c>
      <c r="F9895" s="25">
        <v>0</v>
      </c>
      <c r="G9895" s="10" t="s">
        <v>30161</v>
      </c>
      <c r="H9895" s="25">
        <f>INDEX('Annexe 1 – Données des équipes'!$B$12:$R$114, MATCH(C9895, 'Annexe 1 – Données des équipes'!$B$12:$B$114,0),4)</f>
        <v>30</v>
      </c>
      <c r="I9895" s="25">
        <f>INDEX('Annexe 1 – Données des équipes'!$B$12:$R$114, MATCH(D9895, 'Annexe 1 – Données des équipes'!$B$12:$B$114,0),4)</f>
        <v>0</v>
      </c>
      <c r="J9895" s="25">
        <f t="shared" si="155"/>
        <v>0</v>
      </c>
    </row>
    <row r="9896" spans="2:10">
      <c r="B9896" s="3">
        <v>32212</v>
      </c>
      <c r="C9896" s="10" t="s">
        <v>30162</v>
      </c>
      <c r="D9896" s="10" t="s">
        <v>30163</v>
      </c>
      <c r="E9896" s="25">
        <v>0</v>
      </c>
      <c r="F9896" s="25">
        <v>0</v>
      </c>
      <c r="G9896" s="10" t="s">
        <v>30164</v>
      </c>
      <c r="H9896" s="25">
        <f>INDEX('Annexe 1 – Données des équipes'!$B$12:$R$114, MATCH(C9896, 'Annexe 1 – Données des équipes'!$B$12:$B$114,0),4)</f>
        <v>20</v>
      </c>
      <c r="I9896" s="25">
        <f>INDEX('Annexe 1 – Données des équipes'!$B$12:$R$114, MATCH(D9896, 'Annexe 1 – Données des équipes'!$B$12:$B$114,0),4)</f>
        <v>30</v>
      </c>
      <c r="J9896" s="25">
        <f t="shared" si="155"/>
        <v>0</v>
      </c>
    </row>
    <row r="9897" spans="2:10">
      <c r="B9897" s="3">
        <v>40333</v>
      </c>
      <c r="C9897" s="10" t="s">
        <v>30165</v>
      </c>
      <c r="D9897" s="10" t="s">
        <v>30166</v>
      </c>
      <c r="E9897" s="25">
        <v>0</v>
      </c>
      <c r="F9897" s="25">
        <v>2</v>
      </c>
      <c r="G9897" s="10" t="s">
        <v>30167</v>
      </c>
      <c r="H9897" s="25">
        <f>INDEX('Annexe 1 – Données des équipes'!$B$12:$R$114, MATCH(C9897, 'Annexe 1 – Données des équipes'!$B$12:$B$114,0),4)</f>
        <v>50</v>
      </c>
      <c r="I9897" s="25">
        <f>INDEX('Annexe 1 – Données des équipes'!$B$12:$R$114, MATCH(D9897, 'Annexe 1 – Données des équipes'!$B$12:$B$114,0),4)</f>
        <v>30</v>
      </c>
      <c r="J9897" s="25">
        <f t="shared" si="155"/>
        <v>2</v>
      </c>
    </row>
    <row r="9898" spans="2:10">
      <c r="B9898" s="3">
        <v>32215</v>
      </c>
      <c r="C9898" s="10" t="s">
        <v>30168</v>
      </c>
      <c r="D9898" s="10" t="s">
        <v>30169</v>
      </c>
      <c r="E9898" s="25">
        <v>2</v>
      </c>
      <c r="F9898" s="25">
        <v>2</v>
      </c>
      <c r="G9898" s="10" t="s">
        <v>30170</v>
      </c>
      <c r="H9898" s="25">
        <f>INDEX('Annexe 1 – Données des équipes'!$B$12:$R$114, MATCH(C9898, 'Annexe 1 – Données des équipes'!$B$12:$B$114,0),4)</f>
        <v>20</v>
      </c>
      <c r="I9898" s="25">
        <f>INDEX('Annexe 1 – Données des équipes'!$B$12:$R$114, MATCH(D9898, 'Annexe 1 – Données des équipes'!$B$12:$B$114,0),4)</f>
        <v>30</v>
      </c>
      <c r="J9898" s="25">
        <f t="shared" si="155"/>
        <v>0</v>
      </c>
    </row>
    <row r="9899" spans="2:10">
      <c r="B9899" s="3">
        <v>32219</v>
      </c>
      <c r="C9899" s="10" t="s">
        <v>30171</v>
      </c>
      <c r="D9899" s="10" t="s">
        <v>30172</v>
      </c>
      <c r="E9899" s="25">
        <v>1</v>
      </c>
      <c r="F9899" s="25">
        <v>1</v>
      </c>
      <c r="G9899" s="10" t="s">
        <v>30173</v>
      </c>
      <c r="H9899" s="25">
        <f>INDEX('Annexe 1 – Données des équipes'!$B$12:$R$114, MATCH(C9899, 'Annexe 1 – Données des équipes'!$B$12:$B$114,0),4)</f>
        <v>40</v>
      </c>
      <c r="I9899" s="25">
        <f>INDEX('Annexe 1 – Données des équipes'!$B$12:$R$114, MATCH(D9899, 'Annexe 1 – Données des équipes'!$B$12:$B$114,0),4)</f>
        <v>50</v>
      </c>
      <c r="J9899" s="25">
        <f t="shared" si="155"/>
        <v>0</v>
      </c>
    </row>
    <row r="9900" spans="2:10">
      <c r="B9900" s="3">
        <v>32220</v>
      </c>
      <c r="C9900" s="10" t="s">
        <v>30174</v>
      </c>
      <c r="D9900" s="10" t="s">
        <v>30175</v>
      </c>
      <c r="E9900" s="25">
        <v>0</v>
      </c>
      <c r="F9900" s="25">
        <v>0</v>
      </c>
      <c r="G9900" s="10" t="s">
        <v>30176</v>
      </c>
      <c r="H9900" s="25">
        <f>INDEX('Annexe 1 – Données des équipes'!$B$12:$R$114, MATCH(C9900, 'Annexe 1 – Données des équipes'!$B$12:$B$114,0),4)</f>
        <v>0</v>
      </c>
      <c r="I9900" s="25">
        <f>INDEX('Annexe 1 – Données des équipes'!$B$12:$R$114, MATCH(D9900, 'Annexe 1 – Données des équipes'!$B$12:$B$114,0),4)</f>
        <v>40</v>
      </c>
      <c r="J9900" s="25">
        <f t="shared" si="155"/>
        <v>0</v>
      </c>
    </row>
    <row r="9901" spans="2:10">
      <c r="B9901" s="3">
        <v>32220</v>
      </c>
      <c r="C9901" s="10" t="s">
        <v>30177</v>
      </c>
      <c r="D9901" s="10" t="s">
        <v>30178</v>
      </c>
      <c r="E9901" s="25">
        <v>0</v>
      </c>
      <c r="F9901" s="25">
        <v>0</v>
      </c>
      <c r="G9901" s="10" t="s">
        <v>30179</v>
      </c>
      <c r="H9901" s="25">
        <f>INDEX('Annexe 1 – Données des équipes'!$B$12:$R$114, MATCH(C9901, 'Annexe 1 – Données des équipes'!$B$12:$B$114,0),4)</f>
        <v>0</v>
      </c>
      <c r="I9901" s="25">
        <f>INDEX('Annexe 1 – Données des équipes'!$B$12:$R$114, MATCH(D9901, 'Annexe 1 – Données des équipes'!$B$12:$B$114,0),4)</f>
        <v>30</v>
      </c>
      <c r="J9901" s="25">
        <f t="shared" si="155"/>
        <v>0</v>
      </c>
    </row>
    <row r="9902" spans="2:10">
      <c r="B9902" s="3">
        <v>40349</v>
      </c>
      <c r="C9902" s="10" t="s">
        <v>30180</v>
      </c>
      <c r="D9902" s="10" t="s">
        <v>30181</v>
      </c>
      <c r="E9902" s="25">
        <v>3</v>
      </c>
      <c r="F9902" s="25">
        <v>1</v>
      </c>
      <c r="G9902" s="10" t="s">
        <v>30182</v>
      </c>
      <c r="H9902" s="25">
        <f>INDEX('Annexe 1 – Données des équipes'!$B$12:$R$114, MATCH(C9902, 'Annexe 1 – Données des équipes'!$B$12:$B$114,0),4)</f>
        <v>90</v>
      </c>
      <c r="I9902" s="25">
        <f>INDEX('Annexe 1 – Données des équipes'!$B$12:$R$114, MATCH(D9902, 'Annexe 1 – Données des équipes'!$B$12:$B$114,0),4)</f>
        <v>30</v>
      </c>
      <c r="J9902" s="25">
        <f t="shared" si="155"/>
        <v>2</v>
      </c>
    </row>
    <row r="9903" spans="2:10">
      <c r="B9903" s="3">
        <v>32222</v>
      </c>
      <c r="C9903" s="10" t="s">
        <v>30183</v>
      </c>
      <c r="D9903" s="10" t="s">
        <v>30184</v>
      </c>
      <c r="E9903" s="25">
        <v>0</v>
      </c>
      <c r="F9903" s="25">
        <v>0</v>
      </c>
      <c r="G9903" s="10" t="s">
        <v>30185</v>
      </c>
      <c r="H9903" s="25">
        <f>INDEX('Annexe 1 – Données des équipes'!$B$12:$R$114, MATCH(C9903, 'Annexe 1 – Données des équipes'!$B$12:$B$114,0),4)</f>
        <v>50</v>
      </c>
      <c r="I9903" s="25">
        <f>INDEX('Annexe 1 – Données des équipes'!$B$12:$R$114, MATCH(D9903, 'Annexe 1 – Données des équipes'!$B$12:$B$114,0),4)</f>
        <v>50</v>
      </c>
      <c r="J9903" s="25">
        <f t="shared" si="155"/>
        <v>0</v>
      </c>
    </row>
    <row r="9904" spans="2:10">
      <c r="B9904" s="3">
        <v>32225</v>
      </c>
      <c r="C9904" s="10" t="s">
        <v>30186</v>
      </c>
      <c r="D9904" s="10" t="s">
        <v>30187</v>
      </c>
      <c r="E9904" s="25">
        <v>1</v>
      </c>
      <c r="F9904" s="25">
        <v>1</v>
      </c>
      <c r="G9904" s="10" t="s">
        <v>30188</v>
      </c>
      <c r="H9904" s="25">
        <f>INDEX('Annexe 1 – Données des équipes'!$B$12:$R$114, MATCH(C9904, 'Annexe 1 – Données des équipes'!$B$12:$B$114,0),4)</f>
        <v>20</v>
      </c>
      <c r="I9904" s="25">
        <f>INDEX('Annexe 1 – Données des équipes'!$B$12:$R$114, MATCH(D9904, 'Annexe 1 – Données des équipes'!$B$12:$B$114,0),4)</f>
        <v>50</v>
      </c>
      <c r="J9904" s="25">
        <f t="shared" si="155"/>
        <v>0</v>
      </c>
    </row>
    <row r="9905" spans="2:10">
      <c r="B9905" s="3">
        <v>32225</v>
      </c>
      <c r="C9905" s="10" t="s">
        <v>30189</v>
      </c>
      <c r="D9905" s="10" t="s">
        <v>30190</v>
      </c>
      <c r="E9905" s="25">
        <v>2</v>
      </c>
      <c r="F9905" s="25">
        <v>2</v>
      </c>
      <c r="G9905" s="10" t="s">
        <v>30191</v>
      </c>
      <c r="H9905" s="25">
        <f>INDEX('Annexe 1 – Données des équipes'!$B$12:$R$114, MATCH(C9905, 'Annexe 1 – Données des équipes'!$B$12:$B$114,0),4)</f>
        <v>90</v>
      </c>
      <c r="I9905" s="25">
        <f>INDEX('Annexe 1 – Données des équipes'!$B$12:$R$114, MATCH(D9905, 'Annexe 1 – Données des équipes'!$B$12:$B$114,0),4)</f>
        <v>80</v>
      </c>
      <c r="J9905" s="25">
        <f t="shared" si="155"/>
        <v>0</v>
      </c>
    </row>
    <row r="9906" spans="2:10">
      <c r="B9906" s="3">
        <v>32225</v>
      </c>
      <c r="C9906" s="10" t="s">
        <v>30192</v>
      </c>
      <c r="D9906" s="10" t="s">
        <v>30193</v>
      </c>
      <c r="E9906" s="25">
        <v>1</v>
      </c>
      <c r="F9906" s="25">
        <v>1</v>
      </c>
      <c r="G9906" s="10" t="s">
        <v>30194</v>
      </c>
      <c r="H9906" s="25">
        <f>INDEX('Annexe 1 – Données des équipes'!$B$12:$R$114, MATCH(C9906, 'Annexe 1 – Données des équipes'!$B$12:$B$114,0),4)</f>
        <v>50</v>
      </c>
      <c r="I9906" s="25">
        <f>INDEX('Annexe 1 – Données des équipes'!$B$12:$R$114, MATCH(D9906, 'Annexe 1 – Données des équipes'!$B$12:$B$114,0),4)</f>
        <v>80</v>
      </c>
      <c r="J9906" s="25">
        <f t="shared" si="155"/>
        <v>0</v>
      </c>
    </row>
    <row r="9907" spans="2:10">
      <c r="B9907" s="3">
        <v>32228</v>
      </c>
      <c r="C9907" s="10" t="s">
        <v>30195</v>
      </c>
      <c r="D9907" s="10" t="s">
        <v>30196</v>
      </c>
      <c r="E9907" s="25">
        <v>1</v>
      </c>
      <c r="F9907" s="25">
        <v>1</v>
      </c>
      <c r="G9907" s="10" t="s">
        <v>30197</v>
      </c>
      <c r="H9907" s="25">
        <f>INDEX('Annexe 1 – Données des équipes'!$B$12:$R$114, MATCH(C9907, 'Annexe 1 – Données des équipes'!$B$12:$B$114,0),4)</f>
        <v>50</v>
      </c>
      <c r="I9907" s="25">
        <f>INDEX('Annexe 1 – Données des équipes'!$B$12:$R$114, MATCH(D9907, 'Annexe 1 – Données des équipes'!$B$12:$B$114,0),4)</f>
        <v>20</v>
      </c>
      <c r="J9907" s="25">
        <f t="shared" si="155"/>
        <v>0</v>
      </c>
    </row>
    <row r="9908" spans="2:10">
      <c r="B9908" s="3">
        <v>32233</v>
      </c>
      <c r="C9908" s="10" t="s">
        <v>30198</v>
      </c>
      <c r="D9908" s="10" t="s">
        <v>30199</v>
      </c>
      <c r="E9908" s="25">
        <v>1</v>
      </c>
      <c r="F9908" s="25">
        <v>1</v>
      </c>
      <c r="G9908" s="10" t="s">
        <v>30200</v>
      </c>
      <c r="H9908" s="25">
        <f>INDEX('Annexe 1 – Données des équipes'!$B$12:$R$114, MATCH(C9908, 'Annexe 1 – Données des équipes'!$B$12:$B$114,0),4)</f>
        <v>90</v>
      </c>
      <c r="I9908" s="25">
        <f>INDEX('Annexe 1 – Données des équipes'!$B$12:$R$114, MATCH(D9908, 'Annexe 1 – Données des équipes'!$B$12:$B$114,0),4)</f>
        <v>80</v>
      </c>
      <c r="J9908" s="25">
        <f t="shared" si="155"/>
        <v>0</v>
      </c>
    </row>
    <row r="9909" spans="2:10">
      <c r="B9909" s="3">
        <v>32239</v>
      </c>
      <c r="C9909" s="10" t="s">
        <v>30201</v>
      </c>
      <c r="D9909" s="10" t="s">
        <v>30202</v>
      </c>
      <c r="E9909" s="25">
        <v>2</v>
      </c>
      <c r="F9909" s="25">
        <v>2</v>
      </c>
      <c r="G9909" s="10" t="s">
        <v>30203</v>
      </c>
      <c r="H9909" s="25">
        <f>INDEX('Annexe 1 – Données des équipes'!$B$12:$R$114, MATCH(C9909, 'Annexe 1 – Données des équipes'!$B$12:$B$114,0),4)</f>
        <v>50</v>
      </c>
      <c r="I9909" s="25">
        <f>INDEX('Annexe 1 – Données des équipes'!$B$12:$R$114, MATCH(D9909, 'Annexe 1 – Données des équipes'!$B$12:$B$114,0),4)</f>
        <v>60</v>
      </c>
      <c r="J9909" s="25">
        <f t="shared" si="155"/>
        <v>0</v>
      </c>
    </row>
    <row r="9910" spans="2:10">
      <c r="B9910" s="3">
        <v>32240</v>
      </c>
      <c r="C9910" s="10" t="s">
        <v>30204</v>
      </c>
      <c r="D9910" s="10" t="s">
        <v>30205</v>
      </c>
      <c r="E9910" s="25">
        <v>0</v>
      </c>
      <c r="F9910" s="25">
        <v>0</v>
      </c>
      <c r="G9910" s="10" t="s">
        <v>30206</v>
      </c>
      <c r="H9910" s="25">
        <f>INDEX('Annexe 1 – Données des équipes'!$B$12:$R$114, MATCH(C9910, 'Annexe 1 – Données des équipes'!$B$12:$B$114,0),4)</f>
        <v>30</v>
      </c>
      <c r="I9910" s="25">
        <f>INDEX('Annexe 1 – Données des équipes'!$B$12:$R$114, MATCH(D9910, 'Annexe 1 – Données des équipes'!$B$12:$B$114,0),4)</f>
        <v>20</v>
      </c>
      <c r="J9910" s="25">
        <f t="shared" si="155"/>
        <v>0</v>
      </c>
    </row>
    <row r="9911" spans="2:10">
      <c r="B9911" s="3">
        <v>32243</v>
      </c>
      <c r="C9911" s="10" t="s">
        <v>30207</v>
      </c>
      <c r="D9911" s="10" t="s">
        <v>30208</v>
      </c>
      <c r="E9911" s="25">
        <v>0</v>
      </c>
      <c r="F9911" s="25">
        <v>0</v>
      </c>
      <c r="G9911" s="10" t="s">
        <v>30209</v>
      </c>
      <c r="H9911" s="25">
        <f>INDEX('Annexe 1 – Données des équipes'!$B$12:$R$114, MATCH(C9911, 'Annexe 1 – Données des équipes'!$B$12:$B$114,0),4)</f>
        <v>0</v>
      </c>
      <c r="I9911" s="25">
        <f>INDEX('Annexe 1 – Données des équipes'!$B$12:$R$114, MATCH(D9911, 'Annexe 1 – Données des équipes'!$B$12:$B$114,0),4)</f>
        <v>10</v>
      </c>
      <c r="J9911" s="25">
        <f t="shared" si="155"/>
        <v>0</v>
      </c>
    </row>
    <row r="9912" spans="2:10">
      <c r="B9912" s="3">
        <v>32245</v>
      </c>
      <c r="C9912" s="10" t="s">
        <v>30210</v>
      </c>
      <c r="D9912" s="10" t="s">
        <v>30211</v>
      </c>
      <c r="E9912" s="25">
        <v>0</v>
      </c>
      <c r="F9912" s="25">
        <v>0</v>
      </c>
      <c r="G9912" s="10" t="s">
        <v>30212</v>
      </c>
      <c r="H9912" s="25">
        <f>INDEX('Annexe 1 – Données des équipes'!$B$12:$R$114, MATCH(C9912, 'Annexe 1 – Données des équipes'!$B$12:$B$114,0),4)</f>
        <v>0</v>
      </c>
      <c r="I9912" s="25">
        <f>INDEX('Annexe 1 – Données des équipes'!$B$12:$R$114, MATCH(D9912, 'Annexe 1 – Données des équipes'!$B$12:$B$114,0),4)</f>
        <v>10</v>
      </c>
      <c r="J9912" s="25">
        <f t="shared" si="155"/>
        <v>0</v>
      </c>
    </row>
    <row r="9913" spans="2:10">
      <c r="B9913" s="3">
        <v>32249</v>
      </c>
      <c r="C9913" s="10" t="s">
        <v>30213</v>
      </c>
      <c r="D9913" s="10" t="s">
        <v>30214</v>
      </c>
      <c r="E9913" s="25">
        <v>1</v>
      </c>
      <c r="F9913" s="25">
        <v>1</v>
      </c>
      <c r="G9913" s="10" t="s">
        <v>30215</v>
      </c>
      <c r="H9913" s="25">
        <f>INDEX('Annexe 1 – Données des équipes'!$B$12:$R$114, MATCH(C9913, 'Annexe 1 – Données des équipes'!$B$12:$B$114,0),4)</f>
        <v>50</v>
      </c>
      <c r="I9913" s="25">
        <f>INDEX('Annexe 1 – Données des équipes'!$B$12:$R$114, MATCH(D9913, 'Annexe 1 – Données des équipes'!$B$12:$B$114,0),4)</f>
        <v>10</v>
      </c>
      <c r="J9913" s="25">
        <f t="shared" si="155"/>
        <v>0</v>
      </c>
    </row>
    <row r="9914" spans="2:10">
      <c r="B9914" s="3">
        <v>32260</v>
      </c>
      <c r="C9914" s="10" t="s">
        <v>30216</v>
      </c>
      <c r="D9914" s="10" t="s">
        <v>30217</v>
      </c>
      <c r="E9914" s="25">
        <v>0</v>
      </c>
      <c r="F9914" s="25">
        <v>0</v>
      </c>
      <c r="G9914" s="10" t="s">
        <v>30218</v>
      </c>
      <c r="H9914" s="25">
        <f>INDEX('Annexe 1 – Données des équipes'!$B$12:$R$114, MATCH(C9914, 'Annexe 1 – Données des équipes'!$B$12:$B$114,0),4)</f>
        <v>40</v>
      </c>
      <c r="I9914" s="25">
        <f>INDEX('Annexe 1 – Données des équipes'!$B$12:$R$114, MATCH(D9914, 'Annexe 1 – Données des équipes'!$B$12:$B$114,0),4)</f>
        <v>90</v>
      </c>
      <c r="J9914" s="25">
        <f t="shared" si="155"/>
        <v>0</v>
      </c>
    </row>
    <row r="9915" spans="2:10">
      <c r="B9915" s="3">
        <v>32260</v>
      </c>
      <c r="C9915" s="10" t="s">
        <v>30219</v>
      </c>
      <c r="D9915" s="10" t="s">
        <v>30220</v>
      </c>
      <c r="E9915" s="25">
        <v>0</v>
      </c>
      <c r="F9915" s="25">
        <v>0</v>
      </c>
      <c r="G9915" s="10" t="s">
        <v>30221</v>
      </c>
      <c r="H9915" s="25">
        <f>INDEX('Annexe 1 – Données des équipes'!$B$12:$R$114, MATCH(C9915, 'Annexe 1 – Données des équipes'!$B$12:$B$114,0),4)</f>
        <v>50</v>
      </c>
      <c r="I9915" s="25">
        <f>INDEX('Annexe 1 – Données des équipes'!$B$12:$R$114, MATCH(D9915, 'Annexe 1 – Données des équipes'!$B$12:$B$114,0),4)</f>
        <v>90</v>
      </c>
      <c r="J9915" s="25">
        <f t="shared" si="155"/>
        <v>0</v>
      </c>
    </row>
    <row r="9916" spans="2:10">
      <c r="B9916" s="3">
        <v>32260</v>
      </c>
      <c r="C9916" s="10" t="s">
        <v>30222</v>
      </c>
      <c r="D9916" s="10" t="s">
        <v>30223</v>
      </c>
      <c r="E9916" s="25">
        <v>0</v>
      </c>
      <c r="F9916" s="25">
        <v>0</v>
      </c>
      <c r="G9916" s="10" t="s">
        <v>30224</v>
      </c>
      <c r="H9916" s="25">
        <f>INDEX('Annexe 1 – Données des équipes'!$B$12:$R$114, MATCH(C9916, 'Annexe 1 – Données des équipes'!$B$12:$B$114,0),4)</f>
        <v>90</v>
      </c>
      <c r="I9916" s="25">
        <f>INDEX('Annexe 1 – Données des équipes'!$B$12:$R$114, MATCH(D9916, 'Annexe 1 – Données des équipes'!$B$12:$B$114,0),4)</f>
        <v>60</v>
      </c>
      <c r="J9916" s="25">
        <f t="shared" si="155"/>
        <v>0</v>
      </c>
    </row>
    <row r="9917" spans="2:10">
      <c r="B9917" s="3">
        <v>42030</v>
      </c>
      <c r="C9917" s="10" t="s">
        <v>30225</v>
      </c>
      <c r="D9917" s="10" t="s">
        <v>30226</v>
      </c>
      <c r="E9917" s="25">
        <v>0</v>
      </c>
      <c r="F9917" s="25">
        <v>0</v>
      </c>
      <c r="G9917" s="10" t="s">
        <v>30227</v>
      </c>
      <c r="H9917" s="25" t="e">
        <f>INDEX('Annexe 1 – Données des équipes'!$B$12:$R$114, MATCH(C9917, 'Annexe 1 – Données des équipes'!$B$12:$B$114,0),4)</f>
        <v>#N/A</v>
      </c>
      <c r="I9917" s="25">
        <f>INDEX('Annexe 1 – Données des équipes'!$B$12:$R$114, MATCH(D9917, 'Annexe 1 – Données des équipes'!$B$12:$B$114,0),4)</f>
        <v>10</v>
      </c>
      <c r="J9917" s="25">
        <f t="shared" si="155"/>
        <v>0</v>
      </c>
    </row>
    <row r="9918" spans="2:10">
      <c r="B9918" s="3">
        <v>32268</v>
      </c>
      <c r="C9918" s="10" t="s">
        <v>30228</v>
      </c>
      <c r="D9918" s="10" t="s">
        <v>30229</v>
      </c>
      <c r="E9918" s="25">
        <v>1</v>
      </c>
      <c r="F9918" s="25">
        <v>1</v>
      </c>
      <c r="G9918" s="10" t="s">
        <v>30230</v>
      </c>
      <c r="H9918" s="25">
        <f>INDEX('Annexe 1 – Données des équipes'!$B$12:$R$114, MATCH(C9918, 'Annexe 1 – Données des équipes'!$B$12:$B$114,0),4)</f>
        <v>20</v>
      </c>
      <c r="I9918" s="25">
        <f>INDEX('Annexe 1 – Données des équipes'!$B$12:$R$114, MATCH(D9918, 'Annexe 1 – Données des équipes'!$B$12:$B$114,0),4)</f>
        <v>70</v>
      </c>
      <c r="J9918" s="25">
        <f t="shared" si="155"/>
        <v>0</v>
      </c>
    </row>
    <row r="9919" spans="2:10">
      <c r="B9919" s="3">
        <v>32271</v>
      </c>
      <c r="C9919" s="10" t="s">
        <v>30231</v>
      </c>
      <c r="D9919" s="10" t="s">
        <v>30232</v>
      </c>
      <c r="E9919" s="25">
        <v>0</v>
      </c>
      <c r="F9919" s="25">
        <v>0</v>
      </c>
      <c r="G9919" s="10" t="s">
        <v>30233</v>
      </c>
      <c r="H9919" s="25">
        <f>INDEX('Annexe 1 – Données des équipes'!$B$12:$R$114, MATCH(C9919, 'Annexe 1 – Données des équipes'!$B$12:$B$114,0),4)</f>
        <v>10</v>
      </c>
      <c r="I9919" s="25">
        <f>INDEX('Annexe 1 – Données des équipes'!$B$12:$R$114, MATCH(D9919, 'Annexe 1 – Données des équipes'!$B$12:$B$114,0),4)</f>
        <v>20</v>
      </c>
      <c r="J9919" s="25">
        <f t="shared" si="155"/>
        <v>0</v>
      </c>
    </row>
    <row r="9920" spans="2:10">
      <c r="B9920" s="3">
        <v>32273</v>
      </c>
      <c r="C9920" s="10" t="s">
        <v>30234</v>
      </c>
      <c r="D9920" s="10" t="s">
        <v>30235</v>
      </c>
      <c r="E9920" s="25">
        <v>2</v>
      </c>
      <c r="F9920" s="25">
        <v>2</v>
      </c>
      <c r="G9920" s="10" t="s">
        <v>30236</v>
      </c>
      <c r="H9920" s="25">
        <f>INDEX('Annexe 1 – Données des équipes'!$B$12:$R$114, MATCH(C9920, 'Annexe 1 – Données des équipes'!$B$12:$B$114,0),4)</f>
        <v>40</v>
      </c>
      <c r="I9920" s="25">
        <f>INDEX('Annexe 1 – Données des équipes'!$B$12:$R$114, MATCH(D9920, 'Annexe 1 – Données des équipes'!$B$12:$B$114,0),4)</f>
        <v>80</v>
      </c>
      <c r="J9920" s="25">
        <f t="shared" si="155"/>
        <v>0</v>
      </c>
    </row>
    <row r="9921" spans="2:10">
      <c r="B9921" s="3">
        <v>32280</v>
      </c>
      <c r="C9921" s="10" t="s">
        <v>30237</v>
      </c>
      <c r="D9921" s="10" t="s">
        <v>30238</v>
      </c>
      <c r="E9921" s="25">
        <v>0</v>
      </c>
      <c r="F9921" s="25">
        <v>0</v>
      </c>
      <c r="G9921" s="10" t="s">
        <v>30239</v>
      </c>
      <c r="H9921" s="25">
        <f>INDEX('Annexe 1 – Données des équipes'!$B$12:$R$114, MATCH(C9921, 'Annexe 1 – Données des équipes'!$B$12:$B$114,0),4)</f>
        <v>60</v>
      </c>
      <c r="I9921" s="25">
        <f>INDEX('Annexe 1 – Données des équipes'!$B$12:$R$114, MATCH(D9921, 'Annexe 1 – Données des équipes'!$B$12:$B$114,0),4)</f>
        <v>90</v>
      </c>
      <c r="J9921" s="25">
        <f t="shared" si="155"/>
        <v>0</v>
      </c>
    </row>
    <row r="9922" spans="2:10">
      <c r="B9922" s="3">
        <v>32287</v>
      </c>
      <c r="C9922" s="10" t="s">
        <v>30240</v>
      </c>
      <c r="D9922" s="10" t="s">
        <v>30241</v>
      </c>
      <c r="E9922" s="25">
        <v>1</v>
      </c>
      <c r="F9922" s="25">
        <v>1</v>
      </c>
      <c r="G9922" s="10" t="s">
        <v>30242</v>
      </c>
      <c r="H9922" s="25">
        <f>INDEX('Annexe 1 – Données des équipes'!$B$12:$R$114, MATCH(C9922, 'Annexe 1 – Données des équipes'!$B$12:$B$114,0),4)</f>
        <v>90</v>
      </c>
      <c r="I9922" s="25">
        <f>INDEX('Annexe 1 – Données des équipes'!$B$12:$R$114, MATCH(D9922, 'Annexe 1 – Données des équipes'!$B$12:$B$114,0),4)</f>
        <v>90</v>
      </c>
      <c r="J9922" s="25">
        <f t="shared" si="155"/>
        <v>0</v>
      </c>
    </row>
    <row r="9923" spans="2:10">
      <c r="B9923" s="3">
        <v>32291</v>
      </c>
      <c r="C9923" s="10" t="s">
        <v>30243</v>
      </c>
      <c r="D9923" s="10" t="s">
        <v>30244</v>
      </c>
      <c r="E9923" s="25">
        <v>0</v>
      </c>
      <c r="F9923" s="25">
        <v>0</v>
      </c>
      <c r="G9923" s="10" t="s">
        <v>30245</v>
      </c>
      <c r="H9923" s="25">
        <f>INDEX('Annexe 1 – Données des équipes'!$B$12:$R$114, MATCH(C9923, 'Annexe 1 – Données des équipes'!$B$12:$B$114,0),4)</f>
        <v>20</v>
      </c>
      <c r="I9923" s="25">
        <f>INDEX('Annexe 1 – Données des équipes'!$B$12:$R$114, MATCH(D9923, 'Annexe 1 – Données des équipes'!$B$12:$B$114,0),4)</f>
        <v>50</v>
      </c>
      <c r="J9923" s="25">
        <f t="shared" si="155"/>
        <v>0</v>
      </c>
    </row>
    <row r="9924" spans="2:10">
      <c r="B9924" s="3">
        <v>32292</v>
      </c>
      <c r="C9924" s="10" t="s">
        <v>30246</v>
      </c>
      <c r="D9924" s="10" t="s">
        <v>30247</v>
      </c>
      <c r="E9924" s="25">
        <v>1</v>
      </c>
      <c r="F9924" s="25">
        <v>1</v>
      </c>
      <c r="G9924" s="10" t="s">
        <v>30248</v>
      </c>
      <c r="H9924" s="25">
        <f>INDEX('Annexe 1 – Données des équipes'!$B$12:$R$114, MATCH(C9924, 'Annexe 1 – Données des équipes'!$B$12:$B$114,0),4)</f>
        <v>30</v>
      </c>
      <c r="I9924" s="25">
        <f>INDEX('Annexe 1 – Données des équipes'!$B$12:$R$114, MATCH(D9924, 'Annexe 1 – Données des équipes'!$B$12:$B$114,0),4)</f>
        <v>70</v>
      </c>
      <c r="J9924" s="25">
        <f t="shared" si="155"/>
        <v>0</v>
      </c>
    </row>
    <row r="9925" spans="2:10">
      <c r="B9925" s="3">
        <v>32295</v>
      </c>
      <c r="C9925" s="10" t="s">
        <v>30249</v>
      </c>
      <c r="D9925" s="10" t="s">
        <v>30250</v>
      </c>
      <c r="E9925" s="25">
        <v>0</v>
      </c>
      <c r="F9925" s="25">
        <v>0</v>
      </c>
      <c r="G9925" s="10" t="s">
        <v>30251</v>
      </c>
      <c r="H9925" s="25">
        <f>INDEX('Annexe 1 – Données des équipes'!$B$12:$R$114, MATCH(C9925, 'Annexe 1 – Données des équipes'!$B$12:$B$114,0),4)</f>
        <v>30</v>
      </c>
      <c r="I9925" s="25">
        <f>INDEX('Annexe 1 – Données des équipes'!$B$12:$R$114, MATCH(D9925, 'Annexe 1 – Données des équipes'!$B$12:$B$114,0),4)</f>
        <v>60</v>
      </c>
      <c r="J9925" s="25">
        <f t="shared" si="155"/>
        <v>0</v>
      </c>
    </row>
    <row r="9926" spans="2:10">
      <c r="B9926" s="3">
        <v>32299</v>
      </c>
      <c r="C9926" s="10" t="s">
        <v>30252</v>
      </c>
      <c r="D9926" s="10" t="s">
        <v>30253</v>
      </c>
      <c r="E9926" s="25">
        <v>1</v>
      </c>
      <c r="F9926" s="25">
        <v>1</v>
      </c>
      <c r="G9926" s="10" t="s">
        <v>30254</v>
      </c>
      <c r="H9926" s="25">
        <f>INDEX('Annexe 1 – Données des équipes'!$B$12:$R$114, MATCH(C9926, 'Annexe 1 – Données des équipes'!$B$12:$B$114,0),4)</f>
        <v>80</v>
      </c>
      <c r="I9926" s="25">
        <f>INDEX('Annexe 1 – Données des équipes'!$B$12:$R$114, MATCH(D9926, 'Annexe 1 – Données des équipes'!$B$12:$B$114,0),4)</f>
        <v>90</v>
      </c>
      <c r="J9926" s="25">
        <f t="shared" si="155"/>
        <v>0</v>
      </c>
    </row>
    <row r="9927" spans="2:10">
      <c r="B9927" s="3">
        <v>32304</v>
      </c>
      <c r="C9927" s="10" t="s">
        <v>30255</v>
      </c>
      <c r="D9927" s="10" t="s">
        <v>30256</v>
      </c>
      <c r="E9927" s="25">
        <v>1</v>
      </c>
      <c r="F9927" s="25">
        <v>1</v>
      </c>
      <c r="G9927" s="10" t="s">
        <v>30257</v>
      </c>
      <c r="H9927" s="25">
        <f>INDEX('Annexe 1 – Données des équipes'!$B$12:$R$114, MATCH(C9927, 'Annexe 1 – Données des équipes'!$B$12:$B$114,0),4)</f>
        <v>90</v>
      </c>
      <c r="I9927" s="25">
        <f>INDEX('Annexe 1 – Données des équipes'!$B$12:$R$114, MATCH(D9927, 'Annexe 1 – Données des équipes'!$B$12:$B$114,0),4)</f>
        <v>90</v>
      </c>
      <c r="J9927" s="25">
        <f t="shared" si="155"/>
        <v>0</v>
      </c>
    </row>
    <row r="9928" spans="2:10">
      <c r="B9928" s="3">
        <v>32309</v>
      </c>
      <c r="C9928" s="10" t="s">
        <v>30258</v>
      </c>
      <c r="D9928" s="10" t="s">
        <v>30259</v>
      </c>
      <c r="E9928" s="25">
        <v>1</v>
      </c>
      <c r="F9928" s="25">
        <v>1</v>
      </c>
      <c r="G9928" s="10" t="s">
        <v>30260</v>
      </c>
      <c r="H9928" s="25">
        <f>INDEX('Annexe 1 – Données des équipes'!$B$12:$R$114, MATCH(C9928, 'Annexe 1 – Données des équipes'!$B$12:$B$114,0),4)</f>
        <v>40</v>
      </c>
      <c r="I9928" s="25">
        <f>INDEX('Annexe 1 – Données des équipes'!$B$12:$R$114, MATCH(D9928, 'Annexe 1 – Données des équipes'!$B$12:$B$114,0),4)</f>
        <v>70</v>
      </c>
      <c r="J9928" s="25">
        <f t="shared" si="155"/>
        <v>0</v>
      </c>
    </row>
    <row r="9929" spans="2:10">
      <c r="B9929" s="3">
        <v>32309</v>
      </c>
      <c r="C9929" s="10" t="s">
        <v>30261</v>
      </c>
      <c r="D9929" s="10" t="s">
        <v>30262</v>
      </c>
      <c r="E9929" s="25">
        <v>1</v>
      </c>
      <c r="F9929" s="25">
        <v>1</v>
      </c>
      <c r="G9929" s="10" t="s">
        <v>30263</v>
      </c>
      <c r="H9929" s="25">
        <f>INDEX('Annexe 1 – Données des équipes'!$B$12:$R$114, MATCH(C9929, 'Annexe 1 – Données des équipes'!$B$12:$B$114,0),4)</f>
        <v>60</v>
      </c>
      <c r="I9929" s="25">
        <f>INDEX('Annexe 1 – Données des équipes'!$B$12:$R$114, MATCH(D9929, 'Annexe 1 – Données des équipes'!$B$12:$B$114,0),4)</f>
        <v>50</v>
      </c>
      <c r="J9929" s="25">
        <f t="shared" si="155"/>
        <v>0</v>
      </c>
    </row>
    <row r="9930" spans="2:10">
      <c r="B9930" s="3">
        <v>32330</v>
      </c>
      <c r="C9930" s="10" t="s">
        <v>30264</v>
      </c>
      <c r="D9930" s="10" t="s">
        <v>30265</v>
      </c>
      <c r="E9930" s="25">
        <v>2</v>
      </c>
      <c r="F9930" s="25">
        <v>2</v>
      </c>
      <c r="G9930" s="10" t="s">
        <v>30266</v>
      </c>
      <c r="H9930" s="25">
        <f>INDEX('Annexe 1 – Données des équipes'!$B$12:$R$114, MATCH(C9930, 'Annexe 1 – Données des équipes'!$B$12:$B$114,0),4)</f>
        <v>90</v>
      </c>
      <c r="I9930" s="25">
        <f>INDEX('Annexe 1 – Données des équipes'!$B$12:$R$114, MATCH(D9930, 'Annexe 1 – Données des équipes'!$B$12:$B$114,0),4)</f>
        <v>30</v>
      </c>
      <c r="J9930" s="25">
        <f t="shared" si="155"/>
        <v>0</v>
      </c>
    </row>
    <row r="9931" spans="2:10">
      <c r="B9931" s="3">
        <v>32332</v>
      </c>
      <c r="C9931" s="10" t="s">
        <v>30267</v>
      </c>
      <c r="D9931" s="10" t="s">
        <v>30268</v>
      </c>
      <c r="E9931" s="25">
        <v>1</v>
      </c>
      <c r="F9931" s="25">
        <v>1</v>
      </c>
      <c r="G9931" s="10" t="s">
        <v>30269</v>
      </c>
      <c r="H9931" s="25">
        <f>INDEX('Annexe 1 – Données des équipes'!$B$12:$R$114, MATCH(C9931, 'Annexe 1 – Données des équipes'!$B$12:$B$114,0),4)</f>
        <v>20</v>
      </c>
      <c r="I9931" s="25">
        <f>INDEX('Annexe 1 – Données des équipes'!$B$12:$R$114, MATCH(D9931, 'Annexe 1 – Données des équipes'!$B$12:$B$114,0),4)</f>
        <v>30</v>
      </c>
      <c r="J9931" s="25">
        <f t="shared" si="155"/>
        <v>0</v>
      </c>
    </row>
    <row r="9932" spans="2:10">
      <c r="B9932" s="3">
        <v>32333</v>
      </c>
      <c r="C9932" s="10" t="s">
        <v>30270</v>
      </c>
      <c r="D9932" s="10" t="s">
        <v>30271</v>
      </c>
      <c r="E9932" s="25">
        <v>0</v>
      </c>
      <c r="F9932" s="25">
        <v>0</v>
      </c>
      <c r="G9932" s="10" t="s">
        <v>30272</v>
      </c>
      <c r="H9932" s="25">
        <f>INDEX('Annexe 1 – Données des équipes'!$B$12:$R$114, MATCH(C9932, 'Annexe 1 – Données des équipes'!$B$12:$B$114,0),4)</f>
        <v>50</v>
      </c>
      <c r="I9932" s="25">
        <f>INDEX('Annexe 1 – Données des équipes'!$B$12:$R$114, MATCH(D9932, 'Annexe 1 – Données des équipes'!$B$12:$B$114,0),4)</f>
        <v>30</v>
      </c>
      <c r="J9932" s="25">
        <f t="shared" si="155"/>
        <v>0</v>
      </c>
    </row>
    <row r="9933" spans="2:10">
      <c r="B9933" s="3">
        <v>32333</v>
      </c>
      <c r="C9933" s="10" t="s">
        <v>30273</v>
      </c>
      <c r="D9933" s="10" t="s">
        <v>30274</v>
      </c>
      <c r="E9933" s="25">
        <v>1</v>
      </c>
      <c r="F9933" s="25">
        <v>1</v>
      </c>
      <c r="G9933" s="10" t="s">
        <v>30275</v>
      </c>
      <c r="H9933" s="25">
        <f>INDEX('Annexe 1 – Données des équipes'!$B$12:$R$114, MATCH(C9933, 'Annexe 1 – Données des équipes'!$B$12:$B$114,0),4)</f>
        <v>30</v>
      </c>
      <c r="I9933" s="25">
        <f>INDEX('Annexe 1 – Données des équipes'!$B$12:$R$114, MATCH(D9933, 'Annexe 1 – Données des équipes'!$B$12:$B$114,0),4)</f>
        <v>40</v>
      </c>
      <c r="J9933" s="25">
        <f t="shared" si="155"/>
        <v>0</v>
      </c>
    </row>
    <row r="9934" spans="2:10">
      <c r="B9934" s="3">
        <v>32334</v>
      </c>
      <c r="C9934" s="10" t="s">
        <v>30276</v>
      </c>
      <c r="D9934" s="10" t="s">
        <v>30277</v>
      </c>
      <c r="E9934" s="25">
        <v>0</v>
      </c>
      <c r="F9934" s="25">
        <v>0</v>
      </c>
      <c r="G9934" s="10" t="s">
        <v>30278</v>
      </c>
      <c r="H9934" s="25">
        <f>INDEX('Annexe 1 – Données des équipes'!$B$12:$R$114, MATCH(C9934, 'Annexe 1 – Données des équipes'!$B$12:$B$114,0),4)</f>
        <v>90</v>
      </c>
      <c r="I9934" s="25">
        <f>INDEX('Annexe 1 – Données des équipes'!$B$12:$R$114, MATCH(D9934, 'Annexe 1 – Données des équipes'!$B$12:$B$114,0),4)</f>
        <v>90</v>
      </c>
      <c r="J9934" s="25">
        <f t="shared" si="155"/>
        <v>0</v>
      </c>
    </row>
    <row r="9935" spans="2:10">
      <c r="B9935" s="3">
        <v>32335</v>
      </c>
      <c r="C9935" s="10" t="s">
        <v>30279</v>
      </c>
      <c r="D9935" s="10" t="s">
        <v>30280</v>
      </c>
      <c r="E9935" s="25">
        <v>0</v>
      </c>
      <c r="F9935" s="25">
        <v>0</v>
      </c>
      <c r="G9935" s="10" t="s">
        <v>30281</v>
      </c>
      <c r="H9935" s="25">
        <f>INDEX('Annexe 1 – Données des équipes'!$B$12:$R$114, MATCH(C9935, 'Annexe 1 – Données des équipes'!$B$12:$B$114,0),4)</f>
        <v>30</v>
      </c>
      <c r="I9935" s="25">
        <f>INDEX('Annexe 1 – Données des équipes'!$B$12:$R$114, MATCH(D9935, 'Annexe 1 – Données des équipes'!$B$12:$B$114,0),4)</f>
        <v>0</v>
      </c>
      <c r="J9935" s="25">
        <f t="shared" si="155"/>
        <v>0</v>
      </c>
    </row>
    <row r="9936" spans="2:10">
      <c r="B9936" s="3">
        <v>32335</v>
      </c>
      <c r="C9936" s="10" t="s">
        <v>30282</v>
      </c>
      <c r="D9936" s="10" t="s">
        <v>30283</v>
      </c>
      <c r="E9936" s="25">
        <v>1</v>
      </c>
      <c r="F9936" s="25">
        <v>1</v>
      </c>
      <c r="G9936" s="10" t="s">
        <v>30284</v>
      </c>
      <c r="H9936" s="25">
        <f>INDEX('Annexe 1 – Données des équipes'!$B$12:$R$114, MATCH(C9936, 'Annexe 1 – Données des équipes'!$B$12:$B$114,0),4)</f>
        <v>30</v>
      </c>
      <c r="I9936" s="25">
        <f>INDEX('Annexe 1 – Données des équipes'!$B$12:$R$114, MATCH(D9936, 'Annexe 1 – Données des équipes'!$B$12:$B$114,0),4)</f>
        <v>40</v>
      </c>
      <c r="J9936" s="25">
        <f t="shared" si="155"/>
        <v>0</v>
      </c>
    </row>
    <row r="9937" spans="2:10">
      <c r="B9937" s="3">
        <v>32341</v>
      </c>
      <c r="C9937" s="10" t="s">
        <v>30285</v>
      </c>
      <c r="D9937" s="10" t="s">
        <v>30286</v>
      </c>
      <c r="E9937" s="25">
        <v>1</v>
      </c>
      <c r="F9937" s="25">
        <v>1</v>
      </c>
      <c r="G9937" s="10" t="s">
        <v>30287</v>
      </c>
      <c r="H9937" s="25">
        <f>INDEX('Annexe 1 – Données des équipes'!$B$12:$R$114, MATCH(C9937, 'Annexe 1 – Données des équipes'!$B$12:$B$114,0),4)</f>
        <v>60</v>
      </c>
      <c r="I9937" s="25">
        <f>INDEX('Annexe 1 – Données des équipes'!$B$12:$R$114, MATCH(D9937, 'Annexe 1 – Données des équipes'!$B$12:$B$114,0),4)</f>
        <v>50</v>
      </c>
      <c r="J9937" s="25">
        <f t="shared" si="155"/>
        <v>0</v>
      </c>
    </row>
    <row r="9938" spans="2:10">
      <c r="B9938" s="3">
        <v>32341</v>
      </c>
      <c r="C9938" s="10" t="s">
        <v>30288</v>
      </c>
      <c r="D9938" s="10" t="s">
        <v>30289</v>
      </c>
      <c r="E9938" s="25">
        <v>0</v>
      </c>
      <c r="F9938" s="25">
        <v>0</v>
      </c>
      <c r="G9938" s="10" t="s">
        <v>30290</v>
      </c>
      <c r="H9938" s="25">
        <f>INDEX('Annexe 1 – Données des équipes'!$B$12:$R$114, MATCH(C9938, 'Annexe 1 – Données des équipes'!$B$12:$B$114,0),4)</f>
        <v>50</v>
      </c>
      <c r="I9938" s="25">
        <f>INDEX('Annexe 1 – Données des équipes'!$B$12:$R$114, MATCH(D9938, 'Annexe 1 – Données des équipes'!$B$12:$B$114,0),4)</f>
        <v>30</v>
      </c>
      <c r="J9938" s="25">
        <f t="shared" ref="J9938:J10001" si="156">ABS(F9938-E9938)</f>
        <v>0</v>
      </c>
    </row>
    <row r="9939" spans="2:10">
      <c r="B9939" s="3">
        <v>32341</v>
      </c>
      <c r="C9939" s="10" t="s">
        <v>30291</v>
      </c>
      <c r="D9939" s="10" t="s">
        <v>30292</v>
      </c>
      <c r="E9939" s="25">
        <v>1</v>
      </c>
      <c r="F9939" s="25">
        <v>1</v>
      </c>
      <c r="G9939" s="10" t="s">
        <v>30293</v>
      </c>
      <c r="H9939" s="25">
        <f>INDEX('Annexe 1 – Données des équipes'!$B$12:$R$114, MATCH(C9939, 'Annexe 1 – Données des équipes'!$B$12:$B$114,0),4)</f>
        <v>0</v>
      </c>
      <c r="I9939" s="25">
        <f>INDEX('Annexe 1 – Données des équipes'!$B$12:$R$114, MATCH(D9939, 'Annexe 1 – Données des équipes'!$B$12:$B$114,0),4)</f>
        <v>40</v>
      </c>
      <c r="J9939" s="25">
        <f t="shared" si="156"/>
        <v>0</v>
      </c>
    </row>
    <row r="9940" spans="2:10">
      <c r="B9940" s="3">
        <v>32343</v>
      </c>
      <c r="C9940" s="10" t="s">
        <v>30294</v>
      </c>
      <c r="D9940" s="10" t="s">
        <v>30295</v>
      </c>
      <c r="E9940" s="25">
        <v>0</v>
      </c>
      <c r="F9940" s="25">
        <v>0</v>
      </c>
      <c r="G9940" s="10" t="s">
        <v>30296</v>
      </c>
      <c r="H9940" s="25">
        <f>INDEX('Annexe 1 – Données des équipes'!$B$12:$R$114, MATCH(C9940, 'Annexe 1 – Données des équipes'!$B$12:$B$114,0),4)</f>
        <v>50</v>
      </c>
      <c r="I9940" s="25">
        <f>INDEX('Annexe 1 – Données des équipes'!$B$12:$R$114, MATCH(D9940, 'Annexe 1 – Données des équipes'!$B$12:$B$114,0),4)</f>
        <v>30</v>
      </c>
      <c r="J9940" s="25">
        <f t="shared" si="156"/>
        <v>0</v>
      </c>
    </row>
    <row r="9941" spans="2:10">
      <c r="B9941" s="3">
        <v>32345</v>
      </c>
      <c r="C9941" s="10" t="s">
        <v>30297</v>
      </c>
      <c r="D9941" s="10" t="s">
        <v>30298</v>
      </c>
      <c r="E9941" s="25">
        <v>1</v>
      </c>
      <c r="F9941" s="25">
        <v>1</v>
      </c>
      <c r="G9941" s="10" t="s">
        <v>30299</v>
      </c>
      <c r="H9941" s="25">
        <f>INDEX('Annexe 1 – Données des équipes'!$B$12:$R$114, MATCH(C9941, 'Annexe 1 – Données des équipes'!$B$12:$B$114,0),4)</f>
        <v>30</v>
      </c>
      <c r="I9941" s="25">
        <f>INDEX('Annexe 1 – Données des équipes'!$B$12:$R$114, MATCH(D9941, 'Annexe 1 – Données des équipes'!$B$12:$B$114,0),4)</f>
        <v>30</v>
      </c>
      <c r="J9941" s="25">
        <f t="shared" si="156"/>
        <v>0</v>
      </c>
    </row>
    <row r="9942" spans="2:10">
      <c r="B9942" s="3">
        <v>32352</v>
      </c>
      <c r="C9942" s="10" t="s">
        <v>30300</v>
      </c>
      <c r="D9942" s="10" t="s">
        <v>30301</v>
      </c>
      <c r="E9942" s="25">
        <v>1</v>
      </c>
      <c r="F9942" s="25">
        <v>1</v>
      </c>
      <c r="G9942" s="10" t="s">
        <v>30302</v>
      </c>
      <c r="H9942" s="25">
        <f>INDEX('Annexe 1 – Données des équipes'!$B$12:$R$114, MATCH(C9942, 'Annexe 1 – Données des équipes'!$B$12:$B$114,0),4)</f>
        <v>30</v>
      </c>
      <c r="I9942" s="25">
        <f>INDEX('Annexe 1 – Données des équipes'!$B$12:$R$114, MATCH(D9942, 'Annexe 1 – Données des équipes'!$B$12:$B$114,0),4)</f>
        <v>90</v>
      </c>
      <c r="J9942" s="25">
        <f t="shared" si="156"/>
        <v>0</v>
      </c>
    </row>
    <row r="9943" spans="2:10">
      <c r="B9943" s="3">
        <v>32359</v>
      </c>
      <c r="C9943" s="10" t="s">
        <v>30303</v>
      </c>
      <c r="D9943" s="10" t="s">
        <v>30304</v>
      </c>
      <c r="E9943" s="25">
        <v>1</v>
      </c>
      <c r="F9943" s="25">
        <v>1</v>
      </c>
      <c r="G9943" s="10" t="s">
        <v>30305</v>
      </c>
      <c r="H9943" s="25">
        <f>INDEX('Annexe 1 – Données des équipes'!$B$12:$R$114, MATCH(C9943, 'Annexe 1 – Données des équipes'!$B$12:$B$114,0),4)</f>
        <v>30</v>
      </c>
      <c r="I9943" s="25">
        <f>INDEX('Annexe 1 – Données des équipes'!$B$12:$R$114, MATCH(D9943, 'Annexe 1 – Données des équipes'!$B$12:$B$114,0),4)</f>
        <v>40</v>
      </c>
      <c r="J9943" s="25">
        <f t="shared" si="156"/>
        <v>0</v>
      </c>
    </row>
    <row r="9944" spans="2:10">
      <c r="B9944" s="3">
        <v>32364</v>
      </c>
      <c r="C9944" s="10" t="s">
        <v>30306</v>
      </c>
      <c r="D9944" s="10" t="s">
        <v>30307</v>
      </c>
      <c r="E9944" s="25">
        <v>1</v>
      </c>
      <c r="F9944" s="25">
        <v>1</v>
      </c>
      <c r="G9944" s="10" t="s">
        <v>30308</v>
      </c>
      <c r="H9944" s="25">
        <f>INDEX('Annexe 1 – Données des équipes'!$B$12:$R$114, MATCH(C9944, 'Annexe 1 – Données des équipes'!$B$12:$B$114,0),4)</f>
        <v>30</v>
      </c>
      <c r="I9944" s="25">
        <f>INDEX('Annexe 1 – Données des équipes'!$B$12:$R$114, MATCH(D9944, 'Annexe 1 – Données des équipes'!$B$12:$B$114,0),4)</f>
        <v>40</v>
      </c>
      <c r="J9944" s="25">
        <f t="shared" si="156"/>
        <v>0</v>
      </c>
    </row>
    <row r="9945" spans="2:10">
      <c r="B9945" s="3">
        <v>32372</v>
      </c>
      <c r="C9945" s="10" t="s">
        <v>30309</v>
      </c>
      <c r="D9945" s="10" t="s">
        <v>30310</v>
      </c>
      <c r="E9945" s="25">
        <v>0</v>
      </c>
      <c r="F9945" s="25">
        <v>0</v>
      </c>
      <c r="G9945" s="10" t="s">
        <v>30311</v>
      </c>
      <c r="H9945" s="25">
        <f>INDEX('Annexe 1 – Données des équipes'!$B$12:$R$114, MATCH(C9945, 'Annexe 1 – Données des équipes'!$B$12:$B$114,0),4)</f>
        <v>30</v>
      </c>
      <c r="I9945" s="25">
        <f>INDEX('Annexe 1 – Données des équipes'!$B$12:$R$114, MATCH(D9945, 'Annexe 1 – Données des équipes'!$B$12:$B$114,0),4)</f>
        <v>50</v>
      </c>
      <c r="J9945" s="25">
        <f t="shared" si="156"/>
        <v>0</v>
      </c>
    </row>
    <row r="9946" spans="2:10">
      <c r="B9946" s="3">
        <v>32386</v>
      </c>
      <c r="C9946" s="10" t="s">
        <v>30312</v>
      </c>
      <c r="D9946" s="10" t="s">
        <v>30313</v>
      </c>
      <c r="E9946" s="25">
        <v>0</v>
      </c>
      <c r="F9946" s="25">
        <v>0</v>
      </c>
      <c r="G9946" s="10" t="s">
        <v>30314</v>
      </c>
      <c r="H9946" s="25">
        <f>INDEX('Annexe 1 – Données des équipes'!$B$12:$R$114, MATCH(C9946, 'Annexe 1 – Données des équipes'!$B$12:$B$114,0),4)</f>
        <v>60</v>
      </c>
      <c r="I9946" s="25">
        <f>INDEX('Annexe 1 – Données des équipes'!$B$12:$R$114, MATCH(D9946, 'Annexe 1 – Données des équipes'!$B$12:$B$114,0),4)</f>
        <v>40</v>
      </c>
      <c r="J9946" s="25">
        <f t="shared" si="156"/>
        <v>0</v>
      </c>
    </row>
    <row r="9947" spans="2:10">
      <c r="B9947" s="3">
        <v>32386</v>
      </c>
      <c r="C9947" s="10" t="s">
        <v>30315</v>
      </c>
      <c r="D9947" s="10" t="s">
        <v>30316</v>
      </c>
      <c r="E9947" s="25">
        <v>1</v>
      </c>
      <c r="F9947" s="25">
        <v>1</v>
      </c>
      <c r="G9947" s="10" t="s">
        <v>30317</v>
      </c>
      <c r="H9947" s="25">
        <f>INDEX('Annexe 1 – Données des équipes'!$B$12:$R$114, MATCH(C9947, 'Annexe 1 – Données des équipes'!$B$12:$B$114,0),4)</f>
        <v>70</v>
      </c>
      <c r="I9947" s="25">
        <f>INDEX('Annexe 1 – Données des équipes'!$B$12:$R$114, MATCH(D9947, 'Annexe 1 – Données des équipes'!$B$12:$B$114,0),4)</f>
        <v>50</v>
      </c>
      <c r="J9947" s="25">
        <f t="shared" si="156"/>
        <v>0</v>
      </c>
    </row>
    <row r="9948" spans="2:10">
      <c r="B9948" s="3">
        <v>32398</v>
      </c>
      <c r="C9948" s="10" t="s">
        <v>30318</v>
      </c>
      <c r="D9948" s="10" t="s">
        <v>30319</v>
      </c>
      <c r="E9948" s="25">
        <v>0</v>
      </c>
      <c r="F9948" s="25">
        <v>0</v>
      </c>
      <c r="G9948" s="10" t="s">
        <v>30320</v>
      </c>
      <c r="H9948" s="25">
        <f>INDEX('Annexe 1 – Données des équipes'!$B$12:$R$114, MATCH(C9948, 'Annexe 1 – Données des équipes'!$B$12:$B$114,0),4)</f>
        <v>40</v>
      </c>
      <c r="I9948" s="25">
        <f>INDEX('Annexe 1 – Données des équipes'!$B$12:$R$114, MATCH(D9948, 'Annexe 1 – Données des équipes'!$B$12:$B$114,0),4)</f>
        <v>70</v>
      </c>
      <c r="J9948" s="25">
        <f t="shared" si="156"/>
        <v>0</v>
      </c>
    </row>
    <row r="9949" spans="2:10">
      <c r="B9949" s="3">
        <v>32400</v>
      </c>
      <c r="C9949" s="10" t="s">
        <v>30321</v>
      </c>
      <c r="D9949" s="10" t="s">
        <v>30322</v>
      </c>
      <c r="E9949" s="25">
        <v>0</v>
      </c>
      <c r="F9949" s="25">
        <v>0</v>
      </c>
      <c r="G9949" s="10" t="s">
        <v>30323</v>
      </c>
      <c r="H9949" s="25">
        <f>INDEX('Annexe 1 – Données des équipes'!$B$12:$R$114, MATCH(C9949, 'Annexe 1 – Données des équipes'!$B$12:$B$114,0),4)</f>
        <v>50</v>
      </c>
      <c r="I9949" s="25">
        <f>INDEX('Annexe 1 – Données des équipes'!$B$12:$R$114, MATCH(D9949, 'Annexe 1 – Données des équipes'!$B$12:$B$114,0),4)</f>
        <v>60</v>
      </c>
      <c r="J9949" s="25">
        <f t="shared" si="156"/>
        <v>0</v>
      </c>
    </row>
    <row r="9950" spans="2:10">
      <c r="B9950" s="3">
        <v>32411</v>
      </c>
      <c r="C9950" s="10" t="s">
        <v>30324</v>
      </c>
      <c r="D9950" s="10" t="s">
        <v>30325</v>
      </c>
      <c r="E9950" s="25">
        <v>0</v>
      </c>
      <c r="F9950" s="25">
        <v>0</v>
      </c>
      <c r="G9950" s="10" t="s">
        <v>30326</v>
      </c>
      <c r="H9950" s="25">
        <f>INDEX('Annexe 1 – Données des équipes'!$B$12:$R$114, MATCH(C9950, 'Annexe 1 – Données des équipes'!$B$12:$B$114,0),4)</f>
        <v>0</v>
      </c>
      <c r="I9950" s="25">
        <f>INDEX('Annexe 1 – Données des équipes'!$B$12:$R$114, MATCH(D9950, 'Annexe 1 – Données des équipes'!$B$12:$B$114,0),4)</f>
        <v>40</v>
      </c>
      <c r="J9950" s="25">
        <f t="shared" si="156"/>
        <v>0</v>
      </c>
    </row>
    <row r="9951" spans="2:10">
      <c r="B9951" s="3">
        <v>32415</v>
      </c>
      <c r="C9951" s="10" t="s">
        <v>30327</v>
      </c>
      <c r="D9951" s="10" t="s">
        <v>30328</v>
      </c>
      <c r="E9951" s="25">
        <v>0</v>
      </c>
      <c r="F9951" s="25">
        <v>0</v>
      </c>
      <c r="G9951" s="10" t="s">
        <v>30329</v>
      </c>
      <c r="H9951" s="25">
        <f>INDEX('Annexe 1 – Données des équipes'!$B$12:$R$114, MATCH(C9951, 'Annexe 1 – Données des équipes'!$B$12:$B$114,0),4)</f>
        <v>80</v>
      </c>
      <c r="I9951" s="25">
        <f>INDEX('Annexe 1 – Données des équipes'!$B$12:$R$114, MATCH(D9951, 'Annexe 1 – Données des équipes'!$B$12:$B$114,0),4)</f>
        <v>70</v>
      </c>
      <c r="J9951" s="25">
        <f t="shared" si="156"/>
        <v>0</v>
      </c>
    </row>
    <row r="9952" spans="2:10">
      <c r="B9952" s="3">
        <v>32428</v>
      </c>
      <c r="C9952" s="10" t="s">
        <v>30330</v>
      </c>
      <c r="D9952" s="10" t="s">
        <v>30331</v>
      </c>
      <c r="E9952" s="25">
        <v>1</v>
      </c>
      <c r="F9952" s="25">
        <v>1</v>
      </c>
      <c r="G9952" s="10" t="s">
        <v>30332</v>
      </c>
      <c r="H9952" s="25">
        <f>INDEX('Annexe 1 – Données des équipes'!$B$12:$R$114, MATCH(C9952, 'Annexe 1 – Données des équipes'!$B$12:$B$114,0),4)</f>
        <v>90</v>
      </c>
      <c r="I9952" s="25">
        <f>INDEX('Annexe 1 – Données des équipes'!$B$12:$R$114, MATCH(D9952, 'Annexe 1 – Données des équipes'!$B$12:$B$114,0),4)</f>
        <v>90</v>
      </c>
      <c r="J9952" s="25">
        <f t="shared" si="156"/>
        <v>0</v>
      </c>
    </row>
    <row r="9953" spans="2:10">
      <c r="B9953" s="3">
        <v>32428</v>
      </c>
      <c r="C9953" s="10" t="s">
        <v>30333</v>
      </c>
      <c r="D9953" s="10" t="s">
        <v>30334</v>
      </c>
      <c r="E9953" s="25">
        <v>0</v>
      </c>
      <c r="F9953" s="25">
        <v>0</v>
      </c>
      <c r="G9953" s="10" t="s">
        <v>30335</v>
      </c>
      <c r="H9953" s="25">
        <f>INDEX('Annexe 1 – Données des équipes'!$B$12:$R$114, MATCH(C9953, 'Annexe 1 – Données des équipes'!$B$12:$B$114,0),4)</f>
        <v>80</v>
      </c>
      <c r="I9953" s="25">
        <f>INDEX('Annexe 1 – Données des équipes'!$B$12:$R$114, MATCH(D9953, 'Annexe 1 – Données des équipes'!$B$12:$B$114,0),4)</f>
        <v>90</v>
      </c>
      <c r="J9953" s="25">
        <f t="shared" si="156"/>
        <v>0</v>
      </c>
    </row>
    <row r="9954" spans="2:10">
      <c r="B9954" s="3">
        <v>32428</v>
      </c>
      <c r="C9954" s="10" t="s">
        <v>30336</v>
      </c>
      <c r="D9954" s="10" t="s">
        <v>30337</v>
      </c>
      <c r="E9954" s="25">
        <v>1</v>
      </c>
      <c r="F9954" s="25">
        <v>1</v>
      </c>
      <c r="G9954" s="10" t="s">
        <v>30338</v>
      </c>
      <c r="H9954" s="25">
        <f>INDEX('Annexe 1 – Données des équipes'!$B$12:$R$114, MATCH(C9954, 'Annexe 1 – Données des équipes'!$B$12:$B$114,0),4)</f>
        <v>60</v>
      </c>
      <c r="I9954" s="25">
        <f>INDEX('Annexe 1 – Données des équipes'!$B$12:$R$114, MATCH(D9954, 'Annexe 1 – Données des équipes'!$B$12:$B$114,0),4)</f>
        <v>70</v>
      </c>
      <c r="J9954" s="25">
        <f t="shared" si="156"/>
        <v>0</v>
      </c>
    </row>
    <row r="9955" spans="2:10">
      <c r="B9955" s="3">
        <v>32435</v>
      </c>
      <c r="C9955" s="10" t="s">
        <v>30339</v>
      </c>
      <c r="D9955" s="10" t="s">
        <v>30340</v>
      </c>
      <c r="E9955" s="25">
        <v>0</v>
      </c>
      <c r="F9955" s="25">
        <v>0</v>
      </c>
      <c r="G9955" s="10" t="s">
        <v>30341</v>
      </c>
      <c r="H9955" s="25">
        <f>INDEX('Annexe 1 – Données des équipes'!$B$12:$R$114, MATCH(C9955, 'Annexe 1 – Données des équipes'!$B$12:$B$114,0),4)</f>
        <v>90</v>
      </c>
      <c r="I9955" s="25">
        <f>INDEX('Annexe 1 – Données des équipes'!$B$12:$R$114, MATCH(D9955, 'Annexe 1 – Données des équipes'!$B$12:$B$114,0),4)</f>
        <v>80</v>
      </c>
      <c r="J9955" s="25">
        <f t="shared" si="156"/>
        <v>0</v>
      </c>
    </row>
    <row r="9956" spans="2:10">
      <c r="B9956" s="3">
        <v>32435</v>
      </c>
      <c r="C9956" s="10" t="s">
        <v>30342</v>
      </c>
      <c r="D9956" s="10" t="s">
        <v>30343</v>
      </c>
      <c r="E9956" s="25">
        <v>0</v>
      </c>
      <c r="F9956" s="25">
        <v>0</v>
      </c>
      <c r="G9956" s="10" t="s">
        <v>30344</v>
      </c>
      <c r="H9956" s="25">
        <f>INDEX('Annexe 1 – Données des équipes'!$B$12:$R$114, MATCH(C9956, 'Annexe 1 – Données des équipes'!$B$12:$B$114,0),4)</f>
        <v>90</v>
      </c>
      <c r="I9956" s="25">
        <f>INDEX('Annexe 1 – Données des équipes'!$B$12:$R$114, MATCH(D9956, 'Annexe 1 – Données des équipes'!$B$12:$B$114,0),4)</f>
        <v>80</v>
      </c>
      <c r="J9956" s="25">
        <f t="shared" si="156"/>
        <v>0</v>
      </c>
    </row>
    <row r="9957" spans="2:10">
      <c r="B9957" s="3">
        <v>32435</v>
      </c>
      <c r="C9957" s="10" t="s">
        <v>30345</v>
      </c>
      <c r="D9957" s="10" t="s">
        <v>30346</v>
      </c>
      <c r="E9957" s="25">
        <v>1</v>
      </c>
      <c r="F9957" s="25">
        <v>1</v>
      </c>
      <c r="G9957" s="10" t="s">
        <v>30347</v>
      </c>
      <c r="H9957" s="25">
        <f>INDEX('Annexe 1 – Données des équipes'!$B$12:$R$114, MATCH(C9957, 'Annexe 1 – Données des équipes'!$B$12:$B$114,0),4)</f>
        <v>50</v>
      </c>
      <c r="I9957" s="25">
        <f>INDEX('Annexe 1 – Données des équipes'!$B$12:$R$114, MATCH(D9957, 'Annexe 1 – Données des équipes'!$B$12:$B$114,0),4)</f>
        <v>80</v>
      </c>
      <c r="J9957" s="25">
        <f t="shared" si="156"/>
        <v>0</v>
      </c>
    </row>
    <row r="9958" spans="2:10">
      <c r="B9958" s="3">
        <v>32435</v>
      </c>
      <c r="C9958" s="10" t="s">
        <v>30348</v>
      </c>
      <c r="D9958" s="10" t="s">
        <v>30349</v>
      </c>
      <c r="E9958" s="25">
        <v>2</v>
      </c>
      <c r="F9958" s="25">
        <v>2</v>
      </c>
      <c r="G9958" s="10" t="s">
        <v>30350</v>
      </c>
      <c r="H9958" s="25">
        <f>INDEX('Annexe 1 – Données des équipes'!$B$12:$R$114, MATCH(C9958, 'Annexe 1 – Données des équipes'!$B$12:$B$114,0),4)</f>
        <v>70</v>
      </c>
      <c r="I9958" s="25">
        <f>INDEX('Annexe 1 – Données des équipes'!$B$12:$R$114, MATCH(D9958, 'Annexe 1 – Données des équipes'!$B$12:$B$114,0),4)</f>
        <v>30</v>
      </c>
      <c r="J9958" s="25">
        <f t="shared" si="156"/>
        <v>0</v>
      </c>
    </row>
    <row r="9959" spans="2:10">
      <c r="B9959" s="3">
        <v>32448</v>
      </c>
      <c r="C9959" s="10" t="s">
        <v>30351</v>
      </c>
      <c r="D9959" s="10" t="s">
        <v>30352</v>
      </c>
      <c r="E9959" s="25">
        <v>1</v>
      </c>
      <c r="F9959" s="25">
        <v>1</v>
      </c>
      <c r="G9959" s="10" t="s">
        <v>30353</v>
      </c>
      <c r="H9959" s="25">
        <f>INDEX('Annexe 1 – Données des équipes'!$B$12:$R$114, MATCH(C9959, 'Annexe 1 – Données des équipes'!$B$12:$B$114,0),4)</f>
        <v>80</v>
      </c>
      <c r="I9959" s="25">
        <f>INDEX('Annexe 1 – Données des équipes'!$B$12:$R$114, MATCH(D9959, 'Annexe 1 – Données des équipes'!$B$12:$B$114,0),4)</f>
        <v>80</v>
      </c>
      <c r="J9959" s="25">
        <f t="shared" si="156"/>
        <v>0</v>
      </c>
    </row>
    <row r="9960" spans="2:10">
      <c r="B9960" s="3">
        <v>32449</v>
      </c>
      <c r="C9960" s="10" t="s">
        <v>30354</v>
      </c>
      <c r="D9960" s="10" t="s">
        <v>30355</v>
      </c>
      <c r="E9960" s="25">
        <v>1</v>
      </c>
      <c r="F9960" s="25">
        <v>1</v>
      </c>
      <c r="G9960" s="10" t="s">
        <v>30356</v>
      </c>
      <c r="H9960" s="25">
        <f>INDEX('Annexe 1 – Données des équipes'!$B$12:$R$114, MATCH(C9960, 'Annexe 1 – Données des équipes'!$B$12:$B$114,0),4)</f>
        <v>80</v>
      </c>
      <c r="I9960" s="25">
        <f>INDEX('Annexe 1 – Données des équipes'!$B$12:$R$114, MATCH(D9960, 'Annexe 1 – Données des équipes'!$B$12:$B$114,0),4)</f>
        <v>40</v>
      </c>
      <c r="J9960" s="25">
        <f t="shared" si="156"/>
        <v>0</v>
      </c>
    </row>
    <row r="9961" spans="2:10">
      <c r="B9961" s="3">
        <v>32450</v>
      </c>
      <c r="C9961" s="10" t="s">
        <v>30357</v>
      </c>
      <c r="D9961" s="10" t="s">
        <v>30358</v>
      </c>
      <c r="E9961" s="25">
        <v>0</v>
      </c>
      <c r="F9961" s="25">
        <v>0</v>
      </c>
      <c r="G9961" s="10" t="s">
        <v>30359</v>
      </c>
      <c r="H9961" s="25">
        <f>INDEX('Annexe 1 – Données des équipes'!$B$12:$R$114, MATCH(C9961, 'Annexe 1 – Données des équipes'!$B$12:$B$114,0),4)</f>
        <v>0</v>
      </c>
      <c r="I9961" s="25">
        <f>INDEX('Annexe 1 – Données des équipes'!$B$12:$R$114, MATCH(D9961, 'Annexe 1 – Données des équipes'!$B$12:$B$114,0),4)</f>
        <v>30</v>
      </c>
      <c r="J9961" s="25">
        <f t="shared" si="156"/>
        <v>0</v>
      </c>
    </row>
    <row r="9962" spans="2:10">
      <c r="B9962" s="3">
        <v>32453</v>
      </c>
      <c r="C9962" s="10" t="s">
        <v>30360</v>
      </c>
      <c r="D9962" s="10" t="s">
        <v>30361</v>
      </c>
      <c r="E9962" s="25">
        <v>0</v>
      </c>
      <c r="F9962" s="25">
        <v>0</v>
      </c>
      <c r="G9962" s="10" t="s">
        <v>30362</v>
      </c>
      <c r="H9962" s="25">
        <f>INDEX('Annexe 1 – Données des équipes'!$B$12:$R$114, MATCH(C9962, 'Annexe 1 – Données des équipes'!$B$12:$B$114,0),4)</f>
        <v>0</v>
      </c>
      <c r="I9962" s="25">
        <f>INDEX('Annexe 1 – Données des équipes'!$B$12:$R$114, MATCH(D9962, 'Annexe 1 – Données des équipes'!$B$12:$B$114,0),4)</f>
        <v>30</v>
      </c>
      <c r="J9962" s="25">
        <f t="shared" si="156"/>
        <v>0</v>
      </c>
    </row>
    <row r="9963" spans="2:10">
      <c r="B9963" s="3">
        <v>32455</v>
      </c>
      <c r="C9963" s="10" t="s">
        <v>30363</v>
      </c>
      <c r="D9963" s="10" t="s">
        <v>30364</v>
      </c>
      <c r="E9963" s="25">
        <v>0</v>
      </c>
      <c r="F9963" s="25">
        <v>0</v>
      </c>
      <c r="G9963" s="10" t="s">
        <v>30365</v>
      </c>
      <c r="H9963" s="25">
        <f>INDEX('Annexe 1 – Données des équipes'!$B$12:$R$114, MATCH(C9963, 'Annexe 1 – Données des équipes'!$B$12:$B$114,0),4)</f>
        <v>0</v>
      </c>
      <c r="I9963" s="25">
        <f>INDEX('Annexe 1 – Données des équipes'!$B$12:$R$114, MATCH(D9963, 'Annexe 1 – Données des équipes'!$B$12:$B$114,0),4)</f>
        <v>10</v>
      </c>
      <c r="J9963" s="25">
        <f t="shared" si="156"/>
        <v>0</v>
      </c>
    </row>
    <row r="9964" spans="2:10">
      <c r="B9964" s="3">
        <v>32456</v>
      </c>
      <c r="C9964" s="10" t="s">
        <v>30366</v>
      </c>
      <c r="D9964" s="10" t="s">
        <v>30367</v>
      </c>
      <c r="E9964" s="25">
        <v>0</v>
      </c>
      <c r="F9964" s="25">
        <v>0</v>
      </c>
      <c r="G9964" s="10" t="s">
        <v>30368</v>
      </c>
      <c r="H9964" s="25">
        <f>INDEX('Annexe 1 – Données des équipes'!$B$12:$R$114, MATCH(C9964, 'Annexe 1 – Données des équipes'!$B$12:$B$114,0),4)</f>
        <v>0</v>
      </c>
      <c r="I9964" s="25">
        <f>INDEX('Annexe 1 – Données des équipes'!$B$12:$R$114, MATCH(D9964, 'Annexe 1 – Données des équipes'!$B$12:$B$114,0),4)</f>
        <v>10</v>
      </c>
      <c r="J9964" s="25">
        <f t="shared" si="156"/>
        <v>0</v>
      </c>
    </row>
    <row r="9965" spans="2:10">
      <c r="B9965" s="3">
        <v>32458</v>
      </c>
      <c r="C9965" s="10" t="s">
        <v>30369</v>
      </c>
      <c r="D9965" s="10" t="s">
        <v>30370</v>
      </c>
      <c r="E9965" s="25">
        <v>1</v>
      </c>
      <c r="F9965" s="25">
        <v>1</v>
      </c>
      <c r="G9965" s="10" t="s">
        <v>30371</v>
      </c>
      <c r="H9965" s="25">
        <f>INDEX('Annexe 1 – Données des équipes'!$B$12:$R$114, MATCH(C9965, 'Annexe 1 – Données des équipes'!$B$12:$B$114,0),4)</f>
        <v>10</v>
      </c>
      <c r="I9965" s="25">
        <f>INDEX('Annexe 1 – Données des équipes'!$B$12:$R$114, MATCH(D9965, 'Annexe 1 – Données des équipes'!$B$12:$B$114,0),4)</f>
        <v>10</v>
      </c>
      <c r="J9965" s="25">
        <f t="shared" si="156"/>
        <v>0</v>
      </c>
    </row>
    <row r="9966" spans="2:10">
      <c r="B9966" s="3">
        <v>32461</v>
      </c>
      <c r="C9966" s="10" t="s">
        <v>30372</v>
      </c>
      <c r="D9966" s="10" t="s">
        <v>30373</v>
      </c>
      <c r="E9966" s="25">
        <v>0</v>
      </c>
      <c r="F9966" s="25">
        <v>0</v>
      </c>
      <c r="G9966" s="10" t="s">
        <v>30374</v>
      </c>
      <c r="H9966" s="25">
        <f>INDEX('Annexe 1 – Données des équipes'!$B$12:$R$114, MATCH(C9966, 'Annexe 1 – Données des équipes'!$B$12:$B$114,0),4)</f>
        <v>30</v>
      </c>
      <c r="I9966" s="25">
        <f>INDEX('Annexe 1 – Données des équipes'!$B$12:$R$114, MATCH(D9966, 'Annexe 1 – Données des équipes'!$B$12:$B$114,0),4)</f>
        <v>50</v>
      </c>
      <c r="J9966" s="25">
        <f t="shared" si="156"/>
        <v>0</v>
      </c>
    </row>
    <row r="9967" spans="2:10">
      <c r="B9967" s="3">
        <v>32463</v>
      </c>
      <c r="C9967" s="10" t="s">
        <v>30375</v>
      </c>
      <c r="D9967" s="10" t="s">
        <v>30376</v>
      </c>
      <c r="E9967" s="25">
        <v>2</v>
      </c>
      <c r="F9967" s="25">
        <v>2</v>
      </c>
      <c r="G9967" s="10" t="s">
        <v>30377</v>
      </c>
      <c r="H9967" s="25">
        <f>INDEX('Annexe 1 – Données des équipes'!$B$12:$R$114, MATCH(C9967, 'Annexe 1 – Données des équipes'!$B$12:$B$114,0),4)</f>
        <v>0</v>
      </c>
      <c r="I9967" s="25">
        <f>INDEX('Annexe 1 – Données des équipes'!$B$12:$R$114, MATCH(D9967, 'Annexe 1 – Données des équipes'!$B$12:$B$114,0),4)</f>
        <v>50</v>
      </c>
      <c r="J9967" s="25">
        <f t="shared" si="156"/>
        <v>0</v>
      </c>
    </row>
    <row r="9968" spans="2:10">
      <c r="B9968" s="3">
        <v>32463</v>
      </c>
      <c r="C9968" s="10" t="s">
        <v>30378</v>
      </c>
      <c r="D9968" s="10" t="s">
        <v>30379</v>
      </c>
      <c r="E9968" s="25">
        <v>1</v>
      </c>
      <c r="F9968" s="25">
        <v>1</v>
      </c>
      <c r="G9968" s="10" t="s">
        <v>30380</v>
      </c>
      <c r="H9968" s="25">
        <f>INDEX('Annexe 1 – Données des équipes'!$B$12:$R$114, MATCH(C9968, 'Annexe 1 – Données des équipes'!$B$12:$B$114,0),4)</f>
        <v>30</v>
      </c>
      <c r="I9968" s="25">
        <f>INDEX('Annexe 1 – Données des équipes'!$B$12:$R$114, MATCH(D9968, 'Annexe 1 – Données des équipes'!$B$12:$B$114,0),4)</f>
        <v>90</v>
      </c>
      <c r="J9968" s="25">
        <f t="shared" si="156"/>
        <v>0</v>
      </c>
    </row>
    <row r="9969" spans="2:10">
      <c r="B9969" s="3">
        <v>32470</v>
      </c>
      <c r="C9969" s="10" t="s">
        <v>30381</v>
      </c>
      <c r="D9969" s="10" t="s">
        <v>30382</v>
      </c>
      <c r="E9969" s="25">
        <v>1</v>
      </c>
      <c r="F9969" s="25">
        <v>1</v>
      </c>
      <c r="G9969" s="10" t="s">
        <v>30383</v>
      </c>
      <c r="H9969" s="25">
        <f>INDEX('Annexe 1 – Données des équipes'!$B$12:$R$114, MATCH(C9969, 'Annexe 1 – Données des équipes'!$B$12:$B$114,0),4)</f>
        <v>80</v>
      </c>
      <c r="I9969" s="25">
        <f>INDEX('Annexe 1 – Données des équipes'!$B$12:$R$114, MATCH(D9969, 'Annexe 1 – Données des équipes'!$B$12:$B$114,0),4)</f>
        <v>80</v>
      </c>
      <c r="J9969" s="25">
        <f t="shared" si="156"/>
        <v>0</v>
      </c>
    </row>
    <row r="9970" spans="2:10">
      <c r="B9970" s="3">
        <v>32471</v>
      </c>
      <c r="C9970" s="10" t="s">
        <v>30384</v>
      </c>
      <c r="D9970" s="10" t="s">
        <v>30385</v>
      </c>
      <c r="E9970" s="25">
        <v>1</v>
      </c>
      <c r="F9970" s="25">
        <v>1</v>
      </c>
      <c r="G9970" s="10" t="s">
        <v>30386</v>
      </c>
      <c r="H9970" s="25">
        <f>INDEX('Annexe 1 – Données des équipes'!$B$12:$R$114, MATCH(C9970, 'Annexe 1 – Données des équipes'!$B$12:$B$114,0),4)</f>
        <v>20</v>
      </c>
      <c r="I9970" s="25">
        <f>INDEX('Annexe 1 – Données des équipes'!$B$12:$R$114, MATCH(D9970, 'Annexe 1 – Données des équipes'!$B$12:$B$114,0),4)</f>
        <v>20</v>
      </c>
      <c r="J9970" s="25">
        <f t="shared" si="156"/>
        <v>0</v>
      </c>
    </row>
    <row r="9971" spans="2:10">
      <c r="B9971" s="3">
        <v>32481</v>
      </c>
      <c r="C9971" s="10" t="s">
        <v>30387</v>
      </c>
      <c r="D9971" s="10" t="s">
        <v>30388</v>
      </c>
      <c r="E9971" s="25">
        <v>0</v>
      </c>
      <c r="F9971" s="25">
        <v>0</v>
      </c>
      <c r="G9971" s="10" t="s">
        <v>30389</v>
      </c>
      <c r="H9971" s="25">
        <f>INDEX('Annexe 1 – Données des équipes'!$B$12:$R$114, MATCH(C9971, 'Annexe 1 – Données des équipes'!$B$12:$B$114,0),4)</f>
        <v>50</v>
      </c>
      <c r="I9971" s="25">
        <f>INDEX('Annexe 1 – Données des équipes'!$B$12:$R$114, MATCH(D9971, 'Annexe 1 – Données des équipes'!$B$12:$B$114,0),4)</f>
        <v>70</v>
      </c>
      <c r="J9971" s="25">
        <f t="shared" si="156"/>
        <v>0</v>
      </c>
    </row>
    <row r="9972" spans="2:10">
      <c r="B9972" s="3">
        <v>32482</v>
      </c>
      <c r="C9972" s="10" t="s">
        <v>30390</v>
      </c>
      <c r="D9972" s="10" t="s">
        <v>30391</v>
      </c>
      <c r="E9972" s="25">
        <v>0</v>
      </c>
      <c r="F9972" s="25">
        <v>0</v>
      </c>
      <c r="G9972" s="10" t="s">
        <v>30392</v>
      </c>
      <c r="H9972" s="25">
        <f>INDEX('Annexe 1 – Données des équipes'!$B$12:$R$114, MATCH(C9972, 'Annexe 1 – Données des équipes'!$B$12:$B$114,0),4)</f>
        <v>30</v>
      </c>
      <c r="I9972" s="25">
        <f>INDEX('Annexe 1 – Données des équipes'!$B$12:$R$114, MATCH(D9972, 'Annexe 1 – Données des équipes'!$B$12:$B$114,0),4)</f>
        <v>0</v>
      </c>
      <c r="J9972" s="25">
        <f t="shared" si="156"/>
        <v>0</v>
      </c>
    </row>
    <row r="9973" spans="2:10">
      <c r="B9973" s="3">
        <v>32483</v>
      </c>
      <c r="C9973" s="10" t="s">
        <v>30393</v>
      </c>
      <c r="D9973" s="10" t="s">
        <v>30394</v>
      </c>
      <c r="E9973" s="25">
        <v>0</v>
      </c>
      <c r="F9973" s="25">
        <v>0</v>
      </c>
      <c r="G9973" s="10" t="s">
        <v>30395</v>
      </c>
      <c r="H9973" s="25">
        <f>INDEX('Annexe 1 – Données des équipes'!$B$12:$R$114, MATCH(C9973, 'Annexe 1 – Données des équipes'!$B$12:$B$114,0),4)</f>
        <v>50</v>
      </c>
      <c r="I9973" s="25">
        <f>INDEX('Annexe 1 – Données des équipes'!$B$12:$R$114, MATCH(D9973, 'Annexe 1 – Données des équipes'!$B$12:$B$114,0),4)</f>
        <v>50</v>
      </c>
      <c r="J9973" s="25">
        <f t="shared" si="156"/>
        <v>0</v>
      </c>
    </row>
    <row r="9974" spans="2:10">
      <c r="B9974" s="3">
        <v>32487</v>
      </c>
      <c r="C9974" s="10" t="s">
        <v>30396</v>
      </c>
      <c r="D9974" s="10" t="s">
        <v>30397</v>
      </c>
      <c r="E9974" s="25">
        <v>2</v>
      </c>
      <c r="F9974" s="25">
        <v>2</v>
      </c>
      <c r="G9974" s="10" t="s">
        <v>30398</v>
      </c>
      <c r="H9974" s="25">
        <f>INDEX('Annexe 1 – Données des équipes'!$B$12:$R$114, MATCH(C9974, 'Annexe 1 – Données des équipes'!$B$12:$B$114,0),4)</f>
        <v>0</v>
      </c>
      <c r="I9974" s="25">
        <f>INDEX('Annexe 1 – Données des équipes'!$B$12:$R$114, MATCH(D9974, 'Annexe 1 – Données des équipes'!$B$12:$B$114,0),4)</f>
        <v>30</v>
      </c>
      <c r="J9974" s="25">
        <f t="shared" si="156"/>
        <v>0</v>
      </c>
    </row>
    <row r="9975" spans="2:10">
      <c r="B9975" s="3">
        <v>32494</v>
      </c>
      <c r="C9975" s="10" t="s">
        <v>30399</v>
      </c>
      <c r="D9975" s="10" t="s">
        <v>30400</v>
      </c>
      <c r="E9975" s="25">
        <v>0</v>
      </c>
      <c r="F9975" s="25">
        <v>0</v>
      </c>
      <c r="G9975" s="10" t="s">
        <v>30401</v>
      </c>
      <c r="H9975" s="25">
        <f>INDEX('Annexe 1 – Données des équipes'!$B$12:$R$114, MATCH(C9975, 'Annexe 1 – Données des équipes'!$B$12:$B$114,0),4)</f>
        <v>30</v>
      </c>
      <c r="I9975" s="25">
        <f>INDEX('Annexe 1 – Données des équipes'!$B$12:$R$114, MATCH(D9975, 'Annexe 1 – Données des équipes'!$B$12:$B$114,0),4)</f>
        <v>70</v>
      </c>
      <c r="J9975" s="25">
        <f t="shared" si="156"/>
        <v>0</v>
      </c>
    </row>
    <row r="9976" spans="2:10">
      <c r="B9976" s="3">
        <v>40240</v>
      </c>
      <c r="C9976" s="10" t="s">
        <v>30402</v>
      </c>
      <c r="D9976" s="10" t="s">
        <v>30403</v>
      </c>
      <c r="E9976" s="25">
        <v>0</v>
      </c>
      <c r="F9976" s="25">
        <v>2</v>
      </c>
      <c r="G9976" s="10" t="s">
        <v>30404</v>
      </c>
      <c r="H9976" s="25">
        <f>INDEX('Annexe 1 – Données des équipes'!$B$12:$R$114, MATCH(C9976, 'Annexe 1 – Données des équipes'!$B$12:$B$114,0),4)</f>
        <v>30</v>
      </c>
      <c r="I9976" s="25">
        <f>INDEX('Annexe 1 – Données des équipes'!$B$12:$R$114, MATCH(D9976, 'Annexe 1 – Données des équipes'!$B$12:$B$114,0),4)</f>
        <v>70</v>
      </c>
      <c r="J9976" s="25">
        <f t="shared" si="156"/>
        <v>2</v>
      </c>
    </row>
    <row r="9977" spans="2:10">
      <c r="B9977" s="3">
        <v>32495</v>
      </c>
      <c r="C9977" s="10" t="s">
        <v>30405</v>
      </c>
      <c r="D9977" s="10" t="s">
        <v>30406</v>
      </c>
      <c r="E9977" s="25">
        <v>0</v>
      </c>
      <c r="F9977" s="25">
        <v>0</v>
      </c>
      <c r="G9977" s="10" t="s">
        <v>30407</v>
      </c>
      <c r="H9977" s="25">
        <f>INDEX('Annexe 1 – Données des équipes'!$B$12:$R$114, MATCH(C9977, 'Annexe 1 – Données des équipes'!$B$12:$B$114,0),4)</f>
        <v>70</v>
      </c>
      <c r="I9977" s="25">
        <f>INDEX('Annexe 1 – Données des équipes'!$B$12:$R$114, MATCH(D9977, 'Annexe 1 – Données des équipes'!$B$12:$B$114,0),4)</f>
        <v>30</v>
      </c>
      <c r="J9977" s="25">
        <f t="shared" si="156"/>
        <v>0</v>
      </c>
    </row>
    <row r="9978" spans="2:10">
      <c r="B9978" s="3">
        <v>32514</v>
      </c>
      <c r="C9978" s="10" t="s">
        <v>30408</v>
      </c>
      <c r="D9978" s="10" t="s">
        <v>30409</v>
      </c>
      <c r="E9978" s="25">
        <v>1</v>
      </c>
      <c r="F9978" s="25">
        <v>1</v>
      </c>
      <c r="G9978" s="10" t="s">
        <v>30410</v>
      </c>
      <c r="H9978" s="25">
        <f>INDEX('Annexe 1 – Données des équipes'!$B$12:$R$114, MATCH(C9978, 'Annexe 1 – Données des équipes'!$B$12:$B$114,0),4)</f>
        <v>20</v>
      </c>
      <c r="I9978" s="25">
        <f>INDEX('Annexe 1 – Données des équipes'!$B$12:$R$114, MATCH(D9978, 'Annexe 1 – Données des équipes'!$B$12:$B$114,0),4)</f>
        <v>30</v>
      </c>
      <c r="J9978" s="25">
        <f t="shared" si="156"/>
        <v>0</v>
      </c>
    </row>
    <row r="9979" spans="2:10">
      <c r="B9979" s="3">
        <v>32521</v>
      </c>
      <c r="C9979" s="10" t="s">
        <v>30411</v>
      </c>
      <c r="D9979" s="10" t="s">
        <v>30412</v>
      </c>
      <c r="E9979" s="25">
        <v>0</v>
      </c>
      <c r="F9979" s="25">
        <v>0</v>
      </c>
      <c r="G9979" s="10" t="s">
        <v>30413</v>
      </c>
      <c r="H9979" s="25">
        <f>INDEX('Annexe 1 – Données des équipes'!$B$12:$R$114, MATCH(C9979, 'Annexe 1 – Données des équipes'!$B$12:$B$114,0),4)</f>
        <v>20</v>
      </c>
      <c r="I9979" s="25">
        <f>INDEX('Annexe 1 – Données des équipes'!$B$12:$R$114, MATCH(D9979, 'Annexe 1 – Données des équipes'!$B$12:$B$114,0),4)</f>
        <v>0</v>
      </c>
      <c r="J9979" s="25">
        <f t="shared" si="156"/>
        <v>0</v>
      </c>
    </row>
    <row r="9980" spans="2:10">
      <c r="B9980" s="3">
        <v>32526</v>
      </c>
      <c r="C9980" s="10" t="s">
        <v>30414</v>
      </c>
      <c r="D9980" s="10" t="s">
        <v>30415</v>
      </c>
      <c r="E9980" s="25">
        <v>1</v>
      </c>
      <c r="F9980" s="25">
        <v>1</v>
      </c>
      <c r="G9980" s="10" t="s">
        <v>30416</v>
      </c>
      <c r="H9980" s="25">
        <f>INDEX('Annexe 1 – Données des équipes'!$B$12:$R$114, MATCH(C9980, 'Annexe 1 – Données des équipes'!$B$12:$B$114,0),4)</f>
        <v>40</v>
      </c>
      <c r="I9980" s="25">
        <f>INDEX('Annexe 1 – Données des équipes'!$B$12:$R$114, MATCH(D9980, 'Annexe 1 – Données des équipes'!$B$12:$B$114,0),4)</f>
        <v>50</v>
      </c>
      <c r="J9980" s="25">
        <f t="shared" si="156"/>
        <v>0</v>
      </c>
    </row>
    <row r="9981" spans="2:10">
      <c r="B9981" s="3">
        <v>32528</v>
      </c>
      <c r="C9981" s="10" t="s">
        <v>30417</v>
      </c>
      <c r="D9981" s="10" t="s">
        <v>30418</v>
      </c>
      <c r="E9981" s="25">
        <v>2</v>
      </c>
      <c r="F9981" s="25">
        <v>2</v>
      </c>
      <c r="G9981" s="10" t="s">
        <v>30419</v>
      </c>
      <c r="H9981" s="25">
        <f>INDEX('Annexe 1 – Données des équipes'!$B$12:$R$114, MATCH(C9981, 'Annexe 1 – Données des équipes'!$B$12:$B$114,0),4)</f>
        <v>70</v>
      </c>
      <c r="I9981" s="25">
        <f>INDEX('Annexe 1 – Données des équipes'!$B$12:$R$114, MATCH(D9981, 'Annexe 1 – Données des équipes'!$B$12:$B$114,0),4)</f>
        <v>50</v>
      </c>
      <c r="J9981" s="25">
        <f t="shared" si="156"/>
        <v>0</v>
      </c>
    </row>
    <row r="9982" spans="2:10">
      <c r="B9982" s="3">
        <v>40400</v>
      </c>
      <c r="C9982" s="10" t="s">
        <v>30420</v>
      </c>
      <c r="D9982" s="10" t="s">
        <v>30421</v>
      </c>
      <c r="E9982" s="25">
        <v>0</v>
      </c>
      <c r="F9982" s="25">
        <v>1</v>
      </c>
      <c r="G9982" s="10" t="s">
        <v>30422</v>
      </c>
      <c r="H9982" s="25">
        <f>INDEX('Annexe 1 – Données des équipes'!$B$12:$R$114, MATCH(C9982, 'Annexe 1 – Données des équipes'!$B$12:$B$114,0),4)</f>
        <v>90</v>
      </c>
      <c r="I9982" s="25">
        <f>INDEX('Annexe 1 – Données des équipes'!$B$12:$R$114, MATCH(D9982, 'Annexe 1 – Données des équipes'!$B$12:$B$114,0),4)</f>
        <v>30</v>
      </c>
      <c r="J9982" s="25">
        <f t="shared" si="156"/>
        <v>1</v>
      </c>
    </row>
    <row r="9983" spans="2:10">
      <c r="B9983" s="3">
        <v>32535</v>
      </c>
      <c r="C9983" s="10" t="s">
        <v>30423</v>
      </c>
      <c r="D9983" s="10" t="s">
        <v>30424</v>
      </c>
      <c r="E9983" s="25">
        <v>1</v>
      </c>
      <c r="F9983" s="25">
        <v>1</v>
      </c>
      <c r="G9983" s="10" t="s">
        <v>30425</v>
      </c>
      <c r="H9983" s="25">
        <f>INDEX('Annexe 1 – Données des équipes'!$B$12:$R$114, MATCH(C9983, 'Annexe 1 – Données des équipes'!$B$12:$B$114,0),4)</f>
        <v>10</v>
      </c>
      <c r="I9983" s="25">
        <f>INDEX('Annexe 1 – Données des équipes'!$B$12:$R$114, MATCH(D9983, 'Annexe 1 – Données des équipes'!$B$12:$B$114,0),4)</f>
        <v>0</v>
      </c>
      <c r="J9983" s="25">
        <f t="shared" si="156"/>
        <v>0</v>
      </c>
    </row>
    <row r="9984" spans="2:10">
      <c r="B9984" s="3">
        <v>32540</v>
      </c>
      <c r="C9984" s="10" t="s">
        <v>30426</v>
      </c>
      <c r="D9984" s="10" t="s">
        <v>30427</v>
      </c>
      <c r="E9984" s="25">
        <v>0</v>
      </c>
      <c r="F9984" s="25">
        <v>0</v>
      </c>
      <c r="G9984" s="10" t="s">
        <v>30428</v>
      </c>
      <c r="H9984" s="25">
        <f>INDEX('Annexe 1 – Données des équipes'!$B$12:$R$114, MATCH(C9984, 'Annexe 1 – Données des équipes'!$B$12:$B$114,0),4)</f>
        <v>80</v>
      </c>
      <c r="I9984" s="25">
        <f>INDEX('Annexe 1 – Données des équipes'!$B$12:$R$114, MATCH(D9984, 'Annexe 1 – Données des équipes'!$B$12:$B$114,0),4)</f>
        <v>80</v>
      </c>
      <c r="J9984" s="25">
        <f t="shared" si="156"/>
        <v>0</v>
      </c>
    </row>
    <row r="9985" spans="2:10">
      <c r="B9985" s="3">
        <v>32546</v>
      </c>
      <c r="C9985" s="10" t="s">
        <v>30429</v>
      </c>
      <c r="D9985" s="10" t="s">
        <v>30430</v>
      </c>
      <c r="E9985" s="25">
        <v>0</v>
      </c>
      <c r="F9985" s="25">
        <v>0</v>
      </c>
      <c r="G9985" s="10" t="s">
        <v>30431</v>
      </c>
      <c r="H9985" s="25">
        <f>INDEX('Annexe 1 – Données des équipes'!$B$12:$R$114, MATCH(C9985, 'Annexe 1 – Données des équipes'!$B$12:$B$114,0),4)</f>
        <v>60</v>
      </c>
      <c r="I9985" s="25">
        <f>INDEX('Annexe 1 – Données des équipes'!$B$12:$R$114, MATCH(D9985, 'Annexe 1 – Données des équipes'!$B$12:$B$114,0),4)</f>
        <v>90</v>
      </c>
      <c r="J9985" s="25">
        <f t="shared" si="156"/>
        <v>0</v>
      </c>
    </row>
    <row r="9986" spans="2:10">
      <c r="B9986" s="3">
        <v>32547</v>
      </c>
      <c r="C9986" s="10" t="s">
        <v>30432</v>
      </c>
      <c r="D9986" s="10" t="s">
        <v>30433</v>
      </c>
      <c r="E9986" s="25">
        <v>3</v>
      </c>
      <c r="F9986" s="25">
        <v>3</v>
      </c>
      <c r="G9986" s="10" t="s">
        <v>30434</v>
      </c>
      <c r="H9986" s="25">
        <f>INDEX('Annexe 1 – Données des équipes'!$B$12:$R$114, MATCH(C9986, 'Annexe 1 – Données des équipes'!$B$12:$B$114,0),4)</f>
        <v>20</v>
      </c>
      <c r="I9986" s="25">
        <f>INDEX('Annexe 1 – Données des équipes'!$B$12:$R$114, MATCH(D9986, 'Annexe 1 – Données des équipes'!$B$12:$B$114,0),4)</f>
        <v>70</v>
      </c>
      <c r="J9986" s="25">
        <f t="shared" si="156"/>
        <v>0</v>
      </c>
    </row>
    <row r="9987" spans="2:10">
      <c r="B9987" s="3">
        <v>32549</v>
      </c>
      <c r="C9987" s="10" t="s">
        <v>30435</v>
      </c>
      <c r="D9987" s="10" t="s">
        <v>30436</v>
      </c>
      <c r="E9987" s="25">
        <v>0</v>
      </c>
      <c r="F9987" s="25">
        <v>0</v>
      </c>
      <c r="G9987" s="10" t="s">
        <v>30437</v>
      </c>
      <c r="H9987" s="25">
        <f>INDEX('Annexe 1 – Données des équipes'!$B$12:$R$114, MATCH(C9987, 'Annexe 1 – Données des équipes'!$B$12:$B$114,0),4)</f>
        <v>80</v>
      </c>
      <c r="I9987" s="25">
        <f>INDEX('Annexe 1 – Données des équipes'!$B$12:$R$114, MATCH(D9987, 'Annexe 1 – Données des équipes'!$B$12:$B$114,0),4)</f>
        <v>30</v>
      </c>
      <c r="J9987" s="25">
        <f t="shared" si="156"/>
        <v>0</v>
      </c>
    </row>
    <row r="9988" spans="2:10">
      <c r="B9988" s="3">
        <v>32549</v>
      </c>
      <c r="C9988" s="10" t="s">
        <v>30438</v>
      </c>
      <c r="D9988" s="10" t="s">
        <v>30439</v>
      </c>
      <c r="E9988" s="25">
        <v>2</v>
      </c>
      <c r="F9988" s="25">
        <v>2</v>
      </c>
      <c r="G9988" s="10" t="s">
        <v>30440</v>
      </c>
      <c r="H9988" s="25">
        <f>INDEX('Annexe 1 – Données des équipes'!$B$12:$R$114, MATCH(C9988, 'Annexe 1 – Données des équipes'!$B$12:$B$114,0),4)</f>
        <v>30</v>
      </c>
      <c r="I9988" s="25">
        <f>INDEX('Annexe 1 – Données des équipes'!$B$12:$R$114, MATCH(D9988, 'Annexe 1 – Données des équipes'!$B$12:$B$114,0),4)</f>
        <v>0</v>
      </c>
      <c r="J9988" s="25">
        <f t="shared" si="156"/>
        <v>0</v>
      </c>
    </row>
    <row r="9989" spans="2:10">
      <c r="B9989" s="3">
        <v>32551</v>
      </c>
      <c r="C9989" s="10" t="s">
        <v>30441</v>
      </c>
      <c r="D9989" s="10" t="s">
        <v>30442</v>
      </c>
      <c r="E9989" s="25">
        <v>0</v>
      </c>
      <c r="F9989" s="25">
        <v>0</v>
      </c>
      <c r="G9989" s="10" t="s">
        <v>30443</v>
      </c>
      <c r="H9989" s="25">
        <f>INDEX('Annexe 1 – Données des équipes'!$B$12:$R$114, MATCH(C9989, 'Annexe 1 – Données des équipes'!$B$12:$B$114,0),4)</f>
        <v>20</v>
      </c>
      <c r="I9989" s="25">
        <f>INDEX('Annexe 1 – Données des équipes'!$B$12:$R$114, MATCH(D9989, 'Annexe 1 – Données des équipes'!$B$12:$B$114,0),4)</f>
        <v>80</v>
      </c>
      <c r="J9989" s="25">
        <f t="shared" si="156"/>
        <v>0</v>
      </c>
    </row>
    <row r="9990" spans="2:10">
      <c r="B9990" s="3">
        <v>32554</v>
      </c>
      <c r="C9990" s="10" t="s">
        <v>30444</v>
      </c>
      <c r="D9990" s="10" t="s">
        <v>30445</v>
      </c>
      <c r="E9990" s="25">
        <v>1</v>
      </c>
      <c r="F9990" s="25">
        <v>1</v>
      </c>
      <c r="G9990" s="10" t="s">
        <v>30446</v>
      </c>
      <c r="H9990" s="25">
        <f>INDEX('Annexe 1 – Données des équipes'!$B$12:$R$114, MATCH(C9990, 'Annexe 1 – Données des équipes'!$B$12:$B$114,0),4)</f>
        <v>90</v>
      </c>
      <c r="I9990" s="25">
        <f>INDEX('Annexe 1 – Données des équipes'!$B$12:$R$114, MATCH(D9990, 'Annexe 1 – Données des équipes'!$B$12:$B$114,0),4)</f>
        <v>90</v>
      </c>
      <c r="J9990" s="25">
        <f t="shared" si="156"/>
        <v>0</v>
      </c>
    </row>
    <row r="9991" spans="2:10">
      <c r="B9991" s="3">
        <v>32560</v>
      </c>
      <c r="C9991" s="10" t="s">
        <v>30447</v>
      </c>
      <c r="D9991" s="10" t="s">
        <v>30448</v>
      </c>
      <c r="E9991" s="25">
        <v>1</v>
      </c>
      <c r="F9991" s="25">
        <v>1</v>
      </c>
      <c r="G9991" s="10" t="s">
        <v>30449</v>
      </c>
      <c r="H9991" s="25">
        <f>INDEX('Annexe 1 – Données des équipes'!$B$12:$R$114, MATCH(C9991, 'Annexe 1 – Données des équipes'!$B$12:$B$114,0),4)</f>
        <v>60</v>
      </c>
      <c r="I9991" s="25">
        <f>INDEX('Annexe 1 – Données des équipes'!$B$12:$R$114, MATCH(D9991, 'Annexe 1 – Données des équipes'!$B$12:$B$114,0),4)</f>
        <v>0</v>
      </c>
      <c r="J9991" s="25">
        <f t="shared" si="156"/>
        <v>0</v>
      </c>
    </row>
    <row r="9992" spans="2:10">
      <c r="B9992" s="3">
        <v>32575</v>
      </c>
      <c r="C9992" s="10" t="s">
        <v>30450</v>
      </c>
      <c r="D9992" s="10" t="s">
        <v>30451</v>
      </c>
      <c r="E9992" s="25">
        <v>0</v>
      </c>
      <c r="F9992" s="25">
        <v>0</v>
      </c>
      <c r="G9992" s="10" t="s">
        <v>30452</v>
      </c>
      <c r="H9992" s="25">
        <f>INDEX('Annexe 1 – Données des équipes'!$B$12:$R$114, MATCH(C9992, 'Annexe 1 – Données des équipes'!$B$12:$B$114,0),4)</f>
        <v>40</v>
      </c>
      <c r="I9992" s="25">
        <f>INDEX('Annexe 1 – Données des équipes'!$B$12:$R$114, MATCH(D9992, 'Annexe 1 – Données des équipes'!$B$12:$B$114,0),4)</f>
        <v>60</v>
      </c>
      <c r="J9992" s="25">
        <f t="shared" si="156"/>
        <v>0</v>
      </c>
    </row>
    <row r="9993" spans="2:10">
      <c r="B9993" s="3">
        <v>32582</v>
      </c>
      <c r="C9993" s="10" t="s">
        <v>30453</v>
      </c>
      <c r="D9993" s="10" t="s">
        <v>30454</v>
      </c>
      <c r="E9993" s="25">
        <v>0</v>
      </c>
      <c r="F9993" s="25">
        <v>0</v>
      </c>
      <c r="G9993" s="10" t="s">
        <v>30455</v>
      </c>
      <c r="H9993" s="25">
        <f>INDEX('Annexe 1 – Données des équipes'!$B$12:$R$114, MATCH(C9993, 'Annexe 1 – Données des équipes'!$B$12:$B$114,0),4)</f>
        <v>40</v>
      </c>
      <c r="I9993" s="25">
        <f>INDEX('Annexe 1 – Données des équipes'!$B$12:$R$114, MATCH(D9993, 'Annexe 1 – Données des équipes'!$B$12:$B$114,0),4)</f>
        <v>50</v>
      </c>
      <c r="J9993" s="25">
        <f t="shared" si="156"/>
        <v>0</v>
      </c>
    </row>
    <row r="9994" spans="2:10">
      <c r="B9994" s="3">
        <v>32586</v>
      </c>
      <c r="C9994" s="10" t="s">
        <v>30456</v>
      </c>
      <c r="D9994" s="10" t="s">
        <v>30457</v>
      </c>
      <c r="E9994" s="25">
        <v>1</v>
      </c>
      <c r="F9994" s="25">
        <v>1</v>
      </c>
      <c r="G9994" s="10" t="s">
        <v>30458</v>
      </c>
      <c r="H9994" s="25">
        <f>INDEX('Annexe 1 – Données des équipes'!$B$12:$R$114, MATCH(C9994, 'Annexe 1 – Données des équipes'!$B$12:$B$114,0),4)</f>
        <v>20</v>
      </c>
      <c r="I9994" s="25">
        <f>INDEX('Annexe 1 – Données des équipes'!$B$12:$R$114, MATCH(D9994, 'Annexe 1 – Données des équipes'!$B$12:$B$114,0),4)</f>
        <v>60</v>
      </c>
      <c r="J9994" s="25">
        <f t="shared" si="156"/>
        <v>0</v>
      </c>
    </row>
    <row r="9995" spans="2:10">
      <c r="B9995" s="3">
        <v>32589</v>
      </c>
      <c r="C9995" s="10" t="s">
        <v>30459</v>
      </c>
      <c r="D9995" s="10" t="s">
        <v>30460</v>
      </c>
      <c r="E9995" s="25">
        <v>1</v>
      </c>
      <c r="F9995" s="25">
        <v>1</v>
      </c>
      <c r="G9995" s="10" t="s">
        <v>30461</v>
      </c>
      <c r="H9995" s="25">
        <f>INDEX('Annexe 1 – Données des équipes'!$B$12:$R$114, MATCH(C9995, 'Annexe 1 – Données des équipes'!$B$12:$B$114,0),4)</f>
        <v>20</v>
      </c>
      <c r="I9995" s="25">
        <f>INDEX('Annexe 1 – Données des équipes'!$B$12:$R$114, MATCH(D9995, 'Annexe 1 – Données des équipes'!$B$12:$B$114,0),4)</f>
        <v>50</v>
      </c>
      <c r="J9995" s="25">
        <f t="shared" si="156"/>
        <v>0</v>
      </c>
    </row>
    <row r="9996" spans="2:10">
      <c r="B9996" s="3">
        <v>32597</v>
      </c>
      <c r="C9996" s="10" t="s">
        <v>30462</v>
      </c>
      <c r="D9996" s="10" t="s">
        <v>30463</v>
      </c>
      <c r="E9996" s="25">
        <v>0</v>
      </c>
      <c r="F9996" s="25">
        <v>0</v>
      </c>
      <c r="G9996" s="10" t="s">
        <v>30464</v>
      </c>
      <c r="H9996" s="25">
        <f>INDEX('Annexe 1 – Données des équipes'!$B$12:$R$114, MATCH(C9996, 'Annexe 1 – Données des équipes'!$B$12:$B$114,0),4)</f>
        <v>30</v>
      </c>
      <c r="I9996" s="25">
        <f>INDEX('Annexe 1 – Données des équipes'!$B$12:$R$114, MATCH(D9996, 'Annexe 1 – Données des équipes'!$B$12:$B$114,0),4)</f>
        <v>30</v>
      </c>
      <c r="J9996" s="25">
        <f t="shared" si="156"/>
        <v>0</v>
      </c>
    </row>
    <row r="9997" spans="2:10">
      <c r="B9997" s="3">
        <v>32597</v>
      </c>
      <c r="C9997" s="10" t="s">
        <v>30465</v>
      </c>
      <c r="D9997" s="10" t="s">
        <v>30466</v>
      </c>
      <c r="E9997" s="25">
        <v>0</v>
      </c>
      <c r="F9997" s="25">
        <v>0</v>
      </c>
      <c r="G9997" s="10" t="s">
        <v>30467</v>
      </c>
      <c r="H9997" s="25">
        <f>INDEX('Annexe 1 – Données des équipes'!$B$12:$R$114, MATCH(C9997, 'Annexe 1 – Données des équipes'!$B$12:$B$114,0),4)</f>
        <v>60</v>
      </c>
      <c r="I9997" s="25">
        <f>INDEX('Annexe 1 – Données des équipes'!$B$12:$R$114, MATCH(D9997, 'Annexe 1 – Données des équipes'!$B$12:$B$114,0),4)</f>
        <v>70</v>
      </c>
      <c r="J9997" s="25">
        <f t="shared" si="156"/>
        <v>0</v>
      </c>
    </row>
    <row r="9998" spans="2:10">
      <c r="B9998" s="3">
        <v>32607</v>
      </c>
      <c r="C9998" s="10" t="s">
        <v>30468</v>
      </c>
      <c r="D9998" s="10" t="s">
        <v>30469</v>
      </c>
      <c r="E9998" s="25">
        <v>0</v>
      </c>
      <c r="F9998" s="25">
        <v>0</v>
      </c>
      <c r="G9998" s="10" t="s">
        <v>30470</v>
      </c>
      <c r="H9998" s="25">
        <f>INDEX('Annexe 1 – Données des équipes'!$B$12:$R$114, MATCH(C9998, 'Annexe 1 – Données des équipes'!$B$12:$B$114,0),4)</f>
        <v>20</v>
      </c>
      <c r="I9998" s="25">
        <f>INDEX('Annexe 1 – Données des équipes'!$B$12:$R$114, MATCH(D9998, 'Annexe 1 – Données des équipes'!$B$12:$B$114,0),4)</f>
        <v>50</v>
      </c>
      <c r="J9998" s="25">
        <f t="shared" si="156"/>
        <v>0</v>
      </c>
    </row>
    <row r="9999" spans="2:10">
      <c r="B9999" s="3">
        <v>32607</v>
      </c>
      <c r="C9999" s="10" t="s">
        <v>30471</v>
      </c>
      <c r="D9999" s="10" t="s">
        <v>30472</v>
      </c>
      <c r="E9999" s="25">
        <v>2</v>
      </c>
      <c r="F9999" s="25">
        <v>2</v>
      </c>
      <c r="G9999" s="10" t="s">
        <v>30473</v>
      </c>
      <c r="H9999" s="25">
        <f>INDEX('Annexe 1 – Données des équipes'!$B$12:$R$114, MATCH(C9999, 'Annexe 1 – Données des équipes'!$B$12:$B$114,0),4)</f>
        <v>20</v>
      </c>
      <c r="I9999" s="25">
        <f>INDEX('Annexe 1 – Données des équipes'!$B$12:$R$114, MATCH(D9999, 'Annexe 1 – Données des équipes'!$B$12:$B$114,0),4)</f>
        <v>20</v>
      </c>
      <c r="J9999" s="25">
        <f t="shared" si="156"/>
        <v>0</v>
      </c>
    </row>
    <row r="10000" spans="2:10">
      <c r="B10000" s="3">
        <v>32611</v>
      </c>
      <c r="C10000" s="10" t="s">
        <v>30474</v>
      </c>
      <c r="D10000" s="10" t="s">
        <v>30475</v>
      </c>
      <c r="E10000" s="25">
        <v>2</v>
      </c>
      <c r="F10000" s="25">
        <v>2</v>
      </c>
      <c r="G10000" s="10" t="s">
        <v>30476</v>
      </c>
      <c r="H10000" s="25">
        <f>INDEX('Annexe 1 – Données des équipes'!$B$12:$R$114, MATCH(C10000, 'Annexe 1 – Données des équipes'!$B$12:$B$114,0),4)</f>
        <v>70</v>
      </c>
      <c r="I10000" s="25">
        <f>INDEX('Annexe 1 – Données des équipes'!$B$12:$R$114, MATCH(D10000, 'Annexe 1 – Données des équipes'!$B$12:$B$114,0),4)</f>
        <v>90</v>
      </c>
      <c r="J10000" s="25">
        <f t="shared" si="156"/>
        <v>0</v>
      </c>
    </row>
    <row r="10001" spans="2:10">
      <c r="B10001" s="3">
        <v>32613</v>
      </c>
      <c r="C10001" s="10" t="s">
        <v>30477</v>
      </c>
      <c r="D10001" s="10" t="s">
        <v>30478</v>
      </c>
      <c r="E10001" s="25">
        <v>1</v>
      </c>
      <c r="F10001" s="25">
        <v>1</v>
      </c>
      <c r="G10001" s="10" t="s">
        <v>30479</v>
      </c>
      <c r="H10001" s="25">
        <f>INDEX('Annexe 1 – Données des équipes'!$B$12:$R$114, MATCH(C10001, 'Annexe 1 – Données des équipes'!$B$12:$B$114,0),4)</f>
        <v>10</v>
      </c>
      <c r="I10001" s="25">
        <f>INDEX('Annexe 1 – Données des équipes'!$B$12:$R$114, MATCH(D10001, 'Annexe 1 – Données des équipes'!$B$12:$B$114,0),4)</f>
        <v>50</v>
      </c>
      <c r="J10001" s="25">
        <f t="shared" si="156"/>
        <v>0</v>
      </c>
    </row>
    <row r="10002" spans="2:10">
      <c r="B10002" s="3">
        <v>32614</v>
      </c>
      <c r="C10002" s="10" t="s">
        <v>30480</v>
      </c>
      <c r="D10002" s="10" t="s">
        <v>30481</v>
      </c>
      <c r="E10002" s="25">
        <v>1</v>
      </c>
      <c r="F10002" s="25">
        <v>1</v>
      </c>
      <c r="G10002" s="10" t="s">
        <v>30482</v>
      </c>
      <c r="H10002" s="25">
        <f>INDEX('Annexe 1 – Données des équipes'!$B$12:$R$114, MATCH(C10002, 'Annexe 1 – Données des équipes'!$B$12:$B$114,0),4)</f>
        <v>60</v>
      </c>
      <c r="I10002" s="25">
        <f>INDEX('Annexe 1 – Données des équipes'!$B$12:$R$114, MATCH(D10002, 'Annexe 1 – Données des équipes'!$B$12:$B$114,0),4)</f>
        <v>20</v>
      </c>
      <c r="J10002" s="25">
        <f t="shared" ref="J10002:J10065" si="157">ABS(F10002-E10002)</f>
        <v>0</v>
      </c>
    </row>
    <row r="10003" spans="2:10">
      <c r="B10003" s="3">
        <v>32618</v>
      </c>
      <c r="C10003" s="10" t="s">
        <v>30483</v>
      </c>
      <c r="D10003" s="10" t="s">
        <v>30484</v>
      </c>
      <c r="E10003" s="25">
        <v>1</v>
      </c>
      <c r="F10003" s="25">
        <v>1</v>
      </c>
      <c r="G10003" s="10" t="s">
        <v>30485</v>
      </c>
      <c r="H10003" s="25">
        <f>INDEX('Annexe 1 – Données des équipes'!$B$12:$R$114, MATCH(C10003, 'Annexe 1 – Données des équipes'!$B$12:$B$114,0),4)</f>
        <v>80</v>
      </c>
      <c r="I10003" s="25">
        <f>INDEX('Annexe 1 – Données des équipes'!$B$12:$R$114, MATCH(D10003, 'Annexe 1 – Données des équipes'!$B$12:$B$114,0),4)</f>
        <v>90</v>
      </c>
      <c r="J10003" s="25">
        <f t="shared" si="157"/>
        <v>0</v>
      </c>
    </row>
    <row r="10004" spans="2:10">
      <c r="B10004" s="3">
        <v>32620</v>
      </c>
      <c r="C10004" s="10" t="s">
        <v>30486</v>
      </c>
      <c r="D10004" s="10" t="s">
        <v>30487</v>
      </c>
      <c r="E10004" s="25">
        <v>1</v>
      </c>
      <c r="F10004" s="25">
        <v>1</v>
      </c>
      <c r="G10004" s="10" t="s">
        <v>30488</v>
      </c>
      <c r="H10004" s="25">
        <f>INDEX('Annexe 1 – Données des équipes'!$B$12:$R$114, MATCH(C10004, 'Annexe 1 – Données des équipes'!$B$12:$B$114,0),4)</f>
        <v>90</v>
      </c>
      <c r="I10004" s="25">
        <f>INDEX('Annexe 1 – Données des équipes'!$B$12:$R$114, MATCH(D10004, 'Annexe 1 – Données des équipes'!$B$12:$B$114,0),4)</f>
        <v>80</v>
      </c>
      <c r="J10004" s="25">
        <f t="shared" si="157"/>
        <v>0</v>
      </c>
    </row>
    <row r="10005" spans="2:10">
      <c r="B10005" s="3">
        <v>32621</v>
      </c>
      <c r="C10005" s="10" t="s">
        <v>30489</v>
      </c>
      <c r="D10005" s="10" t="s">
        <v>30490</v>
      </c>
      <c r="E10005" s="25">
        <v>1</v>
      </c>
      <c r="F10005" s="25">
        <v>1</v>
      </c>
      <c r="G10005" s="10" t="s">
        <v>30491</v>
      </c>
      <c r="H10005" s="25">
        <f>INDEX('Annexe 1 – Données des équipes'!$B$12:$R$114, MATCH(C10005, 'Annexe 1 – Données des équipes'!$B$12:$B$114,0),4)</f>
        <v>50</v>
      </c>
      <c r="I10005" s="25">
        <f>INDEX('Annexe 1 – Données des équipes'!$B$12:$R$114, MATCH(D10005, 'Annexe 1 – Données des équipes'!$B$12:$B$114,0),4)</f>
        <v>20</v>
      </c>
      <c r="J10005" s="25">
        <f t="shared" si="157"/>
        <v>0</v>
      </c>
    </row>
    <row r="10006" spans="2:10">
      <c r="B10006" s="3">
        <v>32624</v>
      </c>
      <c r="C10006" s="10" t="s">
        <v>30492</v>
      </c>
      <c r="D10006" s="10" t="s">
        <v>30493</v>
      </c>
      <c r="E10006" s="25">
        <v>0</v>
      </c>
      <c r="F10006" s="25">
        <v>0</v>
      </c>
      <c r="G10006" s="10" t="s">
        <v>30494</v>
      </c>
      <c r="H10006" s="25">
        <f>INDEX('Annexe 1 – Données des équipes'!$B$12:$R$114, MATCH(C10006, 'Annexe 1 – Données des équipes'!$B$12:$B$114,0),4)</f>
        <v>50</v>
      </c>
      <c r="I10006" s="25">
        <f>INDEX('Annexe 1 – Données des équipes'!$B$12:$R$114, MATCH(D10006, 'Annexe 1 – Données des équipes'!$B$12:$B$114,0),4)</f>
        <v>50</v>
      </c>
      <c r="J10006" s="25">
        <f t="shared" si="157"/>
        <v>0</v>
      </c>
    </row>
    <row r="10007" spans="2:10">
      <c r="B10007" s="3">
        <v>32624</v>
      </c>
      <c r="C10007" s="10" t="s">
        <v>30495</v>
      </c>
      <c r="D10007" s="10" t="s">
        <v>30496</v>
      </c>
      <c r="E10007" s="25">
        <v>1</v>
      </c>
      <c r="F10007" s="25">
        <v>1</v>
      </c>
      <c r="G10007" s="10" t="s">
        <v>30497</v>
      </c>
      <c r="H10007" s="25">
        <f>INDEX('Annexe 1 – Données des équipes'!$B$12:$R$114, MATCH(C10007, 'Annexe 1 – Données des équipes'!$B$12:$B$114,0),4)</f>
        <v>80</v>
      </c>
      <c r="I10007" s="25">
        <f>INDEX('Annexe 1 – Données des équipes'!$B$12:$R$114, MATCH(D10007, 'Annexe 1 – Données des équipes'!$B$12:$B$114,0),4)</f>
        <v>90</v>
      </c>
      <c r="J10007" s="25">
        <f t="shared" si="157"/>
        <v>0</v>
      </c>
    </row>
    <row r="10008" spans="2:10">
      <c r="B10008" s="3">
        <v>32638</v>
      </c>
      <c r="C10008" s="10" t="s">
        <v>30498</v>
      </c>
      <c r="D10008" s="10" t="s">
        <v>30499</v>
      </c>
      <c r="E10008" s="25">
        <v>2</v>
      </c>
      <c r="F10008" s="25">
        <v>2</v>
      </c>
      <c r="G10008" s="10" t="s">
        <v>30500</v>
      </c>
      <c r="H10008" s="25">
        <f>INDEX('Annexe 1 – Données des équipes'!$B$12:$R$114, MATCH(C10008, 'Annexe 1 – Données des équipes'!$B$12:$B$114,0),4)</f>
        <v>50</v>
      </c>
      <c r="I10008" s="25">
        <f>INDEX('Annexe 1 – Données des équipes'!$B$12:$R$114, MATCH(D10008, 'Annexe 1 – Données des équipes'!$B$12:$B$114,0),4)</f>
        <v>30</v>
      </c>
      <c r="J10008" s="25">
        <f t="shared" si="157"/>
        <v>0</v>
      </c>
    </row>
    <row r="10009" spans="2:10">
      <c r="B10009" s="3">
        <v>32643</v>
      </c>
      <c r="C10009" s="10" t="s">
        <v>30501</v>
      </c>
      <c r="D10009" s="10" t="s">
        <v>30502</v>
      </c>
      <c r="E10009" s="25">
        <v>1</v>
      </c>
      <c r="F10009" s="25">
        <v>1</v>
      </c>
      <c r="G10009" s="10" t="s">
        <v>30503</v>
      </c>
      <c r="H10009" s="25">
        <f>INDEX('Annexe 1 – Données des équipes'!$B$12:$R$114, MATCH(C10009, 'Annexe 1 – Données des équipes'!$B$12:$B$114,0),4)</f>
        <v>70</v>
      </c>
      <c r="I10009" s="25">
        <f>INDEX('Annexe 1 – Données des équipes'!$B$12:$R$114, MATCH(D10009, 'Annexe 1 – Données des équipes'!$B$12:$B$114,0),4)</f>
        <v>80</v>
      </c>
      <c r="J10009" s="25">
        <f t="shared" si="157"/>
        <v>0</v>
      </c>
    </row>
    <row r="10010" spans="2:10">
      <c r="B10010" s="3">
        <v>32651</v>
      </c>
      <c r="C10010" s="10" t="s">
        <v>30504</v>
      </c>
      <c r="D10010" s="10" t="s">
        <v>30505</v>
      </c>
      <c r="E10010" s="25">
        <v>1</v>
      </c>
      <c r="F10010" s="25">
        <v>1</v>
      </c>
      <c r="G10010" s="10" t="s">
        <v>30506</v>
      </c>
      <c r="H10010" s="25">
        <f>INDEX('Annexe 1 – Données des équipes'!$B$12:$R$114, MATCH(C10010, 'Annexe 1 – Données des équipes'!$B$12:$B$114,0),4)</f>
        <v>70</v>
      </c>
      <c r="I10010" s="25">
        <f>INDEX('Annexe 1 – Données des équipes'!$B$12:$R$114, MATCH(D10010, 'Annexe 1 – Données des équipes'!$B$12:$B$114,0),4)</f>
        <v>80</v>
      </c>
      <c r="J10010" s="25">
        <f t="shared" si="157"/>
        <v>0</v>
      </c>
    </row>
    <row r="10011" spans="2:10">
      <c r="B10011" s="3">
        <v>32651</v>
      </c>
      <c r="C10011" s="10" t="s">
        <v>30507</v>
      </c>
      <c r="D10011" s="10" t="s">
        <v>30508</v>
      </c>
      <c r="E10011" s="25">
        <v>0</v>
      </c>
      <c r="F10011" s="25">
        <v>0</v>
      </c>
      <c r="G10011" s="10" t="s">
        <v>30509</v>
      </c>
      <c r="H10011" s="25">
        <f>INDEX('Annexe 1 – Données des équipes'!$B$12:$R$114, MATCH(C10011, 'Annexe 1 – Données des équipes'!$B$12:$B$114,0),4)</f>
        <v>90</v>
      </c>
      <c r="I10011" s="25">
        <f>INDEX('Annexe 1 – Données des équipes'!$B$12:$R$114, MATCH(D10011, 'Annexe 1 – Données des équipes'!$B$12:$B$114,0),4)</f>
        <v>80</v>
      </c>
      <c r="J10011" s="25">
        <f t="shared" si="157"/>
        <v>0</v>
      </c>
    </row>
    <row r="10012" spans="2:10">
      <c r="B10012" s="3">
        <v>32652</v>
      </c>
      <c r="C10012" s="10" t="s">
        <v>30510</v>
      </c>
      <c r="D10012" s="10" t="s">
        <v>30511</v>
      </c>
      <c r="E10012" s="25">
        <v>1</v>
      </c>
      <c r="F10012" s="25">
        <v>1</v>
      </c>
      <c r="G10012" s="10" t="s">
        <v>30512</v>
      </c>
      <c r="H10012" s="25">
        <f>INDEX('Annexe 1 – Données des équipes'!$B$12:$R$114, MATCH(C10012, 'Annexe 1 – Données des équipes'!$B$12:$B$114,0),4)</f>
        <v>80</v>
      </c>
      <c r="I10012" s="25">
        <f>INDEX('Annexe 1 – Données des équipes'!$B$12:$R$114, MATCH(D10012, 'Annexe 1 – Données des équipes'!$B$12:$B$114,0),4)</f>
        <v>90</v>
      </c>
      <c r="J10012" s="25">
        <f t="shared" si="157"/>
        <v>0</v>
      </c>
    </row>
    <row r="10013" spans="2:10">
      <c r="B10013" s="3">
        <v>42022</v>
      </c>
      <c r="C10013" s="10" t="s">
        <v>30513</v>
      </c>
      <c r="D10013" s="10" t="s">
        <v>30514</v>
      </c>
      <c r="E10013" s="25">
        <v>1</v>
      </c>
      <c r="F10013" s="25">
        <v>1</v>
      </c>
      <c r="G10013" s="10" t="s">
        <v>30515</v>
      </c>
      <c r="H10013" s="25">
        <f>INDEX('Annexe 1 – Données des équipes'!$B$12:$R$114, MATCH(C10013, 'Annexe 1 – Données des équipes'!$B$12:$B$114,0),4)</f>
        <v>40</v>
      </c>
      <c r="I10013" s="25" t="e">
        <f>INDEX('Annexe 1 – Données des équipes'!$B$12:$R$114, MATCH(D10013, 'Annexe 1 – Données des équipes'!$B$12:$B$114,0),4)</f>
        <v>#N/A</v>
      </c>
      <c r="J10013" s="25">
        <f t="shared" si="157"/>
        <v>0</v>
      </c>
    </row>
    <row r="10014" spans="2:10">
      <c r="B10014" s="3">
        <v>32655</v>
      </c>
      <c r="C10014" s="10" t="s">
        <v>30516</v>
      </c>
      <c r="D10014" s="10" t="s">
        <v>30517</v>
      </c>
      <c r="E10014" s="25">
        <v>2</v>
      </c>
      <c r="F10014" s="25">
        <v>2</v>
      </c>
      <c r="G10014" s="10" t="s">
        <v>30518</v>
      </c>
      <c r="H10014" s="25">
        <f>INDEX('Annexe 1 – Données des équipes'!$B$12:$R$114, MATCH(C10014, 'Annexe 1 – Données des équipes'!$B$12:$B$114,0),4)</f>
        <v>20</v>
      </c>
      <c r="I10014" s="25">
        <f>INDEX('Annexe 1 – Données des équipes'!$B$12:$R$114, MATCH(D10014, 'Annexe 1 – Données des équipes'!$B$12:$B$114,0),4)</f>
        <v>70</v>
      </c>
      <c r="J10014" s="25">
        <f t="shared" si="157"/>
        <v>0</v>
      </c>
    </row>
    <row r="10015" spans="2:10">
      <c r="B10015" s="3">
        <v>32659</v>
      </c>
      <c r="C10015" s="10" t="s">
        <v>30519</v>
      </c>
      <c r="D10015" s="10" t="s">
        <v>30520</v>
      </c>
      <c r="E10015" s="25">
        <v>1</v>
      </c>
      <c r="F10015" s="25">
        <v>1</v>
      </c>
      <c r="G10015" s="10" t="s">
        <v>30521</v>
      </c>
      <c r="H10015" s="25">
        <f>INDEX('Annexe 1 – Données des équipes'!$B$12:$R$114, MATCH(C10015, 'Annexe 1 – Données des équipes'!$B$12:$B$114,0),4)</f>
        <v>50</v>
      </c>
      <c r="I10015" s="25">
        <f>INDEX('Annexe 1 – Données des équipes'!$B$12:$R$114, MATCH(D10015, 'Annexe 1 – Données des équipes'!$B$12:$B$114,0),4)</f>
        <v>70</v>
      </c>
      <c r="J10015" s="25">
        <f t="shared" si="157"/>
        <v>0</v>
      </c>
    </row>
    <row r="10016" spans="2:10">
      <c r="B10016" s="3">
        <v>32659</v>
      </c>
      <c r="C10016" s="10" t="s">
        <v>30522</v>
      </c>
      <c r="D10016" s="10" t="s">
        <v>30523</v>
      </c>
      <c r="E10016" s="25">
        <v>0</v>
      </c>
      <c r="F10016" s="25">
        <v>0</v>
      </c>
      <c r="G10016" s="10" t="s">
        <v>30524</v>
      </c>
      <c r="H10016" s="25">
        <f>INDEX('Annexe 1 – Données des équipes'!$B$12:$R$114, MATCH(C10016, 'Annexe 1 – Données des équipes'!$B$12:$B$114,0),4)</f>
        <v>70</v>
      </c>
      <c r="I10016" s="25">
        <f>INDEX('Annexe 1 – Données des équipes'!$B$12:$R$114, MATCH(D10016, 'Annexe 1 – Données des équipes'!$B$12:$B$114,0),4)</f>
        <v>90</v>
      </c>
      <c r="J10016" s="25">
        <f t="shared" si="157"/>
        <v>0</v>
      </c>
    </row>
    <row r="10017" spans="2:10">
      <c r="B10017" s="3">
        <v>32666</v>
      </c>
      <c r="C10017" s="10" t="s">
        <v>30525</v>
      </c>
      <c r="D10017" s="10" t="s">
        <v>30526</v>
      </c>
      <c r="E10017" s="25">
        <v>1</v>
      </c>
      <c r="F10017" s="25">
        <v>1</v>
      </c>
      <c r="G10017" s="10" t="s">
        <v>30527</v>
      </c>
      <c r="H10017" s="25">
        <f>INDEX('Annexe 1 – Données des équipes'!$B$12:$R$114, MATCH(C10017, 'Annexe 1 – Données des équipes'!$B$12:$B$114,0),4)</f>
        <v>80</v>
      </c>
      <c r="I10017" s="25">
        <f>INDEX('Annexe 1 – Données des équipes'!$B$12:$R$114, MATCH(D10017, 'Annexe 1 – Données des équipes'!$B$12:$B$114,0),4)</f>
        <v>90</v>
      </c>
      <c r="J10017" s="25">
        <f t="shared" si="157"/>
        <v>0</v>
      </c>
    </row>
    <row r="10018" spans="2:10">
      <c r="B10018" s="3">
        <v>32667</v>
      </c>
      <c r="C10018" s="10" t="s">
        <v>30528</v>
      </c>
      <c r="D10018" s="10" t="s">
        <v>30529</v>
      </c>
      <c r="E10018" s="25">
        <v>0</v>
      </c>
      <c r="F10018" s="25">
        <v>0</v>
      </c>
      <c r="G10018" s="10" t="s">
        <v>30530</v>
      </c>
      <c r="H10018" s="25">
        <f>INDEX('Annexe 1 – Données des équipes'!$B$12:$R$114, MATCH(C10018, 'Annexe 1 – Données des équipes'!$B$12:$B$114,0),4)</f>
        <v>50</v>
      </c>
      <c r="I10018" s="25">
        <f>INDEX('Annexe 1 – Données des équipes'!$B$12:$R$114, MATCH(D10018, 'Annexe 1 – Données des équipes'!$B$12:$B$114,0),4)</f>
        <v>80</v>
      </c>
      <c r="J10018" s="25">
        <f t="shared" si="157"/>
        <v>0</v>
      </c>
    </row>
    <row r="10019" spans="2:10">
      <c r="B10019" s="3">
        <v>40344</v>
      </c>
      <c r="C10019" s="10" t="s">
        <v>30531</v>
      </c>
      <c r="D10019" s="10" t="s">
        <v>30532</v>
      </c>
      <c r="E10019" s="25">
        <v>0</v>
      </c>
      <c r="F10019" s="25">
        <v>0</v>
      </c>
      <c r="G10019" s="10" t="s">
        <v>30533</v>
      </c>
      <c r="H10019" s="25">
        <f>INDEX('Annexe 1 – Données des équipes'!$B$12:$R$114, MATCH(C10019, 'Annexe 1 – Données des équipes'!$B$12:$B$114,0),4)</f>
        <v>30</v>
      </c>
      <c r="I10019" s="25">
        <f>INDEX('Annexe 1 – Données des équipes'!$B$12:$R$114, MATCH(D10019, 'Annexe 1 – Données des équipes'!$B$12:$B$114,0),4)</f>
        <v>90</v>
      </c>
      <c r="J10019" s="25">
        <f t="shared" si="157"/>
        <v>0</v>
      </c>
    </row>
    <row r="10020" spans="2:10">
      <c r="B10020" s="3">
        <v>32673</v>
      </c>
      <c r="C10020" s="10" t="s">
        <v>30534</v>
      </c>
      <c r="D10020" s="10" t="s">
        <v>30535</v>
      </c>
      <c r="E10020" s="25">
        <v>0</v>
      </c>
      <c r="F10020" s="25">
        <v>0</v>
      </c>
      <c r="G10020" s="10" t="s">
        <v>30536</v>
      </c>
      <c r="H10020" s="25">
        <f>INDEX('Annexe 1 – Données des équipes'!$B$12:$R$114, MATCH(C10020, 'Annexe 1 – Données des équipes'!$B$12:$B$114,0),4)</f>
        <v>70</v>
      </c>
      <c r="I10020" s="25">
        <f>INDEX('Annexe 1 – Données des équipes'!$B$12:$R$114, MATCH(D10020, 'Annexe 1 – Données des équipes'!$B$12:$B$114,0),4)</f>
        <v>60</v>
      </c>
      <c r="J10020" s="25">
        <f t="shared" si="157"/>
        <v>0</v>
      </c>
    </row>
    <row r="10021" spans="2:10">
      <c r="B10021" s="3">
        <v>32675</v>
      </c>
      <c r="C10021" s="10" t="s">
        <v>30537</v>
      </c>
      <c r="D10021" s="10" t="s">
        <v>30538</v>
      </c>
      <c r="E10021" s="25">
        <v>0</v>
      </c>
      <c r="F10021" s="25">
        <v>0</v>
      </c>
      <c r="G10021" s="10" t="s">
        <v>30539</v>
      </c>
      <c r="H10021" s="25">
        <f>INDEX('Annexe 1 – Données des équipes'!$B$12:$R$114, MATCH(C10021, 'Annexe 1 – Données des équipes'!$B$12:$B$114,0),4)</f>
        <v>10</v>
      </c>
      <c r="I10021" s="25">
        <f>INDEX('Annexe 1 – Données des équipes'!$B$12:$R$114, MATCH(D10021, 'Annexe 1 – Données des équipes'!$B$12:$B$114,0),4)</f>
        <v>10</v>
      </c>
      <c r="J10021" s="25">
        <f t="shared" si="157"/>
        <v>0</v>
      </c>
    </row>
    <row r="10022" spans="2:10">
      <c r="B10022" s="3">
        <v>32678</v>
      </c>
      <c r="C10022" s="10" t="s">
        <v>30540</v>
      </c>
      <c r="D10022" s="10" t="s">
        <v>30541</v>
      </c>
      <c r="E10022" s="25">
        <v>2</v>
      </c>
      <c r="F10022" s="25">
        <v>2</v>
      </c>
      <c r="G10022" s="10" t="s">
        <v>30542</v>
      </c>
      <c r="H10022" s="25">
        <f>INDEX('Annexe 1 – Données des équipes'!$B$12:$R$114, MATCH(C10022, 'Annexe 1 – Données des équipes'!$B$12:$B$114,0),4)</f>
        <v>80</v>
      </c>
      <c r="I10022" s="25">
        <f>INDEX('Annexe 1 – Données des équipes'!$B$12:$R$114, MATCH(D10022, 'Annexe 1 – Données des équipes'!$B$12:$B$114,0),4)</f>
        <v>80</v>
      </c>
      <c r="J10022" s="25">
        <f t="shared" si="157"/>
        <v>0</v>
      </c>
    </row>
    <row r="10023" spans="2:10">
      <c r="B10023" s="3">
        <v>32692</v>
      </c>
      <c r="C10023" s="10" t="s">
        <v>30543</v>
      </c>
      <c r="D10023" s="10" t="s">
        <v>30544</v>
      </c>
      <c r="E10023" s="25">
        <v>0</v>
      </c>
      <c r="F10023" s="25">
        <v>0</v>
      </c>
      <c r="G10023" s="10" t="s">
        <v>30545</v>
      </c>
      <c r="H10023" s="25">
        <f>INDEX('Annexe 1 – Données des équipes'!$B$12:$R$114, MATCH(C10023, 'Annexe 1 – Données des équipes'!$B$12:$B$114,0),4)</f>
        <v>90</v>
      </c>
      <c r="I10023" s="25">
        <f>INDEX('Annexe 1 – Données des équipes'!$B$12:$R$114, MATCH(D10023, 'Annexe 1 – Données des équipes'!$B$12:$B$114,0),4)</f>
        <v>80</v>
      </c>
      <c r="J10023" s="25">
        <f t="shared" si="157"/>
        <v>0</v>
      </c>
    </row>
    <row r="10024" spans="2:10">
      <c r="B10024" s="3">
        <v>32693</v>
      </c>
      <c r="C10024" s="10" t="s">
        <v>30546</v>
      </c>
      <c r="D10024" s="10" t="s">
        <v>30547</v>
      </c>
      <c r="E10024" s="25">
        <v>0</v>
      </c>
      <c r="F10024" s="25">
        <v>0</v>
      </c>
      <c r="G10024" s="10" t="s">
        <v>30548</v>
      </c>
      <c r="H10024" s="25">
        <f>INDEX('Annexe 1 – Données des équipes'!$B$12:$R$114, MATCH(C10024, 'Annexe 1 – Données des équipes'!$B$12:$B$114,0),4)</f>
        <v>90</v>
      </c>
      <c r="I10024" s="25">
        <f>INDEX('Annexe 1 – Données des équipes'!$B$12:$R$114, MATCH(D10024, 'Annexe 1 – Données des équipes'!$B$12:$B$114,0),4)</f>
        <v>70</v>
      </c>
      <c r="J10024" s="25">
        <f t="shared" si="157"/>
        <v>0</v>
      </c>
    </row>
    <row r="10025" spans="2:10">
      <c r="B10025" s="3">
        <v>32694</v>
      </c>
      <c r="C10025" s="10" t="s">
        <v>30549</v>
      </c>
      <c r="D10025" s="10" t="s">
        <v>30550</v>
      </c>
      <c r="E10025" s="25">
        <v>1</v>
      </c>
      <c r="F10025" s="25">
        <v>1</v>
      </c>
      <c r="G10025" s="10" t="s">
        <v>30551</v>
      </c>
      <c r="H10025" s="25">
        <f>INDEX('Annexe 1 – Données des équipes'!$B$12:$R$114, MATCH(C10025, 'Annexe 1 – Données des équipes'!$B$12:$B$114,0),4)</f>
        <v>80</v>
      </c>
      <c r="I10025" s="25">
        <f>INDEX('Annexe 1 – Données des équipes'!$B$12:$R$114, MATCH(D10025, 'Annexe 1 – Données des équipes'!$B$12:$B$114,0),4)</f>
        <v>60</v>
      </c>
      <c r="J10025" s="25">
        <f t="shared" si="157"/>
        <v>0</v>
      </c>
    </row>
    <row r="10026" spans="2:10">
      <c r="B10026" s="3">
        <v>32695</v>
      </c>
      <c r="C10026" s="10" t="s">
        <v>30552</v>
      </c>
      <c r="D10026" s="10" t="s">
        <v>30553</v>
      </c>
      <c r="E10026" s="25">
        <v>0</v>
      </c>
      <c r="F10026" s="25">
        <v>0</v>
      </c>
      <c r="G10026" s="10" t="s">
        <v>30554</v>
      </c>
      <c r="H10026" s="25">
        <f>INDEX('Annexe 1 – Données des équipes'!$B$12:$R$114, MATCH(C10026, 'Annexe 1 – Données des équipes'!$B$12:$B$114,0),4)</f>
        <v>70</v>
      </c>
      <c r="I10026" s="25">
        <f>INDEX('Annexe 1 – Données des équipes'!$B$12:$R$114, MATCH(D10026, 'Annexe 1 – Données des équipes'!$B$12:$B$114,0),4)</f>
        <v>50</v>
      </c>
      <c r="J10026" s="25">
        <f t="shared" si="157"/>
        <v>0</v>
      </c>
    </row>
    <row r="10027" spans="2:10">
      <c r="B10027" s="3">
        <v>32696</v>
      </c>
      <c r="C10027" s="10" t="s">
        <v>30555</v>
      </c>
      <c r="D10027" s="10" t="s">
        <v>30556</v>
      </c>
      <c r="E10027" s="25">
        <v>0</v>
      </c>
      <c r="F10027" s="25">
        <v>0</v>
      </c>
      <c r="G10027" s="10" t="s">
        <v>30557</v>
      </c>
      <c r="H10027" s="25">
        <f>INDEX('Annexe 1 – Données des équipes'!$B$12:$R$114, MATCH(C10027, 'Annexe 1 – Données des équipes'!$B$12:$B$114,0),4)</f>
        <v>90</v>
      </c>
      <c r="I10027" s="25">
        <f>INDEX('Annexe 1 – Données des équipes'!$B$12:$R$114, MATCH(D10027, 'Annexe 1 – Données des équipes'!$B$12:$B$114,0),4)</f>
        <v>90</v>
      </c>
      <c r="J10027" s="25">
        <f t="shared" si="157"/>
        <v>0</v>
      </c>
    </row>
    <row r="10028" spans="2:10">
      <c r="B10028" s="3">
        <v>32698</v>
      </c>
      <c r="C10028" s="10" t="s">
        <v>30558</v>
      </c>
      <c r="D10028" s="10" t="s">
        <v>30559</v>
      </c>
      <c r="E10028" s="25">
        <v>1</v>
      </c>
      <c r="F10028" s="25">
        <v>1</v>
      </c>
      <c r="G10028" s="10" t="s">
        <v>30560</v>
      </c>
      <c r="H10028" s="25">
        <f>INDEX('Annexe 1 – Données des équipes'!$B$12:$R$114, MATCH(C10028, 'Annexe 1 – Données des équipes'!$B$12:$B$114,0),4)</f>
        <v>90</v>
      </c>
      <c r="I10028" s="25">
        <f>INDEX('Annexe 1 – Données des équipes'!$B$12:$R$114, MATCH(D10028, 'Annexe 1 – Données des équipes'!$B$12:$B$114,0),4)</f>
        <v>80</v>
      </c>
      <c r="J10028" s="25">
        <f t="shared" si="157"/>
        <v>0</v>
      </c>
    </row>
    <row r="10029" spans="2:10">
      <c r="B10029" s="3">
        <v>32699</v>
      </c>
      <c r="C10029" s="10" t="s">
        <v>30561</v>
      </c>
      <c r="D10029" s="10" t="s">
        <v>30562</v>
      </c>
      <c r="E10029" s="25">
        <v>0</v>
      </c>
      <c r="F10029" s="25">
        <v>0</v>
      </c>
      <c r="G10029" s="10" t="s">
        <v>30563</v>
      </c>
      <c r="H10029" s="25">
        <f>INDEX('Annexe 1 – Données des équipes'!$B$12:$R$114, MATCH(C10029, 'Annexe 1 – Données des équipes'!$B$12:$B$114,0),4)</f>
        <v>90</v>
      </c>
      <c r="I10029" s="25">
        <f>INDEX('Annexe 1 – Données des équipes'!$B$12:$R$114, MATCH(D10029, 'Annexe 1 – Données des équipes'!$B$12:$B$114,0),4)</f>
        <v>50</v>
      </c>
      <c r="J10029" s="25">
        <f t="shared" si="157"/>
        <v>0</v>
      </c>
    </row>
    <row r="10030" spans="2:10">
      <c r="B10030" s="3">
        <v>40499</v>
      </c>
      <c r="C10030" s="10" t="s">
        <v>30564</v>
      </c>
      <c r="D10030" s="10" t="s">
        <v>30565</v>
      </c>
      <c r="E10030" s="25">
        <v>3</v>
      </c>
      <c r="F10030" s="25">
        <v>1</v>
      </c>
      <c r="G10030" s="10" t="s">
        <v>30566</v>
      </c>
      <c r="H10030" s="25">
        <f>INDEX('Annexe 1 – Données des équipes'!$B$12:$R$114, MATCH(C10030, 'Annexe 1 – Données des équipes'!$B$12:$B$114,0),4)</f>
        <v>80</v>
      </c>
      <c r="I10030" s="25">
        <f>INDEX('Annexe 1 – Données des équipes'!$B$12:$R$114, MATCH(D10030, 'Annexe 1 – Données des équipes'!$B$12:$B$114,0),4)</f>
        <v>30</v>
      </c>
      <c r="J10030" s="25">
        <f t="shared" si="157"/>
        <v>2</v>
      </c>
    </row>
    <row r="10031" spans="2:10">
      <c r="B10031" s="3">
        <v>32705</v>
      </c>
      <c r="C10031" s="10" t="s">
        <v>30567</v>
      </c>
      <c r="D10031" s="10" t="s">
        <v>30568</v>
      </c>
      <c r="E10031" s="25">
        <v>0</v>
      </c>
      <c r="F10031" s="25">
        <v>0</v>
      </c>
      <c r="G10031" s="10" t="s">
        <v>30569</v>
      </c>
      <c r="H10031" s="25">
        <f>INDEX('Annexe 1 – Données des équipes'!$B$12:$R$114, MATCH(C10031, 'Annexe 1 – Données des équipes'!$B$12:$B$114,0),4)</f>
        <v>70</v>
      </c>
      <c r="I10031" s="25">
        <f>INDEX('Annexe 1 – Données des équipes'!$B$12:$R$114, MATCH(D10031, 'Annexe 1 – Données des équipes'!$B$12:$B$114,0),4)</f>
        <v>90</v>
      </c>
      <c r="J10031" s="25">
        <f t="shared" si="157"/>
        <v>0</v>
      </c>
    </row>
    <row r="10032" spans="2:10">
      <c r="B10032" s="3">
        <v>32715</v>
      </c>
      <c r="C10032" s="10" t="s">
        <v>30570</v>
      </c>
      <c r="D10032" s="10" t="s">
        <v>30571</v>
      </c>
      <c r="E10032" s="25">
        <v>1</v>
      </c>
      <c r="F10032" s="25">
        <v>1</v>
      </c>
      <c r="G10032" s="10" t="s">
        <v>30572</v>
      </c>
      <c r="H10032" s="25">
        <f>INDEX('Annexe 1 – Données des équipes'!$B$12:$R$114, MATCH(C10032, 'Annexe 1 – Données des équipes'!$B$12:$B$114,0),4)</f>
        <v>20</v>
      </c>
      <c r="I10032" s="25">
        <f>INDEX('Annexe 1 – Données des équipes'!$B$12:$R$114, MATCH(D10032, 'Annexe 1 – Données des équipes'!$B$12:$B$114,0),4)</f>
        <v>0</v>
      </c>
      <c r="J10032" s="25">
        <f t="shared" si="157"/>
        <v>0</v>
      </c>
    </row>
    <row r="10033" spans="2:10">
      <c r="B10033" s="3">
        <v>32719</v>
      </c>
      <c r="C10033" s="10" t="s">
        <v>30573</v>
      </c>
      <c r="D10033" s="10" t="s">
        <v>30574</v>
      </c>
      <c r="E10033" s="25">
        <v>1</v>
      </c>
      <c r="F10033" s="25">
        <v>1</v>
      </c>
      <c r="G10033" s="10" t="s">
        <v>30575</v>
      </c>
      <c r="H10033" s="25">
        <f>INDEX('Annexe 1 – Données des équipes'!$B$12:$R$114, MATCH(C10033, 'Annexe 1 – Données des équipes'!$B$12:$B$114,0),4)</f>
        <v>10</v>
      </c>
      <c r="I10033" s="25">
        <f>INDEX('Annexe 1 – Données des équipes'!$B$12:$R$114, MATCH(D10033, 'Annexe 1 – Données des équipes'!$B$12:$B$114,0),4)</f>
        <v>50</v>
      </c>
      <c r="J10033" s="25">
        <f t="shared" si="157"/>
        <v>0</v>
      </c>
    </row>
    <row r="10034" spans="2:10">
      <c r="B10034" s="3">
        <v>32726</v>
      </c>
      <c r="C10034" s="10" t="s">
        <v>30576</v>
      </c>
      <c r="D10034" s="10" t="s">
        <v>30577</v>
      </c>
      <c r="E10034" s="25">
        <v>0</v>
      </c>
      <c r="F10034" s="25">
        <v>0</v>
      </c>
      <c r="G10034" s="10" t="s">
        <v>30578</v>
      </c>
      <c r="H10034" s="25">
        <f>INDEX('Annexe 1 – Données des équipes'!$B$12:$R$114, MATCH(C10034, 'Annexe 1 – Données des équipes'!$B$12:$B$114,0),4)</f>
        <v>80</v>
      </c>
      <c r="I10034" s="25">
        <f>INDEX('Annexe 1 – Données des équipes'!$B$12:$R$114, MATCH(D10034, 'Annexe 1 – Données des équipes'!$B$12:$B$114,0),4)</f>
        <v>90</v>
      </c>
      <c r="J10034" s="25">
        <f t="shared" si="157"/>
        <v>0</v>
      </c>
    </row>
    <row r="10035" spans="2:10">
      <c r="B10035" s="3">
        <v>32733</v>
      </c>
      <c r="C10035" s="10" t="s">
        <v>30579</v>
      </c>
      <c r="D10035" s="10" t="s">
        <v>30580</v>
      </c>
      <c r="E10035" s="25">
        <v>1</v>
      </c>
      <c r="F10035" s="25">
        <v>1</v>
      </c>
      <c r="G10035" s="10" t="s">
        <v>30581</v>
      </c>
      <c r="H10035" s="25">
        <f>INDEX('Annexe 1 – Données des équipes'!$B$12:$R$114, MATCH(C10035, 'Annexe 1 – Données des équipes'!$B$12:$B$114,0),4)</f>
        <v>80</v>
      </c>
      <c r="I10035" s="25">
        <f>INDEX('Annexe 1 – Données des équipes'!$B$12:$R$114, MATCH(D10035, 'Annexe 1 – Données des équipes'!$B$12:$B$114,0),4)</f>
        <v>90</v>
      </c>
      <c r="J10035" s="25">
        <f t="shared" si="157"/>
        <v>0</v>
      </c>
    </row>
    <row r="10036" spans="2:10">
      <c r="B10036" s="3">
        <v>32733</v>
      </c>
      <c r="C10036" s="10" t="s">
        <v>30582</v>
      </c>
      <c r="D10036" s="10" t="s">
        <v>30583</v>
      </c>
      <c r="E10036" s="25">
        <v>0</v>
      </c>
      <c r="F10036" s="25">
        <v>0</v>
      </c>
      <c r="G10036" s="10" t="s">
        <v>30584</v>
      </c>
      <c r="H10036" s="25">
        <f>INDEX('Annexe 1 – Données des équipes'!$B$12:$R$114, MATCH(C10036, 'Annexe 1 – Données des équipes'!$B$12:$B$114,0),4)</f>
        <v>50</v>
      </c>
      <c r="I10036" s="25">
        <f>INDEX('Annexe 1 – Données des équipes'!$B$12:$R$114, MATCH(D10036, 'Annexe 1 – Données des équipes'!$B$12:$B$114,0),4)</f>
        <v>40</v>
      </c>
      <c r="J10036" s="25">
        <f t="shared" si="157"/>
        <v>0</v>
      </c>
    </row>
    <row r="10037" spans="2:10">
      <c r="B10037" s="3">
        <v>32743</v>
      </c>
      <c r="C10037" s="10" t="s">
        <v>30585</v>
      </c>
      <c r="D10037" s="10" t="s">
        <v>30586</v>
      </c>
      <c r="E10037" s="25">
        <v>0</v>
      </c>
      <c r="F10037" s="25">
        <v>0</v>
      </c>
      <c r="G10037" s="10" t="s">
        <v>30587</v>
      </c>
      <c r="H10037" s="25">
        <f>INDEX('Annexe 1 – Données des équipes'!$B$12:$R$114, MATCH(C10037, 'Annexe 1 – Données des équipes'!$B$12:$B$114,0),4)</f>
        <v>30</v>
      </c>
      <c r="I10037" s="25">
        <f>INDEX('Annexe 1 – Données des équipes'!$B$12:$R$114, MATCH(D10037, 'Annexe 1 – Données des équipes'!$B$12:$B$114,0),4)</f>
        <v>50</v>
      </c>
      <c r="J10037" s="25">
        <f t="shared" si="157"/>
        <v>0</v>
      </c>
    </row>
    <row r="10038" spans="2:10">
      <c r="B10038" s="3">
        <v>32743</v>
      </c>
      <c r="C10038" s="10" t="s">
        <v>30588</v>
      </c>
      <c r="D10038" s="10" t="s">
        <v>30589</v>
      </c>
      <c r="E10038" s="25">
        <v>1</v>
      </c>
      <c r="F10038" s="25">
        <v>1</v>
      </c>
      <c r="G10038" s="10" t="s">
        <v>30590</v>
      </c>
      <c r="H10038" s="25">
        <f>INDEX('Annexe 1 – Données des équipes'!$B$12:$R$114, MATCH(C10038, 'Annexe 1 – Données des équipes'!$B$12:$B$114,0),4)</f>
        <v>80</v>
      </c>
      <c r="I10038" s="25">
        <f>INDEX('Annexe 1 – Données des équipes'!$B$12:$R$114, MATCH(D10038, 'Annexe 1 – Données des équipes'!$B$12:$B$114,0),4)</f>
        <v>50</v>
      </c>
      <c r="J10038" s="25">
        <f t="shared" si="157"/>
        <v>0</v>
      </c>
    </row>
    <row r="10039" spans="2:10">
      <c r="B10039" s="3">
        <v>32751</v>
      </c>
      <c r="C10039" s="10" t="s">
        <v>30591</v>
      </c>
      <c r="D10039" s="10" t="s">
        <v>30592</v>
      </c>
      <c r="E10039" s="25">
        <v>0</v>
      </c>
      <c r="F10039" s="25">
        <v>0</v>
      </c>
      <c r="G10039" s="10" t="s">
        <v>30593</v>
      </c>
      <c r="H10039" s="25">
        <f>INDEX('Annexe 1 – Données des équipes'!$B$12:$R$114, MATCH(C10039, 'Annexe 1 – Données des équipes'!$B$12:$B$114,0),4)</f>
        <v>90</v>
      </c>
      <c r="I10039" s="25">
        <f>INDEX('Annexe 1 – Données des équipes'!$B$12:$R$114, MATCH(D10039, 'Annexe 1 – Données des équipes'!$B$12:$B$114,0),4)</f>
        <v>50</v>
      </c>
      <c r="J10039" s="25">
        <f t="shared" si="157"/>
        <v>0</v>
      </c>
    </row>
    <row r="10040" spans="2:10">
      <c r="B10040" s="3">
        <v>32754</v>
      </c>
      <c r="C10040" s="10" t="s">
        <v>30594</v>
      </c>
      <c r="D10040" s="10" t="s">
        <v>30595</v>
      </c>
      <c r="E10040" s="25">
        <v>0</v>
      </c>
      <c r="F10040" s="25">
        <v>0</v>
      </c>
      <c r="G10040" s="10" t="s">
        <v>30596</v>
      </c>
      <c r="H10040" s="25">
        <f>INDEX('Annexe 1 – Données des équipes'!$B$12:$R$114, MATCH(C10040, 'Annexe 1 – Données des équipes'!$B$12:$B$114,0),4)</f>
        <v>70</v>
      </c>
      <c r="I10040" s="25">
        <f>INDEX('Annexe 1 – Données des équipes'!$B$12:$R$114, MATCH(D10040, 'Annexe 1 – Données des équipes'!$B$12:$B$114,0),4)</f>
        <v>90</v>
      </c>
      <c r="J10040" s="25">
        <f t="shared" si="157"/>
        <v>0</v>
      </c>
    </row>
    <row r="10041" spans="2:10">
      <c r="B10041" s="3">
        <v>32756</v>
      </c>
      <c r="C10041" s="10" t="s">
        <v>30597</v>
      </c>
      <c r="D10041" s="10" t="s">
        <v>30598</v>
      </c>
      <c r="E10041" s="25">
        <v>1</v>
      </c>
      <c r="F10041" s="25">
        <v>1</v>
      </c>
      <c r="G10041" s="10" t="s">
        <v>30599</v>
      </c>
      <c r="H10041" s="25">
        <f>INDEX('Annexe 1 – Données des équipes'!$B$12:$R$114, MATCH(C10041, 'Annexe 1 – Données des équipes'!$B$12:$B$114,0),4)</f>
        <v>30</v>
      </c>
      <c r="I10041" s="25">
        <f>INDEX('Annexe 1 – Données des équipes'!$B$12:$R$114, MATCH(D10041, 'Annexe 1 – Données des équipes'!$B$12:$B$114,0),4)</f>
        <v>90</v>
      </c>
      <c r="J10041" s="25">
        <f t="shared" si="157"/>
        <v>0</v>
      </c>
    </row>
    <row r="10042" spans="2:10">
      <c r="B10042" s="3">
        <v>32757</v>
      </c>
      <c r="C10042" s="10" t="s">
        <v>30600</v>
      </c>
      <c r="D10042" s="10" t="s">
        <v>30601</v>
      </c>
      <c r="E10042" s="25">
        <v>0</v>
      </c>
      <c r="F10042" s="25">
        <v>0</v>
      </c>
      <c r="G10042" s="10" t="s">
        <v>30602</v>
      </c>
      <c r="H10042" s="25">
        <f>INDEX('Annexe 1 – Données des équipes'!$B$12:$R$114, MATCH(C10042, 'Annexe 1 – Données des équipes'!$B$12:$B$114,0),4)</f>
        <v>60</v>
      </c>
      <c r="I10042" s="25">
        <f>INDEX('Annexe 1 – Données des équipes'!$B$12:$R$114, MATCH(D10042, 'Annexe 1 – Données des équipes'!$B$12:$B$114,0),4)</f>
        <v>50</v>
      </c>
      <c r="J10042" s="25">
        <f t="shared" si="157"/>
        <v>0</v>
      </c>
    </row>
    <row r="10043" spans="2:10">
      <c r="B10043" s="3">
        <v>32757</v>
      </c>
      <c r="C10043" s="10" t="s">
        <v>30603</v>
      </c>
      <c r="D10043" s="10" t="s">
        <v>30604</v>
      </c>
      <c r="E10043" s="25">
        <v>1</v>
      </c>
      <c r="F10043" s="25">
        <v>1</v>
      </c>
      <c r="G10043" s="10" t="s">
        <v>30605</v>
      </c>
      <c r="H10043" s="25">
        <f>INDEX('Annexe 1 – Données des équipes'!$B$12:$R$114, MATCH(C10043, 'Annexe 1 – Données des équipes'!$B$12:$B$114,0),4)</f>
        <v>60</v>
      </c>
      <c r="I10043" s="25">
        <f>INDEX('Annexe 1 – Données des équipes'!$B$12:$R$114, MATCH(D10043, 'Annexe 1 – Données des équipes'!$B$12:$B$114,0),4)</f>
        <v>90</v>
      </c>
      <c r="J10043" s="25">
        <f t="shared" si="157"/>
        <v>0</v>
      </c>
    </row>
    <row r="10044" spans="2:10">
      <c r="B10044" s="3">
        <v>32757</v>
      </c>
      <c r="C10044" s="10" t="s">
        <v>30606</v>
      </c>
      <c r="D10044" s="10" t="s">
        <v>30607</v>
      </c>
      <c r="E10044" s="25">
        <v>2</v>
      </c>
      <c r="F10044" s="25">
        <v>2</v>
      </c>
      <c r="G10044" s="10" t="s">
        <v>30608</v>
      </c>
      <c r="H10044" s="25">
        <f>INDEX('Annexe 1 – Données des équipes'!$B$12:$R$114, MATCH(C10044, 'Annexe 1 – Données des équipes'!$B$12:$B$114,0),4)</f>
        <v>80</v>
      </c>
      <c r="I10044" s="25">
        <f>INDEX('Annexe 1 – Données des équipes'!$B$12:$R$114, MATCH(D10044, 'Annexe 1 – Données des équipes'!$B$12:$B$114,0),4)</f>
        <v>80</v>
      </c>
      <c r="J10044" s="25">
        <f t="shared" si="157"/>
        <v>0</v>
      </c>
    </row>
    <row r="10045" spans="2:10">
      <c r="B10045" s="3">
        <v>32757</v>
      </c>
      <c r="C10045" s="10" t="s">
        <v>30609</v>
      </c>
      <c r="D10045" s="10" t="s">
        <v>30610</v>
      </c>
      <c r="E10045" s="25">
        <v>0</v>
      </c>
      <c r="F10045" s="25">
        <v>0</v>
      </c>
      <c r="G10045" s="10" t="s">
        <v>30611</v>
      </c>
      <c r="H10045" s="25">
        <f>INDEX('Annexe 1 – Données des équipes'!$B$12:$R$114, MATCH(C10045, 'Annexe 1 – Données des équipes'!$B$12:$B$114,0),4)</f>
        <v>80</v>
      </c>
      <c r="I10045" s="25">
        <f>INDEX('Annexe 1 – Données des équipes'!$B$12:$R$114, MATCH(D10045, 'Annexe 1 – Données des équipes'!$B$12:$B$114,0),4)</f>
        <v>90</v>
      </c>
      <c r="J10045" s="25">
        <f t="shared" si="157"/>
        <v>0</v>
      </c>
    </row>
    <row r="10046" spans="2:10">
      <c r="B10046" s="3">
        <v>32776</v>
      </c>
      <c r="C10046" s="10" t="s">
        <v>30612</v>
      </c>
      <c r="D10046" s="10" t="s">
        <v>30613</v>
      </c>
      <c r="E10046" s="25">
        <v>0</v>
      </c>
      <c r="F10046" s="25">
        <v>0</v>
      </c>
      <c r="G10046" s="10" t="s">
        <v>30614</v>
      </c>
      <c r="H10046" s="25">
        <f>INDEX('Annexe 1 – Données des équipes'!$B$12:$R$114, MATCH(C10046, 'Annexe 1 – Données des équipes'!$B$12:$B$114,0),4)</f>
        <v>0</v>
      </c>
      <c r="I10046" s="25">
        <f>INDEX('Annexe 1 – Données des équipes'!$B$12:$R$114, MATCH(D10046, 'Annexe 1 – Données des équipes'!$B$12:$B$114,0),4)</f>
        <v>50</v>
      </c>
      <c r="J10046" s="25">
        <f t="shared" si="157"/>
        <v>0</v>
      </c>
    </row>
    <row r="10047" spans="2:10">
      <c r="B10047" s="3">
        <v>32789</v>
      </c>
      <c r="C10047" s="10" t="s">
        <v>30615</v>
      </c>
      <c r="D10047" s="10" t="s">
        <v>30616</v>
      </c>
      <c r="E10047" s="25">
        <v>0</v>
      </c>
      <c r="F10047" s="25">
        <v>0</v>
      </c>
      <c r="G10047" s="10" t="s">
        <v>30617</v>
      </c>
      <c r="H10047" s="25">
        <f>INDEX('Annexe 1 – Données des équipes'!$B$12:$R$114, MATCH(C10047, 'Annexe 1 – Données des équipes'!$B$12:$B$114,0),4)</f>
        <v>20</v>
      </c>
      <c r="I10047" s="25">
        <f>INDEX('Annexe 1 – Données des équipes'!$B$12:$R$114, MATCH(D10047, 'Annexe 1 – Données des équipes'!$B$12:$B$114,0),4)</f>
        <v>50</v>
      </c>
      <c r="J10047" s="25">
        <f t="shared" si="157"/>
        <v>0</v>
      </c>
    </row>
    <row r="10048" spans="2:10">
      <c r="B10048" s="3">
        <v>32792</v>
      </c>
      <c r="C10048" s="10" t="s">
        <v>30618</v>
      </c>
      <c r="D10048" s="10" t="s">
        <v>30619</v>
      </c>
      <c r="E10048" s="25">
        <v>2</v>
      </c>
      <c r="F10048" s="25">
        <v>2</v>
      </c>
      <c r="G10048" s="10" t="s">
        <v>30620</v>
      </c>
      <c r="H10048" s="25">
        <f>INDEX('Annexe 1 – Données des équipes'!$B$12:$R$114, MATCH(C10048, 'Annexe 1 – Données des équipes'!$B$12:$B$114,0),4)</f>
        <v>40</v>
      </c>
      <c r="I10048" s="25">
        <f>INDEX('Annexe 1 – Données des équipes'!$B$12:$R$114, MATCH(D10048, 'Annexe 1 – Données des équipes'!$B$12:$B$114,0),4)</f>
        <v>90</v>
      </c>
      <c r="J10048" s="25">
        <f t="shared" si="157"/>
        <v>0</v>
      </c>
    </row>
    <row r="10049" spans="2:10">
      <c r="B10049" s="3">
        <v>32792</v>
      </c>
      <c r="C10049" s="10" t="s">
        <v>30621</v>
      </c>
      <c r="D10049" s="10" t="s">
        <v>30622</v>
      </c>
      <c r="E10049" s="25">
        <v>0</v>
      </c>
      <c r="F10049" s="25">
        <v>0</v>
      </c>
      <c r="G10049" s="10" t="s">
        <v>30623</v>
      </c>
      <c r="H10049" s="25">
        <f>INDEX('Annexe 1 – Données des équipes'!$B$12:$R$114, MATCH(C10049, 'Annexe 1 – Données des équipes'!$B$12:$B$114,0),4)</f>
        <v>80</v>
      </c>
      <c r="I10049" s="25">
        <f>INDEX('Annexe 1 – Données des équipes'!$B$12:$R$114, MATCH(D10049, 'Annexe 1 – Données des équipes'!$B$12:$B$114,0),4)</f>
        <v>90</v>
      </c>
      <c r="J10049" s="25">
        <f t="shared" si="157"/>
        <v>0</v>
      </c>
    </row>
    <row r="10050" spans="2:10">
      <c r="B10050" s="3">
        <v>32792</v>
      </c>
      <c r="C10050" s="10" t="s">
        <v>30624</v>
      </c>
      <c r="D10050" s="10" t="s">
        <v>30625</v>
      </c>
      <c r="E10050" s="25">
        <v>2</v>
      </c>
      <c r="F10050" s="25">
        <v>2</v>
      </c>
      <c r="G10050" s="10" t="s">
        <v>30626</v>
      </c>
      <c r="H10050" s="25">
        <f>INDEX('Annexe 1 – Données des équipes'!$B$12:$R$114, MATCH(C10050, 'Annexe 1 – Données des équipes'!$B$12:$B$114,0),4)</f>
        <v>80</v>
      </c>
      <c r="I10050" s="25">
        <f>INDEX('Annexe 1 – Données des équipes'!$B$12:$R$114, MATCH(D10050, 'Annexe 1 – Données des équipes'!$B$12:$B$114,0),4)</f>
        <v>90</v>
      </c>
      <c r="J10050" s="25">
        <f t="shared" si="157"/>
        <v>0</v>
      </c>
    </row>
    <row r="10051" spans="2:10">
      <c r="B10051" s="3">
        <v>32794</v>
      </c>
      <c r="C10051" s="10" t="s">
        <v>30627</v>
      </c>
      <c r="D10051" s="10" t="s">
        <v>30628</v>
      </c>
      <c r="E10051" s="25">
        <v>0</v>
      </c>
      <c r="F10051" s="25">
        <v>0</v>
      </c>
      <c r="G10051" s="10" t="s">
        <v>30629</v>
      </c>
      <c r="H10051" s="25">
        <f>INDEX('Annexe 1 – Données des équipes'!$B$12:$R$114, MATCH(C10051, 'Annexe 1 – Données des équipes'!$B$12:$B$114,0),4)</f>
        <v>70</v>
      </c>
      <c r="I10051" s="25">
        <f>INDEX('Annexe 1 – Données des équipes'!$B$12:$R$114, MATCH(D10051, 'Annexe 1 – Données des équipes'!$B$12:$B$114,0),4)</f>
        <v>0</v>
      </c>
      <c r="J10051" s="25">
        <f t="shared" si="157"/>
        <v>0</v>
      </c>
    </row>
    <row r="10052" spans="2:10">
      <c r="B10052" s="3">
        <v>32797</v>
      </c>
      <c r="C10052" s="10" t="s">
        <v>30630</v>
      </c>
      <c r="D10052" s="10" t="s">
        <v>30631</v>
      </c>
      <c r="E10052" s="25">
        <v>1</v>
      </c>
      <c r="F10052" s="25">
        <v>1</v>
      </c>
      <c r="G10052" s="10" t="s">
        <v>30632</v>
      </c>
      <c r="H10052" s="25">
        <f>INDEX('Annexe 1 – Données des équipes'!$B$12:$R$114, MATCH(C10052, 'Annexe 1 – Données des équipes'!$B$12:$B$114,0),4)</f>
        <v>0</v>
      </c>
      <c r="I10052" s="25">
        <f>INDEX('Annexe 1 – Données des équipes'!$B$12:$R$114, MATCH(D10052, 'Annexe 1 – Données des équipes'!$B$12:$B$114,0),4)</f>
        <v>30</v>
      </c>
      <c r="J10052" s="25">
        <f t="shared" si="157"/>
        <v>0</v>
      </c>
    </row>
    <row r="10053" spans="2:10">
      <c r="B10053" s="3">
        <v>32802</v>
      </c>
      <c r="C10053" s="10" t="s">
        <v>30633</v>
      </c>
      <c r="D10053" s="10" t="s">
        <v>30634</v>
      </c>
      <c r="E10053" s="25">
        <v>0</v>
      </c>
      <c r="F10053" s="25">
        <v>0</v>
      </c>
      <c r="G10053" s="10" t="s">
        <v>30635</v>
      </c>
      <c r="H10053" s="25">
        <f>INDEX('Annexe 1 – Données des équipes'!$B$12:$R$114, MATCH(C10053, 'Annexe 1 – Données des équipes'!$B$12:$B$114,0),4)</f>
        <v>30</v>
      </c>
      <c r="I10053" s="25">
        <f>INDEX('Annexe 1 – Données des équipes'!$B$12:$R$114, MATCH(D10053, 'Annexe 1 – Données des équipes'!$B$12:$B$114,0),4)</f>
        <v>20</v>
      </c>
      <c r="J10053" s="25">
        <f t="shared" si="157"/>
        <v>0</v>
      </c>
    </row>
    <row r="10054" spans="2:10">
      <c r="B10054" s="3">
        <v>32805</v>
      </c>
      <c r="C10054" s="10" t="s">
        <v>30636</v>
      </c>
      <c r="D10054" s="10" t="s">
        <v>30637</v>
      </c>
      <c r="E10054" s="25">
        <v>1</v>
      </c>
      <c r="F10054" s="25">
        <v>1</v>
      </c>
      <c r="G10054" s="10" t="s">
        <v>30638</v>
      </c>
      <c r="H10054" s="25">
        <f>INDEX('Annexe 1 – Données des équipes'!$B$12:$R$114, MATCH(C10054, 'Annexe 1 – Données des équipes'!$B$12:$B$114,0),4)</f>
        <v>20</v>
      </c>
      <c r="I10054" s="25">
        <f>INDEX('Annexe 1 – Données des équipes'!$B$12:$R$114, MATCH(D10054, 'Annexe 1 – Données des équipes'!$B$12:$B$114,0),4)</f>
        <v>0</v>
      </c>
      <c r="J10054" s="25">
        <f t="shared" si="157"/>
        <v>0</v>
      </c>
    </row>
    <row r="10055" spans="2:10">
      <c r="B10055" s="3">
        <v>32806</v>
      </c>
      <c r="C10055" s="10" t="s">
        <v>30639</v>
      </c>
      <c r="D10055" s="10" t="s">
        <v>30640</v>
      </c>
      <c r="E10055" s="25">
        <v>1</v>
      </c>
      <c r="F10055" s="25">
        <v>1</v>
      </c>
      <c r="G10055" s="10" t="s">
        <v>30641</v>
      </c>
      <c r="H10055" s="25">
        <f>INDEX('Annexe 1 – Données des équipes'!$B$12:$R$114, MATCH(C10055, 'Annexe 1 – Données des équipes'!$B$12:$B$114,0),4)</f>
        <v>40</v>
      </c>
      <c r="I10055" s="25">
        <f>INDEX('Annexe 1 – Données des équipes'!$B$12:$R$114, MATCH(D10055, 'Annexe 1 – Données des équipes'!$B$12:$B$114,0),4)</f>
        <v>50</v>
      </c>
      <c r="J10055" s="25">
        <f t="shared" si="157"/>
        <v>0</v>
      </c>
    </row>
    <row r="10056" spans="2:10">
      <c r="B10056" s="3">
        <v>32806</v>
      </c>
      <c r="C10056" s="10" t="s">
        <v>30642</v>
      </c>
      <c r="D10056" s="10" t="s">
        <v>30643</v>
      </c>
      <c r="E10056" s="25">
        <v>2</v>
      </c>
      <c r="F10056" s="25">
        <v>2</v>
      </c>
      <c r="G10056" s="10" t="s">
        <v>30644</v>
      </c>
      <c r="H10056" s="25">
        <f>INDEX('Annexe 1 – Données des équipes'!$B$12:$R$114, MATCH(C10056, 'Annexe 1 – Données des équipes'!$B$12:$B$114,0),4)</f>
        <v>0</v>
      </c>
      <c r="I10056" s="25">
        <f>INDEX('Annexe 1 – Données des équipes'!$B$12:$R$114, MATCH(D10056, 'Annexe 1 – Données des équipes'!$B$12:$B$114,0),4)</f>
        <v>30</v>
      </c>
      <c r="J10056" s="25">
        <f t="shared" si="157"/>
        <v>0</v>
      </c>
    </row>
    <row r="10057" spans="2:10">
      <c r="B10057" s="3">
        <v>32809</v>
      </c>
      <c r="C10057" s="10" t="s">
        <v>30645</v>
      </c>
      <c r="D10057" s="10" t="s">
        <v>30646</v>
      </c>
      <c r="E10057" s="25">
        <v>1</v>
      </c>
      <c r="F10057" s="25">
        <v>1</v>
      </c>
      <c r="G10057" s="10" t="s">
        <v>30647</v>
      </c>
      <c r="H10057" s="25">
        <f>INDEX('Annexe 1 – Données des équipes'!$B$12:$R$114, MATCH(C10057, 'Annexe 1 – Données des équipes'!$B$12:$B$114,0),4)</f>
        <v>20</v>
      </c>
      <c r="I10057" s="25">
        <f>INDEX('Annexe 1 – Données des équipes'!$B$12:$R$114, MATCH(D10057, 'Annexe 1 – Données des équipes'!$B$12:$B$114,0),4)</f>
        <v>70</v>
      </c>
      <c r="J10057" s="25">
        <f t="shared" si="157"/>
        <v>0</v>
      </c>
    </row>
    <row r="10058" spans="2:10">
      <c r="B10058" s="3">
        <v>32811</v>
      </c>
      <c r="C10058" s="10" t="s">
        <v>30648</v>
      </c>
      <c r="D10058" s="10" t="s">
        <v>30649</v>
      </c>
      <c r="E10058" s="25">
        <v>0</v>
      </c>
      <c r="F10058" s="25">
        <v>0</v>
      </c>
      <c r="G10058" s="10" t="s">
        <v>30650</v>
      </c>
      <c r="H10058" s="25">
        <f>INDEX('Annexe 1 – Données des équipes'!$B$12:$R$114, MATCH(C10058, 'Annexe 1 – Données des équipes'!$B$12:$B$114,0),4)</f>
        <v>20</v>
      </c>
      <c r="I10058" s="25">
        <f>INDEX('Annexe 1 – Données des équipes'!$B$12:$R$114, MATCH(D10058, 'Annexe 1 – Données des équipes'!$B$12:$B$114,0),4)</f>
        <v>90</v>
      </c>
      <c r="J10058" s="25">
        <f t="shared" si="157"/>
        <v>0</v>
      </c>
    </row>
    <row r="10059" spans="2:10">
      <c r="B10059" s="3">
        <v>32813</v>
      </c>
      <c r="C10059" s="10" t="s">
        <v>30651</v>
      </c>
      <c r="D10059" s="10" t="s">
        <v>30652</v>
      </c>
      <c r="E10059" s="25">
        <v>0</v>
      </c>
      <c r="F10059" s="25">
        <v>0</v>
      </c>
      <c r="G10059" s="10" t="s">
        <v>30653</v>
      </c>
      <c r="H10059" s="25">
        <f>INDEX('Annexe 1 – Données des équipes'!$B$12:$R$114, MATCH(C10059, 'Annexe 1 – Données des équipes'!$B$12:$B$114,0),4)</f>
        <v>40</v>
      </c>
      <c r="I10059" s="25">
        <f>INDEX('Annexe 1 – Données des équipes'!$B$12:$R$114, MATCH(D10059, 'Annexe 1 – Données des équipes'!$B$12:$B$114,0),4)</f>
        <v>20</v>
      </c>
      <c r="J10059" s="25">
        <f t="shared" si="157"/>
        <v>0</v>
      </c>
    </row>
    <row r="10060" spans="2:10">
      <c r="B10060" s="3">
        <v>32815</v>
      </c>
      <c r="C10060" s="10" t="s">
        <v>30654</v>
      </c>
      <c r="D10060" s="10" t="s">
        <v>30655</v>
      </c>
      <c r="E10060" s="25">
        <v>1</v>
      </c>
      <c r="F10060" s="25">
        <v>1</v>
      </c>
      <c r="G10060" s="10" t="s">
        <v>30656</v>
      </c>
      <c r="H10060" s="25">
        <f>INDEX('Annexe 1 – Données des équipes'!$B$12:$R$114, MATCH(C10060, 'Annexe 1 – Données des équipes'!$B$12:$B$114,0),4)</f>
        <v>10</v>
      </c>
      <c r="I10060" s="25">
        <f>INDEX('Annexe 1 – Données des équipes'!$B$12:$R$114, MATCH(D10060, 'Annexe 1 – Données des équipes'!$B$12:$B$114,0),4)</f>
        <v>70</v>
      </c>
      <c r="J10060" s="25">
        <f t="shared" si="157"/>
        <v>0</v>
      </c>
    </row>
    <row r="10061" spans="2:10">
      <c r="B10061" s="3">
        <v>32816</v>
      </c>
      <c r="C10061" s="10" t="s">
        <v>30657</v>
      </c>
      <c r="D10061" s="10" t="s">
        <v>30658</v>
      </c>
      <c r="E10061" s="25">
        <v>1</v>
      </c>
      <c r="F10061" s="25">
        <v>1</v>
      </c>
      <c r="G10061" s="10" t="s">
        <v>30659</v>
      </c>
      <c r="H10061" s="25">
        <f>INDEX('Annexe 1 – Données des équipes'!$B$12:$R$114, MATCH(C10061, 'Annexe 1 – Données des équipes'!$B$12:$B$114,0),4)</f>
        <v>0</v>
      </c>
      <c r="I10061" s="25">
        <f>INDEX('Annexe 1 – Données des équipes'!$B$12:$R$114, MATCH(D10061, 'Annexe 1 – Données des équipes'!$B$12:$B$114,0),4)</f>
        <v>0</v>
      </c>
      <c r="J10061" s="25">
        <f t="shared" si="157"/>
        <v>0</v>
      </c>
    </row>
    <row r="10062" spans="2:10">
      <c r="B10062" s="3">
        <v>32817</v>
      </c>
      <c r="C10062" s="10" t="s">
        <v>30660</v>
      </c>
      <c r="D10062" s="10" t="s">
        <v>30661</v>
      </c>
      <c r="E10062" s="25">
        <v>0</v>
      </c>
      <c r="F10062" s="25">
        <v>0</v>
      </c>
      <c r="G10062" s="10" t="s">
        <v>30662</v>
      </c>
      <c r="H10062" s="25">
        <f>INDEX('Annexe 1 – Données des équipes'!$B$12:$R$114, MATCH(C10062, 'Annexe 1 – Données des équipes'!$B$12:$B$114,0),4)</f>
        <v>70</v>
      </c>
      <c r="I10062" s="25">
        <f>INDEX('Annexe 1 – Données des équipes'!$B$12:$R$114, MATCH(D10062, 'Annexe 1 – Données des équipes'!$B$12:$B$114,0),4)</f>
        <v>30</v>
      </c>
      <c r="J10062" s="25">
        <f t="shared" si="157"/>
        <v>0</v>
      </c>
    </row>
    <row r="10063" spans="2:10">
      <c r="B10063" s="3">
        <v>32820</v>
      </c>
      <c r="C10063" s="10" t="s">
        <v>30663</v>
      </c>
      <c r="D10063" s="10" t="s">
        <v>30664</v>
      </c>
      <c r="E10063" s="25">
        <v>2</v>
      </c>
      <c r="F10063" s="25">
        <v>2</v>
      </c>
      <c r="G10063" s="10" t="s">
        <v>30665</v>
      </c>
      <c r="H10063" s="25">
        <f>INDEX('Annexe 1 – Données des équipes'!$B$12:$R$114, MATCH(C10063, 'Annexe 1 – Données des équipes'!$B$12:$B$114,0),4)</f>
        <v>70</v>
      </c>
      <c r="I10063" s="25">
        <f>INDEX('Annexe 1 – Données des équipes'!$B$12:$R$114, MATCH(D10063, 'Annexe 1 – Données des équipes'!$B$12:$B$114,0),4)</f>
        <v>0</v>
      </c>
      <c r="J10063" s="25">
        <f t="shared" si="157"/>
        <v>0</v>
      </c>
    </row>
    <row r="10064" spans="2:10">
      <c r="B10064" s="3">
        <v>32824</v>
      </c>
      <c r="C10064" s="10" t="s">
        <v>30666</v>
      </c>
      <c r="D10064" s="10" t="s">
        <v>30667</v>
      </c>
      <c r="E10064" s="25">
        <v>1</v>
      </c>
      <c r="F10064" s="25">
        <v>1</v>
      </c>
      <c r="G10064" s="10" t="s">
        <v>30668</v>
      </c>
      <c r="H10064" s="25">
        <f>INDEX('Annexe 1 – Données des équipes'!$B$12:$R$114, MATCH(C10064, 'Annexe 1 – Données des équipes'!$B$12:$B$114,0),4)</f>
        <v>30</v>
      </c>
      <c r="I10064" s="25">
        <f>INDEX('Annexe 1 – Données des équipes'!$B$12:$R$114, MATCH(D10064, 'Annexe 1 – Données des équipes'!$B$12:$B$114,0),4)</f>
        <v>0</v>
      </c>
      <c r="J10064" s="25">
        <f t="shared" si="157"/>
        <v>0</v>
      </c>
    </row>
    <row r="10065" spans="2:10">
      <c r="B10065" s="3">
        <v>32827</v>
      </c>
      <c r="C10065" s="10" t="s">
        <v>30669</v>
      </c>
      <c r="D10065" s="10" t="s">
        <v>30670</v>
      </c>
      <c r="E10065" s="25">
        <v>0</v>
      </c>
      <c r="F10065" s="25">
        <v>0</v>
      </c>
      <c r="G10065" s="10" t="s">
        <v>30671</v>
      </c>
      <c r="H10065" s="25">
        <f>INDEX('Annexe 1 – Données des équipes'!$B$12:$R$114, MATCH(C10065, 'Annexe 1 – Données des équipes'!$B$12:$B$114,0),4)</f>
        <v>90</v>
      </c>
      <c r="I10065" s="25">
        <f>INDEX('Annexe 1 – Données des équipes'!$B$12:$R$114, MATCH(D10065, 'Annexe 1 – Données des équipes'!$B$12:$B$114,0),4)</f>
        <v>90</v>
      </c>
      <c r="J10065" s="25">
        <f t="shared" si="157"/>
        <v>0</v>
      </c>
    </row>
    <row r="10066" spans="2:10">
      <c r="B10066" s="3">
        <v>32827</v>
      </c>
      <c r="C10066" s="10" t="s">
        <v>30672</v>
      </c>
      <c r="D10066" s="10" t="s">
        <v>30673</v>
      </c>
      <c r="E10066" s="25">
        <v>1</v>
      </c>
      <c r="F10066" s="25">
        <v>1</v>
      </c>
      <c r="G10066" s="10" t="s">
        <v>30674</v>
      </c>
      <c r="H10066" s="25">
        <f>INDEX('Annexe 1 – Données des équipes'!$B$12:$R$114, MATCH(C10066, 'Annexe 1 – Données des équipes'!$B$12:$B$114,0),4)</f>
        <v>60</v>
      </c>
      <c r="I10066" s="25">
        <f>INDEX('Annexe 1 – Données des équipes'!$B$12:$R$114, MATCH(D10066, 'Annexe 1 – Données des équipes'!$B$12:$B$114,0),4)</f>
        <v>30</v>
      </c>
      <c r="J10066" s="25">
        <f t="shared" ref="J10066:J10129" si="158">ABS(F10066-E10066)</f>
        <v>0</v>
      </c>
    </row>
    <row r="10067" spans="2:10">
      <c r="B10067" s="3">
        <v>32838</v>
      </c>
      <c r="C10067" s="10" t="s">
        <v>30675</v>
      </c>
      <c r="D10067" s="10" t="s">
        <v>30676</v>
      </c>
      <c r="E10067" s="25">
        <v>1</v>
      </c>
      <c r="F10067" s="25">
        <v>1</v>
      </c>
      <c r="G10067" s="10" t="s">
        <v>30677</v>
      </c>
      <c r="H10067" s="25">
        <f>INDEX('Annexe 1 – Données des équipes'!$B$12:$R$114, MATCH(C10067, 'Annexe 1 – Données des équipes'!$B$12:$B$114,0),4)</f>
        <v>40</v>
      </c>
      <c r="I10067" s="25">
        <f>INDEX('Annexe 1 – Données des équipes'!$B$12:$R$114, MATCH(D10067, 'Annexe 1 – Données des équipes'!$B$12:$B$114,0),4)</f>
        <v>10</v>
      </c>
      <c r="J10067" s="25">
        <f t="shared" si="158"/>
        <v>0</v>
      </c>
    </row>
    <row r="10068" spans="2:10">
      <c r="B10068" s="3">
        <v>32848</v>
      </c>
      <c r="C10068" s="10" t="s">
        <v>30678</v>
      </c>
      <c r="D10068" s="10" t="s">
        <v>30679</v>
      </c>
      <c r="E10068" s="25">
        <v>1</v>
      </c>
      <c r="F10068" s="25">
        <v>1</v>
      </c>
      <c r="G10068" s="10" t="s">
        <v>30680</v>
      </c>
      <c r="H10068" s="25">
        <f>INDEX('Annexe 1 – Données des équipes'!$B$12:$R$114, MATCH(C10068, 'Annexe 1 – Données des équipes'!$B$12:$B$114,0),4)</f>
        <v>0</v>
      </c>
      <c r="I10068" s="25">
        <f>INDEX('Annexe 1 – Données des équipes'!$B$12:$R$114, MATCH(D10068, 'Annexe 1 – Données des équipes'!$B$12:$B$114,0),4)</f>
        <v>10</v>
      </c>
      <c r="J10068" s="25">
        <f t="shared" si="158"/>
        <v>0</v>
      </c>
    </row>
    <row r="10069" spans="2:10">
      <c r="B10069" s="3">
        <v>32863</v>
      </c>
      <c r="C10069" s="10" t="s">
        <v>30681</v>
      </c>
      <c r="D10069" s="10" t="s">
        <v>30682</v>
      </c>
      <c r="E10069" s="25">
        <v>0</v>
      </c>
      <c r="F10069" s="25">
        <v>0</v>
      </c>
      <c r="G10069" s="10" t="s">
        <v>30683</v>
      </c>
      <c r="H10069" s="25">
        <f>INDEX('Annexe 1 – Données des équipes'!$B$12:$R$114, MATCH(C10069, 'Annexe 1 – Données des équipes'!$B$12:$B$114,0),4)</f>
        <v>90</v>
      </c>
      <c r="I10069" s="25">
        <f>INDEX('Annexe 1 – Données des équipes'!$B$12:$R$114, MATCH(D10069, 'Annexe 1 – Données des équipes'!$B$12:$B$114,0),4)</f>
        <v>90</v>
      </c>
      <c r="J10069" s="25">
        <f t="shared" si="158"/>
        <v>0</v>
      </c>
    </row>
    <row r="10070" spans="2:10">
      <c r="B10070" s="3">
        <v>32873</v>
      </c>
      <c r="C10070" s="10" t="s">
        <v>30684</v>
      </c>
      <c r="D10070" s="10" t="s">
        <v>30685</v>
      </c>
      <c r="E10070" s="25">
        <v>0</v>
      </c>
      <c r="F10070" s="25">
        <v>0</v>
      </c>
      <c r="G10070" s="10" t="s">
        <v>30686</v>
      </c>
      <c r="H10070" s="25">
        <f>INDEX('Annexe 1 – Données des équipes'!$B$12:$R$114, MATCH(C10070, 'Annexe 1 – Données des équipes'!$B$12:$B$114,0),4)</f>
        <v>70</v>
      </c>
      <c r="I10070" s="25">
        <f>INDEX('Annexe 1 – Données des équipes'!$B$12:$R$114, MATCH(D10070, 'Annexe 1 – Données des équipes'!$B$12:$B$114,0),4)</f>
        <v>20</v>
      </c>
      <c r="J10070" s="25">
        <f t="shared" si="158"/>
        <v>0</v>
      </c>
    </row>
    <row r="10071" spans="2:10">
      <c r="B10071" s="3">
        <v>32901</v>
      </c>
      <c r="C10071" s="10" t="s">
        <v>30687</v>
      </c>
      <c r="D10071" s="10" t="s">
        <v>30688</v>
      </c>
      <c r="E10071" s="25">
        <v>1</v>
      </c>
      <c r="F10071" s="25">
        <v>1</v>
      </c>
      <c r="G10071" s="10" t="s">
        <v>30689</v>
      </c>
      <c r="H10071" s="25">
        <f>INDEX('Annexe 1 – Données des équipes'!$B$12:$R$114, MATCH(C10071, 'Annexe 1 – Données des équipes'!$B$12:$B$114,0),4)</f>
        <v>50</v>
      </c>
      <c r="I10071" s="25">
        <f>INDEX('Annexe 1 – Données des équipes'!$B$12:$R$114, MATCH(D10071, 'Annexe 1 – Données des équipes'!$B$12:$B$114,0),4)</f>
        <v>70</v>
      </c>
      <c r="J10071" s="25">
        <f t="shared" si="158"/>
        <v>0</v>
      </c>
    </row>
    <row r="10072" spans="2:10">
      <c r="B10072" s="3">
        <v>32908</v>
      </c>
      <c r="C10072" s="10" t="s">
        <v>30690</v>
      </c>
      <c r="D10072" s="10" t="s">
        <v>30691</v>
      </c>
      <c r="E10072" s="25">
        <v>0</v>
      </c>
      <c r="F10072" s="25">
        <v>0</v>
      </c>
      <c r="G10072" s="10" t="s">
        <v>30692</v>
      </c>
      <c r="H10072" s="25">
        <f>INDEX('Annexe 1 – Données des équipes'!$B$12:$R$114, MATCH(C10072, 'Annexe 1 – Données des équipes'!$B$12:$B$114,0),4)</f>
        <v>20</v>
      </c>
      <c r="I10072" s="25">
        <f>INDEX('Annexe 1 – Données des équipes'!$B$12:$R$114, MATCH(D10072, 'Annexe 1 – Données des équipes'!$B$12:$B$114,0),4)</f>
        <v>50</v>
      </c>
      <c r="J10072" s="25">
        <f t="shared" si="158"/>
        <v>0</v>
      </c>
    </row>
    <row r="10073" spans="2:10">
      <c r="B10073" s="3">
        <v>32909</v>
      </c>
      <c r="C10073" s="10" t="s">
        <v>30693</v>
      </c>
      <c r="D10073" s="10" t="s">
        <v>30694</v>
      </c>
      <c r="E10073" s="25">
        <v>1</v>
      </c>
      <c r="F10073" s="25">
        <v>1</v>
      </c>
      <c r="G10073" s="10" t="s">
        <v>30695</v>
      </c>
      <c r="H10073" s="25">
        <f>INDEX('Annexe 1 – Données des équipes'!$B$12:$R$114, MATCH(C10073, 'Annexe 1 – Données des équipes'!$B$12:$B$114,0),4)</f>
        <v>20</v>
      </c>
      <c r="I10073" s="25">
        <f>INDEX('Annexe 1 – Données des équipes'!$B$12:$R$114, MATCH(D10073, 'Annexe 1 – Données des équipes'!$B$12:$B$114,0),4)</f>
        <v>80</v>
      </c>
      <c r="J10073" s="25">
        <f t="shared" si="158"/>
        <v>0</v>
      </c>
    </row>
    <row r="10074" spans="2:10">
      <c r="B10074" s="3">
        <v>32915</v>
      </c>
      <c r="C10074" s="10" t="s">
        <v>30696</v>
      </c>
      <c r="D10074" s="10" t="s">
        <v>30697</v>
      </c>
      <c r="E10074" s="25">
        <v>1</v>
      </c>
      <c r="F10074" s="25">
        <v>1</v>
      </c>
      <c r="G10074" s="10" t="s">
        <v>30698</v>
      </c>
      <c r="H10074" s="25">
        <f>INDEX('Annexe 1 – Données des équipes'!$B$12:$R$114, MATCH(C10074, 'Annexe 1 – Données des équipes'!$B$12:$B$114,0),4)</f>
        <v>0</v>
      </c>
      <c r="I10074" s="25">
        <f>INDEX('Annexe 1 – Données des équipes'!$B$12:$R$114, MATCH(D10074, 'Annexe 1 – Données des équipes'!$B$12:$B$114,0),4)</f>
        <v>80</v>
      </c>
      <c r="J10074" s="25">
        <f t="shared" si="158"/>
        <v>0</v>
      </c>
    </row>
    <row r="10075" spans="2:10">
      <c r="B10075" s="3">
        <v>32916</v>
      </c>
      <c r="C10075" s="10" t="s">
        <v>30699</v>
      </c>
      <c r="D10075" s="10" t="s">
        <v>30700</v>
      </c>
      <c r="E10075" s="25">
        <v>1</v>
      </c>
      <c r="F10075" s="25">
        <v>1</v>
      </c>
      <c r="G10075" s="10" t="s">
        <v>30701</v>
      </c>
      <c r="H10075" s="25">
        <f>INDEX('Annexe 1 – Données des équipes'!$B$12:$R$114, MATCH(C10075, 'Annexe 1 – Données des équipes'!$B$12:$B$114,0),4)</f>
        <v>20</v>
      </c>
      <c r="I10075" s="25">
        <f>INDEX('Annexe 1 – Données des équipes'!$B$12:$R$114, MATCH(D10075, 'Annexe 1 – Données des équipes'!$B$12:$B$114,0),4)</f>
        <v>30</v>
      </c>
      <c r="J10075" s="25">
        <f t="shared" si="158"/>
        <v>0</v>
      </c>
    </row>
    <row r="10076" spans="2:10">
      <c r="B10076" s="3">
        <v>32918</v>
      </c>
      <c r="C10076" s="10" t="s">
        <v>30702</v>
      </c>
      <c r="D10076" s="10" t="s">
        <v>30703</v>
      </c>
      <c r="E10076" s="25">
        <v>0</v>
      </c>
      <c r="F10076" s="25">
        <v>0</v>
      </c>
      <c r="G10076" s="10" t="s">
        <v>30704</v>
      </c>
      <c r="H10076" s="25">
        <f>INDEX('Annexe 1 – Données des équipes'!$B$12:$R$114, MATCH(C10076, 'Annexe 1 – Données des équipes'!$B$12:$B$114,0),4)</f>
        <v>50</v>
      </c>
      <c r="I10076" s="25">
        <f>INDEX('Annexe 1 – Données des équipes'!$B$12:$R$114, MATCH(D10076, 'Annexe 1 – Données des équipes'!$B$12:$B$114,0),4)</f>
        <v>80</v>
      </c>
      <c r="J10076" s="25">
        <f t="shared" si="158"/>
        <v>0</v>
      </c>
    </row>
    <row r="10077" spans="2:10">
      <c r="B10077" s="3">
        <v>32919</v>
      </c>
      <c r="C10077" s="10" t="s">
        <v>30705</v>
      </c>
      <c r="D10077" s="10" t="s">
        <v>30706</v>
      </c>
      <c r="E10077" s="25">
        <v>0</v>
      </c>
      <c r="F10077" s="25">
        <v>0</v>
      </c>
      <c r="G10077" s="10" t="s">
        <v>30707</v>
      </c>
      <c r="H10077" s="25">
        <f>INDEX('Annexe 1 – Données des équipes'!$B$12:$R$114, MATCH(C10077, 'Annexe 1 – Données des équipes'!$B$12:$B$114,0),4)</f>
        <v>30</v>
      </c>
      <c r="I10077" s="25">
        <f>INDEX('Annexe 1 – Données des équipes'!$B$12:$R$114, MATCH(D10077, 'Annexe 1 – Données des équipes'!$B$12:$B$114,0),4)</f>
        <v>70</v>
      </c>
      <c r="J10077" s="25">
        <f t="shared" si="158"/>
        <v>0</v>
      </c>
    </row>
    <row r="10078" spans="2:10">
      <c r="B10078" s="3">
        <v>32922</v>
      </c>
      <c r="C10078" s="10" t="s">
        <v>30708</v>
      </c>
      <c r="D10078" s="10" t="s">
        <v>30709</v>
      </c>
      <c r="E10078" s="25">
        <v>0</v>
      </c>
      <c r="F10078" s="25">
        <v>0</v>
      </c>
      <c r="G10078" s="10" t="s">
        <v>30710</v>
      </c>
      <c r="H10078" s="25">
        <f>INDEX('Annexe 1 – Données des équipes'!$B$12:$R$114, MATCH(C10078, 'Annexe 1 – Données des équipes'!$B$12:$B$114,0),4)</f>
        <v>50</v>
      </c>
      <c r="I10078" s="25">
        <f>INDEX('Annexe 1 – Données des équipes'!$B$12:$R$114, MATCH(D10078, 'Annexe 1 – Données des équipes'!$B$12:$B$114,0),4)</f>
        <v>70</v>
      </c>
      <c r="J10078" s="25">
        <f t="shared" si="158"/>
        <v>0</v>
      </c>
    </row>
    <row r="10079" spans="2:10">
      <c r="B10079" s="3">
        <v>32924</v>
      </c>
      <c r="C10079" s="10" t="s">
        <v>30711</v>
      </c>
      <c r="D10079" s="10" t="s">
        <v>30712</v>
      </c>
      <c r="E10079" s="25">
        <v>0</v>
      </c>
      <c r="F10079" s="25">
        <v>0</v>
      </c>
      <c r="G10079" s="10" t="s">
        <v>30713</v>
      </c>
      <c r="H10079" s="25">
        <f>INDEX('Annexe 1 – Données des équipes'!$B$12:$R$114, MATCH(C10079, 'Annexe 1 – Données des équipes'!$B$12:$B$114,0),4)</f>
        <v>90</v>
      </c>
      <c r="I10079" s="25">
        <f>INDEX('Annexe 1 – Données des équipes'!$B$12:$R$114, MATCH(D10079, 'Annexe 1 – Données des équipes'!$B$12:$B$114,0),4)</f>
        <v>50</v>
      </c>
      <c r="J10079" s="25">
        <f t="shared" si="158"/>
        <v>0</v>
      </c>
    </row>
    <row r="10080" spans="2:10">
      <c r="B10080" s="3">
        <v>32925</v>
      </c>
      <c r="C10080" s="10" t="s">
        <v>30714</v>
      </c>
      <c r="D10080" s="10" t="s">
        <v>30715</v>
      </c>
      <c r="E10080" s="25">
        <v>0</v>
      </c>
      <c r="F10080" s="25">
        <v>0</v>
      </c>
      <c r="G10080" s="10" t="s">
        <v>30716</v>
      </c>
      <c r="H10080" s="25">
        <f>INDEX('Annexe 1 – Données des équipes'!$B$12:$R$114, MATCH(C10080, 'Annexe 1 – Données des équipes'!$B$12:$B$114,0),4)</f>
        <v>90</v>
      </c>
      <c r="I10080" s="25">
        <f>INDEX('Annexe 1 – Données des équipes'!$B$12:$R$114, MATCH(D10080, 'Annexe 1 – Données des équipes'!$B$12:$B$114,0),4)</f>
        <v>80</v>
      </c>
      <c r="J10080" s="25">
        <f t="shared" si="158"/>
        <v>0</v>
      </c>
    </row>
    <row r="10081" spans="2:10">
      <c r="B10081" s="3">
        <v>32925</v>
      </c>
      <c r="C10081" s="10" t="s">
        <v>30717</v>
      </c>
      <c r="D10081" s="10" t="s">
        <v>30718</v>
      </c>
      <c r="E10081" s="25">
        <v>0</v>
      </c>
      <c r="F10081" s="25">
        <v>0</v>
      </c>
      <c r="G10081" s="10" t="s">
        <v>30719</v>
      </c>
      <c r="H10081" s="25">
        <f>INDEX('Annexe 1 – Données des équipes'!$B$12:$R$114, MATCH(C10081, 'Annexe 1 – Données des équipes'!$B$12:$B$114,0),4)</f>
        <v>80</v>
      </c>
      <c r="I10081" s="25">
        <f>INDEX('Annexe 1 – Données des équipes'!$B$12:$R$114, MATCH(D10081, 'Annexe 1 – Données des équipes'!$B$12:$B$114,0),4)</f>
        <v>90</v>
      </c>
      <c r="J10081" s="25">
        <f t="shared" si="158"/>
        <v>0</v>
      </c>
    </row>
    <row r="10082" spans="2:10">
      <c r="B10082" s="3">
        <v>32926</v>
      </c>
      <c r="C10082" s="10" t="s">
        <v>30720</v>
      </c>
      <c r="D10082" s="10" t="s">
        <v>30721</v>
      </c>
      <c r="E10082" s="25">
        <v>1</v>
      </c>
      <c r="F10082" s="25">
        <v>1</v>
      </c>
      <c r="G10082" s="10" t="s">
        <v>30722</v>
      </c>
      <c r="H10082" s="25">
        <f>INDEX('Annexe 1 – Données des équipes'!$B$12:$R$114, MATCH(C10082, 'Annexe 1 – Données des équipes'!$B$12:$B$114,0),4)</f>
        <v>20</v>
      </c>
      <c r="I10082" s="25">
        <f>INDEX('Annexe 1 – Données des équipes'!$B$12:$R$114, MATCH(D10082, 'Annexe 1 – Données des équipes'!$B$12:$B$114,0),4)</f>
        <v>20</v>
      </c>
      <c r="J10082" s="25">
        <f t="shared" si="158"/>
        <v>0</v>
      </c>
    </row>
    <row r="10083" spans="2:10">
      <c r="B10083" s="3">
        <v>32928</v>
      </c>
      <c r="C10083" s="10" t="s">
        <v>30723</v>
      </c>
      <c r="D10083" s="10" t="s">
        <v>30724</v>
      </c>
      <c r="E10083" s="25">
        <v>1</v>
      </c>
      <c r="F10083" s="25">
        <v>1</v>
      </c>
      <c r="G10083" s="10" t="s">
        <v>30725</v>
      </c>
      <c r="H10083" s="25">
        <f>INDEX('Annexe 1 – Données des équipes'!$B$12:$R$114, MATCH(C10083, 'Annexe 1 – Données des équipes'!$B$12:$B$114,0),4)</f>
        <v>0</v>
      </c>
      <c r="I10083" s="25">
        <f>INDEX('Annexe 1 – Données des équipes'!$B$12:$R$114, MATCH(D10083, 'Annexe 1 – Données des équipes'!$B$12:$B$114,0),4)</f>
        <v>20</v>
      </c>
      <c r="J10083" s="25">
        <f t="shared" si="158"/>
        <v>0</v>
      </c>
    </row>
    <row r="10084" spans="2:10">
      <c r="B10084" s="3">
        <v>32931</v>
      </c>
      <c r="C10084" s="10" t="s">
        <v>30726</v>
      </c>
      <c r="D10084" s="10" t="s">
        <v>30727</v>
      </c>
      <c r="E10084" s="25">
        <v>0</v>
      </c>
      <c r="F10084" s="25">
        <v>0</v>
      </c>
      <c r="G10084" s="10" t="s">
        <v>30728</v>
      </c>
      <c r="H10084" s="25">
        <f>INDEX('Annexe 1 – Données des équipes'!$B$12:$R$114, MATCH(C10084, 'Annexe 1 – Données des équipes'!$B$12:$B$114,0),4)</f>
        <v>0</v>
      </c>
      <c r="I10084" s="25">
        <f>INDEX('Annexe 1 – Données des équipes'!$B$12:$R$114, MATCH(D10084, 'Annexe 1 – Données des équipes'!$B$12:$B$114,0),4)</f>
        <v>20</v>
      </c>
      <c r="J10084" s="25">
        <f t="shared" si="158"/>
        <v>0</v>
      </c>
    </row>
    <row r="10085" spans="2:10">
      <c r="B10085" s="3">
        <v>32932</v>
      </c>
      <c r="C10085" s="10" t="s">
        <v>30729</v>
      </c>
      <c r="D10085" s="10" t="s">
        <v>30730</v>
      </c>
      <c r="E10085" s="25">
        <v>0</v>
      </c>
      <c r="F10085" s="25">
        <v>0</v>
      </c>
      <c r="G10085" s="10" t="s">
        <v>30731</v>
      </c>
      <c r="H10085" s="25">
        <f>INDEX('Annexe 1 – Données des équipes'!$B$12:$R$114, MATCH(C10085, 'Annexe 1 – Données des équipes'!$B$12:$B$114,0),4)</f>
        <v>50</v>
      </c>
      <c r="I10085" s="25">
        <f>INDEX('Annexe 1 – Données des équipes'!$B$12:$R$114, MATCH(D10085, 'Annexe 1 – Données des équipes'!$B$12:$B$114,0),4)</f>
        <v>60</v>
      </c>
      <c r="J10085" s="25">
        <f t="shared" si="158"/>
        <v>0</v>
      </c>
    </row>
    <row r="10086" spans="2:10">
      <c r="B10086" s="3">
        <v>32932</v>
      </c>
      <c r="C10086" s="10" t="s">
        <v>30732</v>
      </c>
      <c r="D10086" s="10" t="s">
        <v>30733</v>
      </c>
      <c r="E10086" s="25">
        <v>1</v>
      </c>
      <c r="F10086" s="25">
        <v>1</v>
      </c>
      <c r="G10086" s="10" t="s">
        <v>30734</v>
      </c>
      <c r="H10086" s="25">
        <f>INDEX('Annexe 1 – Données des équipes'!$B$12:$R$114, MATCH(C10086, 'Annexe 1 – Données des équipes'!$B$12:$B$114,0),4)</f>
        <v>30</v>
      </c>
      <c r="I10086" s="25">
        <f>INDEX('Annexe 1 – Données des équipes'!$B$12:$R$114, MATCH(D10086, 'Annexe 1 – Données des équipes'!$B$12:$B$114,0),4)</f>
        <v>0</v>
      </c>
      <c r="J10086" s="25">
        <f t="shared" si="158"/>
        <v>0</v>
      </c>
    </row>
    <row r="10087" spans="2:10">
      <c r="B10087" s="3">
        <v>32935</v>
      </c>
      <c r="C10087" s="10" t="s">
        <v>30735</v>
      </c>
      <c r="D10087" s="10" t="s">
        <v>30736</v>
      </c>
      <c r="E10087" s="25">
        <v>2</v>
      </c>
      <c r="F10087" s="25">
        <v>2</v>
      </c>
      <c r="G10087" s="10" t="s">
        <v>30737</v>
      </c>
      <c r="H10087" s="25">
        <f>INDEX('Annexe 1 – Données des équipes'!$B$12:$R$114, MATCH(C10087, 'Annexe 1 – Données des équipes'!$B$12:$B$114,0),4)</f>
        <v>20</v>
      </c>
      <c r="I10087" s="25">
        <f>INDEX('Annexe 1 – Données des équipes'!$B$12:$R$114, MATCH(D10087, 'Annexe 1 – Données des équipes'!$B$12:$B$114,0),4)</f>
        <v>30</v>
      </c>
      <c r="J10087" s="25">
        <f t="shared" si="158"/>
        <v>0</v>
      </c>
    </row>
    <row r="10088" spans="2:10">
      <c r="B10088" s="3">
        <v>32941</v>
      </c>
      <c r="C10088" s="10" t="s">
        <v>30738</v>
      </c>
      <c r="D10088" s="10" t="s">
        <v>30739</v>
      </c>
      <c r="E10088" s="25">
        <v>0</v>
      </c>
      <c r="F10088" s="25">
        <v>0</v>
      </c>
      <c r="G10088" s="10" t="s">
        <v>30740</v>
      </c>
      <c r="H10088" s="25">
        <f>INDEX('Annexe 1 – Données des équipes'!$B$12:$R$114, MATCH(C10088, 'Annexe 1 – Données des équipes'!$B$12:$B$114,0),4)</f>
        <v>10</v>
      </c>
      <c r="I10088" s="25">
        <f>INDEX('Annexe 1 – Données des équipes'!$B$12:$R$114, MATCH(D10088, 'Annexe 1 – Données des équipes'!$B$12:$B$114,0),4)</f>
        <v>70</v>
      </c>
      <c r="J10088" s="25">
        <f t="shared" si="158"/>
        <v>0</v>
      </c>
    </row>
    <row r="10089" spans="2:10">
      <c r="B10089" s="3">
        <v>32974</v>
      </c>
      <c r="C10089" s="10" t="s">
        <v>30741</v>
      </c>
      <c r="D10089" s="10" t="s">
        <v>30742</v>
      </c>
      <c r="E10089" s="25">
        <v>1</v>
      </c>
      <c r="F10089" s="25">
        <v>1</v>
      </c>
      <c r="G10089" s="10" t="s">
        <v>30743</v>
      </c>
      <c r="H10089" s="25">
        <f>INDEX('Annexe 1 – Données des équipes'!$B$12:$R$114, MATCH(C10089, 'Annexe 1 – Données des équipes'!$B$12:$B$114,0),4)</f>
        <v>20</v>
      </c>
      <c r="I10089" s="25">
        <f>INDEX('Annexe 1 – Données des équipes'!$B$12:$R$114, MATCH(D10089, 'Annexe 1 – Données des équipes'!$B$12:$B$114,0),4)</f>
        <v>80</v>
      </c>
      <c r="J10089" s="25">
        <f t="shared" si="158"/>
        <v>0</v>
      </c>
    </row>
    <row r="10090" spans="2:10">
      <c r="B10090" s="3">
        <v>32988</v>
      </c>
      <c r="C10090" s="10" t="s">
        <v>30744</v>
      </c>
      <c r="D10090" s="10" t="s">
        <v>30745</v>
      </c>
      <c r="E10090" s="25">
        <v>3</v>
      </c>
      <c r="F10090" s="25">
        <v>3</v>
      </c>
      <c r="G10090" s="10" t="s">
        <v>30746</v>
      </c>
      <c r="H10090" s="25">
        <f>INDEX('Annexe 1 – Données des équipes'!$B$12:$R$114, MATCH(C10090, 'Annexe 1 – Données des équipes'!$B$12:$B$114,0),4)</f>
        <v>90</v>
      </c>
      <c r="I10090" s="25">
        <f>INDEX('Annexe 1 – Données des équipes'!$B$12:$R$114, MATCH(D10090, 'Annexe 1 – Données des équipes'!$B$12:$B$114,0),4)</f>
        <v>80</v>
      </c>
      <c r="J10090" s="25">
        <f t="shared" si="158"/>
        <v>0</v>
      </c>
    </row>
    <row r="10091" spans="2:10">
      <c r="B10091" s="3">
        <v>32996</v>
      </c>
      <c r="C10091" s="10" t="s">
        <v>30747</v>
      </c>
      <c r="D10091" s="10" t="s">
        <v>30748</v>
      </c>
      <c r="E10091" s="25">
        <v>1</v>
      </c>
      <c r="F10091" s="25">
        <v>1</v>
      </c>
      <c r="G10091" s="10" t="s">
        <v>30749</v>
      </c>
      <c r="H10091" s="25">
        <f>INDEX('Annexe 1 – Données des équipes'!$B$12:$R$114, MATCH(C10091, 'Annexe 1 – Données des équipes'!$B$12:$B$114,0),4)</f>
        <v>60</v>
      </c>
      <c r="I10091" s="25">
        <f>INDEX('Annexe 1 – Données des équipes'!$B$12:$R$114, MATCH(D10091, 'Annexe 1 – Données des équipes'!$B$12:$B$114,0),4)</f>
        <v>90</v>
      </c>
      <c r="J10091" s="25">
        <f t="shared" si="158"/>
        <v>0</v>
      </c>
    </row>
    <row r="10092" spans="2:10">
      <c r="B10092" s="3">
        <v>33001</v>
      </c>
      <c r="C10092" s="10" t="s">
        <v>30750</v>
      </c>
      <c r="D10092" s="10" t="s">
        <v>30751</v>
      </c>
      <c r="E10092" s="25">
        <v>1</v>
      </c>
      <c r="F10092" s="25">
        <v>1</v>
      </c>
      <c r="G10092" s="10" t="s">
        <v>30752</v>
      </c>
      <c r="H10092" s="25">
        <f>INDEX('Annexe 1 – Données des équipes'!$B$12:$R$114, MATCH(C10092, 'Annexe 1 – Données des équipes'!$B$12:$B$114,0),4)</f>
        <v>80</v>
      </c>
      <c r="I10092" s="25">
        <f>INDEX('Annexe 1 – Données des équipes'!$B$12:$R$114, MATCH(D10092, 'Annexe 1 – Données des équipes'!$B$12:$B$114,0),4)</f>
        <v>90</v>
      </c>
      <c r="J10092" s="25">
        <f t="shared" si="158"/>
        <v>0</v>
      </c>
    </row>
    <row r="10093" spans="2:10">
      <c r="B10093" s="3">
        <v>33009</v>
      </c>
      <c r="C10093" s="10" t="s">
        <v>30753</v>
      </c>
      <c r="D10093" s="10" t="s">
        <v>30754</v>
      </c>
      <c r="E10093" s="25">
        <v>1</v>
      </c>
      <c r="F10093" s="25">
        <v>1</v>
      </c>
      <c r="G10093" s="10" t="s">
        <v>30755</v>
      </c>
      <c r="H10093" s="25">
        <f>INDEX('Annexe 1 – Données des équipes'!$B$12:$R$114, MATCH(C10093, 'Annexe 1 – Données des équipes'!$B$12:$B$114,0),4)</f>
        <v>60</v>
      </c>
      <c r="I10093" s="25">
        <f>INDEX('Annexe 1 – Données des équipes'!$B$12:$R$114, MATCH(D10093, 'Annexe 1 – Données des équipes'!$B$12:$B$114,0),4)</f>
        <v>30</v>
      </c>
      <c r="J10093" s="25">
        <f t="shared" si="158"/>
        <v>0</v>
      </c>
    </row>
    <row r="10094" spans="2:10">
      <c r="B10094" s="3">
        <v>33012</v>
      </c>
      <c r="C10094" s="10" t="s">
        <v>30756</v>
      </c>
      <c r="D10094" s="10" t="s">
        <v>30757</v>
      </c>
      <c r="E10094" s="25">
        <v>1</v>
      </c>
      <c r="F10094" s="25">
        <v>1</v>
      </c>
      <c r="G10094" s="10" t="s">
        <v>30758</v>
      </c>
      <c r="H10094" s="25">
        <f>INDEX('Annexe 1 – Données des équipes'!$B$12:$R$114, MATCH(C10094, 'Annexe 1 – Données des équipes'!$B$12:$B$114,0),4)</f>
        <v>60</v>
      </c>
      <c r="I10094" s="25">
        <f>INDEX('Annexe 1 – Données des équipes'!$B$12:$R$114, MATCH(D10094, 'Annexe 1 – Données des équipes'!$B$12:$B$114,0),4)</f>
        <v>80</v>
      </c>
      <c r="J10094" s="25">
        <f t="shared" si="158"/>
        <v>0</v>
      </c>
    </row>
    <row r="10095" spans="2:10">
      <c r="B10095" s="3">
        <v>33019</v>
      </c>
      <c r="C10095" s="10" t="s">
        <v>30759</v>
      </c>
      <c r="D10095" s="10" t="s">
        <v>30760</v>
      </c>
      <c r="E10095" s="25">
        <v>2</v>
      </c>
      <c r="F10095" s="25">
        <v>2</v>
      </c>
      <c r="G10095" s="10" t="s">
        <v>30761</v>
      </c>
      <c r="H10095" s="25">
        <f>INDEX('Annexe 1 – Données des équipes'!$B$12:$R$114, MATCH(C10095, 'Annexe 1 – Données des équipes'!$B$12:$B$114,0),4)</f>
        <v>90</v>
      </c>
      <c r="I10095" s="25">
        <f>INDEX('Annexe 1 – Données des équipes'!$B$12:$R$114, MATCH(D10095, 'Annexe 1 – Données des équipes'!$B$12:$B$114,0),4)</f>
        <v>50</v>
      </c>
      <c r="J10095" s="25">
        <f t="shared" si="158"/>
        <v>0</v>
      </c>
    </row>
    <row r="10096" spans="2:10">
      <c r="B10096" s="3">
        <v>33019</v>
      </c>
      <c r="C10096" s="10" t="s">
        <v>30762</v>
      </c>
      <c r="D10096" s="10" t="s">
        <v>30763</v>
      </c>
      <c r="E10096" s="25">
        <v>1</v>
      </c>
      <c r="F10096" s="25">
        <v>1</v>
      </c>
      <c r="G10096" s="10" t="s">
        <v>30764</v>
      </c>
      <c r="H10096" s="25">
        <f>INDEX('Annexe 1 – Données des équipes'!$B$12:$R$114, MATCH(C10096, 'Annexe 1 – Données des équipes'!$B$12:$B$114,0),4)</f>
        <v>50</v>
      </c>
      <c r="I10096" s="25">
        <f>INDEX('Annexe 1 – Données des équipes'!$B$12:$R$114, MATCH(D10096, 'Annexe 1 – Données des équipes'!$B$12:$B$114,0),4)</f>
        <v>90</v>
      </c>
      <c r="J10096" s="25">
        <f t="shared" si="158"/>
        <v>0</v>
      </c>
    </row>
    <row r="10097" spans="2:10">
      <c r="B10097" s="3">
        <v>33019</v>
      </c>
      <c r="C10097" s="10" t="s">
        <v>30765</v>
      </c>
      <c r="D10097" s="10" t="s">
        <v>30766</v>
      </c>
      <c r="E10097" s="25">
        <v>0</v>
      </c>
      <c r="F10097" s="25">
        <v>0</v>
      </c>
      <c r="G10097" s="10" t="s">
        <v>30767</v>
      </c>
      <c r="H10097" s="25">
        <f>INDEX('Annexe 1 – Données des équipes'!$B$12:$R$114, MATCH(C10097, 'Annexe 1 – Données des équipes'!$B$12:$B$114,0),4)</f>
        <v>60</v>
      </c>
      <c r="I10097" s="25">
        <f>INDEX('Annexe 1 – Données des équipes'!$B$12:$R$114, MATCH(D10097, 'Annexe 1 – Données des équipes'!$B$12:$B$114,0),4)</f>
        <v>60</v>
      </c>
      <c r="J10097" s="25">
        <f t="shared" si="158"/>
        <v>0</v>
      </c>
    </row>
    <row r="10098" spans="2:10">
      <c r="B10098" s="3">
        <v>33023</v>
      </c>
      <c r="C10098" s="10" t="s">
        <v>30768</v>
      </c>
      <c r="D10098" s="10" t="s">
        <v>30769</v>
      </c>
      <c r="E10098" s="25">
        <v>0</v>
      </c>
      <c r="F10098" s="25">
        <v>0</v>
      </c>
      <c r="G10098" s="10" t="s">
        <v>30770</v>
      </c>
      <c r="H10098" s="25">
        <f>INDEX('Annexe 1 – Données des équipes'!$B$12:$R$114, MATCH(C10098, 'Annexe 1 – Données des équipes'!$B$12:$B$114,0),4)</f>
        <v>90</v>
      </c>
      <c r="I10098" s="25">
        <f>INDEX('Annexe 1 – Données des équipes'!$B$12:$R$114, MATCH(D10098, 'Annexe 1 – Données des équipes'!$B$12:$B$114,0),4)</f>
        <v>50</v>
      </c>
      <c r="J10098" s="25">
        <f t="shared" si="158"/>
        <v>0</v>
      </c>
    </row>
    <row r="10099" spans="2:10">
      <c r="B10099" s="3">
        <v>33026</v>
      </c>
      <c r="C10099" s="10" t="s">
        <v>30771</v>
      </c>
      <c r="D10099" s="10" t="s">
        <v>30772</v>
      </c>
      <c r="E10099" s="25">
        <v>1</v>
      </c>
      <c r="F10099" s="25">
        <v>1</v>
      </c>
      <c r="G10099" s="10" t="s">
        <v>30773</v>
      </c>
      <c r="H10099" s="25">
        <f>INDEX('Annexe 1 – Données des équipes'!$B$12:$R$114, MATCH(C10099, 'Annexe 1 – Données des équipes'!$B$12:$B$114,0),4)</f>
        <v>40</v>
      </c>
      <c r="I10099" s="25">
        <f>INDEX('Annexe 1 – Données des équipes'!$B$12:$R$114, MATCH(D10099, 'Annexe 1 – Données des équipes'!$B$12:$B$114,0),4)</f>
        <v>90</v>
      </c>
      <c r="J10099" s="25">
        <f t="shared" si="158"/>
        <v>0</v>
      </c>
    </row>
    <row r="10100" spans="2:10">
      <c r="B10100" s="3">
        <v>33030</v>
      </c>
      <c r="C10100" s="10" t="s">
        <v>30774</v>
      </c>
      <c r="D10100" s="10" t="s">
        <v>30775</v>
      </c>
      <c r="E10100" s="25">
        <v>1</v>
      </c>
      <c r="F10100" s="25">
        <v>1</v>
      </c>
      <c r="G10100" s="10" t="s">
        <v>30776</v>
      </c>
      <c r="H10100" s="25">
        <f>INDEX('Annexe 1 – Données des équipes'!$B$12:$R$114, MATCH(C10100, 'Annexe 1 – Données des équipes'!$B$12:$B$114,0),4)</f>
        <v>90</v>
      </c>
      <c r="I10100" s="25">
        <f>INDEX('Annexe 1 – Données des équipes'!$B$12:$R$114, MATCH(D10100, 'Annexe 1 – Données des équipes'!$B$12:$B$114,0),4)</f>
        <v>80</v>
      </c>
      <c r="J10100" s="25">
        <f t="shared" si="158"/>
        <v>0</v>
      </c>
    </row>
    <row r="10101" spans="2:10">
      <c r="B10101" s="3">
        <v>33035</v>
      </c>
      <c r="C10101" s="10" t="s">
        <v>30777</v>
      </c>
      <c r="D10101" s="10" t="s">
        <v>30778</v>
      </c>
      <c r="E10101" s="25">
        <v>1</v>
      </c>
      <c r="F10101" s="25">
        <v>1</v>
      </c>
      <c r="G10101" s="10" t="s">
        <v>30779</v>
      </c>
      <c r="H10101" s="25">
        <f>INDEX('Annexe 1 – Données des équipes'!$B$12:$R$114, MATCH(C10101, 'Annexe 1 – Données des équipes'!$B$12:$B$114,0),4)</f>
        <v>90</v>
      </c>
      <c r="I10101" s="25">
        <f>INDEX('Annexe 1 – Données des équipes'!$B$12:$R$114, MATCH(D10101, 'Annexe 1 – Données des équipes'!$B$12:$B$114,0),4)</f>
        <v>60</v>
      </c>
      <c r="J10101" s="25">
        <f t="shared" si="158"/>
        <v>0</v>
      </c>
    </row>
    <row r="10102" spans="2:10">
      <c r="B10102" s="3">
        <v>33036</v>
      </c>
      <c r="C10102" s="10" t="s">
        <v>30780</v>
      </c>
      <c r="D10102" s="10" t="s">
        <v>30781</v>
      </c>
      <c r="E10102" s="25">
        <v>1</v>
      </c>
      <c r="F10102" s="25">
        <v>1</v>
      </c>
      <c r="G10102" s="10" t="s">
        <v>30782</v>
      </c>
      <c r="H10102" s="25">
        <f>INDEX('Annexe 1 – Données des équipes'!$B$12:$R$114, MATCH(C10102, 'Annexe 1 – Données des équipes'!$B$12:$B$114,0),4)</f>
        <v>80</v>
      </c>
      <c r="I10102" s="25">
        <f>INDEX('Annexe 1 – Données des équipes'!$B$12:$R$114, MATCH(D10102, 'Annexe 1 – Données des équipes'!$B$12:$B$114,0),4)</f>
        <v>50</v>
      </c>
      <c r="J10102" s="25">
        <f t="shared" si="158"/>
        <v>0</v>
      </c>
    </row>
    <row r="10103" spans="2:10">
      <c r="B10103" s="3">
        <v>33037</v>
      </c>
      <c r="C10103" s="10" t="s">
        <v>30783</v>
      </c>
      <c r="D10103" s="10" t="s">
        <v>30784</v>
      </c>
      <c r="E10103" s="25">
        <v>0</v>
      </c>
      <c r="F10103" s="25">
        <v>0</v>
      </c>
      <c r="G10103" s="10" t="s">
        <v>30785</v>
      </c>
      <c r="H10103" s="25">
        <f>INDEX('Annexe 1 – Données des équipes'!$B$12:$R$114, MATCH(C10103, 'Annexe 1 – Données des équipes'!$B$12:$B$114,0),4)</f>
        <v>80</v>
      </c>
      <c r="I10103" s="25">
        <f>INDEX('Annexe 1 – Données des équipes'!$B$12:$R$114, MATCH(D10103, 'Annexe 1 – Données des équipes'!$B$12:$B$114,0),4)</f>
        <v>90</v>
      </c>
      <c r="J10103" s="25">
        <f t="shared" si="158"/>
        <v>0</v>
      </c>
    </row>
    <row r="10104" spans="2:10">
      <c r="B10104" s="3">
        <v>33040</v>
      </c>
      <c r="C10104" s="10" t="s">
        <v>30786</v>
      </c>
      <c r="D10104" s="10" t="s">
        <v>30787</v>
      </c>
      <c r="E10104" s="25">
        <v>0</v>
      </c>
      <c r="F10104" s="25">
        <v>0</v>
      </c>
      <c r="G10104" s="10" t="s">
        <v>30788</v>
      </c>
      <c r="H10104" s="25">
        <f>INDEX('Annexe 1 – Données des équipes'!$B$12:$R$114, MATCH(C10104, 'Annexe 1 – Données des équipes'!$B$12:$B$114,0),4)</f>
        <v>90</v>
      </c>
      <c r="I10104" s="25">
        <f>INDEX('Annexe 1 – Données des équipes'!$B$12:$R$114, MATCH(D10104, 'Annexe 1 – Données des équipes'!$B$12:$B$114,0),4)</f>
        <v>80</v>
      </c>
      <c r="J10104" s="25">
        <f t="shared" si="158"/>
        <v>0</v>
      </c>
    </row>
    <row r="10105" spans="2:10">
      <c r="B10105" s="3">
        <v>33041</v>
      </c>
      <c r="C10105" s="10" t="s">
        <v>30789</v>
      </c>
      <c r="D10105" s="10" t="s">
        <v>30790</v>
      </c>
      <c r="E10105" s="25">
        <v>0</v>
      </c>
      <c r="F10105" s="25">
        <v>0</v>
      </c>
      <c r="G10105" s="10" t="s">
        <v>30791</v>
      </c>
      <c r="H10105" s="25">
        <f>INDEX('Annexe 1 – Données des équipes'!$B$12:$R$114, MATCH(C10105, 'Annexe 1 – Données des équipes'!$B$12:$B$114,0),4)</f>
        <v>60</v>
      </c>
      <c r="I10105" s="25">
        <f>INDEX('Annexe 1 – Données des équipes'!$B$12:$R$114, MATCH(D10105, 'Annexe 1 – Données des équipes'!$B$12:$B$114,0),4)</f>
        <v>50</v>
      </c>
      <c r="J10105" s="25">
        <f t="shared" si="158"/>
        <v>0</v>
      </c>
    </row>
    <row r="10106" spans="2:10">
      <c r="B10106" s="3">
        <v>33042</v>
      </c>
      <c r="C10106" s="10" t="s">
        <v>30792</v>
      </c>
      <c r="D10106" s="10" t="s">
        <v>30793</v>
      </c>
      <c r="E10106" s="25">
        <v>1</v>
      </c>
      <c r="F10106" s="25">
        <v>1</v>
      </c>
      <c r="G10106" s="10" t="s">
        <v>30794</v>
      </c>
      <c r="H10106" s="25">
        <f>INDEX('Annexe 1 – Données des équipes'!$B$12:$R$114, MATCH(C10106, 'Annexe 1 – Données des équipes'!$B$12:$B$114,0),4)</f>
        <v>90</v>
      </c>
      <c r="I10106" s="25">
        <f>INDEX('Annexe 1 – Données des équipes'!$B$12:$R$114, MATCH(D10106, 'Annexe 1 – Données des équipes'!$B$12:$B$114,0),4)</f>
        <v>50</v>
      </c>
      <c r="J10106" s="25">
        <f t="shared" si="158"/>
        <v>0</v>
      </c>
    </row>
    <row r="10107" spans="2:10">
      <c r="B10107" s="3">
        <v>33043</v>
      </c>
      <c r="C10107" s="10" t="s">
        <v>30795</v>
      </c>
      <c r="D10107" s="10" t="s">
        <v>30796</v>
      </c>
      <c r="E10107" s="25">
        <v>1</v>
      </c>
      <c r="F10107" s="25">
        <v>1</v>
      </c>
      <c r="G10107" s="10" t="s">
        <v>30797</v>
      </c>
      <c r="H10107" s="25">
        <f>INDEX('Annexe 1 – Données des équipes'!$B$12:$R$114, MATCH(C10107, 'Annexe 1 – Données des équipes'!$B$12:$B$114,0),4)</f>
        <v>90</v>
      </c>
      <c r="I10107" s="25">
        <f>INDEX('Annexe 1 – Données des équipes'!$B$12:$R$114, MATCH(D10107, 'Annexe 1 – Données des équipes'!$B$12:$B$114,0),4)</f>
        <v>90</v>
      </c>
      <c r="J10107" s="25">
        <f t="shared" si="158"/>
        <v>0</v>
      </c>
    </row>
    <row r="10108" spans="2:10">
      <c r="B10108" s="3">
        <v>33045</v>
      </c>
      <c r="C10108" s="10" t="s">
        <v>30798</v>
      </c>
      <c r="D10108" s="10" t="s">
        <v>30799</v>
      </c>
      <c r="E10108" s="25">
        <v>1</v>
      </c>
      <c r="F10108" s="25">
        <v>1</v>
      </c>
      <c r="G10108" s="10" t="s">
        <v>30800</v>
      </c>
      <c r="H10108" s="25">
        <f>INDEX('Annexe 1 – Données des équipes'!$B$12:$R$114, MATCH(C10108, 'Annexe 1 – Données des équipes'!$B$12:$B$114,0),4)</f>
        <v>60</v>
      </c>
      <c r="I10108" s="25">
        <f>INDEX('Annexe 1 – Données des équipes'!$B$12:$R$114, MATCH(D10108, 'Annexe 1 – Données des équipes'!$B$12:$B$114,0),4)</f>
        <v>80</v>
      </c>
      <c r="J10108" s="25">
        <f t="shared" si="158"/>
        <v>0</v>
      </c>
    </row>
    <row r="10109" spans="2:10">
      <c r="B10109" s="3">
        <v>33049</v>
      </c>
      <c r="C10109" s="10" t="s">
        <v>30801</v>
      </c>
      <c r="D10109" s="10" t="s">
        <v>30802</v>
      </c>
      <c r="E10109" s="25">
        <v>0</v>
      </c>
      <c r="F10109" s="25">
        <v>0</v>
      </c>
      <c r="G10109" s="10" t="s">
        <v>30803</v>
      </c>
      <c r="H10109" s="25">
        <f>INDEX('Annexe 1 – Données des équipes'!$B$12:$R$114, MATCH(C10109, 'Annexe 1 – Données des équipes'!$B$12:$B$114,0),4)</f>
        <v>60</v>
      </c>
      <c r="I10109" s="25">
        <f>INDEX('Annexe 1 – Données des équipes'!$B$12:$R$114, MATCH(D10109, 'Annexe 1 – Données des équipes'!$B$12:$B$114,0),4)</f>
        <v>50</v>
      </c>
      <c r="J10109" s="25">
        <f t="shared" si="158"/>
        <v>0</v>
      </c>
    </row>
    <row r="10110" spans="2:10">
      <c r="B10110" s="3">
        <v>33057</v>
      </c>
      <c r="C10110" s="10" t="s">
        <v>30804</v>
      </c>
      <c r="D10110" s="10" t="s">
        <v>30805</v>
      </c>
      <c r="E10110" s="25">
        <v>1</v>
      </c>
      <c r="F10110" s="25">
        <v>1</v>
      </c>
      <c r="G10110" s="10" t="s">
        <v>30806</v>
      </c>
      <c r="H10110" s="25">
        <f>INDEX('Annexe 1 – Données des équipes'!$B$12:$R$114, MATCH(C10110, 'Annexe 1 – Données des équipes'!$B$12:$B$114,0),4)</f>
        <v>90</v>
      </c>
      <c r="I10110" s="25">
        <f>INDEX('Annexe 1 – Données des équipes'!$B$12:$R$114, MATCH(D10110, 'Annexe 1 – Données des équipes'!$B$12:$B$114,0),4)</f>
        <v>90</v>
      </c>
      <c r="J10110" s="25">
        <f t="shared" si="158"/>
        <v>0</v>
      </c>
    </row>
    <row r="10111" spans="2:10">
      <c r="B10111" s="3">
        <v>33058</v>
      </c>
      <c r="C10111" s="10" t="s">
        <v>30807</v>
      </c>
      <c r="D10111" s="10" t="s">
        <v>30808</v>
      </c>
      <c r="E10111" s="25">
        <v>1</v>
      </c>
      <c r="F10111" s="25">
        <v>1</v>
      </c>
      <c r="G10111" s="10" t="s">
        <v>30809</v>
      </c>
      <c r="H10111" s="25">
        <f>INDEX('Annexe 1 – Données des équipes'!$B$12:$R$114, MATCH(C10111, 'Annexe 1 – Données des équipes'!$B$12:$B$114,0),4)</f>
        <v>90</v>
      </c>
      <c r="I10111" s="25">
        <f>INDEX('Annexe 1 – Données des équipes'!$B$12:$R$114, MATCH(D10111, 'Annexe 1 – Données des équipes'!$B$12:$B$114,0),4)</f>
        <v>90</v>
      </c>
      <c r="J10111" s="25">
        <f t="shared" si="158"/>
        <v>0</v>
      </c>
    </row>
    <row r="10112" spans="2:10">
      <c r="B10112" s="3">
        <v>33088</v>
      </c>
      <c r="C10112" s="10" t="s">
        <v>30810</v>
      </c>
      <c r="D10112" s="10" t="s">
        <v>30811</v>
      </c>
      <c r="E10112" s="25">
        <v>1</v>
      </c>
      <c r="F10112" s="25">
        <v>1</v>
      </c>
      <c r="G10112" s="10" t="s">
        <v>30812</v>
      </c>
      <c r="H10112" s="25">
        <f>INDEX('Annexe 1 – Données des équipes'!$B$12:$R$114, MATCH(C10112, 'Annexe 1 – Données des équipes'!$B$12:$B$114,0),4)</f>
        <v>30</v>
      </c>
      <c r="I10112" s="25">
        <f>INDEX('Annexe 1 – Données des équipes'!$B$12:$R$114, MATCH(D10112, 'Annexe 1 – Données des équipes'!$B$12:$B$114,0),4)</f>
        <v>70</v>
      </c>
      <c r="J10112" s="25">
        <f t="shared" si="158"/>
        <v>0</v>
      </c>
    </row>
    <row r="10113" spans="2:10">
      <c r="B10113" s="3">
        <v>33094</v>
      </c>
      <c r="C10113" s="10" t="s">
        <v>30813</v>
      </c>
      <c r="D10113" s="10" t="s">
        <v>30814</v>
      </c>
      <c r="E10113" s="25">
        <v>0</v>
      </c>
      <c r="F10113" s="25">
        <v>0</v>
      </c>
      <c r="G10113" s="10" t="s">
        <v>30815</v>
      </c>
      <c r="H10113" s="25">
        <f>INDEX('Annexe 1 – Données des équipes'!$B$12:$R$114, MATCH(C10113, 'Annexe 1 – Données des équipes'!$B$12:$B$114,0),4)</f>
        <v>40</v>
      </c>
      <c r="I10113" s="25">
        <f>INDEX('Annexe 1 – Données des équipes'!$B$12:$R$114, MATCH(D10113, 'Annexe 1 – Données des équipes'!$B$12:$B$114,0),4)</f>
        <v>50</v>
      </c>
      <c r="J10113" s="25">
        <f t="shared" si="158"/>
        <v>0</v>
      </c>
    </row>
    <row r="10114" spans="2:10">
      <c r="B10114" s="3">
        <v>33100</v>
      </c>
      <c r="C10114" s="10" t="s">
        <v>30816</v>
      </c>
      <c r="D10114" s="10" t="s">
        <v>30817</v>
      </c>
      <c r="E10114" s="25">
        <v>0</v>
      </c>
      <c r="F10114" s="25">
        <v>0</v>
      </c>
      <c r="G10114" s="10" t="s">
        <v>30818</v>
      </c>
      <c r="H10114" s="25">
        <f>INDEX('Annexe 1 – Données des équipes'!$B$12:$R$114, MATCH(C10114, 'Annexe 1 – Données des équipes'!$B$12:$B$114,0),4)</f>
        <v>90</v>
      </c>
      <c r="I10114" s="25">
        <f>INDEX('Annexe 1 – Données des équipes'!$B$12:$R$114, MATCH(D10114, 'Annexe 1 – Données des équipes'!$B$12:$B$114,0),4)</f>
        <v>80</v>
      </c>
      <c r="J10114" s="25">
        <f t="shared" si="158"/>
        <v>0</v>
      </c>
    </row>
    <row r="10115" spans="2:10">
      <c r="B10115" s="3">
        <v>33104</v>
      </c>
      <c r="C10115" s="10" t="s">
        <v>30819</v>
      </c>
      <c r="D10115" s="10" t="s">
        <v>30820</v>
      </c>
      <c r="E10115" s="25">
        <v>0</v>
      </c>
      <c r="F10115" s="25">
        <v>0</v>
      </c>
      <c r="G10115" s="10" t="s">
        <v>30821</v>
      </c>
      <c r="H10115" s="25">
        <f>INDEX('Annexe 1 – Données des équipes'!$B$12:$R$114, MATCH(C10115, 'Annexe 1 – Données des équipes'!$B$12:$B$114,0),4)</f>
        <v>40</v>
      </c>
      <c r="I10115" s="25">
        <f>INDEX('Annexe 1 – Données des équipes'!$B$12:$R$114, MATCH(D10115, 'Annexe 1 – Données des équipes'!$B$12:$B$114,0),4)</f>
        <v>20</v>
      </c>
      <c r="J10115" s="25">
        <f t="shared" si="158"/>
        <v>0</v>
      </c>
    </row>
    <row r="10116" spans="2:10">
      <c r="B10116" s="3">
        <v>33114</v>
      </c>
      <c r="C10116" s="10" t="s">
        <v>30822</v>
      </c>
      <c r="D10116" s="10" t="s">
        <v>30823</v>
      </c>
      <c r="E10116" s="25">
        <v>1</v>
      </c>
      <c r="F10116" s="25">
        <v>1</v>
      </c>
      <c r="G10116" s="10" t="s">
        <v>30824</v>
      </c>
      <c r="H10116" s="25">
        <f>INDEX('Annexe 1 – Données des équipes'!$B$12:$R$114, MATCH(C10116, 'Annexe 1 – Données des équipes'!$B$12:$B$114,0),4)</f>
        <v>90</v>
      </c>
      <c r="I10116" s="25">
        <f>INDEX('Annexe 1 – Données des équipes'!$B$12:$R$114, MATCH(D10116, 'Annexe 1 – Données des équipes'!$B$12:$B$114,0),4)</f>
        <v>90</v>
      </c>
      <c r="J10116" s="25">
        <f t="shared" si="158"/>
        <v>0</v>
      </c>
    </row>
    <row r="10117" spans="2:10">
      <c r="B10117" s="3">
        <v>33118</v>
      </c>
      <c r="C10117" s="10" t="s">
        <v>30825</v>
      </c>
      <c r="D10117" s="10" t="s">
        <v>30826</v>
      </c>
      <c r="E10117" s="25">
        <v>1</v>
      </c>
      <c r="F10117" s="25">
        <v>1</v>
      </c>
      <c r="G10117" s="10" t="s">
        <v>30827</v>
      </c>
      <c r="H10117" s="25">
        <f>INDEX('Annexe 1 – Données des équipes'!$B$12:$R$114, MATCH(C10117, 'Annexe 1 – Données des équipes'!$B$12:$B$114,0),4)</f>
        <v>20</v>
      </c>
      <c r="I10117" s="25">
        <f>INDEX('Annexe 1 – Données des équipes'!$B$12:$R$114, MATCH(D10117, 'Annexe 1 – Données des équipes'!$B$12:$B$114,0),4)</f>
        <v>10</v>
      </c>
      <c r="J10117" s="25">
        <f t="shared" si="158"/>
        <v>0</v>
      </c>
    </row>
    <row r="10118" spans="2:10">
      <c r="B10118" s="3">
        <v>33128</v>
      </c>
      <c r="C10118" s="10" t="s">
        <v>30828</v>
      </c>
      <c r="D10118" s="10" t="s">
        <v>30829</v>
      </c>
      <c r="E10118" s="25">
        <v>0</v>
      </c>
      <c r="F10118" s="25">
        <v>0</v>
      </c>
      <c r="G10118" s="10" t="s">
        <v>30830</v>
      </c>
      <c r="H10118" s="25">
        <f>INDEX('Annexe 1 – Données des équipes'!$B$12:$R$114, MATCH(C10118, 'Annexe 1 – Données des équipes'!$B$12:$B$114,0),4)</f>
        <v>30</v>
      </c>
      <c r="I10118" s="25">
        <f>INDEX('Annexe 1 – Données des équipes'!$B$12:$R$114, MATCH(D10118, 'Annexe 1 – Données des équipes'!$B$12:$B$114,0),4)</f>
        <v>90</v>
      </c>
      <c r="J10118" s="25">
        <f t="shared" si="158"/>
        <v>0</v>
      </c>
    </row>
    <row r="10119" spans="2:10">
      <c r="B10119" s="3">
        <v>33156</v>
      </c>
      <c r="C10119" s="10" t="s">
        <v>30831</v>
      </c>
      <c r="D10119" s="10" t="s">
        <v>30832</v>
      </c>
      <c r="E10119" s="25">
        <v>0</v>
      </c>
      <c r="F10119" s="25">
        <v>0</v>
      </c>
      <c r="G10119" s="10" t="s">
        <v>30833</v>
      </c>
      <c r="H10119" s="25">
        <f>INDEX('Annexe 1 – Données des équipes'!$B$12:$R$114, MATCH(C10119, 'Annexe 1 – Données des équipes'!$B$12:$B$114,0),4)</f>
        <v>30</v>
      </c>
      <c r="I10119" s="25">
        <f>INDEX('Annexe 1 – Données des équipes'!$B$12:$R$114, MATCH(D10119, 'Annexe 1 – Données des équipes'!$B$12:$B$114,0),4)</f>
        <v>40</v>
      </c>
      <c r="J10119" s="25">
        <f t="shared" si="158"/>
        <v>0</v>
      </c>
    </row>
    <row r="10120" spans="2:10">
      <c r="B10120" s="3">
        <v>33163</v>
      </c>
      <c r="C10120" s="10" t="s">
        <v>30834</v>
      </c>
      <c r="D10120" s="10" t="s">
        <v>30835</v>
      </c>
      <c r="E10120" s="25">
        <v>1</v>
      </c>
      <c r="F10120" s="25">
        <v>1</v>
      </c>
      <c r="G10120" s="10" t="s">
        <v>30836</v>
      </c>
      <c r="H10120" s="25">
        <f>INDEX('Annexe 1 – Données des équipes'!$B$12:$R$114, MATCH(C10120, 'Annexe 1 – Données des équipes'!$B$12:$B$114,0),4)</f>
        <v>40</v>
      </c>
      <c r="I10120" s="25">
        <f>INDEX('Annexe 1 – Données des équipes'!$B$12:$R$114, MATCH(D10120, 'Annexe 1 – Données des équipes'!$B$12:$B$114,0),4)</f>
        <v>90</v>
      </c>
      <c r="J10120" s="25">
        <f t="shared" si="158"/>
        <v>0</v>
      </c>
    </row>
    <row r="10121" spans="2:10">
      <c r="B10121" s="3">
        <v>33163</v>
      </c>
      <c r="C10121" s="10" t="s">
        <v>30837</v>
      </c>
      <c r="D10121" s="10" t="s">
        <v>30838</v>
      </c>
      <c r="E10121" s="25">
        <v>1</v>
      </c>
      <c r="F10121" s="25">
        <v>1</v>
      </c>
      <c r="G10121" s="10" t="s">
        <v>30839</v>
      </c>
      <c r="H10121" s="25">
        <f>INDEX('Annexe 1 – Données des équipes'!$B$12:$R$114, MATCH(C10121, 'Annexe 1 – Données des équipes'!$B$12:$B$114,0),4)</f>
        <v>50</v>
      </c>
      <c r="I10121" s="25">
        <f>INDEX('Annexe 1 – Données des équipes'!$B$12:$R$114, MATCH(D10121, 'Annexe 1 – Données des équipes'!$B$12:$B$114,0),4)</f>
        <v>80</v>
      </c>
      <c r="J10121" s="25">
        <f t="shared" si="158"/>
        <v>0</v>
      </c>
    </row>
    <row r="10122" spans="2:10">
      <c r="B10122" s="3">
        <v>33180</v>
      </c>
      <c r="C10122" s="10" t="s">
        <v>30840</v>
      </c>
      <c r="D10122" s="10" t="s">
        <v>30841</v>
      </c>
      <c r="E10122" s="25">
        <v>0</v>
      </c>
      <c r="F10122" s="25">
        <v>0</v>
      </c>
      <c r="G10122" s="10" t="s">
        <v>30842</v>
      </c>
      <c r="H10122" s="25">
        <f>INDEX('Annexe 1 – Données des équipes'!$B$12:$R$114, MATCH(C10122, 'Annexe 1 – Données des équipes'!$B$12:$B$114,0),4)</f>
        <v>90</v>
      </c>
      <c r="I10122" s="25">
        <f>INDEX('Annexe 1 – Données des équipes'!$B$12:$R$114, MATCH(D10122, 'Annexe 1 – Données des équipes'!$B$12:$B$114,0),4)</f>
        <v>50</v>
      </c>
      <c r="J10122" s="25">
        <f t="shared" si="158"/>
        <v>0</v>
      </c>
    </row>
    <row r="10123" spans="2:10">
      <c r="B10123" s="3">
        <v>33185</v>
      </c>
      <c r="C10123" s="10" t="s">
        <v>30843</v>
      </c>
      <c r="D10123" s="10" t="s">
        <v>30844</v>
      </c>
      <c r="E10123" s="25">
        <v>0</v>
      </c>
      <c r="F10123" s="25">
        <v>0</v>
      </c>
      <c r="G10123" s="10" t="s">
        <v>30845</v>
      </c>
      <c r="H10123" s="25">
        <f>INDEX('Annexe 1 – Données des équipes'!$B$12:$R$114, MATCH(C10123, 'Annexe 1 – Données des équipes'!$B$12:$B$114,0),4)</f>
        <v>90</v>
      </c>
      <c r="I10123" s="25">
        <f>INDEX('Annexe 1 – Données des équipes'!$B$12:$R$114, MATCH(D10123, 'Annexe 1 – Données des équipes'!$B$12:$B$114,0),4)</f>
        <v>80</v>
      </c>
      <c r="J10123" s="25">
        <f t="shared" si="158"/>
        <v>0</v>
      </c>
    </row>
    <row r="10124" spans="2:10">
      <c r="B10124" s="3">
        <v>33191</v>
      </c>
      <c r="C10124" s="10" t="s">
        <v>30846</v>
      </c>
      <c r="D10124" s="10" t="s">
        <v>30847</v>
      </c>
      <c r="E10124" s="25">
        <v>0</v>
      </c>
      <c r="F10124" s="25">
        <v>0</v>
      </c>
      <c r="G10124" s="10" t="s">
        <v>30848</v>
      </c>
      <c r="H10124" s="25">
        <f>INDEX('Annexe 1 – Données des équipes'!$B$12:$R$114, MATCH(C10124, 'Annexe 1 – Données des équipes'!$B$12:$B$114,0),4)</f>
        <v>60</v>
      </c>
      <c r="I10124" s="25">
        <f>INDEX('Annexe 1 – Données des équipes'!$B$12:$R$114, MATCH(D10124, 'Annexe 1 – Données des équipes'!$B$12:$B$114,0),4)</f>
        <v>50</v>
      </c>
      <c r="J10124" s="25">
        <f t="shared" si="158"/>
        <v>0</v>
      </c>
    </row>
    <row r="10125" spans="2:10">
      <c r="B10125" s="3">
        <v>33191</v>
      </c>
      <c r="C10125" s="10" t="s">
        <v>30849</v>
      </c>
      <c r="D10125" s="10" t="s">
        <v>30850</v>
      </c>
      <c r="E10125" s="25">
        <v>1</v>
      </c>
      <c r="F10125" s="25">
        <v>1</v>
      </c>
      <c r="G10125" s="10" t="s">
        <v>30851</v>
      </c>
      <c r="H10125" s="25">
        <f>INDEX('Annexe 1 – Données des équipes'!$B$12:$R$114, MATCH(C10125, 'Annexe 1 – Données des équipes'!$B$12:$B$114,0),4)</f>
        <v>40</v>
      </c>
      <c r="I10125" s="25">
        <f>INDEX('Annexe 1 – Données des équipes'!$B$12:$R$114, MATCH(D10125, 'Annexe 1 – Données des équipes'!$B$12:$B$114,0),4)</f>
        <v>60</v>
      </c>
      <c r="J10125" s="25">
        <f t="shared" si="158"/>
        <v>0</v>
      </c>
    </row>
    <row r="10126" spans="2:10">
      <c r="B10126" s="3">
        <v>33191</v>
      </c>
      <c r="C10126" s="10" t="s">
        <v>30852</v>
      </c>
      <c r="D10126" s="10" t="s">
        <v>30853</v>
      </c>
      <c r="E10126" s="25">
        <v>1</v>
      </c>
      <c r="F10126" s="25">
        <v>1</v>
      </c>
      <c r="G10126" s="10" t="s">
        <v>30854</v>
      </c>
      <c r="H10126" s="25">
        <f>INDEX('Annexe 1 – Données des équipes'!$B$12:$R$114, MATCH(C10126, 'Annexe 1 – Données des équipes'!$B$12:$B$114,0),4)</f>
        <v>60</v>
      </c>
      <c r="I10126" s="25">
        <f>INDEX('Annexe 1 – Données des équipes'!$B$12:$R$114, MATCH(D10126, 'Annexe 1 – Données des équipes'!$B$12:$B$114,0),4)</f>
        <v>90</v>
      </c>
      <c r="J10126" s="25">
        <f t="shared" si="158"/>
        <v>0</v>
      </c>
    </row>
    <row r="10127" spans="2:10">
      <c r="B10127" s="3">
        <v>33219</v>
      </c>
      <c r="C10127" s="10" t="s">
        <v>30855</v>
      </c>
      <c r="D10127" s="10" t="s">
        <v>30856</v>
      </c>
      <c r="E10127" s="25">
        <v>0</v>
      </c>
      <c r="F10127" s="25">
        <v>0</v>
      </c>
      <c r="G10127" s="10" t="s">
        <v>30857</v>
      </c>
      <c r="H10127" s="25">
        <f>INDEX('Annexe 1 – Données des équipes'!$B$12:$R$114, MATCH(C10127, 'Annexe 1 – Données des équipes'!$B$12:$B$114,0),4)</f>
        <v>80</v>
      </c>
      <c r="I10127" s="25">
        <f>INDEX('Annexe 1 – Données des équipes'!$B$12:$R$114, MATCH(D10127, 'Annexe 1 – Données des équipes'!$B$12:$B$114,0),4)</f>
        <v>90</v>
      </c>
      <c r="J10127" s="25">
        <f t="shared" si="158"/>
        <v>0</v>
      </c>
    </row>
    <row r="10128" spans="2:10">
      <c r="B10128" s="3">
        <v>33251</v>
      </c>
      <c r="C10128" s="10" t="s">
        <v>30858</v>
      </c>
      <c r="D10128" s="10" t="s">
        <v>30859</v>
      </c>
      <c r="E10128" s="25">
        <v>1</v>
      </c>
      <c r="F10128" s="25">
        <v>1</v>
      </c>
      <c r="G10128" s="10" t="s">
        <v>30860</v>
      </c>
      <c r="H10128" s="25">
        <f>INDEX('Annexe 1 – Données des équipes'!$B$12:$R$114, MATCH(C10128, 'Annexe 1 – Données des équipes'!$B$12:$B$114,0),4)</f>
        <v>40</v>
      </c>
      <c r="I10128" s="25">
        <f>INDEX('Annexe 1 – Données des équipes'!$B$12:$R$114, MATCH(D10128, 'Annexe 1 – Données des équipes'!$B$12:$B$114,0),4)</f>
        <v>50</v>
      </c>
      <c r="J10128" s="25">
        <f t="shared" si="158"/>
        <v>0</v>
      </c>
    </row>
    <row r="10129" spans="2:10">
      <c r="B10129" s="3">
        <v>33252</v>
      </c>
      <c r="C10129" s="10" t="s">
        <v>30861</v>
      </c>
      <c r="D10129" s="10" t="s">
        <v>30862</v>
      </c>
      <c r="E10129" s="25">
        <v>1</v>
      </c>
      <c r="F10129" s="25">
        <v>1</v>
      </c>
      <c r="G10129" s="10" t="s">
        <v>30863</v>
      </c>
      <c r="H10129" s="25">
        <f>INDEX('Annexe 1 – Données des équipes'!$B$12:$R$114, MATCH(C10129, 'Annexe 1 – Données des équipes'!$B$12:$B$114,0),4)</f>
        <v>40</v>
      </c>
      <c r="I10129" s="25">
        <f>INDEX('Annexe 1 – Données des équipes'!$B$12:$R$114, MATCH(D10129, 'Annexe 1 – Données des équipes'!$B$12:$B$114,0),4)</f>
        <v>50</v>
      </c>
      <c r="J10129" s="25">
        <f t="shared" si="158"/>
        <v>0</v>
      </c>
    </row>
    <row r="10130" spans="2:10">
      <c r="B10130" s="3">
        <v>33254</v>
      </c>
      <c r="C10130" s="10" t="s">
        <v>30864</v>
      </c>
      <c r="D10130" s="10" t="s">
        <v>30865</v>
      </c>
      <c r="E10130" s="25">
        <v>1</v>
      </c>
      <c r="F10130" s="25">
        <v>1</v>
      </c>
      <c r="G10130" s="10" t="s">
        <v>30866</v>
      </c>
      <c r="H10130" s="25">
        <f>INDEX('Annexe 1 – Données des équipes'!$B$12:$R$114, MATCH(C10130, 'Annexe 1 – Données des équipes'!$B$12:$B$114,0),4)</f>
        <v>90</v>
      </c>
      <c r="I10130" s="25">
        <f>INDEX('Annexe 1 – Données des équipes'!$B$12:$R$114, MATCH(D10130, 'Annexe 1 – Données des équipes'!$B$12:$B$114,0),4)</f>
        <v>90</v>
      </c>
      <c r="J10130" s="25">
        <f t="shared" ref="J10130:J10193" si="159">ABS(F10130-E10130)</f>
        <v>0</v>
      </c>
    </row>
    <row r="10131" spans="2:10">
      <c r="B10131" s="3">
        <v>33267</v>
      </c>
      <c r="C10131" s="10" t="s">
        <v>30867</v>
      </c>
      <c r="D10131" s="10" t="s">
        <v>30868</v>
      </c>
      <c r="E10131" s="25">
        <v>0</v>
      </c>
      <c r="F10131" s="25">
        <v>0</v>
      </c>
      <c r="G10131" s="10" t="s">
        <v>30869</v>
      </c>
      <c r="H10131" s="25">
        <f>INDEX('Annexe 1 – Données des équipes'!$B$12:$R$114, MATCH(C10131, 'Annexe 1 – Données des équipes'!$B$12:$B$114,0),4)</f>
        <v>80</v>
      </c>
      <c r="I10131" s="25">
        <f>INDEX('Annexe 1 – Données des équipes'!$B$12:$R$114, MATCH(D10131, 'Annexe 1 – Données des équipes'!$B$12:$B$114,0),4)</f>
        <v>90</v>
      </c>
      <c r="J10131" s="25">
        <f t="shared" si="159"/>
        <v>0</v>
      </c>
    </row>
    <row r="10132" spans="2:10">
      <c r="B10132" s="3">
        <v>33282</v>
      </c>
      <c r="C10132" s="10" t="s">
        <v>30870</v>
      </c>
      <c r="D10132" s="10" t="s">
        <v>30871</v>
      </c>
      <c r="E10132" s="25">
        <v>0</v>
      </c>
      <c r="F10132" s="25">
        <v>0</v>
      </c>
      <c r="G10132" s="10" t="s">
        <v>30872</v>
      </c>
      <c r="H10132" s="25">
        <f>INDEX('Annexe 1 – Données des équipes'!$B$12:$R$114, MATCH(C10132, 'Annexe 1 – Données des équipes'!$B$12:$B$114,0),4)</f>
        <v>90</v>
      </c>
      <c r="I10132" s="25">
        <f>INDEX('Annexe 1 – Données des équipes'!$B$12:$R$114, MATCH(D10132, 'Annexe 1 – Données des équipes'!$B$12:$B$114,0),4)</f>
        <v>90</v>
      </c>
      <c r="J10132" s="25">
        <f t="shared" si="159"/>
        <v>0</v>
      </c>
    </row>
    <row r="10133" spans="2:10">
      <c r="B10133" s="3">
        <v>33284</v>
      </c>
      <c r="C10133" s="10" t="s">
        <v>30873</v>
      </c>
      <c r="D10133" s="10" t="s">
        <v>30874</v>
      </c>
      <c r="E10133" s="25">
        <v>0</v>
      </c>
      <c r="F10133" s="25">
        <v>0</v>
      </c>
      <c r="G10133" s="10" t="s">
        <v>30875</v>
      </c>
      <c r="H10133" s="25">
        <f>INDEX('Annexe 1 – Données des équipes'!$B$12:$R$114, MATCH(C10133, 'Annexe 1 – Données des équipes'!$B$12:$B$114,0),4)</f>
        <v>20</v>
      </c>
      <c r="I10133" s="25">
        <f>INDEX('Annexe 1 – Données des équipes'!$B$12:$R$114, MATCH(D10133, 'Annexe 1 – Données des équipes'!$B$12:$B$114,0),4)</f>
        <v>40</v>
      </c>
      <c r="J10133" s="25">
        <f t="shared" si="159"/>
        <v>0</v>
      </c>
    </row>
    <row r="10134" spans="2:10">
      <c r="B10134" s="3">
        <v>40582</v>
      </c>
      <c r="C10134" s="10" t="s">
        <v>30876</v>
      </c>
      <c r="D10134" s="10" t="s">
        <v>30877</v>
      </c>
      <c r="E10134" s="25">
        <v>0</v>
      </c>
      <c r="F10134" s="25">
        <v>1</v>
      </c>
      <c r="G10134" s="10" t="s">
        <v>30878</v>
      </c>
      <c r="H10134" s="25">
        <f>INDEX('Annexe 1 – Données des équipes'!$B$12:$R$114, MATCH(C10134, 'Annexe 1 – Données des équipes'!$B$12:$B$114,0),4)</f>
        <v>20</v>
      </c>
      <c r="I10134" s="25">
        <f>INDEX('Annexe 1 – Données des équipes'!$B$12:$R$114, MATCH(D10134, 'Annexe 1 – Données des équipes'!$B$12:$B$114,0),4)</f>
        <v>30</v>
      </c>
      <c r="J10134" s="25">
        <f t="shared" si="159"/>
        <v>1</v>
      </c>
    </row>
    <row r="10135" spans="2:10">
      <c r="B10135" s="3">
        <v>33296</v>
      </c>
      <c r="C10135" s="10" t="s">
        <v>30879</v>
      </c>
      <c r="D10135" s="10" t="s">
        <v>30880</v>
      </c>
      <c r="E10135" s="25">
        <v>1</v>
      </c>
      <c r="F10135" s="25">
        <v>1</v>
      </c>
      <c r="G10135" s="10" t="s">
        <v>30881</v>
      </c>
      <c r="H10135" s="25">
        <f>INDEX('Annexe 1 – Données des équipes'!$B$12:$R$114, MATCH(C10135, 'Annexe 1 – Données des équipes'!$B$12:$B$114,0),4)</f>
        <v>90</v>
      </c>
      <c r="I10135" s="25">
        <f>INDEX('Annexe 1 – Données des équipes'!$B$12:$R$114, MATCH(D10135, 'Annexe 1 – Données des équipes'!$B$12:$B$114,0),4)</f>
        <v>70</v>
      </c>
      <c r="J10135" s="25">
        <f t="shared" si="159"/>
        <v>0</v>
      </c>
    </row>
    <row r="10136" spans="2:10">
      <c r="B10136" s="3">
        <v>33310</v>
      </c>
      <c r="C10136" s="10" t="s">
        <v>30882</v>
      </c>
      <c r="D10136" s="10" t="s">
        <v>30883</v>
      </c>
      <c r="E10136" s="25">
        <v>0</v>
      </c>
      <c r="F10136" s="25">
        <v>0</v>
      </c>
      <c r="G10136" s="10" t="s">
        <v>30884</v>
      </c>
      <c r="H10136" s="25">
        <f>INDEX('Annexe 1 – Données des équipes'!$B$12:$R$114, MATCH(C10136, 'Annexe 1 – Données des équipes'!$B$12:$B$114,0),4)</f>
        <v>90</v>
      </c>
      <c r="I10136" s="25">
        <f>INDEX('Annexe 1 – Données des équipes'!$B$12:$R$114, MATCH(D10136, 'Annexe 1 – Données des équipes'!$B$12:$B$114,0),4)</f>
        <v>80</v>
      </c>
      <c r="J10136" s="25">
        <f t="shared" si="159"/>
        <v>0</v>
      </c>
    </row>
    <row r="10137" spans="2:10">
      <c r="B10137" s="3">
        <v>33310</v>
      </c>
      <c r="C10137" s="10" t="s">
        <v>30885</v>
      </c>
      <c r="D10137" s="10" t="s">
        <v>30886</v>
      </c>
      <c r="E10137" s="25">
        <v>1</v>
      </c>
      <c r="F10137" s="25">
        <v>1</v>
      </c>
      <c r="G10137" s="10" t="s">
        <v>30887</v>
      </c>
      <c r="H10137" s="25">
        <f>INDEX('Annexe 1 – Données des équipes'!$B$12:$R$114, MATCH(C10137, 'Annexe 1 – Données des équipes'!$B$12:$B$114,0),4)</f>
        <v>80</v>
      </c>
      <c r="I10137" s="25">
        <f>INDEX('Annexe 1 – Données des équipes'!$B$12:$R$114, MATCH(D10137, 'Annexe 1 – Données des équipes'!$B$12:$B$114,0),4)</f>
        <v>30</v>
      </c>
      <c r="J10137" s="25">
        <f t="shared" si="159"/>
        <v>0</v>
      </c>
    </row>
    <row r="10138" spans="2:10">
      <c r="B10138" s="3">
        <v>33324</v>
      </c>
      <c r="C10138" s="10" t="s">
        <v>30888</v>
      </c>
      <c r="D10138" s="10" t="s">
        <v>30889</v>
      </c>
      <c r="E10138" s="25">
        <v>3</v>
      </c>
      <c r="F10138" s="25">
        <v>3</v>
      </c>
      <c r="G10138" s="10" t="s">
        <v>30890</v>
      </c>
      <c r="H10138" s="25">
        <f>INDEX('Annexe 1 – Données des équipes'!$B$12:$R$114, MATCH(C10138, 'Annexe 1 – Données des équipes'!$B$12:$B$114,0),4)</f>
        <v>90</v>
      </c>
      <c r="I10138" s="25">
        <f>INDEX('Annexe 1 – Données des équipes'!$B$12:$R$114, MATCH(D10138, 'Annexe 1 – Données des équipes'!$B$12:$B$114,0),4)</f>
        <v>90</v>
      </c>
      <c r="J10138" s="25">
        <f t="shared" si="159"/>
        <v>0</v>
      </c>
    </row>
    <row r="10139" spans="2:10">
      <c r="B10139" s="3">
        <v>33324</v>
      </c>
      <c r="C10139" s="10" t="s">
        <v>30891</v>
      </c>
      <c r="D10139" s="10" t="s">
        <v>30892</v>
      </c>
      <c r="E10139" s="25">
        <v>1</v>
      </c>
      <c r="F10139" s="25">
        <v>1</v>
      </c>
      <c r="G10139" s="10" t="s">
        <v>30893</v>
      </c>
      <c r="H10139" s="25">
        <f>INDEX('Annexe 1 – Données des équipes'!$B$12:$R$114, MATCH(C10139, 'Annexe 1 – Données des équipes'!$B$12:$B$114,0),4)</f>
        <v>90</v>
      </c>
      <c r="I10139" s="25">
        <f>INDEX('Annexe 1 – Données des équipes'!$B$12:$R$114, MATCH(D10139, 'Annexe 1 – Données des équipes'!$B$12:$B$114,0),4)</f>
        <v>70</v>
      </c>
      <c r="J10139" s="25">
        <f t="shared" si="159"/>
        <v>0</v>
      </c>
    </row>
    <row r="10140" spans="2:10">
      <c r="B10140" s="3">
        <v>33324</v>
      </c>
      <c r="C10140" s="10" t="s">
        <v>30894</v>
      </c>
      <c r="D10140" s="10" t="s">
        <v>30895</v>
      </c>
      <c r="E10140" s="25">
        <v>1</v>
      </c>
      <c r="F10140" s="25">
        <v>1</v>
      </c>
      <c r="G10140" s="10" t="s">
        <v>30896</v>
      </c>
      <c r="H10140" s="25">
        <f>INDEX('Annexe 1 – Données des équipes'!$B$12:$R$114, MATCH(C10140, 'Annexe 1 – Données des équipes'!$B$12:$B$114,0),4)</f>
        <v>90</v>
      </c>
      <c r="I10140" s="25">
        <f>INDEX('Annexe 1 – Données des équipes'!$B$12:$R$114, MATCH(D10140, 'Annexe 1 – Données des équipes'!$B$12:$B$114,0),4)</f>
        <v>60</v>
      </c>
      <c r="J10140" s="25">
        <f t="shared" si="159"/>
        <v>0</v>
      </c>
    </row>
    <row r="10141" spans="2:10">
      <c r="B10141" s="3">
        <v>33324</v>
      </c>
      <c r="C10141" s="10" t="s">
        <v>30897</v>
      </c>
      <c r="D10141" s="10" t="s">
        <v>30898</v>
      </c>
      <c r="E10141" s="25">
        <v>0</v>
      </c>
      <c r="F10141" s="25">
        <v>0</v>
      </c>
      <c r="G10141" s="10" t="s">
        <v>30899</v>
      </c>
      <c r="H10141" s="25">
        <f>INDEX('Annexe 1 – Données des équipes'!$B$12:$R$114, MATCH(C10141, 'Annexe 1 – Données des équipes'!$B$12:$B$114,0),4)</f>
        <v>50</v>
      </c>
      <c r="I10141" s="25">
        <f>INDEX('Annexe 1 – Données des équipes'!$B$12:$R$114, MATCH(D10141, 'Annexe 1 – Données des équipes'!$B$12:$B$114,0),4)</f>
        <v>50</v>
      </c>
      <c r="J10141" s="25">
        <f t="shared" si="159"/>
        <v>0</v>
      </c>
    </row>
    <row r="10142" spans="2:10">
      <c r="B10142" s="3">
        <v>33324</v>
      </c>
      <c r="C10142" s="10" t="s">
        <v>30900</v>
      </c>
      <c r="D10142" s="10" t="s">
        <v>30901</v>
      </c>
      <c r="E10142" s="25">
        <v>1</v>
      </c>
      <c r="F10142" s="25">
        <v>1</v>
      </c>
      <c r="G10142" s="10" t="s">
        <v>30902</v>
      </c>
      <c r="H10142" s="25">
        <f>INDEX('Annexe 1 – Données des équipes'!$B$12:$R$114, MATCH(C10142, 'Annexe 1 – Données des équipes'!$B$12:$B$114,0),4)</f>
        <v>60</v>
      </c>
      <c r="I10142" s="25">
        <f>INDEX('Annexe 1 – Données des équipes'!$B$12:$R$114, MATCH(D10142, 'Annexe 1 – Données des équipes'!$B$12:$B$114,0),4)</f>
        <v>40</v>
      </c>
      <c r="J10142" s="25">
        <f t="shared" si="159"/>
        <v>0</v>
      </c>
    </row>
    <row r="10143" spans="2:10">
      <c r="B10143" s="3">
        <v>33324</v>
      </c>
      <c r="C10143" s="10" t="s">
        <v>30903</v>
      </c>
      <c r="D10143" s="10" t="s">
        <v>30904</v>
      </c>
      <c r="E10143" s="25">
        <v>0</v>
      </c>
      <c r="F10143" s="25">
        <v>0</v>
      </c>
      <c r="G10143" s="10" t="s">
        <v>30905</v>
      </c>
      <c r="H10143" s="25">
        <f>INDEX('Annexe 1 – Données des équipes'!$B$12:$R$114, MATCH(C10143, 'Annexe 1 – Données des équipes'!$B$12:$B$114,0),4)</f>
        <v>40</v>
      </c>
      <c r="I10143" s="25">
        <f>INDEX('Annexe 1 – Données des équipes'!$B$12:$R$114, MATCH(D10143, 'Annexe 1 – Données des équipes'!$B$12:$B$114,0),4)</f>
        <v>60</v>
      </c>
      <c r="J10143" s="25">
        <f t="shared" si="159"/>
        <v>0</v>
      </c>
    </row>
    <row r="10144" spans="2:10">
      <c r="B10144" s="3">
        <v>33331</v>
      </c>
      <c r="C10144" s="10" t="s">
        <v>30906</v>
      </c>
      <c r="D10144" s="10" t="s">
        <v>30907</v>
      </c>
      <c r="E10144" s="25">
        <v>2</v>
      </c>
      <c r="F10144" s="25">
        <v>2</v>
      </c>
      <c r="G10144" s="10" t="s">
        <v>30908</v>
      </c>
      <c r="H10144" s="25">
        <f>INDEX('Annexe 1 – Données des équipes'!$B$12:$R$114, MATCH(C10144, 'Annexe 1 – Données des équipes'!$B$12:$B$114,0),4)</f>
        <v>20</v>
      </c>
      <c r="I10144" s="25">
        <f>INDEX('Annexe 1 – Données des équipes'!$B$12:$R$114, MATCH(D10144, 'Annexe 1 – Données des équipes'!$B$12:$B$114,0),4)</f>
        <v>50</v>
      </c>
      <c r="J10144" s="25">
        <f t="shared" si="159"/>
        <v>0</v>
      </c>
    </row>
    <row r="10145" spans="2:10">
      <c r="B10145" s="3">
        <v>33331</v>
      </c>
      <c r="C10145" s="10" t="s">
        <v>30909</v>
      </c>
      <c r="D10145" s="10" t="s">
        <v>30910</v>
      </c>
      <c r="E10145" s="25">
        <v>0</v>
      </c>
      <c r="F10145" s="25">
        <v>0</v>
      </c>
      <c r="G10145" s="10" t="s">
        <v>30911</v>
      </c>
      <c r="H10145" s="25">
        <f>INDEX('Annexe 1 – Données des équipes'!$B$12:$R$114, MATCH(C10145, 'Annexe 1 – Données des équipes'!$B$12:$B$114,0),4)</f>
        <v>80</v>
      </c>
      <c r="I10145" s="25">
        <f>INDEX('Annexe 1 – Données des équipes'!$B$12:$R$114, MATCH(D10145, 'Annexe 1 – Données des équipes'!$B$12:$B$114,0),4)</f>
        <v>50</v>
      </c>
      <c r="J10145" s="25">
        <f t="shared" si="159"/>
        <v>0</v>
      </c>
    </row>
    <row r="10146" spans="2:10">
      <c r="B10146" s="3">
        <v>33335</v>
      </c>
      <c r="C10146" s="10" t="s">
        <v>30912</v>
      </c>
      <c r="D10146" s="10" t="s">
        <v>30913</v>
      </c>
      <c r="E10146" s="25">
        <v>0</v>
      </c>
      <c r="F10146" s="25">
        <v>0</v>
      </c>
      <c r="G10146" s="10" t="s">
        <v>30914</v>
      </c>
      <c r="H10146" s="25">
        <f>INDEX('Annexe 1 – Données des équipes'!$B$12:$R$114, MATCH(C10146, 'Annexe 1 – Données des équipes'!$B$12:$B$114,0),4)</f>
        <v>40</v>
      </c>
      <c r="I10146" s="25">
        <f>INDEX('Annexe 1 – Données des équipes'!$B$12:$R$114, MATCH(D10146, 'Annexe 1 – Données des équipes'!$B$12:$B$114,0),4)</f>
        <v>20</v>
      </c>
      <c r="J10146" s="25">
        <f t="shared" si="159"/>
        <v>0</v>
      </c>
    </row>
    <row r="10147" spans="2:10">
      <c r="B10147" s="3">
        <v>33337</v>
      </c>
      <c r="C10147" s="10" t="s">
        <v>30915</v>
      </c>
      <c r="D10147" s="10" t="s">
        <v>30916</v>
      </c>
      <c r="E10147" s="25">
        <v>1</v>
      </c>
      <c r="F10147" s="25">
        <v>1</v>
      </c>
      <c r="G10147" s="10" t="s">
        <v>30917</v>
      </c>
      <c r="H10147" s="25">
        <f>INDEX('Annexe 1 – Données des équipes'!$B$12:$R$114, MATCH(C10147, 'Annexe 1 – Données des équipes'!$B$12:$B$114,0),4)</f>
        <v>80</v>
      </c>
      <c r="I10147" s="25">
        <f>INDEX('Annexe 1 – Données des équipes'!$B$12:$R$114, MATCH(D10147, 'Annexe 1 – Données des équipes'!$B$12:$B$114,0),4)</f>
        <v>40</v>
      </c>
      <c r="J10147" s="25">
        <f t="shared" si="159"/>
        <v>0</v>
      </c>
    </row>
    <row r="10148" spans="2:10">
      <c r="B10148" s="3">
        <v>33341</v>
      </c>
      <c r="C10148" s="10" t="s">
        <v>30918</v>
      </c>
      <c r="D10148" s="10" t="s">
        <v>30919</v>
      </c>
      <c r="E10148" s="25">
        <v>0</v>
      </c>
      <c r="F10148" s="25">
        <v>0</v>
      </c>
      <c r="G10148" s="10" t="s">
        <v>30920</v>
      </c>
      <c r="H10148" s="25">
        <f>INDEX('Annexe 1 – Données des équipes'!$B$12:$R$114, MATCH(C10148, 'Annexe 1 – Données des équipes'!$B$12:$B$114,0),4)</f>
        <v>50</v>
      </c>
      <c r="I10148" s="25">
        <f>INDEX('Annexe 1 – Données des équipes'!$B$12:$R$114, MATCH(D10148, 'Annexe 1 – Données des équipes'!$B$12:$B$114,0),4)</f>
        <v>40</v>
      </c>
      <c r="J10148" s="25">
        <f t="shared" si="159"/>
        <v>0</v>
      </c>
    </row>
    <row r="10149" spans="2:10">
      <c r="B10149" s="3">
        <v>33342</v>
      </c>
      <c r="C10149" s="10" t="s">
        <v>30921</v>
      </c>
      <c r="D10149" s="10" t="s">
        <v>30922</v>
      </c>
      <c r="E10149" s="25">
        <v>0</v>
      </c>
      <c r="F10149" s="25">
        <v>0</v>
      </c>
      <c r="G10149" s="10" t="s">
        <v>30923</v>
      </c>
      <c r="H10149" s="25">
        <f>INDEX('Annexe 1 – Données des équipes'!$B$12:$R$114, MATCH(C10149, 'Annexe 1 – Données des équipes'!$B$12:$B$114,0),4)</f>
        <v>10</v>
      </c>
      <c r="I10149" s="25">
        <f>INDEX('Annexe 1 – Données des équipes'!$B$12:$R$114, MATCH(D10149, 'Annexe 1 – Données des équipes'!$B$12:$B$114,0),4)</f>
        <v>40</v>
      </c>
      <c r="J10149" s="25">
        <f t="shared" si="159"/>
        <v>0</v>
      </c>
    </row>
    <row r="10150" spans="2:10">
      <c r="B10150" s="3">
        <v>33342</v>
      </c>
      <c r="C10150" s="10" t="s">
        <v>30924</v>
      </c>
      <c r="D10150" s="10" t="s">
        <v>30925</v>
      </c>
      <c r="E10150" s="25">
        <v>2</v>
      </c>
      <c r="F10150" s="25">
        <v>2</v>
      </c>
      <c r="G10150" s="10" t="s">
        <v>30926</v>
      </c>
      <c r="H10150" s="25">
        <f>INDEX('Annexe 1 – Données des équipes'!$B$12:$R$114, MATCH(C10150, 'Annexe 1 – Données des équipes'!$B$12:$B$114,0),4)</f>
        <v>40</v>
      </c>
      <c r="I10150" s="25">
        <f>INDEX('Annexe 1 – Données des équipes'!$B$12:$R$114, MATCH(D10150, 'Annexe 1 – Données des équipes'!$B$12:$B$114,0),4)</f>
        <v>50</v>
      </c>
      <c r="J10150" s="25">
        <f t="shared" si="159"/>
        <v>0</v>
      </c>
    </row>
    <row r="10151" spans="2:10">
      <c r="B10151" s="3">
        <v>33345</v>
      </c>
      <c r="C10151" s="10" t="s">
        <v>30927</v>
      </c>
      <c r="D10151" s="10" t="s">
        <v>30928</v>
      </c>
      <c r="E10151" s="25">
        <v>0</v>
      </c>
      <c r="F10151" s="25">
        <v>0</v>
      </c>
      <c r="G10151" s="10" t="s">
        <v>30929</v>
      </c>
      <c r="H10151" s="25">
        <f>INDEX('Annexe 1 – Données des équipes'!$B$12:$R$114, MATCH(C10151, 'Annexe 1 – Données des équipes'!$B$12:$B$114,0),4)</f>
        <v>60</v>
      </c>
      <c r="I10151" s="25">
        <f>INDEX('Annexe 1 – Données des équipes'!$B$12:$R$114, MATCH(D10151, 'Annexe 1 – Données des équipes'!$B$12:$B$114,0),4)</f>
        <v>30</v>
      </c>
      <c r="J10151" s="25">
        <f t="shared" si="159"/>
        <v>0</v>
      </c>
    </row>
    <row r="10152" spans="2:10">
      <c r="B10152" s="3">
        <v>33345</v>
      </c>
      <c r="C10152" s="10" t="s">
        <v>30930</v>
      </c>
      <c r="D10152" s="10" t="s">
        <v>30931</v>
      </c>
      <c r="E10152" s="25">
        <v>0</v>
      </c>
      <c r="F10152" s="25">
        <v>0</v>
      </c>
      <c r="G10152" s="10" t="s">
        <v>30932</v>
      </c>
      <c r="H10152" s="25">
        <f>INDEX('Annexe 1 – Données des équipes'!$B$12:$R$114, MATCH(C10152, 'Annexe 1 – Données des équipes'!$B$12:$B$114,0),4)</f>
        <v>60</v>
      </c>
      <c r="I10152" s="25">
        <f>INDEX('Annexe 1 – Données des équipes'!$B$12:$R$114, MATCH(D10152, 'Annexe 1 – Données des équipes'!$B$12:$B$114,0),4)</f>
        <v>80</v>
      </c>
      <c r="J10152" s="25">
        <f t="shared" si="159"/>
        <v>0</v>
      </c>
    </row>
    <row r="10153" spans="2:10">
      <c r="B10153" s="3">
        <v>33345</v>
      </c>
      <c r="C10153" s="10" t="s">
        <v>30933</v>
      </c>
      <c r="D10153" s="10" t="s">
        <v>30934</v>
      </c>
      <c r="E10153" s="25">
        <v>2</v>
      </c>
      <c r="F10153" s="25">
        <v>2</v>
      </c>
      <c r="G10153" s="10" t="s">
        <v>30935</v>
      </c>
      <c r="H10153" s="25">
        <f>INDEX('Annexe 1 – Données des équipes'!$B$12:$R$114, MATCH(C10153, 'Annexe 1 – Données des équipes'!$B$12:$B$114,0),4)</f>
        <v>50</v>
      </c>
      <c r="I10153" s="25">
        <f>INDEX('Annexe 1 – Données des équipes'!$B$12:$R$114, MATCH(D10153, 'Annexe 1 – Données des équipes'!$B$12:$B$114,0),4)</f>
        <v>80</v>
      </c>
      <c r="J10153" s="25">
        <f t="shared" si="159"/>
        <v>0</v>
      </c>
    </row>
    <row r="10154" spans="2:10">
      <c r="B10154" s="3">
        <v>33359</v>
      </c>
      <c r="C10154" s="10" t="s">
        <v>30936</v>
      </c>
      <c r="D10154" s="10" t="s">
        <v>30937</v>
      </c>
      <c r="E10154" s="25">
        <v>0</v>
      </c>
      <c r="F10154" s="25">
        <v>0</v>
      </c>
      <c r="G10154" s="10" t="s">
        <v>30938</v>
      </c>
      <c r="H10154" s="25">
        <f>INDEX('Annexe 1 – Données des équipes'!$B$12:$R$114, MATCH(C10154, 'Annexe 1 – Données des équipes'!$B$12:$B$114,0),4)</f>
        <v>60</v>
      </c>
      <c r="I10154" s="25">
        <f>INDEX('Annexe 1 – Données des équipes'!$B$12:$R$114, MATCH(D10154, 'Annexe 1 – Données des équipes'!$B$12:$B$114,0),4)</f>
        <v>80</v>
      </c>
      <c r="J10154" s="25">
        <f t="shared" si="159"/>
        <v>0</v>
      </c>
    </row>
    <row r="10155" spans="2:10">
      <c r="B10155" s="3">
        <v>40765</v>
      </c>
      <c r="C10155" s="10" t="s">
        <v>30939</v>
      </c>
      <c r="D10155" s="10" t="s">
        <v>30940</v>
      </c>
      <c r="E10155" s="25">
        <v>3</v>
      </c>
      <c r="F10155" s="25">
        <v>4</v>
      </c>
      <c r="G10155" s="10" t="s">
        <v>30941</v>
      </c>
      <c r="H10155" s="25">
        <f>INDEX('Annexe 1 – Données des équipes'!$B$12:$R$114, MATCH(C10155, 'Annexe 1 – Données des équipes'!$B$12:$B$114,0),4)</f>
        <v>20</v>
      </c>
      <c r="I10155" s="25">
        <f>INDEX('Annexe 1 – Données des équipes'!$B$12:$R$114, MATCH(D10155, 'Annexe 1 – Données des équipes'!$B$12:$B$114,0),4)</f>
        <v>30</v>
      </c>
      <c r="J10155" s="25">
        <f t="shared" si="159"/>
        <v>1</v>
      </c>
    </row>
    <row r="10156" spans="2:10">
      <c r="B10156" s="3">
        <v>33380</v>
      </c>
      <c r="C10156" s="10" t="s">
        <v>30942</v>
      </c>
      <c r="D10156" s="10" t="s">
        <v>30943</v>
      </c>
      <c r="E10156" s="25">
        <v>1</v>
      </c>
      <c r="F10156" s="25">
        <v>1</v>
      </c>
      <c r="G10156" s="10" t="s">
        <v>30944</v>
      </c>
      <c r="H10156" s="25">
        <f>INDEX('Annexe 1 – Données des équipes'!$B$12:$R$114, MATCH(C10156, 'Annexe 1 – Données des équipes'!$B$12:$B$114,0),4)</f>
        <v>60</v>
      </c>
      <c r="I10156" s="25">
        <f>INDEX('Annexe 1 – Données des équipes'!$B$12:$R$114, MATCH(D10156, 'Annexe 1 – Données des équipes'!$B$12:$B$114,0),4)</f>
        <v>80</v>
      </c>
      <c r="J10156" s="25">
        <f t="shared" si="159"/>
        <v>0</v>
      </c>
    </row>
    <row r="10157" spans="2:10">
      <c r="B10157" s="3">
        <v>33381</v>
      </c>
      <c r="C10157" s="10" t="s">
        <v>30945</v>
      </c>
      <c r="D10157" s="10" t="s">
        <v>30946</v>
      </c>
      <c r="E10157" s="25">
        <v>1</v>
      </c>
      <c r="F10157" s="25">
        <v>1</v>
      </c>
      <c r="G10157" s="10" t="s">
        <v>30947</v>
      </c>
      <c r="H10157" s="25">
        <f>INDEX('Annexe 1 – Données des équipes'!$B$12:$R$114, MATCH(C10157, 'Annexe 1 – Données des équipes'!$B$12:$B$114,0),4)</f>
        <v>90</v>
      </c>
      <c r="I10157" s="25">
        <f>INDEX('Annexe 1 – Données des équipes'!$B$12:$R$114, MATCH(D10157, 'Annexe 1 – Données des équipes'!$B$12:$B$114,0),4)</f>
        <v>50</v>
      </c>
      <c r="J10157" s="25">
        <f t="shared" si="159"/>
        <v>0</v>
      </c>
    </row>
    <row r="10158" spans="2:10">
      <c r="B10158" s="3">
        <v>33383</v>
      </c>
      <c r="C10158" s="10" t="s">
        <v>30948</v>
      </c>
      <c r="D10158" s="10" t="s">
        <v>30949</v>
      </c>
      <c r="E10158" s="25">
        <v>2</v>
      </c>
      <c r="F10158" s="25">
        <v>2</v>
      </c>
      <c r="G10158" s="10" t="s">
        <v>30950</v>
      </c>
      <c r="H10158" s="25">
        <f>INDEX('Annexe 1 – Données des équipes'!$B$12:$R$114, MATCH(C10158, 'Annexe 1 – Données des équipes'!$B$12:$B$114,0),4)</f>
        <v>90</v>
      </c>
      <c r="I10158" s="25">
        <f>INDEX('Annexe 1 – Données des équipes'!$B$12:$R$114, MATCH(D10158, 'Annexe 1 – Données des équipes'!$B$12:$B$114,0),4)</f>
        <v>90</v>
      </c>
      <c r="J10158" s="25">
        <f t="shared" si="159"/>
        <v>0</v>
      </c>
    </row>
    <row r="10159" spans="2:10">
      <c r="B10159" s="3">
        <v>33384</v>
      </c>
      <c r="C10159" s="10" t="s">
        <v>30951</v>
      </c>
      <c r="D10159" s="10" t="s">
        <v>30952</v>
      </c>
      <c r="E10159" s="25">
        <v>0</v>
      </c>
      <c r="F10159" s="25">
        <v>0</v>
      </c>
      <c r="G10159" s="10" t="s">
        <v>30953</v>
      </c>
      <c r="H10159" s="25">
        <f>INDEX('Annexe 1 – Données des équipes'!$B$12:$R$114, MATCH(C10159, 'Annexe 1 – Données des équipes'!$B$12:$B$114,0),4)</f>
        <v>10</v>
      </c>
      <c r="I10159" s="25">
        <f>INDEX('Annexe 1 – Données des équipes'!$B$12:$R$114, MATCH(D10159, 'Annexe 1 – Données des équipes'!$B$12:$B$114,0),4)</f>
        <v>0</v>
      </c>
      <c r="J10159" s="25">
        <f t="shared" si="159"/>
        <v>0</v>
      </c>
    </row>
    <row r="10160" spans="2:10">
      <c r="B10160" s="3">
        <v>33387</v>
      </c>
      <c r="C10160" s="10" t="s">
        <v>30954</v>
      </c>
      <c r="D10160" s="10" t="s">
        <v>30955</v>
      </c>
      <c r="E10160" s="25">
        <v>0</v>
      </c>
      <c r="F10160" s="25">
        <v>0</v>
      </c>
      <c r="G10160" s="10" t="s">
        <v>30956</v>
      </c>
      <c r="H10160" s="25">
        <f>INDEX('Annexe 1 – Données des équipes'!$B$12:$R$114, MATCH(C10160, 'Annexe 1 – Données des équipes'!$B$12:$B$114,0),4)</f>
        <v>10</v>
      </c>
      <c r="I10160" s="25">
        <f>INDEX('Annexe 1 – Données des équipes'!$B$12:$R$114, MATCH(D10160, 'Annexe 1 – Données des équipes'!$B$12:$B$114,0),4)</f>
        <v>40</v>
      </c>
      <c r="J10160" s="25">
        <f t="shared" si="159"/>
        <v>0</v>
      </c>
    </row>
    <row r="10161" spans="2:10">
      <c r="B10161" s="3">
        <v>33387</v>
      </c>
      <c r="C10161" s="10" t="s">
        <v>30957</v>
      </c>
      <c r="D10161" s="10" t="s">
        <v>30958</v>
      </c>
      <c r="E10161" s="25">
        <v>0</v>
      </c>
      <c r="F10161" s="25">
        <v>0</v>
      </c>
      <c r="G10161" s="10" t="s">
        <v>30959</v>
      </c>
      <c r="H10161" s="25">
        <f>INDEX('Annexe 1 – Données des équipes'!$B$12:$R$114, MATCH(C10161, 'Annexe 1 – Données des équipes'!$B$12:$B$114,0),4)</f>
        <v>80</v>
      </c>
      <c r="I10161" s="25">
        <f>INDEX('Annexe 1 – Données des équipes'!$B$12:$R$114, MATCH(D10161, 'Annexe 1 – Données des équipes'!$B$12:$B$114,0),4)</f>
        <v>70</v>
      </c>
      <c r="J10161" s="25">
        <f t="shared" si="159"/>
        <v>0</v>
      </c>
    </row>
    <row r="10162" spans="2:10">
      <c r="B10162" s="3">
        <v>33394</v>
      </c>
      <c r="C10162" s="10" t="s">
        <v>30960</v>
      </c>
      <c r="D10162" s="10" t="s">
        <v>30961</v>
      </c>
      <c r="E10162" s="25">
        <v>1</v>
      </c>
      <c r="F10162" s="25">
        <v>1</v>
      </c>
      <c r="G10162" s="10" t="s">
        <v>30962</v>
      </c>
      <c r="H10162" s="25">
        <f>INDEX('Annexe 1 – Données des équipes'!$B$12:$R$114, MATCH(C10162, 'Annexe 1 – Données des équipes'!$B$12:$B$114,0),4)</f>
        <v>30</v>
      </c>
      <c r="I10162" s="25">
        <f>INDEX('Annexe 1 – Données des équipes'!$B$12:$R$114, MATCH(D10162, 'Annexe 1 – Données des équipes'!$B$12:$B$114,0),4)</f>
        <v>80</v>
      </c>
      <c r="J10162" s="25">
        <f t="shared" si="159"/>
        <v>0</v>
      </c>
    </row>
    <row r="10163" spans="2:10">
      <c r="B10163" s="3">
        <v>33394</v>
      </c>
      <c r="C10163" s="10" t="s">
        <v>30963</v>
      </c>
      <c r="D10163" s="10" t="s">
        <v>30964</v>
      </c>
      <c r="E10163" s="25">
        <v>2</v>
      </c>
      <c r="F10163" s="25">
        <v>2</v>
      </c>
      <c r="G10163" s="10" t="s">
        <v>30965</v>
      </c>
      <c r="H10163" s="25">
        <f>INDEX('Annexe 1 – Données des équipes'!$B$12:$R$114, MATCH(C10163, 'Annexe 1 – Données des équipes'!$B$12:$B$114,0),4)</f>
        <v>80</v>
      </c>
      <c r="I10163" s="25">
        <f>INDEX('Annexe 1 – Données des équipes'!$B$12:$R$114, MATCH(D10163, 'Annexe 1 – Données des équipes'!$B$12:$B$114,0),4)</f>
        <v>90</v>
      </c>
      <c r="J10163" s="25">
        <f t="shared" si="159"/>
        <v>0</v>
      </c>
    </row>
    <row r="10164" spans="2:10">
      <c r="B10164" s="3">
        <v>33396</v>
      </c>
      <c r="C10164" s="10" t="s">
        <v>30966</v>
      </c>
      <c r="D10164" s="10" t="s">
        <v>30967</v>
      </c>
      <c r="E10164" s="25">
        <v>0</v>
      </c>
      <c r="F10164" s="25">
        <v>0</v>
      </c>
      <c r="G10164" s="10" t="s">
        <v>30968</v>
      </c>
      <c r="H10164" s="25">
        <f>INDEX('Annexe 1 – Données des équipes'!$B$12:$R$114, MATCH(C10164, 'Annexe 1 – Données des équipes'!$B$12:$B$114,0),4)</f>
        <v>70</v>
      </c>
      <c r="I10164" s="25">
        <f>INDEX('Annexe 1 – Données des équipes'!$B$12:$R$114, MATCH(D10164, 'Annexe 1 – Données des équipes'!$B$12:$B$114,0),4)</f>
        <v>50</v>
      </c>
      <c r="J10164" s="25">
        <f t="shared" si="159"/>
        <v>0</v>
      </c>
    </row>
    <row r="10165" spans="2:10">
      <c r="B10165" s="3">
        <v>33403</v>
      </c>
      <c r="C10165" s="10" t="s">
        <v>30969</v>
      </c>
      <c r="D10165" s="10" t="s">
        <v>30970</v>
      </c>
      <c r="E10165" s="25">
        <v>0</v>
      </c>
      <c r="F10165" s="25">
        <v>0</v>
      </c>
      <c r="G10165" s="10" t="s">
        <v>30971</v>
      </c>
      <c r="H10165" s="25">
        <f>INDEX('Annexe 1 – Données des équipes'!$B$12:$R$114, MATCH(C10165, 'Annexe 1 – Données des équipes'!$B$12:$B$114,0),4)</f>
        <v>70</v>
      </c>
      <c r="I10165" s="25">
        <f>INDEX('Annexe 1 – Données des équipes'!$B$12:$R$114, MATCH(D10165, 'Annexe 1 – Données des équipes'!$B$12:$B$114,0),4)</f>
        <v>60</v>
      </c>
      <c r="J10165" s="25">
        <f t="shared" si="159"/>
        <v>0</v>
      </c>
    </row>
    <row r="10166" spans="2:10">
      <c r="B10166" s="3">
        <v>33405</v>
      </c>
      <c r="C10166" s="10" t="s">
        <v>30972</v>
      </c>
      <c r="D10166" s="10" t="s">
        <v>30973</v>
      </c>
      <c r="E10166" s="25">
        <v>1</v>
      </c>
      <c r="F10166" s="25">
        <v>1</v>
      </c>
      <c r="G10166" s="10" t="s">
        <v>30974</v>
      </c>
      <c r="H10166" s="25">
        <f>INDEX('Annexe 1 – Données des équipes'!$B$12:$R$114, MATCH(C10166, 'Annexe 1 – Données des équipes'!$B$12:$B$114,0),4)</f>
        <v>90</v>
      </c>
      <c r="I10166" s="25">
        <f>INDEX('Annexe 1 – Données des équipes'!$B$12:$R$114, MATCH(D10166, 'Annexe 1 – Données des équipes'!$B$12:$B$114,0),4)</f>
        <v>50</v>
      </c>
      <c r="J10166" s="25">
        <f t="shared" si="159"/>
        <v>0</v>
      </c>
    </row>
    <row r="10167" spans="2:10">
      <c r="B10167" s="3">
        <v>33405</v>
      </c>
      <c r="C10167" s="10" t="s">
        <v>30975</v>
      </c>
      <c r="D10167" s="10" t="s">
        <v>30976</v>
      </c>
      <c r="E10167" s="25">
        <v>0</v>
      </c>
      <c r="F10167" s="25">
        <v>0</v>
      </c>
      <c r="G10167" s="10" t="s">
        <v>30977</v>
      </c>
      <c r="H10167" s="25">
        <f>INDEX('Annexe 1 – Données des équipes'!$B$12:$R$114, MATCH(C10167, 'Annexe 1 – Données des équipes'!$B$12:$B$114,0),4)</f>
        <v>70</v>
      </c>
      <c r="I10167" s="25">
        <f>INDEX('Annexe 1 – Données des équipes'!$B$12:$R$114, MATCH(D10167, 'Annexe 1 – Données des équipes'!$B$12:$B$114,0),4)</f>
        <v>50</v>
      </c>
      <c r="J10167" s="25">
        <f t="shared" si="159"/>
        <v>0</v>
      </c>
    </row>
    <row r="10168" spans="2:10">
      <c r="B10168" s="3">
        <v>33409</v>
      </c>
      <c r="C10168" s="10" t="s">
        <v>30978</v>
      </c>
      <c r="D10168" s="10" t="s">
        <v>30979</v>
      </c>
      <c r="E10168" s="25">
        <v>0</v>
      </c>
      <c r="F10168" s="25">
        <v>0</v>
      </c>
      <c r="G10168" s="10" t="s">
        <v>30980</v>
      </c>
      <c r="H10168" s="25">
        <f>INDEX('Annexe 1 – Données des équipes'!$B$12:$R$114, MATCH(C10168, 'Annexe 1 – Données des équipes'!$B$12:$B$114,0),4)</f>
        <v>80</v>
      </c>
      <c r="I10168" s="25">
        <f>INDEX('Annexe 1 – Données des équipes'!$B$12:$R$114, MATCH(D10168, 'Annexe 1 – Données des équipes'!$B$12:$B$114,0),4)</f>
        <v>80</v>
      </c>
      <c r="J10168" s="25">
        <f t="shared" si="159"/>
        <v>0</v>
      </c>
    </row>
    <row r="10169" spans="2:10">
      <c r="B10169" s="3">
        <v>33414</v>
      </c>
      <c r="C10169" s="10" t="s">
        <v>30981</v>
      </c>
      <c r="D10169" s="10" t="s">
        <v>30982</v>
      </c>
      <c r="E10169" s="25">
        <v>2</v>
      </c>
      <c r="F10169" s="25">
        <v>2</v>
      </c>
      <c r="G10169" s="10" t="s">
        <v>30983</v>
      </c>
      <c r="H10169" s="25">
        <f>INDEX('Annexe 1 – Données des équipes'!$B$12:$R$114, MATCH(C10169, 'Annexe 1 – Données des équipes'!$B$12:$B$114,0),4)</f>
        <v>70</v>
      </c>
      <c r="I10169" s="25">
        <f>INDEX('Annexe 1 – Données des équipes'!$B$12:$R$114, MATCH(D10169, 'Annexe 1 – Données des équipes'!$B$12:$B$114,0),4)</f>
        <v>80</v>
      </c>
      <c r="J10169" s="25">
        <f t="shared" si="159"/>
        <v>0</v>
      </c>
    </row>
    <row r="10170" spans="2:10">
      <c r="B10170" s="3">
        <v>33416</v>
      </c>
      <c r="C10170" s="10" t="s">
        <v>30984</v>
      </c>
      <c r="D10170" s="10" t="s">
        <v>30985</v>
      </c>
      <c r="E10170" s="25">
        <v>1</v>
      </c>
      <c r="F10170" s="25">
        <v>1</v>
      </c>
      <c r="G10170" s="10" t="s">
        <v>30986</v>
      </c>
      <c r="H10170" s="25">
        <f>INDEX('Annexe 1 – Données des équipes'!$B$12:$R$114, MATCH(C10170, 'Annexe 1 – Données des équipes'!$B$12:$B$114,0),4)</f>
        <v>90</v>
      </c>
      <c r="I10170" s="25">
        <f>INDEX('Annexe 1 – Données des équipes'!$B$12:$R$114, MATCH(D10170, 'Annexe 1 – Données des équipes'!$B$12:$B$114,0),4)</f>
        <v>90</v>
      </c>
      <c r="J10170" s="25">
        <f t="shared" si="159"/>
        <v>0</v>
      </c>
    </row>
    <row r="10171" spans="2:10">
      <c r="B10171" s="3">
        <v>33422</v>
      </c>
      <c r="C10171" s="10" t="s">
        <v>30987</v>
      </c>
      <c r="D10171" s="10" t="s">
        <v>30988</v>
      </c>
      <c r="E10171" s="25">
        <v>1</v>
      </c>
      <c r="F10171" s="25">
        <v>1</v>
      </c>
      <c r="G10171" s="10" t="s">
        <v>30989</v>
      </c>
      <c r="H10171" s="25">
        <f>INDEX('Annexe 1 – Données des équipes'!$B$12:$R$114, MATCH(C10171, 'Annexe 1 – Données des équipes'!$B$12:$B$114,0),4)</f>
        <v>80</v>
      </c>
      <c r="I10171" s="25">
        <f>INDEX('Annexe 1 – Données des équipes'!$B$12:$R$114, MATCH(D10171, 'Annexe 1 – Données des équipes'!$B$12:$B$114,0),4)</f>
        <v>40</v>
      </c>
      <c r="J10171" s="25">
        <f t="shared" si="159"/>
        <v>0</v>
      </c>
    </row>
    <row r="10172" spans="2:10">
      <c r="B10172" s="3">
        <v>33426</v>
      </c>
      <c r="C10172" s="10" t="s">
        <v>30990</v>
      </c>
      <c r="D10172" s="10" t="s">
        <v>30991</v>
      </c>
      <c r="E10172" s="25">
        <v>1</v>
      </c>
      <c r="F10172" s="25">
        <v>1</v>
      </c>
      <c r="G10172" s="10" t="s">
        <v>30992</v>
      </c>
      <c r="H10172" s="25">
        <f>INDEX('Annexe 1 – Données des équipes'!$B$12:$R$114, MATCH(C10172, 'Annexe 1 – Données des équipes'!$B$12:$B$114,0),4)</f>
        <v>50</v>
      </c>
      <c r="I10172" s="25">
        <f>INDEX('Annexe 1 – Données des équipes'!$B$12:$R$114, MATCH(D10172, 'Annexe 1 – Données des équipes'!$B$12:$B$114,0),4)</f>
        <v>80</v>
      </c>
      <c r="J10172" s="25">
        <f t="shared" si="159"/>
        <v>0</v>
      </c>
    </row>
    <row r="10173" spans="2:10">
      <c r="B10173" s="3">
        <v>33428</v>
      </c>
      <c r="C10173" s="10" t="s">
        <v>30993</v>
      </c>
      <c r="D10173" s="10" t="s">
        <v>30994</v>
      </c>
      <c r="E10173" s="25">
        <v>1</v>
      </c>
      <c r="F10173" s="25">
        <v>1</v>
      </c>
      <c r="G10173" s="10" t="s">
        <v>30995</v>
      </c>
      <c r="H10173" s="25">
        <f>INDEX('Annexe 1 – Données des équipes'!$B$12:$R$114, MATCH(C10173, 'Annexe 1 – Données des équipes'!$B$12:$B$114,0),4)</f>
        <v>70</v>
      </c>
      <c r="I10173" s="25">
        <f>INDEX('Annexe 1 – Données des équipes'!$B$12:$R$114, MATCH(D10173, 'Annexe 1 – Données des équipes'!$B$12:$B$114,0),4)</f>
        <v>80</v>
      </c>
      <c r="J10173" s="25">
        <f t="shared" si="159"/>
        <v>0</v>
      </c>
    </row>
    <row r="10174" spans="2:10">
      <c r="B10174" s="3">
        <v>33430</v>
      </c>
      <c r="C10174" s="10" t="s">
        <v>30996</v>
      </c>
      <c r="D10174" s="10" t="s">
        <v>30997</v>
      </c>
      <c r="E10174" s="25">
        <v>0</v>
      </c>
      <c r="F10174" s="25">
        <v>0</v>
      </c>
      <c r="G10174" s="10" t="s">
        <v>30998</v>
      </c>
      <c r="H10174" s="25">
        <f>INDEX('Annexe 1 – Données des équipes'!$B$12:$R$114, MATCH(C10174, 'Annexe 1 – Données des équipes'!$B$12:$B$114,0),4)</f>
        <v>50</v>
      </c>
      <c r="I10174" s="25">
        <f>INDEX('Annexe 1 – Données des équipes'!$B$12:$R$114, MATCH(D10174, 'Annexe 1 – Données des équipes'!$B$12:$B$114,0),4)</f>
        <v>90</v>
      </c>
      <c r="J10174" s="25">
        <f t="shared" si="159"/>
        <v>0</v>
      </c>
    </row>
    <row r="10175" spans="2:10">
      <c r="B10175" s="3">
        <v>33430</v>
      </c>
      <c r="C10175" s="10" t="s">
        <v>30999</v>
      </c>
      <c r="D10175" s="10" t="s">
        <v>31000</v>
      </c>
      <c r="E10175" s="25">
        <v>1</v>
      </c>
      <c r="F10175" s="25">
        <v>1</v>
      </c>
      <c r="G10175" s="10" t="s">
        <v>31001</v>
      </c>
      <c r="H10175" s="25">
        <f>INDEX('Annexe 1 – Données des équipes'!$B$12:$R$114, MATCH(C10175, 'Annexe 1 – Données des équipes'!$B$12:$B$114,0),4)</f>
        <v>90</v>
      </c>
      <c r="I10175" s="25">
        <f>INDEX('Annexe 1 – Données des équipes'!$B$12:$R$114, MATCH(D10175, 'Annexe 1 – Données des équipes'!$B$12:$B$114,0),4)</f>
        <v>80</v>
      </c>
      <c r="J10175" s="25">
        <f t="shared" si="159"/>
        <v>0</v>
      </c>
    </row>
    <row r="10176" spans="2:10">
      <c r="B10176" s="3">
        <v>33436</v>
      </c>
      <c r="C10176" s="10" t="s">
        <v>31002</v>
      </c>
      <c r="D10176" s="10" t="s">
        <v>31003</v>
      </c>
      <c r="E10176" s="25">
        <v>1</v>
      </c>
      <c r="F10176" s="25">
        <v>1</v>
      </c>
      <c r="G10176" s="10" t="s">
        <v>31004</v>
      </c>
      <c r="H10176" s="25">
        <f>INDEX('Annexe 1 – Données des équipes'!$B$12:$R$114, MATCH(C10176, 'Annexe 1 – Données des équipes'!$B$12:$B$114,0),4)</f>
        <v>80</v>
      </c>
      <c r="I10176" s="25">
        <f>INDEX('Annexe 1 – Données des équipes'!$B$12:$R$114, MATCH(D10176, 'Annexe 1 – Données des équipes'!$B$12:$B$114,0),4)</f>
        <v>90</v>
      </c>
      <c r="J10176" s="25">
        <f t="shared" si="159"/>
        <v>0</v>
      </c>
    </row>
    <row r="10177" spans="2:10">
      <c r="B10177" s="3">
        <v>33438</v>
      </c>
      <c r="C10177" s="10" t="s">
        <v>31005</v>
      </c>
      <c r="D10177" s="10" t="s">
        <v>31006</v>
      </c>
      <c r="E10177" s="25">
        <v>0</v>
      </c>
      <c r="F10177" s="25">
        <v>0</v>
      </c>
      <c r="G10177" s="10" t="s">
        <v>31007</v>
      </c>
      <c r="H10177" s="25">
        <f>INDEX('Annexe 1 – Données des équipes'!$B$12:$R$114, MATCH(C10177, 'Annexe 1 – Données des équipes'!$B$12:$B$114,0),4)</f>
        <v>80</v>
      </c>
      <c r="I10177" s="25">
        <f>INDEX('Annexe 1 – Données des équipes'!$B$12:$R$114, MATCH(D10177, 'Annexe 1 – Données des équipes'!$B$12:$B$114,0),4)</f>
        <v>90</v>
      </c>
      <c r="J10177" s="25">
        <f t="shared" si="159"/>
        <v>0</v>
      </c>
    </row>
    <row r="10178" spans="2:10">
      <c r="B10178" s="3">
        <v>40924</v>
      </c>
      <c r="C10178" s="10" t="s">
        <v>31008</v>
      </c>
      <c r="D10178" s="10" t="s">
        <v>31009</v>
      </c>
      <c r="E10178" s="25">
        <v>1</v>
      </c>
      <c r="F10178" s="25">
        <v>0</v>
      </c>
      <c r="G10178" s="10" t="s">
        <v>31010</v>
      </c>
      <c r="H10178" s="25">
        <f>INDEX('Annexe 1 – Données des équipes'!$B$12:$R$114, MATCH(C10178, 'Annexe 1 – Données des équipes'!$B$12:$B$114,0),4)</f>
        <v>30</v>
      </c>
      <c r="I10178" s="25">
        <f>INDEX('Annexe 1 – Données des équipes'!$B$12:$R$114, MATCH(D10178, 'Annexe 1 – Données des équipes'!$B$12:$B$114,0),4)</f>
        <v>10</v>
      </c>
      <c r="J10178" s="25">
        <f t="shared" si="159"/>
        <v>1</v>
      </c>
    </row>
    <row r="10179" spans="2:10">
      <c r="B10179" s="3">
        <v>33445</v>
      </c>
      <c r="C10179" s="10" t="s">
        <v>31011</v>
      </c>
      <c r="D10179" s="10" t="s">
        <v>31012</v>
      </c>
      <c r="E10179" s="25">
        <v>2</v>
      </c>
      <c r="F10179" s="25">
        <v>2</v>
      </c>
      <c r="G10179" s="10" t="s">
        <v>31013</v>
      </c>
      <c r="H10179" s="25">
        <f>INDEX('Annexe 1 – Données des équipes'!$B$12:$R$114, MATCH(C10179, 'Annexe 1 – Données des équipes'!$B$12:$B$114,0),4)</f>
        <v>50</v>
      </c>
      <c r="I10179" s="25">
        <f>INDEX('Annexe 1 – Données des équipes'!$B$12:$R$114, MATCH(D10179, 'Annexe 1 – Données des équipes'!$B$12:$B$114,0),4)</f>
        <v>40</v>
      </c>
      <c r="J10179" s="25">
        <f t="shared" si="159"/>
        <v>0</v>
      </c>
    </row>
    <row r="10180" spans="2:10">
      <c r="B10180" s="3">
        <v>33471</v>
      </c>
      <c r="C10180" s="10" t="s">
        <v>31014</v>
      </c>
      <c r="D10180" s="10" t="s">
        <v>31015</v>
      </c>
      <c r="E10180" s="25">
        <v>0</v>
      </c>
      <c r="F10180" s="25">
        <v>0</v>
      </c>
      <c r="G10180" s="10" t="s">
        <v>31016</v>
      </c>
      <c r="H10180" s="25">
        <f>INDEX('Annexe 1 – Données des équipes'!$B$12:$R$114, MATCH(C10180, 'Annexe 1 – Données des équipes'!$B$12:$B$114,0),4)</f>
        <v>40</v>
      </c>
      <c r="I10180" s="25">
        <f>INDEX('Annexe 1 – Données des équipes'!$B$12:$R$114, MATCH(D10180, 'Annexe 1 – Données des équipes'!$B$12:$B$114,0),4)</f>
        <v>60</v>
      </c>
      <c r="J10180" s="25">
        <f t="shared" si="159"/>
        <v>0</v>
      </c>
    </row>
    <row r="10181" spans="2:10">
      <c r="B10181" s="3">
        <v>33485</v>
      </c>
      <c r="C10181" s="10" t="s">
        <v>31017</v>
      </c>
      <c r="D10181" s="10" t="s">
        <v>31018</v>
      </c>
      <c r="E10181" s="25">
        <v>0</v>
      </c>
      <c r="F10181" s="25">
        <v>0</v>
      </c>
      <c r="G10181" s="10" t="s">
        <v>31019</v>
      </c>
      <c r="H10181" s="25">
        <f>INDEX('Annexe 1 – Données des équipes'!$B$12:$R$114, MATCH(C10181, 'Annexe 1 – Données des équipes'!$B$12:$B$114,0),4)</f>
        <v>70</v>
      </c>
      <c r="I10181" s="25">
        <f>INDEX('Annexe 1 – Données des équipes'!$B$12:$R$114, MATCH(D10181, 'Annexe 1 – Données des équipes'!$B$12:$B$114,0),4)</f>
        <v>80</v>
      </c>
      <c r="J10181" s="25">
        <f t="shared" si="159"/>
        <v>0</v>
      </c>
    </row>
    <row r="10182" spans="2:10">
      <c r="B10182" s="3">
        <v>33485</v>
      </c>
      <c r="C10182" s="10" t="s">
        <v>31020</v>
      </c>
      <c r="D10182" s="10" t="s">
        <v>31021</v>
      </c>
      <c r="E10182" s="25">
        <v>1</v>
      </c>
      <c r="F10182" s="25">
        <v>1</v>
      </c>
      <c r="G10182" s="10" t="s">
        <v>31022</v>
      </c>
      <c r="H10182" s="25">
        <f>INDEX('Annexe 1 – Données des équipes'!$B$12:$R$114, MATCH(C10182, 'Annexe 1 – Données des équipes'!$B$12:$B$114,0),4)</f>
        <v>90</v>
      </c>
      <c r="I10182" s="25">
        <f>INDEX('Annexe 1 – Données des équipes'!$B$12:$R$114, MATCH(D10182, 'Annexe 1 – Données des équipes'!$B$12:$B$114,0),4)</f>
        <v>60</v>
      </c>
      <c r="J10182" s="25">
        <f t="shared" si="159"/>
        <v>0</v>
      </c>
    </row>
    <row r="10183" spans="2:10">
      <c r="B10183" s="3">
        <v>33489</v>
      </c>
      <c r="C10183" s="10" t="s">
        <v>31023</v>
      </c>
      <c r="D10183" s="10" t="s">
        <v>31024</v>
      </c>
      <c r="E10183" s="25">
        <v>0</v>
      </c>
      <c r="F10183" s="25">
        <v>0</v>
      </c>
      <c r="G10183" s="10" t="s">
        <v>31025</v>
      </c>
      <c r="H10183" s="25">
        <f>INDEX('Annexe 1 – Données des équipes'!$B$12:$R$114, MATCH(C10183, 'Annexe 1 – Données des équipes'!$B$12:$B$114,0),4)</f>
        <v>20</v>
      </c>
      <c r="I10183" s="25">
        <f>INDEX('Annexe 1 – Données des équipes'!$B$12:$R$114, MATCH(D10183, 'Annexe 1 – Données des équipes'!$B$12:$B$114,0),4)</f>
        <v>10</v>
      </c>
      <c r="J10183" s="25">
        <f t="shared" si="159"/>
        <v>0</v>
      </c>
    </row>
    <row r="10184" spans="2:10">
      <c r="B10184" s="3">
        <v>33492</v>
      </c>
      <c r="C10184" s="10" t="s">
        <v>31026</v>
      </c>
      <c r="D10184" s="10" t="s">
        <v>31027</v>
      </c>
      <c r="E10184" s="25">
        <v>1</v>
      </c>
      <c r="F10184" s="25">
        <v>1</v>
      </c>
      <c r="G10184" s="10" t="s">
        <v>31028</v>
      </c>
      <c r="H10184" s="25">
        <f>INDEX('Annexe 1 – Données des équipes'!$B$12:$R$114, MATCH(C10184, 'Annexe 1 – Données des équipes'!$B$12:$B$114,0),4)</f>
        <v>80</v>
      </c>
      <c r="I10184" s="25">
        <f>INDEX('Annexe 1 – Données des équipes'!$B$12:$R$114, MATCH(D10184, 'Annexe 1 – Données des équipes'!$B$12:$B$114,0),4)</f>
        <v>80</v>
      </c>
      <c r="J10184" s="25">
        <f t="shared" si="159"/>
        <v>0</v>
      </c>
    </row>
    <row r="10185" spans="2:10">
      <c r="B10185" s="3">
        <v>33492</v>
      </c>
      <c r="C10185" s="10" t="s">
        <v>31029</v>
      </c>
      <c r="D10185" s="10" t="s">
        <v>31030</v>
      </c>
      <c r="E10185" s="25">
        <v>2</v>
      </c>
      <c r="F10185" s="25">
        <v>2</v>
      </c>
      <c r="G10185" s="10" t="s">
        <v>31031</v>
      </c>
      <c r="H10185" s="25">
        <f>INDEX('Annexe 1 – Données des équipes'!$B$12:$R$114, MATCH(C10185, 'Annexe 1 – Données des équipes'!$B$12:$B$114,0),4)</f>
        <v>80</v>
      </c>
      <c r="I10185" s="25">
        <f>INDEX('Annexe 1 – Données des équipes'!$B$12:$R$114, MATCH(D10185, 'Annexe 1 – Données des équipes'!$B$12:$B$114,0),4)</f>
        <v>60</v>
      </c>
      <c r="J10185" s="25">
        <f t="shared" si="159"/>
        <v>0</v>
      </c>
    </row>
    <row r="10186" spans="2:10">
      <c r="B10186" s="3">
        <v>33506</v>
      </c>
      <c r="C10186" s="10" t="s">
        <v>31032</v>
      </c>
      <c r="D10186" s="10" t="s">
        <v>31033</v>
      </c>
      <c r="E10186" s="25">
        <v>2</v>
      </c>
      <c r="F10186" s="25">
        <v>2</v>
      </c>
      <c r="G10186" s="10" t="s">
        <v>31034</v>
      </c>
      <c r="H10186" s="25">
        <f>INDEX('Annexe 1 – Données des équipes'!$B$12:$R$114, MATCH(C10186, 'Annexe 1 – Données des équipes'!$B$12:$B$114,0),4)</f>
        <v>50</v>
      </c>
      <c r="I10186" s="25">
        <f>INDEX('Annexe 1 – Données des équipes'!$B$12:$R$114, MATCH(D10186, 'Annexe 1 – Données des équipes'!$B$12:$B$114,0),4)</f>
        <v>40</v>
      </c>
      <c r="J10186" s="25">
        <f t="shared" si="159"/>
        <v>0</v>
      </c>
    </row>
    <row r="10187" spans="2:10">
      <c r="B10187" s="3">
        <v>33507</v>
      </c>
      <c r="C10187" s="10" t="s">
        <v>31035</v>
      </c>
      <c r="D10187" s="10" t="s">
        <v>31036</v>
      </c>
      <c r="E10187" s="25">
        <v>0</v>
      </c>
      <c r="F10187" s="25">
        <v>0</v>
      </c>
      <c r="G10187" s="10" t="s">
        <v>31037</v>
      </c>
      <c r="H10187" s="25">
        <f>INDEX('Annexe 1 – Données des équipes'!$B$12:$R$114, MATCH(C10187, 'Annexe 1 – Données des équipes'!$B$12:$B$114,0),4)</f>
        <v>20</v>
      </c>
      <c r="I10187" s="25">
        <f>INDEX('Annexe 1 – Données des équipes'!$B$12:$R$114, MATCH(D10187, 'Annexe 1 – Données des équipes'!$B$12:$B$114,0),4)</f>
        <v>40</v>
      </c>
      <c r="J10187" s="25">
        <f t="shared" si="159"/>
        <v>0</v>
      </c>
    </row>
    <row r="10188" spans="2:10">
      <c r="B10188" s="3">
        <v>33509</v>
      </c>
      <c r="C10188" s="10" t="s">
        <v>31038</v>
      </c>
      <c r="D10188" s="10" t="s">
        <v>31039</v>
      </c>
      <c r="E10188" s="25">
        <v>0</v>
      </c>
      <c r="F10188" s="25">
        <v>0</v>
      </c>
      <c r="G10188" s="10" t="s">
        <v>31040</v>
      </c>
      <c r="H10188" s="25">
        <f>INDEX('Annexe 1 – Données des équipes'!$B$12:$R$114, MATCH(C10188, 'Annexe 1 – Données des équipes'!$B$12:$B$114,0),4)</f>
        <v>50</v>
      </c>
      <c r="I10188" s="25">
        <f>INDEX('Annexe 1 – Données des équipes'!$B$12:$R$114, MATCH(D10188, 'Annexe 1 – Données des équipes'!$B$12:$B$114,0),4)</f>
        <v>20</v>
      </c>
      <c r="J10188" s="25">
        <f t="shared" si="159"/>
        <v>0</v>
      </c>
    </row>
    <row r="10189" spans="2:10">
      <c r="B10189" s="3">
        <v>33520</v>
      </c>
      <c r="C10189" s="10" t="s">
        <v>31041</v>
      </c>
      <c r="D10189" s="10" t="s">
        <v>31042</v>
      </c>
      <c r="E10189" s="25">
        <v>1</v>
      </c>
      <c r="F10189" s="25">
        <v>1</v>
      </c>
      <c r="G10189" s="10" t="s">
        <v>31043</v>
      </c>
      <c r="H10189" s="25">
        <f>INDEX('Annexe 1 – Données des équipes'!$B$12:$R$114, MATCH(C10189, 'Annexe 1 – Données des équipes'!$B$12:$B$114,0),4)</f>
        <v>30</v>
      </c>
      <c r="I10189" s="25">
        <f>INDEX('Annexe 1 – Données des équipes'!$B$12:$R$114, MATCH(D10189, 'Annexe 1 – Données des équipes'!$B$12:$B$114,0),4)</f>
        <v>50</v>
      </c>
      <c r="J10189" s="25">
        <f t="shared" si="159"/>
        <v>0</v>
      </c>
    </row>
    <row r="10190" spans="2:10">
      <c r="B10190" s="3">
        <v>33523</v>
      </c>
      <c r="C10190" s="10" t="s">
        <v>31044</v>
      </c>
      <c r="D10190" s="10" t="s">
        <v>31045</v>
      </c>
      <c r="E10190" s="25">
        <v>0</v>
      </c>
      <c r="F10190" s="25">
        <v>0</v>
      </c>
      <c r="G10190" s="10" t="s">
        <v>31046</v>
      </c>
      <c r="H10190" s="25">
        <f>INDEX('Annexe 1 – Données des équipes'!$B$12:$R$114, MATCH(C10190, 'Annexe 1 – Données des équipes'!$B$12:$B$114,0),4)</f>
        <v>50</v>
      </c>
      <c r="I10190" s="25">
        <f>INDEX('Annexe 1 – Données des équipes'!$B$12:$R$114, MATCH(D10190, 'Annexe 1 – Données des équipes'!$B$12:$B$114,0),4)</f>
        <v>90</v>
      </c>
      <c r="J10190" s="25">
        <f t="shared" si="159"/>
        <v>0</v>
      </c>
    </row>
    <row r="10191" spans="2:10">
      <c r="B10191" s="3">
        <v>33527</v>
      </c>
      <c r="C10191" s="10" t="s">
        <v>31047</v>
      </c>
      <c r="D10191" s="10" t="s">
        <v>31048</v>
      </c>
      <c r="E10191" s="25">
        <v>3</v>
      </c>
      <c r="F10191" s="25">
        <v>3</v>
      </c>
      <c r="G10191" s="10" t="s">
        <v>31049</v>
      </c>
      <c r="H10191" s="25">
        <f>INDEX('Annexe 1 – Données des équipes'!$B$12:$R$114, MATCH(C10191, 'Annexe 1 – Données des équipes'!$B$12:$B$114,0),4)</f>
        <v>80</v>
      </c>
      <c r="I10191" s="25">
        <f>INDEX('Annexe 1 – Données des équipes'!$B$12:$R$114, MATCH(D10191, 'Annexe 1 – Données des équipes'!$B$12:$B$114,0),4)</f>
        <v>60</v>
      </c>
      <c r="J10191" s="25">
        <f t="shared" si="159"/>
        <v>0</v>
      </c>
    </row>
    <row r="10192" spans="2:10">
      <c r="B10192" s="3">
        <v>33541</v>
      </c>
      <c r="C10192" s="10" t="s">
        <v>31050</v>
      </c>
      <c r="D10192" s="10" t="s">
        <v>31051</v>
      </c>
      <c r="E10192" s="25">
        <v>0</v>
      </c>
      <c r="F10192" s="25">
        <v>0</v>
      </c>
      <c r="G10192" s="10" t="s">
        <v>31052</v>
      </c>
      <c r="H10192" s="25">
        <f>INDEX('Annexe 1 – Données des équipes'!$B$12:$R$114, MATCH(C10192, 'Annexe 1 – Données des équipes'!$B$12:$B$114,0),4)</f>
        <v>40</v>
      </c>
      <c r="I10192" s="25">
        <f>INDEX('Annexe 1 – Données des équipes'!$B$12:$R$114, MATCH(D10192, 'Annexe 1 – Données des équipes'!$B$12:$B$114,0),4)</f>
        <v>30</v>
      </c>
      <c r="J10192" s="25">
        <f t="shared" si="159"/>
        <v>0</v>
      </c>
    </row>
    <row r="10193" spans="2:10">
      <c r="B10193" s="3">
        <v>33555</v>
      </c>
      <c r="C10193" s="10" t="s">
        <v>31053</v>
      </c>
      <c r="D10193" s="10" t="s">
        <v>31054</v>
      </c>
      <c r="E10193" s="25">
        <v>1</v>
      </c>
      <c r="F10193" s="25">
        <v>1</v>
      </c>
      <c r="G10193" s="10" t="s">
        <v>31055</v>
      </c>
      <c r="H10193" s="25">
        <f>INDEX('Annexe 1 – Données des équipes'!$B$12:$R$114, MATCH(C10193, 'Annexe 1 – Données des équipes'!$B$12:$B$114,0),4)</f>
        <v>90</v>
      </c>
      <c r="I10193" s="25">
        <f>INDEX('Annexe 1 – Données des équipes'!$B$12:$R$114, MATCH(D10193, 'Annexe 1 – Données des équipes'!$B$12:$B$114,0),4)</f>
        <v>30</v>
      </c>
      <c r="J10193" s="25">
        <f t="shared" si="159"/>
        <v>0</v>
      </c>
    </row>
    <row r="10194" spans="2:10">
      <c r="B10194" s="3">
        <v>33555</v>
      </c>
      <c r="C10194" s="10" t="s">
        <v>31056</v>
      </c>
      <c r="D10194" s="10" t="s">
        <v>31057</v>
      </c>
      <c r="E10194" s="25">
        <v>1</v>
      </c>
      <c r="F10194" s="25">
        <v>1</v>
      </c>
      <c r="G10194" s="10" t="s">
        <v>31058</v>
      </c>
      <c r="H10194" s="25">
        <f>INDEX('Annexe 1 – Données des équipes'!$B$12:$R$114, MATCH(C10194, 'Annexe 1 – Données des équipes'!$B$12:$B$114,0),4)</f>
        <v>80</v>
      </c>
      <c r="I10194" s="25">
        <f>INDEX('Annexe 1 – Données des équipes'!$B$12:$R$114, MATCH(D10194, 'Annexe 1 – Données des équipes'!$B$12:$B$114,0),4)</f>
        <v>90</v>
      </c>
      <c r="J10194" s="25">
        <f t="shared" ref="J10194:J10257" si="160">ABS(F10194-E10194)</f>
        <v>0</v>
      </c>
    </row>
    <row r="10195" spans="2:10">
      <c r="B10195" s="3">
        <v>33562</v>
      </c>
      <c r="C10195" s="10" t="s">
        <v>31059</v>
      </c>
      <c r="D10195" s="10" t="s">
        <v>31060</v>
      </c>
      <c r="E10195" s="25">
        <v>1</v>
      </c>
      <c r="F10195" s="25">
        <v>1</v>
      </c>
      <c r="G10195" s="10" t="s">
        <v>31061</v>
      </c>
      <c r="H10195" s="25">
        <f>INDEX('Annexe 1 – Données des équipes'!$B$12:$R$114, MATCH(C10195, 'Annexe 1 – Données des équipes'!$B$12:$B$114,0),4)</f>
        <v>40</v>
      </c>
      <c r="I10195" s="25">
        <f>INDEX('Annexe 1 – Données des équipes'!$B$12:$R$114, MATCH(D10195, 'Annexe 1 – Données des équipes'!$B$12:$B$114,0),4)</f>
        <v>50</v>
      </c>
      <c r="J10195" s="25">
        <f t="shared" si="160"/>
        <v>0</v>
      </c>
    </row>
    <row r="10196" spans="2:10">
      <c r="B10196" s="3">
        <v>33562</v>
      </c>
      <c r="C10196" s="10" t="s">
        <v>31062</v>
      </c>
      <c r="D10196" s="10" t="s">
        <v>31063</v>
      </c>
      <c r="E10196" s="25">
        <v>1</v>
      </c>
      <c r="F10196" s="25">
        <v>1</v>
      </c>
      <c r="G10196" s="10" t="s">
        <v>31064</v>
      </c>
      <c r="H10196" s="25">
        <f>INDEX('Annexe 1 – Données des équipes'!$B$12:$R$114, MATCH(C10196, 'Annexe 1 – Données des équipes'!$B$12:$B$114,0),4)</f>
        <v>80</v>
      </c>
      <c r="I10196" s="25">
        <f>INDEX('Annexe 1 – Données des équipes'!$B$12:$R$114, MATCH(D10196, 'Annexe 1 – Données des équipes'!$B$12:$B$114,0),4)</f>
        <v>80</v>
      </c>
      <c r="J10196" s="25">
        <f t="shared" si="160"/>
        <v>0</v>
      </c>
    </row>
    <row r="10197" spans="2:10">
      <c r="B10197" s="3">
        <v>33569</v>
      </c>
      <c r="C10197" s="10" t="s">
        <v>31065</v>
      </c>
      <c r="D10197" s="10" t="s">
        <v>31066</v>
      </c>
      <c r="E10197" s="25">
        <v>1</v>
      </c>
      <c r="F10197" s="25">
        <v>1</v>
      </c>
      <c r="G10197" s="10" t="s">
        <v>31067</v>
      </c>
      <c r="H10197" s="25">
        <f>INDEX('Annexe 1 – Données des équipes'!$B$12:$R$114, MATCH(C10197, 'Annexe 1 – Données des équipes'!$B$12:$B$114,0),4)</f>
        <v>60</v>
      </c>
      <c r="I10197" s="25">
        <f>INDEX('Annexe 1 – Données des équipes'!$B$12:$R$114, MATCH(D10197, 'Annexe 1 – Données des équipes'!$B$12:$B$114,0),4)</f>
        <v>80</v>
      </c>
      <c r="J10197" s="25">
        <f t="shared" si="160"/>
        <v>0</v>
      </c>
    </row>
    <row r="10198" spans="2:10">
      <c r="B10198" s="3">
        <v>42094</v>
      </c>
      <c r="C10198" s="10" t="s">
        <v>31068</v>
      </c>
      <c r="D10198" s="10" t="s">
        <v>31069</v>
      </c>
      <c r="E10198" s="25">
        <v>0</v>
      </c>
      <c r="F10198" s="25">
        <v>2</v>
      </c>
      <c r="G10198" s="10" t="s">
        <v>31070</v>
      </c>
      <c r="H10198" s="25">
        <f>INDEX('Annexe 1 – Données des équipes'!$B$12:$R$114, MATCH(C10198, 'Annexe 1 – Données des équipes'!$B$12:$B$114,0),4)</f>
        <v>90</v>
      </c>
      <c r="I10198" s="25" t="e">
        <f>INDEX('Annexe 1 – Données des équipes'!$B$12:$R$114, MATCH(D10198, 'Annexe 1 – Données des équipes'!$B$12:$B$114,0),4)</f>
        <v>#N/A</v>
      </c>
      <c r="J10198" s="25">
        <f t="shared" si="160"/>
        <v>2</v>
      </c>
    </row>
    <row r="10199" spans="2:10">
      <c r="B10199" s="3">
        <v>33577</v>
      </c>
      <c r="C10199" s="10" t="s">
        <v>31071</v>
      </c>
      <c r="D10199" s="10" t="s">
        <v>31072</v>
      </c>
      <c r="E10199" s="25">
        <v>0</v>
      </c>
      <c r="F10199" s="25">
        <v>0</v>
      </c>
      <c r="G10199" s="10" t="s">
        <v>31073</v>
      </c>
      <c r="H10199" s="25">
        <f>INDEX('Annexe 1 – Données des équipes'!$B$12:$R$114, MATCH(C10199, 'Annexe 1 – Données des équipes'!$B$12:$B$114,0),4)</f>
        <v>50</v>
      </c>
      <c r="I10199" s="25">
        <f>INDEX('Annexe 1 – Données des équipes'!$B$12:$R$114, MATCH(D10199, 'Annexe 1 – Données des équipes'!$B$12:$B$114,0),4)</f>
        <v>80</v>
      </c>
      <c r="J10199" s="25">
        <f t="shared" si="160"/>
        <v>0</v>
      </c>
    </row>
    <row r="10200" spans="2:10">
      <c r="B10200" s="3">
        <v>33580</v>
      </c>
      <c r="C10200" s="10" t="s">
        <v>31074</v>
      </c>
      <c r="D10200" s="10" t="s">
        <v>31075</v>
      </c>
      <c r="E10200" s="25">
        <v>1</v>
      </c>
      <c r="F10200" s="25">
        <v>1</v>
      </c>
      <c r="G10200" s="10" t="s">
        <v>31076</v>
      </c>
      <c r="H10200" s="25">
        <f>INDEX('Annexe 1 – Données des équipes'!$B$12:$R$114, MATCH(C10200, 'Annexe 1 – Données des équipes'!$B$12:$B$114,0),4)</f>
        <v>0</v>
      </c>
      <c r="I10200" s="25">
        <f>INDEX('Annexe 1 – Données des équipes'!$B$12:$R$114, MATCH(D10200, 'Annexe 1 – Données des équipes'!$B$12:$B$114,0),4)</f>
        <v>40</v>
      </c>
      <c r="J10200" s="25">
        <f t="shared" si="160"/>
        <v>0</v>
      </c>
    </row>
    <row r="10201" spans="2:10">
      <c r="B10201" s="3">
        <v>33596</v>
      </c>
      <c r="C10201" s="10" t="s">
        <v>31077</v>
      </c>
      <c r="D10201" s="10" t="s">
        <v>31078</v>
      </c>
      <c r="E10201" s="25">
        <v>1</v>
      </c>
      <c r="F10201" s="25">
        <v>1</v>
      </c>
      <c r="G10201" s="10" t="s">
        <v>31079</v>
      </c>
      <c r="H10201" s="25">
        <f>INDEX('Annexe 1 – Données des équipes'!$B$12:$R$114, MATCH(C10201, 'Annexe 1 – Données des équipes'!$B$12:$B$114,0),4)</f>
        <v>50</v>
      </c>
      <c r="I10201" s="25">
        <f>INDEX('Annexe 1 – Données des équipes'!$B$12:$R$114, MATCH(D10201, 'Annexe 1 – Données des équipes'!$B$12:$B$114,0),4)</f>
        <v>50</v>
      </c>
      <c r="J10201" s="25">
        <f t="shared" si="160"/>
        <v>0</v>
      </c>
    </row>
    <row r="10202" spans="2:10">
      <c r="B10202" s="3">
        <v>33597</v>
      </c>
      <c r="C10202" s="10" t="s">
        <v>31080</v>
      </c>
      <c r="D10202" s="10" t="s">
        <v>31081</v>
      </c>
      <c r="E10202" s="25">
        <v>2</v>
      </c>
      <c r="F10202" s="25">
        <v>2</v>
      </c>
      <c r="G10202" s="10" t="s">
        <v>31082</v>
      </c>
      <c r="H10202" s="25">
        <f>INDEX('Annexe 1 – Données des équipes'!$B$12:$R$114, MATCH(C10202, 'Annexe 1 – Données des équipes'!$B$12:$B$114,0),4)</f>
        <v>40</v>
      </c>
      <c r="I10202" s="25">
        <f>INDEX('Annexe 1 – Données des équipes'!$B$12:$R$114, MATCH(D10202, 'Annexe 1 – Données des équipes'!$B$12:$B$114,0),4)</f>
        <v>40</v>
      </c>
      <c r="J10202" s="25">
        <f t="shared" si="160"/>
        <v>0</v>
      </c>
    </row>
    <row r="10203" spans="2:10">
      <c r="B10203" s="3">
        <v>33598</v>
      </c>
      <c r="C10203" s="10" t="s">
        <v>31083</v>
      </c>
      <c r="D10203" s="10" t="s">
        <v>31084</v>
      </c>
      <c r="E10203" s="25">
        <v>1</v>
      </c>
      <c r="F10203" s="25">
        <v>1</v>
      </c>
      <c r="G10203" s="10" t="s">
        <v>31085</v>
      </c>
      <c r="H10203" s="25">
        <f>INDEX('Annexe 1 – Données des équipes'!$B$12:$R$114, MATCH(C10203, 'Annexe 1 – Données des équipes'!$B$12:$B$114,0),4)</f>
        <v>50</v>
      </c>
      <c r="I10203" s="25">
        <f>INDEX('Annexe 1 – Données des équipes'!$B$12:$R$114, MATCH(D10203, 'Annexe 1 – Données des équipes'!$B$12:$B$114,0),4)</f>
        <v>20</v>
      </c>
      <c r="J10203" s="25">
        <f t="shared" si="160"/>
        <v>0</v>
      </c>
    </row>
    <row r="10204" spans="2:10">
      <c r="B10204" s="3">
        <v>33610</v>
      </c>
      <c r="C10204" s="10" t="s">
        <v>31086</v>
      </c>
      <c r="D10204" s="10" t="s">
        <v>31087</v>
      </c>
      <c r="E10204" s="25">
        <v>0</v>
      </c>
      <c r="F10204" s="25">
        <v>0</v>
      </c>
      <c r="G10204" s="10" t="s">
        <v>31088</v>
      </c>
      <c r="H10204" s="25">
        <f>INDEX('Annexe 1 – Données des équipes'!$B$12:$R$114, MATCH(C10204, 'Annexe 1 – Données des équipes'!$B$12:$B$114,0),4)</f>
        <v>50</v>
      </c>
      <c r="I10204" s="25">
        <f>INDEX('Annexe 1 – Données des équipes'!$B$12:$R$114, MATCH(D10204, 'Annexe 1 – Données des équipes'!$B$12:$B$114,0),4)</f>
        <v>30</v>
      </c>
      <c r="J10204" s="25">
        <f t="shared" si="160"/>
        <v>0</v>
      </c>
    </row>
    <row r="10205" spans="2:10">
      <c r="B10205" s="3">
        <v>33618</v>
      </c>
      <c r="C10205" s="10" t="s">
        <v>31089</v>
      </c>
      <c r="D10205" s="10" t="s">
        <v>31090</v>
      </c>
      <c r="E10205" s="25">
        <v>0</v>
      </c>
      <c r="F10205" s="25">
        <v>0</v>
      </c>
      <c r="G10205" s="10" t="s">
        <v>31091</v>
      </c>
      <c r="H10205" s="25">
        <f>INDEX('Annexe 1 – Données des équipes'!$B$12:$R$114, MATCH(C10205, 'Annexe 1 – Données des équipes'!$B$12:$B$114,0),4)</f>
        <v>90</v>
      </c>
      <c r="I10205" s="25">
        <f>INDEX('Annexe 1 – Données des équipes'!$B$12:$R$114, MATCH(D10205, 'Annexe 1 – Données des équipes'!$B$12:$B$114,0),4)</f>
        <v>90</v>
      </c>
      <c r="J10205" s="25">
        <f t="shared" si="160"/>
        <v>0</v>
      </c>
    </row>
    <row r="10206" spans="2:10">
      <c r="B10206" s="3">
        <v>40859</v>
      </c>
      <c r="C10206" s="10" t="s">
        <v>31092</v>
      </c>
      <c r="D10206" s="10" t="s">
        <v>31093</v>
      </c>
      <c r="E10206" s="25">
        <v>1</v>
      </c>
      <c r="F10206" s="25">
        <v>1</v>
      </c>
      <c r="G10206" s="10" t="s">
        <v>31094</v>
      </c>
      <c r="H10206" s="25">
        <f>INDEX('Annexe 1 – Données des équipes'!$B$12:$R$114, MATCH(C10206, 'Annexe 1 – Données des équipes'!$B$12:$B$114,0),4)</f>
        <v>20</v>
      </c>
      <c r="I10206" s="25">
        <f>INDEX('Annexe 1 – Données des équipes'!$B$12:$R$114, MATCH(D10206, 'Annexe 1 – Données des équipes'!$B$12:$B$114,0),4)</f>
        <v>30</v>
      </c>
      <c r="J10206" s="25">
        <f t="shared" si="160"/>
        <v>0</v>
      </c>
    </row>
    <row r="10207" spans="2:10">
      <c r="B10207" s="3">
        <v>33629</v>
      </c>
      <c r="C10207" s="10" t="s">
        <v>31095</v>
      </c>
      <c r="D10207" s="10" t="s">
        <v>31096</v>
      </c>
      <c r="E10207" s="25">
        <v>0</v>
      </c>
      <c r="F10207" s="25">
        <v>0</v>
      </c>
      <c r="G10207" s="10" t="s">
        <v>31097</v>
      </c>
      <c r="H10207" s="25">
        <f>INDEX('Annexe 1 – Données des équipes'!$B$12:$R$114, MATCH(C10207, 'Annexe 1 – Données des équipes'!$B$12:$B$114,0),4)</f>
        <v>60</v>
      </c>
      <c r="I10207" s="25">
        <f>INDEX('Annexe 1 – Données des équipes'!$B$12:$R$114, MATCH(D10207, 'Annexe 1 – Données des équipes'!$B$12:$B$114,0),4)</f>
        <v>80</v>
      </c>
      <c r="J10207" s="25">
        <f t="shared" si="160"/>
        <v>0</v>
      </c>
    </row>
    <row r="10208" spans="2:10">
      <c r="B10208" s="3">
        <v>40921</v>
      </c>
      <c r="C10208" s="10" t="s">
        <v>31098</v>
      </c>
      <c r="D10208" s="10" t="s">
        <v>31099</v>
      </c>
      <c r="E10208" s="25">
        <v>0</v>
      </c>
      <c r="F10208" s="25">
        <v>2</v>
      </c>
      <c r="G10208" s="10" t="s">
        <v>31100</v>
      </c>
      <c r="H10208" s="25">
        <f>INDEX('Annexe 1 – Données des équipes'!$B$12:$R$114, MATCH(C10208, 'Annexe 1 – Données des équipes'!$B$12:$B$114,0),4)</f>
        <v>40</v>
      </c>
      <c r="I10208" s="25">
        <f>INDEX('Annexe 1 – Données des équipes'!$B$12:$R$114, MATCH(D10208, 'Annexe 1 – Données des équipes'!$B$12:$B$114,0),4)</f>
        <v>30</v>
      </c>
      <c r="J10208" s="25">
        <f t="shared" si="160"/>
        <v>2</v>
      </c>
    </row>
    <row r="10209" spans="2:10">
      <c r="B10209" s="3">
        <v>33646</v>
      </c>
      <c r="C10209" s="10" t="s">
        <v>31101</v>
      </c>
      <c r="D10209" s="10" t="s">
        <v>31102</v>
      </c>
      <c r="E10209" s="25">
        <v>1</v>
      </c>
      <c r="F10209" s="25">
        <v>1</v>
      </c>
      <c r="G10209" s="10" t="s">
        <v>31103</v>
      </c>
      <c r="H10209" s="25">
        <f>INDEX('Annexe 1 – Données des équipes'!$B$12:$R$114, MATCH(C10209, 'Annexe 1 – Données des équipes'!$B$12:$B$114,0),4)</f>
        <v>60</v>
      </c>
      <c r="I10209" s="25">
        <f>INDEX('Annexe 1 – Données des équipes'!$B$12:$R$114, MATCH(D10209, 'Annexe 1 – Données des équipes'!$B$12:$B$114,0),4)</f>
        <v>30</v>
      </c>
      <c r="J10209" s="25">
        <f t="shared" si="160"/>
        <v>0</v>
      </c>
    </row>
    <row r="10210" spans="2:10">
      <c r="B10210" s="3">
        <v>33653</v>
      </c>
      <c r="C10210" s="10" t="s">
        <v>31104</v>
      </c>
      <c r="D10210" s="10" t="s">
        <v>31105</v>
      </c>
      <c r="E10210" s="25">
        <v>1</v>
      </c>
      <c r="F10210" s="25">
        <v>1</v>
      </c>
      <c r="G10210" s="10" t="s">
        <v>31106</v>
      </c>
      <c r="H10210" s="25">
        <f>INDEX('Annexe 1 – Données des équipes'!$B$12:$R$114, MATCH(C10210, 'Annexe 1 – Données des équipes'!$B$12:$B$114,0),4)</f>
        <v>90</v>
      </c>
      <c r="I10210" s="25">
        <f>INDEX('Annexe 1 – Données des équipes'!$B$12:$R$114, MATCH(D10210, 'Annexe 1 – Données des équipes'!$B$12:$B$114,0),4)</f>
        <v>50</v>
      </c>
      <c r="J10210" s="25">
        <f t="shared" si="160"/>
        <v>0</v>
      </c>
    </row>
    <row r="10211" spans="2:10">
      <c r="B10211" s="3">
        <v>33656</v>
      </c>
      <c r="C10211" s="10" t="s">
        <v>31107</v>
      </c>
      <c r="D10211" s="10" t="s">
        <v>31108</v>
      </c>
      <c r="E10211" s="25">
        <v>1</v>
      </c>
      <c r="F10211" s="25">
        <v>1</v>
      </c>
      <c r="G10211" s="10" t="s">
        <v>31109</v>
      </c>
      <c r="H10211" s="25">
        <f>INDEX('Annexe 1 – Données des équipes'!$B$12:$R$114, MATCH(C10211, 'Annexe 1 – Données des équipes'!$B$12:$B$114,0),4)</f>
        <v>40</v>
      </c>
      <c r="I10211" s="25">
        <f>INDEX('Annexe 1 – Données des équipes'!$B$12:$R$114, MATCH(D10211, 'Annexe 1 – Données des équipes'!$B$12:$B$114,0),4)</f>
        <v>50</v>
      </c>
      <c r="J10211" s="25">
        <f t="shared" si="160"/>
        <v>0</v>
      </c>
    </row>
    <row r="10212" spans="2:10">
      <c r="B10212" s="3">
        <v>33674</v>
      </c>
      <c r="C10212" s="10" t="s">
        <v>31110</v>
      </c>
      <c r="D10212" s="10" t="s">
        <v>31111</v>
      </c>
      <c r="E10212" s="25">
        <v>1</v>
      </c>
      <c r="F10212" s="25">
        <v>1</v>
      </c>
      <c r="G10212" s="10" t="s">
        <v>31112</v>
      </c>
      <c r="H10212" s="25">
        <f>INDEX('Annexe 1 – Données des équipes'!$B$12:$R$114, MATCH(C10212, 'Annexe 1 – Données des équipes'!$B$12:$B$114,0),4)</f>
        <v>80</v>
      </c>
      <c r="I10212" s="25">
        <f>INDEX('Annexe 1 – Données des équipes'!$B$12:$R$114, MATCH(D10212, 'Annexe 1 – Données des équipes'!$B$12:$B$114,0),4)</f>
        <v>50</v>
      </c>
      <c r="J10212" s="25">
        <f t="shared" si="160"/>
        <v>0</v>
      </c>
    </row>
    <row r="10213" spans="2:10">
      <c r="B10213" s="3">
        <v>33680</v>
      </c>
      <c r="C10213" s="10" t="s">
        <v>31113</v>
      </c>
      <c r="D10213" s="10" t="s">
        <v>31114</v>
      </c>
      <c r="E10213" s="25">
        <v>1</v>
      </c>
      <c r="F10213" s="25">
        <v>1</v>
      </c>
      <c r="G10213" s="10" t="s">
        <v>31115</v>
      </c>
      <c r="H10213" s="25">
        <f>INDEX('Annexe 1 – Données des équipes'!$B$12:$R$114, MATCH(C10213, 'Annexe 1 – Données des équipes'!$B$12:$B$114,0),4)</f>
        <v>0</v>
      </c>
      <c r="I10213" s="25">
        <f>INDEX('Annexe 1 – Données des équipes'!$B$12:$R$114, MATCH(D10213, 'Annexe 1 – Données des équipes'!$B$12:$B$114,0),4)</f>
        <v>40</v>
      </c>
      <c r="J10213" s="25">
        <f t="shared" si="160"/>
        <v>0</v>
      </c>
    </row>
    <row r="10214" spans="2:10">
      <c r="B10214" s="3">
        <v>33688</v>
      </c>
      <c r="C10214" s="10" t="s">
        <v>31116</v>
      </c>
      <c r="D10214" s="10" t="s">
        <v>31117</v>
      </c>
      <c r="E10214" s="25">
        <v>3</v>
      </c>
      <c r="F10214" s="25">
        <v>3</v>
      </c>
      <c r="G10214" s="10" t="s">
        <v>31118</v>
      </c>
      <c r="H10214" s="25">
        <f>INDEX('Annexe 1 – Données des équipes'!$B$12:$R$114, MATCH(C10214, 'Annexe 1 – Données des équipes'!$B$12:$B$114,0),4)</f>
        <v>90</v>
      </c>
      <c r="I10214" s="25">
        <f>INDEX('Annexe 1 – Données des équipes'!$B$12:$R$114, MATCH(D10214, 'Annexe 1 – Données des équipes'!$B$12:$B$114,0),4)</f>
        <v>90</v>
      </c>
      <c r="J10214" s="25">
        <f t="shared" si="160"/>
        <v>0</v>
      </c>
    </row>
    <row r="10215" spans="2:10">
      <c r="B10215" s="3">
        <v>33688</v>
      </c>
      <c r="C10215" s="10" t="s">
        <v>31119</v>
      </c>
      <c r="D10215" s="10" t="s">
        <v>31120</v>
      </c>
      <c r="E10215" s="25">
        <v>1</v>
      </c>
      <c r="F10215" s="25">
        <v>1</v>
      </c>
      <c r="G10215" s="10" t="s">
        <v>31121</v>
      </c>
      <c r="H10215" s="25">
        <f>INDEX('Annexe 1 – Données des équipes'!$B$12:$R$114, MATCH(C10215, 'Annexe 1 – Données des équipes'!$B$12:$B$114,0),4)</f>
        <v>60</v>
      </c>
      <c r="I10215" s="25">
        <f>INDEX('Annexe 1 – Données des équipes'!$B$12:$R$114, MATCH(D10215, 'Annexe 1 – Données des équipes'!$B$12:$B$114,0),4)</f>
        <v>30</v>
      </c>
      <c r="J10215" s="25">
        <f t="shared" si="160"/>
        <v>0</v>
      </c>
    </row>
    <row r="10216" spans="2:10">
      <c r="B10216" s="3">
        <v>33702</v>
      </c>
      <c r="C10216" s="10" t="s">
        <v>31122</v>
      </c>
      <c r="D10216" s="10" t="s">
        <v>31123</v>
      </c>
      <c r="E10216" s="25">
        <v>2</v>
      </c>
      <c r="F10216" s="25">
        <v>2</v>
      </c>
      <c r="G10216" s="10" t="s">
        <v>31124</v>
      </c>
      <c r="H10216" s="25">
        <f>INDEX('Annexe 1 – Données des équipes'!$B$12:$R$114, MATCH(C10216, 'Annexe 1 – Données des équipes'!$B$12:$B$114,0),4)</f>
        <v>20</v>
      </c>
      <c r="I10216" s="25">
        <f>INDEX('Annexe 1 – Données des équipes'!$B$12:$R$114, MATCH(D10216, 'Annexe 1 – Données des équipes'!$B$12:$B$114,0),4)</f>
        <v>70</v>
      </c>
      <c r="J10216" s="25">
        <f t="shared" si="160"/>
        <v>0</v>
      </c>
    </row>
    <row r="10217" spans="2:10">
      <c r="B10217" s="3">
        <v>33723</v>
      </c>
      <c r="C10217" s="10" t="s">
        <v>31125</v>
      </c>
      <c r="D10217" s="10" t="s">
        <v>31126</v>
      </c>
      <c r="E10217" s="25">
        <v>1</v>
      </c>
      <c r="F10217" s="25">
        <v>1</v>
      </c>
      <c r="G10217" s="10" t="s">
        <v>31127</v>
      </c>
      <c r="H10217" s="25">
        <f>INDEX('Annexe 1 – Données des équipes'!$B$12:$R$114, MATCH(C10217, 'Annexe 1 – Données des équipes'!$B$12:$B$114,0),4)</f>
        <v>60</v>
      </c>
      <c r="I10217" s="25">
        <f>INDEX('Annexe 1 – Données des équipes'!$B$12:$R$114, MATCH(D10217, 'Annexe 1 – Données des équipes'!$B$12:$B$114,0),4)</f>
        <v>70</v>
      </c>
      <c r="J10217" s="25">
        <f t="shared" si="160"/>
        <v>0</v>
      </c>
    </row>
    <row r="10218" spans="2:10">
      <c r="B10218" s="3">
        <v>33723</v>
      </c>
      <c r="C10218" s="10" t="s">
        <v>31128</v>
      </c>
      <c r="D10218" s="10" t="s">
        <v>31129</v>
      </c>
      <c r="E10218" s="25">
        <v>1</v>
      </c>
      <c r="F10218" s="25">
        <v>1</v>
      </c>
      <c r="G10218" s="10" t="s">
        <v>31130</v>
      </c>
      <c r="H10218" s="25">
        <f>INDEX('Annexe 1 – Données des équipes'!$B$12:$R$114, MATCH(C10218, 'Annexe 1 – Données des équipes'!$B$12:$B$114,0),4)</f>
        <v>0</v>
      </c>
      <c r="I10218" s="25">
        <f>INDEX('Annexe 1 – Données des équipes'!$B$12:$R$114, MATCH(D10218, 'Annexe 1 – Données des équipes'!$B$12:$B$114,0),4)</f>
        <v>60</v>
      </c>
      <c r="J10218" s="25">
        <f t="shared" si="160"/>
        <v>0</v>
      </c>
    </row>
    <row r="10219" spans="2:10">
      <c r="B10219" s="3">
        <v>33723</v>
      </c>
      <c r="C10219" s="10" t="s">
        <v>31131</v>
      </c>
      <c r="D10219" s="10" t="s">
        <v>31132</v>
      </c>
      <c r="E10219" s="25">
        <v>2</v>
      </c>
      <c r="F10219" s="25">
        <v>2</v>
      </c>
      <c r="G10219" s="10" t="s">
        <v>31133</v>
      </c>
      <c r="H10219" s="25">
        <f>INDEX('Annexe 1 – Données des équipes'!$B$12:$R$114, MATCH(C10219, 'Annexe 1 – Données des équipes'!$B$12:$B$114,0),4)</f>
        <v>50</v>
      </c>
      <c r="I10219" s="25">
        <f>INDEX('Annexe 1 – Données des équipes'!$B$12:$R$114, MATCH(D10219, 'Annexe 1 – Données des équipes'!$B$12:$B$114,0),4)</f>
        <v>90</v>
      </c>
      <c r="J10219" s="25">
        <f t="shared" si="160"/>
        <v>0</v>
      </c>
    </row>
    <row r="10220" spans="2:10">
      <c r="B10220" s="3">
        <v>33738</v>
      </c>
      <c r="C10220" s="10" t="s">
        <v>31134</v>
      </c>
      <c r="D10220" s="10" t="s">
        <v>31135</v>
      </c>
      <c r="E10220" s="25">
        <v>0</v>
      </c>
      <c r="F10220" s="25">
        <v>0</v>
      </c>
      <c r="G10220" s="10" t="s">
        <v>31136</v>
      </c>
      <c r="H10220" s="25">
        <f>INDEX('Annexe 1 – Données des équipes'!$B$12:$R$114, MATCH(C10220, 'Annexe 1 – Données des équipes'!$B$12:$B$114,0),4)</f>
        <v>0</v>
      </c>
      <c r="I10220" s="25">
        <f>INDEX('Annexe 1 – Données des équipes'!$B$12:$R$114, MATCH(D10220, 'Annexe 1 – Données des équipes'!$B$12:$B$114,0),4)</f>
        <v>30</v>
      </c>
      <c r="J10220" s="25">
        <f t="shared" si="160"/>
        <v>0</v>
      </c>
    </row>
    <row r="10221" spans="2:10">
      <c r="B10221" s="3">
        <v>33741</v>
      </c>
      <c r="C10221" s="10" t="s">
        <v>31137</v>
      </c>
      <c r="D10221" s="10" t="s">
        <v>31138</v>
      </c>
      <c r="E10221" s="25">
        <v>1</v>
      </c>
      <c r="F10221" s="25">
        <v>1</v>
      </c>
      <c r="G10221" s="10" t="s">
        <v>31139</v>
      </c>
      <c r="H10221" s="25">
        <f>INDEX('Annexe 1 – Données des équipes'!$B$12:$R$114, MATCH(C10221, 'Annexe 1 – Données des équipes'!$B$12:$B$114,0),4)</f>
        <v>90</v>
      </c>
      <c r="I10221" s="25">
        <f>INDEX('Annexe 1 – Données des équipes'!$B$12:$R$114, MATCH(D10221, 'Annexe 1 – Données des équipes'!$B$12:$B$114,0),4)</f>
        <v>90</v>
      </c>
      <c r="J10221" s="25">
        <f t="shared" si="160"/>
        <v>0</v>
      </c>
    </row>
    <row r="10222" spans="2:10">
      <c r="B10222" s="3">
        <v>33741</v>
      </c>
      <c r="C10222" s="10" t="s">
        <v>31140</v>
      </c>
      <c r="D10222" s="10" t="s">
        <v>31141</v>
      </c>
      <c r="E10222" s="25">
        <v>0</v>
      </c>
      <c r="F10222" s="25">
        <v>0</v>
      </c>
      <c r="G10222" s="10" t="s">
        <v>31142</v>
      </c>
      <c r="H10222" s="25">
        <f>INDEX('Annexe 1 – Données des équipes'!$B$12:$R$114, MATCH(C10222, 'Annexe 1 – Données des équipes'!$B$12:$B$114,0),4)</f>
        <v>0</v>
      </c>
      <c r="I10222" s="25">
        <f>INDEX('Annexe 1 – Données des équipes'!$B$12:$R$114, MATCH(D10222, 'Annexe 1 – Données des équipes'!$B$12:$B$114,0),4)</f>
        <v>0</v>
      </c>
      <c r="J10222" s="25">
        <f t="shared" si="160"/>
        <v>0</v>
      </c>
    </row>
    <row r="10223" spans="2:10">
      <c r="B10223" s="3">
        <v>33744</v>
      </c>
      <c r="C10223" s="10" t="s">
        <v>31143</v>
      </c>
      <c r="D10223" s="10" t="s">
        <v>31144</v>
      </c>
      <c r="E10223" s="25">
        <v>0</v>
      </c>
      <c r="F10223" s="25">
        <v>0</v>
      </c>
      <c r="G10223" s="10" t="s">
        <v>31145</v>
      </c>
      <c r="H10223" s="25">
        <f>INDEX('Annexe 1 – Données des équipes'!$B$12:$R$114, MATCH(C10223, 'Annexe 1 – Données des équipes'!$B$12:$B$114,0),4)</f>
        <v>20</v>
      </c>
      <c r="I10223" s="25">
        <f>INDEX('Annexe 1 – Données des équipes'!$B$12:$R$114, MATCH(D10223, 'Annexe 1 – Données des équipes'!$B$12:$B$114,0),4)</f>
        <v>30</v>
      </c>
      <c r="J10223" s="25">
        <f t="shared" si="160"/>
        <v>0</v>
      </c>
    </row>
    <row r="10224" spans="2:10">
      <c r="B10224" s="3">
        <v>33748</v>
      </c>
      <c r="C10224" s="10" t="s">
        <v>31146</v>
      </c>
      <c r="D10224" s="10" t="s">
        <v>31147</v>
      </c>
      <c r="E10224" s="25">
        <v>1</v>
      </c>
      <c r="F10224" s="25">
        <v>1</v>
      </c>
      <c r="G10224" s="10" t="s">
        <v>31148</v>
      </c>
      <c r="H10224" s="25">
        <f>INDEX('Annexe 1 – Données des équipes'!$B$12:$R$114, MATCH(C10224, 'Annexe 1 – Données des équipes'!$B$12:$B$114,0),4)</f>
        <v>10</v>
      </c>
      <c r="I10224" s="25">
        <f>INDEX('Annexe 1 – Données des équipes'!$B$12:$R$114, MATCH(D10224, 'Annexe 1 – Données des équipes'!$B$12:$B$114,0),4)</f>
        <v>70</v>
      </c>
      <c r="J10224" s="25">
        <f t="shared" si="160"/>
        <v>0</v>
      </c>
    </row>
    <row r="10225" spans="2:10">
      <c r="B10225" s="3">
        <v>33755</v>
      </c>
      <c r="C10225" s="10" t="s">
        <v>31149</v>
      </c>
      <c r="D10225" s="10" t="s">
        <v>31150</v>
      </c>
      <c r="E10225" s="25">
        <v>0</v>
      </c>
      <c r="F10225" s="25">
        <v>0</v>
      </c>
      <c r="G10225" s="10" t="s">
        <v>31151</v>
      </c>
      <c r="H10225" s="25">
        <f>INDEX('Annexe 1 – Données des équipes'!$B$12:$R$114, MATCH(C10225, 'Annexe 1 – Données des équipes'!$B$12:$B$114,0),4)</f>
        <v>90</v>
      </c>
      <c r="I10225" s="25">
        <f>INDEX('Annexe 1 – Données des équipes'!$B$12:$R$114, MATCH(D10225, 'Annexe 1 – Données des équipes'!$B$12:$B$114,0),4)</f>
        <v>90</v>
      </c>
      <c r="J10225" s="25">
        <f t="shared" si="160"/>
        <v>0</v>
      </c>
    </row>
    <row r="10226" spans="2:10">
      <c r="B10226" s="3">
        <v>33757</v>
      </c>
      <c r="C10226" s="10" t="s">
        <v>31152</v>
      </c>
      <c r="D10226" s="10" t="s">
        <v>31153</v>
      </c>
      <c r="E10226" s="25">
        <v>1</v>
      </c>
      <c r="F10226" s="25">
        <v>1</v>
      </c>
      <c r="G10226" s="10" t="s">
        <v>31154</v>
      </c>
      <c r="H10226" s="25">
        <f>INDEX('Annexe 1 – Données des équipes'!$B$12:$R$114, MATCH(C10226, 'Annexe 1 – Données des équipes'!$B$12:$B$114,0),4)</f>
        <v>90</v>
      </c>
      <c r="I10226" s="25">
        <f>INDEX('Annexe 1 – Données des équipes'!$B$12:$R$114, MATCH(D10226, 'Annexe 1 – Données des équipes'!$B$12:$B$114,0),4)</f>
        <v>50</v>
      </c>
      <c r="J10226" s="25">
        <f t="shared" si="160"/>
        <v>0</v>
      </c>
    </row>
    <row r="10227" spans="2:10">
      <c r="B10227" s="3">
        <v>33758</v>
      </c>
      <c r="C10227" s="10" t="s">
        <v>31155</v>
      </c>
      <c r="D10227" s="10" t="s">
        <v>31156</v>
      </c>
      <c r="E10227" s="25">
        <v>1</v>
      </c>
      <c r="F10227" s="25">
        <v>1</v>
      </c>
      <c r="G10227" s="10" t="s">
        <v>31157</v>
      </c>
      <c r="H10227" s="25">
        <f>INDEX('Annexe 1 – Données des équipes'!$B$12:$R$114, MATCH(C10227, 'Annexe 1 – Données des équipes'!$B$12:$B$114,0),4)</f>
        <v>80</v>
      </c>
      <c r="I10227" s="25">
        <f>INDEX('Annexe 1 – Données des équipes'!$B$12:$R$114, MATCH(D10227, 'Annexe 1 – Données des équipes'!$B$12:$B$114,0),4)</f>
        <v>50</v>
      </c>
      <c r="J10227" s="25">
        <f t="shared" si="160"/>
        <v>0</v>
      </c>
    </row>
    <row r="10228" spans="2:10">
      <c r="B10228" s="3">
        <v>33758</v>
      </c>
      <c r="C10228" s="10" t="s">
        <v>31158</v>
      </c>
      <c r="D10228" s="10" t="s">
        <v>31159</v>
      </c>
      <c r="E10228" s="25">
        <v>1</v>
      </c>
      <c r="F10228" s="25">
        <v>1</v>
      </c>
      <c r="G10228" s="10" t="s">
        <v>31160</v>
      </c>
      <c r="H10228" s="25">
        <f>INDEX('Annexe 1 – Données des équipes'!$B$12:$R$114, MATCH(C10228, 'Annexe 1 – Données des équipes'!$B$12:$B$114,0),4)</f>
        <v>20</v>
      </c>
      <c r="I10228" s="25">
        <f>INDEX('Annexe 1 – Données des équipes'!$B$12:$R$114, MATCH(D10228, 'Annexe 1 – Données des équipes'!$B$12:$B$114,0),4)</f>
        <v>40</v>
      </c>
      <c r="J10228" s="25">
        <f t="shared" si="160"/>
        <v>0</v>
      </c>
    </row>
    <row r="10229" spans="2:10">
      <c r="B10229" s="3">
        <v>33758</v>
      </c>
      <c r="C10229" s="10" t="s">
        <v>31161</v>
      </c>
      <c r="D10229" s="10" t="s">
        <v>31162</v>
      </c>
      <c r="E10229" s="25">
        <v>0</v>
      </c>
      <c r="F10229" s="25">
        <v>0</v>
      </c>
      <c r="G10229" s="10" t="s">
        <v>31163</v>
      </c>
      <c r="H10229" s="25">
        <f>INDEX('Annexe 1 – Données des équipes'!$B$12:$R$114, MATCH(C10229, 'Annexe 1 – Données des équipes'!$B$12:$B$114,0),4)</f>
        <v>30</v>
      </c>
      <c r="I10229" s="25">
        <f>INDEX('Annexe 1 – Données des équipes'!$B$12:$R$114, MATCH(D10229, 'Annexe 1 – Données des équipes'!$B$12:$B$114,0),4)</f>
        <v>60</v>
      </c>
      <c r="J10229" s="25">
        <f t="shared" si="160"/>
        <v>0</v>
      </c>
    </row>
    <row r="10230" spans="2:10">
      <c r="B10230" s="3">
        <v>33760</v>
      </c>
      <c r="C10230" s="10" t="s">
        <v>31164</v>
      </c>
      <c r="D10230" s="10" t="s">
        <v>31165</v>
      </c>
      <c r="E10230" s="25">
        <v>1</v>
      </c>
      <c r="F10230" s="25">
        <v>1</v>
      </c>
      <c r="G10230" s="10" t="s">
        <v>31166</v>
      </c>
      <c r="H10230" s="25">
        <f>INDEX('Annexe 1 – Données des équipes'!$B$12:$R$114, MATCH(C10230, 'Annexe 1 – Données des équipes'!$B$12:$B$114,0),4)</f>
        <v>90</v>
      </c>
      <c r="I10230" s="25">
        <f>INDEX('Annexe 1 – Données des équipes'!$B$12:$R$114, MATCH(D10230, 'Annexe 1 – Données des équipes'!$B$12:$B$114,0),4)</f>
        <v>80</v>
      </c>
      <c r="J10230" s="25">
        <f t="shared" si="160"/>
        <v>0</v>
      </c>
    </row>
    <row r="10231" spans="2:10">
      <c r="B10231" s="3">
        <v>33765</v>
      </c>
      <c r="C10231" s="10" t="s">
        <v>31167</v>
      </c>
      <c r="D10231" s="10" t="s">
        <v>31168</v>
      </c>
      <c r="E10231" s="25">
        <v>1</v>
      </c>
      <c r="F10231" s="25">
        <v>1</v>
      </c>
      <c r="G10231" s="10" t="s">
        <v>31169</v>
      </c>
      <c r="H10231" s="25">
        <f>INDEX('Annexe 1 – Données des équipes'!$B$12:$R$114, MATCH(C10231, 'Annexe 1 – Données des équipes'!$B$12:$B$114,0),4)</f>
        <v>80</v>
      </c>
      <c r="I10231" s="25">
        <f>INDEX('Annexe 1 – Données des équipes'!$B$12:$R$114, MATCH(D10231, 'Annexe 1 – Données des équipes'!$B$12:$B$114,0),4)</f>
        <v>90</v>
      </c>
      <c r="J10231" s="25">
        <f t="shared" si="160"/>
        <v>0</v>
      </c>
    </row>
    <row r="10232" spans="2:10">
      <c r="B10232" s="3">
        <v>33766</v>
      </c>
      <c r="C10232" s="10" t="s">
        <v>31170</v>
      </c>
      <c r="D10232" s="10" t="s">
        <v>31171</v>
      </c>
      <c r="E10232" s="25">
        <v>0</v>
      </c>
      <c r="F10232" s="25">
        <v>0</v>
      </c>
      <c r="G10232" s="10" t="s">
        <v>31172</v>
      </c>
      <c r="H10232" s="25">
        <f>INDEX('Annexe 1 – Données des équipes'!$B$12:$R$114, MATCH(C10232, 'Annexe 1 – Données des équipes'!$B$12:$B$114,0),4)</f>
        <v>80</v>
      </c>
      <c r="I10232" s="25">
        <f>INDEX('Annexe 1 – Données des équipes'!$B$12:$R$114, MATCH(D10232, 'Annexe 1 – Données des équipes'!$B$12:$B$114,0),4)</f>
        <v>90</v>
      </c>
      <c r="J10232" s="25">
        <f t="shared" si="160"/>
        <v>0</v>
      </c>
    </row>
    <row r="10233" spans="2:10">
      <c r="B10233" s="3">
        <v>33767</v>
      </c>
      <c r="C10233" s="10" t="s">
        <v>31173</v>
      </c>
      <c r="D10233" s="10" t="s">
        <v>31174</v>
      </c>
      <c r="E10233" s="25">
        <v>1</v>
      </c>
      <c r="F10233" s="25">
        <v>1</v>
      </c>
      <c r="G10233" s="10" t="s">
        <v>31175</v>
      </c>
      <c r="H10233" s="25">
        <f>INDEX('Annexe 1 – Données des équipes'!$B$12:$R$114, MATCH(C10233, 'Annexe 1 – Données des équipes'!$B$12:$B$114,0),4)</f>
        <v>50</v>
      </c>
      <c r="I10233" s="25">
        <f>INDEX('Annexe 1 – Données des équipes'!$B$12:$R$114, MATCH(D10233, 'Annexe 1 – Données des équipes'!$B$12:$B$114,0),4)</f>
        <v>90</v>
      </c>
      <c r="J10233" s="25">
        <f t="shared" si="160"/>
        <v>0</v>
      </c>
    </row>
    <row r="10234" spans="2:10">
      <c r="B10234" s="3">
        <v>33769</v>
      </c>
      <c r="C10234" s="10" t="s">
        <v>31176</v>
      </c>
      <c r="D10234" s="10" t="s">
        <v>31177</v>
      </c>
      <c r="E10234" s="25">
        <v>0</v>
      </c>
      <c r="F10234" s="25">
        <v>0</v>
      </c>
      <c r="G10234" s="10" t="s">
        <v>31178</v>
      </c>
      <c r="H10234" s="25">
        <f>INDEX('Annexe 1 – Données des équipes'!$B$12:$R$114, MATCH(C10234, 'Annexe 1 – Données des équipes'!$B$12:$B$114,0),4)</f>
        <v>90</v>
      </c>
      <c r="I10234" s="25">
        <f>INDEX('Annexe 1 – Données des équipes'!$B$12:$R$114, MATCH(D10234, 'Annexe 1 – Données des équipes'!$B$12:$B$114,0),4)</f>
        <v>90</v>
      </c>
      <c r="J10234" s="25">
        <f t="shared" si="160"/>
        <v>0</v>
      </c>
    </row>
    <row r="10235" spans="2:10">
      <c r="B10235" s="3">
        <v>33770</v>
      </c>
      <c r="C10235" s="10" t="s">
        <v>31179</v>
      </c>
      <c r="D10235" s="10" t="s">
        <v>31180</v>
      </c>
      <c r="E10235" s="25">
        <v>0</v>
      </c>
      <c r="F10235" s="25">
        <v>0</v>
      </c>
      <c r="G10235" s="10" t="s">
        <v>31181</v>
      </c>
      <c r="H10235" s="25">
        <f>INDEX('Annexe 1 – Données des équipes'!$B$12:$R$114, MATCH(C10235, 'Annexe 1 – Données des équipes'!$B$12:$B$114,0),4)</f>
        <v>80</v>
      </c>
      <c r="I10235" s="25">
        <f>INDEX('Annexe 1 – Données des équipes'!$B$12:$R$114, MATCH(D10235, 'Annexe 1 – Données des équipes'!$B$12:$B$114,0),4)</f>
        <v>50</v>
      </c>
      <c r="J10235" s="25">
        <f t="shared" si="160"/>
        <v>0</v>
      </c>
    </row>
    <row r="10236" spans="2:10">
      <c r="B10236" s="3">
        <v>33777</v>
      </c>
      <c r="C10236" s="10" t="s">
        <v>31182</v>
      </c>
      <c r="D10236" s="10" t="s">
        <v>31183</v>
      </c>
      <c r="E10236" s="25">
        <v>2</v>
      </c>
      <c r="F10236" s="25">
        <v>2</v>
      </c>
      <c r="G10236" s="10" t="s">
        <v>31184</v>
      </c>
      <c r="H10236" s="25">
        <f>INDEX('Annexe 1 – Données des équipes'!$B$12:$R$114, MATCH(C10236, 'Annexe 1 – Données des équipes'!$B$12:$B$114,0),4)</f>
        <v>80</v>
      </c>
      <c r="I10236" s="25">
        <f>INDEX('Annexe 1 – Données des équipes'!$B$12:$R$114, MATCH(D10236, 'Annexe 1 – Données des équipes'!$B$12:$B$114,0),4)</f>
        <v>80</v>
      </c>
      <c r="J10236" s="25">
        <f t="shared" si="160"/>
        <v>0</v>
      </c>
    </row>
    <row r="10237" spans="2:10">
      <c r="B10237" s="3">
        <v>33790</v>
      </c>
      <c r="C10237" s="10" t="s">
        <v>31185</v>
      </c>
      <c r="D10237" s="10" t="s">
        <v>31186</v>
      </c>
      <c r="E10237" s="25">
        <v>2</v>
      </c>
      <c r="F10237" s="25">
        <v>2</v>
      </c>
      <c r="G10237" s="10" t="s">
        <v>31187</v>
      </c>
      <c r="H10237" s="25">
        <f>INDEX('Annexe 1 – Données des équipes'!$B$12:$R$114, MATCH(C10237, 'Annexe 1 – Données des équipes'!$B$12:$B$114,0),4)</f>
        <v>10</v>
      </c>
      <c r="I10237" s="25">
        <f>INDEX('Annexe 1 – Données des équipes'!$B$12:$R$114, MATCH(D10237, 'Annexe 1 – Données des équipes'!$B$12:$B$114,0),4)</f>
        <v>80</v>
      </c>
      <c r="J10237" s="25">
        <f t="shared" si="160"/>
        <v>0</v>
      </c>
    </row>
    <row r="10238" spans="2:10">
      <c r="B10238" s="3">
        <v>33796</v>
      </c>
      <c r="C10238" s="10" t="s">
        <v>31188</v>
      </c>
      <c r="D10238" s="10" t="s">
        <v>31189</v>
      </c>
      <c r="E10238" s="25">
        <v>2</v>
      </c>
      <c r="F10238" s="25">
        <v>2</v>
      </c>
      <c r="G10238" s="10" t="s">
        <v>31190</v>
      </c>
      <c r="H10238" s="25">
        <f>INDEX('Annexe 1 – Données des équipes'!$B$12:$R$114, MATCH(C10238, 'Annexe 1 – Données des équipes'!$B$12:$B$114,0),4)</f>
        <v>20</v>
      </c>
      <c r="I10238" s="25">
        <f>INDEX('Annexe 1 – Données des équipes'!$B$12:$R$114, MATCH(D10238, 'Annexe 1 – Données des équipes'!$B$12:$B$114,0),4)</f>
        <v>40</v>
      </c>
      <c r="J10238" s="25">
        <f t="shared" si="160"/>
        <v>0</v>
      </c>
    </row>
    <row r="10239" spans="2:10">
      <c r="B10239" s="3">
        <v>33797</v>
      </c>
      <c r="C10239" s="10" t="s">
        <v>31191</v>
      </c>
      <c r="D10239" s="10" t="s">
        <v>31192</v>
      </c>
      <c r="E10239" s="25">
        <v>0</v>
      </c>
      <c r="F10239" s="25">
        <v>0</v>
      </c>
      <c r="G10239" s="10" t="s">
        <v>31193</v>
      </c>
      <c r="H10239" s="25">
        <f>INDEX('Annexe 1 – Données des équipes'!$B$12:$R$114, MATCH(C10239, 'Annexe 1 – Données des équipes'!$B$12:$B$114,0),4)</f>
        <v>60</v>
      </c>
      <c r="I10239" s="25">
        <f>INDEX('Annexe 1 – Données des équipes'!$B$12:$R$114, MATCH(D10239, 'Annexe 1 – Données des équipes'!$B$12:$B$114,0),4)</f>
        <v>80</v>
      </c>
      <c r="J10239" s="25">
        <f t="shared" si="160"/>
        <v>0</v>
      </c>
    </row>
    <row r="10240" spans="2:10">
      <c r="B10240" s="3">
        <v>33804</v>
      </c>
      <c r="C10240" s="10" t="s">
        <v>31194</v>
      </c>
      <c r="D10240" s="10" t="s">
        <v>31195</v>
      </c>
      <c r="E10240" s="25">
        <v>0</v>
      </c>
      <c r="F10240" s="25">
        <v>0</v>
      </c>
      <c r="G10240" s="10" t="s">
        <v>31196</v>
      </c>
      <c r="H10240" s="25">
        <f>INDEX('Annexe 1 – Données des équipes'!$B$12:$R$114, MATCH(C10240, 'Annexe 1 – Données des équipes'!$B$12:$B$114,0),4)</f>
        <v>10</v>
      </c>
      <c r="I10240" s="25">
        <f>INDEX('Annexe 1 – Données des équipes'!$B$12:$R$114, MATCH(D10240, 'Annexe 1 – Données des équipes'!$B$12:$B$114,0),4)</f>
        <v>40</v>
      </c>
      <c r="J10240" s="25">
        <f t="shared" si="160"/>
        <v>0</v>
      </c>
    </row>
    <row r="10241" spans="2:10">
      <c r="B10241" s="3">
        <v>40934</v>
      </c>
      <c r="C10241" s="10" t="s">
        <v>31197</v>
      </c>
      <c r="D10241" s="10" t="s">
        <v>31198</v>
      </c>
      <c r="E10241" s="25">
        <v>2</v>
      </c>
      <c r="F10241" s="25">
        <v>0</v>
      </c>
      <c r="G10241" s="10" t="s">
        <v>31199</v>
      </c>
      <c r="H10241" s="25">
        <f>INDEX('Annexe 1 – Données des équipes'!$B$12:$R$114, MATCH(C10241, 'Annexe 1 – Données des équipes'!$B$12:$B$114,0),4)</f>
        <v>30</v>
      </c>
      <c r="I10241" s="25">
        <f>INDEX('Annexe 1 – Données des équipes'!$B$12:$R$114, MATCH(D10241, 'Annexe 1 – Données des équipes'!$B$12:$B$114,0),4)</f>
        <v>40</v>
      </c>
      <c r="J10241" s="25">
        <f t="shared" si="160"/>
        <v>2</v>
      </c>
    </row>
    <row r="10242" spans="2:10">
      <c r="B10242" s="3">
        <v>33818</v>
      </c>
      <c r="C10242" s="10" t="s">
        <v>31200</v>
      </c>
      <c r="D10242" s="10" t="s">
        <v>31201</v>
      </c>
      <c r="E10242" s="25">
        <v>0</v>
      </c>
      <c r="F10242" s="25">
        <v>0</v>
      </c>
      <c r="G10242" s="10" t="s">
        <v>31202</v>
      </c>
      <c r="H10242" s="25">
        <f>INDEX('Annexe 1 – Données des équipes'!$B$12:$R$114, MATCH(C10242, 'Annexe 1 – Données des équipes'!$B$12:$B$114,0),4)</f>
        <v>80</v>
      </c>
      <c r="I10242" s="25">
        <f>INDEX('Annexe 1 – Données des équipes'!$B$12:$R$114, MATCH(D10242, 'Annexe 1 – Données des équipes'!$B$12:$B$114,0),4)</f>
        <v>90</v>
      </c>
      <c r="J10242" s="25">
        <f t="shared" si="160"/>
        <v>0</v>
      </c>
    </row>
    <row r="10243" spans="2:10">
      <c r="B10243" s="3">
        <v>33822</v>
      </c>
      <c r="C10243" s="10" t="s">
        <v>31203</v>
      </c>
      <c r="D10243" s="10" t="s">
        <v>31204</v>
      </c>
      <c r="E10243" s="25">
        <v>1</v>
      </c>
      <c r="F10243" s="25">
        <v>1</v>
      </c>
      <c r="G10243" s="10" t="s">
        <v>31205</v>
      </c>
      <c r="H10243" s="25">
        <f>INDEX('Annexe 1 – Données des équipes'!$B$12:$R$114, MATCH(C10243, 'Annexe 1 – Données des équipes'!$B$12:$B$114,0),4)</f>
        <v>70</v>
      </c>
      <c r="I10243" s="25">
        <f>INDEX('Annexe 1 – Données des équipes'!$B$12:$R$114, MATCH(D10243, 'Annexe 1 – Données des équipes'!$B$12:$B$114,0),4)</f>
        <v>60</v>
      </c>
      <c r="J10243" s="25">
        <f t="shared" si="160"/>
        <v>0</v>
      </c>
    </row>
    <row r="10244" spans="2:10">
      <c r="B10244" s="3">
        <v>33835</v>
      </c>
      <c r="C10244" s="10" t="s">
        <v>31206</v>
      </c>
      <c r="D10244" s="10" t="s">
        <v>31207</v>
      </c>
      <c r="E10244" s="25">
        <v>1</v>
      </c>
      <c r="F10244" s="25">
        <v>1</v>
      </c>
      <c r="G10244" s="10" t="s">
        <v>31208</v>
      </c>
      <c r="H10244" s="25">
        <f>INDEX('Annexe 1 – Données des équipes'!$B$12:$R$114, MATCH(C10244, 'Annexe 1 – Données des équipes'!$B$12:$B$114,0),4)</f>
        <v>40</v>
      </c>
      <c r="I10244" s="25">
        <f>INDEX('Annexe 1 – Données des équipes'!$B$12:$R$114, MATCH(D10244, 'Annexe 1 – Données des équipes'!$B$12:$B$114,0),4)</f>
        <v>80</v>
      </c>
      <c r="J10244" s="25">
        <f t="shared" si="160"/>
        <v>0</v>
      </c>
    </row>
    <row r="10245" spans="2:10">
      <c r="B10245" s="3">
        <v>33838</v>
      </c>
      <c r="C10245" s="10" t="s">
        <v>31209</v>
      </c>
      <c r="D10245" s="10" t="s">
        <v>31210</v>
      </c>
      <c r="E10245" s="25">
        <v>0</v>
      </c>
      <c r="F10245" s="25">
        <v>0</v>
      </c>
      <c r="G10245" s="10" t="s">
        <v>31211</v>
      </c>
      <c r="H10245" s="25">
        <f>INDEX('Annexe 1 – Données des équipes'!$B$12:$R$114, MATCH(C10245, 'Annexe 1 – Données des équipes'!$B$12:$B$114,0),4)</f>
        <v>50</v>
      </c>
      <c r="I10245" s="25">
        <f>INDEX('Annexe 1 – Données des équipes'!$B$12:$R$114, MATCH(D10245, 'Annexe 1 – Données des équipes'!$B$12:$B$114,0),4)</f>
        <v>70</v>
      </c>
      <c r="J10245" s="25">
        <f t="shared" si="160"/>
        <v>0</v>
      </c>
    </row>
    <row r="10246" spans="2:10">
      <c r="B10246" s="3">
        <v>33842</v>
      </c>
      <c r="C10246" s="10" t="s">
        <v>31212</v>
      </c>
      <c r="D10246" s="10" t="s">
        <v>31213</v>
      </c>
      <c r="E10246" s="25">
        <v>0</v>
      </c>
      <c r="F10246" s="25">
        <v>0</v>
      </c>
      <c r="G10246" s="10" t="s">
        <v>31214</v>
      </c>
      <c r="H10246" s="25">
        <f>INDEX('Annexe 1 – Données des équipes'!$B$12:$R$114, MATCH(C10246, 'Annexe 1 – Données des équipes'!$B$12:$B$114,0),4)</f>
        <v>30</v>
      </c>
      <c r="I10246" s="25">
        <f>INDEX('Annexe 1 – Données des équipes'!$B$12:$R$114, MATCH(D10246, 'Annexe 1 – Données des équipes'!$B$12:$B$114,0),4)</f>
        <v>80</v>
      </c>
      <c r="J10246" s="25">
        <f t="shared" si="160"/>
        <v>0</v>
      </c>
    </row>
    <row r="10247" spans="2:10">
      <c r="B10247" s="3">
        <v>33842</v>
      </c>
      <c r="C10247" s="10" t="s">
        <v>31215</v>
      </c>
      <c r="D10247" s="10" t="s">
        <v>31216</v>
      </c>
      <c r="E10247" s="25">
        <v>2</v>
      </c>
      <c r="F10247" s="25">
        <v>2</v>
      </c>
      <c r="G10247" s="10" t="s">
        <v>31217</v>
      </c>
      <c r="H10247" s="25">
        <f>INDEX('Annexe 1 – Données des équipes'!$B$12:$R$114, MATCH(C10247, 'Annexe 1 – Données des équipes'!$B$12:$B$114,0),4)</f>
        <v>30</v>
      </c>
      <c r="I10247" s="25">
        <f>INDEX('Annexe 1 – Données des équipes'!$B$12:$R$114, MATCH(D10247, 'Annexe 1 – Données des équipes'!$B$12:$B$114,0),4)</f>
        <v>80</v>
      </c>
      <c r="J10247" s="25">
        <f t="shared" si="160"/>
        <v>0</v>
      </c>
    </row>
    <row r="10248" spans="2:10">
      <c r="B10248" s="3">
        <v>33845</v>
      </c>
      <c r="C10248" s="10" t="s">
        <v>31218</v>
      </c>
      <c r="D10248" s="10" t="s">
        <v>31219</v>
      </c>
      <c r="E10248" s="25">
        <v>2</v>
      </c>
      <c r="F10248" s="25">
        <v>2</v>
      </c>
      <c r="G10248" s="10" t="s">
        <v>31220</v>
      </c>
      <c r="H10248" s="25">
        <f>INDEX('Annexe 1 – Données des équipes'!$B$12:$R$114, MATCH(C10248, 'Annexe 1 – Données des équipes'!$B$12:$B$114,0),4)</f>
        <v>50</v>
      </c>
      <c r="I10248" s="25">
        <f>INDEX('Annexe 1 – Données des équipes'!$B$12:$R$114, MATCH(D10248, 'Annexe 1 – Données des équipes'!$B$12:$B$114,0),4)</f>
        <v>70</v>
      </c>
      <c r="J10248" s="25">
        <f t="shared" si="160"/>
        <v>0</v>
      </c>
    </row>
    <row r="10249" spans="2:10">
      <c r="B10249" s="3">
        <v>33849</v>
      </c>
      <c r="C10249" s="10" t="s">
        <v>31221</v>
      </c>
      <c r="D10249" s="10" t="s">
        <v>31222</v>
      </c>
      <c r="E10249" s="25">
        <v>1</v>
      </c>
      <c r="F10249" s="25">
        <v>1</v>
      </c>
      <c r="G10249" s="10" t="s">
        <v>31223</v>
      </c>
      <c r="H10249" s="25">
        <f>INDEX('Annexe 1 – Données des équipes'!$B$12:$R$114, MATCH(C10249, 'Annexe 1 – Données des équipes'!$B$12:$B$114,0),4)</f>
        <v>60</v>
      </c>
      <c r="I10249" s="25">
        <f>INDEX('Annexe 1 – Données des équipes'!$B$12:$R$114, MATCH(D10249, 'Annexe 1 – Données des équipes'!$B$12:$B$114,0),4)</f>
        <v>90</v>
      </c>
      <c r="J10249" s="25">
        <f t="shared" si="160"/>
        <v>0</v>
      </c>
    </row>
    <row r="10250" spans="2:10">
      <c r="B10250" s="3">
        <v>33856</v>
      </c>
      <c r="C10250" s="10" t="s">
        <v>31224</v>
      </c>
      <c r="D10250" s="10" t="s">
        <v>31225</v>
      </c>
      <c r="E10250" s="25">
        <v>1</v>
      </c>
      <c r="F10250" s="25">
        <v>1</v>
      </c>
      <c r="G10250" s="10" t="s">
        <v>31226</v>
      </c>
      <c r="H10250" s="25">
        <f>INDEX('Annexe 1 – Données des équipes'!$B$12:$R$114, MATCH(C10250, 'Annexe 1 – Données des équipes'!$B$12:$B$114,0),4)</f>
        <v>80</v>
      </c>
      <c r="I10250" s="25">
        <f>INDEX('Annexe 1 – Données des équipes'!$B$12:$R$114, MATCH(D10250, 'Annexe 1 – Données des équipes'!$B$12:$B$114,0),4)</f>
        <v>20</v>
      </c>
      <c r="J10250" s="25">
        <f t="shared" si="160"/>
        <v>0</v>
      </c>
    </row>
    <row r="10251" spans="2:10">
      <c r="B10251" s="3">
        <v>33865</v>
      </c>
      <c r="C10251" s="10" t="s">
        <v>31227</v>
      </c>
      <c r="D10251" s="10" t="s">
        <v>31228</v>
      </c>
      <c r="E10251" s="25">
        <v>1</v>
      </c>
      <c r="F10251" s="25">
        <v>1</v>
      </c>
      <c r="G10251" s="10" t="s">
        <v>31229</v>
      </c>
      <c r="H10251" s="25">
        <f>INDEX('Annexe 1 – Données des équipes'!$B$12:$R$114, MATCH(C10251, 'Annexe 1 – Données des équipes'!$B$12:$B$114,0),4)</f>
        <v>40</v>
      </c>
      <c r="I10251" s="25">
        <f>INDEX('Annexe 1 – Données des équipes'!$B$12:$R$114, MATCH(D10251, 'Annexe 1 – Données des équipes'!$B$12:$B$114,0),4)</f>
        <v>0</v>
      </c>
      <c r="J10251" s="25">
        <f t="shared" si="160"/>
        <v>0</v>
      </c>
    </row>
    <row r="10252" spans="2:10">
      <c r="B10252" s="3">
        <v>33870</v>
      </c>
      <c r="C10252" s="10" t="s">
        <v>31230</v>
      </c>
      <c r="D10252" s="10" t="s">
        <v>31231</v>
      </c>
      <c r="E10252" s="25">
        <v>0</v>
      </c>
      <c r="F10252" s="25">
        <v>0</v>
      </c>
      <c r="G10252" s="10" t="s">
        <v>31232</v>
      </c>
      <c r="H10252" s="25">
        <f>INDEX('Annexe 1 – Données des équipes'!$B$12:$R$114, MATCH(C10252, 'Annexe 1 – Données des équipes'!$B$12:$B$114,0),4)</f>
        <v>40</v>
      </c>
      <c r="I10252" s="25">
        <f>INDEX('Annexe 1 – Données des équipes'!$B$12:$R$114, MATCH(D10252, 'Annexe 1 – Données des équipes'!$B$12:$B$114,0),4)</f>
        <v>20</v>
      </c>
      <c r="J10252" s="25">
        <f t="shared" si="160"/>
        <v>0</v>
      </c>
    </row>
    <row r="10253" spans="2:10">
      <c r="B10253" s="3">
        <v>33870</v>
      </c>
      <c r="C10253" s="10" t="s">
        <v>31233</v>
      </c>
      <c r="D10253" s="10" t="s">
        <v>31234</v>
      </c>
      <c r="E10253" s="25">
        <v>0</v>
      </c>
      <c r="F10253" s="25">
        <v>0</v>
      </c>
      <c r="G10253" s="10" t="s">
        <v>31235</v>
      </c>
      <c r="H10253" s="25">
        <f>INDEX('Annexe 1 – Données des équipes'!$B$12:$R$114, MATCH(C10253, 'Annexe 1 – Données des équipes'!$B$12:$B$114,0),4)</f>
        <v>80</v>
      </c>
      <c r="I10253" s="25">
        <f>INDEX('Annexe 1 – Données des équipes'!$B$12:$R$114, MATCH(D10253, 'Annexe 1 – Données des équipes'!$B$12:$B$114,0),4)</f>
        <v>90</v>
      </c>
      <c r="J10253" s="25">
        <f t="shared" si="160"/>
        <v>0</v>
      </c>
    </row>
    <row r="10254" spans="2:10">
      <c r="B10254" s="3">
        <v>33879</v>
      </c>
      <c r="C10254" s="10" t="s">
        <v>31236</v>
      </c>
      <c r="D10254" s="10" t="s">
        <v>31237</v>
      </c>
      <c r="E10254" s="25">
        <v>1</v>
      </c>
      <c r="F10254" s="25">
        <v>1</v>
      </c>
      <c r="G10254" s="10" t="s">
        <v>31238</v>
      </c>
      <c r="H10254" s="25">
        <f>INDEX('Annexe 1 – Données des équipes'!$B$12:$R$114, MATCH(C10254, 'Annexe 1 – Données des équipes'!$B$12:$B$114,0),4)</f>
        <v>70</v>
      </c>
      <c r="I10254" s="25">
        <f>INDEX('Annexe 1 – Données des équipes'!$B$12:$R$114, MATCH(D10254, 'Annexe 1 – Données des équipes'!$B$12:$B$114,0),4)</f>
        <v>40</v>
      </c>
      <c r="J10254" s="25">
        <f t="shared" si="160"/>
        <v>0</v>
      </c>
    </row>
    <row r="10255" spans="2:10">
      <c r="B10255" s="3">
        <v>33881</v>
      </c>
      <c r="C10255" s="10" t="s">
        <v>31239</v>
      </c>
      <c r="D10255" s="10" t="s">
        <v>31240</v>
      </c>
      <c r="E10255" s="25">
        <v>0</v>
      </c>
      <c r="F10255" s="25">
        <v>0</v>
      </c>
      <c r="G10255" s="10" t="s">
        <v>31241</v>
      </c>
      <c r="H10255" s="25">
        <f>INDEX('Annexe 1 – Données des équipes'!$B$12:$R$114, MATCH(C10255, 'Annexe 1 – Données des équipes'!$B$12:$B$114,0),4)</f>
        <v>70</v>
      </c>
      <c r="I10255" s="25">
        <f>INDEX('Annexe 1 – Données des équipes'!$B$12:$R$114, MATCH(D10255, 'Annexe 1 – Données des équipes'!$B$12:$B$114,0),4)</f>
        <v>40</v>
      </c>
      <c r="J10255" s="25">
        <f t="shared" si="160"/>
        <v>0</v>
      </c>
    </row>
    <row r="10256" spans="2:10">
      <c r="B10256" s="3">
        <v>33890</v>
      </c>
      <c r="C10256" s="10" t="s">
        <v>31242</v>
      </c>
      <c r="D10256" s="10" t="s">
        <v>31243</v>
      </c>
      <c r="E10256" s="25">
        <v>1</v>
      </c>
      <c r="F10256" s="25">
        <v>1</v>
      </c>
      <c r="G10256" s="10" t="s">
        <v>31244</v>
      </c>
      <c r="H10256" s="25">
        <f>INDEX('Annexe 1 – Données des équipes'!$B$12:$R$114, MATCH(C10256, 'Annexe 1 – Données des équipes'!$B$12:$B$114,0),4)</f>
        <v>0</v>
      </c>
      <c r="I10256" s="25">
        <f>INDEX('Annexe 1 – Données des équipes'!$B$12:$R$114, MATCH(D10256, 'Annexe 1 – Données des équipes'!$B$12:$B$114,0),4)</f>
        <v>40</v>
      </c>
      <c r="J10256" s="25">
        <f t="shared" si="160"/>
        <v>0</v>
      </c>
    </row>
    <row r="10257" spans="2:10">
      <c r="B10257" s="3">
        <v>33891</v>
      </c>
      <c r="C10257" s="10" t="s">
        <v>31245</v>
      </c>
      <c r="D10257" s="10" t="s">
        <v>31246</v>
      </c>
      <c r="E10257" s="25">
        <v>0</v>
      </c>
      <c r="F10257" s="25">
        <v>0</v>
      </c>
      <c r="G10257" s="10" t="s">
        <v>31247</v>
      </c>
      <c r="H10257" s="25">
        <f>INDEX('Annexe 1 – Données des équipes'!$B$12:$R$114, MATCH(C10257, 'Annexe 1 – Données des équipes'!$B$12:$B$114,0),4)</f>
        <v>80</v>
      </c>
      <c r="I10257" s="25">
        <f>INDEX('Annexe 1 – Données des équipes'!$B$12:$R$114, MATCH(D10257, 'Annexe 1 – Données des équipes'!$B$12:$B$114,0),4)</f>
        <v>60</v>
      </c>
      <c r="J10257" s="25">
        <f t="shared" si="160"/>
        <v>0</v>
      </c>
    </row>
    <row r="10258" spans="2:10">
      <c r="B10258" s="3">
        <v>33891</v>
      </c>
      <c r="C10258" s="10" t="s">
        <v>31248</v>
      </c>
      <c r="D10258" s="10" t="s">
        <v>31249</v>
      </c>
      <c r="E10258" s="25">
        <v>1</v>
      </c>
      <c r="F10258" s="25">
        <v>1</v>
      </c>
      <c r="G10258" s="10" t="s">
        <v>31250</v>
      </c>
      <c r="H10258" s="25">
        <f>INDEX('Annexe 1 – Données des équipes'!$B$12:$R$114, MATCH(C10258, 'Annexe 1 – Données des équipes'!$B$12:$B$114,0),4)</f>
        <v>90</v>
      </c>
      <c r="I10258" s="25">
        <f>INDEX('Annexe 1 – Données des équipes'!$B$12:$R$114, MATCH(D10258, 'Annexe 1 – Données des équipes'!$B$12:$B$114,0),4)</f>
        <v>30</v>
      </c>
      <c r="J10258" s="25">
        <f t="shared" ref="J10258:J10321" si="161">ABS(F10258-E10258)</f>
        <v>0</v>
      </c>
    </row>
    <row r="10259" spans="2:10">
      <c r="B10259" s="3">
        <v>33891</v>
      </c>
      <c r="C10259" s="10" t="s">
        <v>31251</v>
      </c>
      <c r="D10259" s="10" t="s">
        <v>31252</v>
      </c>
      <c r="E10259" s="25">
        <v>1</v>
      </c>
      <c r="F10259" s="25">
        <v>1</v>
      </c>
      <c r="G10259" s="10" t="s">
        <v>31253</v>
      </c>
      <c r="H10259" s="25">
        <f>INDEX('Annexe 1 – Données des équipes'!$B$12:$R$114, MATCH(C10259, 'Annexe 1 – Données des équipes'!$B$12:$B$114,0),4)</f>
        <v>90</v>
      </c>
      <c r="I10259" s="25">
        <f>INDEX('Annexe 1 – Données des équipes'!$B$12:$R$114, MATCH(D10259, 'Annexe 1 – Données des équipes'!$B$12:$B$114,0),4)</f>
        <v>80</v>
      </c>
      <c r="J10259" s="25">
        <f t="shared" si="161"/>
        <v>0</v>
      </c>
    </row>
    <row r="10260" spans="2:10">
      <c r="B10260" s="3">
        <v>33891</v>
      </c>
      <c r="C10260" s="10" t="s">
        <v>31254</v>
      </c>
      <c r="D10260" s="10" t="s">
        <v>31255</v>
      </c>
      <c r="E10260" s="25">
        <v>2</v>
      </c>
      <c r="F10260" s="25">
        <v>2</v>
      </c>
      <c r="G10260" s="10" t="s">
        <v>31256</v>
      </c>
      <c r="H10260" s="25">
        <f>INDEX('Annexe 1 – Données des équipes'!$B$12:$R$114, MATCH(C10260, 'Annexe 1 – Données des équipes'!$B$12:$B$114,0),4)</f>
        <v>90</v>
      </c>
      <c r="I10260" s="25">
        <f>INDEX('Annexe 1 – Données des équipes'!$B$12:$R$114, MATCH(D10260, 'Annexe 1 – Données des équipes'!$B$12:$B$114,0),4)</f>
        <v>80</v>
      </c>
      <c r="J10260" s="25">
        <f t="shared" si="161"/>
        <v>0</v>
      </c>
    </row>
    <row r="10261" spans="2:10">
      <c r="B10261" s="3">
        <v>33891</v>
      </c>
      <c r="C10261" s="10" t="s">
        <v>31257</v>
      </c>
      <c r="D10261" s="10" t="s">
        <v>31258</v>
      </c>
      <c r="E10261" s="25">
        <v>2</v>
      </c>
      <c r="F10261" s="25">
        <v>2</v>
      </c>
      <c r="G10261" s="10" t="s">
        <v>31259</v>
      </c>
      <c r="H10261" s="25">
        <f>INDEX('Annexe 1 – Données des équipes'!$B$12:$R$114, MATCH(C10261, 'Annexe 1 – Données des équipes'!$B$12:$B$114,0),4)</f>
        <v>80</v>
      </c>
      <c r="I10261" s="25">
        <f>INDEX('Annexe 1 – Données des équipes'!$B$12:$R$114, MATCH(D10261, 'Annexe 1 – Données des équipes'!$B$12:$B$114,0),4)</f>
        <v>80</v>
      </c>
      <c r="J10261" s="25">
        <f t="shared" si="161"/>
        <v>0</v>
      </c>
    </row>
    <row r="10262" spans="2:10">
      <c r="B10262" s="3">
        <v>33891</v>
      </c>
      <c r="C10262" s="10" t="s">
        <v>31260</v>
      </c>
      <c r="D10262" s="10" t="s">
        <v>31261</v>
      </c>
      <c r="E10262" s="25">
        <v>0</v>
      </c>
      <c r="F10262" s="25">
        <v>0</v>
      </c>
      <c r="G10262" s="10" t="s">
        <v>31262</v>
      </c>
      <c r="H10262" s="25">
        <f>INDEX('Annexe 1 – Données des équipes'!$B$12:$R$114, MATCH(C10262, 'Annexe 1 – Données des équipes'!$B$12:$B$114,0),4)</f>
        <v>50</v>
      </c>
      <c r="I10262" s="25">
        <f>INDEX('Annexe 1 – Données des équipes'!$B$12:$R$114, MATCH(D10262, 'Annexe 1 – Données des équipes'!$B$12:$B$114,0),4)</f>
        <v>90</v>
      </c>
      <c r="J10262" s="25">
        <f t="shared" si="161"/>
        <v>0</v>
      </c>
    </row>
    <row r="10263" spans="2:10">
      <c r="B10263" s="3">
        <v>33891</v>
      </c>
      <c r="C10263" s="10" t="s">
        <v>31263</v>
      </c>
      <c r="D10263" s="10" t="s">
        <v>31264</v>
      </c>
      <c r="E10263" s="25">
        <v>0</v>
      </c>
      <c r="F10263" s="25">
        <v>0</v>
      </c>
      <c r="G10263" s="10" t="s">
        <v>31265</v>
      </c>
      <c r="H10263" s="25">
        <f>INDEX('Annexe 1 – Données des équipes'!$B$12:$R$114, MATCH(C10263, 'Annexe 1 – Données des équipes'!$B$12:$B$114,0),4)</f>
        <v>60</v>
      </c>
      <c r="I10263" s="25">
        <f>INDEX('Annexe 1 – Données des équipes'!$B$12:$R$114, MATCH(D10263, 'Annexe 1 – Données des équipes'!$B$12:$B$114,0),4)</f>
        <v>90</v>
      </c>
      <c r="J10263" s="25">
        <f t="shared" si="161"/>
        <v>0</v>
      </c>
    </row>
    <row r="10264" spans="2:10">
      <c r="B10264" s="3">
        <v>33895</v>
      </c>
      <c r="C10264" s="10" t="s">
        <v>31266</v>
      </c>
      <c r="D10264" s="10" t="s">
        <v>31267</v>
      </c>
      <c r="E10264" s="25">
        <v>1</v>
      </c>
      <c r="F10264" s="25">
        <v>1</v>
      </c>
      <c r="G10264" s="10" t="s">
        <v>31268</v>
      </c>
      <c r="H10264" s="25">
        <f>INDEX('Annexe 1 – Données des équipes'!$B$12:$R$114, MATCH(C10264, 'Annexe 1 – Données des équipes'!$B$12:$B$114,0),4)</f>
        <v>30</v>
      </c>
      <c r="I10264" s="25">
        <f>INDEX('Annexe 1 – Données des équipes'!$B$12:$R$114, MATCH(D10264, 'Annexe 1 – Données des équipes'!$B$12:$B$114,0),4)</f>
        <v>20</v>
      </c>
      <c r="J10264" s="25">
        <f t="shared" si="161"/>
        <v>0</v>
      </c>
    </row>
    <row r="10265" spans="2:10">
      <c r="B10265" s="3">
        <v>33895</v>
      </c>
      <c r="C10265" s="10" t="s">
        <v>31269</v>
      </c>
      <c r="D10265" s="10" t="s">
        <v>31270</v>
      </c>
      <c r="E10265" s="25">
        <v>1</v>
      </c>
      <c r="F10265" s="25">
        <v>1</v>
      </c>
      <c r="G10265" s="10" t="s">
        <v>31271</v>
      </c>
      <c r="H10265" s="25">
        <f>INDEX('Annexe 1 – Données des équipes'!$B$12:$R$114, MATCH(C10265, 'Annexe 1 – Données des équipes'!$B$12:$B$114,0),4)</f>
        <v>0</v>
      </c>
      <c r="I10265" s="25">
        <f>INDEX('Annexe 1 – Données des équipes'!$B$12:$R$114, MATCH(D10265, 'Annexe 1 – Données des équipes'!$B$12:$B$114,0),4)</f>
        <v>70</v>
      </c>
      <c r="J10265" s="25">
        <f t="shared" si="161"/>
        <v>0</v>
      </c>
    </row>
    <row r="10266" spans="2:10">
      <c r="B10266" s="3">
        <v>33898</v>
      </c>
      <c r="C10266" s="10" t="s">
        <v>31272</v>
      </c>
      <c r="D10266" s="10" t="s">
        <v>31273</v>
      </c>
      <c r="E10266" s="25">
        <v>0</v>
      </c>
      <c r="F10266" s="25">
        <v>0</v>
      </c>
      <c r="G10266" s="10" t="s">
        <v>31274</v>
      </c>
      <c r="H10266" s="25">
        <f>INDEX('Annexe 1 – Données des équipes'!$B$12:$R$114, MATCH(C10266, 'Annexe 1 – Données des équipes'!$B$12:$B$114,0),4)</f>
        <v>70</v>
      </c>
      <c r="I10266" s="25">
        <f>INDEX('Annexe 1 – Données des équipes'!$B$12:$R$114, MATCH(D10266, 'Annexe 1 – Données des équipes'!$B$12:$B$114,0),4)</f>
        <v>20</v>
      </c>
      <c r="J10266" s="25">
        <f t="shared" si="161"/>
        <v>0</v>
      </c>
    </row>
    <row r="10267" spans="2:10">
      <c r="B10267" s="3">
        <v>33902</v>
      </c>
      <c r="C10267" s="10" t="s">
        <v>31275</v>
      </c>
      <c r="D10267" s="10" t="s">
        <v>31276</v>
      </c>
      <c r="E10267" s="25">
        <v>1</v>
      </c>
      <c r="F10267" s="25">
        <v>1</v>
      </c>
      <c r="G10267" s="10" t="s">
        <v>31277</v>
      </c>
      <c r="H10267" s="25">
        <f>INDEX('Annexe 1 – Données des équipes'!$B$12:$R$114, MATCH(C10267, 'Annexe 1 – Données des équipes'!$B$12:$B$114,0),4)</f>
        <v>0</v>
      </c>
      <c r="I10267" s="25">
        <f>INDEX('Annexe 1 – Données des équipes'!$B$12:$R$114, MATCH(D10267, 'Annexe 1 – Données des équipes'!$B$12:$B$114,0),4)</f>
        <v>20</v>
      </c>
      <c r="J10267" s="25">
        <f t="shared" si="161"/>
        <v>0</v>
      </c>
    </row>
    <row r="10268" spans="2:10">
      <c r="B10268" s="3">
        <v>33905</v>
      </c>
      <c r="C10268" s="10" t="s">
        <v>31278</v>
      </c>
      <c r="D10268" s="10" t="s">
        <v>31279</v>
      </c>
      <c r="E10268" s="25">
        <v>1</v>
      </c>
      <c r="F10268" s="25">
        <v>1</v>
      </c>
      <c r="G10268" s="10" t="s">
        <v>31280</v>
      </c>
      <c r="H10268" s="25">
        <f>INDEX('Annexe 1 – Données des équipes'!$B$12:$R$114, MATCH(C10268, 'Annexe 1 – Données des équipes'!$B$12:$B$114,0),4)</f>
        <v>10</v>
      </c>
      <c r="I10268" s="25">
        <f>INDEX('Annexe 1 – Données des équipes'!$B$12:$R$114, MATCH(D10268, 'Annexe 1 – Données des équipes'!$B$12:$B$114,0),4)</f>
        <v>60</v>
      </c>
      <c r="J10268" s="25">
        <f t="shared" si="161"/>
        <v>0</v>
      </c>
    </row>
    <row r="10269" spans="2:10">
      <c r="B10269" s="3">
        <v>33906</v>
      </c>
      <c r="C10269" s="10" t="s">
        <v>31281</v>
      </c>
      <c r="D10269" s="10" t="s">
        <v>31282</v>
      </c>
      <c r="E10269" s="25">
        <v>1</v>
      </c>
      <c r="F10269" s="25">
        <v>1</v>
      </c>
      <c r="G10269" s="10" t="s">
        <v>31283</v>
      </c>
      <c r="H10269" s="25">
        <f>INDEX('Annexe 1 – Données des équipes'!$B$12:$R$114, MATCH(C10269, 'Annexe 1 – Données des équipes'!$B$12:$B$114,0),4)</f>
        <v>30</v>
      </c>
      <c r="I10269" s="25">
        <f>INDEX('Annexe 1 – Données des équipes'!$B$12:$R$114, MATCH(D10269, 'Annexe 1 – Données des équipes'!$B$12:$B$114,0),4)</f>
        <v>30</v>
      </c>
      <c r="J10269" s="25">
        <f t="shared" si="161"/>
        <v>0</v>
      </c>
    </row>
    <row r="10270" spans="2:10">
      <c r="B10270" s="3">
        <v>33907</v>
      </c>
      <c r="C10270" s="10" t="s">
        <v>31284</v>
      </c>
      <c r="D10270" s="10" t="s">
        <v>31285</v>
      </c>
      <c r="E10270" s="25">
        <v>0</v>
      </c>
      <c r="F10270" s="25">
        <v>0</v>
      </c>
      <c r="G10270" s="10" t="s">
        <v>31286</v>
      </c>
      <c r="H10270" s="25">
        <f>INDEX('Annexe 1 – Données des équipes'!$B$12:$R$114, MATCH(C10270, 'Annexe 1 – Données des équipes'!$B$12:$B$114,0),4)</f>
        <v>50</v>
      </c>
      <c r="I10270" s="25">
        <f>INDEX('Annexe 1 – Données des équipes'!$B$12:$R$114, MATCH(D10270, 'Annexe 1 – Données des équipes'!$B$12:$B$114,0),4)</f>
        <v>20</v>
      </c>
      <c r="J10270" s="25">
        <f t="shared" si="161"/>
        <v>0</v>
      </c>
    </row>
    <row r="10271" spans="2:10">
      <c r="B10271" s="3">
        <v>33908</v>
      </c>
      <c r="C10271" s="10" t="s">
        <v>31287</v>
      </c>
      <c r="D10271" s="10" t="s">
        <v>31288</v>
      </c>
      <c r="E10271" s="25">
        <v>1</v>
      </c>
      <c r="F10271" s="25">
        <v>1</v>
      </c>
      <c r="G10271" s="10" t="s">
        <v>31289</v>
      </c>
      <c r="H10271" s="25">
        <f>INDEX('Annexe 1 – Données des équipes'!$B$12:$R$114, MATCH(C10271, 'Annexe 1 – Données des équipes'!$B$12:$B$114,0),4)</f>
        <v>30</v>
      </c>
      <c r="I10271" s="25">
        <f>INDEX('Annexe 1 – Données des équipes'!$B$12:$R$114, MATCH(D10271, 'Annexe 1 – Données des équipes'!$B$12:$B$114,0),4)</f>
        <v>0</v>
      </c>
      <c r="J10271" s="25">
        <f t="shared" si="161"/>
        <v>0</v>
      </c>
    </row>
    <row r="10272" spans="2:10">
      <c r="B10272" s="3">
        <v>33909</v>
      </c>
      <c r="C10272" s="10" t="s">
        <v>31290</v>
      </c>
      <c r="D10272" s="10" t="s">
        <v>31291</v>
      </c>
      <c r="E10272" s="25">
        <v>0</v>
      </c>
      <c r="F10272" s="25">
        <v>0</v>
      </c>
      <c r="G10272" s="10" t="s">
        <v>31292</v>
      </c>
      <c r="H10272" s="25">
        <f>INDEX('Annexe 1 – Données des équipes'!$B$12:$R$114, MATCH(C10272, 'Annexe 1 – Données des équipes'!$B$12:$B$114,0),4)</f>
        <v>20</v>
      </c>
      <c r="I10272" s="25">
        <f>INDEX('Annexe 1 – Données des équipes'!$B$12:$R$114, MATCH(D10272, 'Annexe 1 – Données des équipes'!$B$12:$B$114,0),4)</f>
        <v>70</v>
      </c>
      <c r="J10272" s="25">
        <f t="shared" si="161"/>
        <v>0</v>
      </c>
    </row>
    <row r="10273" spans="2:10">
      <c r="B10273" s="3">
        <v>33910</v>
      </c>
      <c r="C10273" s="10" t="s">
        <v>31293</v>
      </c>
      <c r="D10273" s="10" t="s">
        <v>31294</v>
      </c>
      <c r="E10273" s="25">
        <v>1</v>
      </c>
      <c r="F10273" s="25">
        <v>1</v>
      </c>
      <c r="G10273" s="10" t="s">
        <v>31295</v>
      </c>
      <c r="H10273" s="25">
        <f>INDEX('Annexe 1 – Données des équipes'!$B$12:$R$114, MATCH(C10273, 'Annexe 1 – Données des équipes'!$B$12:$B$114,0),4)</f>
        <v>50</v>
      </c>
      <c r="I10273" s="25">
        <f>INDEX('Annexe 1 – Données des équipes'!$B$12:$R$114, MATCH(D10273, 'Annexe 1 – Données des équipes'!$B$12:$B$114,0),4)</f>
        <v>0</v>
      </c>
      <c r="J10273" s="25">
        <f t="shared" si="161"/>
        <v>0</v>
      </c>
    </row>
    <row r="10274" spans="2:10">
      <c r="B10274" s="3">
        <v>33915</v>
      </c>
      <c r="C10274" s="10" t="s">
        <v>31296</v>
      </c>
      <c r="D10274" s="10" t="s">
        <v>31297</v>
      </c>
      <c r="E10274" s="25">
        <v>1</v>
      </c>
      <c r="F10274" s="25">
        <v>1</v>
      </c>
      <c r="G10274" s="10" t="s">
        <v>31298</v>
      </c>
      <c r="H10274" s="25">
        <f>INDEX('Annexe 1 – Données des équipes'!$B$12:$R$114, MATCH(C10274, 'Annexe 1 – Données des équipes'!$B$12:$B$114,0),4)</f>
        <v>40</v>
      </c>
      <c r="I10274" s="25">
        <f>INDEX('Annexe 1 – Données des équipes'!$B$12:$R$114, MATCH(D10274, 'Annexe 1 – Données des équipes'!$B$12:$B$114,0),4)</f>
        <v>30</v>
      </c>
      <c r="J10274" s="25">
        <f t="shared" si="161"/>
        <v>0</v>
      </c>
    </row>
    <row r="10275" spans="2:10">
      <c r="B10275" s="3">
        <v>33916</v>
      </c>
      <c r="C10275" s="10" t="s">
        <v>31299</v>
      </c>
      <c r="D10275" s="10" t="s">
        <v>31300</v>
      </c>
      <c r="E10275" s="25">
        <v>1</v>
      </c>
      <c r="F10275" s="25">
        <v>1</v>
      </c>
      <c r="G10275" s="10" t="s">
        <v>31301</v>
      </c>
      <c r="H10275" s="25">
        <f>INDEX('Annexe 1 – Données des équipes'!$B$12:$R$114, MATCH(C10275, 'Annexe 1 – Données des équipes'!$B$12:$B$114,0),4)</f>
        <v>30</v>
      </c>
      <c r="I10275" s="25">
        <f>INDEX('Annexe 1 – Données des équipes'!$B$12:$R$114, MATCH(D10275, 'Annexe 1 – Données des équipes'!$B$12:$B$114,0),4)</f>
        <v>20</v>
      </c>
      <c r="J10275" s="25">
        <f t="shared" si="161"/>
        <v>0</v>
      </c>
    </row>
    <row r="10276" spans="2:10">
      <c r="B10276" s="3">
        <v>33916</v>
      </c>
      <c r="C10276" s="10" t="s">
        <v>31302</v>
      </c>
      <c r="D10276" s="10" t="s">
        <v>31303</v>
      </c>
      <c r="E10276" s="25">
        <v>0</v>
      </c>
      <c r="F10276" s="25">
        <v>0</v>
      </c>
      <c r="G10276" s="10" t="s">
        <v>31304</v>
      </c>
      <c r="H10276" s="25">
        <f>INDEX('Annexe 1 – Données des équipes'!$B$12:$R$114, MATCH(C10276, 'Annexe 1 – Données des équipes'!$B$12:$B$114,0),4)</f>
        <v>50</v>
      </c>
      <c r="I10276" s="25">
        <f>INDEX('Annexe 1 – Données des équipes'!$B$12:$R$114, MATCH(D10276, 'Annexe 1 – Données des équipes'!$B$12:$B$114,0),4)</f>
        <v>50</v>
      </c>
      <c r="J10276" s="25">
        <f t="shared" si="161"/>
        <v>0</v>
      </c>
    </row>
    <row r="10277" spans="2:10">
      <c r="B10277" s="3">
        <v>33919</v>
      </c>
      <c r="C10277" s="10" t="s">
        <v>31305</v>
      </c>
      <c r="D10277" s="10" t="s">
        <v>31306</v>
      </c>
      <c r="E10277" s="25">
        <v>0</v>
      </c>
      <c r="F10277" s="25">
        <v>0</v>
      </c>
      <c r="G10277" s="10" t="s">
        <v>31307</v>
      </c>
      <c r="H10277" s="25">
        <f>INDEX('Annexe 1 – Données des équipes'!$B$12:$R$114, MATCH(C10277, 'Annexe 1 – Données des équipes'!$B$12:$B$114,0),4)</f>
        <v>50</v>
      </c>
      <c r="I10277" s="25">
        <f>INDEX('Annexe 1 – Données des équipes'!$B$12:$R$114, MATCH(D10277, 'Annexe 1 – Données des équipes'!$B$12:$B$114,0),4)</f>
        <v>40</v>
      </c>
      <c r="J10277" s="25">
        <f t="shared" si="161"/>
        <v>0</v>
      </c>
    </row>
    <row r="10278" spans="2:10">
      <c r="B10278" s="3">
        <v>33925</v>
      </c>
      <c r="C10278" s="10" t="s">
        <v>31308</v>
      </c>
      <c r="D10278" s="10" t="s">
        <v>31309</v>
      </c>
      <c r="E10278" s="25">
        <v>1</v>
      </c>
      <c r="F10278" s="25">
        <v>1</v>
      </c>
      <c r="G10278" s="10" t="s">
        <v>31310</v>
      </c>
      <c r="H10278" s="25">
        <f>INDEX('Annexe 1 – Données des équipes'!$B$12:$R$114, MATCH(C10278, 'Annexe 1 – Données des équipes'!$B$12:$B$114,0),4)</f>
        <v>20</v>
      </c>
      <c r="I10278" s="25">
        <f>INDEX('Annexe 1 – Données des équipes'!$B$12:$R$114, MATCH(D10278, 'Annexe 1 – Données des équipes'!$B$12:$B$114,0),4)</f>
        <v>70</v>
      </c>
      <c r="J10278" s="25">
        <f t="shared" si="161"/>
        <v>0</v>
      </c>
    </row>
    <row r="10279" spans="2:10">
      <c r="B10279" s="3">
        <v>33926</v>
      </c>
      <c r="C10279" s="10" t="s">
        <v>31311</v>
      </c>
      <c r="D10279" s="10" t="s">
        <v>31312</v>
      </c>
      <c r="E10279" s="25">
        <v>0</v>
      </c>
      <c r="F10279" s="25">
        <v>0</v>
      </c>
      <c r="G10279" s="10" t="s">
        <v>31313</v>
      </c>
      <c r="H10279" s="25">
        <f>INDEX('Annexe 1 – Données des équipes'!$B$12:$R$114, MATCH(C10279, 'Annexe 1 – Données des équipes'!$B$12:$B$114,0),4)</f>
        <v>90</v>
      </c>
      <c r="I10279" s="25">
        <f>INDEX('Annexe 1 – Données des équipes'!$B$12:$R$114, MATCH(D10279, 'Annexe 1 – Données des équipes'!$B$12:$B$114,0),4)</f>
        <v>60</v>
      </c>
      <c r="J10279" s="25">
        <f t="shared" si="161"/>
        <v>0</v>
      </c>
    </row>
    <row r="10280" spans="2:10">
      <c r="B10280" s="3">
        <v>33926</v>
      </c>
      <c r="C10280" s="10" t="s">
        <v>31314</v>
      </c>
      <c r="D10280" s="10" t="s">
        <v>31315</v>
      </c>
      <c r="E10280" s="25">
        <v>0</v>
      </c>
      <c r="F10280" s="25">
        <v>0</v>
      </c>
      <c r="G10280" s="10" t="s">
        <v>31316</v>
      </c>
      <c r="H10280" s="25">
        <f>INDEX('Annexe 1 – Données des équipes'!$B$12:$R$114, MATCH(C10280, 'Annexe 1 – Données des équipes'!$B$12:$B$114,0),4)</f>
        <v>60</v>
      </c>
      <c r="I10280" s="25">
        <f>INDEX('Annexe 1 – Données des équipes'!$B$12:$R$114, MATCH(D10280, 'Annexe 1 – Données des équipes'!$B$12:$B$114,0),4)</f>
        <v>90</v>
      </c>
      <c r="J10280" s="25">
        <f t="shared" si="161"/>
        <v>0</v>
      </c>
    </row>
    <row r="10281" spans="2:10">
      <c r="B10281" s="3">
        <v>33926</v>
      </c>
      <c r="C10281" s="10" t="s">
        <v>31317</v>
      </c>
      <c r="D10281" s="10" t="s">
        <v>31318</v>
      </c>
      <c r="E10281" s="25">
        <v>0</v>
      </c>
      <c r="F10281" s="25">
        <v>0</v>
      </c>
      <c r="G10281" s="10" t="s">
        <v>31319</v>
      </c>
      <c r="H10281" s="25">
        <f>INDEX('Annexe 1 – Données des équipes'!$B$12:$R$114, MATCH(C10281, 'Annexe 1 – Données des équipes'!$B$12:$B$114,0),4)</f>
        <v>90</v>
      </c>
      <c r="I10281" s="25">
        <f>INDEX('Annexe 1 – Données des équipes'!$B$12:$R$114, MATCH(D10281, 'Annexe 1 – Données des équipes'!$B$12:$B$114,0),4)</f>
        <v>60</v>
      </c>
      <c r="J10281" s="25">
        <f t="shared" si="161"/>
        <v>0</v>
      </c>
    </row>
    <row r="10282" spans="2:10">
      <c r="B10282" s="3">
        <v>33927</v>
      </c>
      <c r="C10282" s="10" t="s">
        <v>31320</v>
      </c>
      <c r="D10282" s="10" t="s">
        <v>31321</v>
      </c>
      <c r="E10282" s="25">
        <v>2</v>
      </c>
      <c r="F10282" s="25">
        <v>2</v>
      </c>
      <c r="G10282" s="10" t="s">
        <v>31322</v>
      </c>
      <c r="H10282" s="25">
        <f>INDEX('Annexe 1 – Données des équipes'!$B$12:$R$114, MATCH(C10282, 'Annexe 1 – Données des équipes'!$B$12:$B$114,0),4)</f>
        <v>20</v>
      </c>
      <c r="I10282" s="25">
        <f>INDEX('Annexe 1 – Données des équipes'!$B$12:$R$114, MATCH(D10282, 'Annexe 1 – Données des équipes'!$B$12:$B$114,0),4)</f>
        <v>70</v>
      </c>
      <c r="J10282" s="25">
        <f t="shared" si="161"/>
        <v>0</v>
      </c>
    </row>
    <row r="10283" spans="2:10">
      <c r="B10283" s="3">
        <v>33928</v>
      </c>
      <c r="C10283" s="10" t="s">
        <v>31323</v>
      </c>
      <c r="D10283" s="10" t="s">
        <v>31324</v>
      </c>
      <c r="E10283" s="25">
        <v>1</v>
      </c>
      <c r="F10283" s="25">
        <v>1</v>
      </c>
      <c r="G10283" s="10" t="s">
        <v>31325</v>
      </c>
      <c r="H10283" s="25">
        <f>INDEX('Annexe 1 – Données des équipes'!$B$12:$R$114, MATCH(C10283, 'Annexe 1 – Données des équipes'!$B$12:$B$114,0),4)</f>
        <v>50</v>
      </c>
      <c r="I10283" s="25">
        <f>INDEX('Annexe 1 – Données des équipes'!$B$12:$R$114, MATCH(D10283, 'Annexe 1 – Données des équipes'!$B$12:$B$114,0),4)</f>
        <v>0</v>
      </c>
      <c r="J10283" s="25">
        <f t="shared" si="161"/>
        <v>0</v>
      </c>
    </row>
    <row r="10284" spans="2:10">
      <c r="B10284" s="3">
        <v>33932</v>
      </c>
      <c r="C10284" s="10" t="s">
        <v>31326</v>
      </c>
      <c r="D10284" s="10" t="s">
        <v>31327</v>
      </c>
      <c r="E10284" s="25">
        <v>0</v>
      </c>
      <c r="F10284" s="25">
        <v>0</v>
      </c>
      <c r="G10284" s="10" t="s">
        <v>31328</v>
      </c>
      <c r="H10284" s="25">
        <f>INDEX('Annexe 1 – Données des équipes'!$B$12:$R$114, MATCH(C10284, 'Annexe 1 – Données des équipes'!$B$12:$B$114,0),4)</f>
        <v>20</v>
      </c>
      <c r="I10284" s="25">
        <f>INDEX('Annexe 1 – Données des équipes'!$B$12:$R$114, MATCH(D10284, 'Annexe 1 – Données des équipes'!$B$12:$B$114,0),4)</f>
        <v>20</v>
      </c>
      <c r="J10284" s="25">
        <f t="shared" si="161"/>
        <v>0</v>
      </c>
    </row>
    <row r="10285" spans="2:10">
      <c r="B10285" s="3">
        <v>33933</v>
      </c>
      <c r="C10285" s="10" t="s">
        <v>31329</v>
      </c>
      <c r="D10285" s="10" t="s">
        <v>31330</v>
      </c>
      <c r="E10285" s="25">
        <v>0</v>
      </c>
      <c r="F10285" s="25">
        <v>0</v>
      </c>
      <c r="G10285" s="10" t="s">
        <v>31331</v>
      </c>
      <c r="H10285" s="25">
        <f>INDEX('Annexe 1 – Données des équipes'!$B$12:$R$114, MATCH(C10285, 'Annexe 1 – Données des équipes'!$B$12:$B$114,0),4)</f>
        <v>0</v>
      </c>
      <c r="I10285" s="25">
        <f>INDEX('Annexe 1 – Données des équipes'!$B$12:$R$114, MATCH(D10285, 'Annexe 1 – Données des équipes'!$B$12:$B$114,0),4)</f>
        <v>10</v>
      </c>
      <c r="J10285" s="25">
        <f t="shared" si="161"/>
        <v>0</v>
      </c>
    </row>
    <row r="10286" spans="2:10">
      <c r="B10286" s="3">
        <v>33951</v>
      </c>
      <c r="C10286" s="10" t="s">
        <v>31332</v>
      </c>
      <c r="D10286" s="10" t="s">
        <v>31333</v>
      </c>
      <c r="E10286" s="25">
        <v>1</v>
      </c>
      <c r="F10286" s="25">
        <v>1</v>
      </c>
      <c r="G10286" s="10" t="s">
        <v>31334</v>
      </c>
      <c r="H10286" s="25">
        <f>INDEX('Annexe 1 – Données des équipes'!$B$12:$R$114, MATCH(C10286, 'Annexe 1 – Données des équipes'!$B$12:$B$114,0),4)</f>
        <v>40</v>
      </c>
      <c r="I10286" s="25">
        <f>INDEX('Annexe 1 – Données des équipes'!$B$12:$R$114, MATCH(D10286, 'Annexe 1 – Données des équipes'!$B$12:$B$114,0),4)</f>
        <v>80</v>
      </c>
      <c r="J10286" s="25">
        <f t="shared" si="161"/>
        <v>0</v>
      </c>
    </row>
    <row r="10287" spans="2:10">
      <c r="B10287" s="3">
        <v>33958</v>
      </c>
      <c r="C10287" s="10" t="s">
        <v>31335</v>
      </c>
      <c r="D10287" s="10" t="s">
        <v>31336</v>
      </c>
      <c r="E10287" s="25">
        <v>1</v>
      </c>
      <c r="F10287" s="25">
        <v>1</v>
      </c>
      <c r="G10287" s="10" t="s">
        <v>31337</v>
      </c>
      <c r="H10287" s="25">
        <f>INDEX('Annexe 1 – Données des équipes'!$B$12:$R$114, MATCH(C10287, 'Annexe 1 – Données des équipes'!$B$12:$B$114,0),4)</f>
        <v>40</v>
      </c>
      <c r="I10287" s="25">
        <f>INDEX('Annexe 1 – Données des équipes'!$B$12:$R$114, MATCH(D10287, 'Annexe 1 – Données des équipes'!$B$12:$B$114,0),4)</f>
        <v>50</v>
      </c>
      <c r="J10287" s="25">
        <f t="shared" si="161"/>
        <v>0</v>
      </c>
    </row>
    <row r="10288" spans="2:10">
      <c r="B10288" s="3">
        <v>33970</v>
      </c>
      <c r="C10288" s="10" t="s">
        <v>31338</v>
      </c>
      <c r="D10288" s="10" t="s">
        <v>31339</v>
      </c>
      <c r="E10288" s="25">
        <v>1</v>
      </c>
      <c r="F10288" s="25">
        <v>1</v>
      </c>
      <c r="G10288" s="10" t="s">
        <v>31340</v>
      </c>
      <c r="H10288" s="25">
        <f>INDEX('Annexe 1 – Données des équipes'!$B$12:$R$114, MATCH(C10288, 'Annexe 1 – Données des équipes'!$B$12:$B$114,0),4)</f>
        <v>40</v>
      </c>
      <c r="I10288" s="25">
        <f>INDEX('Annexe 1 – Données des équipes'!$B$12:$R$114, MATCH(D10288, 'Annexe 1 – Données des équipes'!$B$12:$B$114,0),4)</f>
        <v>20</v>
      </c>
      <c r="J10288" s="25">
        <f t="shared" si="161"/>
        <v>0</v>
      </c>
    </row>
    <row r="10289" spans="2:10">
      <c r="B10289" s="3">
        <v>33985</v>
      </c>
      <c r="C10289" s="10" t="s">
        <v>31341</v>
      </c>
      <c r="D10289" s="10" t="s">
        <v>31342</v>
      </c>
      <c r="E10289" s="25">
        <v>0</v>
      </c>
      <c r="F10289" s="25">
        <v>0</v>
      </c>
      <c r="G10289" s="10" t="s">
        <v>31343</v>
      </c>
      <c r="H10289" s="25">
        <f>INDEX('Annexe 1 – Données des équipes'!$B$12:$R$114, MATCH(C10289, 'Annexe 1 – Données des équipes'!$B$12:$B$114,0),4)</f>
        <v>20</v>
      </c>
      <c r="I10289" s="25">
        <f>INDEX('Annexe 1 – Données des équipes'!$B$12:$R$114, MATCH(D10289, 'Annexe 1 – Données des équipes'!$B$12:$B$114,0),4)</f>
        <v>50</v>
      </c>
      <c r="J10289" s="25">
        <f t="shared" si="161"/>
        <v>0</v>
      </c>
    </row>
    <row r="10290" spans="2:10">
      <c r="B10290" s="3">
        <v>33991</v>
      </c>
      <c r="C10290" s="10" t="s">
        <v>31344</v>
      </c>
      <c r="D10290" s="10" t="s">
        <v>31345</v>
      </c>
      <c r="E10290" s="25">
        <v>0</v>
      </c>
      <c r="F10290" s="25">
        <v>0</v>
      </c>
      <c r="G10290" s="10" t="s">
        <v>31346</v>
      </c>
      <c r="H10290" s="25">
        <f>INDEX('Annexe 1 – Données des équipes'!$B$12:$R$114, MATCH(C10290, 'Annexe 1 – Données des équipes'!$B$12:$B$114,0),4)</f>
        <v>40</v>
      </c>
      <c r="I10290" s="25">
        <f>INDEX('Annexe 1 – Données des équipes'!$B$12:$R$114, MATCH(D10290, 'Annexe 1 – Données des équipes'!$B$12:$B$114,0),4)</f>
        <v>30</v>
      </c>
      <c r="J10290" s="25">
        <f t="shared" si="161"/>
        <v>0</v>
      </c>
    </row>
    <row r="10291" spans="2:10">
      <c r="B10291" s="3">
        <v>33992</v>
      </c>
      <c r="C10291" s="10" t="s">
        <v>31347</v>
      </c>
      <c r="D10291" s="10" t="s">
        <v>31348</v>
      </c>
      <c r="E10291" s="25">
        <v>0</v>
      </c>
      <c r="F10291" s="25">
        <v>0</v>
      </c>
      <c r="G10291" s="10" t="s">
        <v>31349</v>
      </c>
      <c r="H10291" s="25">
        <f>INDEX('Annexe 1 – Données des équipes'!$B$12:$R$114, MATCH(C10291, 'Annexe 1 – Données des équipes'!$B$12:$B$114,0),4)</f>
        <v>60</v>
      </c>
      <c r="I10291" s="25">
        <f>INDEX('Annexe 1 – Données des équipes'!$B$12:$R$114, MATCH(D10291, 'Annexe 1 – Données des équipes'!$B$12:$B$114,0),4)</f>
        <v>80</v>
      </c>
      <c r="J10291" s="25">
        <f t="shared" si="161"/>
        <v>0</v>
      </c>
    </row>
    <row r="10292" spans="2:10">
      <c r="B10292" s="3">
        <v>33996</v>
      </c>
      <c r="C10292" s="10" t="s">
        <v>31350</v>
      </c>
      <c r="D10292" s="10" t="s">
        <v>31351</v>
      </c>
      <c r="E10292" s="25">
        <v>1</v>
      </c>
      <c r="F10292" s="25">
        <v>1</v>
      </c>
      <c r="G10292" s="10" t="s">
        <v>31352</v>
      </c>
      <c r="H10292" s="25">
        <f>INDEX('Annexe 1 – Données des équipes'!$B$12:$R$114, MATCH(C10292, 'Annexe 1 – Données des équipes'!$B$12:$B$114,0),4)</f>
        <v>70</v>
      </c>
      <c r="I10292" s="25">
        <f>INDEX('Annexe 1 – Données des équipes'!$B$12:$R$114, MATCH(D10292, 'Annexe 1 – Données des équipes'!$B$12:$B$114,0),4)</f>
        <v>10</v>
      </c>
      <c r="J10292" s="25">
        <f t="shared" si="161"/>
        <v>0</v>
      </c>
    </row>
    <row r="10293" spans="2:10">
      <c r="B10293" s="3">
        <v>33996</v>
      </c>
      <c r="C10293" s="10" t="s">
        <v>31353</v>
      </c>
      <c r="D10293" s="10" t="s">
        <v>31354</v>
      </c>
      <c r="E10293" s="25">
        <v>1</v>
      </c>
      <c r="F10293" s="25">
        <v>1</v>
      </c>
      <c r="G10293" s="10" t="s">
        <v>31355</v>
      </c>
      <c r="H10293" s="25">
        <f>INDEX('Annexe 1 – Données des équipes'!$B$12:$R$114, MATCH(C10293, 'Annexe 1 – Données des équipes'!$B$12:$B$114,0),4)</f>
        <v>80</v>
      </c>
      <c r="I10293" s="25">
        <f>INDEX('Annexe 1 – Données des équipes'!$B$12:$R$114, MATCH(D10293, 'Annexe 1 – Données des équipes'!$B$12:$B$114,0),4)</f>
        <v>40</v>
      </c>
      <c r="J10293" s="25">
        <f t="shared" si="161"/>
        <v>0</v>
      </c>
    </row>
    <row r="10294" spans="2:10">
      <c r="B10294" s="3">
        <v>33996</v>
      </c>
      <c r="C10294" s="10" t="s">
        <v>31356</v>
      </c>
      <c r="D10294" s="10" t="s">
        <v>31357</v>
      </c>
      <c r="E10294" s="25">
        <v>1</v>
      </c>
      <c r="F10294" s="25">
        <v>1</v>
      </c>
      <c r="G10294" s="10" t="s">
        <v>31358</v>
      </c>
      <c r="H10294" s="25">
        <f>INDEX('Annexe 1 – Données des équipes'!$B$12:$R$114, MATCH(C10294, 'Annexe 1 – Données des équipes'!$B$12:$B$114,0),4)</f>
        <v>90</v>
      </c>
      <c r="I10294" s="25">
        <f>INDEX('Annexe 1 – Données des équipes'!$B$12:$R$114, MATCH(D10294, 'Annexe 1 – Données des équipes'!$B$12:$B$114,0),4)</f>
        <v>80</v>
      </c>
      <c r="J10294" s="25">
        <f t="shared" si="161"/>
        <v>0</v>
      </c>
    </row>
    <row r="10295" spans="2:10">
      <c r="B10295" s="3">
        <v>33999</v>
      </c>
      <c r="C10295" s="10" t="s">
        <v>31359</v>
      </c>
      <c r="D10295" s="10" t="s">
        <v>31360</v>
      </c>
      <c r="E10295" s="25">
        <v>1</v>
      </c>
      <c r="F10295" s="25">
        <v>1</v>
      </c>
      <c r="G10295" s="10" t="s">
        <v>31361</v>
      </c>
      <c r="H10295" s="25">
        <f>INDEX('Annexe 1 – Données des équipes'!$B$12:$R$114, MATCH(C10295, 'Annexe 1 – Données des équipes'!$B$12:$B$114,0),4)</f>
        <v>80</v>
      </c>
      <c r="I10295" s="25">
        <f>INDEX('Annexe 1 – Données des équipes'!$B$12:$R$114, MATCH(D10295, 'Annexe 1 – Données des équipes'!$B$12:$B$114,0),4)</f>
        <v>10</v>
      </c>
      <c r="J10295" s="25">
        <f t="shared" si="161"/>
        <v>0</v>
      </c>
    </row>
    <row r="10296" spans="2:10">
      <c r="B10296" s="3">
        <v>34003</v>
      </c>
      <c r="C10296" s="10" t="s">
        <v>31362</v>
      </c>
      <c r="D10296" s="10" t="s">
        <v>31363</v>
      </c>
      <c r="E10296" s="25">
        <v>0</v>
      </c>
      <c r="F10296" s="25">
        <v>0</v>
      </c>
      <c r="G10296" s="10" t="s">
        <v>31364</v>
      </c>
      <c r="H10296" s="25">
        <f>INDEX('Annexe 1 – Données des équipes'!$B$12:$R$114, MATCH(C10296, 'Annexe 1 – Données des équipes'!$B$12:$B$114,0),4)</f>
        <v>20</v>
      </c>
      <c r="I10296" s="25">
        <f>INDEX('Annexe 1 – Données des équipes'!$B$12:$R$114, MATCH(D10296, 'Annexe 1 – Données des équipes'!$B$12:$B$114,0),4)</f>
        <v>80</v>
      </c>
      <c r="J10296" s="25">
        <f t="shared" si="161"/>
        <v>0</v>
      </c>
    </row>
    <row r="10297" spans="2:10">
      <c r="B10297" s="3">
        <v>34010</v>
      </c>
      <c r="C10297" s="10" t="s">
        <v>31365</v>
      </c>
      <c r="D10297" s="10" t="s">
        <v>31366</v>
      </c>
      <c r="E10297" s="25">
        <v>1</v>
      </c>
      <c r="F10297" s="25">
        <v>1</v>
      </c>
      <c r="G10297" s="10" t="s">
        <v>31367</v>
      </c>
      <c r="H10297" s="25">
        <f>INDEX('Annexe 1 – Données des équipes'!$B$12:$R$114, MATCH(C10297, 'Annexe 1 – Données des équipes'!$B$12:$B$114,0),4)</f>
        <v>90</v>
      </c>
      <c r="I10297" s="25">
        <f>INDEX('Annexe 1 – Données des équipes'!$B$12:$R$114, MATCH(D10297, 'Annexe 1 – Données des équipes'!$B$12:$B$114,0),4)</f>
        <v>30</v>
      </c>
      <c r="J10297" s="25">
        <f t="shared" si="161"/>
        <v>0</v>
      </c>
    </row>
    <row r="10298" spans="2:10">
      <c r="B10298" s="3">
        <v>34018</v>
      </c>
      <c r="C10298" s="10" t="s">
        <v>31368</v>
      </c>
      <c r="D10298" s="10" t="s">
        <v>31369</v>
      </c>
      <c r="E10298" s="25">
        <v>1</v>
      </c>
      <c r="F10298" s="25">
        <v>1</v>
      </c>
      <c r="G10298" s="10" t="s">
        <v>31370</v>
      </c>
      <c r="H10298" s="25">
        <f>INDEX('Annexe 1 – Données des équipes'!$B$12:$R$114, MATCH(C10298, 'Annexe 1 – Données des équipes'!$B$12:$B$114,0),4)</f>
        <v>90</v>
      </c>
      <c r="I10298" s="25">
        <f>INDEX('Annexe 1 – Données des équipes'!$B$12:$R$114, MATCH(D10298, 'Annexe 1 – Données des équipes'!$B$12:$B$114,0),4)</f>
        <v>90</v>
      </c>
      <c r="J10298" s="25">
        <f t="shared" si="161"/>
        <v>0</v>
      </c>
    </row>
    <row r="10299" spans="2:10">
      <c r="B10299" s="3">
        <v>34020</v>
      </c>
      <c r="C10299" s="10" t="s">
        <v>31371</v>
      </c>
      <c r="D10299" s="10" t="s">
        <v>31372</v>
      </c>
      <c r="E10299" s="25">
        <v>0</v>
      </c>
      <c r="F10299" s="25">
        <v>0</v>
      </c>
      <c r="G10299" s="10" t="s">
        <v>31373</v>
      </c>
      <c r="H10299" s="25">
        <f>INDEX('Annexe 1 – Données des équipes'!$B$12:$R$114, MATCH(C10299, 'Annexe 1 – Données des équipes'!$B$12:$B$114,0),4)</f>
        <v>30</v>
      </c>
      <c r="I10299" s="25">
        <f>INDEX('Annexe 1 – Données des équipes'!$B$12:$R$114, MATCH(D10299, 'Annexe 1 – Données des équipes'!$B$12:$B$114,0),4)</f>
        <v>20</v>
      </c>
      <c r="J10299" s="25">
        <f t="shared" si="161"/>
        <v>0</v>
      </c>
    </row>
    <row r="10300" spans="2:10">
      <c r="B10300" s="3">
        <v>34024</v>
      </c>
      <c r="C10300" s="10" t="s">
        <v>31374</v>
      </c>
      <c r="D10300" s="10" t="s">
        <v>31375</v>
      </c>
      <c r="E10300" s="25">
        <v>1</v>
      </c>
      <c r="F10300" s="25">
        <v>1</v>
      </c>
      <c r="G10300" s="10" t="s">
        <v>31376</v>
      </c>
      <c r="H10300" s="25">
        <f>INDEX('Annexe 1 – Données des équipes'!$B$12:$R$114, MATCH(C10300, 'Annexe 1 – Données des équipes'!$B$12:$B$114,0),4)</f>
        <v>90</v>
      </c>
      <c r="I10300" s="25">
        <f>INDEX('Annexe 1 – Données des équipes'!$B$12:$R$114, MATCH(D10300, 'Annexe 1 – Données des équipes'!$B$12:$B$114,0),4)</f>
        <v>80</v>
      </c>
      <c r="J10300" s="25">
        <f t="shared" si="161"/>
        <v>0</v>
      </c>
    </row>
    <row r="10301" spans="2:10">
      <c r="B10301" s="3">
        <v>34024</v>
      </c>
      <c r="C10301" s="10" t="s">
        <v>31377</v>
      </c>
      <c r="D10301" s="10" t="s">
        <v>31378</v>
      </c>
      <c r="E10301" s="25">
        <v>0</v>
      </c>
      <c r="F10301" s="25">
        <v>0</v>
      </c>
      <c r="G10301" s="10" t="s">
        <v>31379</v>
      </c>
      <c r="H10301" s="25">
        <f>INDEX('Annexe 1 – Données des équipes'!$B$12:$R$114, MATCH(C10301, 'Annexe 1 – Données des équipes'!$B$12:$B$114,0),4)</f>
        <v>60</v>
      </c>
      <c r="I10301" s="25">
        <f>INDEX('Annexe 1 – Données des équipes'!$B$12:$R$114, MATCH(D10301, 'Annexe 1 – Données des équipes'!$B$12:$B$114,0),4)</f>
        <v>90</v>
      </c>
      <c r="J10301" s="25">
        <f t="shared" si="161"/>
        <v>0</v>
      </c>
    </row>
    <row r="10302" spans="2:10">
      <c r="B10302" s="3">
        <v>34028</v>
      </c>
      <c r="C10302" s="10" t="s">
        <v>31380</v>
      </c>
      <c r="D10302" s="10" t="s">
        <v>31381</v>
      </c>
      <c r="E10302" s="25">
        <v>0</v>
      </c>
      <c r="F10302" s="25">
        <v>0</v>
      </c>
      <c r="G10302" s="10" t="s">
        <v>31382</v>
      </c>
      <c r="H10302" s="25">
        <f>INDEX('Annexe 1 – Données des équipes'!$B$12:$R$114, MATCH(C10302, 'Annexe 1 – Données des équipes'!$B$12:$B$114,0),4)</f>
        <v>50</v>
      </c>
      <c r="I10302" s="25">
        <f>INDEX('Annexe 1 – Données des équipes'!$B$12:$R$114, MATCH(D10302, 'Annexe 1 – Données des équipes'!$B$12:$B$114,0),4)</f>
        <v>40</v>
      </c>
      <c r="J10302" s="25">
        <f t="shared" si="161"/>
        <v>0</v>
      </c>
    </row>
    <row r="10303" spans="2:10">
      <c r="B10303" s="3">
        <v>34030</v>
      </c>
      <c r="C10303" s="10" t="s">
        <v>31383</v>
      </c>
      <c r="D10303" s="10" t="s">
        <v>31384</v>
      </c>
      <c r="E10303" s="25">
        <v>1</v>
      </c>
      <c r="F10303" s="25">
        <v>1</v>
      </c>
      <c r="G10303" s="10" t="s">
        <v>31385</v>
      </c>
      <c r="H10303" s="25">
        <f>INDEX('Annexe 1 – Données des équipes'!$B$12:$R$114, MATCH(C10303, 'Annexe 1 – Données des équipes'!$B$12:$B$114,0),4)</f>
        <v>10</v>
      </c>
      <c r="I10303" s="25">
        <f>INDEX('Annexe 1 – Données des équipes'!$B$12:$R$114, MATCH(D10303, 'Annexe 1 – Données des équipes'!$B$12:$B$114,0),4)</f>
        <v>30</v>
      </c>
      <c r="J10303" s="25">
        <f t="shared" si="161"/>
        <v>0</v>
      </c>
    </row>
    <row r="10304" spans="2:10">
      <c r="B10304" s="3">
        <v>34035</v>
      </c>
      <c r="C10304" s="10" t="s">
        <v>31386</v>
      </c>
      <c r="D10304" s="10" t="s">
        <v>31387</v>
      </c>
      <c r="E10304" s="25">
        <v>1</v>
      </c>
      <c r="F10304" s="25">
        <v>1</v>
      </c>
      <c r="G10304" s="10" t="s">
        <v>31388</v>
      </c>
      <c r="H10304" s="25">
        <f>INDEX('Annexe 1 – Données des équipes'!$B$12:$R$114, MATCH(C10304, 'Annexe 1 – Données des équipes'!$B$12:$B$114,0),4)</f>
        <v>0</v>
      </c>
      <c r="I10304" s="25">
        <f>INDEX('Annexe 1 – Données des équipes'!$B$12:$R$114, MATCH(D10304, 'Annexe 1 – Données des équipes'!$B$12:$B$114,0),4)</f>
        <v>50</v>
      </c>
      <c r="J10304" s="25">
        <f t="shared" si="161"/>
        <v>0</v>
      </c>
    </row>
    <row r="10305" spans="2:10">
      <c r="B10305" s="3">
        <v>34040</v>
      </c>
      <c r="C10305" s="10" t="s">
        <v>31389</v>
      </c>
      <c r="D10305" s="10" t="s">
        <v>31390</v>
      </c>
      <c r="E10305" s="25">
        <v>2</v>
      </c>
      <c r="F10305" s="25">
        <v>2</v>
      </c>
      <c r="G10305" s="10" t="s">
        <v>31391</v>
      </c>
      <c r="H10305" s="25">
        <f>INDEX('Annexe 1 – Données des équipes'!$B$12:$R$114, MATCH(C10305, 'Annexe 1 – Données des équipes'!$B$12:$B$114,0),4)</f>
        <v>0</v>
      </c>
      <c r="I10305" s="25">
        <f>INDEX('Annexe 1 – Données des équipes'!$B$12:$R$114, MATCH(D10305, 'Annexe 1 – Données des équipes'!$B$12:$B$114,0),4)</f>
        <v>50</v>
      </c>
      <c r="J10305" s="25">
        <f t="shared" si="161"/>
        <v>0</v>
      </c>
    </row>
    <row r="10306" spans="2:10">
      <c r="B10306" s="3">
        <v>34042</v>
      </c>
      <c r="C10306" s="10" t="s">
        <v>31392</v>
      </c>
      <c r="D10306" s="10" t="s">
        <v>31393</v>
      </c>
      <c r="E10306" s="25">
        <v>0</v>
      </c>
      <c r="F10306" s="25">
        <v>0</v>
      </c>
      <c r="G10306" s="10" t="s">
        <v>31394</v>
      </c>
      <c r="H10306" s="25">
        <f>INDEX('Annexe 1 – Données des équipes'!$B$12:$R$114, MATCH(C10306, 'Annexe 1 – Données des équipes'!$B$12:$B$114,0),4)</f>
        <v>40</v>
      </c>
      <c r="I10306" s="25">
        <f>INDEX('Annexe 1 – Données des équipes'!$B$12:$R$114, MATCH(D10306, 'Annexe 1 – Données des équipes'!$B$12:$B$114,0),4)</f>
        <v>50</v>
      </c>
      <c r="J10306" s="25">
        <f t="shared" si="161"/>
        <v>0</v>
      </c>
    </row>
    <row r="10307" spans="2:10">
      <c r="B10307" s="3">
        <v>34044</v>
      </c>
      <c r="C10307" s="10" t="s">
        <v>31395</v>
      </c>
      <c r="D10307" s="10" t="s">
        <v>31396</v>
      </c>
      <c r="E10307" s="25">
        <v>0</v>
      </c>
      <c r="F10307" s="25">
        <v>0</v>
      </c>
      <c r="G10307" s="10" t="s">
        <v>31397</v>
      </c>
      <c r="H10307" s="25">
        <f>INDEX('Annexe 1 – Données des équipes'!$B$12:$R$114, MATCH(C10307, 'Annexe 1 – Données des équipes'!$B$12:$B$114,0),4)</f>
        <v>40</v>
      </c>
      <c r="I10307" s="25">
        <f>INDEX('Annexe 1 – Données des équipes'!$B$12:$R$114, MATCH(D10307, 'Annexe 1 – Données des équipes'!$B$12:$B$114,0),4)</f>
        <v>50</v>
      </c>
      <c r="J10307" s="25">
        <f t="shared" si="161"/>
        <v>0</v>
      </c>
    </row>
    <row r="10308" spans="2:10">
      <c r="B10308" s="3">
        <v>34045</v>
      </c>
      <c r="C10308" s="10" t="s">
        <v>31398</v>
      </c>
      <c r="D10308" s="10" t="s">
        <v>31399</v>
      </c>
      <c r="E10308" s="25">
        <v>2</v>
      </c>
      <c r="F10308" s="25">
        <v>2</v>
      </c>
      <c r="G10308" s="10" t="s">
        <v>31400</v>
      </c>
      <c r="H10308" s="25">
        <f>INDEX('Annexe 1 – Données des équipes'!$B$12:$R$114, MATCH(C10308, 'Annexe 1 – Données des équipes'!$B$12:$B$114,0),4)</f>
        <v>90</v>
      </c>
      <c r="I10308" s="25">
        <f>INDEX('Annexe 1 – Données des équipes'!$B$12:$R$114, MATCH(D10308, 'Annexe 1 – Données des équipes'!$B$12:$B$114,0),4)</f>
        <v>80</v>
      </c>
      <c r="J10308" s="25">
        <f t="shared" si="161"/>
        <v>0</v>
      </c>
    </row>
    <row r="10309" spans="2:10">
      <c r="B10309" s="3">
        <v>34052</v>
      </c>
      <c r="C10309" s="10" t="s">
        <v>31401</v>
      </c>
      <c r="D10309" s="10" t="s">
        <v>31402</v>
      </c>
      <c r="E10309" s="25">
        <v>2</v>
      </c>
      <c r="F10309" s="25">
        <v>2</v>
      </c>
      <c r="G10309" s="10" t="s">
        <v>31403</v>
      </c>
      <c r="H10309" s="25">
        <f>INDEX('Annexe 1 – Données des équipes'!$B$12:$R$114, MATCH(C10309, 'Annexe 1 – Données des équipes'!$B$12:$B$114,0),4)</f>
        <v>20</v>
      </c>
      <c r="I10309" s="25">
        <f>INDEX('Annexe 1 – Données des équipes'!$B$12:$R$114, MATCH(D10309, 'Annexe 1 – Données des équipes'!$B$12:$B$114,0),4)</f>
        <v>50</v>
      </c>
      <c r="J10309" s="25">
        <f t="shared" si="161"/>
        <v>0</v>
      </c>
    </row>
    <row r="10310" spans="2:10">
      <c r="B10310" s="3">
        <v>34059</v>
      </c>
      <c r="C10310" s="10" t="s">
        <v>31404</v>
      </c>
      <c r="D10310" s="10" t="s">
        <v>31405</v>
      </c>
      <c r="E10310" s="25">
        <v>1</v>
      </c>
      <c r="F10310" s="25">
        <v>1</v>
      </c>
      <c r="G10310" s="10" t="s">
        <v>31406</v>
      </c>
      <c r="H10310" s="25">
        <f>INDEX('Annexe 1 – Données des équipes'!$B$12:$R$114, MATCH(C10310, 'Annexe 1 – Données des équipes'!$B$12:$B$114,0),4)</f>
        <v>80</v>
      </c>
      <c r="I10310" s="25">
        <f>INDEX('Annexe 1 – Données des équipes'!$B$12:$R$114, MATCH(D10310, 'Annexe 1 – Données des équipes'!$B$12:$B$114,0),4)</f>
        <v>90</v>
      </c>
      <c r="J10310" s="25">
        <f t="shared" si="161"/>
        <v>0</v>
      </c>
    </row>
    <row r="10311" spans="2:10">
      <c r="B10311" s="3">
        <v>34063</v>
      </c>
      <c r="C10311" s="10" t="s">
        <v>31407</v>
      </c>
      <c r="D10311" s="10" t="s">
        <v>31408</v>
      </c>
      <c r="E10311" s="25">
        <v>2</v>
      </c>
      <c r="F10311" s="25">
        <v>2</v>
      </c>
      <c r="G10311" s="10" t="s">
        <v>31409</v>
      </c>
      <c r="H10311" s="25">
        <f>INDEX('Annexe 1 – Données des équipes'!$B$12:$R$114, MATCH(C10311, 'Annexe 1 – Données des équipes'!$B$12:$B$114,0),4)</f>
        <v>40</v>
      </c>
      <c r="I10311" s="25">
        <f>INDEX('Annexe 1 – Données des équipes'!$B$12:$R$114, MATCH(D10311, 'Annexe 1 – Données des équipes'!$B$12:$B$114,0),4)</f>
        <v>20</v>
      </c>
      <c r="J10311" s="25">
        <f t="shared" si="161"/>
        <v>0</v>
      </c>
    </row>
    <row r="10312" spans="2:10">
      <c r="B10312" s="3">
        <v>34074</v>
      </c>
      <c r="C10312" s="10" t="s">
        <v>31410</v>
      </c>
      <c r="D10312" s="10" t="s">
        <v>31411</v>
      </c>
      <c r="E10312" s="25">
        <v>0</v>
      </c>
      <c r="F10312" s="25">
        <v>0</v>
      </c>
      <c r="G10312" s="10" t="s">
        <v>31412</v>
      </c>
      <c r="H10312" s="25">
        <f>INDEX('Annexe 1 – Données des équipes'!$B$12:$R$114, MATCH(C10312, 'Annexe 1 – Données des équipes'!$B$12:$B$114,0),4)</f>
        <v>50</v>
      </c>
      <c r="I10312" s="25">
        <f>INDEX('Annexe 1 – Données des équipes'!$B$12:$R$114, MATCH(D10312, 'Annexe 1 – Données des équipes'!$B$12:$B$114,0),4)</f>
        <v>10</v>
      </c>
      <c r="J10312" s="25">
        <f t="shared" si="161"/>
        <v>0</v>
      </c>
    </row>
    <row r="10313" spans="2:10">
      <c r="B10313" s="3">
        <v>40947</v>
      </c>
      <c r="C10313" s="10" t="s">
        <v>31413</v>
      </c>
      <c r="D10313" s="10" t="s">
        <v>31414</v>
      </c>
      <c r="E10313" s="25">
        <v>0</v>
      </c>
      <c r="F10313" s="25">
        <v>1</v>
      </c>
      <c r="G10313" s="10" t="s">
        <v>31415</v>
      </c>
      <c r="H10313" s="25">
        <f>INDEX('Annexe 1 – Données des équipes'!$B$12:$R$114, MATCH(C10313, 'Annexe 1 – Données des équipes'!$B$12:$B$114,0),4)</f>
        <v>20</v>
      </c>
      <c r="I10313" s="25">
        <f>INDEX('Annexe 1 – Données des équipes'!$B$12:$R$114, MATCH(D10313, 'Annexe 1 – Données des équipes'!$B$12:$B$114,0),4)</f>
        <v>30</v>
      </c>
      <c r="J10313" s="25">
        <f t="shared" si="161"/>
        <v>1</v>
      </c>
    </row>
    <row r="10314" spans="2:10">
      <c r="B10314" s="3">
        <v>34083</v>
      </c>
      <c r="C10314" s="10" t="s">
        <v>31416</v>
      </c>
      <c r="D10314" s="10" t="s">
        <v>31417</v>
      </c>
      <c r="E10314" s="25">
        <v>1</v>
      </c>
      <c r="F10314" s="25">
        <v>1</v>
      </c>
      <c r="G10314" s="10" t="s">
        <v>31418</v>
      </c>
      <c r="H10314" s="25">
        <f>INDEX('Annexe 1 – Données des équipes'!$B$12:$R$114, MATCH(C10314, 'Annexe 1 – Données des équipes'!$B$12:$B$114,0),4)</f>
        <v>20</v>
      </c>
      <c r="I10314" s="25">
        <f>INDEX('Annexe 1 – Données des équipes'!$B$12:$R$114, MATCH(D10314, 'Annexe 1 – Données des équipes'!$B$12:$B$114,0),4)</f>
        <v>10</v>
      </c>
      <c r="J10314" s="25">
        <f t="shared" si="161"/>
        <v>0</v>
      </c>
    </row>
    <row r="10315" spans="2:10">
      <c r="B10315" s="3">
        <v>34084</v>
      </c>
      <c r="C10315" s="10" t="s">
        <v>31419</v>
      </c>
      <c r="D10315" s="10" t="s">
        <v>31420</v>
      </c>
      <c r="E10315" s="25">
        <v>1</v>
      </c>
      <c r="F10315" s="25">
        <v>1</v>
      </c>
      <c r="G10315" s="10" t="s">
        <v>31421</v>
      </c>
      <c r="H10315" s="25">
        <f>INDEX('Annexe 1 – Données des équipes'!$B$12:$R$114, MATCH(C10315, 'Annexe 1 – Données des équipes'!$B$12:$B$114,0),4)</f>
        <v>70</v>
      </c>
      <c r="I10315" s="25">
        <f>INDEX('Annexe 1 – Données des équipes'!$B$12:$R$114, MATCH(D10315, 'Annexe 1 – Données des équipes'!$B$12:$B$114,0),4)</f>
        <v>30</v>
      </c>
      <c r="J10315" s="25">
        <f t="shared" si="161"/>
        <v>0</v>
      </c>
    </row>
    <row r="10316" spans="2:10">
      <c r="B10316" s="3">
        <v>34086</v>
      </c>
      <c r="C10316" s="10" t="s">
        <v>31422</v>
      </c>
      <c r="D10316" s="10" t="s">
        <v>31423</v>
      </c>
      <c r="E10316" s="25">
        <v>1</v>
      </c>
      <c r="F10316" s="25">
        <v>1</v>
      </c>
      <c r="G10316" s="10" t="s">
        <v>31424</v>
      </c>
      <c r="H10316" s="25">
        <f>INDEX('Annexe 1 – Données des équipes'!$B$12:$R$114, MATCH(C10316, 'Annexe 1 – Données des équipes'!$B$12:$B$114,0),4)</f>
        <v>60</v>
      </c>
      <c r="I10316" s="25">
        <f>INDEX('Annexe 1 – Données des équipes'!$B$12:$R$114, MATCH(D10316, 'Annexe 1 – Données des équipes'!$B$12:$B$114,0),4)</f>
        <v>20</v>
      </c>
      <c r="J10316" s="25">
        <f t="shared" si="161"/>
        <v>0</v>
      </c>
    </row>
    <row r="10317" spans="2:10">
      <c r="B10317" s="3">
        <v>34087</v>
      </c>
      <c r="C10317" s="10" t="s">
        <v>31425</v>
      </c>
      <c r="D10317" s="10" t="s">
        <v>31426</v>
      </c>
      <c r="E10317" s="25">
        <v>2</v>
      </c>
      <c r="F10317" s="25">
        <v>2</v>
      </c>
      <c r="G10317" s="10" t="s">
        <v>31427</v>
      </c>
      <c r="H10317" s="25">
        <f>INDEX('Annexe 1 – Données des équipes'!$B$12:$R$114, MATCH(C10317, 'Annexe 1 – Données des équipes'!$B$12:$B$114,0),4)</f>
        <v>90</v>
      </c>
      <c r="I10317" s="25">
        <f>INDEX('Annexe 1 – Données des équipes'!$B$12:$R$114, MATCH(D10317, 'Annexe 1 – Données des équipes'!$B$12:$B$114,0),4)</f>
        <v>80</v>
      </c>
      <c r="J10317" s="25">
        <f t="shared" si="161"/>
        <v>0</v>
      </c>
    </row>
    <row r="10318" spans="2:10">
      <c r="B10318" s="3">
        <v>34087</v>
      </c>
      <c r="C10318" s="10" t="s">
        <v>31428</v>
      </c>
      <c r="D10318" s="10" t="s">
        <v>31429</v>
      </c>
      <c r="E10318" s="25">
        <v>1</v>
      </c>
      <c r="F10318" s="25">
        <v>1</v>
      </c>
      <c r="G10318" s="10" t="s">
        <v>31430</v>
      </c>
      <c r="H10318" s="25">
        <f>INDEX('Annexe 1 – Données des équipes'!$B$12:$R$114, MATCH(C10318, 'Annexe 1 – Données des équipes'!$B$12:$B$114,0),4)</f>
        <v>60</v>
      </c>
      <c r="I10318" s="25">
        <f>INDEX('Annexe 1 – Données des équipes'!$B$12:$R$114, MATCH(D10318, 'Annexe 1 – Données des équipes'!$B$12:$B$114,0),4)</f>
        <v>80</v>
      </c>
      <c r="J10318" s="25">
        <f t="shared" si="161"/>
        <v>0</v>
      </c>
    </row>
    <row r="10319" spans="2:10">
      <c r="B10319" s="3">
        <v>34087</v>
      </c>
      <c r="C10319" s="10" t="s">
        <v>31431</v>
      </c>
      <c r="D10319" s="10" t="s">
        <v>31432</v>
      </c>
      <c r="E10319" s="25">
        <v>2</v>
      </c>
      <c r="F10319" s="25">
        <v>2</v>
      </c>
      <c r="G10319" s="10" t="s">
        <v>31433</v>
      </c>
      <c r="H10319" s="25">
        <f>INDEX('Annexe 1 – Données des équipes'!$B$12:$R$114, MATCH(C10319, 'Annexe 1 – Données des équipes'!$B$12:$B$114,0),4)</f>
        <v>70</v>
      </c>
      <c r="I10319" s="25">
        <f>INDEX('Annexe 1 – Données des équipes'!$B$12:$R$114, MATCH(D10319, 'Annexe 1 – Données des équipes'!$B$12:$B$114,0),4)</f>
        <v>30</v>
      </c>
      <c r="J10319" s="25">
        <f t="shared" si="161"/>
        <v>0</v>
      </c>
    </row>
    <row r="10320" spans="2:10">
      <c r="B10320" s="3">
        <v>34094</v>
      </c>
      <c r="C10320" s="10" t="s">
        <v>31434</v>
      </c>
      <c r="D10320" s="10" t="s">
        <v>31435</v>
      </c>
      <c r="E10320" s="25">
        <v>0</v>
      </c>
      <c r="F10320" s="25">
        <v>0</v>
      </c>
      <c r="G10320" s="10" t="s">
        <v>31436</v>
      </c>
      <c r="H10320" s="25">
        <f>INDEX('Annexe 1 – Données des équipes'!$B$12:$R$114, MATCH(C10320, 'Annexe 1 – Données des équipes'!$B$12:$B$114,0),4)</f>
        <v>0</v>
      </c>
      <c r="I10320" s="25">
        <f>INDEX('Annexe 1 – Données des équipes'!$B$12:$R$114, MATCH(D10320, 'Annexe 1 – Données des équipes'!$B$12:$B$114,0),4)</f>
        <v>30</v>
      </c>
      <c r="J10320" s="25">
        <f t="shared" si="161"/>
        <v>0</v>
      </c>
    </row>
    <row r="10321" spans="2:10">
      <c r="B10321" s="3">
        <v>34096</v>
      </c>
      <c r="C10321" s="10" t="s">
        <v>31437</v>
      </c>
      <c r="D10321" s="10" t="s">
        <v>31438</v>
      </c>
      <c r="E10321" s="25">
        <v>1</v>
      </c>
      <c r="F10321" s="25">
        <v>1</v>
      </c>
      <c r="G10321" s="10" t="s">
        <v>31439</v>
      </c>
      <c r="H10321" s="25">
        <f>INDEX('Annexe 1 – Données des équipes'!$B$12:$R$114, MATCH(C10321, 'Annexe 1 – Données des équipes'!$B$12:$B$114,0),4)</f>
        <v>20</v>
      </c>
      <c r="I10321" s="25">
        <f>INDEX('Annexe 1 – Données des équipes'!$B$12:$R$114, MATCH(D10321, 'Annexe 1 – Données des équipes'!$B$12:$B$114,0),4)</f>
        <v>50</v>
      </c>
      <c r="J10321" s="25">
        <f t="shared" si="161"/>
        <v>0</v>
      </c>
    </row>
    <row r="10322" spans="2:10">
      <c r="B10322" s="3">
        <v>34101</v>
      </c>
      <c r="C10322" s="10" t="s">
        <v>31440</v>
      </c>
      <c r="D10322" s="10" t="s">
        <v>31441</v>
      </c>
      <c r="E10322" s="25">
        <v>2</v>
      </c>
      <c r="F10322" s="25">
        <v>2</v>
      </c>
      <c r="G10322" s="10" t="s">
        <v>31442</v>
      </c>
      <c r="H10322" s="25">
        <f>INDEX('Annexe 1 – Données des équipes'!$B$12:$R$114, MATCH(C10322, 'Annexe 1 – Données des équipes'!$B$12:$B$114,0),4)</f>
        <v>40</v>
      </c>
      <c r="I10322" s="25">
        <f>INDEX('Annexe 1 – Données des équipes'!$B$12:$R$114, MATCH(D10322, 'Annexe 1 – Données des équipes'!$B$12:$B$114,0),4)</f>
        <v>20</v>
      </c>
      <c r="J10322" s="25">
        <f t="shared" ref="J10322:J10385" si="162">ABS(F10322-E10322)</f>
        <v>0</v>
      </c>
    </row>
    <row r="10323" spans="2:10">
      <c r="B10323" s="3">
        <v>34110</v>
      </c>
      <c r="C10323" s="10" t="s">
        <v>31443</v>
      </c>
      <c r="D10323" s="10" t="s">
        <v>31444</v>
      </c>
      <c r="E10323" s="25">
        <v>1</v>
      </c>
      <c r="F10323" s="25">
        <v>1</v>
      </c>
      <c r="G10323" s="10" t="s">
        <v>31445</v>
      </c>
      <c r="H10323" s="25">
        <f>INDEX('Annexe 1 – Données des équipes'!$B$12:$R$114, MATCH(C10323, 'Annexe 1 – Données des équipes'!$B$12:$B$114,0),4)</f>
        <v>90</v>
      </c>
      <c r="I10323" s="25">
        <f>INDEX('Annexe 1 – Données des équipes'!$B$12:$R$114, MATCH(D10323, 'Annexe 1 – Données des équipes'!$B$12:$B$114,0),4)</f>
        <v>60</v>
      </c>
      <c r="J10323" s="25">
        <f t="shared" si="162"/>
        <v>0</v>
      </c>
    </row>
    <row r="10324" spans="2:10">
      <c r="B10324" s="3">
        <v>34112</v>
      </c>
      <c r="C10324" s="10" t="s">
        <v>31446</v>
      </c>
      <c r="D10324" s="10" t="s">
        <v>31447</v>
      </c>
      <c r="E10324" s="25">
        <v>1</v>
      </c>
      <c r="F10324" s="25">
        <v>1</v>
      </c>
      <c r="G10324" s="10" t="s">
        <v>31448</v>
      </c>
      <c r="H10324" s="25">
        <f>INDEX('Annexe 1 – Données des équipes'!$B$12:$R$114, MATCH(C10324, 'Annexe 1 – Données des équipes'!$B$12:$B$114,0),4)</f>
        <v>50</v>
      </c>
      <c r="I10324" s="25">
        <f>INDEX('Annexe 1 – Données des équipes'!$B$12:$R$114, MATCH(D10324, 'Annexe 1 – Données des équipes'!$B$12:$B$114,0),4)</f>
        <v>50</v>
      </c>
      <c r="J10324" s="25">
        <f t="shared" si="162"/>
        <v>0</v>
      </c>
    </row>
    <row r="10325" spans="2:10">
      <c r="B10325" s="3">
        <v>34113</v>
      </c>
      <c r="C10325" s="10" t="s">
        <v>31449</v>
      </c>
      <c r="D10325" s="10" t="s">
        <v>31450</v>
      </c>
      <c r="E10325" s="25">
        <v>1</v>
      </c>
      <c r="F10325" s="25">
        <v>1</v>
      </c>
      <c r="G10325" s="10" t="s">
        <v>31451</v>
      </c>
      <c r="H10325" s="25">
        <f>INDEX('Annexe 1 – Données des équipes'!$B$12:$R$114, MATCH(C10325, 'Annexe 1 – Données des équipes'!$B$12:$B$114,0),4)</f>
        <v>10</v>
      </c>
      <c r="I10325" s="25">
        <f>INDEX('Annexe 1 – Données des équipes'!$B$12:$R$114, MATCH(D10325, 'Annexe 1 – Données des équipes'!$B$12:$B$114,0),4)</f>
        <v>30</v>
      </c>
      <c r="J10325" s="25">
        <f t="shared" si="162"/>
        <v>0</v>
      </c>
    </row>
    <row r="10326" spans="2:10">
      <c r="B10326" s="3">
        <v>34118</v>
      </c>
      <c r="C10326" s="10" t="s">
        <v>31452</v>
      </c>
      <c r="D10326" s="10" t="s">
        <v>31453</v>
      </c>
      <c r="E10326" s="25">
        <v>1</v>
      </c>
      <c r="F10326" s="25">
        <v>1</v>
      </c>
      <c r="G10326" s="10" t="s">
        <v>31454</v>
      </c>
      <c r="H10326" s="25">
        <f>INDEX('Annexe 1 – Données des équipes'!$B$12:$R$114, MATCH(C10326, 'Annexe 1 – Données des équipes'!$B$12:$B$114,0),4)</f>
        <v>80</v>
      </c>
      <c r="I10326" s="25">
        <f>INDEX('Annexe 1 – Données des équipes'!$B$12:$R$114, MATCH(D10326, 'Annexe 1 – Données des équipes'!$B$12:$B$114,0),4)</f>
        <v>90</v>
      </c>
      <c r="J10326" s="25">
        <f t="shared" si="162"/>
        <v>0</v>
      </c>
    </row>
    <row r="10327" spans="2:10">
      <c r="B10327" s="3">
        <v>34119</v>
      </c>
      <c r="C10327" s="10" t="s">
        <v>31455</v>
      </c>
      <c r="D10327" s="10" t="s">
        <v>31456</v>
      </c>
      <c r="E10327" s="25">
        <v>1</v>
      </c>
      <c r="F10327" s="25">
        <v>1</v>
      </c>
      <c r="G10327" s="10" t="s">
        <v>31457</v>
      </c>
      <c r="H10327" s="25">
        <f>INDEX('Annexe 1 – Données des équipes'!$B$12:$R$114, MATCH(C10327, 'Annexe 1 – Données des équipes'!$B$12:$B$114,0),4)</f>
        <v>80</v>
      </c>
      <c r="I10327" s="25">
        <f>INDEX('Annexe 1 – Données des équipes'!$B$12:$R$114, MATCH(D10327, 'Annexe 1 – Données des équipes'!$B$12:$B$114,0),4)</f>
        <v>90</v>
      </c>
      <c r="J10327" s="25">
        <f t="shared" si="162"/>
        <v>0</v>
      </c>
    </row>
    <row r="10328" spans="2:10">
      <c r="B10328" s="3">
        <v>34119</v>
      </c>
      <c r="C10328" s="10" t="s">
        <v>31458</v>
      </c>
      <c r="D10328" s="10" t="s">
        <v>31459</v>
      </c>
      <c r="E10328" s="25">
        <v>0</v>
      </c>
      <c r="F10328" s="25">
        <v>0</v>
      </c>
      <c r="G10328" s="10" t="s">
        <v>31460</v>
      </c>
      <c r="H10328" s="25">
        <f>INDEX('Annexe 1 – Données des équipes'!$B$12:$R$114, MATCH(C10328, 'Annexe 1 – Données des équipes'!$B$12:$B$114,0),4)</f>
        <v>30</v>
      </c>
      <c r="I10328" s="25">
        <f>INDEX('Annexe 1 – Données des équipes'!$B$12:$R$114, MATCH(D10328, 'Annexe 1 – Données des équipes'!$B$12:$B$114,0),4)</f>
        <v>0</v>
      </c>
      <c r="J10328" s="25">
        <f t="shared" si="162"/>
        <v>0</v>
      </c>
    </row>
    <row r="10329" spans="2:10">
      <c r="B10329" s="3">
        <v>34122</v>
      </c>
      <c r="C10329" s="10" t="s">
        <v>31461</v>
      </c>
      <c r="D10329" s="10" t="s">
        <v>31462</v>
      </c>
      <c r="E10329" s="25">
        <v>1</v>
      </c>
      <c r="F10329" s="25">
        <v>1</v>
      </c>
      <c r="G10329" s="10" t="s">
        <v>31463</v>
      </c>
      <c r="H10329" s="25">
        <f>INDEX('Annexe 1 – Données des équipes'!$B$12:$R$114, MATCH(C10329, 'Annexe 1 – Données des équipes'!$B$12:$B$114,0),4)</f>
        <v>70</v>
      </c>
      <c r="I10329" s="25">
        <f>INDEX('Annexe 1 – Données des équipes'!$B$12:$R$114, MATCH(D10329, 'Annexe 1 – Données des équipes'!$B$12:$B$114,0),4)</f>
        <v>50</v>
      </c>
      <c r="J10329" s="25">
        <f t="shared" si="162"/>
        <v>0</v>
      </c>
    </row>
    <row r="10330" spans="2:10">
      <c r="B10330" s="3">
        <v>34129</v>
      </c>
      <c r="C10330" s="10" t="s">
        <v>31464</v>
      </c>
      <c r="D10330" s="10" t="s">
        <v>31465</v>
      </c>
      <c r="E10330" s="25">
        <v>0</v>
      </c>
      <c r="F10330" s="25">
        <v>0</v>
      </c>
      <c r="G10330" s="10" t="s">
        <v>31466</v>
      </c>
      <c r="H10330" s="25">
        <f>INDEX('Annexe 1 – Données des équipes'!$B$12:$R$114, MATCH(C10330, 'Annexe 1 – Données des équipes'!$B$12:$B$114,0),4)</f>
        <v>80</v>
      </c>
      <c r="I10330" s="25">
        <f>INDEX('Annexe 1 – Données des équipes'!$B$12:$R$114, MATCH(D10330, 'Annexe 1 – Données des équipes'!$B$12:$B$114,0),4)</f>
        <v>30</v>
      </c>
      <c r="J10330" s="25">
        <f t="shared" si="162"/>
        <v>0</v>
      </c>
    </row>
    <row r="10331" spans="2:10">
      <c r="B10331" s="3">
        <v>34130</v>
      </c>
      <c r="C10331" s="10" t="s">
        <v>31467</v>
      </c>
      <c r="D10331" s="10" t="s">
        <v>31468</v>
      </c>
      <c r="E10331" s="25">
        <v>3</v>
      </c>
      <c r="F10331" s="25">
        <v>3</v>
      </c>
      <c r="G10331" s="10" t="s">
        <v>31469</v>
      </c>
      <c r="H10331" s="25">
        <f>INDEX('Annexe 1 – Données des équipes'!$B$12:$R$114, MATCH(C10331, 'Annexe 1 – Données des équipes'!$B$12:$B$114,0),4)</f>
        <v>90</v>
      </c>
      <c r="I10331" s="25">
        <f>INDEX('Annexe 1 – Données des équipes'!$B$12:$R$114, MATCH(D10331, 'Annexe 1 – Données des équipes'!$B$12:$B$114,0),4)</f>
        <v>90</v>
      </c>
      <c r="J10331" s="25">
        <f t="shared" si="162"/>
        <v>0</v>
      </c>
    </row>
    <row r="10332" spans="2:10">
      <c r="B10332" s="3">
        <v>34131</v>
      </c>
      <c r="C10332" s="10" t="s">
        <v>31470</v>
      </c>
      <c r="D10332" s="10" t="s">
        <v>31471</v>
      </c>
      <c r="E10332" s="25">
        <v>2</v>
      </c>
      <c r="F10332" s="25">
        <v>2</v>
      </c>
      <c r="G10332" s="10" t="s">
        <v>31472</v>
      </c>
      <c r="H10332" s="25">
        <f>INDEX('Annexe 1 – Données des équipes'!$B$12:$R$114, MATCH(C10332, 'Annexe 1 – Données des équipes'!$B$12:$B$114,0),4)</f>
        <v>70</v>
      </c>
      <c r="I10332" s="25">
        <f>INDEX('Annexe 1 – Données des équipes'!$B$12:$R$114, MATCH(D10332, 'Annexe 1 – Données des équipes'!$B$12:$B$114,0),4)</f>
        <v>50</v>
      </c>
      <c r="J10332" s="25">
        <f t="shared" si="162"/>
        <v>0</v>
      </c>
    </row>
    <row r="10333" spans="2:10">
      <c r="B10333" s="3">
        <v>34133</v>
      </c>
      <c r="C10333" s="10" t="s">
        <v>31473</v>
      </c>
      <c r="D10333" s="10" t="s">
        <v>31474</v>
      </c>
      <c r="E10333" s="25">
        <v>1</v>
      </c>
      <c r="F10333" s="25">
        <v>1</v>
      </c>
      <c r="G10333" s="10" t="s">
        <v>31475</v>
      </c>
      <c r="H10333" s="25">
        <f>INDEX('Annexe 1 – Données des équipes'!$B$12:$R$114, MATCH(C10333, 'Annexe 1 – Données des équipes'!$B$12:$B$114,0),4)</f>
        <v>90</v>
      </c>
      <c r="I10333" s="25">
        <f>INDEX('Annexe 1 – Données des équipes'!$B$12:$R$114, MATCH(D10333, 'Annexe 1 – Données des équipes'!$B$12:$B$114,0),4)</f>
        <v>90</v>
      </c>
      <c r="J10333" s="25">
        <f t="shared" si="162"/>
        <v>0</v>
      </c>
    </row>
    <row r="10334" spans="2:10">
      <c r="B10334" s="3">
        <v>34136</v>
      </c>
      <c r="C10334" s="10" t="s">
        <v>31476</v>
      </c>
      <c r="D10334" s="10" t="s">
        <v>31477</v>
      </c>
      <c r="E10334" s="25">
        <v>0</v>
      </c>
      <c r="F10334" s="25">
        <v>0</v>
      </c>
      <c r="G10334" s="10" t="s">
        <v>31478</v>
      </c>
      <c r="H10334" s="25">
        <f>INDEX('Annexe 1 – Données des équipes'!$B$12:$R$114, MATCH(C10334, 'Annexe 1 – Données des équipes'!$B$12:$B$114,0),4)</f>
        <v>30</v>
      </c>
      <c r="I10334" s="25">
        <f>INDEX('Annexe 1 – Données des équipes'!$B$12:$R$114, MATCH(D10334, 'Annexe 1 – Données des équipes'!$B$12:$B$114,0),4)</f>
        <v>20</v>
      </c>
      <c r="J10334" s="25">
        <f t="shared" si="162"/>
        <v>0</v>
      </c>
    </row>
    <row r="10335" spans="2:10">
      <c r="B10335" s="3">
        <v>34138</v>
      </c>
      <c r="C10335" s="10" t="s">
        <v>31479</v>
      </c>
      <c r="D10335" s="10" t="s">
        <v>31480</v>
      </c>
      <c r="E10335" s="25">
        <v>0</v>
      </c>
      <c r="F10335" s="25">
        <v>0</v>
      </c>
      <c r="G10335" s="10" t="s">
        <v>31481</v>
      </c>
      <c r="H10335" s="25">
        <f>INDEX('Annexe 1 – Données des équipes'!$B$12:$R$114, MATCH(C10335, 'Annexe 1 – Données des équipes'!$B$12:$B$114,0),4)</f>
        <v>90</v>
      </c>
      <c r="I10335" s="25">
        <f>INDEX('Annexe 1 – Données des équipes'!$B$12:$R$114, MATCH(D10335, 'Annexe 1 – Données des équipes'!$B$12:$B$114,0),4)</f>
        <v>80</v>
      </c>
      <c r="J10335" s="25">
        <f t="shared" si="162"/>
        <v>0</v>
      </c>
    </row>
    <row r="10336" spans="2:10">
      <c r="B10336" s="3">
        <v>34139</v>
      </c>
      <c r="C10336" s="10" t="s">
        <v>31482</v>
      </c>
      <c r="D10336" s="10" t="s">
        <v>31483</v>
      </c>
      <c r="E10336" s="25">
        <v>2</v>
      </c>
      <c r="F10336" s="25">
        <v>2</v>
      </c>
      <c r="G10336" s="10" t="s">
        <v>31484</v>
      </c>
      <c r="H10336" s="25">
        <f>INDEX('Annexe 1 – Données des équipes'!$B$12:$R$114, MATCH(C10336, 'Annexe 1 – Données des équipes'!$B$12:$B$114,0),4)</f>
        <v>80</v>
      </c>
      <c r="I10336" s="25">
        <f>INDEX('Annexe 1 – Données des équipes'!$B$12:$R$114, MATCH(D10336, 'Annexe 1 – Données des équipes'!$B$12:$B$114,0),4)</f>
        <v>60</v>
      </c>
      <c r="J10336" s="25">
        <f t="shared" si="162"/>
        <v>0</v>
      </c>
    </row>
    <row r="10337" spans="2:10">
      <c r="B10337" s="3">
        <v>34140</v>
      </c>
      <c r="C10337" s="10" t="s">
        <v>31485</v>
      </c>
      <c r="D10337" s="10" t="s">
        <v>31486</v>
      </c>
      <c r="E10337" s="25">
        <v>1</v>
      </c>
      <c r="F10337" s="25">
        <v>1</v>
      </c>
      <c r="G10337" s="10" t="s">
        <v>31487</v>
      </c>
      <c r="H10337" s="25">
        <f>INDEX('Annexe 1 – Données des équipes'!$B$12:$R$114, MATCH(C10337, 'Annexe 1 – Données des équipes'!$B$12:$B$114,0),4)</f>
        <v>90</v>
      </c>
      <c r="I10337" s="25">
        <f>INDEX('Annexe 1 – Données des équipes'!$B$12:$R$114, MATCH(D10337, 'Annexe 1 – Données des équipes'!$B$12:$B$114,0),4)</f>
        <v>80</v>
      </c>
      <c r="J10337" s="25">
        <f t="shared" si="162"/>
        <v>0</v>
      </c>
    </row>
    <row r="10338" spans="2:10">
      <c r="B10338" s="3">
        <v>34140</v>
      </c>
      <c r="C10338" s="10" t="s">
        <v>31488</v>
      </c>
      <c r="D10338" s="10" t="s">
        <v>31489</v>
      </c>
      <c r="E10338" s="25">
        <v>1</v>
      </c>
      <c r="F10338" s="25">
        <v>1</v>
      </c>
      <c r="G10338" s="10" t="s">
        <v>31490</v>
      </c>
      <c r="H10338" s="25">
        <f>INDEX('Annexe 1 – Données des équipes'!$B$12:$R$114, MATCH(C10338, 'Annexe 1 – Données des équipes'!$B$12:$B$114,0),4)</f>
        <v>90</v>
      </c>
      <c r="I10338" s="25">
        <f>INDEX('Annexe 1 – Données des équipes'!$B$12:$R$114, MATCH(D10338, 'Annexe 1 – Données des équipes'!$B$12:$B$114,0),4)</f>
        <v>50</v>
      </c>
      <c r="J10338" s="25">
        <f t="shared" si="162"/>
        <v>0</v>
      </c>
    </row>
    <row r="10339" spans="2:10">
      <c r="B10339" s="3">
        <v>34141</v>
      </c>
      <c r="C10339" s="10" t="s">
        <v>31491</v>
      </c>
      <c r="D10339" s="10" t="s">
        <v>31492</v>
      </c>
      <c r="E10339" s="25">
        <v>1</v>
      </c>
      <c r="F10339" s="25">
        <v>1</v>
      </c>
      <c r="G10339" s="10" t="s">
        <v>31493</v>
      </c>
      <c r="H10339" s="25">
        <f>INDEX('Annexe 1 – Données des équipes'!$B$12:$R$114, MATCH(C10339, 'Annexe 1 – Données des équipes'!$B$12:$B$114,0),4)</f>
        <v>70</v>
      </c>
      <c r="I10339" s="25">
        <f>INDEX('Annexe 1 – Données des équipes'!$B$12:$R$114, MATCH(D10339, 'Annexe 1 – Données des équipes'!$B$12:$B$114,0),4)</f>
        <v>80</v>
      </c>
      <c r="J10339" s="25">
        <f t="shared" si="162"/>
        <v>0</v>
      </c>
    </row>
    <row r="10340" spans="2:10">
      <c r="B10340" s="3">
        <v>34143</v>
      </c>
      <c r="C10340" s="10" t="s">
        <v>31494</v>
      </c>
      <c r="D10340" s="10" t="s">
        <v>31495</v>
      </c>
      <c r="E10340" s="25">
        <v>1</v>
      </c>
      <c r="F10340" s="25">
        <v>1</v>
      </c>
      <c r="G10340" s="10" t="s">
        <v>31496</v>
      </c>
      <c r="H10340" s="25">
        <f>INDEX('Annexe 1 – Données des équipes'!$B$12:$R$114, MATCH(C10340, 'Annexe 1 – Données des équipes'!$B$12:$B$114,0),4)</f>
        <v>90</v>
      </c>
      <c r="I10340" s="25">
        <f>INDEX('Annexe 1 – Données des équipes'!$B$12:$R$114, MATCH(D10340, 'Annexe 1 – Données des équipes'!$B$12:$B$114,0),4)</f>
        <v>90</v>
      </c>
      <c r="J10340" s="25">
        <f t="shared" si="162"/>
        <v>0</v>
      </c>
    </row>
    <row r="10341" spans="2:10">
      <c r="B10341" s="3">
        <v>34143</v>
      </c>
      <c r="C10341" s="10" t="s">
        <v>31497</v>
      </c>
      <c r="D10341" s="10" t="s">
        <v>31498</v>
      </c>
      <c r="E10341" s="25">
        <v>0</v>
      </c>
      <c r="F10341" s="25">
        <v>0</v>
      </c>
      <c r="G10341" s="10" t="s">
        <v>31499</v>
      </c>
      <c r="H10341" s="25">
        <f>INDEX('Annexe 1 – Données des équipes'!$B$12:$R$114, MATCH(C10341, 'Annexe 1 – Données des équipes'!$B$12:$B$114,0),4)</f>
        <v>70</v>
      </c>
      <c r="I10341" s="25">
        <f>INDEX('Annexe 1 – Données des équipes'!$B$12:$R$114, MATCH(D10341, 'Annexe 1 – Données des équipes'!$B$12:$B$114,0),4)</f>
        <v>20</v>
      </c>
      <c r="J10341" s="25">
        <f t="shared" si="162"/>
        <v>0</v>
      </c>
    </row>
    <row r="10342" spans="2:10">
      <c r="B10342" s="3">
        <v>34143</v>
      </c>
      <c r="C10342" s="10" t="s">
        <v>31500</v>
      </c>
      <c r="D10342" s="10" t="s">
        <v>31501</v>
      </c>
      <c r="E10342" s="25">
        <v>0</v>
      </c>
      <c r="F10342" s="25">
        <v>0</v>
      </c>
      <c r="G10342" s="10" t="s">
        <v>31502</v>
      </c>
      <c r="H10342" s="25">
        <f>INDEX('Annexe 1 – Données des équipes'!$B$12:$R$114, MATCH(C10342, 'Annexe 1 – Données des équipes'!$B$12:$B$114,0),4)</f>
        <v>80</v>
      </c>
      <c r="I10342" s="25">
        <f>INDEX('Annexe 1 – Données des équipes'!$B$12:$R$114, MATCH(D10342, 'Annexe 1 – Données des équipes'!$B$12:$B$114,0),4)</f>
        <v>50</v>
      </c>
      <c r="J10342" s="25">
        <f t="shared" si="162"/>
        <v>0</v>
      </c>
    </row>
    <row r="10343" spans="2:10">
      <c r="B10343" s="3">
        <v>34145</v>
      </c>
      <c r="C10343" s="10" t="s">
        <v>31503</v>
      </c>
      <c r="D10343" s="10" t="s">
        <v>31504</v>
      </c>
      <c r="E10343" s="25">
        <v>0</v>
      </c>
      <c r="F10343" s="25">
        <v>0</v>
      </c>
      <c r="G10343" s="10" t="s">
        <v>31505</v>
      </c>
      <c r="H10343" s="25">
        <f>INDEX('Annexe 1 – Données des équipes'!$B$12:$R$114, MATCH(C10343, 'Annexe 1 – Données des équipes'!$B$12:$B$114,0),4)</f>
        <v>20</v>
      </c>
      <c r="I10343" s="25">
        <f>INDEX('Annexe 1 – Données des équipes'!$B$12:$R$114, MATCH(D10343, 'Annexe 1 – Données des équipes'!$B$12:$B$114,0),4)</f>
        <v>30</v>
      </c>
      <c r="J10343" s="25">
        <f t="shared" si="162"/>
        <v>0</v>
      </c>
    </row>
    <row r="10344" spans="2:10">
      <c r="B10344" s="3">
        <v>34146</v>
      </c>
      <c r="C10344" s="10" t="s">
        <v>31506</v>
      </c>
      <c r="D10344" s="10" t="s">
        <v>31507</v>
      </c>
      <c r="E10344" s="25">
        <v>1</v>
      </c>
      <c r="F10344" s="25">
        <v>1</v>
      </c>
      <c r="G10344" s="10" t="s">
        <v>31508</v>
      </c>
      <c r="H10344" s="25">
        <f>INDEX('Annexe 1 – Données des équipes'!$B$12:$R$114, MATCH(C10344, 'Annexe 1 – Données des équipes'!$B$12:$B$114,0),4)</f>
        <v>90</v>
      </c>
      <c r="I10344" s="25">
        <f>INDEX('Annexe 1 – Données des équipes'!$B$12:$R$114, MATCH(D10344, 'Annexe 1 – Données des équipes'!$B$12:$B$114,0),4)</f>
        <v>80</v>
      </c>
      <c r="J10344" s="25">
        <f t="shared" si="162"/>
        <v>0</v>
      </c>
    </row>
    <row r="10345" spans="2:10">
      <c r="B10345" s="3">
        <v>34147</v>
      </c>
      <c r="C10345" s="10" t="s">
        <v>31509</v>
      </c>
      <c r="D10345" s="10" t="s">
        <v>31510</v>
      </c>
      <c r="E10345" s="25">
        <v>1</v>
      </c>
      <c r="F10345" s="25">
        <v>1</v>
      </c>
      <c r="G10345" s="10" t="s">
        <v>31511</v>
      </c>
      <c r="H10345" s="25">
        <f>INDEX('Annexe 1 – Données des équipes'!$B$12:$R$114, MATCH(C10345, 'Annexe 1 – Données des équipes'!$B$12:$B$114,0),4)</f>
        <v>90</v>
      </c>
      <c r="I10345" s="25">
        <f>INDEX('Annexe 1 – Données des équipes'!$B$12:$R$114, MATCH(D10345, 'Annexe 1 – Données des équipes'!$B$12:$B$114,0),4)</f>
        <v>90</v>
      </c>
      <c r="J10345" s="25">
        <f t="shared" si="162"/>
        <v>0</v>
      </c>
    </row>
    <row r="10346" spans="2:10">
      <c r="B10346" s="3">
        <v>34147</v>
      </c>
      <c r="C10346" s="10" t="s">
        <v>31512</v>
      </c>
      <c r="D10346" s="10" t="s">
        <v>31513</v>
      </c>
      <c r="E10346" s="25">
        <v>1</v>
      </c>
      <c r="F10346" s="25">
        <v>1</v>
      </c>
      <c r="G10346" s="10" t="s">
        <v>31514</v>
      </c>
      <c r="H10346" s="25">
        <f>INDEX('Annexe 1 – Données des équipes'!$B$12:$R$114, MATCH(C10346, 'Annexe 1 – Données des équipes'!$B$12:$B$114,0),4)</f>
        <v>70</v>
      </c>
      <c r="I10346" s="25">
        <f>INDEX('Annexe 1 – Données des équipes'!$B$12:$R$114, MATCH(D10346, 'Annexe 1 – Données des équipes'!$B$12:$B$114,0),4)</f>
        <v>30</v>
      </c>
      <c r="J10346" s="25">
        <f t="shared" si="162"/>
        <v>0</v>
      </c>
    </row>
    <row r="10347" spans="2:10">
      <c r="B10347" s="3">
        <v>34151</v>
      </c>
      <c r="C10347" s="10" t="s">
        <v>31515</v>
      </c>
      <c r="D10347" s="10" t="s">
        <v>31516</v>
      </c>
      <c r="E10347" s="25">
        <v>0</v>
      </c>
      <c r="F10347" s="25">
        <v>0</v>
      </c>
      <c r="G10347" s="10" t="s">
        <v>31517</v>
      </c>
      <c r="H10347" s="25">
        <f>INDEX('Annexe 1 – Données des équipes'!$B$12:$R$114, MATCH(C10347, 'Annexe 1 – Données des équipes'!$B$12:$B$114,0),4)</f>
        <v>90</v>
      </c>
      <c r="I10347" s="25">
        <f>INDEX('Annexe 1 – Données des équipes'!$B$12:$R$114, MATCH(D10347, 'Annexe 1 – Données des équipes'!$B$12:$B$114,0),4)</f>
        <v>90</v>
      </c>
      <c r="J10347" s="25">
        <f t="shared" si="162"/>
        <v>0</v>
      </c>
    </row>
    <row r="10348" spans="2:10">
      <c r="B10348" s="3">
        <v>34154</v>
      </c>
      <c r="C10348" s="10" t="s">
        <v>31518</v>
      </c>
      <c r="D10348" s="10" t="s">
        <v>31519</v>
      </c>
      <c r="E10348" s="25">
        <v>1</v>
      </c>
      <c r="F10348" s="25">
        <v>1</v>
      </c>
      <c r="G10348" s="10" t="s">
        <v>31520</v>
      </c>
      <c r="H10348" s="25">
        <f>INDEX('Annexe 1 – Données des équipes'!$B$12:$R$114, MATCH(C10348, 'Annexe 1 – Données des équipes'!$B$12:$B$114,0),4)</f>
        <v>30</v>
      </c>
      <c r="I10348" s="25">
        <f>INDEX('Annexe 1 – Données des équipes'!$B$12:$R$114, MATCH(D10348, 'Annexe 1 – Données des équipes'!$B$12:$B$114,0),4)</f>
        <v>60</v>
      </c>
      <c r="J10348" s="25">
        <f t="shared" si="162"/>
        <v>0</v>
      </c>
    </row>
    <row r="10349" spans="2:10">
      <c r="B10349" s="3">
        <v>34156</v>
      </c>
      <c r="C10349" s="10" t="s">
        <v>31521</v>
      </c>
      <c r="D10349" s="10" t="s">
        <v>31522</v>
      </c>
      <c r="E10349" s="25">
        <v>1</v>
      </c>
      <c r="F10349" s="25">
        <v>1</v>
      </c>
      <c r="G10349" s="10" t="s">
        <v>31523</v>
      </c>
      <c r="H10349" s="25">
        <f>INDEX('Annexe 1 – Données des équipes'!$B$12:$R$114, MATCH(C10349, 'Annexe 1 – Données des équipes'!$B$12:$B$114,0),4)</f>
        <v>30</v>
      </c>
      <c r="I10349" s="25">
        <f>INDEX('Annexe 1 – Données des équipes'!$B$12:$R$114, MATCH(D10349, 'Annexe 1 – Données des équipes'!$B$12:$B$114,0),4)</f>
        <v>70</v>
      </c>
      <c r="J10349" s="25">
        <f t="shared" si="162"/>
        <v>0</v>
      </c>
    </row>
    <row r="10350" spans="2:10">
      <c r="B10350" s="3">
        <v>34161</v>
      </c>
      <c r="C10350" s="10" t="s">
        <v>31524</v>
      </c>
      <c r="D10350" s="10" t="s">
        <v>31525</v>
      </c>
      <c r="E10350" s="25">
        <v>1</v>
      </c>
      <c r="F10350" s="25">
        <v>1</v>
      </c>
      <c r="G10350" s="10" t="s">
        <v>31526</v>
      </c>
      <c r="H10350" s="25">
        <f>INDEX('Annexe 1 – Données des équipes'!$B$12:$R$114, MATCH(C10350, 'Annexe 1 – Données des équipes'!$B$12:$B$114,0),4)</f>
        <v>20</v>
      </c>
      <c r="I10350" s="25">
        <f>INDEX('Annexe 1 – Données des équipes'!$B$12:$R$114, MATCH(D10350, 'Annexe 1 – Données des équipes'!$B$12:$B$114,0),4)</f>
        <v>60</v>
      </c>
      <c r="J10350" s="25">
        <f t="shared" si="162"/>
        <v>0</v>
      </c>
    </row>
    <row r="10351" spans="2:10">
      <c r="B10351" s="3">
        <v>34161</v>
      </c>
      <c r="C10351" s="10" t="s">
        <v>31527</v>
      </c>
      <c r="D10351" s="10" t="s">
        <v>31528</v>
      </c>
      <c r="E10351" s="25">
        <v>1</v>
      </c>
      <c r="F10351" s="25">
        <v>1</v>
      </c>
      <c r="G10351" s="10" t="s">
        <v>31529</v>
      </c>
      <c r="H10351" s="25">
        <f>INDEX('Annexe 1 – Données des équipes'!$B$12:$R$114, MATCH(C10351, 'Annexe 1 – Données des équipes'!$B$12:$B$114,0),4)</f>
        <v>50</v>
      </c>
      <c r="I10351" s="25">
        <f>INDEX('Annexe 1 – Données des équipes'!$B$12:$R$114, MATCH(D10351, 'Annexe 1 – Données des équipes'!$B$12:$B$114,0),4)</f>
        <v>50</v>
      </c>
      <c r="J10351" s="25">
        <f t="shared" si="162"/>
        <v>0</v>
      </c>
    </row>
    <row r="10352" spans="2:10">
      <c r="B10352" s="3">
        <v>34165</v>
      </c>
      <c r="C10352" s="10" t="s">
        <v>31530</v>
      </c>
      <c r="D10352" s="10" t="s">
        <v>31531</v>
      </c>
      <c r="E10352" s="25">
        <v>2</v>
      </c>
      <c r="F10352" s="25">
        <v>2</v>
      </c>
      <c r="G10352" s="10" t="s">
        <v>31532</v>
      </c>
      <c r="H10352" s="25">
        <f>INDEX('Annexe 1 – Données des équipes'!$B$12:$R$114, MATCH(C10352, 'Annexe 1 – Données des équipes'!$B$12:$B$114,0),4)</f>
        <v>20</v>
      </c>
      <c r="I10352" s="25">
        <f>INDEX('Annexe 1 – Données des équipes'!$B$12:$R$114, MATCH(D10352, 'Annexe 1 – Données des équipes'!$B$12:$B$114,0),4)</f>
        <v>0</v>
      </c>
      <c r="J10352" s="25">
        <f t="shared" si="162"/>
        <v>0</v>
      </c>
    </row>
    <row r="10353" spans="2:10">
      <c r="B10353" s="3">
        <v>34165</v>
      </c>
      <c r="C10353" s="10" t="s">
        <v>31533</v>
      </c>
      <c r="D10353" s="10" t="s">
        <v>31534</v>
      </c>
      <c r="E10353" s="25">
        <v>1</v>
      </c>
      <c r="F10353" s="25">
        <v>1</v>
      </c>
      <c r="G10353" s="10" t="s">
        <v>31535</v>
      </c>
      <c r="H10353" s="25">
        <f>INDEX('Annexe 1 – Données des équipes'!$B$12:$R$114, MATCH(C10353, 'Annexe 1 – Données des équipes'!$B$12:$B$114,0),4)</f>
        <v>80</v>
      </c>
      <c r="I10353" s="25">
        <f>INDEX('Annexe 1 – Données des équipes'!$B$12:$R$114, MATCH(D10353, 'Annexe 1 – Données des équipes'!$B$12:$B$114,0),4)</f>
        <v>60</v>
      </c>
      <c r="J10353" s="25">
        <f t="shared" si="162"/>
        <v>0</v>
      </c>
    </row>
    <row r="10354" spans="2:10">
      <c r="B10354" s="3">
        <v>34167</v>
      </c>
      <c r="C10354" s="10" t="s">
        <v>31536</v>
      </c>
      <c r="D10354" s="10" t="s">
        <v>31537</v>
      </c>
      <c r="E10354" s="25">
        <v>1</v>
      </c>
      <c r="F10354" s="25">
        <v>1</v>
      </c>
      <c r="G10354" s="10" t="s">
        <v>31538</v>
      </c>
      <c r="H10354" s="25">
        <f>INDEX('Annexe 1 – Données des équipes'!$B$12:$R$114, MATCH(C10354, 'Annexe 1 – Données des équipes'!$B$12:$B$114,0),4)</f>
        <v>30</v>
      </c>
      <c r="I10354" s="25">
        <f>INDEX('Annexe 1 – Données des équipes'!$B$12:$R$114, MATCH(D10354, 'Annexe 1 – Données des équipes'!$B$12:$B$114,0),4)</f>
        <v>50</v>
      </c>
      <c r="J10354" s="25">
        <f t="shared" si="162"/>
        <v>0</v>
      </c>
    </row>
    <row r="10355" spans="2:10">
      <c r="B10355" s="3">
        <v>34167</v>
      </c>
      <c r="C10355" s="10" t="s">
        <v>31539</v>
      </c>
      <c r="D10355" s="10" t="s">
        <v>31540</v>
      </c>
      <c r="E10355" s="25">
        <v>0</v>
      </c>
      <c r="F10355" s="25">
        <v>0</v>
      </c>
      <c r="G10355" s="10" t="s">
        <v>31541</v>
      </c>
      <c r="H10355" s="25">
        <f>INDEX('Annexe 1 – Données des équipes'!$B$12:$R$114, MATCH(C10355, 'Annexe 1 – Données des équipes'!$B$12:$B$114,0),4)</f>
        <v>0</v>
      </c>
      <c r="I10355" s="25">
        <f>INDEX('Annexe 1 – Données des équipes'!$B$12:$R$114, MATCH(D10355, 'Annexe 1 – Données des équipes'!$B$12:$B$114,0),4)</f>
        <v>50</v>
      </c>
      <c r="J10355" s="25">
        <f t="shared" si="162"/>
        <v>0</v>
      </c>
    </row>
    <row r="10356" spans="2:10">
      <c r="B10356" s="3">
        <v>34168</v>
      </c>
      <c r="C10356" s="10" t="s">
        <v>31542</v>
      </c>
      <c r="D10356" s="10" t="s">
        <v>31543</v>
      </c>
      <c r="E10356" s="25">
        <v>0</v>
      </c>
      <c r="F10356" s="25">
        <v>0</v>
      </c>
      <c r="G10356" s="10" t="s">
        <v>31544</v>
      </c>
      <c r="H10356" s="25">
        <f>INDEX('Annexe 1 – Données des équipes'!$B$12:$R$114, MATCH(C10356, 'Annexe 1 – Données des équipes'!$B$12:$B$114,0),4)</f>
        <v>70</v>
      </c>
      <c r="I10356" s="25">
        <f>INDEX('Annexe 1 – Données des équipes'!$B$12:$R$114, MATCH(D10356, 'Annexe 1 – Données des équipes'!$B$12:$B$114,0),4)</f>
        <v>90</v>
      </c>
      <c r="J10356" s="25">
        <f t="shared" si="162"/>
        <v>0</v>
      </c>
    </row>
    <row r="10357" spans="2:10">
      <c r="B10357" s="3">
        <v>34175</v>
      </c>
      <c r="C10357" s="10" t="s">
        <v>31545</v>
      </c>
      <c r="D10357" s="10" t="s">
        <v>31546</v>
      </c>
      <c r="E10357" s="25">
        <v>1</v>
      </c>
      <c r="F10357" s="25">
        <v>1</v>
      </c>
      <c r="G10357" s="10" t="s">
        <v>31547</v>
      </c>
      <c r="H10357" s="25">
        <f>INDEX('Annexe 1 – Données des équipes'!$B$12:$R$114, MATCH(C10357, 'Annexe 1 – Données des équipes'!$B$12:$B$114,0),4)</f>
        <v>30</v>
      </c>
      <c r="I10357" s="25">
        <f>INDEX('Annexe 1 – Données des équipes'!$B$12:$R$114, MATCH(D10357, 'Annexe 1 – Données des équipes'!$B$12:$B$114,0),4)</f>
        <v>60</v>
      </c>
      <c r="J10357" s="25">
        <f t="shared" si="162"/>
        <v>0</v>
      </c>
    </row>
    <row r="10358" spans="2:10">
      <c r="B10358" s="3">
        <v>34175</v>
      </c>
      <c r="C10358" s="10" t="s">
        <v>31548</v>
      </c>
      <c r="D10358" s="10" t="s">
        <v>31549</v>
      </c>
      <c r="E10358" s="25">
        <v>1</v>
      </c>
      <c r="F10358" s="25">
        <v>1</v>
      </c>
      <c r="G10358" s="10" t="s">
        <v>31550</v>
      </c>
      <c r="H10358" s="25">
        <f>INDEX('Annexe 1 – Données des équipes'!$B$12:$R$114, MATCH(C10358, 'Annexe 1 – Données des équipes'!$B$12:$B$114,0),4)</f>
        <v>10</v>
      </c>
      <c r="I10358" s="25">
        <f>INDEX('Annexe 1 – Données des équipes'!$B$12:$R$114, MATCH(D10358, 'Annexe 1 – Données des équipes'!$B$12:$B$114,0),4)</f>
        <v>10</v>
      </c>
      <c r="J10358" s="25">
        <f t="shared" si="162"/>
        <v>0</v>
      </c>
    </row>
    <row r="10359" spans="2:10">
      <c r="B10359" s="3">
        <v>34182</v>
      </c>
      <c r="C10359" s="10" t="s">
        <v>31551</v>
      </c>
      <c r="D10359" s="10" t="s">
        <v>31552</v>
      </c>
      <c r="E10359" s="25">
        <v>0</v>
      </c>
      <c r="F10359" s="25">
        <v>0</v>
      </c>
      <c r="G10359" s="10" t="s">
        <v>31553</v>
      </c>
      <c r="H10359" s="25">
        <f>INDEX('Annexe 1 – Données des équipes'!$B$12:$R$114, MATCH(C10359, 'Annexe 1 – Données des équipes'!$B$12:$B$114,0),4)</f>
        <v>90</v>
      </c>
      <c r="I10359" s="25">
        <f>INDEX('Annexe 1 – Données des équipes'!$B$12:$R$114, MATCH(D10359, 'Annexe 1 – Données des équipes'!$B$12:$B$114,0),4)</f>
        <v>70</v>
      </c>
      <c r="J10359" s="25">
        <f t="shared" si="162"/>
        <v>0</v>
      </c>
    </row>
    <row r="10360" spans="2:10">
      <c r="B10360" s="3">
        <v>34182</v>
      </c>
      <c r="C10360" s="10" t="s">
        <v>31554</v>
      </c>
      <c r="D10360" s="10" t="s">
        <v>31555</v>
      </c>
      <c r="E10360" s="25">
        <v>0</v>
      </c>
      <c r="F10360" s="25">
        <v>0</v>
      </c>
      <c r="G10360" s="10" t="s">
        <v>31556</v>
      </c>
      <c r="H10360" s="25">
        <f>INDEX('Annexe 1 – Données des équipes'!$B$12:$R$114, MATCH(C10360, 'Annexe 1 – Données des équipes'!$B$12:$B$114,0),4)</f>
        <v>80</v>
      </c>
      <c r="I10360" s="25">
        <f>INDEX('Annexe 1 – Données des équipes'!$B$12:$R$114, MATCH(D10360, 'Annexe 1 – Données des équipes'!$B$12:$B$114,0),4)</f>
        <v>70</v>
      </c>
      <c r="J10360" s="25">
        <f t="shared" si="162"/>
        <v>0</v>
      </c>
    </row>
    <row r="10361" spans="2:10">
      <c r="B10361" s="3">
        <v>34188</v>
      </c>
      <c r="C10361" s="10" t="s">
        <v>31557</v>
      </c>
      <c r="D10361" s="10" t="s">
        <v>31558</v>
      </c>
      <c r="E10361" s="25">
        <v>0</v>
      </c>
      <c r="F10361" s="25">
        <v>0</v>
      </c>
      <c r="G10361" s="10" t="s">
        <v>31559</v>
      </c>
      <c r="H10361" s="25">
        <f>INDEX('Annexe 1 – Données des équipes'!$B$12:$R$114, MATCH(C10361, 'Annexe 1 – Données des équipes'!$B$12:$B$114,0),4)</f>
        <v>70</v>
      </c>
      <c r="I10361" s="25">
        <f>INDEX('Annexe 1 – Données des équipes'!$B$12:$R$114, MATCH(D10361, 'Annexe 1 – Données des équipes'!$B$12:$B$114,0),4)</f>
        <v>10</v>
      </c>
      <c r="J10361" s="25">
        <f t="shared" si="162"/>
        <v>0</v>
      </c>
    </row>
    <row r="10362" spans="2:10">
      <c r="B10362" s="3">
        <v>34189</v>
      </c>
      <c r="C10362" s="10" t="s">
        <v>31560</v>
      </c>
      <c r="D10362" s="10" t="s">
        <v>31561</v>
      </c>
      <c r="E10362" s="25">
        <v>1</v>
      </c>
      <c r="F10362" s="25">
        <v>1</v>
      </c>
      <c r="G10362" s="10" t="s">
        <v>31562</v>
      </c>
      <c r="H10362" s="25">
        <f>INDEX('Annexe 1 – Données des équipes'!$B$12:$R$114, MATCH(C10362, 'Annexe 1 – Données des équipes'!$B$12:$B$114,0),4)</f>
        <v>90</v>
      </c>
      <c r="I10362" s="25">
        <f>INDEX('Annexe 1 – Données des équipes'!$B$12:$R$114, MATCH(D10362, 'Annexe 1 – Données des équipes'!$B$12:$B$114,0),4)</f>
        <v>80</v>
      </c>
      <c r="J10362" s="25">
        <f t="shared" si="162"/>
        <v>0</v>
      </c>
    </row>
    <row r="10363" spans="2:10">
      <c r="B10363" s="3">
        <v>34196</v>
      </c>
      <c r="C10363" s="10" t="s">
        <v>31563</v>
      </c>
      <c r="D10363" s="10" t="s">
        <v>31564</v>
      </c>
      <c r="E10363" s="25">
        <v>1</v>
      </c>
      <c r="F10363" s="25">
        <v>1</v>
      </c>
      <c r="G10363" s="10" t="s">
        <v>31565</v>
      </c>
      <c r="H10363" s="25">
        <f>INDEX('Annexe 1 – Données des équipes'!$B$12:$R$114, MATCH(C10363, 'Annexe 1 – Données des équipes'!$B$12:$B$114,0),4)</f>
        <v>80</v>
      </c>
      <c r="I10363" s="25">
        <f>INDEX('Annexe 1 – Données des équipes'!$B$12:$R$114, MATCH(D10363, 'Annexe 1 – Données des équipes'!$B$12:$B$114,0),4)</f>
        <v>90</v>
      </c>
      <c r="J10363" s="25">
        <f t="shared" si="162"/>
        <v>0</v>
      </c>
    </row>
    <row r="10364" spans="2:10">
      <c r="B10364" s="3">
        <v>34203</v>
      </c>
      <c r="C10364" s="10" t="s">
        <v>31566</v>
      </c>
      <c r="D10364" s="10" t="s">
        <v>31567</v>
      </c>
      <c r="E10364" s="25">
        <v>1</v>
      </c>
      <c r="F10364" s="25">
        <v>1</v>
      </c>
      <c r="G10364" s="10" t="s">
        <v>31568</v>
      </c>
      <c r="H10364" s="25">
        <f>INDEX('Annexe 1 – Données des équipes'!$B$12:$R$114, MATCH(C10364, 'Annexe 1 – Données des équipes'!$B$12:$B$114,0),4)</f>
        <v>70</v>
      </c>
      <c r="I10364" s="25">
        <f>INDEX('Annexe 1 – Données des équipes'!$B$12:$R$114, MATCH(D10364, 'Annexe 1 – Données des équipes'!$B$12:$B$114,0),4)</f>
        <v>90</v>
      </c>
      <c r="J10364" s="25">
        <f t="shared" si="162"/>
        <v>0</v>
      </c>
    </row>
    <row r="10365" spans="2:10">
      <c r="B10365" s="3">
        <v>34203</v>
      </c>
      <c r="C10365" s="10" t="s">
        <v>31569</v>
      </c>
      <c r="D10365" s="10" t="s">
        <v>31570</v>
      </c>
      <c r="E10365" s="25">
        <v>1</v>
      </c>
      <c r="F10365" s="25">
        <v>1</v>
      </c>
      <c r="G10365" s="10" t="s">
        <v>31571</v>
      </c>
      <c r="H10365" s="25">
        <f>INDEX('Annexe 1 – Données des équipes'!$B$12:$R$114, MATCH(C10365, 'Annexe 1 – Données des équipes'!$B$12:$B$114,0),4)</f>
        <v>80</v>
      </c>
      <c r="I10365" s="25">
        <f>INDEX('Annexe 1 – Données des équipes'!$B$12:$R$114, MATCH(D10365, 'Annexe 1 – Données des équipes'!$B$12:$B$114,0),4)</f>
        <v>90</v>
      </c>
      <c r="J10365" s="25">
        <f t="shared" si="162"/>
        <v>0</v>
      </c>
    </row>
    <row r="10366" spans="2:10">
      <c r="B10366" s="3">
        <v>34210</v>
      </c>
      <c r="C10366" s="10" t="s">
        <v>31572</v>
      </c>
      <c r="D10366" s="10" t="s">
        <v>31573</v>
      </c>
      <c r="E10366" s="25">
        <v>0</v>
      </c>
      <c r="F10366" s="25">
        <v>0</v>
      </c>
      <c r="G10366" s="10" t="s">
        <v>31574</v>
      </c>
      <c r="H10366" s="25">
        <f>INDEX('Annexe 1 – Données des équipes'!$B$12:$R$114, MATCH(C10366, 'Annexe 1 – Données des équipes'!$B$12:$B$114,0),4)</f>
        <v>90</v>
      </c>
      <c r="I10366" s="25">
        <f>INDEX('Annexe 1 – Données des équipes'!$B$12:$R$114, MATCH(D10366, 'Annexe 1 – Données des équipes'!$B$12:$B$114,0),4)</f>
        <v>70</v>
      </c>
      <c r="J10366" s="25">
        <f t="shared" si="162"/>
        <v>0</v>
      </c>
    </row>
    <row r="10367" spans="2:10">
      <c r="B10367" s="3">
        <v>34217</v>
      </c>
      <c r="C10367" s="10" t="s">
        <v>31575</v>
      </c>
      <c r="D10367" s="10" t="s">
        <v>31576</v>
      </c>
      <c r="E10367" s="25">
        <v>2</v>
      </c>
      <c r="F10367" s="25">
        <v>2</v>
      </c>
      <c r="G10367" s="10" t="s">
        <v>31577</v>
      </c>
      <c r="H10367" s="25">
        <f>INDEX('Annexe 1 – Données des équipes'!$B$12:$R$114, MATCH(C10367, 'Annexe 1 – Données des équipes'!$B$12:$B$114,0),4)</f>
        <v>80</v>
      </c>
      <c r="I10367" s="25">
        <f>INDEX('Annexe 1 – Données des équipes'!$B$12:$R$114, MATCH(D10367, 'Annexe 1 – Données des équipes'!$B$12:$B$114,0),4)</f>
        <v>70</v>
      </c>
      <c r="J10367" s="25">
        <f t="shared" si="162"/>
        <v>0</v>
      </c>
    </row>
    <row r="10368" spans="2:10">
      <c r="B10368" s="3">
        <v>34220</v>
      </c>
      <c r="C10368" s="10" t="s">
        <v>31578</v>
      </c>
      <c r="D10368" s="10" t="s">
        <v>31579</v>
      </c>
      <c r="E10368" s="25">
        <v>1</v>
      </c>
      <c r="F10368" s="25">
        <v>1</v>
      </c>
      <c r="G10368" s="10" t="s">
        <v>31580</v>
      </c>
      <c r="H10368" s="25">
        <f>INDEX('Annexe 1 – Données des équipes'!$B$12:$R$114, MATCH(C10368, 'Annexe 1 – Données des équipes'!$B$12:$B$114,0),4)</f>
        <v>40</v>
      </c>
      <c r="I10368" s="25">
        <f>INDEX('Annexe 1 – Données des équipes'!$B$12:$R$114, MATCH(D10368, 'Annexe 1 – Données des équipes'!$B$12:$B$114,0),4)</f>
        <v>80</v>
      </c>
      <c r="J10368" s="25">
        <f t="shared" si="162"/>
        <v>0</v>
      </c>
    </row>
    <row r="10369" spans="2:10">
      <c r="B10369" s="3">
        <v>34220</v>
      </c>
      <c r="C10369" s="10" t="s">
        <v>31581</v>
      </c>
      <c r="D10369" s="10" t="s">
        <v>31582</v>
      </c>
      <c r="E10369" s="25">
        <v>1</v>
      </c>
      <c r="F10369" s="25">
        <v>1</v>
      </c>
      <c r="G10369" s="10" t="s">
        <v>31583</v>
      </c>
      <c r="H10369" s="25">
        <f>INDEX('Annexe 1 – Données des équipes'!$B$12:$R$114, MATCH(C10369, 'Annexe 1 – Données des équipes'!$B$12:$B$114,0),4)</f>
        <v>60</v>
      </c>
      <c r="I10369" s="25">
        <f>INDEX('Annexe 1 – Données des équipes'!$B$12:$R$114, MATCH(D10369, 'Annexe 1 – Données des équipes'!$B$12:$B$114,0),4)</f>
        <v>80</v>
      </c>
      <c r="J10369" s="25">
        <f t="shared" si="162"/>
        <v>0</v>
      </c>
    </row>
    <row r="10370" spans="2:10">
      <c r="B10370" s="3">
        <v>34231</v>
      </c>
      <c r="C10370" s="10" t="s">
        <v>31584</v>
      </c>
      <c r="D10370" s="10" t="s">
        <v>31585</v>
      </c>
      <c r="E10370" s="25">
        <v>1</v>
      </c>
      <c r="F10370" s="25">
        <v>1</v>
      </c>
      <c r="G10370" s="10" t="s">
        <v>31586</v>
      </c>
      <c r="H10370" s="25">
        <f>INDEX('Annexe 1 – Données des équipes'!$B$12:$R$114, MATCH(C10370, 'Annexe 1 – Données des équipes'!$B$12:$B$114,0),4)</f>
        <v>70</v>
      </c>
      <c r="I10370" s="25">
        <f>INDEX('Annexe 1 – Données des équipes'!$B$12:$R$114, MATCH(D10370, 'Annexe 1 – Données des équipes'!$B$12:$B$114,0),4)</f>
        <v>50</v>
      </c>
      <c r="J10370" s="25">
        <f t="shared" si="162"/>
        <v>0</v>
      </c>
    </row>
    <row r="10371" spans="2:10">
      <c r="B10371" s="3">
        <v>34234</v>
      </c>
      <c r="C10371" s="10" t="s">
        <v>31587</v>
      </c>
      <c r="D10371" s="10" t="s">
        <v>31588</v>
      </c>
      <c r="E10371" s="25">
        <v>1</v>
      </c>
      <c r="F10371" s="25">
        <v>1</v>
      </c>
      <c r="G10371" s="10" t="s">
        <v>31589</v>
      </c>
      <c r="H10371" s="25">
        <f>INDEX('Annexe 1 – Données des équipes'!$B$12:$R$114, MATCH(C10371, 'Annexe 1 – Données des équipes'!$B$12:$B$114,0),4)</f>
        <v>40</v>
      </c>
      <c r="I10371" s="25">
        <f>INDEX('Annexe 1 – Données des équipes'!$B$12:$R$114, MATCH(D10371, 'Annexe 1 – Données des équipes'!$B$12:$B$114,0),4)</f>
        <v>90</v>
      </c>
      <c r="J10371" s="25">
        <f t="shared" si="162"/>
        <v>0</v>
      </c>
    </row>
    <row r="10372" spans="2:10">
      <c r="B10372" s="3">
        <v>34236</v>
      </c>
      <c r="C10372" s="10" t="s">
        <v>31590</v>
      </c>
      <c r="D10372" s="10" t="s">
        <v>31591</v>
      </c>
      <c r="E10372" s="25">
        <v>1</v>
      </c>
      <c r="F10372" s="25">
        <v>1</v>
      </c>
      <c r="G10372" s="10" t="s">
        <v>31592</v>
      </c>
      <c r="H10372" s="25">
        <f>INDEX('Annexe 1 – Données des équipes'!$B$12:$R$114, MATCH(C10372, 'Annexe 1 – Données des équipes'!$B$12:$B$114,0),4)</f>
        <v>70</v>
      </c>
      <c r="I10372" s="25">
        <f>INDEX('Annexe 1 – Données des équipes'!$B$12:$R$114, MATCH(D10372, 'Annexe 1 – Données des équipes'!$B$12:$B$114,0),4)</f>
        <v>60</v>
      </c>
      <c r="J10372" s="25">
        <f t="shared" si="162"/>
        <v>0</v>
      </c>
    </row>
    <row r="10373" spans="2:10">
      <c r="B10373" s="3">
        <v>34241</v>
      </c>
      <c r="C10373" s="10" t="s">
        <v>31593</v>
      </c>
      <c r="D10373" s="10" t="s">
        <v>31594</v>
      </c>
      <c r="E10373" s="25">
        <v>0</v>
      </c>
      <c r="F10373" s="25">
        <v>0</v>
      </c>
      <c r="G10373" s="10" t="s">
        <v>31595</v>
      </c>
      <c r="H10373" s="25">
        <f>INDEX('Annexe 1 – Données des équipes'!$B$12:$R$114, MATCH(C10373, 'Annexe 1 – Données des équipes'!$B$12:$B$114,0),4)</f>
        <v>80</v>
      </c>
      <c r="I10373" s="25">
        <f>INDEX('Annexe 1 – Données des équipes'!$B$12:$R$114, MATCH(D10373, 'Annexe 1 – Données des équipes'!$B$12:$B$114,0),4)</f>
        <v>80</v>
      </c>
      <c r="J10373" s="25">
        <f t="shared" si="162"/>
        <v>0</v>
      </c>
    </row>
    <row r="10374" spans="2:10">
      <c r="B10374" s="3">
        <v>34250</v>
      </c>
      <c r="C10374" s="10" t="s">
        <v>31596</v>
      </c>
      <c r="D10374" s="10" t="s">
        <v>31597</v>
      </c>
      <c r="E10374" s="25">
        <v>1</v>
      </c>
      <c r="F10374" s="25">
        <v>1</v>
      </c>
      <c r="G10374" s="10" t="s">
        <v>31598</v>
      </c>
      <c r="H10374" s="25">
        <f>INDEX('Annexe 1 – Données des équipes'!$B$12:$R$114, MATCH(C10374, 'Annexe 1 – Données des équipes'!$B$12:$B$114,0),4)</f>
        <v>20</v>
      </c>
      <c r="I10374" s="25">
        <f>INDEX('Annexe 1 – Données des équipes'!$B$12:$R$114, MATCH(D10374, 'Annexe 1 – Données des équipes'!$B$12:$B$114,0),4)</f>
        <v>50</v>
      </c>
      <c r="J10374" s="25">
        <f t="shared" si="162"/>
        <v>0</v>
      </c>
    </row>
    <row r="10375" spans="2:10">
      <c r="B10375" s="3">
        <v>34257</v>
      </c>
      <c r="C10375" s="10" t="s">
        <v>31599</v>
      </c>
      <c r="D10375" s="10" t="s">
        <v>31600</v>
      </c>
      <c r="E10375" s="25">
        <v>0</v>
      </c>
      <c r="F10375" s="25">
        <v>0</v>
      </c>
      <c r="G10375" s="10" t="s">
        <v>31601</v>
      </c>
      <c r="H10375" s="25">
        <f>INDEX('Annexe 1 – Données des équipes'!$B$12:$R$114, MATCH(C10375, 'Annexe 1 – Données des équipes'!$B$12:$B$114,0),4)</f>
        <v>30</v>
      </c>
      <c r="I10375" s="25">
        <f>INDEX('Annexe 1 – Données des équipes'!$B$12:$R$114, MATCH(D10375, 'Annexe 1 – Données des équipes'!$B$12:$B$114,0),4)</f>
        <v>50</v>
      </c>
      <c r="J10375" s="25">
        <f t="shared" si="162"/>
        <v>0</v>
      </c>
    </row>
    <row r="10376" spans="2:10">
      <c r="B10376" s="3">
        <v>34261</v>
      </c>
      <c r="C10376" s="10" t="s">
        <v>31602</v>
      </c>
      <c r="D10376" s="10" t="s">
        <v>31603</v>
      </c>
      <c r="E10376" s="25">
        <v>2</v>
      </c>
      <c r="F10376" s="25">
        <v>2</v>
      </c>
      <c r="G10376" s="10" t="s">
        <v>31604</v>
      </c>
      <c r="H10376" s="25">
        <f>INDEX('Annexe 1 – Données des équipes'!$B$12:$R$114, MATCH(C10376, 'Annexe 1 – Données des équipes'!$B$12:$B$114,0),4)</f>
        <v>30</v>
      </c>
      <c r="I10376" s="25">
        <f>INDEX('Annexe 1 – Données des équipes'!$B$12:$R$114, MATCH(D10376, 'Annexe 1 – Données des équipes'!$B$12:$B$114,0),4)</f>
        <v>70</v>
      </c>
      <c r="J10376" s="25">
        <f t="shared" si="162"/>
        <v>0</v>
      </c>
    </row>
    <row r="10377" spans="2:10">
      <c r="B10377" s="3">
        <v>34264</v>
      </c>
      <c r="C10377" s="10" t="s">
        <v>31605</v>
      </c>
      <c r="D10377" s="10" t="s">
        <v>31606</v>
      </c>
      <c r="E10377" s="25">
        <v>1</v>
      </c>
      <c r="F10377" s="25">
        <v>1</v>
      </c>
      <c r="G10377" s="10" t="s">
        <v>31607</v>
      </c>
      <c r="H10377" s="25">
        <f>INDEX('Annexe 1 – Données des équipes'!$B$12:$R$114, MATCH(C10377, 'Annexe 1 – Données des équipes'!$B$12:$B$114,0),4)</f>
        <v>70</v>
      </c>
      <c r="I10377" s="25">
        <f>INDEX('Annexe 1 – Données des équipes'!$B$12:$R$114, MATCH(D10377, 'Annexe 1 – Données des équipes'!$B$12:$B$114,0),4)</f>
        <v>30</v>
      </c>
      <c r="J10377" s="25">
        <f t="shared" si="162"/>
        <v>0</v>
      </c>
    </row>
    <row r="10378" spans="2:10">
      <c r="B10378" s="3">
        <v>34266</v>
      </c>
      <c r="C10378" s="10" t="s">
        <v>31608</v>
      </c>
      <c r="D10378" s="10" t="s">
        <v>31609</v>
      </c>
      <c r="E10378" s="25">
        <v>1</v>
      </c>
      <c r="F10378" s="25">
        <v>1</v>
      </c>
      <c r="G10378" s="10" t="s">
        <v>31610</v>
      </c>
      <c r="H10378" s="25">
        <f>INDEX('Annexe 1 – Données des équipes'!$B$12:$R$114, MATCH(C10378, 'Annexe 1 – Données des équipes'!$B$12:$B$114,0),4)</f>
        <v>30</v>
      </c>
      <c r="I10378" s="25">
        <f>INDEX('Annexe 1 – Données des équipes'!$B$12:$R$114, MATCH(D10378, 'Annexe 1 – Données des équipes'!$B$12:$B$114,0),4)</f>
        <v>30</v>
      </c>
      <c r="J10378" s="25">
        <f t="shared" si="162"/>
        <v>0</v>
      </c>
    </row>
    <row r="10379" spans="2:10">
      <c r="B10379" s="3">
        <v>34269</v>
      </c>
      <c r="C10379" s="10" t="s">
        <v>31611</v>
      </c>
      <c r="D10379" s="10" t="s">
        <v>31612</v>
      </c>
      <c r="E10379" s="25">
        <v>1</v>
      </c>
      <c r="F10379" s="25">
        <v>1</v>
      </c>
      <c r="G10379" s="10" t="s">
        <v>31613</v>
      </c>
      <c r="H10379" s="25">
        <f>INDEX('Annexe 1 – Données des équipes'!$B$12:$R$114, MATCH(C10379, 'Annexe 1 – Données des équipes'!$B$12:$B$114,0),4)</f>
        <v>20</v>
      </c>
      <c r="I10379" s="25">
        <f>INDEX('Annexe 1 – Données des équipes'!$B$12:$R$114, MATCH(D10379, 'Annexe 1 – Données des équipes'!$B$12:$B$114,0),4)</f>
        <v>60</v>
      </c>
      <c r="J10379" s="25">
        <f t="shared" si="162"/>
        <v>0</v>
      </c>
    </row>
    <row r="10380" spans="2:10">
      <c r="B10380" s="3">
        <v>34270</v>
      </c>
      <c r="C10380" s="10" t="s">
        <v>31614</v>
      </c>
      <c r="D10380" s="10" t="s">
        <v>31615</v>
      </c>
      <c r="E10380" s="25">
        <v>2</v>
      </c>
      <c r="F10380" s="25">
        <v>2</v>
      </c>
      <c r="G10380" s="10" t="s">
        <v>31616</v>
      </c>
      <c r="H10380" s="25">
        <f>INDEX('Annexe 1 – Données des équipes'!$B$12:$R$114, MATCH(C10380, 'Annexe 1 – Données des équipes'!$B$12:$B$114,0),4)</f>
        <v>30</v>
      </c>
      <c r="I10380" s="25">
        <f>INDEX('Annexe 1 – Données des équipes'!$B$12:$R$114, MATCH(D10380, 'Annexe 1 – Données des équipes'!$B$12:$B$114,0),4)</f>
        <v>50</v>
      </c>
      <c r="J10380" s="25">
        <f t="shared" si="162"/>
        <v>0</v>
      </c>
    </row>
    <row r="10381" spans="2:10">
      <c r="B10381" s="3">
        <v>34273</v>
      </c>
      <c r="C10381" s="10" t="s">
        <v>31617</v>
      </c>
      <c r="D10381" s="10" t="s">
        <v>31618</v>
      </c>
      <c r="E10381" s="25">
        <v>1</v>
      </c>
      <c r="F10381" s="25">
        <v>1</v>
      </c>
      <c r="G10381" s="10" t="s">
        <v>31619</v>
      </c>
      <c r="H10381" s="25">
        <f>INDEX('Annexe 1 – Données des équipes'!$B$12:$R$114, MATCH(C10381, 'Annexe 1 – Données des équipes'!$B$12:$B$114,0),4)</f>
        <v>60</v>
      </c>
      <c r="I10381" s="25">
        <f>INDEX('Annexe 1 – Données des équipes'!$B$12:$R$114, MATCH(D10381, 'Annexe 1 – Données des équipes'!$B$12:$B$114,0),4)</f>
        <v>90</v>
      </c>
      <c r="J10381" s="25">
        <f t="shared" si="162"/>
        <v>0</v>
      </c>
    </row>
    <row r="10382" spans="2:10">
      <c r="B10382" s="3">
        <v>34283</v>
      </c>
      <c r="C10382" s="10" t="s">
        <v>31620</v>
      </c>
      <c r="D10382" s="10" t="s">
        <v>31621</v>
      </c>
      <c r="E10382" s="25">
        <v>1</v>
      </c>
      <c r="F10382" s="25">
        <v>1</v>
      </c>
      <c r="G10382" s="10" t="s">
        <v>31622</v>
      </c>
      <c r="H10382" s="25">
        <f>INDEX('Annexe 1 – Données des équipes'!$B$12:$R$114, MATCH(C10382, 'Annexe 1 – Données des équipes'!$B$12:$B$114,0),4)</f>
        <v>60</v>
      </c>
      <c r="I10382" s="25">
        <f>INDEX('Annexe 1 – Données des équipes'!$B$12:$R$114, MATCH(D10382, 'Annexe 1 – Données des équipes'!$B$12:$B$114,0),4)</f>
        <v>80</v>
      </c>
      <c r="J10382" s="25">
        <f t="shared" si="162"/>
        <v>0</v>
      </c>
    </row>
    <row r="10383" spans="2:10">
      <c r="B10383" s="3">
        <v>34290</v>
      </c>
      <c r="C10383" s="10" t="s">
        <v>31623</v>
      </c>
      <c r="D10383" s="10" t="s">
        <v>31624</v>
      </c>
      <c r="E10383" s="25">
        <v>1</v>
      </c>
      <c r="F10383" s="25">
        <v>1</v>
      </c>
      <c r="G10383" s="10" t="s">
        <v>31625</v>
      </c>
      <c r="H10383" s="25">
        <f>INDEX('Annexe 1 – Données des équipes'!$B$12:$R$114, MATCH(C10383, 'Annexe 1 – Données des équipes'!$B$12:$B$114,0),4)</f>
        <v>50</v>
      </c>
      <c r="I10383" s="25">
        <f>INDEX('Annexe 1 – Données des équipes'!$B$12:$R$114, MATCH(D10383, 'Annexe 1 – Données des équipes'!$B$12:$B$114,0),4)</f>
        <v>60</v>
      </c>
      <c r="J10383" s="25">
        <f t="shared" si="162"/>
        <v>0</v>
      </c>
    </row>
    <row r="10384" spans="2:10">
      <c r="B10384" s="3">
        <v>34325</v>
      </c>
      <c r="C10384" s="10" t="s">
        <v>31626</v>
      </c>
      <c r="D10384" s="10" t="s">
        <v>31627</v>
      </c>
      <c r="E10384" s="25">
        <v>0</v>
      </c>
      <c r="F10384" s="25">
        <v>0</v>
      </c>
      <c r="G10384" s="10" t="s">
        <v>31628</v>
      </c>
      <c r="H10384" s="25">
        <f>INDEX('Annexe 1 – Données des équipes'!$B$12:$R$114, MATCH(C10384, 'Annexe 1 – Données des équipes'!$B$12:$B$114,0),4)</f>
        <v>80</v>
      </c>
      <c r="I10384" s="25">
        <f>INDEX('Annexe 1 – Données des équipes'!$B$12:$R$114, MATCH(D10384, 'Annexe 1 – Données des équipes'!$B$12:$B$114,0),4)</f>
        <v>90</v>
      </c>
      <c r="J10384" s="25">
        <f t="shared" si="162"/>
        <v>0</v>
      </c>
    </row>
    <row r="10385" spans="2:10">
      <c r="B10385" s="3">
        <v>34332</v>
      </c>
      <c r="C10385" s="10" t="s">
        <v>31629</v>
      </c>
      <c r="D10385" s="10" t="s">
        <v>31630</v>
      </c>
      <c r="E10385" s="25">
        <v>0</v>
      </c>
      <c r="F10385" s="25">
        <v>0</v>
      </c>
      <c r="G10385" s="10" t="s">
        <v>31631</v>
      </c>
      <c r="H10385" s="25">
        <f>INDEX('Annexe 1 – Données des équipes'!$B$12:$R$114, MATCH(C10385, 'Annexe 1 – Données des équipes'!$B$12:$B$114,0),4)</f>
        <v>40</v>
      </c>
      <c r="I10385" s="25">
        <f>INDEX('Annexe 1 – Données des équipes'!$B$12:$R$114, MATCH(D10385, 'Annexe 1 – Données des équipes'!$B$12:$B$114,0),4)</f>
        <v>50</v>
      </c>
      <c r="J10385" s="25">
        <f t="shared" si="162"/>
        <v>0</v>
      </c>
    </row>
    <row r="10386" spans="2:10">
      <c r="B10386" s="3">
        <v>34334</v>
      </c>
      <c r="C10386" s="10" t="s">
        <v>31632</v>
      </c>
      <c r="D10386" s="10" t="s">
        <v>31633</v>
      </c>
      <c r="E10386" s="25">
        <v>1</v>
      </c>
      <c r="F10386" s="25">
        <v>1</v>
      </c>
      <c r="G10386" s="10" t="s">
        <v>31634</v>
      </c>
      <c r="H10386" s="25">
        <f>INDEX('Annexe 1 – Données des équipes'!$B$12:$R$114, MATCH(C10386, 'Annexe 1 – Données des équipes'!$B$12:$B$114,0),4)</f>
        <v>40</v>
      </c>
      <c r="I10386" s="25">
        <f>INDEX('Annexe 1 – Données des équipes'!$B$12:$R$114, MATCH(D10386, 'Annexe 1 – Données des équipes'!$B$12:$B$114,0),4)</f>
        <v>40</v>
      </c>
      <c r="J10386" s="25">
        <f t="shared" ref="J10386:J10449" si="163">ABS(F10386-E10386)</f>
        <v>0</v>
      </c>
    </row>
    <row r="10387" spans="2:10">
      <c r="B10387" s="3">
        <v>34339</v>
      </c>
      <c r="C10387" s="10" t="s">
        <v>31635</v>
      </c>
      <c r="D10387" s="10" t="s">
        <v>31636</v>
      </c>
      <c r="E10387" s="25">
        <v>1</v>
      </c>
      <c r="F10387" s="25">
        <v>1</v>
      </c>
      <c r="G10387" s="10" t="s">
        <v>31637</v>
      </c>
      <c r="H10387" s="25">
        <f>INDEX('Annexe 1 – Données des équipes'!$B$12:$R$114, MATCH(C10387, 'Annexe 1 – Données des équipes'!$B$12:$B$114,0),4)</f>
        <v>20</v>
      </c>
      <c r="I10387" s="25">
        <f>INDEX('Annexe 1 – Données des équipes'!$B$12:$R$114, MATCH(D10387, 'Annexe 1 – Données des équipes'!$B$12:$B$114,0),4)</f>
        <v>40</v>
      </c>
      <c r="J10387" s="25">
        <f t="shared" si="163"/>
        <v>0</v>
      </c>
    </row>
    <row r="10388" spans="2:10">
      <c r="B10388" s="3">
        <v>34353</v>
      </c>
      <c r="C10388" s="10" t="s">
        <v>31638</v>
      </c>
      <c r="D10388" s="10" t="s">
        <v>31639</v>
      </c>
      <c r="E10388" s="25">
        <v>0</v>
      </c>
      <c r="F10388" s="25">
        <v>0</v>
      </c>
      <c r="G10388" s="10" t="s">
        <v>31640</v>
      </c>
      <c r="H10388" s="25">
        <f>INDEX('Annexe 1 – Données des équipes'!$B$12:$R$114, MATCH(C10388, 'Annexe 1 – Données des équipes'!$B$12:$B$114,0),4)</f>
        <v>60</v>
      </c>
      <c r="I10388" s="25">
        <f>INDEX('Annexe 1 – Données des équipes'!$B$12:$R$114, MATCH(D10388, 'Annexe 1 – Données des équipes'!$B$12:$B$114,0),4)</f>
        <v>30</v>
      </c>
      <c r="J10388" s="25">
        <f t="shared" si="163"/>
        <v>0</v>
      </c>
    </row>
    <row r="10389" spans="2:10">
      <c r="B10389" s="3">
        <v>34353</v>
      </c>
      <c r="C10389" s="10" t="s">
        <v>31641</v>
      </c>
      <c r="D10389" s="10" t="s">
        <v>31642</v>
      </c>
      <c r="E10389" s="25">
        <v>1</v>
      </c>
      <c r="F10389" s="25">
        <v>1</v>
      </c>
      <c r="G10389" s="10" t="s">
        <v>31643</v>
      </c>
      <c r="H10389" s="25">
        <f>INDEX('Annexe 1 – Données des équipes'!$B$12:$R$114, MATCH(C10389, 'Annexe 1 – Données des équipes'!$B$12:$B$114,0),4)</f>
        <v>80</v>
      </c>
      <c r="I10389" s="25">
        <f>INDEX('Annexe 1 – Données des équipes'!$B$12:$R$114, MATCH(D10389, 'Annexe 1 – Données des équipes'!$B$12:$B$114,0),4)</f>
        <v>40</v>
      </c>
      <c r="J10389" s="25">
        <f t="shared" si="163"/>
        <v>0</v>
      </c>
    </row>
    <row r="10390" spans="2:10">
      <c r="B10390" s="3">
        <v>34353</v>
      </c>
      <c r="C10390" s="10" t="s">
        <v>31644</v>
      </c>
      <c r="D10390" s="10" t="s">
        <v>31645</v>
      </c>
      <c r="E10390" s="25">
        <v>2</v>
      </c>
      <c r="F10390" s="25">
        <v>2</v>
      </c>
      <c r="G10390" s="10" t="s">
        <v>31646</v>
      </c>
      <c r="H10390" s="25">
        <f>INDEX('Annexe 1 – Données des équipes'!$B$12:$R$114, MATCH(C10390, 'Annexe 1 – Données des équipes'!$B$12:$B$114,0),4)</f>
        <v>90</v>
      </c>
      <c r="I10390" s="25">
        <f>INDEX('Annexe 1 – Données des équipes'!$B$12:$R$114, MATCH(D10390, 'Annexe 1 – Données des équipes'!$B$12:$B$114,0),4)</f>
        <v>90</v>
      </c>
      <c r="J10390" s="25">
        <f t="shared" si="163"/>
        <v>0</v>
      </c>
    </row>
    <row r="10391" spans="2:10">
      <c r="B10391" s="3">
        <v>34353</v>
      </c>
      <c r="C10391" s="10" t="s">
        <v>31647</v>
      </c>
      <c r="D10391" s="10" t="s">
        <v>31648</v>
      </c>
      <c r="E10391" s="25">
        <v>2</v>
      </c>
      <c r="F10391" s="25">
        <v>2</v>
      </c>
      <c r="G10391" s="10" t="s">
        <v>31649</v>
      </c>
      <c r="H10391" s="25">
        <f>INDEX('Annexe 1 – Données des équipes'!$B$12:$R$114, MATCH(C10391, 'Annexe 1 – Données des équipes'!$B$12:$B$114,0),4)</f>
        <v>40</v>
      </c>
      <c r="I10391" s="25">
        <f>INDEX('Annexe 1 – Données des équipes'!$B$12:$R$114, MATCH(D10391, 'Annexe 1 – Données des équipes'!$B$12:$B$114,0),4)</f>
        <v>80</v>
      </c>
      <c r="J10391" s="25">
        <f t="shared" si="163"/>
        <v>0</v>
      </c>
    </row>
    <row r="10392" spans="2:10">
      <c r="B10392" s="3">
        <v>34360</v>
      </c>
      <c r="C10392" s="10" t="s">
        <v>31650</v>
      </c>
      <c r="D10392" s="10" t="s">
        <v>31651</v>
      </c>
      <c r="E10392" s="25">
        <v>1</v>
      </c>
      <c r="F10392" s="25">
        <v>1</v>
      </c>
      <c r="G10392" s="10" t="s">
        <v>31652</v>
      </c>
      <c r="H10392" s="25">
        <f>INDEX('Annexe 1 – Données des équipes'!$B$12:$R$114, MATCH(C10392, 'Annexe 1 – Données des équipes'!$B$12:$B$114,0),4)</f>
        <v>30</v>
      </c>
      <c r="I10392" s="25">
        <f>INDEX('Annexe 1 – Données des équipes'!$B$12:$R$114, MATCH(D10392, 'Annexe 1 – Données des équipes'!$B$12:$B$114,0),4)</f>
        <v>30</v>
      </c>
      <c r="J10392" s="25">
        <f t="shared" si="163"/>
        <v>0</v>
      </c>
    </row>
    <row r="10393" spans="2:10">
      <c r="B10393" s="3">
        <v>34361</v>
      </c>
      <c r="C10393" s="10" t="s">
        <v>31653</v>
      </c>
      <c r="D10393" s="10" t="s">
        <v>31654</v>
      </c>
      <c r="E10393" s="25">
        <v>0</v>
      </c>
      <c r="F10393" s="25">
        <v>0</v>
      </c>
      <c r="G10393" s="10" t="s">
        <v>31655</v>
      </c>
      <c r="H10393" s="25">
        <f>INDEX('Annexe 1 – Données des équipes'!$B$12:$R$114, MATCH(C10393, 'Annexe 1 – Données des équipes'!$B$12:$B$114,0),4)</f>
        <v>0</v>
      </c>
      <c r="I10393" s="25">
        <f>INDEX('Annexe 1 – Données des équipes'!$B$12:$R$114, MATCH(D10393, 'Annexe 1 – Données des équipes'!$B$12:$B$114,0),4)</f>
        <v>30</v>
      </c>
      <c r="J10393" s="25">
        <f t="shared" si="163"/>
        <v>0</v>
      </c>
    </row>
    <row r="10394" spans="2:10">
      <c r="B10394" s="3">
        <v>34363</v>
      </c>
      <c r="C10394" s="10" t="s">
        <v>31656</v>
      </c>
      <c r="D10394" s="10" t="s">
        <v>31657</v>
      </c>
      <c r="E10394" s="25">
        <v>1</v>
      </c>
      <c r="F10394" s="25">
        <v>1</v>
      </c>
      <c r="G10394" s="10" t="s">
        <v>31658</v>
      </c>
      <c r="H10394" s="25">
        <f>INDEX('Annexe 1 – Données des équipes'!$B$12:$R$114, MATCH(C10394, 'Annexe 1 – Données des équipes'!$B$12:$B$114,0),4)</f>
        <v>40</v>
      </c>
      <c r="I10394" s="25">
        <f>INDEX('Annexe 1 – Données des équipes'!$B$12:$R$114, MATCH(D10394, 'Annexe 1 – Données des équipes'!$B$12:$B$114,0),4)</f>
        <v>10</v>
      </c>
      <c r="J10394" s="25">
        <f t="shared" si="163"/>
        <v>0</v>
      </c>
    </row>
    <row r="10395" spans="2:10">
      <c r="B10395" s="3">
        <v>34364</v>
      </c>
      <c r="C10395" s="10" t="s">
        <v>31659</v>
      </c>
      <c r="D10395" s="10" t="s">
        <v>31660</v>
      </c>
      <c r="E10395" s="25">
        <v>0</v>
      </c>
      <c r="F10395" s="25">
        <v>0</v>
      </c>
      <c r="G10395" s="10" t="s">
        <v>31661</v>
      </c>
      <c r="H10395" s="25">
        <f>INDEX('Annexe 1 – Données des équipes'!$B$12:$R$114, MATCH(C10395, 'Annexe 1 – Données des équipes'!$B$12:$B$114,0),4)</f>
        <v>70</v>
      </c>
      <c r="I10395" s="25">
        <f>INDEX('Annexe 1 – Données des équipes'!$B$12:$R$114, MATCH(D10395, 'Annexe 1 – Données des équipes'!$B$12:$B$114,0),4)</f>
        <v>20</v>
      </c>
      <c r="J10395" s="25">
        <f t="shared" si="163"/>
        <v>0</v>
      </c>
    </row>
    <row r="10396" spans="2:10">
      <c r="B10396" s="3">
        <v>34366</v>
      </c>
      <c r="C10396" s="10" t="s">
        <v>31662</v>
      </c>
      <c r="D10396" s="10" t="s">
        <v>31663</v>
      </c>
      <c r="E10396" s="25">
        <v>1</v>
      </c>
      <c r="F10396" s="25">
        <v>1</v>
      </c>
      <c r="G10396" s="10" t="s">
        <v>31664</v>
      </c>
      <c r="H10396" s="25">
        <f>INDEX('Annexe 1 – Données des équipes'!$B$12:$R$114, MATCH(C10396, 'Annexe 1 – Données des équipes'!$B$12:$B$114,0),4)</f>
        <v>20</v>
      </c>
      <c r="I10396" s="25">
        <f>INDEX('Annexe 1 – Données des équipes'!$B$12:$R$114, MATCH(D10396, 'Annexe 1 – Données des équipes'!$B$12:$B$114,0),4)</f>
        <v>30</v>
      </c>
      <c r="J10396" s="25">
        <f t="shared" si="163"/>
        <v>0</v>
      </c>
    </row>
    <row r="10397" spans="2:10">
      <c r="B10397" s="3">
        <v>34367</v>
      </c>
      <c r="C10397" s="10" t="s">
        <v>31665</v>
      </c>
      <c r="D10397" s="10" t="s">
        <v>31666</v>
      </c>
      <c r="E10397" s="25">
        <v>1</v>
      </c>
      <c r="F10397" s="25">
        <v>1</v>
      </c>
      <c r="G10397" s="10" t="s">
        <v>31667</v>
      </c>
      <c r="H10397" s="25">
        <f>INDEX('Annexe 1 – Données des équipes'!$B$12:$R$114, MATCH(C10397, 'Annexe 1 – Données des équipes'!$B$12:$B$114,0),4)</f>
        <v>50</v>
      </c>
      <c r="I10397" s="25">
        <f>INDEX('Annexe 1 – Données des équipes'!$B$12:$R$114, MATCH(D10397, 'Annexe 1 – Données des équipes'!$B$12:$B$114,0),4)</f>
        <v>50</v>
      </c>
      <c r="J10397" s="25">
        <f t="shared" si="163"/>
        <v>0</v>
      </c>
    </row>
    <row r="10398" spans="2:10">
      <c r="B10398" s="3">
        <v>34369</v>
      </c>
      <c r="C10398" s="10" t="s">
        <v>31668</v>
      </c>
      <c r="D10398" s="10" t="s">
        <v>31669</v>
      </c>
      <c r="E10398" s="25">
        <v>1</v>
      </c>
      <c r="F10398" s="25">
        <v>1</v>
      </c>
      <c r="G10398" s="10" t="s">
        <v>31670</v>
      </c>
      <c r="H10398" s="25">
        <f>INDEX('Annexe 1 – Données des équipes'!$B$12:$R$114, MATCH(C10398, 'Annexe 1 – Données des équipes'!$B$12:$B$114,0),4)</f>
        <v>20</v>
      </c>
      <c r="I10398" s="25">
        <f>INDEX('Annexe 1 – Données des équipes'!$B$12:$R$114, MATCH(D10398, 'Annexe 1 – Données des équipes'!$B$12:$B$114,0),4)</f>
        <v>50</v>
      </c>
      <c r="J10398" s="25">
        <f t="shared" si="163"/>
        <v>0</v>
      </c>
    </row>
    <row r="10399" spans="2:10">
      <c r="B10399" s="3">
        <v>34371</v>
      </c>
      <c r="C10399" s="10" t="s">
        <v>31671</v>
      </c>
      <c r="D10399" s="10" t="s">
        <v>31672</v>
      </c>
      <c r="E10399" s="25">
        <v>1</v>
      </c>
      <c r="F10399" s="25">
        <v>1</v>
      </c>
      <c r="G10399" s="10" t="s">
        <v>31673</v>
      </c>
      <c r="H10399" s="25">
        <f>INDEX('Annexe 1 – Données des équipes'!$B$12:$R$114, MATCH(C10399, 'Annexe 1 – Données des équipes'!$B$12:$B$114,0),4)</f>
        <v>30</v>
      </c>
      <c r="I10399" s="25">
        <f>INDEX('Annexe 1 – Données des équipes'!$B$12:$R$114, MATCH(D10399, 'Annexe 1 – Données des équipes'!$B$12:$B$114,0),4)</f>
        <v>90</v>
      </c>
      <c r="J10399" s="25">
        <f t="shared" si="163"/>
        <v>0</v>
      </c>
    </row>
    <row r="10400" spans="2:10">
      <c r="B10400" s="3">
        <v>34374</v>
      </c>
      <c r="C10400" s="10" t="s">
        <v>31674</v>
      </c>
      <c r="D10400" s="10" t="s">
        <v>31675</v>
      </c>
      <c r="E10400" s="25">
        <v>1</v>
      </c>
      <c r="F10400" s="25">
        <v>1</v>
      </c>
      <c r="G10400" s="10" t="s">
        <v>31676</v>
      </c>
      <c r="H10400" s="25">
        <f>INDEX('Annexe 1 – Données des équipes'!$B$12:$R$114, MATCH(C10400, 'Annexe 1 – Données des équipes'!$B$12:$B$114,0),4)</f>
        <v>90</v>
      </c>
      <c r="I10400" s="25">
        <f>INDEX('Annexe 1 – Données des équipes'!$B$12:$R$114, MATCH(D10400, 'Annexe 1 – Données des équipes'!$B$12:$B$114,0),4)</f>
        <v>80</v>
      </c>
      <c r="J10400" s="25">
        <f t="shared" si="163"/>
        <v>0</v>
      </c>
    </row>
    <row r="10401" spans="2:10">
      <c r="B10401" s="3">
        <v>34375</v>
      </c>
      <c r="C10401" s="10" t="s">
        <v>31677</v>
      </c>
      <c r="D10401" s="10" t="s">
        <v>31678</v>
      </c>
      <c r="E10401" s="25">
        <v>2</v>
      </c>
      <c r="F10401" s="25">
        <v>2</v>
      </c>
      <c r="G10401" s="10" t="s">
        <v>31679</v>
      </c>
      <c r="H10401" s="25">
        <f>INDEX('Annexe 1 – Données des équipes'!$B$12:$R$114, MATCH(C10401, 'Annexe 1 – Données des équipes'!$B$12:$B$114,0),4)</f>
        <v>40</v>
      </c>
      <c r="I10401" s="25">
        <f>INDEX('Annexe 1 – Données des équipes'!$B$12:$R$114, MATCH(D10401, 'Annexe 1 – Données des équipes'!$B$12:$B$114,0),4)</f>
        <v>40</v>
      </c>
      <c r="J10401" s="25">
        <f t="shared" si="163"/>
        <v>0</v>
      </c>
    </row>
    <row r="10402" spans="2:10">
      <c r="B10402" s="3">
        <v>34383</v>
      </c>
      <c r="C10402" s="10" t="s">
        <v>31680</v>
      </c>
      <c r="D10402" s="10" t="s">
        <v>31681</v>
      </c>
      <c r="E10402" s="25">
        <v>0</v>
      </c>
      <c r="F10402" s="25">
        <v>0</v>
      </c>
      <c r="G10402" s="10" t="s">
        <v>31682</v>
      </c>
      <c r="H10402" s="25">
        <f>INDEX('Annexe 1 – Données des équipes'!$B$12:$R$114, MATCH(C10402, 'Annexe 1 – Données des équipes'!$B$12:$B$114,0),4)</f>
        <v>90</v>
      </c>
      <c r="I10402" s="25">
        <f>INDEX('Annexe 1 – Données des équipes'!$B$12:$R$114, MATCH(D10402, 'Annexe 1 – Données des équipes'!$B$12:$B$114,0),4)</f>
        <v>80</v>
      </c>
      <c r="J10402" s="25">
        <f t="shared" si="163"/>
        <v>0</v>
      </c>
    </row>
    <row r="10403" spans="2:10">
      <c r="B10403" s="3">
        <v>34388</v>
      </c>
      <c r="C10403" s="10" t="s">
        <v>31683</v>
      </c>
      <c r="D10403" s="10" t="s">
        <v>31684</v>
      </c>
      <c r="E10403" s="25">
        <v>0</v>
      </c>
      <c r="F10403" s="25">
        <v>0</v>
      </c>
      <c r="G10403" s="10" t="s">
        <v>31685</v>
      </c>
      <c r="H10403" s="25">
        <f>INDEX('Annexe 1 – Données des équipes'!$B$12:$R$114, MATCH(C10403, 'Annexe 1 – Données des équipes'!$B$12:$B$114,0),4)</f>
        <v>20</v>
      </c>
      <c r="I10403" s="25">
        <f>INDEX('Annexe 1 – Données des équipes'!$B$12:$R$114, MATCH(D10403, 'Annexe 1 – Données des équipes'!$B$12:$B$114,0),4)</f>
        <v>40</v>
      </c>
      <c r="J10403" s="25">
        <f t="shared" si="163"/>
        <v>0</v>
      </c>
    </row>
    <row r="10404" spans="2:10">
      <c r="B10404" s="3">
        <v>34388</v>
      </c>
      <c r="C10404" s="10" t="s">
        <v>31686</v>
      </c>
      <c r="D10404" s="10" t="s">
        <v>31687</v>
      </c>
      <c r="E10404" s="25">
        <v>0</v>
      </c>
      <c r="F10404" s="25">
        <v>0</v>
      </c>
      <c r="G10404" s="10" t="s">
        <v>31688</v>
      </c>
      <c r="H10404" s="25">
        <f>INDEX('Annexe 1 – Données des équipes'!$B$12:$R$114, MATCH(C10404, 'Annexe 1 – Données des équipes'!$B$12:$B$114,0),4)</f>
        <v>50</v>
      </c>
      <c r="I10404" s="25">
        <f>INDEX('Annexe 1 – Données des équipes'!$B$12:$R$114, MATCH(D10404, 'Annexe 1 – Données des équipes'!$B$12:$B$114,0),4)</f>
        <v>30</v>
      </c>
      <c r="J10404" s="25">
        <f t="shared" si="163"/>
        <v>0</v>
      </c>
    </row>
    <row r="10405" spans="2:10">
      <c r="B10405" s="3">
        <v>34391</v>
      </c>
      <c r="C10405" s="10" t="s">
        <v>31689</v>
      </c>
      <c r="D10405" s="10" t="s">
        <v>31690</v>
      </c>
      <c r="E10405" s="25">
        <v>2</v>
      </c>
      <c r="F10405" s="25">
        <v>2</v>
      </c>
      <c r="G10405" s="10" t="s">
        <v>31691</v>
      </c>
      <c r="H10405" s="25">
        <f>INDEX('Annexe 1 – Données des équipes'!$B$12:$R$114, MATCH(C10405, 'Annexe 1 – Données des équipes'!$B$12:$B$114,0),4)</f>
        <v>90</v>
      </c>
      <c r="I10405" s="25">
        <f>INDEX('Annexe 1 – Données des équipes'!$B$12:$R$114, MATCH(D10405, 'Annexe 1 – Données des équipes'!$B$12:$B$114,0),4)</f>
        <v>70</v>
      </c>
      <c r="J10405" s="25">
        <f t="shared" si="163"/>
        <v>0</v>
      </c>
    </row>
    <row r="10406" spans="2:10">
      <c r="B10406" s="3">
        <v>34391</v>
      </c>
      <c r="C10406" s="10" t="s">
        <v>31692</v>
      </c>
      <c r="D10406" s="10" t="s">
        <v>31693</v>
      </c>
      <c r="E10406" s="25">
        <v>2</v>
      </c>
      <c r="F10406" s="25">
        <v>2</v>
      </c>
      <c r="G10406" s="10" t="s">
        <v>31694</v>
      </c>
      <c r="H10406" s="25">
        <f>INDEX('Annexe 1 – Données des équipes'!$B$12:$R$114, MATCH(C10406, 'Annexe 1 – Données des équipes'!$B$12:$B$114,0),4)</f>
        <v>10</v>
      </c>
      <c r="I10406" s="25">
        <f>INDEX('Annexe 1 – Données des équipes'!$B$12:$R$114, MATCH(D10406, 'Annexe 1 – Données des équipes'!$B$12:$B$114,0),4)</f>
        <v>10</v>
      </c>
      <c r="J10406" s="25">
        <f t="shared" si="163"/>
        <v>0</v>
      </c>
    </row>
    <row r="10407" spans="2:10">
      <c r="B10407" s="3">
        <v>34395</v>
      </c>
      <c r="C10407" s="10" t="s">
        <v>31695</v>
      </c>
      <c r="D10407" s="10" t="s">
        <v>31696</v>
      </c>
      <c r="E10407" s="25">
        <v>0</v>
      </c>
      <c r="F10407" s="25">
        <v>0</v>
      </c>
      <c r="G10407" s="10" t="s">
        <v>31697</v>
      </c>
      <c r="H10407" s="25">
        <f>INDEX('Annexe 1 – Données des équipes'!$B$12:$R$114, MATCH(C10407, 'Annexe 1 – Données des équipes'!$B$12:$B$114,0),4)</f>
        <v>80</v>
      </c>
      <c r="I10407" s="25">
        <f>INDEX('Annexe 1 – Données des équipes'!$B$12:$R$114, MATCH(D10407, 'Annexe 1 – Données des équipes'!$B$12:$B$114,0),4)</f>
        <v>90</v>
      </c>
      <c r="J10407" s="25">
        <f t="shared" si="163"/>
        <v>0</v>
      </c>
    </row>
    <row r="10408" spans="2:10">
      <c r="B10408" s="3">
        <v>34402</v>
      </c>
      <c r="C10408" s="10" t="s">
        <v>31698</v>
      </c>
      <c r="D10408" s="10" t="s">
        <v>31699</v>
      </c>
      <c r="E10408" s="25">
        <v>0</v>
      </c>
      <c r="F10408" s="25">
        <v>0</v>
      </c>
      <c r="G10408" s="10" t="s">
        <v>31700</v>
      </c>
      <c r="H10408" s="25">
        <f>INDEX('Annexe 1 – Données des équipes'!$B$12:$R$114, MATCH(C10408, 'Annexe 1 – Données des équipes'!$B$12:$B$114,0),4)</f>
        <v>50</v>
      </c>
      <c r="I10408" s="25">
        <f>INDEX('Annexe 1 – Données des équipes'!$B$12:$R$114, MATCH(D10408, 'Annexe 1 – Données des équipes'!$B$12:$B$114,0),4)</f>
        <v>40</v>
      </c>
      <c r="J10408" s="25">
        <f t="shared" si="163"/>
        <v>0</v>
      </c>
    </row>
    <row r="10409" spans="2:10">
      <c r="B10409" s="3">
        <v>34409</v>
      </c>
      <c r="C10409" s="10" t="s">
        <v>31701</v>
      </c>
      <c r="D10409" s="10" t="s">
        <v>31702</v>
      </c>
      <c r="E10409" s="25">
        <v>0</v>
      </c>
      <c r="F10409" s="25">
        <v>0</v>
      </c>
      <c r="G10409" s="10" t="s">
        <v>31703</v>
      </c>
      <c r="H10409" s="25">
        <f>INDEX('Annexe 1 – Données des équipes'!$B$12:$R$114, MATCH(C10409, 'Annexe 1 – Données des équipes'!$B$12:$B$114,0),4)</f>
        <v>50</v>
      </c>
      <c r="I10409" s="25">
        <f>INDEX('Annexe 1 – Données des équipes'!$B$12:$R$114, MATCH(D10409, 'Annexe 1 – Données des équipes'!$B$12:$B$114,0),4)</f>
        <v>40</v>
      </c>
      <c r="J10409" s="25">
        <f t="shared" si="163"/>
        <v>0</v>
      </c>
    </row>
    <row r="10410" spans="2:10">
      <c r="B10410" s="3">
        <v>34416</v>
      </c>
      <c r="C10410" s="10" t="s">
        <v>31704</v>
      </c>
      <c r="D10410" s="10" t="s">
        <v>31705</v>
      </c>
      <c r="E10410" s="25">
        <v>1</v>
      </c>
      <c r="F10410" s="25">
        <v>1</v>
      </c>
      <c r="G10410" s="10" t="s">
        <v>31706</v>
      </c>
      <c r="H10410" s="25">
        <f>INDEX('Annexe 1 – Données des équipes'!$B$12:$R$114, MATCH(C10410, 'Annexe 1 – Données des équipes'!$B$12:$B$114,0),4)</f>
        <v>60</v>
      </c>
      <c r="I10410" s="25">
        <f>INDEX('Annexe 1 – Données des équipes'!$B$12:$R$114, MATCH(D10410, 'Annexe 1 – Données des équipes'!$B$12:$B$114,0),4)</f>
        <v>40</v>
      </c>
      <c r="J10410" s="25">
        <f t="shared" si="163"/>
        <v>0</v>
      </c>
    </row>
    <row r="10411" spans="2:10">
      <c r="B10411" s="3">
        <v>34416</v>
      </c>
      <c r="C10411" s="10" t="s">
        <v>31707</v>
      </c>
      <c r="D10411" s="10" t="s">
        <v>31708</v>
      </c>
      <c r="E10411" s="25">
        <v>0</v>
      </c>
      <c r="F10411" s="25">
        <v>0</v>
      </c>
      <c r="G10411" s="10" t="s">
        <v>31709</v>
      </c>
      <c r="H10411" s="25">
        <f>INDEX('Annexe 1 – Données des équipes'!$B$12:$R$114, MATCH(C10411, 'Annexe 1 – Données des équipes'!$B$12:$B$114,0),4)</f>
        <v>50</v>
      </c>
      <c r="I10411" s="25">
        <f>INDEX('Annexe 1 – Données des équipes'!$B$12:$R$114, MATCH(D10411, 'Annexe 1 – Données des équipes'!$B$12:$B$114,0),4)</f>
        <v>80</v>
      </c>
      <c r="J10411" s="25">
        <f t="shared" si="163"/>
        <v>0</v>
      </c>
    </row>
    <row r="10412" spans="2:10">
      <c r="B10412" s="3">
        <v>34416</v>
      </c>
      <c r="C10412" s="10" t="s">
        <v>31710</v>
      </c>
      <c r="D10412" s="10" t="s">
        <v>31711</v>
      </c>
      <c r="E10412" s="25">
        <v>0</v>
      </c>
      <c r="F10412" s="25">
        <v>0</v>
      </c>
      <c r="G10412" s="10" t="s">
        <v>31712</v>
      </c>
      <c r="H10412" s="25">
        <f>INDEX('Annexe 1 – Données des équipes'!$B$12:$R$114, MATCH(C10412, 'Annexe 1 – Données des équipes'!$B$12:$B$114,0),4)</f>
        <v>60</v>
      </c>
      <c r="I10412" s="25">
        <f>INDEX('Annexe 1 – Données des équipes'!$B$12:$R$114, MATCH(D10412, 'Annexe 1 – Données des équipes'!$B$12:$B$114,0),4)</f>
        <v>50</v>
      </c>
      <c r="J10412" s="25">
        <f t="shared" si="163"/>
        <v>0</v>
      </c>
    </row>
    <row r="10413" spans="2:10">
      <c r="B10413" s="3">
        <v>34423</v>
      </c>
      <c r="C10413" s="10" t="s">
        <v>31713</v>
      </c>
      <c r="D10413" s="10" t="s">
        <v>31714</v>
      </c>
      <c r="E10413" s="25">
        <v>0</v>
      </c>
      <c r="F10413" s="25">
        <v>0</v>
      </c>
      <c r="G10413" s="10" t="s">
        <v>31715</v>
      </c>
      <c r="H10413" s="25">
        <f>INDEX('Annexe 1 – Données des équipes'!$B$12:$R$114, MATCH(C10413, 'Annexe 1 – Données des équipes'!$B$12:$B$114,0),4)</f>
        <v>50</v>
      </c>
      <c r="I10413" s="25">
        <f>INDEX('Annexe 1 – Données des équipes'!$B$12:$R$114, MATCH(D10413, 'Annexe 1 – Données des équipes'!$B$12:$B$114,0),4)</f>
        <v>50</v>
      </c>
      <c r="J10413" s="25">
        <f t="shared" si="163"/>
        <v>0</v>
      </c>
    </row>
    <row r="10414" spans="2:10">
      <c r="B10414" s="3">
        <v>40951</v>
      </c>
      <c r="C10414" s="10" t="s">
        <v>31716</v>
      </c>
      <c r="D10414" s="10" t="s">
        <v>31717</v>
      </c>
      <c r="E10414" s="25">
        <v>0</v>
      </c>
      <c r="F10414" s="25">
        <v>0</v>
      </c>
      <c r="G10414" s="10" t="s">
        <v>31718</v>
      </c>
      <c r="H10414" s="25">
        <f>INDEX('Annexe 1 – Données des équipes'!$B$12:$R$114, MATCH(C10414, 'Annexe 1 – Données des équipes'!$B$12:$B$114,0),4)</f>
        <v>10</v>
      </c>
      <c r="I10414" s="25">
        <f>INDEX('Annexe 1 – Données des équipes'!$B$12:$R$114, MATCH(D10414, 'Annexe 1 – Données des équipes'!$B$12:$B$114,0),4)</f>
        <v>30</v>
      </c>
      <c r="J10414" s="25">
        <f t="shared" si="163"/>
        <v>0</v>
      </c>
    </row>
    <row r="10415" spans="2:10">
      <c r="B10415" s="3">
        <v>34439</v>
      </c>
      <c r="C10415" s="10" t="s">
        <v>31719</v>
      </c>
      <c r="D10415" s="10" t="s">
        <v>31720</v>
      </c>
      <c r="E10415" s="25">
        <v>1</v>
      </c>
      <c r="F10415" s="25">
        <v>1</v>
      </c>
      <c r="G10415" s="10" t="s">
        <v>31721</v>
      </c>
      <c r="H10415" s="25">
        <f>INDEX('Annexe 1 – Données des équipes'!$B$12:$R$114, MATCH(C10415, 'Annexe 1 – Données des équipes'!$B$12:$B$114,0),4)</f>
        <v>20</v>
      </c>
      <c r="I10415" s="25">
        <f>INDEX('Annexe 1 – Données des équipes'!$B$12:$R$114, MATCH(D10415, 'Annexe 1 – Données des équipes'!$B$12:$B$114,0),4)</f>
        <v>40</v>
      </c>
      <c r="J10415" s="25">
        <f t="shared" si="163"/>
        <v>0</v>
      </c>
    </row>
    <row r="10416" spans="2:10">
      <c r="B10416" s="3">
        <v>34444</v>
      </c>
      <c r="C10416" s="10" t="s">
        <v>31722</v>
      </c>
      <c r="D10416" s="10" t="s">
        <v>31723</v>
      </c>
      <c r="E10416" s="25">
        <v>0</v>
      </c>
      <c r="F10416" s="25">
        <v>0</v>
      </c>
      <c r="G10416" s="10" t="s">
        <v>31724</v>
      </c>
      <c r="H10416" s="25">
        <f>INDEX('Annexe 1 – Données des équipes'!$B$12:$R$114, MATCH(C10416, 'Annexe 1 – Données des équipes'!$B$12:$B$114,0),4)</f>
        <v>30</v>
      </c>
      <c r="I10416" s="25">
        <f>INDEX('Annexe 1 – Données des équipes'!$B$12:$R$114, MATCH(D10416, 'Annexe 1 – Données des équipes'!$B$12:$B$114,0),4)</f>
        <v>90</v>
      </c>
      <c r="J10416" s="25">
        <f t="shared" si="163"/>
        <v>0</v>
      </c>
    </row>
    <row r="10417" spans="2:10">
      <c r="B10417" s="3">
        <v>34452</v>
      </c>
      <c r="C10417" s="10" t="s">
        <v>31725</v>
      </c>
      <c r="D10417" s="10" t="s">
        <v>31726</v>
      </c>
      <c r="E10417" s="25">
        <v>2</v>
      </c>
      <c r="F10417" s="25">
        <v>2</v>
      </c>
      <c r="G10417" s="10" t="s">
        <v>31727</v>
      </c>
      <c r="H10417" s="25">
        <f>INDEX('Annexe 1 – Données des équipes'!$B$12:$R$114, MATCH(C10417, 'Annexe 1 – Données des équipes'!$B$12:$B$114,0),4)</f>
        <v>0</v>
      </c>
      <c r="I10417" s="25">
        <f>INDEX('Annexe 1 – Données des équipes'!$B$12:$R$114, MATCH(D10417, 'Annexe 1 – Données des équipes'!$B$12:$B$114,0),4)</f>
        <v>40</v>
      </c>
      <c r="J10417" s="25">
        <f t="shared" si="163"/>
        <v>0</v>
      </c>
    </row>
    <row r="10418" spans="2:10">
      <c r="B10418" s="3">
        <v>34455</v>
      </c>
      <c r="C10418" s="10" t="s">
        <v>31728</v>
      </c>
      <c r="D10418" s="10" t="s">
        <v>31729</v>
      </c>
      <c r="E10418" s="25">
        <v>2</v>
      </c>
      <c r="F10418" s="25">
        <v>2</v>
      </c>
      <c r="G10418" s="10" t="s">
        <v>31730</v>
      </c>
      <c r="H10418" s="25">
        <f>INDEX('Annexe 1 – Données des équipes'!$B$12:$R$114, MATCH(C10418, 'Annexe 1 – Données des équipes'!$B$12:$B$114,0),4)</f>
        <v>70</v>
      </c>
      <c r="I10418" s="25">
        <f>INDEX('Annexe 1 – Données des équipes'!$B$12:$R$114, MATCH(D10418, 'Annexe 1 – Données des équipes'!$B$12:$B$114,0),4)</f>
        <v>40</v>
      </c>
      <c r="J10418" s="25">
        <f t="shared" si="163"/>
        <v>0</v>
      </c>
    </row>
    <row r="10419" spans="2:10">
      <c r="B10419" s="3">
        <v>34465</v>
      </c>
      <c r="C10419" s="10" t="s">
        <v>31731</v>
      </c>
      <c r="D10419" s="10" t="s">
        <v>31732</v>
      </c>
      <c r="E10419" s="25">
        <v>1</v>
      </c>
      <c r="F10419" s="25">
        <v>1</v>
      </c>
      <c r="G10419" s="10" t="s">
        <v>31733</v>
      </c>
      <c r="H10419" s="25">
        <f>INDEX('Annexe 1 – Données des équipes'!$B$12:$R$114, MATCH(C10419, 'Annexe 1 – Données des équipes'!$B$12:$B$114,0),4)</f>
        <v>50</v>
      </c>
      <c r="I10419" s="25">
        <f>INDEX('Annexe 1 – Données des équipes'!$B$12:$R$114, MATCH(D10419, 'Annexe 1 – Données des équipes'!$B$12:$B$114,0),4)</f>
        <v>40</v>
      </c>
      <c r="J10419" s="25">
        <f t="shared" si="163"/>
        <v>0</v>
      </c>
    </row>
    <row r="10420" spans="2:10">
      <c r="B10420" s="3">
        <v>34467</v>
      </c>
      <c r="C10420" s="10" t="s">
        <v>31734</v>
      </c>
      <c r="D10420" s="10" t="s">
        <v>31735</v>
      </c>
      <c r="E10420" s="25">
        <v>0</v>
      </c>
      <c r="F10420" s="25">
        <v>0</v>
      </c>
      <c r="G10420" s="10" t="s">
        <v>31736</v>
      </c>
      <c r="H10420" s="25">
        <f>INDEX('Annexe 1 – Données des équipes'!$B$12:$R$114, MATCH(C10420, 'Annexe 1 – Données des équipes'!$B$12:$B$114,0),4)</f>
        <v>50</v>
      </c>
      <c r="I10420" s="25">
        <f>INDEX('Annexe 1 – Données des équipes'!$B$12:$R$114, MATCH(D10420, 'Annexe 1 – Données des équipes'!$B$12:$B$114,0),4)</f>
        <v>50</v>
      </c>
      <c r="J10420" s="25">
        <f t="shared" si="163"/>
        <v>0</v>
      </c>
    </row>
    <row r="10421" spans="2:10">
      <c r="B10421" s="3">
        <v>34472</v>
      </c>
      <c r="C10421" s="10" t="s">
        <v>31737</v>
      </c>
      <c r="D10421" s="10" t="s">
        <v>31738</v>
      </c>
      <c r="E10421" s="25">
        <v>3</v>
      </c>
      <c r="F10421" s="25">
        <v>3</v>
      </c>
      <c r="G10421" s="10" t="s">
        <v>31739</v>
      </c>
      <c r="H10421" s="25">
        <f>INDEX('Annexe 1 – Données des équipes'!$B$12:$R$114, MATCH(C10421, 'Annexe 1 – Données des équipes'!$B$12:$B$114,0),4)</f>
        <v>80</v>
      </c>
      <c r="I10421" s="25">
        <f>INDEX('Annexe 1 – Données des équipes'!$B$12:$R$114, MATCH(D10421, 'Annexe 1 – Données des équipes'!$B$12:$B$114,0),4)</f>
        <v>90</v>
      </c>
      <c r="J10421" s="25">
        <f t="shared" si="163"/>
        <v>0</v>
      </c>
    </row>
    <row r="10422" spans="2:10">
      <c r="B10422" s="3">
        <v>34472</v>
      </c>
      <c r="C10422" s="10" t="s">
        <v>31740</v>
      </c>
      <c r="D10422" s="10" t="s">
        <v>31741</v>
      </c>
      <c r="E10422" s="25">
        <v>2</v>
      </c>
      <c r="F10422" s="25">
        <v>2</v>
      </c>
      <c r="G10422" s="10" t="s">
        <v>31742</v>
      </c>
      <c r="H10422" s="25">
        <f>INDEX('Annexe 1 – Données des équipes'!$B$12:$R$114, MATCH(C10422, 'Annexe 1 – Données des équipes'!$B$12:$B$114,0),4)</f>
        <v>40</v>
      </c>
      <c r="I10422" s="25">
        <f>INDEX('Annexe 1 – Données des équipes'!$B$12:$R$114, MATCH(D10422, 'Annexe 1 – Données des équipes'!$B$12:$B$114,0),4)</f>
        <v>80</v>
      </c>
      <c r="J10422" s="25">
        <f t="shared" si="163"/>
        <v>0</v>
      </c>
    </row>
    <row r="10423" spans="2:10">
      <c r="B10423" s="3">
        <v>34476</v>
      </c>
      <c r="C10423" s="10" t="s">
        <v>31743</v>
      </c>
      <c r="D10423" s="10" t="s">
        <v>31744</v>
      </c>
      <c r="E10423" s="25">
        <v>0</v>
      </c>
      <c r="F10423" s="25">
        <v>0</v>
      </c>
      <c r="G10423" s="10" t="s">
        <v>31745</v>
      </c>
      <c r="H10423" s="25">
        <f>INDEX('Annexe 1 – Données des équipes'!$B$12:$R$114, MATCH(C10423, 'Annexe 1 – Données des équipes'!$B$12:$B$114,0),4)</f>
        <v>90</v>
      </c>
      <c r="I10423" s="25">
        <f>INDEX('Annexe 1 – Données des équipes'!$B$12:$R$114, MATCH(D10423, 'Annexe 1 – Données des équipes'!$B$12:$B$114,0),4)</f>
        <v>30</v>
      </c>
      <c r="J10423" s="25">
        <f t="shared" si="163"/>
        <v>0</v>
      </c>
    </row>
    <row r="10424" spans="2:10">
      <c r="B10424" s="3">
        <v>34476</v>
      </c>
      <c r="C10424" s="10" t="s">
        <v>31746</v>
      </c>
      <c r="D10424" s="10" t="s">
        <v>31747</v>
      </c>
      <c r="E10424" s="25">
        <v>1</v>
      </c>
      <c r="F10424" s="25">
        <v>1</v>
      </c>
      <c r="G10424" s="10" t="s">
        <v>31748</v>
      </c>
      <c r="H10424" s="25">
        <f>INDEX('Annexe 1 – Données des équipes'!$B$12:$R$114, MATCH(C10424, 'Annexe 1 – Données des équipes'!$B$12:$B$114,0),4)</f>
        <v>50</v>
      </c>
      <c r="I10424" s="25">
        <f>INDEX('Annexe 1 – Données des équipes'!$B$12:$R$114, MATCH(D10424, 'Annexe 1 – Données des équipes'!$B$12:$B$114,0),4)</f>
        <v>60</v>
      </c>
      <c r="J10424" s="25">
        <f t="shared" si="163"/>
        <v>0</v>
      </c>
    </row>
    <row r="10425" spans="2:10">
      <c r="B10425" s="3">
        <v>34486</v>
      </c>
      <c r="C10425" s="10" t="s">
        <v>31749</v>
      </c>
      <c r="D10425" s="10" t="s">
        <v>31750</v>
      </c>
      <c r="E10425" s="25">
        <v>1</v>
      </c>
      <c r="F10425" s="25">
        <v>1</v>
      </c>
      <c r="G10425" s="10" t="s">
        <v>31751</v>
      </c>
      <c r="H10425" s="25">
        <f>INDEX('Annexe 1 – Données des équipes'!$B$12:$R$114, MATCH(C10425, 'Annexe 1 – Données des équipes'!$B$12:$B$114,0),4)</f>
        <v>20</v>
      </c>
      <c r="I10425" s="25">
        <f>INDEX('Annexe 1 – Données des équipes'!$B$12:$R$114, MATCH(D10425, 'Annexe 1 – Données des équipes'!$B$12:$B$114,0),4)</f>
        <v>50</v>
      </c>
      <c r="J10425" s="25">
        <f t="shared" si="163"/>
        <v>0</v>
      </c>
    </row>
    <row r="10426" spans="2:10">
      <c r="B10426" s="3">
        <v>34486</v>
      </c>
      <c r="C10426" s="10" t="s">
        <v>31752</v>
      </c>
      <c r="D10426" s="10" t="s">
        <v>31753</v>
      </c>
      <c r="E10426" s="25">
        <v>0</v>
      </c>
      <c r="F10426" s="25">
        <v>0</v>
      </c>
      <c r="G10426" s="10" t="s">
        <v>31754</v>
      </c>
      <c r="H10426" s="25">
        <f>INDEX('Annexe 1 – Données des équipes'!$B$12:$R$114, MATCH(C10426, 'Annexe 1 – Données des équipes'!$B$12:$B$114,0),4)</f>
        <v>50</v>
      </c>
      <c r="I10426" s="25">
        <f>INDEX('Annexe 1 – Données des équipes'!$B$12:$R$114, MATCH(D10426, 'Annexe 1 – Données des équipes'!$B$12:$B$114,0),4)</f>
        <v>40</v>
      </c>
      <c r="J10426" s="25">
        <f t="shared" si="163"/>
        <v>0</v>
      </c>
    </row>
    <row r="10427" spans="2:10">
      <c r="B10427" s="3">
        <v>34488</v>
      </c>
      <c r="C10427" s="10" t="s">
        <v>31755</v>
      </c>
      <c r="D10427" s="10" t="s">
        <v>31756</v>
      </c>
      <c r="E10427" s="25">
        <v>1</v>
      </c>
      <c r="F10427" s="25">
        <v>1</v>
      </c>
      <c r="G10427" s="10" t="s">
        <v>31757</v>
      </c>
      <c r="H10427" s="25">
        <f>INDEX('Annexe 1 – Données des équipes'!$B$12:$R$114, MATCH(C10427, 'Annexe 1 – Données des équipes'!$B$12:$B$114,0),4)</f>
        <v>40</v>
      </c>
      <c r="I10427" s="25">
        <f>INDEX('Annexe 1 – Données des équipes'!$B$12:$R$114, MATCH(D10427, 'Annexe 1 – Données des équipes'!$B$12:$B$114,0),4)</f>
        <v>60</v>
      </c>
      <c r="J10427" s="25">
        <f t="shared" si="163"/>
        <v>0</v>
      </c>
    </row>
    <row r="10428" spans="2:10">
      <c r="B10428" s="3">
        <v>34489</v>
      </c>
      <c r="C10428" s="10" t="s">
        <v>31758</v>
      </c>
      <c r="D10428" s="10" t="s">
        <v>31759</v>
      </c>
      <c r="E10428" s="25">
        <v>0</v>
      </c>
      <c r="F10428" s="25">
        <v>0</v>
      </c>
      <c r="G10428" s="10" t="s">
        <v>31760</v>
      </c>
      <c r="H10428" s="25">
        <f>INDEX('Annexe 1 – Données des équipes'!$B$12:$R$114, MATCH(C10428, 'Annexe 1 – Données des équipes'!$B$12:$B$114,0),4)</f>
        <v>80</v>
      </c>
      <c r="I10428" s="25">
        <f>INDEX('Annexe 1 – Données des équipes'!$B$12:$R$114, MATCH(D10428, 'Annexe 1 – Données des équipes'!$B$12:$B$114,0),4)</f>
        <v>90</v>
      </c>
      <c r="J10428" s="25">
        <f t="shared" si="163"/>
        <v>0</v>
      </c>
    </row>
    <row r="10429" spans="2:10">
      <c r="B10429" s="3">
        <v>34490</v>
      </c>
      <c r="C10429" s="10" t="s">
        <v>31761</v>
      </c>
      <c r="D10429" s="10" t="s">
        <v>31762</v>
      </c>
      <c r="E10429" s="25">
        <v>1</v>
      </c>
      <c r="F10429" s="25">
        <v>1</v>
      </c>
      <c r="G10429" s="10" t="s">
        <v>31763</v>
      </c>
      <c r="H10429" s="25">
        <f>INDEX('Annexe 1 – Données des équipes'!$B$12:$R$114, MATCH(C10429, 'Annexe 1 – Données des équipes'!$B$12:$B$114,0),4)</f>
        <v>20</v>
      </c>
      <c r="I10429" s="25">
        <f>INDEX('Annexe 1 – Données des équipes'!$B$12:$R$114, MATCH(D10429, 'Annexe 1 – Données des équipes'!$B$12:$B$114,0),4)</f>
        <v>90</v>
      </c>
      <c r="J10429" s="25">
        <f t="shared" si="163"/>
        <v>0</v>
      </c>
    </row>
    <row r="10430" spans="2:10">
      <c r="B10430" s="3">
        <v>34493</v>
      </c>
      <c r="C10430" s="10" t="s">
        <v>31764</v>
      </c>
      <c r="D10430" s="10" t="s">
        <v>31765</v>
      </c>
      <c r="E10430" s="25">
        <v>0</v>
      </c>
      <c r="F10430" s="25">
        <v>0</v>
      </c>
      <c r="G10430" s="10" t="s">
        <v>31766</v>
      </c>
      <c r="H10430" s="25">
        <f>INDEX('Annexe 1 – Données des équipes'!$B$12:$R$114, MATCH(C10430, 'Annexe 1 – Données des équipes'!$B$12:$B$114,0),4)</f>
        <v>50</v>
      </c>
      <c r="I10430" s="25">
        <f>INDEX('Annexe 1 – Données des équipes'!$B$12:$R$114, MATCH(D10430, 'Annexe 1 – Données des équipes'!$B$12:$B$114,0),4)</f>
        <v>80</v>
      </c>
      <c r="J10430" s="25">
        <f t="shared" si="163"/>
        <v>0</v>
      </c>
    </row>
    <row r="10431" spans="2:10">
      <c r="B10431" s="3">
        <v>34496</v>
      </c>
      <c r="C10431" s="10" t="s">
        <v>31767</v>
      </c>
      <c r="D10431" s="10" t="s">
        <v>31768</v>
      </c>
      <c r="E10431" s="25">
        <v>0</v>
      </c>
      <c r="F10431" s="25">
        <v>0</v>
      </c>
      <c r="G10431" s="10" t="s">
        <v>31769</v>
      </c>
      <c r="H10431" s="25">
        <f>INDEX('Annexe 1 – Données des équipes'!$B$12:$R$114, MATCH(C10431, 'Annexe 1 – Données des équipes'!$B$12:$B$114,0),4)</f>
        <v>50</v>
      </c>
      <c r="I10431" s="25">
        <f>INDEX('Annexe 1 – Données des équipes'!$B$12:$R$114, MATCH(D10431, 'Annexe 1 – Données des équipes'!$B$12:$B$114,0),4)</f>
        <v>80</v>
      </c>
      <c r="J10431" s="25">
        <f t="shared" si="163"/>
        <v>0</v>
      </c>
    </row>
    <row r="10432" spans="2:10">
      <c r="B10432" s="3">
        <v>34497</v>
      </c>
      <c r="C10432" s="10" t="s">
        <v>31770</v>
      </c>
      <c r="D10432" s="10" t="s">
        <v>31771</v>
      </c>
      <c r="E10432" s="25">
        <v>1</v>
      </c>
      <c r="F10432" s="25">
        <v>1</v>
      </c>
      <c r="G10432" s="10" t="s">
        <v>31772</v>
      </c>
      <c r="H10432" s="25">
        <f>INDEX('Annexe 1 – Données des équipes'!$B$12:$R$114, MATCH(C10432, 'Annexe 1 – Données des équipes'!$B$12:$B$114,0),4)</f>
        <v>50</v>
      </c>
      <c r="I10432" s="25">
        <f>INDEX('Annexe 1 – Données des équipes'!$B$12:$R$114, MATCH(D10432, 'Annexe 1 – Données des équipes'!$B$12:$B$114,0),4)</f>
        <v>80</v>
      </c>
      <c r="J10432" s="25">
        <f t="shared" si="163"/>
        <v>0</v>
      </c>
    </row>
    <row r="10433" spans="2:10">
      <c r="B10433" s="3">
        <v>34502</v>
      </c>
      <c r="C10433" s="10" t="s">
        <v>31773</v>
      </c>
      <c r="D10433" s="10" t="s">
        <v>31774</v>
      </c>
      <c r="E10433" s="25">
        <v>2</v>
      </c>
      <c r="F10433" s="25">
        <v>2</v>
      </c>
      <c r="G10433" s="10" t="s">
        <v>31775</v>
      </c>
      <c r="H10433" s="25">
        <f>INDEX('Annexe 1 – Données des équipes'!$B$12:$R$114, MATCH(C10433, 'Annexe 1 – Données des équipes'!$B$12:$B$114,0),4)</f>
        <v>90</v>
      </c>
      <c r="I10433" s="25">
        <f>INDEX('Annexe 1 – Données des équipes'!$B$12:$R$114, MATCH(D10433, 'Annexe 1 – Données des équipes'!$B$12:$B$114,0),4)</f>
        <v>70</v>
      </c>
      <c r="J10433" s="25">
        <f t="shared" si="163"/>
        <v>0</v>
      </c>
    </row>
    <row r="10434" spans="2:10">
      <c r="B10434" s="3">
        <v>34504</v>
      </c>
      <c r="C10434" s="10" t="s">
        <v>31776</v>
      </c>
      <c r="D10434" s="10" t="s">
        <v>31777</v>
      </c>
      <c r="E10434" s="25">
        <v>2</v>
      </c>
      <c r="F10434" s="25">
        <v>2</v>
      </c>
      <c r="G10434" s="10" t="s">
        <v>31778</v>
      </c>
      <c r="H10434" s="25">
        <f>INDEX('Annexe 1 – Données des équipes'!$B$12:$R$114, MATCH(C10434, 'Annexe 1 – Données des équipes'!$B$12:$B$114,0),4)</f>
        <v>40</v>
      </c>
      <c r="I10434" s="25">
        <f>INDEX('Annexe 1 – Données des équipes'!$B$12:$R$114, MATCH(D10434, 'Annexe 1 – Données des équipes'!$B$12:$B$114,0),4)</f>
        <v>80</v>
      </c>
      <c r="J10434" s="25">
        <f t="shared" si="163"/>
        <v>0</v>
      </c>
    </row>
    <row r="10435" spans="2:10">
      <c r="B10435" s="3">
        <v>34506</v>
      </c>
      <c r="C10435" s="10" t="s">
        <v>31779</v>
      </c>
      <c r="D10435" s="10" t="s">
        <v>31780</v>
      </c>
      <c r="E10435" s="25">
        <v>1</v>
      </c>
      <c r="F10435" s="25">
        <v>1</v>
      </c>
      <c r="G10435" s="10" t="s">
        <v>31781</v>
      </c>
      <c r="H10435" s="25">
        <f>INDEX('Annexe 1 – Données des équipes'!$B$12:$R$114, MATCH(C10435, 'Annexe 1 – Données des équipes'!$B$12:$B$114,0),4)</f>
        <v>90</v>
      </c>
      <c r="I10435" s="25">
        <f>INDEX('Annexe 1 – Données des équipes'!$B$12:$R$114, MATCH(D10435, 'Annexe 1 – Données des équipes'!$B$12:$B$114,0),4)</f>
        <v>90</v>
      </c>
      <c r="J10435" s="25">
        <f t="shared" si="163"/>
        <v>0</v>
      </c>
    </row>
    <row r="10436" spans="2:10">
      <c r="B10436" s="3">
        <v>34508</v>
      </c>
      <c r="C10436" s="10" t="s">
        <v>31782</v>
      </c>
      <c r="D10436" s="10" t="s">
        <v>31783</v>
      </c>
      <c r="E10436" s="25">
        <v>0</v>
      </c>
      <c r="F10436" s="25">
        <v>0</v>
      </c>
      <c r="G10436" s="10" t="s">
        <v>31784</v>
      </c>
      <c r="H10436" s="25">
        <f>INDEX('Annexe 1 – Données des équipes'!$B$12:$R$114, MATCH(C10436, 'Annexe 1 – Données des équipes'!$B$12:$B$114,0),4)</f>
        <v>70</v>
      </c>
      <c r="I10436" s="25">
        <f>INDEX('Annexe 1 – Données des équipes'!$B$12:$R$114, MATCH(D10436, 'Annexe 1 – Données des équipes'!$B$12:$B$114,0),4)</f>
        <v>50</v>
      </c>
      <c r="J10436" s="25">
        <f t="shared" si="163"/>
        <v>0</v>
      </c>
    </row>
    <row r="10437" spans="2:10">
      <c r="B10437" s="3">
        <v>34513</v>
      </c>
      <c r="C10437" s="10" t="s">
        <v>31785</v>
      </c>
      <c r="D10437" s="10" t="s">
        <v>31786</v>
      </c>
      <c r="E10437" s="25">
        <v>1</v>
      </c>
      <c r="F10437" s="25">
        <v>1</v>
      </c>
      <c r="G10437" s="10" t="s">
        <v>31787</v>
      </c>
      <c r="H10437" s="25">
        <f>INDEX('Annexe 1 – Données des équipes'!$B$12:$R$114, MATCH(C10437, 'Annexe 1 – Données des équipes'!$B$12:$B$114,0),4)</f>
        <v>90</v>
      </c>
      <c r="I10437" s="25">
        <f>INDEX('Annexe 1 – Données des équipes'!$B$12:$R$114, MATCH(D10437, 'Annexe 1 – Données des équipes'!$B$12:$B$114,0),4)</f>
        <v>80</v>
      </c>
      <c r="J10437" s="25">
        <f t="shared" si="163"/>
        <v>0</v>
      </c>
    </row>
    <row r="10438" spans="2:10">
      <c r="B10438" s="3">
        <v>34513</v>
      </c>
      <c r="C10438" s="10" t="s">
        <v>31788</v>
      </c>
      <c r="D10438" s="10" t="s">
        <v>31789</v>
      </c>
      <c r="E10438" s="25">
        <v>0</v>
      </c>
      <c r="F10438" s="25">
        <v>0</v>
      </c>
      <c r="G10438" s="10" t="s">
        <v>31790</v>
      </c>
      <c r="H10438" s="25">
        <f>INDEX('Annexe 1 – Données des équipes'!$B$12:$R$114, MATCH(C10438, 'Annexe 1 – Données des équipes'!$B$12:$B$114,0),4)</f>
        <v>60</v>
      </c>
      <c r="I10438" s="25">
        <f>INDEX('Annexe 1 – Données des équipes'!$B$12:$R$114, MATCH(D10438, 'Annexe 1 – Données des équipes'!$B$12:$B$114,0),4)</f>
        <v>30</v>
      </c>
      <c r="J10438" s="25">
        <f t="shared" si="163"/>
        <v>0</v>
      </c>
    </row>
    <row r="10439" spans="2:10">
      <c r="B10439" s="3">
        <v>34513</v>
      </c>
      <c r="C10439" s="10" t="s">
        <v>31791</v>
      </c>
      <c r="D10439" s="10" t="s">
        <v>31792</v>
      </c>
      <c r="E10439" s="25">
        <v>1</v>
      </c>
      <c r="F10439" s="25">
        <v>1</v>
      </c>
      <c r="G10439" s="10" t="s">
        <v>31793</v>
      </c>
      <c r="H10439" s="25">
        <f>INDEX('Annexe 1 – Données des équipes'!$B$12:$R$114, MATCH(C10439, 'Annexe 1 – Données des équipes'!$B$12:$B$114,0),4)</f>
        <v>90</v>
      </c>
      <c r="I10439" s="25">
        <f>INDEX('Annexe 1 – Données des équipes'!$B$12:$R$114, MATCH(D10439, 'Annexe 1 – Données des équipes'!$B$12:$B$114,0),4)</f>
        <v>80</v>
      </c>
      <c r="J10439" s="25">
        <f t="shared" si="163"/>
        <v>0</v>
      </c>
    </row>
    <row r="10440" spans="2:10">
      <c r="B10440" s="3">
        <v>34520</v>
      </c>
      <c r="C10440" s="10" t="s">
        <v>31794</v>
      </c>
      <c r="D10440" s="10" t="s">
        <v>31795</v>
      </c>
      <c r="E10440" s="25">
        <v>1</v>
      </c>
      <c r="F10440" s="25">
        <v>1</v>
      </c>
      <c r="G10440" s="10" t="s">
        <v>31796</v>
      </c>
      <c r="H10440" s="25">
        <f>INDEX('Annexe 1 – Données des équipes'!$B$12:$R$114, MATCH(C10440, 'Annexe 1 – Données des équipes'!$B$12:$B$114,0),4)</f>
        <v>80</v>
      </c>
      <c r="I10440" s="25">
        <f>INDEX('Annexe 1 – Données des équipes'!$B$12:$R$114, MATCH(D10440, 'Annexe 1 – Données des équipes'!$B$12:$B$114,0),4)</f>
        <v>40</v>
      </c>
      <c r="J10440" s="25">
        <f t="shared" si="163"/>
        <v>0</v>
      </c>
    </row>
    <row r="10441" spans="2:10">
      <c r="B10441" s="3">
        <v>34525</v>
      </c>
      <c r="C10441" s="10" t="s">
        <v>31797</v>
      </c>
      <c r="D10441" s="10" t="s">
        <v>31798</v>
      </c>
      <c r="E10441" s="25">
        <v>2</v>
      </c>
      <c r="F10441" s="25">
        <v>2</v>
      </c>
      <c r="G10441" s="10" t="s">
        <v>31799</v>
      </c>
      <c r="H10441" s="25">
        <f>INDEX('Annexe 1 – Données des équipes'!$B$12:$R$114, MATCH(C10441, 'Annexe 1 – Données des équipes'!$B$12:$B$114,0),4)</f>
        <v>50</v>
      </c>
      <c r="I10441" s="25">
        <f>INDEX('Annexe 1 – Données des équipes'!$B$12:$R$114, MATCH(D10441, 'Annexe 1 – Données des équipes'!$B$12:$B$114,0),4)</f>
        <v>80</v>
      </c>
      <c r="J10441" s="25">
        <f t="shared" si="163"/>
        <v>0</v>
      </c>
    </row>
    <row r="10442" spans="2:10">
      <c r="B10442" s="3">
        <v>34532</v>
      </c>
      <c r="C10442" s="10" t="s">
        <v>31800</v>
      </c>
      <c r="D10442" s="10" t="s">
        <v>31801</v>
      </c>
      <c r="E10442" s="25">
        <v>0</v>
      </c>
      <c r="F10442" s="25">
        <v>0</v>
      </c>
      <c r="G10442" s="10" t="s">
        <v>31802</v>
      </c>
      <c r="H10442" s="25">
        <f>INDEX('Annexe 1 – Données des équipes'!$B$12:$R$114, MATCH(C10442, 'Annexe 1 – Données des équipes'!$B$12:$B$114,0),4)</f>
        <v>90</v>
      </c>
      <c r="I10442" s="25">
        <f>INDEX('Annexe 1 – Données des équipes'!$B$12:$R$114, MATCH(D10442, 'Annexe 1 – Données des équipes'!$B$12:$B$114,0),4)</f>
        <v>90</v>
      </c>
      <c r="J10442" s="25">
        <f t="shared" si="163"/>
        <v>0</v>
      </c>
    </row>
    <row r="10443" spans="2:10">
      <c r="B10443" s="3">
        <v>34563</v>
      </c>
      <c r="C10443" s="10" t="s">
        <v>31803</v>
      </c>
      <c r="D10443" s="10" t="s">
        <v>31804</v>
      </c>
      <c r="E10443" s="25">
        <v>1</v>
      </c>
      <c r="F10443" s="25">
        <v>1</v>
      </c>
      <c r="G10443" s="10" t="s">
        <v>31805</v>
      </c>
      <c r="H10443" s="25">
        <f>INDEX('Annexe 1 – Données des équipes'!$B$12:$R$114, MATCH(C10443, 'Annexe 1 – Données des équipes'!$B$12:$B$114,0),4)</f>
        <v>80</v>
      </c>
      <c r="I10443" s="25">
        <f>INDEX('Annexe 1 – Données des équipes'!$B$12:$R$114, MATCH(D10443, 'Annexe 1 – Données des équipes'!$B$12:$B$114,0),4)</f>
        <v>10</v>
      </c>
      <c r="J10443" s="25">
        <f t="shared" si="163"/>
        <v>0</v>
      </c>
    </row>
    <row r="10444" spans="2:10">
      <c r="B10444" s="3">
        <v>34572</v>
      </c>
      <c r="C10444" s="10" t="s">
        <v>31806</v>
      </c>
      <c r="D10444" s="10" t="s">
        <v>31807</v>
      </c>
      <c r="E10444" s="25">
        <v>1</v>
      </c>
      <c r="F10444" s="25">
        <v>1</v>
      </c>
      <c r="G10444" s="10" t="s">
        <v>31808</v>
      </c>
      <c r="H10444" s="25">
        <f>INDEX('Annexe 1 – Données des équipes'!$B$12:$R$114, MATCH(C10444, 'Annexe 1 – Données des équipes'!$B$12:$B$114,0),4)</f>
        <v>60</v>
      </c>
      <c r="I10444" s="25">
        <f>INDEX('Annexe 1 – Données des équipes'!$B$12:$R$114, MATCH(D10444, 'Annexe 1 – Données des équipes'!$B$12:$B$114,0),4)</f>
        <v>20</v>
      </c>
      <c r="J10444" s="25">
        <f t="shared" si="163"/>
        <v>0</v>
      </c>
    </row>
    <row r="10445" spans="2:10">
      <c r="B10445" s="3">
        <v>34584</v>
      </c>
      <c r="C10445" s="10" t="s">
        <v>31809</v>
      </c>
      <c r="D10445" s="10" t="s">
        <v>31810</v>
      </c>
      <c r="E10445" s="25">
        <v>2</v>
      </c>
      <c r="F10445" s="25">
        <v>2</v>
      </c>
      <c r="G10445" s="10" t="s">
        <v>31811</v>
      </c>
      <c r="H10445" s="25">
        <f>INDEX('Annexe 1 – Données des équipes'!$B$12:$R$114, MATCH(C10445, 'Annexe 1 – Données des équipes'!$B$12:$B$114,0),4)</f>
        <v>40</v>
      </c>
      <c r="I10445" s="25">
        <f>INDEX('Annexe 1 – Données des équipes'!$B$12:$R$114, MATCH(D10445, 'Annexe 1 – Données des équipes'!$B$12:$B$114,0),4)</f>
        <v>60</v>
      </c>
      <c r="J10445" s="25">
        <f t="shared" si="163"/>
        <v>0</v>
      </c>
    </row>
    <row r="10446" spans="2:10">
      <c r="B10446" s="3">
        <v>34584</v>
      </c>
      <c r="C10446" s="10" t="s">
        <v>31812</v>
      </c>
      <c r="D10446" s="10" t="s">
        <v>31813</v>
      </c>
      <c r="E10446" s="25">
        <v>1</v>
      </c>
      <c r="F10446" s="25">
        <v>1</v>
      </c>
      <c r="G10446" s="10" t="s">
        <v>31814</v>
      </c>
      <c r="H10446" s="25">
        <f>INDEX('Annexe 1 – Données des équipes'!$B$12:$R$114, MATCH(C10446, 'Annexe 1 – Données des équipes'!$B$12:$B$114,0),4)</f>
        <v>20</v>
      </c>
      <c r="I10446" s="25">
        <f>INDEX('Annexe 1 – Données des équipes'!$B$12:$R$114, MATCH(D10446, 'Annexe 1 – Données des équipes'!$B$12:$B$114,0),4)</f>
        <v>80</v>
      </c>
      <c r="J10446" s="25">
        <f t="shared" si="163"/>
        <v>0</v>
      </c>
    </row>
    <row r="10447" spans="2:10">
      <c r="B10447" s="3">
        <v>34584</v>
      </c>
      <c r="C10447" s="10" t="s">
        <v>31815</v>
      </c>
      <c r="D10447" s="10" t="s">
        <v>31816</v>
      </c>
      <c r="E10447" s="25">
        <v>0</v>
      </c>
      <c r="F10447" s="25">
        <v>0</v>
      </c>
      <c r="G10447" s="10" t="s">
        <v>31817</v>
      </c>
      <c r="H10447" s="25">
        <f>INDEX('Annexe 1 – Données des équipes'!$B$12:$R$114, MATCH(C10447, 'Annexe 1 – Données des équipes'!$B$12:$B$114,0),4)</f>
        <v>70</v>
      </c>
      <c r="I10447" s="25">
        <f>INDEX('Annexe 1 – Données des équipes'!$B$12:$R$114, MATCH(D10447, 'Annexe 1 – Données des équipes'!$B$12:$B$114,0),4)</f>
        <v>90</v>
      </c>
      <c r="J10447" s="25">
        <f t="shared" si="163"/>
        <v>0</v>
      </c>
    </row>
    <row r="10448" spans="2:10">
      <c r="B10448" s="3">
        <v>34584</v>
      </c>
      <c r="C10448" s="10" t="s">
        <v>31818</v>
      </c>
      <c r="D10448" s="10" t="s">
        <v>31819</v>
      </c>
      <c r="E10448" s="25">
        <v>1</v>
      </c>
      <c r="F10448" s="25">
        <v>1</v>
      </c>
      <c r="G10448" s="10" t="s">
        <v>31820</v>
      </c>
      <c r="H10448" s="25">
        <f>INDEX('Annexe 1 – Données des équipes'!$B$12:$R$114, MATCH(C10448, 'Annexe 1 – Données des équipes'!$B$12:$B$114,0),4)</f>
        <v>40</v>
      </c>
      <c r="I10448" s="25">
        <f>INDEX('Annexe 1 – Données des équipes'!$B$12:$R$114, MATCH(D10448, 'Annexe 1 – Données des équipes'!$B$12:$B$114,0),4)</f>
        <v>90</v>
      </c>
      <c r="J10448" s="25">
        <f t="shared" si="163"/>
        <v>0</v>
      </c>
    </row>
    <row r="10449" spans="2:10">
      <c r="B10449" s="3">
        <v>34596</v>
      </c>
      <c r="C10449" s="10" t="s">
        <v>31821</v>
      </c>
      <c r="D10449" s="10" t="s">
        <v>31822</v>
      </c>
      <c r="E10449" s="25">
        <v>0</v>
      </c>
      <c r="F10449" s="25">
        <v>0</v>
      </c>
      <c r="G10449" s="10" t="s">
        <v>31823</v>
      </c>
      <c r="H10449" s="25">
        <f>INDEX('Annexe 1 – Données des équipes'!$B$12:$R$114, MATCH(C10449, 'Annexe 1 – Données des équipes'!$B$12:$B$114,0),4)</f>
        <v>70</v>
      </c>
      <c r="I10449" s="25">
        <f>INDEX('Annexe 1 – Données des équipes'!$B$12:$R$114, MATCH(D10449, 'Annexe 1 – Données des équipes'!$B$12:$B$114,0),4)</f>
        <v>20</v>
      </c>
      <c r="J10449" s="25">
        <f t="shared" si="163"/>
        <v>0</v>
      </c>
    </row>
    <row r="10450" spans="2:10">
      <c r="B10450" s="3">
        <v>34598</v>
      </c>
      <c r="C10450" s="10" t="s">
        <v>31824</v>
      </c>
      <c r="D10450" s="10" t="s">
        <v>31825</v>
      </c>
      <c r="E10450" s="25">
        <v>0</v>
      </c>
      <c r="F10450" s="25">
        <v>0</v>
      </c>
      <c r="G10450" s="10" t="s">
        <v>31826</v>
      </c>
      <c r="H10450" s="25">
        <f>INDEX('Annexe 1 – Données des équipes'!$B$12:$R$114, MATCH(C10450, 'Annexe 1 – Données des équipes'!$B$12:$B$114,0),4)</f>
        <v>70</v>
      </c>
      <c r="I10450" s="25">
        <f>INDEX('Annexe 1 – Données des équipes'!$B$12:$R$114, MATCH(D10450, 'Annexe 1 – Données des équipes'!$B$12:$B$114,0),4)</f>
        <v>80</v>
      </c>
      <c r="J10450" s="25">
        <f t="shared" ref="J10450:J10513" si="164">ABS(F10450-E10450)</f>
        <v>0</v>
      </c>
    </row>
    <row r="10451" spans="2:10">
      <c r="B10451" s="3">
        <v>34601</v>
      </c>
      <c r="C10451" s="10" t="s">
        <v>31827</v>
      </c>
      <c r="D10451" s="10" t="s">
        <v>31828</v>
      </c>
      <c r="E10451" s="25">
        <v>0</v>
      </c>
      <c r="F10451" s="25">
        <v>0</v>
      </c>
      <c r="G10451" s="10" t="s">
        <v>31829</v>
      </c>
      <c r="H10451" s="25">
        <f>INDEX('Annexe 1 – Données des équipes'!$B$12:$R$114, MATCH(C10451, 'Annexe 1 – Données des équipes'!$B$12:$B$114,0),4)</f>
        <v>60</v>
      </c>
      <c r="I10451" s="25">
        <f>INDEX('Annexe 1 – Données des équipes'!$B$12:$R$114, MATCH(D10451, 'Annexe 1 – Données des équipes'!$B$12:$B$114,0),4)</f>
        <v>0</v>
      </c>
      <c r="J10451" s="25">
        <f t="shared" si="164"/>
        <v>0</v>
      </c>
    </row>
    <row r="10452" spans="2:10">
      <c r="B10452" s="3">
        <v>34604</v>
      </c>
      <c r="C10452" s="10" t="s">
        <v>31830</v>
      </c>
      <c r="D10452" s="10" t="s">
        <v>31831</v>
      </c>
      <c r="E10452" s="25">
        <v>0</v>
      </c>
      <c r="F10452" s="25">
        <v>0</v>
      </c>
      <c r="G10452" s="10" t="s">
        <v>31832</v>
      </c>
      <c r="H10452" s="25">
        <f>INDEX('Annexe 1 – Données des équipes'!$B$12:$R$114, MATCH(C10452, 'Annexe 1 – Données des équipes'!$B$12:$B$114,0),4)</f>
        <v>50</v>
      </c>
      <c r="I10452" s="25">
        <f>INDEX('Annexe 1 – Données des équipes'!$B$12:$R$114, MATCH(D10452, 'Annexe 1 – Données des équipes'!$B$12:$B$114,0),4)</f>
        <v>60</v>
      </c>
      <c r="J10452" s="25">
        <f t="shared" si="164"/>
        <v>0</v>
      </c>
    </row>
    <row r="10453" spans="2:10">
      <c r="B10453" s="3">
        <v>34615</v>
      </c>
      <c r="C10453" s="10" t="s">
        <v>31833</v>
      </c>
      <c r="D10453" s="10" t="s">
        <v>31834</v>
      </c>
      <c r="E10453" s="25">
        <v>0</v>
      </c>
      <c r="F10453" s="25">
        <v>0</v>
      </c>
      <c r="G10453" s="10" t="s">
        <v>31835</v>
      </c>
      <c r="H10453" s="25">
        <f>INDEX('Annexe 1 – Données des équipes'!$B$12:$R$114, MATCH(C10453, 'Annexe 1 – Données des équipes'!$B$12:$B$114,0),4)</f>
        <v>90</v>
      </c>
      <c r="I10453" s="25">
        <f>INDEX('Annexe 1 – Données des équipes'!$B$12:$R$114, MATCH(D10453, 'Annexe 1 – Données des équipes'!$B$12:$B$114,0),4)</f>
        <v>50</v>
      </c>
      <c r="J10453" s="25">
        <f t="shared" si="164"/>
        <v>0</v>
      </c>
    </row>
    <row r="10454" spans="2:10">
      <c r="B10454" s="3">
        <v>34619</v>
      </c>
      <c r="C10454" s="10" t="s">
        <v>31836</v>
      </c>
      <c r="D10454" s="10" t="s">
        <v>31837</v>
      </c>
      <c r="E10454" s="25">
        <v>1</v>
      </c>
      <c r="F10454" s="25">
        <v>1</v>
      </c>
      <c r="G10454" s="10" t="s">
        <v>31838</v>
      </c>
      <c r="H10454" s="25">
        <f>INDEX('Annexe 1 – Données des équipes'!$B$12:$R$114, MATCH(C10454, 'Annexe 1 – Données des équipes'!$B$12:$B$114,0),4)</f>
        <v>90</v>
      </c>
      <c r="I10454" s="25">
        <f>INDEX('Annexe 1 – Données des équipes'!$B$12:$R$114, MATCH(D10454, 'Annexe 1 – Données des équipes'!$B$12:$B$114,0),4)</f>
        <v>50</v>
      </c>
      <c r="J10454" s="25">
        <f t="shared" si="164"/>
        <v>0</v>
      </c>
    </row>
    <row r="10455" spans="2:10">
      <c r="B10455" s="3">
        <v>34619</v>
      </c>
      <c r="C10455" s="10" t="s">
        <v>31839</v>
      </c>
      <c r="D10455" s="10" t="s">
        <v>31840</v>
      </c>
      <c r="E10455" s="25">
        <v>0</v>
      </c>
      <c r="F10455" s="25">
        <v>0</v>
      </c>
      <c r="G10455" s="10" t="s">
        <v>31841</v>
      </c>
      <c r="H10455" s="25">
        <f>INDEX('Annexe 1 – Données des équipes'!$B$12:$R$114, MATCH(C10455, 'Annexe 1 – Données des équipes'!$B$12:$B$114,0),4)</f>
        <v>40</v>
      </c>
      <c r="I10455" s="25">
        <f>INDEX('Annexe 1 – Données des équipes'!$B$12:$R$114, MATCH(D10455, 'Annexe 1 – Données des équipes'!$B$12:$B$114,0),4)</f>
        <v>90</v>
      </c>
      <c r="J10455" s="25">
        <f t="shared" si="164"/>
        <v>0</v>
      </c>
    </row>
    <row r="10456" spans="2:10">
      <c r="B10456" s="3">
        <v>34619</v>
      </c>
      <c r="C10456" s="10" t="s">
        <v>31842</v>
      </c>
      <c r="D10456" s="10" t="s">
        <v>31843</v>
      </c>
      <c r="E10456" s="25">
        <v>2</v>
      </c>
      <c r="F10456" s="25">
        <v>2</v>
      </c>
      <c r="G10456" s="10" t="s">
        <v>31844</v>
      </c>
      <c r="H10456" s="25">
        <f>INDEX('Annexe 1 – Données des équipes'!$B$12:$R$114, MATCH(C10456, 'Annexe 1 – Données des équipes'!$B$12:$B$114,0),4)</f>
        <v>20</v>
      </c>
      <c r="I10456" s="25">
        <f>INDEX('Annexe 1 – Données des équipes'!$B$12:$R$114, MATCH(D10456, 'Annexe 1 – Données des équipes'!$B$12:$B$114,0),4)</f>
        <v>70</v>
      </c>
      <c r="J10456" s="25">
        <f t="shared" si="164"/>
        <v>0</v>
      </c>
    </row>
    <row r="10457" spans="2:10">
      <c r="B10457" s="3">
        <v>34619</v>
      </c>
      <c r="C10457" s="10" t="s">
        <v>31845</v>
      </c>
      <c r="D10457" s="10" t="s">
        <v>31846</v>
      </c>
      <c r="E10457" s="25">
        <v>1</v>
      </c>
      <c r="F10457" s="25">
        <v>1</v>
      </c>
      <c r="G10457" s="10" t="s">
        <v>31847</v>
      </c>
      <c r="H10457" s="25">
        <f>INDEX('Annexe 1 – Données des équipes'!$B$12:$R$114, MATCH(C10457, 'Annexe 1 – Données des équipes'!$B$12:$B$114,0),4)</f>
        <v>30</v>
      </c>
      <c r="I10457" s="25">
        <f>INDEX('Annexe 1 – Données des équipes'!$B$12:$R$114, MATCH(D10457, 'Annexe 1 – Données des équipes'!$B$12:$B$114,0),4)</f>
        <v>80</v>
      </c>
      <c r="J10457" s="25">
        <f t="shared" si="164"/>
        <v>0</v>
      </c>
    </row>
    <row r="10458" spans="2:10">
      <c r="B10458" s="3">
        <v>34619</v>
      </c>
      <c r="C10458" s="10" t="s">
        <v>31848</v>
      </c>
      <c r="D10458" s="10" t="s">
        <v>31849</v>
      </c>
      <c r="E10458" s="25">
        <v>0</v>
      </c>
      <c r="F10458" s="25">
        <v>0</v>
      </c>
      <c r="G10458" s="10" t="s">
        <v>31850</v>
      </c>
      <c r="H10458" s="25">
        <f>INDEX('Annexe 1 – Données des équipes'!$B$12:$R$114, MATCH(C10458, 'Annexe 1 – Données des équipes'!$B$12:$B$114,0),4)</f>
        <v>60</v>
      </c>
      <c r="I10458" s="25">
        <f>INDEX('Annexe 1 – Données des équipes'!$B$12:$R$114, MATCH(D10458, 'Annexe 1 – Données des équipes'!$B$12:$B$114,0),4)</f>
        <v>40</v>
      </c>
      <c r="J10458" s="25">
        <f t="shared" si="164"/>
        <v>0</v>
      </c>
    </row>
    <row r="10459" spans="2:10">
      <c r="B10459" s="3">
        <v>34644</v>
      </c>
      <c r="C10459" s="10" t="s">
        <v>31851</v>
      </c>
      <c r="D10459" s="10" t="s">
        <v>31852</v>
      </c>
      <c r="E10459" s="25">
        <v>1</v>
      </c>
      <c r="F10459" s="25">
        <v>1</v>
      </c>
      <c r="G10459" s="10" t="s">
        <v>31853</v>
      </c>
      <c r="H10459" s="25">
        <f>INDEX('Annexe 1 – Données des équipes'!$B$12:$R$114, MATCH(C10459, 'Annexe 1 – Données des équipes'!$B$12:$B$114,0),4)</f>
        <v>20</v>
      </c>
      <c r="I10459" s="25">
        <f>INDEX('Annexe 1 – Données des équipes'!$B$12:$R$114, MATCH(D10459, 'Annexe 1 – Données des équipes'!$B$12:$B$114,0),4)</f>
        <v>30</v>
      </c>
      <c r="J10459" s="25">
        <f t="shared" si="164"/>
        <v>0</v>
      </c>
    </row>
    <row r="10460" spans="2:10">
      <c r="B10460" s="3">
        <v>34645</v>
      </c>
      <c r="C10460" s="10" t="s">
        <v>31854</v>
      </c>
      <c r="D10460" s="10" t="s">
        <v>31855</v>
      </c>
      <c r="E10460" s="25">
        <v>1</v>
      </c>
      <c r="F10460" s="25">
        <v>1</v>
      </c>
      <c r="G10460" s="10" t="s">
        <v>31856</v>
      </c>
      <c r="H10460" s="25">
        <f>INDEX('Annexe 1 – Données des équipes'!$B$12:$R$114, MATCH(C10460, 'Annexe 1 – Données des équipes'!$B$12:$B$114,0),4)</f>
        <v>50</v>
      </c>
      <c r="I10460" s="25">
        <f>INDEX('Annexe 1 – Données des équipes'!$B$12:$R$114, MATCH(D10460, 'Annexe 1 – Données des équipes'!$B$12:$B$114,0),4)</f>
        <v>40</v>
      </c>
      <c r="J10460" s="25">
        <f t="shared" si="164"/>
        <v>0</v>
      </c>
    </row>
    <row r="10461" spans="2:10">
      <c r="B10461" s="3">
        <v>34650</v>
      </c>
      <c r="C10461" s="10" t="s">
        <v>31857</v>
      </c>
      <c r="D10461" s="10" t="s">
        <v>31858</v>
      </c>
      <c r="E10461" s="25">
        <v>1</v>
      </c>
      <c r="F10461" s="25">
        <v>1</v>
      </c>
      <c r="G10461" s="10" t="s">
        <v>31859</v>
      </c>
      <c r="H10461" s="25">
        <f>INDEX('Annexe 1 – Données des équipes'!$B$12:$R$114, MATCH(C10461, 'Annexe 1 – Données des équipes'!$B$12:$B$114,0),4)</f>
        <v>0</v>
      </c>
      <c r="I10461" s="25">
        <f>INDEX('Annexe 1 – Données des équipes'!$B$12:$R$114, MATCH(D10461, 'Annexe 1 – Données des équipes'!$B$12:$B$114,0),4)</f>
        <v>20</v>
      </c>
      <c r="J10461" s="25">
        <f t="shared" si="164"/>
        <v>0</v>
      </c>
    </row>
    <row r="10462" spans="2:10">
      <c r="B10462" s="3">
        <v>34651</v>
      </c>
      <c r="C10462" s="10" t="s">
        <v>31860</v>
      </c>
      <c r="D10462" s="10" t="s">
        <v>31861</v>
      </c>
      <c r="E10462" s="25">
        <v>0</v>
      </c>
      <c r="F10462" s="25">
        <v>0</v>
      </c>
      <c r="G10462" s="10" t="s">
        <v>31862</v>
      </c>
      <c r="H10462" s="25">
        <f>INDEX('Annexe 1 – Données des équipes'!$B$12:$R$114, MATCH(C10462, 'Annexe 1 – Données des équipes'!$B$12:$B$114,0),4)</f>
        <v>20</v>
      </c>
      <c r="I10462" s="25">
        <f>INDEX('Annexe 1 – Données des équipes'!$B$12:$R$114, MATCH(D10462, 'Annexe 1 – Données des équipes'!$B$12:$B$114,0),4)</f>
        <v>0</v>
      </c>
      <c r="J10462" s="25">
        <f t="shared" si="164"/>
        <v>0</v>
      </c>
    </row>
    <row r="10463" spans="2:10">
      <c r="B10463" s="3">
        <v>34651</v>
      </c>
      <c r="C10463" s="10" t="s">
        <v>31863</v>
      </c>
      <c r="D10463" s="10" t="s">
        <v>31864</v>
      </c>
      <c r="E10463" s="25">
        <v>1</v>
      </c>
      <c r="F10463" s="25">
        <v>1</v>
      </c>
      <c r="G10463" s="10" t="s">
        <v>31865</v>
      </c>
      <c r="H10463" s="25">
        <f>INDEX('Annexe 1 – Données des équipes'!$B$12:$R$114, MATCH(C10463, 'Annexe 1 – Données des équipes'!$B$12:$B$114,0),4)</f>
        <v>10</v>
      </c>
      <c r="I10463" s="25">
        <f>INDEX('Annexe 1 – Données des équipes'!$B$12:$R$114, MATCH(D10463, 'Annexe 1 – Données des équipes'!$B$12:$B$114,0),4)</f>
        <v>20</v>
      </c>
      <c r="J10463" s="25">
        <f t="shared" si="164"/>
        <v>0</v>
      </c>
    </row>
    <row r="10464" spans="2:10">
      <c r="B10464" s="3">
        <v>34654</v>
      </c>
      <c r="C10464" s="10" t="s">
        <v>31866</v>
      </c>
      <c r="D10464" s="10" t="s">
        <v>31867</v>
      </c>
      <c r="E10464" s="25">
        <v>1</v>
      </c>
      <c r="F10464" s="25">
        <v>1</v>
      </c>
      <c r="G10464" s="10" t="s">
        <v>31868</v>
      </c>
      <c r="H10464" s="25">
        <f>INDEX('Annexe 1 – Données des équipes'!$B$12:$R$114, MATCH(C10464, 'Annexe 1 – Données des équipes'!$B$12:$B$114,0),4)</f>
        <v>90</v>
      </c>
      <c r="I10464" s="25">
        <f>INDEX('Annexe 1 – Données des équipes'!$B$12:$R$114, MATCH(D10464, 'Annexe 1 – Données des équipes'!$B$12:$B$114,0),4)</f>
        <v>20</v>
      </c>
      <c r="J10464" s="25">
        <f t="shared" si="164"/>
        <v>0</v>
      </c>
    </row>
    <row r="10465" spans="2:10">
      <c r="B10465" s="3">
        <v>34654</v>
      </c>
      <c r="C10465" s="10" t="s">
        <v>31869</v>
      </c>
      <c r="D10465" s="10" t="s">
        <v>31870</v>
      </c>
      <c r="E10465" s="25">
        <v>0</v>
      </c>
      <c r="F10465" s="25">
        <v>0</v>
      </c>
      <c r="G10465" s="10" t="s">
        <v>31871</v>
      </c>
      <c r="H10465" s="25">
        <f>INDEX('Annexe 1 – Données des équipes'!$B$12:$R$114, MATCH(C10465, 'Annexe 1 – Données des équipes'!$B$12:$B$114,0),4)</f>
        <v>80</v>
      </c>
      <c r="I10465" s="25">
        <f>INDEX('Annexe 1 – Données des équipes'!$B$12:$R$114, MATCH(D10465, 'Annexe 1 – Données des équipes'!$B$12:$B$114,0),4)</f>
        <v>90</v>
      </c>
      <c r="J10465" s="25">
        <f t="shared" si="164"/>
        <v>0</v>
      </c>
    </row>
    <row r="10466" spans="2:10">
      <c r="B10466" s="3">
        <v>34654</v>
      </c>
      <c r="C10466" s="10" t="s">
        <v>31872</v>
      </c>
      <c r="D10466" s="10" t="s">
        <v>31873</v>
      </c>
      <c r="E10466" s="25">
        <v>1</v>
      </c>
      <c r="F10466" s="25">
        <v>1</v>
      </c>
      <c r="G10466" s="10" t="s">
        <v>31874</v>
      </c>
      <c r="H10466" s="25">
        <f>INDEX('Annexe 1 – Données des équipes'!$B$12:$R$114, MATCH(C10466, 'Annexe 1 – Données des équipes'!$B$12:$B$114,0),4)</f>
        <v>60</v>
      </c>
      <c r="I10466" s="25">
        <f>INDEX('Annexe 1 – Données des équipes'!$B$12:$R$114, MATCH(D10466, 'Annexe 1 – Données des équipes'!$B$12:$B$114,0),4)</f>
        <v>50</v>
      </c>
      <c r="J10466" s="25">
        <f t="shared" si="164"/>
        <v>0</v>
      </c>
    </row>
    <row r="10467" spans="2:10">
      <c r="B10467" s="3">
        <v>41069</v>
      </c>
      <c r="C10467" s="10" t="s">
        <v>31875</v>
      </c>
      <c r="D10467" s="10" t="s">
        <v>31876</v>
      </c>
      <c r="E10467" s="25">
        <v>2</v>
      </c>
      <c r="F10467" s="25">
        <v>2</v>
      </c>
      <c r="G10467" s="10" t="s">
        <v>31877</v>
      </c>
      <c r="H10467" s="25">
        <f>INDEX('Annexe 1 – Données des équipes'!$B$12:$R$114, MATCH(C10467, 'Annexe 1 – Données des équipes'!$B$12:$B$114,0),4)</f>
        <v>50</v>
      </c>
      <c r="I10467" s="25">
        <f>INDEX('Annexe 1 – Données des équipes'!$B$12:$R$114, MATCH(D10467, 'Annexe 1 – Données des équipes'!$B$12:$B$114,0),4)</f>
        <v>30</v>
      </c>
      <c r="J10467" s="25">
        <f t="shared" si="164"/>
        <v>0</v>
      </c>
    </row>
    <row r="10468" spans="2:10">
      <c r="B10468" s="3">
        <v>41136</v>
      </c>
      <c r="C10468" s="10" t="s">
        <v>31878</v>
      </c>
      <c r="D10468" s="10" t="s">
        <v>31879</v>
      </c>
      <c r="E10468" s="25">
        <v>1</v>
      </c>
      <c r="F10468" s="25">
        <v>1</v>
      </c>
      <c r="G10468" s="10" t="s">
        <v>31880</v>
      </c>
      <c r="H10468" s="25">
        <f>INDEX('Annexe 1 – Données des équipes'!$B$12:$R$114, MATCH(C10468, 'Annexe 1 – Données des équipes'!$B$12:$B$114,0),4)</f>
        <v>50</v>
      </c>
      <c r="I10468" s="25">
        <f>INDEX('Annexe 1 – Données des équipes'!$B$12:$R$114, MATCH(D10468, 'Annexe 1 – Données des équipes'!$B$12:$B$114,0),4)</f>
        <v>30</v>
      </c>
      <c r="J10468" s="25">
        <f t="shared" si="164"/>
        <v>0</v>
      </c>
    </row>
    <row r="10469" spans="2:10">
      <c r="B10469" s="3">
        <v>34672</v>
      </c>
      <c r="C10469" s="10" t="s">
        <v>31881</v>
      </c>
      <c r="D10469" s="10" t="s">
        <v>31882</v>
      </c>
      <c r="E10469" s="25">
        <v>1</v>
      </c>
      <c r="F10469" s="25">
        <v>1</v>
      </c>
      <c r="G10469" s="10" t="s">
        <v>31883</v>
      </c>
      <c r="H10469" s="25">
        <f>INDEX('Annexe 1 – Données des équipes'!$B$12:$R$114, MATCH(C10469, 'Annexe 1 – Données des équipes'!$B$12:$B$114,0),4)</f>
        <v>20</v>
      </c>
      <c r="I10469" s="25">
        <f>INDEX('Annexe 1 – Données des équipes'!$B$12:$R$114, MATCH(D10469, 'Annexe 1 – Données des équipes'!$B$12:$B$114,0),4)</f>
        <v>40</v>
      </c>
      <c r="J10469" s="25">
        <f t="shared" si="164"/>
        <v>0</v>
      </c>
    </row>
    <row r="10470" spans="2:10">
      <c r="B10470" s="3">
        <v>34682</v>
      </c>
      <c r="C10470" s="10" t="s">
        <v>31884</v>
      </c>
      <c r="D10470" s="10" t="s">
        <v>31885</v>
      </c>
      <c r="E10470" s="25">
        <v>1</v>
      </c>
      <c r="F10470" s="25">
        <v>1</v>
      </c>
      <c r="G10470" s="10" t="s">
        <v>31886</v>
      </c>
      <c r="H10470" s="25">
        <f>INDEX('Annexe 1 – Données des équipes'!$B$12:$R$114, MATCH(C10470, 'Annexe 1 – Données des équipes'!$B$12:$B$114,0),4)</f>
        <v>20</v>
      </c>
      <c r="I10470" s="25">
        <f>INDEX('Annexe 1 – Données des équipes'!$B$12:$R$114, MATCH(D10470, 'Annexe 1 – Données des équipes'!$B$12:$B$114,0),4)</f>
        <v>50</v>
      </c>
      <c r="J10470" s="25">
        <f t="shared" si="164"/>
        <v>0</v>
      </c>
    </row>
    <row r="10471" spans="2:10">
      <c r="B10471" s="3">
        <v>34706</v>
      </c>
      <c r="C10471" s="10" t="s">
        <v>31887</v>
      </c>
      <c r="D10471" s="10" t="s">
        <v>31888</v>
      </c>
      <c r="E10471" s="25">
        <v>0</v>
      </c>
      <c r="F10471" s="25">
        <v>0</v>
      </c>
      <c r="G10471" s="10" t="s">
        <v>31889</v>
      </c>
      <c r="H10471" s="25">
        <f>INDEX('Annexe 1 – Données des équipes'!$B$12:$R$114, MATCH(C10471, 'Annexe 1 – Données des équipes'!$B$12:$B$114,0),4)</f>
        <v>70</v>
      </c>
      <c r="I10471" s="25">
        <f>INDEX('Annexe 1 – Données des équipes'!$B$12:$R$114, MATCH(D10471, 'Annexe 1 – Données des équipes'!$B$12:$B$114,0),4)</f>
        <v>40</v>
      </c>
      <c r="J10471" s="25">
        <f t="shared" si="164"/>
        <v>0</v>
      </c>
    </row>
    <row r="10472" spans="2:10">
      <c r="B10472" s="3">
        <v>34709</v>
      </c>
      <c r="C10472" s="10" t="s">
        <v>31890</v>
      </c>
      <c r="D10472" s="10" t="s">
        <v>31891</v>
      </c>
      <c r="E10472" s="25">
        <v>1</v>
      </c>
      <c r="F10472" s="25">
        <v>1</v>
      </c>
      <c r="G10472" s="10" t="s">
        <v>31892</v>
      </c>
      <c r="H10472" s="25">
        <f>INDEX('Annexe 1 – Données des équipes'!$B$12:$R$114, MATCH(C10472, 'Annexe 1 – Données des équipes'!$B$12:$B$114,0),4)</f>
        <v>80</v>
      </c>
      <c r="I10472" s="25">
        <f>INDEX('Annexe 1 – Données des équipes'!$B$12:$R$114, MATCH(D10472, 'Annexe 1 – Données des équipes'!$B$12:$B$114,0),4)</f>
        <v>80</v>
      </c>
      <c r="J10472" s="25">
        <f t="shared" si="164"/>
        <v>0</v>
      </c>
    </row>
    <row r="10473" spans="2:10">
      <c r="B10473" s="3">
        <v>34709</v>
      </c>
      <c r="C10473" s="10" t="s">
        <v>31893</v>
      </c>
      <c r="D10473" s="10" t="s">
        <v>31894</v>
      </c>
      <c r="E10473" s="25">
        <v>0</v>
      </c>
      <c r="F10473" s="25">
        <v>0</v>
      </c>
      <c r="G10473" s="10" t="s">
        <v>31895</v>
      </c>
      <c r="H10473" s="25">
        <f>INDEX('Annexe 1 – Données des équipes'!$B$12:$R$114, MATCH(C10473, 'Annexe 1 – Données des équipes'!$B$12:$B$114,0),4)</f>
        <v>50</v>
      </c>
      <c r="I10473" s="25">
        <f>INDEX('Annexe 1 – Données des équipes'!$B$12:$R$114, MATCH(D10473, 'Annexe 1 – Données des équipes'!$B$12:$B$114,0),4)</f>
        <v>90</v>
      </c>
      <c r="J10473" s="25">
        <f t="shared" si="164"/>
        <v>0</v>
      </c>
    </row>
    <row r="10474" spans="2:10">
      <c r="B10474" s="3">
        <v>34712</v>
      </c>
      <c r="C10474" s="10" t="s">
        <v>31896</v>
      </c>
      <c r="D10474" s="10" t="s">
        <v>31897</v>
      </c>
      <c r="E10474" s="25">
        <v>1</v>
      </c>
      <c r="F10474" s="25">
        <v>1</v>
      </c>
      <c r="G10474" s="10" t="s">
        <v>31898</v>
      </c>
      <c r="H10474" s="25">
        <f>INDEX('Annexe 1 – Données des équipes'!$B$12:$R$114, MATCH(C10474, 'Annexe 1 – Données des équipes'!$B$12:$B$114,0),4)</f>
        <v>80</v>
      </c>
      <c r="I10474" s="25">
        <f>INDEX('Annexe 1 – Données des équipes'!$B$12:$R$114, MATCH(D10474, 'Annexe 1 – Données des équipes'!$B$12:$B$114,0),4)</f>
        <v>50</v>
      </c>
      <c r="J10474" s="25">
        <f t="shared" si="164"/>
        <v>0</v>
      </c>
    </row>
    <row r="10475" spans="2:10">
      <c r="B10475" s="3">
        <v>34717</v>
      </c>
      <c r="C10475" s="10" t="s">
        <v>31899</v>
      </c>
      <c r="D10475" s="10" t="s">
        <v>31900</v>
      </c>
      <c r="E10475" s="25">
        <v>2</v>
      </c>
      <c r="F10475" s="25">
        <v>2</v>
      </c>
      <c r="G10475" s="10" t="s">
        <v>31901</v>
      </c>
      <c r="H10475" s="25">
        <f>INDEX('Annexe 1 – Données des équipes'!$B$12:$R$114, MATCH(C10475, 'Annexe 1 – Données des équipes'!$B$12:$B$114,0),4)</f>
        <v>90</v>
      </c>
      <c r="I10475" s="25">
        <f>INDEX('Annexe 1 – Données des équipes'!$B$12:$R$114, MATCH(D10475, 'Annexe 1 – Données des équipes'!$B$12:$B$114,0),4)</f>
        <v>80</v>
      </c>
      <c r="J10475" s="25">
        <f t="shared" si="164"/>
        <v>0</v>
      </c>
    </row>
    <row r="10476" spans="2:10">
      <c r="B10476" s="3">
        <v>34720</v>
      </c>
      <c r="C10476" s="10" t="s">
        <v>31902</v>
      </c>
      <c r="D10476" s="10" t="s">
        <v>31903</v>
      </c>
      <c r="E10476" s="25">
        <v>0</v>
      </c>
      <c r="F10476" s="25">
        <v>0</v>
      </c>
      <c r="G10476" s="10" t="s">
        <v>31904</v>
      </c>
      <c r="H10476" s="25">
        <f>INDEX('Annexe 1 – Données des équipes'!$B$12:$R$114, MATCH(C10476, 'Annexe 1 – Données des équipes'!$B$12:$B$114,0),4)</f>
        <v>0</v>
      </c>
      <c r="I10476" s="25">
        <f>INDEX('Annexe 1 – Données des équipes'!$B$12:$R$114, MATCH(D10476, 'Annexe 1 – Données des équipes'!$B$12:$B$114,0),4)</f>
        <v>50</v>
      </c>
      <c r="J10476" s="25">
        <f t="shared" si="164"/>
        <v>0</v>
      </c>
    </row>
    <row r="10477" spans="2:10">
      <c r="B10477" s="3">
        <v>40968</v>
      </c>
      <c r="C10477" s="10" t="s">
        <v>31905</v>
      </c>
      <c r="D10477" s="10" t="s">
        <v>31906</v>
      </c>
      <c r="E10477" s="25">
        <v>0</v>
      </c>
      <c r="F10477" s="25">
        <v>0</v>
      </c>
      <c r="G10477" s="10" t="s">
        <v>31907</v>
      </c>
      <c r="H10477" s="25">
        <f>INDEX('Annexe 1 – Données des équipes'!$B$12:$R$114, MATCH(C10477, 'Annexe 1 – Données des équipes'!$B$12:$B$114,0),4)</f>
        <v>30</v>
      </c>
      <c r="I10477" s="25">
        <f>INDEX('Annexe 1 – Données des équipes'!$B$12:$R$114, MATCH(D10477, 'Annexe 1 – Données des équipes'!$B$12:$B$114,0),4)</f>
        <v>10</v>
      </c>
      <c r="J10477" s="25">
        <f t="shared" si="164"/>
        <v>0</v>
      </c>
    </row>
    <row r="10478" spans="2:10">
      <c r="B10478" s="3">
        <v>34725</v>
      </c>
      <c r="C10478" s="10" t="s">
        <v>31908</v>
      </c>
      <c r="D10478" s="10" t="s">
        <v>31909</v>
      </c>
      <c r="E10478" s="25">
        <v>1</v>
      </c>
      <c r="F10478" s="25">
        <v>1</v>
      </c>
      <c r="G10478" s="10" t="s">
        <v>31910</v>
      </c>
      <c r="H10478" s="25">
        <f>INDEX('Annexe 1 – Données des équipes'!$B$12:$R$114, MATCH(C10478, 'Annexe 1 – Données des équipes'!$B$12:$B$114,0),4)</f>
        <v>20</v>
      </c>
      <c r="I10478" s="25">
        <f>INDEX('Annexe 1 – Données des équipes'!$B$12:$R$114, MATCH(D10478, 'Annexe 1 – Données des équipes'!$B$12:$B$114,0),4)</f>
        <v>90</v>
      </c>
      <c r="J10478" s="25">
        <f t="shared" si="164"/>
        <v>0</v>
      </c>
    </row>
    <row r="10479" spans="2:10">
      <c r="B10479" s="3">
        <v>34745</v>
      </c>
      <c r="C10479" s="10" t="s">
        <v>31911</v>
      </c>
      <c r="D10479" s="10" t="s">
        <v>31912</v>
      </c>
      <c r="E10479" s="25">
        <v>1</v>
      </c>
      <c r="F10479" s="25">
        <v>1</v>
      </c>
      <c r="G10479" s="10" t="s">
        <v>31913</v>
      </c>
      <c r="H10479" s="25">
        <f>INDEX('Annexe 1 – Données des équipes'!$B$12:$R$114, MATCH(C10479, 'Annexe 1 – Données des équipes'!$B$12:$B$114,0),4)</f>
        <v>60</v>
      </c>
      <c r="I10479" s="25">
        <f>INDEX('Annexe 1 – Données des équipes'!$B$12:$R$114, MATCH(D10479, 'Annexe 1 – Données des équipes'!$B$12:$B$114,0),4)</f>
        <v>50</v>
      </c>
      <c r="J10479" s="25">
        <f t="shared" si="164"/>
        <v>0</v>
      </c>
    </row>
    <row r="10480" spans="2:10">
      <c r="B10480" s="3">
        <v>34749</v>
      </c>
      <c r="C10480" s="10" t="s">
        <v>31914</v>
      </c>
      <c r="D10480" s="10" t="s">
        <v>31915</v>
      </c>
      <c r="E10480" s="25">
        <v>0</v>
      </c>
      <c r="F10480" s="25">
        <v>0</v>
      </c>
      <c r="G10480" s="10" t="s">
        <v>31916</v>
      </c>
      <c r="H10480" s="25">
        <f>INDEX('Annexe 1 – Données des équipes'!$B$12:$R$114, MATCH(C10480, 'Annexe 1 – Données des équipes'!$B$12:$B$114,0),4)</f>
        <v>30</v>
      </c>
      <c r="I10480" s="25">
        <f>INDEX('Annexe 1 – Données des équipes'!$B$12:$R$114, MATCH(D10480, 'Annexe 1 – Données des équipes'!$B$12:$B$114,0),4)</f>
        <v>70</v>
      </c>
      <c r="J10480" s="25">
        <f t="shared" si="164"/>
        <v>0</v>
      </c>
    </row>
    <row r="10481" spans="2:10">
      <c r="B10481" s="3">
        <v>34751</v>
      </c>
      <c r="C10481" s="10" t="s">
        <v>31917</v>
      </c>
      <c r="D10481" s="10" t="s">
        <v>31918</v>
      </c>
      <c r="E10481" s="25">
        <v>1</v>
      </c>
      <c r="F10481" s="25">
        <v>1</v>
      </c>
      <c r="G10481" s="10" t="s">
        <v>31919</v>
      </c>
      <c r="H10481" s="25">
        <f>INDEX('Annexe 1 – Données des équipes'!$B$12:$R$114, MATCH(C10481, 'Annexe 1 – Données des équipes'!$B$12:$B$114,0),4)</f>
        <v>50</v>
      </c>
      <c r="I10481" s="25">
        <f>INDEX('Annexe 1 – Données des équipes'!$B$12:$R$114, MATCH(D10481, 'Annexe 1 – Données des équipes'!$B$12:$B$114,0),4)</f>
        <v>70</v>
      </c>
      <c r="J10481" s="25">
        <f t="shared" si="164"/>
        <v>0</v>
      </c>
    </row>
    <row r="10482" spans="2:10">
      <c r="B10482" s="3">
        <v>34752</v>
      </c>
      <c r="C10482" s="10" t="s">
        <v>31920</v>
      </c>
      <c r="D10482" s="10" t="s">
        <v>31921</v>
      </c>
      <c r="E10482" s="25">
        <v>0</v>
      </c>
      <c r="F10482" s="25">
        <v>0</v>
      </c>
      <c r="G10482" s="10" t="s">
        <v>31922</v>
      </c>
      <c r="H10482" s="25">
        <f>INDEX('Annexe 1 – Données des équipes'!$B$12:$R$114, MATCH(C10482, 'Annexe 1 – Données des équipes'!$B$12:$B$114,0),4)</f>
        <v>90</v>
      </c>
      <c r="I10482" s="25">
        <f>INDEX('Annexe 1 – Données des équipes'!$B$12:$R$114, MATCH(D10482, 'Annexe 1 – Données des équipes'!$B$12:$B$114,0),4)</f>
        <v>90</v>
      </c>
      <c r="J10482" s="25">
        <f t="shared" si="164"/>
        <v>0</v>
      </c>
    </row>
    <row r="10483" spans="2:10">
      <c r="B10483" s="3">
        <v>34756</v>
      </c>
      <c r="C10483" s="10" t="s">
        <v>31923</v>
      </c>
      <c r="D10483" s="10" t="s">
        <v>31924</v>
      </c>
      <c r="E10483" s="25">
        <v>2</v>
      </c>
      <c r="F10483" s="25">
        <v>2</v>
      </c>
      <c r="G10483" s="10" t="s">
        <v>31925</v>
      </c>
      <c r="H10483" s="25">
        <f>INDEX('Annexe 1 – Données des équipes'!$B$12:$R$114, MATCH(C10483, 'Annexe 1 – Données des équipes'!$B$12:$B$114,0),4)</f>
        <v>50</v>
      </c>
      <c r="I10483" s="25">
        <f>INDEX('Annexe 1 – Données des équipes'!$B$12:$R$114, MATCH(D10483, 'Annexe 1 – Données des équipes'!$B$12:$B$114,0),4)</f>
        <v>70</v>
      </c>
      <c r="J10483" s="25">
        <f t="shared" si="164"/>
        <v>0</v>
      </c>
    </row>
    <row r="10484" spans="2:10">
      <c r="B10484" s="3">
        <v>34766</v>
      </c>
      <c r="C10484" s="10" t="s">
        <v>31926</v>
      </c>
      <c r="D10484" s="10" t="s">
        <v>31927</v>
      </c>
      <c r="E10484" s="25">
        <v>1</v>
      </c>
      <c r="F10484" s="25">
        <v>1</v>
      </c>
      <c r="G10484" s="10" t="s">
        <v>31928</v>
      </c>
      <c r="H10484" s="25">
        <f>INDEX('Annexe 1 – Données des équipes'!$B$12:$R$114, MATCH(C10484, 'Annexe 1 – Données des équipes'!$B$12:$B$114,0),4)</f>
        <v>50</v>
      </c>
      <c r="I10484" s="25">
        <f>INDEX('Annexe 1 – Données des équipes'!$B$12:$R$114, MATCH(D10484, 'Annexe 1 – Données des équipes'!$B$12:$B$114,0),4)</f>
        <v>80</v>
      </c>
      <c r="J10484" s="25">
        <f t="shared" si="164"/>
        <v>0</v>
      </c>
    </row>
    <row r="10485" spans="2:10">
      <c r="B10485" s="3">
        <v>34784</v>
      </c>
      <c r="C10485" s="10" t="s">
        <v>31929</v>
      </c>
      <c r="D10485" s="10" t="s">
        <v>31930</v>
      </c>
      <c r="E10485" s="25">
        <v>1</v>
      </c>
      <c r="F10485" s="25">
        <v>1</v>
      </c>
      <c r="G10485" s="10" t="s">
        <v>31931</v>
      </c>
      <c r="H10485" s="25">
        <f>INDEX('Annexe 1 – Données des équipes'!$B$12:$R$114, MATCH(C10485, 'Annexe 1 – Données des équipes'!$B$12:$B$114,0),4)</f>
        <v>0</v>
      </c>
      <c r="I10485" s="25">
        <f>INDEX('Annexe 1 – Données des équipes'!$B$12:$R$114, MATCH(D10485, 'Annexe 1 – Données des équipes'!$B$12:$B$114,0),4)</f>
        <v>50</v>
      </c>
      <c r="J10485" s="25">
        <f t="shared" si="164"/>
        <v>0</v>
      </c>
    </row>
    <row r="10486" spans="2:10">
      <c r="B10486" s="3">
        <v>34787</v>
      </c>
      <c r="C10486" s="10" t="s">
        <v>31932</v>
      </c>
      <c r="D10486" s="10" t="s">
        <v>31933</v>
      </c>
      <c r="E10486" s="25">
        <v>1</v>
      </c>
      <c r="F10486" s="25">
        <v>1</v>
      </c>
      <c r="G10486" s="10" t="s">
        <v>31934</v>
      </c>
      <c r="H10486" s="25">
        <f>INDEX('Annexe 1 – Données des équipes'!$B$12:$R$114, MATCH(C10486, 'Annexe 1 – Données des équipes'!$B$12:$B$114,0),4)</f>
        <v>90</v>
      </c>
      <c r="I10486" s="25">
        <f>INDEX('Annexe 1 – Données des équipes'!$B$12:$R$114, MATCH(D10486, 'Annexe 1 – Données des équipes'!$B$12:$B$114,0),4)</f>
        <v>40</v>
      </c>
      <c r="J10486" s="25">
        <f t="shared" si="164"/>
        <v>0</v>
      </c>
    </row>
    <row r="10487" spans="2:10">
      <c r="B10487" s="3">
        <v>34787</v>
      </c>
      <c r="C10487" s="10" t="s">
        <v>31935</v>
      </c>
      <c r="D10487" s="10" t="s">
        <v>31936</v>
      </c>
      <c r="E10487" s="25">
        <v>0</v>
      </c>
      <c r="F10487" s="25">
        <v>0</v>
      </c>
      <c r="G10487" s="10" t="s">
        <v>31937</v>
      </c>
      <c r="H10487" s="25">
        <f>INDEX('Annexe 1 – Données des équipes'!$B$12:$R$114, MATCH(C10487, 'Annexe 1 – Données des équipes'!$B$12:$B$114,0),4)</f>
        <v>90</v>
      </c>
      <c r="I10487" s="25">
        <f>INDEX('Annexe 1 – Données des équipes'!$B$12:$R$114, MATCH(D10487, 'Annexe 1 – Données des équipes'!$B$12:$B$114,0),4)</f>
        <v>80</v>
      </c>
      <c r="J10487" s="25">
        <f t="shared" si="164"/>
        <v>0</v>
      </c>
    </row>
    <row r="10488" spans="2:10">
      <c r="B10488" s="3">
        <v>34787</v>
      </c>
      <c r="C10488" s="10" t="s">
        <v>31938</v>
      </c>
      <c r="D10488" s="10" t="s">
        <v>31939</v>
      </c>
      <c r="E10488" s="25">
        <v>2</v>
      </c>
      <c r="F10488" s="25">
        <v>2</v>
      </c>
      <c r="G10488" s="10" t="s">
        <v>31940</v>
      </c>
      <c r="H10488" s="25">
        <f>INDEX('Annexe 1 – Données des équipes'!$B$12:$R$114, MATCH(C10488, 'Annexe 1 – Données des équipes'!$B$12:$B$114,0),4)</f>
        <v>40</v>
      </c>
      <c r="I10488" s="25">
        <f>INDEX('Annexe 1 – Données des équipes'!$B$12:$R$114, MATCH(D10488, 'Annexe 1 – Données des équipes'!$B$12:$B$114,0),4)</f>
        <v>80</v>
      </c>
      <c r="J10488" s="25">
        <f t="shared" si="164"/>
        <v>0</v>
      </c>
    </row>
    <row r="10489" spans="2:10">
      <c r="B10489" s="3">
        <v>34787</v>
      </c>
      <c r="C10489" s="10" t="s">
        <v>31941</v>
      </c>
      <c r="D10489" s="10" t="s">
        <v>31942</v>
      </c>
      <c r="E10489" s="25">
        <v>1</v>
      </c>
      <c r="F10489" s="25">
        <v>1</v>
      </c>
      <c r="G10489" s="10" t="s">
        <v>31943</v>
      </c>
      <c r="H10489" s="25">
        <f>INDEX('Annexe 1 – Données des équipes'!$B$12:$R$114, MATCH(C10489, 'Annexe 1 – Données des équipes'!$B$12:$B$114,0),4)</f>
        <v>60</v>
      </c>
      <c r="I10489" s="25">
        <f>INDEX('Annexe 1 – Données des équipes'!$B$12:$R$114, MATCH(D10489, 'Annexe 1 – Données des équipes'!$B$12:$B$114,0),4)</f>
        <v>50</v>
      </c>
      <c r="J10489" s="25">
        <f t="shared" si="164"/>
        <v>0</v>
      </c>
    </row>
    <row r="10490" spans="2:10">
      <c r="B10490" s="3">
        <v>34787</v>
      </c>
      <c r="C10490" s="10" t="s">
        <v>31944</v>
      </c>
      <c r="D10490" s="10" t="s">
        <v>31945</v>
      </c>
      <c r="E10490" s="25">
        <v>0</v>
      </c>
      <c r="F10490" s="25">
        <v>0</v>
      </c>
      <c r="G10490" s="10" t="s">
        <v>31946</v>
      </c>
      <c r="H10490" s="25">
        <f>INDEX('Annexe 1 – Données des équipes'!$B$12:$R$114, MATCH(C10490, 'Annexe 1 – Données des équipes'!$B$12:$B$114,0),4)</f>
        <v>20</v>
      </c>
      <c r="I10490" s="25">
        <f>INDEX('Annexe 1 – Données des équipes'!$B$12:$R$114, MATCH(D10490, 'Annexe 1 – Données des équipes'!$B$12:$B$114,0),4)</f>
        <v>90</v>
      </c>
      <c r="J10490" s="25">
        <f t="shared" si="164"/>
        <v>0</v>
      </c>
    </row>
    <row r="10491" spans="2:10">
      <c r="B10491" s="3">
        <v>34787</v>
      </c>
      <c r="C10491" s="10" t="s">
        <v>31947</v>
      </c>
      <c r="D10491" s="10" t="s">
        <v>31948</v>
      </c>
      <c r="E10491" s="25">
        <v>0</v>
      </c>
      <c r="F10491" s="25">
        <v>0</v>
      </c>
      <c r="G10491" s="10" t="s">
        <v>31949</v>
      </c>
      <c r="H10491" s="25">
        <f>INDEX('Annexe 1 – Données des équipes'!$B$12:$R$114, MATCH(C10491, 'Annexe 1 – Données des équipes'!$B$12:$B$114,0),4)</f>
        <v>50</v>
      </c>
      <c r="I10491" s="25">
        <f>INDEX('Annexe 1 – Données des équipes'!$B$12:$R$114, MATCH(D10491, 'Annexe 1 – Données des équipes'!$B$12:$B$114,0),4)</f>
        <v>60</v>
      </c>
      <c r="J10491" s="25">
        <f t="shared" si="164"/>
        <v>0</v>
      </c>
    </row>
    <row r="10492" spans="2:10">
      <c r="B10492" s="3">
        <v>34787</v>
      </c>
      <c r="C10492" s="10" t="s">
        <v>31950</v>
      </c>
      <c r="D10492" s="10" t="s">
        <v>31951</v>
      </c>
      <c r="E10492" s="25">
        <v>1</v>
      </c>
      <c r="F10492" s="25">
        <v>1</v>
      </c>
      <c r="G10492" s="10" t="s">
        <v>31952</v>
      </c>
      <c r="H10492" s="25">
        <f>INDEX('Annexe 1 – Données des équipes'!$B$12:$R$114, MATCH(C10492, 'Annexe 1 – Données des équipes'!$B$12:$B$114,0),4)</f>
        <v>90</v>
      </c>
      <c r="I10492" s="25">
        <f>INDEX('Annexe 1 – Données des équipes'!$B$12:$R$114, MATCH(D10492, 'Annexe 1 – Données des équipes'!$B$12:$B$114,0),4)</f>
        <v>90</v>
      </c>
      <c r="J10492" s="25">
        <f t="shared" si="164"/>
        <v>0</v>
      </c>
    </row>
    <row r="10493" spans="2:10">
      <c r="B10493" s="3">
        <v>34792</v>
      </c>
      <c r="C10493" s="10" t="s">
        <v>31953</v>
      </c>
      <c r="D10493" s="10" t="s">
        <v>31954</v>
      </c>
      <c r="E10493" s="25">
        <v>0</v>
      </c>
      <c r="F10493" s="25">
        <v>0</v>
      </c>
      <c r="G10493" s="10" t="s">
        <v>31955</v>
      </c>
      <c r="H10493" s="25">
        <f>INDEX('Annexe 1 – Données des équipes'!$B$12:$R$114, MATCH(C10493, 'Annexe 1 – Données des équipes'!$B$12:$B$114,0),4)</f>
        <v>50</v>
      </c>
      <c r="I10493" s="25">
        <f>INDEX('Annexe 1 – Données des équipes'!$B$12:$R$114, MATCH(D10493, 'Annexe 1 – Données des équipes'!$B$12:$B$114,0),4)</f>
        <v>60</v>
      </c>
      <c r="J10493" s="25">
        <f t="shared" si="164"/>
        <v>0</v>
      </c>
    </row>
    <row r="10494" spans="2:10">
      <c r="B10494" s="3">
        <v>34798</v>
      </c>
      <c r="C10494" s="10" t="s">
        <v>31956</v>
      </c>
      <c r="D10494" s="10" t="s">
        <v>31957</v>
      </c>
      <c r="E10494" s="25">
        <v>0</v>
      </c>
      <c r="F10494" s="25">
        <v>0</v>
      </c>
      <c r="G10494" s="10" t="s">
        <v>31958</v>
      </c>
      <c r="H10494" s="25">
        <f>INDEX('Annexe 1 – Données des équipes'!$B$12:$R$114, MATCH(C10494, 'Annexe 1 – Données des équipes'!$B$12:$B$114,0),4)</f>
        <v>50</v>
      </c>
      <c r="I10494" s="25">
        <f>INDEX('Annexe 1 – Données des équipes'!$B$12:$R$114, MATCH(D10494, 'Annexe 1 – Données des équipes'!$B$12:$B$114,0),4)</f>
        <v>40</v>
      </c>
      <c r="J10494" s="25">
        <f t="shared" si="164"/>
        <v>0</v>
      </c>
    </row>
    <row r="10495" spans="2:10">
      <c r="B10495" s="3">
        <v>34801</v>
      </c>
      <c r="C10495" s="10" t="s">
        <v>31959</v>
      </c>
      <c r="D10495" s="10" t="s">
        <v>31960</v>
      </c>
      <c r="E10495" s="25">
        <v>0</v>
      </c>
      <c r="F10495" s="25">
        <v>0</v>
      </c>
      <c r="G10495" s="10" t="s">
        <v>31961</v>
      </c>
      <c r="H10495" s="25">
        <f>INDEX('Annexe 1 – Données des équipes'!$B$12:$R$114, MATCH(C10495, 'Annexe 1 – Données des équipes'!$B$12:$B$114,0),4)</f>
        <v>20</v>
      </c>
      <c r="I10495" s="25">
        <f>INDEX('Annexe 1 – Données des équipes'!$B$12:$R$114, MATCH(D10495, 'Annexe 1 – Données des équipes'!$B$12:$B$114,0),4)</f>
        <v>40</v>
      </c>
      <c r="J10495" s="25">
        <f t="shared" si="164"/>
        <v>0</v>
      </c>
    </row>
    <row r="10496" spans="2:10">
      <c r="B10496" s="3">
        <v>34811</v>
      </c>
      <c r="C10496" s="10" t="s">
        <v>31962</v>
      </c>
      <c r="D10496" s="10" t="s">
        <v>31963</v>
      </c>
      <c r="E10496" s="25">
        <v>1</v>
      </c>
      <c r="F10496" s="25">
        <v>1</v>
      </c>
      <c r="G10496" s="10" t="s">
        <v>31964</v>
      </c>
      <c r="H10496" s="25">
        <f>INDEX('Annexe 1 – Données des équipes'!$B$12:$R$114, MATCH(C10496, 'Annexe 1 – Données des équipes'!$B$12:$B$114,0),4)</f>
        <v>80</v>
      </c>
      <c r="I10496" s="25">
        <f>INDEX('Annexe 1 – Données des équipes'!$B$12:$R$114, MATCH(D10496, 'Annexe 1 – Données des équipes'!$B$12:$B$114,0),4)</f>
        <v>70</v>
      </c>
      <c r="J10496" s="25">
        <f t="shared" si="164"/>
        <v>0</v>
      </c>
    </row>
    <row r="10497" spans="2:10">
      <c r="B10497" s="3">
        <v>34815</v>
      </c>
      <c r="C10497" s="10" t="s">
        <v>31965</v>
      </c>
      <c r="D10497" s="10" t="s">
        <v>31966</v>
      </c>
      <c r="E10497" s="25">
        <v>1</v>
      </c>
      <c r="F10497" s="25">
        <v>1</v>
      </c>
      <c r="G10497" s="10" t="s">
        <v>31967</v>
      </c>
      <c r="H10497" s="25">
        <f>INDEX('Annexe 1 – Données des équipes'!$B$12:$R$114, MATCH(C10497, 'Annexe 1 – Données des équipes'!$B$12:$B$114,0),4)</f>
        <v>90</v>
      </c>
      <c r="I10497" s="25">
        <f>INDEX('Annexe 1 – Données des équipes'!$B$12:$R$114, MATCH(D10497, 'Annexe 1 – Données des équipes'!$B$12:$B$114,0),4)</f>
        <v>70</v>
      </c>
      <c r="J10497" s="25">
        <f t="shared" si="164"/>
        <v>0</v>
      </c>
    </row>
    <row r="10498" spans="2:10">
      <c r="B10498" s="3">
        <v>34829</v>
      </c>
      <c r="C10498" s="10" t="s">
        <v>31968</v>
      </c>
      <c r="D10498" s="10" t="s">
        <v>31969</v>
      </c>
      <c r="E10498" s="25">
        <v>2</v>
      </c>
      <c r="F10498" s="25">
        <v>2</v>
      </c>
      <c r="G10498" s="10" t="s">
        <v>31970</v>
      </c>
      <c r="H10498" s="25">
        <f>INDEX('Annexe 1 – Données des équipes'!$B$12:$R$114, MATCH(C10498, 'Annexe 1 – Données des équipes'!$B$12:$B$114,0),4)</f>
        <v>10</v>
      </c>
      <c r="I10498" s="25">
        <f>INDEX('Annexe 1 – Données des équipes'!$B$12:$R$114, MATCH(D10498, 'Annexe 1 – Données des équipes'!$B$12:$B$114,0),4)</f>
        <v>20</v>
      </c>
      <c r="J10498" s="25">
        <f t="shared" si="164"/>
        <v>0</v>
      </c>
    </row>
    <row r="10499" spans="2:10">
      <c r="B10499" s="3">
        <v>34832</v>
      </c>
      <c r="C10499" s="10" t="s">
        <v>31971</v>
      </c>
      <c r="D10499" s="10" t="s">
        <v>31972</v>
      </c>
      <c r="E10499" s="25">
        <v>1</v>
      </c>
      <c r="F10499" s="25">
        <v>1</v>
      </c>
      <c r="G10499" s="10" t="s">
        <v>31973</v>
      </c>
      <c r="H10499" s="25">
        <f>INDEX('Annexe 1 – Données des équipes'!$B$12:$R$114, MATCH(C10499, 'Annexe 1 – Données des équipes'!$B$12:$B$114,0),4)</f>
        <v>20</v>
      </c>
      <c r="I10499" s="25">
        <f>INDEX('Annexe 1 – Données des équipes'!$B$12:$R$114, MATCH(D10499, 'Annexe 1 – Données des équipes'!$B$12:$B$114,0),4)</f>
        <v>90</v>
      </c>
      <c r="J10499" s="25">
        <f t="shared" si="164"/>
        <v>0</v>
      </c>
    </row>
    <row r="10500" spans="2:10">
      <c r="B10500" s="3">
        <v>34833</v>
      </c>
      <c r="C10500" s="10" t="s">
        <v>31974</v>
      </c>
      <c r="D10500" s="10" t="s">
        <v>31975</v>
      </c>
      <c r="E10500" s="25">
        <v>1</v>
      </c>
      <c r="F10500" s="25">
        <v>1</v>
      </c>
      <c r="G10500" s="10" t="s">
        <v>31976</v>
      </c>
      <c r="H10500" s="25">
        <f>INDEX('Annexe 1 – Données des équipes'!$B$12:$R$114, MATCH(C10500, 'Annexe 1 – Données des équipes'!$B$12:$B$114,0),4)</f>
        <v>50</v>
      </c>
      <c r="I10500" s="25">
        <f>INDEX('Annexe 1 – Données des équipes'!$B$12:$R$114, MATCH(D10500, 'Annexe 1 – Données des équipes'!$B$12:$B$114,0),4)</f>
        <v>70</v>
      </c>
      <c r="J10500" s="25">
        <f t="shared" si="164"/>
        <v>0</v>
      </c>
    </row>
    <row r="10501" spans="2:10">
      <c r="B10501" s="3">
        <v>34837</v>
      </c>
      <c r="C10501" s="10" t="s">
        <v>31977</v>
      </c>
      <c r="D10501" s="10" t="s">
        <v>31978</v>
      </c>
      <c r="E10501" s="25">
        <v>0</v>
      </c>
      <c r="F10501" s="25">
        <v>0</v>
      </c>
      <c r="G10501" s="10" t="s">
        <v>31979</v>
      </c>
      <c r="H10501" s="25">
        <f>INDEX('Annexe 1 – Données des équipes'!$B$12:$R$114, MATCH(C10501, 'Annexe 1 – Données des équipes'!$B$12:$B$114,0),4)</f>
        <v>50</v>
      </c>
      <c r="I10501" s="25">
        <f>INDEX('Annexe 1 – Données des équipes'!$B$12:$R$114, MATCH(D10501, 'Annexe 1 – Données des équipes'!$B$12:$B$114,0),4)</f>
        <v>50</v>
      </c>
      <c r="J10501" s="25">
        <f t="shared" si="164"/>
        <v>0</v>
      </c>
    </row>
    <row r="10502" spans="2:10">
      <c r="B10502" s="3">
        <v>34840</v>
      </c>
      <c r="C10502" s="10" t="s">
        <v>31980</v>
      </c>
      <c r="D10502" s="10" t="s">
        <v>31981</v>
      </c>
      <c r="E10502" s="25">
        <v>0</v>
      </c>
      <c r="F10502" s="25">
        <v>0</v>
      </c>
      <c r="G10502" s="10" t="s">
        <v>31982</v>
      </c>
      <c r="H10502" s="25">
        <f>INDEX('Annexe 1 – Données des équipes'!$B$12:$R$114, MATCH(C10502, 'Annexe 1 – Données des équipes'!$B$12:$B$114,0),4)</f>
        <v>50</v>
      </c>
      <c r="I10502" s="25">
        <f>INDEX('Annexe 1 – Données des équipes'!$B$12:$R$114, MATCH(D10502, 'Annexe 1 – Données des équipes'!$B$12:$B$114,0),4)</f>
        <v>60</v>
      </c>
      <c r="J10502" s="25">
        <f t="shared" si="164"/>
        <v>0</v>
      </c>
    </row>
    <row r="10503" spans="2:10">
      <c r="B10503" s="3">
        <v>34851</v>
      </c>
      <c r="C10503" s="10" t="s">
        <v>31983</v>
      </c>
      <c r="D10503" s="10" t="s">
        <v>31984</v>
      </c>
      <c r="E10503" s="25">
        <v>1</v>
      </c>
      <c r="F10503" s="25">
        <v>1</v>
      </c>
      <c r="G10503" s="10" t="s">
        <v>31985</v>
      </c>
      <c r="H10503" s="25">
        <f>INDEX('Annexe 1 – Données des équipes'!$B$12:$R$114, MATCH(C10503, 'Annexe 1 – Données des équipes'!$B$12:$B$114,0),4)</f>
        <v>80</v>
      </c>
      <c r="I10503" s="25">
        <f>INDEX('Annexe 1 – Données des équipes'!$B$12:$R$114, MATCH(D10503, 'Annexe 1 – Données des équipes'!$B$12:$B$114,0),4)</f>
        <v>70</v>
      </c>
      <c r="J10503" s="25">
        <f t="shared" si="164"/>
        <v>0</v>
      </c>
    </row>
    <row r="10504" spans="2:10">
      <c r="B10504" s="3">
        <v>34852</v>
      </c>
      <c r="C10504" s="10" t="s">
        <v>31986</v>
      </c>
      <c r="D10504" s="10" t="s">
        <v>31987</v>
      </c>
      <c r="E10504" s="25">
        <v>1</v>
      </c>
      <c r="F10504" s="25">
        <v>1</v>
      </c>
      <c r="G10504" s="10" t="s">
        <v>31988</v>
      </c>
      <c r="H10504" s="25">
        <f>INDEX('Annexe 1 – Données des équipes'!$B$12:$R$114, MATCH(C10504, 'Annexe 1 – Données des équipes'!$B$12:$B$114,0),4)</f>
        <v>20</v>
      </c>
      <c r="I10504" s="25">
        <f>INDEX('Annexe 1 – Données des équipes'!$B$12:$R$114, MATCH(D10504, 'Annexe 1 – Données des équipes'!$B$12:$B$114,0),4)</f>
        <v>0</v>
      </c>
      <c r="J10504" s="25">
        <f t="shared" si="164"/>
        <v>0</v>
      </c>
    </row>
    <row r="10505" spans="2:10">
      <c r="B10505" s="3">
        <v>34858</v>
      </c>
      <c r="C10505" s="10" t="s">
        <v>31989</v>
      </c>
      <c r="D10505" s="10" t="s">
        <v>31990</v>
      </c>
      <c r="E10505" s="25">
        <v>3</v>
      </c>
      <c r="F10505" s="25">
        <v>3</v>
      </c>
      <c r="G10505" s="10" t="s">
        <v>31991</v>
      </c>
      <c r="H10505" s="25">
        <f>INDEX('Annexe 1 – Données des équipes'!$B$12:$R$114, MATCH(C10505, 'Annexe 1 – Données des équipes'!$B$12:$B$114,0),4)</f>
        <v>90</v>
      </c>
      <c r="I10505" s="25">
        <f>INDEX('Annexe 1 – Données des équipes'!$B$12:$R$114, MATCH(D10505, 'Annexe 1 – Données des équipes'!$B$12:$B$114,0),4)</f>
        <v>80</v>
      </c>
      <c r="J10505" s="25">
        <f t="shared" si="164"/>
        <v>0</v>
      </c>
    </row>
    <row r="10506" spans="2:10">
      <c r="B10506" s="3">
        <v>34859</v>
      </c>
      <c r="C10506" s="10" t="s">
        <v>31992</v>
      </c>
      <c r="D10506" s="10" t="s">
        <v>31993</v>
      </c>
      <c r="E10506" s="25">
        <v>0</v>
      </c>
      <c r="F10506" s="25">
        <v>0</v>
      </c>
      <c r="G10506" s="10" t="s">
        <v>31994</v>
      </c>
      <c r="H10506" s="25">
        <f>INDEX('Annexe 1 – Données des équipes'!$B$12:$R$114, MATCH(C10506, 'Annexe 1 – Données des équipes'!$B$12:$B$114,0),4)</f>
        <v>70</v>
      </c>
      <c r="I10506" s="25">
        <f>INDEX('Annexe 1 – Données des équipes'!$B$12:$R$114, MATCH(D10506, 'Annexe 1 – Données des équipes'!$B$12:$B$114,0),4)</f>
        <v>50</v>
      </c>
      <c r="J10506" s="25">
        <f t="shared" si="164"/>
        <v>0</v>
      </c>
    </row>
    <row r="10507" spans="2:10">
      <c r="B10507" s="3">
        <v>34860</v>
      </c>
      <c r="C10507" s="10" t="s">
        <v>31995</v>
      </c>
      <c r="D10507" s="10" t="s">
        <v>31996</v>
      </c>
      <c r="E10507" s="25">
        <v>2</v>
      </c>
      <c r="F10507" s="25">
        <v>2</v>
      </c>
      <c r="G10507" s="10" t="s">
        <v>31997</v>
      </c>
      <c r="H10507" s="25">
        <f>INDEX('Annexe 1 – Données des équipes'!$B$12:$R$114, MATCH(C10507, 'Annexe 1 – Données des équipes'!$B$12:$B$114,0),4)</f>
        <v>80</v>
      </c>
      <c r="I10507" s="25">
        <f>INDEX('Annexe 1 – Données des équipes'!$B$12:$R$114, MATCH(D10507, 'Annexe 1 – Données des équipes'!$B$12:$B$114,0),4)</f>
        <v>50</v>
      </c>
      <c r="J10507" s="25">
        <f t="shared" si="164"/>
        <v>0</v>
      </c>
    </row>
    <row r="10508" spans="2:10">
      <c r="B10508" s="3">
        <v>34871</v>
      </c>
      <c r="C10508" s="10" t="s">
        <v>31998</v>
      </c>
      <c r="D10508" s="10" t="s">
        <v>31999</v>
      </c>
      <c r="E10508" s="25">
        <v>0</v>
      </c>
      <c r="F10508" s="25">
        <v>0</v>
      </c>
      <c r="G10508" s="10" t="s">
        <v>32000</v>
      </c>
      <c r="H10508" s="25">
        <f>INDEX('Annexe 1 – Données des équipes'!$B$12:$R$114, MATCH(C10508, 'Annexe 1 – Données des équipes'!$B$12:$B$114,0),4)</f>
        <v>80</v>
      </c>
      <c r="I10508" s="25">
        <f>INDEX('Annexe 1 – Données des équipes'!$B$12:$R$114, MATCH(D10508, 'Annexe 1 – Données des équipes'!$B$12:$B$114,0),4)</f>
        <v>90</v>
      </c>
      <c r="J10508" s="25">
        <f t="shared" si="164"/>
        <v>0</v>
      </c>
    </row>
    <row r="10509" spans="2:10">
      <c r="B10509" s="3">
        <v>34872</v>
      </c>
      <c r="C10509" s="10" t="s">
        <v>32001</v>
      </c>
      <c r="D10509" s="10" t="s">
        <v>32002</v>
      </c>
      <c r="E10509" s="25">
        <v>0</v>
      </c>
      <c r="F10509" s="25">
        <v>0</v>
      </c>
      <c r="G10509" s="10" t="s">
        <v>32003</v>
      </c>
      <c r="H10509" s="25">
        <f>INDEX('Annexe 1 – Données des équipes'!$B$12:$R$114, MATCH(C10509, 'Annexe 1 – Données des équipes'!$B$12:$B$114,0),4)</f>
        <v>80</v>
      </c>
      <c r="I10509" s="25">
        <f>INDEX('Annexe 1 – Données des équipes'!$B$12:$R$114, MATCH(D10509, 'Annexe 1 – Données des équipes'!$B$12:$B$114,0),4)</f>
        <v>60</v>
      </c>
      <c r="J10509" s="25">
        <f t="shared" si="164"/>
        <v>0</v>
      </c>
    </row>
    <row r="10510" spans="2:10">
      <c r="B10510" s="3">
        <v>34878</v>
      </c>
      <c r="C10510" s="10" t="s">
        <v>32004</v>
      </c>
      <c r="D10510" s="10" t="s">
        <v>32005</v>
      </c>
      <c r="E10510" s="25">
        <v>2</v>
      </c>
      <c r="F10510" s="25">
        <v>2</v>
      </c>
      <c r="G10510" s="10" t="s">
        <v>32006</v>
      </c>
      <c r="H10510" s="25">
        <f>INDEX('Annexe 1 – Données des équipes'!$B$12:$R$114, MATCH(C10510, 'Annexe 1 – Données des équipes'!$B$12:$B$114,0),4)</f>
        <v>80</v>
      </c>
      <c r="I10510" s="25">
        <f>INDEX('Annexe 1 – Données des équipes'!$B$12:$R$114, MATCH(D10510, 'Annexe 1 – Données des équipes'!$B$12:$B$114,0),4)</f>
        <v>20</v>
      </c>
      <c r="J10510" s="25">
        <f t="shared" si="164"/>
        <v>0</v>
      </c>
    </row>
    <row r="10511" spans="2:10">
      <c r="B10511" s="3">
        <v>34887</v>
      </c>
      <c r="C10511" s="10" t="s">
        <v>32007</v>
      </c>
      <c r="D10511" s="10" t="s">
        <v>32008</v>
      </c>
      <c r="E10511" s="25">
        <v>1</v>
      </c>
      <c r="F10511" s="25">
        <v>1</v>
      </c>
      <c r="G10511" s="10" t="s">
        <v>32009</v>
      </c>
      <c r="H10511" s="25">
        <f>INDEX('Annexe 1 – Données des équipes'!$B$12:$R$114, MATCH(C10511, 'Annexe 1 – Données des équipes'!$B$12:$B$114,0),4)</f>
        <v>90</v>
      </c>
      <c r="I10511" s="25">
        <f>INDEX('Annexe 1 – Données des équipes'!$B$12:$R$114, MATCH(D10511, 'Annexe 1 – Données des équipes'!$B$12:$B$114,0),4)</f>
        <v>80</v>
      </c>
      <c r="J10511" s="25">
        <f t="shared" si="164"/>
        <v>0</v>
      </c>
    </row>
    <row r="10512" spans="2:10">
      <c r="B10512" s="3">
        <v>34889</v>
      </c>
      <c r="C10512" s="10" t="s">
        <v>32010</v>
      </c>
      <c r="D10512" s="10" t="s">
        <v>32011</v>
      </c>
      <c r="E10512" s="25">
        <v>0</v>
      </c>
      <c r="F10512" s="25">
        <v>0</v>
      </c>
      <c r="G10512" s="10" t="s">
        <v>32012</v>
      </c>
      <c r="H10512" s="25">
        <f>INDEX('Annexe 1 – Données des équipes'!$B$12:$R$114, MATCH(C10512, 'Annexe 1 – Données des équipes'!$B$12:$B$114,0),4)</f>
        <v>30</v>
      </c>
      <c r="I10512" s="25">
        <f>INDEX('Annexe 1 – Données des équipes'!$B$12:$R$114, MATCH(D10512, 'Annexe 1 – Données des équipes'!$B$12:$B$114,0),4)</f>
        <v>50</v>
      </c>
      <c r="J10512" s="25">
        <f t="shared" si="164"/>
        <v>0</v>
      </c>
    </row>
    <row r="10513" spans="2:10">
      <c r="B10513" s="3">
        <v>34893</v>
      </c>
      <c r="C10513" s="10" t="s">
        <v>32013</v>
      </c>
      <c r="D10513" s="10" t="s">
        <v>32014</v>
      </c>
      <c r="E10513" s="25">
        <v>1</v>
      </c>
      <c r="F10513" s="25">
        <v>1</v>
      </c>
      <c r="G10513" s="10" t="s">
        <v>32015</v>
      </c>
      <c r="H10513" s="25">
        <f>INDEX('Annexe 1 – Données des équipes'!$B$12:$R$114, MATCH(C10513, 'Annexe 1 – Données des équipes'!$B$12:$B$114,0),4)</f>
        <v>80</v>
      </c>
      <c r="I10513" s="25">
        <f>INDEX('Annexe 1 – Données des équipes'!$B$12:$R$114, MATCH(D10513, 'Annexe 1 – Données des équipes'!$B$12:$B$114,0),4)</f>
        <v>80</v>
      </c>
      <c r="J10513" s="25">
        <f t="shared" si="164"/>
        <v>0</v>
      </c>
    </row>
    <row r="10514" spans="2:10">
      <c r="B10514" s="3">
        <v>34894</v>
      </c>
      <c r="C10514" s="10" t="s">
        <v>32016</v>
      </c>
      <c r="D10514" s="10" t="s">
        <v>32017</v>
      </c>
      <c r="E10514" s="25">
        <v>2</v>
      </c>
      <c r="F10514" s="25">
        <v>2</v>
      </c>
      <c r="G10514" s="10" t="s">
        <v>32018</v>
      </c>
      <c r="H10514" s="25">
        <f>INDEX('Annexe 1 – Données des équipes'!$B$12:$R$114, MATCH(C10514, 'Annexe 1 – Données des équipes'!$B$12:$B$114,0),4)</f>
        <v>80</v>
      </c>
      <c r="I10514" s="25">
        <f>INDEX('Annexe 1 – Données des équipes'!$B$12:$R$114, MATCH(D10514, 'Annexe 1 – Données des équipes'!$B$12:$B$114,0),4)</f>
        <v>50</v>
      </c>
      <c r="J10514" s="25">
        <f t="shared" ref="J10514:J10577" si="165">ABS(F10514-E10514)</f>
        <v>0</v>
      </c>
    </row>
    <row r="10515" spans="2:10">
      <c r="B10515" s="3">
        <v>34894</v>
      </c>
      <c r="C10515" s="10" t="s">
        <v>32019</v>
      </c>
      <c r="D10515" s="10" t="s">
        <v>32020</v>
      </c>
      <c r="E10515" s="25">
        <v>1</v>
      </c>
      <c r="F10515" s="25">
        <v>1</v>
      </c>
      <c r="G10515" s="10" t="s">
        <v>32021</v>
      </c>
      <c r="H10515" s="25">
        <f>INDEX('Annexe 1 – Données des équipes'!$B$12:$R$114, MATCH(C10515, 'Annexe 1 – Données des équipes'!$B$12:$B$114,0),4)</f>
        <v>50</v>
      </c>
      <c r="I10515" s="25">
        <f>INDEX('Annexe 1 – Données des équipes'!$B$12:$R$114, MATCH(D10515, 'Annexe 1 – Données des équipes'!$B$12:$B$114,0),4)</f>
        <v>20</v>
      </c>
      <c r="J10515" s="25">
        <f t="shared" si="165"/>
        <v>0</v>
      </c>
    </row>
    <row r="10516" spans="2:10">
      <c r="B10516" s="3">
        <v>34896</v>
      </c>
      <c r="C10516" s="10" t="s">
        <v>32022</v>
      </c>
      <c r="D10516" s="10" t="s">
        <v>32023</v>
      </c>
      <c r="E10516" s="25">
        <v>1</v>
      </c>
      <c r="F10516" s="25">
        <v>1</v>
      </c>
      <c r="G10516" s="10" t="s">
        <v>32024</v>
      </c>
      <c r="H10516" s="25">
        <f>INDEX('Annexe 1 – Données des équipes'!$B$12:$R$114, MATCH(C10516, 'Annexe 1 – Données des équipes'!$B$12:$B$114,0),4)</f>
        <v>70</v>
      </c>
      <c r="I10516" s="25">
        <f>INDEX('Annexe 1 – Données des équipes'!$B$12:$R$114, MATCH(D10516, 'Annexe 1 – Données des équipes'!$B$12:$B$114,0),4)</f>
        <v>90</v>
      </c>
      <c r="J10516" s="25">
        <f t="shared" si="165"/>
        <v>0</v>
      </c>
    </row>
    <row r="10517" spans="2:10">
      <c r="B10517" s="3">
        <v>34897</v>
      </c>
      <c r="C10517" s="10" t="s">
        <v>32025</v>
      </c>
      <c r="D10517" s="10" t="s">
        <v>32026</v>
      </c>
      <c r="E10517" s="25">
        <v>2</v>
      </c>
      <c r="F10517" s="25">
        <v>2</v>
      </c>
      <c r="G10517" s="10" t="s">
        <v>32027</v>
      </c>
      <c r="H10517" s="25">
        <f>INDEX('Annexe 1 – Données des équipes'!$B$12:$R$114, MATCH(C10517, 'Annexe 1 – Données des équipes'!$B$12:$B$114,0),4)</f>
        <v>90</v>
      </c>
      <c r="I10517" s="25">
        <f>INDEX('Annexe 1 – Données des équipes'!$B$12:$R$114, MATCH(D10517, 'Annexe 1 – Données des équipes'!$B$12:$B$114,0),4)</f>
        <v>90</v>
      </c>
      <c r="J10517" s="25">
        <f t="shared" si="165"/>
        <v>0</v>
      </c>
    </row>
    <row r="10518" spans="2:10">
      <c r="B10518" s="3">
        <v>34900</v>
      </c>
      <c r="C10518" s="10" t="s">
        <v>32028</v>
      </c>
      <c r="D10518" s="10" t="s">
        <v>32029</v>
      </c>
      <c r="E10518" s="25">
        <v>0</v>
      </c>
      <c r="F10518" s="25">
        <v>0</v>
      </c>
      <c r="G10518" s="10" t="s">
        <v>32030</v>
      </c>
      <c r="H10518" s="25">
        <f>INDEX('Annexe 1 – Données des équipes'!$B$12:$R$114, MATCH(C10518, 'Annexe 1 – Données des équipes'!$B$12:$B$114,0),4)</f>
        <v>40</v>
      </c>
      <c r="I10518" s="25">
        <f>INDEX('Annexe 1 – Données des équipes'!$B$12:$R$114, MATCH(D10518, 'Annexe 1 – Données des équipes'!$B$12:$B$114,0),4)</f>
        <v>30</v>
      </c>
      <c r="J10518" s="25">
        <f t="shared" si="165"/>
        <v>0</v>
      </c>
    </row>
    <row r="10519" spans="2:10">
      <c r="B10519" s="3">
        <v>34902</v>
      </c>
      <c r="C10519" s="10" t="s">
        <v>32031</v>
      </c>
      <c r="D10519" s="10" t="s">
        <v>32032</v>
      </c>
      <c r="E10519" s="25">
        <v>0</v>
      </c>
      <c r="F10519" s="25">
        <v>0</v>
      </c>
      <c r="G10519" s="10" t="s">
        <v>32033</v>
      </c>
      <c r="H10519" s="25">
        <f>INDEX('Annexe 1 – Données des équipes'!$B$12:$R$114, MATCH(C10519, 'Annexe 1 – Données des équipes'!$B$12:$B$114,0),4)</f>
        <v>40</v>
      </c>
      <c r="I10519" s="25">
        <f>INDEX('Annexe 1 – Données des équipes'!$B$12:$R$114, MATCH(D10519, 'Annexe 1 – Données des équipes'!$B$12:$B$114,0),4)</f>
        <v>40</v>
      </c>
      <c r="J10519" s="25">
        <f t="shared" si="165"/>
        <v>0</v>
      </c>
    </row>
    <row r="10520" spans="2:10">
      <c r="B10520" s="3">
        <v>34902</v>
      </c>
      <c r="C10520" s="10" t="s">
        <v>32034</v>
      </c>
      <c r="D10520" s="10" t="s">
        <v>32035</v>
      </c>
      <c r="E10520" s="25">
        <v>0</v>
      </c>
      <c r="F10520" s="25">
        <v>0</v>
      </c>
      <c r="G10520" s="10" t="s">
        <v>32036</v>
      </c>
      <c r="H10520" s="25">
        <f>INDEX('Annexe 1 – Données des équipes'!$B$12:$R$114, MATCH(C10520, 'Annexe 1 – Données des équipes'!$B$12:$B$114,0),4)</f>
        <v>30</v>
      </c>
      <c r="I10520" s="25">
        <f>INDEX('Annexe 1 – Données des équipes'!$B$12:$R$114, MATCH(D10520, 'Annexe 1 – Données des équipes'!$B$12:$B$114,0),4)</f>
        <v>90</v>
      </c>
      <c r="J10520" s="25">
        <f t="shared" si="165"/>
        <v>0</v>
      </c>
    </row>
    <row r="10521" spans="2:10">
      <c r="B10521" s="3">
        <v>41165</v>
      </c>
      <c r="C10521" s="10" t="s">
        <v>32037</v>
      </c>
      <c r="D10521" s="10" t="s">
        <v>32038</v>
      </c>
      <c r="E10521" s="25">
        <v>0</v>
      </c>
      <c r="F10521" s="25">
        <v>2</v>
      </c>
      <c r="G10521" s="10" t="s">
        <v>32039</v>
      </c>
      <c r="H10521" s="25">
        <f>INDEX('Annexe 1 – Données des équipes'!$B$12:$R$114, MATCH(C10521, 'Annexe 1 – Données des équipes'!$B$12:$B$114,0),4)</f>
        <v>70</v>
      </c>
      <c r="I10521" s="25">
        <f>INDEX('Annexe 1 – Données des équipes'!$B$12:$R$114, MATCH(D10521, 'Annexe 1 – Données des équipes'!$B$12:$B$114,0),4)</f>
        <v>30</v>
      </c>
      <c r="J10521" s="25">
        <f t="shared" si="165"/>
        <v>2</v>
      </c>
    </row>
    <row r="10522" spans="2:10">
      <c r="B10522" s="3">
        <v>34903</v>
      </c>
      <c r="C10522" s="10" t="s">
        <v>32040</v>
      </c>
      <c r="D10522" s="10" t="s">
        <v>32041</v>
      </c>
      <c r="E10522" s="25">
        <v>1</v>
      </c>
      <c r="F10522" s="25">
        <v>1</v>
      </c>
      <c r="G10522" s="10" t="s">
        <v>32042</v>
      </c>
      <c r="H10522" s="25">
        <f>INDEX('Annexe 1 – Données des équipes'!$B$12:$R$114, MATCH(C10522, 'Annexe 1 – Données des équipes'!$B$12:$B$114,0),4)</f>
        <v>80</v>
      </c>
      <c r="I10522" s="25">
        <f>INDEX('Annexe 1 – Données des équipes'!$B$12:$R$114, MATCH(D10522, 'Annexe 1 – Données des équipes'!$B$12:$B$114,0),4)</f>
        <v>90</v>
      </c>
      <c r="J10522" s="25">
        <f t="shared" si="165"/>
        <v>0</v>
      </c>
    </row>
    <row r="10523" spans="2:10">
      <c r="B10523" s="3">
        <v>41227</v>
      </c>
      <c r="C10523" s="10" t="s">
        <v>32043</v>
      </c>
      <c r="D10523" s="10" t="s">
        <v>32044</v>
      </c>
      <c r="E10523" s="25">
        <v>0</v>
      </c>
      <c r="F10523" s="25">
        <v>3</v>
      </c>
      <c r="G10523" s="10" t="s">
        <v>32045</v>
      </c>
      <c r="H10523" s="25">
        <f>INDEX('Annexe 1 – Données des équipes'!$B$12:$R$114, MATCH(C10523, 'Annexe 1 – Données des équipes'!$B$12:$B$114,0),4)</f>
        <v>60</v>
      </c>
      <c r="I10523" s="25">
        <f>INDEX('Annexe 1 – Données des équipes'!$B$12:$R$114, MATCH(D10523, 'Annexe 1 – Données des équipes'!$B$12:$B$114,0),4)</f>
        <v>30</v>
      </c>
      <c r="J10523" s="25">
        <f t="shared" si="165"/>
        <v>3</v>
      </c>
    </row>
    <row r="10524" spans="2:10">
      <c r="B10524" s="3">
        <v>34927</v>
      </c>
      <c r="C10524" s="10" t="s">
        <v>32046</v>
      </c>
      <c r="D10524" s="10" t="s">
        <v>32047</v>
      </c>
      <c r="E10524" s="25">
        <v>1</v>
      </c>
      <c r="F10524" s="25">
        <v>1</v>
      </c>
      <c r="G10524" s="10" t="s">
        <v>32048</v>
      </c>
      <c r="H10524" s="25">
        <f>INDEX('Annexe 1 – Données des équipes'!$B$12:$R$114, MATCH(C10524, 'Annexe 1 – Données des équipes'!$B$12:$B$114,0),4)</f>
        <v>90</v>
      </c>
      <c r="I10524" s="25">
        <f>INDEX('Annexe 1 – Données des équipes'!$B$12:$R$114, MATCH(D10524, 'Annexe 1 – Données des équipes'!$B$12:$B$114,0),4)</f>
        <v>80</v>
      </c>
      <c r="J10524" s="25">
        <f t="shared" si="165"/>
        <v>0</v>
      </c>
    </row>
    <row r="10525" spans="2:10">
      <c r="B10525" s="3">
        <v>34929</v>
      </c>
      <c r="C10525" s="10" t="s">
        <v>32049</v>
      </c>
      <c r="D10525" s="10" t="s">
        <v>32050</v>
      </c>
      <c r="E10525" s="25">
        <v>1</v>
      </c>
      <c r="F10525" s="25">
        <v>1</v>
      </c>
      <c r="G10525" s="10" t="s">
        <v>32051</v>
      </c>
      <c r="H10525" s="25">
        <f>INDEX('Annexe 1 – Données des équipes'!$B$12:$R$114, MATCH(C10525, 'Annexe 1 – Données des équipes'!$B$12:$B$114,0),4)</f>
        <v>30</v>
      </c>
      <c r="I10525" s="25">
        <f>INDEX('Annexe 1 – Données des équipes'!$B$12:$R$114, MATCH(D10525, 'Annexe 1 – Données des équipes'!$B$12:$B$114,0),4)</f>
        <v>10</v>
      </c>
      <c r="J10525" s="25">
        <f t="shared" si="165"/>
        <v>0</v>
      </c>
    </row>
    <row r="10526" spans="2:10">
      <c r="B10526" s="3">
        <v>34945</v>
      </c>
      <c r="C10526" s="10" t="s">
        <v>32052</v>
      </c>
      <c r="D10526" s="10" t="s">
        <v>32053</v>
      </c>
      <c r="E10526" s="25">
        <v>1</v>
      </c>
      <c r="F10526" s="25">
        <v>1</v>
      </c>
      <c r="G10526" s="10" t="s">
        <v>32054</v>
      </c>
      <c r="H10526" s="25">
        <f>INDEX('Annexe 1 – Données des équipes'!$B$12:$R$114, MATCH(C10526, 'Annexe 1 – Données des équipes'!$B$12:$B$114,0),4)</f>
        <v>90</v>
      </c>
      <c r="I10526" s="25">
        <f>INDEX('Annexe 1 – Données des équipes'!$B$12:$R$114, MATCH(D10526, 'Annexe 1 – Données des équipes'!$B$12:$B$114,0),4)</f>
        <v>50</v>
      </c>
      <c r="J10526" s="25">
        <f t="shared" si="165"/>
        <v>0</v>
      </c>
    </row>
    <row r="10527" spans="2:10">
      <c r="B10527" s="3">
        <v>34948</v>
      </c>
      <c r="C10527" s="10" t="s">
        <v>32055</v>
      </c>
      <c r="D10527" s="10" t="s">
        <v>32056</v>
      </c>
      <c r="E10527" s="25">
        <v>1</v>
      </c>
      <c r="F10527" s="25">
        <v>1</v>
      </c>
      <c r="G10527" s="10" t="s">
        <v>32057</v>
      </c>
      <c r="H10527" s="25">
        <f>INDEX('Annexe 1 – Données des équipes'!$B$12:$R$114, MATCH(C10527, 'Annexe 1 – Données des équipes'!$B$12:$B$114,0),4)</f>
        <v>40</v>
      </c>
      <c r="I10527" s="25">
        <f>INDEX('Annexe 1 – Données des équipes'!$B$12:$R$114, MATCH(D10527, 'Annexe 1 – Données des équipes'!$B$12:$B$114,0),4)</f>
        <v>40</v>
      </c>
      <c r="J10527" s="25">
        <f t="shared" si="165"/>
        <v>0</v>
      </c>
    </row>
    <row r="10528" spans="2:10">
      <c r="B10528" s="3">
        <v>34948</v>
      </c>
      <c r="C10528" s="10" t="s">
        <v>32058</v>
      </c>
      <c r="D10528" s="10" t="s">
        <v>32059</v>
      </c>
      <c r="E10528" s="25">
        <v>0</v>
      </c>
      <c r="F10528" s="25">
        <v>0</v>
      </c>
      <c r="G10528" s="10" t="s">
        <v>32060</v>
      </c>
      <c r="H10528" s="25">
        <f>INDEX('Annexe 1 – Données des équipes'!$B$12:$R$114, MATCH(C10528, 'Annexe 1 – Données des équipes'!$B$12:$B$114,0),4)</f>
        <v>90</v>
      </c>
      <c r="I10528" s="25">
        <f>INDEX('Annexe 1 – Données des équipes'!$B$12:$R$114, MATCH(D10528, 'Annexe 1 – Données des équipes'!$B$12:$B$114,0),4)</f>
        <v>90</v>
      </c>
      <c r="J10528" s="25">
        <f t="shared" si="165"/>
        <v>0</v>
      </c>
    </row>
    <row r="10529" spans="2:10">
      <c r="B10529" s="3">
        <v>34948</v>
      </c>
      <c r="C10529" s="10" t="s">
        <v>32061</v>
      </c>
      <c r="D10529" s="10" t="s">
        <v>32062</v>
      </c>
      <c r="E10529" s="25">
        <v>0</v>
      </c>
      <c r="F10529" s="25">
        <v>0</v>
      </c>
      <c r="G10529" s="10" t="s">
        <v>32063</v>
      </c>
      <c r="H10529" s="25">
        <f>INDEX('Annexe 1 – Données des équipes'!$B$12:$R$114, MATCH(C10529, 'Annexe 1 – Données des équipes'!$B$12:$B$114,0),4)</f>
        <v>80</v>
      </c>
      <c r="I10529" s="25">
        <f>INDEX('Annexe 1 – Données des équipes'!$B$12:$R$114, MATCH(D10529, 'Annexe 1 – Données des équipes'!$B$12:$B$114,0),4)</f>
        <v>50</v>
      </c>
      <c r="J10529" s="25">
        <f t="shared" si="165"/>
        <v>0</v>
      </c>
    </row>
    <row r="10530" spans="2:10">
      <c r="B10530" s="3">
        <v>34948</v>
      </c>
      <c r="C10530" s="10" t="s">
        <v>32064</v>
      </c>
      <c r="D10530" s="10" t="s">
        <v>32065</v>
      </c>
      <c r="E10530" s="25">
        <v>0</v>
      </c>
      <c r="F10530" s="25">
        <v>0</v>
      </c>
      <c r="G10530" s="10" t="s">
        <v>32066</v>
      </c>
      <c r="H10530" s="25">
        <f>INDEX('Annexe 1 – Données des équipes'!$B$12:$R$114, MATCH(C10530, 'Annexe 1 – Données des équipes'!$B$12:$B$114,0),4)</f>
        <v>80</v>
      </c>
      <c r="I10530" s="25">
        <f>INDEX('Annexe 1 – Données des équipes'!$B$12:$R$114, MATCH(D10530, 'Annexe 1 – Données des équipes'!$B$12:$B$114,0),4)</f>
        <v>80</v>
      </c>
      <c r="J10530" s="25">
        <f t="shared" si="165"/>
        <v>0</v>
      </c>
    </row>
    <row r="10531" spans="2:10">
      <c r="B10531" s="3">
        <v>34976</v>
      </c>
      <c r="C10531" s="10" t="s">
        <v>32067</v>
      </c>
      <c r="D10531" s="10" t="s">
        <v>32068</v>
      </c>
      <c r="E10531" s="25">
        <v>0</v>
      </c>
      <c r="F10531" s="25">
        <v>0</v>
      </c>
      <c r="G10531" s="10" t="s">
        <v>32069</v>
      </c>
      <c r="H10531" s="25">
        <f>INDEX('Annexe 1 – Données des équipes'!$B$12:$R$114, MATCH(C10531, 'Annexe 1 – Données des équipes'!$B$12:$B$114,0),4)</f>
        <v>30</v>
      </c>
      <c r="I10531" s="25">
        <f>INDEX('Annexe 1 – Données des équipes'!$B$12:$R$114, MATCH(D10531, 'Annexe 1 – Données des équipes'!$B$12:$B$114,0),4)</f>
        <v>60</v>
      </c>
      <c r="J10531" s="25">
        <f t="shared" si="165"/>
        <v>0</v>
      </c>
    </row>
    <row r="10532" spans="2:10">
      <c r="B10532" s="3">
        <v>34980</v>
      </c>
      <c r="C10532" s="10" t="s">
        <v>32070</v>
      </c>
      <c r="D10532" s="10" t="s">
        <v>32071</v>
      </c>
      <c r="E10532" s="25">
        <v>1</v>
      </c>
      <c r="F10532" s="25">
        <v>1</v>
      </c>
      <c r="G10532" s="10" t="s">
        <v>32072</v>
      </c>
      <c r="H10532" s="25">
        <f>INDEX('Annexe 1 – Données des équipes'!$B$12:$R$114, MATCH(C10532, 'Annexe 1 – Données des équipes'!$B$12:$B$114,0),4)</f>
        <v>80</v>
      </c>
      <c r="I10532" s="25">
        <f>INDEX('Annexe 1 – Données des équipes'!$B$12:$R$114, MATCH(D10532, 'Annexe 1 – Données des équipes'!$B$12:$B$114,0),4)</f>
        <v>90</v>
      </c>
      <c r="J10532" s="25">
        <f t="shared" si="165"/>
        <v>0</v>
      </c>
    </row>
    <row r="10533" spans="2:10">
      <c r="B10533" s="3">
        <v>34983</v>
      </c>
      <c r="C10533" s="10" t="s">
        <v>32073</v>
      </c>
      <c r="D10533" s="10" t="s">
        <v>32074</v>
      </c>
      <c r="E10533" s="25">
        <v>0</v>
      </c>
      <c r="F10533" s="25">
        <v>0</v>
      </c>
      <c r="G10533" s="10" t="s">
        <v>32075</v>
      </c>
      <c r="H10533" s="25">
        <f>INDEX('Annexe 1 – Données des équipes'!$B$12:$R$114, MATCH(C10533, 'Annexe 1 – Données des équipes'!$B$12:$B$114,0),4)</f>
        <v>90</v>
      </c>
      <c r="I10533" s="25">
        <f>INDEX('Annexe 1 – Données des équipes'!$B$12:$R$114, MATCH(D10533, 'Annexe 1 – Données des équipes'!$B$12:$B$114,0),4)</f>
        <v>90</v>
      </c>
      <c r="J10533" s="25">
        <f t="shared" si="165"/>
        <v>0</v>
      </c>
    </row>
    <row r="10534" spans="2:10">
      <c r="B10534" s="3">
        <v>34983</v>
      </c>
      <c r="C10534" s="10" t="s">
        <v>32076</v>
      </c>
      <c r="D10534" s="10" t="s">
        <v>32077</v>
      </c>
      <c r="E10534" s="25">
        <v>1</v>
      </c>
      <c r="F10534" s="25">
        <v>1</v>
      </c>
      <c r="G10534" s="10" t="s">
        <v>32078</v>
      </c>
      <c r="H10534" s="25">
        <f>INDEX('Annexe 1 – Données des équipes'!$B$12:$R$114, MATCH(C10534, 'Annexe 1 – Données des équipes'!$B$12:$B$114,0),4)</f>
        <v>60</v>
      </c>
      <c r="I10534" s="25">
        <f>INDEX('Annexe 1 – Données des équipes'!$B$12:$R$114, MATCH(D10534, 'Annexe 1 – Données des équipes'!$B$12:$B$114,0),4)</f>
        <v>90</v>
      </c>
      <c r="J10534" s="25">
        <f t="shared" si="165"/>
        <v>0</v>
      </c>
    </row>
    <row r="10535" spans="2:10">
      <c r="B10535" s="3">
        <v>34983</v>
      </c>
      <c r="C10535" s="10" t="s">
        <v>32079</v>
      </c>
      <c r="D10535" s="10" t="s">
        <v>32080</v>
      </c>
      <c r="E10535" s="25">
        <v>1</v>
      </c>
      <c r="F10535" s="25">
        <v>1</v>
      </c>
      <c r="G10535" s="10" t="s">
        <v>32081</v>
      </c>
      <c r="H10535" s="25">
        <f>INDEX('Annexe 1 – Données des équipes'!$B$12:$R$114, MATCH(C10535, 'Annexe 1 – Données des équipes'!$B$12:$B$114,0),4)</f>
        <v>80</v>
      </c>
      <c r="I10535" s="25">
        <f>INDEX('Annexe 1 – Données des équipes'!$B$12:$R$114, MATCH(D10535, 'Annexe 1 – Données des équipes'!$B$12:$B$114,0),4)</f>
        <v>90</v>
      </c>
      <c r="J10535" s="25">
        <f t="shared" si="165"/>
        <v>0</v>
      </c>
    </row>
    <row r="10536" spans="2:10">
      <c r="B10536" s="3">
        <v>34983</v>
      </c>
      <c r="C10536" s="10" t="s">
        <v>32082</v>
      </c>
      <c r="D10536" s="10" t="s">
        <v>32083</v>
      </c>
      <c r="E10536" s="25">
        <v>0</v>
      </c>
      <c r="F10536" s="25">
        <v>0</v>
      </c>
      <c r="G10536" s="10" t="s">
        <v>32084</v>
      </c>
      <c r="H10536" s="25">
        <f>INDEX('Annexe 1 – Données des équipes'!$B$12:$R$114, MATCH(C10536, 'Annexe 1 – Données des équipes'!$B$12:$B$114,0),4)</f>
        <v>70</v>
      </c>
      <c r="I10536" s="25">
        <f>INDEX('Annexe 1 – Données des équipes'!$B$12:$R$114, MATCH(D10536, 'Annexe 1 – Données des équipes'!$B$12:$B$114,0),4)</f>
        <v>60</v>
      </c>
      <c r="J10536" s="25">
        <f t="shared" si="165"/>
        <v>0</v>
      </c>
    </row>
    <row r="10537" spans="2:10">
      <c r="B10537" s="3">
        <v>34983</v>
      </c>
      <c r="C10537" s="10" t="s">
        <v>32085</v>
      </c>
      <c r="D10537" s="10" t="s">
        <v>32086</v>
      </c>
      <c r="E10537" s="25">
        <v>0</v>
      </c>
      <c r="F10537" s="25">
        <v>0</v>
      </c>
      <c r="G10537" s="10" t="s">
        <v>32087</v>
      </c>
      <c r="H10537" s="25">
        <f>INDEX('Annexe 1 – Données des équipes'!$B$12:$R$114, MATCH(C10537, 'Annexe 1 – Données des équipes'!$B$12:$B$114,0),4)</f>
        <v>30</v>
      </c>
      <c r="I10537" s="25">
        <f>INDEX('Annexe 1 – Données des équipes'!$B$12:$R$114, MATCH(D10537, 'Annexe 1 – Données des équipes'!$B$12:$B$114,0),4)</f>
        <v>90</v>
      </c>
      <c r="J10537" s="25">
        <f t="shared" si="165"/>
        <v>0</v>
      </c>
    </row>
    <row r="10538" spans="2:10">
      <c r="B10538" s="3">
        <v>34994</v>
      </c>
      <c r="C10538" s="10" t="s">
        <v>32088</v>
      </c>
      <c r="D10538" s="10" t="s">
        <v>32089</v>
      </c>
      <c r="E10538" s="25">
        <v>2</v>
      </c>
      <c r="F10538" s="25">
        <v>2</v>
      </c>
      <c r="G10538" s="10" t="s">
        <v>32090</v>
      </c>
      <c r="H10538" s="25">
        <f>INDEX('Annexe 1 – Données des équipes'!$B$12:$R$114, MATCH(C10538, 'Annexe 1 – Données des équipes'!$B$12:$B$114,0),4)</f>
        <v>40</v>
      </c>
      <c r="I10538" s="25">
        <f>INDEX('Annexe 1 – Données des équipes'!$B$12:$R$114, MATCH(D10538, 'Annexe 1 – Données des équipes'!$B$12:$B$114,0),4)</f>
        <v>40</v>
      </c>
      <c r="J10538" s="25">
        <f t="shared" si="165"/>
        <v>0</v>
      </c>
    </row>
    <row r="10539" spans="2:10">
      <c r="B10539" s="3">
        <v>34997</v>
      </c>
      <c r="C10539" s="10" t="s">
        <v>32091</v>
      </c>
      <c r="D10539" s="10" t="s">
        <v>32092</v>
      </c>
      <c r="E10539" s="25">
        <v>2</v>
      </c>
      <c r="F10539" s="25">
        <v>2</v>
      </c>
      <c r="G10539" s="10" t="s">
        <v>32093</v>
      </c>
      <c r="H10539" s="25">
        <f>INDEX('Annexe 1 – Données des équipes'!$B$12:$R$114, MATCH(C10539, 'Annexe 1 – Données des équipes'!$B$12:$B$114,0),4)</f>
        <v>50</v>
      </c>
      <c r="I10539" s="25">
        <f>INDEX('Annexe 1 – Données des équipes'!$B$12:$R$114, MATCH(D10539, 'Annexe 1 – Données des équipes'!$B$12:$B$114,0),4)</f>
        <v>70</v>
      </c>
      <c r="J10539" s="25">
        <f t="shared" si="165"/>
        <v>0</v>
      </c>
    </row>
    <row r="10540" spans="2:10">
      <c r="B10540" s="3">
        <v>35003</v>
      </c>
      <c r="C10540" s="10" t="s">
        <v>32094</v>
      </c>
      <c r="D10540" s="10" t="s">
        <v>32095</v>
      </c>
      <c r="E10540" s="25">
        <v>1</v>
      </c>
      <c r="F10540" s="25">
        <v>1</v>
      </c>
      <c r="G10540" s="10" t="s">
        <v>32096</v>
      </c>
      <c r="H10540" s="25">
        <f>INDEX('Annexe 1 – Données des équipes'!$B$12:$R$114, MATCH(C10540, 'Annexe 1 – Données des équipes'!$B$12:$B$114,0),4)</f>
        <v>70</v>
      </c>
      <c r="I10540" s="25">
        <f>INDEX('Annexe 1 – Données des équipes'!$B$12:$R$114, MATCH(D10540, 'Annexe 1 – Données des équipes'!$B$12:$B$114,0),4)</f>
        <v>30</v>
      </c>
      <c r="J10540" s="25">
        <f t="shared" si="165"/>
        <v>0</v>
      </c>
    </row>
    <row r="10541" spans="2:10">
      <c r="B10541" s="3">
        <v>35013</v>
      </c>
      <c r="C10541" s="10" t="s">
        <v>32097</v>
      </c>
      <c r="D10541" s="10" t="s">
        <v>32098</v>
      </c>
      <c r="E10541" s="25">
        <v>0</v>
      </c>
      <c r="F10541" s="25">
        <v>0</v>
      </c>
      <c r="G10541" s="10" t="s">
        <v>32099</v>
      </c>
      <c r="H10541" s="25">
        <f>INDEX('Annexe 1 – Données des équipes'!$B$12:$R$114, MATCH(C10541, 'Annexe 1 – Données des équipes'!$B$12:$B$114,0),4)</f>
        <v>20</v>
      </c>
      <c r="I10541" s="25">
        <f>INDEX('Annexe 1 – Données des équipes'!$B$12:$R$114, MATCH(D10541, 'Annexe 1 – Données des équipes'!$B$12:$B$114,0),4)</f>
        <v>60</v>
      </c>
      <c r="J10541" s="25">
        <f t="shared" si="165"/>
        <v>0</v>
      </c>
    </row>
    <row r="10542" spans="2:10">
      <c r="B10542" s="3">
        <v>35018</v>
      </c>
      <c r="C10542" s="10" t="s">
        <v>32100</v>
      </c>
      <c r="D10542" s="10" t="s">
        <v>32101</v>
      </c>
      <c r="E10542" s="25">
        <v>1</v>
      </c>
      <c r="F10542" s="25">
        <v>1</v>
      </c>
      <c r="G10542" s="10" t="s">
        <v>32102</v>
      </c>
      <c r="H10542" s="25">
        <f>INDEX('Annexe 1 – Données des équipes'!$B$12:$R$114, MATCH(C10542, 'Annexe 1 – Données des équipes'!$B$12:$B$114,0),4)</f>
        <v>40</v>
      </c>
      <c r="I10542" s="25">
        <f>INDEX('Annexe 1 – Données des équipes'!$B$12:$R$114, MATCH(D10542, 'Annexe 1 – Données des équipes'!$B$12:$B$114,0),4)</f>
        <v>70</v>
      </c>
      <c r="J10542" s="25">
        <f t="shared" si="165"/>
        <v>0</v>
      </c>
    </row>
    <row r="10543" spans="2:10">
      <c r="B10543" s="3">
        <v>35018</v>
      </c>
      <c r="C10543" s="10" t="s">
        <v>32103</v>
      </c>
      <c r="D10543" s="10" t="s">
        <v>32104</v>
      </c>
      <c r="E10543" s="25">
        <v>2</v>
      </c>
      <c r="F10543" s="25">
        <v>2</v>
      </c>
      <c r="G10543" s="10" t="s">
        <v>32105</v>
      </c>
      <c r="H10543" s="25">
        <f>INDEX('Annexe 1 – Données des équipes'!$B$12:$R$114, MATCH(C10543, 'Annexe 1 – Données des équipes'!$B$12:$B$114,0),4)</f>
        <v>80</v>
      </c>
      <c r="I10543" s="25">
        <f>INDEX('Annexe 1 – Données des équipes'!$B$12:$R$114, MATCH(D10543, 'Annexe 1 – Données des équipes'!$B$12:$B$114,0),4)</f>
        <v>60</v>
      </c>
      <c r="J10543" s="25">
        <f t="shared" si="165"/>
        <v>0</v>
      </c>
    </row>
    <row r="10544" spans="2:10">
      <c r="B10544" s="3">
        <v>35025</v>
      </c>
      <c r="C10544" s="10" t="s">
        <v>32106</v>
      </c>
      <c r="D10544" s="10" t="s">
        <v>32107</v>
      </c>
      <c r="E10544" s="25">
        <v>2</v>
      </c>
      <c r="F10544" s="25">
        <v>2</v>
      </c>
      <c r="G10544" s="10" t="s">
        <v>32108</v>
      </c>
      <c r="H10544" s="25">
        <f>INDEX('Annexe 1 – Données des équipes'!$B$12:$R$114, MATCH(C10544, 'Annexe 1 – Données des équipes'!$B$12:$B$114,0),4)</f>
        <v>50</v>
      </c>
      <c r="I10544" s="25">
        <f>INDEX('Annexe 1 – Données des équipes'!$B$12:$R$114, MATCH(D10544, 'Annexe 1 – Données des équipes'!$B$12:$B$114,0),4)</f>
        <v>10</v>
      </c>
      <c r="J10544" s="25">
        <f t="shared" si="165"/>
        <v>0</v>
      </c>
    </row>
    <row r="10545" spans="2:10">
      <c r="B10545" s="3">
        <v>35025</v>
      </c>
      <c r="C10545" s="10" t="s">
        <v>32109</v>
      </c>
      <c r="D10545" s="10" t="s">
        <v>32110</v>
      </c>
      <c r="E10545" s="25">
        <v>2</v>
      </c>
      <c r="F10545" s="25">
        <v>2</v>
      </c>
      <c r="G10545" s="10" t="s">
        <v>32111</v>
      </c>
      <c r="H10545" s="25">
        <f>INDEX('Annexe 1 – Données des équipes'!$B$12:$R$114, MATCH(C10545, 'Annexe 1 – Données des équipes'!$B$12:$B$114,0),4)</f>
        <v>20</v>
      </c>
      <c r="I10545" s="25">
        <f>INDEX('Annexe 1 – Données des équipes'!$B$12:$R$114, MATCH(D10545, 'Annexe 1 – Données des équipes'!$B$12:$B$114,0),4)</f>
        <v>10</v>
      </c>
      <c r="J10545" s="25">
        <f t="shared" si="165"/>
        <v>0</v>
      </c>
    </row>
    <row r="10546" spans="2:10">
      <c r="B10546" s="3">
        <v>35027</v>
      </c>
      <c r="C10546" s="10" t="s">
        <v>32112</v>
      </c>
      <c r="D10546" s="10" t="s">
        <v>32113</v>
      </c>
      <c r="E10546" s="25">
        <v>1</v>
      </c>
      <c r="F10546" s="25">
        <v>1</v>
      </c>
      <c r="G10546" s="10" t="s">
        <v>32114</v>
      </c>
      <c r="H10546" s="25">
        <f>INDEX('Annexe 1 – Données des équipes'!$B$12:$R$114, MATCH(C10546, 'Annexe 1 – Données des équipes'!$B$12:$B$114,0),4)</f>
        <v>10</v>
      </c>
      <c r="I10546" s="25">
        <f>INDEX('Annexe 1 – Données des équipes'!$B$12:$R$114, MATCH(D10546, 'Annexe 1 – Données des équipes'!$B$12:$B$114,0),4)</f>
        <v>10</v>
      </c>
      <c r="J10546" s="25">
        <f t="shared" si="165"/>
        <v>0</v>
      </c>
    </row>
    <row r="10547" spans="2:10">
      <c r="B10547" s="3">
        <v>41304</v>
      </c>
      <c r="C10547" s="10" t="s">
        <v>32115</v>
      </c>
      <c r="D10547" s="10" t="s">
        <v>32116</v>
      </c>
      <c r="E10547" s="25">
        <v>2</v>
      </c>
      <c r="F10547" s="25">
        <v>2</v>
      </c>
      <c r="G10547" s="10" t="s">
        <v>32117</v>
      </c>
      <c r="H10547" s="25">
        <f>INDEX('Annexe 1 – Données des équipes'!$B$12:$R$114, MATCH(C10547, 'Annexe 1 – Données des équipes'!$B$12:$B$114,0),4)</f>
        <v>20</v>
      </c>
      <c r="I10547" s="25">
        <f>INDEX('Annexe 1 – Données des équipes'!$B$12:$R$114, MATCH(D10547, 'Annexe 1 – Données des équipes'!$B$12:$B$114,0),4)</f>
        <v>30</v>
      </c>
      <c r="J10547" s="25">
        <f t="shared" si="165"/>
        <v>0</v>
      </c>
    </row>
    <row r="10548" spans="2:10">
      <c r="B10548" s="3">
        <v>35029</v>
      </c>
      <c r="C10548" s="10" t="s">
        <v>32118</v>
      </c>
      <c r="D10548" s="10" t="s">
        <v>32119</v>
      </c>
      <c r="E10548" s="25">
        <v>1</v>
      </c>
      <c r="F10548" s="25">
        <v>1</v>
      </c>
      <c r="G10548" s="10" t="s">
        <v>32120</v>
      </c>
      <c r="H10548" s="25">
        <f>INDEX('Annexe 1 – Données des équipes'!$B$12:$R$114, MATCH(C10548, 'Annexe 1 – Données des équipes'!$B$12:$B$114,0),4)</f>
        <v>30</v>
      </c>
      <c r="I10548" s="25">
        <f>INDEX('Annexe 1 – Données des équipes'!$B$12:$R$114, MATCH(D10548, 'Annexe 1 – Données des équipes'!$B$12:$B$114,0),4)</f>
        <v>30</v>
      </c>
      <c r="J10548" s="25">
        <f t="shared" si="165"/>
        <v>0</v>
      </c>
    </row>
    <row r="10549" spans="2:10">
      <c r="B10549" s="3">
        <v>35032</v>
      </c>
      <c r="C10549" s="10" t="s">
        <v>32121</v>
      </c>
      <c r="D10549" s="10" t="s">
        <v>32122</v>
      </c>
      <c r="E10549" s="25">
        <v>2</v>
      </c>
      <c r="F10549" s="25">
        <v>2</v>
      </c>
      <c r="G10549" s="10" t="s">
        <v>32123</v>
      </c>
      <c r="H10549" s="25">
        <f>INDEX('Annexe 1 – Données des équipes'!$B$12:$R$114, MATCH(C10549, 'Annexe 1 – Données des équipes'!$B$12:$B$114,0),4)</f>
        <v>80</v>
      </c>
      <c r="I10549" s="25">
        <f>INDEX('Annexe 1 – Données des équipes'!$B$12:$R$114, MATCH(D10549, 'Annexe 1 – Données des équipes'!$B$12:$B$114,0),4)</f>
        <v>90</v>
      </c>
      <c r="J10549" s="25">
        <f t="shared" si="165"/>
        <v>0</v>
      </c>
    </row>
    <row r="10550" spans="2:10">
      <c r="B10550" s="3">
        <v>41437</v>
      </c>
      <c r="C10550" s="10" t="s">
        <v>32124</v>
      </c>
      <c r="D10550" s="10" t="s">
        <v>32125</v>
      </c>
      <c r="E10550" s="25">
        <v>2</v>
      </c>
      <c r="F10550" s="25">
        <v>1</v>
      </c>
      <c r="G10550" s="10" t="s">
        <v>32126</v>
      </c>
      <c r="H10550" s="25">
        <f>INDEX('Annexe 1 – Données des équipes'!$B$12:$R$114, MATCH(C10550, 'Annexe 1 – Données des équipes'!$B$12:$B$114,0),4)</f>
        <v>40</v>
      </c>
      <c r="I10550" s="25">
        <f>INDEX('Annexe 1 – Données des équipes'!$B$12:$R$114, MATCH(D10550, 'Annexe 1 – Données des équipes'!$B$12:$B$114,0),4)</f>
        <v>30</v>
      </c>
      <c r="J10550" s="25">
        <f t="shared" si="165"/>
        <v>1</v>
      </c>
    </row>
    <row r="10551" spans="2:10">
      <c r="B10551" s="3">
        <v>35040</v>
      </c>
      <c r="C10551" s="10" t="s">
        <v>32127</v>
      </c>
      <c r="D10551" s="10" t="s">
        <v>32128</v>
      </c>
      <c r="E10551" s="25">
        <v>1</v>
      </c>
      <c r="F10551" s="25">
        <v>1</v>
      </c>
      <c r="G10551" s="10" t="s">
        <v>32129</v>
      </c>
      <c r="H10551" s="25">
        <f>INDEX('Annexe 1 – Données des équipes'!$B$12:$R$114, MATCH(C10551, 'Annexe 1 – Données des équipes'!$B$12:$B$114,0),4)</f>
        <v>40</v>
      </c>
      <c r="I10551" s="25">
        <f>INDEX('Annexe 1 – Données des équipes'!$B$12:$R$114, MATCH(D10551, 'Annexe 1 – Données des équipes'!$B$12:$B$114,0),4)</f>
        <v>60</v>
      </c>
      <c r="J10551" s="25">
        <f t="shared" si="165"/>
        <v>0</v>
      </c>
    </row>
    <row r="10552" spans="2:10">
      <c r="B10552" s="3">
        <v>35045</v>
      </c>
      <c r="C10552" s="10" t="s">
        <v>32130</v>
      </c>
      <c r="D10552" s="10" t="s">
        <v>32131</v>
      </c>
      <c r="E10552" s="25">
        <v>1</v>
      </c>
      <c r="F10552" s="25">
        <v>1</v>
      </c>
      <c r="G10552" s="10" t="s">
        <v>32132</v>
      </c>
      <c r="H10552" s="25">
        <f>INDEX('Annexe 1 – Données des équipes'!$B$12:$R$114, MATCH(C10552, 'Annexe 1 – Données des équipes'!$B$12:$B$114,0),4)</f>
        <v>90</v>
      </c>
      <c r="I10552" s="25">
        <f>INDEX('Annexe 1 – Données des équipes'!$B$12:$R$114, MATCH(D10552, 'Annexe 1 – Données des équipes'!$B$12:$B$114,0),4)</f>
        <v>90</v>
      </c>
      <c r="J10552" s="25">
        <f t="shared" si="165"/>
        <v>0</v>
      </c>
    </row>
    <row r="10553" spans="2:10">
      <c r="B10553" s="3">
        <v>35048</v>
      </c>
      <c r="C10553" s="10" t="s">
        <v>32133</v>
      </c>
      <c r="D10553" s="10" t="s">
        <v>32134</v>
      </c>
      <c r="E10553" s="25">
        <v>0</v>
      </c>
      <c r="F10553" s="25">
        <v>0</v>
      </c>
      <c r="G10553" s="10" t="s">
        <v>32135</v>
      </c>
      <c r="H10553" s="25">
        <f>INDEX('Annexe 1 – Données des équipes'!$B$12:$R$114, MATCH(C10553, 'Annexe 1 – Données des équipes'!$B$12:$B$114,0),4)</f>
        <v>20</v>
      </c>
      <c r="I10553" s="25">
        <f>INDEX('Annexe 1 – Données des équipes'!$B$12:$R$114, MATCH(D10553, 'Annexe 1 – Données des équipes'!$B$12:$B$114,0),4)</f>
        <v>90</v>
      </c>
      <c r="J10553" s="25">
        <f t="shared" si="165"/>
        <v>0</v>
      </c>
    </row>
    <row r="10554" spans="2:10">
      <c r="B10554" s="3">
        <v>35069</v>
      </c>
      <c r="C10554" s="10" t="s">
        <v>32136</v>
      </c>
      <c r="D10554" s="10" t="s">
        <v>32137</v>
      </c>
      <c r="E10554" s="25">
        <v>1</v>
      </c>
      <c r="F10554" s="25">
        <v>1</v>
      </c>
      <c r="G10554" s="10" t="s">
        <v>32138</v>
      </c>
      <c r="H10554" s="25">
        <f>INDEX('Annexe 1 – Données des équipes'!$B$12:$R$114, MATCH(C10554, 'Annexe 1 – Données des équipes'!$B$12:$B$114,0),4)</f>
        <v>30</v>
      </c>
      <c r="I10554" s="25">
        <f>INDEX('Annexe 1 – Données des équipes'!$B$12:$R$114, MATCH(D10554, 'Annexe 1 – Données des équipes'!$B$12:$B$114,0),4)</f>
        <v>40</v>
      </c>
      <c r="J10554" s="25">
        <f t="shared" si="165"/>
        <v>0</v>
      </c>
    </row>
    <row r="10555" spans="2:10">
      <c r="B10555" s="3">
        <v>35073</v>
      </c>
      <c r="C10555" s="10" t="s">
        <v>32139</v>
      </c>
      <c r="D10555" s="10" t="s">
        <v>32140</v>
      </c>
      <c r="E10555" s="25">
        <v>1</v>
      </c>
      <c r="F10555" s="25">
        <v>1</v>
      </c>
      <c r="G10555" s="10" t="s">
        <v>32141</v>
      </c>
      <c r="H10555" s="25">
        <f>INDEX('Annexe 1 – Données des équipes'!$B$12:$R$114, MATCH(C10555, 'Annexe 1 – Données des équipes'!$B$12:$B$114,0),4)</f>
        <v>10</v>
      </c>
      <c r="I10555" s="25">
        <f>INDEX('Annexe 1 – Données des équipes'!$B$12:$R$114, MATCH(D10555, 'Annexe 1 – Données des équipes'!$B$12:$B$114,0),4)</f>
        <v>40</v>
      </c>
      <c r="J10555" s="25">
        <f t="shared" si="165"/>
        <v>0</v>
      </c>
    </row>
    <row r="10556" spans="2:10">
      <c r="B10556" s="3">
        <v>35078</v>
      </c>
      <c r="C10556" s="10" t="s">
        <v>32142</v>
      </c>
      <c r="D10556" s="10" t="s">
        <v>32143</v>
      </c>
      <c r="E10556" s="25">
        <v>0</v>
      </c>
      <c r="F10556" s="25">
        <v>0</v>
      </c>
      <c r="G10556" s="10" t="s">
        <v>32144</v>
      </c>
      <c r="H10556" s="25">
        <f>INDEX('Annexe 1 – Données des équipes'!$B$12:$R$114, MATCH(C10556, 'Annexe 1 – Données des équipes'!$B$12:$B$114,0),4)</f>
        <v>10</v>
      </c>
      <c r="I10556" s="25">
        <f>INDEX('Annexe 1 – Données des équipes'!$B$12:$R$114, MATCH(D10556, 'Annexe 1 – Données des équipes'!$B$12:$B$114,0),4)</f>
        <v>20</v>
      </c>
      <c r="J10556" s="25">
        <f t="shared" si="165"/>
        <v>0</v>
      </c>
    </row>
    <row r="10557" spans="2:10">
      <c r="B10557" s="3">
        <v>35099</v>
      </c>
      <c r="C10557" s="10" t="s">
        <v>32145</v>
      </c>
      <c r="D10557" s="10" t="s">
        <v>32146</v>
      </c>
      <c r="E10557" s="25">
        <v>1</v>
      </c>
      <c r="F10557" s="25">
        <v>1</v>
      </c>
      <c r="G10557" s="10" t="s">
        <v>32147</v>
      </c>
      <c r="H10557" s="25">
        <f>INDEX('Annexe 1 – Données des équipes'!$B$12:$R$114, MATCH(C10557, 'Annexe 1 – Données des équipes'!$B$12:$B$114,0),4)</f>
        <v>50</v>
      </c>
      <c r="I10557" s="25">
        <f>INDEX('Annexe 1 – Données des équipes'!$B$12:$R$114, MATCH(D10557, 'Annexe 1 – Données des équipes'!$B$12:$B$114,0),4)</f>
        <v>80</v>
      </c>
      <c r="J10557" s="25">
        <f t="shared" si="165"/>
        <v>0</v>
      </c>
    </row>
    <row r="10558" spans="2:10">
      <c r="B10558" s="3">
        <v>35113</v>
      </c>
      <c r="C10558" s="10" t="s">
        <v>32148</v>
      </c>
      <c r="D10558" s="10" t="s">
        <v>32149</v>
      </c>
      <c r="E10558" s="25">
        <v>1</v>
      </c>
      <c r="F10558" s="25">
        <v>1</v>
      </c>
      <c r="G10558" s="10" t="s">
        <v>32150</v>
      </c>
      <c r="H10558" s="25">
        <f>INDEX('Annexe 1 – Données des équipes'!$B$12:$R$114, MATCH(C10558, 'Annexe 1 – Données des équipes'!$B$12:$B$114,0),4)</f>
        <v>0</v>
      </c>
      <c r="I10558" s="25">
        <f>INDEX('Annexe 1 – Données des équipes'!$B$12:$R$114, MATCH(D10558, 'Annexe 1 – Données des équipes'!$B$12:$B$114,0),4)</f>
        <v>70</v>
      </c>
      <c r="J10558" s="25">
        <f t="shared" si="165"/>
        <v>0</v>
      </c>
    </row>
    <row r="10559" spans="2:10">
      <c r="B10559" s="3">
        <v>35117</v>
      </c>
      <c r="C10559" s="10" t="s">
        <v>32151</v>
      </c>
      <c r="D10559" s="10" t="s">
        <v>32152</v>
      </c>
      <c r="E10559" s="25">
        <v>1</v>
      </c>
      <c r="F10559" s="25">
        <v>1</v>
      </c>
      <c r="G10559" s="10" t="s">
        <v>32153</v>
      </c>
      <c r="H10559" s="25">
        <f>INDEX('Annexe 1 – Données des équipes'!$B$12:$R$114, MATCH(C10559, 'Annexe 1 – Données des équipes'!$B$12:$B$114,0),4)</f>
        <v>50</v>
      </c>
      <c r="I10559" s="25">
        <f>INDEX('Annexe 1 – Données des équipes'!$B$12:$R$114, MATCH(D10559, 'Annexe 1 – Données des équipes'!$B$12:$B$114,0),4)</f>
        <v>80</v>
      </c>
      <c r="J10559" s="25">
        <f t="shared" si="165"/>
        <v>0</v>
      </c>
    </row>
    <row r="10560" spans="2:10">
      <c r="B10560" s="3">
        <v>35123</v>
      </c>
      <c r="C10560" s="10" t="s">
        <v>32154</v>
      </c>
      <c r="D10560" s="10" t="s">
        <v>32155</v>
      </c>
      <c r="E10560" s="25">
        <v>0</v>
      </c>
      <c r="F10560" s="25">
        <v>0</v>
      </c>
      <c r="G10560" s="10" t="s">
        <v>32156</v>
      </c>
      <c r="H10560" s="25">
        <f>INDEX('Annexe 1 – Données des équipes'!$B$12:$R$114, MATCH(C10560, 'Annexe 1 – Données des équipes'!$B$12:$B$114,0),4)</f>
        <v>60</v>
      </c>
      <c r="I10560" s="25">
        <f>INDEX('Annexe 1 – Données des équipes'!$B$12:$R$114, MATCH(D10560, 'Annexe 1 – Données des équipes'!$B$12:$B$114,0),4)</f>
        <v>80</v>
      </c>
      <c r="J10560" s="25">
        <f t="shared" si="165"/>
        <v>0</v>
      </c>
    </row>
    <row r="10561" spans="2:10">
      <c r="B10561" s="3">
        <v>35146</v>
      </c>
      <c r="C10561" s="10" t="s">
        <v>32157</v>
      </c>
      <c r="D10561" s="10" t="s">
        <v>32158</v>
      </c>
      <c r="E10561" s="25">
        <v>0</v>
      </c>
      <c r="F10561" s="25">
        <v>0</v>
      </c>
      <c r="G10561" s="10" t="s">
        <v>32159</v>
      </c>
      <c r="H10561" s="25">
        <f>INDEX('Annexe 1 – Données des équipes'!$B$12:$R$114, MATCH(C10561, 'Annexe 1 – Données des équipes'!$B$12:$B$114,0),4)</f>
        <v>20</v>
      </c>
      <c r="I10561" s="25">
        <f>INDEX('Annexe 1 – Données des équipes'!$B$12:$R$114, MATCH(D10561, 'Annexe 1 – Données des équipes'!$B$12:$B$114,0),4)</f>
        <v>50</v>
      </c>
      <c r="J10561" s="25">
        <f t="shared" si="165"/>
        <v>0</v>
      </c>
    </row>
    <row r="10562" spans="2:10">
      <c r="B10562" s="3">
        <v>35147</v>
      </c>
      <c r="C10562" s="10" t="s">
        <v>32160</v>
      </c>
      <c r="D10562" s="10" t="s">
        <v>32161</v>
      </c>
      <c r="E10562" s="25">
        <v>2</v>
      </c>
      <c r="F10562" s="25">
        <v>2</v>
      </c>
      <c r="G10562" s="10" t="s">
        <v>32162</v>
      </c>
      <c r="H10562" s="25">
        <f>INDEX('Annexe 1 – Données des équipes'!$B$12:$R$114, MATCH(C10562, 'Annexe 1 – Données des équipes'!$B$12:$B$114,0),4)</f>
        <v>70</v>
      </c>
      <c r="I10562" s="25">
        <f>INDEX('Annexe 1 – Données des équipes'!$B$12:$R$114, MATCH(D10562, 'Annexe 1 – Données des équipes'!$B$12:$B$114,0),4)</f>
        <v>50</v>
      </c>
      <c r="J10562" s="25">
        <f t="shared" si="165"/>
        <v>0</v>
      </c>
    </row>
    <row r="10563" spans="2:10">
      <c r="B10563" s="3">
        <v>35149</v>
      </c>
      <c r="C10563" s="10" t="s">
        <v>32163</v>
      </c>
      <c r="D10563" s="10" t="s">
        <v>32164</v>
      </c>
      <c r="E10563" s="25">
        <v>1</v>
      </c>
      <c r="F10563" s="25">
        <v>1</v>
      </c>
      <c r="G10563" s="10" t="s">
        <v>32165</v>
      </c>
      <c r="H10563" s="25">
        <f>INDEX('Annexe 1 – Données des équipes'!$B$12:$R$114, MATCH(C10563, 'Annexe 1 – Données des équipes'!$B$12:$B$114,0),4)</f>
        <v>50</v>
      </c>
      <c r="I10563" s="25">
        <f>INDEX('Annexe 1 – Données des équipes'!$B$12:$R$114, MATCH(D10563, 'Annexe 1 – Données des équipes'!$B$12:$B$114,0),4)</f>
        <v>70</v>
      </c>
      <c r="J10563" s="25">
        <f t="shared" si="165"/>
        <v>0</v>
      </c>
    </row>
    <row r="10564" spans="2:10">
      <c r="B10564" s="3">
        <v>35151</v>
      </c>
      <c r="C10564" s="10" t="s">
        <v>32166</v>
      </c>
      <c r="D10564" s="10" t="s">
        <v>32167</v>
      </c>
      <c r="E10564" s="25">
        <v>0</v>
      </c>
      <c r="F10564" s="25">
        <v>0</v>
      </c>
      <c r="G10564" s="10" t="s">
        <v>32168</v>
      </c>
      <c r="H10564" s="25">
        <f>INDEX('Annexe 1 – Données des équipes'!$B$12:$R$114, MATCH(C10564, 'Annexe 1 – Données des équipes'!$B$12:$B$114,0),4)</f>
        <v>80</v>
      </c>
      <c r="I10564" s="25">
        <f>INDEX('Annexe 1 – Données des équipes'!$B$12:$R$114, MATCH(D10564, 'Annexe 1 – Données des équipes'!$B$12:$B$114,0),4)</f>
        <v>40</v>
      </c>
      <c r="J10564" s="25">
        <f t="shared" si="165"/>
        <v>0</v>
      </c>
    </row>
    <row r="10565" spans="2:10">
      <c r="B10565" s="3">
        <v>35179</v>
      </c>
      <c r="C10565" s="10" t="s">
        <v>32169</v>
      </c>
      <c r="D10565" s="10" t="s">
        <v>32170</v>
      </c>
      <c r="E10565" s="25">
        <v>0</v>
      </c>
      <c r="F10565" s="25">
        <v>0</v>
      </c>
      <c r="G10565" s="10" t="s">
        <v>32171</v>
      </c>
      <c r="H10565" s="25">
        <f>INDEX('Annexe 1 – Données des équipes'!$B$12:$R$114, MATCH(C10565, 'Annexe 1 – Données des équipes'!$B$12:$B$114,0),4)</f>
        <v>90</v>
      </c>
      <c r="I10565" s="25">
        <f>INDEX('Annexe 1 – Données des équipes'!$B$12:$R$114, MATCH(D10565, 'Annexe 1 – Données des équipes'!$B$12:$B$114,0),4)</f>
        <v>50</v>
      </c>
      <c r="J10565" s="25">
        <f t="shared" si="165"/>
        <v>0</v>
      </c>
    </row>
    <row r="10566" spans="2:10">
      <c r="B10566" s="3">
        <v>35179</v>
      </c>
      <c r="C10566" s="10" t="s">
        <v>32172</v>
      </c>
      <c r="D10566" s="10" t="s">
        <v>32173</v>
      </c>
      <c r="E10566" s="25">
        <v>0</v>
      </c>
      <c r="F10566" s="25">
        <v>0</v>
      </c>
      <c r="G10566" s="10" t="s">
        <v>32174</v>
      </c>
      <c r="H10566" s="25">
        <f>INDEX('Annexe 1 – Données des équipes'!$B$12:$R$114, MATCH(C10566, 'Annexe 1 – Données des équipes'!$B$12:$B$114,0),4)</f>
        <v>90</v>
      </c>
      <c r="I10566" s="25">
        <f>INDEX('Annexe 1 – Données des équipes'!$B$12:$R$114, MATCH(D10566, 'Annexe 1 – Données des équipes'!$B$12:$B$114,0),4)</f>
        <v>80</v>
      </c>
      <c r="J10566" s="25">
        <f t="shared" si="165"/>
        <v>0</v>
      </c>
    </row>
    <row r="10567" spans="2:10">
      <c r="B10567" s="3">
        <v>35179</v>
      </c>
      <c r="C10567" s="10" t="s">
        <v>32175</v>
      </c>
      <c r="D10567" s="10" t="s">
        <v>32176</v>
      </c>
      <c r="E10567" s="25">
        <v>0</v>
      </c>
      <c r="F10567" s="25">
        <v>0</v>
      </c>
      <c r="G10567" s="10" t="s">
        <v>32177</v>
      </c>
      <c r="H10567" s="25">
        <f>INDEX('Annexe 1 – Données des équipes'!$B$12:$R$114, MATCH(C10567, 'Annexe 1 – Données des équipes'!$B$12:$B$114,0),4)</f>
        <v>30</v>
      </c>
      <c r="I10567" s="25">
        <f>INDEX('Annexe 1 – Données des équipes'!$B$12:$R$114, MATCH(D10567, 'Annexe 1 – Données des équipes'!$B$12:$B$114,0),4)</f>
        <v>90</v>
      </c>
      <c r="J10567" s="25">
        <f t="shared" si="165"/>
        <v>0</v>
      </c>
    </row>
    <row r="10568" spans="2:10">
      <c r="B10568" s="3">
        <v>35179</v>
      </c>
      <c r="C10568" s="10" t="s">
        <v>32178</v>
      </c>
      <c r="D10568" s="10" t="s">
        <v>32179</v>
      </c>
      <c r="E10568" s="25">
        <v>0</v>
      </c>
      <c r="F10568" s="25">
        <v>0</v>
      </c>
      <c r="G10568" s="10" t="s">
        <v>32180</v>
      </c>
      <c r="H10568" s="25">
        <f>INDEX('Annexe 1 – Données des équipes'!$B$12:$R$114, MATCH(C10568, 'Annexe 1 – Données des équipes'!$B$12:$B$114,0),4)</f>
        <v>70</v>
      </c>
      <c r="I10568" s="25">
        <f>INDEX('Annexe 1 – Données des équipes'!$B$12:$R$114, MATCH(D10568, 'Annexe 1 – Données des équipes'!$B$12:$B$114,0),4)</f>
        <v>40</v>
      </c>
      <c r="J10568" s="25">
        <f t="shared" si="165"/>
        <v>0</v>
      </c>
    </row>
    <row r="10569" spans="2:10">
      <c r="B10569" s="3">
        <v>35186</v>
      </c>
      <c r="C10569" s="10" t="s">
        <v>32181</v>
      </c>
      <c r="D10569" s="10" t="s">
        <v>32182</v>
      </c>
      <c r="E10569" s="25">
        <v>1</v>
      </c>
      <c r="F10569" s="25">
        <v>1</v>
      </c>
      <c r="G10569" s="10" t="s">
        <v>32183</v>
      </c>
      <c r="H10569" s="25">
        <f>INDEX('Annexe 1 – Données des équipes'!$B$12:$R$114, MATCH(C10569, 'Annexe 1 – Données des équipes'!$B$12:$B$114,0),4)</f>
        <v>80</v>
      </c>
      <c r="I10569" s="25">
        <f>INDEX('Annexe 1 – Données des équipes'!$B$12:$R$114, MATCH(D10569, 'Annexe 1 – Données des équipes'!$B$12:$B$114,0),4)</f>
        <v>10</v>
      </c>
      <c r="J10569" s="25">
        <f t="shared" si="165"/>
        <v>0</v>
      </c>
    </row>
    <row r="10570" spans="2:10">
      <c r="B10570" s="3">
        <v>35190</v>
      </c>
      <c r="C10570" s="10" t="s">
        <v>32184</v>
      </c>
      <c r="D10570" s="10" t="s">
        <v>32185</v>
      </c>
      <c r="E10570" s="25">
        <v>1</v>
      </c>
      <c r="F10570" s="25">
        <v>1</v>
      </c>
      <c r="G10570" s="10" t="s">
        <v>32186</v>
      </c>
      <c r="H10570" s="25">
        <f>INDEX('Annexe 1 – Données des équipes'!$B$12:$R$114, MATCH(C10570, 'Annexe 1 – Données des équipes'!$B$12:$B$114,0),4)</f>
        <v>0</v>
      </c>
      <c r="I10570" s="25">
        <f>INDEX('Annexe 1 – Données des équipes'!$B$12:$R$114, MATCH(D10570, 'Annexe 1 – Données des équipes'!$B$12:$B$114,0),4)</f>
        <v>50</v>
      </c>
      <c r="J10570" s="25">
        <f t="shared" si="165"/>
        <v>0</v>
      </c>
    </row>
    <row r="10571" spans="2:10">
      <c r="B10571" s="3">
        <v>35206</v>
      </c>
      <c r="C10571" s="10" t="s">
        <v>32187</v>
      </c>
      <c r="D10571" s="10" t="s">
        <v>32188</v>
      </c>
      <c r="E10571" s="25">
        <v>2</v>
      </c>
      <c r="F10571" s="25">
        <v>2</v>
      </c>
      <c r="G10571" s="10" t="s">
        <v>32189</v>
      </c>
      <c r="H10571" s="25">
        <f>INDEX('Annexe 1 – Données des équipes'!$B$12:$R$114, MATCH(C10571, 'Annexe 1 – Données des équipes'!$B$12:$B$114,0),4)</f>
        <v>40</v>
      </c>
      <c r="I10571" s="25">
        <f>INDEX('Annexe 1 – Données des équipes'!$B$12:$R$114, MATCH(D10571, 'Annexe 1 – Données des équipes'!$B$12:$B$114,0),4)</f>
        <v>20</v>
      </c>
      <c r="J10571" s="25">
        <f t="shared" si="165"/>
        <v>0</v>
      </c>
    </row>
    <row r="10572" spans="2:10">
      <c r="B10572" s="3">
        <v>35208</v>
      </c>
      <c r="C10572" s="10" t="s">
        <v>32190</v>
      </c>
      <c r="D10572" s="10" t="s">
        <v>32191</v>
      </c>
      <c r="E10572" s="25">
        <v>0</v>
      </c>
      <c r="F10572" s="25">
        <v>0</v>
      </c>
      <c r="G10572" s="10" t="s">
        <v>32192</v>
      </c>
      <c r="H10572" s="25">
        <f>INDEX('Annexe 1 – Données des équipes'!$B$12:$R$114, MATCH(C10572, 'Annexe 1 – Données des équipes'!$B$12:$B$114,0),4)</f>
        <v>80</v>
      </c>
      <c r="I10572" s="25">
        <f>INDEX('Annexe 1 – Données des équipes'!$B$12:$R$114, MATCH(D10572, 'Annexe 1 – Données des équipes'!$B$12:$B$114,0),4)</f>
        <v>70</v>
      </c>
      <c r="J10572" s="25">
        <f t="shared" si="165"/>
        <v>0</v>
      </c>
    </row>
    <row r="10573" spans="2:10">
      <c r="B10573" s="3">
        <v>35214</v>
      </c>
      <c r="C10573" s="10" t="s">
        <v>32193</v>
      </c>
      <c r="D10573" s="10" t="s">
        <v>32194</v>
      </c>
      <c r="E10573" s="25">
        <v>0</v>
      </c>
      <c r="F10573" s="25">
        <v>0</v>
      </c>
      <c r="G10573" s="10" t="s">
        <v>32195</v>
      </c>
      <c r="H10573" s="25">
        <f>INDEX('Annexe 1 – Données des équipes'!$B$12:$R$114, MATCH(C10573, 'Annexe 1 – Données des équipes'!$B$12:$B$114,0),4)</f>
        <v>20</v>
      </c>
      <c r="I10573" s="25">
        <f>INDEX('Annexe 1 – Données des équipes'!$B$12:$R$114, MATCH(D10573, 'Annexe 1 – Données des équipes'!$B$12:$B$114,0),4)</f>
        <v>60</v>
      </c>
      <c r="J10573" s="25">
        <f t="shared" si="165"/>
        <v>0</v>
      </c>
    </row>
    <row r="10574" spans="2:10">
      <c r="B10574" s="3">
        <v>35214</v>
      </c>
      <c r="C10574" s="10" t="s">
        <v>32196</v>
      </c>
      <c r="D10574" s="10" t="s">
        <v>32197</v>
      </c>
      <c r="E10574" s="25">
        <v>2</v>
      </c>
      <c r="F10574" s="25">
        <v>2</v>
      </c>
      <c r="G10574" s="10" t="s">
        <v>32198</v>
      </c>
      <c r="H10574" s="25">
        <f>INDEX('Annexe 1 – Données des équipes'!$B$12:$R$114, MATCH(C10574, 'Annexe 1 – Données des équipes'!$B$12:$B$114,0),4)</f>
        <v>90</v>
      </c>
      <c r="I10574" s="25">
        <f>INDEX('Annexe 1 – Données des équipes'!$B$12:$R$114, MATCH(D10574, 'Annexe 1 – Données des équipes'!$B$12:$B$114,0),4)</f>
        <v>90</v>
      </c>
      <c r="J10574" s="25">
        <f t="shared" si="165"/>
        <v>0</v>
      </c>
    </row>
    <row r="10575" spans="2:10">
      <c r="B10575" s="3">
        <v>35214</v>
      </c>
      <c r="C10575" s="10" t="s">
        <v>32199</v>
      </c>
      <c r="D10575" s="10" t="s">
        <v>32200</v>
      </c>
      <c r="E10575" s="25">
        <v>1</v>
      </c>
      <c r="F10575" s="25">
        <v>1</v>
      </c>
      <c r="G10575" s="10" t="s">
        <v>32201</v>
      </c>
      <c r="H10575" s="25">
        <f>INDEX('Annexe 1 – Données des équipes'!$B$12:$R$114, MATCH(C10575, 'Annexe 1 – Données des équipes'!$B$12:$B$114,0),4)</f>
        <v>50</v>
      </c>
      <c r="I10575" s="25">
        <f>INDEX('Annexe 1 – Données des équipes'!$B$12:$R$114, MATCH(D10575, 'Annexe 1 – Données des équipes'!$B$12:$B$114,0),4)</f>
        <v>90</v>
      </c>
      <c r="J10575" s="25">
        <f t="shared" si="165"/>
        <v>0</v>
      </c>
    </row>
    <row r="10576" spans="2:10">
      <c r="B10576" s="3">
        <v>35217</v>
      </c>
      <c r="C10576" s="10" t="s">
        <v>32202</v>
      </c>
      <c r="D10576" s="10" t="s">
        <v>32203</v>
      </c>
      <c r="E10576" s="25">
        <v>1</v>
      </c>
      <c r="F10576" s="25">
        <v>1</v>
      </c>
      <c r="G10576" s="10" t="s">
        <v>32204</v>
      </c>
      <c r="H10576" s="25">
        <f>INDEX('Annexe 1 – Données des équipes'!$B$12:$R$114, MATCH(C10576, 'Annexe 1 – Données des équipes'!$B$12:$B$114,0),4)</f>
        <v>70</v>
      </c>
      <c r="I10576" s="25">
        <f>INDEX('Annexe 1 – Données des équipes'!$B$12:$R$114, MATCH(D10576, 'Annexe 1 – Données des équipes'!$B$12:$B$114,0),4)</f>
        <v>20</v>
      </c>
      <c r="J10576" s="25">
        <f t="shared" si="165"/>
        <v>0</v>
      </c>
    </row>
    <row r="10577" spans="2:10">
      <c r="B10577" s="3">
        <v>35218</v>
      </c>
      <c r="C10577" s="10" t="s">
        <v>32205</v>
      </c>
      <c r="D10577" s="10" t="s">
        <v>32206</v>
      </c>
      <c r="E10577" s="25">
        <v>2</v>
      </c>
      <c r="F10577" s="25">
        <v>2</v>
      </c>
      <c r="G10577" s="10" t="s">
        <v>32207</v>
      </c>
      <c r="H10577" s="25">
        <f>INDEX('Annexe 1 – Données des équipes'!$B$12:$R$114, MATCH(C10577, 'Annexe 1 – Données des équipes'!$B$12:$B$114,0),4)</f>
        <v>60</v>
      </c>
      <c r="I10577" s="25">
        <f>INDEX('Annexe 1 – Données des équipes'!$B$12:$R$114, MATCH(D10577, 'Annexe 1 – Données des équipes'!$B$12:$B$114,0),4)</f>
        <v>80</v>
      </c>
      <c r="J10577" s="25">
        <f t="shared" si="165"/>
        <v>0</v>
      </c>
    </row>
    <row r="10578" spans="2:10">
      <c r="B10578" s="3">
        <v>35218</v>
      </c>
      <c r="C10578" s="10" t="s">
        <v>32208</v>
      </c>
      <c r="D10578" s="10" t="s">
        <v>32209</v>
      </c>
      <c r="E10578" s="25">
        <v>1</v>
      </c>
      <c r="F10578" s="25">
        <v>1</v>
      </c>
      <c r="G10578" s="10" t="s">
        <v>32210</v>
      </c>
      <c r="H10578" s="25">
        <f>INDEX('Annexe 1 – Données des équipes'!$B$12:$R$114, MATCH(C10578, 'Annexe 1 – Données des équipes'!$B$12:$B$114,0),4)</f>
        <v>80</v>
      </c>
      <c r="I10578" s="25">
        <f>INDEX('Annexe 1 – Données des équipes'!$B$12:$R$114, MATCH(D10578, 'Annexe 1 – Données des équipes'!$B$12:$B$114,0),4)</f>
        <v>90</v>
      </c>
      <c r="J10578" s="25">
        <f t="shared" ref="J10578:J10641" si="166">ABS(F10578-E10578)</f>
        <v>0</v>
      </c>
    </row>
    <row r="10579" spans="2:10">
      <c r="B10579" s="3">
        <v>35218</v>
      </c>
      <c r="C10579" s="10" t="s">
        <v>32211</v>
      </c>
      <c r="D10579" s="10" t="s">
        <v>32212</v>
      </c>
      <c r="E10579" s="25">
        <v>1</v>
      </c>
      <c r="F10579" s="25">
        <v>1</v>
      </c>
      <c r="G10579" s="10" t="s">
        <v>32213</v>
      </c>
      <c r="H10579" s="25">
        <f>INDEX('Annexe 1 – Données des équipes'!$B$12:$R$114, MATCH(C10579, 'Annexe 1 – Données des équipes'!$B$12:$B$114,0),4)</f>
        <v>60</v>
      </c>
      <c r="I10579" s="25">
        <f>INDEX('Annexe 1 – Données des équipes'!$B$12:$R$114, MATCH(D10579, 'Annexe 1 – Données des équipes'!$B$12:$B$114,0),4)</f>
        <v>80</v>
      </c>
      <c r="J10579" s="25">
        <f t="shared" si="166"/>
        <v>0</v>
      </c>
    </row>
    <row r="10580" spans="2:10">
      <c r="B10580" s="3">
        <v>35224</v>
      </c>
      <c r="C10580" s="10" t="s">
        <v>32214</v>
      </c>
      <c r="D10580" s="10" t="s">
        <v>32215</v>
      </c>
      <c r="E10580" s="25">
        <v>1</v>
      </c>
      <c r="F10580" s="25">
        <v>1</v>
      </c>
      <c r="G10580" s="10" t="s">
        <v>32216</v>
      </c>
      <c r="H10580" s="25">
        <f>INDEX('Annexe 1 – Données des équipes'!$B$12:$R$114, MATCH(C10580, 'Annexe 1 – Données des équipes'!$B$12:$B$114,0),4)</f>
        <v>90</v>
      </c>
      <c r="I10580" s="25">
        <f>INDEX('Annexe 1 – Données des équipes'!$B$12:$R$114, MATCH(D10580, 'Annexe 1 – Données des équipes'!$B$12:$B$114,0),4)</f>
        <v>80</v>
      </c>
      <c r="J10580" s="25">
        <f t="shared" si="166"/>
        <v>0</v>
      </c>
    </row>
    <row r="10581" spans="2:10">
      <c r="B10581" s="3">
        <v>35225</v>
      </c>
      <c r="C10581" s="10" t="s">
        <v>32217</v>
      </c>
      <c r="D10581" s="10" t="s">
        <v>32218</v>
      </c>
      <c r="E10581" s="25">
        <v>1</v>
      </c>
      <c r="F10581" s="25">
        <v>1</v>
      </c>
      <c r="G10581" s="10" t="s">
        <v>32219</v>
      </c>
      <c r="H10581" s="25">
        <f>INDEX('Annexe 1 – Données des équipes'!$B$12:$R$114, MATCH(C10581, 'Annexe 1 – Données des équipes'!$B$12:$B$114,0),4)</f>
        <v>80</v>
      </c>
      <c r="I10581" s="25">
        <f>INDEX('Annexe 1 – Données des équipes'!$B$12:$R$114, MATCH(D10581, 'Annexe 1 – Données des équipes'!$B$12:$B$114,0),4)</f>
        <v>90</v>
      </c>
      <c r="J10581" s="25">
        <f t="shared" si="166"/>
        <v>0</v>
      </c>
    </row>
    <row r="10582" spans="2:10">
      <c r="B10582" s="3">
        <v>41160</v>
      </c>
      <c r="C10582" s="10" t="s">
        <v>32220</v>
      </c>
      <c r="D10582" s="10" t="s">
        <v>32221</v>
      </c>
      <c r="E10582" s="25">
        <v>4</v>
      </c>
      <c r="F10582" s="25">
        <v>2</v>
      </c>
      <c r="G10582" s="10" t="s">
        <v>32222</v>
      </c>
      <c r="H10582" s="25">
        <f>INDEX('Annexe 1 – Données des équipes'!$B$12:$R$114, MATCH(C10582, 'Annexe 1 – Données des équipes'!$B$12:$B$114,0),4)</f>
        <v>30</v>
      </c>
      <c r="I10582" s="25">
        <f>INDEX('Annexe 1 – Données des équipes'!$B$12:$R$114, MATCH(D10582, 'Annexe 1 – Données des équipes'!$B$12:$B$114,0),4)</f>
        <v>70</v>
      </c>
      <c r="J10582" s="25">
        <f t="shared" si="166"/>
        <v>2</v>
      </c>
    </row>
    <row r="10583" spans="2:10">
      <c r="B10583" s="3">
        <v>35225</v>
      </c>
      <c r="C10583" s="10" t="s">
        <v>32223</v>
      </c>
      <c r="D10583" s="10" t="s">
        <v>32224</v>
      </c>
      <c r="E10583" s="25">
        <v>1</v>
      </c>
      <c r="F10583" s="25">
        <v>1</v>
      </c>
      <c r="G10583" s="10" t="s">
        <v>32225</v>
      </c>
      <c r="H10583" s="25">
        <f>INDEX('Annexe 1 – Données des équipes'!$B$12:$R$114, MATCH(C10583, 'Annexe 1 – Données des équipes'!$B$12:$B$114,0),4)</f>
        <v>90</v>
      </c>
      <c r="I10583" s="25">
        <f>INDEX('Annexe 1 – Données des équipes'!$B$12:$R$114, MATCH(D10583, 'Annexe 1 – Données des équipes'!$B$12:$B$114,0),4)</f>
        <v>40</v>
      </c>
      <c r="J10583" s="25">
        <f t="shared" si="166"/>
        <v>0</v>
      </c>
    </row>
    <row r="10584" spans="2:10">
      <c r="B10584" s="3">
        <v>35226</v>
      </c>
      <c r="C10584" s="10" t="s">
        <v>32226</v>
      </c>
      <c r="D10584" s="10" t="s">
        <v>32227</v>
      </c>
      <c r="E10584" s="25">
        <v>0</v>
      </c>
      <c r="F10584" s="25">
        <v>0</v>
      </c>
      <c r="G10584" s="10" t="s">
        <v>32228</v>
      </c>
      <c r="H10584" s="25">
        <f>INDEX('Annexe 1 – Données des équipes'!$B$12:$R$114, MATCH(C10584, 'Annexe 1 – Données des équipes'!$B$12:$B$114,0),4)</f>
        <v>80</v>
      </c>
      <c r="I10584" s="25">
        <f>INDEX('Annexe 1 – Données des équipes'!$B$12:$R$114, MATCH(D10584, 'Annexe 1 – Données des équipes'!$B$12:$B$114,0),4)</f>
        <v>60</v>
      </c>
      <c r="J10584" s="25">
        <f t="shared" si="166"/>
        <v>0</v>
      </c>
    </row>
    <row r="10585" spans="2:10">
      <c r="B10585" s="3">
        <v>35228</v>
      </c>
      <c r="C10585" s="10" t="s">
        <v>32229</v>
      </c>
      <c r="D10585" s="10" t="s">
        <v>32230</v>
      </c>
      <c r="E10585" s="25">
        <v>2</v>
      </c>
      <c r="F10585" s="25">
        <v>2</v>
      </c>
      <c r="G10585" s="10" t="s">
        <v>32231</v>
      </c>
      <c r="H10585" s="25">
        <f>INDEX('Annexe 1 – Données des équipes'!$B$12:$R$114, MATCH(C10585, 'Annexe 1 – Données des équipes'!$B$12:$B$114,0),4)</f>
        <v>80</v>
      </c>
      <c r="I10585" s="25">
        <f>INDEX('Annexe 1 – Données des équipes'!$B$12:$R$114, MATCH(D10585, 'Annexe 1 – Données des équipes'!$B$12:$B$114,0),4)</f>
        <v>60</v>
      </c>
      <c r="J10585" s="25">
        <f t="shared" si="166"/>
        <v>0</v>
      </c>
    </row>
    <row r="10586" spans="2:10">
      <c r="B10586" s="3">
        <v>35231</v>
      </c>
      <c r="C10586" s="10" t="s">
        <v>32232</v>
      </c>
      <c r="D10586" s="10" t="s">
        <v>32233</v>
      </c>
      <c r="E10586" s="25">
        <v>1</v>
      </c>
      <c r="F10586" s="25">
        <v>1</v>
      </c>
      <c r="G10586" s="10" t="s">
        <v>32234</v>
      </c>
      <c r="H10586" s="25">
        <f>INDEX('Annexe 1 – Données des équipes'!$B$12:$R$114, MATCH(C10586, 'Annexe 1 – Données des équipes'!$B$12:$B$114,0),4)</f>
        <v>90</v>
      </c>
      <c r="I10586" s="25">
        <f>INDEX('Annexe 1 – Données des équipes'!$B$12:$R$114, MATCH(D10586, 'Annexe 1 – Données des équipes'!$B$12:$B$114,0),4)</f>
        <v>90</v>
      </c>
      <c r="J10586" s="25">
        <f t="shared" si="166"/>
        <v>0</v>
      </c>
    </row>
    <row r="10587" spans="2:10">
      <c r="B10587" s="3">
        <v>35235</v>
      </c>
      <c r="C10587" s="10" t="s">
        <v>32235</v>
      </c>
      <c r="D10587" s="10" t="s">
        <v>32236</v>
      </c>
      <c r="E10587" s="25">
        <v>0</v>
      </c>
      <c r="F10587" s="25">
        <v>0</v>
      </c>
      <c r="G10587" s="10" t="s">
        <v>32237</v>
      </c>
      <c r="H10587" s="25">
        <f>INDEX('Annexe 1 – Données des équipes'!$B$12:$R$114, MATCH(C10587, 'Annexe 1 – Données des équipes'!$B$12:$B$114,0),4)</f>
        <v>90</v>
      </c>
      <c r="I10587" s="25">
        <f>INDEX('Annexe 1 – Données des équipes'!$B$12:$R$114, MATCH(D10587, 'Annexe 1 – Données des équipes'!$B$12:$B$114,0),4)</f>
        <v>90</v>
      </c>
      <c r="J10587" s="25">
        <f t="shared" si="166"/>
        <v>0</v>
      </c>
    </row>
    <row r="10588" spans="2:10">
      <c r="B10588" s="3">
        <v>35236</v>
      </c>
      <c r="C10588" s="10" t="s">
        <v>32238</v>
      </c>
      <c r="D10588" s="10" t="s">
        <v>32239</v>
      </c>
      <c r="E10588" s="25">
        <v>0</v>
      </c>
      <c r="F10588" s="25">
        <v>0</v>
      </c>
      <c r="G10588" s="10" t="s">
        <v>32240</v>
      </c>
      <c r="H10588" s="25">
        <f>INDEX('Annexe 1 – Données des équipes'!$B$12:$R$114, MATCH(C10588, 'Annexe 1 – Données des équipes'!$B$12:$B$114,0),4)</f>
        <v>0</v>
      </c>
      <c r="I10588" s="25">
        <f>INDEX('Annexe 1 – Données des équipes'!$B$12:$R$114, MATCH(D10588, 'Annexe 1 – Données des équipes'!$B$12:$B$114,0),4)</f>
        <v>0</v>
      </c>
      <c r="J10588" s="25">
        <f t="shared" si="166"/>
        <v>0</v>
      </c>
    </row>
    <row r="10589" spans="2:10">
      <c r="B10589" s="3">
        <v>35238</v>
      </c>
      <c r="C10589" s="10" t="s">
        <v>32241</v>
      </c>
      <c r="D10589" s="10" t="s">
        <v>32242</v>
      </c>
      <c r="E10589" s="25">
        <v>0</v>
      </c>
      <c r="F10589" s="25">
        <v>0</v>
      </c>
      <c r="G10589" s="10" t="s">
        <v>32243</v>
      </c>
      <c r="H10589" s="25">
        <f>INDEX('Annexe 1 – Données des équipes'!$B$12:$R$114, MATCH(C10589, 'Annexe 1 – Données des équipes'!$B$12:$B$114,0),4)</f>
        <v>90</v>
      </c>
      <c r="I10589" s="25">
        <f>INDEX('Annexe 1 – Données des équipes'!$B$12:$R$114, MATCH(D10589, 'Annexe 1 – Données des équipes'!$B$12:$B$114,0),4)</f>
        <v>80</v>
      </c>
      <c r="J10589" s="25">
        <f t="shared" si="166"/>
        <v>0</v>
      </c>
    </row>
    <row r="10590" spans="2:10">
      <c r="B10590" s="3">
        <v>35238</v>
      </c>
      <c r="C10590" s="10" t="s">
        <v>32244</v>
      </c>
      <c r="D10590" s="10" t="s">
        <v>32245</v>
      </c>
      <c r="E10590" s="25">
        <v>0</v>
      </c>
      <c r="F10590" s="25">
        <v>0</v>
      </c>
      <c r="G10590" s="10" t="s">
        <v>32246</v>
      </c>
      <c r="H10590" s="25">
        <f>INDEX('Annexe 1 – Données des équipes'!$B$12:$R$114, MATCH(C10590, 'Annexe 1 – Données des équipes'!$B$12:$B$114,0),4)</f>
        <v>90</v>
      </c>
      <c r="I10590" s="25">
        <f>INDEX('Annexe 1 – Données des équipes'!$B$12:$R$114, MATCH(D10590, 'Annexe 1 – Données des équipes'!$B$12:$B$114,0),4)</f>
        <v>90</v>
      </c>
      <c r="J10590" s="25">
        <f t="shared" si="166"/>
        <v>0</v>
      </c>
    </row>
    <row r="10591" spans="2:10">
      <c r="B10591" s="3">
        <v>35242</v>
      </c>
      <c r="C10591" s="10" t="s">
        <v>32247</v>
      </c>
      <c r="D10591" s="10" t="s">
        <v>32248</v>
      </c>
      <c r="E10591" s="25">
        <v>1</v>
      </c>
      <c r="F10591" s="25">
        <v>1</v>
      </c>
      <c r="G10591" s="10" t="s">
        <v>32249</v>
      </c>
      <c r="H10591" s="25">
        <f>INDEX('Annexe 1 – Données des équipes'!$B$12:$R$114, MATCH(C10591, 'Annexe 1 – Données des équipes'!$B$12:$B$114,0),4)</f>
        <v>90</v>
      </c>
      <c r="I10591" s="25">
        <f>INDEX('Annexe 1 – Données des équipes'!$B$12:$R$114, MATCH(D10591, 'Annexe 1 – Données des équipes'!$B$12:$B$114,0),4)</f>
        <v>90</v>
      </c>
      <c r="J10591" s="25">
        <f t="shared" si="166"/>
        <v>0</v>
      </c>
    </row>
    <row r="10592" spans="2:10">
      <c r="B10592" s="3">
        <v>35253</v>
      </c>
      <c r="C10592" s="10" t="s">
        <v>32250</v>
      </c>
      <c r="D10592" s="10" t="s">
        <v>32251</v>
      </c>
      <c r="E10592" s="25">
        <v>0</v>
      </c>
      <c r="F10592" s="25">
        <v>0</v>
      </c>
      <c r="G10592" s="10" t="s">
        <v>32252</v>
      </c>
      <c r="H10592" s="25">
        <f>INDEX('Annexe 1 – Données des équipes'!$B$12:$R$114, MATCH(C10592, 'Annexe 1 – Données des équipes'!$B$12:$B$114,0),4)</f>
        <v>80</v>
      </c>
      <c r="I10592" s="25">
        <f>INDEX('Annexe 1 – Données des équipes'!$B$12:$R$114, MATCH(D10592, 'Annexe 1 – Données des équipes'!$B$12:$B$114,0),4)</f>
        <v>90</v>
      </c>
      <c r="J10592" s="25">
        <f t="shared" si="166"/>
        <v>0</v>
      </c>
    </row>
    <row r="10593" spans="2:10">
      <c r="B10593" s="3">
        <v>35263</v>
      </c>
      <c r="C10593" s="10" t="s">
        <v>32253</v>
      </c>
      <c r="D10593" s="10" t="s">
        <v>32254</v>
      </c>
      <c r="E10593" s="25">
        <v>1</v>
      </c>
      <c r="F10593" s="25">
        <v>1</v>
      </c>
      <c r="G10593" s="10" t="s">
        <v>32255</v>
      </c>
      <c r="H10593" s="25">
        <f>INDEX('Annexe 1 – Données des équipes'!$B$12:$R$114, MATCH(C10593, 'Annexe 1 – Données des équipes'!$B$12:$B$114,0),4)</f>
        <v>30</v>
      </c>
      <c r="I10593" s="25">
        <f>INDEX('Annexe 1 – Données des équipes'!$B$12:$R$114, MATCH(D10593, 'Annexe 1 – Données des équipes'!$B$12:$B$114,0),4)</f>
        <v>80</v>
      </c>
      <c r="J10593" s="25">
        <f t="shared" si="166"/>
        <v>0</v>
      </c>
    </row>
    <row r="10594" spans="2:10">
      <c r="B10594" s="3">
        <v>35270</v>
      </c>
      <c r="C10594" s="10" t="s">
        <v>32256</v>
      </c>
      <c r="D10594" s="10" t="s">
        <v>32257</v>
      </c>
      <c r="E10594" s="25">
        <v>1</v>
      </c>
      <c r="F10594" s="25">
        <v>1</v>
      </c>
      <c r="G10594" s="10" t="s">
        <v>32258</v>
      </c>
      <c r="H10594" s="25">
        <f>INDEX('Annexe 1 – Données des équipes'!$B$12:$R$114, MATCH(C10594, 'Annexe 1 – Données des équipes'!$B$12:$B$114,0),4)</f>
        <v>40</v>
      </c>
      <c r="I10594" s="25">
        <f>INDEX('Annexe 1 – Données des équipes'!$B$12:$R$114, MATCH(D10594, 'Annexe 1 – Données des équipes'!$B$12:$B$114,0),4)</f>
        <v>50</v>
      </c>
      <c r="J10594" s="25">
        <f t="shared" si="166"/>
        <v>0</v>
      </c>
    </row>
    <row r="10595" spans="2:10">
      <c r="B10595" s="3">
        <v>35274</v>
      </c>
      <c r="C10595" s="10" t="s">
        <v>32259</v>
      </c>
      <c r="D10595" s="10" t="s">
        <v>32260</v>
      </c>
      <c r="E10595" s="25">
        <v>0</v>
      </c>
      <c r="F10595" s="25">
        <v>0</v>
      </c>
      <c r="G10595" s="10" t="s">
        <v>32261</v>
      </c>
      <c r="H10595" s="25">
        <f>INDEX('Annexe 1 – Données des équipes'!$B$12:$R$114, MATCH(C10595, 'Annexe 1 – Données des équipes'!$B$12:$B$114,0),4)</f>
        <v>30</v>
      </c>
      <c r="I10595" s="25">
        <f>INDEX('Annexe 1 – Données des équipes'!$B$12:$R$114, MATCH(D10595, 'Annexe 1 – Données des équipes'!$B$12:$B$114,0),4)</f>
        <v>50</v>
      </c>
      <c r="J10595" s="25">
        <f t="shared" si="166"/>
        <v>0</v>
      </c>
    </row>
    <row r="10596" spans="2:10">
      <c r="B10596" s="3">
        <v>35281</v>
      </c>
      <c r="C10596" s="10" t="s">
        <v>32262</v>
      </c>
      <c r="D10596" s="10" t="s">
        <v>32263</v>
      </c>
      <c r="E10596" s="25">
        <v>1</v>
      </c>
      <c r="F10596" s="25">
        <v>1</v>
      </c>
      <c r="G10596" s="10" t="s">
        <v>32264</v>
      </c>
      <c r="H10596" s="25">
        <f>INDEX('Annexe 1 – Données des équipes'!$B$12:$R$114, MATCH(C10596, 'Annexe 1 – Données des équipes'!$B$12:$B$114,0),4)</f>
        <v>60</v>
      </c>
      <c r="I10596" s="25">
        <f>INDEX('Annexe 1 – Données des équipes'!$B$12:$R$114, MATCH(D10596, 'Annexe 1 – Données des équipes'!$B$12:$B$114,0),4)</f>
        <v>40</v>
      </c>
      <c r="J10596" s="25">
        <f t="shared" si="166"/>
        <v>0</v>
      </c>
    </row>
    <row r="10597" spans="2:10">
      <c r="B10597" s="3">
        <v>35288</v>
      </c>
      <c r="C10597" s="10" t="s">
        <v>32265</v>
      </c>
      <c r="D10597" s="10" t="s">
        <v>32266</v>
      </c>
      <c r="E10597" s="25">
        <v>0</v>
      </c>
      <c r="F10597" s="25">
        <v>0</v>
      </c>
      <c r="G10597" s="10" t="s">
        <v>32267</v>
      </c>
      <c r="H10597" s="25">
        <f>INDEX('Annexe 1 – Données des équipes'!$B$12:$R$114, MATCH(C10597, 'Annexe 1 – Données des équipes'!$B$12:$B$114,0),4)</f>
        <v>40</v>
      </c>
      <c r="I10597" s="25">
        <f>INDEX('Annexe 1 – Données des équipes'!$B$12:$R$114, MATCH(D10597, 'Annexe 1 – Données des équipes'!$B$12:$B$114,0),4)</f>
        <v>60</v>
      </c>
      <c r="J10597" s="25">
        <f t="shared" si="166"/>
        <v>0</v>
      </c>
    </row>
    <row r="10598" spans="2:10">
      <c r="B10598" s="3">
        <v>35293</v>
      </c>
      <c r="C10598" s="10" t="s">
        <v>32268</v>
      </c>
      <c r="D10598" s="10" t="s">
        <v>32269</v>
      </c>
      <c r="E10598" s="25">
        <v>1</v>
      </c>
      <c r="F10598" s="25">
        <v>1</v>
      </c>
      <c r="G10598" s="10" t="s">
        <v>32270</v>
      </c>
      <c r="H10598" s="25">
        <f>INDEX('Annexe 1 – Données des équipes'!$B$12:$R$114, MATCH(C10598, 'Annexe 1 – Données des équipes'!$B$12:$B$114,0),4)</f>
        <v>70</v>
      </c>
      <c r="I10598" s="25">
        <f>INDEX('Annexe 1 – Données des équipes'!$B$12:$R$114, MATCH(D10598, 'Annexe 1 – Données des équipes'!$B$12:$B$114,0),4)</f>
        <v>60</v>
      </c>
      <c r="J10598" s="25">
        <f t="shared" si="166"/>
        <v>0</v>
      </c>
    </row>
    <row r="10599" spans="2:10">
      <c r="B10599" s="3">
        <v>35295</v>
      </c>
      <c r="C10599" s="10" t="s">
        <v>32271</v>
      </c>
      <c r="D10599" s="10" t="s">
        <v>32272</v>
      </c>
      <c r="E10599" s="25">
        <v>1</v>
      </c>
      <c r="F10599" s="25">
        <v>1</v>
      </c>
      <c r="G10599" s="10" t="s">
        <v>32273</v>
      </c>
      <c r="H10599" s="25">
        <f>INDEX('Annexe 1 – Données des équipes'!$B$12:$R$114, MATCH(C10599, 'Annexe 1 – Données des équipes'!$B$12:$B$114,0),4)</f>
        <v>10</v>
      </c>
      <c r="I10599" s="25">
        <f>INDEX('Annexe 1 – Données des équipes'!$B$12:$R$114, MATCH(D10599, 'Annexe 1 – Données des équipes'!$B$12:$B$114,0),4)</f>
        <v>40</v>
      </c>
      <c r="J10599" s="25">
        <f t="shared" si="166"/>
        <v>0</v>
      </c>
    </row>
    <row r="10600" spans="2:10">
      <c r="B10600" s="3">
        <v>35299</v>
      </c>
      <c r="C10600" s="10" t="s">
        <v>32274</v>
      </c>
      <c r="D10600" s="10" t="s">
        <v>32275</v>
      </c>
      <c r="E10600" s="25">
        <v>1</v>
      </c>
      <c r="F10600" s="25">
        <v>1</v>
      </c>
      <c r="G10600" s="10" t="s">
        <v>32276</v>
      </c>
      <c r="H10600" s="25">
        <f>INDEX('Annexe 1 – Données des équipes'!$B$12:$R$114, MATCH(C10600, 'Annexe 1 – Données des équipes'!$B$12:$B$114,0),4)</f>
        <v>20</v>
      </c>
      <c r="I10600" s="25">
        <f>INDEX('Annexe 1 – Données des équipes'!$B$12:$R$114, MATCH(D10600, 'Annexe 1 – Données des équipes'!$B$12:$B$114,0),4)</f>
        <v>20</v>
      </c>
      <c r="J10600" s="25">
        <f t="shared" si="166"/>
        <v>0</v>
      </c>
    </row>
    <row r="10601" spans="2:10">
      <c r="B10601" s="3">
        <v>35305</v>
      </c>
      <c r="C10601" s="10" t="s">
        <v>32277</v>
      </c>
      <c r="D10601" s="10" t="s">
        <v>32278</v>
      </c>
      <c r="E10601" s="25">
        <v>2</v>
      </c>
      <c r="F10601" s="25">
        <v>2</v>
      </c>
      <c r="G10601" s="10" t="s">
        <v>32279</v>
      </c>
      <c r="H10601" s="25">
        <f>INDEX('Annexe 1 – Données des équipes'!$B$12:$R$114, MATCH(C10601, 'Annexe 1 – Données des équipes'!$B$12:$B$114,0),4)</f>
        <v>50</v>
      </c>
      <c r="I10601" s="25">
        <f>INDEX('Annexe 1 – Données des équipes'!$B$12:$R$114, MATCH(D10601, 'Annexe 1 – Données des équipes'!$B$12:$B$114,0),4)</f>
        <v>90</v>
      </c>
      <c r="J10601" s="25">
        <f t="shared" si="166"/>
        <v>0</v>
      </c>
    </row>
    <row r="10602" spans="2:10">
      <c r="B10602" s="3">
        <v>35308</v>
      </c>
      <c r="C10602" s="10" t="s">
        <v>32280</v>
      </c>
      <c r="D10602" s="10" t="s">
        <v>32281</v>
      </c>
      <c r="E10602" s="25">
        <v>0</v>
      </c>
      <c r="F10602" s="25">
        <v>0</v>
      </c>
      <c r="G10602" s="10" t="s">
        <v>32282</v>
      </c>
      <c r="H10602" s="25">
        <f>INDEX('Annexe 1 – Données des équipes'!$B$12:$R$114, MATCH(C10602, 'Annexe 1 – Données des équipes'!$B$12:$B$114,0),4)</f>
        <v>10</v>
      </c>
      <c r="I10602" s="25">
        <f>INDEX('Annexe 1 – Données des équipes'!$B$12:$R$114, MATCH(D10602, 'Annexe 1 – Données des équipes'!$B$12:$B$114,0),4)</f>
        <v>90</v>
      </c>
      <c r="J10602" s="25">
        <f t="shared" si="166"/>
        <v>0</v>
      </c>
    </row>
    <row r="10603" spans="2:10">
      <c r="B10603" s="3">
        <v>35308</v>
      </c>
      <c r="C10603" s="10" t="s">
        <v>32283</v>
      </c>
      <c r="D10603" s="10" t="s">
        <v>32284</v>
      </c>
      <c r="E10603" s="25">
        <v>0</v>
      </c>
      <c r="F10603" s="25">
        <v>0</v>
      </c>
      <c r="G10603" s="10" t="s">
        <v>32285</v>
      </c>
      <c r="H10603" s="25">
        <f>INDEX('Annexe 1 – Données des équipes'!$B$12:$R$114, MATCH(C10603, 'Annexe 1 – Données des équipes'!$B$12:$B$114,0),4)</f>
        <v>60</v>
      </c>
      <c r="I10603" s="25">
        <f>INDEX('Annexe 1 – Données des équipes'!$B$12:$R$114, MATCH(D10603, 'Annexe 1 – Données des équipes'!$B$12:$B$114,0),4)</f>
        <v>60</v>
      </c>
      <c r="J10603" s="25">
        <f t="shared" si="166"/>
        <v>0</v>
      </c>
    </row>
    <row r="10604" spans="2:10">
      <c r="B10604" s="3">
        <v>35308</v>
      </c>
      <c r="C10604" s="10" t="s">
        <v>32286</v>
      </c>
      <c r="D10604" s="10" t="s">
        <v>32287</v>
      </c>
      <c r="E10604" s="25">
        <v>2</v>
      </c>
      <c r="F10604" s="25">
        <v>2</v>
      </c>
      <c r="G10604" s="10" t="s">
        <v>32288</v>
      </c>
      <c r="H10604" s="25">
        <f>INDEX('Annexe 1 – Données des équipes'!$B$12:$R$114, MATCH(C10604, 'Annexe 1 – Données des équipes'!$B$12:$B$114,0),4)</f>
        <v>80</v>
      </c>
      <c r="I10604" s="25">
        <f>INDEX('Annexe 1 – Données des équipes'!$B$12:$R$114, MATCH(D10604, 'Annexe 1 – Données des équipes'!$B$12:$B$114,0),4)</f>
        <v>90</v>
      </c>
      <c r="J10604" s="25">
        <f t="shared" si="166"/>
        <v>0</v>
      </c>
    </row>
    <row r="10605" spans="2:10">
      <c r="B10605" s="3">
        <v>35309</v>
      </c>
      <c r="C10605" s="10" t="s">
        <v>32289</v>
      </c>
      <c r="D10605" s="10" t="s">
        <v>32290</v>
      </c>
      <c r="E10605" s="25">
        <v>1</v>
      </c>
      <c r="F10605" s="25">
        <v>1</v>
      </c>
      <c r="G10605" s="10" t="s">
        <v>32291</v>
      </c>
      <c r="H10605" s="25">
        <f>INDEX('Annexe 1 – Données des équipes'!$B$12:$R$114, MATCH(C10605, 'Annexe 1 – Données des équipes'!$B$12:$B$114,0),4)</f>
        <v>90</v>
      </c>
      <c r="I10605" s="25">
        <f>INDEX('Annexe 1 – Données des équipes'!$B$12:$R$114, MATCH(D10605, 'Annexe 1 – Données des équipes'!$B$12:$B$114,0),4)</f>
        <v>70</v>
      </c>
      <c r="J10605" s="25">
        <f t="shared" si="166"/>
        <v>0</v>
      </c>
    </row>
    <row r="10606" spans="2:10">
      <c r="B10606" s="3">
        <v>35309</v>
      </c>
      <c r="C10606" s="10" t="s">
        <v>32292</v>
      </c>
      <c r="D10606" s="10" t="s">
        <v>32293</v>
      </c>
      <c r="E10606" s="25">
        <v>0</v>
      </c>
      <c r="F10606" s="25">
        <v>0</v>
      </c>
      <c r="G10606" s="10" t="s">
        <v>32294</v>
      </c>
      <c r="H10606" s="25">
        <f>INDEX('Annexe 1 – Données des équipes'!$B$12:$R$114, MATCH(C10606, 'Annexe 1 – Données des équipes'!$B$12:$B$114,0),4)</f>
        <v>50</v>
      </c>
      <c r="I10606" s="25">
        <f>INDEX('Annexe 1 – Données des équipes'!$B$12:$R$114, MATCH(D10606, 'Annexe 1 – Données des équipes'!$B$12:$B$114,0),4)</f>
        <v>80</v>
      </c>
      <c r="J10606" s="25">
        <f t="shared" si="166"/>
        <v>0</v>
      </c>
    </row>
    <row r="10607" spans="2:10">
      <c r="B10607" s="3">
        <v>35325</v>
      </c>
      <c r="C10607" s="10" t="s">
        <v>32295</v>
      </c>
      <c r="D10607" s="10" t="s">
        <v>32296</v>
      </c>
      <c r="E10607" s="25">
        <v>0</v>
      </c>
      <c r="F10607" s="25">
        <v>0</v>
      </c>
      <c r="G10607" s="10" t="s">
        <v>32297</v>
      </c>
      <c r="H10607" s="25">
        <f>INDEX('Annexe 1 – Données des équipes'!$B$12:$R$114, MATCH(C10607, 'Annexe 1 – Données des équipes'!$B$12:$B$114,0),4)</f>
        <v>20</v>
      </c>
      <c r="I10607" s="25">
        <f>INDEX('Annexe 1 – Données des équipes'!$B$12:$R$114, MATCH(D10607, 'Annexe 1 – Données des équipes'!$B$12:$B$114,0),4)</f>
        <v>10</v>
      </c>
      <c r="J10607" s="25">
        <f t="shared" si="166"/>
        <v>0</v>
      </c>
    </row>
    <row r="10608" spans="2:10">
      <c r="B10608" s="3">
        <v>35329</v>
      </c>
      <c r="C10608" s="10" t="s">
        <v>32298</v>
      </c>
      <c r="D10608" s="10" t="s">
        <v>32299</v>
      </c>
      <c r="E10608" s="25">
        <v>0</v>
      </c>
      <c r="F10608" s="25">
        <v>0</v>
      </c>
      <c r="G10608" s="10" t="s">
        <v>32300</v>
      </c>
      <c r="H10608" s="25">
        <f>INDEX('Annexe 1 – Données des équipes'!$B$12:$R$114, MATCH(C10608, 'Annexe 1 – Données des équipes'!$B$12:$B$114,0),4)</f>
        <v>20</v>
      </c>
      <c r="I10608" s="25">
        <f>INDEX('Annexe 1 – Données des équipes'!$B$12:$R$114, MATCH(D10608, 'Annexe 1 – Données des équipes'!$B$12:$B$114,0),4)</f>
        <v>40</v>
      </c>
      <c r="J10608" s="25">
        <f t="shared" si="166"/>
        <v>0</v>
      </c>
    </row>
    <row r="10609" spans="2:10">
      <c r="B10609" s="3">
        <v>35331</v>
      </c>
      <c r="C10609" s="10" t="s">
        <v>32301</v>
      </c>
      <c r="D10609" s="10" t="s">
        <v>32302</v>
      </c>
      <c r="E10609" s="25">
        <v>0</v>
      </c>
      <c r="F10609" s="25">
        <v>0</v>
      </c>
      <c r="G10609" s="10" t="s">
        <v>32303</v>
      </c>
      <c r="H10609" s="25">
        <f>INDEX('Annexe 1 – Données des équipes'!$B$12:$R$114, MATCH(C10609, 'Annexe 1 – Données des équipes'!$B$12:$B$114,0),4)</f>
        <v>20</v>
      </c>
      <c r="I10609" s="25">
        <f>INDEX('Annexe 1 – Données des équipes'!$B$12:$R$114, MATCH(D10609, 'Annexe 1 – Données des équipes'!$B$12:$B$114,0),4)</f>
        <v>10</v>
      </c>
      <c r="J10609" s="25">
        <f t="shared" si="166"/>
        <v>0</v>
      </c>
    </row>
    <row r="10610" spans="2:10">
      <c r="B10610" s="3">
        <v>35343</v>
      </c>
      <c r="C10610" s="10" t="s">
        <v>32304</v>
      </c>
      <c r="D10610" s="10" t="s">
        <v>32305</v>
      </c>
      <c r="E10610" s="25">
        <v>1</v>
      </c>
      <c r="F10610" s="25">
        <v>1</v>
      </c>
      <c r="G10610" s="10" t="s">
        <v>32306</v>
      </c>
      <c r="H10610" s="25">
        <f>INDEX('Annexe 1 – Données des équipes'!$B$12:$R$114, MATCH(C10610, 'Annexe 1 – Données des équipes'!$B$12:$B$114,0),4)</f>
        <v>50</v>
      </c>
      <c r="I10610" s="25">
        <f>INDEX('Annexe 1 – Données des équipes'!$B$12:$R$114, MATCH(D10610, 'Annexe 1 – Données des équipes'!$B$12:$B$114,0),4)</f>
        <v>10</v>
      </c>
      <c r="J10610" s="25">
        <f t="shared" si="166"/>
        <v>0</v>
      </c>
    </row>
    <row r="10611" spans="2:10">
      <c r="B10611" s="3">
        <v>35344</v>
      </c>
      <c r="C10611" s="10" t="s">
        <v>32307</v>
      </c>
      <c r="D10611" s="10" t="s">
        <v>32308</v>
      </c>
      <c r="E10611" s="25">
        <v>1</v>
      </c>
      <c r="F10611" s="25">
        <v>1</v>
      </c>
      <c r="G10611" s="10" t="s">
        <v>32309</v>
      </c>
      <c r="H10611" s="25">
        <f>INDEX('Annexe 1 – Données des équipes'!$B$12:$R$114, MATCH(C10611, 'Annexe 1 – Données des équipes'!$B$12:$B$114,0),4)</f>
        <v>50</v>
      </c>
      <c r="I10611" s="25">
        <f>INDEX('Annexe 1 – Données des équipes'!$B$12:$R$114, MATCH(D10611, 'Annexe 1 – Données des équipes'!$B$12:$B$114,0),4)</f>
        <v>0</v>
      </c>
      <c r="J10611" s="25">
        <f t="shared" si="166"/>
        <v>0</v>
      </c>
    </row>
    <row r="10612" spans="2:10">
      <c r="B10612" s="3">
        <v>35347</v>
      </c>
      <c r="C10612" s="10" t="s">
        <v>32310</v>
      </c>
      <c r="D10612" s="10" t="s">
        <v>32311</v>
      </c>
      <c r="E10612" s="25">
        <v>0</v>
      </c>
      <c r="F10612" s="25">
        <v>0</v>
      </c>
      <c r="G10612" s="10" t="s">
        <v>32312</v>
      </c>
      <c r="H10612" s="25">
        <f>INDEX('Annexe 1 – Données des équipes'!$B$12:$R$114, MATCH(C10612, 'Annexe 1 – Données des équipes'!$B$12:$B$114,0),4)</f>
        <v>60</v>
      </c>
      <c r="I10612" s="25">
        <f>INDEX('Annexe 1 – Données des équipes'!$B$12:$R$114, MATCH(D10612, 'Annexe 1 – Données des équipes'!$B$12:$B$114,0),4)</f>
        <v>30</v>
      </c>
      <c r="J10612" s="25">
        <f t="shared" si="166"/>
        <v>0</v>
      </c>
    </row>
    <row r="10613" spans="2:10">
      <c r="B10613" s="3">
        <v>35347</v>
      </c>
      <c r="C10613" s="10" t="s">
        <v>32313</v>
      </c>
      <c r="D10613" s="10" t="s">
        <v>32314</v>
      </c>
      <c r="E10613" s="25">
        <v>1</v>
      </c>
      <c r="F10613" s="25">
        <v>1</v>
      </c>
      <c r="G10613" s="10" t="s">
        <v>32315</v>
      </c>
      <c r="H10613" s="25">
        <f>INDEX('Annexe 1 – Données des équipes'!$B$12:$R$114, MATCH(C10613, 'Annexe 1 – Données des équipes'!$B$12:$B$114,0),4)</f>
        <v>20</v>
      </c>
      <c r="I10613" s="25">
        <f>INDEX('Annexe 1 – Données des équipes'!$B$12:$R$114, MATCH(D10613, 'Annexe 1 – Données des équipes'!$B$12:$B$114,0),4)</f>
        <v>50</v>
      </c>
      <c r="J10613" s="25">
        <f t="shared" si="166"/>
        <v>0</v>
      </c>
    </row>
    <row r="10614" spans="2:10">
      <c r="B10614" s="3">
        <v>35347</v>
      </c>
      <c r="C10614" s="10" t="s">
        <v>32316</v>
      </c>
      <c r="D10614" s="10" t="s">
        <v>32317</v>
      </c>
      <c r="E10614" s="25">
        <v>1</v>
      </c>
      <c r="F10614" s="25">
        <v>1</v>
      </c>
      <c r="G10614" s="10" t="s">
        <v>32318</v>
      </c>
      <c r="H10614" s="25">
        <f>INDEX('Annexe 1 – Données des équipes'!$B$12:$R$114, MATCH(C10614, 'Annexe 1 – Données des équipes'!$B$12:$B$114,0),4)</f>
        <v>0</v>
      </c>
      <c r="I10614" s="25">
        <f>INDEX('Annexe 1 – Données des équipes'!$B$12:$R$114, MATCH(D10614, 'Annexe 1 – Données des équipes'!$B$12:$B$114,0),4)</f>
        <v>20</v>
      </c>
      <c r="J10614" s="25">
        <f t="shared" si="166"/>
        <v>0</v>
      </c>
    </row>
    <row r="10615" spans="2:10">
      <c r="B10615" s="3">
        <v>35347</v>
      </c>
      <c r="C10615" s="10" t="s">
        <v>32319</v>
      </c>
      <c r="D10615" s="10" t="s">
        <v>32320</v>
      </c>
      <c r="E10615" s="25">
        <v>0</v>
      </c>
      <c r="F10615" s="25">
        <v>0</v>
      </c>
      <c r="G10615" s="10" t="s">
        <v>32321</v>
      </c>
      <c r="H10615" s="25">
        <f>INDEX('Annexe 1 – Données des équipes'!$B$12:$R$114, MATCH(C10615, 'Annexe 1 – Données des équipes'!$B$12:$B$114,0),4)</f>
        <v>30</v>
      </c>
      <c r="I10615" s="25">
        <f>INDEX('Annexe 1 – Données des équipes'!$B$12:$R$114, MATCH(D10615, 'Annexe 1 – Données des équipes'!$B$12:$B$114,0),4)</f>
        <v>60</v>
      </c>
      <c r="J10615" s="25">
        <f t="shared" si="166"/>
        <v>0</v>
      </c>
    </row>
    <row r="10616" spans="2:10">
      <c r="B10616" s="3">
        <v>35357</v>
      </c>
      <c r="C10616" s="10" t="s">
        <v>32322</v>
      </c>
      <c r="D10616" s="10" t="s">
        <v>32323</v>
      </c>
      <c r="E10616" s="25">
        <v>2</v>
      </c>
      <c r="F10616" s="25">
        <v>2</v>
      </c>
      <c r="G10616" s="10" t="s">
        <v>32324</v>
      </c>
      <c r="H10616" s="25">
        <f>INDEX('Annexe 1 – Données des équipes'!$B$12:$R$114, MATCH(C10616, 'Annexe 1 – Données des équipes'!$B$12:$B$114,0),4)</f>
        <v>0</v>
      </c>
      <c r="I10616" s="25">
        <f>INDEX('Annexe 1 – Données des équipes'!$B$12:$R$114, MATCH(D10616, 'Annexe 1 – Données des équipes'!$B$12:$B$114,0),4)</f>
        <v>30</v>
      </c>
      <c r="J10616" s="25">
        <f t="shared" si="166"/>
        <v>0</v>
      </c>
    </row>
    <row r="10617" spans="2:10">
      <c r="B10617" s="3">
        <v>35359</v>
      </c>
      <c r="C10617" s="10" t="s">
        <v>32325</v>
      </c>
      <c r="D10617" s="10" t="s">
        <v>32326</v>
      </c>
      <c r="E10617" s="25">
        <v>1</v>
      </c>
      <c r="F10617" s="25">
        <v>1</v>
      </c>
      <c r="G10617" s="10" t="s">
        <v>32327</v>
      </c>
      <c r="H10617" s="25">
        <f>INDEX('Annexe 1 – Données des équipes'!$B$12:$R$114, MATCH(C10617, 'Annexe 1 – Données des équipes'!$B$12:$B$114,0),4)</f>
        <v>40</v>
      </c>
      <c r="I10617" s="25">
        <f>INDEX('Annexe 1 – Données des équipes'!$B$12:$R$114, MATCH(D10617, 'Annexe 1 – Données des équipes'!$B$12:$B$114,0),4)</f>
        <v>0</v>
      </c>
      <c r="J10617" s="25">
        <f t="shared" si="166"/>
        <v>0</v>
      </c>
    </row>
    <row r="10618" spans="2:10">
      <c r="B10618" s="3">
        <v>35362</v>
      </c>
      <c r="C10618" s="10" t="s">
        <v>32328</v>
      </c>
      <c r="D10618" s="10" t="s">
        <v>32329</v>
      </c>
      <c r="E10618" s="25">
        <v>0</v>
      </c>
      <c r="F10618" s="25">
        <v>0</v>
      </c>
      <c r="G10618" s="10" t="s">
        <v>32330</v>
      </c>
      <c r="H10618" s="25">
        <f>INDEX('Annexe 1 – Données des équipes'!$B$12:$R$114, MATCH(C10618, 'Annexe 1 – Données des équipes'!$B$12:$B$114,0),4)</f>
        <v>20</v>
      </c>
      <c r="I10618" s="25">
        <f>INDEX('Annexe 1 – Données des équipes'!$B$12:$R$114, MATCH(D10618, 'Annexe 1 – Données des équipes'!$B$12:$B$114,0),4)</f>
        <v>20</v>
      </c>
      <c r="J10618" s="25">
        <f t="shared" si="166"/>
        <v>0</v>
      </c>
    </row>
    <row r="10619" spans="2:10">
      <c r="B10619" s="3">
        <v>35364</v>
      </c>
      <c r="C10619" s="10" t="s">
        <v>32331</v>
      </c>
      <c r="D10619" s="10" t="s">
        <v>32332</v>
      </c>
      <c r="E10619" s="25">
        <v>0</v>
      </c>
      <c r="F10619" s="25">
        <v>0</v>
      </c>
      <c r="G10619" s="10" t="s">
        <v>32333</v>
      </c>
      <c r="H10619" s="25">
        <f>INDEX('Annexe 1 – Données des équipes'!$B$12:$R$114, MATCH(C10619, 'Annexe 1 – Données des équipes'!$B$12:$B$114,0),4)</f>
        <v>40</v>
      </c>
      <c r="I10619" s="25">
        <f>INDEX('Annexe 1 – Données des équipes'!$B$12:$R$114, MATCH(D10619, 'Annexe 1 – Données des équipes'!$B$12:$B$114,0),4)</f>
        <v>30</v>
      </c>
      <c r="J10619" s="25">
        <f t="shared" si="166"/>
        <v>0</v>
      </c>
    </row>
    <row r="10620" spans="2:10">
      <c r="B10620" s="3">
        <v>35365</v>
      </c>
      <c r="C10620" s="10" t="s">
        <v>32334</v>
      </c>
      <c r="D10620" s="10" t="s">
        <v>32335</v>
      </c>
      <c r="E10620" s="25">
        <v>0</v>
      </c>
      <c r="F10620" s="25">
        <v>0</v>
      </c>
      <c r="G10620" s="10" t="s">
        <v>32336</v>
      </c>
      <c r="H10620" s="25">
        <f>INDEX('Annexe 1 – Données des équipes'!$B$12:$R$114, MATCH(C10620, 'Annexe 1 – Données des équipes'!$B$12:$B$114,0),4)</f>
        <v>50</v>
      </c>
      <c r="I10620" s="25">
        <f>INDEX('Annexe 1 – Données des équipes'!$B$12:$R$114, MATCH(D10620, 'Annexe 1 – Données des équipes'!$B$12:$B$114,0),4)</f>
        <v>20</v>
      </c>
      <c r="J10620" s="25">
        <f t="shared" si="166"/>
        <v>0</v>
      </c>
    </row>
    <row r="10621" spans="2:10">
      <c r="B10621" s="3">
        <v>35365</v>
      </c>
      <c r="C10621" s="10" t="s">
        <v>32337</v>
      </c>
      <c r="D10621" s="10" t="s">
        <v>32338</v>
      </c>
      <c r="E10621" s="25">
        <v>2</v>
      </c>
      <c r="F10621" s="25">
        <v>2</v>
      </c>
      <c r="G10621" s="10" t="s">
        <v>32339</v>
      </c>
      <c r="H10621" s="25">
        <f>INDEX('Annexe 1 – Données des équipes'!$B$12:$R$114, MATCH(C10621, 'Annexe 1 – Données des équipes'!$B$12:$B$114,0),4)</f>
        <v>20</v>
      </c>
      <c r="I10621" s="25">
        <f>INDEX('Annexe 1 – Données des équipes'!$B$12:$R$114, MATCH(D10621, 'Annexe 1 – Données des équipes'!$B$12:$B$114,0),4)</f>
        <v>30</v>
      </c>
      <c r="J10621" s="25">
        <f t="shared" si="166"/>
        <v>0</v>
      </c>
    </row>
    <row r="10622" spans="2:10">
      <c r="B10622" s="3">
        <v>35368</v>
      </c>
      <c r="C10622" s="10" t="s">
        <v>32340</v>
      </c>
      <c r="D10622" s="10" t="s">
        <v>32341</v>
      </c>
      <c r="E10622" s="25">
        <v>2</v>
      </c>
      <c r="F10622" s="25">
        <v>2</v>
      </c>
      <c r="G10622" s="10" t="s">
        <v>32342</v>
      </c>
      <c r="H10622" s="25">
        <f>INDEX('Annexe 1 – Données des équipes'!$B$12:$R$114, MATCH(C10622, 'Annexe 1 – Données des équipes'!$B$12:$B$114,0),4)</f>
        <v>30</v>
      </c>
      <c r="I10622" s="25">
        <f>INDEX('Annexe 1 – Données des équipes'!$B$12:$R$114, MATCH(D10622, 'Annexe 1 – Données des équipes'!$B$12:$B$114,0),4)</f>
        <v>20</v>
      </c>
      <c r="J10622" s="25">
        <f t="shared" si="166"/>
        <v>0</v>
      </c>
    </row>
    <row r="10623" spans="2:10">
      <c r="B10623" s="3">
        <v>35378</v>
      </c>
      <c r="C10623" s="10" t="s">
        <v>32343</v>
      </c>
      <c r="D10623" s="10" t="s">
        <v>32344</v>
      </c>
      <c r="E10623" s="25">
        <v>1</v>
      </c>
      <c r="F10623" s="25">
        <v>1</v>
      </c>
      <c r="G10623" s="10" t="s">
        <v>32345</v>
      </c>
      <c r="H10623" s="25">
        <f>INDEX('Annexe 1 – Données des équipes'!$B$12:$R$114, MATCH(C10623, 'Annexe 1 – Données des équipes'!$B$12:$B$114,0),4)</f>
        <v>40</v>
      </c>
      <c r="I10623" s="25">
        <f>INDEX('Annexe 1 – Données des équipes'!$B$12:$R$114, MATCH(D10623, 'Annexe 1 – Données des équipes'!$B$12:$B$114,0),4)</f>
        <v>10</v>
      </c>
      <c r="J10623" s="25">
        <f t="shared" si="166"/>
        <v>0</v>
      </c>
    </row>
    <row r="10624" spans="2:10">
      <c r="B10624" s="3">
        <v>35378</v>
      </c>
      <c r="C10624" s="10" t="s">
        <v>32346</v>
      </c>
      <c r="D10624" s="10" t="s">
        <v>32347</v>
      </c>
      <c r="E10624" s="25">
        <v>1</v>
      </c>
      <c r="F10624" s="25">
        <v>1</v>
      </c>
      <c r="G10624" s="10" t="s">
        <v>32348</v>
      </c>
      <c r="H10624" s="25">
        <f>INDEX('Annexe 1 – Données des équipes'!$B$12:$R$114, MATCH(C10624, 'Annexe 1 – Données des équipes'!$B$12:$B$114,0),4)</f>
        <v>90</v>
      </c>
      <c r="I10624" s="25">
        <f>INDEX('Annexe 1 – Données des équipes'!$B$12:$R$114, MATCH(D10624, 'Annexe 1 – Données des équipes'!$B$12:$B$114,0),4)</f>
        <v>50</v>
      </c>
      <c r="J10624" s="25">
        <f t="shared" si="166"/>
        <v>0</v>
      </c>
    </row>
    <row r="10625" spans="2:10">
      <c r="B10625" s="3">
        <v>35379</v>
      </c>
      <c r="C10625" s="10" t="s">
        <v>32349</v>
      </c>
      <c r="D10625" s="10" t="s">
        <v>32350</v>
      </c>
      <c r="E10625" s="25">
        <v>2</v>
      </c>
      <c r="F10625" s="25">
        <v>2</v>
      </c>
      <c r="G10625" s="10" t="s">
        <v>32351</v>
      </c>
      <c r="H10625" s="25">
        <f>INDEX('Annexe 1 – Données des équipes'!$B$12:$R$114, MATCH(C10625, 'Annexe 1 – Données des équipes'!$B$12:$B$114,0),4)</f>
        <v>50</v>
      </c>
      <c r="I10625" s="25">
        <f>INDEX('Annexe 1 – Données des équipes'!$B$12:$R$114, MATCH(D10625, 'Annexe 1 – Données des équipes'!$B$12:$B$114,0),4)</f>
        <v>90</v>
      </c>
      <c r="J10625" s="25">
        <f t="shared" si="166"/>
        <v>0</v>
      </c>
    </row>
    <row r="10626" spans="2:10">
      <c r="B10626" s="3">
        <v>35379</v>
      </c>
      <c r="C10626" s="10" t="s">
        <v>32352</v>
      </c>
      <c r="D10626" s="10" t="s">
        <v>32353</v>
      </c>
      <c r="E10626" s="25">
        <v>1</v>
      </c>
      <c r="F10626" s="25">
        <v>1</v>
      </c>
      <c r="G10626" s="10" t="s">
        <v>32354</v>
      </c>
      <c r="H10626" s="25">
        <f>INDEX('Annexe 1 – Données des équipes'!$B$12:$R$114, MATCH(C10626, 'Annexe 1 – Données des équipes'!$B$12:$B$114,0),4)</f>
        <v>80</v>
      </c>
      <c r="I10626" s="25">
        <f>INDEX('Annexe 1 – Données des équipes'!$B$12:$R$114, MATCH(D10626, 'Annexe 1 – Données des équipes'!$B$12:$B$114,0),4)</f>
        <v>50</v>
      </c>
      <c r="J10626" s="25">
        <f t="shared" si="166"/>
        <v>0</v>
      </c>
    </row>
    <row r="10627" spans="2:10">
      <c r="B10627" s="3">
        <v>35379</v>
      </c>
      <c r="C10627" s="10" t="s">
        <v>32355</v>
      </c>
      <c r="D10627" s="10" t="s">
        <v>32356</v>
      </c>
      <c r="E10627" s="25">
        <v>0</v>
      </c>
      <c r="F10627" s="25">
        <v>0</v>
      </c>
      <c r="G10627" s="10" t="s">
        <v>32357</v>
      </c>
      <c r="H10627" s="25">
        <f>INDEX('Annexe 1 – Données des équipes'!$B$12:$R$114, MATCH(C10627, 'Annexe 1 – Données des équipes'!$B$12:$B$114,0),4)</f>
        <v>60</v>
      </c>
      <c r="I10627" s="25">
        <f>INDEX('Annexe 1 – Données des équipes'!$B$12:$R$114, MATCH(D10627, 'Annexe 1 – Données des équipes'!$B$12:$B$114,0),4)</f>
        <v>70</v>
      </c>
      <c r="J10627" s="25">
        <f t="shared" si="166"/>
        <v>0</v>
      </c>
    </row>
    <row r="10628" spans="2:10">
      <c r="B10628" s="3">
        <v>35382</v>
      </c>
      <c r="C10628" s="10" t="s">
        <v>32358</v>
      </c>
      <c r="D10628" s="10" t="s">
        <v>32359</v>
      </c>
      <c r="E10628" s="25">
        <v>0</v>
      </c>
      <c r="F10628" s="25">
        <v>0</v>
      </c>
      <c r="G10628" s="10" t="s">
        <v>32360</v>
      </c>
      <c r="H10628" s="25">
        <f>INDEX('Annexe 1 – Données des équipes'!$B$12:$R$114, MATCH(C10628, 'Annexe 1 – Données des équipes'!$B$12:$B$114,0),4)</f>
        <v>0</v>
      </c>
      <c r="I10628" s="25">
        <f>INDEX('Annexe 1 – Données des équipes'!$B$12:$R$114, MATCH(D10628, 'Annexe 1 – Données des équipes'!$B$12:$B$114,0),4)</f>
        <v>70</v>
      </c>
      <c r="J10628" s="25">
        <f t="shared" si="166"/>
        <v>0</v>
      </c>
    </row>
    <row r="10629" spans="2:10">
      <c r="B10629" s="3">
        <v>35388</v>
      </c>
      <c r="C10629" s="10" t="s">
        <v>32361</v>
      </c>
      <c r="D10629" s="10" t="s">
        <v>32362</v>
      </c>
      <c r="E10629" s="25">
        <v>2</v>
      </c>
      <c r="F10629" s="25">
        <v>2</v>
      </c>
      <c r="G10629" s="10" t="s">
        <v>32363</v>
      </c>
      <c r="H10629" s="25">
        <f>INDEX('Annexe 1 – Données des équipes'!$B$12:$R$114, MATCH(C10629, 'Annexe 1 – Données des équipes'!$B$12:$B$114,0),4)</f>
        <v>0</v>
      </c>
      <c r="I10629" s="25">
        <f>INDEX('Annexe 1 – Données des équipes'!$B$12:$R$114, MATCH(D10629, 'Annexe 1 – Données des équipes'!$B$12:$B$114,0),4)</f>
        <v>30</v>
      </c>
      <c r="J10629" s="25">
        <f t="shared" si="166"/>
        <v>0</v>
      </c>
    </row>
    <row r="10630" spans="2:10">
      <c r="B10630" s="3">
        <v>35395</v>
      </c>
      <c r="C10630" s="10" t="s">
        <v>32364</v>
      </c>
      <c r="D10630" s="10" t="s">
        <v>32365</v>
      </c>
      <c r="E10630" s="25">
        <v>1</v>
      </c>
      <c r="F10630" s="25">
        <v>1</v>
      </c>
      <c r="G10630" s="10" t="s">
        <v>32366</v>
      </c>
      <c r="H10630" s="25">
        <f>INDEX('Annexe 1 – Données des équipes'!$B$12:$R$114, MATCH(C10630, 'Annexe 1 – Données des équipes'!$B$12:$B$114,0),4)</f>
        <v>20</v>
      </c>
      <c r="I10630" s="25">
        <f>INDEX('Annexe 1 – Données des équipes'!$B$12:$R$114, MATCH(D10630, 'Annexe 1 – Données des équipes'!$B$12:$B$114,0),4)</f>
        <v>30</v>
      </c>
      <c r="J10630" s="25">
        <f t="shared" si="166"/>
        <v>0</v>
      </c>
    </row>
    <row r="10631" spans="2:10">
      <c r="B10631" s="3">
        <v>35403</v>
      </c>
      <c r="C10631" s="10" t="s">
        <v>32367</v>
      </c>
      <c r="D10631" s="10" t="s">
        <v>32368</v>
      </c>
      <c r="E10631" s="25">
        <v>1</v>
      </c>
      <c r="F10631" s="25">
        <v>1</v>
      </c>
      <c r="G10631" s="10" t="s">
        <v>32369</v>
      </c>
      <c r="H10631" s="25">
        <f>INDEX('Annexe 1 – Données des équipes'!$B$12:$R$114, MATCH(C10631, 'Annexe 1 – Données des équipes'!$B$12:$B$114,0),4)</f>
        <v>20</v>
      </c>
      <c r="I10631" s="25">
        <f>INDEX('Annexe 1 – Données des équipes'!$B$12:$R$114, MATCH(D10631, 'Annexe 1 – Données des équipes'!$B$12:$B$114,0),4)</f>
        <v>70</v>
      </c>
      <c r="J10631" s="25">
        <f t="shared" si="166"/>
        <v>0</v>
      </c>
    </row>
    <row r="10632" spans="2:10">
      <c r="B10632" s="3">
        <v>35410</v>
      </c>
      <c r="C10632" s="10" t="s">
        <v>32370</v>
      </c>
      <c r="D10632" s="10" t="s">
        <v>32371</v>
      </c>
      <c r="E10632" s="25">
        <v>2</v>
      </c>
      <c r="F10632" s="25">
        <v>2</v>
      </c>
      <c r="G10632" s="10" t="s">
        <v>32372</v>
      </c>
      <c r="H10632" s="25">
        <f>INDEX('Annexe 1 – Données des équipes'!$B$12:$R$114, MATCH(C10632, 'Annexe 1 – Données des équipes'!$B$12:$B$114,0),4)</f>
        <v>50</v>
      </c>
      <c r="I10632" s="25">
        <f>INDEX('Annexe 1 – Données des équipes'!$B$12:$R$114, MATCH(D10632, 'Annexe 1 – Données des équipes'!$B$12:$B$114,0),4)</f>
        <v>80</v>
      </c>
      <c r="J10632" s="25">
        <f t="shared" si="166"/>
        <v>0</v>
      </c>
    </row>
    <row r="10633" spans="2:10">
      <c r="B10633" s="3">
        <v>35413</v>
      </c>
      <c r="C10633" s="10" t="s">
        <v>32373</v>
      </c>
      <c r="D10633" s="10" t="s">
        <v>32374</v>
      </c>
      <c r="E10633" s="25">
        <v>0</v>
      </c>
      <c r="F10633" s="25">
        <v>0</v>
      </c>
      <c r="G10633" s="10" t="s">
        <v>32375</v>
      </c>
      <c r="H10633" s="25">
        <f>INDEX('Annexe 1 – Données des équipes'!$B$12:$R$114, MATCH(C10633, 'Annexe 1 – Données des équipes'!$B$12:$B$114,0),4)</f>
        <v>90</v>
      </c>
      <c r="I10633" s="25">
        <f>INDEX('Annexe 1 – Données des équipes'!$B$12:$R$114, MATCH(D10633, 'Annexe 1 – Données des équipes'!$B$12:$B$114,0),4)</f>
        <v>90</v>
      </c>
      <c r="J10633" s="25">
        <f t="shared" si="166"/>
        <v>0</v>
      </c>
    </row>
    <row r="10634" spans="2:10">
      <c r="B10634" s="3">
        <v>35413</v>
      </c>
      <c r="C10634" s="10" t="s">
        <v>32376</v>
      </c>
      <c r="D10634" s="10" t="s">
        <v>32377</v>
      </c>
      <c r="E10634" s="25">
        <v>0</v>
      </c>
      <c r="F10634" s="25">
        <v>0</v>
      </c>
      <c r="G10634" s="10" t="s">
        <v>32378</v>
      </c>
      <c r="H10634" s="25">
        <f>INDEX('Annexe 1 – Données des équipes'!$B$12:$R$114, MATCH(C10634, 'Annexe 1 – Données des équipes'!$B$12:$B$114,0),4)</f>
        <v>70</v>
      </c>
      <c r="I10634" s="25">
        <f>INDEX('Annexe 1 – Données des équipes'!$B$12:$R$114, MATCH(D10634, 'Annexe 1 – Données des équipes'!$B$12:$B$114,0),4)</f>
        <v>60</v>
      </c>
      <c r="J10634" s="25">
        <f t="shared" si="166"/>
        <v>0</v>
      </c>
    </row>
    <row r="10635" spans="2:10">
      <c r="B10635" s="3">
        <v>35414</v>
      </c>
      <c r="C10635" s="10" t="s">
        <v>32379</v>
      </c>
      <c r="D10635" s="10" t="s">
        <v>32380</v>
      </c>
      <c r="E10635" s="25">
        <v>1</v>
      </c>
      <c r="F10635" s="25">
        <v>1</v>
      </c>
      <c r="G10635" s="10" t="s">
        <v>32381</v>
      </c>
      <c r="H10635" s="25">
        <f>INDEX('Annexe 1 – Données des équipes'!$B$12:$R$114, MATCH(C10635, 'Annexe 1 – Données des équipes'!$B$12:$B$114,0),4)</f>
        <v>90</v>
      </c>
      <c r="I10635" s="25">
        <f>INDEX('Annexe 1 – Données des équipes'!$B$12:$R$114, MATCH(D10635, 'Annexe 1 – Données des équipes'!$B$12:$B$114,0),4)</f>
        <v>80</v>
      </c>
      <c r="J10635" s="25">
        <f t="shared" si="166"/>
        <v>0</v>
      </c>
    </row>
    <row r="10636" spans="2:10">
      <c r="B10636" s="3">
        <v>35414</v>
      </c>
      <c r="C10636" s="10" t="s">
        <v>32382</v>
      </c>
      <c r="D10636" s="10" t="s">
        <v>32383</v>
      </c>
      <c r="E10636" s="25">
        <v>0</v>
      </c>
      <c r="F10636" s="25">
        <v>0</v>
      </c>
      <c r="G10636" s="10" t="s">
        <v>32384</v>
      </c>
      <c r="H10636" s="25">
        <f>INDEX('Annexe 1 – Données des équipes'!$B$12:$R$114, MATCH(C10636, 'Annexe 1 – Données des équipes'!$B$12:$B$114,0),4)</f>
        <v>50</v>
      </c>
      <c r="I10636" s="25">
        <f>INDEX('Annexe 1 – Données des équipes'!$B$12:$R$114, MATCH(D10636, 'Annexe 1 – Données des équipes'!$B$12:$B$114,0),4)</f>
        <v>70</v>
      </c>
      <c r="J10636" s="25">
        <f t="shared" si="166"/>
        <v>0</v>
      </c>
    </row>
    <row r="10637" spans="2:10">
      <c r="B10637" s="3">
        <v>35418</v>
      </c>
      <c r="C10637" s="10" t="s">
        <v>32385</v>
      </c>
      <c r="D10637" s="10" t="s">
        <v>32386</v>
      </c>
      <c r="E10637" s="25">
        <v>0</v>
      </c>
      <c r="F10637" s="25">
        <v>0</v>
      </c>
      <c r="G10637" s="10" t="s">
        <v>32387</v>
      </c>
      <c r="H10637" s="25">
        <f>INDEX('Annexe 1 – Données des équipes'!$B$12:$R$114, MATCH(C10637, 'Annexe 1 – Données des équipes'!$B$12:$B$114,0),4)</f>
        <v>70</v>
      </c>
      <c r="I10637" s="25">
        <f>INDEX('Annexe 1 – Données des équipes'!$B$12:$R$114, MATCH(D10637, 'Annexe 1 – Données des équipes'!$B$12:$B$114,0),4)</f>
        <v>30</v>
      </c>
      <c r="J10637" s="25">
        <f t="shared" si="166"/>
        <v>0</v>
      </c>
    </row>
    <row r="10638" spans="2:10">
      <c r="B10638" s="3">
        <v>35420</v>
      </c>
      <c r="C10638" s="10" t="s">
        <v>32388</v>
      </c>
      <c r="D10638" s="10" t="s">
        <v>32389</v>
      </c>
      <c r="E10638" s="25">
        <v>1</v>
      </c>
      <c r="F10638" s="25">
        <v>1</v>
      </c>
      <c r="G10638" s="10" t="s">
        <v>32390</v>
      </c>
      <c r="H10638" s="25">
        <f>INDEX('Annexe 1 – Données des équipes'!$B$12:$R$114, MATCH(C10638, 'Annexe 1 – Données des équipes'!$B$12:$B$114,0),4)</f>
        <v>70</v>
      </c>
      <c r="I10638" s="25">
        <f>INDEX('Annexe 1 – Données des équipes'!$B$12:$R$114, MATCH(D10638, 'Annexe 1 – Données des équipes'!$B$12:$B$114,0),4)</f>
        <v>0</v>
      </c>
      <c r="J10638" s="25">
        <f t="shared" si="166"/>
        <v>0</v>
      </c>
    </row>
    <row r="10639" spans="2:10">
      <c r="B10639" s="3">
        <v>35420</v>
      </c>
      <c r="C10639" s="10" t="s">
        <v>32391</v>
      </c>
      <c r="D10639" s="10" t="s">
        <v>32392</v>
      </c>
      <c r="E10639" s="25">
        <v>0</v>
      </c>
      <c r="F10639" s="25">
        <v>0</v>
      </c>
      <c r="G10639" s="10" t="s">
        <v>32393</v>
      </c>
      <c r="H10639" s="25">
        <f>INDEX('Annexe 1 – Données des équipes'!$B$12:$R$114, MATCH(C10639, 'Annexe 1 – Données des équipes'!$B$12:$B$114,0),4)</f>
        <v>30</v>
      </c>
      <c r="I10639" s="25">
        <f>INDEX('Annexe 1 – Données des équipes'!$B$12:$R$114, MATCH(D10639, 'Annexe 1 – Données des équipes'!$B$12:$B$114,0),4)</f>
        <v>20</v>
      </c>
      <c r="J10639" s="25">
        <f t="shared" si="166"/>
        <v>0</v>
      </c>
    </row>
    <row r="10640" spans="2:10">
      <c r="B10640" s="3">
        <v>35434</v>
      </c>
      <c r="C10640" s="10" t="s">
        <v>32394</v>
      </c>
      <c r="D10640" s="10" t="s">
        <v>32395</v>
      </c>
      <c r="E10640" s="25">
        <v>0</v>
      </c>
      <c r="F10640" s="25">
        <v>0</v>
      </c>
      <c r="G10640" s="10" t="s">
        <v>32396</v>
      </c>
      <c r="H10640" s="25">
        <f>INDEX('Annexe 1 – Données des équipes'!$B$12:$R$114, MATCH(C10640, 'Annexe 1 – Données des équipes'!$B$12:$B$114,0),4)</f>
        <v>40</v>
      </c>
      <c r="I10640" s="25">
        <f>INDEX('Annexe 1 – Données des équipes'!$B$12:$R$114, MATCH(D10640, 'Annexe 1 – Données des équipes'!$B$12:$B$114,0),4)</f>
        <v>20</v>
      </c>
      <c r="J10640" s="25">
        <f t="shared" si="166"/>
        <v>0</v>
      </c>
    </row>
    <row r="10641" spans="2:10">
      <c r="B10641" s="3">
        <v>35441</v>
      </c>
      <c r="C10641" s="10" t="s">
        <v>32397</v>
      </c>
      <c r="D10641" s="10" t="s">
        <v>32398</v>
      </c>
      <c r="E10641" s="25">
        <v>0</v>
      </c>
      <c r="F10641" s="25">
        <v>0</v>
      </c>
      <c r="G10641" s="10" t="s">
        <v>32399</v>
      </c>
      <c r="H10641" s="25">
        <f>INDEX('Annexe 1 – Données des équipes'!$B$12:$R$114, MATCH(C10641, 'Annexe 1 – Données des équipes'!$B$12:$B$114,0),4)</f>
        <v>10</v>
      </c>
      <c r="I10641" s="25">
        <f>INDEX('Annexe 1 – Données des équipes'!$B$12:$R$114, MATCH(D10641, 'Annexe 1 – Données des équipes'!$B$12:$B$114,0),4)</f>
        <v>20</v>
      </c>
      <c r="J10641" s="25">
        <f t="shared" si="166"/>
        <v>0</v>
      </c>
    </row>
    <row r="10642" spans="2:10">
      <c r="B10642" s="3">
        <v>35442</v>
      </c>
      <c r="C10642" s="10" t="s">
        <v>32400</v>
      </c>
      <c r="D10642" s="10" t="s">
        <v>32401</v>
      </c>
      <c r="E10642" s="25">
        <v>2</v>
      </c>
      <c r="F10642" s="25">
        <v>2</v>
      </c>
      <c r="G10642" s="10" t="s">
        <v>32402</v>
      </c>
      <c r="H10642" s="25">
        <f>INDEX('Annexe 1 – Données des équipes'!$B$12:$R$114, MATCH(C10642, 'Annexe 1 – Données des équipes'!$B$12:$B$114,0),4)</f>
        <v>40</v>
      </c>
      <c r="I10642" s="25">
        <f>INDEX('Annexe 1 – Données des équipes'!$B$12:$R$114, MATCH(D10642, 'Annexe 1 – Données des équipes'!$B$12:$B$114,0),4)</f>
        <v>50</v>
      </c>
      <c r="J10642" s="25">
        <f t="shared" ref="J10642:J10705" si="167">ABS(F10642-E10642)</f>
        <v>0</v>
      </c>
    </row>
    <row r="10643" spans="2:10">
      <c r="B10643" s="3">
        <v>35442</v>
      </c>
      <c r="C10643" s="10" t="s">
        <v>32403</v>
      </c>
      <c r="D10643" s="10" t="s">
        <v>32404</v>
      </c>
      <c r="E10643" s="25">
        <v>2</v>
      </c>
      <c r="F10643" s="25">
        <v>2</v>
      </c>
      <c r="G10643" s="10" t="s">
        <v>32405</v>
      </c>
      <c r="H10643" s="25">
        <f>INDEX('Annexe 1 – Données des équipes'!$B$12:$R$114, MATCH(C10643, 'Annexe 1 – Données des équipes'!$B$12:$B$114,0),4)</f>
        <v>0</v>
      </c>
      <c r="I10643" s="25">
        <f>INDEX('Annexe 1 – Données des équipes'!$B$12:$R$114, MATCH(D10643, 'Annexe 1 – Données des équipes'!$B$12:$B$114,0),4)</f>
        <v>20</v>
      </c>
      <c r="J10643" s="25">
        <f t="shared" si="167"/>
        <v>0</v>
      </c>
    </row>
    <row r="10644" spans="2:10">
      <c r="B10644" s="3">
        <v>35442</v>
      </c>
      <c r="C10644" s="10" t="s">
        <v>32406</v>
      </c>
      <c r="D10644" s="10" t="s">
        <v>32407</v>
      </c>
      <c r="E10644" s="25">
        <v>0</v>
      </c>
      <c r="F10644" s="25">
        <v>0</v>
      </c>
      <c r="G10644" s="10" t="s">
        <v>32408</v>
      </c>
      <c r="H10644" s="25">
        <f>INDEX('Annexe 1 – Données des équipes'!$B$12:$R$114, MATCH(C10644, 'Annexe 1 – Données des équipes'!$B$12:$B$114,0),4)</f>
        <v>80</v>
      </c>
      <c r="I10644" s="25">
        <f>INDEX('Annexe 1 – Données des équipes'!$B$12:$R$114, MATCH(D10644, 'Annexe 1 – Données des équipes'!$B$12:$B$114,0),4)</f>
        <v>90</v>
      </c>
      <c r="J10644" s="25">
        <f t="shared" si="167"/>
        <v>0</v>
      </c>
    </row>
    <row r="10645" spans="2:10">
      <c r="B10645" s="3">
        <v>35452</v>
      </c>
      <c r="C10645" s="10" t="s">
        <v>32409</v>
      </c>
      <c r="D10645" s="10" t="s">
        <v>32410</v>
      </c>
      <c r="E10645" s="25">
        <v>1</v>
      </c>
      <c r="F10645" s="25">
        <v>1</v>
      </c>
      <c r="G10645" s="10" t="s">
        <v>32411</v>
      </c>
      <c r="H10645" s="25">
        <f>INDEX('Annexe 1 – Données des équipes'!$B$12:$R$114, MATCH(C10645, 'Annexe 1 – Données des équipes'!$B$12:$B$114,0),4)</f>
        <v>20</v>
      </c>
      <c r="I10645" s="25">
        <f>INDEX('Annexe 1 – Données des équipes'!$B$12:$R$114, MATCH(D10645, 'Annexe 1 – Données des équipes'!$B$12:$B$114,0),4)</f>
        <v>50</v>
      </c>
      <c r="J10645" s="25">
        <f t="shared" si="167"/>
        <v>0</v>
      </c>
    </row>
    <row r="10646" spans="2:10">
      <c r="B10646" s="3">
        <v>35452</v>
      </c>
      <c r="C10646" s="10" t="s">
        <v>32412</v>
      </c>
      <c r="D10646" s="10" t="s">
        <v>32413</v>
      </c>
      <c r="E10646" s="25">
        <v>0</v>
      </c>
      <c r="F10646" s="25">
        <v>0</v>
      </c>
      <c r="G10646" s="10" t="s">
        <v>32414</v>
      </c>
      <c r="H10646" s="25">
        <f>INDEX('Annexe 1 – Données des équipes'!$B$12:$R$114, MATCH(C10646, 'Annexe 1 – Données des équipes'!$B$12:$B$114,0),4)</f>
        <v>80</v>
      </c>
      <c r="I10646" s="25">
        <f>INDEX('Annexe 1 – Données des équipes'!$B$12:$R$114, MATCH(D10646, 'Annexe 1 – Données des équipes'!$B$12:$B$114,0),4)</f>
        <v>80</v>
      </c>
      <c r="J10646" s="25">
        <f t="shared" si="167"/>
        <v>0</v>
      </c>
    </row>
    <row r="10647" spans="2:10">
      <c r="B10647" s="3">
        <v>35456</v>
      </c>
      <c r="C10647" s="10" t="s">
        <v>32415</v>
      </c>
      <c r="D10647" s="10" t="s">
        <v>32416</v>
      </c>
      <c r="E10647" s="25">
        <v>0</v>
      </c>
      <c r="F10647" s="25">
        <v>0</v>
      </c>
      <c r="G10647" s="10" t="s">
        <v>32417</v>
      </c>
      <c r="H10647" s="25">
        <f>INDEX('Annexe 1 – Données des équipes'!$B$12:$R$114, MATCH(C10647, 'Annexe 1 – Données des équipes'!$B$12:$B$114,0),4)</f>
        <v>10</v>
      </c>
      <c r="I10647" s="25">
        <f>INDEX('Annexe 1 – Données des équipes'!$B$12:$R$114, MATCH(D10647, 'Annexe 1 – Données des équipes'!$B$12:$B$114,0),4)</f>
        <v>40</v>
      </c>
      <c r="J10647" s="25">
        <f t="shared" si="167"/>
        <v>0</v>
      </c>
    </row>
    <row r="10648" spans="2:10">
      <c r="B10648" s="3">
        <v>35466</v>
      </c>
      <c r="C10648" s="10" t="s">
        <v>32418</v>
      </c>
      <c r="D10648" s="10" t="s">
        <v>32419</v>
      </c>
      <c r="E10648" s="25">
        <v>2</v>
      </c>
      <c r="F10648" s="25">
        <v>2</v>
      </c>
      <c r="G10648" s="10" t="s">
        <v>32420</v>
      </c>
      <c r="H10648" s="25">
        <f>INDEX('Annexe 1 – Données des équipes'!$B$12:$R$114, MATCH(C10648, 'Annexe 1 – Données des équipes'!$B$12:$B$114,0),4)</f>
        <v>60</v>
      </c>
      <c r="I10648" s="25">
        <f>INDEX('Annexe 1 – Données des équipes'!$B$12:$R$114, MATCH(D10648, 'Annexe 1 – Données des équipes'!$B$12:$B$114,0),4)</f>
        <v>70</v>
      </c>
      <c r="J10648" s="25">
        <f t="shared" si="167"/>
        <v>0</v>
      </c>
    </row>
    <row r="10649" spans="2:10">
      <c r="B10649" s="3">
        <v>35468</v>
      </c>
      <c r="C10649" s="10" t="s">
        <v>32421</v>
      </c>
      <c r="D10649" s="10" t="s">
        <v>32422</v>
      </c>
      <c r="E10649" s="25">
        <v>0</v>
      </c>
      <c r="F10649" s="25">
        <v>0</v>
      </c>
      <c r="G10649" s="10" t="s">
        <v>32423</v>
      </c>
      <c r="H10649" s="25">
        <f>INDEX('Annexe 1 – Données des équipes'!$B$12:$R$114, MATCH(C10649, 'Annexe 1 – Données des équipes'!$B$12:$B$114,0),4)</f>
        <v>10</v>
      </c>
      <c r="I10649" s="25">
        <f>INDEX('Annexe 1 – Données des équipes'!$B$12:$R$114, MATCH(D10649, 'Annexe 1 – Données des équipes'!$B$12:$B$114,0),4)</f>
        <v>0</v>
      </c>
      <c r="J10649" s="25">
        <f t="shared" si="167"/>
        <v>0</v>
      </c>
    </row>
    <row r="10650" spans="2:10">
      <c r="B10650" s="3">
        <v>35468</v>
      </c>
      <c r="C10650" s="10" t="s">
        <v>32424</v>
      </c>
      <c r="D10650" s="10" t="s">
        <v>32425</v>
      </c>
      <c r="E10650" s="25">
        <v>1</v>
      </c>
      <c r="F10650" s="25">
        <v>1</v>
      </c>
      <c r="G10650" s="10" t="s">
        <v>32426</v>
      </c>
      <c r="H10650" s="25">
        <f>INDEX('Annexe 1 – Données des équipes'!$B$12:$R$114, MATCH(C10650, 'Annexe 1 – Données des équipes'!$B$12:$B$114,0),4)</f>
        <v>50</v>
      </c>
      <c r="I10650" s="25">
        <f>INDEX('Annexe 1 – Données des équipes'!$B$12:$R$114, MATCH(D10650, 'Annexe 1 – Données des équipes'!$B$12:$B$114,0),4)</f>
        <v>70</v>
      </c>
      <c r="J10650" s="25">
        <f t="shared" si="167"/>
        <v>0</v>
      </c>
    </row>
    <row r="10651" spans="2:10">
      <c r="B10651" s="3">
        <v>35470</v>
      </c>
      <c r="C10651" s="10" t="s">
        <v>32427</v>
      </c>
      <c r="D10651" s="10" t="s">
        <v>32428</v>
      </c>
      <c r="E10651" s="25">
        <v>0</v>
      </c>
      <c r="F10651" s="25">
        <v>0</v>
      </c>
      <c r="G10651" s="10" t="s">
        <v>32429</v>
      </c>
      <c r="H10651" s="25">
        <f>INDEX('Annexe 1 – Données des équipes'!$B$12:$R$114, MATCH(C10651, 'Annexe 1 – Données des équipes'!$B$12:$B$114,0),4)</f>
        <v>0</v>
      </c>
      <c r="I10651" s="25">
        <f>INDEX('Annexe 1 – Données des équipes'!$B$12:$R$114, MATCH(D10651, 'Annexe 1 – Données des équipes'!$B$12:$B$114,0),4)</f>
        <v>10</v>
      </c>
      <c r="J10651" s="25">
        <f t="shared" si="167"/>
        <v>0</v>
      </c>
    </row>
    <row r="10652" spans="2:10">
      <c r="B10652" s="3">
        <v>35472</v>
      </c>
      <c r="C10652" s="10" t="s">
        <v>32430</v>
      </c>
      <c r="D10652" s="10" t="s">
        <v>32431</v>
      </c>
      <c r="E10652" s="25">
        <v>0</v>
      </c>
      <c r="F10652" s="25">
        <v>0</v>
      </c>
      <c r="G10652" s="10" t="s">
        <v>32432</v>
      </c>
      <c r="H10652" s="25">
        <f>INDEX('Annexe 1 – Données des équipes'!$B$12:$R$114, MATCH(C10652, 'Annexe 1 – Données des équipes'!$B$12:$B$114,0),4)</f>
        <v>20</v>
      </c>
      <c r="I10652" s="25">
        <f>INDEX('Annexe 1 – Données des équipes'!$B$12:$R$114, MATCH(D10652, 'Annexe 1 – Données des équipes'!$B$12:$B$114,0),4)</f>
        <v>60</v>
      </c>
      <c r="J10652" s="25">
        <f t="shared" si="167"/>
        <v>0</v>
      </c>
    </row>
    <row r="10653" spans="2:10">
      <c r="B10653" s="3">
        <v>35472</v>
      </c>
      <c r="C10653" s="10" t="s">
        <v>32433</v>
      </c>
      <c r="D10653" s="10" t="s">
        <v>32434</v>
      </c>
      <c r="E10653" s="25">
        <v>0</v>
      </c>
      <c r="F10653" s="25">
        <v>0</v>
      </c>
      <c r="G10653" s="10" t="s">
        <v>32435</v>
      </c>
      <c r="H10653" s="25">
        <f>INDEX('Annexe 1 – Données des équipes'!$B$12:$R$114, MATCH(C10653, 'Annexe 1 – Données des équipes'!$B$12:$B$114,0),4)</f>
        <v>70</v>
      </c>
      <c r="I10653" s="25">
        <f>INDEX('Annexe 1 – Données des équipes'!$B$12:$R$114, MATCH(D10653, 'Annexe 1 – Données des équipes'!$B$12:$B$114,0),4)</f>
        <v>60</v>
      </c>
      <c r="J10653" s="25">
        <f t="shared" si="167"/>
        <v>0</v>
      </c>
    </row>
    <row r="10654" spans="2:10">
      <c r="B10654" s="3">
        <v>35473</v>
      </c>
      <c r="C10654" s="10" t="s">
        <v>32436</v>
      </c>
      <c r="D10654" s="10" t="s">
        <v>32437</v>
      </c>
      <c r="E10654" s="25">
        <v>1</v>
      </c>
      <c r="F10654" s="25">
        <v>1</v>
      </c>
      <c r="G10654" s="10" t="s">
        <v>32438</v>
      </c>
      <c r="H10654" s="25">
        <f>INDEX('Annexe 1 – Données des équipes'!$B$12:$R$114, MATCH(C10654, 'Annexe 1 – Données des équipes'!$B$12:$B$114,0),4)</f>
        <v>50</v>
      </c>
      <c r="I10654" s="25">
        <f>INDEX('Annexe 1 – Données des équipes'!$B$12:$R$114, MATCH(D10654, 'Annexe 1 – Données des équipes'!$B$12:$B$114,0),4)</f>
        <v>80</v>
      </c>
      <c r="J10654" s="25">
        <f t="shared" si="167"/>
        <v>0</v>
      </c>
    </row>
    <row r="10655" spans="2:10">
      <c r="B10655" s="3">
        <v>35473</v>
      </c>
      <c r="C10655" s="10" t="s">
        <v>32439</v>
      </c>
      <c r="D10655" s="10" t="s">
        <v>32440</v>
      </c>
      <c r="E10655" s="25">
        <v>0</v>
      </c>
      <c r="F10655" s="25">
        <v>0</v>
      </c>
      <c r="G10655" s="10" t="s">
        <v>32441</v>
      </c>
      <c r="H10655" s="25">
        <f>INDEX('Annexe 1 – Données des équipes'!$B$12:$R$114, MATCH(C10655, 'Annexe 1 – Données des équipes'!$B$12:$B$114,0),4)</f>
        <v>30</v>
      </c>
      <c r="I10655" s="25">
        <f>INDEX('Annexe 1 – Données des équipes'!$B$12:$R$114, MATCH(D10655, 'Annexe 1 – Données des équipes'!$B$12:$B$114,0),4)</f>
        <v>60</v>
      </c>
      <c r="J10655" s="25">
        <f t="shared" si="167"/>
        <v>0</v>
      </c>
    </row>
    <row r="10656" spans="2:10">
      <c r="B10656" s="3">
        <v>35473</v>
      </c>
      <c r="C10656" s="10" t="s">
        <v>32442</v>
      </c>
      <c r="D10656" s="10" t="s">
        <v>32443</v>
      </c>
      <c r="E10656" s="25">
        <v>1</v>
      </c>
      <c r="F10656" s="25">
        <v>1</v>
      </c>
      <c r="G10656" s="10" t="s">
        <v>32444</v>
      </c>
      <c r="H10656" s="25">
        <f>INDEX('Annexe 1 – Données des équipes'!$B$12:$R$114, MATCH(C10656, 'Annexe 1 – Données des équipes'!$B$12:$B$114,0),4)</f>
        <v>60</v>
      </c>
      <c r="I10656" s="25">
        <f>INDEX('Annexe 1 – Données des équipes'!$B$12:$R$114, MATCH(D10656, 'Annexe 1 – Données des équipes'!$B$12:$B$114,0),4)</f>
        <v>30</v>
      </c>
      <c r="J10656" s="25">
        <f t="shared" si="167"/>
        <v>0</v>
      </c>
    </row>
    <row r="10657" spans="2:10">
      <c r="B10657" s="3">
        <v>35477</v>
      </c>
      <c r="C10657" s="10" t="s">
        <v>32445</v>
      </c>
      <c r="D10657" s="10" t="s">
        <v>32446</v>
      </c>
      <c r="E10657" s="25">
        <v>1</v>
      </c>
      <c r="F10657" s="25">
        <v>1</v>
      </c>
      <c r="G10657" s="10" t="s">
        <v>32447</v>
      </c>
      <c r="H10657" s="25">
        <f>INDEX('Annexe 1 – Données des équipes'!$B$12:$R$114, MATCH(C10657, 'Annexe 1 – Données des équipes'!$B$12:$B$114,0),4)</f>
        <v>70</v>
      </c>
      <c r="I10657" s="25">
        <f>INDEX('Annexe 1 – Données des équipes'!$B$12:$R$114, MATCH(D10657, 'Annexe 1 – Données des équipes'!$B$12:$B$114,0),4)</f>
        <v>20</v>
      </c>
      <c r="J10657" s="25">
        <f t="shared" si="167"/>
        <v>0</v>
      </c>
    </row>
    <row r="10658" spans="2:10">
      <c r="B10658" s="3">
        <v>35480</v>
      </c>
      <c r="C10658" s="10" t="s">
        <v>32448</v>
      </c>
      <c r="D10658" s="10" t="s">
        <v>32449</v>
      </c>
      <c r="E10658" s="25">
        <v>0</v>
      </c>
      <c r="F10658" s="25">
        <v>0</v>
      </c>
      <c r="G10658" s="10" t="s">
        <v>32450</v>
      </c>
      <c r="H10658" s="25">
        <f>INDEX('Annexe 1 – Données des équipes'!$B$12:$R$114, MATCH(C10658, 'Annexe 1 – Données des équipes'!$B$12:$B$114,0),4)</f>
        <v>50</v>
      </c>
      <c r="I10658" s="25">
        <f>INDEX('Annexe 1 – Données des équipes'!$B$12:$R$114, MATCH(D10658, 'Annexe 1 – Données des équipes'!$B$12:$B$114,0),4)</f>
        <v>90</v>
      </c>
      <c r="J10658" s="25">
        <f t="shared" si="167"/>
        <v>0</v>
      </c>
    </row>
    <row r="10659" spans="2:10">
      <c r="B10659" s="3">
        <v>35501</v>
      </c>
      <c r="C10659" s="10" t="s">
        <v>32451</v>
      </c>
      <c r="D10659" s="10" t="s">
        <v>32452</v>
      </c>
      <c r="E10659" s="25">
        <v>0</v>
      </c>
      <c r="F10659" s="25">
        <v>0</v>
      </c>
      <c r="G10659" s="10" t="s">
        <v>32453</v>
      </c>
      <c r="H10659" s="25">
        <f>INDEX('Annexe 1 – Données des équipes'!$B$12:$R$114, MATCH(C10659, 'Annexe 1 – Données des équipes'!$B$12:$B$114,0),4)</f>
        <v>70</v>
      </c>
      <c r="I10659" s="25">
        <f>INDEX('Annexe 1 – Données des équipes'!$B$12:$R$114, MATCH(D10659, 'Annexe 1 – Données des équipes'!$B$12:$B$114,0),4)</f>
        <v>50</v>
      </c>
      <c r="J10659" s="25">
        <f t="shared" si="167"/>
        <v>0</v>
      </c>
    </row>
    <row r="10660" spans="2:10">
      <c r="B10660" s="3">
        <v>35502</v>
      </c>
      <c r="C10660" s="10" t="s">
        <v>32454</v>
      </c>
      <c r="D10660" s="10" t="s">
        <v>32455</v>
      </c>
      <c r="E10660" s="25">
        <v>0</v>
      </c>
      <c r="F10660" s="25">
        <v>0</v>
      </c>
      <c r="G10660" s="10" t="s">
        <v>32456</v>
      </c>
      <c r="H10660" s="25">
        <f>INDEX('Annexe 1 – Données des équipes'!$B$12:$R$114, MATCH(C10660, 'Annexe 1 – Données des équipes'!$B$12:$B$114,0),4)</f>
        <v>0</v>
      </c>
      <c r="I10660" s="25">
        <f>INDEX('Annexe 1 – Données des équipes'!$B$12:$R$114, MATCH(D10660, 'Annexe 1 – Données des équipes'!$B$12:$B$114,0),4)</f>
        <v>10</v>
      </c>
      <c r="J10660" s="25">
        <f t="shared" si="167"/>
        <v>0</v>
      </c>
    </row>
    <row r="10661" spans="2:10">
      <c r="B10661" s="3">
        <v>35505</v>
      </c>
      <c r="C10661" s="10" t="s">
        <v>32457</v>
      </c>
      <c r="D10661" s="10" t="s">
        <v>32458</v>
      </c>
      <c r="E10661" s="25">
        <v>0</v>
      </c>
      <c r="F10661" s="25">
        <v>0</v>
      </c>
      <c r="G10661" s="10" t="s">
        <v>32459</v>
      </c>
      <c r="H10661" s="25">
        <f>INDEX('Annexe 1 – Données des équipes'!$B$12:$R$114, MATCH(C10661, 'Annexe 1 – Données des équipes'!$B$12:$B$114,0),4)</f>
        <v>60</v>
      </c>
      <c r="I10661" s="25">
        <f>INDEX('Annexe 1 – Données des équipes'!$B$12:$R$114, MATCH(D10661, 'Annexe 1 – Données des équipes'!$B$12:$B$114,0),4)</f>
        <v>80</v>
      </c>
      <c r="J10661" s="25">
        <f t="shared" si="167"/>
        <v>0</v>
      </c>
    </row>
    <row r="10662" spans="2:10">
      <c r="B10662" s="3">
        <v>35514</v>
      </c>
      <c r="C10662" s="10" t="s">
        <v>32460</v>
      </c>
      <c r="D10662" s="10" t="s">
        <v>32461</v>
      </c>
      <c r="E10662" s="25">
        <v>0</v>
      </c>
      <c r="F10662" s="25">
        <v>0</v>
      </c>
      <c r="G10662" s="10" t="s">
        <v>32462</v>
      </c>
      <c r="H10662" s="25">
        <f>INDEX('Annexe 1 – Données des équipes'!$B$12:$R$114, MATCH(C10662, 'Annexe 1 – Données des équipes'!$B$12:$B$114,0),4)</f>
        <v>10</v>
      </c>
      <c r="I10662" s="25">
        <f>INDEX('Annexe 1 – Données des équipes'!$B$12:$R$114, MATCH(D10662, 'Annexe 1 – Données des équipes'!$B$12:$B$114,0),4)</f>
        <v>70</v>
      </c>
      <c r="J10662" s="25">
        <f t="shared" si="167"/>
        <v>0</v>
      </c>
    </row>
    <row r="10663" spans="2:10">
      <c r="B10663" s="3">
        <v>35518</v>
      </c>
      <c r="C10663" s="10" t="s">
        <v>32463</v>
      </c>
      <c r="D10663" s="10" t="s">
        <v>32464</v>
      </c>
      <c r="E10663" s="25">
        <v>1</v>
      </c>
      <c r="F10663" s="25">
        <v>1</v>
      </c>
      <c r="G10663" s="10" t="s">
        <v>32465</v>
      </c>
      <c r="H10663" s="25">
        <f>INDEX('Annexe 1 – Données des équipes'!$B$12:$R$114, MATCH(C10663, 'Annexe 1 – Données des équipes'!$B$12:$B$114,0),4)</f>
        <v>80</v>
      </c>
      <c r="I10663" s="25">
        <f>INDEX('Annexe 1 – Données des équipes'!$B$12:$R$114, MATCH(D10663, 'Annexe 1 – Données des équipes'!$B$12:$B$114,0),4)</f>
        <v>80</v>
      </c>
      <c r="J10663" s="25">
        <f t="shared" si="167"/>
        <v>0</v>
      </c>
    </row>
    <row r="10664" spans="2:10">
      <c r="B10664" s="3">
        <v>35518</v>
      </c>
      <c r="C10664" s="10" t="s">
        <v>32466</v>
      </c>
      <c r="D10664" s="10" t="s">
        <v>32467</v>
      </c>
      <c r="E10664" s="25">
        <v>0</v>
      </c>
      <c r="F10664" s="25">
        <v>0</v>
      </c>
      <c r="G10664" s="10" t="s">
        <v>32468</v>
      </c>
      <c r="H10664" s="25">
        <f>INDEX('Annexe 1 – Données des équipes'!$B$12:$R$114, MATCH(C10664, 'Annexe 1 – Données des équipes'!$B$12:$B$114,0),4)</f>
        <v>50</v>
      </c>
      <c r="I10664" s="25">
        <f>INDEX('Annexe 1 – Données des équipes'!$B$12:$R$114, MATCH(D10664, 'Annexe 1 – Données des équipes'!$B$12:$B$114,0),4)</f>
        <v>90</v>
      </c>
      <c r="J10664" s="25">
        <f t="shared" si="167"/>
        <v>0</v>
      </c>
    </row>
    <row r="10665" spans="2:10">
      <c r="B10665" s="3">
        <v>35522</v>
      </c>
      <c r="C10665" s="10" t="s">
        <v>32469</v>
      </c>
      <c r="D10665" s="10" t="s">
        <v>32470</v>
      </c>
      <c r="E10665" s="25">
        <v>3</v>
      </c>
      <c r="F10665" s="25">
        <v>3</v>
      </c>
      <c r="G10665" s="10" t="s">
        <v>32471</v>
      </c>
      <c r="H10665" s="25">
        <f>INDEX('Annexe 1 – Données des équipes'!$B$12:$R$114, MATCH(C10665, 'Annexe 1 – Données des équipes'!$B$12:$B$114,0),4)</f>
        <v>80</v>
      </c>
      <c r="I10665" s="25">
        <f>INDEX('Annexe 1 – Données des équipes'!$B$12:$R$114, MATCH(D10665, 'Annexe 1 – Données des équipes'!$B$12:$B$114,0),4)</f>
        <v>40</v>
      </c>
      <c r="J10665" s="25">
        <f t="shared" si="167"/>
        <v>0</v>
      </c>
    </row>
    <row r="10666" spans="2:10">
      <c r="B10666" s="3">
        <v>35522</v>
      </c>
      <c r="C10666" s="10" t="s">
        <v>32472</v>
      </c>
      <c r="D10666" s="10" t="s">
        <v>32473</v>
      </c>
      <c r="E10666" s="25">
        <v>1</v>
      </c>
      <c r="F10666" s="25">
        <v>1</v>
      </c>
      <c r="G10666" s="10" t="s">
        <v>32474</v>
      </c>
      <c r="H10666" s="25">
        <f>INDEX('Annexe 1 – Données des équipes'!$B$12:$R$114, MATCH(C10666, 'Annexe 1 – Données des équipes'!$B$12:$B$114,0),4)</f>
        <v>80</v>
      </c>
      <c r="I10666" s="25">
        <f>INDEX('Annexe 1 – Données des équipes'!$B$12:$R$114, MATCH(D10666, 'Annexe 1 – Données des équipes'!$B$12:$B$114,0),4)</f>
        <v>70</v>
      </c>
      <c r="J10666" s="25">
        <f t="shared" si="167"/>
        <v>0</v>
      </c>
    </row>
    <row r="10667" spans="2:10">
      <c r="B10667" s="3">
        <v>35522</v>
      </c>
      <c r="C10667" s="10" t="s">
        <v>32475</v>
      </c>
      <c r="D10667" s="10" t="s">
        <v>32476</v>
      </c>
      <c r="E10667" s="25">
        <v>0</v>
      </c>
      <c r="F10667" s="25">
        <v>0</v>
      </c>
      <c r="G10667" s="10" t="s">
        <v>32477</v>
      </c>
      <c r="H10667" s="25">
        <f>INDEX('Annexe 1 – Données des équipes'!$B$12:$R$114, MATCH(C10667, 'Annexe 1 – Données des équipes'!$B$12:$B$114,0),4)</f>
        <v>80</v>
      </c>
      <c r="I10667" s="25">
        <f>INDEX('Annexe 1 – Données des équipes'!$B$12:$R$114, MATCH(D10667, 'Annexe 1 – Données des équipes'!$B$12:$B$114,0),4)</f>
        <v>90</v>
      </c>
      <c r="J10667" s="25">
        <f t="shared" si="167"/>
        <v>0</v>
      </c>
    </row>
    <row r="10668" spans="2:10">
      <c r="B10668" s="3">
        <v>35523</v>
      </c>
      <c r="C10668" s="10" t="s">
        <v>32478</v>
      </c>
      <c r="D10668" s="10" t="s">
        <v>32479</v>
      </c>
      <c r="E10668" s="25">
        <v>0</v>
      </c>
      <c r="F10668" s="25">
        <v>0</v>
      </c>
      <c r="G10668" s="10" t="s">
        <v>32480</v>
      </c>
      <c r="H10668" s="25">
        <f>INDEX('Annexe 1 – Données des équipes'!$B$12:$R$114, MATCH(C10668, 'Annexe 1 – Données des équipes'!$B$12:$B$114,0),4)</f>
        <v>30</v>
      </c>
      <c r="I10668" s="25">
        <f>INDEX('Annexe 1 – Données des équipes'!$B$12:$R$114, MATCH(D10668, 'Annexe 1 – Données des équipes'!$B$12:$B$114,0),4)</f>
        <v>40</v>
      </c>
      <c r="J10668" s="25">
        <f t="shared" si="167"/>
        <v>0</v>
      </c>
    </row>
    <row r="10669" spans="2:10">
      <c r="B10669" s="3">
        <v>35526</v>
      </c>
      <c r="C10669" s="10" t="s">
        <v>32481</v>
      </c>
      <c r="D10669" s="10" t="s">
        <v>32482</v>
      </c>
      <c r="E10669" s="25">
        <v>0</v>
      </c>
      <c r="F10669" s="25">
        <v>0</v>
      </c>
      <c r="G10669" s="10" t="s">
        <v>32483</v>
      </c>
      <c r="H10669" s="25">
        <f>INDEX('Annexe 1 – Données des équipes'!$B$12:$R$114, MATCH(C10669, 'Annexe 1 – Données des équipes'!$B$12:$B$114,0),4)</f>
        <v>20</v>
      </c>
      <c r="I10669" s="25">
        <f>INDEX('Annexe 1 – Données des équipes'!$B$12:$R$114, MATCH(D10669, 'Annexe 1 – Données des équipes'!$B$12:$B$114,0),4)</f>
        <v>0</v>
      </c>
      <c r="J10669" s="25">
        <f t="shared" si="167"/>
        <v>0</v>
      </c>
    </row>
    <row r="10670" spans="2:10">
      <c r="B10670" s="3">
        <v>35528</v>
      </c>
      <c r="C10670" s="10" t="s">
        <v>32484</v>
      </c>
      <c r="D10670" s="10" t="s">
        <v>32485</v>
      </c>
      <c r="E10670" s="25">
        <v>0</v>
      </c>
      <c r="F10670" s="25">
        <v>0</v>
      </c>
      <c r="G10670" s="10" t="s">
        <v>32486</v>
      </c>
      <c r="H10670" s="25">
        <f>INDEX('Annexe 1 – Données des équipes'!$B$12:$R$114, MATCH(C10670, 'Annexe 1 – Données des équipes'!$B$12:$B$114,0),4)</f>
        <v>10</v>
      </c>
      <c r="I10670" s="25">
        <f>INDEX('Annexe 1 – Données des équipes'!$B$12:$R$114, MATCH(D10670, 'Annexe 1 – Données des équipes'!$B$12:$B$114,0),4)</f>
        <v>20</v>
      </c>
      <c r="J10670" s="25">
        <f t="shared" si="167"/>
        <v>0</v>
      </c>
    </row>
    <row r="10671" spans="2:10">
      <c r="B10671" s="3">
        <v>35533</v>
      </c>
      <c r="C10671" s="10" t="s">
        <v>32487</v>
      </c>
      <c r="D10671" s="10" t="s">
        <v>32488</v>
      </c>
      <c r="E10671" s="25">
        <v>1</v>
      </c>
      <c r="F10671" s="25">
        <v>1</v>
      </c>
      <c r="G10671" s="10" t="s">
        <v>32489</v>
      </c>
      <c r="H10671" s="25">
        <f>INDEX('Annexe 1 – Données des équipes'!$B$12:$R$114, MATCH(C10671, 'Annexe 1 – Données des équipes'!$B$12:$B$114,0),4)</f>
        <v>0</v>
      </c>
      <c r="I10671" s="25">
        <f>INDEX('Annexe 1 – Données des équipes'!$B$12:$R$114, MATCH(D10671, 'Annexe 1 – Données des équipes'!$B$12:$B$114,0),4)</f>
        <v>10</v>
      </c>
      <c r="J10671" s="25">
        <f t="shared" si="167"/>
        <v>0</v>
      </c>
    </row>
    <row r="10672" spans="2:10">
      <c r="B10672" s="3">
        <v>35536</v>
      </c>
      <c r="C10672" s="10" t="s">
        <v>32490</v>
      </c>
      <c r="D10672" s="10" t="s">
        <v>32491</v>
      </c>
      <c r="E10672" s="25">
        <v>1</v>
      </c>
      <c r="F10672" s="25">
        <v>1</v>
      </c>
      <c r="G10672" s="10" t="s">
        <v>32492</v>
      </c>
      <c r="H10672" s="25">
        <f>INDEX('Annexe 1 – Données des équipes'!$B$12:$R$114, MATCH(C10672, 'Annexe 1 – Données des équipes'!$B$12:$B$114,0),4)</f>
        <v>10</v>
      </c>
      <c r="I10672" s="25">
        <f>INDEX('Annexe 1 – Données des équipes'!$B$12:$R$114, MATCH(D10672, 'Annexe 1 – Données des équipes'!$B$12:$B$114,0),4)</f>
        <v>60</v>
      </c>
      <c r="J10672" s="25">
        <f t="shared" si="167"/>
        <v>0</v>
      </c>
    </row>
    <row r="10673" spans="2:10">
      <c r="B10673" s="3">
        <v>35547</v>
      </c>
      <c r="C10673" s="10" t="s">
        <v>32493</v>
      </c>
      <c r="D10673" s="10" t="s">
        <v>32494</v>
      </c>
      <c r="E10673" s="25">
        <v>0</v>
      </c>
      <c r="F10673" s="25">
        <v>0</v>
      </c>
      <c r="G10673" s="10" t="s">
        <v>32495</v>
      </c>
      <c r="H10673" s="25">
        <f>INDEX('Annexe 1 – Données des équipes'!$B$12:$R$114, MATCH(C10673, 'Annexe 1 – Données des équipes'!$B$12:$B$114,0),4)</f>
        <v>20</v>
      </c>
      <c r="I10673" s="25">
        <f>INDEX('Annexe 1 – Données des équipes'!$B$12:$R$114, MATCH(D10673, 'Annexe 1 – Données des équipes'!$B$12:$B$114,0),4)</f>
        <v>30</v>
      </c>
      <c r="J10673" s="25">
        <f t="shared" si="167"/>
        <v>0</v>
      </c>
    </row>
    <row r="10674" spans="2:10">
      <c r="B10674" s="3">
        <v>35547</v>
      </c>
      <c r="C10674" s="10" t="s">
        <v>32496</v>
      </c>
      <c r="D10674" s="10" t="s">
        <v>32497</v>
      </c>
      <c r="E10674" s="25">
        <v>0</v>
      </c>
      <c r="F10674" s="25">
        <v>0</v>
      </c>
      <c r="G10674" s="10" t="s">
        <v>32498</v>
      </c>
      <c r="H10674" s="25">
        <f>INDEX('Annexe 1 – Données des équipes'!$B$12:$R$114, MATCH(C10674, 'Annexe 1 – Données des équipes'!$B$12:$B$114,0),4)</f>
        <v>30</v>
      </c>
      <c r="I10674" s="25">
        <f>INDEX('Annexe 1 – Données des équipes'!$B$12:$R$114, MATCH(D10674, 'Annexe 1 – Données des équipes'!$B$12:$B$114,0),4)</f>
        <v>70</v>
      </c>
      <c r="J10674" s="25">
        <f t="shared" si="167"/>
        <v>0</v>
      </c>
    </row>
    <row r="10675" spans="2:10">
      <c r="B10675" s="3">
        <v>35547</v>
      </c>
      <c r="C10675" s="10" t="s">
        <v>32499</v>
      </c>
      <c r="D10675" s="10" t="s">
        <v>32500</v>
      </c>
      <c r="E10675" s="25">
        <v>1</v>
      </c>
      <c r="F10675" s="25">
        <v>1</v>
      </c>
      <c r="G10675" s="10" t="s">
        <v>32501</v>
      </c>
      <c r="H10675" s="25">
        <f>INDEX('Annexe 1 – Données des équipes'!$B$12:$R$114, MATCH(C10675, 'Annexe 1 – Données des équipes'!$B$12:$B$114,0),4)</f>
        <v>60</v>
      </c>
      <c r="I10675" s="25">
        <f>INDEX('Annexe 1 – Données des équipes'!$B$12:$R$114, MATCH(D10675, 'Annexe 1 – Données des équipes'!$B$12:$B$114,0),4)</f>
        <v>10</v>
      </c>
      <c r="J10675" s="25">
        <f t="shared" si="167"/>
        <v>0</v>
      </c>
    </row>
    <row r="10676" spans="2:10">
      <c r="B10676" s="3">
        <v>35547</v>
      </c>
      <c r="C10676" s="10" t="s">
        <v>32502</v>
      </c>
      <c r="D10676" s="10" t="s">
        <v>32503</v>
      </c>
      <c r="E10676" s="25">
        <v>0</v>
      </c>
      <c r="F10676" s="25">
        <v>0</v>
      </c>
      <c r="G10676" s="10" t="s">
        <v>32504</v>
      </c>
      <c r="H10676" s="25">
        <f>INDEX('Annexe 1 – Données des équipes'!$B$12:$R$114, MATCH(C10676, 'Annexe 1 – Données des équipes'!$B$12:$B$114,0),4)</f>
        <v>40</v>
      </c>
      <c r="I10676" s="25">
        <f>INDEX('Annexe 1 – Données des équipes'!$B$12:$R$114, MATCH(D10676, 'Annexe 1 – Données des équipes'!$B$12:$B$114,0),4)</f>
        <v>0</v>
      </c>
      <c r="J10676" s="25">
        <f t="shared" si="167"/>
        <v>0</v>
      </c>
    </row>
    <row r="10677" spans="2:10">
      <c r="B10677" s="3">
        <v>35550</v>
      </c>
      <c r="C10677" s="10" t="s">
        <v>32505</v>
      </c>
      <c r="D10677" s="10" t="s">
        <v>32506</v>
      </c>
      <c r="E10677" s="25">
        <v>0</v>
      </c>
      <c r="F10677" s="25">
        <v>0</v>
      </c>
      <c r="G10677" s="10" t="s">
        <v>32507</v>
      </c>
      <c r="H10677" s="25">
        <f>INDEX('Annexe 1 – Données des équipes'!$B$12:$R$114, MATCH(C10677, 'Annexe 1 – Données des équipes'!$B$12:$B$114,0),4)</f>
        <v>10</v>
      </c>
      <c r="I10677" s="25">
        <f>INDEX('Annexe 1 – Données des équipes'!$B$12:$R$114, MATCH(D10677, 'Annexe 1 – Données des équipes'!$B$12:$B$114,0),4)</f>
        <v>50</v>
      </c>
      <c r="J10677" s="25">
        <f t="shared" si="167"/>
        <v>0</v>
      </c>
    </row>
    <row r="10678" spans="2:10">
      <c r="B10678" s="3">
        <v>35550</v>
      </c>
      <c r="C10678" s="10" t="s">
        <v>32508</v>
      </c>
      <c r="D10678" s="10" t="s">
        <v>32509</v>
      </c>
      <c r="E10678" s="25">
        <v>1</v>
      </c>
      <c r="F10678" s="25">
        <v>1</v>
      </c>
      <c r="G10678" s="10" t="s">
        <v>32510</v>
      </c>
      <c r="H10678" s="25">
        <f>INDEX('Annexe 1 – Données des équipes'!$B$12:$R$114, MATCH(C10678, 'Annexe 1 – Données des équipes'!$B$12:$B$114,0),4)</f>
        <v>30</v>
      </c>
      <c r="I10678" s="25">
        <f>INDEX('Annexe 1 – Données des équipes'!$B$12:$R$114, MATCH(D10678, 'Annexe 1 – Données des équipes'!$B$12:$B$114,0),4)</f>
        <v>30</v>
      </c>
      <c r="J10678" s="25">
        <f t="shared" si="167"/>
        <v>0</v>
      </c>
    </row>
    <row r="10679" spans="2:10">
      <c r="B10679" s="3">
        <v>35550</v>
      </c>
      <c r="C10679" s="10" t="s">
        <v>32511</v>
      </c>
      <c r="D10679" s="10" t="s">
        <v>32512</v>
      </c>
      <c r="E10679" s="25">
        <v>1</v>
      </c>
      <c r="F10679" s="25">
        <v>1</v>
      </c>
      <c r="G10679" s="10" t="s">
        <v>32513</v>
      </c>
      <c r="H10679" s="25">
        <f>INDEX('Annexe 1 – Données des équipes'!$B$12:$R$114, MATCH(C10679, 'Annexe 1 – Données des équipes'!$B$12:$B$114,0),4)</f>
        <v>70</v>
      </c>
      <c r="I10679" s="25">
        <f>INDEX('Annexe 1 – Données des équipes'!$B$12:$R$114, MATCH(D10679, 'Annexe 1 – Données des équipes'!$B$12:$B$114,0),4)</f>
        <v>90</v>
      </c>
      <c r="J10679" s="25">
        <f t="shared" si="167"/>
        <v>0</v>
      </c>
    </row>
    <row r="10680" spans="2:10">
      <c r="B10680" s="3">
        <v>35550</v>
      </c>
      <c r="C10680" s="10" t="s">
        <v>32514</v>
      </c>
      <c r="D10680" s="10" t="s">
        <v>32515</v>
      </c>
      <c r="E10680" s="25">
        <v>1</v>
      </c>
      <c r="F10680" s="25">
        <v>1</v>
      </c>
      <c r="G10680" s="10" t="s">
        <v>32516</v>
      </c>
      <c r="H10680" s="25">
        <f>INDEX('Annexe 1 – Données des équipes'!$B$12:$R$114, MATCH(C10680, 'Annexe 1 – Données des équipes'!$B$12:$B$114,0),4)</f>
        <v>30</v>
      </c>
      <c r="I10680" s="25">
        <f>INDEX('Annexe 1 – Données des équipes'!$B$12:$R$114, MATCH(D10680, 'Annexe 1 – Données des équipes'!$B$12:$B$114,0),4)</f>
        <v>10</v>
      </c>
      <c r="J10680" s="25">
        <f t="shared" si="167"/>
        <v>0</v>
      </c>
    </row>
    <row r="10681" spans="2:10">
      <c r="B10681" s="3">
        <v>35557</v>
      </c>
      <c r="C10681" s="10" t="s">
        <v>32517</v>
      </c>
      <c r="D10681" s="10" t="s">
        <v>32518</v>
      </c>
      <c r="E10681" s="25">
        <v>1</v>
      </c>
      <c r="F10681" s="25">
        <v>1</v>
      </c>
      <c r="G10681" s="10" t="s">
        <v>32519</v>
      </c>
      <c r="H10681" s="25">
        <f>INDEX('Annexe 1 – Données des équipes'!$B$12:$R$114, MATCH(C10681, 'Annexe 1 – Données des équipes'!$B$12:$B$114,0),4)</f>
        <v>60</v>
      </c>
      <c r="I10681" s="25">
        <f>INDEX('Annexe 1 – Données des équipes'!$B$12:$R$114, MATCH(D10681, 'Annexe 1 – Données des équipes'!$B$12:$B$114,0),4)</f>
        <v>10</v>
      </c>
      <c r="J10681" s="25">
        <f t="shared" si="167"/>
        <v>0</v>
      </c>
    </row>
    <row r="10682" spans="2:10">
      <c r="B10682" s="3">
        <v>35571</v>
      </c>
      <c r="C10682" s="10" t="s">
        <v>32520</v>
      </c>
      <c r="D10682" s="10" t="s">
        <v>32521</v>
      </c>
      <c r="E10682" s="25">
        <v>1</v>
      </c>
      <c r="F10682" s="25">
        <v>1</v>
      </c>
      <c r="G10682" s="10" t="s">
        <v>32522</v>
      </c>
      <c r="H10682" s="25">
        <f>INDEX('Annexe 1 – Données des équipes'!$B$12:$R$114, MATCH(C10682, 'Annexe 1 – Données des équipes'!$B$12:$B$114,0),4)</f>
        <v>50</v>
      </c>
      <c r="I10682" s="25">
        <f>INDEX('Annexe 1 – Données des équipes'!$B$12:$R$114, MATCH(D10682, 'Annexe 1 – Données des équipes'!$B$12:$B$114,0),4)</f>
        <v>70</v>
      </c>
      <c r="J10682" s="25">
        <f t="shared" si="167"/>
        <v>0</v>
      </c>
    </row>
    <row r="10683" spans="2:10">
      <c r="B10683" s="3">
        <v>35572</v>
      </c>
      <c r="C10683" s="10" t="s">
        <v>32523</v>
      </c>
      <c r="D10683" s="10" t="s">
        <v>32524</v>
      </c>
      <c r="E10683" s="25">
        <v>2</v>
      </c>
      <c r="F10683" s="25">
        <v>2</v>
      </c>
      <c r="G10683" s="10" t="s">
        <v>32525</v>
      </c>
      <c r="H10683" s="25">
        <f>INDEX('Annexe 1 – Données des équipes'!$B$12:$R$114, MATCH(C10683, 'Annexe 1 – Données des équipes'!$B$12:$B$114,0),4)</f>
        <v>80</v>
      </c>
      <c r="I10683" s="25">
        <f>INDEX('Annexe 1 – Données des équipes'!$B$12:$R$114, MATCH(D10683, 'Annexe 1 – Données des équipes'!$B$12:$B$114,0),4)</f>
        <v>80</v>
      </c>
      <c r="J10683" s="25">
        <f t="shared" si="167"/>
        <v>0</v>
      </c>
    </row>
    <row r="10684" spans="2:10">
      <c r="B10684" s="3">
        <v>35584</v>
      </c>
      <c r="C10684" s="10" t="s">
        <v>32526</v>
      </c>
      <c r="D10684" s="10" t="s">
        <v>32527</v>
      </c>
      <c r="E10684" s="25">
        <v>1</v>
      </c>
      <c r="F10684" s="25">
        <v>1</v>
      </c>
      <c r="G10684" s="10" t="s">
        <v>32528</v>
      </c>
      <c r="H10684" s="25">
        <f>INDEX('Annexe 1 – Données des équipes'!$B$12:$R$114, MATCH(C10684, 'Annexe 1 – Données des équipes'!$B$12:$B$114,0),4)</f>
        <v>90</v>
      </c>
      <c r="I10684" s="25">
        <f>INDEX('Annexe 1 – Données des équipes'!$B$12:$R$114, MATCH(D10684, 'Annexe 1 – Données des équipes'!$B$12:$B$114,0),4)</f>
        <v>90</v>
      </c>
      <c r="J10684" s="25">
        <f t="shared" si="167"/>
        <v>0</v>
      </c>
    </row>
    <row r="10685" spans="2:10">
      <c r="B10685" s="3">
        <v>35586</v>
      </c>
      <c r="C10685" s="10" t="s">
        <v>32529</v>
      </c>
      <c r="D10685" s="10" t="s">
        <v>32530</v>
      </c>
      <c r="E10685" s="25">
        <v>0</v>
      </c>
      <c r="F10685" s="25">
        <v>0</v>
      </c>
      <c r="G10685" s="10" t="s">
        <v>32531</v>
      </c>
      <c r="H10685" s="25">
        <f>INDEX('Annexe 1 – Données des équipes'!$B$12:$R$114, MATCH(C10685, 'Annexe 1 – Données des équipes'!$B$12:$B$114,0),4)</f>
        <v>70</v>
      </c>
      <c r="I10685" s="25">
        <f>INDEX('Annexe 1 – Données des équipes'!$B$12:$R$114, MATCH(D10685, 'Annexe 1 – Données des équipes'!$B$12:$B$114,0),4)</f>
        <v>20</v>
      </c>
      <c r="J10685" s="25">
        <f t="shared" si="167"/>
        <v>0</v>
      </c>
    </row>
    <row r="10686" spans="2:10">
      <c r="B10686" s="3">
        <v>35588</v>
      </c>
      <c r="C10686" s="10" t="s">
        <v>32532</v>
      </c>
      <c r="D10686" s="10" t="s">
        <v>32533</v>
      </c>
      <c r="E10686" s="25">
        <v>0</v>
      </c>
      <c r="F10686" s="25">
        <v>0</v>
      </c>
      <c r="G10686" s="10" t="s">
        <v>32534</v>
      </c>
      <c r="H10686" s="25">
        <f>INDEX('Annexe 1 – Données des équipes'!$B$12:$R$114, MATCH(C10686, 'Annexe 1 – Données des équipes'!$B$12:$B$114,0),4)</f>
        <v>60</v>
      </c>
      <c r="I10686" s="25">
        <f>INDEX('Annexe 1 – Données des équipes'!$B$12:$R$114, MATCH(D10686, 'Annexe 1 – Données des équipes'!$B$12:$B$114,0),4)</f>
        <v>90</v>
      </c>
      <c r="J10686" s="25">
        <f t="shared" si="167"/>
        <v>0</v>
      </c>
    </row>
    <row r="10687" spans="2:10">
      <c r="B10687" s="3">
        <v>35589</v>
      </c>
      <c r="C10687" s="10" t="s">
        <v>32535</v>
      </c>
      <c r="D10687" s="10" t="s">
        <v>32536</v>
      </c>
      <c r="E10687" s="25">
        <v>1</v>
      </c>
      <c r="F10687" s="25">
        <v>1</v>
      </c>
      <c r="G10687" s="10" t="s">
        <v>32537</v>
      </c>
      <c r="H10687" s="25">
        <f>INDEX('Annexe 1 – Données des équipes'!$B$12:$R$114, MATCH(C10687, 'Annexe 1 – Données des équipes'!$B$12:$B$114,0),4)</f>
        <v>70</v>
      </c>
      <c r="I10687" s="25">
        <f>INDEX('Annexe 1 – Données des équipes'!$B$12:$R$114, MATCH(D10687, 'Annexe 1 – Données des équipes'!$B$12:$B$114,0),4)</f>
        <v>80</v>
      </c>
      <c r="J10687" s="25">
        <f t="shared" si="167"/>
        <v>0</v>
      </c>
    </row>
    <row r="10688" spans="2:10">
      <c r="B10688" s="3">
        <v>35589</v>
      </c>
      <c r="C10688" s="10" t="s">
        <v>32538</v>
      </c>
      <c r="D10688" s="10" t="s">
        <v>32539</v>
      </c>
      <c r="E10688" s="25">
        <v>0</v>
      </c>
      <c r="F10688" s="25">
        <v>0</v>
      </c>
      <c r="G10688" s="10" t="s">
        <v>32540</v>
      </c>
      <c r="H10688" s="25">
        <f>INDEX('Annexe 1 – Données des équipes'!$B$12:$R$114, MATCH(C10688, 'Annexe 1 – Données des équipes'!$B$12:$B$114,0),4)</f>
        <v>50</v>
      </c>
      <c r="I10688" s="25">
        <f>INDEX('Annexe 1 – Données des équipes'!$B$12:$R$114, MATCH(D10688, 'Annexe 1 – Données des équipes'!$B$12:$B$114,0),4)</f>
        <v>40</v>
      </c>
      <c r="J10688" s="25">
        <f t="shared" si="167"/>
        <v>0</v>
      </c>
    </row>
    <row r="10689" spans="2:10">
      <c r="B10689" s="3">
        <v>35589</v>
      </c>
      <c r="C10689" s="10" t="s">
        <v>32541</v>
      </c>
      <c r="D10689" s="10" t="s">
        <v>32542</v>
      </c>
      <c r="E10689" s="25">
        <v>1</v>
      </c>
      <c r="F10689" s="25">
        <v>1</v>
      </c>
      <c r="G10689" s="10" t="s">
        <v>32543</v>
      </c>
      <c r="H10689" s="25">
        <f>INDEX('Annexe 1 – Données des équipes'!$B$12:$R$114, MATCH(C10689, 'Annexe 1 – Données des équipes'!$B$12:$B$114,0),4)</f>
        <v>40</v>
      </c>
      <c r="I10689" s="25">
        <f>INDEX('Annexe 1 – Données des équipes'!$B$12:$R$114, MATCH(D10689, 'Annexe 1 – Données des équipes'!$B$12:$B$114,0),4)</f>
        <v>30</v>
      </c>
      <c r="J10689" s="25">
        <f t="shared" si="167"/>
        <v>0</v>
      </c>
    </row>
    <row r="10690" spans="2:10">
      <c r="B10690" s="3">
        <v>35589</v>
      </c>
      <c r="C10690" s="10" t="s">
        <v>32544</v>
      </c>
      <c r="D10690" s="10" t="s">
        <v>32545</v>
      </c>
      <c r="E10690" s="25">
        <v>3</v>
      </c>
      <c r="F10690" s="25">
        <v>3</v>
      </c>
      <c r="G10690" s="10" t="s">
        <v>32546</v>
      </c>
      <c r="H10690" s="25">
        <f>INDEX('Annexe 1 – Données des équipes'!$B$12:$R$114, MATCH(C10690, 'Annexe 1 – Données des équipes'!$B$12:$B$114,0),4)</f>
        <v>90</v>
      </c>
      <c r="I10690" s="25">
        <f>INDEX('Annexe 1 – Données des équipes'!$B$12:$R$114, MATCH(D10690, 'Annexe 1 – Données des équipes'!$B$12:$B$114,0),4)</f>
        <v>90</v>
      </c>
      <c r="J10690" s="25">
        <f t="shared" si="167"/>
        <v>0</v>
      </c>
    </row>
    <row r="10691" spans="2:10">
      <c r="B10691" s="3">
        <v>35589</v>
      </c>
      <c r="C10691" s="10" t="s">
        <v>32547</v>
      </c>
      <c r="D10691" s="10" t="s">
        <v>32548</v>
      </c>
      <c r="E10691" s="25">
        <v>1</v>
      </c>
      <c r="F10691" s="25">
        <v>1</v>
      </c>
      <c r="G10691" s="10" t="s">
        <v>32549</v>
      </c>
      <c r="H10691" s="25">
        <f>INDEX('Annexe 1 – Données des équipes'!$B$12:$R$114, MATCH(C10691, 'Annexe 1 – Données des équipes'!$B$12:$B$114,0),4)</f>
        <v>80</v>
      </c>
      <c r="I10691" s="25">
        <f>INDEX('Annexe 1 – Données des équipes'!$B$12:$R$114, MATCH(D10691, 'Annexe 1 – Données des équipes'!$B$12:$B$114,0),4)</f>
        <v>90</v>
      </c>
      <c r="J10691" s="25">
        <f t="shared" si="167"/>
        <v>0</v>
      </c>
    </row>
    <row r="10692" spans="2:10">
      <c r="B10692" s="3">
        <v>35589</v>
      </c>
      <c r="C10692" s="10" t="s">
        <v>32550</v>
      </c>
      <c r="D10692" s="10" t="s">
        <v>32551</v>
      </c>
      <c r="E10692" s="25">
        <v>1</v>
      </c>
      <c r="F10692" s="25">
        <v>1</v>
      </c>
      <c r="G10692" s="10" t="s">
        <v>32552</v>
      </c>
      <c r="H10692" s="25">
        <f>INDEX('Annexe 1 – Données des équipes'!$B$12:$R$114, MATCH(C10692, 'Annexe 1 – Données des équipes'!$B$12:$B$114,0),4)</f>
        <v>60</v>
      </c>
      <c r="I10692" s="25">
        <f>INDEX('Annexe 1 – Données des équipes'!$B$12:$R$114, MATCH(D10692, 'Annexe 1 – Données des équipes'!$B$12:$B$114,0),4)</f>
        <v>50</v>
      </c>
      <c r="J10692" s="25">
        <f t="shared" si="167"/>
        <v>0</v>
      </c>
    </row>
    <row r="10693" spans="2:10">
      <c r="B10693" s="3">
        <v>35592</v>
      </c>
      <c r="C10693" s="10" t="s">
        <v>32553</v>
      </c>
      <c r="D10693" s="10" t="s">
        <v>32554</v>
      </c>
      <c r="E10693" s="25">
        <v>0</v>
      </c>
      <c r="F10693" s="25">
        <v>0</v>
      </c>
      <c r="G10693" s="10" t="s">
        <v>32555</v>
      </c>
      <c r="H10693" s="25">
        <f>INDEX('Annexe 1 – Données des équipes'!$B$12:$R$114, MATCH(C10693, 'Annexe 1 – Données des équipes'!$B$12:$B$114,0),4)</f>
        <v>90</v>
      </c>
      <c r="I10693" s="25">
        <f>INDEX('Annexe 1 – Données des équipes'!$B$12:$R$114, MATCH(D10693, 'Annexe 1 – Données des équipes'!$B$12:$B$114,0),4)</f>
        <v>70</v>
      </c>
      <c r="J10693" s="25">
        <f t="shared" si="167"/>
        <v>0</v>
      </c>
    </row>
    <row r="10694" spans="2:10">
      <c r="B10694" s="3">
        <v>35592</v>
      </c>
      <c r="C10694" s="10" t="s">
        <v>32556</v>
      </c>
      <c r="D10694" s="10" t="s">
        <v>32557</v>
      </c>
      <c r="E10694" s="25">
        <v>2</v>
      </c>
      <c r="F10694" s="25">
        <v>2</v>
      </c>
      <c r="G10694" s="10" t="s">
        <v>32558</v>
      </c>
      <c r="H10694" s="25">
        <f>INDEX('Annexe 1 – Données des équipes'!$B$12:$R$114, MATCH(C10694, 'Annexe 1 – Données des équipes'!$B$12:$B$114,0),4)</f>
        <v>90</v>
      </c>
      <c r="I10694" s="25">
        <f>INDEX('Annexe 1 – Données des équipes'!$B$12:$R$114, MATCH(D10694, 'Annexe 1 – Données des équipes'!$B$12:$B$114,0),4)</f>
        <v>90</v>
      </c>
      <c r="J10694" s="25">
        <f t="shared" si="167"/>
        <v>0</v>
      </c>
    </row>
    <row r="10695" spans="2:10">
      <c r="B10695" s="3">
        <v>35593</v>
      </c>
      <c r="C10695" s="10" t="s">
        <v>32559</v>
      </c>
      <c r="D10695" s="10" t="s">
        <v>32560</v>
      </c>
      <c r="E10695" s="25">
        <v>1</v>
      </c>
      <c r="F10695" s="25">
        <v>1</v>
      </c>
      <c r="G10695" s="10" t="s">
        <v>32561</v>
      </c>
      <c r="H10695" s="25">
        <f>INDEX('Annexe 1 – Données des équipes'!$B$12:$R$114, MATCH(C10695, 'Annexe 1 – Données des équipes'!$B$12:$B$114,0),4)</f>
        <v>80</v>
      </c>
      <c r="I10695" s="25">
        <f>INDEX('Annexe 1 – Données des équipes'!$B$12:$R$114, MATCH(D10695, 'Annexe 1 – Données des équipes'!$B$12:$B$114,0),4)</f>
        <v>60</v>
      </c>
      <c r="J10695" s="25">
        <f t="shared" si="167"/>
        <v>0</v>
      </c>
    </row>
    <row r="10696" spans="2:10">
      <c r="B10696" s="3">
        <v>35594</v>
      </c>
      <c r="C10696" s="10" t="s">
        <v>32562</v>
      </c>
      <c r="D10696" s="10" t="s">
        <v>32563</v>
      </c>
      <c r="E10696" s="25">
        <v>2</v>
      </c>
      <c r="F10696" s="25">
        <v>2</v>
      </c>
      <c r="G10696" s="10" t="s">
        <v>32564</v>
      </c>
      <c r="H10696" s="25">
        <f>INDEX('Annexe 1 – Données des équipes'!$B$12:$R$114, MATCH(C10696, 'Annexe 1 – Données des équipes'!$B$12:$B$114,0),4)</f>
        <v>70</v>
      </c>
      <c r="I10696" s="25">
        <f>INDEX('Annexe 1 – Données des équipes'!$B$12:$R$114, MATCH(D10696, 'Annexe 1 – Données des équipes'!$B$12:$B$114,0),4)</f>
        <v>30</v>
      </c>
      <c r="J10696" s="25">
        <f t="shared" si="167"/>
        <v>0</v>
      </c>
    </row>
    <row r="10697" spans="2:10">
      <c r="B10697" s="3">
        <v>35595</v>
      </c>
      <c r="C10697" s="10" t="s">
        <v>32565</v>
      </c>
      <c r="D10697" s="10" t="s">
        <v>32566</v>
      </c>
      <c r="E10697" s="25">
        <v>0</v>
      </c>
      <c r="F10697" s="25">
        <v>0</v>
      </c>
      <c r="G10697" s="10" t="s">
        <v>32567</v>
      </c>
      <c r="H10697" s="25">
        <f>INDEX('Annexe 1 – Données des équipes'!$B$12:$R$114, MATCH(C10697, 'Annexe 1 – Données des équipes'!$B$12:$B$114,0),4)</f>
        <v>50</v>
      </c>
      <c r="I10697" s="25">
        <f>INDEX('Annexe 1 – Données des équipes'!$B$12:$R$114, MATCH(D10697, 'Annexe 1 – Données des équipes'!$B$12:$B$114,0),4)</f>
        <v>70</v>
      </c>
      <c r="J10697" s="25">
        <f t="shared" si="167"/>
        <v>0</v>
      </c>
    </row>
    <row r="10698" spans="2:10">
      <c r="B10698" s="3">
        <v>35597</v>
      </c>
      <c r="C10698" s="10" t="s">
        <v>32568</v>
      </c>
      <c r="D10698" s="10" t="s">
        <v>32569</v>
      </c>
      <c r="E10698" s="25">
        <v>1</v>
      </c>
      <c r="F10698" s="25">
        <v>1</v>
      </c>
      <c r="G10698" s="10" t="s">
        <v>32570</v>
      </c>
      <c r="H10698" s="25">
        <f>INDEX('Annexe 1 – Données des équipes'!$B$12:$R$114, MATCH(C10698, 'Annexe 1 – Données des équipes'!$B$12:$B$114,0),4)</f>
        <v>70</v>
      </c>
      <c r="I10698" s="25">
        <f>INDEX('Annexe 1 – Données des équipes'!$B$12:$R$114, MATCH(D10698, 'Annexe 1 – Données des équipes'!$B$12:$B$114,0),4)</f>
        <v>70</v>
      </c>
      <c r="J10698" s="25">
        <f t="shared" si="167"/>
        <v>0</v>
      </c>
    </row>
    <row r="10699" spans="2:10">
      <c r="B10699" s="3">
        <v>35598</v>
      </c>
      <c r="C10699" s="10" t="s">
        <v>32571</v>
      </c>
      <c r="D10699" s="10" t="s">
        <v>32572</v>
      </c>
      <c r="E10699" s="25">
        <v>1</v>
      </c>
      <c r="F10699" s="25">
        <v>1</v>
      </c>
      <c r="G10699" s="10" t="s">
        <v>32573</v>
      </c>
      <c r="H10699" s="25">
        <f>INDEX('Annexe 1 – Données des équipes'!$B$12:$R$114, MATCH(C10699, 'Annexe 1 – Données des équipes'!$B$12:$B$114,0),4)</f>
        <v>90</v>
      </c>
      <c r="I10699" s="25">
        <f>INDEX('Annexe 1 – Données des équipes'!$B$12:$R$114, MATCH(D10699, 'Annexe 1 – Données des équipes'!$B$12:$B$114,0),4)</f>
        <v>70</v>
      </c>
      <c r="J10699" s="25">
        <f t="shared" si="167"/>
        <v>0</v>
      </c>
    </row>
    <row r="10700" spans="2:10">
      <c r="B10700" s="3">
        <v>35600</v>
      </c>
      <c r="C10700" s="10" t="s">
        <v>32574</v>
      </c>
      <c r="D10700" s="10" t="s">
        <v>32575</v>
      </c>
      <c r="E10700" s="25">
        <v>1</v>
      </c>
      <c r="F10700" s="25">
        <v>1</v>
      </c>
      <c r="G10700" s="10" t="s">
        <v>32576</v>
      </c>
      <c r="H10700" s="25">
        <f>INDEX('Annexe 1 – Données des équipes'!$B$12:$R$114, MATCH(C10700, 'Annexe 1 – Données des équipes'!$B$12:$B$114,0),4)</f>
        <v>80</v>
      </c>
      <c r="I10700" s="25">
        <f>INDEX('Annexe 1 – Données des équipes'!$B$12:$R$114, MATCH(D10700, 'Annexe 1 – Données des équipes'!$B$12:$B$114,0),4)</f>
        <v>60</v>
      </c>
      <c r="J10700" s="25">
        <f t="shared" si="167"/>
        <v>0</v>
      </c>
    </row>
    <row r="10701" spans="2:10">
      <c r="B10701" s="3">
        <v>35603</v>
      </c>
      <c r="C10701" s="10" t="s">
        <v>32577</v>
      </c>
      <c r="D10701" s="10" t="s">
        <v>32578</v>
      </c>
      <c r="E10701" s="25">
        <v>1</v>
      </c>
      <c r="F10701" s="25">
        <v>1</v>
      </c>
      <c r="G10701" s="10" t="s">
        <v>32579</v>
      </c>
      <c r="H10701" s="25">
        <f>INDEX('Annexe 1 – Données des équipes'!$B$12:$R$114, MATCH(C10701, 'Annexe 1 – Données des équipes'!$B$12:$B$114,0),4)</f>
        <v>70</v>
      </c>
      <c r="I10701" s="25">
        <f>INDEX('Annexe 1 – Données des équipes'!$B$12:$R$114, MATCH(D10701, 'Annexe 1 – Données des équipes'!$B$12:$B$114,0),4)</f>
        <v>80</v>
      </c>
      <c r="J10701" s="25">
        <f t="shared" si="167"/>
        <v>0</v>
      </c>
    </row>
    <row r="10702" spans="2:10">
      <c r="B10702" s="3">
        <v>35609</v>
      </c>
      <c r="C10702" s="10" t="s">
        <v>32580</v>
      </c>
      <c r="D10702" s="10" t="s">
        <v>32581</v>
      </c>
      <c r="E10702" s="25">
        <v>1</v>
      </c>
      <c r="F10702" s="25">
        <v>1</v>
      </c>
      <c r="G10702" s="10" t="s">
        <v>32582</v>
      </c>
      <c r="H10702" s="25">
        <f>INDEX('Annexe 1 – Données des équipes'!$B$12:$R$114, MATCH(C10702, 'Annexe 1 – Données des équipes'!$B$12:$B$114,0),4)</f>
        <v>50</v>
      </c>
      <c r="I10702" s="25">
        <f>INDEX('Annexe 1 – Données des équipes'!$B$12:$R$114, MATCH(D10702, 'Annexe 1 – Données des équipes'!$B$12:$B$114,0),4)</f>
        <v>20</v>
      </c>
      <c r="J10702" s="25">
        <f t="shared" si="167"/>
        <v>0</v>
      </c>
    </row>
    <row r="10703" spans="2:10">
      <c r="B10703" s="3">
        <v>35617</v>
      </c>
      <c r="C10703" s="10" t="s">
        <v>32583</v>
      </c>
      <c r="D10703" s="10" t="s">
        <v>32584</v>
      </c>
      <c r="E10703" s="25">
        <v>1</v>
      </c>
      <c r="F10703" s="25">
        <v>1</v>
      </c>
      <c r="G10703" s="10" t="s">
        <v>32585</v>
      </c>
      <c r="H10703" s="25">
        <f>INDEX('Annexe 1 – Données des équipes'!$B$12:$R$114, MATCH(C10703, 'Annexe 1 – Données des équipes'!$B$12:$B$114,0),4)</f>
        <v>60</v>
      </c>
      <c r="I10703" s="25">
        <f>INDEX('Annexe 1 – Données des équipes'!$B$12:$R$114, MATCH(D10703, 'Annexe 1 – Données des équipes'!$B$12:$B$114,0),4)</f>
        <v>70</v>
      </c>
      <c r="J10703" s="25">
        <f t="shared" si="167"/>
        <v>0</v>
      </c>
    </row>
    <row r="10704" spans="2:10">
      <c r="B10704" s="3">
        <v>35651</v>
      </c>
      <c r="C10704" s="10" t="s">
        <v>32586</v>
      </c>
      <c r="D10704" s="10" t="s">
        <v>32587</v>
      </c>
      <c r="E10704" s="25">
        <v>3</v>
      </c>
      <c r="F10704" s="25">
        <v>3</v>
      </c>
      <c r="G10704" s="10" t="s">
        <v>32588</v>
      </c>
      <c r="H10704" s="25">
        <f>INDEX('Annexe 1 – Données des équipes'!$B$12:$R$114, MATCH(C10704, 'Annexe 1 – Données des équipes'!$B$12:$B$114,0),4)</f>
        <v>40</v>
      </c>
      <c r="I10704" s="25">
        <f>INDEX('Annexe 1 – Données des équipes'!$B$12:$R$114, MATCH(D10704, 'Annexe 1 – Données des équipes'!$B$12:$B$114,0),4)</f>
        <v>10</v>
      </c>
      <c r="J10704" s="25">
        <f t="shared" si="167"/>
        <v>0</v>
      </c>
    </row>
    <row r="10705" spans="2:10">
      <c r="B10705" s="3">
        <v>35652</v>
      </c>
      <c r="C10705" s="10" t="s">
        <v>32589</v>
      </c>
      <c r="D10705" s="10" t="s">
        <v>32590</v>
      </c>
      <c r="E10705" s="25">
        <v>0</v>
      </c>
      <c r="F10705" s="25">
        <v>0</v>
      </c>
      <c r="G10705" s="10" t="s">
        <v>32591</v>
      </c>
      <c r="H10705" s="25">
        <f>INDEX('Annexe 1 – Données des équipes'!$B$12:$R$114, MATCH(C10705, 'Annexe 1 – Données des équipes'!$B$12:$B$114,0),4)</f>
        <v>60</v>
      </c>
      <c r="I10705" s="25">
        <f>INDEX('Annexe 1 – Données des équipes'!$B$12:$R$114, MATCH(D10705, 'Annexe 1 – Données des équipes'!$B$12:$B$114,0),4)</f>
        <v>0</v>
      </c>
      <c r="J10705" s="25">
        <f t="shared" si="167"/>
        <v>0</v>
      </c>
    </row>
    <row r="10706" spans="2:10">
      <c r="B10706" s="3">
        <v>35662</v>
      </c>
      <c r="C10706" s="10" t="s">
        <v>32592</v>
      </c>
      <c r="D10706" s="10" t="s">
        <v>32593</v>
      </c>
      <c r="E10706" s="25">
        <v>1</v>
      </c>
      <c r="F10706" s="25">
        <v>1</v>
      </c>
      <c r="G10706" s="10" t="s">
        <v>32594</v>
      </c>
      <c r="H10706" s="25">
        <f>INDEX('Annexe 1 – Données des équipes'!$B$12:$R$114, MATCH(C10706, 'Annexe 1 – Données des équipes'!$B$12:$B$114,0),4)</f>
        <v>40</v>
      </c>
      <c r="I10706" s="25">
        <f>INDEX('Annexe 1 – Données des équipes'!$B$12:$R$114, MATCH(D10706, 'Annexe 1 – Données des équipes'!$B$12:$B$114,0),4)</f>
        <v>80</v>
      </c>
      <c r="J10706" s="25">
        <f t="shared" ref="J10706:J10769" si="168">ABS(F10706-E10706)</f>
        <v>0</v>
      </c>
    </row>
    <row r="10707" spans="2:10">
      <c r="B10707" s="3">
        <v>35672</v>
      </c>
      <c r="C10707" s="10" t="s">
        <v>32595</v>
      </c>
      <c r="D10707" s="10" t="s">
        <v>32596</v>
      </c>
      <c r="E10707" s="25">
        <v>0</v>
      </c>
      <c r="F10707" s="25">
        <v>0</v>
      </c>
      <c r="G10707" s="10" t="s">
        <v>32597</v>
      </c>
      <c r="H10707" s="25">
        <f>INDEX('Annexe 1 – Données des équipes'!$B$12:$R$114, MATCH(C10707, 'Annexe 1 – Données des équipes'!$B$12:$B$114,0),4)</f>
        <v>70</v>
      </c>
      <c r="I10707" s="25">
        <f>INDEX('Annexe 1 – Données des équipes'!$B$12:$R$114, MATCH(D10707, 'Annexe 1 – Données des équipes'!$B$12:$B$114,0),4)</f>
        <v>30</v>
      </c>
      <c r="J10707" s="25">
        <f t="shared" si="168"/>
        <v>0</v>
      </c>
    </row>
    <row r="10708" spans="2:10">
      <c r="B10708" s="3">
        <v>35679</v>
      </c>
      <c r="C10708" s="10" t="s">
        <v>32598</v>
      </c>
      <c r="D10708" s="10" t="s">
        <v>32599</v>
      </c>
      <c r="E10708" s="25">
        <v>2</v>
      </c>
      <c r="F10708" s="25">
        <v>2</v>
      </c>
      <c r="G10708" s="10" t="s">
        <v>32600</v>
      </c>
      <c r="H10708" s="25">
        <f>INDEX('Annexe 1 – Données des équipes'!$B$12:$R$114, MATCH(C10708, 'Annexe 1 – Données des équipes'!$B$12:$B$114,0),4)</f>
        <v>0</v>
      </c>
      <c r="I10708" s="25">
        <f>INDEX('Annexe 1 – Données des équipes'!$B$12:$R$114, MATCH(D10708, 'Annexe 1 – Données des équipes'!$B$12:$B$114,0),4)</f>
        <v>90</v>
      </c>
      <c r="J10708" s="25">
        <f t="shared" si="168"/>
        <v>0</v>
      </c>
    </row>
    <row r="10709" spans="2:10">
      <c r="B10709" s="3">
        <v>35679</v>
      </c>
      <c r="C10709" s="10" t="s">
        <v>32601</v>
      </c>
      <c r="D10709" s="10" t="s">
        <v>32602</v>
      </c>
      <c r="E10709" s="25">
        <v>1</v>
      </c>
      <c r="F10709" s="25">
        <v>1</v>
      </c>
      <c r="G10709" s="10" t="s">
        <v>32603</v>
      </c>
      <c r="H10709" s="25">
        <f>INDEX('Annexe 1 – Données des équipes'!$B$12:$R$114, MATCH(C10709, 'Annexe 1 – Données des équipes'!$B$12:$B$114,0),4)</f>
        <v>90</v>
      </c>
      <c r="I10709" s="25">
        <f>INDEX('Annexe 1 – Données des équipes'!$B$12:$R$114, MATCH(D10709, 'Annexe 1 – Données des équipes'!$B$12:$B$114,0),4)</f>
        <v>90</v>
      </c>
      <c r="J10709" s="25">
        <f t="shared" si="168"/>
        <v>0</v>
      </c>
    </row>
    <row r="10710" spans="2:10">
      <c r="B10710" s="3">
        <v>35679</v>
      </c>
      <c r="C10710" s="10" t="s">
        <v>32604</v>
      </c>
      <c r="D10710" s="10" t="s">
        <v>32605</v>
      </c>
      <c r="E10710" s="25">
        <v>2</v>
      </c>
      <c r="F10710" s="25">
        <v>2</v>
      </c>
      <c r="G10710" s="10" t="s">
        <v>32606</v>
      </c>
      <c r="H10710" s="25">
        <f>INDEX('Annexe 1 – Données des équipes'!$B$12:$R$114, MATCH(C10710, 'Annexe 1 – Données des équipes'!$B$12:$B$114,0),4)</f>
        <v>70</v>
      </c>
      <c r="I10710" s="25">
        <f>INDEX('Annexe 1 – Données des équipes'!$B$12:$R$114, MATCH(D10710, 'Annexe 1 – Données des équipes'!$B$12:$B$114,0),4)</f>
        <v>60</v>
      </c>
      <c r="J10710" s="25">
        <f t="shared" si="168"/>
        <v>0</v>
      </c>
    </row>
    <row r="10711" spans="2:10">
      <c r="B10711" s="3">
        <v>35683</v>
      </c>
      <c r="C10711" s="10" t="s">
        <v>32607</v>
      </c>
      <c r="D10711" s="10" t="s">
        <v>32608</v>
      </c>
      <c r="E10711" s="25">
        <v>0</v>
      </c>
      <c r="F10711" s="25">
        <v>0</v>
      </c>
      <c r="G10711" s="10" t="s">
        <v>32609</v>
      </c>
      <c r="H10711" s="25">
        <f>INDEX('Annexe 1 – Données des équipes'!$B$12:$R$114, MATCH(C10711, 'Annexe 1 – Données des équipes'!$B$12:$B$114,0),4)</f>
        <v>10</v>
      </c>
      <c r="I10711" s="25">
        <f>INDEX('Annexe 1 – Données des équipes'!$B$12:$R$114, MATCH(D10711, 'Annexe 1 – Données des équipes'!$B$12:$B$114,0),4)</f>
        <v>90</v>
      </c>
      <c r="J10711" s="25">
        <f t="shared" si="168"/>
        <v>0</v>
      </c>
    </row>
    <row r="10712" spans="2:10">
      <c r="B10712" s="3">
        <v>35683</v>
      </c>
      <c r="C10712" s="10" t="s">
        <v>32610</v>
      </c>
      <c r="D10712" s="10" t="s">
        <v>32611</v>
      </c>
      <c r="E10712" s="25">
        <v>1</v>
      </c>
      <c r="F10712" s="25">
        <v>1</v>
      </c>
      <c r="G10712" s="10" t="s">
        <v>32612</v>
      </c>
      <c r="H10712" s="25">
        <f>INDEX('Annexe 1 – Données des équipes'!$B$12:$R$114, MATCH(C10712, 'Annexe 1 – Données des équipes'!$B$12:$B$114,0),4)</f>
        <v>70</v>
      </c>
      <c r="I10712" s="25">
        <f>INDEX('Annexe 1 – Données des équipes'!$B$12:$R$114, MATCH(D10712, 'Annexe 1 – Données des équipes'!$B$12:$B$114,0),4)</f>
        <v>70</v>
      </c>
      <c r="J10712" s="25">
        <f t="shared" si="168"/>
        <v>0</v>
      </c>
    </row>
    <row r="10713" spans="2:10">
      <c r="B10713" s="3">
        <v>35692</v>
      </c>
      <c r="C10713" s="10" t="s">
        <v>32613</v>
      </c>
      <c r="D10713" s="10" t="s">
        <v>32614</v>
      </c>
      <c r="E10713" s="25">
        <v>1</v>
      </c>
      <c r="F10713" s="25">
        <v>1</v>
      </c>
      <c r="G10713" s="10" t="s">
        <v>32615</v>
      </c>
      <c r="H10713" s="25">
        <f>INDEX('Annexe 1 – Données des équipes'!$B$12:$R$114, MATCH(C10713, 'Annexe 1 – Données des équipes'!$B$12:$B$114,0),4)</f>
        <v>70</v>
      </c>
      <c r="I10713" s="25">
        <f>INDEX('Annexe 1 – Données des équipes'!$B$12:$R$114, MATCH(D10713, 'Annexe 1 – Données des équipes'!$B$12:$B$114,0),4)</f>
        <v>30</v>
      </c>
      <c r="J10713" s="25">
        <f t="shared" si="168"/>
        <v>0</v>
      </c>
    </row>
    <row r="10714" spans="2:10">
      <c r="B10714" s="3">
        <v>35692</v>
      </c>
      <c r="C10714" s="10" t="s">
        <v>32616</v>
      </c>
      <c r="D10714" s="10" t="s">
        <v>32617</v>
      </c>
      <c r="E10714" s="25">
        <v>0</v>
      </c>
      <c r="F10714" s="25">
        <v>0</v>
      </c>
      <c r="G10714" s="10" t="s">
        <v>32618</v>
      </c>
      <c r="H10714" s="25">
        <f>INDEX('Annexe 1 – Données des équipes'!$B$12:$R$114, MATCH(C10714, 'Annexe 1 – Données des équipes'!$B$12:$B$114,0),4)</f>
        <v>20</v>
      </c>
      <c r="I10714" s="25">
        <f>INDEX('Annexe 1 – Données des équipes'!$B$12:$R$114, MATCH(D10714, 'Annexe 1 – Données des équipes'!$B$12:$B$114,0),4)</f>
        <v>50</v>
      </c>
      <c r="J10714" s="25">
        <f t="shared" si="168"/>
        <v>0</v>
      </c>
    </row>
    <row r="10715" spans="2:10">
      <c r="B10715" s="3">
        <v>35698</v>
      </c>
      <c r="C10715" s="10" t="s">
        <v>32619</v>
      </c>
      <c r="D10715" s="10" t="s">
        <v>32620</v>
      </c>
      <c r="E10715" s="25">
        <v>1</v>
      </c>
      <c r="F10715" s="25">
        <v>1</v>
      </c>
      <c r="G10715" s="10" t="s">
        <v>32621</v>
      </c>
      <c r="H10715" s="25">
        <f>INDEX('Annexe 1 – Données des équipes'!$B$12:$R$114, MATCH(C10715, 'Annexe 1 – Données des équipes'!$B$12:$B$114,0),4)</f>
        <v>10</v>
      </c>
      <c r="I10715" s="25">
        <f>INDEX('Annexe 1 – Données des équipes'!$B$12:$R$114, MATCH(D10715, 'Annexe 1 – Données des équipes'!$B$12:$B$114,0),4)</f>
        <v>10</v>
      </c>
      <c r="J10715" s="25">
        <f t="shared" si="168"/>
        <v>0</v>
      </c>
    </row>
    <row r="10716" spans="2:10">
      <c r="B10716" s="3">
        <v>35699</v>
      </c>
      <c r="C10716" s="10" t="s">
        <v>32622</v>
      </c>
      <c r="D10716" s="10" t="s">
        <v>32623</v>
      </c>
      <c r="E10716" s="25">
        <v>1</v>
      </c>
      <c r="F10716" s="25">
        <v>1</v>
      </c>
      <c r="G10716" s="10" t="s">
        <v>32624</v>
      </c>
      <c r="H10716" s="25">
        <f>INDEX('Annexe 1 – Données des équipes'!$B$12:$R$114, MATCH(C10716, 'Annexe 1 – Données des équipes'!$B$12:$B$114,0),4)</f>
        <v>0</v>
      </c>
      <c r="I10716" s="25">
        <f>INDEX('Annexe 1 – Données des équipes'!$B$12:$R$114, MATCH(D10716, 'Annexe 1 – Données des équipes'!$B$12:$B$114,0),4)</f>
        <v>70</v>
      </c>
      <c r="J10716" s="25">
        <f t="shared" si="168"/>
        <v>0</v>
      </c>
    </row>
    <row r="10717" spans="2:10">
      <c r="B10717" s="3">
        <v>35699</v>
      </c>
      <c r="C10717" s="10" t="s">
        <v>32625</v>
      </c>
      <c r="D10717" s="10" t="s">
        <v>32626</v>
      </c>
      <c r="E10717" s="25">
        <v>1</v>
      </c>
      <c r="F10717" s="25">
        <v>1</v>
      </c>
      <c r="G10717" s="10" t="s">
        <v>32627</v>
      </c>
      <c r="H10717" s="25">
        <f>INDEX('Annexe 1 – Données des équipes'!$B$12:$R$114, MATCH(C10717, 'Annexe 1 – Données des équipes'!$B$12:$B$114,0),4)</f>
        <v>0</v>
      </c>
      <c r="I10717" s="25">
        <f>INDEX('Annexe 1 – Données des équipes'!$B$12:$R$114, MATCH(D10717, 'Annexe 1 – Données des équipes'!$B$12:$B$114,0),4)</f>
        <v>30</v>
      </c>
      <c r="J10717" s="25">
        <f t="shared" si="168"/>
        <v>0</v>
      </c>
    </row>
    <row r="10718" spans="2:10">
      <c r="B10718" s="3">
        <v>35711</v>
      </c>
      <c r="C10718" s="10" t="s">
        <v>32628</v>
      </c>
      <c r="D10718" s="10" t="s">
        <v>32629</v>
      </c>
      <c r="E10718" s="25">
        <v>0</v>
      </c>
      <c r="F10718" s="25">
        <v>0</v>
      </c>
      <c r="G10718" s="10" t="s">
        <v>32630</v>
      </c>
      <c r="H10718" s="25">
        <f>INDEX('Annexe 1 – Données des équipes'!$B$12:$R$114, MATCH(C10718, 'Annexe 1 – Données des équipes'!$B$12:$B$114,0),4)</f>
        <v>30</v>
      </c>
      <c r="I10718" s="25">
        <f>INDEX('Annexe 1 – Données des équipes'!$B$12:$R$114, MATCH(D10718, 'Annexe 1 – Données des équipes'!$B$12:$B$114,0),4)</f>
        <v>90</v>
      </c>
      <c r="J10718" s="25">
        <f t="shared" si="168"/>
        <v>0</v>
      </c>
    </row>
    <row r="10719" spans="2:10">
      <c r="B10719" s="3">
        <v>35714</v>
      </c>
      <c r="C10719" s="10" t="s">
        <v>32631</v>
      </c>
      <c r="D10719" s="10" t="s">
        <v>32632</v>
      </c>
      <c r="E10719" s="25">
        <v>1</v>
      </c>
      <c r="F10719" s="25">
        <v>1</v>
      </c>
      <c r="G10719" s="10" t="s">
        <v>32633</v>
      </c>
      <c r="H10719" s="25">
        <f>INDEX('Annexe 1 – Données des équipes'!$B$12:$R$114, MATCH(C10719, 'Annexe 1 – Données des équipes'!$B$12:$B$114,0),4)</f>
        <v>30</v>
      </c>
      <c r="I10719" s="25">
        <f>INDEX('Annexe 1 – Données des équipes'!$B$12:$R$114, MATCH(D10719, 'Annexe 1 – Données des équipes'!$B$12:$B$114,0),4)</f>
        <v>40</v>
      </c>
      <c r="J10719" s="25">
        <f t="shared" si="168"/>
        <v>0</v>
      </c>
    </row>
    <row r="10720" spans="2:10">
      <c r="B10720" s="3">
        <v>35714</v>
      </c>
      <c r="C10720" s="10" t="s">
        <v>32634</v>
      </c>
      <c r="D10720" s="10" t="s">
        <v>32635</v>
      </c>
      <c r="E10720" s="25">
        <v>0</v>
      </c>
      <c r="F10720" s="25">
        <v>0</v>
      </c>
      <c r="G10720" s="10" t="s">
        <v>32636</v>
      </c>
      <c r="H10720" s="25">
        <f>INDEX('Annexe 1 – Données des équipes'!$B$12:$R$114, MATCH(C10720, 'Annexe 1 – Données des équipes'!$B$12:$B$114,0),4)</f>
        <v>50</v>
      </c>
      <c r="I10720" s="25">
        <f>INDEX('Annexe 1 – Données des équipes'!$B$12:$R$114, MATCH(D10720, 'Annexe 1 – Données des équipes'!$B$12:$B$114,0),4)</f>
        <v>80</v>
      </c>
      <c r="J10720" s="25">
        <f t="shared" si="168"/>
        <v>0</v>
      </c>
    </row>
    <row r="10721" spans="2:10">
      <c r="B10721" s="3">
        <v>35714</v>
      </c>
      <c r="C10721" s="10" t="s">
        <v>32637</v>
      </c>
      <c r="D10721" s="10" t="s">
        <v>32638</v>
      </c>
      <c r="E10721" s="25">
        <v>1</v>
      </c>
      <c r="F10721" s="25">
        <v>1</v>
      </c>
      <c r="G10721" s="10" t="s">
        <v>32639</v>
      </c>
      <c r="H10721" s="25">
        <f>INDEX('Annexe 1 – Données des équipes'!$B$12:$R$114, MATCH(C10721, 'Annexe 1 – Données des équipes'!$B$12:$B$114,0),4)</f>
        <v>60</v>
      </c>
      <c r="I10721" s="25">
        <f>INDEX('Annexe 1 – Données des équipes'!$B$12:$R$114, MATCH(D10721, 'Annexe 1 – Données des équipes'!$B$12:$B$114,0),4)</f>
        <v>50</v>
      </c>
      <c r="J10721" s="25">
        <f t="shared" si="168"/>
        <v>0</v>
      </c>
    </row>
    <row r="10722" spans="2:10">
      <c r="B10722" s="3">
        <v>35714</v>
      </c>
      <c r="C10722" s="10" t="s">
        <v>32640</v>
      </c>
      <c r="D10722" s="10" t="s">
        <v>32641</v>
      </c>
      <c r="E10722" s="25">
        <v>0</v>
      </c>
      <c r="F10722" s="25">
        <v>0</v>
      </c>
      <c r="G10722" s="10" t="s">
        <v>32642</v>
      </c>
      <c r="H10722" s="25">
        <f>INDEX('Annexe 1 – Données des équipes'!$B$12:$R$114, MATCH(C10722, 'Annexe 1 – Données des équipes'!$B$12:$B$114,0),4)</f>
        <v>90</v>
      </c>
      <c r="I10722" s="25">
        <f>INDEX('Annexe 1 – Données des équipes'!$B$12:$R$114, MATCH(D10722, 'Annexe 1 – Données des équipes'!$B$12:$B$114,0),4)</f>
        <v>90</v>
      </c>
      <c r="J10722" s="25">
        <f t="shared" si="168"/>
        <v>0</v>
      </c>
    </row>
    <row r="10723" spans="2:10">
      <c r="B10723" s="3">
        <v>35714</v>
      </c>
      <c r="C10723" s="10" t="s">
        <v>32643</v>
      </c>
      <c r="D10723" s="10" t="s">
        <v>32644</v>
      </c>
      <c r="E10723" s="25">
        <v>0</v>
      </c>
      <c r="F10723" s="25">
        <v>0</v>
      </c>
      <c r="G10723" s="10" t="s">
        <v>32645</v>
      </c>
      <c r="H10723" s="25">
        <f>INDEX('Annexe 1 – Données des équipes'!$B$12:$R$114, MATCH(C10723, 'Annexe 1 – Données des équipes'!$B$12:$B$114,0),4)</f>
        <v>80</v>
      </c>
      <c r="I10723" s="25">
        <f>INDEX('Annexe 1 – Données des équipes'!$B$12:$R$114, MATCH(D10723, 'Annexe 1 – Données des équipes'!$B$12:$B$114,0),4)</f>
        <v>60</v>
      </c>
      <c r="J10723" s="25">
        <f t="shared" si="168"/>
        <v>0</v>
      </c>
    </row>
    <row r="10724" spans="2:10">
      <c r="B10724" s="3">
        <v>35714</v>
      </c>
      <c r="C10724" s="10" t="s">
        <v>32646</v>
      </c>
      <c r="D10724" s="10" t="s">
        <v>32647</v>
      </c>
      <c r="E10724" s="25">
        <v>1</v>
      </c>
      <c r="F10724" s="25">
        <v>1</v>
      </c>
      <c r="G10724" s="10" t="s">
        <v>32648</v>
      </c>
      <c r="H10724" s="25">
        <f>INDEX('Annexe 1 – Données des équipes'!$B$12:$R$114, MATCH(C10724, 'Annexe 1 – Données des équipes'!$B$12:$B$114,0),4)</f>
        <v>30</v>
      </c>
      <c r="I10724" s="25">
        <f>INDEX('Annexe 1 – Données des équipes'!$B$12:$R$114, MATCH(D10724, 'Annexe 1 – Données des équipes'!$B$12:$B$114,0),4)</f>
        <v>50</v>
      </c>
      <c r="J10724" s="25">
        <f t="shared" si="168"/>
        <v>0</v>
      </c>
    </row>
    <row r="10725" spans="2:10">
      <c r="B10725" s="3">
        <v>35715</v>
      </c>
      <c r="C10725" s="10" t="s">
        <v>32649</v>
      </c>
      <c r="D10725" s="10" t="s">
        <v>32650</v>
      </c>
      <c r="E10725" s="25">
        <v>0</v>
      </c>
      <c r="F10725" s="25">
        <v>0</v>
      </c>
      <c r="G10725" s="10" t="s">
        <v>32651</v>
      </c>
      <c r="H10725" s="25">
        <f>INDEX('Annexe 1 – Données des équipes'!$B$12:$R$114, MATCH(C10725, 'Annexe 1 – Données des équipes'!$B$12:$B$114,0),4)</f>
        <v>90</v>
      </c>
      <c r="I10725" s="25">
        <f>INDEX('Annexe 1 – Données des équipes'!$B$12:$R$114, MATCH(D10725, 'Annexe 1 – Données des équipes'!$B$12:$B$114,0),4)</f>
        <v>80</v>
      </c>
      <c r="J10725" s="25">
        <f t="shared" si="168"/>
        <v>0</v>
      </c>
    </row>
    <row r="10726" spans="2:10">
      <c r="B10726" s="3">
        <v>35715</v>
      </c>
      <c r="C10726" s="10" t="s">
        <v>32652</v>
      </c>
      <c r="D10726" s="10" t="s">
        <v>32653</v>
      </c>
      <c r="E10726" s="25">
        <v>2</v>
      </c>
      <c r="F10726" s="25">
        <v>2</v>
      </c>
      <c r="G10726" s="10" t="s">
        <v>32654</v>
      </c>
      <c r="H10726" s="25">
        <f>INDEX('Annexe 1 – Données des équipes'!$B$12:$R$114, MATCH(C10726, 'Annexe 1 – Données des équipes'!$B$12:$B$114,0),4)</f>
        <v>20</v>
      </c>
      <c r="I10726" s="25">
        <f>INDEX('Annexe 1 – Données des équipes'!$B$12:$R$114, MATCH(D10726, 'Annexe 1 – Données des équipes'!$B$12:$B$114,0),4)</f>
        <v>80</v>
      </c>
      <c r="J10726" s="25">
        <f t="shared" si="168"/>
        <v>0</v>
      </c>
    </row>
    <row r="10727" spans="2:10">
      <c r="B10727" s="3">
        <v>35729</v>
      </c>
      <c r="C10727" s="10" t="s">
        <v>32655</v>
      </c>
      <c r="D10727" s="10" t="s">
        <v>32656</v>
      </c>
      <c r="E10727" s="25">
        <v>1</v>
      </c>
      <c r="F10727" s="25">
        <v>1</v>
      </c>
      <c r="G10727" s="10" t="s">
        <v>32657</v>
      </c>
      <c r="H10727" s="25">
        <f>INDEX('Annexe 1 – Données des équipes'!$B$12:$R$114, MATCH(C10727, 'Annexe 1 – Données des équipes'!$B$12:$B$114,0),4)</f>
        <v>50</v>
      </c>
      <c r="I10727" s="25">
        <f>INDEX('Annexe 1 – Données des équipes'!$B$12:$R$114, MATCH(D10727, 'Annexe 1 – Données des équipes'!$B$12:$B$114,0),4)</f>
        <v>20</v>
      </c>
      <c r="J10727" s="25">
        <f t="shared" si="168"/>
        <v>0</v>
      </c>
    </row>
    <row r="10728" spans="2:10">
      <c r="B10728" s="3">
        <v>35732</v>
      </c>
      <c r="C10728" s="10" t="s">
        <v>32658</v>
      </c>
      <c r="D10728" s="10" t="s">
        <v>32659</v>
      </c>
      <c r="E10728" s="25">
        <v>1</v>
      </c>
      <c r="F10728" s="25">
        <v>1</v>
      </c>
      <c r="G10728" s="10" t="s">
        <v>32660</v>
      </c>
      <c r="H10728" s="25">
        <f>INDEX('Annexe 1 – Données des équipes'!$B$12:$R$114, MATCH(C10728, 'Annexe 1 – Données des équipes'!$B$12:$B$114,0),4)</f>
        <v>60</v>
      </c>
      <c r="I10728" s="25">
        <f>INDEX('Annexe 1 – Données des équipes'!$B$12:$R$114, MATCH(D10728, 'Annexe 1 – Données des équipes'!$B$12:$B$114,0),4)</f>
        <v>90</v>
      </c>
      <c r="J10728" s="25">
        <f t="shared" si="168"/>
        <v>0</v>
      </c>
    </row>
    <row r="10729" spans="2:10">
      <c r="B10729" s="3">
        <v>35732</v>
      </c>
      <c r="C10729" s="10" t="s">
        <v>32661</v>
      </c>
      <c r="D10729" s="10" t="s">
        <v>32662</v>
      </c>
      <c r="E10729" s="25">
        <v>1</v>
      </c>
      <c r="F10729" s="25">
        <v>1</v>
      </c>
      <c r="G10729" s="10" t="s">
        <v>32663</v>
      </c>
      <c r="H10729" s="25">
        <f>INDEX('Annexe 1 – Données des équipes'!$B$12:$R$114, MATCH(C10729, 'Annexe 1 – Données des équipes'!$B$12:$B$114,0),4)</f>
        <v>50</v>
      </c>
      <c r="I10729" s="25">
        <f>INDEX('Annexe 1 – Données des équipes'!$B$12:$R$114, MATCH(D10729, 'Annexe 1 – Données des équipes'!$B$12:$B$114,0),4)</f>
        <v>90</v>
      </c>
      <c r="J10729" s="25">
        <f t="shared" si="168"/>
        <v>0</v>
      </c>
    </row>
    <row r="10730" spans="2:10">
      <c r="B10730" s="3">
        <v>35734</v>
      </c>
      <c r="C10730" s="10" t="s">
        <v>32664</v>
      </c>
      <c r="D10730" s="10" t="s">
        <v>32665</v>
      </c>
      <c r="E10730" s="25">
        <v>0</v>
      </c>
      <c r="F10730" s="25">
        <v>0</v>
      </c>
      <c r="G10730" s="10" t="s">
        <v>32666</v>
      </c>
      <c r="H10730" s="25">
        <f>INDEX('Annexe 1 – Données des équipes'!$B$12:$R$114, MATCH(C10730, 'Annexe 1 – Données des équipes'!$B$12:$B$114,0),4)</f>
        <v>70</v>
      </c>
      <c r="I10730" s="25">
        <f>INDEX('Annexe 1 – Données des équipes'!$B$12:$R$114, MATCH(D10730, 'Annexe 1 – Données des équipes'!$B$12:$B$114,0),4)</f>
        <v>0</v>
      </c>
      <c r="J10730" s="25">
        <f t="shared" si="168"/>
        <v>0</v>
      </c>
    </row>
    <row r="10731" spans="2:10">
      <c r="B10731" s="3">
        <v>41288</v>
      </c>
      <c r="C10731" s="10" t="s">
        <v>32667</v>
      </c>
      <c r="D10731" s="10" t="s">
        <v>32668</v>
      </c>
      <c r="E10731" s="25">
        <v>4</v>
      </c>
      <c r="F10731" s="25">
        <v>2</v>
      </c>
      <c r="G10731" s="10" t="s">
        <v>32669</v>
      </c>
      <c r="H10731" s="25">
        <f>INDEX('Annexe 1 – Données des équipes'!$B$12:$R$114, MATCH(C10731, 'Annexe 1 – Données des équipes'!$B$12:$B$114,0),4)</f>
        <v>30</v>
      </c>
      <c r="I10731" s="25">
        <f>INDEX('Annexe 1 – Données des équipes'!$B$12:$R$114, MATCH(D10731, 'Annexe 1 – Données des équipes'!$B$12:$B$114,0),4)</f>
        <v>50</v>
      </c>
      <c r="J10731" s="25">
        <f t="shared" si="168"/>
        <v>2</v>
      </c>
    </row>
    <row r="10732" spans="2:10">
      <c r="B10732" s="3">
        <v>35736</v>
      </c>
      <c r="C10732" s="10" t="s">
        <v>32670</v>
      </c>
      <c r="D10732" s="10" t="s">
        <v>32671</v>
      </c>
      <c r="E10732" s="25">
        <v>0</v>
      </c>
      <c r="F10732" s="25">
        <v>0</v>
      </c>
      <c r="G10732" s="10" t="s">
        <v>32672</v>
      </c>
      <c r="H10732" s="25">
        <f>INDEX('Annexe 1 – Données des équipes'!$B$12:$R$114, MATCH(C10732, 'Annexe 1 – Données des équipes'!$B$12:$B$114,0),4)</f>
        <v>20</v>
      </c>
      <c r="I10732" s="25">
        <f>INDEX('Annexe 1 – Données des équipes'!$B$12:$R$114, MATCH(D10732, 'Annexe 1 – Données des équipes'!$B$12:$B$114,0),4)</f>
        <v>30</v>
      </c>
      <c r="J10732" s="25">
        <f t="shared" si="168"/>
        <v>0</v>
      </c>
    </row>
    <row r="10733" spans="2:10">
      <c r="B10733" s="3">
        <v>35740</v>
      </c>
      <c r="C10733" s="10" t="s">
        <v>32673</v>
      </c>
      <c r="D10733" s="10" t="s">
        <v>32674</v>
      </c>
      <c r="E10733" s="25">
        <v>1</v>
      </c>
      <c r="F10733" s="25">
        <v>1</v>
      </c>
      <c r="G10733" s="10" t="s">
        <v>32675</v>
      </c>
      <c r="H10733" s="25">
        <f>INDEX('Annexe 1 – Données des équipes'!$B$12:$R$114, MATCH(C10733, 'Annexe 1 – Données des équipes'!$B$12:$B$114,0),4)</f>
        <v>30</v>
      </c>
      <c r="I10733" s="25">
        <f>INDEX('Annexe 1 – Données des équipes'!$B$12:$R$114, MATCH(D10733, 'Annexe 1 – Données des équipes'!$B$12:$B$114,0),4)</f>
        <v>30</v>
      </c>
      <c r="J10733" s="25">
        <f t="shared" si="168"/>
        <v>0</v>
      </c>
    </row>
    <row r="10734" spans="2:10">
      <c r="B10734" s="3">
        <v>35743</v>
      </c>
      <c r="C10734" s="10" t="s">
        <v>32676</v>
      </c>
      <c r="D10734" s="10" t="s">
        <v>32677</v>
      </c>
      <c r="E10734" s="25">
        <v>2</v>
      </c>
      <c r="F10734" s="25">
        <v>2</v>
      </c>
      <c r="G10734" s="10" t="s">
        <v>32678</v>
      </c>
      <c r="H10734" s="25">
        <f>INDEX('Annexe 1 – Données des équipes'!$B$12:$R$114, MATCH(C10734, 'Annexe 1 – Données des équipes'!$B$12:$B$114,0),4)</f>
        <v>0</v>
      </c>
      <c r="I10734" s="25">
        <f>INDEX('Annexe 1 – Données des équipes'!$B$12:$R$114, MATCH(D10734, 'Annexe 1 – Données des équipes'!$B$12:$B$114,0),4)</f>
        <v>30</v>
      </c>
      <c r="J10734" s="25">
        <f t="shared" si="168"/>
        <v>0</v>
      </c>
    </row>
    <row r="10735" spans="2:10">
      <c r="B10735" s="3">
        <v>35743</v>
      </c>
      <c r="C10735" s="10" t="s">
        <v>32679</v>
      </c>
      <c r="D10735" s="10" t="s">
        <v>32680</v>
      </c>
      <c r="E10735" s="25">
        <v>3</v>
      </c>
      <c r="F10735" s="25">
        <v>3</v>
      </c>
      <c r="G10735" s="10" t="s">
        <v>32681</v>
      </c>
      <c r="H10735" s="25">
        <f>INDEX('Annexe 1 – Données des équipes'!$B$12:$R$114, MATCH(C10735, 'Annexe 1 – Données des équipes'!$B$12:$B$114,0),4)</f>
        <v>80</v>
      </c>
      <c r="I10735" s="25">
        <f>INDEX('Annexe 1 – Données des équipes'!$B$12:$R$114, MATCH(D10735, 'Annexe 1 – Données des équipes'!$B$12:$B$114,0),4)</f>
        <v>60</v>
      </c>
      <c r="J10735" s="25">
        <f t="shared" si="168"/>
        <v>0</v>
      </c>
    </row>
    <row r="10736" spans="2:10">
      <c r="B10736" s="3">
        <v>35749</v>
      </c>
      <c r="C10736" s="10" t="s">
        <v>32682</v>
      </c>
      <c r="D10736" s="10" t="s">
        <v>32683</v>
      </c>
      <c r="E10736" s="25">
        <v>1</v>
      </c>
      <c r="F10736" s="25">
        <v>1</v>
      </c>
      <c r="G10736" s="10" t="s">
        <v>32684</v>
      </c>
      <c r="H10736" s="25">
        <f>INDEX('Annexe 1 – Données des équipes'!$B$12:$R$114, MATCH(C10736, 'Annexe 1 – Données des équipes'!$B$12:$B$114,0),4)</f>
        <v>60</v>
      </c>
      <c r="I10736" s="25">
        <f>INDEX('Annexe 1 – Données des équipes'!$B$12:$R$114, MATCH(D10736, 'Annexe 1 – Données des équipes'!$B$12:$B$114,0),4)</f>
        <v>80</v>
      </c>
      <c r="J10736" s="25">
        <f t="shared" si="168"/>
        <v>0</v>
      </c>
    </row>
    <row r="10737" spans="2:10">
      <c r="B10737" s="3">
        <v>35750</v>
      </c>
      <c r="C10737" s="10" t="s">
        <v>32685</v>
      </c>
      <c r="D10737" s="10" t="s">
        <v>32686</v>
      </c>
      <c r="E10737" s="25">
        <v>1</v>
      </c>
      <c r="F10737" s="25">
        <v>1</v>
      </c>
      <c r="G10737" s="10" t="s">
        <v>32687</v>
      </c>
      <c r="H10737" s="25">
        <f>INDEX('Annexe 1 – Données des équipes'!$B$12:$R$114, MATCH(C10737, 'Annexe 1 – Données des équipes'!$B$12:$B$114,0),4)</f>
        <v>90</v>
      </c>
      <c r="I10737" s="25">
        <f>INDEX('Annexe 1 – Données des équipes'!$B$12:$R$114, MATCH(D10737, 'Annexe 1 – Données des équipes'!$B$12:$B$114,0),4)</f>
        <v>90</v>
      </c>
      <c r="J10737" s="25">
        <f t="shared" si="168"/>
        <v>0</v>
      </c>
    </row>
    <row r="10738" spans="2:10">
      <c r="B10738" s="3">
        <v>35750</v>
      </c>
      <c r="C10738" s="10" t="s">
        <v>32688</v>
      </c>
      <c r="D10738" s="10" t="s">
        <v>32689</v>
      </c>
      <c r="E10738" s="25">
        <v>0</v>
      </c>
      <c r="F10738" s="25">
        <v>0</v>
      </c>
      <c r="G10738" s="10" t="s">
        <v>32690</v>
      </c>
      <c r="H10738" s="25">
        <f>INDEX('Annexe 1 – Données des équipes'!$B$12:$R$114, MATCH(C10738, 'Annexe 1 – Données des équipes'!$B$12:$B$114,0),4)</f>
        <v>30</v>
      </c>
      <c r="I10738" s="25">
        <f>INDEX('Annexe 1 – Données des équipes'!$B$12:$R$114, MATCH(D10738, 'Annexe 1 – Données des équipes'!$B$12:$B$114,0),4)</f>
        <v>80</v>
      </c>
      <c r="J10738" s="25">
        <f t="shared" si="168"/>
        <v>0</v>
      </c>
    </row>
    <row r="10739" spans="2:10">
      <c r="B10739" s="3">
        <v>35753</v>
      </c>
      <c r="C10739" s="10" t="s">
        <v>32691</v>
      </c>
      <c r="D10739" s="10" t="s">
        <v>32692</v>
      </c>
      <c r="E10739" s="25">
        <v>1</v>
      </c>
      <c r="F10739" s="25">
        <v>1</v>
      </c>
      <c r="G10739" s="10" t="s">
        <v>32693</v>
      </c>
      <c r="H10739" s="25">
        <f>INDEX('Annexe 1 – Données des équipes'!$B$12:$R$114, MATCH(C10739, 'Annexe 1 – Données des équipes'!$B$12:$B$114,0),4)</f>
        <v>90</v>
      </c>
      <c r="I10739" s="25">
        <f>INDEX('Annexe 1 – Données des équipes'!$B$12:$R$114, MATCH(D10739, 'Annexe 1 – Données des équipes'!$B$12:$B$114,0),4)</f>
        <v>50</v>
      </c>
      <c r="J10739" s="25">
        <f t="shared" si="168"/>
        <v>0</v>
      </c>
    </row>
    <row r="10740" spans="2:10">
      <c r="B10740" s="3">
        <v>35756</v>
      </c>
      <c r="C10740" s="10" t="s">
        <v>32694</v>
      </c>
      <c r="D10740" s="10" t="s">
        <v>32695</v>
      </c>
      <c r="E10740" s="25">
        <v>1</v>
      </c>
      <c r="F10740" s="25">
        <v>1</v>
      </c>
      <c r="G10740" s="10" t="s">
        <v>32696</v>
      </c>
      <c r="H10740" s="25">
        <f>INDEX('Annexe 1 – Données des équipes'!$B$12:$R$114, MATCH(C10740, 'Annexe 1 – Données des équipes'!$B$12:$B$114,0),4)</f>
        <v>70</v>
      </c>
      <c r="I10740" s="25">
        <f>INDEX('Annexe 1 – Données des équipes'!$B$12:$R$114, MATCH(D10740, 'Annexe 1 – Données des équipes'!$B$12:$B$114,0),4)</f>
        <v>60</v>
      </c>
      <c r="J10740" s="25">
        <f t="shared" si="168"/>
        <v>0</v>
      </c>
    </row>
    <row r="10741" spans="2:10">
      <c r="B10741" s="3">
        <v>35763</v>
      </c>
      <c r="C10741" s="10" t="s">
        <v>32697</v>
      </c>
      <c r="D10741" s="10" t="s">
        <v>32698</v>
      </c>
      <c r="E10741" s="25">
        <v>2</v>
      </c>
      <c r="F10741" s="25">
        <v>2</v>
      </c>
      <c r="G10741" s="10" t="s">
        <v>32699</v>
      </c>
      <c r="H10741" s="25">
        <f>INDEX('Annexe 1 – Données des équipes'!$B$12:$R$114, MATCH(C10741, 'Annexe 1 – Données des équipes'!$B$12:$B$114,0),4)</f>
        <v>60</v>
      </c>
      <c r="I10741" s="25">
        <f>INDEX('Annexe 1 – Données des équipes'!$B$12:$R$114, MATCH(D10741, 'Annexe 1 – Données des équipes'!$B$12:$B$114,0),4)</f>
        <v>70</v>
      </c>
      <c r="J10741" s="25">
        <f t="shared" si="168"/>
        <v>0</v>
      </c>
    </row>
    <row r="10742" spans="2:10">
      <c r="B10742" s="3">
        <v>35763</v>
      </c>
      <c r="C10742" s="10" t="s">
        <v>32700</v>
      </c>
      <c r="D10742" s="10" t="s">
        <v>32701</v>
      </c>
      <c r="E10742" s="25">
        <v>0</v>
      </c>
      <c r="F10742" s="25">
        <v>0</v>
      </c>
      <c r="G10742" s="10" t="s">
        <v>32702</v>
      </c>
      <c r="H10742" s="25">
        <f>INDEX('Annexe 1 – Données des équipes'!$B$12:$R$114, MATCH(C10742, 'Annexe 1 – Données des équipes'!$B$12:$B$114,0),4)</f>
        <v>10</v>
      </c>
      <c r="I10742" s="25">
        <f>INDEX('Annexe 1 – Données des équipes'!$B$12:$R$114, MATCH(D10742, 'Annexe 1 – Données des équipes'!$B$12:$B$114,0),4)</f>
        <v>20</v>
      </c>
      <c r="J10742" s="25">
        <f t="shared" si="168"/>
        <v>0</v>
      </c>
    </row>
    <row r="10743" spans="2:10">
      <c r="B10743" s="3">
        <v>35771</v>
      </c>
      <c r="C10743" s="10" t="s">
        <v>32703</v>
      </c>
      <c r="D10743" s="10" t="s">
        <v>32704</v>
      </c>
      <c r="E10743" s="25">
        <v>0</v>
      </c>
      <c r="F10743" s="25">
        <v>0</v>
      </c>
      <c r="G10743" s="10" t="s">
        <v>32705</v>
      </c>
      <c r="H10743" s="25">
        <f>INDEX('Annexe 1 – Données des équipes'!$B$12:$R$114, MATCH(C10743, 'Annexe 1 – Données des équipes'!$B$12:$B$114,0),4)</f>
        <v>30</v>
      </c>
      <c r="I10743" s="25">
        <f>INDEX('Annexe 1 – Données des équipes'!$B$12:$R$114, MATCH(D10743, 'Annexe 1 – Données des équipes'!$B$12:$B$114,0),4)</f>
        <v>70</v>
      </c>
      <c r="J10743" s="25">
        <f t="shared" si="168"/>
        <v>0</v>
      </c>
    </row>
    <row r="10744" spans="2:10">
      <c r="B10744" s="3">
        <v>35778</v>
      </c>
      <c r="C10744" s="10" t="s">
        <v>32706</v>
      </c>
      <c r="D10744" s="10" t="s">
        <v>32707</v>
      </c>
      <c r="E10744" s="25">
        <v>0</v>
      </c>
      <c r="F10744" s="25">
        <v>0</v>
      </c>
      <c r="G10744" s="10" t="s">
        <v>32708</v>
      </c>
      <c r="H10744" s="25">
        <f>INDEX('Annexe 1 – Données des équipes'!$B$12:$R$114, MATCH(C10744, 'Annexe 1 – Données des équipes'!$B$12:$B$114,0),4)</f>
        <v>60</v>
      </c>
      <c r="I10744" s="25">
        <f>INDEX('Annexe 1 – Données des équipes'!$B$12:$R$114, MATCH(D10744, 'Annexe 1 – Données des équipes'!$B$12:$B$114,0),4)</f>
        <v>90</v>
      </c>
      <c r="J10744" s="25">
        <f t="shared" si="168"/>
        <v>0</v>
      </c>
    </row>
    <row r="10745" spans="2:10">
      <c r="B10745" s="3">
        <v>35781</v>
      </c>
      <c r="C10745" s="10" t="s">
        <v>32709</v>
      </c>
      <c r="D10745" s="10" t="s">
        <v>32710</v>
      </c>
      <c r="E10745" s="25">
        <v>0</v>
      </c>
      <c r="F10745" s="25">
        <v>0</v>
      </c>
      <c r="G10745" s="10" t="s">
        <v>32711</v>
      </c>
      <c r="H10745" s="25">
        <f>INDEX('Annexe 1 – Données des équipes'!$B$12:$R$114, MATCH(C10745, 'Annexe 1 – Données des équipes'!$B$12:$B$114,0),4)</f>
        <v>10</v>
      </c>
      <c r="I10745" s="25">
        <f>INDEX('Annexe 1 – Données des équipes'!$B$12:$R$114, MATCH(D10745, 'Annexe 1 – Données des équipes'!$B$12:$B$114,0),4)</f>
        <v>50</v>
      </c>
      <c r="J10745" s="25">
        <f t="shared" si="168"/>
        <v>0</v>
      </c>
    </row>
    <row r="10746" spans="2:10">
      <c r="B10746" s="3">
        <v>35806</v>
      </c>
      <c r="C10746" s="10" t="s">
        <v>32712</v>
      </c>
      <c r="D10746" s="10" t="s">
        <v>32713</v>
      </c>
      <c r="E10746" s="25">
        <v>0</v>
      </c>
      <c r="F10746" s="25">
        <v>0</v>
      </c>
      <c r="G10746" s="10" t="s">
        <v>32714</v>
      </c>
      <c r="H10746" s="25">
        <f>INDEX('Annexe 1 – Données des équipes'!$B$12:$R$114, MATCH(C10746, 'Annexe 1 – Données des équipes'!$B$12:$B$114,0),4)</f>
        <v>40</v>
      </c>
      <c r="I10746" s="25">
        <f>INDEX('Annexe 1 – Données des équipes'!$B$12:$R$114, MATCH(D10746, 'Annexe 1 – Données des équipes'!$B$12:$B$114,0),4)</f>
        <v>20</v>
      </c>
      <c r="J10746" s="25">
        <f t="shared" si="168"/>
        <v>0</v>
      </c>
    </row>
    <row r="10747" spans="2:10">
      <c r="B10747" s="3">
        <v>35824</v>
      </c>
      <c r="C10747" s="10" t="s">
        <v>32715</v>
      </c>
      <c r="D10747" s="10" t="s">
        <v>32716</v>
      </c>
      <c r="E10747" s="25">
        <v>0</v>
      </c>
      <c r="F10747" s="25">
        <v>0</v>
      </c>
      <c r="G10747" s="10" t="s">
        <v>32717</v>
      </c>
      <c r="H10747" s="25">
        <f>INDEX('Annexe 1 – Données des équipes'!$B$12:$R$114, MATCH(C10747, 'Annexe 1 – Données des équipes'!$B$12:$B$114,0),4)</f>
        <v>30</v>
      </c>
      <c r="I10747" s="25">
        <f>INDEX('Annexe 1 – Données des équipes'!$B$12:$R$114, MATCH(D10747, 'Annexe 1 – Données des équipes'!$B$12:$B$114,0),4)</f>
        <v>80</v>
      </c>
      <c r="J10747" s="25">
        <f t="shared" si="168"/>
        <v>0</v>
      </c>
    </row>
    <row r="10748" spans="2:10">
      <c r="B10748" s="3">
        <v>35826</v>
      </c>
      <c r="C10748" s="10" t="s">
        <v>32718</v>
      </c>
      <c r="D10748" s="10" t="s">
        <v>32719</v>
      </c>
      <c r="E10748" s="25">
        <v>1</v>
      </c>
      <c r="F10748" s="25">
        <v>1</v>
      </c>
      <c r="G10748" s="10" t="s">
        <v>32720</v>
      </c>
      <c r="H10748" s="25">
        <f>INDEX('Annexe 1 – Données des équipes'!$B$12:$R$114, MATCH(C10748, 'Annexe 1 – Données des équipes'!$B$12:$B$114,0),4)</f>
        <v>50</v>
      </c>
      <c r="I10748" s="25">
        <f>INDEX('Annexe 1 – Données des équipes'!$B$12:$R$114, MATCH(D10748, 'Annexe 1 – Données des équipes'!$B$12:$B$114,0),4)</f>
        <v>70</v>
      </c>
      <c r="J10748" s="25">
        <f t="shared" si="168"/>
        <v>0</v>
      </c>
    </row>
    <row r="10749" spans="2:10">
      <c r="B10749" s="3">
        <v>35826</v>
      </c>
      <c r="C10749" s="10" t="s">
        <v>32721</v>
      </c>
      <c r="D10749" s="10" t="s">
        <v>32722</v>
      </c>
      <c r="E10749" s="25">
        <v>1</v>
      </c>
      <c r="F10749" s="25">
        <v>1</v>
      </c>
      <c r="G10749" s="10" t="s">
        <v>32723</v>
      </c>
      <c r="H10749" s="25">
        <f>INDEX('Annexe 1 – Données des équipes'!$B$12:$R$114, MATCH(C10749, 'Annexe 1 – Données des équipes'!$B$12:$B$114,0),4)</f>
        <v>70</v>
      </c>
      <c r="I10749" s="25">
        <f>INDEX('Annexe 1 – Données des équipes'!$B$12:$R$114, MATCH(D10749, 'Annexe 1 – Données des équipes'!$B$12:$B$114,0),4)</f>
        <v>80</v>
      </c>
      <c r="J10749" s="25">
        <f t="shared" si="168"/>
        <v>0</v>
      </c>
    </row>
    <row r="10750" spans="2:10">
      <c r="B10750" s="3">
        <v>35827</v>
      </c>
      <c r="C10750" s="10" t="s">
        <v>32724</v>
      </c>
      <c r="D10750" s="10" t="s">
        <v>32725</v>
      </c>
      <c r="E10750" s="25">
        <v>0</v>
      </c>
      <c r="F10750" s="25">
        <v>0</v>
      </c>
      <c r="G10750" s="10" t="s">
        <v>32726</v>
      </c>
      <c r="H10750" s="25">
        <f>INDEX('Annexe 1 – Données des équipes'!$B$12:$R$114, MATCH(C10750, 'Annexe 1 – Données des équipes'!$B$12:$B$114,0),4)</f>
        <v>10</v>
      </c>
      <c r="I10750" s="25">
        <f>INDEX('Annexe 1 – Données des équipes'!$B$12:$R$114, MATCH(D10750, 'Annexe 1 – Données des équipes'!$B$12:$B$114,0),4)</f>
        <v>0</v>
      </c>
      <c r="J10750" s="25">
        <f t="shared" si="168"/>
        <v>0</v>
      </c>
    </row>
    <row r="10751" spans="2:10">
      <c r="B10751" s="3">
        <v>35829</v>
      </c>
      <c r="C10751" s="10" t="s">
        <v>32727</v>
      </c>
      <c r="D10751" s="10" t="s">
        <v>32728</v>
      </c>
      <c r="E10751" s="25">
        <v>0</v>
      </c>
      <c r="F10751" s="25">
        <v>0</v>
      </c>
      <c r="G10751" s="10" t="s">
        <v>32729</v>
      </c>
      <c r="H10751" s="25">
        <f>INDEX('Annexe 1 – Données des équipes'!$B$12:$R$114, MATCH(C10751, 'Annexe 1 – Données des équipes'!$B$12:$B$114,0),4)</f>
        <v>90</v>
      </c>
      <c r="I10751" s="25">
        <f>INDEX('Annexe 1 – Données des équipes'!$B$12:$R$114, MATCH(D10751, 'Annexe 1 – Données des équipes'!$B$12:$B$114,0),4)</f>
        <v>30</v>
      </c>
      <c r="J10751" s="25">
        <f t="shared" si="168"/>
        <v>0</v>
      </c>
    </row>
    <row r="10752" spans="2:10">
      <c r="B10752" s="3">
        <v>35830</v>
      </c>
      <c r="C10752" s="10" t="s">
        <v>32730</v>
      </c>
      <c r="D10752" s="10" t="s">
        <v>32731</v>
      </c>
      <c r="E10752" s="25">
        <v>0</v>
      </c>
      <c r="F10752" s="25">
        <v>0</v>
      </c>
      <c r="G10752" s="10" t="s">
        <v>32732</v>
      </c>
      <c r="H10752" s="25">
        <f>INDEX('Annexe 1 – Données des équipes'!$B$12:$R$114, MATCH(C10752, 'Annexe 1 – Données des équipes'!$B$12:$B$114,0),4)</f>
        <v>20</v>
      </c>
      <c r="I10752" s="25">
        <f>INDEX('Annexe 1 – Données des équipes'!$B$12:$R$114, MATCH(D10752, 'Annexe 1 – Données des équipes'!$B$12:$B$114,0),4)</f>
        <v>80</v>
      </c>
      <c r="J10752" s="25">
        <f t="shared" si="168"/>
        <v>0</v>
      </c>
    </row>
    <row r="10753" spans="2:10">
      <c r="B10753" s="3">
        <v>35831</v>
      </c>
      <c r="C10753" s="10" t="s">
        <v>32733</v>
      </c>
      <c r="D10753" s="10" t="s">
        <v>32734</v>
      </c>
      <c r="E10753" s="25">
        <v>1</v>
      </c>
      <c r="F10753" s="25">
        <v>1</v>
      </c>
      <c r="G10753" s="10" t="s">
        <v>32735</v>
      </c>
      <c r="H10753" s="25">
        <f>INDEX('Annexe 1 – Données des équipes'!$B$12:$R$114, MATCH(C10753, 'Annexe 1 – Données des équipes'!$B$12:$B$114,0),4)</f>
        <v>90</v>
      </c>
      <c r="I10753" s="25">
        <f>INDEX('Annexe 1 – Données des équipes'!$B$12:$R$114, MATCH(D10753, 'Annexe 1 – Données des équipes'!$B$12:$B$114,0),4)</f>
        <v>10</v>
      </c>
      <c r="J10753" s="25">
        <f t="shared" si="168"/>
        <v>0</v>
      </c>
    </row>
    <row r="10754" spans="2:10">
      <c r="B10754" s="3">
        <v>35832</v>
      </c>
      <c r="C10754" s="10" t="s">
        <v>32736</v>
      </c>
      <c r="D10754" s="10" t="s">
        <v>32737</v>
      </c>
      <c r="E10754" s="25">
        <v>1</v>
      </c>
      <c r="F10754" s="25">
        <v>1</v>
      </c>
      <c r="G10754" s="10" t="s">
        <v>32738</v>
      </c>
      <c r="H10754" s="25">
        <f>INDEX('Annexe 1 – Données des équipes'!$B$12:$R$114, MATCH(C10754, 'Annexe 1 – Données des équipes'!$B$12:$B$114,0),4)</f>
        <v>40</v>
      </c>
      <c r="I10754" s="25">
        <f>INDEX('Annexe 1 – Données des équipes'!$B$12:$R$114, MATCH(D10754, 'Annexe 1 – Données des équipes'!$B$12:$B$114,0),4)</f>
        <v>70</v>
      </c>
      <c r="J10754" s="25">
        <f t="shared" si="168"/>
        <v>0</v>
      </c>
    </row>
    <row r="10755" spans="2:10">
      <c r="B10755" s="3">
        <v>35835</v>
      </c>
      <c r="C10755" s="10" t="s">
        <v>32739</v>
      </c>
      <c r="D10755" s="10" t="s">
        <v>32740</v>
      </c>
      <c r="E10755" s="25">
        <v>1</v>
      </c>
      <c r="F10755" s="25">
        <v>1</v>
      </c>
      <c r="G10755" s="10" t="s">
        <v>32741</v>
      </c>
      <c r="H10755" s="25">
        <f>INDEX('Annexe 1 – Données des équipes'!$B$12:$R$114, MATCH(C10755, 'Annexe 1 – Données des équipes'!$B$12:$B$114,0),4)</f>
        <v>10</v>
      </c>
      <c r="I10755" s="25">
        <f>INDEX('Annexe 1 – Données des équipes'!$B$12:$R$114, MATCH(D10755, 'Annexe 1 – Données des équipes'!$B$12:$B$114,0),4)</f>
        <v>50</v>
      </c>
      <c r="J10755" s="25">
        <f t="shared" si="168"/>
        <v>0</v>
      </c>
    </row>
    <row r="10756" spans="2:10">
      <c r="B10756" s="3">
        <v>35837</v>
      </c>
      <c r="C10756" s="10" t="s">
        <v>32742</v>
      </c>
      <c r="D10756" s="10" t="s">
        <v>32743</v>
      </c>
      <c r="E10756" s="25">
        <v>2</v>
      </c>
      <c r="F10756" s="25">
        <v>2</v>
      </c>
      <c r="G10756" s="10" t="s">
        <v>32744</v>
      </c>
      <c r="H10756" s="25">
        <f>INDEX('Annexe 1 – Données des équipes'!$B$12:$R$114, MATCH(C10756, 'Annexe 1 – Données des équipes'!$B$12:$B$114,0),4)</f>
        <v>40</v>
      </c>
      <c r="I10756" s="25">
        <f>INDEX('Annexe 1 – Données des équipes'!$B$12:$R$114, MATCH(D10756, 'Annexe 1 – Données des équipes'!$B$12:$B$114,0),4)</f>
        <v>10</v>
      </c>
      <c r="J10756" s="25">
        <f t="shared" si="168"/>
        <v>0</v>
      </c>
    </row>
    <row r="10757" spans="2:10">
      <c r="B10757" s="3">
        <v>41439</v>
      </c>
      <c r="C10757" s="10" t="s">
        <v>32745</v>
      </c>
      <c r="D10757" s="10" t="s">
        <v>32746</v>
      </c>
      <c r="E10757" s="25">
        <v>1</v>
      </c>
      <c r="F10757" s="25">
        <v>1</v>
      </c>
      <c r="G10757" s="10" t="s">
        <v>32747</v>
      </c>
      <c r="H10757" s="25">
        <f>INDEX('Annexe 1 – Données des équipes'!$B$12:$R$114, MATCH(C10757, 'Annexe 1 – Données des équipes'!$B$12:$B$114,0),4)</f>
        <v>40</v>
      </c>
      <c r="I10757" s="25">
        <f>INDEX('Annexe 1 – Données des équipes'!$B$12:$R$114, MATCH(D10757, 'Annexe 1 – Données des équipes'!$B$12:$B$114,0),4)</f>
        <v>30</v>
      </c>
      <c r="J10757" s="25">
        <f t="shared" si="168"/>
        <v>0</v>
      </c>
    </row>
    <row r="10758" spans="2:10">
      <c r="B10758" s="3">
        <v>35844</v>
      </c>
      <c r="C10758" s="10" t="s">
        <v>32748</v>
      </c>
      <c r="D10758" s="10" t="s">
        <v>32749</v>
      </c>
      <c r="E10758" s="25">
        <v>1</v>
      </c>
      <c r="F10758" s="25">
        <v>1</v>
      </c>
      <c r="G10758" s="10" t="s">
        <v>32750</v>
      </c>
      <c r="H10758" s="25">
        <f>INDEX('Annexe 1 – Données des équipes'!$B$12:$R$114, MATCH(C10758, 'Annexe 1 – Données des équipes'!$B$12:$B$114,0),4)</f>
        <v>50</v>
      </c>
      <c r="I10758" s="25">
        <f>INDEX('Annexe 1 – Données des équipes'!$B$12:$R$114, MATCH(D10758, 'Annexe 1 – Données des équipes'!$B$12:$B$114,0),4)</f>
        <v>50</v>
      </c>
      <c r="J10758" s="25">
        <f t="shared" si="168"/>
        <v>0</v>
      </c>
    </row>
    <row r="10759" spans="2:10">
      <c r="B10759" s="3">
        <v>41300</v>
      </c>
      <c r="C10759" s="10" t="s">
        <v>32751</v>
      </c>
      <c r="D10759" s="10" t="s">
        <v>32752</v>
      </c>
      <c r="E10759" s="25">
        <v>3</v>
      </c>
      <c r="F10759" s="25">
        <v>0</v>
      </c>
      <c r="G10759" s="10" t="s">
        <v>32753</v>
      </c>
      <c r="H10759" s="25">
        <f>INDEX('Annexe 1 – Données des équipes'!$B$12:$R$114, MATCH(C10759, 'Annexe 1 – Données des équipes'!$B$12:$B$114,0),4)</f>
        <v>30</v>
      </c>
      <c r="I10759" s="25">
        <f>INDEX('Annexe 1 – Données des équipes'!$B$12:$R$114, MATCH(D10759, 'Annexe 1 – Données des équipes'!$B$12:$B$114,0),4)</f>
        <v>40</v>
      </c>
      <c r="J10759" s="25">
        <f t="shared" si="168"/>
        <v>3</v>
      </c>
    </row>
    <row r="10760" spans="2:10">
      <c r="B10760" s="3">
        <v>35847</v>
      </c>
      <c r="C10760" s="10" t="s">
        <v>32754</v>
      </c>
      <c r="D10760" s="10" t="s">
        <v>32755</v>
      </c>
      <c r="E10760" s="25">
        <v>1</v>
      </c>
      <c r="F10760" s="25">
        <v>1</v>
      </c>
      <c r="G10760" s="10" t="s">
        <v>32756</v>
      </c>
      <c r="H10760" s="25">
        <f>INDEX('Annexe 1 – Données des équipes'!$B$12:$R$114, MATCH(C10760, 'Annexe 1 – Données des équipes'!$B$12:$B$114,0),4)</f>
        <v>40</v>
      </c>
      <c r="I10760" s="25">
        <f>INDEX('Annexe 1 – Données des équipes'!$B$12:$R$114, MATCH(D10760, 'Annexe 1 – Données des équipes'!$B$12:$B$114,0),4)</f>
        <v>40</v>
      </c>
      <c r="J10760" s="25">
        <f t="shared" si="168"/>
        <v>0</v>
      </c>
    </row>
    <row r="10761" spans="2:10">
      <c r="B10761" s="3">
        <v>35848</v>
      </c>
      <c r="C10761" s="10" t="s">
        <v>32757</v>
      </c>
      <c r="D10761" s="10" t="s">
        <v>32758</v>
      </c>
      <c r="E10761" s="25">
        <v>2</v>
      </c>
      <c r="F10761" s="25">
        <v>2</v>
      </c>
      <c r="G10761" s="10" t="s">
        <v>32759</v>
      </c>
      <c r="H10761" s="25">
        <f>INDEX('Annexe 1 – Données des équipes'!$B$12:$R$114, MATCH(C10761, 'Annexe 1 – Données des équipes'!$B$12:$B$114,0),4)</f>
        <v>30</v>
      </c>
      <c r="I10761" s="25">
        <f>INDEX('Annexe 1 – Données des équipes'!$B$12:$R$114, MATCH(D10761, 'Annexe 1 – Données des équipes'!$B$12:$B$114,0),4)</f>
        <v>50</v>
      </c>
      <c r="J10761" s="25">
        <f t="shared" si="168"/>
        <v>0</v>
      </c>
    </row>
    <row r="10762" spans="2:10">
      <c r="B10762" s="3">
        <v>35851</v>
      </c>
      <c r="C10762" s="10" t="s">
        <v>32760</v>
      </c>
      <c r="D10762" s="10" t="s">
        <v>32761</v>
      </c>
      <c r="E10762" s="25">
        <v>3</v>
      </c>
      <c r="F10762" s="25">
        <v>3</v>
      </c>
      <c r="G10762" s="10" t="s">
        <v>32762</v>
      </c>
      <c r="H10762" s="25">
        <f>INDEX('Annexe 1 – Données des équipes'!$B$12:$R$114, MATCH(C10762, 'Annexe 1 – Données des équipes'!$B$12:$B$114,0),4)</f>
        <v>90</v>
      </c>
      <c r="I10762" s="25">
        <f>INDEX('Annexe 1 – Données des équipes'!$B$12:$R$114, MATCH(D10762, 'Annexe 1 – Données des équipes'!$B$12:$B$114,0),4)</f>
        <v>30</v>
      </c>
      <c r="J10762" s="25">
        <f t="shared" si="168"/>
        <v>0</v>
      </c>
    </row>
    <row r="10763" spans="2:10">
      <c r="B10763" s="3">
        <v>35872</v>
      </c>
      <c r="C10763" s="10" t="s">
        <v>32763</v>
      </c>
      <c r="D10763" s="10" t="s">
        <v>32764</v>
      </c>
      <c r="E10763" s="25">
        <v>1</v>
      </c>
      <c r="F10763" s="25">
        <v>1</v>
      </c>
      <c r="G10763" s="10" t="s">
        <v>32765</v>
      </c>
      <c r="H10763" s="25">
        <f>INDEX('Annexe 1 – Données des équipes'!$B$12:$R$114, MATCH(C10763, 'Annexe 1 – Données des équipes'!$B$12:$B$114,0),4)</f>
        <v>80</v>
      </c>
      <c r="I10763" s="25">
        <f>INDEX('Annexe 1 – Données des équipes'!$B$12:$R$114, MATCH(D10763, 'Annexe 1 – Données des équipes'!$B$12:$B$114,0),4)</f>
        <v>70</v>
      </c>
      <c r="J10763" s="25">
        <f t="shared" si="168"/>
        <v>0</v>
      </c>
    </row>
    <row r="10764" spans="2:10">
      <c r="B10764" s="3">
        <v>35879</v>
      </c>
      <c r="C10764" s="10" t="s">
        <v>32766</v>
      </c>
      <c r="D10764" s="10" t="s">
        <v>32767</v>
      </c>
      <c r="E10764" s="25">
        <v>2</v>
      </c>
      <c r="F10764" s="25">
        <v>2</v>
      </c>
      <c r="G10764" s="10" t="s">
        <v>32768</v>
      </c>
      <c r="H10764" s="25">
        <f>INDEX('Annexe 1 – Données des équipes'!$B$12:$R$114, MATCH(C10764, 'Annexe 1 – Données des équipes'!$B$12:$B$114,0),4)</f>
        <v>90</v>
      </c>
      <c r="I10764" s="25">
        <f>INDEX('Annexe 1 – Données des équipes'!$B$12:$R$114, MATCH(D10764, 'Annexe 1 – Données des équipes'!$B$12:$B$114,0),4)</f>
        <v>30</v>
      </c>
      <c r="J10764" s="25">
        <f t="shared" si="168"/>
        <v>0</v>
      </c>
    </row>
    <row r="10765" spans="2:10">
      <c r="B10765" s="3">
        <v>35879</v>
      </c>
      <c r="C10765" s="10" t="s">
        <v>32769</v>
      </c>
      <c r="D10765" s="10" t="s">
        <v>32770</v>
      </c>
      <c r="E10765" s="25">
        <v>0</v>
      </c>
      <c r="F10765" s="25">
        <v>0</v>
      </c>
      <c r="G10765" s="10" t="s">
        <v>32771</v>
      </c>
      <c r="H10765" s="25">
        <f>INDEX('Annexe 1 – Données des équipes'!$B$12:$R$114, MATCH(C10765, 'Annexe 1 – Données des équipes'!$B$12:$B$114,0),4)</f>
        <v>90</v>
      </c>
      <c r="I10765" s="25">
        <f>INDEX('Annexe 1 – Données des équipes'!$B$12:$R$114, MATCH(D10765, 'Annexe 1 – Données des équipes'!$B$12:$B$114,0),4)</f>
        <v>70</v>
      </c>
      <c r="J10765" s="25">
        <f t="shared" si="168"/>
        <v>0</v>
      </c>
    </row>
    <row r="10766" spans="2:10">
      <c r="B10766" s="3">
        <v>35879</v>
      </c>
      <c r="C10766" s="10" t="s">
        <v>32772</v>
      </c>
      <c r="D10766" s="10" t="s">
        <v>32773</v>
      </c>
      <c r="E10766" s="25">
        <v>1</v>
      </c>
      <c r="F10766" s="25">
        <v>1</v>
      </c>
      <c r="G10766" s="10" t="s">
        <v>32774</v>
      </c>
      <c r="H10766" s="25">
        <f>INDEX('Annexe 1 – Données des équipes'!$B$12:$R$114, MATCH(C10766, 'Annexe 1 – Données des équipes'!$B$12:$B$114,0),4)</f>
        <v>80</v>
      </c>
      <c r="I10766" s="25">
        <f>INDEX('Annexe 1 – Données des équipes'!$B$12:$R$114, MATCH(D10766, 'Annexe 1 – Données des équipes'!$B$12:$B$114,0),4)</f>
        <v>90</v>
      </c>
      <c r="J10766" s="25">
        <f t="shared" si="168"/>
        <v>0</v>
      </c>
    </row>
    <row r="10767" spans="2:10">
      <c r="B10767" s="3">
        <v>35879</v>
      </c>
      <c r="C10767" s="10" t="s">
        <v>32775</v>
      </c>
      <c r="D10767" s="10" t="s">
        <v>32776</v>
      </c>
      <c r="E10767" s="25">
        <v>0</v>
      </c>
      <c r="F10767" s="25">
        <v>0</v>
      </c>
      <c r="G10767" s="10" t="s">
        <v>32777</v>
      </c>
      <c r="H10767" s="25">
        <f>INDEX('Annexe 1 – Données des équipes'!$B$12:$R$114, MATCH(C10767, 'Annexe 1 – Données des équipes'!$B$12:$B$114,0),4)</f>
        <v>70</v>
      </c>
      <c r="I10767" s="25">
        <f>INDEX('Annexe 1 – Données des équipes'!$B$12:$R$114, MATCH(D10767, 'Annexe 1 – Données des équipes'!$B$12:$B$114,0),4)</f>
        <v>30</v>
      </c>
      <c r="J10767" s="25">
        <f t="shared" si="168"/>
        <v>0</v>
      </c>
    </row>
    <row r="10768" spans="2:10">
      <c r="B10768" s="3">
        <v>35883</v>
      </c>
      <c r="C10768" s="10" t="s">
        <v>32778</v>
      </c>
      <c r="D10768" s="10" t="s">
        <v>32779</v>
      </c>
      <c r="E10768" s="25">
        <v>1</v>
      </c>
      <c r="F10768" s="25">
        <v>1</v>
      </c>
      <c r="G10768" s="10" t="s">
        <v>32780</v>
      </c>
      <c r="H10768" s="25">
        <f>INDEX('Annexe 1 – Données des équipes'!$B$12:$R$114, MATCH(C10768, 'Annexe 1 – Données des équipes'!$B$12:$B$114,0),4)</f>
        <v>90</v>
      </c>
      <c r="I10768" s="25">
        <f>INDEX('Annexe 1 – Données des équipes'!$B$12:$R$114, MATCH(D10768, 'Annexe 1 – Données des équipes'!$B$12:$B$114,0),4)</f>
        <v>70</v>
      </c>
      <c r="J10768" s="25">
        <f t="shared" si="168"/>
        <v>0</v>
      </c>
    </row>
    <row r="10769" spans="2:10">
      <c r="B10769" s="3">
        <v>35899</v>
      </c>
      <c r="C10769" s="10" t="s">
        <v>32781</v>
      </c>
      <c r="D10769" s="10" t="s">
        <v>32782</v>
      </c>
      <c r="E10769" s="25">
        <v>1</v>
      </c>
      <c r="F10769" s="25">
        <v>1</v>
      </c>
      <c r="G10769" s="10" t="s">
        <v>32783</v>
      </c>
      <c r="H10769" s="25">
        <f>INDEX('Annexe 1 – Données des équipes'!$B$12:$R$114, MATCH(C10769, 'Annexe 1 – Données des équipes'!$B$12:$B$114,0),4)</f>
        <v>70</v>
      </c>
      <c r="I10769" s="25">
        <f>INDEX('Annexe 1 – Données des équipes'!$B$12:$R$114, MATCH(D10769, 'Annexe 1 – Données des équipes'!$B$12:$B$114,0),4)</f>
        <v>0</v>
      </c>
      <c r="J10769" s="25">
        <f t="shared" si="168"/>
        <v>0</v>
      </c>
    </row>
    <row r="10770" spans="2:10">
      <c r="B10770" s="3">
        <v>35900</v>
      </c>
      <c r="C10770" s="10" t="s">
        <v>32784</v>
      </c>
      <c r="D10770" s="10" t="s">
        <v>32785</v>
      </c>
      <c r="E10770" s="25">
        <v>0</v>
      </c>
      <c r="F10770" s="25">
        <v>0</v>
      </c>
      <c r="G10770" s="10" t="s">
        <v>32786</v>
      </c>
      <c r="H10770" s="25">
        <f>INDEX('Annexe 1 – Données des équipes'!$B$12:$R$114, MATCH(C10770, 'Annexe 1 – Données des équipes'!$B$12:$B$114,0),4)</f>
        <v>70</v>
      </c>
      <c r="I10770" s="25">
        <f>INDEX('Annexe 1 – Données des équipes'!$B$12:$R$114, MATCH(D10770, 'Annexe 1 – Données des équipes'!$B$12:$B$114,0),4)</f>
        <v>70</v>
      </c>
      <c r="J10770" s="25">
        <f t="shared" ref="J10770:J10833" si="169">ABS(F10770-E10770)</f>
        <v>0</v>
      </c>
    </row>
    <row r="10771" spans="2:10">
      <c r="B10771" s="3">
        <v>35903</v>
      </c>
      <c r="C10771" s="10" t="s">
        <v>32787</v>
      </c>
      <c r="D10771" s="10" t="s">
        <v>32788</v>
      </c>
      <c r="E10771" s="25">
        <v>2</v>
      </c>
      <c r="F10771" s="25">
        <v>2</v>
      </c>
      <c r="G10771" s="10" t="s">
        <v>32789</v>
      </c>
      <c r="H10771" s="25">
        <f>INDEX('Annexe 1 – Données des équipes'!$B$12:$R$114, MATCH(C10771, 'Annexe 1 – Données des équipes'!$B$12:$B$114,0),4)</f>
        <v>20</v>
      </c>
      <c r="I10771" s="25">
        <f>INDEX('Annexe 1 – Données des équipes'!$B$12:$R$114, MATCH(D10771, 'Annexe 1 – Données des équipes'!$B$12:$B$114,0),4)</f>
        <v>70</v>
      </c>
      <c r="J10771" s="25">
        <f t="shared" si="169"/>
        <v>0</v>
      </c>
    </row>
    <row r="10772" spans="2:10">
      <c r="B10772" s="3">
        <v>35907</v>
      </c>
      <c r="C10772" s="10" t="s">
        <v>32790</v>
      </c>
      <c r="D10772" s="10" t="s">
        <v>32791</v>
      </c>
      <c r="E10772" s="25">
        <v>1</v>
      </c>
      <c r="F10772" s="25">
        <v>1</v>
      </c>
      <c r="G10772" s="10" t="s">
        <v>32792</v>
      </c>
      <c r="H10772" s="25">
        <f>INDEX('Annexe 1 – Données des équipes'!$B$12:$R$114, MATCH(C10772, 'Annexe 1 – Données des équipes'!$B$12:$B$114,0),4)</f>
        <v>90</v>
      </c>
      <c r="I10772" s="25">
        <f>INDEX('Annexe 1 – Données des équipes'!$B$12:$R$114, MATCH(D10772, 'Annexe 1 – Données des équipes'!$B$12:$B$114,0),4)</f>
        <v>50</v>
      </c>
      <c r="J10772" s="25">
        <f t="shared" si="169"/>
        <v>0</v>
      </c>
    </row>
    <row r="10773" spans="2:10">
      <c r="B10773" s="3">
        <v>35907</v>
      </c>
      <c r="C10773" s="10" t="s">
        <v>32793</v>
      </c>
      <c r="D10773" s="10" t="s">
        <v>32794</v>
      </c>
      <c r="E10773" s="25">
        <v>2</v>
      </c>
      <c r="F10773" s="25">
        <v>2</v>
      </c>
      <c r="G10773" s="10" t="s">
        <v>32795</v>
      </c>
      <c r="H10773" s="25">
        <f>INDEX('Annexe 1 – Données des équipes'!$B$12:$R$114, MATCH(C10773, 'Annexe 1 – Données des équipes'!$B$12:$B$114,0),4)</f>
        <v>80</v>
      </c>
      <c r="I10773" s="25">
        <f>INDEX('Annexe 1 – Données des équipes'!$B$12:$R$114, MATCH(D10773, 'Annexe 1 – Données des équipes'!$B$12:$B$114,0),4)</f>
        <v>90</v>
      </c>
      <c r="J10773" s="25">
        <f t="shared" si="169"/>
        <v>0</v>
      </c>
    </row>
    <row r="10774" spans="2:10">
      <c r="B10774" s="3">
        <v>35907</v>
      </c>
      <c r="C10774" s="10" t="s">
        <v>32796</v>
      </c>
      <c r="D10774" s="10" t="s">
        <v>32797</v>
      </c>
      <c r="E10774" s="25">
        <v>0</v>
      </c>
      <c r="F10774" s="25">
        <v>0</v>
      </c>
      <c r="G10774" s="10" t="s">
        <v>32798</v>
      </c>
      <c r="H10774" s="25">
        <f>INDEX('Annexe 1 – Données des équipes'!$B$12:$R$114, MATCH(C10774, 'Annexe 1 – Données des équipes'!$B$12:$B$114,0),4)</f>
        <v>40</v>
      </c>
      <c r="I10774" s="25">
        <f>INDEX('Annexe 1 – Données des équipes'!$B$12:$R$114, MATCH(D10774, 'Annexe 1 – Données des équipes'!$B$12:$B$114,0),4)</f>
        <v>20</v>
      </c>
      <c r="J10774" s="25">
        <f t="shared" si="169"/>
        <v>0</v>
      </c>
    </row>
    <row r="10775" spans="2:10">
      <c r="B10775" s="3">
        <v>35907</v>
      </c>
      <c r="C10775" s="10" t="s">
        <v>32799</v>
      </c>
      <c r="D10775" s="10" t="s">
        <v>32800</v>
      </c>
      <c r="E10775" s="25">
        <v>1</v>
      </c>
      <c r="F10775" s="25">
        <v>1</v>
      </c>
      <c r="G10775" s="10" t="s">
        <v>32801</v>
      </c>
      <c r="H10775" s="25">
        <f>INDEX('Annexe 1 – Données des équipes'!$B$12:$R$114, MATCH(C10775, 'Annexe 1 – Données des équipes'!$B$12:$B$114,0),4)</f>
        <v>60</v>
      </c>
      <c r="I10775" s="25">
        <f>INDEX('Annexe 1 – Données des équipes'!$B$12:$R$114, MATCH(D10775, 'Annexe 1 – Données des équipes'!$B$12:$B$114,0),4)</f>
        <v>30</v>
      </c>
      <c r="J10775" s="25">
        <f t="shared" si="169"/>
        <v>0</v>
      </c>
    </row>
    <row r="10776" spans="2:10">
      <c r="B10776" s="3">
        <v>35907</v>
      </c>
      <c r="C10776" s="10" t="s">
        <v>32802</v>
      </c>
      <c r="D10776" s="10" t="s">
        <v>32803</v>
      </c>
      <c r="E10776" s="25">
        <v>0</v>
      </c>
      <c r="F10776" s="25">
        <v>0</v>
      </c>
      <c r="G10776" s="10" t="s">
        <v>32804</v>
      </c>
      <c r="H10776" s="25">
        <f>INDEX('Annexe 1 – Données des équipes'!$B$12:$R$114, MATCH(C10776, 'Annexe 1 – Données des équipes'!$B$12:$B$114,0),4)</f>
        <v>80</v>
      </c>
      <c r="I10776" s="25">
        <f>INDEX('Annexe 1 – Données des équipes'!$B$12:$R$114, MATCH(D10776, 'Annexe 1 – Données des équipes'!$B$12:$B$114,0),4)</f>
        <v>90</v>
      </c>
      <c r="J10776" s="25">
        <f t="shared" si="169"/>
        <v>0</v>
      </c>
    </row>
    <row r="10777" spans="2:10">
      <c r="B10777" s="3">
        <v>35917</v>
      </c>
      <c r="C10777" s="10" t="s">
        <v>32805</v>
      </c>
      <c r="D10777" s="10" t="s">
        <v>32806</v>
      </c>
      <c r="E10777" s="25">
        <v>1</v>
      </c>
      <c r="F10777" s="25">
        <v>1</v>
      </c>
      <c r="G10777" s="10" t="s">
        <v>32807</v>
      </c>
      <c r="H10777" s="25">
        <f>INDEX('Annexe 1 – Données des équipes'!$B$12:$R$114, MATCH(C10777, 'Annexe 1 – Données des équipes'!$B$12:$B$114,0),4)</f>
        <v>40</v>
      </c>
      <c r="I10777" s="25">
        <f>INDEX('Annexe 1 – Données des équipes'!$B$12:$R$114, MATCH(D10777, 'Annexe 1 – Données des équipes'!$B$12:$B$114,0),4)</f>
        <v>10</v>
      </c>
      <c r="J10777" s="25">
        <f t="shared" si="169"/>
        <v>0</v>
      </c>
    </row>
    <row r="10778" spans="2:10">
      <c r="B10778" s="3">
        <v>35919</v>
      </c>
      <c r="C10778" s="10" t="s">
        <v>32808</v>
      </c>
      <c r="D10778" s="10" t="s">
        <v>32809</v>
      </c>
      <c r="E10778" s="25">
        <v>0</v>
      </c>
      <c r="F10778" s="25">
        <v>0</v>
      </c>
      <c r="G10778" s="10" t="s">
        <v>32810</v>
      </c>
      <c r="H10778" s="25">
        <f>INDEX('Annexe 1 – Données des équipes'!$B$12:$R$114, MATCH(C10778, 'Annexe 1 – Données des équipes'!$B$12:$B$114,0),4)</f>
        <v>30</v>
      </c>
      <c r="I10778" s="25">
        <f>INDEX('Annexe 1 – Données des équipes'!$B$12:$R$114, MATCH(D10778, 'Annexe 1 – Données des équipes'!$B$12:$B$114,0),4)</f>
        <v>30</v>
      </c>
      <c r="J10778" s="25">
        <f t="shared" si="169"/>
        <v>0</v>
      </c>
    </row>
    <row r="10779" spans="2:10">
      <c r="B10779" s="3">
        <v>35928</v>
      </c>
      <c r="C10779" s="10" t="s">
        <v>32811</v>
      </c>
      <c r="D10779" s="10" t="s">
        <v>32812</v>
      </c>
      <c r="E10779" s="25">
        <v>1</v>
      </c>
      <c r="F10779" s="25">
        <v>1</v>
      </c>
      <c r="G10779" s="10" t="s">
        <v>32813</v>
      </c>
      <c r="H10779" s="25">
        <f>INDEX('Annexe 1 – Données des équipes'!$B$12:$R$114, MATCH(C10779, 'Annexe 1 – Données des équipes'!$B$12:$B$114,0),4)</f>
        <v>70</v>
      </c>
      <c r="I10779" s="25">
        <f>INDEX('Annexe 1 – Données des équipes'!$B$12:$R$114, MATCH(D10779, 'Annexe 1 – Données des équipes'!$B$12:$B$114,0),4)</f>
        <v>30</v>
      </c>
      <c r="J10779" s="25">
        <f t="shared" si="169"/>
        <v>0</v>
      </c>
    </row>
    <row r="10780" spans="2:10">
      <c r="B10780" s="3">
        <v>35932</v>
      </c>
      <c r="C10780" s="10" t="s">
        <v>32814</v>
      </c>
      <c r="D10780" s="10" t="s">
        <v>32815</v>
      </c>
      <c r="E10780" s="25">
        <v>1</v>
      </c>
      <c r="F10780" s="25">
        <v>1</v>
      </c>
      <c r="G10780" s="10" t="s">
        <v>32816</v>
      </c>
      <c r="H10780" s="25">
        <f>INDEX('Annexe 1 – Données des équipes'!$B$12:$R$114, MATCH(C10780, 'Annexe 1 – Données des équipes'!$B$12:$B$114,0),4)</f>
        <v>50</v>
      </c>
      <c r="I10780" s="25">
        <f>INDEX('Annexe 1 – Données des équipes'!$B$12:$R$114, MATCH(D10780, 'Annexe 1 – Données des équipes'!$B$12:$B$114,0),4)</f>
        <v>70</v>
      </c>
      <c r="J10780" s="25">
        <f t="shared" si="169"/>
        <v>0</v>
      </c>
    </row>
    <row r="10781" spans="2:10">
      <c r="B10781" s="3">
        <v>35934</v>
      </c>
      <c r="C10781" s="10" t="s">
        <v>32817</v>
      </c>
      <c r="D10781" s="10" t="s">
        <v>32818</v>
      </c>
      <c r="E10781" s="25">
        <v>0</v>
      </c>
      <c r="F10781" s="25">
        <v>0</v>
      </c>
      <c r="G10781" s="10" t="s">
        <v>32819</v>
      </c>
      <c r="H10781" s="25">
        <f>INDEX('Annexe 1 – Données des équipes'!$B$12:$R$114, MATCH(C10781, 'Annexe 1 – Données des équipes'!$B$12:$B$114,0),4)</f>
        <v>70</v>
      </c>
      <c r="I10781" s="25">
        <f>INDEX('Annexe 1 – Données des équipes'!$B$12:$R$114, MATCH(D10781, 'Annexe 1 – Données des équipes'!$B$12:$B$114,0),4)</f>
        <v>30</v>
      </c>
      <c r="J10781" s="25">
        <f t="shared" si="169"/>
        <v>0</v>
      </c>
    </row>
    <row r="10782" spans="2:10">
      <c r="B10782" s="3">
        <v>35935</v>
      </c>
      <c r="C10782" s="10" t="s">
        <v>32820</v>
      </c>
      <c r="D10782" s="10" t="s">
        <v>32821</v>
      </c>
      <c r="E10782" s="25">
        <v>1</v>
      </c>
      <c r="F10782" s="25">
        <v>1</v>
      </c>
      <c r="G10782" s="10" t="s">
        <v>32822</v>
      </c>
      <c r="H10782" s="25">
        <f>INDEX('Annexe 1 – Données des équipes'!$B$12:$R$114, MATCH(C10782, 'Annexe 1 – Données des équipes'!$B$12:$B$114,0),4)</f>
        <v>20</v>
      </c>
      <c r="I10782" s="25">
        <f>INDEX('Annexe 1 – Données des équipes'!$B$12:$R$114, MATCH(D10782, 'Annexe 1 – Données des équipes'!$B$12:$B$114,0),4)</f>
        <v>10</v>
      </c>
      <c r="J10782" s="25">
        <f t="shared" si="169"/>
        <v>0</v>
      </c>
    </row>
    <row r="10783" spans="2:10">
      <c r="B10783" s="3">
        <v>35938</v>
      </c>
      <c r="C10783" s="10" t="s">
        <v>32823</v>
      </c>
      <c r="D10783" s="10" t="s">
        <v>32824</v>
      </c>
      <c r="E10783" s="25">
        <v>0</v>
      </c>
      <c r="F10783" s="25">
        <v>0</v>
      </c>
      <c r="G10783" s="10" t="s">
        <v>32825</v>
      </c>
      <c r="H10783" s="25">
        <f>INDEX('Annexe 1 – Données des équipes'!$B$12:$R$114, MATCH(C10783, 'Annexe 1 – Données des équipes'!$B$12:$B$114,0),4)</f>
        <v>90</v>
      </c>
      <c r="I10783" s="25">
        <f>INDEX('Annexe 1 – Données des équipes'!$B$12:$R$114, MATCH(D10783, 'Annexe 1 – Données des équipes'!$B$12:$B$114,0),4)</f>
        <v>30</v>
      </c>
      <c r="J10783" s="25">
        <f t="shared" si="169"/>
        <v>0</v>
      </c>
    </row>
    <row r="10784" spans="2:10">
      <c r="B10784" s="3">
        <v>35938</v>
      </c>
      <c r="C10784" s="10" t="s">
        <v>32826</v>
      </c>
      <c r="D10784" s="10" t="s">
        <v>32827</v>
      </c>
      <c r="E10784" s="25">
        <v>0</v>
      </c>
      <c r="F10784" s="25">
        <v>0</v>
      </c>
      <c r="G10784" s="10" t="s">
        <v>32828</v>
      </c>
      <c r="H10784" s="25">
        <f>INDEX('Annexe 1 – Données des équipes'!$B$12:$R$114, MATCH(C10784, 'Annexe 1 – Données des équipes'!$B$12:$B$114,0),4)</f>
        <v>60</v>
      </c>
      <c r="I10784" s="25">
        <f>INDEX('Annexe 1 – Données des équipes'!$B$12:$R$114, MATCH(D10784, 'Annexe 1 – Données des équipes'!$B$12:$B$114,0),4)</f>
        <v>80</v>
      </c>
      <c r="J10784" s="25">
        <f t="shared" si="169"/>
        <v>0</v>
      </c>
    </row>
    <row r="10785" spans="2:10">
      <c r="B10785" s="3">
        <v>35939</v>
      </c>
      <c r="C10785" s="10" t="s">
        <v>32829</v>
      </c>
      <c r="D10785" s="10" t="s">
        <v>32830</v>
      </c>
      <c r="E10785" s="25">
        <v>2</v>
      </c>
      <c r="F10785" s="25">
        <v>2</v>
      </c>
      <c r="G10785" s="10" t="s">
        <v>32831</v>
      </c>
      <c r="H10785" s="25">
        <f>INDEX('Annexe 1 – Données des équipes'!$B$12:$R$114, MATCH(C10785, 'Annexe 1 – Données des équipes'!$B$12:$B$114,0),4)</f>
        <v>80</v>
      </c>
      <c r="I10785" s="25">
        <f>INDEX('Annexe 1 – Données des équipes'!$B$12:$R$114, MATCH(D10785, 'Annexe 1 – Données des équipes'!$B$12:$B$114,0),4)</f>
        <v>80</v>
      </c>
      <c r="J10785" s="25">
        <f t="shared" si="169"/>
        <v>0</v>
      </c>
    </row>
    <row r="10786" spans="2:10">
      <c r="B10786" s="3">
        <v>35942</v>
      </c>
      <c r="C10786" s="10" t="s">
        <v>32832</v>
      </c>
      <c r="D10786" s="10" t="s">
        <v>32833</v>
      </c>
      <c r="E10786" s="25">
        <v>0</v>
      </c>
      <c r="F10786" s="25">
        <v>0</v>
      </c>
      <c r="G10786" s="10" t="s">
        <v>32834</v>
      </c>
      <c r="H10786" s="25">
        <f>INDEX('Annexe 1 – Données des équipes'!$B$12:$R$114, MATCH(C10786, 'Annexe 1 – Données des équipes'!$B$12:$B$114,0),4)</f>
        <v>30</v>
      </c>
      <c r="I10786" s="25">
        <f>INDEX('Annexe 1 – Données des équipes'!$B$12:$R$114, MATCH(D10786, 'Annexe 1 – Données des équipes'!$B$12:$B$114,0),4)</f>
        <v>90</v>
      </c>
      <c r="J10786" s="25">
        <f t="shared" si="169"/>
        <v>0</v>
      </c>
    </row>
    <row r="10787" spans="2:10">
      <c r="B10787" s="3">
        <v>35942</v>
      </c>
      <c r="C10787" s="10" t="s">
        <v>32835</v>
      </c>
      <c r="D10787" s="10" t="s">
        <v>32836</v>
      </c>
      <c r="E10787" s="25">
        <v>0</v>
      </c>
      <c r="F10787" s="25">
        <v>0</v>
      </c>
      <c r="G10787" s="10" t="s">
        <v>32837</v>
      </c>
      <c r="H10787" s="25">
        <f>INDEX('Annexe 1 – Données des équipes'!$B$12:$R$114, MATCH(C10787, 'Annexe 1 – Données des équipes'!$B$12:$B$114,0),4)</f>
        <v>80</v>
      </c>
      <c r="I10787" s="25">
        <f>INDEX('Annexe 1 – Données des équipes'!$B$12:$R$114, MATCH(D10787, 'Annexe 1 – Données des équipes'!$B$12:$B$114,0),4)</f>
        <v>40</v>
      </c>
      <c r="J10787" s="25">
        <f t="shared" si="169"/>
        <v>0</v>
      </c>
    </row>
    <row r="10788" spans="2:10">
      <c r="B10788" s="3">
        <v>35944</v>
      </c>
      <c r="C10788" s="10" t="s">
        <v>32838</v>
      </c>
      <c r="D10788" s="10" t="s">
        <v>32839</v>
      </c>
      <c r="E10788" s="25">
        <v>0</v>
      </c>
      <c r="F10788" s="25">
        <v>0</v>
      </c>
      <c r="G10788" s="10" t="s">
        <v>32840</v>
      </c>
      <c r="H10788" s="25">
        <f>INDEX('Annexe 1 – Données des équipes'!$B$12:$R$114, MATCH(C10788, 'Annexe 1 – Données des équipes'!$B$12:$B$114,0),4)</f>
        <v>90</v>
      </c>
      <c r="I10788" s="25">
        <f>INDEX('Annexe 1 – Données des équipes'!$B$12:$R$114, MATCH(D10788, 'Annexe 1 – Données des équipes'!$B$12:$B$114,0),4)</f>
        <v>90</v>
      </c>
      <c r="J10788" s="25">
        <f t="shared" si="169"/>
        <v>0</v>
      </c>
    </row>
    <row r="10789" spans="2:10">
      <c r="B10789" s="3">
        <v>35944</v>
      </c>
      <c r="C10789" s="10" t="s">
        <v>32841</v>
      </c>
      <c r="D10789" s="10" t="s">
        <v>32842</v>
      </c>
      <c r="E10789" s="25">
        <v>2</v>
      </c>
      <c r="F10789" s="25">
        <v>2</v>
      </c>
      <c r="G10789" s="10" t="s">
        <v>32843</v>
      </c>
      <c r="H10789" s="25">
        <f>INDEX('Annexe 1 – Données des équipes'!$B$12:$R$114, MATCH(C10789, 'Annexe 1 – Données des équipes'!$B$12:$B$114,0),4)</f>
        <v>50</v>
      </c>
      <c r="I10789" s="25">
        <f>INDEX('Annexe 1 – Données des équipes'!$B$12:$R$114, MATCH(D10789, 'Annexe 1 – Données des équipes'!$B$12:$B$114,0),4)</f>
        <v>90</v>
      </c>
      <c r="J10789" s="25">
        <f t="shared" si="169"/>
        <v>0</v>
      </c>
    </row>
    <row r="10790" spans="2:10">
      <c r="B10790" s="3">
        <v>35945</v>
      </c>
      <c r="C10790" s="10" t="s">
        <v>32844</v>
      </c>
      <c r="D10790" s="10" t="s">
        <v>32845</v>
      </c>
      <c r="E10790" s="25">
        <v>1</v>
      </c>
      <c r="F10790" s="25">
        <v>1</v>
      </c>
      <c r="G10790" s="10" t="s">
        <v>32846</v>
      </c>
      <c r="H10790" s="25">
        <f>INDEX('Annexe 1 – Données des équipes'!$B$12:$R$114, MATCH(C10790, 'Annexe 1 – Données des équipes'!$B$12:$B$114,0),4)</f>
        <v>10</v>
      </c>
      <c r="I10790" s="25">
        <f>INDEX('Annexe 1 – Données des équipes'!$B$12:$R$114, MATCH(D10790, 'Annexe 1 – Données des équipes'!$B$12:$B$114,0),4)</f>
        <v>50</v>
      </c>
      <c r="J10790" s="25">
        <f t="shared" si="169"/>
        <v>0</v>
      </c>
    </row>
    <row r="10791" spans="2:10">
      <c r="B10791" s="3">
        <v>35949</v>
      </c>
      <c r="C10791" s="10" t="s">
        <v>32847</v>
      </c>
      <c r="D10791" s="10" t="s">
        <v>32848</v>
      </c>
      <c r="E10791" s="25">
        <v>0</v>
      </c>
      <c r="F10791" s="25">
        <v>0</v>
      </c>
      <c r="G10791" s="10" t="s">
        <v>32849</v>
      </c>
      <c r="H10791" s="25">
        <f>INDEX('Annexe 1 – Données des équipes'!$B$12:$R$114, MATCH(C10791, 'Annexe 1 – Données des équipes'!$B$12:$B$114,0),4)</f>
        <v>30</v>
      </c>
      <c r="I10791" s="25">
        <f>INDEX('Annexe 1 – Données des équipes'!$B$12:$R$114, MATCH(D10791, 'Annexe 1 – Données des équipes'!$B$12:$B$114,0),4)</f>
        <v>80</v>
      </c>
      <c r="J10791" s="25">
        <f t="shared" si="169"/>
        <v>0</v>
      </c>
    </row>
    <row r="10792" spans="2:10">
      <c r="B10792" s="3">
        <v>35950</v>
      </c>
      <c r="C10792" s="10" t="s">
        <v>32850</v>
      </c>
      <c r="D10792" s="10" t="s">
        <v>32851</v>
      </c>
      <c r="E10792" s="25">
        <v>1</v>
      </c>
      <c r="F10792" s="25">
        <v>1</v>
      </c>
      <c r="G10792" s="10" t="s">
        <v>32852</v>
      </c>
      <c r="H10792" s="25">
        <f>INDEX('Annexe 1 – Données des équipes'!$B$12:$R$114, MATCH(C10792, 'Annexe 1 – Données des équipes'!$B$12:$B$114,0),4)</f>
        <v>80</v>
      </c>
      <c r="I10792" s="25">
        <f>INDEX('Annexe 1 – Données des équipes'!$B$12:$R$114, MATCH(D10792, 'Annexe 1 – Données des équipes'!$B$12:$B$114,0),4)</f>
        <v>50</v>
      </c>
      <c r="J10792" s="25">
        <f t="shared" si="169"/>
        <v>0</v>
      </c>
    </row>
    <row r="10793" spans="2:10">
      <c r="B10793" s="3">
        <v>35950</v>
      </c>
      <c r="C10793" s="10" t="s">
        <v>32853</v>
      </c>
      <c r="D10793" s="10" t="s">
        <v>32854</v>
      </c>
      <c r="E10793" s="25">
        <v>1</v>
      </c>
      <c r="F10793" s="25">
        <v>1</v>
      </c>
      <c r="G10793" s="10" t="s">
        <v>32855</v>
      </c>
      <c r="H10793" s="25">
        <f>INDEX('Annexe 1 – Données des équipes'!$B$12:$R$114, MATCH(C10793, 'Annexe 1 – Données des équipes'!$B$12:$B$114,0),4)</f>
        <v>70</v>
      </c>
      <c r="I10793" s="25">
        <f>INDEX('Annexe 1 – Données des équipes'!$B$12:$R$114, MATCH(D10793, 'Annexe 1 – Données des équipes'!$B$12:$B$114,0),4)</f>
        <v>30</v>
      </c>
      <c r="J10793" s="25">
        <f t="shared" si="169"/>
        <v>0</v>
      </c>
    </row>
    <row r="10794" spans="2:10">
      <c r="B10794" s="3">
        <v>35952</v>
      </c>
      <c r="C10794" s="10" t="s">
        <v>32856</v>
      </c>
      <c r="D10794" s="10" t="s">
        <v>32857</v>
      </c>
      <c r="E10794" s="25">
        <v>1</v>
      </c>
      <c r="F10794" s="25">
        <v>1</v>
      </c>
      <c r="G10794" s="10" t="s">
        <v>32858</v>
      </c>
      <c r="H10794" s="25">
        <f>INDEX('Annexe 1 – Données des équipes'!$B$12:$R$114, MATCH(C10794, 'Annexe 1 – Données des équipes'!$B$12:$B$114,0),4)</f>
        <v>70</v>
      </c>
      <c r="I10794" s="25">
        <f>INDEX('Annexe 1 – Données des équipes'!$B$12:$R$114, MATCH(D10794, 'Annexe 1 – Données des équipes'!$B$12:$B$114,0),4)</f>
        <v>20</v>
      </c>
      <c r="J10794" s="25">
        <f t="shared" si="169"/>
        <v>0</v>
      </c>
    </row>
    <row r="10795" spans="2:10">
      <c r="B10795" s="3">
        <v>35952</v>
      </c>
      <c r="C10795" s="10" t="s">
        <v>32859</v>
      </c>
      <c r="D10795" s="10" t="s">
        <v>32860</v>
      </c>
      <c r="E10795" s="25">
        <v>1</v>
      </c>
      <c r="F10795" s="25">
        <v>1</v>
      </c>
      <c r="G10795" s="10" t="s">
        <v>32861</v>
      </c>
      <c r="H10795" s="25">
        <f>INDEX('Annexe 1 – Données des équipes'!$B$12:$R$114, MATCH(C10795, 'Annexe 1 – Données des équipes'!$B$12:$B$114,0),4)</f>
        <v>80</v>
      </c>
      <c r="I10795" s="25">
        <f>INDEX('Annexe 1 – Données des équipes'!$B$12:$R$114, MATCH(D10795, 'Annexe 1 – Données des équipes'!$B$12:$B$114,0),4)</f>
        <v>70</v>
      </c>
      <c r="J10795" s="25">
        <f t="shared" si="169"/>
        <v>0</v>
      </c>
    </row>
    <row r="10796" spans="2:10">
      <c r="B10796" s="3">
        <v>35956</v>
      </c>
      <c r="C10796" s="10" t="s">
        <v>32862</v>
      </c>
      <c r="D10796" s="10" t="s">
        <v>32863</v>
      </c>
      <c r="E10796" s="25">
        <v>2</v>
      </c>
      <c r="F10796" s="25">
        <v>2</v>
      </c>
      <c r="G10796" s="10" t="s">
        <v>32864</v>
      </c>
      <c r="H10796" s="25">
        <f>INDEX('Annexe 1 – Données des équipes'!$B$12:$R$114, MATCH(C10796, 'Annexe 1 – Données des équipes'!$B$12:$B$114,0),4)</f>
        <v>50</v>
      </c>
      <c r="I10796" s="25">
        <f>INDEX('Annexe 1 – Données des équipes'!$B$12:$R$114, MATCH(D10796, 'Annexe 1 – Données des équipes'!$B$12:$B$114,0),4)</f>
        <v>30</v>
      </c>
      <c r="J10796" s="25">
        <f t="shared" si="169"/>
        <v>0</v>
      </c>
    </row>
    <row r="10797" spans="2:10">
      <c r="B10797" s="3">
        <v>35957</v>
      </c>
      <c r="C10797" s="10" t="s">
        <v>32865</v>
      </c>
      <c r="D10797" s="10" t="s">
        <v>32866</v>
      </c>
      <c r="E10797" s="25">
        <v>1</v>
      </c>
      <c r="F10797" s="25">
        <v>1</v>
      </c>
      <c r="G10797" s="10" t="s">
        <v>32867</v>
      </c>
      <c r="H10797" s="25">
        <f>INDEX('Annexe 1 – Données des équipes'!$B$12:$R$114, MATCH(C10797, 'Annexe 1 – Données des équipes'!$B$12:$B$114,0),4)</f>
        <v>40</v>
      </c>
      <c r="I10797" s="25">
        <f>INDEX('Annexe 1 – Données des équipes'!$B$12:$R$114, MATCH(D10797, 'Annexe 1 – Données des équipes'!$B$12:$B$114,0),4)</f>
        <v>60</v>
      </c>
      <c r="J10797" s="25">
        <f t="shared" si="169"/>
        <v>0</v>
      </c>
    </row>
    <row r="10798" spans="2:10">
      <c r="B10798" s="3">
        <v>35957</v>
      </c>
      <c r="C10798" s="10" t="s">
        <v>32868</v>
      </c>
      <c r="D10798" s="10" t="s">
        <v>32869</v>
      </c>
      <c r="E10798" s="25">
        <v>2</v>
      </c>
      <c r="F10798" s="25">
        <v>2</v>
      </c>
      <c r="G10798" s="10" t="s">
        <v>32870</v>
      </c>
      <c r="H10798" s="25">
        <f>INDEX('Annexe 1 – Données des équipes'!$B$12:$R$114, MATCH(C10798, 'Annexe 1 – Données des équipes'!$B$12:$B$114,0),4)</f>
        <v>90</v>
      </c>
      <c r="I10798" s="25">
        <f>INDEX('Annexe 1 – Données des équipes'!$B$12:$R$114, MATCH(D10798, 'Annexe 1 – Données des équipes'!$B$12:$B$114,0),4)</f>
        <v>80</v>
      </c>
      <c r="J10798" s="25">
        <f t="shared" si="169"/>
        <v>0</v>
      </c>
    </row>
    <row r="10799" spans="2:10">
      <c r="B10799" s="3">
        <v>35958</v>
      </c>
      <c r="C10799" s="10" t="s">
        <v>32871</v>
      </c>
      <c r="D10799" s="10" t="s">
        <v>32872</v>
      </c>
      <c r="E10799" s="25">
        <v>0</v>
      </c>
      <c r="F10799" s="25">
        <v>0</v>
      </c>
      <c r="G10799" s="10" t="s">
        <v>32873</v>
      </c>
      <c r="H10799" s="25">
        <f>INDEX('Annexe 1 – Données des équipes'!$B$12:$R$114, MATCH(C10799, 'Annexe 1 – Données des équipes'!$B$12:$B$114,0),4)</f>
        <v>70</v>
      </c>
      <c r="I10799" s="25">
        <f>INDEX('Annexe 1 – Données des équipes'!$B$12:$R$114, MATCH(D10799, 'Annexe 1 – Données des équipes'!$B$12:$B$114,0),4)</f>
        <v>40</v>
      </c>
      <c r="J10799" s="25">
        <f t="shared" si="169"/>
        <v>0</v>
      </c>
    </row>
    <row r="10800" spans="2:10">
      <c r="B10800" s="3">
        <v>35959</v>
      </c>
      <c r="C10800" s="10" t="s">
        <v>32874</v>
      </c>
      <c r="D10800" s="10" t="s">
        <v>32875</v>
      </c>
      <c r="E10800" s="25">
        <v>0</v>
      </c>
      <c r="F10800" s="25">
        <v>0</v>
      </c>
      <c r="G10800" s="10" t="s">
        <v>32876</v>
      </c>
      <c r="H10800" s="25">
        <f>INDEX('Annexe 1 – Données des équipes'!$B$12:$R$114, MATCH(C10800, 'Annexe 1 – Données des équipes'!$B$12:$B$114,0),4)</f>
        <v>80</v>
      </c>
      <c r="I10800" s="25">
        <f>INDEX('Annexe 1 – Données des équipes'!$B$12:$R$114, MATCH(D10800, 'Annexe 1 – Données des équipes'!$B$12:$B$114,0),4)</f>
        <v>90</v>
      </c>
      <c r="J10800" s="25">
        <f t="shared" si="169"/>
        <v>0</v>
      </c>
    </row>
    <row r="10801" spans="2:10">
      <c r="B10801" s="3">
        <v>35962</v>
      </c>
      <c r="C10801" s="10" t="s">
        <v>32877</v>
      </c>
      <c r="D10801" s="10" t="s">
        <v>32878</v>
      </c>
      <c r="E10801" s="25">
        <v>1</v>
      </c>
      <c r="F10801" s="25">
        <v>1</v>
      </c>
      <c r="G10801" s="10" t="s">
        <v>32879</v>
      </c>
      <c r="H10801" s="25">
        <f>INDEX('Annexe 1 – Données des équipes'!$B$12:$R$114, MATCH(C10801, 'Annexe 1 – Données des équipes'!$B$12:$B$114,0),4)</f>
        <v>60</v>
      </c>
      <c r="I10801" s="25">
        <f>INDEX('Annexe 1 – Données des équipes'!$B$12:$R$114, MATCH(D10801, 'Annexe 1 – Données des équipes'!$B$12:$B$114,0),4)</f>
        <v>30</v>
      </c>
      <c r="J10801" s="25">
        <f t="shared" si="169"/>
        <v>0</v>
      </c>
    </row>
    <row r="10802" spans="2:10">
      <c r="B10802" s="3">
        <v>35963</v>
      </c>
      <c r="C10802" s="10" t="s">
        <v>32880</v>
      </c>
      <c r="D10802" s="10" t="s">
        <v>32881</v>
      </c>
      <c r="E10802" s="25">
        <v>1</v>
      </c>
      <c r="F10802" s="25">
        <v>1</v>
      </c>
      <c r="G10802" s="10" t="s">
        <v>32882</v>
      </c>
      <c r="H10802" s="25">
        <f>INDEX('Annexe 1 – Données des équipes'!$B$12:$R$114, MATCH(C10802, 'Annexe 1 – Données des équipes'!$B$12:$B$114,0),4)</f>
        <v>80</v>
      </c>
      <c r="I10802" s="25">
        <f>INDEX('Annexe 1 – Données des équipes'!$B$12:$R$114, MATCH(D10802, 'Annexe 1 – Données des équipes'!$B$12:$B$114,0),4)</f>
        <v>60</v>
      </c>
      <c r="J10802" s="25">
        <f t="shared" si="169"/>
        <v>0</v>
      </c>
    </row>
    <row r="10803" spans="2:10">
      <c r="B10803" s="3">
        <v>35964</v>
      </c>
      <c r="C10803" s="10" t="s">
        <v>32883</v>
      </c>
      <c r="D10803" s="10" t="s">
        <v>32884</v>
      </c>
      <c r="E10803" s="25">
        <v>1</v>
      </c>
      <c r="F10803" s="25">
        <v>1</v>
      </c>
      <c r="G10803" s="10" t="s">
        <v>32885</v>
      </c>
      <c r="H10803" s="25">
        <f>INDEX('Annexe 1 – Données des équipes'!$B$12:$R$114, MATCH(C10803, 'Annexe 1 – Données des équipes'!$B$12:$B$114,0),4)</f>
        <v>20</v>
      </c>
      <c r="I10803" s="25">
        <f>INDEX('Annexe 1 – Données des équipes'!$B$12:$R$114, MATCH(D10803, 'Annexe 1 – Données des équipes'!$B$12:$B$114,0),4)</f>
        <v>80</v>
      </c>
      <c r="J10803" s="25">
        <f t="shared" si="169"/>
        <v>0</v>
      </c>
    </row>
    <row r="10804" spans="2:10">
      <c r="B10804" s="3">
        <v>35965</v>
      </c>
      <c r="C10804" s="10" t="s">
        <v>32886</v>
      </c>
      <c r="D10804" s="10" t="s">
        <v>32887</v>
      </c>
      <c r="E10804" s="25">
        <v>0</v>
      </c>
      <c r="F10804" s="25">
        <v>0</v>
      </c>
      <c r="G10804" s="10" t="s">
        <v>32888</v>
      </c>
      <c r="H10804" s="25">
        <f>INDEX('Annexe 1 – Données des équipes'!$B$12:$R$114, MATCH(C10804, 'Annexe 1 – Données des équipes'!$B$12:$B$114,0),4)</f>
        <v>90</v>
      </c>
      <c r="I10804" s="25">
        <f>INDEX('Annexe 1 – Données des équipes'!$B$12:$R$114, MATCH(D10804, 'Annexe 1 – Données des équipes'!$B$12:$B$114,0),4)</f>
        <v>70</v>
      </c>
      <c r="J10804" s="25">
        <f t="shared" si="169"/>
        <v>0</v>
      </c>
    </row>
    <row r="10805" spans="2:10">
      <c r="B10805" s="3">
        <v>35966</v>
      </c>
      <c r="C10805" s="10" t="s">
        <v>32889</v>
      </c>
      <c r="D10805" s="10" t="s">
        <v>32890</v>
      </c>
      <c r="E10805" s="25">
        <v>2</v>
      </c>
      <c r="F10805" s="25">
        <v>2</v>
      </c>
      <c r="G10805" s="10" t="s">
        <v>32891</v>
      </c>
      <c r="H10805" s="25">
        <f>INDEX('Annexe 1 – Données des équipes'!$B$12:$R$114, MATCH(C10805, 'Annexe 1 – Données des équipes'!$B$12:$B$114,0),4)</f>
        <v>90</v>
      </c>
      <c r="I10805" s="25">
        <f>INDEX('Annexe 1 – Données des équipes'!$B$12:$R$114, MATCH(D10805, 'Annexe 1 – Données des équipes'!$B$12:$B$114,0),4)</f>
        <v>80</v>
      </c>
      <c r="J10805" s="25">
        <f t="shared" si="169"/>
        <v>0</v>
      </c>
    </row>
    <row r="10806" spans="2:10">
      <c r="B10806" s="3">
        <v>35967</v>
      </c>
      <c r="C10806" s="10" t="s">
        <v>32892</v>
      </c>
      <c r="D10806" s="10" t="s">
        <v>32893</v>
      </c>
      <c r="E10806" s="25">
        <v>2</v>
      </c>
      <c r="F10806" s="25">
        <v>2</v>
      </c>
      <c r="G10806" s="10" t="s">
        <v>32894</v>
      </c>
      <c r="H10806" s="25">
        <f>INDEX('Annexe 1 – Données des équipes'!$B$12:$R$114, MATCH(C10806, 'Annexe 1 – Données des équipes'!$B$12:$B$114,0),4)</f>
        <v>90</v>
      </c>
      <c r="I10806" s="25">
        <f>INDEX('Annexe 1 – Données des équipes'!$B$12:$R$114, MATCH(D10806, 'Annexe 1 – Données des équipes'!$B$12:$B$114,0),4)</f>
        <v>70</v>
      </c>
      <c r="J10806" s="25">
        <f t="shared" si="169"/>
        <v>0</v>
      </c>
    </row>
    <row r="10807" spans="2:10">
      <c r="B10807" s="3">
        <v>35969</v>
      </c>
      <c r="C10807" s="10" t="s">
        <v>32895</v>
      </c>
      <c r="D10807" s="10" t="s">
        <v>32896</v>
      </c>
      <c r="E10807" s="25">
        <v>1</v>
      </c>
      <c r="F10807" s="25">
        <v>1</v>
      </c>
      <c r="G10807" s="10" t="s">
        <v>32897</v>
      </c>
      <c r="H10807" s="25">
        <f>INDEX('Annexe 1 – Données des équipes'!$B$12:$R$114, MATCH(C10807, 'Annexe 1 – Données des équipes'!$B$12:$B$114,0),4)</f>
        <v>80</v>
      </c>
      <c r="I10807" s="25">
        <f>INDEX('Annexe 1 – Données des équipes'!$B$12:$R$114, MATCH(D10807, 'Annexe 1 – Données des équipes'!$B$12:$B$114,0),4)</f>
        <v>40</v>
      </c>
      <c r="J10807" s="25">
        <f t="shared" si="169"/>
        <v>0</v>
      </c>
    </row>
    <row r="10808" spans="2:10">
      <c r="B10808" s="3">
        <v>35970</v>
      </c>
      <c r="C10808" s="10" t="s">
        <v>32898</v>
      </c>
      <c r="D10808" s="10" t="s">
        <v>32899</v>
      </c>
      <c r="E10808" s="25">
        <v>2</v>
      </c>
      <c r="F10808" s="25">
        <v>2</v>
      </c>
      <c r="G10808" s="10" t="s">
        <v>32900</v>
      </c>
      <c r="H10808" s="25">
        <f>INDEX('Annexe 1 – Données des équipes'!$B$12:$R$114, MATCH(C10808, 'Annexe 1 – Données des équipes'!$B$12:$B$114,0),4)</f>
        <v>20</v>
      </c>
      <c r="I10808" s="25">
        <f>INDEX('Annexe 1 – Données des équipes'!$B$12:$R$114, MATCH(D10808, 'Annexe 1 – Données des équipes'!$B$12:$B$114,0),4)</f>
        <v>30</v>
      </c>
      <c r="J10808" s="25">
        <f t="shared" si="169"/>
        <v>0</v>
      </c>
    </row>
    <row r="10809" spans="2:10">
      <c r="B10809" s="3">
        <v>35971</v>
      </c>
      <c r="C10809" s="10" t="s">
        <v>32901</v>
      </c>
      <c r="D10809" s="10" t="s">
        <v>32902</v>
      </c>
      <c r="E10809" s="25">
        <v>1</v>
      </c>
      <c r="F10809" s="25">
        <v>1</v>
      </c>
      <c r="G10809" s="10" t="s">
        <v>32903</v>
      </c>
      <c r="H10809" s="25">
        <f>INDEX('Annexe 1 – Données des équipes'!$B$12:$R$114, MATCH(C10809, 'Annexe 1 – Données des équipes'!$B$12:$B$114,0),4)</f>
        <v>90</v>
      </c>
      <c r="I10809" s="25">
        <f>INDEX('Annexe 1 – Données des équipes'!$B$12:$R$114, MATCH(D10809, 'Annexe 1 – Données des équipes'!$B$12:$B$114,0),4)</f>
        <v>70</v>
      </c>
      <c r="J10809" s="25">
        <f t="shared" si="169"/>
        <v>0</v>
      </c>
    </row>
    <row r="10810" spans="2:10">
      <c r="B10810" s="3">
        <v>35971</v>
      </c>
      <c r="C10810" s="10" t="s">
        <v>32904</v>
      </c>
      <c r="D10810" s="10" t="s">
        <v>32905</v>
      </c>
      <c r="E10810" s="25">
        <v>2</v>
      </c>
      <c r="F10810" s="25">
        <v>2</v>
      </c>
      <c r="G10810" s="10" t="s">
        <v>32906</v>
      </c>
      <c r="H10810" s="25">
        <f>INDEX('Annexe 1 – Données des équipes'!$B$12:$R$114, MATCH(C10810, 'Annexe 1 – Données des équipes'!$B$12:$B$114,0),4)</f>
        <v>80</v>
      </c>
      <c r="I10810" s="25">
        <f>INDEX('Annexe 1 – Données des équipes'!$B$12:$R$114, MATCH(D10810, 'Annexe 1 – Données des équipes'!$B$12:$B$114,0),4)</f>
        <v>80</v>
      </c>
      <c r="J10810" s="25">
        <f t="shared" si="169"/>
        <v>0</v>
      </c>
    </row>
    <row r="10811" spans="2:10">
      <c r="B10811" s="3">
        <v>35972</v>
      </c>
      <c r="C10811" s="10" t="s">
        <v>32907</v>
      </c>
      <c r="D10811" s="10" t="s">
        <v>32908</v>
      </c>
      <c r="E10811" s="25">
        <v>1</v>
      </c>
      <c r="F10811" s="25">
        <v>1</v>
      </c>
      <c r="G10811" s="10" t="s">
        <v>32909</v>
      </c>
      <c r="H10811" s="25">
        <f>INDEX('Annexe 1 – Données des équipes'!$B$12:$R$114, MATCH(C10811, 'Annexe 1 – Données des équipes'!$B$12:$B$114,0),4)</f>
        <v>50</v>
      </c>
      <c r="I10811" s="25">
        <f>INDEX('Annexe 1 – Données des équipes'!$B$12:$R$114, MATCH(D10811, 'Annexe 1 – Données des équipes'!$B$12:$B$114,0),4)</f>
        <v>40</v>
      </c>
      <c r="J10811" s="25">
        <f t="shared" si="169"/>
        <v>0</v>
      </c>
    </row>
    <row r="10812" spans="2:10">
      <c r="B10812" s="3">
        <v>35976</v>
      </c>
      <c r="C10812" s="10" t="s">
        <v>32910</v>
      </c>
      <c r="D10812" s="10" t="s">
        <v>32911</v>
      </c>
      <c r="E10812" s="25">
        <v>2</v>
      </c>
      <c r="F10812" s="25">
        <v>2</v>
      </c>
      <c r="G10812" s="10" t="s">
        <v>32912</v>
      </c>
      <c r="H10812" s="25">
        <f>INDEX('Annexe 1 – Données des équipes'!$B$12:$R$114, MATCH(C10812, 'Annexe 1 – Données des équipes'!$B$12:$B$114,0),4)</f>
        <v>90</v>
      </c>
      <c r="I10812" s="25">
        <f>INDEX('Annexe 1 – Données des équipes'!$B$12:$R$114, MATCH(D10812, 'Annexe 1 – Données des équipes'!$B$12:$B$114,0),4)</f>
        <v>90</v>
      </c>
      <c r="J10812" s="25">
        <f t="shared" si="169"/>
        <v>0</v>
      </c>
    </row>
    <row r="10813" spans="2:10">
      <c r="B10813" s="3">
        <v>35979</v>
      </c>
      <c r="C10813" s="10" t="s">
        <v>32913</v>
      </c>
      <c r="D10813" s="10" t="s">
        <v>32914</v>
      </c>
      <c r="E10813" s="25">
        <v>0</v>
      </c>
      <c r="F10813" s="25">
        <v>0</v>
      </c>
      <c r="G10813" s="10" t="s">
        <v>32915</v>
      </c>
      <c r="H10813" s="25">
        <f>INDEX('Annexe 1 – Données des équipes'!$B$12:$R$114, MATCH(C10813, 'Annexe 1 – Données des équipes'!$B$12:$B$114,0),4)</f>
        <v>90</v>
      </c>
      <c r="I10813" s="25">
        <f>INDEX('Annexe 1 – Données des équipes'!$B$12:$R$114, MATCH(D10813, 'Annexe 1 – Données des équipes'!$B$12:$B$114,0),4)</f>
        <v>90</v>
      </c>
      <c r="J10813" s="25">
        <f t="shared" si="169"/>
        <v>0</v>
      </c>
    </row>
    <row r="10814" spans="2:10">
      <c r="B10814" s="3">
        <v>35983</v>
      </c>
      <c r="C10814" s="10" t="s">
        <v>32916</v>
      </c>
      <c r="D10814" s="10" t="s">
        <v>32917</v>
      </c>
      <c r="E10814" s="25">
        <v>1</v>
      </c>
      <c r="F10814" s="25">
        <v>1</v>
      </c>
      <c r="G10814" s="10" t="s">
        <v>32918</v>
      </c>
      <c r="H10814" s="25">
        <f>INDEX('Annexe 1 – Données des équipes'!$B$12:$R$114, MATCH(C10814, 'Annexe 1 – Données des équipes'!$B$12:$B$114,0),4)</f>
        <v>90</v>
      </c>
      <c r="I10814" s="25">
        <f>INDEX('Annexe 1 – Données des équipes'!$B$12:$R$114, MATCH(D10814, 'Annexe 1 – Données des équipes'!$B$12:$B$114,0),4)</f>
        <v>80</v>
      </c>
      <c r="J10814" s="25">
        <f t="shared" si="169"/>
        <v>0</v>
      </c>
    </row>
    <row r="10815" spans="2:10">
      <c r="B10815" s="3">
        <v>42455</v>
      </c>
      <c r="C10815" s="10" t="s">
        <v>32919</v>
      </c>
      <c r="D10815" s="10" t="s">
        <v>32920</v>
      </c>
      <c r="E10815" s="25">
        <v>0</v>
      </c>
      <c r="F10815" s="25">
        <v>1</v>
      </c>
      <c r="G10815" s="10" t="s">
        <v>32921</v>
      </c>
      <c r="H10815" s="25" t="e">
        <f>INDEX('Annexe 1 – Données des équipes'!$B$12:$R$114, MATCH(C10815, 'Annexe 1 – Données des équipes'!$B$12:$B$114,0),4)</f>
        <v>#N/A</v>
      </c>
      <c r="I10815" s="25">
        <f>INDEX('Annexe 1 – Données des équipes'!$B$12:$R$114, MATCH(D10815, 'Annexe 1 – Données des équipes'!$B$12:$B$114,0),4)</f>
        <v>50</v>
      </c>
      <c r="J10815" s="25">
        <f t="shared" si="169"/>
        <v>1</v>
      </c>
    </row>
    <row r="10816" spans="2:10">
      <c r="B10816" s="3">
        <v>36026</v>
      </c>
      <c r="C10816" s="10" t="s">
        <v>32922</v>
      </c>
      <c r="D10816" s="10" t="s">
        <v>32923</v>
      </c>
      <c r="E10816" s="25">
        <v>2</v>
      </c>
      <c r="F10816" s="25">
        <v>2</v>
      </c>
      <c r="G10816" s="10" t="s">
        <v>32924</v>
      </c>
      <c r="H10816" s="25">
        <f>INDEX('Annexe 1 – Données des équipes'!$B$12:$R$114, MATCH(C10816, 'Annexe 1 – Données des équipes'!$B$12:$B$114,0),4)</f>
        <v>60</v>
      </c>
      <c r="I10816" s="25">
        <f>INDEX('Annexe 1 – Données des équipes'!$B$12:$R$114, MATCH(D10816, 'Annexe 1 – Données des équipes'!$B$12:$B$114,0),4)</f>
        <v>90</v>
      </c>
      <c r="J10816" s="25">
        <f t="shared" si="169"/>
        <v>0</v>
      </c>
    </row>
    <row r="10817" spans="2:10">
      <c r="B10817" s="3">
        <v>36026</v>
      </c>
      <c r="C10817" s="10" t="s">
        <v>32925</v>
      </c>
      <c r="D10817" s="10" t="s">
        <v>32926</v>
      </c>
      <c r="E10817" s="25">
        <v>0</v>
      </c>
      <c r="F10817" s="25">
        <v>0</v>
      </c>
      <c r="G10817" s="10" t="s">
        <v>32927</v>
      </c>
      <c r="H10817" s="25">
        <f>INDEX('Annexe 1 – Données des équipes'!$B$12:$R$114, MATCH(C10817, 'Annexe 1 – Données des équipes'!$B$12:$B$114,0),4)</f>
        <v>30</v>
      </c>
      <c r="I10817" s="25">
        <f>INDEX('Annexe 1 – Données des équipes'!$B$12:$R$114, MATCH(D10817, 'Annexe 1 – Données des équipes'!$B$12:$B$114,0),4)</f>
        <v>50</v>
      </c>
      <c r="J10817" s="25">
        <f t="shared" si="169"/>
        <v>0</v>
      </c>
    </row>
    <row r="10818" spans="2:10">
      <c r="B10818" s="3">
        <v>36026</v>
      </c>
      <c r="C10818" s="10" t="s">
        <v>32928</v>
      </c>
      <c r="D10818" s="10" t="s">
        <v>32929</v>
      </c>
      <c r="E10818" s="25">
        <v>0</v>
      </c>
      <c r="F10818" s="25">
        <v>0</v>
      </c>
      <c r="G10818" s="10" t="s">
        <v>32930</v>
      </c>
      <c r="H10818" s="25">
        <f>INDEX('Annexe 1 – Données des équipes'!$B$12:$R$114, MATCH(C10818, 'Annexe 1 – Données des équipes'!$B$12:$B$114,0),4)</f>
        <v>70</v>
      </c>
      <c r="I10818" s="25">
        <f>INDEX('Annexe 1 – Données des équipes'!$B$12:$R$114, MATCH(D10818, 'Annexe 1 – Données des équipes'!$B$12:$B$114,0),4)</f>
        <v>30</v>
      </c>
      <c r="J10818" s="25">
        <f t="shared" si="169"/>
        <v>0</v>
      </c>
    </row>
    <row r="10819" spans="2:10">
      <c r="B10819" s="3">
        <v>41460</v>
      </c>
      <c r="C10819" s="10" t="s">
        <v>32931</v>
      </c>
      <c r="D10819" s="10" t="s">
        <v>32932</v>
      </c>
      <c r="E10819" s="25">
        <v>4</v>
      </c>
      <c r="F10819" s="25">
        <v>1</v>
      </c>
      <c r="G10819" s="10" t="s">
        <v>32933</v>
      </c>
      <c r="H10819" s="25">
        <f>INDEX('Annexe 1 – Données des équipes'!$B$12:$R$114, MATCH(C10819, 'Annexe 1 – Données des équipes'!$B$12:$B$114,0),4)</f>
        <v>50</v>
      </c>
      <c r="I10819" s="25">
        <f>INDEX('Annexe 1 – Données des équipes'!$B$12:$R$114, MATCH(D10819, 'Annexe 1 – Données des équipes'!$B$12:$B$114,0),4)</f>
        <v>30</v>
      </c>
      <c r="J10819" s="25">
        <f t="shared" si="169"/>
        <v>3</v>
      </c>
    </row>
    <row r="10820" spans="2:10">
      <c r="B10820" s="3">
        <v>36038</v>
      </c>
      <c r="C10820" s="10" t="s">
        <v>32934</v>
      </c>
      <c r="D10820" s="10" t="s">
        <v>32935</v>
      </c>
      <c r="E10820" s="25">
        <v>1</v>
      </c>
      <c r="F10820" s="25">
        <v>1</v>
      </c>
      <c r="G10820" s="10" t="s">
        <v>32936</v>
      </c>
      <c r="H10820" s="25">
        <f>INDEX('Annexe 1 – Données des équipes'!$B$12:$R$114, MATCH(C10820, 'Annexe 1 – Données des équipes'!$B$12:$B$114,0),4)</f>
        <v>40</v>
      </c>
      <c r="I10820" s="25">
        <f>INDEX('Annexe 1 – Données des équipes'!$B$12:$R$114, MATCH(D10820, 'Annexe 1 – Données des équipes'!$B$12:$B$114,0),4)</f>
        <v>70</v>
      </c>
      <c r="J10820" s="25">
        <f t="shared" si="169"/>
        <v>0</v>
      </c>
    </row>
    <row r="10821" spans="2:10">
      <c r="B10821" s="3">
        <v>36040</v>
      </c>
      <c r="C10821" s="10" t="s">
        <v>32937</v>
      </c>
      <c r="D10821" s="10" t="s">
        <v>32938</v>
      </c>
      <c r="E10821" s="25">
        <v>1</v>
      </c>
      <c r="F10821" s="25">
        <v>1</v>
      </c>
      <c r="G10821" s="10" t="s">
        <v>32939</v>
      </c>
      <c r="H10821" s="25">
        <f>INDEX('Annexe 1 – Données des équipes'!$B$12:$R$114, MATCH(C10821, 'Annexe 1 – Données des équipes'!$B$12:$B$114,0),4)</f>
        <v>70</v>
      </c>
      <c r="I10821" s="25">
        <f>INDEX('Annexe 1 – Données des équipes'!$B$12:$R$114, MATCH(D10821, 'Annexe 1 – Données des équipes'!$B$12:$B$114,0),4)</f>
        <v>80</v>
      </c>
      <c r="J10821" s="25">
        <f t="shared" si="169"/>
        <v>0</v>
      </c>
    </row>
    <row r="10822" spans="2:10">
      <c r="B10822" s="3">
        <v>36043</v>
      </c>
      <c r="C10822" s="10" t="s">
        <v>32940</v>
      </c>
      <c r="D10822" s="10" t="s">
        <v>32941</v>
      </c>
      <c r="E10822" s="25">
        <v>1</v>
      </c>
      <c r="F10822" s="25">
        <v>1</v>
      </c>
      <c r="G10822" s="10" t="s">
        <v>32942</v>
      </c>
      <c r="H10822" s="25">
        <f>INDEX('Annexe 1 – Données des équipes'!$B$12:$R$114, MATCH(C10822, 'Annexe 1 – Données des équipes'!$B$12:$B$114,0),4)</f>
        <v>60</v>
      </c>
      <c r="I10822" s="25">
        <f>INDEX('Annexe 1 – Données des équipes'!$B$12:$R$114, MATCH(D10822, 'Annexe 1 – Données des équipes'!$B$12:$B$114,0),4)</f>
        <v>20</v>
      </c>
      <c r="J10822" s="25">
        <f t="shared" si="169"/>
        <v>0</v>
      </c>
    </row>
    <row r="10823" spans="2:10">
      <c r="B10823" s="3">
        <v>36043</v>
      </c>
      <c r="C10823" s="10" t="s">
        <v>32943</v>
      </c>
      <c r="D10823" s="10" t="s">
        <v>32944</v>
      </c>
      <c r="E10823" s="25">
        <v>0</v>
      </c>
      <c r="F10823" s="25">
        <v>0</v>
      </c>
      <c r="G10823" s="10" t="s">
        <v>32945</v>
      </c>
      <c r="H10823" s="25">
        <f>INDEX('Annexe 1 – Données des équipes'!$B$12:$R$114, MATCH(C10823, 'Annexe 1 – Données des équipes'!$B$12:$B$114,0),4)</f>
        <v>10</v>
      </c>
      <c r="I10823" s="25">
        <f>INDEX('Annexe 1 – Données des équipes'!$B$12:$R$114, MATCH(D10823, 'Annexe 1 – Données des équipes'!$B$12:$B$114,0),4)</f>
        <v>80</v>
      </c>
      <c r="J10823" s="25">
        <f t="shared" si="169"/>
        <v>0</v>
      </c>
    </row>
    <row r="10824" spans="2:10">
      <c r="B10824" s="3">
        <v>36043</v>
      </c>
      <c r="C10824" s="10" t="s">
        <v>32946</v>
      </c>
      <c r="D10824" s="10" t="s">
        <v>32947</v>
      </c>
      <c r="E10824" s="25">
        <v>1</v>
      </c>
      <c r="F10824" s="25">
        <v>1</v>
      </c>
      <c r="G10824" s="10" t="s">
        <v>32948</v>
      </c>
      <c r="H10824" s="25">
        <f>INDEX('Annexe 1 – Données des équipes'!$B$12:$R$114, MATCH(C10824, 'Annexe 1 – Données des équipes'!$B$12:$B$114,0),4)</f>
        <v>90</v>
      </c>
      <c r="I10824" s="25">
        <f>INDEX('Annexe 1 – Données des équipes'!$B$12:$R$114, MATCH(D10824, 'Annexe 1 – Données des équipes'!$B$12:$B$114,0),4)</f>
        <v>50</v>
      </c>
      <c r="J10824" s="25">
        <f t="shared" si="169"/>
        <v>0</v>
      </c>
    </row>
    <row r="10825" spans="2:10">
      <c r="B10825" s="3">
        <v>36043</v>
      </c>
      <c r="C10825" s="10" t="s">
        <v>32949</v>
      </c>
      <c r="D10825" s="10" t="s">
        <v>32950</v>
      </c>
      <c r="E10825" s="25">
        <v>1</v>
      </c>
      <c r="F10825" s="25">
        <v>1</v>
      </c>
      <c r="G10825" s="10" t="s">
        <v>32951</v>
      </c>
      <c r="H10825" s="25">
        <f>INDEX('Annexe 1 – Données des équipes'!$B$12:$R$114, MATCH(C10825, 'Annexe 1 – Données des équipes'!$B$12:$B$114,0),4)</f>
        <v>70</v>
      </c>
      <c r="I10825" s="25">
        <f>INDEX('Annexe 1 – Données des équipes'!$B$12:$R$114, MATCH(D10825, 'Annexe 1 – Données des équipes'!$B$12:$B$114,0),4)</f>
        <v>90</v>
      </c>
      <c r="J10825" s="25">
        <f t="shared" si="169"/>
        <v>0</v>
      </c>
    </row>
    <row r="10826" spans="2:10">
      <c r="B10826" s="3">
        <v>36044</v>
      </c>
      <c r="C10826" s="10" t="s">
        <v>32952</v>
      </c>
      <c r="D10826" s="10" t="s">
        <v>32953</v>
      </c>
      <c r="E10826" s="25">
        <v>2</v>
      </c>
      <c r="F10826" s="25">
        <v>2</v>
      </c>
      <c r="G10826" s="10" t="s">
        <v>32954</v>
      </c>
      <c r="H10826" s="25">
        <f>INDEX('Annexe 1 – Données des équipes'!$B$12:$R$114, MATCH(C10826, 'Annexe 1 – Données des équipes'!$B$12:$B$114,0),4)</f>
        <v>50</v>
      </c>
      <c r="I10826" s="25">
        <f>INDEX('Annexe 1 – Données des équipes'!$B$12:$R$114, MATCH(D10826, 'Annexe 1 – Données des équipes'!$B$12:$B$114,0),4)</f>
        <v>40</v>
      </c>
      <c r="J10826" s="25">
        <f t="shared" si="169"/>
        <v>0</v>
      </c>
    </row>
    <row r="10827" spans="2:10">
      <c r="B10827" s="3">
        <v>36047</v>
      </c>
      <c r="C10827" s="10" t="s">
        <v>32955</v>
      </c>
      <c r="D10827" s="10" t="s">
        <v>32956</v>
      </c>
      <c r="E10827" s="25">
        <v>0</v>
      </c>
      <c r="F10827" s="25">
        <v>0</v>
      </c>
      <c r="G10827" s="10" t="s">
        <v>32957</v>
      </c>
      <c r="H10827" s="25">
        <f>INDEX('Annexe 1 – Données des équipes'!$B$12:$R$114, MATCH(C10827, 'Annexe 1 – Données des équipes'!$B$12:$B$114,0),4)</f>
        <v>0</v>
      </c>
      <c r="I10827" s="25">
        <f>INDEX('Annexe 1 – Données des équipes'!$B$12:$R$114, MATCH(D10827, 'Annexe 1 – Données des équipes'!$B$12:$B$114,0),4)</f>
        <v>0</v>
      </c>
      <c r="J10827" s="25">
        <f t="shared" si="169"/>
        <v>0</v>
      </c>
    </row>
    <row r="10828" spans="2:10">
      <c r="B10828" s="3">
        <v>36053</v>
      </c>
      <c r="C10828" s="10" t="s">
        <v>32958</v>
      </c>
      <c r="D10828" s="10" t="s">
        <v>32959</v>
      </c>
      <c r="E10828" s="25">
        <v>0</v>
      </c>
      <c r="F10828" s="25">
        <v>0</v>
      </c>
      <c r="G10828" s="10" t="s">
        <v>32960</v>
      </c>
      <c r="H10828" s="25">
        <f>INDEX('Annexe 1 – Données des équipes'!$B$12:$R$114, MATCH(C10828, 'Annexe 1 – Données des équipes'!$B$12:$B$114,0),4)</f>
        <v>30</v>
      </c>
      <c r="I10828" s="25">
        <f>INDEX('Annexe 1 – Données des équipes'!$B$12:$R$114, MATCH(D10828, 'Annexe 1 – Données des équipes'!$B$12:$B$114,0),4)</f>
        <v>20</v>
      </c>
      <c r="J10828" s="25">
        <f t="shared" si="169"/>
        <v>0</v>
      </c>
    </row>
    <row r="10829" spans="2:10">
      <c r="B10829" s="3">
        <v>41500</v>
      </c>
      <c r="C10829" s="10" t="s">
        <v>32961</v>
      </c>
      <c r="D10829" s="10" t="s">
        <v>32962</v>
      </c>
      <c r="E10829" s="25">
        <v>4</v>
      </c>
      <c r="F10829" s="25">
        <v>1</v>
      </c>
      <c r="G10829" s="10" t="s">
        <v>32963</v>
      </c>
      <c r="H10829" s="25">
        <f>INDEX('Annexe 1 – Données des équipes'!$B$12:$R$114, MATCH(C10829, 'Annexe 1 – Données des équipes'!$B$12:$B$114,0),4)</f>
        <v>80</v>
      </c>
      <c r="I10829" s="25">
        <f>INDEX('Annexe 1 – Données des équipes'!$B$12:$R$114, MATCH(D10829, 'Annexe 1 – Données des équipes'!$B$12:$B$114,0),4)</f>
        <v>30</v>
      </c>
      <c r="J10829" s="25">
        <f t="shared" si="169"/>
        <v>3</v>
      </c>
    </row>
    <row r="10830" spans="2:10">
      <c r="B10830" s="3">
        <v>36061</v>
      </c>
      <c r="C10830" s="10" t="s">
        <v>32964</v>
      </c>
      <c r="D10830" s="10" t="s">
        <v>32965</v>
      </c>
      <c r="E10830" s="25">
        <v>1</v>
      </c>
      <c r="F10830" s="25">
        <v>1</v>
      </c>
      <c r="G10830" s="10" t="s">
        <v>32966</v>
      </c>
      <c r="H10830" s="25">
        <f>INDEX('Annexe 1 – Données des équipes'!$B$12:$R$114, MATCH(C10830, 'Annexe 1 – Données des équipes'!$B$12:$B$114,0),4)</f>
        <v>90</v>
      </c>
      <c r="I10830" s="25">
        <f>INDEX('Annexe 1 – Données des équipes'!$B$12:$R$114, MATCH(D10830, 'Annexe 1 – Données des équipes'!$B$12:$B$114,0),4)</f>
        <v>70</v>
      </c>
      <c r="J10830" s="25">
        <f t="shared" si="169"/>
        <v>0</v>
      </c>
    </row>
    <row r="10831" spans="2:10">
      <c r="B10831" s="3">
        <v>36061</v>
      </c>
      <c r="C10831" s="10" t="s">
        <v>32967</v>
      </c>
      <c r="D10831" s="10" t="s">
        <v>32968</v>
      </c>
      <c r="E10831" s="25">
        <v>2</v>
      </c>
      <c r="F10831" s="25">
        <v>2</v>
      </c>
      <c r="G10831" s="10" t="s">
        <v>32969</v>
      </c>
      <c r="H10831" s="25">
        <f>INDEX('Annexe 1 – Données des équipes'!$B$12:$R$114, MATCH(C10831, 'Annexe 1 – Données des équipes'!$B$12:$B$114,0),4)</f>
        <v>20</v>
      </c>
      <c r="I10831" s="25">
        <f>INDEX('Annexe 1 – Données des équipes'!$B$12:$R$114, MATCH(D10831, 'Annexe 1 – Données des équipes'!$B$12:$B$114,0),4)</f>
        <v>50</v>
      </c>
      <c r="J10831" s="25">
        <f t="shared" si="169"/>
        <v>0</v>
      </c>
    </row>
    <row r="10832" spans="2:10">
      <c r="B10832" s="3">
        <v>36062</v>
      </c>
      <c r="C10832" s="10" t="s">
        <v>32970</v>
      </c>
      <c r="D10832" s="10" t="s">
        <v>32971</v>
      </c>
      <c r="E10832" s="25">
        <v>1</v>
      </c>
      <c r="F10832" s="25">
        <v>1</v>
      </c>
      <c r="G10832" s="10" t="s">
        <v>32972</v>
      </c>
      <c r="H10832" s="25">
        <f>INDEX('Annexe 1 – Données des équipes'!$B$12:$R$114, MATCH(C10832, 'Annexe 1 – Données des équipes'!$B$12:$B$114,0),4)</f>
        <v>20</v>
      </c>
      <c r="I10832" s="25">
        <f>INDEX('Annexe 1 – Données des équipes'!$B$12:$R$114, MATCH(D10832, 'Annexe 1 – Données des équipes'!$B$12:$B$114,0),4)</f>
        <v>10</v>
      </c>
      <c r="J10832" s="25">
        <f t="shared" si="169"/>
        <v>0</v>
      </c>
    </row>
    <row r="10833" spans="2:10">
      <c r="B10833" s="3">
        <v>36067</v>
      </c>
      <c r="C10833" s="10" t="s">
        <v>32973</v>
      </c>
      <c r="D10833" s="10" t="s">
        <v>32974</v>
      </c>
      <c r="E10833" s="25">
        <v>2</v>
      </c>
      <c r="F10833" s="25">
        <v>2</v>
      </c>
      <c r="G10833" s="10" t="s">
        <v>32975</v>
      </c>
      <c r="H10833" s="25">
        <f>INDEX('Annexe 1 – Données des équipes'!$B$12:$R$114, MATCH(C10833, 'Annexe 1 – Données des équipes'!$B$12:$B$114,0),4)</f>
        <v>20</v>
      </c>
      <c r="I10833" s="25">
        <f>INDEX('Annexe 1 – Données des équipes'!$B$12:$R$114, MATCH(D10833, 'Annexe 1 – Données des équipes'!$B$12:$B$114,0),4)</f>
        <v>50</v>
      </c>
      <c r="J10833" s="25">
        <f t="shared" si="169"/>
        <v>0</v>
      </c>
    </row>
    <row r="10834" spans="2:10">
      <c r="B10834" s="3">
        <v>36072</v>
      </c>
      <c r="C10834" s="10" t="s">
        <v>32976</v>
      </c>
      <c r="D10834" s="10" t="s">
        <v>32977</v>
      </c>
      <c r="E10834" s="25">
        <v>0</v>
      </c>
      <c r="F10834" s="25">
        <v>0</v>
      </c>
      <c r="G10834" s="10" t="s">
        <v>32978</v>
      </c>
      <c r="H10834" s="25">
        <f>INDEX('Annexe 1 – Données des équipes'!$B$12:$R$114, MATCH(C10834, 'Annexe 1 – Données des équipes'!$B$12:$B$114,0),4)</f>
        <v>40</v>
      </c>
      <c r="I10834" s="25">
        <f>INDEX('Annexe 1 – Données des équipes'!$B$12:$R$114, MATCH(D10834, 'Annexe 1 – Données des équipes'!$B$12:$B$114,0),4)</f>
        <v>50</v>
      </c>
      <c r="J10834" s="25">
        <f t="shared" ref="J10834:J10897" si="170">ABS(F10834-E10834)</f>
        <v>0</v>
      </c>
    </row>
    <row r="10835" spans="2:10">
      <c r="B10835" s="3">
        <v>36078</v>
      </c>
      <c r="C10835" s="10" t="s">
        <v>32979</v>
      </c>
      <c r="D10835" s="10" t="s">
        <v>32980</v>
      </c>
      <c r="E10835" s="25">
        <v>0</v>
      </c>
      <c r="F10835" s="25">
        <v>0</v>
      </c>
      <c r="G10835" s="10" t="s">
        <v>32981</v>
      </c>
      <c r="H10835" s="25">
        <f>INDEX('Annexe 1 – Données des équipes'!$B$12:$R$114, MATCH(C10835, 'Annexe 1 – Données des équipes'!$B$12:$B$114,0),4)</f>
        <v>10</v>
      </c>
      <c r="I10835" s="25">
        <f>INDEX('Annexe 1 – Données des équipes'!$B$12:$R$114, MATCH(D10835, 'Annexe 1 – Données des équipes'!$B$12:$B$114,0),4)</f>
        <v>70</v>
      </c>
      <c r="J10835" s="25">
        <f t="shared" si="170"/>
        <v>0</v>
      </c>
    </row>
    <row r="10836" spans="2:10">
      <c r="B10836" s="3">
        <v>36078</v>
      </c>
      <c r="C10836" s="10" t="s">
        <v>32982</v>
      </c>
      <c r="D10836" s="10" t="s">
        <v>32983</v>
      </c>
      <c r="E10836" s="25">
        <v>0</v>
      </c>
      <c r="F10836" s="25">
        <v>0</v>
      </c>
      <c r="G10836" s="10" t="s">
        <v>32984</v>
      </c>
      <c r="H10836" s="25">
        <f>INDEX('Annexe 1 – Données des équipes'!$B$12:$R$114, MATCH(C10836, 'Annexe 1 – Données des équipes'!$B$12:$B$114,0),4)</f>
        <v>90</v>
      </c>
      <c r="I10836" s="25">
        <f>INDEX('Annexe 1 – Données des équipes'!$B$12:$R$114, MATCH(D10836, 'Annexe 1 – Données des équipes'!$B$12:$B$114,0),4)</f>
        <v>40</v>
      </c>
      <c r="J10836" s="25">
        <f t="shared" si="170"/>
        <v>0</v>
      </c>
    </row>
    <row r="10837" spans="2:10">
      <c r="B10837" s="3">
        <v>36081</v>
      </c>
      <c r="C10837" s="10" t="s">
        <v>32985</v>
      </c>
      <c r="D10837" s="10" t="s">
        <v>32986</v>
      </c>
      <c r="E10837" s="25">
        <v>0</v>
      </c>
      <c r="F10837" s="25">
        <v>0</v>
      </c>
      <c r="G10837" s="10" t="s">
        <v>32987</v>
      </c>
      <c r="H10837" s="25">
        <f>INDEX('Annexe 1 – Données des équipes'!$B$12:$R$114, MATCH(C10837, 'Annexe 1 – Données des équipes'!$B$12:$B$114,0),4)</f>
        <v>80</v>
      </c>
      <c r="I10837" s="25">
        <f>INDEX('Annexe 1 – Données des équipes'!$B$12:$R$114, MATCH(D10837, 'Annexe 1 – Données des équipes'!$B$12:$B$114,0),4)</f>
        <v>40</v>
      </c>
      <c r="J10837" s="25">
        <f t="shared" si="170"/>
        <v>0</v>
      </c>
    </row>
    <row r="10838" spans="2:10">
      <c r="B10838" s="3">
        <v>36082</v>
      </c>
      <c r="C10838" s="10" t="s">
        <v>32988</v>
      </c>
      <c r="D10838" s="10" t="s">
        <v>32989</v>
      </c>
      <c r="E10838" s="25">
        <v>1</v>
      </c>
      <c r="F10838" s="25">
        <v>1</v>
      </c>
      <c r="G10838" s="10" t="s">
        <v>32990</v>
      </c>
      <c r="H10838" s="25">
        <f>INDEX('Annexe 1 – Données des équipes'!$B$12:$R$114, MATCH(C10838, 'Annexe 1 – Données des équipes'!$B$12:$B$114,0),4)</f>
        <v>40</v>
      </c>
      <c r="I10838" s="25">
        <f>INDEX('Annexe 1 – Données des équipes'!$B$12:$R$114, MATCH(D10838, 'Annexe 1 – Données des équipes'!$B$12:$B$114,0),4)</f>
        <v>50</v>
      </c>
      <c r="J10838" s="25">
        <f t="shared" si="170"/>
        <v>0</v>
      </c>
    </row>
    <row r="10839" spans="2:10">
      <c r="B10839" s="3">
        <v>36082</v>
      </c>
      <c r="C10839" s="10" t="s">
        <v>32991</v>
      </c>
      <c r="D10839" s="10" t="s">
        <v>32992</v>
      </c>
      <c r="E10839" s="25">
        <v>2</v>
      </c>
      <c r="F10839" s="25">
        <v>2</v>
      </c>
      <c r="G10839" s="10" t="s">
        <v>32993</v>
      </c>
      <c r="H10839" s="25">
        <f>INDEX('Annexe 1 – Données des équipes'!$B$12:$R$114, MATCH(C10839, 'Annexe 1 – Données des équipes'!$B$12:$B$114,0),4)</f>
        <v>30</v>
      </c>
      <c r="I10839" s="25">
        <f>INDEX('Annexe 1 – Données des équipes'!$B$12:$R$114, MATCH(D10839, 'Annexe 1 – Données des équipes'!$B$12:$B$114,0),4)</f>
        <v>40</v>
      </c>
      <c r="J10839" s="25">
        <f t="shared" si="170"/>
        <v>0</v>
      </c>
    </row>
    <row r="10840" spans="2:10">
      <c r="B10840" s="3">
        <v>36082</v>
      </c>
      <c r="C10840" s="10" t="s">
        <v>32994</v>
      </c>
      <c r="D10840" s="10" t="s">
        <v>32995</v>
      </c>
      <c r="E10840" s="25">
        <v>1</v>
      </c>
      <c r="F10840" s="25">
        <v>1</v>
      </c>
      <c r="G10840" s="10" t="s">
        <v>32996</v>
      </c>
      <c r="H10840" s="25">
        <f>INDEX('Annexe 1 – Données des équipes'!$B$12:$R$114, MATCH(C10840, 'Annexe 1 – Données des équipes'!$B$12:$B$114,0),4)</f>
        <v>80</v>
      </c>
      <c r="I10840" s="25">
        <f>INDEX('Annexe 1 – Données des équipes'!$B$12:$R$114, MATCH(D10840, 'Annexe 1 – Données des équipes'!$B$12:$B$114,0),4)</f>
        <v>80</v>
      </c>
      <c r="J10840" s="25">
        <f t="shared" si="170"/>
        <v>0</v>
      </c>
    </row>
    <row r="10841" spans="2:10">
      <c r="B10841" s="3">
        <v>36085</v>
      </c>
      <c r="C10841" s="10" t="s">
        <v>32997</v>
      </c>
      <c r="D10841" s="10" t="s">
        <v>32998</v>
      </c>
      <c r="E10841" s="25">
        <v>3</v>
      </c>
      <c r="F10841" s="25">
        <v>3</v>
      </c>
      <c r="G10841" s="10" t="s">
        <v>32999</v>
      </c>
      <c r="H10841" s="25">
        <f>INDEX('Annexe 1 – Données des équipes'!$B$12:$R$114, MATCH(C10841, 'Annexe 1 – Données des équipes'!$B$12:$B$114,0),4)</f>
        <v>0</v>
      </c>
      <c r="I10841" s="25">
        <f>INDEX('Annexe 1 – Données des équipes'!$B$12:$R$114, MATCH(D10841, 'Annexe 1 – Données des équipes'!$B$12:$B$114,0),4)</f>
        <v>30</v>
      </c>
      <c r="J10841" s="25">
        <f t="shared" si="170"/>
        <v>0</v>
      </c>
    </row>
    <row r="10842" spans="2:10">
      <c r="B10842" s="3">
        <v>36085</v>
      </c>
      <c r="C10842" s="10" t="s">
        <v>33000</v>
      </c>
      <c r="D10842" s="10" t="s">
        <v>33001</v>
      </c>
      <c r="E10842" s="25">
        <v>2</v>
      </c>
      <c r="F10842" s="25">
        <v>2</v>
      </c>
      <c r="G10842" s="10" t="s">
        <v>33002</v>
      </c>
      <c r="H10842" s="25">
        <f>INDEX('Annexe 1 – Données des équipes'!$B$12:$R$114, MATCH(C10842, 'Annexe 1 – Données des équipes'!$B$12:$B$114,0),4)</f>
        <v>0</v>
      </c>
      <c r="I10842" s="25">
        <f>INDEX('Annexe 1 – Données des équipes'!$B$12:$R$114, MATCH(D10842, 'Annexe 1 – Données des équipes'!$B$12:$B$114,0),4)</f>
        <v>40</v>
      </c>
      <c r="J10842" s="25">
        <f t="shared" si="170"/>
        <v>0</v>
      </c>
    </row>
    <row r="10843" spans="2:10">
      <c r="B10843" s="3">
        <v>36089</v>
      </c>
      <c r="C10843" s="10" t="s">
        <v>33003</v>
      </c>
      <c r="D10843" s="10" t="s">
        <v>33004</v>
      </c>
      <c r="E10843" s="25">
        <v>0</v>
      </c>
      <c r="F10843" s="25">
        <v>0</v>
      </c>
      <c r="G10843" s="10" t="s">
        <v>33005</v>
      </c>
      <c r="H10843" s="25">
        <f>INDEX('Annexe 1 – Données des équipes'!$B$12:$R$114, MATCH(C10843, 'Annexe 1 – Données des équipes'!$B$12:$B$114,0),4)</f>
        <v>20</v>
      </c>
      <c r="I10843" s="25">
        <f>INDEX('Annexe 1 – Données des équipes'!$B$12:$R$114, MATCH(D10843, 'Annexe 1 – Données des équipes'!$B$12:$B$114,0),4)</f>
        <v>40</v>
      </c>
      <c r="J10843" s="25">
        <f t="shared" si="170"/>
        <v>0</v>
      </c>
    </row>
    <row r="10844" spans="2:10">
      <c r="B10844" s="3">
        <v>36103</v>
      </c>
      <c r="C10844" s="10" t="s">
        <v>33006</v>
      </c>
      <c r="D10844" s="10" t="s">
        <v>33007</v>
      </c>
      <c r="E10844" s="25">
        <v>0</v>
      </c>
      <c r="F10844" s="25">
        <v>0</v>
      </c>
      <c r="G10844" s="10" t="s">
        <v>33008</v>
      </c>
      <c r="H10844" s="25">
        <f>INDEX('Annexe 1 – Données des équipes'!$B$12:$R$114, MATCH(C10844, 'Annexe 1 – Données des équipes'!$B$12:$B$114,0),4)</f>
        <v>40</v>
      </c>
      <c r="I10844" s="25">
        <f>INDEX('Annexe 1 – Données des équipes'!$B$12:$R$114, MATCH(D10844, 'Annexe 1 – Données des équipes'!$B$12:$B$114,0),4)</f>
        <v>20</v>
      </c>
      <c r="J10844" s="25">
        <f t="shared" si="170"/>
        <v>0</v>
      </c>
    </row>
    <row r="10845" spans="2:10">
      <c r="B10845" s="3">
        <v>36104</v>
      </c>
      <c r="C10845" s="10" t="s">
        <v>33009</v>
      </c>
      <c r="D10845" s="10" t="s">
        <v>33010</v>
      </c>
      <c r="E10845" s="25">
        <v>0</v>
      </c>
      <c r="F10845" s="25">
        <v>0</v>
      </c>
      <c r="G10845" s="10" t="s">
        <v>33011</v>
      </c>
      <c r="H10845" s="25">
        <f>INDEX('Annexe 1 – Données des équipes'!$B$12:$R$114, MATCH(C10845, 'Annexe 1 – Données des équipes'!$B$12:$B$114,0),4)</f>
        <v>0</v>
      </c>
      <c r="I10845" s="25">
        <f>INDEX('Annexe 1 – Données des équipes'!$B$12:$R$114, MATCH(D10845, 'Annexe 1 – Données des équipes'!$B$12:$B$114,0),4)</f>
        <v>20</v>
      </c>
      <c r="J10845" s="25">
        <f t="shared" si="170"/>
        <v>0</v>
      </c>
    </row>
    <row r="10846" spans="2:10">
      <c r="B10846" s="3">
        <v>36106</v>
      </c>
      <c r="C10846" s="10" t="s">
        <v>33012</v>
      </c>
      <c r="D10846" s="10" t="s">
        <v>33013</v>
      </c>
      <c r="E10846" s="25">
        <v>1</v>
      </c>
      <c r="F10846" s="25">
        <v>1</v>
      </c>
      <c r="G10846" s="10" t="s">
        <v>33014</v>
      </c>
      <c r="H10846" s="25">
        <f>INDEX('Annexe 1 – Données des équipes'!$B$12:$R$114, MATCH(C10846, 'Annexe 1 – Données des équipes'!$B$12:$B$114,0),4)</f>
        <v>40</v>
      </c>
      <c r="I10846" s="25">
        <f>INDEX('Annexe 1 – Données des équipes'!$B$12:$R$114, MATCH(D10846, 'Annexe 1 – Données des équipes'!$B$12:$B$114,0),4)</f>
        <v>10</v>
      </c>
      <c r="J10846" s="25">
        <f t="shared" si="170"/>
        <v>0</v>
      </c>
    </row>
    <row r="10847" spans="2:10">
      <c r="B10847" s="3">
        <v>36110</v>
      </c>
      <c r="C10847" s="10" t="s">
        <v>33015</v>
      </c>
      <c r="D10847" s="10" t="s">
        <v>33016</v>
      </c>
      <c r="E10847" s="25">
        <v>0</v>
      </c>
      <c r="F10847" s="25">
        <v>0</v>
      </c>
      <c r="G10847" s="10" t="s">
        <v>33017</v>
      </c>
      <c r="H10847" s="25">
        <f>INDEX('Annexe 1 – Données des équipes'!$B$12:$R$114, MATCH(C10847, 'Annexe 1 – Données des équipes'!$B$12:$B$114,0),4)</f>
        <v>0</v>
      </c>
      <c r="I10847" s="25">
        <f>INDEX('Annexe 1 – Données des équipes'!$B$12:$R$114, MATCH(D10847, 'Annexe 1 – Données des équipes'!$B$12:$B$114,0),4)</f>
        <v>30</v>
      </c>
      <c r="J10847" s="25">
        <f t="shared" si="170"/>
        <v>0</v>
      </c>
    </row>
    <row r="10848" spans="2:10">
      <c r="B10848" s="3">
        <v>36116</v>
      </c>
      <c r="C10848" s="10" t="s">
        <v>33018</v>
      </c>
      <c r="D10848" s="10" t="s">
        <v>33019</v>
      </c>
      <c r="E10848" s="25">
        <v>3</v>
      </c>
      <c r="F10848" s="25">
        <v>3</v>
      </c>
      <c r="G10848" s="10" t="s">
        <v>33020</v>
      </c>
      <c r="H10848" s="25">
        <f>INDEX('Annexe 1 – Données des équipes'!$B$12:$R$114, MATCH(C10848, 'Annexe 1 – Données des équipes'!$B$12:$B$114,0),4)</f>
        <v>10</v>
      </c>
      <c r="I10848" s="25">
        <f>INDEX('Annexe 1 – Données des équipes'!$B$12:$R$114, MATCH(D10848, 'Annexe 1 – Données des équipes'!$B$12:$B$114,0),4)</f>
        <v>40</v>
      </c>
      <c r="J10848" s="25">
        <f t="shared" si="170"/>
        <v>0</v>
      </c>
    </row>
    <row r="10849" spans="2:10">
      <c r="B10849" s="3">
        <v>36117</v>
      </c>
      <c r="C10849" s="10" t="s">
        <v>33021</v>
      </c>
      <c r="D10849" s="10" t="s">
        <v>33022</v>
      </c>
      <c r="E10849" s="25">
        <v>0</v>
      </c>
      <c r="F10849" s="25">
        <v>0</v>
      </c>
      <c r="G10849" s="10" t="s">
        <v>33023</v>
      </c>
      <c r="H10849" s="25">
        <f>INDEX('Annexe 1 – Données des équipes'!$B$12:$R$114, MATCH(C10849, 'Annexe 1 – Données des équipes'!$B$12:$B$114,0),4)</f>
        <v>40</v>
      </c>
      <c r="I10849" s="25">
        <f>INDEX('Annexe 1 – Données des équipes'!$B$12:$R$114, MATCH(D10849, 'Annexe 1 – Données des équipes'!$B$12:$B$114,0),4)</f>
        <v>50</v>
      </c>
      <c r="J10849" s="25">
        <f t="shared" si="170"/>
        <v>0</v>
      </c>
    </row>
    <row r="10850" spans="2:10">
      <c r="B10850" s="3">
        <v>36117</v>
      </c>
      <c r="C10850" s="10" t="s">
        <v>33024</v>
      </c>
      <c r="D10850" s="10" t="s">
        <v>33025</v>
      </c>
      <c r="E10850" s="25">
        <v>1</v>
      </c>
      <c r="F10850" s="25">
        <v>1</v>
      </c>
      <c r="G10850" s="10" t="s">
        <v>33026</v>
      </c>
      <c r="H10850" s="25">
        <f>INDEX('Annexe 1 – Données des équipes'!$B$12:$R$114, MATCH(C10850, 'Annexe 1 – Données des équipes'!$B$12:$B$114,0),4)</f>
        <v>50</v>
      </c>
      <c r="I10850" s="25">
        <f>INDEX('Annexe 1 – Données des équipes'!$B$12:$R$114, MATCH(D10850, 'Annexe 1 – Données des équipes'!$B$12:$B$114,0),4)</f>
        <v>30</v>
      </c>
      <c r="J10850" s="25">
        <f t="shared" si="170"/>
        <v>0</v>
      </c>
    </row>
    <row r="10851" spans="2:10">
      <c r="B10851" s="3">
        <v>36117</v>
      </c>
      <c r="C10851" s="10" t="s">
        <v>33027</v>
      </c>
      <c r="D10851" s="10" t="s">
        <v>33028</v>
      </c>
      <c r="E10851" s="25">
        <v>1</v>
      </c>
      <c r="F10851" s="25">
        <v>1</v>
      </c>
      <c r="G10851" s="10" t="s">
        <v>33029</v>
      </c>
      <c r="H10851" s="25">
        <f>INDEX('Annexe 1 – Données des équipes'!$B$12:$R$114, MATCH(C10851, 'Annexe 1 – Données des équipes'!$B$12:$B$114,0),4)</f>
        <v>90</v>
      </c>
      <c r="I10851" s="25">
        <f>INDEX('Annexe 1 – Données des équipes'!$B$12:$R$114, MATCH(D10851, 'Annexe 1 – Données des équipes'!$B$12:$B$114,0),4)</f>
        <v>80</v>
      </c>
      <c r="J10851" s="25">
        <f t="shared" si="170"/>
        <v>0</v>
      </c>
    </row>
    <row r="10852" spans="2:10">
      <c r="B10852" s="3">
        <v>36117</v>
      </c>
      <c r="C10852" s="10" t="s">
        <v>33030</v>
      </c>
      <c r="D10852" s="10" t="s">
        <v>33031</v>
      </c>
      <c r="E10852" s="25">
        <v>2</v>
      </c>
      <c r="F10852" s="25">
        <v>2</v>
      </c>
      <c r="G10852" s="10" t="s">
        <v>33032</v>
      </c>
      <c r="H10852" s="25">
        <f>INDEX('Annexe 1 – Données des équipes'!$B$12:$R$114, MATCH(C10852, 'Annexe 1 – Données des équipes'!$B$12:$B$114,0),4)</f>
        <v>10</v>
      </c>
      <c r="I10852" s="25">
        <f>INDEX('Annexe 1 – Données des équipes'!$B$12:$R$114, MATCH(D10852, 'Annexe 1 – Données des équipes'!$B$12:$B$114,0),4)</f>
        <v>80</v>
      </c>
      <c r="J10852" s="25">
        <f t="shared" si="170"/>
        <v>0</v>
      </c>
    </row>
    <row r="10853" spans="2:10">
      <c r="B10853" s="3">
        <v>36117</v>
      </c>
      <c r="C10853" s="10" t="s">
        <v>33033</v>
      </c>
      <c r="D10853" s="10" t="s">
        <v>33034</v>
      </c>
      <c r="E10853" s="25">
        <v>2</v>
      </c>
      <c r="F10853" s="25">
        <v>2</v>
      </c>
      <c r="G10853" s="10" t="s">
        <v>33035</v>
      </c>
      <c r="H10853" s="25">
        <f>INDEX('Annexe 1 – Données des équipes'!$B$12:$R$114, MATCH(C10853, 'Annexe 1 – Données des équipes'!$B$12:$B$114,0),4)</f>
        <v>90</v>
      </c>
      <c r="I10853" s="25">
        <f>INDEX('Annexe 1 – Données des équipes'!$B$12:$R$114, MATCH(D10853, 'Annexe 1 – Données des équipes'!$B$12:$B$114,0),4)</f>
        <v>90</v>
      </c>
      <c r="J10853" s="25">
        <f t="shared" si="170"/>
        <v>0</v>
      </c>
    </row>
    <row r="10854" spans="2:10">
      <c r="B10854" s="3">
        <v>36121</v>
      </c>
      <c r="C10854" s="10" t="s">
        <v>33036</v>
      </c>
      <c r="D10854" s="10" t="s">
        <v>33037</v>
      </c>
      <c r="E10854" s="25">
        <v>0</v>
      </c>
      <c r="F10854" s="25">
        <v>0</v>
      </c>
      <c r="G10854" s="10" t="s">
        <v>33038</v>
      </c>
      <c r="H10854" s="25">
        <f>INDEX('Annexe 1 – Données des équipes'!$B$12:$R$114, MATCH(C10854, 'Annexe 1 – Données des équipes'!$B$12:$B$114,0),4)</f>
        <v>30</v>
      </c>
      <c r="I10854" s="25">
        <f>INDEX('Annexe 1 – Données des équipes'!$B$12:$R$114, MATCH(D10854, 'Annexe 1 – Données des équipes'!$B$12:$B$114,0),4)</f>
        <v>70</v>
      </c>
      <c r="J10854" s="25">
        <f t="shared" si="170"/>
        <v>0</v>
      </c>
    </row>
    <row r="10855" spans="2:10">
      <c r="B10855" s="3">
        <v>36156</v>
      </c>
      <c r="C10855" s="10" t="s">
        <v>33039</v>
      </c>
      <c r="D10855" s="10" t="s">
        <v>33040</v>
      </c>
      <c r="E10855" s="25">
        <v>1</v>
      </c>
      <c r="F10855" s="25">
        <v>1</v>
      </c>
      <c r="G10855" s="10" t="s">
        <v>33041</v>
      </c>
      <c r="H10855" s="25">
        <f>INDEX('Annexe 1 – Données des équipes'!$B$12:$R$114, MATCH(C10855, 'Annexe 1 – Données des équipes'!$B$12:$B$114,0),4)</f>
        <v>0</v>
      </c>
      <c r="I10855" s="25">
        <f>INDEX('Annexe 1 – Données des équipes'!$B$12:$R$114, MATCH(D10855, 'Annexe 1 – Données des équipes'!$B$12:$B$114,0),4)</f>
        <v>50</v>
      </c>
      <c r="J10855" s="25">
        <f t="shared" si="170"/>
        <v>0</v>
      </c>
    </row>
    <row r="10856" spans="2:10">
      <c r="B10856" s="3">
        <v>36182</v>
      </c>
      <c r="C10856" s="10" t="s">
        <v>33042</v>
      </c>
      <c r="D10856" s="10" t="s">
        <v>33043</v>
      </c>
      <c r="E10856" s="25">
        <v>3</v>
      </c>
      <c r="F10856" s="25">
        <v>3</v>
      </c>
      <c r="G10856" s="10" t="s">
        <v>33044</v>
      </c>
      <c r="H10856" s="25">
        <f>INDEX('Annexe 1 – Données des équipes'!$B$12:$R$114, MATCH(C10856, 'Annexe 1 – Données des équipes'!$B$12:$B$114,0),4)</f>
        <v>20</v>
      </c>
      <c r="I10856" s="25">
        <f>INDEX('Annexe 1 – Données des équipes'!$B$12:$R$114, MATCH(D10856, 'Annexe 1 – Données des équipes'!$B$12:$B$114,0),4)</f>
        <v>30</v>
      </c>
      <c r="J10856" s="25">
        <f t="shared" si="170"/>
        <v>0</v>
      </c>
    </row>
    <row r="10857" spans="2:10">
      <c r="B10857" s="3">
        <v>36183</v>
      </c>
      <c r="C10857" s="10" t="s">
        <v>33045</v>
      </c>
      <c r="D10857" s="10" t="s">
        <v>33046</v>
      </c>
      <c r="E10857" s="25">
        <v>1</v>
      </c>
      <c r="F10857" s="25">
        <v>1</v>
      </c>
      <c r="G10857" s="10" t="s">
        <v>33047</v>
      </c>
      <c r="H10857" s="25">
        <f>INDEX('Annexe 1 – Données des équipes'!$B$12:$R$114, MATCH(C10857, 'Annexe 1 – Données des équipes'!$B$12:$B$114,0),4)</f>
        <v>70</v>
      </c>
      <c r="I10857" s="25">
        <f>INDEX('Annexe 1 – Données des équipes'!$B$12:$R$114, MATCH(D10857, 'Annexe 1 – Données des équipes'!$B$12:$B$114,0),4)</f>
        <v>40</v>
      </c>
      <c r="J10857" s="25">
        <f t="shared" si="170"/>
        <v>0</v>
      </c>
    </row>
    <row r="10858" spans="2:10">
      <c r="B10858" s="3">
        <v>36184</v>
      </c>
      <c r="C10858" s="10" t="s">
        <v>33048</v>
      </c>
      <c r="D10858" s="10" t="s">
        <v>33049</v>
      </c>
      <c r="E10858" s="25">
        <v>1</v>
      </c>
      <c r="F10858" s="25">
        <v>1</v>
      </c>
      <c r="G10858" s="10" t="s">
        <v>33050</v>
      </c>
      <c r="H10858" s="25">
        <f>INDEX('Annexe 1 – Données des équipes'!$B$12:$R$114, MATCH(C10858, 'Annexe 1 – Données des équipes'!$B$12:$B$114,0),4)</f>
        <v>10</v>
      </c>
      <c r="I10858" s="25">
        <f>INDEX('Annexe 1 – Données des équipes'!$B$12:$R$114, MATCH(D10858, 'Annexe 1 – Données des équipes'!$B$12:$B$114,0),4)</f>
        <v>50</v>
      </c>
      <c r="J10858" s="25">
        <f t="shared" si="170"/>
        <v>0</v>
      </c>
    </row>
    <row r="10859" spans="2:10">
      <c r="B10859" s="3">
        <v>36188</v>
      </c>
      <c r="C10859" s="10" t="s">
        <v>33051</v>
      </c>
      <c r="D10859" s="10" t="s">
        <v>33052</v>
      </c>
      <c r="E10859" s="25">
        <v>0</v>
      </c>
      <c r="F10859" s="25">
        <v>0</v>
      </c>
      <c r="G10859" s="10" t="s">
        <v>33053</v>
      </c>
      <c r="H10859" s="25">
        <f>INDEX('Annexe 1 – Données des équipes'!$B$12:$R$114, MATCH(C10859, 'Annexe 1 – Données des équipes'!$B$12:$B$114,0),4)</f>
        <v>60</v>
      </c>
      <c r="I10859" s="25">
        <f>INDEX('Annexe 1 – Données des équipes'!$B$12:$R$114, MATCH(D10859, 'Annexe 1 – Données des équipes'!$B$12:$B$114,0),4)</f>
        <v>70</v>
      </c>
      <c r="J10859" s="25">
        <f t="shared" si="170"/>
        <v>0</v>
      </c>
    </row>
    <row r="10860" spans="2:10">
      <c r="B10860" s="3">
        <v>36200</v>
      </c>
      <c r="C10860" s="10" t="s">
        <v>33054</v>
      </c>
      <c r="D10860" s="10" t="s">
        <v>33055</v>
      </c>
      <c r="E10860" s="25">
        <v>3</v>
      </c>
      <c r="F10860" s="25">
        <v>3</v>
      </c>
      <c r="G10860" s="10" t="s">
        <v>33056</v>
      </c>
      <c r="H10860" s="25">
        <f>INDEX('Annexe 1 – Données des équipes'!$B$12:$R$114, MATCH(C10860, 'Annexe 1 – Données des équipes'!$B$12:$B$114,0),4)</f>
        <v>90</v>
      </c>
      <c r="I10860" s="25">
        <f>INDEX('Annexe 1 – Données des équipes'!$B$12:$R$114, MATCH(D10860, 'Annexe 1 – Données des équipes'!$B$12:$B$114,0),4)</f>
        <v>90</v>
      </c>
      <c r="J10860" s="25">
        <f t="shared" si="170"/>
        <v>0</v>
      </c>
    </row>
    <row r="10861" spans="2:10">
      <c r="B10861" s="3">
        <v>36201</v>
      </c>
      <c r="C10861" s="10" t="s">
        <v>33057</v>
      </c>
      <c r="D10861" s="10" t="s">
        <v>33058</v>
      </c>
      <c r="E10861" s="25">
        <v>1</v>
      </c>
      <c r="F10861" s="25">
        <v>1</v>
      </c>
      <c r="G10861" s="10" t="s">
        <v>33059</v>
      </c>
      <c r="H10861" s="25">
        <f>INDEX('Annexe 1 – Données des équipes'!$B$12:$R$114, MATCH(C10861, 'Annexe 1 – Données des équipes'!$B$12:$B$114,0),4)</f>
        <v>30</v>
      </c>
      <c r="I10861" s="25">
        <f>INDEX('Annexe 1 – Données des équipes'!$B$12:$R$114, MATCH(D10861, 'Annexe 1 – Données des équipes'!$B$12:$B$114,0),4)</f>
        <v>80</v>
      </c>
      <c r="J10861" s="25">
        <f t="shared" si="170"/>
        <v>0</v>
      </c>
    </row>
    <row r="10862" spans="2:10">
      <c r="B10862" s="3">
        <v>36201</v>
      </c>
      <c r="C10862" s="10" t="s">
        <v>33060</v>
      </c>
      <c r="D10862" s="10" t="s">
        <v>33061</v>
      </c>
      <c r="E10862" s="25">
        <v>0</v>
      </c>
      <c r="F10862" s="25">
        <v>0</v>
      </c>
      <c r="G10862" s="10" t="s">
        <v>33062</v>
      </c>
      <c r="H10862" s="25">
        <f>INDEX('Annexe 1 – Données des équipes'!$B$12:$R$114, MATCH(C10862, 'Annexe 1 – Données des équipes'!$B$12:$B$114,0),4)</f>
        <v>90</v>
      </c>
      <c r="I10862" s="25">
        <f>INDEX('Annexe 1 – Données des équipes'!$B$12:$R$114, MATCH(D10862, 'Annexe 1 – Données des équipes'!$B$12:$B$114,0),4)</f>
        <v>30</v>
      </c>
      <c r="J10862" s="25">
        <f t="shared" si="170"/>
        <v>0</v>
      </c>
    </row>
    <row r="10863" spans="2:10">
      <c r="B10863" s="3">
        <v>36201</v>
      </c>
      <c r="C10863" s="10" t="s">
        <v>33063</v>
      </c>
      <c r="D10863" s="10" t="s">
        <v>33064</v>
      </c>
      <c r="E10863" s="25">
        <v>1</v>
      </c>
      <c r="F10863" s="25">
        <v>1</v>
      </c>
      <c r="G10863" s="10" t="s">
        <v>33065</v>
      </c>
      <c r="H10863" s="25">
        <f>INDEX('Annexe 1 – Données des équipes'!$B$12:$R$114, MATCH(C10863, 'Annexe 1 – Données des équipes'!$B$12:$B$114,0),4)</f>
        <v>30</v>
      </c>
      <c r="I10863" s="25">
        <f>INDEX('Annexe 1 – Données des équipes'!$B$12:$R$114, MATCH(D10863, 'Annexe 1 – Données des équipes'!$B$12:$B$114,0),4)</f>
        <v>60</v>
      </c>
      <c r="J10863" s="25">
        <f t="shared" si="170"/>
        <v>0</v>
      </c>
    </row>
    <row r="10864" spans="2:10">
      <c r="B10864" s="3">
        <v>36201</v>
      </c>
      <c r="C10864" s="10" t="s">
        <v>33066</v>
      </c>
      <c r="D10864" s="10" t="s">
        <v>33067</v>
      </c>
      <c r="E10864" s="25">
        <v>0</v>
      </c>
      <c r="F10864" s="25">
        <v>0</v>
      </c>
      <c r="G10864" s="10" t="s">
        <v>33068</v>
      </c>
      <c r="H10864" s="25">
        <f>INDEX('Annexe 1 – Données des équipes'!$B$12:$R$114, MATCH(C10864, 'Annexe 1 – Données des équipes'!$B$12:$B$114,0),4)</f>
        <v>90</v>
      </c>
      <c r="I10864" s="25">
        <f>INDEX('Annexe 1 – Données des équipes'!$B$12:$R$114, MATCH(D10864, 'Annexe 1 – Données des équipes'!$B$12:$B$114,0),4)</f>
        <v>80</v>
      </c>
      <c r="J10864" s="25">
        <f t="shared" si="170"/>
        <v>0</v>
      </c>
    </row>
    <row r="10865" spans="2:10">
      <c r="B10865" s="3">
        <v>36208</v>
      </c>
      <c r="C10865" s="10" t="s">
        <v>33069</v>
      </c>
      <c r="D10865" s="10" t="s">
        <v>33070</v>
      </c>
      <c r="E10865" s="25">
        <v>1</v>
      </c>
      <c r="F10865" s="25">
        <v>1</v>
      </c>
      <c r="G10865" s="10" t="s">
        <v>33071</v>
      </c>
      <c r="H10865" s="25">
        <f>INDEX('Annexe 1 – Données des équipes'!$B$12:$R$114, MATCH(C10865, 'Annexe 1 – Données des équipes'!$B$12:$B$114,0),4)</f>
        <v>10</v>
      </c>
      <c r="I10865" s="25">
        <f>INDEX('Annexe 1 – Données des équipes'!$B$12:$R$114, MATCH(D10865, 'Annexe 1 – Données des équipes'!$B$12:$B$114,0),4)</f>
        <v>80</v>
      </c>
      <c r="J10865" s="25">
        <f t="shared" si="170"/>
        <v>0</v>
      </c>
    </row>
    <row r="10866" spans="2:10">
      <c r="B10866" s="3">
        <v>36211</v>
      </c>
      <c r="C10866" s="10" t="s">
        <v>33072</v>
      </c>
      <c r="D10866" s="10" t="s">
        <v>33073</v>
      </c>
      <c r="E10866" s="25">
        <v>1</v>
      </c>
      <c r="F10866" s="25">
        <v>1</v>
      </c>
      <c r="G10866" s="10" t="s">
        <v>33074</v>
      </c>
      <c r="H10866" s="25">
        <f>INDEX('Annexe 1 – Données des équipes'!$B$12:$R$114, MATCH(C10866, 'Annexe 1 – Données des équipes'!$B$12:$B$114,0),4)</f>
        <v>10</v>
      </c>
      <c r="I10866" s="25">
        <f>INDEX('Annexe 1 – Données des équipes'!$B$12:$R$114, MATCH(D10866, 'Annexe 1 – Données des équipes'!$B$12:$B$114,0),4)</f>
        <v>10</v>
      </c>
      <c r="J10866" s="25">
        <f t="shared" si="170"/>
        <v>0</v>
      </c>
    </row>
    <row r="10867" spans="2:10">
      <c r="B10867" s="3">
        <v>36219</v>
      </c>
      <c r="C10867" s="10" t="s">
        <v>33075</v>
      </c>
      <c r="D10867" s="10" t="s">
        <v>33076</v>
      </c>
      <c r="E10867" s="25">
        <v>1</v>
      </c>
      <c r="F10867" s="25">
        <v>1</v>
      </c>
      <c r="G10867" s="10" t="s">
        <v>33077</v>
      </c>
      <c r="H10867" s="25">
        <f>INDEX('Annexe 1 – Données des équipes'!$B$12:$R$114, MATCH(C10867, 'Annexe 1 – Données des équipes'!$B$12:$B$114,0),4)</f>
        <v>70</v>
      </c>
      <c r="I10867" s="25">
        <f>INDEX('Annexe 1 – Données des équipes'!$B$12:$R$114, MATCH(D10867, 'Annexe 1 – Données des équipes'!$B$12:$B$114,0),4)</f>
        <v>50</v>
      </c>
      <c r="J10867" s="25">
        <f t="shared" si="170"/>
        <v>0</v>
      </c>
    </row>
    <row r="10868" spans="2:10">
      <c r="B10868" s="3">
        <v>36222</v>
      </c>
      <c r="C10868" s="10" t="s">
        <v>33078</v>
      </c>
      <c r="D10868" s="10" t="s">
        <v>33079</v>
      </c>
      <c r="E10868" s="25">
        <v>0</v>
      </c>
      <c r="F10868" s="25">
        <v>0</v>
      </c>
      <c r="G10868" s="10" t="s">
        <v>33080</v>
      </c>
      <c r="H10868" s="25">
        <f>INDEX('Annexe 1 – Données des équipes'!$B$12:$R$114, MATCH(C10868, 'Annexe 1 – Données des équipes'!$B$12:$B$114,0),4)</f>
        <v>50</v>
      </c>
      <c r="I10868" s="25">
        <f>INDEX('Annexe 1 – Données des équipes'!$B$12:$R$114, MATCH(D10868, 'Annexe 1 – Données des équipes'!$B$12:$B$114,0),4)</f>
        <v>30</v>
      </c>
      <c r="J10868" s="25">
        <f t="shared" si="170"/>
        <v>0</v>
      </c>
    </row>
    <row r="10869" spans="2:10">
      <c r="B10869" s="3">
        <v>36238</v>
      </c>
      <c r="C10869" s="10" t="s">
        <v>33081</v>
      </c>
      <c r="D10869" s="10" t="s">
        <v>33082</v>
      </c>
      <c r="E10869" s="25">
        <v>1</v>
      </c>
      <c r="F10869" s="25">
        <v>1</v>
      </c>
      <c r="G10869" s="10" t="s">
        <v>33083</v>
      </c>
      <c r="H10869" s="25">
        <f>INDEX('Annexe 1 – Données des équipes'!$B$12:$R$114, MATCH(C10869, 'Annexe 1 – Données des équipes'!$B$12:$B$114,0),4)</f>
        <v>10</v>
      </c>
      <c r="I10869" s="25">
        <f>INDEX('Annexe 1 – Données des équipes'!$B$12:$R$114, MATCH(D10869, 'Annexe 1 – Données des équipes'!$B$12:$B$114,0),4)</f>
        <v>0</v>
      </c>
      <c r="J10869" s="25">
        <f t="shared" si="170"/>
        <v>0</v>
      </c>
    </row>
    <row r="10870" spans="2:10">
      <c r="B10870" s="3">
        <v>36246</v>
      </c>
      <c r="C10870" s="10" t="s">
        <v>33084</v>
      </c>
      <c r="D10870" s="10" t="s">
        <v>33085</v>
      </c>
      <c r="E10870" s="25">
        <v>0</v>
      </c>
      <c r="F10870" s="25">
        <v>0</v>
      </c>
      <c r="G10870" s="10" t="s">
        <v>33086</v>
      </c>
      <c r="H10870" s="25">
        <f>INDEX('Annexe 1 – Données des équipes'!$B$12:$R$114, MATCH(C10870, 'Annexe 1 – Données des équipes'!$B$12:$B$114,0),4)</f>
        <v>90</v>
      </c>
      <c r="I10870" s="25">
        <f>INDEX('Annexe 1 – Données des équipes'!$B$12:$R$114, MATCH(D10870, 'Annexe 1 – Données des équipes'!$B$12:$B$114,0),4)</f>
        <v>60</v>
      </c>
      <c r="J10870" s="25">
        <f t="shared" si="170"/>
        <v>0</v>
      </c>
    </row>
    <row r="10871" spans="2:10">
      <c r="B10871" s="3">
        <v>36246</v>
      </c>
      <c r="C10871" s="10" t="s">
        <v>33087</v>
      </c>
      <c r="D10871" s="10" t="s">
        <v>33088</v>
      </c>
      <c r="E10871" s="25">
        <v>1</v>
      </c>
      <c r="F10871" s="25">
        <v>1</v>
      </c>
      <c r="G10871" s="10" t="s">
        <v>33089</v>
      </c>
      <c r="H10871" s="25">
        <f>INDEX('Annexe 1 – Données des équipes'!$B$12:$R$114, MATCH(C10871, 'Annexe 1 – Données des équipes'!$B$12:$B$114,0),4)</f>
        <v>10</v>
      </c>
      <c r="I10871" s="25">
        <f>INDEX('Annexe 1 – Données des équipes'!$B$12:$R$114, MATCH(D10871, 'Annexe 1 – Données des équipes'!$B$12:$B$114,0),4)</f>
        <v>40</v>
      </c>
      <c r="J10871" s="25">
        <f t="shared" si="170"/>
        <v>0</v>
      </c>
    </row>
    <row r="10872" spans="2:10">
      <c r="B10872" s="3">
        <v>36246</v>
      </c>
      <c r="C10872" s="10" t="s">
        <v>33090</v>
      </c>
      <c r="D10872" s="10" t="s">
        <v>33091</v>
      </c>
      <c r="E10872" s="25">
        <v>0</v>
      </c>
      <c r="F10872" s="25">
        <v>0</v>
      </c>
      <c r="G10872" s="10" t="s">
        <v>33092</v>
      </c>
      <c r="H10872" s="25">
        <f>INDEX('Annexe 1 – Données des équipes'!$B$12:$R$114, MATCH(C10872, 'Annexe 1 – Données des équipes'!$B$12:$B$114,0),4)</f>
        <v>50</v>
      </c>
      <c r="I10872" s="25">
        <f>INDEX('Annexe 1 – Données des équipes'!$B$12:$R$114, MATCH(D10872, 'Annexe 1 – Données des équipes'!$B$12:$B$114,0),4)</f>
        <v>70</v>
      </c>
      <c r="J10872" s="25">
        <f t="shared" si="170"/>
        <v>0</v>
      </c>
    </row>
    <row r="10873" spans="2:10">
      <c r="B10873" s="3">
        <v>36249</v>
      </c>
      <c r="C10873" s="10" t="s">
        <v>33093</v>
      </c>
      <c r="D10873" s="10" t="s">
        <v>33094</v>
      </c>
      <c r="E10873" s="25">
        <v>0</v>
      </c>
      <c r="F10873" s="25">
        <v>0</v>
      </c>
      <c r="G10873" s="10" t="s">
        <v>33095</v>
      </c>
      <c r="H10873" s="25">
        <f>INDEX('Annexe 1 – Données des équipes'!$B$12:$R$114, MATCH(C10873, 'Annexe 1 – Données des équipes'!$B$12:$B$114,0),4)</f>
        <v>60</v>
      </c>
      <c r="I10873" s="25">
        <f>INDEX('Annexe 1 – Données des équipes'!$B$12:$R$114, MATCH(D10873, 'Annexe 1 – Données des équipes'!$B$12:$B$114,0),4)</f>
        <v>90</v>
      </c>
      <c r="J10873" s="25">
        <f t="shared" si="170"/>
        <v>0</v>
      </c>
    </row>
    <row r="10874" spans="2:10">
      <c r="B10874" s="3">
        <v>36250</v>
      </c>
      <c r="C10874" s="10" t="s">
        <v>33096</v>
      </c>
      <c r="D10874" s="10" t="s">
        <v>33097</v>
      </c>
      <c r="E10874" s="25">
        <v>1</v>
      </c>
      <c r="F10874" s="25">
        <v>1</v>
      </c>
      <c r="G10874" s="10" t="s">
        <v>33098</v>
      </c>
      <c r="H10874" s="25">
        <f>INDEX('Annexe 1 – Données des équipes'!$B$12:$R$114, MATCH(C10874, 'Annexe 1 – Données des équipes'!$B$12:$B$114,0),4)</f>
        <v>90</v>
      </c>
      <c r="I10874" s="25">
        <f>INDEX('Annexe 1 – Données des équipes'!$B$12:$R$114, MATCH(D10874, 'Annexe 1 – Données des équipes'!$B$12:$B$114,0),4)</f>
        <v>10</v>
      </c>
      <c r="J10874" s="25">
        <f t="shared" si="170"/>
        <v>0</v>
      </c>
    </row>
    <row r="10875" spans="2:10">
      <c r="B10875" s="3">
        <v>36250</v>
      </c>
      <c r="C10875" s="10" t="s">
        <v>33099</v>
      </c>
      <c r="D10875" s="10" t="s">
        <v>33100</v>
      </c>
      <c r="E10875" s="25">
        <v>1</v>
      </c>
      <c r="F10875" s="25">
        <v>1</v>
      </c>
      <c r="G10875" s="10" t="s">
        <v>33101</v>
      </c>
      <c r="H10875" s="25">
        <f>INDEX('Annexe 1 – Données des équipes'!$B$12:$R$114, MATCH(C10875, 'Annexe 1 – Données des équipes'!$B$12:$B$114,0),4)</f>
        <v>80</v>
      </c>
      <c r="I10875" s="25">
        <f>INDEX('Annexe 1 – Données des équipes'!$B$12:$R$114, MATCH(D10875, 'Annexe 1 – Données des équipes'!$B$12:$B$114,0),4)</f>
        <v>90</v>
      </c>
      <c r="J10875" s="25">
        <f t="shared" si="170"/>
        <v>0</v>
      </c>
    </row>
    <row r="10876" spans="2:10">
      <c r="B10876" s="3">
        <v>36250</v>
      </c>
      <c r="C10876" s="10" t="s">
        <v>33102</v>
      </c>
      <c r="D10876" s="10" t="s">
        <v>33103</v>
      </c>
      <c r="E10876" s="25">
        <v>0</v>
      </c>
      <c r="F10876" s="25">
        <v>0</v>
      </c>
      <c r="G10876" s="10" t="s">
        <v>33104</v>
      </c>
      <c r="H10876" s="25">
        <f>INDEX('Annexe 1 – Données des équipes'!$B$12:$R$114, MATCH(C10876, 'Annexe 1 – Données des équipes'!$B$12:$B$114,0),4)</f>
        <v>70</v>
      </c>
      <c r="I10876" s="25">
        <f>INDEX('Annexe 1 – Données des équipes'!$B$12:$R$114, MATCH(D10876, 'Annexe 1 – Données des équipes'!$B$12:$B$114,0),4)</f>
        <v>40</v>
      </c>
      <c r="J10876" s="25">
        <f t="shared" si="170"/>
        <v>0</v>
      </c>
    </row>
    <row r="10877" spans="2:10">
      <c r="B10877" s="3">
        <v>36250</v>
      </c>
      <c r="C10877" s="10" t="s">
        <v>33105</v>
      </c>
      <c r="D10877" s="10" t="s">
        <v>33106</v>
      </c>
      <c r="E10877" s="25">
        <v>1</v>
      </c>
      <c r="F10877" s="25">
        <v>1</v>
      </c>
      <c r="G10877" s="10" t="s">
        <v>33107</v>
      </c>
      <c r="H10877" s="25">
        <f>INDEX('Annexe 1 – Données des équipes'!$B$12:$R$114, MATCH(C10877, 'Annexe 1 – Données des équipes'!$B$12:$B$114,0),4)</f>
        <v>60</v>
      </c>
      <c r="I10877" s="25">
        <f>INDEX('Annexe 1 – Données des équipes'!$B$12:$R$114, MATCH(D10877, 'Annexe 1 – Données des équipes'!$B$12:$B$114,0),4)</f>
        <v>70</v>
      </c>
      <c r="J10877" s="25">
        <f t="shared" si="170"/>
        <v>0</v>
      </c>
    </row>
    <row r="10878" spans="2:10">
      <c r="B10878" s="3">
        <v>36264</v>
      </c>
      <c r="C10878" s="10" t="s">
        <v>33108</v>
      </c>
      <c r="D10878" s="10" t="s">
        <v>33109</v>
      </c>
      <c r="E10878" s="25">
        <v>0</v>
      </c>
      <c r="F10878" s="25">
        <v>0</v>
      </c>
      <c r="G10878" s="10" t="s">
        <v>33110</v>
      </c>
      <c r="H10878" s="25">
        <f>INDEX('Annexe 1 – Données des équipes'!$B$12:$R$114, MATCH(C10878, 'Annexe 1 – Données des équipes'!$B$12:$B$114,0),4)</f>
        <v>80</v>
      </c>
      <c r="I10878" s="25">
        <f>INDEX('Annexe 1 – Données des équipes'!$B$12:$R$114, MATCH(D10878, 'Annexe 1 – Données des équipes'!$B$12:$B$114,0),4)</f>
        <v>70</v>
      </c>
      <c r="J10878" s="25">
        <f t="shared" si="170"/>
        <v>0</v>
      </c>
    </row>
    <row r="10879" spans="2:10">
      <c r="B10879" s="3">
        <v>36265</v>
      </c>
      <c r="C10879" s="10" t="s">
        <v>33111</v>
      </c>
      <c r="D10879" s="10" t="s">
        <v>33112</v>
      </c>
      <c r="E10879" s="25">
        <v>1</v>
      </c>
      <c r="F10879" s="25">
        <v>1</v>
      </c>
      <c r="G10879" s="10" t="s">
        <v>33113</v>
      </c>
      <c r="H10879" s="25">
        <f>INDEX('Annexe 1 – Données des équipes'!$B$12:$R$114, MATCH(C10879, 'Annexe 1 – Données des équipes'!$B$12:$B$114,0),4)</f>
        <v>60</v>
      </c>
      <c r="I10879" s="25">
        <f>INDEX('Annexe 1 – Données des équipes'!$B$12:$R$114, MATCH(D10879, 'Annexe 1 – Données des équipes'!$B$12:$B$114,0),4)</f>
        <v>90</v>
      </c>
      <c r="J10879" s="25">
        <f t="shared" si="170"/>
        <v>0</v>
      </c>
    </row>
    <row r="10880" spans="2:10">
      <c r="B10880" s="3">
        <v>36277</v>
      </c>
      <c r="C10880" s="10" t="s">
        <v>33114</v>
      </c>
      <c r="D10880" s="10" t="s">
        <v>33115</v>
      </c>
      <c r="E10880" s="25">
        <v>1</v>
      </c>
      <c r="F10880" s="25">
        <v>1</v>
      </c>
      <c r="G10880" s="10" t="s">
        <v>33116</v>
      </c>
      <c r="H10880" s="25">
        <f>INDEX('Annexe 1 – Données des équipes'!$B$12:$R$114, MATCH(C10880, 'Annexe 1 – Données des équipes'!$B$12:$B$114,0),4)</f>
        <v>50</v>
      </c>
      <c r="I10880" s="25">
        <f>INDEX('Annexe 1 – Données des équipes'!$B$12:$R$114, MATCH(D10880, 'Annexe 1 – Données des équipes'!$B$12:$B$114,0),4)</f>
        <v>20</v>
      </c>
      <c r="J10880" s="25">
        <f t="shared" si="170"/>
        <v>0</v>
      </c>
    </row>
    <row r="10881" spans="2:10">
      <c r="B10881" s="3">
        <v>36278</v>
      </c>
      <c r="C10881" s="10" t="s">
        <v>33117</v>
      </c>
      <c r="D10881" s="10" t="s">
        <v>33118</v>
      </c>
      <c r="E10881" s="25">
        <v>1</v>
      </c>
      <c r="F10881" s="25">
        <v>1</v>
      </c>
      <c r="G10881" s="10" t="s">
        <v>33119</v>
      </c>
      <c r="H10881" s="25">
        <f>INDEX('Annexe 1 – Données des équipes'!$B$12:$R$114, MATCH(C10881, 'Annexe 1 – Données des équipes'!$B$12:$B$114,0),4)</f>
        <v>50</v>
      </c>
      <c r="I10881" s="25">
        <f>INDEX('Annexe 1 – Données des équipes'!$B$12:$R$114, MATCH(D10881, 'Annexe 1 – Données des équipes'!$B$12:$B$114,0),4)</f>
        <v>80</v>
      </c>
      <c r="J10881" s="25">
        <f t="shared" si="170"/>
        <v>0</v>
      </c>
    </row>
    <row r="10882" spans="2:10">
      <c r="B10882" s="3">
        <v>36278</v>
      </c>
      <c r="C10882" s="10" t="s">
        <v>33120</v>
      </c>
      <c r="D10882" s="10" t="s">
        <v>33121</v>
      </c>
      <c r="E10882" s="25">
        <v>0</v>
      </c>
      <c r="F10882" s="25">
        <v>0</v>
      </c>
      <c r="G10882" s="10" t="s">
        <v>33122</v>
      </c>
      <c r="H10882" s="25">
        <f>INDEX('Annexe 1 – Données des équipes'!$B$12:$R$114, MATCH(C10882, 'Annexe 1 – Données des équipes'!$B$12:$B$114,0),4)</f>
        <v>80</v>
      </c>
      <c r="I10882" s="25">
        <f>INDEX('Annexe 1 – Données des équipes'!$B$12:$R$114, MATCH(D10882, 'Annexe 1 – Données des équipes'!$B$12:$B$114,0),4)</f>
        <v>90</v>
      </c>
      <c r="J10882" s="25">
        <f t="shared" si="170"/>
        <v>0</v>
      </c>
    </row>
    <row r="10883" spans="2:10">
      <c r="B10883" s="3">
        <v>36278</v>
      </c>
      <c r="C10883" s="10" t="s">
        <v>33123</v>
      </c>
      <c r="D10883" s="10" t="s">
        <v>33124</v>
      </c>
      <c r="E10883" s="25">
        <v>1</v>
      </c>
      <c r="F10883" s="25">
        <v>1</v>
      </c>
      <c r="G10883" s="10" t="s">
        <v>33125</v>
      </c>
      <c r="H10883" s="25">
        <f>INDEX('Annexe 1 – Données des équipes'!$B$12:$R$114, MATCH(C10883, 'Annexe 1 – Données des équipes'!$B$12:$B$114,0),4)</f>
        <v>80</v>
      </c>
      <c r="I10883" s="25">
        <f>INDEX('Annexe 1 – Données des équipes'!$B$12:$R$114, MATCH(D10883, 'Annexe 1 – Données des équipes'!$B$12:$B$114,0),4)</f>
        <v>20</v>
      </c>
      <c r="J10883" s="25">
        <f t="shared" si="170"/>
        <v>0</v>
      </c>
    </row>
    <row r="10884" spans="2:10">
      <c r="B10884" s="3">
        <v>36278</v>
      </c>
      <c r="C10884" s="10" t="s">
        <v>33126</v>
      </c>
      <c r="D10884" s="10" t="s">
        <v>33127</v>
      </c>
      <c r="E10884" s="25">
        <v>1</v>
      </c>
      <c r="F10884" s="25">
        <v>1</v>
      </c>
      <c r="G10884" s="10" t="s">
        <v>33128</v>
      </c>
      <c r="H10884" s="25">
        <f>INDEX('Annexe 1 – Données des équipes'!$B$12:$R$114, MATCH(C10884, 'Annexe 1 – Données des équipes'!$B$12:$B$114,0),4)</f>
        <v>50</v>
      </c>
      <c r="I10884" s="25">
        <f>INDEX('Annexe 1 – Données des équipes'!$B$12:$R$114, MATCH(D10884, 'Annexe 1 – Données des équipes'!$B$12:$B$114,0),4)</f>
        <v>80</v>
      </c>
      <c r="J10884" s="25">
        <f t="shared" si="170"/>
        <v>0</v>
      </c>
    </row>
    <row r="10885" spans="2:10">
      <c r="B10885" s="3">
        <v>36278</v>
      </c>
      <c r="C10885" s="10" t="s">
        <v>33129</v>
      </c>
      <c r="D10885" s="10" t="s">
        <v>33130</v>
      </c>
      <c r="E10885" s="25">
        <v>1</v>
      </c>
      <c r="F10885" s="25">
        <v>1</v>
      </c>
      <c r="G10885" s="10" t="s">
        <v>33131</v>
      </c>
      <c r="H10885" s="25">
        <f>INDEX('Annexe 1 – Données des équipes'!$B$12:$R$114, MATCH(C10885, 'Annexe 1 – Données des équipes'!$B$12:$B$114,0),4)</f>
        <v>40</v>
      </c>
      <c r="I10885" s="25">
        <f>INDEX('Annexe 1 – Données des équipes'!$B$12:$R$114, MATCH(D10885, 'Annexe 1 – Données des équipes'!$B$12:$B$114,0),4)</f>
        <v>90</v>
      </c>
      <c r="J10885" s="25">
        <f t="shared" si="170"/>
        <v>0</v>
      </c>
    </row>
    <row r="10886" spans="2:10">
      <c r="B10886" s="3">
        <v>36278</v>
      </c>
      <c r="C10886" s="10" t="s">
        <v>33132</v>
      </c>
      <c r="D10886" s="10" t="s">
        <v>33133</v>
      </c>
      <c r="E10886" s="25">
        <v>1</v>
      </c>
      <c r="F10886" s="25">
        <v>1</v>
      </c>
      <c r="G10886" s="10" t="s">
        <v>33134</v>
      </c>
      <c r="H10886" s="25">
        <f>INDEX('Annexe 1 – Données des équipes'!$B$12:$R$114, MATCH(C10886, 'Annexe 1 – Données des équipes'!$B$12:$B$114,0),4)</f>
        <v>40</v>
      </c>
      <c r="I10886" s="25">
        <f>INDEX('Annexe 1 – Données des équipes'!$B$12:$R$114, MATCH(D10886, 'Annexe 1 – Données des équipes'!$B$12:$B$114,0),4)</f>
        <v>30</v>
      </c>
      <c r="J10886" s="25">
        <f t="shared" si="170"/>
        <v>0</v>
      </c>
    </row>
    <row r="10887" spans="2:10">
      <c r="B10887" s="3">
        <v>36289</v>
      </c>
      <c r="C10887" s="10" t="s">
        <v>33135</v>
      </c>
      <c r="D10887" s="10" t="s">
        <v>33136</v>
      </c>
      <c r="E10887" s="25">
        <v>1</v>
      </c>
      <c r="F10887" s="25">
        <v>1</v>
      </c>
      <c r="G10887" s="10" t="s">
        <v>33137</v>
      </c>
      <c r="H10887" s="25">
        <f>INDEX('Annexe 1 – Données des équipes'!$B$12:$R$114, MATCH(C10887, 'Annexe 1 – Données des équipes'!$B$12:$B$114,0),4)</f>
        <v>30</v>
      </c>
      <c r="I10887" s="25">
        <f>INDEX('Annexe 1 – Données des équipes'!$B$12:$R$114, MATCH(D10887, 'Annexe 1 – Données des équipes'!$B$12:$B$114,0),4)</f>
        <v>20</v>
      </c>
      <c r="J10887" s="25">
        <f t="shared" si="170"/>
        <v>0</v>
      </c>
    </row>
    <row r="10888" spans="2:10">
      <c r="B10888" s="3">
        <v>36299</v>
      </c>
      <c r="C10888" s="10" t="s">
        <v>33138</v>
      </c>
      <c r="D10888" s="10" t="s">
        <v>33139</v>
      </c>
      <c r="E10888" s="25">
        <v>1</v>
      </c>
      <c r="F10888" s="25">
        <v>1</v>
      </c>
      <c r="G10888" s="10" t="s">
        <v>33140</v>
      </c>
      <c r="H10888" s="25">
        <f>INDEX('Annexe 1 – Données des équipes'!$B$12:$R$114, MATCH(C10888, 'Annexe 1 – Données des équipes'!$B$12:$B$114,0),4)</f>
        <v>50</v>
      </c>
      <c r="I10888" s="25">
        <f>INDEX('Annexe 1 – Données des équipes'!$B$12:$R$114, MATCH(D10888, 'Annexe 1 – Données des équipes'!$B$12:$B$114,0),4)</f>
        <v>10</v>
      </c>
      <c r="J10888" s="25">
        <f t="shared" si="170"/>
        <v>0</v>
      </c>
    </row>
    <row r="10889" spans="2:10">
      <c r="B10889" s="3">
        <v>36310</v>
      </c>
      <c r="C10889" s="10" t="s">
        <v>33141</v>
      </c>
      <c r="D10889" s="10" t="s">
        <v>33142</v>
      </c>
      <c r="E10889" s="25">
        <v>1</v>
      </c>
      <c r="F10889" s="25">
        <v>1</v>
      </c>
      <c r="G10889" s="10" t="s">
        <v>33143</v>
      </c>
      <c r="H10889" s="25">
        <f>INDEX('Annexe 1 – Données des équipes'!$B$12:$R$114, MATCH(C10889, 'Annexe 1 – Données des équipes'!$B$12:$B$114,0),4)</f>
        <v>90</v>
      </c>
      <c r="I10889" s="25">
        <f>INDEX('Annexe 1 – Données des équipes'!$B$12:$R$114, MATCH(D10889, 'Annexe 1 – Données des équipes'!$B$12:$B$114,0),4)</f>
        <v>80</v>
      </c>
      <c r="J10889" s="25">
        <f t="shared" si="170"/>
        <v>0</v>
      </c>
    </row>
    <row r="10890" spans="2:10">
      <c r="B10890" s="3">
        <v>36312</v>
      </c>
      <c r="C10890" s="10" t="s">
        <v>33144</v>
      </c>
      <c r="D10890" s="10" t="s">
        <v>33145</v>
      </c>
      <c r="E10890" s="25">
        <v>1</v>
      </c>
      <c r="F10890" s="25">
        <v>1</v>
      </c>
      <c r="G10890" s="10" t="s">
        <v>33146</v>
      </c>
      <c r="H10890" s="25">
        <f>INDEX('Annexe 1 – Données des équipes'!$B$12:$R$114, MATCH(C10890, 'Annexe 1 – Données des équipes'!$B$12:$B$114,0),4)</f>
        <v>20</v>
      </c>
      <c r="I10890" s="25">
        <f>INDEX('Annexe 1 – Données des équipes'!$B$12:$R$114, MATCH(D10890, 'Annexe 1 – Données des équipes'!$B$12:$B$114,0),4)</f>
        <v>70</v>
      </c>
      <c r="J10890" s="25">
        <f t="shared" si="170"/>
        <v>0</v>
      </c>
    </row>
    <row r="10891" spans="2:10">
      <c r="B10891" s="3">
        <v>36313</v>
      </c>
      <c r="C10891" s="10" t="s">
        <v>33147</v>
      </c>
      <c r="D10891" s="10" t="s">
        <v>33148</v>
      </c>
      <c r="E10891" s="25">
        <v>1</v>
      </c>
      <c r="F10891" s="25">
        <v>1</v>
      </c>
      <c r="G10891" s="10" t="s">
        <v>33149</v>
      </c>
      <c r="H10891" s="25">
        <f>INDEX('Annexe 1 – Données des équipes'!$B$12:$R$114, MATCH(C10891, 'Annexe 1 – Données des équipes'!$B$12:$B$114,0),4)</f>
        <v>70</v>
      </c>
      <c r="I10891" s="25">
        <f>INDEX('Annexe 1 – Données des équipes'!$B$12:$R$114, MATCH(D10891, 'Annexe 1 – Données des équipes'!$B$12:$B$114,0),4)</f>
        <v>70</v>
      </c>
      <c r="J10891" s="25">
        <f t="shared" si="170"/>
        <v>0</v>
      </c>
    </row>
    <row r="10892" spans="2:10">
      <c r="B10892" s="3">
        <v>36314</v>
      </c>
      <c r="C10892" s="10" t="s">
        <v>33150</v>
      </c>
      <c r="D10892" s="10" t="s">
        <v>33151</v>
      </c>
      <c r="E10892" s="25">
        <v>0</v>
      </c>
      <c r="F10892" s="25">
        <v>0</v>
      </c>
      <c r="G10892" s="10" t="s">
        <v>33152</v>
      </c>
      <c r="H10892" s="25">
        <f>INDEX('Annexe 1 – Données des équipes'!$B$12:$R$114, MATCH(C10892, 'Annexe 1 – Données des équipes'!$B$12:$B$114,0),4)</f>
        <v>50</v>
      </c>
      <c r="I10892" s="25">
        <f>INDEX('Annexe 1 – Données des équipes'!$B$12:$R$114, MATCH(D10892, 'Annexe 1 – Données des équipes'!$B$12:$B$114,0),4)</f>
        <v>90</v>
      </c>
      <c r="J10892" s="25">
        <f t="shared" si="170"/>
        <v>0</v>
      </c>
    </row>
    <row r="10893" spans="2:10">
      <c r="B10893" s="3">
        <v>36316</v>
      </c>
      <c r="C10893" s="10" t="s">
        <v>33153</v>
      </c>
      <c r="D10893" s="10" t="s">
        <v>33154</v>
      </c>
      <c r="E10893" s="25">
        <v>2</v>
      </c>
      <c r="F10893" s="25">
        <v>2</v>
      </c>
      <c r="G10893" s="10" t="s">
        <v>33155</v>
      </c>
      <c r="H10893" s="25">
        <f>INDEX('Annexe 1 – Données des équipes'!$B$12:$R$114, MATCH(C10893, 'Annexe 1 – Données des équipes'!$B$12:$B$114,0),4)</f>
        <v>90</v>
      </c>
      <c r="I10893" s="25">
        <f>INDEX('Annexe 1 – Données des équipes'!$B$12:$R$114, MATCH(D10893, 'Annexe 1 – Données des équipes'!$B$12:$B$114,0),4)</f>
        <v>80</v>
      </c>
      <c r="J10893" s="25">
        <f t="shared" si="170"/>
        <v>0</v>
      </c>
    </row>
    <row r="10894" spans="2:10">
      <c r="B10894" s="3">
        <v>36316</v>
      </c>
      <c r="C10894" s="10" t="s">
        <v>33156</v>
      </c>
      <c r="D10894" s="10" t="s">
        <v>33157</v>
      </c>
      <c r="E10894" s="25">
        <v>0</v>
      </c>
      <c r="F10894" s="25">
        <v>0</v>
      </c>
      <c r="G10894" s="10" t="s">
        <v>33158</v>
      </c>
      <c r="H10894" s="25">
        <f>INDEX('Annexe 1 – Données des équipes'!$B$12:$R$114, MATCH(C10894, 'Annexe 1 – Données des équipes'!$B$12:$B$114,0),4)</f>
        <v>90</v>
      </c>
      <c r="I10894" s="25">
        <f>INDEX('Annexe 1 – Données des équipes'!$B$12:$R$114, MATCH(D10894, 'Annexe 1 – Données des équipes'!$B$12:$B$114,0),4)</f>
        <v>80</v>
      </c>
      <c r="J10894" s="25">
        <f t="shared" si="170"/>
        <v>0</v>
      </c>
    </row>
    <row r="10895" spans="2:10">
      <c r="B10895" s="3">
        <v>36316</v>
      </c>
      <c r="C10895" s="10" t="s">
        <v>33159</v>
      </c>
      <c r="D10895" s="10" t="s">
        <v>33160</v>
      </c>
      <c r="E10895" s="25">
        <v>1</v>
      </c>
      <c r="F10895" s="25">
        <v>1</v>
      </c>
      <c r="G10895" s="10" t="s">
        <v>33161</v>
      </c>
      <c r="H10895" s="25">
        <f>INDEX('Annexe 1 – Données des équipes'!$B$12:$R$114, MATCH(C10895, 'Annexe 1 – Données des équipes'!$B$12:$B$114,0),4)</f>
        <v>20</v>
      </c>
      <c r="I10895" s="25">
        <f>INDEX('Annexe 1 – Données des équipes'!$B$12:$R$114, MATCH(D10895, 'Annexe 1 – Données des équipes'!$B$12:$B$114,0),4)</f>
        <v>80</v>
      </c>
      <c r="J10895" s="25">
        <f t="shared" si="170"/>
        <v>0</v>
      </c>
    </row>
    <row r="10896" spans="2:10">
      <c r="B10896" s="3">
        <v>36317</v>
      </c>
      <c r="C10896" s="10" t="s">
        <v>33162</v>
      </c>
      <c r="D10896" s="10" t="s">
        <v>33163</v>
      </c>
      <c r="E10896" s="25">
        <v>2</v>
      </c>
      <c r="F10896" s="25">
        <v>2</v>
      </c>
      <c r="G10896" s="10" t="s">
        <v>33164</v>
      </c>
      <c r="H10896" s="25">
        <f>INDEX('Annexe 1 – Données des équipes'!$B$12:$R$114, MATCH(C10896, 'Annexe 1 – Données des équipes'!$B$12:$B$114,0),4)</f>
        <v>40</v>
      </c>
      <c r="I10896" s="25">
        <f>INDEX('Annexe 1 – Données des équipes'!$B$12:$R$114, MATCH(D10896, 'Annexe 1 – Données des équipes'!$B$12:$B$114,0),4)</f>
        <v>70</v>
      </c>
      <c r="J10896" s="25">
        <f t="shared" si="170"/>
        <v>0</v>
      </c>
    </row>
    <row r="10897" spans="2:10">
      <c r="B10897" s="3">
        <v>36317</v>
      </c>
      <c r="C10897" s="10" t="s">
        <v>33165</v>
      </c>
      <c r="D10897" s="10" t="s">
        <v>33166</v>
      </c>
      <c r="E10897" s="25">
        <v>2</v>
      </c>
      <c r="F10897" s="25">
        <v>2</v>
      </c>
      <c r="G10897" s="10" t="s">
        <v>33167</v>
      </c>
      <c r="H10897" s="25">
        <f>INDEX('Annexe 1 – Données des équipes'!$B$12:$R$114, MATCH(C10897, 'Annexe 1 – Données des équipes'!$B$12:$B$114,0),4)</f>
        <v>10</v>
      </c>
      <c r="I10897" s="25">
        <f>INDEX('Annexe 1 – Données des équipes'!$B$12:$R$114, MATCH(D10897, 'Annexe 1 – Données des équipes'!$B$12:$B$114,0),4)</f>
        <v>70</v>
      </c>
      <c r="J10897" s="25">
        <f t="shared" si="170"/>
        <v>0</v>
      </c>
    </row>
    <row r="10898" spans="2:10">
      <c r="B10898" s="3">
        <v>36317</v>
      </c>
      <c r="C10898" s="10" t="s">
        <v>33168</v>
      </c>
      <c r="D10898" s="10" t="s">
        <v>33169</v>
      </c>
      <c r="E10898" s="25">
        <v>0</v>
      </c>
      <c r="F10898" s="25">
        <v>0</v>
      </c>
      <c r="G10898" s="10" t="s">
        <v>33170</v>
      </c>
      <c r="H10898" s="25">
        <f>INDEX('Annexe 1 – Données des équipes'!$B$12:$R$114, MATCH(C10898, 'Annexe 1 – Données des équipes'!$B$12:$B$114,0),4)</f>
        <v>50</v>
      </c>
      <c r="I10898" s="25">
        <f>INDEX('Annexe 1 – Données des équipes'!$B$12:$R$114, MATCH(D10898, 'Annexe 1 – Données des équipes'!$B$12:$B$114,0),4)</f>
        <v>80</v>
      </c>
      <c r="J10898" s="25">
        <f t="shared" ref="J10898:J10961" si="171">ABS(F10898-E10898)</f>
        <v>0</v>
      </c>
    </row>
    <row r="10899" spans="2:10">
      <c r="B10899" s="3">
        <v>36320</v>
      </c>
      <c r="C10899" s="10" t="s">
        <v>33171</v>
      </c>
      <c r="D10899" s="10" t="s">
        <v>33172</v>
      </c>
      <c r="E10899" s="25">
        <v>0</v>
      </c>
      <c r="F10899" s="25">
        <v>0</v>
      </c>
      <c r="G10899" s="10" t="s">
        <v>33173</v>
      </c>
      <c r="H10899" s="25">
        <f>INDEX('Annexe 1 – Données des équipes'!$B$12:$R$114, MATCH(C10899, 'Annexe 1 – Données des équipes'!$B$12:$B$114,0),4)</f>
        <v>10</v>
      </c>
      <c r="I10899" s="25">
        <f>INDEX('Annexe 1 – Données des équipes'!$B$12:$R$114, MATCH(D10899, 'Annexe 1 – Données des équipes'!$B$12:$B$114,0),4)</f>
        <v>60</v>
      </c>
      <c r="J10899" s="25">
        <f t="shared" si="171"/>
        <v>0</v>
      </c>
    </row>
    <row r="10900" spans="2:10">
      <c r="B10900" s="3">
        <v>36320</v>
      </c>
      <c r="C10900" s="10" t="s">
        <v>33174</v>
      </c>
      <c r="D10900" s="10" t="s">
        <v>33175</v>
      </c>
      <c r="E10900" s="25">
        <v>1</v>
      </c>
      <c r="F10900" s="25">
        <v>1</v>
      </c>
      <c r="G10900" s="10" t="s">
        <v>33176</v>
      </c>
      <c r="H10900" s="25">
        <f>INDEX('Annexe 1 – Données des équipes'!$B$12:$R$114, MATCH(C10900, 'Annexe 1 – Données des équipes'!$B$12:$B$114,0),4)</f>
        <v>40</v>
      </c>
      <c r="I10900" s="25">
        <f>INDEX('Annexe 1 – Données des équipes'!$B$12:$R$114, MATCH(D10900, 'Annexe 1 – Données des équipes'!$B$12:$B$114,0),4)</f>
        <v>90</v>
      </c>
      <c r="J10900" s="25">
        <f t="shared" si="171"/>
        <v>0</v>
      </c>
    </row>
    <row r="10901" spans="2:10">
      <c r="B10901" s="3">
        <v>36320</v>
      </c>
      <c r="C10901" s="10" t="s">
        <v>33177</v>
      </c>
      <c r="D10901" s="10" t="s">
        <v>33178</v>
      </c>
      <c r="E10901" s="25">
        <v>2</v>
      </c>
      <c r="F10901" s="25">
        <v>2</v>
      </c>
      <c r="G10901" s="10" t="s">
        <v>33179</v>
      </c>
      <c r="H10901" s="25">
        <f>INDEX('Annexe 1 – Données des équipes'!$B$12:$R$114, MATCH(C10901, 'Annexe 1 – Données des équipes'!$B$12:$B$114,0),4)</f>
        <v>80</v>
      </c>
      <c r="I10901" s="25">
        <f>INDEX('Annexe 1 – Données des équipes'!$B$12:$R$114, MATCH(D10901, 'Annexe 1 – Données des équipes'!$B$12:$B$114,0),4)</f>
        <v>90</v>
      </c>
      <c r="J10901" s="25">
        <f t="shared" si="171"/>
        <v>0</v>
      </c>
    </row>
    <row r="10902" spans="2:10">
      <c r="B10902" s="3">
        <v>36320</v>
      </c>
      <c r="C10902" s="10" t="s">
        <v>33180</v>
      </c>
      <c r="D10902" s="10" t="s">
        <v>33181</v>
      </c>
      <c r="E10902" s="25">
        <v>0</v>
      </c>
      <c r="F10902" s="25">
        <v>0</v>
      </c>
      <c r="G10902" s="10" t="s">
        <v>33182</v>
      </c>
      <c r="H10902" s="25">
        <f>INDEX('Annexe 1 – Données des équipes'!$B$12:$R$114, MATCH(C10902, 'Annexe 1 – Données des équipes'!$B$12:$B$114,0),4)</f>
        <v>80</v>
      </c>
      <c r="I10902" s="25">
        <f>INDEX('Annexe 1 – Données des équipes'!$B$12:$R$114, MATCH(D10902, 'Annexe 1 – Données des équipes'!$B$12:$B$114,0),4)</f>
        <v>90</v>
      </c>
      <c r="J10902" s="25">
        <f t="shared" si="171"/>
        <v>0</v>
      </c>
    </row>
    <row r="10903" spans="2:10">
      <c r="B10903" s="3">
        <v>36323</v>
      </c>
      <c r="C10903" s="10" t="s">
        <v>33183</v>
      </c>
      <c r="D10903" s="10" t="s">
        <v>33184</v>
      </c>
      <c r="E10903" s="25">
        <v>1</v>
      </c>
      <c r="F10903" s="25">
        <v>1</v>
      </c>
      <c r="G10903" s="10" t="s">
        <v>33185</v>
      </c>
      <c r="H10903" s="25">
        <f>INDEX('Annexe 1 – Données des équipes'!$B$12:$R$114, MATCH(C10903, 'Annexe 1 – Données des équipes'!$B$12:$B$114,0),4)</f>
        <v>70</v>
      </c>
      <c r="I10903" s="25">
        <f>INDEX('Annexe 1 – Données des équipes'!$B$12:$R$114, MATCH(D10903, 'Annexe 1 – Données des équipes'!$B$12:$B$114,0),4)</f>
        <v>80</v>
      </c>
      <c r="J10903" s="25">
        <f t="shared" si="171"/>
        <v>0</v>
      </c>
    </row>
    <row r="10904" spans="2:10">
      <c r="B10904" s="3">
        <v>36324</v>
      </c>
      <c r="C10904" s="10" t="s">
        <v>33186</v>
      </c>
      <c r="D10904" s="10" t="s">
        <v>33187</v>
      </c>
      <c r="E10904" s="25">
        <v>2</v>
      </c>
      <c r="F10904" s="25">
        <v>2</v>
      </c>
      <c r="G10904" s="10" t="s">
        <v>33188</v>
      </c>
      <c r="H10904" s="25">
        <f>INDEX('Annexe 1 – Données des équipes'!$B$12:$R$114, MATCH(C10904, 'Annexe 1 – Données des équipes'!$B$12:$B$114,0),4)</f>
        <v>80</v>
      </c>
      <c r="I10904" s="25">
        <f>INDEX('Annexe 1 – Données des équipes'!$B$12:$R$114, MATCH(D10904, 'Annexe 1 – Données des équipes'!$B$12:$B$114,0),4)</f>
        <v>50</v>
      </c>
      <c r="J10904" s="25">
        <f t="shared" si="171"/>
        <v>0</v>
      </c>
    </row>
    <row r="10905" spans="2:10">
      <c r="B10905" s="3">
        <v>36327</v>
      </c>
      <c r="C10905" s="10" t="s">
        <v>33189</v>
      </c>
      <c r="D10905" s="10" t="s">
        <v>33190</v>
      </c>
      <c r="E10905" s="25">
        <v>0</v>
      </c>
      <c r="F10905" s="25">
        <v>0</v>
      </c>
      <c r="G10905" s="10" t="s">
        <v>33191</v>
      </c>
      <c r="H10905" s="25">
        <f>INDEX('Annexe 1 – Données des équipes'!$B$12:$R$114, MATCH(C10905, 'Annexe 1 – Données des équipes'!$B$12:$B$114,0),4)</f>
        <v>70</v>
      </c>
      <c r="I10905" s="25">
        <f>INDEX('Annexe 1 – Données des équipes'!$B$12:$R$114, MATCH(D10905, 'Annexe 1 – Données des équipes'!$B$12:$B$114,0),4)</f>
        <v>50</v>
      </c>
      <c r="J10905" s="25">
        <f t="shared" si="171"/>
        <v>0</v>
      </c>
    </row>
    <row r="10906" spans="2:10">
      <c r="B10906" s="3">
        <v>36328</v>
      </c>
      <c r="C10906" s="10" t="s">
        <v>33192</v>
      </c>
      <c r="D10906" s="10" t="s">
        <v>33193</v>
      </c>
      <c r="E10906" s="25">
        <v>3</v>
      </c>
      <c r="F10906" s="25">
        <v>3</v>
      </c>
      <c r="G10906" s="10" t="s">
        <v>33194</v>
      </c>
      <c r="H10906" s="25">
        <f>INDEX('Annexe 1 – Données des équipes'!$B$12:$R$114, MATCH(C10906, 'Annexe 1 – Données des équipes'!$B$12:$B$114,0),4)</f>
        <v>90</v>
      </c>
      <c r="I10906" s="25">
        <f>INDEX('Annexe 1 – Données des équipes'!$B$12:$R$114, MATCH(D10906, 'Annexe 1 – Données des équipes'!$B$12:$B$114,0),4)</f>
        <v>80</v>
      </c>
      <c r="J10906" s="25">
        <f t="shared" si="171"/>
        <v>0</v>
      </c>
    </row>
    <row r="10907" spans="2:10">
      <c r="B10907" s="3">
        <v>36330</v>
      </c>
      <c r="C10907" s="10" t="s">
        <v>33195</v>
      </c>
      <c r="D10907" s="10" t="s">
        <v>33196</v>
      </c>
      <c r="E10907" s="25">
        <v>1</v>
      </c>
      <c r="F10907" s="25">
        <v>1</v>
      </c>
      <c r="G10907" s="10" t="s">
        <v>33197</v>
      </c>
      <c r="H10907" s="25">
        <f>INDEX('Annexe 1 – Données des équipes'!$B$12:$R$114, MATCH(C10907, 'Annexe 1 – Données des équipes'!$B$12:$B$114,0),4)</f>
        <v>70</v>
      </c>
      <c r="I10907" s="25">
        <f>INDEX('Annexe 1 – Données des équipes'!$B$12:$R$114, MATCH(D10907, 'Annexe 1 – Données des équipes'!$B$12:$B$114,0),4)</f>
        <v>80</v>
      </c>
      <c r="J10907" s="25">
        <f t="shared" si="171"/>
        <v>0</v>
      </c>
    </row>
    <row r="10908" spans="2:10">
      <c r="B10908" s="3">
        <v>36330</v>
      </c>
      <c r="C10908" s="10" t="s">
        <v>33198</v>
      </c>
      <c r="D10908" s="10" t="s">
        <v>33199</v>
      </c>
      <c r="E10908" s="25">
        <v>0</v>
      </c>
      <c r="F10908" s="25">
        <v>0</v>
      </c>
      <c r="G10908" s="10" t="s">
        <v>33200</v>
      </c>
      <c r="H10908" s="25">
        <f>INDEX('Annexe 1 – Données des équipes'!$B$12:$R$114, MATCH(C10908, 'Annexe 1 – Données des équipes'!$B$12:$B$114,0),4)</f>
        <v>20</v>
      </c>
      <c r="I10908" s="25">
        <f>INDEX('Annexe 1 – Données des équipes'!$B$12:$R$114, MATCH(D10908, 'Annexe 1 – Données des équipes'!$B$12:$B$114,0),4)</f>
        <v>80</v>
      </c>
      <c r="J10908" s="25">
        <f t="shared" si="171"/>
        <v>0</v>
      </c>
    </row>
    <row r="10909" spans="2:10">
      <c r="B10909" s="3">
        <v>41308</v>
      </c>
      <c r="C10909" s="10" t="s">
        <v>33201</v>
      </c>
      <c r="D10909" s="10" t="s">
        <v>33202</v>
      </c>
      <c r="E10909" s="25">
        <v>1</v>
      </c>
      <c r="F10909" s="25">
        <v>2</v>
      </c>
      <c r="G10909" s="10" t="s">
        <v>33203</v>
      </c>
      <c r="H10909" s="25">
        <f>INDEX('Annexe 1 – Données des équipes'!$B$12:$R$114, MATCH(C10909, 'Annexe 1 – Données des équipes'!$B$12:$B$114,0),4)</f>
        <v>30</v>
      </c>
      <c r="I10909" s="25">
        <f>INDEX('Annexe 1 – Données des équipes'!$B$12:$R$114, MATCH(D10909, 'Annexe 1 – Données des équipes'!$B$12:$B$114,0),4)</f>
        <v>50</v>
      </c>
      <c r="J10909" s="25">
        <f t="shared" si="171"/>
        <v>1</v>
      </c>
    </row>
    <row r="10910" spans="2:10">
      <c r="B10910" s="3">
        <v>36335</v>
      </c>
      <c r="C10910" s="10" t="s">
        <v>33204</v>
      </c>
      <c r="D10910" s="10" t="s">
        <v>33205</v>
      </c>
      <c r="E10910" s="25">
        <v>2</v>
      </c>
      <c r="F10910" s="25">
        <v>2</v>
      </c>
      <c r="G10910" s="10" t="s">
        <v>33206</v>
      </c>
      <c r="H10910" s="25">
        <f>INDEX('Annexe 1 – Données des équipes'!$B$12:$R$114, MATCH(C10910, 'Annexe 1 – Données des équipes'!$B$12:$B$114,0),4)</f>
        <v>20</v>
      </c>
      <c r="I10910" s="25">
        <f>INDEX('Annexe 1 – Données des équipes'!$B$12:$R$114, MATCH(D10910, 'Annexe 1 – Données des équipes'!$B$12:$B$114,0),4)</f>
        <v>20</v>
      </c>
      <c r="J10910" s="25">
        <f t="shared" si="171"/>
        <v>0</v>
      </c>
    </row>
    <row r="10911" spans="2:10">
      <c r="B10911" s="3">
        <v>36340</v>
      </c>
      <c r="C10911" s="10" t="s">
        <v>33207</v>
      </c>
      <c r="D10911" s="10" t="s">
        <v>33208</v>
      </c>
      <c r="E10911" s="25">
        <v>0</v>
      </c>
      <c r="F10911" s="25">
        <v>0</v>
      </c>
      <c r="G10911" s="10" t="s">
        <v>33209</v>
      </c>
      <c r="H10911" s="25">
        <f>INDEX('Annexe 1 – Données des équipes'!$B$12:$R$114, MATCH(C10911, 'Annexe 1 – Données des équipes'!$B$12:$B$114,0),4)</f>
        <v>70</v>
      </c>
      <c r="I10911" s="25">
        <f>INDEX('Annexe 1 – Données des équipes'!$B$12:$R$114, MATCH(D10911, 'Annexe 1 – Données des équipes'!$B$12:$B$114,0),4)</f>
        <v>50</v>
      </c>
      <c r="J10911" s="25">
        <f t="shared" si="171"/>
        <v>0</v>
      </c>
    </row>
    <row r="10912" spans="2:10">
      <c r="B10912" s="3">
        <v>36340</v>
      </c>
      <c r="C10912" s="10" t="s">
        <v>33210</v>
      </c>
      <c r="D10912" s="10" t="s">
        <v>33211</v>
      </c>
      <c r="E10912" s="25">
        <v>1</v>
      </c>
      <c r="F10912" s="25">
        <v>1</v>
      </c>
      <c r="G10912" s="10" t="s">
        <v>33212</v>
      </c>
      <c r="H10912" s="25">
        <f>INDEX('Annexe 1 – Données des équipes'!$B$12:$R$114, MATCH(C10912, 'Annexe 1 – Données des équipes'!$B$12:$B$114,0),4)</f>
        <v>10</v>
      </c>
      <c r="I10912" s="25">
        <f>INDEX('Annexe 1 – Données des équipes'!$B$12:$R$114, MATCH(D10912, 'Annexe 1 – Données des équipes'!$B$12:$B$114,0),4)</f>
        <v>50</v>
      </c>
      <c r="J10912" s="25">
        <f t="shared" si="171"/>
        <v>0</v>
      </c>
    </row>
    <row r="10913" spans="2:10">
      <c r="B10913" s="3">
        <v>36341</v>
      </c>
      <c r="C10913" s="10" t="s">
        <v>33213</v>
      </c>
      <c r="D10913" s="10" t="s">
        <v>33214</v>
      </c>
      <c r="E10913" s="25">
        <v>1</v>
      </c>
      <c r="F10913" s="25">
        <v>1</v>
      </c>
      <c r="G10913" s="10" t="s">
        <v>33215</v>
      </c>
      <c r="H10913" s="25">
        <f>INDEX('Annexe 1 – Données des équipes'!$B$12:$R$114, MATCH(C10913, 'Annexe 1 – Données des équipes'!$B$12:$B$114,0),4)</f>
        <v>10</v>
      </c>
      <c r="I10913" s="25">
        <f>INDEX('Annexe 1 – Données des équipes'!$B$12:$R$114, MATCH(D10913, 'Annexe 1 – Données des équipes'!$B$12:$B$114,0),4)</f>
        <v>30</v>
      </c>
      <c r="J10913" s="25">
        <f t="shared" si="171"/>
        <v>0</v>
      </c>
    </row>
    <row r="10914" spans="2:10">
      <c r="B10914" s="3">
        <v>36346</v>
      </c>
      <c r="C10914" s="10" t="s">
        <v>33216</v>
      </c>
      <c r="D10914" s="10" t="s">
        <v>33217</v>
      </c>
      <c r="E10914" s="25">
        <v>1</v>
      </c>
      <c r="F10914" s="25">
        <v>1</v>
      </c>
      <c r="G10914" s="10" t="s">
        <v>33218</v>
      </c>
      <c r="H10914" s="25">
        <f>INDEX('Annexe 1 – Données des équipes'!$B$12:$R$114, MATCH(C10914, 'Annexe 1 – Données des équipes'!$B$12:$B$114,0),4)</f>
        <v>50</v>
      </c>
      <c r="I10914" s="25">
        <f>INDEX('Annexe 1 – Données des équipes'!$B$12:$R$114, MATCH(D10914, 'Annexe 1 – Données des équipes'!$B$12:$B$114,0),4)</f>
        <v>50</v>
      </c>
      <c r="J10914" s="25">
        <f t="shared" si="171"/>
        <v>0</v>
      </c>
    </row>
    <row r="10915" spans="2:10">
      <c r="B10915" s="3">
        <v>36351</v>
      </c>
      <c r="C10915" s="10" t="s">
        <v>33219</v>
      </c>
      <c r="D10915" s="10" t="s">
        <v>33220</v>
      </c>
      <c r="E10915" s="25">
        <v>1</v>
      </c>
      <c r="F10915" s="25">
        <v>1</v>
      </c>
      <c r="G10915" s="10" t="s">
        <v>33221</v>
      </c>
      <c r="H10915" s="25">
        <f>INDEX('Annexe 1 – Données des équipes'!$B$12:$R$114, MATCH(C10915, 'Annexe 1 – Données des équipes'!$B$12:$B$114,0),4)</f>
        <v>50</v>
      </c>
      <c r="I10915" s="25">
        <f>INDEX('Annexe 1 – Données des équipes'!$B$12:$R$114, MATCH(D10915, 'Annexe 1 – Données des équipes'!$B$12:$B$114,0),4)</f>
        <v>20</v>
      </c>
      <c r="J10915" s="25">
        <f t="shared" si="171"/>
        <v>0</v>
      </c>
    </row>
    <row r="10916" spans="2:10">
      <c r="B10916" s="3">
        <v>36351</v>
      </c>
      <c r="C10916" s="10" t="s">
        <v>33222</v>
      </c>
      <c r="D10916" s="10" t="s">
        <v>33223</v>
      </c>
      <c r="E10916" s="25">
        <v>3</v>
      </c>
      <c r="F10916" s="25">
        <v>3</v>
      </c>
      <c r="G10916" s="10" t="s">
        <v>33224</v>
      </c>
      <c r="H10916" s="25">
        <f>INDEX('Annexe 1 – Données des équipes'!$B$12:$R$114, MATCH(C10916, 'Annexe 1 – Données des équipes'!$B$12:$B$114,0),4)</f>
        <v>80</v>
      </c>
      <c r="I10916" s="25">
        <f>INDEX('Annexe 1 – Données des équipes'!$B$12:$R$114, MATCH(D10916, 'Annexe 1 – Données des équipes'!$B$12:$B$114,0),4)</f>
        <v>80</v>
      </c>
      <c r="J10916" s="25">
        <f t="shared" si="171"/>
        <v>0</v>
      </c>
    </row>
    <row r="10917" spans="2:10">
      <c r="B10917" s="3">
        <v>36351</v>
      </c>
      <c r="C10917" s="10" t="s">
        <v>33225</v>
      </c>
      <c r="D10917" s="10" t="s">
        <v>33226</v>
      </c>
      <c r="E10917" s="25">
        <v>1</v>
      </c>
      <c r="F10917" s="25">
        <v>1</v>
      </c>
      <c r="G10917" s="10" t="s">
        <v>33227</v>
      </c>
      <c r="H10917" s="25">
        <f>INDEX('Annexe 1 – Données des équipes'!$B$12:$R$114, MATCH(C10917, 'Annexe 1 – Données des équipes'!$B$12:$B$114,0),4)</f>
        <v>80</v>
      </c>
      <c r="I10917" s="25">
        <f>INDEX('Annexe 1 – Données des équipes'!$B$12:$R$114, MATCH(D10917, 'Annexe 1 – Données des équipes'!$B$12:$B$114,0),4)</f>
        <v>70</v>
      </c>
      <c r="J10917" s="25">
        <f t="shared" si="171"/>
        <v>0</v>
      </c>
    </row>
    <row r="10918" spans="2:10">
      <c r="B10918" s="3">
        <v>36354</v>
      </c>
      <c r="C10918" s="10" t="s">
        <v>33228</v>
      </c>
      <c r="D10918" s="10" t="s">
        <v>33229</v>
      </c>
      <c r="E10918" s="25">
        <v>1</v>
      </c>
      <c r="F10918" s="25">
        <v>1</v>
      </c>
      <c r="G10918" s="10" t="s">
        <v>33230</v>
      </c>
      <c r="H10918" s="25">
        <f>INDEX('Annexe 1 – Données des équipes'!$B$12:$R$114, MATCH(C10918, 'Annexe 1 – Données des équipes'!$B$12:$B$114,0),4)</f>
        <v>80</v>
      </c>
      <c r="I10918" s="25">
        <f>INDEX('Annexe 1 – Données des équipes'!$B$12:$R$114, MATCH(D10918, 'Annexe 1 – Données des équipes'!$B$12:$B$114,0),4)</f>
        <v>80</v>
      </c>
      <c r="J10918" s="25">
        <f t="shared" si="171"/>
        <v>0</v>
      </c>
    </row>
    <row r="10919" spans="2:10">
      <c r="B10919" s="3">
        <v>36366</v>
      </c>
      <c r="C10919" s="10" t="s">
        <v>33231</v>
      </c>
      <c r="D10919" s="10" t="s">
        <v>33232</v>
      </c>
      <c r="E10919" s="25">
        <v>2</v>
      </c>
      <c r="F10919" s="25">
        <v>2</v>
      </c>
      <c r="G10919" s="10" t="s">
        <v>33233</v>
      </c>
      <c r="H10919" s="25">
        <f>INDEX('Annexe 1 – Données des équipes'!$B$12:$R$114, MATCH(C10919, 'Annexe 1 – Données des équipes'!$B$12:$B$114,0),4)</f>
        <v>50</v>
      </c>
      <c r="I10919" s="25">
        <f>INDEX('Annexe 1 – Données des équipes'!$B$12:$R$114, MATCH(D10919, 'Annexe 1 – Données des équipes'!$B$12:$B$114,0),4)</f>
        <v>50</v>
      </c>
      <c r="J10919" s="25">
        <f t="shared" si="171"/>
        <v>0</v>
      </c>
    </row>
    <row r="10920" spans="2:10">
      <c r="B10920" s="3">
        <v>36368</v>
      </c>
      <c r="C10920" s="10" t="s">
        <v>33234</v>
      </c>
      <c r="D10920" s="10" t="s">
        <v>33235</v>
      </c>
      <c r="E10920" s="25">
        <v>2</v>
      </c>
      <c r="F10920" s="25">
        <v>2</v>
      </c>
      <c r="G10920" s="10" t="s">
        <v>33236</v>
      </c>
      <c r="H10920" s="25">
        <f>INDEX('Annexe 1 – Données des équipes'!$B$12:$R$114, MATCH(C10920, 'Annexe 1 – Données des équipes'!$B$12:$B$114,0),4)</f>
        <v>80</v>
      </c>
      <c r="I10920" s="25">
        <f>INDEX('Annexe 1 – Données des équipes'!$B$12:$R$114, MATCH(D10920, 'Annexe 1 – Données des équipes'!$B$12:$B$114,0),4)</f>
        <v>50</v>
      </c>
      <c r="J10920" s="25">
        <f t="shared" si="171"/>
        <v>0</v>
      </c>
    </row>
    <row r="10921" spans="2:10">
      <c r="B10921" s="3">
        <v>36368</v>
      </c>
      <c r="C10921" s="10" t="s">
        <v>33237</v>
      </c>
      <c r="D10921" s="10" t="s">
        <v>33238</v>
      </c>
      <c r="E10921" s="25">
        <v>0</v>
      </c>
      <c r="F10921" s="25">
        <v>0</v>
      </c>
      <c r="G10921" s="10" t="s">
        <v>33239</v>
      </c>
      <c r="H10921" s="25">
        <f>INDEX('Annexe 1 – Données des équipes'!$B$12:$R$114, MATCH(C10921, 'Annexe 1 – Données des équipes'!$B$12:$B$114,0),4)</f>
        <v>30</v>
      </c>
      <c r="I10921" s="25">
        <f>INDEX('Annexe 1 – Données des équipes'!$B$12:$R$114, MATCH(D10921, 'Annexe 1 – Données des équipes'!$B$12:$B$114,0),4)</f>
        <v>50</v>
      </c>
      <c r="J10921" s="25">
        <f t="shared" si="171"/>
        <v>0</v>
      </c>
    </row>
    <row r="10922" spans="2:10">
      <c r="B10922" s="3">
        <v>36390</v>
      </c>
      <c r="C10922" s="10" t="s">
        <v>33240</v>
      </c>
      <c r="D10922" s="10" t="s">
        <v>33241</v>
      </c>
      <c r="E10922" s="25">
        <v>0</v>
      </c>
      <c r="F10922" s="25">
        <v>0</v>
      </c>
      <c r="G10922" s="10" t="s">
        <v>33242</v>
      </c>
      <c r="H10922" s="25">
        <f>INDEX('Annexe 1 – Données des équipes'!$B$12:$R$114, MATCH(C10922, 'Annexe 1 – Données des équipes'!$B$12:$B$114,0),4)</f>
        <v>80</v>
      </c>
      <c r="I10922" s="25">
        <f>INDEX('Annexe 1 – Données des équipes'!$B$12:$R$114, MATCH(D10922, 'Annexe 1 – Données des équipes'!$B$12:$B$114,0),4)</f>
        <v>80</v>
      </c>
      <c r="J10922" s="25">
        <f t="shared" si="171"/>
        <v>0</v>
      </c>
    </row>
    <row r="10923" spans="2:10">
      <c r="B10923" s="3">
        <v>36390</v>
      </c>
      <c r="C10923" s="10" t="s">
        <v>33243</v>
      </c>
      <c r="D10923" s="10" t="s">
        <v>33244</v>
      </c>
      <c r="E10923" s="25">
        <v>0</v>
      </c>
      <c r="F10923" s="25">
        <v>0</v>
      </c>
      <c r="G10923" s="10" t="s">
        <v>33245</v>
      </c>
      <c r="H10923" s="25">
        <f>INDEX('Annexe 1 – Données des équipes'!$B$12:$R$114, MATCH(C10923, 'Annexe 1 – Données des équipes'!$B$12:$B$114,0),4)</f>
        <v>70</v>
      </c>
      <c r="I10923" s="25">
        <f>INDEX('Annexe 1 – Données des équipes'!$B$12:$R$114, MATCH(D10923, 'Annexe 1 – Données des équipes'!$B$12:$B$114,0),4)</f>
        <v>80</v>
      </c>
      <c r="J10923" s="25">
        <f t="shared" si="171"/>
        <v>0</v>
      </c>
    </row>
    <row r="10924" spans="2:10">
      <c r="B10924" s="3">
        <v>36390</v>
      </c>
      <c r="C10924" s="10" t="s">
        <v>33246</v>
      </c>
      <c r="D10924" s="10" t="s">
        <v>33247</v>
      </c>
      <c r="E10924" s="25">
        <v>0</v>
      </c>
      <c r="F10924" s="25">
        <v>0</v>
      </c>
      <c r="G10924" s="10" t="s">
        <v>33248</v>
      </c>
      <c r="H10924" s="25">
        <f>INDEX('Annexe 1 – Données des équipes'!$B$12:$R$114, MATCH(C10924, 'Annexe 1 – Données des équipes'!$B$12:$B$114,0),4)</f>
        <v>80</v>
      </c>
      <c r="I10924" s="25">
        <f>INDEX('Annexe 1 – Données des équipes'!$B$12:$R$114, MATCH(D10924, 'Annexe 1 – Données des équipes'!$B$12:$B$114,0),4)</f>
        <v>60</v>
      </c>
      <c r="J10924" s="25">
        <f t="shared" si="171"/>
        <v>0</v>
      </c>
    </row>
    <row r="10925" spans="2:10">
      <c r="B10925" s="3">
        <v>36390</v>
      </c>
      <c r="C10925" s="10" t="s">
        <v>33249</v>
      </c>
      <c r="D10925" s="10" t="s">
        <v>33250</v>
      </c>
      <c r="E10925" s="25">
        <v>1</v>
      </c>
      <c r="F10925" s="25">
        <v>1</v>
      </c>
      <c r="G10925" s="10" t="s">
        <v>33251</v>
      </c>
      <c r="H10925" s="25">
        <f>INDEX('Annexe 1 – Données des équipes'!$B$12:$R$114, MATCH(C10925, 'Annexe 1 – Données des équipes'!$B$12:$B$114,0),4)</f>
        <v>60</v>
      </c>
      <c r="I10925" s="25">
        <f>INDEX('Annexe 1 – Données des équipes'!$B$12:$R$114, MATCH(D10925, 'Annexe 1 – Données des équipes'!$B$12:$B$114,0),4)</f>
        <v>40</v>
      </c>
      <c r="J10925" s="25">
        <f t="shared" si="171"/>
        <v>0</v>
      </c>
    </row>
    <row r="10926" spans="2:10">
      <c r="B10926" s="3">
        <v>36397</v>
      </c>
      <c r="C10926" s="10" t="s">
        <v>33252</v>
      </c>
      <c r="D10926" s="10" t="s">
        <v>33253</v>
      </c>
      <c r="E10926" s="25">
        <v>0</v>
      </c>
      <c r="F10926" s="25">
        <v>0</v>
      </c>
      <c r="G10926" s="10" t="s">
        <v>33254</v>
      </c>
      <c r="H10926" s="25">
        <f>INDEX('Annexe 1 – Données des équipes'!$B$12:$R$114, MATCH(C10926, 'Annexe 1 – Données des équipes'!$B$12:$B$114,0),4)</f>
        <v>50</v>
      </c>
      <c r="I10926" s="25">
        <f>INDEX('Annexe 1 – Données des équipes'!$B$12:$R$114, MATCH(D10926, 'Annexe 1 – Données des équipes'!$B$12:$B$114,0),4)</f>
        <v>60</v>
      </c>
      <c r="J10926" s="25">
        <f t="shared" si="171"/>
        <v>0</v>
      </c>
    </row>
    <row r="10927" spans="2:10">
      <c r="B10927" s="3">
        <v>36400</v>
      </c>
      <c r="C10927" s="10" t="s">
        <v>33255</v>
      </c>
      <c r="D10927" s="10" t="s">
        <v>33256</v>
      </c>
      <c r="E10927" s="25">
        <v>0</v>
      </c>
      <c r="F10927" s="25">
        <v>0</v>
      </c>
      <c r="G10927" s="10" t="s">
        <v>33257</v>
      </c>
      <c r="H10927" s="25">
        <f>INDEX('Annexe 1 – Données des équipes'!$B$12:$R$114, MATCH(C10927, 'Annexe 1 – Données des équipes'!$B$12:$B$114,0),4)</f>
        <v>50</v>
      </c>
      <c r="I10927" s="25">
        <f>INDEX('Annexe 1 – Données des équipes'!$B$12:$R$114, MATCH(D10927, 'Annexe 1 – Données des équipes'!$B$12:$B$114,0),4)</f>
        <v>40</v>
      </c>
      <c r="J10927" s="25">
        <f t="shared" si="171"/>
        <v>0</v>
      </c>
    </row>
    <row r="10928" spans="2:10">
      <c r="B10928" s="3">
        <v>36407</v>
      </c>
      <c r="C10928" s="10" t="s">
        <v>33258</v>
      </c>
      <c r="D10928" s="10" t="s">
        <v>33259</v>
      </c>
      <c r="E10928" s="25">
        <v>5</v>
      </c>
      <c r="F10928" s="25">
        <v>5</v>
      </c>
      <c r="G10928" s="10" t="s">
        <v>33260</v>
      </c>
      <c r="H10928" s="25">
        <f>INDEX('Annexe 1 – Données des équipes'!$B$12:$R$114, MATCH(C10928, 'Annexe 1 – Données des équipes'!$B$12:$B$114,0),4)</f>
        <v>80</v>
      </c>
      <c r="I10928" s="25">
        <f>INDEX('Annexe 1 – Données des équipes'!$B$12:$R$114, MATCH(D10928, 'Annexe 1 – Données des équipes'!$B$12:$B$114,0),4)</f>
        <v>90</v>
      </c>
      <c r="J10928" s="25">
        <f t="shared" si="171"/>
        <v>0</v>
      </c>
    </row>
    <row r="10929" spans="2:10">
      <c r="B10929" s="3">
        <v>36407</v>
      </c>
      <c r="C10929" s="10" t="s">
        <v>33261</v>
      </c>
      <c r="D10929" s="10" t="s">
        <v>33262</v>
      </c>
      <c r="E10929" s="25">
        <v>0</v>
      </c>
      <c r="F10929" s="25">
        <v>0</v>
      </c>
      <c r="G10929" s="10" t="s">
        <v>33263</v>
      </c>
      <c r="H10929" s="25">
        <f>INDEX('Annexe 1 – Données des équipes'!$B$12:$R$114, MATCH(C10929, 'Annexe 1 – Données des équipes'!$B$12:$B$114,0),4)</f>
        <v>60</v>
      </c>
      <c r="I10929" s="25">
        <f>INDEX('Annexe 1 – Données des équipes'!$B$12:$R$114, MATCH(D10929, 'Annexe 1 – Données des équipes'!$B$12:$B$114,0),4)</f>
        <v>90</v>
      </c>
      <c r="J10929" s="25">
        <f t="shared" si="171"/>
        <v>0</v>
      </c>
    </row>
    <row r="10930" spans="2:10">
      <c r="B10930" s="3">
        <v>36411</v>
      </c>
      <c r="C10930" s="10" t="s">
        <v>33264</v>
      </c>
      <c r="D10930" s="10" t="s">
        <v>33265</v>
      </c>
      <c r="E10930" s="25">
        <v>0</v>
      </c>
      <c r="F10930" s="25">
        <v>0</v>
      </c>
      <c r="G10930" s="10" t="s">
        <v>33266</v>
      </c>
      <c r="H10930" s="25">
        <f>INDEX('Annexe 1 – Données des équipes'!$B$12:$R$114, MATCH(C10930, 'Annexe 1 – Données des équipes'!$B$12:$B$114,0),4)</f>
        <v>20</v>
      </c>
      <c r="I10930" s="25">
        <f>INDEX('Annexe 1 – Données des équipes'!$B$12:$R$114, MATCH(D10930, 'Annexe 1 – Données des équipes'!$B$12:$B$114,0),4)</f>
        <v>60</v>
      </c>
      <c r="J10930" s="25">
        <f t="shared" si="171"/>
        <v>0</v>
      </c>
    </row>
    <row r="10931" spans="2:10">
      <c r="B10931" s="3">
        <v>36411</v>
      </c>
      <c r="C10931" s="10" t="s">
        <v>33267</v>
      </c>
      <c r="D10931" s="10" t="s">
        <v>33268</v>
      </c>
      <c r="E10931" s="25">
        <v>1</v>
      </c>
      <c r="F10931" s="25">
        <v>1</v>
      </c>
      <c r="G10931" s="10" t="s">
        <v>33269</v>
      </c>
      <c r="H10931" s="25">
        <f>INDEX('Annexe 1 – Données des équipes'!$B$12:$R$114, MATCH(C10931, 'Annexe 1 – Données des équipes'!$B$12:$B$114,0),4)</f>
        <v>50</v>
      </c>
      <c r="I10931" s="25">
        <f>INDEX('Annexe 1 – Données des équipes'!$B$12:$R$114, MATCH(D10931, 'Annexe 1 – Données des équipes'!$B$12:$B$114,0),4)</f>
        <v>70</v>
      </c>
      <c r="J10931" s="25">
        <f t="shared" si="171"/>
        <v>0</v>
      </c>
    </row>
    <row r="10932" spans="2:10">
      <c r="B10932" s="3">
        <v>36411</v>
      </c>
      <c r="C10932" s="10" t="s">
        <v>33270</v>
      </c>
      <c r="D10932" s="10" t="s">
        <v>33271</v>
      </c>
      <c r="E10932" s="25">
        <v>0</v>
      </c>
      <c r="F10932" s="25">
        <v>0</v>
      </c>
      <c r="G10932" s="10" t="s">
        <v>33272</v>
      </c>
      <c r="H10932" s="25">
        <f>INDEX('Annexe 1 – Données des équipes'!$B$12:$R$114, MATCH(C10932, 'Annexe 1 – Données des équipes'!$B$12:$B$114,0),4)</f>
        <v>80</v>
      </c>
      <c r="I10932" s="25">
        <f>INDEX('Annexe 1 – Données des équipes'!$B$12:$R$114, MATCH(D10932, 'Annexe 1 – Données des équipes'!$B$12:$B$114,0),4)</f>
        <v>90</v>
      </c>
      <c r="J10932" s="25">
        <f t="shared" si="171"/>
        <v>0</v>
      </c>
    </row>
    <row r="10933" spans="2:10">
      <c r="B10933" s="3">
        <v>36411</v>
      </c>
      <c r="C10933" s="10" t="s">
        <v>33273</v>
      </c>
      <c r="D10933" s="10" t="s">
        <v>33274</v>
      </c>
      <c r="E10933" s="25">
        <v>1</v>
      </c>
      <c r="F10933" s="25">
        <v>1</v>
      </c>
      <c r="G10933" s="10" t="s">
        <v>33275</v>
      </c>
      <c r="H10933" s="25">
        <f>INDEX('Annexe 1 – Données des équipes'!$B$12:$R$114, MATCH(C10933, 'Annexe 1 – Données des équipes'!$B$12:$B$114,0),4)</f>
        <v>50</v>
      </c>
      <c r="I10933" s="25">
        <f>INDEX('Annexe 1 – Données des équipes'!$B$12:$R$114, MATCH(D10933, 'Annexe 1 – Données des équipes'!$B$12:$B$114,0),4)</f>
        <v>90</v>
      </c>
      <c r="J10933" s="25">
        <f t="shared" si="171"/>
        <v>0</v>
      </c>
    </row>
    <row r="10934" spans="2:10">
      <c r="B10934" s="3">
        <v>36411</v>
      </c>
      <c r="C10934" s="10" t="s">
        <v>33276</v>
      </c>
      <c r="D10934" s="10" t="s">
        <v>33277</v>
      </c>
      <c r="E10934" s="25">
        <v>0</v>
      </c>
      <c r="F10934" s="25">
        <v>0</v>
      </c>
      <c r="G10934" s="10" t="s">
        <v>33278</v>
      </c>
      <c r="H10934" s="25">
        <f>INDEX('Annexe 1 – Données des équipes'!$B$12:$R$114, MATCH(C10934, 'Annexe 1 – Données des équipes'!$B$12:$B$114,0),4)</f>
        <v>10</v>
      </c>
      <c r="I10934" s="25">
        <f>INDEX('Annexe 1 – Données des équipes'!$B$12:$R$114, MATCH(D10934, 'Annexe 1 – Données des équipes'!$B$12:$B$114,0),4)</f>
        <v>30</v>
      </c>
      <c r="J10934" s="25">
        <f t="shared" si="171"/>
        <v>0</v>
      </c>
    </row>
    <row r="10935" spans="2:10">
      <c r="B10935" s="3">
        <v>36433</v>
      </c>
      <c r="C10935" s="10" t="s">
        <v>33279</v>
      </c>
      <c r="D10935" s="10" t="s">
        <v>33280</v>
      </c>
      <c r="E10935" s="25">
        <v>0</v>
      </c>
      <c r="F10935" s="25">
        <v>0</v>
      </c>
      <c r="G10935" s="10" t="s">
        <v>33281</v>
      </c>
      <c r="H10935" s="25">
        <f>INDEX('Annexe 1 – Données des équipes'!$B$12:$R$114, MATCH(C10935, 'Annexe 1 – Données des équipes'!$B$12:$B$114,0),4)</f>
        <v>30</v>
      </c>
      <c r="I10935" s="25">
        <f>INDEX('Annexe 1 – Données des équipes'!$B$12:$R$114, MATCH(D10935, 'Annexe 1 – Données des équipes'!$B$12:$B$114,0),4)</f>
        <v>20</v>
      </c>
      <c r="J10935" s="25">
        <f t="shared" si="171"/>
        <v>0</v>
      </c>
    </row>
    <row r="10936" spans="2:10">
      <c r="B10936" s="3">
        <v>36439</v>
      </c>
      <c r="C10936" s="10" t="s">
        <v>33282</v>
      </c>
      <c r="D10936" s="10" t="s">
        <v>33283</v>
      </c>
      <c r="E10936" s="25">
        <v>1</v>
      </c>
      <c r="F10936" s="25">
        <v>1</v>
      </c>
      <c r="G10936" s="10" t="s">
        <v>33284</v>
      </c>
      <c r="H10936" s="25">
        <f>INDEX('Annexe 1 – Données des équipes'!$B$12:$R$114, MATCH(C10936, 'Annexe 1 – Données des équipes'!$B$12:$B$114,0),4)</f>
        <v>0</v>
      </c>
      <c r="I10936" s="25">
        <f>INDEX('Annexe 1 – Données des équipes'!$B$12:$R$114, MATCH(D10936, 'Annexe 1 – Données des équipes'!$B$12:$B$114,0),4)</f>
        <v>10</v>
      </c>
      <c r="J10936" s="25">
        <f t="shared" si="171"/>
        <v>0</v>
      </c>
    </row>
    <row r="10937" spans="2:10">
      <c r="B10937" s="3">
        <v>36442</v>
      </c>
      <c r="C10937" s="10" t="s">
        <v>33285</v>
      </c>
      <c r="D10937" s="10" t="s">
        <v>33286</v>
      </c>
      <c r="E10937" s="25">
        <v>0</v>
      </c>
      <c r="F10937" s="25">
        <v>0</v>
      </c>
      <c r="G10937" s="10" t="s">
        <v>33287</v>
      </c>
      <c r="H10937" s="25">
        <f>INDEX('Annexe 1 – Données des équipes'!$B$12:$R$114, MATCH(C10937, 'Annexe 1 – Données des équipes'!$B$12:$B$114,0),4)</f>
        <v>10</v>
      </c>
      <c r="I10937" s="25">
        <f>INDEX('Annexe 1 – Données des équipes'!$B$12:$R$114, MATCH(D10937, 'Annexe 1 – Données des équipes'!$B$12:$B$114,0),4)</f>
        <v>90</v>
      </c>
      <c r="J10937" s="25">
        <f t="shared" si="171"/>
        <v>0</v>
      </c>
    </row>
    <row r="10938" spans="2:10">
      <c r="B10938" s="3">
        <v>36442</v>
      </c>
      <c r="C10938" s="10" t="s">
        <v>33288</v>
      </c>
      <c r="D10938" s="10" t="s">
        <v>33289</v>
      </c>
      <c r="E10938" s="25">
        <v>2</v>
      </c>
      <c r="F10938" s="25">
        <v>2</v>
      </c>
      <c r="G10938" s="10" t="s">
        <v>33290</v>
      </c>
      <c r="H10938" s="25">
        <f>INDEX('Annexe 1 – Données des équipes'!$B$12:$R$114, MATCH(C10938, 'Annexe 1 – Données des équipes'!$B$12:$B$114,0),4)</f>
        <v>80</v>
      </c>
      <c r="I10938" s="25">
        <f>INDEX('Annexe 1 – Données des équipes'!$B$12:$R$114, MATCH(D10938, 'Annexe 1 – Données des équipes'!$B$12:$B$114,0),4)</f>
        <v>70</v>
      </c>
      <c r="J10938" s="25">
        <f t="shared" si="171"/>
        <v>0</v>
      </c>
    </row>
    <row r="10939" spans="2:10">
      <c r="B10939" s="3">
        <v>36442</v>
      </c>
      <c r="C10939" s="10" t="s">
        <v>33291</v>
      </c>
      <c r="D10939" s="10" t="s">
        <v>33292</v>
      </c>
      <c r="E10939" s="25">
        <v>0</v>
      </c>
      <c r="F10939" s="25">
        <v>0</v>
      </c>
      <c r="G10939" s="10" t="s">
        <v>33293</v>
      </c>
      <c r="H10939" s="25">
        <f>INDEX('Annexe 1 – Données des équipes'!$B$12:$R$114, MATCH(C10939, 'Annexe 1 – Données des équipes'!$B$12:$B$114,0),4)</f>
        <v>90</v>
      </c>
      <c r="I10939" s="25">
        <f>INDEX('Annexe 1 – Données des équipes'!$B$12:$R$114, MATCH(D10939, 'Annexe 1 – Données des équipes'!$B$12:$B$114,0),4)</f>
        <v>60</v>
      </c>
      <c r="J10939" s="25">
        <f t="shared" si="171"/>
        <v>0</v>
      </c>
    </row>
    <row r="10940" spans="2:10">
      <c r="B10940" s="3">
        <v>36442</v>
      </c>
      <c r="C10940" s="10" t="s">
        <v>33294</v>
      </c>
      <c r="D10940" s="10" t="s">
        <v>33295</v>
      </c>
      <c r="E10940" s="25">
        <v>1</v>
      </c>
      <c r="F10940" s="25">
        <v>1</v>
      </c>
      <c r="G10940" s="10" t="s">
        <v>33296</v>
      </c>
      <c r="H10940" s="25">
        <f>INDEX('Annexe 1 – Données des équipes'!$B$12:$R$114, MATCH(C10940, 'Annexe 1 – Données des équipes'!$B$12:$B$114,0),4)</f>
        <v>20</v>
      </c>
      <c r="I10940" s="25">
        <f>INDEX('Annexe 1 – Données des équipes'!$B$12:$R$114, MATCH(D10940, 'Annexe 1 – Données des équipes'!$B$12:$B$114,0),4)</f>
        <v>60</v>
      </c>
      <c r="J10940" s="25">
        <f t="shared" si="171"/>
        <v>0</v>
      </c>
    </row>
    <row r="10941" spans="2:10">
      <c r="B10941" s="3">
        <v>36442</v>
      </c>
      <c r="C10941" s="10" t="s">
        <v>33297</v>
      </c>
      <c r="D10941" s="10" t="s">
        <v>33298</v>
      </c>
      <c r="E10941" s="25">
        <v>2</v>
      </c>
      <c r="F10941" s="25">
        <v>2</v>
      </c>
      <c r="G10941" s="10" t="s">
        <v>33299</v>
      </c>
      <c r="H10941" s="25">
        <f>INDEX('Annexe 1 – Données des équipes'!$B$12:$R$114, MATCH(C10941, 'Annexe 1 – Données des équipes'!$B$12:$B$114,0),4)</f>
        <v>80</v>
      </c>
      <c r="I10941" s="25">
        <f>INDEX('Annexe 1 – Données des équipes'!$B$12:$R$114, MATCH(D10941, 'Annexe 1 – Données des équipes'!$B$12:$B$114,0),4)</f>
        <v>90</v>
      </c>
      <c r="J10941" s="25">
        <f t="shared" si="171"/>
        <v>0</v>
      </c>
    </row>
    <row r="10942" spans="2:10">
      <c r="B10942" s="3">
        <v>36442</v>
      </c>
      <c r="C10942" s="10" t="s">
        <v>33300</v>
      </c>
      <c r="D10942" s="10" t="s">
        <v>33301</v>
      </c>
      <c r="E10942" s="25">
        <v>1</v>
      </c>
      <c r="F10942" s="25">
        <v>1</v>
      </c>
      <c r="G10942" s="10" t="s">
        <v>33302</v>
      </c>
      <c r="H10942" s="25">
        <f>INDEX('Annexe 1 – Données des équipes'!$B$12:$R$114, MATCH(C10942, 'Annexe 1 – Données des équipes'!$B$12:$B$114,0),4)</f>
        <v>50</v>
      </c>
      <c r="I10942" s="25">
        <f>INDEX('Annexe 1 – Données des équipes'!$B$12:$R$114, MATCH(D10942, 'Annexe 1 – Données des équipes'!$B$12:$B$114,0),4)</f>
        <v>60</v>
      </c>
      <c r="J10942" s="25">
        <f t="shared" si="171"/>
        <v>0</v>
      </c>
    </row>
    <row r="10943" spans="2:10">
      <c r="B10943" s="3">
        <v>36443</v>
      </c>
      <c r="C10943" s="10" t="s">
        <v>33303</v>
      </c>
      <c r="D10943" s="10" t="s">
        <v>33304</v>
      </c>
      <c r="E10943" s="25">
        <v>0</v>
      </c>
      <c r="F10943" s="25">
        <v>0</v>
      </c>
      <c r="G10943" s="10" t="s">
        <v>33305</v>
      </c>
      <c r="H10943" s="25">
        <f>INDEX('Annexe 1 – Données des équipes'!$B$12:$R$114, MATCH(C10943, 'Annexe 1 – Données des équipes'!$B$12:$B$114,0),4)</f>
        <v>80</v>
      </c>
      <c r="I10943" s="25">
        <f>INDEX('Annexe 1 – Données des équipes'!$B$12:$R$114, MATCH(D10943, 'Annexe 1 – Données des équipes'!$B$12:$B$114,0),4)</f>
        <v>70</v>
      </c>
      <c r="J10943" s="25">
        <f t="shared" si="171"/>
        <v>0</v>
      </c>
    </row>
    <row r="10944" spans="2:10">
      <c r="B10944" s="3">
        <v>36445</v>
      </c>
      <c r="C10944" s="10" t="s">
        <v>33306</v>
      </c>
      <c r="D10944" s="10" t="s">
        <v>33307</v>
      </c>
      <c r="E10944" s="25">
        <v>0</v>
      </c>
      <c r="F10944" s="25">
        <v>0</v>
      </c>
      <c r="G10944" s="10" t="s">
        <v>33308</v>
      </c>
      <c r="H10944" s="25">
        <f>INDEX('Annexe 1 – Données des équipes'!$B$12:$R$114, MATCH(C10944, 'Annexe 1 – Données des équipes'!$B$12:$B$114,0),4)</f>
        <v>80</v>
      </c>
      <c r="I10944" s="25">
        <f>INDEX('Annexe 1 – Données des équipes'!$B$12:$R$114, MATCH(D10944, 'Annexe 1 – Données des équipes'!$B$12:$B$114,0),4)</f>
        <v>70</v>
      </c>
      <c r="J10944" s="25">
        <f t="shared" si="171"/>
        <v>0</v>
      </c>
    </row>
    <row r="10945" spans="2:10">
      <c r="B10945" s="3">
        <v>36448</v>
      </c>
      <c r="C10945" s="10" t="s">
        <v>33309</v>
      </c>
      <c r="D10945" s="10" t="s">
        <v>33310</v>
      </c>
      <c r="E10945" s="25">
        <v>0</v>
      </c>
      <c r="F10945" s="25">
        <v>0</v>
      </c>
      <c r="G10945" s="10" t="s">
        <v>33311</v>
      </c>
      <c r="H10945" s="25">
        <f>INDEX('Annexe 1 – Données des équipes'!$B$12:$R$114, MATCH(C10945, 'Annexe 1 – Données des équipes'!$B$12:$B$114,0),4)</f>
        <v>10</v>
      </c>
      <c r="I10945" s="25">
        <f>INDEX('Annexe 1 – Données des équipes'!$B$12:$R$114, MATCH(D10945, 'Annexe 1 – Données des équipes'!$B$12:$B$114,0),4)</f>
        <v>70</v>
      </c>
      <c r="J10945" s="25">
        <f t="shared" si="171"/>
        <v>0</v>
      </c>
    </row>
    <row r="10946" spans="2:10">
      <c r="B10946" s="3">
        <v>36453</v>
      </c>
      <c r="C10946" s="10" t="s">
        <v>33312</v>
      </c>
      <c r="D10946" s="10" t="s">
        <v>33313</v>
      </c>
      <c r="E10946" s="25">
        <v>0</v>
      </c>
      <c r="F10946" s="25">
        <v>0</v>
      </c>
      <c r="G10946" s="10" t="s">
        <v>33314</v>
      </c>
      <c r="H10946" s="25">
        <f>INDEX('Annexe 1 – Données des équipes'!$B$12:$R$114, MATCH(C10946, 'Annexe 1 – Données des équipes'!$B$12:$B$114,0),4)</f>
        <v>80</v>
      </c>
      <c r="I10946" s="25">
        <f>INDEX('Annexe 1 – Données des équipes'!$B$12:$R$114, MATCH(D10946, 'Annexe 1 – Données des équipes'!$B$12:$B$114,0),4)</f>
        <v>90</v>
      </c>
      <c r="J10946" s="25">
        <f t="shared" si="171"/>
        <v>0</v>
      </c>
    </row>
    <row r="10947" spans="2:10">
      <c r="B10947" s="3">
        <v>36460</v>
      </c>
      <c r="C10947" s="10" t="s">
        <v>33315</v>
      </c>
      <c r="D10947" s="10" t="s">
        <v>33316</v>
      </c>
      <c r="E10947" s="25">
        <v>0</v>
      </c>
      <c r="F10947" s="25">
        <v>0</v>
      </c>
      <c r="G10947" s="10" t="s">
        <v>33317</v>
      </c>
      <c r="H10947" s="25">
        <f>INDEX('Annexe 1 – Données des équipes'!$B$12:$R$114, MATCH(C10947, 'Annexe 1 – Données des équipes'!$B$12:$B$114,0),4)</f>
        <v>80</v>
      </c>
      <c r="I10947" s="25">
        <f>INDEX('Annexe 1 – Données des équipes'!$B$12:$R$114, MATCH(D10947, 'Annexe 1 – Données des équipes'!$B$12:$B$114,0),4)</f>
        <v>70</v>
      </c>
      <c r="J10947" s="25">
        <f t="shared" si="171"/>
        <v>0</v>
      </c>
    </row>
    <row r="10948" spans="2:10">
      <c r="B10948" s="3">
        <v>36463</v>
      </c>
      <c r="C10948" s="10" t="s">
        <v>33318</v>
      </c>
      <c r="D10948" s="10" t="s">
        <v>33319</v>
      </c>
      <c r="E10948" s="25">
        <v>1</v>
      </c>
      <c r="F10948" s="25">
        <v>1</v>
      </c>
      <c r="G10948" s="10" t="s">
        <v>33320</v>
      </c>
      <c r="H10948" s="25">
        <f>INDEX('Annexe 1 – Données des équipes'!$B$12:$R$114, MATCH(C10948, 'Annexe 1 – Données des équipes'!$B$12:$B$114,0),4)</f>
        <v>30</v>
      </c>
      <c r="I10948" s="25">
        <f>INDEX('Annexe 1 – Données des équipes'!$B$12:$R$114, MATCH(D10948, 'Annexe 1 – Données des équipes'!$B$12:$B$114,0),4)</f>
        <v>20</v>
      </c>
      <c r="J10948" s="25">
        <f t="shared" si="171"/>
        <v>0</v>
      </c>
    </row>
    <row r="10949" spans="2:10">
      <c r="B10949" s="3">
        <v>36465</v>
      </c>
      <c r="C10949" s="10" t="s">
        <v>33321</v>
      </c>
      <c r="D10949" s="10" t="s">
        <v>33322</v>
      </c>
      <c r="E10949" s="25">
        <v>2</v>
      </c>
      <c r="F10949" s="25">
        <v>2</v>
      </c>
      <c r="G10949" s="10" t="s">
        <v>33323</v>
      </c>
      <c r="H10949" s="25">
        <f>INDEX('Annexe 1 – Données des équipes'!$B$12:$R$114, MATCH(C10949, 'Annexe 1 – Données des équipes'!$B$12:$B$114,0),4)</f>
        <v>20</v>
      </c>
      <c r="I10949" s="25">
        <f>INDEX('Annexe 1 – Données des équipes'!$B$12:$R$114, MATCH(D10949, 'Annexe 1 – Données des équipes'!$B$12:$B$114,0),4)</f>
        <v>20</v>
      </c>
      <c r="J10949" s="25">
        <f t="shared" si="171"/>
        <v>0</v>
      </c>
    </row>
    <row r="10950" spans="2:10">
      <c r="B10950" s="3">
        <v>36466</v>
      </c>
      <c r="C10950" s="10" t="s">
        <v>33324</v>
      </c>
      <c r="D10950" s="10" t="s">
        <v>33325</v>
      </c>
      <c r="E10950" s="25">
        <v>0</v>
      </c>
      <c r="F10950" s="25">
        <v>0</v>
      </c>
      <c r="G10950" s="10" t="s">
        <v>33326</v>
      </c>
      <c r="H10950" s="25">
        <f>INDEX('Annexe 1 – Données des équipes'!$B$12:$R$114, MATCH(C10950, 'Annexe 1 – Données des équipes'!$B$12:$B$114,0),4)</f>
        <v>40</v>
      </c>
      <c r="I10950" s="25">
        <f>INDEX('Annexe 1 – Données des équipes'!$B$12:$R$114, MATCH(D10950, 'Annexe 1 – Données des équipes'!$B$12:$B$114,0),4)</f>
        <v>10</v>
      </c>
      <c r="J10950" s="25">
        <f t="shared" si="171"/>
        <v>0</v>
      </c>
    </row>
    <row r="10951" spans="2:10">
      <c r="B10951" s="3">
        <v>36467</v>
      </c>
      <c r="C10951" s="10" t="s">
        <v>33327</v>
      </c>
      <c r="D10951" s="10" t="s">
        <v>33328</v>
      </c>
      <c r="E10951" s="25">
        <v>0</v>
      </c>
      <c r="F10951" s="25">
        <v>0</v>
      </c>
      <c r="G10951" s="10" t="s">
        <v>33329</v>
      </c>
      <c r="H10951" s="25">
        <f>INDEX('Annexe 1 – Données des équipes'!$B$12:$R$114, MATCH(C10951, 'Annexe 1 – Données des équipes'!$B$12:$B$114,0),4)</f>
        <v>50</v>
      </c>
      <c r="I10951" s="25">
        <f>INDEX('Annexe 1 – Données des équipes'!$B$12:$R$114, MATCH(D10951, 'Annexe 1 – Données des équipes'!$B$12:$B$114,0),4)</f>
        <v>70</v>
      </c>
      <c r="J10951" s="25">
        <f t="shared" si="171"/>
        <v>0</v>
      </c>
    </row>
    <row r="10952" spans="2:10">
      <c r="B10952" s="3">
        <v>36467</v>
      </c>
      <c r="C10952" s="10" t="s">
        <v>33330</v>
      </c>
      <c r="D10952" s="10" t="s">
        <v>33331</v>
      </c>
      <c r="E10952" s="25">
        <v>2</v>
      </c>
      <c r="F10952" s="25">
        <v>2</v>
      </c>
      <c r="G10952" s="10" t="s">
        <v>33332</v>
      </c>
      <c r="H10952" s="25">
        <f>INDEX('Annexe 1 – Données des équipes'!$B$12:$R$114, MATCH(C10952, 'Annexe 1 – Données des équipes'!$B$12:$B$114,0),4)</f>
        <v>20</v>
      </c>
      <c r="I10952" s="25">
        <f>INDEX('Annexe 1 – Données des équipes'!$B$12:$R$114, MATCH(D10952, 'Annexe 1 – Données des équipes'!$B$12:$B$114,0),4)</f>
        <v>30</v>
      </c>
      <c r="J10952" s="25">
        <f t="shared" si="171"/>
        <v>0</v>
      </c>
    </row>
    <row r="10953" spans="2:10">
      <c r="B10953" s="3">
        <v>36477</v>
      </c>
      <c r="C10953" s="10" t="s">
        <v>33333</v>
      </c>
      <c r="D10953" s="10" t="s">
        <v>33334</v>
      </c>
      <c r="E10953" s="25">
        <v>1</v>
      </c>
      <c r="F10953" s="25">
        <v>1</v>
      </c>
      <c r="G10953" s="10" t="s">
        <v>33335</v>
      </c>
      <c r="H10953" s="25">
        <f>INDEX('Annexe 1 – Données des équipes'!$B$12:$R$114, MATCH(C10953, 'Annexe 1 – Données des équipes'!$B$12:$B$114,0),4)</f>
        <v>60</v>
      </c>
      <c r="I10953" s="25">
        <f>INDEX('Annexe 1 – Données des équipes'!$B$12:$R$114, MATCH(D10953, 'Annexe 1 – Données des équipes'!$B$12:$B$114,0),4)</f>
        <v>60</v>
      </c>
      <c r="J10953" s="25">
        <f t="shared" si="171"/>
        <v>0</v>
      </c>
    </row>
    <row r="10954" spans="2:10">
      <c r="B10954" s="3">
        <v>36477</v>
      </c>
      <c r="C10954" s="10" t="s">
        <v>33336</v>
      </c>
      <c r="D10954" s="10" t="s">
        <v>33337</v>
      </c>
      <c r="E10954" s="25">
        <v>0</v>
      </c>
      <c r="F10954" s="25">
        <v>0</v>
      </c>
      <c r="G10954" s="10" t="s">
        <v>33338</v>
      </c>
      <c r="H10954" s="25">
        <f>INDEX('Annexe 1 – Données des équipes'!$B$12:$R$114, MATCH(C10954, 'Annexe 1 – Données des équipes'!$B$12:$B$114,0),4)</f>
        <v>90</v>
      </c>
      <c r="I10954" s="25">
        <f>INDEX('Annexe 1 – Données des équipes'!$B$12:$R$114, MATCH(D10954, 'Annexe 1 – Données des équipes'!$B$12:$B$114,0),4)</f>
        <v>90</v>
      </c>
      <c r="J10954" s="25">
        <f t="shared" si="171"/>
        <v>0</v>
      </c>
    </row>
    <row r="10955" spans="2:10">
      <c r="B10955" s="3">
        <v>36481</v>
      </c>
      <c r="C10955" s="10" t="s">
        <v>33339</v>
      </c>
      <c r="D10955" s="10" t="s">
        <v>33340</v>
      </c>
      <c r="E10955" s="25">
        <v>0</v>
      </c>
      <c r="F10955" s="25">
        <v>0</v>
      </c>
      <c r="G10955" s="10" t="s">
        <v>33341</v>
      </c>
      <c r="H10955" s="25">
        <f>INDEX('Annexe 1 – Données des équipes'!$B$12:$R$114, MATCH(C10955, 'Annexe 1 – Données des équipes'!$B$12:$B$114,0),4)</f>
        <v>60</v>
      </c>
      <c r="I10955" s="25">
        <f>INDEX('Annexe 1 – Données des équipes'!$B$12:$R$114, MATCH(D10955, 'Annexe 1 – Données des équipes'!$B$12:$B$114,0),4)</f>
        <v>60</v>
      </c>
      <c r="J10955" s="25">
        <f t="shared" si="171"/>
        <v>0</v>
      </c>
    </row>
    <row r="10956" spans="2:10">
      <c r="B10956" s="3">
        <v>36481</v>
      </c>
      <c r="C10956" s="10" t="s">
        <v>33342</v>
      </c>
      <c r="D10956" s="10" t="s">
        <v>33343</v>
      </c>
      <c r="E10956" s="25">
        <v>1</v>
      </c>
      <c r="F10956" s="25">
        <v>1</v>
      </c>
      <c r="G10956" s="10" t="s">
        <v>33344</v>
      </c>
      <c r="H10956" s="25">
        <f>INDEX('Annexe 1 – Données des équipes'!$B$12:$R$114, MATCH(C10956, 'Annexe 1 – Données des équipes'!$B$12:$B$114,0),4)</f>
        <v>60</v>
      </c>
      <c r="I10956" s="25">
        <f>INDEX('Annexe 1 – Données des équipes'!$B$12:$R$114, MATCH(D10956, 'Annexe 1 – Données des équipes'!$B$12:$B$114,0),4)</f>
        <v>40</v>
      </c>
      <c r="J10956" s="25">
        <f t="shared" si="171"/>
        <v>0</v>
      </c>
    </row>
    <row r="10957" spans="2:10">
      <c r="B10957" s="3">
        <v>36495</v>
      </c>
      <c r="C10957" s="10" t="s">
        <v>33345</v>
      </c>
      <c r="D10957" s="10" t="s">
        <v>33346</v>
      </c>
      <c r="E10957" s="25">
        <v>0</v>
      </c>
      <c r="F10957" s="25">
        <v>0</v>
      </c>
      <c r="G10957" s="10" t="s">
        <v>33347</v>
      </c>
      <c r="H10957" s="25">
        <f>INDEX('Annexe 1 – Données des équipes'!$B$12:$R$114, MATCH(C10957, 'Annexe 1 – Données des équipes'!$B$12:$B$114,0),4)</f>
        <v>80</v>
      </c>
      <c r="I10957" s="25">
        <f>INDEX('Annexe 1 – Données des équipes'!$B$12:$R$114, MATCH(D10957, 'Annexe 1 – Données des équipes'!$B$12:$B$114,0),4)</f>
        <v>40</v>
      </c>
      <c r="J10957" s="25">
        <f t="shared" si="171"/>
        <v>0</v>
      </c>
    </row>
    <row r="10958" spans="2:10">
      <c r="B10958" s="3">
        <v>36508</v>
      </c>
      <c r="C10958" s="10" t="s">
        <v>33348</v>
      </c>
      <c r="D10958" s="10" t="s">
        <v>33349</v>
      </c>
      <c r="E10958" s="25">
        <v>1</v>
      </c>
      <c r="F10958" s="25">
        <v>1</v>
      </c>
      <c r="G10958" s="10" t="s">
        <v>33350</v>
      </c>
      <c r="H10958" s="25">
        <f>INDEX('Annexe 1 – Données des équipes'!$B$12:$R$114, MATCH(C10958, 'Annexe 1 – Données des équipes'!$B$12:$B$114,0),4)</f>
        <v>50</v>
      </c>
      <c r="I10958" s="25">
        <f>INDEX('Annexe 1 – Données des équipes'!$B$12:$R$114, MATCH(D10958, 'Annexe 1 – Données des équipes'!$B$12:$B$114,0),4)</f>
        <v>40</v>
      </c>
      <c r="J10958" s="25">
        <f t="shared" si="171"/>
        <v>0</v>
      </c>
    </row>
    <row r="10959" spans="2:10">
      <c r="B10959" s="3">
        <v>36512</v>
      </c>
      <c r="C10959" s="10" t="s">
        <v>33351</v>
      </c>
      <c r="D10959" s="10" t="s">
        <v>33352</v>
      </c>
      <c r="E10959" s="25">
        <v>2</v>
      </c>
      <c r="F10959" s="25">
        <v>2</v>
      </c>
      <c r="G10959" s="10" t="s">
        <v>33353</v>
      </c>
      <c r="H10959" s="25">
        <f>INDEX('Annexe 1 – Données des équipes'!$B$12:$R$114, MATCH(C10959, 'Annexe 1 – Données des équipes'!$B$12:$B$114,0),4)</f>
        <v>50</v>
      </c>
      <c r="I10959" s="25">
        <f>INDEX('Annexe 1 – Données des équipes'!$B$12:$R$114, MATCH(D10959, 'Annexe 1 – Données des équipes'!$B$12:$B$114,0),4)</f>
        <v>20</v>
      </c>
      <c r="J10959" s="25">
        <f t="shared" si="171"/>
        <v>0</v>
      </c>
    </row>
    <row r="10960" spans="2:10">
      <c r="B10960" s="3">
        <v>36515</v>
      </c>
      <c r="C10960" s="10" t="s">
        <v>33354</v>
      </c>
      <c r="D10960" s="10" t="s">
        <v>33355</v>
      </c>
      <c r="E10960" s="25">
        <v>0</v>
      </c>
      <c r="F10960" s="25">
        <v>0</v>
      </c>
      <c r="G10960" s="10" t="s">
        <v>33356</v>
      </c>
      <c r="H10960" s="25">
        <f>INDEX('Annexe 1 – Données des équipes'!$B$12:$R$114, MATCH(C10960, 'Annexe 1 – Données des équipes'!$B$12:$B$114,0),4)</f>
        <v>50</v>
      </c>
      <c r="I10960" s="25">
        <f>INDEX('Annexe 1 – Données des équipes'!$B$12:$R$114, MATCH(D10960, 'Annexe 1 – Données des équipes'!$B$12:$B$114,0),4)</f>
        <v>70</v>
      </c>
      <c r="J10960" s="25">
        <f t="shared" si="171"/>
        <v>0</v>
      </c>
    </row>
    <row r="10961" spans="2:10">
      <c r="B10961" s="3">
        <v>36523</v>
      </c>
      <c r="C10961" s="10" t="s">
        <v>33357</v>
      </c>
      <c r="D10961" s="10" t="s">
        <v>33358</v>
      </c>
      <c r="E10961" s="25">
        <v>1</v>
      </c>
      <c r="F10961" s="25">
        <v>1</v>
      </c>
      <c r="G10961" s="10" t="s">
        <v>33359</v>
      </c>
      <c r="H10961" s="25">
        <f>INDEX('Annexe 1 – Données des équipes'!$B$12:$R$114, MATCH(C10961, 'Annexe 1 – Données des équipes'!$B$12:$B$114,0),4)</f>
        <v>60</v>
      </c>
      <c r="I10961" s="25">
        <f>INDEX('Annexe 1 – Données des équipes'!$B$12:$R$114, MATCH(D10961, 'Annexe 1 – Données des équipes'!$B$12:$B$114,0),4)</f>
        <v>40</v>
      </c>
      <c r="J10961" s="25">
        <f t="shared" si="171"/>
        <v>0</v>
      </c>
    </row>
    <row r="10962" spans="2:10">
      <c r="B10962" s="3">
        <v>36534</v>
      </c>
      <c r="C10962" s="10" t="s">
        <v>33360</v>
      </c>
      <c r="D10962" s="10" t="s">
        <v>33361</v>
      </c>
      <c r="E10962" s="25">
        <v>1</v>
      </c>
      <c r="F10962" s="25">
        <v>1</v>
      </c>
      <c r="G10962" s="10" t="s">
        <v>33362</v>
      </c>
      <c r="H10962" s="25">
        <f>INDEX('Annexe 1 – Données des équipes'!$B$12:$R$114, MATCH(C10962, 'Annexe 1 – Données des équipes'!$B$12:$B$114,0),4)</f>
        <v>10</v>
      </c>
      <c r="I10962" s="25">
        <f>INDEX('Annexe 1 – Données des équipes'!$B$12:$R$114, MATCH(D10962, 'Annexe 1 – Données des équipes'!$B$12:$B$114,0),4)</f>
        <v>10</v>
      </c>
      <c r="J10962" s="25">
        <f t="shared" ref="J10962:J11025" si="172">ABS(F10962-E10962)</f>
        <v>0</v>
      </c>
    </row>
    <row r="10963" spans="2:10">
      <c r="B10963" s="3">
        <v>36536</v>
      </c>
      <c r="C10963" s="10" t="s">
        <v>33363</v>
      </c>
      <c r="D10963" s="10" t="s">
        <v>33364</v>
      </c>
      <c r="E10963" s="25">
        <v>2</v>
      </c>
      <c r="F10963" s="25">
        <v>2</v>
      </c>
      <c r="G10963" s="10" t="s">
        <v>33365</v>
      </c>
      <c r="H10963" s="25">
        <f>INDEX('Annexe 1 – Données des équipes'!$B$12:$R$114, MATCH(C10963, 'Annexe 1 – Données des équipes'!$B$12:$B$114,0),4)</f>
        <v>40</v>
      </c>
      <c r="I10963" s="25">
        <f>INDEX('Annexe 1 – Données des équipes'!$B$12:$R$114, MATCH(D10963, 'Annexe 1 – Données des équipes'!$B$12:$B$114,0),4)</f>
        <v>40</v>
      </c>
      <c r="J10963" s="25">
        <f t="shared" si="172"/>
        <v>0</v>
      </c>
    </row>
    <row r="10964" spans="2:10">
      <c r="B10964" s="3">
        <v>36538</v>
      </c>
      <c r="C10964" s="10" t="s">
        <v>33366</v>
      </c>
      <c r="D10964" s="10" t="s">
        <v>33367</v>
      </c>
      <c r="E10964" s="25">
        <v>0</v>
      </c>
      <c r="F10964" s="25">
        <v>0</v>
      </c>
      <c r="G10964" s="10" t="s">
        <v>33368</v>
      </c>
      <c r="H10964" s="25">
        <f>INDEX('Annexe 1 – Données des équipes'!$B$12:$R$114, MATCH(C10964, 'Annexe 1 – Données des équipes'!$B$12:$B$114,0),4)</f>
        <v>70</v>
      </c>
      <c r="I10964" s="25">
        <f>INDEX('Annexe 1 – Données des équipes'!$B$12:$R$114, MATCH(D10964, 'Annexe 1 – Données des équipes'!$B$12:$B$114,0),4)</f>
        <v>40</v>
      </c>
      <c r="J10964" s="25">
        <f t="shared" si="172"/>
        <v>0</v>
      </c>
    </row>
    <row r="10965" spans="2:10">
      <c r="B10965" s="3">
        <v>36547</v>
      </c>
      <c r="C10965" s="10" t="s">
        <v>33369</v>
      </c>
      <c r="D10965" s="10" t="s">
        <v>33370</v>
      </c>
      <c r="E10965" s="25">
        <v>1</v>
      </c>
      <c r="F10965" s="25">
        <v>1</v>
      </c>
      <c r="G10965" s="10" t="s">
        <v>33371</v>
      </c>
      <c r="H10965" s="25">
        <f>INDEX('Annexe 1 – Données des équipes'!$B$12:$R$114, MATCH(C10965, 'Annexe 1 – Données des équipes'!$B$12:$B$114,0),4)</f>
        <v>40</v>
      </c>
      <c r="I10965" s="25">
        <f>INDEX('Annexe 1 – Données des équipes'!$B$12:$R$114, MATCH(D10965, 'Annexe 1 – Données des équipes'!$B$12:$B$114,0),4)</f>
        <v>40</v>
      </c>
      <c r="J10965" s="25">
        <f t="shared" si="172"/>
        <v>0</v>
      </c>
    </row>
    <row r="10966" spans="2:10">
      <c r="B10966" s="3">
        <v>36548</v>
      </c>
      <c r="C10966" s="10" t="s">
        <v>33372</v>
      </c>
      <c r="D10966" s="10" t="s">
        <v>33373</v>
      </c>
      <c r="E10966" s="25">
        <v>0</v>
      </c>
      <c r="F10966" s="25">
        <v>0</v>
      </c>
      <c r="G10966" s="10" t="s">
        <v>33374</v>
      </c>
      <c r="H10966" s="25">
        <f>INDEX('Annexe 1 – Données des équipes'!$B$12:$R$114, MATCH(C10966, 'Annexe 1 – Données des équipes'!$B$12:$B$114,0),4)</f>
        <v>20</v>
      </c>
      <c r="I10966" s="25">
        <f>INDEX('Annexe 1 – Données des équipes'!$B$12:$R$114, MATCH(D10966, 'Annexe 1 – Données des équipes'!$B$12:$B$114,0),4)</f>
        <v>70</v>
      </c>
      <c r="J10966" s="25">
        <f t="shared" si="172"/>
        <v>0</v>
      </c>
    </row>
    <row r="10967" spans="2:10">
      <c r="B10967" s="3">
        <v>36551</v>
      </c>
      <c r="C10967" s="10" t="s">
        <v>33375</v>
      </c>
      <c r="D10967" s="10" t="s">
        <v>33376</v>
      </c>
      <c r="E10967" s="25">
        <v>1</v>
      </c>
      <c r="F10967" s="25">
        <v>1</v>
      </c>
      <c r="G10967" s="10" t="s">
        <v>33377</v>
      </c>
      <c r="H10967" s="25">
        <f>INDEX('Annexe 1 – Données des équipes'!$B$12:$R$114, MATCH(C10967, 'Annexe 1 – Données des équipes'!$B$12:$B$114,0),4)</f>
        <v>10</v>
      </c>
      <c r="I10967" s="25">
        <f>INDEX('Annexe 1 – Données des équipes'!$B$12:$R$114, MATCH(D10967, 'Annexe 1 – Données des équipes'!$B$12:$B$114,0),4)</f>
        <v>50</v>
      </c>
      <c r="J10967" s="25">
        <f t="shared" si="172"/>
        <v>0</v>
      </c>
    </row>
    <row r="10968" spans="2:10">
      <c r="B10968" s="3">
        <v>36554</v>
      </c>
      <c r="C10968" s="10" t="s">
        <v>33378</v>
      </c>
      <c r="D10968" s="10" t="s">
        <v>33379</v>
      </c>
      <c r="E10968" s="25">
        <v>0</v>
      </c>
      <c r="F10968" s="25">
        <v>0</v>
      </c>
      <c r="G10968" s="10" t="s">
        <v>33380</v>
      </c>
      <c r="H10968" s="25">
        <f>INDEX('Annexe 1 – Données des équipes'!$B$12:$R$114, MATCH(C10968, 'Annexe 1 – Données des équipes'!$B$12:$B$114,0),4)</f>
        <v>40</v>
      </c>
      <c r="I10968" s="25">
        <f>INDEX('Annexe 1 – Données des équipes'!$B$12:$R$114, MATCH(D10968, 'Annexe 1 – Données des équipes'!$B$12:$B$114,0),4)</f>
        <v>50</v>
      </c>
      <c r="J10968" s="25">
        <f t="shared" si="172"/>
        <v>0</v>
      </c>
    </row>
    <row r="10969" spans="2:10">
      <c r="B10969" s="3">
        <v>36554</v>
      </c>
      <c r="C10969" s="10" t="s">
        <v>33381</v>
      </c>
      <c r="D10969" s="10" t="s">
        <v>33382</v>
      </c>
      <c r="E10969" s="25">
        <v>1</v>
      </c>
      <c r="F10969" s="25">
        <v>1</v>
      </c>
      <c r="G10969" s="10" t="s">
        <v>33383</v>
      </c>
      <c r="H10969" s="25">
        <f>INDEX('Annexe 1 – Données des équipes'!$B$12:$R$114, MATCH(C10969, 'Annexe 1 – Données des équipes'!$B$12:$B$114,0),4)</f>
        <v>10</v>
      </c>
      <c r="I10969" s="25">
        <f>INDEX('Annexe 1 – Données des équipes'!$B$12:$R$114, MATCH(D10969, 'Annexe 1 – Données des équipes'!$B$12:$B$114,0),4)</f>
        <v>40</v>
      </c>
      <c r="J10969" s="25">
        <f t="shared" si="172"/>
        <v>0</v>
      </c>
    </row>
    <row r="10970" spans="2:10">
      <c r="B10970" s="3">
        <v>36556</v>
      </c>
      <c r="C10970" s="10" t="s">
        <v>33384</v>
      </c>
      <c r="D10970" s="10" t="s">
        <v>33385</v>
      </c>
      <c r="E10970" s="25">
        <v>0</v>
      </c>
      <c r="F10970" s="25">
        <v>0</v>
      </c>
      <c r="G10970" s="10" t="s">
        <v>33386</v>
      </c>
      <c r="H10970" s="25">
        <f>INDEX('Annexe 1 – Données des équipes'!$B$12:$R$114, MATCH(C10970, 'Annexe 1 – Données des équipes'!$B$12:$B$114,0),4)</f>
        <v>70</v>
      </c>
      <c r="I10970" s="25">
        <f>INDEX('Annexe 1 – Données des équipes'!$B$12:$R$114, MATCH(D10970, 'Annexe 1 – Données des équipes'!$B$12:$B$114,0),4)</f>
        <v>30</v>
      </c>
      <c r="J10970" s="25">
        <f t="shared" si="172"/>
        <v>0</v>
      </c>
    </row>
    <row r="10971" spans="2:10">
      <c r="B10971" s="3">
        <v>36557</v>
      </c>
      <c r="C10971" s="10" t="s">
        <v>33387</v>
      </c>
      <c r="D10971" s="10" t="s">
        <v>33388</v>
      </c>
      <c r="E10971" s="25">
        <v>2</v>
      </c>
      <c r="F10971" s="25">
        <v>2</v>
      </c>
      <c r="G10971" s="10" t="s">
        <v>33389</v>
      </c>
      <c r="H10971" s="25">
        <f>INDEX('Annexe 1 – Données des équipes'!$B$12:$R$114, MATCH(C10971, 'Annexe 1 – Données des équipes'!$B$12:$B$114,0),4)</f>
        <v>10</v>
      </c>
      <c r="I10971" s="25">
        <f>INDEX('Annexe 1 – Données des équipes'!$B$12:$R$114, MATCH(D10971, 'Annexe 1 – Données des équipes'!$B$12:$B$114,0),4)</f>
        <v>70</v>
      </c>
      <c r="J10971" s="25">
        <f t="shared" si="172"/>
        <v>0</v>
      </c>
    </row>
    <row r="10972" spans="2:10">
      <c r="B10972" s="3">
        <v>36558</v>
      </c>
      <c r="C10972" s="10" t="s">
        <v>33390</v>
      </c>
      <c r="D10972" s="10" t="s">
        <v>33391</v>
      </c>
      <c r="E10972" s="25">
        <v>1</v>
      </c>
      <c r="F10972" s="25">
        <v>1</v>
      </c>
      <c r="G10972" s="10" t="s">
        <v>33392</v>
      </c>
      <c r="H10972" s="25">
        <f>INDEX('Annexe 1 – Données des équipes'!$B$12:$R$114, MATCH(C10972, 'Annexe 1 – Données des équipes'!$B$12:$B$114,0),4)</f>
        <v>20</v>
      </c>
      <c r="I10972" s="25">
        <f>INDEX('Annexe 1 – Données des équipes'!$B$12:$R$114, MATCH(D10972, 'Annexe 1 – Données des équipes'!$B$12:$B$114,0),4)</f>
        <v>20</v>
      </c>
      <c r="J10972" s="25">
        <f t="shared" si="172"/>
        <v>0</v>
      </c>
    </row>
    <row r="10973" spans="2:10">
      <c r="B10973" s="3">
        <v>36560</v>
      </c>
      <c r="C10973" s="10" t="s">
        <v>33393</v>
      </c>
      <c r="D10973" s="10" t="s">
        <v>33394</v>
      </c>
      <c r="E10973" s="25">
        <v>1</v>
      </c>
      <c r="F10973" s="25">
        <v>1</v>
      </c>
      <c r="G10973" s="10" t="s">
        <v>33395</v>
      </c>
      <c r="H10973" s="25">
        <f>INDEX('Annexe 1 – Données des équipes'!$B$12:$R$114, MATCH(C10973, 'Annexe 1 – Données des équipes'!$B$12:$B$114,0),4)</f>
        <v>0</v>
      </c>
      <c r="I10973" s="25">
        <f>INDEX('Annexe 1 – Données des équipes'!$B$12:$R$114, MATCH(D10973, 'Annexe 1 – Données des équipes'!$B$12:$B$114,0),4)</f>
        <v>70</v>
      </c>
      <c r="J10973" s="25">
        <f t="shared" si="172"/>
        <v>0</v>
      </c>
    </row>
    <row r="10974" spans="2:10">
      <c r="B10974" s="3">
        <v>36560</v>
      </c>
      <c r="C10974" s="10" t="s">
        <v>33396</v>
      </c>
      <c r="D10974" s="10" t="s">
        <v>33397</v>
      </c>
      <c r="E10974" s="25">
        <v>1</v>
      </c>
      <c r="F10974" s="25">
        <v>1</v>
      </c>
      <c r="G10974" s="10" t="s">
        <v>33398</v>
      </c>
      <c r="H10974" s="25">
        <f>INDEX('Annexe 1 – Données des équipes'!$B$12:$R$114, MATCH(C10974, 'Annexe 1 – Données des équipes'!$B$12:$B$114,0),4)</f>
        <v>30</v>
      </c>
      <c r="I10974" s="25">
        <f>INDEX('Annexe 1 – Données des équipes'!$B$12:$R$114, MATCH(D10974, 'Annexe 1 – Données des équipes'!$B$12:$B$114,0),4)</f>
        <v>80</v>
      </c>
      <c r="J10974" s="25">
        <f t="shared" si="172"/>
        <v>0</v>
      </c>
    </row>
    <row r="10975" spans="2:10">
      <c r="B10975" s="3">
        <v>36560</v>
      </c>
      <c r="C10975" s="10" t="s">
        <v>33399</v>
      </c>
      <c r="D10975" s="10" t="s">
        <v>33400</v>
      </c>
      <c r="E10975" s="25">
        <v>1</v>
      </c>
      <c r="F10975" s="25">
        <v>1</v>
      </c>
      <c r="G10975" s="10" t="s">
        <v>33401</v>
      </c>
      <c r="H10975" s="25">
        <f>INDEX('Annexe 1 – Données des équipes'!$B$12:$R$114, MATCH(C10975, 'Annexe 1 – Données des équipes'!$B$12:$B$114,0),4)</f>
        <v>50</v>
      </c>
      <c r="I10975" s="25">
        <f>INDEX('Annexe 1 – Données des équipes'!$B$12:$R$114, MATCH(D10975, 'Annexe 1 – Données des équipes'!$B$12:$B$114,0),4)</f>
        <v>10</v>
      </c>
      <c r="J10975" s="25">
        <f t="shared" si="172"/>
        <v>0</v>
      </c>
    </row>
    <row r="10976" spans="2:10">
      <c r="B10976" s="3">
        <v>36568</v>
      </c>
      <c r="C10976" s="10" t="s">
        <v>33402</v>
      </c>
      <c r="D10976" s="10" t="s">
        <v>33403</v>
      </c>
      <c r="E10976" s="25">
        <v>0</v>
      </c>
      <c r="F10976" s="25">
        <v>0</v>
      </c>
      <c r="G10976" s="10" t="s">
        <v>33404</v>
      </c>
      <c r="H10976" s="25">
        <f>INDEX('Annexe 1 – Données des équipes'!$B$12:$R$114, MATCH(C10976, 'Annexe 1 – Données des équipes'!$B$12:$B$114,0),4)</f>
        <v>60</v>
      </c>
      <c r="I10976" s="25">
        <f>INDEX('Annexe 1 – Données des équipes'!$B$12:$R$114, MATCH(D10976, 'Annexe 1 – Données des équipes'!$B$12:$B$114,0),4)</f>
        <v>70</v>
      </c>
      <c r="J10976" s="25">
        <f t="shared" si="172"/>
        <v>0</v>
      </c>
    </row>
    <row r="10977" spans="2:10">
      <c r="B10977" s="3">
        <v>36568</v>
      </c>
      <c r="C10977" s="10" t="s">
        <v>33405</v>
      </c>
      <c r="D10977" s="10" t="s">
        <v>33406</v>
      </c>
      <c r="E10977" s="25">
        <v>2</v>
      </c>
      <c r="F10977" s="25">
        <v>2</v>
      </c>
      <c r="G10977" s="10" t="s">
        <v>33407</v>
      </c>
      <c r="H10977" s="25">
        <f>INDEX('Annexe 1 – Données des équipes'!$B$12:$R$114, MATCH(C10977, 'Annexe 1 – Données des équipes'!$B$12:$B$114,0),4)</f>
        <v>20</v>
      </c>
      <c r="I10977" s="25">
        <f>INDEX('Annexe 1 – Données des équipes'!$B$12:$R$114, MATCH(D10977, 'Annexe 1 – Données des équipes'!$B$12:$B$114,0),4)</f>
        <v>40</v>
      </c>
      <c r="J10977" s="25">
        <f t="shared" si="172"/>
        <v>0</v>
      </c>
    </row>
    <row r="10978" spans="2:10">
      <c r="B10978" s="3">
        <v>36569</v>
      </c>
      <c r="C10978" s="10" t="s">
        <v>33408</v>
      </c>
      <c r="D10978" s="10" t="s">
        <v>33409</v>
      </c>
      <c r="E10978" s="25">
        <v>2</v>
      </c>
      <c r="F10978" s="25">
        <v>2</v>
      </c>
      <c r="G10978" s="10" t="s">
        <v>33410</v>
      </c>
      <c r="H10978" s="25">
        <f>INDEX('Annexe 1 – Données des équipes'!$B$12:$R$114, MATCH(C10978, 'Annexe 1 – Données des équipes'!$B$12:$B$114,0),4)</f>
        <v>60</v>
      </c>
      <c r="I10978" s="25">
        <f>INDEX('Annexe 1 – Données des équipes'!$B$12:$R$114, MATCH(D10978, 'Annexe 1 – Données des équipes'!$B$12:$B$114,0),4)</f>
        <v>20</v>
      </c>
      <c r="J10978" s="25">
        <f t="shared" si="172"/>
        <v>0</v>
      </c>
    </row>
    <row r="10979" spans="2:10">
      <c r="B10979" s="3">
        <v>36569</v>
      </c>
      <c r="C10979" s="10" t="s">
        <v>33411</v>
      </c>
      <c r="D10979" s="10" t="s">
        <v>33412</v>
      </c>
      <c r="E10979" s="25">
        <v>2</v>
      </c>
      <c r="F10979" s="25">
        <v>2</v>
      </c>
      <c r="G10979" s="10" t="s">
        <v>33413</v>
      </c>
      <c r="H10979" s="25">
        <f>INDEX('Annexe 1 – Données des équipes'!$B$12:$R$114, MATCH(C10979, 'Annexe 1 – Données des équipes'!$B$12:$B$114,0),4)</f>
        <v>50</v>
      </c>
      <c r="I10979" s="25">
        <f>INDEX('Annexe 1 – Données des équipes'!$B$12:$R$114, MATCH(D10979, 'Annexe 1 – Données des équipes'!$B$12:$B$114,0),4)</f>
        <v>40</v>
      </c>
      <c r="J10979" s="25">
        <f t="shared" si="172"/>
        <v>0</v>
      </c>
    </row>
    <row r="10980" spans="2:10">
      <c r="B10980" s="3">
        <v>36570</v>
      </c>
      <c r="C10980" s="10" t="s">
        <v>33414</v>
      </c>
      <c r="D10980" s="10" t="s">
        <v>33415</v>
      </c>
      <c r="E10980" s="25">
        <v>1</v>
      </c>
      <c r="F10980" s="25">
        <v>1</v>
      </c>
      <c r="G10980" s="10" t="s">
        <v>33416</v>
      </c>
      <c r="H10980" s="25">
        <f>INDEX('Annexe 1 – Données des équipes'!$B$12:$R$114, MATCH(C10980, 'Annexe 1 – Données des équipes'!$B$12:$B$114,0),4)</f>
        <v>10</v>
      </c>
      <c r="I10980" s="25">
        <f>INDEX('Annexe 1 – Données des équipes'!$B$12:$R$114, MATCH(D10980, 'Annexe 1 – Données des équipes'!$B$12:$B$114,0),4)</f>
        <v>80</v>
      </c>
      <c r="J10980" s="25">
        <f t="shared" si="172"/>
        <v>0</v>
      </c>
    </row>
    <row r="10981" spans="2:10">
      <c r="B10981" s="3">
        <v>36571</v>
      </c>
      <c r="C10981" s="10" t="s">
        <v>33417</v>
      </c>
      <c r="D10981" s="10" t="s">
        <v>33418</v>
      </c>
      <c r="E10981" s="25">
        <v>1</v>
      </c>
      <c r="F10981" s="25">
        <v>1</v>
      </c>
      <c r="G10981" s="10" t="s">
        <v>33419</v>
      </c>
      <c r="H10981" s="25">
        <f>INDEX('Annexe 1 – Données des équipes'!$B$12:$R$114, MATCH(C10981, 'Annexe 1 – Données des équipes'!$B$12:$B$114,0),4)</f>
        <v>60</v>
      </c>
      <c r="I10981" s="25">
        <f>INDEX('Annexe 1 – Données des équipes'!$B$12:$R$114, MATCH(D10981, 'Annexe 1 – Données des équipes'!$B$12:$B$114,0),4)</f>
        <v>40</v>
      </c>
      <c r="J10981" s="25">
        <f t="shared" si="172"/>
        <v>0</v>
      </c>
    </row>
    <row r="10982" spans="2:10">
      <c r="B10982" s="3">
        <v>36571</v>
      </c>
      <c r="C10982" s="10" t="s">
        <v>33420</v>
      </c>
      <c r="D10982" s="10" t="s">
        <v>33421</v>
      </c>
      <c r="E10982" s="25">
        <v>0</v>
      </c>
      <c r="F10982" s="25">
        <v>0</v>
      </c>
      <c r="G10982" s="10" t="s">
        <v>33422</v>
      </c>
      <c r="H10982" s="25">
        <f>INDEX('Annexe 1 – Données des équipes'!$B$12:$R$114, MATCH(C10982, 'Annexe 1 – Données des équipes'!$B$12:$B$114,0),4)</f>
        <v>20</v>
      </c>
      <c r="I10982" s="25">
        <f>INDEX('Annexe 1 – Données des équipes'!$B$12:$R$114, MATCH(D10982, 'Annexe 1 – Données des équipes'!$B$12:$B$114,0),4)</f>
        <v>70</v>
      </c>
      <c r="J10982" s="25">
        <f t="shared" si="172"/>
        <v>0</v>
      </c>
    </row>
    <row r="10983" spans="2:10">
      <c r="B10983" s="3">
        <v>36573</v>
      </c>
      <c r="C10983" s="10" t="s">
        <v>33423</v>
      </c>
      <c r="D10983" s="10" t="s">
        <v>33424</v>
      </c>
      <c r="E10983" s="25">
        <v>2</v>
      </c>
      <c r="F10983" s="25">
        <v>2</v>
      </c>
      <c r="G10983" s="10" t="s">
        <v>33425</v>
      </c>
      <c r="H10983" s="25">
        <f>INDEX('Annexe 1 – Données des équipes'!$B$12:$R$114, MATCH(C10983, 'Annexe 1 – Données des équipes'!$B$12:$B$114,0),4)</f>
        <v>70</v>
      </c>
      <c r="I10983" s="25">
        <f>INDEX('Annexe 1 – Données des équipes'!$B$12:$R$114, MATCH(D10983, 'Annexe 1 – Données des équipes'!$B$12:$B$114,0),4)</f>
        <v>60</v>
      </c>
      <c r="J10983" s="25">
        <f t="shared" si="172"/>
        <v>0</v>
      </c>
    </row>
    <row r="10984" spans="2:10">
      <c r="B10984" s="3">
        <v>36573</v>
      </c>
      <c r="C10984" s="10" t="s">
        <v>33426</v>
      </c>
      <c r="D10984" s="10" t="s">
        <v>33427</v>
      </c>
      <c r="E10984" s="25">
        <v>1</v>
      </c>
      <c r="F10984" s="25">
        <v>1</v>
      </c>
      <c r="G10984" s="10" t="s">
        <v>33428</v>
      </c>
      <c r="H10984" s="25">
        <f>INDEX('Annexe 1 – Données des équipes'!$B$12:$R$114, MATCH(C10984, 'Annexe 1 – Données des équipes'!$B$12:$B$114,0),4)</f>
        <v>80</v>
      </c>
      <c r="I10984" s="25">
        <f>INDEX('Annexe 1 – Données des équipes'!$B$12:$R$114, MATCH(D10984, 'Annexe 1 – Données des équipes'!$B$12:$B$114,0),4)</f>
        <v>10</v>
      </c>
      <c r="J10984" s="25">
        <f t="shared" si="172"/>
        <v>0</v>
      </c>
    </row>
    <row r="10985" spans="2:10">
      <c r="B10985" s="3">
        <v>36575</v>
      </c>
      <c r="C10985" s="10" t="s">
        <v>33429</v>
      </c>
      <c r="D10985" s="10" t="s">
        <v>33430</v>
      </c>
      <c r="E10985" s="25">
        <v>1</v>
      </c>
      <c r="F10985" s="25">
        <v>1</v>
      </c>
      <c r="G10985" s="10" t="s">
        <v>33431</v>
      </c>
      <c r="H10985" s="25">
        <f>INDEX('Annexe 1 – Données des équipes'!$B$12:$R$114, MATCH(C10985, 'Annexe 1 – Données des équipes'!$B$12:$B$114,0),4)</f>
        <v>20</v>
      </c>
      <c r="I10985" s="25">
        <f>INDEX('Annexe 1 – Données des équipes'!$B$12:$R$114, MATCH(D10985, 'Annexe 1 – Données des équipes'!$B$12:$B$114,0),4)</f>
        <v>40</v>
      </c>
      <c r="J10985" s="25">
        <f t="shared" si="172"/>
        <v>0</v>
      </c>
    </row>
    <row r="10986" spans="2:10">
      <c r="B10986" s="3">
        <v>36579</v>
      </c>
      <c r="C10986" s="10" t="s">
        <v>33432</v>
      </c>
      <c r="D10986" s="10" t="s">
        <v>33433</v>
      </c>
      <c r="E10986" s="25">
        <v>1</v>
      </c>
      <c r="F10986" s="25">
        <v>1</v>
      </c>
      <c r="G10986" s="10" t="s">
        <v>33434</v>
      </c>
      <c r="H10986" s="25">
        <f>INDEX('Annexe 1 – Données des équipes'!$B$12:$R$114, MATCH(C10986, 'Annexe 1 – Données des équipes'!$B$12:$B$114,0),4)</f>
        <v>90</v>
      </c>
      <c r="I10986" s="25">
        <f>INDEX('Annexe 1 – Données des équipes'!$B$12:$R$114, MATCH(D10986, 'Annexe 1 – Données des équipes'!$B$12:$B$114,0),4)</f>
        <v>90</v>
      </c>
      <c r="J10986" s="25">
        <f t="shared" si="172"/>
        <v>0</v>
      </c>
    </row>
    <row r="10987" spans="2:10">
      <c r="B10987" s="3">
        <v>36579</v>
      </c>
      <c r="C10987" s="10" t="s">
        <v>33435</v>
      </c>
      <c r="D10987" s="10" t="s">
        <v>33436</v>
      </c>
      <c r="E10987" s="25">
        <v>0</v>
      </c>
      <c r="F10987" s="25">
        <v>0</v>
      </c>
      <c r="G10987" s="10" t="s">
        <v>33437</v>
      </c>
      <c r="H10987" s="25">
        <f>INDEX('Annexe 1 – Données des équipes'!$B$12:$R$114, MATCH(C10987, 'Annexe 1 – Données des équipes'!$B$12:$B$114,0),4)</f>
        <v>80</v>
      </c>
      <c r="I10987" s="25">
        <f>INDEX('Annexe 1 – Données des équipes'!$B$12:$R$114, MATCH(D10987, 'Annexe 1 – Données des équipes'!$B$12:$B$114,0),4)</f>
        <v>90</v>
      </c>
      <c r="J10987" s="25">
        <f t="shared" si="172"/>
        <v>0</v>
      </c>
    </row>
    <row r="10988" spans="2:10">
      <c r="B10988" s="3">
        <v>36579</v>
      </c>
      <c r="C10988" s="10" t="s">
        <v>33438</v>
      </c>
      <c r="D10988" s="10" t="s">
        <v>33439</v>
      </c>
      <c r="E10988" s="25">
        <v>0</v>
      </c>
      <c r="F10988" s="25">
        <v>0</v>
      </c>
      <c r="G10988" s="10" t="s">
        <v>33440</v>
      </c>
      <c r="H10988" s="25">
        <f>INDEX('Annexe 1 – Données des équipes'!$B$12:$R$114, MATCH(C10988, 'Annexe 1 – Données des équipes'!$B$12:$B$114,0),4)</f>
        <v>90</v>
      </c>
      <c r="I10988" s="25">
        <f>INDEX('Annexe 1 – Données des équipes'!$B$12:$R$114, MATCH(D10988, 'Annexe 1 – Données des équipes'!$B$12:$B$114,0),4)</f>
        <v>90</v>
      </c>
      <c r="J10988" s="25">
        <f t="shared" si="172"/>
        <v>0</v>
      </c>
    </row>
    <row r="10989" spans="2:10">
      <c r="B10989" s="3">
        <v>36579</v>
      </c>
      <c r="C10989" s="10" t="s">
        <v>33441</v>
      </c>
      <c r="D10989" s="10" t="s">
        <v>33442</v>
      </c>
      <c r="E10989" s="25">
        <v>1</v>
      </c>
      <c r="F10989" s="25">
        <v>1</v>
      </c>
      <c r="G10989" s="10" t="s">
        <v>33443</v>
      </c>
      <c r="H10989" s="25">
        <f>INDEX('Annexe 1 – Données des équipes'!$B$12:$R$114, MATCH(C10989, 'Annexe 1 – Données des équipes'!$B$12:$B$114,0),4)</f>
        <v>0</v>
      </c>
      <c r="I10989" s="25">
        <f>INDEX('Annexe 1 – Données des équipes'!$B$12:$R$114, MATCH(D10989, 'Annexe 1 – Données des équipes'!$B$12:$B$114,0),4)</f>
        <v>10</v>
      </c>
      <c r="J10989" s="25">
        <f t="shared" si="172"/>
        <v>0</v>
      </c>
    </row>
    <row r="10990" spans="2:10">
      <c r="B10990" s="3">
        <v>36591</v>
      </c>
      <c r="C10990" s="10" t="s">
        <v>33444</v>
      </c>
      <c r="D10990" s="10" t="s">
        <v>33445</v>
      </c>
      <c r="E10990" s="25">
        <v>0</v>
      </c>
      <c r="F10990" s="25">
        <v>0</v>
      </c>
      <c r="G10990" s="10" t="s">
        <v>33446</v>
      </c>
      <c r="H10990" s="25">
        <f>INDEX('Annexe 1 – Données des équipes'!$B$12:$R$114, MATCH(C10990, 'Annexe 1 – Données des équipes'!$B$12:$B$114,0),4)</f>
        <v>30</v>
      </c>
      <c r="I10990" s="25">
        <f>INDEX('Annexe 1 – Données des équipes'!$B$12:$R$114, MATCH(D10990, 'Annexe 1 – Données des équipes'!$B$12:$B$114,0),4)</f>
        <v>10</v>
      </c>
      <c r="J10990" s="25">
        <f t="shared" si="172"/>
        <v>0</v>
      </c>
    </row>
    <row r="10991" spans="2:10">
      <c r="B10991" s="3">
        <v>36593</v>
      </c>
      <c r="C10991" s="10" t="s">
        <v>33447</v>
      </c>
      <c r="D10991" s="10" t="s">
        <v>33448</v>
      </c>
      <c r="E10991" s="25">
        <v>1</v>
      </c>
      <c r="F10991" s="25">
        <v>1</v>
      </c>
      <c r="G10991" s="10" t="s">
        <v>33449</v>
      </c>
      <c r="H10991" s="25">
        <f>INDEX('Annexe 1 – Données des équipes'!$B$12:$R$114, MATCH(C10991, 'Annexe 1 – Données des équipes'!$B$12:$B$114,0),4)</f>
        <v>10</v>
      </c>
      <c r="I10991" s="25">
        <f>INDEX('Annexe 1 – Données des équipes'!$B$12:$R$114, MATCH(D10991, 'Annexe 1 – Données des équipes'!$B$12:$B$114,0),4)</f>
        <v>0</v>
      </c>
      <c r="J10991" s="25">
        <f t="shared" si="172"/>
        <v>0</v>
      </c>
    </row>
    <row r="10992" spans="2:10">
      <c r="B10992" s="3">
        <v>36598</v>
      </c>
      <c r="C10992" s="10" t="s">
        <v>33450</v>
      </c>
      <c r="D10992" s="10" t="s">
        <v>33451</v>
      </c>
      <c r="E10992" s="25">
        <v>0</v>
      </c>
      <c r="F10992" s="25">
        <v>0</v>
      </c>
      <c r="G10992" s="10" t="s">
        <v>33452</v>
      </c>
      <c r="H10992" s="25">
        <f>INDEX('Annexe 1 – Données des équipes'!$B$12:$R$114, MATCH(C10992, 'Annexe 1 – Données des équipes'!$B$12:$B$114,0),4)</f>
        <v>10</v>
      </c>
      <c r="I10992" s="25">
        <f>INDEX('Annexe 1 – Données des équipes'!$B$12:$R$114, MATCH(D10992, 'Annexe 1 – Données des équipes'!$B$12:$B$114,0),4)</f>
        <v>30</v>
      </c>
      <c r="J10992" s="25">
        <f t="shared" si="172"/>
        <v>0</v>
      </c>
    </row>
    <row r="10993" spans="2:10">
      <c r="B10993" s="3">
        <v>36600</v>
      </c>
      <c r="C10993" s="10" t="s">
        <v>33453</v>
      </c>
      <c r="D10993" s="10" t="s">
        <v>33454</v>
      </c>
      <c r="E10993" s="25">
        <v>0</v>
      </c>
      <c r="F10993" s="25">
        <v>0</v>
      </c>
      <c r="G10993" s="10" t="s">
        <v>33455</v>
      </c>
      <c r="H10993" s="25">
        <f>INDEX('Annexe 1 – Données des équipes'!$B$12:$R$114, MATCH(C10993, 'Annexe 1 – Données des équipes'!$B$12:$B$114,0),4)</f>
        <v>50</v>
      </c>
      <c r="I10993" s="25">
        <f>INDEX('Annexe 1 – Données des équipes'!$B$12:$R$114, MATCH(D10993, 'Annexe 1 – Données des équipes'!$B$12:$B$114,0),4)</f>
        <v>30</v>
      </c>
      <c r="J10993" s="25">
        <f t="shared" si="172"/>
        <v>0</v>
      </c>
    </row>
    <row r="10994" spans="2:10">
      <c r="B10994" s="3">
        <v>36601</v>
      </c>
      <c r="C10994" s="10" t="s">
        <v>33456</v>
      </c>
      <c r="D10994" s="10" t="s">
        <v>33457</v>
      </c>
      <c r="E10994" s="25">
        <v>0</v>
      </c>
      <c r="F10994" s="25">
        <v>0</v>
      </c>
      <c r="G10994" s="10" t="s">
        <v>33458</v>
      </c>
      <c r="H10994" s="25">
        <f>INDEX('Annexe 1 – Données des équipes'!$B$12:$R$114, MATCH(C10994, 'Annexe 1 – Données des équipes'!$B$12:$B$114,0),4)</f>
        <v>60</v>
      </c>
      <c r="I10994" s="25">
        <f>INDEX('Annexe 1 – Données des équipes'!$B$12:$R$114, MATCH(D10994, 'Annexe 1 – Données des équipes'!$B$12:$B$114,0),4)</f>
        <v>50</v>
      </c>
      <c r="J10994" s="25">
        <f t="shared" si="172"/>
        <v>0</v>
      </c>
    </row>
    <row r="10995" spans="2:10">
      <c r="B10995" s="3">
        <v>36602</v>
      </c>
      <c r="C10995" s="10" t="s">
        <v>33459</v>
      </c>
      <c r="D10995" s="10" t="s">
        <v>33460</v>
      </c>
      <c r="E10995" s="25">
        <v>0</v>
      </c>
      <c r="F10995" s="25">
        <v>0</v>
      </c>
      <c r="G10995" s="10" t="s">
        <v>33461</v>
      </c>
      <c r="H10995" s="25">
        <f>INDEX('Annexe 1 – Données des équipes'!$B$12:$R$114, MATCH(C10995, 'Annexe 1 – Données des équipes'!$B$12:$B$114,0),4)</f>
        <v>10</v>
      </c>
      <c r="I10995" s="25">
        <f>INDEX('Annexe 1 – Données des équipes'!$B$12:$R$114, MATCH(D10995, 'Annexe 1 – Données des équipes'!$B$12:$B$114,0),4)</f>
        <v>30</v>
      </c>
      <c r="J10995" s="25">
        <f t="shared" si="172"/>
        <v>0</v>
      </c>
    </row>
    <row r="10996" spans="2:10">
      <c r="B10996" s="3">
        <v>36613</v>
      </c>
      <c r="C10996" s="10" t="s">
        <v>33462</v>
      </c>
      <c r="D10996" s="10" t="s">
        <v>33463</v>
      </c>
      <c r="E10996" s="25">
        <v>0</v>
      </c>
      <c r="F10996" s="25">
        <v>0</v>
      </c>
      <c r="G10996" s="10" t="s">
        <v>33464</v>
      </c>
      <c r="H10996" s="25">
        <f>INDEX('Annexe 1 – Données des équipes'!$B$12:$R$114, MATCH(C10996, 'Annexe 1 – Données des équipes'!$B$12:$B$114,0),4)</f>
        <v>90</v>
      </c>
      <c r="I10996" s="25">
        <f>INDEX('Annexe 1 – Données des équipes'!$B$12:$R$114, MATCH(D10996, 'Annexe 1 – Données des équipes'!$B$12:$B$114,0),4)</f>
        <v>90</v>
      </c>
      <c r="J10996" s="25">
        <f t="shared" si="172"/>
        <v>0</v>
      </c>
    </row>
    <row r="10997" spans="2:10">
      <c r="B10997" s="3">
        <v>36614</v>
      </c>
      <c r="C10997" s="10" t="s">
        <v>33465</v>
      </c>
      <c r="D10997" s="10" t="s">
        <v>33466</v>
      </c>
      <c r="E10997" s="25">
        <v>1</v>
      </c>
      <c r="F10997" s="25">
        <v>1</v>
      </c>
      <c r="G10997" s="10" t="s">
        <v>33467</v>
      </c>
      <c r="H10997" s="25">
        <f>INDEX('Annexe 1 – Données des équipes'!$B$12:$R$114, MATCH(C10997, 'Annexe 1 – Données des équipes'!$B$12:$B$114,0),4)</f>
        <v>60</v>
      </c>
      <c r="I10997" s="25">
        <f>INDEX('Annexe 1 – Données des équipes'!$B$12:$R$114, MATCH(D10997, 'Annexe 1 – Données des équipes'!$B$12:$B$114,0),4)</f>
        <v>80</v>
      </c>
      <c r="J10997" s="25">
        <f t="shared" si="172"/>
        <v>0</v>
      </c>
    </row>
    <row r="10998" spans="2:10">
      <c r="B10998" s="3">
        <v>36614</v>
      </c>
      <c r="C10998" s="10" t="s">
        <v>33468</v>
      </c>
      <c r="D10998" s="10" t="s">
        <v>33469</v>
      </c>
      <c r="E10998" s="25">
        <v>2</v>
      </c>
      <c r="F10998" s="25">
        <v>2</v>
      </c>
      <c r="G10998" s="10" t="s">
        <v>33470</v>
      </c>
      <c r="H10998" s="25">
        <f>INDEX('Annexe 1 – Données des équipes'!$B$12:$R$114, MATCH(C10998, 'Annexe 1 – Données des équipes'!$B$12:$B$114,0),4)</f>
        <v>90</v>
      </c>
      <c r="I10998" s="25">
        <f>INDEX('Annexe 1 – Données des équipes'!$B$12:$R$114, MATCH(D10998, 'Annexe 1 – Données des équipes'!$B$12:$B$114,0),4)</f>
        <v>80</v>
      </c>
      <c r="J10998" s="25">
        <f t="shared" si="172"/>
        <v>0</v>
      </c>
    </row>
    <row r="10999" spans="2:10">
      <c r="B10999" s="3">
        <v>36614</v>
      </c>
      <c r="C10999" s="10" t="s">
        <v>33471</v>
      </c>
      <c r="D10999" s="10" t="s">
        <v>33472</v>
      </c>
      <c r="E10999" s="25">
        <v>1</v>
      </c>
      <c r="F10999" s="25">
        <v>1</v>
      </c>
      <c r="G10999" s="10" t="s">
        <v>33473</v>
      </c>
      <c r="H10999" s="25">
        <f>INDEX('Annexe 1 – Données des équipes'!$B$12:$R$114, MATCH(C10999, 'Annexe 1 – Données des équipes'!$B$12:$B$114,0),4)</f>
        <v>80</v>
      </c>
      <c r="I10999" s="25">
        <f>INDEX('Annexe 1 – Données des équipes'!$B$12:$R$114, MATCH(D10999, 'Annexe 1 – Données des équipes'!$B$12:$B$114,0),4)</f>
        <v>90</v>
      </c>
      <c r="J10999" s="25">
        <f t="shared" si="172"/>
        <v>0</v>
      </c>
    </row>
    <row r="11000" spans="2:10">
      <c r="B11000" s="3">
        <v>36614</v>
      </c>
      <c r="C11000" s="10" t="s">
        <v>33474</v>
      </c>
      <c r="D11000" s="10" t="s">
        <v>33475</v>
      </c>
      <c r="E11000" s="25">
        <v>0</v>
      </c>
      <c r="F11000" s="25">
        <v>0</v>
      </c>
      <c r="G11000" s="10" t="s">
        <v>33476</v>
      </c>
      <c r="H11000" s="25">
        <f>INDEX('Annexe 1 – Données des équipes'!$B$12:$R$114, MATCH(C11000, 'Annexe 1 – Données des équipes'!$B$12:$B$114,0),4)</f>
        <v>40</v>
      </c>
      <c r="I11000" s="25">
        <f>INDEX('Annexe 1 – Données des équipes'!$B$12:$R$114, MATCH(D11000, 'Annexe 1 – Données des équipes'!$B$12:$B$114,0),4)</f>
        <v>80</v>
      </c>
      <c r="J11000" s="25">
        <f t="shared" si="172"/>
        <v>0</v>
      </c>
    </row>
    <row r="11001" spans="2:10">
      <c r="B11001" s="3">
        <v>36614</v>
      </c>
      <c r="C11001" s="10" t="s">
        <v>33477</v>
      </c>
      <c r="D11001" s="10" t="s">
        <v>33478</v>
      </c>
      <c r="E11001" s="25">
        <v>1</v>
      </c>
      <c r="F11001" s="25">
        <v>1</v>
      </c>
      <c r="G11001" s="10" t="s">
        <v>33479</v>
      </c>
      <c r="H11001" s="25">
        <f>INDEX('Annexe 1 – Données des équipes'!$B$12:$R$114, MATCH(C11001, 'Annexe 1 – Données des équipes'!$B$12:$B$114,0),4)</f>
        <v>20</v>
      </c>
      <c r="I11001" s="25">
        <f>INDEX('Annexe 1 – Données des équipes'!$B$12:$R$114, MATCH(D11001, 'Annexe 1 – Données des équipes'!$B$12:$B$114,0),4)</f>
        <v>10</v>
      </c>
      <c r="J11001" s="25">
        <f t="shared" si="172"/>
        <v>0</v>
      </c>
    </row>
    <row r="11002" spans="2:10">
      <c r="B11002" s="3">
        <v>36614</v>
      </c>
      <c r="C11002" s="10" t="s">
        <v>33480</v>
      </c>
      <c r="D11002" s="10" t="s">
        <v>33481</v>
      </c>
      <c r="E11002" s="25">
        <v>2</v>
      </c>
      <c r="F11002" s="25">
        <v>2</v>
      </c>
      <c r="G11002" s="10" t="s">
        <v>33482</v>
      </c>
      <c r="H11002" s="25">
        <f>INDEX('Annexe 1 – Données des équipes'!$B$12:$R$114, MATCH(C11002, 'Annexe 1 – Données des équipes'!$B$12:$B$114,0),4)</f>
        <v>80</v>
      </c>
      <c r="I11002" s="25">
        <f>INDEX('Annexe 1 – Données des équipes'!$B$12:$R$114, MATCH(D11002, 'Annexe 1 – Données des équipes'!$B$12:$B$114,0),4)</f>
        <v>30</v>
      </c>
      <c r="J11002" s="25">
        <f t="shared" si="172"/>
        <v>0</v>
      </c>
    </row>
    <row r="11003" spans="2:10">
      <c r="B11003" s="3">
        <v>36624</v>
      </c>
      <c r="C11003" s="10" t="s">
        <v>33483</v>
      </c>
      <c r="D11003" s="10" t="s">
        <v>33484</v>
      </c>
      <c r="E11003" s="25">
        <v>2</v>
      </c>
      <c r="F11003" s="25">
        <v>2</v>
      </c>
      <c r="G11003" s="10" t="s">
        <v>33485</v>
      </c>
      <c r="H11003" s="25">
        <f>INDEX('Annexe 1 – Données des équipes'!$B$12:$R$114, MATCH(C11003, 'Annexe 1 – Données des équipes'!$B$12:$B$114,0),4)</f>
        <v>0</v>
      </c>
      <c r="I11003" s="25">
        <f>INDEX('Annexe 1 – Données des équipes'!$B$12:$R$114, MATCH(D11003, 'Annexe 1 – Données des équipes'!$B$12:$B$114,0),4)</f>
        <v>10</v>
      </c>
      <c r="J11003" s="25">
        <f t="shared" si="172"/>
        <v>0</v>
      </c>
    </row>
    <row r="11004" spans="2:10">
      <c r="B11004" s="3">
        <v>36624</v>
      </c>
      <c r="C11004" s="10" t="s">
        <v>33486</v>
      </c>
      <c r="D11004" s="10" t="s">
        <v>33487</v>
      </c>
      <c r="E11004" s="25">
        <v>4</v>
      </c>
      <c r="F11004" s="25">
        <v>4</v>
      </c>
      <c r="G11004" s="10" t="s">
        <v>33488</v>
      </c>
      <c r="H11004" s="25">
        <f>INDEX('Annexe 1 – Données des équipes'!$B$12:$R$114, MATCH(C11004, 'Annexe 1 – Données des équipes'!$B$12:$B$114,0),4)</f>
        <v>0</v>
      </c>
      <c r="I11004" s="25">
        <f>INDEX('Annexe 1 – Données des équipes'!$B$12:$R$114, MATCH(D11004, 'Annexe 1 – Données des équipes'!$B$12:$B$114,0),4)</f>
        <v>10</v>
      </c>
      <c r="J11004" s="25">
        <f t="shared" si="172"/>
        <v>0</v>
      </c>
    </row>
    <row r="11005" spans="2:10">
      <c r="B11005" s="3">
        <v>42616</v>
      </c>
      <c r="C11005" s="10" t="s">
        <v>33489</v>
      </c>
      <c r="D11005" s="10" t="s">
        <v>33490</v>
      </c>
      <c r="E11005" s="25">
        <v>0</v>
      </c>
      <c r="F11005" s="25">
        <v>1</v>
      </c>
      <c r="G11005" s="10" t="s">
        <v>33491</v>
      </c>
      <c r="H11005" s="25" t="e">
        <f>INDEX('Annexe 1 – Données des équipes'!$B$12:$R$114, MATCH(C11005, 'Annexe 1 – Données des équipes'!$B$12:$B$114,0),4)</f>
        <v>#N/A</v>
      </c>
      <c r="I11005" s="25">
        <f>INDEX('Annexe 1 – Données des équipes'!$B$12:$R$114, MATCH(D11005, 'Annexe 1 – Données des équipes'!$B$12:$B$114,0),4)</f>
        <v>10</v>
      </c>
      <c r="J11005" s="25">
        <f t="shared" si="172"/>
        <v>1</v>
      </c>
    </row>
    <row r="11006" spans="2:10">
      <c r="B11006" s="3">
        <v>36627</v>
      </c>
      <c r="C11006" s="10" t="s">
        <v>33492</v>
      </c>
      <c r="D11006" s="10" t="s">
        <v>33493</v>
      </c>
      <c r="E11006" s="25">
        <v>1</v>
      </c>
      <c r="F11006" s="25">
        <v>1</v>
      </c>
      <c r="G11006" s="10" t="s">
        <v>33494</v>
      </c>
      <c r="H11006" s="25">
        <f>INDEX('Annexe 1 – Données des équipes'!$B$12:$R$114, MATCH(C11006, 'Annexe 1 – Données des équipes'!$B$12:$B$114,0),4)</f>
        <v>70</v>
      </c>
      <c r="I11006" s="25">
        <f>INDEX('Annexe 1 – Données des équipes'!$B$12:$R$114, MATCH(D11006, 'Annexe 1 – Données des équipes'!$B$12:$B$114,0),4)</f>
        <v>30</v>
      </c>
      <c r="J11006" s="25">
        <f t="shared" si="172"/>
        <v>0</v>
      </c>
    </row>
    <row r="11007" spans="2:10">
      <c r="B11007" s="3">
        <v>36642</v>
      </c>
      <c r="C11007" s="10" t="s">
        <v>33495</v>
      </c>
      <c r="D11007" s="10" t="s">
        <v>33496</v>
      </c>
      <c r="E11007" s="25">
        <v>0</v>
      </c>
      <c r="F11007" s="25">
        <v>0</v>
      </c>
      <c r="G11007" s="10" t="s">
        <v>33497</v>
      </c>
      <c r="H11007" s="25">
        <f>INDEX('Annexe 1 – Données des équipes'!$B$12:$R$114, MATCH(C11007, 'Annexe 1 – Données des équipes'!$B$12:$B$114,0),4)</f>
        <v>10</v>
      </c>
      <c r="I11007" s="25">
        <f>INDEX('Annexe 1 – Données des équipes'!$B$12:$R$114, MATCH(D11007, 'Annexe 1 – Données des équipes'!$B$12:$B$114,0),4)</f>
        <v>10</v>
      </c>
      <c r="J11007" s="25">
        <f t="shared" si="172"/>
        <v>0</v>
      </c>
    </row>
    <row r="11008" spans="2:10">
      <c r="B11008" s="3">
        <v>36642</v>
      </c>
      <c r="C11008" s="10" t="s">
        <v>33498</v>
      </c>
      <c r="D11008" s="10" t="s">
        <v>33499</v>
      </c>
      <c r="E11008" s="25">
        <v>1</v>
      </c>
      <c r="F11008" s="25">
        <v>1</v>
      </c>
      <c r="G11008" s="10" t="s">
        <v>33500</v>
      </c>
      <c r="H11008" s="25">
        <f>INDEX('Annexe 1 – Données des équipes'!$B$12:$R$114, MATCH(C11008, 'Annexe 1 – Données des équipes'!$B$12:$B$114,0),4)</f>
        <v>50</v>
      </c>
      <c r="I11008" s="25">
        <f>INDEX('Annexe 1 – Données des équipes'!$B$12:$R$114, MATCH(D11008, 'Annexe 1 – Données des équipes'!$B$12:$B$114,0),4)</f>
        <v>90</v>
      </c>
      <c r="J11008" s="25">
        <f t="shared" si="172"/>
        <v>0</v>
      </c>
    </row>
    <row r="11009" spans="2:10">
      <c r="B11009" s="3">
        <v>36642</v>
      </c>
      <c r="C11009" s="10" t="s">
        <v>33501</v>
      </c>
      <c r="D11009" s="10" t="s">
        <v>33502</v>
      </c>
      <c r="E11009" s="25">
        <v>1</v>
      </c>
      <c r="F11009" s="25">
        <v>1</v>
      </c>
      <c r="G11009" s="10" t="s">
        <v>33503</v>
      </c>
      <c r="H11009" s="25">
        <f>INDEX('Annexe 1 – Données des équipes'!$B$12:$R$114, MATCH(C11009, 'Annexe 1 – Données des équipes'!$B$12:$B$114,0),4)</f>
        <v>80</v>
      </c>
      <c r="I11009" s="25">
        <f>INDEX('Annexe 1 – Données des équipes'!$B$12:$R$114, MATCH(D11009, 'Annexe 1 – Données des équipes'!$B$12:$B$114,0),4)</f>
        <v>80</v>
      </c>
      <c r="J11009" s="25">
        <f t="shared" si="172"/>
        <v>0</v>
      </c>
    </row>
    <row r="11010" spans="2:10">
      <c r="B11010" s="3">
        <v>36642</v>
      </c>
      <c r="C11010" s="10" t="s">
        <v>33504</v>
      </c>
      <c r="D11010" s="10" t="s">
        <v>33505</v>
      </c>
      <c r="E11010" s="25">
        <v>1</v>
      </c>
      <c r="F11010" s="25">
        <v>1</v>
      </c>
      <c r="G11010" s="10" t="s">
        <v>33506</v>
      </c>
      <c r="H11010" s="25">
        <f>INDEX('Annexe 1 – Données des équipes'!$B$12:$R$114, MATCH(C11010, 'Annexe 1 – Données des équipes'!$B$12:$B$114,0),4)</f>
        <v>90</v>
      </c>
      <c r="I11010" s="25">
        <f>INDEX('Annexe 1 – Données des équipes'!$B$12:$R$114, MATCH(D11010, 'Annexe 1 – Données des équipes'!$B$12:$B$114,0),4)</f>
        <v>80</v>
      </c>
      <c r="J11010" s="25">
        <f t="shared" si="172"/>
        <v>0</v>
      </c>
    </row>
    <row r="11011" spans="2:10">
      <c r="B11011" s="3">
        <v>36642</v>
      </c>
      <c r="C11011" s="10" t="s">
        <v>33507</v>
      </c>
      <c r="D11011" s="10" t="s">
        <v>33508</v>
      </c>
      <c r="E11011" s="25">
        <v>0</v>
      </c>
      <c r="F11011" s="25">
        <v>0</v>
      </c>
      <c r="G11011" s="10" t="s">
        <v>33509</v>
      </c>
      <c r="H11011" s="25">
        <f>INDEX('Annexe 1 – Données des équipes'!$B$12:$R$114, MATCH(C11011, 'Annexe 1 – Données des équipes'!$B$12:$B$114,0),4)</f>
        <v>80</v>
      </c>
      <c r="I11011" s="25">
        <f>INDEX('Annexe 1 – Données des équipes'!$B$12:$R$114, MATCH(D11011, 'Annexe 1 – Données des équipes'!$B$12:$B$114,0),4)</f>
        <v>60</v>
      </c>
      <c r="J11011" s="25">
        <f t="shared" si="172"/>
        <v>0</v>
      </c>
    </row>
    <row r="11012" spans="2:10">
      <c r="B11012" s="3">
        <v>36642</v>
      </c>
      <c r="C11012" s="10" t="s">
        <v>33510</v>
      </c>
      <c r="D11012" s="10" t="s">
        <v>33511</v>
      </c>
      <c r="E11012" s="25">
        <v>0</v>
      </c>
      <c r="F11012" s="25">
        <v>0</v>
      </c>
      <c r="G11012" s="10" t="s">
        <v>33512</v>
      </c>
      <c r="H11012" s="25">
        <f>INDEX('Annexe 1 – Données des équipes'!$B$12:$R$114, MATCH(C11012, 'Annexe 1 – Données des équipes'!$B$12:$B$114,0),4)</f>
        <v>80</v>
      </c>
      <c r="I11012" s="25">
        <f>INDEX('Annexe 1 – Données des équipes'!$B$12:$R$114, MATCH(D11012, 'Annexe 1 – Données des équipes'!$B$12:$B$114,0),4)</f>
        <v>30</v>
      </c>
      <c r="J11012" s="25">
        <f t="shared" si="172"/>
        <v>0</v>
      </c>
    </row>
    <row r="11013" spans="2:10">
      <c r="B11013" s="3">
        <v>36653</v>
      </c>
      <c r="C11013" s="10" t="s">
        <v>33513</v>
      </c>
      <c r="D11013" s="10" t="s">
        <v>33514</v>
      </c>
      <c r="E11013" s="25">
        <v>1</v>
      </c>
      <c r="F11013" s="25">
        <v>1</v>
      </c>
      <c r="G11013" s="10" t="s">
        <v>33515</v>
      </c>
      <c r="H11013" s="25">
        <f>INDEX('Annexe 1 – Données des équipes'!$B$12:$R$114, MATCH(C11013, 'Annexe 1 – Données des équipes'!$B$12:$B$114,0),4)</f>
        <v>0</v>
      </c>
      <c r="I11013" s="25">
        <f>INDEX('Annexe 1 – Données des équipes'!$B$12:$R$114, MATCH(D11013, 'Annexe 1 – Données des équipes'!$B$12:$B$114,0),4)</f>
        <v>10</v>
      </c>
      <c r="J11013" s="25">
        <f t="shared" si="172"/>
        <v>0</v>
      </c>
    </row>
    <row r="11014" spans="2:10">
      <c r="B11014" s="3">
        <v>42686</v>
      </c>
      <c r="C11014" s="10" t="s">
        <v>33516</v>
      </c>
      <c r="D11014" s="10" t="s">
        <v>33517</v>
      </c>
      <c r="E11014" s="25">
        <v>0</v>
      </c>
      <c r="F11014" s="25">
        <v>2</v>
      </c>
      <c r="G11014" s="10" t="s">
        <v>33518</v>
      </c>
      <c r="H11014" s="25" t="e">
        <f>INDEX('Annexe 1 – Données des équipes'!$B$12:$R$114, MATCH(C11014, 'Annexe 1 – Données des équipes'!$B$12:$B$114,0),4)</f>
        <v>#N/A</v>
      </c>
      <c r="I11014" s="25">
        <f>INDEX('Annexe 1 – Données des équipes'!$B$12:$R$114, MATCH(D11014, 'Annexe 1 – Données des équipes'!$B$12:$B$114,0),4)</f>
        <v>40</v>
      </c>
      <c r="J11014" s="25">
        <f t="shared" si="172"/>
        <v>2</v>
      </c>
    </row>
    <row r="11015" spans="2:10">
      <c r="B11015" s="3">
        <v>36657</v>
      </c>
      <c r="C11015" s="10" t="s">
        <v>33519</v>
      </c>
      <c r="D11015" s="10" t="s">
        <v>33520</v>
      </c>
      <c r="E11015" s="25">
        <v>2</v>
      </c>
      <c r="F11015" s="25">
        <v>2</v>
      </c>
      <c r="G11015" s="10" t="s">
        <v>33521</v>
      </c>
      <c r="H11015" s="25">
        <f>INDEX('Annexe 1 – Données des équipes'!$B$12:$R$114, MATCH(C11015, 'Annexe 1 – Données des équipes'!$B$12:$B$114,0),4)</f>
        <v>70</v>
      </c>
      <c r="I11015" s="25">
        <f>INDEX('Annexe 1 – Données des équipes'!$B$12:$R$114, MATCH(D11015, 'Annexe 1 – Données des équipes'!$B$12:$B$114,0),4)</f>
        <v>20</v>
      </c>
      <c r="J11015" s="25">
        <f t="shared" si="172"/>
        <v>0</v>
      </c>
    </row>
    <row r="11016" spans="2:10">
      <c r="B11016" s="3">
        <v>36659</v>
      </c>
      <c r="C11016" s="10" t="s">
        <v>33522</v>
      </c>
      <c r="D11016" s="10" t="s">
        <v>33523</v>
      </c>
      <c r="E11016" s="25">
        <v>1</v>
      </c>
      <c r="F11016" s="25">
        <v>1</v>
      </c>
      <c r="G11016" s="10" t="s">
        <v>33524</v>
      </c>
      <c r="H11016" s="25">
        <f>INDEX('Annexe 1 – Données des équipes'!$B$12:$R$114, MATCH(C11016, 'Annexe 1 – Données des équipes'!$B$12:$B$114,0),4)</f>
        <v>10</v>
      </c>
      <c r="I11016" s="25">
        <f>INDEX('Annexe 1 – Données des équipes'!$B$12:$R$114, MATCH(D11016, 'Annexe 1 – Données des équipes'!$B$12:$B$114,0),4)</f>
        <v>0</v>
      </c>
      <c r="J11016" s="25">
        <f t="shared" si="172"/>
        <v>0</v>
      </c>
    </row>
    <row r="11017" spans="2:10">
      <c r="B11017" s="3">
        <v>36667</v>
      </c>
      <c r="C11017" s="10" t="s">
        <v>33525</v>
      </c>
      <c r="D11017" s="10" t="s">
        <v>33526</v>
      </c>
      <c r="E11017" s="25">
        <v>0</v>
      </c>
      <c r="F11017" s="25">
        <v>0</v>
      </c>
      <c r="G11017" s="10" t="s">
        <v>33527</v>
      </c>
      <c r="H11017" s="25">
        <f>INDEX('Annexe 1 – Données des équipes'!$B$12:$R$114, MATCH(C11017, 'Annexe 1 – Données des équipes'!$B$12:$B$114,0),4)</f>
        <v>0</v>
      </c>
      <c r="I11017" s="25">
        <f>INDEX('Annexe 1 – Données des équipes'!$B$12:$R$114, MATCH(D11017, 'Annexe 1 – Données des équipes'!$B$12:$B$114,0),4)</f>
        <v>30</v>
      </c>
      <c r="J11017" s="25">
        <f t="shared" si="172"/>
        <v>0</v>
      </c>
    </row>
    <row r="11018" spans="2:10">
      <c r="B11018" s="3">
        <v>36670</v>
      </c>
      <c r="C11018" s="10" t="s">
        <v>33528</v>
      </c>
      <c r="D11018" s="10" t="s">
        <v>33529</v>
      </c>
      <c r="E11018" s="25">
        <v>1</v>
      </c>
      <c r="F11018" s="25">
        <v>1</v>
      </c>
      <c r="G11018" s="10" t="s">
        <v>33530</v>
      </c>
      <c r="H11018" s="25">
        <f>INDEX('Annexe 1 – Données des équipes'!$B$12:$R$114, MATCH(C11018, 'Annexe 1 – Données des équipes'!$B$12:$B$114,0),4)</f>
        <v>70</v>
      </c>
      <c r="I11018" s="25">
        <f>INDEX('Annexe 1 – Données des équipes'!$B$12:$R$114, MATCH(D11018, 'Annexe 1 – Données des équipes'!$B$12:$B$114,0),4)</f>
        <v>30</v>
      </c>
      <c r="J11018" s="25">
        <f t="shared" si="172"/>
        <v>0</v>
      </c>
    </row>
    <row r="11019" spans="2:10">
      <c r="B11019" s="3">
        <v>36671</v>
      </c>
      <c r="C11019" s="10" t="s">
        <v>33531</v>
      </c>
      <c r="D11019" s="10" t="s">
        <v>33532</v>
      </c>
      <c r="E11019" s="25">
        <v>0</v>
      </c>
      <c r="F11019" s="25">
        <v>0</v>
      </c>
      <c r="G11019" s="10" t="s">
        <v>33533</v>
      </c>
      <c r="H11019" s="25">
        <f>INDEX('Annexe 1 – Données des équipes'!$B$12:$R$114, MATCH(C11019, 'Annexe 1 – Données des équipes'!$B$12:$B$114,0),4)</f>
        <v>10</v>
      </c>
      <c r="I11019" s="25">
        <f>INDEX('Annexe 1 – Données des équipes'!$B$12:$R$114, MATCH(D11019, 'Annexe 1 – Données des équipes'!$B$12:$B$114,0),4)</f>
        <v>30</v>
      </c>
      <c r="J11019" s="25">
        <f t="shared" si="172"/>
        <v>0</v>
      </c>
    </row>
    <row r="11020" spans="2:10">
      <c r="B11020" s="3">
        <v>36673</v>
      </c>
      <c r="C11020" s="10" t="s">
        <v>33534</v>
      </c>
      <c r="D11020" s="10" t="s">
        <v>33535</v>
      </c>
      <c r="E11020" s="25">
        <v>1</v>
      </c>
      <c r="F11020" s="25">
        <v>1</v>
      </c>
      <c r="G11020" s="10" t="s">
        <v>33536</v>
      </c>
      <c r="H11020" s="25">
        <f>INDEX('Annexe 1 – Données des équipes'!$B$12:$R$114, MATCH(C11020, 'Annexe 1 – Données des équipes'!$B$12:$B$114,0),4)</f>
        <v>90</v>
      </c>
      <c r="I11020" s="25">
        <f>INDEX('Annexe 1 – Données des équipes'!$B$12:$R$114, MATCH(D11020, 'Annexe 1 – Données des équipes'!$B$12:$B$114,0),4)</f>
        <v>90</v>
      </c>
      <c r="J11020" s="25">
        <f t="shared" si="172"/>
        <v>0</v>
      </c>
    </row>
    <row r="11021" spans="2:10">
      <c r="B11021" s="3">
        <v>36673</v>
      </c>
      <c r="C11021" s="10" t="s">
        <v>33537</v>
      </c>
      <c r="D11021" s="10" t="s">
        <v>33538</v>
      </c>
      <c r="E11021" s="25">
        <v>0</v>
      </c>
      <c r="F11021" s="25">
        <v>0</v>
      </c>
      <c r="G11021" s="10" t="s">
        <v>33539</v>
      </c>
      <c r="H11021" s="25">
        <f>INDEX('Annexe 1 – Données des équipes'!$B$12:$R$114, MATCH(C11021, 'Annexe 1 – Données des équipes'!$B$12:$B$114,0),4)</f>
        <v>10</v>
      </c>
      <c r="I11021" s="25">
        <f>INDEX('Annexe 1 – Données des équipes'!$B$12:$R$114, MATCH(D11021, 'Annexe 1 – Données des équipes'!$B$12:$B$114,0),4)</f>
        <v>0</v>
      </c>
      <c r="J11021" s="25">
        <f t="shared" si="172"/>
        <v>0</v>
      </c>
    </row>
    <row r="11022" spans="2:10">
      <c r="B11022" s="3">
        <v>36674</v>
      </c>
      <c r="C11022" s="10" t="s">
        <v>33540</v>
      </c>
      <c r="D11022" s="10" t="s">
        <v>33541</v>
      </c>
      <c r="E11022" s="25">
        <v>0</v>
      </c>
      <c r="F11022" s="25">
        <v>0</v>
      </c>
      <c r="G11022" s="10" t="s">
        <v>33542</v>
      </c>
      <c r="H11022" s="25">
        <f>INDEX('Annexe 1 – Données des équipes'!$B$12:$R$114, MATCH(C11022, 'Annexe 1 – Données des équipes'!$B$12:$B$114,0),4)</f>
        <v>70</v>
      </c>
      <c r="I11022" s="25">
        <f>INDEX('Annexe 1 – Données des équipes'!$B$12:$R$114, MATCH(D11022, 'Annexe 1 – Données des équipes'!$B$12:$B$114,0),4)</f>
        <v>70</v>
      </c>
      <c r="J11022" s="25">
        <f t="shared" si="172"/>
        <v>0</v>
      </c>
    </row>
    <row r="11023" spans="2:10">
      <c r="B11023" s="3">
        <v>36676</v>
      </c>
      <c r="C11023" s="10" t="s">
        <v>33543</v>
      </c>
      <c r="D11023" s="10" t="s">
        <v>33544</v>
      </c>
      <c r="E11023" s="25">
        <v>0</v>
      </c>
      <c r="F11023" s="25">
        <v>0</v>
      </c>
      <c r="G11023" s="10" t="s">
        <v>33545</v>
      </c>
      <c r="H11023" s="25">
        <f>INDEX('Annexe 1 – Données des équipes'!$B$12:$R$114, MATCH(C11023, 'Annexe 1 – Données des équipes'!$B$12:$B$114,0),4)</f>
        <v>70</v>
      </c>
      <c r="I11023" s="25">
        <f>INDEX('Annexe 1 – Données des équipes'!$B$12:$R$114, MATCH(D11023, 'Annexe 1 – Données des équipes'!$B$12:$B$114,0),4)</f>
        <v>70</v>
      </c>
      <c r="J11023" s="25">
        <f t="shared" si="172"/>
        <v>0</v>
      </c>
    </row>
    <row r="11024" spans="2:10">
      <c r="B11024" s="3">
        <v>36677</v>
      </c>
      <c r="C11024" s="10" t="s">
        <v>33546</v>
      </c>
      <c r="D11024" s="10" t="s">
        <v>33547</v>
      </c>
      <c r="E11024" s="25">
        <v>2</v>
      </c>
      <c r="F11024" s="25">
        <v>2</v>
      </c>
      <c r="G11024" s="10" t="s">
        <v>33548</v>
      </c>
      <c r="H11024" s="25">
        <f>INDEX('Annexe 1 – Données des équipes'!$B$12:$R$114, MATCH(C11024, 'Annexe 1 – Données des équipes'!$B$12:$B$114,0),4)</f>
        <v>40</v>
      </c>
      <c r="I11024" s="25">
        <f>INDEX('Annexe 1 – Données des équipes'!$B$12:$R$114, MATCH(D11024, 'Annexe 1 – Données des équipes'!$B$12:$B$114,0),4)</f>
        <v>30</v>
      </c>
      <c r="J11024" s="25">
        <f t="shared" si="172"/>
        <v>0</v>
      </c>
    </row>
    <row r="11025" spans="2:10">
      <c r="B11025" s="3">
        <v>36677</v>
      </c>
      <c r="C11025" s="10" t="s">
        <v>33549</v>
      </c>
      <c r="D11025" s="10" t="s">
        <v>33550</v>
      </c>
      <c r="E11025" s="25">
        <v>0</v>
      </c>
      <c r="F11025" s="25">
        <v>0</v>
      </c>
      <c r="G11025" s="10" t="s">
        <v>33551</v>
      </c>
      <c r="H11025" s="25">
        <f>INDEX('Annexe 1 – Données des équipes'!$B$12:$R$114, MATCH(C11025, 'Annexe 1 – Données des équipes'!$B$12:$B$114,0),4)</f>
        <v>30</v>
      </c>
      <c r="I11025" s="25">
        <f>INDEX('Annexe 1 – Données des équipes'!$B$12:$R$114, MATCH(D11025, 'Annexe 1 – Données des équipes'!$B$12:$B$114,0),4)</f>
        <v>30</v>
      </c>
      <c r="J11025" s="25">
        <f t="shared" si="172"/>
        <v>0</v>
      </c>
    </row>
    <row r="11026" spans="2:10">
      <c r="B11026" s="3">
        <v>36677</v>
      </c>
      <c r="C11026" s="10" t="s">
        <v>33552</v>
      </c>
      <c r="D11026" s="10" t="s">
        <v>33553</v>
      </c>
      <c r="E11026" s="25">
        <v>1</v>
      </c>
      <c r="F11026" s="25">
        <v>1</v>
      </c>
      <c r="G11026" s="10" t="s">
        <v>33554</v>
      </c>
      <c r="H11026" s="25">
        <f>INDEX('Annexe 1 – Données des équipes'!$B$12:$R$114, MATCH(C11026, 'Annexe 1 – Données des équipes'!$B$12:$B$114,0),4)</f>
        <v>50</v>
      </c>
      <c r="I11026" s="25">
        <f>INDEX('Annexe 1 – Données des équipes'!$B$12:$R$114, MATCH(D11026, 'Annexe 1 – Données des équipes'!$B$12:$B$114,0),4)</f>
        <v>70</v>
      </c>
      <c r="J11026" s="25">
        <f t="shared" ref="J11026:J11089" si="173">ABS(F11026-E11026)</f>
        <v>0</v>
      </c>
    </row>
    <row r="11027" spans="2:10">
      <c r="B11027" s="3">
        <v>36680</v>
      </c>
      <c r="C11027" s="10" t="s">
        <v>33555</v>
      </c>
      <c r="D11027" s="10" t="s">
        <v>33556</v>
      </c>
      <c r="E11027" s="25">
        <v>2</v>
      </c>
      <c r="F11027" s="25">
        <v>2</v>
      </c>
      <c r="G11027" s="10" t="s">
        <v>33557</v>
      </c>
      <c r="H11027" s="25">
        <f>INDEX('Annexe 1 – Données des équipes'!$B$12:$R$114, MATCH(C11027, 'Annexe 1 – Données des équipes'!$B$12:$B$114,0),4)</f>
        <v>80</v>
      </c>
      <c r="I11027" s="25">
        <f>INDEX('Annexe 1 – Données des équipes'!$B$12:$R$114, MATCH(D11027, 'Annexe 1 – Données des équipes'!$B$12:$B$114,0),4)</f>
        <v>90</v>
      </c>
      <c r="J11027" s="25">
        <f t="shared" si="173"/>
        <v>0</v>
      </c>
    </row>
    <row r="11028" spans="2:10">
      <c r="B11028" s="3">
        <v>36680</v>
      </c>
      <c r="C11028" s="10" t="s">
        <v>33558</v>
      </c>
      <c r="D11028" s="10" t="s">
        <v>33559</v>
      </c>
      <c r="E11028" s="25">
        <v>1</v>
      </c>
      <c r="F11028" s="25">
        <v>1</v>
      </c>
      <c r="G11028" s="10" t="s">
        <v>33560</v>
      </c>
      <c r="H11028" s="25">
        <f>INDEX('Annexe 1 – Données des équipes'!$B$12:$R$114, MATCH(C11028, 'Annexe 1 – Données des équipes'!$B$12:$B$114,0),4)</f>
        <v>80</v>
      </c>
      <c r="I11028" s="25">
        <f>INDEX('Annexe 1 – Données des équipes'!$B$12:$R$114, MATCH(D11028, 'Annexe 1 – Données des équipes'!$B$12:$B$114,0),4)</f>
        <v>90</v>
      </c>
      <c r="J11028" s="25">
        <f t="shared" si="173"/>
        <v>0</v>
      </c>
    </row>
    <row r="11029" spans="2:10">
      <c r="B11029" s="3">
        <v>36681</v>
      </c>
      <c r="C11029" s="10" t="s">
        <v>33561</v>
      </c>
      <c r="D11029" s="10" t="s">
        <v>33562</v>
      </c>
      <c r="E11029" s="25">
        <v>2</v>
      </c>
      <c r="F11029" s="25">
        <v>2</v>
      </c>
      <c r="G11029" s="10" t="s">
        <v>33563</v>
      </c>
      <c r="H11029" s="25">
        <f>INDEX('Annexe 1 – Données des équipes'!$B$12:$R$114, MATCH(C11029, 'Annexe 1 – Données des équipes'!$B$12:$B$114,0),4)</f>
        <v>90</v>
      </c>
      <c r="I11029" s="25">
        <f>INDEX('Annexe 1 – Données des équipes'!$B$12:$R$114, MATCH(D11029, 'Annexe 1 – Données des équipes'!$B$12:$B$114,0),4)</f>
        <v>50</v>
      </c>
      <c r="J11029" s="25">
        <f t="shared" si="173"/>
        <v>0</v>
      </c>
    </row>
    <row r="11030" spans="2:10">
      <c r="B11030" s="3">
        <v>36681</v>
      </c>
      <c r="C11030" s="10" t="s">
        <v>33564</v>
      </c>
      <c r="D11030" s="10" t="s">
        <v>33565</v>
      </c>
      <c r="E11030" s="25">
        <v>2</v>
      </c>
      <c r="F11030" s="25">
        <v>2</v>
      </c>
      <c r="G11030" s="10" t="s">
        <v>33566</v>
      </c>
      <c r="H11030" s="25">
        <f>INDEX('Annexe 1 – Données des équipes'!$B$12:$R$114, MATCH(C11030, 'Annexe 1 – Données des équipes'!$B$12:$B$114,0),4)</f>
        <v>80</v>
      </c>
      <c r="I11030" s="25">
        <f>INDEX('Annexe 1 – Données des équipes'!$B$12:$R$114, MATCH(D11030, 'Annexe 1 – Données des équipes'!$B$12:$B$114,0),4)</f>
        <v>60</v>
      </c>
      <c r="J11030" s="25">
        <f t="shared" si="173"/>
        <v>0</v>
      </c>
    </row>
    <row r="11031" spans="2:10">
      <c r="B11031" s="3">
        <v>36681</v>
      </c>
      <c r="C11031" s="10" t="s">
        <v>33567</v>
      </c>
      <c r="D11031" s="10" t="s">
        <v>33568</v>
      </c>
      <c r="E11031" s="25">
        <v>0</v>
      </c>
      <c r="F11031" s="25">
        <v>0</v>
      </c>
      <c r="G11031" s="10" t="s">
        <v>33569</v>
      </c>
      <c r="H11031" s="25">
        <f>INDEX('Annexe 1 – Données des équipes'!$B$12:$R$114, MATCH(C11031, 'Annexe 1 – Données des équipes'!$B$12:$B$114,0),4)</f>
        <v>70</v>
      </c>
      <c r="I11031" s="25">
        <f>INDEX('Annexe 1 – Données des équipes'!$B$12:$R$114, MATCH(D11031, 'Annexe 1 – Données des équipes'!$B$12:$B$114,0),4)</f>
        <v>10</v>
      </c>
      <c r="J11031" s="25">
        <f t="shared" si="173"/>
        <v>0</v>
      </c>
    </row>
    <row r="11032" spans="2:10">
      <c r="B11032" s="3">
        <v>36683</v>
      </c>
      <c r="C11032" s="10" t="s">
        <v>33570</v>
      </c>
      <c r="D11032" s="10" t="s">
        <v>33571</v>
      </c>
      <c r="E11032" s="25">
        <v>0</v>
      </c>
      <c r="F11032" s="25">
        <v>0</v>
      </c>
      <c r="G11032" s="10" t="s">
        <v>33572</v>
      </c>
      <c r="H11032" s="25">
        <f>INDEX('Annexe 1 – Données des équipes'!$B$12:$R$114, MATCH(C11032, 'Annexe 1 – Données des équipes'!$B$12:$B$114,0),4)</f>
        <v>70</v>
      </c>
      <c r="I11032" s="25">
        <f>INDEX('Annexe 1 – Données des équipes'!$B$12:$R$114, MATCH(D11032, 'Annexe 1 – Données des équipes'!$B$12:$B$114,0),4)</f>
        <v>10</v>
      </c>
      <c r="J11032" s="25">
        <f t="shared" si="173"/>
        <v>0</v>
      </c>
    </row>
    <row r="11033" spans="2:10">
      <c r="B11033" s="3">
        <v>36684</v>
      </c>
      <c r="C11033" s="10" t="s">
        <v>33573</v>
      </c>
      <c r="D11033" s="10" t="s">
        <v>33574</v>
      </c>
      <c r="E11033" s="25">
        <v>1</v>
      </c>
      <c r="F11033" s="25">
        <v>1</v>
      </c>
      <c r="G11033" s="10" t="s">
        <v>33575</v>
      </c>
      <c r="H11033" s="25">
        <f>INDEX('Annexe 1 – Données des équipes'!$B$12:$R$114, MATCH(C11033, 'Annexe 1 – Données des équipes'!$B$12:$B$114,0),4)</f>
        <v>70</v>
      </c>
      <c r="I11033" s="25">
        <f>INDEX('Annexe 1 – Données des équipes'!$B$12:$R$114, MATCH(D11033, 'Annexe 1 – Données des équipes'!$B$12:$B$114,0),4)</f>
        <v>50</v>
      </c>
      <c r="J11033" s="25">
        <f t="shared" si="173"/>
        <v>0</v>
      </c>
    </row>
    <row r="11034" spans="2:10">
      <c r="B11034" s="3">
        <v>36686</v>
      </c>
      <c r="C11034" s="10" t="s">
        <v>33576</v>
      </c>
      <c r="D11034" s="10" t="s">
        <v>33577</v>
      </c>
      <c r="E11034" s="25">
        <v>0</v>
      </c>
      <c r="F11034" s="25">
        <v>0</v>
      </c>
      <c r="G11034" s="10" t="s">
        <v>33578</v>
      </c>
      <c r="H11034" s="25">
        <f>INDEX('Annexe 1 – Données des équipes'!$B$12:$R$114, MATCH(C11034, 'Annexe 1 – Données des équipes'!$B$12:$B$114,0),4)</f>
        <v>60</v>
      </c>
      <c r="I11034" s="25">
        <f>INDEX('Annexe 1 – Données des équipes'!$B$12:$R$114, MATCH(D11034, 'Annexe 1 – Données des équipes'!$B$12:$B$114,0),4)</f>
        <v>70</v>
      </c>
      <c r="J11034" s="25">
        <f t="shared" si="173"/>
        <v>0</v>
      </c>
    </row>
    <row r="11035" spans="2:10">
      <c r="B11035" s="3">
        <v>36688</v>
      </c>
      <c r="C11035" s="10" t="s">
        <v>33579</v>
      </c>
      <c r="D11035" s="10" t="s">
        <v>33580</v>
      </c>
      <c r="E11035" s="25">
        <v>1</v>
      </c>
      <c r="F11035" s="25">
        <v>1</v>
      </c>
      <c r="G11035" s="10" t="s">
        <v>33581</v>
      </c>
      <c r="H11035" s="25">
        <f>INDEX('Annexe 1 – Données des équipes'!$B$12:$R$114, MATCH(C11035, 'Annexe 1 – Données des équipes'!$B$12:$B$114,0),4)</f>
        <v>50</v>
      </c>
      <c r="I11035" s="25">
        <f>INDEX('Annexe 1 – Données des équipes'!$B$12:$R$114, MATCH(D11035, 'Annexe 1 – Données des équipes'!$B$12:$B$114,0),4)</f>
        <v>70</v>
      </c>
      <c r="J11035" s="25">
        <f t="shared" si="173"/>
        <v>0</v>
      </c>
    </row>
    <row r="11036" spans="2:10">
      <c r="B11036" s="3">
        <v>36689</v>
      </c>
      <c r="C11036" s="10" t="s">
        <v>33582</v>
      </c>
      <c r="D11036" s="10" t="s">
        <v>33583</v>
      </c>
      <c r="E11036" s="25">
        <v>0</v>
      </c>
      <c r="F11036" s="25">
        <v>0</v>
      </c>
      <c r="G11036" s="10" t="s">
        <v>33584</v>
      </c>
      <c r="H11036" s="25">
        <f>INDEX('Annexe 1 – Données des équipes'!$B$12:$R$114, MATCH(C11036, 'Annexe 1 – Données des équipes'!$B$12:$B$114,0),4)</f>
        <v>60</v>
      </c>
      <c r="I11036" s="25">
        <f>INDEX('Annexe 1 – Données des équipes'!$B$12:$R$114, MATCH(D11036, 'Annexe 1 – Données des équipes'!$B$12:$B$114,0),4)</f>
        <v>70</v>
      </c>
      <c r="J11036" s="25">
        <f t="shared" si="173"/>
        <v>0</v>
      </c>
    </row>
    <row r="11037" spans="2:10">
      <c r="B11037" s="3">
        <v>36689</v>
      </c>
      <c r="C11037" s="10" t="s">
        <v>33585</v>
      </c>
      <c r="D11037" s="10" t="s">
        <v>33586</v>
      </c>
      <c r="E11037" s="25">
        <v>1</v>
      </c>
      <c r="F11037" s="25">
        <v>1</v>
      </c>
      <c r="G11037" s="10" t="s">
        <v>33587</v>
      </c>
      <c r="H11037" s="25">
        <f>INDEX('Annexe 1 – Données des équipes'!$B$12:$R$114, MATCH(C11037, 'Annexe 1 – Données des équipes'!$B$12:$B$114,0),4)</f>
        <v>90</v>
      </c>
      <c r="I11037" s="25">
        <f>INDEX('Annexe 1 – Données des équipes'!$B$12:$R$114, MATCH(D11037, 'Annexe 1 – Données des équipes'!$B$12:$B$114,0),4)</f>
        <v>50</v>
      </c>
      <c r="J11037" s="25">
        <f t="shared" si="173"/>
        <v>0</v>
      </c>
    </row>
    <row r="11038" spans="2:10">
      <c r="B11038" s="3">
        <v>36690</v>
      </c>
      <c r="C11038" s="10" t="s">
        <v>33588</v>
      </c>
      <c r="D11038" s="10" t="s">
        <v>33589</v>
      </c>
      <c r="E11038" s="25">
        <v>3</v>
      </c>
      <c r="F11038" s="25">
        <v>3</v>
      </c>
      <c r="G11038" s="10" t="s">
        <v>33590</v>
      </c>
      <c r="H11038" s="25">
        <f>INDEX('Annexe 1 – Données des équipes'!$B$12:$R$114, MATCH(C11038, 'Annexe 1 – Données des équipes'!$B$12:$B$114,0),4)</f>
        <v>70</v>
      </c>
      <c r="I11038" s="25">
        <f>INDEX('Annexe 1 – Données des équipes'!$B$12:$R$114, MATCH(D11038, 'Annexe 1 – Données des équipes'!$B$12:$B$114,0),4)</f>
        <v>40</v>
      </c>
      <c r="J11038" s="25">
        <f t="shared" si="173"/>
        <v>0</v>
      </c>
    </row>
    <row r="11039" spans="2:10">
      <c r="B11039" s="3">
        <v>36692</v>
      </c>
      <c r="C11039" s="10" t="s">
        <v>33591</v>
      </c>
      <c r="D11039" s="10" t="s">
        <v>33592</v>
      </c>
      <c r="E11039" s="25">
        <v>0</v>
      </c>
      <c r="F11039" s="25">
        <v>0</v>
      </c>
      <c r="G11039" s="10" t="s">
        <v>33593</v>
      </c>
      <c r="H11039" s="25">
        <f>INDEX('Annexe 1 – Données des équipes'!$B$12:$R$114, MATCH(C11039, 'Annexe 1 – Données des équipes'!$B$12:$B$114,0),4)</f>
        <v>80</v>
      </c>
      <c r="I11039" s="25">
        <f>INDEX('Annexe 1 – Données des équipes'!$B$12:$R$114, MATCH(D11039, 'Annexe 1 – Données des équipes'!$B$12:$B$114,0),4)</f>
        <v>60</v>
      </c>
      <c r="J11039" s="25">
        <f t="shared" si="173"/>
        <v>0</v>
      </c>
    </row>
    <row r="11040" spans="2:10">
      <c r="B11040" s="3">
        <v>36693</v>
      </c>
      <c r="C11040" s="10" t="s">
        <v>33594</v>
      </c>
      <c r="D11040" s="10" t="s">
        <v>33595</v>
      </c>
      <c r="E11040" s="25">
        <v>1</v>
      </c>
      <c r="F11040" s="25">
        <v>1</v>
      </c>
      <c r="G11040" s="10" t="s">
        <v>33596</v>
      </c>
      <c r="H11040" s="25">
        <f>INDEX('Annexe 1 – Données des équipes'!$B$12:$R$114, MATCH(C11040, 'Annexe 1 – Données des équipes'!$B$12:$B$114,0),4)</f>
        <v>20</v>
      </c>
      <c r="I11040" s="25">
        <f>INDEX('Annexe 1 – Données des équipes'!$B$12:$R$114, MATCH(D11040, 'Annexe 1 – Données des équipes'!$B$12:$B$114,0),4)</f>
        <v>70</v>
      </c>
      <c r="J11040" s="25">
        <f t="shared" si="173"/>
        <v>0</v>
      </c>
    </row>
    <row r="11041" spans="2:10">
      <c r="B11041" s="3">
        <v>41482</v>
      </c>
      <c r="C11041" s="10" t="s">
        <v>33597</v>
      </c>
      <c r="D11041" s="10" t="s">
        <v>33598</v>
      </c>
      <c r="E11041" s="25">
        <v>2</v>
      </c>
      <c r="F11041" s="25">
        <v>0</v>
      </c>
      <c r="G11041" s="10" t="s">
        <v>33599</v>
      </c>
      <c r="H11041" s="25">
        <f>INDEX('Annexe 1 – Données des équipes'!$B$12:$R$114, MATCH(C11041, 'Annexe 1 – Données des équipes'!$B$12:$B$114,0),4)</f>
        <v>30</v>
      </c>
      <c r="I11041" s="25">
        <f>INDEX('Annexe 1 – Données des équipes'!$B$12:$R$114, MATCH(D11041, 'Annexe 1 – Données des équipes'!$B$12:$B$114,0),4)</f>
        <v>50</v>
      </c>
      <c r="J11041" s="25">
        <f t="shared" si="173"/>
        <v>2</v>
      </c>
    </row>
    <row r="11042" spans="2:10">
      <c r="B11042" s="3">
        <v>36698</v>
      </c>
      <c r="C11042" s="10" t="s">
        <v>33600</v>
      </c>
      <c r="D11042" s="10" t="s">
        <v>33601</v>
      </c>
      <c r="E11042" s="25">
        <v>0</v>
      </c>
      <c r="F11042" s="25">
        <v>0</v>
      </c>
      <c r="G11042" s="10" t="s">
        <v>33602</v>
      </c>
      <c r="H11042" s="25">
        <f>INDEX('Annexe 1 – Données des équipes'!$B$12:$R$114, MATCH(C11042, 'Annexe 1 – Données des équipes'!$B$12:$B$114,0),4)</f>
        <v>40</v>
      </c>
      <c r="I11042" s="25">
        <f>INDEX('Annexe 1 – Données des équipes'!$B$12:$R$114, MATCH(D11042, 'Annexe 1 – Données des équipes'!$B$12:$B$114,0),4)</f>
        <v>30</v>
      </c>
      <c r="J11042" s="25">
        <f t="shared" si="173"/>
        <v>0</v>
      </c>
    </row>
    <row r="11043" spans="2:10">
      <c r="B11043" s="3">
        <v>36705</v>
      </c>
      <c r="C11043" s="10" t="s">
        <v>33603</v>
      </c>
      <c r="D11043" s="10" t="s">
        <v>33604</v>
      </c>
      <c r="E11043" s="25">
        <v>1</v>
      </c>
      <c r="F11043" s="25">
        <v>1</v>
      </c>
      <c r="G11043" s="10" t="s">
        <v>33605</v>
      </c>
      <c r="H11043" s="25">
        <f>INDEX('Annexe 1 – Données des équipes'!$B$12:$R$114, MATCH(C11043, 'Annexe 1 – Données des équipes'!$B$12:$B$114,0),4)</f>
        <v>90</v>
      </c>
      <c r="I11043" s="25">
        <f>INDEX('Annexe 1 – Données des équipes'!$B$12:$R$114, MATCH(D11043, 'Annexe 1 – Données des équipes'!$B$12:$B$114,0),4)</f>
        <v>80</v>
      </c>
      <c r="J11043" s="25">
        <f t="shared" si="173"/>
        <v>0</v>
      </c>
    </row>
    <row r="11044" spans="2:10">
      <c r="B11044" s="3">
        <v>36705</v>
      </c>
      <c r="C11044" s="10" t="s">
        <v>33606</v>
      </c>
      <c r="D11044" s="10" t="s">
        <v>33607</v>
      </c>
      <c r="E11044" s="25">
        <v>2</v>
      </c>
      <c r="F11044" s="25">
        <v>2</v>
      </c>
      <c r="G11044" s="10" t="s">
        <v>33608</v>
      </c>
      <c r="H11044" s="25">
        <f>INDEX('Annexe 1 – Données des équipes'!$B$12:$R$114, MATCH(C11044, 'Annexe 1 – Données des équipes'!$B$12:$B$114,0),4)</f>
        <v>40</v>
      </c>
      <c r="I11044" s="25">
        <f>INDEX('Annexe 1 – Données des équipes'!$B$12:$R$114, MATCH(D11044, 'Annexe 1 – Données des équipes'!$B$12:$B$114,0),4)</f>
        <v>20</v>
      </c>
      <c r="J11044" s="25">
        <f t="shared" si="173"/>
        <v>0</v>
      </c>
    </row>
    <row r="11045" spans="2:10">
      <c r="B11045" s="3">
        <v>36706</v>
      </c>
      <c r="C11045" s="10" t="s">
        <v>33609</v>
      </c>
      <c r="D11045" s="10" t="s">
        <v>33610</v>
      </c>
      <c r="E11045" s="25">
        <v>0</v>
      </c>
      <c r="F11045" s="25">
        <v>0</v>
      </c>
      <c r="G11045" s="10" t="s">
        <v>33611</v>
      </c>
      <c r="H11045" s="25">
        <f>INDEX('Annexe 1 – Données des équipes'!$B$12:$R$114, MATCH(C11045, 'Annexe 1 – Données des équipes'!$B$12:$B$114,0),4)</f>
        <v>90</v>
      </c>
      <c r="I11045" s="25">
        <f>INDEX('Annexe 1 – Données des équipes'!$B$12:$R$114, MATCH(D11045, 'Annexe 1 – Données des équipes'!$B$12:$B$114,0),4)</f>
        <v>80</v>
      </c>
      <c r="J11045" s="25">
        <f t="shared" si="173"/>
        <v>0</v>
      </c>
    </row>
    <row r="11046" spans="2:10">
      <c r="B11046" s="3">
        <v>36716</v>
      </c>
      <c r="C11046" s="10" t="s">
        <v>33612</v>
      </c>
      <c r="D11046" s="10" t="s">
        <v>33613</v>
      </c>
      <c r="E11046" s="25">
        <v>0</v>
      </c>
      <c r="F11046" s="25">
        <v>0</v>
      </c>
      <c r="G11046" s="10" t="s">
        <v>33614</v>
      </c>
      <c r="H11046" s="25">
        <f>INDEX('Annexe 1 – Données des équipes'!$B$12:$R$114, MATCH(C11046, 'Annexe 1 – Données des équipes'!$B$12:$B$114,0),4)</f>
        <v>70</v>
      </c>
      <c r="I11046" s="25">
        <f>INDEX('Annexe 1 – Données des équipes'!$B$12:$R$114, MATCH(D11046, 'Annexe 1 – Données des équipes'!$B$12:$B$114,0),4)</f>
        <v>50</v>
      </c>
      <c r="J11046" s="25">
        <f t="shared" si="173"/>
        <v>0</v>
      </c>
    </row>
    <row r="11047" spans="2:10">
      <c r="B11047" s="3">
        <v>36730</v>
      </c>
      <c r="C11047" s="10" t="s">
        <v>33615</v>
      </c>
      <c r="D11047" s="10" t="s">
        <v>33616</v>
      </c>
      <c r="E11047" s="25">
        <v>0</v>
      </c>
      <c r="F11047" s="25">
        <v>0</v>
      </c>
      <c r="G11047" s="10" t="s">
        <v>33617</v>
      </c>
      <c r="H11047" s="25">
        <f>INDEX('Annexe 1 – Données des équipes'!$B$12:$R$114, MATCH(C11047, 'Annexe 1 – Données des équipes'!$B$12:$B$114,0),4)</f>
        <v>50</v>
      </c>
      <c r="I11047" s="25">
        <f>INDEX('Annexe 1 – Données des équipes'!$B$12:$R$114, MATCH(D11047, 'Annexe 1 – Données des équipes'!$B$12:$B$114,0),4)</f>
        <v>20</v>
      </c>
      <c r="J11047" s="25">
        <f t="shared" si="173"/>
        <v>0</v>
      </c>
    </row>
    <row r="11048" spans="2:10">
      <c r="B11048" s="3">
        <v>36732</v>
      </c>
      <c r="C11048" s="10" t="s">
        <v>33618</v>
      </c>
      <c r="D11048" s="10" t="s">
        <v>33619</v>
      </c>
      <c r="E11048" s="25">
        <v>0</v>
      </c>
      <c r="F11048" s="25">
        <v>0</v>
      </c>
      <c r="G11048" s="10" t="s">
        <v>33620</v>
      </c>
      <c r="H11048" s="25">
        <f>INDEX('Annexe 1 – Données des équipes'!$B$12:$R$114, MATCH(C11048, 'Annexe 1 – Données des équipes'!$B$12:$B$114,0),4)</f>
        <v>70</v>
      </c>
      <c r="I11048" s="25">
        <f>INDEX('Annexe 1 – Données des équipes'!$B$12:$R$114, MATCH(D11048, 'Annexe 1 – Données des équipes'!$B$12:$B$114,0),4)</f>
        <v>90</v>
      </c>
      <c r="J11048" s="25">
        <f t="shared" si="173"/>
        <v>0</v>
      </c>
    </row>
    <row r="11049" spans="2:10">
      <c r="B11049" s="3">
        <v>36733</v>
      </c>
      <c r="C11049" s="10" t="s">
        <v>33621</v>
      </c>
      <c r="D11049" s="10" t="s">
        <v>33622</v>
      </c>
      <c r="E11049" s="25">
        <v>0</v>
      </c>
      <c r="F11049" s="25">
        <v>0</v>
      </c>
      <c r="G11049" s="10" t="s">
        <v>33623</v>
      </c>
      <c r="H11049" s="25">
        <f>INDEX('Annexe 1 – Données des équipes'!$B$12:$R$114, MATCH(C11049, 'Annexe 1 – Données des équipes'!$B$12:$B$114,0),4)</f>
        <v>80</v>
      </c>
      <c r="I11049" s="25">
        <f>INDEX('Annexe 1 – Données des équipes'!$B$12:$R$114, MATCH(D11049, 'Annexe 1 – Données des équipes'!$B$12:$B$114,0),4)</f>
        <v>80</v>
      </c>
      <c r="J11049" s="25">
        <f t="shared" si="173"/>
        <v>0</v>
      </c>
    </row>
    <row r="11050" spans="2:10">
      <c r="B11050" s="3">
        <v>36734</v>
      </c>
      <c r="C11050" s="10" t="s">
        <v>33624</v>
      </c>
      <c r="D11050" s="10" t="s">
        <v>33625</v>
      </c>
      <c r="E11050" s="25">
        <v>0</v>
      </c>
      <c r="F11050" s="25">
        <v>0</v>
      </c>
      <c r="G11050" s="10" t="s">
        <v>33626</v>
      </c>
      <c r="H11050" s="25">
        <f>INDEX('Annexe 1 – Données des équipes'!$B$12:$R$114, MATCH(C11050, 'Annexe 1 – Données des équipes'!$B$12:$B$114,0),4)</f>
        <v>50</v>
      </c>
      <c r="I11050" s="25">
        <f>INDEX('Annexe 1 – Données des équipes'!$B$12:$R$114, MATCH(D11050, 'Annexe 1 – Données des équipes'!$B$12:$B$114,0),4)</f>
        <v>70</v>
      </c>
      <c r="J11050" s="25">
        <f t="shared" si="173"/>
        <v>0</v>
      </c>
    </row>
    <row r="11051" spans="2:10">
      <c r="B11051" s="3">
        <v>36749</v>
      </c>
      <c r="C11051" s="10" t="s">
        <v>33627</v>
      </c>
      <c r="D11051" s="10" t="s">
        <v>33628</v>
      </c>
      <c r="E11051" s="25">
        <v>0</v>
      </c>
      <c r="F11051" s="25">
        <v>0</v>
      </c>
      <c r="G11051" s="10" t="s">
        <v>33629</v>
      </c>
      <c r="H11051" s="25">
        <f>INDEX('Annexe 1 – Données des équipes'!$B$12:$R$114, MATCH(C11051, 'Annexe 1 – Données des équipes'!$B$12:$B$114,0),4)</f>
        <v>50</v>
      </c>
      <c r="I11051" s="25">
        <f>INDEX('Annexe 1 – Données des équipes'!$B$12:$R$114, MATCH(D11051, 'Annexe 1 – Données des équipes'!$B$12:$B$114,0),4)</f>
        <v>70</v>
      </c>
      <c r="J11051" s="25">
        <f t="shared" si="173"/>
        <v>0</v>
      </c>
    </row>
    <row r="11052" spans="2:10">
      <c r="B11052" s="3">
        <v>36754</v>
      </c>
      <c r="C11052" s="10" t="s">
        <v>33630</v>
      </c>
      <c r="D11052" s="10" t="s">
        <v>33631</v>
      </c>
      <c r="E11052" s="25">
        <v>1</v>
      </c>
      <c r="F11052" s="25">
        <v>1</v>
      </c>
      <c r="G11052" s="10" t="s">
        <v>33632</v>
      </c>
      <c r="H11052" s="25">
        <f>INDEX('Annexe 1 – Données des équipes'!$B$12:$R$114, MATCH(C11052, 'Annexe 1 – Données des équipes'!$B$12:$B$114,0),4)</f>
        <v>90</v>
      </c>
      <c r="I11052" s="25">
        <f>INDEX('Annexe 1 – Données des équipes'!$B$12:$R$114, MATCH(D11052, 'Annexe 1 – Données des équipes'!$B$12:$B$114,0),4)</f>
        <v>70</v>
      </c>
      <c r="J11052" s="25">
        <f t="shared" si="173"/>
        <v>0</v>
      </c>
    </row>
    <row r="11053" spans="2:10">
      <c r="B11053" s="3">
        <v>36754</v>
      </c>
      <c r="C11053" s="10" t="s">
        <v>33633</v>
      </c>
      <c r="D11053" s="10" t="s">
        <v>33634</v>
      </c>
      <c r="E11053" s="25">
        <v>1</v>
      </c>
      <c r="F11053" s="25">
        <v>1</v>
      </c>
      <c r="G11053" s="10" t="s">
        <v>33635</v>
      </c>
      <c r="H11053" s="25">
        <f>INDEX('Annexe 1 – Données des équipes'!$B$12:$R$114, MATCH(C11053, 'Annexe 1 – Données des équipes'!$B$12:$B$114,0),4)</f>
        <v>40</v>
      </c>
      <c r="I11053" s="25">
        <f>INDEX('Annexe 1 – Données des équipes'!$B$12:$R$114, MATCH(D11053, 'Annexe 1 – Données des équipes'!$B$12:$B$114,0),4)</f>
        <v>60</v>
      </c>
      <c r="J11053" s="25">
        <f t="shared" si="173"/>
        <v>0</v>
      </c>
    </row>
    <row r="11054" spans="2:10">
      <c r="B11054" s="3">
        <v>36754</v>
      </c>
      <c r="C11054" s="10" t="s">
        <v>33636</v>
      </c>
      <c r="D11054" s="10" t="s">
        <v>33637</v>
      </c>
      <c r="E11054" s="25">
        <v>1</v>
      </c>
      <c r="F11054" s="25">
        <v>1</v>
      </c>
      <c r="G11054" s="10" t="s">
        <v>33638</v>
      </c>
      <c r="H11054" s="25">
        <f>INDEX('Annexe 1 – Données des équipes'!$B$12:$R$114, MATCH(C11054, 'Annexe 1 – Données des équipes'!$B$12:$B$114,0),4)</f>
        <v>50</v>
      </c>
      <c r="I11054" s="25">
        <f>INDEX('Annexe 1 – Données des équipes'!$B$12:$R$114, MATCH(D11054, 'Annexe 1 – Données des équipes'!$B$12:$B$114,0),4)</f>
        <v>80</v>
      </c>
      <c r="J11054" s="25">
        <f t="shared" si="173"/>
        <v>0</v>
      </c>
    </row>
    <row r="11055" spans="2:10">
      <c r="B11055" s="3">
        <v>36754</v>
      </c>
      <c r="C11055" s="10" t="s">
        <v>33639</v>
      </c>
      <c r="D11055" s="10" t="s">
        <v>33640</v>
      </c>
      <c r="E11055" s="25">
        <v>1</v>
      </c>
      <c r="F11055" s="25">
        <v>1</v>
      </c>
      <c r="G11055" s="10" t="s">
        <v>33641</v>
      </c>
      <c r="H11055" s="25">
        <f>INDEX('Annexe 1 – Données des équipes'!$B$12:$R$114, MATCH(C11055, 'Annexe 1 – Données des équipes'!$B$12:$B$114,0),4)</f>
        <v>70</v>
      </c>
      <c r="I11055" s="25">
        <f>INDEX('Annexe 1 – Données des équipes'!$B$12:$R$114, MATCH(D11055, 'Annexe 1 – Données des équipes'!$B$12:$B$114,0),4)</f>
        <v>80</v>
      </c>
      <c r="J11055" s="25">
        <f t="shared" si="173"/>
        <v>0</v>
      </c>
    </row>
    <row r="11056" spans="2:10">
      <c r="B11056" s="3">
        <v>36754</v>
      </c>
      <c r="C11056" s="10" t="s">
        <v>33642</v>
      </c>
      <c r="D11056" s="10" t="s">
        <v>33643</v>
      </c>
      <c r="E11056" s="25">
        <v>2</v>
      </c>
      <c r="F11056" s="25">
        <v>2</v>
      </c>
      <c r="G11056" s="10" t="s">
        <v>33644</v>
      </c>
      <c r="H11056" s="25">
        <f>INDEX('Annexe 1 – Données des équipes'!$B$12:$R$114, MATCH(C11056, 'Annexe 1 – Données des équipes'!$B$12:$B$114,0),4)</f>
        <v>80</v>
      </c>
      <c r="I11056" s="25">
        <f>INDEX('Annexe 1 – Données des équipes'!$B$12:$R$114, MATCH(D11056, 'Annexe 1 – Données des équipes'!$B$12:$B$114,0),4)</f>
        <v>50</v>
      </c>
      <c r="J11056" s="25">
        <f t="shared" si="173"/>
        <v>0</v>
      </c>
    </row>
    <row r="11057" spans="2:10">
      <c r="B11057" s="3">
        <v>36771</v>
      </c>
      <c r="C11057" s="10" t="s">
        <v>33645</v>
      </c>
      <c r="D11057" s="10" t="s">
        <v>33646</v>
      </c>
      <c r="E11057" s="25">
        <v>0</v>
      </c>
      <c r="F11057" s="25">
        <v>0</v>
      </c>
      <c r="G11057" s="10" t="s">
        <v>33647</v>
      </c>
      <c r="H11057" s="25">
        <f>INDEX('Annexe 1 – Données des équipes'!$B$12:$R$114, MATCH(C11057, 'Annexe 1 – Données des équipes'!$B$12:$B$114,0),4)</f>
        <v>90</v>
      </c>
      <c r="I11057" s="25">
        <f>INDEX('Annexe 1 – Données des équipes'!$B$12:$R$114, MATCH(D11057, 'Annexe 1 – Données des équipes'!$B$12:$B$114,0),4)</f>
        <v>80</v>
      </c>
      <c r="J11057" s="25">
        <f t="shared" si="173"/>
        <v>0</v>
      </c>
    </row>
    <row r="11058" spans="2:10">
      <c r="B11058" s="3">
        <v>36771</v>
      </c>
      <c r="C11058" s="10" t="s">
        <v>33648</v>
      </c>
      <c r="D11058" s="10" t="s">
        <v>33649</v>
      </c>
      <c r="E11058" s="25">
        <v>1</v>
      </c>
      <c r="F11058" s="25">
        <v>1</v>
      </c>
      <c r="G11058" s="10" t="s">
        <v>33650</v>
      </c>
      <c r="H11058" s="25">
        <f>INDEX('Annexe 1 – Données des équipes'!$B$12:$R$114, MATCH(C11058, 'Annexe 1 – Données des équipes'!$B$12:$B$114,0),4)</f>
        <v>90</v>
      </c>
      <c r="I11058" s="25">
        <f>INDEX('Annexe 1 – Données des équipes'!$B$12:$R$114, MATCH(D11058, 'Annexe 1 – Données des équipes'!$B$12:$B$114,0),4)</f>
        <v>90</v>
      </c>
      <c r="J11058" s="25">
        <f t="shared" si="173"/>
        <v>0</v>
      </c>
    </row>
    <row r="11059" spans="2:10">
      <c r="B11059" s="3">
        <v>36771</v>
      </c>
      <c r="C11059" s="10" t="s">
        <v>33651</v>
      </c>
      <c r="D11059" s="10" t="s">
        <v>33652</v>
      </c>
      <c r="E11059" s="25">
        <v>2</v>
      </c>
      <c r="F11059" s="25">
        <v>2</v>
      </c>
      <c r="G11059" s="10" t="s">
        <v>33653</v>
      </c>
      <c r="H11059" s="25">
        <f>INDEX('Annexe 1 – Données des équipes'!$B$12:$R$114, MATCH(C11059, 'Annexe 1 – Données des équipes'!$B$12:$B$114,0),4)</f>
        <v>80</v>
      </c>
      <c r="I11059" s="25">
        <f>INDEX('Annexe 1 – Données des équipes'!$B$12:$R$114, MATCH(D11059, 'Annexe 1 – Données des équipes'!$B$12:$B$114,0),4)</f>
        <v>60</v>
      </c>
      <c r="J11059" s="25">
        <f t="shared" si="173"/>
        <v>0</v>
      </c>
    </row>
    <row r="11060" spans="2:10">
      <c r="B11060" s="3">
        <v>36771</v>
      </c>
      <c r="C11060" s="10" t="s">
        <v>33654</v>
      </c>
      <c r="D11060" s="10" t="s">
        <v>33655</v>
      </c>
      <c r="E11060" s="25">
        <v>0</v>
      </c>
      <c r="F11060" s="25">
        <v>0</v>
      </c>
      <c r="G11060" s="10" t="s">
        <v>33656</v>
      </c>
      <c r="H11060" s="25">
        <f>INDEX('Annexe 1 – Données des équipes'!$B$12:$R$114, MATCH(C11060, 'Annexe 1 – Données des équipes'!$B$12:$B$114,0),4)</f>
        <v>30</v>
      </c>
      <c r="I11060" s="25">
        <f>INDEX('Annexe 1 – Données des équipes'!$B$12:$R$114, MATCH(D11060, 'Annexe 1 – Données des équipes'!$B$12:$B$114,0),4)</f>
        <v>10</v>
      </c>
      <c r="J11060" s="25">
        <f t="shared" si="173"/>
        <v>0</v>
      </c>
    </row>
    <row r="11061" spans="2:10">
      <c r="B11061" s="3">
        <v>36772</v>
      </c>
      <c r="C11061" s="10" t="s">
        <v>33657</v>
      </c>
      <c r="D11061" s="10" t="s">
        <v>33658</v>
      </c>
      <c r="E11061" s="25">
        <v>1</v>
      </c>
      <c r="F11061" s="25">
        <v>1</v>
      </c>
      <c r="G11061" s="10" t="s">
        <v>33659</v>
      </c>
      <c r="H11061" s="25">
        <f>INDEX('Annexe 1 – Données des équipes'!$B$12:$R$114, MATCH(C11061, 'Annexe 1 – Données des équipes'!$B$12:$B$114,0),4)</f>
        <v>20</v>
      </c>
      <c r="I11061" s="25">
        <f>INDEX('Annexe 1 – Données des équipes'!$B$12:$R$114, MATCH(D11061, 'Annexe 1 – Données des équipes'!$B$12:$B$114,0),4)</f>
        <v>40</v>
      </c>
      <c r="J11061" s="25">
        <f t="shared" si="173"/>
        <v>0</v>
      </c>
    </row>
    <row r="11062" spans="2:10">
      <c r="B11062" s="3">
        <v>36772</v>
      </c>
      <c r="C11062" s="10" t="s">
        <v>33660</v>
      </c>
      <c r="D11062" s="10" t="s">
        <v>33661</v>
      </c>
      <c r="E11062" s="25">
        <v>2</v>
      </c>
      <c r="F11062" s="25">
        <v>2</v>
      </c>
      <c r="G11062" s="10" t="s">
        <v>33662</v>
      </c>
      <c r="H11062" s="25">
        <f>INDEX('Annexe 1 – Données des équipes'!$B$12:$R$114, MATCH(C11062, 'Annexe 1 – Données des équipes'!$B$12:$B$114,0),4)</f>
        <v>40</v>
      </c>
      <c r="I11062" s="25">
        <f>INDEX('Annexe 1 – Données des équipes'!$B$12:$R$114, MATCH(D11062, 'Annexe 1 – Données des équipes'!$B$12:$B$114,0),4)</f>
        <v>90</v>
      </c>
      <c r="J11062" s="25">
        <f t="shared" si="173"/>
        <v>0</v>
      </c>
    </row>
    <row r="11063" spans="2:10">
      <c r="B11063" s="3">
        <v>36779</v>
      </c>
      <c r="C11063" s="10" t="s">
        <v>33663</v>
      </c>
      <c r="D11063" s="10" t="s">
        <v>33664</v>
      </c>
      <c r="E11063" s="25">
        <v>2</v>
      </c>
      <c r="F11063" s="25">
        <v>2</v>
      </c>
      <c r="G11063" s="10" t="s">
        <v>33665</v>
      </c>
      <c r="H11063" s="25">
        <f>INDEX('Annexe 1 – Données des équipes'!$B$12:$R$114, MATCH(C11063, 'Annexe 1 – Données des équipes'!$B$12:$B$114,0),4)</f>
        <v>0</v>
      </c>
      <c r="I11063" s="25">
        <f>INDEX('Annexe 1 – Données des équipes'!$B$12:$R$114, MATCH(D11063, 'Annexe 1 – Données des équipes'!$B$12:$B$114,0),4)</f>
        <v>20</v>
      </c>
      <c r="J11063" s="25">
        <f t="shared" si="173"/>
        <v>0</v>
      </c>
    </row>
    <row r="11064" spans="2:10">
      <c r="B11064" s="3">
        <v>36793</v>
      </c>
      <c r="C11064" s="10" t="s">
        <v>33666</v>
      </c>
      <c r="D11064" s="10" t="s">
        <v>33667</v>
      </c>
      <c r="E11064" s="25">
        <v>0</v>
      </c>
      <c r="F11064" s="25">
        <v>0</v>
      </c>
      <c r="G11064" s="10" t="s">
        <v>33668</v>
      </c>
      <c r="H11064" s="25">
        <f>INDEX('Annexe 1 – Données des équipes'!$B$12:$R$114, MATCH(C11064, 'Annexe 1 – Données des équipes'!$B$12:$B$114,0),4)</f>
        <v>0</v>
      </c>
      <c r="I11064" s="25">
        <f>INDEX('Annexe 1 – Données des équipes'!$B$12:$R$114, MATCH(D11064, 'Annexe 1 – Données des équipes'!$B$12:$B$114,0),4)</f>
        <v>0</v>
      </c>
      <c r="J11064" s="25">
        <f t="shared" si="173"/>
        <v>0</v>
      </c>
    </row>
    <row r="11065" spans="2:10">
      <c r="B11065" s="3">
        <v>36803</v>
      </c>
      <c r="C11065" s="10" t="s">
        <v>33669</v>
      </c>
      <c r="D11065" s="10" t="s">
        <v>33670</v>
      </c>
      <c r="E11065" s="25">
        <v>1</v>
      </c>
      <c r="F11065" s="25">
        <v>1</v>
      </c>
      <c r="G11065" s="10" t="s">
        <v>33671</v>
      </c>
      <c r="H11065" s="25">
        <f>INDEX('Annexe 1 – Données des équipes'!$B$12:$R$114, MATCH(C11065, 'Annexe 1 – Données des équipes'!$B$12:$B$114,0),4)</f>
        <v>90</v>
      </c>
      <c r="I11065" s="25">
        <f>INDEX('Annexe 1 – Données des équipes'!$B$12:$R$114, MATCH(D11065, 'Annexe 1 – Données des équipes'!$B$12:$B$114,0),4)</f>
        <v>40</v>
      </c>
      <c r="J11065" s="25">
        <f t="shared" si="173"/>
        <v>0</v>
      </c>
    </row>
    <row r="11066" spans="2:10">
      <c r="B11066" s="3">
        <v>36803</v>
      </c>
      <c r="C11066" s="10" t="s">
        <v>33672</v>
      </c>
      <c r="D11066" s="10" t="s">
        <v>33673</v>
      </c>
      <c r="E11066" s="25">
        <v>1</v>
      </c>
      <c r="F11066" s="25">
        <v>1</v>
      </c>
      <c r="G11066" s="10" t="s">
        <v>33674</v>
      </c>
      <c r="H11066" s="25">
        <f>INDEX('Annexe 1 – Données des équipes'!$B$12:$R$114, MATCH(C11066, 'Annexe 1 – Données des équipes'!$B$12:$B$114,0),4)</f>
        <v>20</v>
      </c>
      <c r="I11066" s="25">
        <f>INDEX('Annexe 1 – Données des équipes'!$B$12:$R$114, MATCH(D11066, 'Annexe 1 – Données des équipes'!$B$12:$B$114,0),4)</f>
        <v>70</v>
      </c>
      <c r="J11066" s="25">
        <f t="shared" si="173"/>
        <v>0</v>
      </c>
    </row>
    <row r="11067" spans="2:10">
      <c r="B11067" s="3">
        <v>36806</v>
      </c>
      <c r="C11067" s="10" t="s">
        <v>33675</v>
      </c>
      <c r="D11067" s="10" t="s">
        <v>33676</v>
      </c>
      <c r="E11067" s="25">
        <v>1</v>
      </c>
      <c r="F11067" s="25">
        <v>1</v>
      </c>
      <c r="G11067" s="10" t="s">
        <v>33677</v>
      </c>
      <c r="H11067" s="25">
        <f>INDEX('Annexe 1 – Données des équipes'!$B$12:$R$114, MATCH(C11067, 'Annexe 1 – Données des équipes'!$B$12:$B$114,0),4)</f>
        <v>10</v>
      </c>
      <c r="I11067" s="25">
        <f>INDEX('Annexe 1 – Données des équipes'!$B$12:$R$114, MATCH(D11067, 'Annexe 1 – Données des équipes'!$B$12:$B$114,0),4)</f>
        <v>30</v>
      </c>
      <c r="J11067" s="25">
        <f t="shared" si="173"/>
        <v>0</v>
      </c>
    </row>
    <row r="11068" spans="2:10">
      <c r="B11068" s="3">
        <v>36806</v>
      </c>
      <c r="C11068" s="10" t="s">
        <v>33678</v>
      </c>
      <c r="D11068" s="10" t="s">
        <v>33679</v>
      </c>
      <c r="E11068" s="25">
        <v>1</v>
      </c>
      <c r="F11068" s="25">
        <v>1</v>
      </c>
      <c r="G11068" s="10" t="s">
        <v>33680</v>
      </c>
      <c r="H11068" s="25">
        <f>INDEX('Annexe 1 – Données des équipes'!$B$12:$R$114, MATCH(C11068, 'Annexe 1 – Données des équipes'!$B$12:$B$114,0),4)</f>
        <v>50</v>
      </c>
      <c r="I11068" s="25">
        <f>INDEX('Annexe 1 – Données des équipes'!$B$12:$R$114, MATCH(D11068, 'Annexe 1 – Données des équipes'!$B$12:$B$114,0),4)</f>
        <v>80</v>
      </c>
      <c r="J11068" s="25">
        <f t="shared" si="173"/>
        <v>0</v>
      </c>
    </row>
    <row r="11069" spans="2:10">
      <c r="B11069" s="3">
        <v>36806</v>
      </c>
      <c r="C11069" s="10" t="s">
        <v>33681</v>
      </c>
      <c r="D11069" s="10" t="s">
        <v>33682</v>
      </c>
      <c r="E11069" s="25">
        <v>1</v>
      </c>
      <c r="F11069" s="25">
        <v>1</v>
      </c>
      <c r="G11069" s="10" t="s">
        <v>33683</v>
      </c>
      <c r="H11069" s="25">
        <f>INDEX('Annexe 1 – Données des équipes'!$B$12:$R$114, MATCH(C11069, 'Annexe 1 – Données des équipes'!$B$12:$B$114,0),4)</f>
        <v>90</v>
      </c>
      <c r="I11069" s="25">
        <f>INDEX('Annexe 1 – Données des équipes'!$B$12:$R$114, MATCH(D11069, 'Annexe 1 – Données des équipes'!$B$12:$B$114,0),4)</f>
        <v>60</v>
      </c>
      <c r="J11069" s="25">
        <f t="shared" si="173"/>
        <v>0</v>
      </c>
    </row>
    <row r="11070" spans="2:10">
      <c r="B11070" s="3">
        <v>36806</v>
      </c>
      <c r="C11070" s="10" t="s">
        <v>33684</v>
      </c>
      <c r="D11070" s="10" t="s">
        <v>33685</v>
      </c>
      <c r="E11070" s="25">
        <v>0</v>
      </c>
      <c r="F11070" s="25">
        <v>0</v>
      </c>
      <c r="G11070" s="10" t="s">
        <v>33686</v>
      </c>
      <c r="H11070" s="25">
        <f>INDEX('Annexe 1 – Données des équipes'!$B$12:$R$114, MATCH(C11070, 'Annexe 1 – Données des équipes'!$B$12:$B$114,0),4)</f>
        <v>20</v>
      </c>
      <c r="I11070" s="25">
        <f>INDEX('Annexe 1 – Données des équipes'!$B$12:$R$114, MATCH(D11070, 'Annexe 1 – Données des équipes'!$B$12:$B$114,0),4)</f>
        <v>90</v>
      </c>
      <c r="J11070" s="25">
        <f t="shared" si="173"/>
        <v>0</v>
      </c>
    </row>
    <row r="11071" spans="2:10">
      <c r="B11071" s="3">
        <v>36806</v>
      </c>
      <c r="C11071" s="10" t="s">
        <v>33687</v>
      </c>
      <c r="D11071" s="10" t="s">
        <v>33688</v>
      </c>
      <c r="E11071" s="25">
        <v>1</v>
      </c>
      <c r="F11071" s="25">
        <v>1</v>
      </c>
      <c r="G11071" s="10" t="s">
        <v>33689</v>
      </c>
      <c r="H11071" s="25">
        <f>INDEX('Annexe 1 – Données des équipes'!$B$12:$R$114, MATCH(C11071, 'Annexe 1 – Données des équipes'!$B$12:$B$114,0),4)</f>
        <v>80</v>
      </c>
      <c r="I11071" s="25">
        <f>INDEX('Annexe 1 – Données des équipes'!$B$12:$R$114, MATCH(D11071, 'Annexe 1 – Données des équipes'!$B$12:$B$114,0),4)</f>
        <v>60</v>
      </c>
      <c r="J11071" s="25">
        <f t="shared" si="173"/>
        <v>0</v>
      </c>
    </row>
    <row r="11072" spans="2:10">
      <c r="B11072" s="3">
        <v>36806</v>
      </c>
      <c r="C11072" s="10" t="s">
        <v>33690</v>
      </c>
      <c r="D11072" s="10" t="s">
        <v>33691</v>
      </c>
      <c r="E11072" s="25">
        <v>1</v>
      </c>
      <c r="F11072" s="25">
        <v>1</v>
      </c>
      <c r="G11072" s="10" t="s">
        <v>33692</v>
      </c>
      <c r="H11072" s="25">
        <f>INDEX('Annexe 1 – Données des équipes'!$B$12:$R$114, MATCH(C11072, 'Annexe 1 – Données des équipes'!$B$12:$B$114,0),4)</f>
        <v>70</v>
      </c>
      <c r="I11072" s="25">
        <f>INDEX('Annexe 1 – Données des équipes'!$B$12:$R$114, MATCH(D11072, 'Annexe 1 – Données des équipes'!$B$12:$B$114,0),4)</f>
        <v>30</v>
      </c>
      <c r="J11072" s="25">
        <f t="shared" si="173"/>
        <v>0</v>
      </c>
    </row>
    <row r="11073" spans="2:10">
      <c r="B11073" s="3">
        <v>36810</v>
      </c>
      <c r="C11073" s="10" t="s">
        <v>33693</v>
      </c>
      <c r="D11073" s="10" t="s">
        <v>33694</v>
      </c>
      <c r="E11073" s="25">
        <v>1</v>
      </c>
      <c r="F11073" s="25">
        <v>1</v>
      </c>
      <c r="G11073" s="10" t="s">
        <v>33695</v>
      </c>
      <c r="H11073" s="25">
        <f>INDEX('Annexe 1 – Données des équipes'!$B$12:$R$114, MATCH(C11073, 'Annexe 1 – Données des équipes'!$B$12:$B$114,0),4)</f>
        <v>60</v>
      </c>
      <c r="I11073" s="25">
        <f>INDEX('Annexe 1 – Données des équipes'!$B$12:$R$114, MATCH(D11073, 'Annexe 1 – Données des équipes'!$B$12:$B$114,0),4)</f>
        <v>90</v>
      </c>
      <c r="J11073" s="25">
        <f t="shared" si="173"/>
        <v>0</v>
      </c>
    </row>
    <row r="11074" spans="2:10">
      <c r="B11074" s="3">
        <v>36810</v>
      </c>
      <c r="C11074" s="10" t="s">
        <v>33696</v>
      </c>
      <c r="D11074" s="10" t="s">
        <v>33697</v>
      </c>
      <c r="E11074" s="25">
        <v>1</v>
      </c>
      <c r="F11074" s="25">
        <v>1</v>
      </c>
      <c r="G11074" s="10" t="s">
        <v>33698</v>
      </c>
      <c r="H11074" s="25">
        <f>INDEX('Annexe 1 – Données des équipes'!$B$12:$R$114, MATCH(C11074, 'Annexe 1 – Données des équipes'!$B$12:$B$114,0),4)</f>
        <v>80</v>
      </c>
      <c r="I11074" s="25">
        <f>INDEX('Annexe 1 – Données des équipes'!$B$12:$R$114, MATCH(D11074, 'Annexe 1 – Données des équipes'!$B$12:$B$114,0),4)</f>
        <v>60</v>
      </c>
      <c r="J11074" s="25">
        <f t="shared" si="173"/>
        <v>0</v>
      </c>
    </row>
    <row r="11075" spans="2:10">
      <c r="B11075" s="3">
        <v>36810</v>
      </c>
      <c r="C11075" s="10" t="s">
        <v>33699</v>
      </c>
      <c r="D11075" s="10" t="s">
        <v>33700</v>
      </c>
      <c r="E11075" s="25">
        <v>1</v>
      </c>
      <c r="F11075" s="25">
        <v>1</v>
      </c>
      <c r="G11075" s="10" t="s">
        <v>33701</v>
      </c>
      <c r="H11075" s="25">
        <f>INDEX('Annexe 1 – Données des équipes'!$B$12:$R$114, MATCH(C11075, 'Annexe 1 – Données des équipes'!$B$12:$B$114,0),4)</f>
        <v>80</v>
      </c>
      <c r="I11075" s="25">
        <f>INDEX('Annexe 1 – Données des équipes'!$B$12:$R$114, MATCH(D11075, 'Annexe 1 – Données des équipes'!$B$12:$B$114,0),4)</f>
        <v>40</v>
      </c>
      <c r="J11075" s="25">
        <f t="shared" si="173"/>
        <v>0</v>
      </c>
    </row>
    <row r="11076" spans="2:10">
      <c r="B11076" s="3">
        <v>36810</v>
      </c>
      <c r="C11076" s="10" t="s">
        <v>33702</v>
      </c>
      <c r="D11076" s="10" t="s">
        <v>33703</v>
      </c>
      <c r="E11076" s="25">
        <v>0</v>
      </c>
      <c r="F11076" s="25">
        <v>0</v>
      </c>
      <c r="G11076" s="10" t="s">
        <v>33704</v>
      </c>
      <c r="H11076" s="25">
        <f>INDEX('Annexe 1 – Données des équipes'!$B$12:$R$114, MATCH(C11076, 'Annexe 1 – Données des équipes'!$B$12:$B$114,0),4)</f>
        <v>30</v>
      </c>
      <c r="I11076" s="25">
        <f>INDEX('Annexe 1 – Données des équipes'!$B$12:$R$114, MATCH(D11076, 'Annexe 1 – Données des équipes'!$B$12:$B$114,0),4)</f>
        <v>90</v>
      </c>
      <c r="J11076" s="25">
        <f t="shared" si="173"/>
        <v>0</v>
      </c>
    </row>
    <row r="11077" spans="2:10">
      <c r="B11077" s="3">
        <v>36810</v>
      </c>
      <c r="C11077" s="10" t="s">
        <v>33705</v>
      </c>
      <c r="D11077" s="10" t="s">
        <v>33706</v>
      </c>
      <c r="E11077" s="25">
        <v>0</v>
      </c>
      <c r="F11077" s="25">
        <v>0</v>
      </c>
      <c r="G11077" s="10" t="s">
        <v>33707</v>
      </c>
      <c r="H11077" s="25">
        <f>INDEX('Annexe 1 – Données des équipes'!$B$12:$R$114, MATCH(C11077, 'Annexe 1 – Données des équipes'!$B$12:$B$114,0),4)</f>
        <v>80</v>
      </c>
      <c r="I11077" s="25">
        <f>INDEX('Annexe 1 – Données des équipes'!$B$12:$R$114, MATCH(D11077, 'Annexe 1 – Données des équipes'!$B$12:$B$114,0),4)</f>
        <v>70</v>
      </c>
      <c r="J11077" s="25">
        <f t="shared" si="173"/>
        <v>0</v>
      </c>
    </row>
    <row r="11078" spans="2:10">
      <c r="B11078" s="3">
        <v>36810</v>
      </c>
      <c r="C11078" s="10" t="s">
        <v>33708</v>
      </c>
      <c r="D11078" s="10" t="s">
        <v>33709</v>
      </c>
      <c r="E11078" s="25">
        <v>0</v>
      </c>
      <c r="F11078" s="25">
        <v>0</v>
      </c>
      <c r="G11078" s="10" t="s">
        <v>33710</v>
      </c>
      <c r="H11078" s="25">
        <f>INDEX('Annexe 1 – Données des équipes'!$B$12:$R$114, MATCH(C11078, 'Annexe 1 – Données des équipes'!$B$12:$B$114,0),4)</f>
        <v>70</v>
      </c>
      <c r="I11078" s="25">
        <f>INDEX('Annexe 1 – Données des équipes'!$B$12:$R$114, MATCH(D11078, 'Annexe 1 – Données des équipes'!$B$12:$B$114,0),4)</f>
        <v>80</v>
      </c>
      <c r="J11078" s="25">
        <f t="shared" si="173"/>
        <v>0</v>
      </c>
    </row>
    <row r="11079" spans="2:10">
      <c r="B11079" s="3">
        <v>36810</v>
      </c>
      <c r="C11079" s="10" t="s">
        <v>33711</v>
      </c>
      <c r="D11079" s="10" t="s">
        <v>33712</v>
      </c>
      <c r="E11079" s="25">
        <v>2</v>
      </c>
      <c r="F11079" s="25">
        <v>2</v>
      </c>
      <c r="G11079" s="10" t="s">
        <v>33713</v>
      </c>
      <c r="H11079" s="25">
        <f>INDEX('Annexe 1 – Données des équipes'!$B$12:$R$114, MATCH(C11079, 'Annexe 1 – Données des équipes'!$B$12:$B$114,0),4)</f>
        <v>40</v>
      </c>
      <c r="I11079" s="25">
        <f>INDEX('Annexe 1 – Données des équipes'!$B$12:$R$114, MATCH(D11079, 'Annexe 1 – Données des équipes'!$B$12:$B$114,0),4)</f>
        <v>80</v>
      </c>
      <c r="J11079" s="25">
        <f t="shared" si="173"/>
        <v>0</v>
      </c>
    </row>
    <row r="11080" spans="2:10">
      <c r="B11080" s="3">
        <v>36812</v>
      </c>
      <c r="C11080" s="10" t="s">
        <v>33714</v>
      </c>
      <c r="D11080" s="10" t="s">
        <v>33715</v>
      </c>
      <c r="E11080" s="25">
        <v>2</v>
      </c>
      <c r="F11080" s="25">
        <v>2</v>
      </c>
      <c r="G11080" s="10" t="s">
        <v>33716</v>
      </c>
      <c r="H11080" s="25">
        <f>INDEX('Annexe 1 – Données des équipes'!$B$12:$R$114, MATCH(C11080, 'Annexe 1 – Données des équipes'!$B$12:$B$114,0),4)</f>
        <v>70</v>
      </c>
      <c r="I11080" s="25">
        <f>INDEX('Annexe 1 – Données des équipes'!$B$12:$R$114, MATCH(D11080, 'Annexe 1 – Données des équipes'!$B$12:$B$114,0),4)</f>
        <v>30</v>
      </c>
      <c r="J11080" s="25">
        <f t="shared" si="173"/>
        <v>0</v>
      </c>
    </row>
    <row r="11081" spans="2:10">
      <c r="B11081" s="3">
        <v>36813</v>
      </c>
      <c r="C11081" s="10" t="s">
        <v>33717</v>
      </c>
      <c r="D11081" s="10" t="s">
        <v>33718</v>
      </c>
      <c r="E11081" s="25">
        <v>1</v>
      </c>
      <c r="F11081" s="25">
        <v>1</v>
      </c>
      <c r="G11081" s="10" t="s">
        <v>33719</v>
      </c>
      <c r="H11081" s="25">
        <f>INDEX('Annexe 1 – Données des équipes'!$B$12:$R$114, MATCH(C11081, 'Annexe 1 – Données des équipes'!$B$12:$B$114,0),4)</f>
        <v>0</v>
      </c>
      <c r="I11081" s="25">
        <f>INDEX('Annexe 1 – Données des équipes'!$B$12:$R$114, MATCH(D11081, 'Annexe 1 – Données des équipes'!$B$12:$B$114,0),4)</f>
        <v>30</v>
      </c>
      <c r="J11081" s="25">
        <f t="shared" si="173"/>
        <v>0</v>
      </c>
    </row>
    <row r="11082" spans="2:10">
      <c r="B11082" s="3">
        <v>36814</v>
      </c>
      <c r="C11082" s="10" t="s">
        <v>33720</v>
      </c>
      <c r="D11082" s="10" t="s">
        <v>33721</v>
      </c>
      <c r="E11082" s="25">
        <v>2</v>
      </c>
      <c r="F11082" s="25">
        <v>2</v>
      </c>
      <c r="G11082" s="10" t="s">
        <v>33722</v>
      </c>
      <c r="H11082" s="25">
        <f>INDEX('Annexe 1 – Données des équipes'!$B$12:$R$114, MATCH(C11082, 'Annexe 1 – Données des équipes'!$B$12:$B$114,0),4)</f>
        <v>0</v>
      </c>
      <c r="I11082" s="25">
        <f>INDEX('Annexe 1 – Données des équipes'!$B$12:$R$114, MATCH(D11082, 'Annexe 1 – Données des équipes'!$B$12:$B$114,0),4)</f>
        <v>30</v>
      </c>
      <c r="J11082" s="25">
        <f t="shared" si="173"/>
        <v>0</v>
      </c>
    </row>
    <row r="11083" spans="2:10">
      <c r="B11083" s="3">
        <v>36816</v>
      </c>
      <c r="C11083" s="10" t="s">
        <v>33723</v>
      </c>
      <c r="D11083" s="10" t="s">
        <v>33724</v>
      </c>
      <c r="E11083" s="25">
        <v>0</v>
      </c>
      <c r="F11083" s="25">
        <v>0</v>
      </c>
      <c r="G11083" s="10" t="s">
        <v>33725</v>
      </c>
      <c r="H11083" s="25">
        <f>INDEX('Annexe 1 – Données des équipes'!$B$12:$R$114, MATCH(C11083, 'Annexe 1 – Données des équipes'!$B$12:$B$114,0),4)</f>
        <v>30</v>
      </c>
      <c r="I11083" s="25">
        <f>INDEX('Annexe 1 – Données des équipes'!$B$12:$R$114, MATCH(D11083, 'Annexe 1 – Données des équipes'!$B$12:$B$114,0),4)</f>
        <v>0</v>
      </c>
      <c r="J11083" s="25">
        <f t="shared" si="173"/>
        <v>0</v>
      </c>
    </row>
    <row r="11084" spans="2:10">
      <c r="B11084" s="3">
        <v>36818</v>
      </c>
      <c r="C11084" s="10" t="s">
        <v>33726</v>
      </c>
      <c r="D11084" s="10" t="s">
        <v>33727</v>
      </c>
      <c r="E11084" s="25">
        <v>0</v>
      </c>
      <c r="F11084" s="25">
        <v>0</v>
      </c>
      <c r="G11084" s="10" t="s">
        <v>33728</v>
      </c>
      <c r="H11084" s="25">
        <f>INDEX('Annexe 1 – Données des équipes'!$B$12:$R$114, MATCH(C11084, 'Annexe 1 – Données des équipes'!$B$12:$B$114,0),4)</f>
        <v>30</v>
      </c>
      <c r="I11084" s="25">
        <f>INDEX('Annexe 1 – Données des équipes'!$B$12:$R$114, MATCH(D11084, 'Annexe 1 – Données des équipes'!$B$12:$B$114,0),4)</f>
        <v>0</v>
      </c>
      <c r="J11084" s="25">
        <f t="shared" si="173"/>
        <v>0</v>
      </c>
    </row>
    <row r="11085" spans="2:10">
      <c r="B11085" s="3">
        <v>36819</v>
      </c>
      <c r="C11085" s="10" t="s">
        <v>33729</v>
      </c>
      <c r="D11085" s="10" t="s">
        <v>33730</v>
      </c>
      <c r="E11085" s="25">
        <v>1</v>
      </c>
      <c r="F11085" s="25">
        <v>1</v>
      </c>
      <c r="G11085" s="10" t="s">
        <v>33731</v>
      </c>
      <c r="H11085" s="25">
        <f>INDEX('Annexe 1 – Données des équipes'!$B$12:$R$114, MATCH(C11085, 'Annexe 1 – Données des équipes'!$B$12:$B$114,0),4)</f>
        <v>50</v>
      </c>
      <c r="I11085" s="25">
        <f>INDEX('Annexe 1 – Données des équipes'!$B$12:$R$114, MATCH(D11085, 'Annexe 1 – Données des équipes'!$B$12:$B$114,0),4)</f>
        <v>0</v>
      </c>
      <c r="J11085" s="25">
        <f t="shared" si="173"/>
        <v>0</v>
      </c>
    </row>
    <row r="11086" spans="2:10">
      <c r="B11086" s="3">
        <v>36845</v>
      </c>
      <c r="C11086" s="10" t="s">
        <v>33732</v>
      </c>
      <c r="D11086" s="10" t="s">
        <v>33733</v>
      </c>
      <c r="E11086" s="25">
        <v>0</v>
      </c>
      <c r="F11086" s="25">
        <v>0</v>
      </c>
      <c r="G11086" s="10" t="s">
        <v>33734</v>
      </c>
      <c r="H11086" s="25">
        <f>INDEX('Annexe 1 – Données des équipes'!$B$12:$R$114, MATCH(C11086, 'Annexe 1 – Données des équipes'!$B$12:$B$114,0),4)</f>
        <v>50</v>
      </c>
      <c r="I11086" s="25">
        <f>INDEX('Annexe 1 – Données des équipes'!$B$12:$R$114, MATCH(D11086, 'Annexe 1 – Données des équipes'!$B$12:$B$114,0),4)</f>
        <v>80</v>
      </c>
      <c r="J11086" s="25">
        <f t="shared" si="173"/>
        <v>0</v>
      </c>
    </row>
    <row r="11087" spans="2:10">
      <c r="B11087" s="3">
        <v>36845</v>
      </c>
      <c r="C11087" s="10" t="s">
        <v>33735</v>
      </c>
      <c r="D11087" s="10" t="s">
        <v>33736</v>
      </c>
      <c r="E11087" s="25">
        <v>0</v>
      </c>
      <c r="F11087" s="25">
        <v>0</v>
      </c>
      <c r="G11087" s="10" t="s">
        <v>33737</v>
      </c>
      <c r="H11087" s="25">
        <f>INDEX('Annexe 1 – Données des équipes'!$B$12:$R$114, MATCH(C11087, 'Annexe 1 – Données des équipes'!$B$12:$B$114,0),4)</f>
        <v>20</v>
      </c>
      <c r="I11087" s="25">
        <f>INDEX('Annexe 1 – Données des équipes'!$B$12:$R$114, MATCH(D11087, 'Annexe 1 – Données des équipes'!$B$12:$B$114,0),4)</f>
        <v>80</v>
      </c>
      <c r="J11087" s="25">
        <f t="shared" si="173"/>
        <v>0</v>
      </c>
    </row>
    <row r="11088" spans="2:10">
      <c r="B11088" s="3">
        <v>36845</v>
      </c>
      <c r="C11088" s="10" t="s">
        <v>33738</v>
      </c>
      <c r="D11088" s="10" t="s">
        <v>33739</v>
      </c>
      <c r="E11088" s="25">
        <v>1</v>
      </c>
      <c r="F11088" s="25">
        <v>1</v>
      </c>
      <c r="G11088" s="10" t="s">
        <v>33740</v>
      </c>
      <c r="H11088" s="25">
        <f>INDEX('Annexe 1 – Données des équipes'!$B$12:$R$114, MATCH(C11088, 'Annexe 1 – Données des équipes'!$B$12:$B$114,0),4)</f>
        <v>40</v>
      </c>
      <c r="I11088" s="25">
        <f>INDEX('Annexe 1 – Données des équipes'!$B$12:$R$114, MATCH(D11088, 'Annexe 1 – Données des équipes'!$B$12:$B$114,0),4)</f>
        <v>80</v>
      </c>
      <c r="J11088" s="25">
        <f t="shared" si="173"/>
        <v>0</v>
      </c>
    </row>
    <row r="11089" spans="2:10">
      <c r="B11089" s="3">
        <v>36852</v>
      </c>
      <c r="C11089" s="10" t="s">
        <v>33741</v>
      </c>
      <c r="D11089" s="10" t="s">
        <v>33742</v>
      </c>
      <c r="E11089" s="25">
        <v>0</v>
      </c>
      <c r="F11089" s="25">
        <v>0</v>
      </c>
      <c r="G11089" s="10" t="s">
        <v>33743</v>
      </c>
      <c r="H11089" s="25">
        <f>INDEX('Annexe 1 – Données des équipes'!$B$12:$R$114, MATCH(C11089, 'Annexe 1 – Données des équipes'!$B$12:$B$114,0),4)</f>
        <v>50</v>
      </c>
      <c r="I11089" s="25">
        <f>INDEX('Annexe 1 – Données des équipes'!$B$12:$R$114, MATCH(D11089, 'Annexe 1 – Données des équipes'!$B$12:$B$114,0),4)</f>
        <v>10</v>
      </c>
      <c r="J11089" s="25">
        <f t="shared" si="173"/>
        <v>0</v>
      </c>
    </row>
    <row r="11090" spans="2:10">
      <c r="B11090" s="3">
        <v>36873</v>
      </c>
      <c r="C11090" s="10" t="s">
        <v>33744</v>
      </c>
      <c r="D11090" s="10" t="s">
        <v>33745</v>
      </c>
      <c r="E11090" s="25">
        <v>1</v>
      </c>
      <c r="F11090" s="25">
        <v>1</v>
      </c>
      <c r="G11090" s="10" t="s">
        <v>33746</v>
      </c>
      <c r="H11090" s="25">
        <f>INDEX('Annexe 1 – Données des équipes'!$B$12:$R$114, MATCH(C11090, 'Annexe 1 – Données des équipes'!$B$12:$B$114,0),4)</f>
        <v>50</v>
      </c>
      <c r="I11090" s="25">
        <f>INDEX('Annexe 1 – Données des équipes'!$B$12:$R$114, MATCH(D11090, 'Annexe 1 – Données des équipes'!$B$12:$B$114,0),4)</f>
        <v>70</v>
      </c>
      <c r="J11090" s="25">
        <f t="shared" ref="J11090:J11153" si="174">ABS(F11090-E11090)</f>
        <v>0</v>
      </c>
    </row>
    <row r="11091" spans="2:10">
      <c r="B11091" s="3">
        <v>36880</v>
      </c>
      <c r="C11091" s="10" t="s">
        <v>33747</v>
      </c>
      <c r="D11091" s="10" t="s">
        <v>33748</v>
      </c>
      <c r="E11091" s="25">
        <v>1</v>
      </c>
      <c r="F11091" s="25">
        <v>1</v>
      </c>
      <c r="G11091" s="10" t="s">
        <v>33749</v>
      </c>
      <c r="H11091" s="25">
        <f>INDEX('Annexe 1 – Données des équipes'!$B$12:$R$114, MATCH(C11091, 'Annexe 1 – Données des équipes'!$B$12:$B$114,0),4)</f>
        <v>50</v>
      </c>
      <c r="I11091" s="25">
        <f>INDEX('Annexe 1 – Données des équipes'!$B$12:$R$114, MATCH(D11091, 'Annexe 1 – Données des équipes'!$B$12:$B$114,0),4)</f>
        <v>70</v>
      </c>
      <c r="J11091" s="25">
        <f t="shared" si="174"/>
        <v>0</v>
      </c>
    </row>
    <row r="11092" spans="2:10">
      <c r="B11092" s="3">
        <v>36904</v>
      </c>
      <c r="C11092" s="10" t="s">
        <v>33750</v>
      </c>
      <c r="D11092" s="10" t="s">
        <v>33751</v>
      </c>
      <c r="E11092" s="25">
        <v>1</v>
      </c>
      <c r="F11092" s="25">
        <v>1</v>
      </c>
      <c r="G11092" s="10" t="s">
        <v>33752</v>
      </c>
      <c r="H11092" s="25">
        <f>INDEX('Annexe 1 – Données des équipes'!$B$12:$R$114, MATCH(C11092, 'Annexe 1 – Données des équipes'!$B$12:$B$114,0),4)</f>
        <v>0</v>
      </c>
      <c r="I11092" s="25">
        <f>INDEX('Annexe 1 – Données des équipes'!$B$12:$R$114, MATCH(D11092, 'Annexe 1 – Données des équipes'!$B$12:$B$114,0),4)</f>
        <v>70</v>
      </c>
      <c r="J11092" s="25">
        <f t="shared" si="174"/>
        <v>0</v>
      </c>
    </row>
    <row r="11093" spans="2:10">
      <c r="B11093" s="3">
        <v>36908</v>
      </c>
      <c r="C11093" s="10" t="s">
        <v>33753</v>
      </c>
      <c r="D11093" s="10" t="s">
        <v>33754</v>
      </c>
      <c r="E11093" s="25">
        <v>0</v>
      </c>
      <c r="F11093" s="25">
        <v>0</v>
      </c>
      <c r="G11093" s="10" t="s">
        <v>33755</v>
      </c>
      <c r="H11093" s="25">
        <f>INDEX('Annexe 1 – Données des équipes'!$B$12:$R$114, MATCH(C11093, 'Annexe 1 – Données des équipes'!$B$12:$B$114,0),4)</f>
        <v>30</v>
      </c>
      <c r="I11093" s="25">
        <f>INDEX('Annexe 1 – Données des équipes'!$B$12:$R$114, MATCH(D11093, 'Annexe 1 – Données des équipes'!$B$12:$B$114,0),4)</f>
        <v>50</v>
      </c>
      <c r="J11093" s="25">
        <f t="shared" si="174"/>
        <v>0</v>
      </c>
    </row>
    <row r="11094" spans="2:10">
      <c r="B11094" s="3">
        <v>36918</v>
      </c>
      <c r="C11094" s="10" t="s">
        <v>33756</v>
      </c>
      <c r="D11094" s="10" t="s">
        <v>33757</v>
      </c>
      <c r="E11094" s="25">
        <v>1</v>
      </c>
      <c r="F11094" s="25">
        <v>1</v>
      </c>
      <c r="G11094" s="10" t="s">
        <v>33758</v>
      </c>
      <c r="H11094" s="25">
        <f>INDEX('Annexe 1 – Données des équipes'!$B$12:$R$114, MATCH(C11094, 'Annexe 1 – Données des équipes'!$B$12:$B$114,0),4)</f>
        <v>70</v>
      </c>
      <c r="I11094" s="25">
        <f>INDEX('Annexe 1 – Données des équipes'!$B$12:$R$114, MATCH(D11094, 'Annexe 1 – Données des équipes'!$B$12:$B$114,0),4)</f>
        <v>70</v>
      </c>
      <c r="J11094" s="25">
        <f t="shared" si="174"/>
        <v>0</v>
      </c>
    </row>
    <row r="11095" spans="2:10">
      <c r="B11095" s="3">
        <v>36919</v>
      </c>
      <c r="C11095" s="10" t="s">
        <v>33759</v>
      </c>
      <c r="D11095" s="10" t="s">
        <v>33760</v>
      </c>
      <c r="E11095" s="25">
        <v>0</v>
      </c>
      <c r="F11095" s="25">
        <v>0</v>
      </c>
      <c r="G11095" s="10" t="s">
        <v>33761</v>
      </c>
      <c r="H11095" s="25">
        <f>INDEX('Annexe 1 – Données des équipes'!$B$12:$R$114, MATCH(C11095, 'Annexe 1 – Données des équipes'!$B$12:$B$114,0),4)</f>
        <v>50</v>
      </c>
      <c r="I11095" s="25">
        <f>INDEX('Annexe 1 – Données des équipes'!$B$12:$R$114, MATCH(D11095, 'Annexe 1 – Données des équipes'!$B$12:$B$114,0),4)</f>
        <v>50</v>
      </c>
      <c r="J11095" s="25">
        <f t="shared" si="174"/>
        <v>0</v>
      </c>
    </row>
    <row r="11096" spans="2:10">
      <c r="B11096" s="3">
        <v>36919</v>
      </c>
      <c r="C11096" s="10" t="s">
        <v>33762</v>
      </c>
      <c r="D11096" s="10" t="s">
        <v>33763</v>
      </c>
      <c r="E11096" s="25">
        <v>0</v>
      </c>
      <c r="F11096" s="25">
        <v>0</v>
      </c>
      <c r="G11096" s="10" t="s">
        <v>33764</v>
      </c>
      <c r="H11096" s="25">
        <f>INDEX('Annexe 1 – Données des équipes'!$B$12:$R$114, MATCH(C11096, 'Annexe 1 – Données des équipes'!$B$12:$B$114,0),4)</f>
        <v>30</v>
      </c>
      <c r="I11096" s="25">
        <f>INDEX('Annexe 1 – Données des équipes'!$B$12:$R$114, MATCH(D11096, 'Annexe 1 – Données des équipes'!$B$12:$B$114,0),4)</f>
        <v>40</v>
      </c>
      <c r="J11096" s="25">
        <f t="shared" si="174"/>
        <v>0</v>
      </c>
    </row>
    <row r="11097" spans="2:10">
      <c r="B11097" s="3">
        <v>36922</v>
      </c>
      <c r="C11097" s="10" t="s">
        <v>33765</v>
      </c>
      <c r="D11097" s="10" t="s">
        <v>33766</v>
      </c>
      <c r="E11097" s="25">
        <v>0</v>
      </c>
      <c r="F11097" s="25">
        <v>0</v>
      </c>
      <c r="G11097" s="10" t="s">
        <v>33767</v>
      </c>
      <c r="H11097" s="25">
        <f>INDEX('Annexe 1 – Données des équipes'!$B$12:$R$114, MATCH(C11097, 'Annexe 1 – Données des équipes'!$B$12:$B$114,0),4)</f>
        <v>0</v>
      </c>
      <c r="I11097" s="25">
        <f>INDEX('Annexe 1 – Données des équipes'!$B$12:$R$114, MATCH(D11097, 'Annexe 1 – Données des équipes'!$B$12:$B$114,0),4)</f>
        <v>30</v>
      </c>
      <c r="J11097" s="25">
        <f t="shared" si="174"/>
        <v>0</v>
      </c>
    </row>
    <row r="11098" spans="2:10">
      <c r="B11098" s="3">
        <v>36930</v>
      </c>
      <c r="C11098" s="10" t="s">
        <v>33768</v>
      </c>
      <c r="D11098" s="10" t="s">
        <v>33769</v>
      </c>
      <c r="E11098" s="25">
        <v>1</v>
      </c>
      <c r="F11098" s="25">
        <v>1</v>
      </c>
      <c r="G11098" s="10" t="s">
        <v>33770</v>
      </c>
      <c r="H11098" s="25">
        <f>INDEX('Annexe 1 – Données des équipes'!$B$12:$R$114, MATCH(C11098, 'Annexe 1 – Données des équipes'!$B$12:$B$114,0),4)</f>
        <v>50</v>
      </c>
      <c r="I11098" s="25">
        <f>INDEX('Annexe 1 – Données des équipes'!$B$12:$R$114, MATCH(D11098, 'Annexe 1 – Données des équipes'!$B$12:$B$114,0),4)</f>
        <v>70</v>
      </c>
      <c r="J11098" s="25">
        <f t="shared" si="174"/>
        <v>0</v>
      </c>
    </row>
    <row r="11099" spans="2:10">
      <c r="B11099" s="3">
        <v>36932</v>
      </c>
      <c r="C11099" s="10" t="s">
        <v>33771</v>
      </c>
      <c r="D11099" s="10" t="s">
        <v>33772</v>
      </c>
      <c r="E11099" s="25">
        <v>1</v>
      </c>
      <c r="F11099" s="25">
        <v>1</v>
      </c>
      <c r="G11099" s="10" t="s">
        <v>33773</v>
      </c>
      <c r="H11099" s="25">
        <f>INDEX('Annexe 1 – Données des équipes'!$B$12:$R$114, MATCH(C11099, 'Annexe 1 – Données des équipes'!$B$12:$B$114,0),4)</f>
        <v>30</v>
      </c>
      <c r="I11099" s="25">
        <f>INDEX('Annexe 1 – Données des équipes'!$B$12:$R$114, MATCH(D11099, 'Annexe 1 – Données des équipes'!$B$12:$B$114,0),4)</f>
        <v>0</v>
      </c>
      <c r="J11099" s="25">
        <f t="shared" si="174"/>
        <v>0</v>
      </c>
    </row>
    <row r="11100" spans="2:10">
      <c r="B11100" s="3">
        <v>36934</v>
      </c>
      <c r="C11100" s="10" t="s">
        <v>33774</v>
      </c>
      <c r="D11100" s="10" t="s">
        <v>33775</v>
      </c>
      <c r="E11100" s="25">
        <v>2</v>
      </c>
      <c r="F11100" s="25">
        <v>2</v>
      </c>
      <c r="G11100" s="10" t="s">
        <v>33776</v>
      </c>
      <c r="H11100" s="25">
        <f>INDEX('Annexe 1 – Données des équipes'!$B$12:$R$114, MATCH(C11100, 'Annexe 1 – Données des équipes'!$B$12:$B$114,0),4)</f>
        <v>30</v>
      </c>
      <c r="I11100" s="25">
        <f>INDEX('Annexe 1 – Données des équipes'!$B$12:$R$114, MATCH(D11100, 'Annexe 1 – Données des équipes'!$B$12:$B$114,0),4)</f>
        <v>80</v>
      </c>
      <c r="J11100" s="25">
        <f t="shared" si="174"/>
        <v>0</v>
      </c>
    </row>
    <row r="11101" spans="2:10">
      <c r="B11101" s="3">
        <v>36936</v>
      </c>
      <c r="C11101" s="10" t="s">
        <v>33777</v>
      </c>
      <c r="D11101" s="10" t="s">
        <v>33778</v>
      </c>
      <c r="E11101" s="25">
        <v>0</v>
      </c>
      <c r="F11101" s="25">
        <v>0</v>
      </c>
      <c r="G11101" s="10" t="s">
        <v>33779</v>
      </c>
      <c r="H11101" s="25">
        <f>INDEX('Annexe 1 – Données des équipes'!$B$12:$R$114, MATCH(C11101, 'Annexe 1 – Données des équipes'!$B$12:$B$114,0),4)</f>
        <v>10</v>
      </c>
      <c r="I11101" s="25">
        <f>INDEX('Annexe 1 – Données des équipes'!$B$12:$R$114, MATCH(D11101, 'Annexe 1 – Données des équipes'!$B$12:$B$114,0),4)</f>
        <v>60</v>
      </c>
      <c r="J11101" s="25">
        <f t="shared" si="174"/>
        <v>0</v>
      </c>
    </row>
    <row r="11102" spans="2:10">
      <c r="B11102" s="3">
        <v>36936</v>
      </c>
      <c r="C11102" s="10" t="s">
        <v>33780</v>
      </c>
      <c r="D11102" s="10" t="s">
        <v>33781</v>
      </c>
      <c r="E11102" s="25">
        <v>0</v>
      </c>
      <c r="F11102" s="25">
        <v>0</v>
      </c>
      <c r="G11102" s="10" t="s">
        <v>33782</v>
      </c>
      <c r="H11102" s="25">
        <f>INDEX('Annexe 1 – Données des équipes'!$B$12:$R$114, MATCH(C11102, 'Annexe 1 – Données des équipes'!$B$12:$B$114,0),4)</f>
        <v>80</v>
      </c>
      <c r="I11102" s="25">
        <f>INDEX('Annexe 1 – Données des équipes'!$B$12:$R$114, MATCH(D11102, 'Annexe 1 – Données des équipes'!$B$12:$B$114,0),4)</f>
        <v>0</v>
      </c>
      <c r="J11102" s="25">
        <f t="shared" si="174"/>
        <v>0</v>
      </c>
    </row>
    <row r="11103" spans="2:10">
      <c r="B11103" s="3">
        <v>36936</v>
      </c>
      <c r="C11103" s="10" t="s">
        <v>33783</v>
      </c>
      <c r="D11103" s="10" t="s">
        <v>33784</v>
      </c>
      <c r="E11103" s="25">
        <v>1</v>
      </c>
      <c r="F11103" s="25">
        <v>1</v>
      </c>
      <c r="G11103" s="10" t="s">
        <v>33785</v>
      </c>
      <c r="H11103" s="25">
        <f>INDEX('Annexe 1 – Données des équipes'!$B$12:$R$114, MATCH(C11103, 'Annexe 1 – Données des équipes'!$B$12:$B$114,0),4)</f>
        <v>20</v>
      </c>
      <c r="I11103" s="25">
        <f>INDEX('Annexe 1 – Données des équipes'!$B$12:$R$114, MATCH(D11103, 'Annexe 1 – Données des équipes'!$B$12:$B$114,0),4)</f>
        <v>50</v>
      </c>
      <c r="J11103" s="25">
        <f t="shared" si="174"/>
        <v>0</v>
      </c>
    </row>
    <row r="11104" spans="2:10">
      <c r="B11104" s="3">
        <v>36943</v>
      </c>
      <c r="C11104" s="10" t="s">
        <v>33786</v>
      </c>
      <c r="D11104" s="10" t="s">
        <v>33787</v>
      </c>
      <c r="E11104" s="25">
        <v>2</v>
      </c>
      <c r="F11104" s="25">
        <v>2</v>
      </c>
      <c r="G11104" s="10" t="s">
        <v>33788</v>
      </c>
      <c r="H11104" s="25">
        <f>INDEX('Annexe 1 – Données des équipes'!$B$12:$R$114, MATCH(C11104, 'Annexe 1 – Données des équipes'!$B$12:$B$114,0),4)</f>
        <v>50</v>
      </c>
      <c r="I11104" s="25">
        <f>INDEX('Annexe 1 – Données des équipes'!$B$12:$R$114, MATCH(D11104, 'Annexe 1 – Données des équipes'!$B$12:$B$114,0),4)</f>
        <v>10</v>
      </c>
      <c r="J11104" s="25">
        <f t="shared" si="174"/>
        <v>0</v>
      </c>
    </row>
    <row r="11105" spans="2:10">
      <c r="B11105" s="3">
        <v>36946</v>
      </c>
      <c r="C11105" s="10" t="s">
        <v>33789</v>
      </c>
      <c r="D11105" s="10" t="s">
        <v>33790</v>
      </c>
      <c r="E11105" s="25">
        <v>0</v>
      </c>
      <c r="F11105" s="25">
        <v>0</v>
      </c>
      <c r="G11105" s="10" t="s">
        <v>33791</v>
      </c>
      <c r="H11105" s="25">
        <f>INDEX('Annexe 1 – Données des équipes'!$B$12:$R$114, MATCH(C11105, 'Annexe 1 – Données des équipes'!$B$12:$B$114,0),4)</f>
        <v>50</v>
      </c>
      <c r="I11105" s="25">
        <f>INDEX('Annexe 1 – Données des équipes'!$B$12:$R$114, MATCH(D11105, 'Annexe 1 – Données des équipes'!$B$12:$B$114,0),4)</f>
        <v>70</v>
      </c>
      <c r="J11105" s="25">
        <f t="shared" si="174"/>
        <v>0</v>
      </c>
    </row>
    <row r="11106" spans="2:10">
      <c r="B11106" s="3">
        <v>36949</v>
      </c>
      <c r="C11106" s="10" t="s">
        <v>33792</v>
      </c>
      <c r="D11106" s="10" t="s">
        <v>33793</v>
      </c>
      <c r="E11106" s="25">
        <v>1</v>
      </c>
      <c r="F11106" s="25">
        <v>1</v>
      </c>
      <c r="G11106" s="10" t="s">
        <v>33794</v>
      </c>
      <c r="H11106" s="25">
        <f>INDEX('Annexe 1 – Données des équipes'!$B$12:$R$114, MATCH(C11106, 'Annexe 1 – Données des équipes'!$B$12:$B$114,0),4)</f>
        <v>20</v>
      </c>
      <c r="I11106" s="25">
        <f>INDEX('Annexe 1 – Données des équipes'!$B$12:$R$114, MATCH(D11106, 'Annexe 1 – Données des équipes'!$B$12:$B$114,0),4)</f>
        <v>70</v>
      </c>
      <c r="J11106" s="25">
        <f t="shared" si="174"/>
        <v>0</v>
      </c>
    </row>
    <row r="11107" spans="2:10">
      <c r="B11107" s="3">
        <v>36950</v>
      </c>
      <c r="C11107" s="10" t="s">
        <v>33795</v>
      </c>
      <c r="D11107" s="10" t="s">
        <v>33796</v>
      </c>
      <c r="E11107" s="25">
        <v>2</v>
      </c>
      <c r="F11107" s="25">
        <v>2</v>
      </c>
      <c r="G11107" s="10" t="s">
        <v>33797</v>
      </c>
      <c r="H11107" s="25">
        <f>INDEX('Annexe 1 – Données des équipes'!$B$12:$R$114, MATCH(C11107, 'Annexe 1 – Données des équipes'!$B$12:$B$114,0),4)</f>
        <v>60</v>
      </c>
      <c r="I11107" s="25">
        <f>INDEX('Annexe 1 – Données des équipes'!$B$12:$R$114, MATCH(D11107, 'Annexe 1 – Données des équipes'!$B$12:$B$114,0),4)</f>
        <v>40</v>
      </c>
      <c r="J11107" s="25">
        <f t="shared" si="174"/>
        <v>0</v>
      </c>
    </row>
    <row r="11108" spans="2:10">
      <c r="B11108" s="3">
        <v>36950</v>
      </c>
      <c r="C11108" s="10" t="s">
        <v>33798</v>
      </c>
      <c r="D11108" s="10" t="s">
        <v>33799</v>
      </c>
      <c r="E11108" s="25">
        <v>3</v>
      </c>
      <c r="F11108" s="25">
        <v>3</v>
      </c>
      <c r="G11108" s="10" t="s">
        <v>33800</v>
      </c>
      <c r="H11108" s="25">
        <f>INDEX('Annexe 1 – Données des équipes'!$B$12:$R$114, MATCH(C11108, 'Annexe 1 – Données des équipes'!$B$12:$B$114,0),4)</f>
        <v>50</v>
      </c>
      <c r="I11108" s="25">
        <f>INDEX('Annexe 1 – Données des équipes'!$B$12:$R$114, MATCH(D11108, 'Annexe 1 – Données des équipes'!$B$12:$B$114,0),4)</f>
        <v>50</v>
      </c>
      <c r="J11108" s="25">
        <f t="shared" si="174"/>
        <v>0</v>
      </c>
    </row>
    <row r="11109" spans="2:10">
      <c r="B11109" s="3">
        <v>36950</v>
      </c>
      <c r="C11109" s="10" t="s">
        <v>33801</v>
      </c>
      <c r="D11109" s="10" t="s">
        <v>33802</v>
      </c>
      <c r="E11109" s="25">
        <v>0</v>
      </c>
      <c r="F11109" s="25">
        <v>0</v>
      </c>
      <c r="G11109" s="10" t="s">
        <v>33803</v>
      </c>
      <c r="H11109" s="25">
        <f>INDEX('Annexe 1 – Données des équipes'!$B$12:$R$114, MATCH(C11109, 'Annexe 1 – Données des équipes'!$B$12:$B$114,0),4)</f>
        <v>80</v>
      </c>
      <c r="I11109" s="25">
        <f>INDEX('Annexe 1 – Données des équipes'!$B$12:$R$114, MATCH(D11109, 'Annexe 1 – Données des équipes'!$B$12:$B$114,0),4)</f>
        <v>60</v>
      </c>
      <c r="J11109" s="25">
        <f t="shared" si="174"/>
        <v>0</v>
      </c>
    </row>
    <row r="11110" spans="2:10">
      <c r="B11110" s="3">
        <v>36956</v>
      </c>
      <c r="C11110" s="10" t="s">
        <v>33804</v>
      </c>
      <c r="D11110" s="10" t="s">
        <v>33805</v>
      </c>
      <c r="E11110" s="25">
        <v>1</v>
      </c>
      <c r="F11110" s="25">
        <v>1</v>
      </c>
      <c r="G11110" s="10" t="s">
        <v>33806</v>
      </c>
      <c r="H11110" s="25">
        <f>INDEX('Annexe 1 – Données des équipes'!$B$12:$R$114, MATCH(C11110, 'Annexe 1 – Données des équipes'!$B$12:$B$114,0),4)</f>
        <v>10</v>
      </c>
      <c r="I11110" s="25">
        <f>INDEX('Annexe 1 – Données des équipes'!$B$12:$R$114, MATCH(D11110, 'Annexe 1 – Données des équipes'!$B$12:$B$114,0),4)</f>
        <v>0</v>
      </c>
      <c r="J11110" s="25">
        <f t="shared" si="174"/>
        <v>0</v>
      </c>
    </row>
    <row r="11111" spans="2:10">
      <c r="B11111" s="3">
        <v>36957</v>
      </c>
      <c r="C11111" s="10" t="s">
        <v>33807</v>
      </c>
      <c r="D11111" s="10" t="s">
        <v>33808</v>
      </c>
      <c r="E11111" s="25">
        <v>0</v>
      </c>
      <c r="F11111" s="25">
        <v>0</v>
      </c>
      <c r="G11111" s="10" t="s">
        <v>33809</v>
      </c>
      <c r="H11111" s="25">
        <f>INDEX('Annexe 1 – Données des équipes'!$B$12:$R$114, MATCH(C11111, 'Annexe 1 – Données des équipes'!$B$12:$B$114,0),4)</f>
        <v>40</v>
      </c>
      <c r="I11111" s="25">
        <f>INDEX('Annexe 1 – Données des équipes'!$B$12:$R$114, MATCH(D11111, 'Annexe 1 – Données des équipes'!$B$12:$B$114,0),4)</f>
        <v>80</v>
      </c>
      <c r="J11111" s="25">
        <f t="shared" si="174"/>
        <v>0</v>
      </c>
    </row>
    <row r="11112" spans="2:10">
      <c r="B11112" s="3">
        <v>36957</v>
      </c>
      <c r="C11112" s="10" t="s">
        <v>33810</v>
      </c>
      <c r="D11112" s="10" t="s">
        <v>33811</v>
      </c>
      <c r="E11112" s="25">
        <v>1</v>
      </c>
      <c r="F11112" s="25">
        <v>1</v>
      </c>
      <c r="G11112" s="10" t="s">
        <v>33812</v>
      </c>
      <c r="H11112" s="25">
        <f>INDEX('Annexe 1 – Données des équipes'!$B$12:$R$114, MATCH(C11112, 'Annexe 1 – Données des équipes'!$B$12:$B$114,0),4)</f>
        <v>10</v>
      </c>
      <c r="I11112" s="25">
        <f>INDEX('Annexe 1 – Données des équipes'!$B$12:$R$114, MATCH(D11112, 'Annexe 1 – Données des équipes'!$B$12:$B$114,0),4)</f>
        <v>40</v>
      </c>
      <c r="J11112" s="25">
        <f t="shared" si="174"/>
        <v>0</v>
      </c>
    </row>
    <row r="11113" spans="2:10">
      <c r="B11113" s="3">
        <v>36957</v>
      </c>
      <c r="C11113" s="10" t="s">
        <v>33813</v>
      </c>
      <c r="D11113" s="10" t="s">
        <v>33814</v>
      </c>
      <c r="E11113" s="25">
        <v>2</v>
      </c>
      <c r="F11113" s="25">
        <v>2</v>
      </c>
      <c r="G11113" s="10" t="s">
        <v>33815</v>
      </c>
      <c r="H11113" s="25">
        <f>INDEX('Annexe 1 – Données des équipes'!$B$12:$R$114, MATCH(C11113, 'Annexe 1 – Données des équipes'!$B$12:$B$114,0),4)</f>
        <v>0</v>
      </c>
      <c r="I11113" s="25">
        <f>INDEX('Annexe 1 – Données des équipes'!$B$12:$R$114, MATCH(D11113, 'Annexe 1 – Données des équipes'!$B$12:$B$114,0),4)</f>
        <v>30</v>
      </c>
      <c r="J11113" s="25">
        <f t="shared" si="174"/>
        <v>0</v>
      </c>
    </row>
    <row r="11114" spans="2:10">
      <c r="B11114" s="3">
        <v>36957</v>
      </c>
      <c r="C11114" s="10" t="s">
        <v>33816</v>
      </c>
      <c r="D11114" s="10" t="s">
        <v>33817</v>
      </c>
      <c r="E11114" s="25">
        <v>3</v>
      </c>
      <c r="F11114" s="25">
        <v>3</v>
      </c>
      <c r="G11114" s="10" t="s">
        <v>33818</v>
      </c>
      <c r="H11114" s="25">
        <f>INDEX('Annexe 1 – Données des équipes'!$B$12:$R$114, MATCH(C11114, 'Annexe 1 – Données des équipes'!$B$12:$B$114,0),4)</f>
        <v>80</v>
      </c>
      <c r="I11114" s="25">
        <f>INDEX('Annexe 1 – Données des équipes'!$B$12:$R$114, MATCH(D11114, 'Annexe 1 – Données des équipes'!$B$12:$B$114,0),4)</f>
        <v>90</v>
      </c>
      <c r="J11114" s="25">
        <f t="shared" si="174"/>
        <v>0</v>
      </c>
    </row>
    <row r="11115" spans="2:10">
      <c r="B11115" s="3">
        <v>36961</v>
      </c>
      <c r="C11115" s="10" t="s">
        <v>33819</v>
      </c>
      <c r="D11115" s="10" t="s">
        <v>33820</v>
      </c>
      <c r="E11115" s="25">
        <v>0</v>
      </c>
      <c r="F11115" s="25">
        <v>0</v>
      </c>
      <c r="G11115" s="10" t="s">
        <v>33821</v>
      </c>
      <c r="H11115" s="25">
        <f>INDEX('Annexe 1 – Données des équipes'!$B$12:$R$114, MATCH(C11115, 'Annexe 1 – Données des équipes'!$B$12:$B$114,0),4)</f>
        <v>40</v>
      </c>
      <c r="I11115" s="25">
        <f>INDEX('Annexe 1 – Données des équipes'!$B$12:$R$114, MATCH(D11115, 'Annexe 1 – Données des équipes'!$B$12:$B$114,0),4)</f>
        <v>50</v>
      </c>
      <c r="J11115" s="25">
        <f t="shared" si="174"/>
        <v>0</v>
      </c>
    </row>
    <row r="11116" spans="2:10">
      <c r="B11116" s="3">
        <v>36969</v>
      </c>
      <c r="C11116" s="10" t="s">
        <v>33822</v>
      </c>
      <c r="D11116" s="10" t="s">
        <v>33823</v>
      </c>
      <c r="E11116" s="25">
        <v>3</v>
      </c>
      <c r="F11116" s="25">
        <v>3</v>
      </c>
      <c r="G11116" s="10" t="s">
        <v>33824</v>
      </c>
      <c r="H11116" s="25">
        <f>INDEX('Annexe 1 – Données des équipes'!$B$12:$R$114, MATCH(C11116, 'Annexe 1 – Données des équipes'!$B$12:$B$114,0),4)</f>
        <v>50</v>
      </c>
      <c r="I11116" s="25">
        <f>INDEX('Annexe 1 – Données des équipes'!$B$12:$R$114, MATCH(D11116, 'Annexe 1 – Données des équipes'!$B$12:$B$114,0),4)</f>
        <v>20</v>
      </c>
      <c r="J11116" s="25">
        <f t="shared" si="174"/>
        <v>0</v>
      </c>
    </row>
    <row r="11117" spans="2:10">
      <c r="B11117" s="3">
        <v>36974</v>
      </c>
      <c r="C11117" s="10" t="s">
        <v>33825</v>
      </c>
      <c r="D11117" s="10" t="s">
        <v>33826</v>
      </c>
      <c r="E11117" s="25">
        <v>2</v>
      </c>
      <c r="F11117" s="25">
        <v>2</v>
      </c>
      <c r="G11117" s="10" t="s">
        <v>33827</v>
      </c>
      <c r="H11117" s="25">
        <f>INDEX('Annexe 1 – Données des équipes'!$B$12:$R$114, MATCH(C11117, 'Annexe 1 – Données des équipes'!$B$12:$B$114,0),4)</f>
        <v>10</v>
      </c>
      <c r="I11117" s="25">
        <f>INDEX('Annexe 1 – Données des équipes'!$B$12:$R$114, MATCH(D11117, 'Annexe 1 – Données des équipes'!$B$12:$B$114,0),4)</f>
        <v>70</v>
      </c>
      <c r="J11117" s="25">
        <f t="shared" si="174"/>
        <v>0</v>
      </c>
    </row>
    <row r="11118" spans="2:10">
      <c r="B11118" s="3">
        <v>36974</v>
      </c>
      <c r="C11118" s="10" t="s">
        <v>33828</v>
      </c>
      <c r="D11118" s="10" t="s">
        <v>33829</v>
      </c>
      <c r="E11118" s="25">
        <v>1</v>
      </c>
      <c r="F11118" s="25">
        <v>1</v>
      </c>
      <c r="G11118" s="10" t="s">
        <v>33830</v>
      </c>
      <c r="H11118" s="25">
        <f>INDEX('Annexe 1 – Données des équipes'!$B$12:$R$114, MATCH(C11118, 'Annexe 1 – Données des équipes'!$B$12:$B$114,0),4)</f>
        <v>50</v>
      </c>
      <c r="I11118" s="25">
        <f>INDEX('Annexe 1 – Données des équipes'!$B$12:$R$114, MATCH(D11118, 'Annexe 1 – Données des équipes'!$B$12:$B$114,0),4)</f>
        <v>40</v>
      </c>
      <c r="J11118" s="25">
        <f t="shared" si="174"/>
        <v>0</v>
      </c>
    </row>
    <row r="11119" spans="2:10">
      <c r="B11119" s="3">
        <v>36974</v>
      </c>
      <c r="C11119" s="10" t="s">
        <v>33831</v>
      </c>
      <c r="D11119" s="10" t="s">
        <v>33832</v>
      </c>
      <c r="E11119" s="25">
        <v>2</v>
      </c>
      <c r="F11119" s="25">
        <v>2</v>
      </c>
      <c r="G11119" s="10" t="s">
        <v>33833</v>
      </c>
      <c r="H11119" s="25">
        <f>INDEX('Annexe 1 – Données des équipes'!$B$12:$R$114, MATCH(C11119, 'Annexe 1 – Données des équipes'!$B$12:$B$114,0),4)</f>
        <v>60</v>
      </c>
      <c r="I11119" s="25">
        <f>INDEX('Annexe 1 – Données des équipes'!$B$12:$R$114, MATCH(D11119, 'Annexe 1 – Données des équipes'!$B$12:$B$114,0),4)</f>
        <v>90</v>
      </c>
      <c r="J11119" s="25">
        <f t="shared" si="174"/>
        <v>0</v>
      </c>
    </row>
    <row r="11120" spans="2:10">
      <c r="B11120" s="3">
        <v>36974</v>
      </c>
      <c r="C11120" s="10" t="s">
        <v>33834</v>
      </c>
      <c r="D11120" s="10" t="s">
        <v>33835</v>
      </c>
      <c r="E11120" s="25">
        <v>1</v>
      </c>
      <c r="F11120" s="25">
        <v>1</v>
      </c>
      <c r="G11120" s="10" t="s">
        <v>33836</v>
      </c>
      <c r="H11120" s="25">
        <f>INDEX('Annexe 1 – Données des équipes'!$B$12:$R$114, MATCH(C11120, 'Annexe 1 – Données des équipes'!$B$12:$B$114,0),4)</f>
        <v>70</v>
      </c>
      <c r="I11120" s="25">
        <f>INDEX('Annexe 1 – Données des équipes'!$B$12:$R$114, MATCH(D11120, 'Annexe 1 – Données des équipes'!$B$12:$B$114,0),4)</f>
        <v>80</v>
      </c>
      <c r="J11120" s="25">
        <f t="shared" si="174"/>
        <v>0</v>
      </c>
    </row>
    <row r="11121" spans="2:10">
      <c r="B11121" s="3">
        <v>36974</v>
      </c>
      <c r="C11121" s="10" t="s">
        <v>33837</v>
      </c>
      <c r="D11121" s="10" t="s">
        <v>33838</v>
      </c>
      <c r="E11121" s="25">
        <v>1</v>
      </c>
      <c r="F11121" s="25">
        <v>1</v>
      </c>
      <c r="G11121" s="10" t="s">
        <v>33839</v>
      </c>
      <c r="H11121" s="25">
        <f>INDEX('Annexe 1 – Données des équipes'!$B$12:$R$114, MATCH(C11121, 'Annexe 1 – Données des équipes'!$B$12:$B$114,0),4)</f>
        <v>60</v>
      </c>
      <c r="I11121" s="25">
        <f>INDEX('Annexe 1 – Données des équipes'!$B$12:$R$114, MATCH(D11121, 'Annexe 1 – Données des équipes'!$B$12:$B$114,0),4)</f>
        <v>70</v>
      </c>
      <c r="J11121" s="25">
        <f t="shared" si="174"/>
        <v>0</v>
      </c>
    </row>
    <row r="11122" spans="2:10">
      <c r="B11122" s="3">
        <v>36974</v>
      </c>
      <c r="C11122" s="10" t="s">
        <v>33840</v>
      </c>
      <c r="D11122" s="10" t="s">
        <v>33841</v>
      </c>
      <c r="E11122" s="25">
        <v>0</v>
      </c>
      <c r="F11122" s="25">
        <v>0</v>
      </c>
      <c r="G11122" s="10" t="s">
        <v>33842</v>
      </c>
      <c r="H11122" s="25">
        <f>INDEX('Annexe 1 – Données des équipes'!$B$12:$R$114, MATCH(C11122, 'Annexe 1 – Données des équipes'!$B$12:$B$114,0),4)</f>
        <v>60</v>
      </c>
      <c r="I11122" s="25">
        <f>INDEX('Annexe 1 – Données des équipes'!$B$12:$R$114, MATCH(D11122, 'Annexe 1 – Données des équipes'!$B$12:$B$114,0),4)</f>
        <v>10</v>
      </c>
      <c r="J11122" s="25">
        <f t="shared" si="174"/>
        <v>0</v>
      </c>
    </row>
    <row r="11123" spans="2:10">
      <c r="B11123" s="3">
        <v>36974</v>
      </c>
      <c r="C11123" s="10" t="s">
        <v>33843</v>
      </c>
      <c r="D11123" s="10" t="s">
        <v>33844</v>
      </c>
      <c r="E11123" s="25">
        <v>1</v>
      </c>
      <c r="F11123" s="25">
        <v>1</v>
      </c>
      <c r="G11123" s="10" t="s">
        <v>33845</v>
      </c>
      <c r="H11123" s="25">
        <f>INDEX('Annexe 1 – Données des équipes'!$B$12:$R$114, MATCH(C11123, 'Annexe 1 – Données des équipes'!$B$12:$B$114,0),4)</f>
        <v>10</v>
      </c>
      <c r="I11123" s="25">
        <f>INDEX('Annexe 1 – Données des équipes'!$B$12:$R$114, MATCH(D11123, 'Annexe 1 – Données des équipes'!$B$12:$B$114,0),4)</f>
        <v>50</v>
      </c>
      <c r="J11123" s="25">
        <f t="shared" si="174"/>
        <v>0</v>
      </c>
    </row>
    <row r="11124" spans="2:10">
      <c r="B11124" s="3">
        <v>36978</v>
      </c>
      <c r="C11124" s="10" t="s">
        <v>33846</v>
      </c>
      <c r="D11124" s="10" t="s">
        <v>33847</v>
      </c>
      <c r="E11124" s="25">
        <v>2</v>
      </c>
      <c r="F11124" s="25">
        <v>2</v>
      </c>
      <c r="G11124" s="10" t="s">
        <v>33848</v>
      </c>
      <c r="H11124" s="25">
        <f>INDEX('Annexe 1 – Données des équipes'!$B$12:$R$114, MATCH(C11124, 'Annexe 1 – Données des équipes'!$B$12:$B$114,0),4)</f>
        <v>90</v>
      </c>
      <c r="I11124" s="25">
        <f>INDEX('Annexe 1 – Données des équipes'!$B$12:$R$114, MATCH(D11124, 'Annexe 1 – Données des équipes'!$B$12:$B$114,0),4)</f>
        <v>80</v>
      </c>
      <c r="J11124" s="25">
        <f t="shared" si="174"/>
        <v>0</v>
      </c>
    </row>
    <row r="11125" spans="2:10">
      <c r="B11125" s="3">
        <v>36978</v>
      </c>
      <c r="C11125" s="10" t="s">
        <v>33849</v>
      </c>
      <c r="D11125" s="10" t="s">
        <v>33850</v>
      </c>
      <c r="E11125" s="25">
        <v>1</v>
      </c>
      <c r="F11125" s="25">
        <v>1</v>
      </c>
      <c r="G11125" s="10" t="s">
        <v>33851</v>
      </c>
      <c r="H11125" s="25">
        <f>INDEX('Annexe 1 – Données des équipes'!$B$12:$R$114, MATCH(C11125, 'Annexe 1 – Données des équipes'!$B$12:$B$114,0),4)</f>
        <v>40</v>
      </c>
      <c r="I11125" s="25">
        <f>INDEX('Annexe 1 – Données des équipes'!$B$12:$R$114, MATCH(D11125, 'Annexe 1 – Données des équipes'!$B$12:$B$114,0),4)</f>
        <v>70</v>
      </c>
      <c r="J11125" s="25">
        <f t="shared" si="174"/>
        <v>0</v>
      </c>
    </row>
    <row r="11126" spans="2:10">
      <c r="B11126" s="3">
        <v>36978</v>
      </c>
      <c r="C11126" s="10" t="s">
        <v>33852</v>
      </c>
      <c r="D11126" s="10" t="s">
        <v>33853</v>
      </c>
      <c r="E11126" s="25">
        <v>1</v>
      </c>
      <c r="F11126" s="25">
        <v>1</v>
      </c>
      <c r="G11126" s="10" t="s">
        <v>33854</v>
      </c>
      <c r="H11126" s="25">
        <f>INDEX('Annexe 1 – Données des équipes'!$B$12:$R$114, MATCH(C11126, 'Annexe 1 – Données des équipes'!$B$12:$B$114,0),4)</f>
        <v>70</v>
      </c>
      <c r="I11126" s="25">
        <f>INDEX('Annexe 1 – Données des équipes'!$B$12:$R$114, MATCH(D11126, 'Annexe 1 – Données des équipes'!$B$12:$B$114,0),4)</f>
        <v>60</v>
      </c>
      <c r="J11126" s="25">
        <f t="shared" si="174"/>
        <v>0</v>
      </c>
    </row>
    <row r="11127" spans="2:10">
      <c r="B11127" s="3">
        <v>36986</v>
      </c>
      <c r="C11127" s="10" t="s">
        <v>33855</v>
      </c>
      <c r="D11127" s="10" t="s">
        <v>33856</v>
      </c>
      <c r="E11127" s="25">
        <v>1</v>
      </c>
      <c r="F11127" s="25">
        <v>1</v>
      </c>
      <c r="G11127" s="10" t="s">
        <v>33857</v>
      </c>
      <c r="H11127" s="25">
        <f>INDEX('Annexe 1 – Données des équipes'!$B$12:$R$114, MATCH(C11127, 'Annexe 1 – Données des équipes'!$B$12:$B$114,0),4)</f>
        <v>10</v>
      </c>
      <c r="I11127" s="25">
        <f>INDEX('Annexe 1 – Données des équipes'!$B$12:$R$114, MATCH(D11127, 'Annexe 1 – Données des équipes'!$B$12:$B$114,0),4)</f>
        <v>50</v>
      </c>
      <c r="J11127" s="25">
        <f t="shared" si="174"/>
        <v>0</v>
      </c>
    </row>
    <row r="11128" spans="2:10">
      <c r="B11128" s="3">
        <v>36988</v>
      </c>
      <c r="C11128" s="10" t="s">
        <v>33858</v>
      </c>
      <c r="D11128" s="10" t="s">
        <v>33859</v>
      </c>
      <c r="E11128" s="25">
        <v>0</v>
      </c>
      <c r="F11128" s="25">
        <v>0</v>
      </c>
      <c r="G11128" s="10" t="s">
        <v>33860</v>
      </c>
      <c r="H11128" s="25">
        <f>INDEX('Annexe 1 – Données des équipes'!$B$12:$R$114, MATCH(C11128, 'Annexe 1 – Données des équipes'!$B$12:$B$114,0),4)</f>
        <v>10</v>
      </c>
      <c r="I11128" s="25">
        <f>INDEX('Annexe 1 – Données des équipes'!$B$12:$R$114, MATCH(D11128, 'Annexe 1 – Données des équipes'!$B$12:$B$114,0),4)</f>
        <v>50</v>
      </c>
      <c r="J11128" s="25">
        <f t="shared" si="174"/>
        <v>0</v>
      </c>
    </row>
    <row r="11129" spans="2:10">
      <c r="B11129" s="3">
        <v>37005</v>
      </c>
      <c r="C11129" s="10" t="s">
        <v>33861</v>
      </c>
      <c r="D11129" s="10" t="s">
        <v>33862</v>
      </c>
      <c r="E11129" s="25">
        <v>2</v>
      </c>
      <c r="F11129" s="25">
        <v>2</v>
      </c>
      <c r="G11129" s="10" t="s">
        <v>33863</v>
      </c>
      <c r="H11129" s="25">
        <f>INDEX('Annexe 1 – Données des équipes'!$B$12:$R$114, MATCH(C11129, 'Annexe 1 – Données des équipes'!$B$12:$B$114,0),4)</f>
        <v>60</v>
      </c>
      <c r="I11129" s="25">
        <f>INDEX('Annexe 1 – Données des équipes'!$B$12:$R$114, MATCH(D11129, 'Annexe 1 – Données des équipes'!$B$12:$B$114,0),4)</f>
        <v>90</v>
      </c>
      <c r="J11129" s="25">
        <f t="shared" si="174"/>
        <v>0</v>
      </c>
    </row>
    <row r="11130" spans="2:10">
      <c r="B11130" s="3">
        <v>37006</v>
      </c>
      <c r="C11130" s="10" t="s">
        <v>33864</v>
      </c>
      <c r="D11130" s="10" t="s">
        <v>33865</v>
      </c>
      <c r="E11130" s="25">
        <v>3</v>
      </c>
      <c r="F11130" s="25">
        <v>3</v>
      </c>
      <c r="G11130" s="10" t="s">
        <v>33866</v>
      </c>
      <c r="H11130" s="25">
        <f>INDEX('Annexe 1 – Données des équipes'!$B$12:$R$114, MATCH(C11130, 'Annexe 1 – Données des équipes'!$B$12:$B$114,0),4)</f>
        <v>50</v>
      </c>
      <c r="I11130" s="25">
        <f>INDEX('Annexe 1 – Données des équipes'!$B$12:$R$114, MATCH(D11130, 'Annexe 1 – Données des équipes'!$B$12:$B$114,0),4)</f>
        <v>90</v>
      </c>
      <c r="J11130" s="25">
        <f t="shared" si="174"/>
        <v>0</v>
      </c>
    </row>
    <row r="11131" spans="2:10">
      <c r="B11131" s="3">
        <v>37006</v>
      </c>
      <c r="C11131" s="10" t="s">
        <v>33867</v>
      </c>
      <c r="D11131" s="10" t="s">
        <v>33868</v>
      </c>
      <c r="E11131" s="25">
        <v>1</v>
      </c>
      <c r="F11131" s="25">
        <v>1</v>
      </c>
      <c r="G11131" s="10" t="s">
        <v>33869</v>
      </c>
      <c r="H11131" s="25">
        <f>INDEX('Annexe 1 – Données des équipes'!$B$12:$R$114, MATCH(C11131, 'Annexe 1 – Données des équipes'!$B$12:$B$114,0),4)</f>
        <v>90</v>
      </c>
      <c r="I11131" s="25">
        <f>INDEX('Annexe 1 – Données des équipes'!$B$12:$R$114, MATCH(D11131, 'Annexe 1 – Données des équipes'!$B$12:$B$114,0),4)</f>
        <v>80</v>
      </c>
      <c r="J11131" s="25">
        <f t="shared" si="174"/>
        <v>0</v>
      </c>
    </row>
    <row r="11132" spans="2:10">
      <c r="B11132" s="3">
        <v>37006</v>
      </c>
      <c r="C11132" s="10" t="s">
        <v>33870</v>
      </c>
      <c r="D11132" s="10" t="s">
        <v>33871</v>
      </c>
      <c r="E11132" s="25">
        <v>2</v>
      </c>
      <c r="F11132" s="25">
        <v>2</v>
      </c>
      <c r="G11132" s="10" t="s">
        <v>33872</v>
      </c>
      <c r="H11132" s="25">
        <f>INDEX('Annexe 1 – Données des équipes'!$B$12:$R$114, MATCH(C11132, 'Annexe 1 – Données des équipes'!$B$12:$B$114,0),4)</f>
        <v>80</v>
      </c>
      <c r="I11132" s="25">
        <f>INDEX('Annexe 1 – Données des équipes'!$B$12:$R$114, MATCH(D11132, 'Annexe 1 – Données des équipes'!$B$12:$B$114,0),4)</f>
        <v>50</v>
      </c>
      <c r="J11132" s="25">
        <f t="shared" si="174"/>
        <v>0</v>
      </c>
    </row>
    <row r="11133" spans="2:10">
      <c r="B11133" s="3">
        <v>37006</v>
      </c>
      <c r="C11133" s="10" t="s">
        <v>33873</v>
      </c>
      <c r="D11133" s="10" t="s">
        <v>33874</v>
      </c>
      <c r="E11133" s="25">
        <v>0</v>
      </c>
      <c r="F11133" s="25">
        <v>0</v>
      </c>
      <c r="G11133" s="10" t="s">
        <v>33875</v>
      </c>
      <c r="H11133" s="25">
        <f>INDEX('Annexe 1 – Données des équipes'!$B$12:$R$114, MATCH(C11133, 'Annexe 1 – Données des équipes'!$B$12:$B$114,0),4)</f>
        <v>40</v>
      </c>
      <c r="I11133" s="25">
        <f>INDEX('Annexe 1 – Données des équipes'!$B$12:$R$114, MATCH(D11133, 'Annexe 1 – Données des équipes'!$B$12:$B$114,0),4)</f>
        <v>30</v>
      </c>
      <c r="J11133" s="25">
        <f t="shared" si="174"/>
        <v>0</v>
      </c>
    </row>
    <row r="11134" spans="2:10">
      <c r="B11134" s="3">
        <v>37006</v>
      </c>
      <c r="C11134" s="10" t="s">
        <v>33876</v>
      </c>
      <c r="D11134" s="10" t="s">
        <v>33877</v>
      </c>
      <c r="E11134" s="25">
        <v>1</v>
      </c>
      <c r="F11134" s="25">
        <v>1</v>
      </c>
      <c r="G11134" s="10" t="s">
        <v>33878</v>
      </c>
      <c r="H11134" s="25">
        <f>INDEX('Annexe 1 – Données des équipes'!$B$12:$R$114, MATCH(C11134, 'Annexe 1 – Données des équipes'!$B$12:$B$114,0),4)</f>
        <v>30</v>
      </c>
      <c r="I11134" s="25">
        <f>INDEX('Annexe 1 – Données des équipes'!$B$12:$R$114, MATCH(D11134, 'Annexe 1 – Données des équipes'!$B$12:$B$114,0),4)</f>
        <v>40</v>
      </c>
      <c r="J11134" s="25">
        <f t="shared" si="174"/>
        <v>0</v>
      </c>
    </row>
    <row r="11135" spans="2:10">
      <c r="B11135" s="3">
        <v>37006</v>
      </c>
      <c r="C11135" s="10" t="s">
        <v>33879</v>
      </c>
      <c r="D11135" s="10" t="s">
        <v>33880</v>
      </c>
      <c r="E11135" s="25">
        <v>1</v>
      </c>
      <c r="F11135" s="25">
        <v>1</v>
      </c>
      <c r="G11135" s="10" t="s">
        <v>33881</v>
      </c>
      <c r="H11135" s="25">
        <f>INDEX('Annexe 1 – Données des équipes'!$B$12:$R$114, MATCH(C11135, 'Annexe 1 – Données des équipes'!$B$12:$B$114,0),4)</f>
        <v>80</v>
      </c>
      <c r="I11135" s="25">
        <f>INDEX('Annexe 1 – Données des équipes'!$B$12:$R$114, MATCH(D11135, 'Annexe 1 – Données des équipes'!$B$12:$B$114,0),4)</f>
        <v>60</v>
      </c>
      <c r="J11135" s="25">
        <f t="shared" si="174"/>
        <v>0</v>
      </c>
    </row>
    <row r="11136" spans="2:10">
      <c r="B11136" s="3">
        <v>37006</v>
      </c>
      <c r="C11136" s="10" t="s">
        <v>33882</v>
      </c>
      <c r="D11136" s="10" t="s">
        <v>33883</v>
      </c>
      <c r="E11136" s="25">
        <v>0</v>
      </c>
      <c r="F11136" s="25">
        <v>0</v>
      </c>
      <c r="G11136" s="10" t="s">
        <v>33884</v>
      </c>
      <c r="H11136" s="25">
        <f>INDEX('Annexe 1 – Données des équipes'!$B$12:$R$114, MATCH(C11136, 'Annexe 1 – Données des équipes'!$B$12:$B$114,0),4)</f>
        <v>50</v>
      </c>
      <c r="I11136" s="25">
        <f>INDEX('Annexe 1 – Données des équipes'!$B$12:$R$114, MATCH(D11136, 'Annexe 1 – Données des équipes'!$B$12:$B$114,0),4)</f>
        <v>70</v>
      </c>
      <c r="J11136" s="25">
        <f t="shared" si="174"/>
        <v>0</v>
      </c>
    </row>
    <row r="11137" spans="2:10">
      <c r="B11137" s="3">
        <v>37008</v>
      </c>
      <c r="C11137" s="10" t="s">
        <v>33885</v>
      </c>
      <c r="D11137" s="10" t="s">
        <v>33886</v>
      </c>
      <c r="E11137" s="25">
        <v>2</v>
      </c>
      <c r="F11137" s="25">
        <v>2</v>
      </c>
      <c r="G11137" s="10" t="s">
        <v>33887</v>
      </c>
      <c r="H11137" s="25">
        <f>INDEX('Annexe 1 – Données des équipes'!$B$12:$R$114, MATCH(C11137, 'Annexe 1 – Données des équipes'!$B$12:$B$114,0),4)</f>
        <v>30</v>
      </c>
      <c r="I11137" s="25">
        <f>INDEX('Annexe 1 – Données des équipes'!$B$12:$R$114, MATCH(D11137, 'Annexe 1 – Données des équipes'!$B$12:$B$114,0),4)</f>
        <v>10</v>
      </c>
      <c r="J11137" s="25">
        <f t="shared" si="174"/>
        <v>0</v>
      </c>
    </row>
    <row r="11138" spans="2:10">
      <c r="B11138" s="3">
        <v>37018</v>
      </c>
      <c r="C11138" s="10" t="s">
        <v>33888</v>
      </c>
      <c r="D11138" s="10" t="s">
        <v>33889</v>
      </c>
      <c r="E11138" s="25">
        <v>1</v>
      </c>
      <c r="F11138" s="25">
        <v>1</v>
      </c>
      <c r="G11138" s="10" t="s">
        <v>33890</v>
      </c>
      <c r="H11138" s="25">
        <f>INDEX('Annexe 1 – Données des équipes'!$B$12:$R$114, MATCH(C11138, 'Annexe 1 – Données des équipes'!$B$12:$B$114,0),4)</f>
        <v>10</v>
      </c>
      <c r="I11138" s="25">
        <f>INDEX('Annexe 1 – Données des équipes'!$B$12:$R$114, MATCH(D11138, 'Annexe 1 – Données des équipes'!$B$12:$B$114,0),4)</f>
        <v>30</v>
      </c>
      <c r="J11138" s="25">
        <f t="shared" si="174"/>
        <v>0</v>
      </c>
    </row>
    <row r="11139" spans="2:10">
      <c r="B11139" s="3">
        <v>37020</v>
      </c>
      <c r="C11139" s="10" t="s">
        <v>33891</v>
      </c>
      <c r="D11139" s="10" t="s">
        <v>33892</v>
      </c>
      <c r="E11139" s="25">
        <v>1</v>
      </c>
      <c r="F11139" s="25">
        <v>1</v>
      </c>
      <c r="G11139" s="10" t="s">
        <v>33893</v>
      </c>
      <c r="H11139" s="25">
        <f>INDEX('Annexe 1 – Données des équipes'!$B$12:$R$114, MATCH(C11139, 'Annexe 1 – Données des équipes'!$B$12:$B$114,0),4)</f>
        <v>20</v>
      </c>
      <c r="I11139" s="25">
        <f>INDEX('Annexe 1 – Données des équipes'!$B$12:$R$114, MATCH(D11139, 'Annexe 1 – Données des équipes'!$B$12:$B$114,0),4)</f>
        <v>30</v>
      </c>
      <c r="J11139" s="25">
        <f t="shared" si="174"/>
        <v>0</v>
      </c>
    </row>
    <row r="11140" spans="2:10">
      <c r="B11140" s="3">
        <v>37029</v>
      </c>
      <c r="C11140" s="10" t="s">
        <v>33894</v>
      </c>
      <c r="D11140" s="10" t="s">
        <v>33895</v>
      </c>
      <c r="E11140" s="25">
        <v>3</v>
      </c>
      <c r="F11140" s="25">
        <v>3</v>
      </c>
      <c r="G11140" s="10" t="s">
        <v>33896</v>
      </c>
      <c r="H11140" s="25">
        <f>INDEX('Annexe 1 – Données des équipes'!$B$12:$R$114, MATCH(C11140, 'Annexe 1 – Données des équipes'!$B$12:$B$114,0),4)</f>
        <v>30</v>
      </c>
      <c r="I11140" s="25">
        <f>INDEX('Annexe 1 – Données des équipes'!$B$12:$R$114, MATCH(D11140, 'Annexe 1 – Données des équipes'!$B$12:$B$114,0),4)</f>
        <v>20</v>
      </c>
      <c r="J11140" s="25">
        <f t="shared" si="174"/>
        <v>0</v>
      </c>
    </row>
    <row r="11141" spans="2:10">
      <c r="B11141" s="3">
        <v>41594</v>
      </c>
      <c r="C11141" s="10" t="s">
        <v>33897</v>
      </c>
      <c r="D11141" s="10" t="s">
        <v>33898</v>
      </c>
      <c r="E11141" s="25">
        <v>1</v>
      </c>
      <c r="F11141" s="25">
        <v>1</v>
      </c>
      <c r="G11141" s="10" t="s">
        <v>33899</v>
      </c>
      <c r="H11141" s="25">
        <f>INDEX('Annexe 1 – Données des équipes'!$B$12:$R$114, MATCH(C11141, 'Annexe 1 – Données des équipes'!$B$12:$B$114,0),4)</f>
        <v>70</v>
      </c>
      <c r="I11141" s="25">
        <f>INDEX('Annexe 1 – Données des équipes'!$B$12:$R$114, MATCH(D11141, 'Annexe 1 – Données des équipes'!$B$12:$B$114,0),4)</f>
        <v>30</v>
      </c>
      <c r="J11141" s="25">
        <f t="shared" si="174"/>
        <v>0</v>
      </c>
    </row>
    <row r="11142" spans="2:10">
      <c r="B11142" s="3">
        <v>37036</v>
      </c>
      <c r="C11142" s="10" t="s">
        <v>33900</v>
      </c>
      <c r="D11142" s="10" t="s">
        <v>33901</v>
      </c>
      <c r="E11142" s="25">
        <v>0</v>
      </c>
      <c r="F11142" s="25">
        <v>0</v>
      </c>
      <c r="G11142" s="10" t="s">
        <v>33902</v>
      </c>
      <c r="H11142" s="25">
        <f>INDEX('Annexe 1 – Données des équipes'!$B$12:$R$114, MATCH(C11142, 'Annexe 1 – Données des équipes'!$B$12:$B$114,0),4)</f>
        <v>70</v>
      </c>
      <c r="I11142" s="25">
        <f>INDEX('Annexe 1 – Données des équipes'!$B$12:$R$114, MATCH(D11142, 'Annexe 1 – Données des équipes'!$B$12:$B$114,0),4)</f>
        <v>40</v>
      </c>
      <c r="J11142" s="25">
        <f t="shared" si="174"/>
        <v>0</v>
      </c>
    </row>
    <row r="11143" spans="2:10">
      <c r="B11143" s="3">
        <v>37038</v>
      </c>
      <c r="C11143" s="10" t="s">
        <v>33903</v>
      </c>
      <c r="D11143" s="10" t="s">
        <v>33904</v>
      </c>
      <c r="E11143" s="25">
        <v>1</v>
      </c>
      <c r="F11143" s="25">
        <v>1</v>
      </c>
      <c r="G11143" s="10" t="s">
        <v>33905</v>
      </c>
      <c r="H11143" s="25">
        <f>INDEX('Annexe 1 – Données des équipes'!$B$12:$R$114, MATCH(C11143, 'Annexe 1 – Données des équipes'!$B$12:$B$114,0),4)</f>
        <v>60</v>
      </c>
      <c r="I11143" s="25">
        <f>INDEX('Annexe 1 – Données des équipes'!$B$12:$R$114, MATCH(D11143, 'Annexe 1 – Données des équipes'!$B$12:$B$114,0),4)</f>
        <v>10</v>
      </c>
      <c r="J11143" s="25">
        <f t="shared" si="174"/>
        <v>0</v>
      </c>
    </row>
    <row r="11144" spans="2:10">
      <c r="B11144" s="3">
        <v>37038</v>
      </c>
      <c r="C11144" s="10" t="s">
        <v>33906</v>
      </c>
      <c r="D11144" s="10" t="s">
        <v>33907</v>
      </c>
      <c r="E11144" s="25">
        <v>1</v>
      </c>
      <c r="F11144" s="25">
        <v>1</v>
      </c>
      <c r="G11144" s="10" t="s">
        <v>33908</v>
      </c>
      <c r="H11144" s="25">
        <f>INDEX('Annexe 1 – Données des équipes'!$B$12:$R$114, MATCH(C11144, 'Annexe 1 – Données des équipes'!$B$12:$B$114,0),4)</f>
        <v>40</v>
      </c>
      <c r="I11144" s="25">
        <f>INDEX('Annexe 1 – Données des équipes'!$B$12:$R$114, MATCH(D11144, 'Annexe 1 – Données des équipes'!$B$12:$B$114,0),4)</f>
        <v>0</v>
      </c>
      <c r="J11144" s="25">
        <f t="shared" si="174"/>
        <v>0</v>
      </c>
    </row>
    <row r="11145" spans="2:10">
      <c r="B11145" s="3">
        <v>37041</v>
      </c>
      <c r="C11145" s="10" t="s">
        <v>33909</v>
      </c>
      <c r="D11145" s="10" t="s">
        <v>33910</v>
      </c>
      <c r="E11145" s="25">
        <v>0</v>
      </c>
      <c r="F11145" s="25">
        <v>0</v>
      </c>
      <c r="G11145" s="10" t="s">
        <v>33911</v>
      </c>
      <c r="H11145" s="25">
        <f>INDEX('Annexe 1 – Données des équipes'!$B$12:$R$114, MATCH(C11145, 'Annexe 1 – Données des équipes'!$B$12:$B$114,0),4)</f>
        <v>0</v>
      </c>
      <c r="I11145" s="25">
        <f>INDEX('Annexe 1 – Données des équipes'!$B$12:$R$114, MATCH(D11145, 'Annexe 1 – Données des équipes'!$B$12:$B$114,0),4)</f>
        <v>10</v>
      </c>
      <c r="J11145" s="25">
        <f t="shared" si="174"/>
        <v>0</v>
      </c>
    </row>
    <row r="11146" spans="2:10">
      <c r="B11146" s="3">
        <v>37043</v>
      </c>
      <c r="C11146" s="10" t="s">
        <v>33912</v>
      </c>
      <c r="D11146" s="10" t="s">
        <v>33913</v>
      </c>
      <c r="E11146" s="25">
        <v>1</v>
      </c>
      <c r="F11146" s="25">
        <v>1</v>
      </c>
      <c r="G11146" s="10" t="s">
        <v>33914</v>
      </c>
      <c r="H11146" s="25">
        <f>INDEX('Annexe 1 – Données des équipes'!$B$12:$R$114, MATCH(C11146, 'Annexe 1 – Données des équipes'!$B$12:$B$114,0),4)</f>
        <v>0</v>
      </c>
      <c r="I11146" s="25">
        <f>INDEX('Annexe 1 – Données des équipes'!$B$12:$R$114, MATCH(D11146, 'Annexe 1 – Données des équipes'!$B$12:$B$114,0),4)</f>
        <v>50</v>
      </c>
      <c r="J11146" s="25">
        <f t="shared" si="174"/>
        <v>0</v>
      </c>
    </row>
    <row r="11147" spans="2:10">
      <c r="B11147" s="3">
        <v>37044</v>
      </c>
      <c r="C11147" s="10" t="s">
        <v>33915</v>
      </c>
      <c r="D11147" s="10" t="s">
        <v>33916</v>
      </c>
      <c r="E11147" s="25">
        <v>0</v>
      </c>
      <c r="F11147" s="25">
        <v>0</v>
      </c>
      <c r="G11147" s="10" t="s">
        <v>33917</v>
      </c>
      <c r="H11147" s="25">
        <f>INDEX('Annexe 1 – Données des équipes'!$B$12:$R$114, MATCH(C11147, 'Annexe 1 – Données des équipes'!$B$12:$B$114,0),4)</f>
        <v>10</v>
      </c>
      <c r="I11147" s="25">
        <f>INDEX('Annexe 1 – Données des équipes'!$B$12:$R$114, MATCH(D11147, 'Annexe 1 – Données des équipes'!$B$12:$B$114,0),4)</f>
        <v>10</v>
      </c>
      <c r="J11147" s="25">
        <f t="shared" si="174"/>
        <v>0</v>
      </c>
    </row>
    <row r="11148" spans="2:10">
      <c r="B11148" s="3">
        <v>37044</v>
      </c>
      <c r="C11148" s="10" t="s">
        <v>33918</v>
      </c>
      <c r="D11148" s="10" t="s">
        <v>33919</v>
      </c>
      <c r="E11148" s="25">
        <v>0</v>
      </c>
      <c r="F11148" s="25">
        <v>0</v>
      </c>
      <c r="G11148" s="10" t="s">
        <v>33920</v>
      </c>
      <c r="H11148" s="25">
        <f>INDEX('Annexe 1 – Données des équipes'!$B$12:$R$114, MATCH(C11148, 'Annexe 1 – Données des équipes'!$B$12:$B$114,0),4)</f>
        <v>20</v>
      </c>
      <c r="I11148" s="25">
        <f>INDEX('Annexe 1 – Données des équipes'!$B$12:$R$114, MATCH(D11148, 'Annexe 1 – Données des équipes'!$B$12:$B$114,0),4)</f>
        <v>90</v>
      </c>
      <c r="J11148" s="25">
        <f t="shared" si="174"/>
        <v>0</v>
      </c>
    </row>
    <row r="11149" spans="2:10">
      <c r="B11149" s="3">
        <v>37044</v>
      </c>
      <c r="C11149" s="10" t="s">
        <v>33921</v>
      </c>
      <c r="D11149" s="10" t="s">
        <v>33922</v>
      </c>
      <c r="E11149" s="25">
        <v>2</v>
      </c>
      <c r="F11149" s="25">
        <v>2</v>
      </c>
      <c r="G11149" s="10" t="s">
        <v>33923</v>
      </c>
      <c r="H11149" s="25">
        <f>INDEX('Annexe 1 – Données des équipes'!$B$12:$R$114, MATCH(C11149, 'Annexe 1 – Données des équipes'!$B$12:$B$114,0),4)</f>
        <v>30</v>
      </c>
      <c r="I11149" s="25">
        <f>INDEX('Annexe 1 – Données des équipes'!$B$12:$R$114, MATCH(D11149, 'Annexe 1 – Données des équipes'!$B$12:$B$114,0),4)</f>
        <v>90</v>
      </c>
      <c r="J11149" s="25">
        <f t="shared" si="174"/>
        <v>0</v>
      </c>
    </row>
    <row r="11150" spans="2:10">
      <c r="B11150" s="3">
        <v>37044</v>
      </c>
      <c r="C11150" s="10" t="s">
        <v>33924</v>
      </c>
      <c r="D11150" s="10" t="s">
        <v>33925</v>
      </c>
      <c r="E11150" s="25">
        <v>1</v>
      </c>
      <c r="F11150" s="25">
        <v>1</v>
      </c>
      <c r="G11150" s="10" t="s">
        <v>33926</v>
      </c>
      <c r="H11150" s="25">
        <f>INDEX('Annexe 1 – Données des équipes'!$B$12:$R$114, MATCH(C11150, 'Annexe 1 – Données des équipes'!$B$12:$B$114,0),4)</f>
        <v>60</v>
      </c>
      <c r="I11150" s="25">
        <f>INDEX('Annexe 1 – Données des équipes'!$B$12:$R$114, MATCH(D11150, 'Annexe 1 – Données des équipes'!$B$12:$B$114,0),4)</f>
        <v>90</v>
      </c>
      <c r="J11150" s="25">
        <f t="shared" si="174"/>
        <v>0</v>
      </c>
    </row>
    <row r="11151" spans="2:10">
      <c r="B11151" s="3">
        <v>37044</v>
      </c>
      <c r="C11151" s="10" t="s">
        <v>33927</v>
      </c>
      <c r="D11151" s="10" t="s">
        <v>33928</v>
      </c>
      <c r="E11151" s="25">
        <v>1</v>
      </c>
      <c r="F11151" s="25">
        <v>1</v>
      </c>
      <c r="G11151" s="10" t="s">
        <v>33929</v>
      </c>
      <c r="H11151" s="25">
        <f>INDEX('Annexe 1 – Données des équipes'!$B$12:$R$114, MATCH(C11151, 'Annexe 1 – Données des équipes'!$B$12:$B$114,0),4)</f>
        <v>50</v>
      </c>
      <c r="I11151" s="25">
        <f>INDEX('Annexe 1 – Données des équipes'!$B$12:$R$114, MATCH(D11151, 'Annexe 1 – Données des équipes'!$B$12:$B$114,0),4)</f>
        <v>70</v>
      </c>
      <c r="J11151" s="25">
        <f t="shared" si="174"/>
        <v>0</v>
      </c>
    </row>
    <row r="11152" spans="2:10">
      <c r="B11152" s="3">
        <v>37044</v>
      </c>
      <c r="C11152" s="10" t="s">
        <v>33930</v>
      </c>
      <c r="D11152" s="10" t="s">
        <v>33931</v>
      </c>
      <c r="E11152" s="25">
        <v>0</v>
      </c>
      <c r="F11152" s="25">
        <v>0</v>
      </c>
      <c r="G11152" s="10" t="s">
        <v>33932</v>
      </c>
      <c r="H11152" s="25">
        <f>INDEX('Annexe 1 – Données des équipes'!$B$12:$R$114, MATCH(C11152, 'Annexe 1 – Données des équipes'!$B$12:$B$114,0),4)</f>
        <v>60</v>
      </c>
      <c r="I11152" s="25">
        <f>INDEX('Annexe 1 – Données des équipes'!$B$12:$R$114, MATCH(D11152, 'Annexe 1 – Données des équipes'!$B$12:$B$114,0),4)</f>
        <v>30</v>
      </c>
      <c r="J11152" s="25">
        <f t="shared" si="174"/>
        <v>0</v>
      </c>
    </row>
    <row r="11153" spans="2:10">
      <c r="B11153" s="3">
        <v>37045</v>
      </c>
      <c r="C11153" s="10" t="s">
        <v>33933</v>
      </c>
      <c r="D11153" s="10" t="s">
        <v>33934</v>
      </c>
      <c r="E11153" s="25">
        <v>1</v>
      </c>
      <c r="F11153" s="25">
        <v>1</v>
      </c>
      <c r="G11153" s="10" t="s">
        <v>33935</v>
      </c>
      <c r="H11153" s="25">
        <f>INDEX('Annexe 1 – Données des équipes'!$B$12:$R$114, MATCH(C11153, 'Annexe 1 – Données des équipes'!$B$12:$B$114,0),4)</f>
        <v>60</v>
      </c>
      <c r="I11153" s="25">
        <f>INDEX('Annexe 1 – Données des équipes'!$B$12:$R$114, MATCH(D11153, 'Annexe 1 – Données des équipes'!$B$12:$B$114,0),4)</f>
        <v>0</v>
      </c>
      <c r="J11153" s="25">
        <f t="shared" si="174"/>
        <v>0</v>
      </c>
    </row>
    <row r="11154" spans="2:10">
      <c r="B11154" s="3">
        <v>37046</v>
      </c>
      <c r="C11154" s="10" t="s">
        <v>33936</v>
      </c>
      <c r="D11154" s="10" t="s">
        <v>33937</v>
      </c>
      <c r="E11154" s="25">
        <v>0</v>
      </c>
      <c r="F11154" s="25">
        <v>0</v>
      </c>
      <c r="G11154" s="10" t="s">
        <v>33938</v>
      </c>
      <c r="H11154" s="25">
        <f>INDEX('Annexe 1 – Données des équipes'!$B$12:$R$114, MATCH(C11154, 'Annexe 1 – Données des équipes'!$B$12:$B$114,0),4)</f>
        <v>90</v>
      </c>
      <c r="I11154" s="25">
        <f>INDEX('Annexe 1 – Données des équipes'!$B$12:$R$114, MATCH(D11154, 'Annexe 1 – Données des équipes'!$B$12:$B$114,0),4)</f>
        <v>50</v>
      </c>
      <c r="J11154" s="25">
        <f t="shared" ref="J11154:J11217" si="175">ABS(F11154-E11154)</f>
        <v>0</v>
      </c>
    </row>
    <row r="11155" spans="2:10">
      <c r="B11155" s="3">
        <v>37048</v>
      </c>
      <c r="C11155" s="10" t="s">
        <v>33939</v>
      </c>
      <c r="D11155" s="10" t="s">
        <v>33940</v>
      </c>
      <c r="E11155" s="25">
        <v>1</v>
      </c>
      <c r="F11155" s="25">
        <v>1</v>
      </c>
      <c r="G11155" s="10" t="s">
        <v>33941</v>
      </c>
      <c r="H11155" s="25">
        <f>INDEX('Annexe 1 – Données des équipes'!$B$12:$R$114, MATCH(C11155, 'Annexe 1 – Données des équipes'!$B$12:$B$114,0),4)</f>
        <v>10</v>
      </c>
      <c r="I11155" s="25">
        <f>INDEX('Annexe 1 – Données des équipes'!$B$12:$R$114, MATCH(D11155, 'Annexe 1 – Données des équipes'!$B$12:$B$114,0),4)</f>
        <v>80</v>
      </c>
      <c r="J11155" s="25">
        <f t="shared" si="175"/>
        <v>0</v>
      </c>
    </row>
    <row r="11156" spans="2:10">
      <c r="B11156" s="3">
        <v>37048</v>
      </c>
      <c r="C11156" s="10" t="s">
        <v>33942</v>
      </c>
      <c r="D11156" s="10" t="s">
        <v>33943</v>
      </c>
      <c r="E11156" s="25">
        <v>1</v>
      </c>
      <c r="F11156" s="25">
        <v>1</v>
      </c>
      <c r="G11156" s="10" t="s">
        <v>33944</v>
      </c>
      <c r="H11156" s="25">
        <f>INDEX('Annexe 1 – Données des équipes'!$B$12:$R$114, MATCH(C11156, 'Annexe 1 – Données des équipes'!$B$12:$B$114,0),4)</f>
        <v>70</v>
      </c>
      <c r="I11156" s="25">
        <f>INDEX('Annexe 1 – Données des équipes'!$B$12:$R$114, MATCH(D11156, 'Annexe 1 – Données des équipes'!$B$12:$B$114,0),4)</f>
        <v>40</v>
      </c>
      <c r="J11156" s="25">
        <f t="shared" si="175"/>
        <v>0</v>
      </c>
    </row>
    <row r="11157" spans="2:10">
      <c r="B11157" s="3">
        <v>37048</v>
      </c>
      <c r="C11157" s="10" t="s">
        <v>33945</v>
      </c>
      <c r="D11157" s="10" t="s">
        <v>33946</v>
      </c>
      <c r="E11157" s="25">
        <v>1</v>
      </c>
      <c r="F11157" s="25">
        <v>1</v>
      </c>
      <c r="G11157" s="10" t="s">
        <v>33947</v>
      </c>
      <c r="H11157" s="25">
        <f>INDEX('Annexe 1 – Données des équipes'!$B$12:$R$114, MATCH(C11157, 'Annexe 1 – Données des équipes'!$B$12:$B$114,0),4)</f>
        <v>20</v>
      </c>
      <c r="I11157" s="25">
        <f>INDEX('Annexe 1 – Données des équipes'!$B$12:$R$114, MATCH(D11157, 'Annexe 1 – Données des équipes'!$B$12:$B$114,0),4)</f>
        <v>90</v>
      </c>
      <c r="J11157" s="25">
        <f t="shared" si="175"/>
        <v>0</v>
      </c>
    </row>
    <row r="11158" spans="2:10">
      <c r="B11158" s="3">
        <v>37048</v>
      </c>
      <c r="C11158" s="10" t="s">
        <v>33948</v>
      </c>
      <c r="D11158" s="10" t="s">
        <v>33949</v>
      </c>
      <c r="E11158" s="25">
        <v>1</v>
      </c>
      <c r="F11158" s="25">
        <v>1</v>
      </c>
      <c r="G11158" s="10" t="s">
        <v>33950</v>
      </c>
      <c r="H11158" s="25">
        <f>INDEX('Annexe 1 – Données des équipes'!$B$12:$R$114, MATCH(C11158, 'Annexe 1 – Données des équipes'!$B$12:$B$114,0),4)</f>
        <v>30</v>
      </c>
      <c r="I11158" s="25">
        <f>INDEX('Annexe 1 – Données des équipes'!$B$12:$R$114, MATCH(D11158, 'Annexe 1 – Données des équipes'!$B$12:$B$114,0),4)</f>
        <v>10</v>
      </c>
      <c r="J11158" s="25">
        <f t="shared" si="175"/>
        <v>0</v>
      </c>
    </row>
    <row r="11159" spans="2:10">
      <c r="B11159" s="3">
        <v>37048</v>
      </c>
      <c r="C11159" s="10" t="s">
        <v>33951</v>
      </c>
      <c r="D11159" s="10" t="s">
        <v>33952</v>
      </c>
      <c r="E11159" s="25">
        <v>3</v>
      </c>
      <c r="F11159" s="25">
        <v>3</v>
      </c>
      <c r="G11159" s="10" t="s">
        <v>33953</v>
      </c>
      <c r="H11159" s="25">
        <f>INDEX('Annexe 1 – Données des équipes'!$B$12:$R$114, MATCH(C11159, 'Annexe 1 – Données des équipes'!$B$12:$B$114,0),4)</f>
        <v>60</v>
      </c>
      <c r="I11159" s="25">
        <f>INDEX('Annexe 1 – Données des équipes'!$B$12:$R$114, MATCH(D11159, 'Annexe 1 – Données des équipes'!$B$12:$B$114,0),4)</f>
        <v>20</v>
      </c>
      <c r="J11159" s="25">
        <f t="shared" si="175"/>
        <v>0</v>
      </c>
    </row>
    <row r="11160" spans="2:10">
      <c r="B11160" s="3">
        <v>37048</v>
      </c>
      <c r="C11160" s="10" t="s">
        <v>33954</v>
      </c>
      <c r="D11160" s="10" t="s">
        <v>33955</v>
      </c>
      <c r="E11160" s="25">
        <v>1</v>
      </c>
      <c r="F11160" s="25">
        <v>1</v>
      </c>
      <c r="G11160" s="10" t="s">
        <v>33956</v>
      </c>
      <c r="H11160" s="25">
        <f>INDEX('Annexe 1 – Données des équipes'!$B$12:$R$114, MATCH(C11160, 'Annexe 1 – Données des équipes'!$B$12:$B$114,0),4)</f>
        <v>60</v>
      </c>
      <c r="I11160" s="25">
        <f>INDEX('Annexe 1 – Données des équipes'!$B$12:$R$114, MATCH(D11160, 'Annexe 1 – Données des équipes'!$B$12:$B$114,0),4)</f>
        <v>70</v>
      </c>
      <c r="J11160" s="25">
        <f t="shared" si="175"/>
        <v>0</v>
      </c>
    </row>
    <row r="11161" spans="2:10">
      <c r="B11161" s="3">
        <v>41524</v>
      </c>
      <c r="C11161" s="10" t="s">
        <v>33957</v>
      </c>
      <c r="D11161" s="10" t="s">
        <v>33958</v>
      </c>
      <c r="E11161" s="25">
        <v>1</v>
      </c>
      <c r="F11161" s="25">
        <v>1</v>
      </c>
      <c r="G11161" s="10" t="s">
        <v>33959</v>
      </c>
      <c r="H11161" s="25">
        <f>INDEX('Annexe 1 – Données des équipes'!$B$12:$R$114, MATCH(C11161, 'Annexe 1 – Données des équipes'!$B$12:$B$114,0),4)</f>
        <v>30</v>
      </c>
      <c r="I11161" s="25">
        <f>INDEX('Annexe 1 – Données des équipes'!$B$12:$R$114, MATCH(D11161, 'Annexe 1 – Données des équipes'!$B$12:$B$114,0),4)</f>
        <v>50</v>
      </c>
      <c r="J11161" s="25">
        <f t="shared" si="175"/>
        <v>0</v>
      </c>
    </row>
    <row r="11162" spans="2:10">
      <c r="B11162" s="3">
        <v>37073</v>
      </c>
      <c r="C11162" s="10" t="s">
        <v>33960</v>
      </c>
      <c r="D11162" s="10" t="s">
        <v>33961</v>
      </c>
      <c r="E11162" s="25">
        <v>1</v>
      </c>
      <c r="F11162" s="25">
        <v>1</v>
      </c>
      <c r="G11162" s="10" t="s">
        <v>33962</v>
      </c>
      <c r="H11162" s="25">
        <f>INDEX('Annexe 1 – Données des équipes'!$B$12:$R$114, MATCH(C11162, 'Annexe 1 – Données des équipes'!$B$12:$B$114,0),4)</f>
        <v>40</v>
      </c>
      <c r="I11162" s="25">
        <f>INDEX('Annexe 1 – Données des équipes'!$B$12:$R$114, MATCH(D11162, 'Annexe 1 – Données des équipes'!$B$12:$B$114,0),4)</f>
        <v>20</v>
      </c>
      <c r="J11162" s="25">
        <f t="shared" si="175"/>
        <v>0</v>
      </c>
    </row>
    <row r="11163" spans="2:10">
      <c r="B11163" s="3">
        <v>37079</v>
      </c>
      <c r="C11163" s="10" t="s">
        <v>33963</v>
      </c>
      <c r="D11163" s="10" t="s">
        <v>33964</v>
      </c>
      <c r="E11163" s="25">
        <v>1</v>
      </c>
      <c r="F11163" s="25">
        <v>1</v>
      </c>
      <c r="G11163" s="10" t="s">
        <v>33965</v>
      </c>
      <c r="H11163" s="25">
        <f>INDEX('Annexe 1 – Données des équipes'!$B$12:$R$114, MATCH(C11163, 'Annexe 1 – Données des équipes'!$B$12:$B$114,0),4)</f>
        <v>40</v>
      </c>
      <c r="I11163" s="25">
        <f>INDEX('Annexe 1 – Données des équipes'!$B$12:$R$114, MATCH(D11163, 'Annexe 1 – Données des équipes'!$B$12:$B$114,0),4)</f>
        <v>70</v>
      </c>
      <c r="J11163" s="25">
        <f t="shared" si="175"/>
        <v>0</v>
      </c>
    </row>
    <row r="11164" spans="2:10">
      <c r="B11164" s="3">
        <v>37084</v>
      </c>
      <c r="C11164" s="10" t="s">
        <v>33966</v>
      </c>
      <c r="D11164" s="10" t="s">
        <v>33967</v>
      </c>
      <c r="E11164" s="25">
        <v>3</v>
      </c>
      <c r="F11164" s="25">
        <v>3</v>
      </c>
      <c r="G11164" s="10" t="s">
        <v>33968</v>
      </c>
      <c r="H11164" s="25">
        <f>INDEX('Annexe 1 – Données des équipes'!$B$12:$R$114, MATCH(C11164, 'Annexe 1 – Données des équipes'!$B$12:$B$114,0),4)</f>
        <v>80</v>
      </c>
      <c r="I11164" s="25">
        <f>INDEX('Annexe 1 – Données des équipes'!$B$12:$R$114, MATCH(D11164, 'Annexe 1 – Données des équipes'!$B$12:$B$114,0),4)</f>
        <v>70</v>
      </c>
      <c r="J11164" s="25">
        <f t="shared" si="175"/>
        <v>0</v>
      </c>
    </row>
    <row r="11165" spans="2:10">
      <c r="B11165" s="3">
        <v>37086</v>
      </c>
      <c r="C11165" s="10" t="s">
        <v>33969</v>
      </c>
      <c r="D11165" s="10" t="s">
        <v>33970</v>
      </c>
      <c r="E11165" s="25">
        <v>2</v>
      </c>
      <c r="F11165" s="25">
        <v>2</v>
      </c>
      <c r="G11165" s="10" t="s">
        <v>33971</v>
      </c>
      <c r="H11165" s="25">
        <f>INDEX('Annexe 1 – Données des équipes'!$B$12:$R$114, MATCH(C11165, 'Annexe 1 – Données des équipes'!$B$12:$B$114,0),4)</f>
        <v>10</v>
      </c>
      <c r="I11165" s="25">
        <f>INDEX('Annexe 1 – Données des équipes'!$B$12:$R$114, MATCH(D11165, 'Annexe 1 – Données des équipes'!$B$12:$B$114,0),4)</f>
        <v>40</v>
      </c>
      <c r="J11165" s="25">
        <f t="shared" si="175"/>
        <v>0</v>
      </c>
    </row>
    <row r="11166" spans="2:10">
      <c r="B11166" s="3">
        <v>37087</v>
      </c>
      <c r="C11166" s="10" t="s">
        <v>33972</v>
      </c>
      <c r="D11166" s="10" t="s">
        <v>33973</v>
      </c>
      <c r="E11166" s="25">
        <v>0</v>
      </c>
      <c r="F11166" s="25">
        <v>0</v>
      </c>
      <c r="G11166" s="10" t="s">
        <v>33974</v>
      </c>
      <c r="H11166" s="25">
        <f>INDEX('Annexe 1 – Données des équipes'!$B$12:$R$114, MATCH(C11166, 'Annexe 1 – Données des équipes'!$B$12:$B$114,0),4)</f>
        <v>70</v>
      </c>
      <c r="I11166" s="25">
        <f>INDEX('Annexe 1 – Données des équipes'!$B$12:$R$114, MATCH(D11166, 'Annexe 1 – Données des équipes'!$B$12:$B$114,0),4)</f>
        <v>80</v>
      </c>
      <c r="J11166" s="25">
        <f t="shared" si="175"/>
        <v>0</v>
      </c>
    </row>
    <row r="11167" spans="2:10">
      <c r="B11167" s="3">
        <v>37088</v>
      </c>
      <c r="C11167" s="10" t="s">
        <v>33975</v>
      </c>
      <c r="D11167" s="10" t="s">
        <v>33976</v>
      </c>
      <c r="E11167" s="25">
        <v>1</v>
      </c>
      <c r="F11167" s="25">
        <v>1</v>
      </c>
      <c r="G11167" s="10" t="s">
        <v>33977</v>
      </c>
      <c r="H11167" s="25">
        <f>INDEX('Annexe 1 – Données des équipes'!$B$12:$R$114, MATCH(C11167, 'Annexe 1 – Données des équipes'!$B$12:$B$114,0),4)</f>
        <v>80</v>
      </c>
      <c r="I11167" s="25">
        <f>INDEX('Annexe 1 – Données des équipes'!$B$12:$R$114, MATCH(D11167, 'Annexe 1 – Données des équipes'!$B$12:$B$114,0),4)</f>
        <v>60</v>
      </c>
      <c r="J11167" s="25">
        <f t="shared" si="175"/>
        <v>0</v>
      </c>
    </row>
    <row r="11168" spans="2:10">
      <c r="B11168" s="3">
        <v>37093</v>
      </c>
      <c r="C11168" s="10" t="s">
        <v>33978</v>
      </c>
      <c r="D11168" s="10" t="s">
        <v>33979</v>
      </c>
      <c r="E11168" s="25">
        <v>1</v>
      </c>
      <c r="F11168" s="25">
        <v>1</v>
      </c>
      <c r="G11168" s="10" t="s">
        <v>33980</v>
      </c>
      <c r="H11168" s="25">
        <f>INDEX('Annexe 1 – Données des équipes'!$B$12:$R$114, MATCH(C11168, 'Annexe 1 – Données des équipes'!$B$12:$B$114,0),4)</f>
        <v>20</v>
      </c>
      <c r="I11168" s="25">
        <f>INDEX('Annexe 1 – Données des équipes'!$B$12:$R$114, MATCH(D11168, 'Annexe 1 – Données des équipes'!$B$12:$B$114,0),4)</f>
        <v>50</v>
      </c>
      <c r="J11168" s="25">
        <f t="shared" si="175"/>
        <v>0</v>
      </c>
    </row>
    <row r="11169" spans="2:10">
      <c r="B11169" s="3">
        <v>37099</v>
      </c>
      <c r="C11169" s="10" t="s">
        <v>33981</v>
      </c>
      <c r="D11169" s="10" t="s">
        <v>33982</v>
      </c>
      <c r="E11169" s="25">
        <v>0</v>
      </c>
      <c r="F11169" s="25">
        <v>0</v>
      </c>
      <c r="G11169" s="10" t="s">
        <v>33983</v>
      </c>
      <c r="H11169" s="25">
        <f>INDEX('Annexe 1 – Données des équipes'!$B$12:$R$114, MATCH(C11169, 'Annexe 1 – Données des équipes'!$B$12:$B$114,0),4)</f>
        <v>30</v>
      </c>
      <c r="I11169" s="25">
        <f>INDEX('Annexe 1 – Données des équipes'!$B$12:$R$114, MATCH(D11169, 'Annexe 1 – Données des équipes'!$B$12:$B$114,0),4)</f>
        <v>0</v>
      </c>
      <c r="J11169" s="25">
        <f t="shared" si="175"/>
        <v>0</v>
      </c>
    </row>
    <row r="11170" spans="2:10">
      <c r="B11170" s="3">
        <v>37100</v>
      </c>
      <c r="C11170" s="10" t="s">
        <v>33984</v>
      </c>
      <c r="D11170" s="10" t="s">
        <v>33985</v>
      </c>
      <c r="E11170" s="25">
        <v>2</v>
      </c>
      <c r="F11170" s="25">
        <v>2</v>
      </c>
      <c r="G11170" s="10" t="s">
        <v>33986</v>
      </c>
      <c r="H11170" s="25">
        <f>INDEX('Annexe 1 – Données des équipes'!$B$12:$R$114, MATCH(C11170, 'Annexe 1 – Données des équipes'!$B$12:$B$114,0),4)</f>
        <v>80</v>
      </c>
      <c r="I11170" s="25">
        <f>INDEX('Annexe 1 – Données des équipes'!$B$12:$R$114, MATCH(D11170, 'Annexe 1 – Données des équipes'!$B$12:$B$114,0),4)</f>
        <v>40</v>
      </c>
      <c r="J11170" s="25">
        <f t="shared" si="175"/>
        <v>0</v>
      </c>
    </row>
    <row r="11171" spans="2:10">
      <c r="B11171" s="3">
        <v>37104</v>
      </c>
      <c r="C11171" s="10" t="s">
        <v>33987</v>
      </c>
      <c r="D11171" s="10" t="s">
        <v>33988</v>
      </c>
      <c r="E11171" s="25">
        <v>1</v>
      </c>
      <c r="F11171" s="25">
        <v>1</v>
      </c>
      <c r="G11171" s="10" t="s">
        <v>33989</v>
      </c>
      <c r="H11171" s="25">
        <f>INDEX('Annexe 1 – Données des équipes'!$B$12:$R$114, MATCH(C11171, 'Annexe 1 – Données des équipes'!$B$12:$B$114,0),4)</f>
        <v>30</v>
      </c>
      <c r="I11171" s="25">
        <f>INDEX('Annexe 1 – Données des équipes'!$B$12:$R$114, MATCH(D11171, 'Annexe 1 – Données des équipes'!$B$12:$B$114,0),4)</f>
        <v>20</v>
      </c>
      <c r="J11171" s="25">
        <f t="shared" si="175"/>
        <v>0</v>
      </c>
    </row>
    <row r="11172" spans="2:10">
      <c r="B11172" s="3">
        <v>37105</v>
      </c>
      <c r="C11172" s="10" t="s">
        <v>33990</v>
      </c>
      <c r="D11172" s="10" t="s">
        <v>33991</v>
      </c>
      <c r="E11172" s="25">
        <v>2</v>
      </c>
      <c r="F11172" s="25">
        <v>2</v>
      </c>
      <c r="G11172" s="10" t="s">
        <v>33992</v>
      </c>
      <c r="H11172" s="25">
        <f>INDEX('Annexe 1 – Données des équipes'!$B$12:$R$114, MATCH(C11172, 'Annexe 1 – Données des équipes'!$B$12:$B$114,0),4)</f>
        <v>20</v>
      </c>
      <c r="I11172" s="25">
        <f>INDEX('Annexe 1 – Données des équipes'!$B$12:$R$114, MATCH(D11172, 'Annexe 1 – Données des équipes'!$B$12:$B$114,0),4)</f>
        <v>30</v>
      </c>
      <c r="J11172" s="25">
        <f t="shared" si="175"/>
        <v>0</v>
      </c>
    </row>
    <row r="11173" spans="2:10">
      <c r="B11173" s="3">
        <v>37117</v>
      </c>
      <c r="C11173" s="10" t="s">
        <v>33993</v>
      </c>
      <c r="D11173" s="10" t="s">
        <v>33994</v>
      </c>
      <c r="E11173" s="25">
        <v>2</v>
      </c>
      <c r="F11173" s="25">
        <v>2</v>
      </c>
      <c r="G11173" s="10" t="s">
        <v>33995</v>
      </c>
      <c r="H11173" s="25">
        <f>INDEX('Annexe 1 – Données des équipes'!$B$12:$R$114, MATCH(C11173, 'Annexe 1 – Données des équipes'!$B$12:$B$114,0),4)</f>
        <v>80</v>
      </c>
      <c r="I11173" s="25">
        <f>INDEX('Annexe 1 – Données des équipes'!$B$12:$R$114, MATCH(D11173, 'Annexe 1 – Données des équipes'!$B$12:$B$114,0),4)</f>
        <v>50</v>
      </c>
      <c r="J11173" s="25">
        <f t="shared" si="175"/>
        <v>0</v>
      </c>
    </row>
    <row r="11174" spans="2:10">
      <c r="B11174" s="3">
        <v>37118</v>
      </c>
      <c r="C11174" s="10" t="s">
        <v>33996</v>
      </c>
      <c r="D11174" s="10" t="s">
        <v>33997</v>
      </c>
      <c r="E11174" s="25">
        <v>1</v>
      </c>
      <c r="F11174" s="25">
        <v>1</v>
      </c>
      <c r="G11174" s="10" t="s">
        <v>33998</v>
      </c>
      <c r="H11174" s="25">
        <f>INDEX('Annexe 1 – Données des équipes'!$B$12:$R$114, MATCH(C11174, 'Annexe 1 – Données des équipes'!$B$12:$B$114,0),4)</f>
        <v>70</v>
      </c>
      <c r="I11174" s="25">
        <f>INDEX('Annexe 1 – Données des équipes'!$B$12:$R$114, MATCH(D11174, 'Annexe 1 – Données des équipes'!$B$12:$B$114,0),4)</f>
        <v>80</v>
      </c>
      <c r="J11174" s="25">
        <f t="shared" si="175"/>
        <v>0</v>
      </c>
    </row>
    <row r="11175" spans="2:10">
      <c r="B11175" s="3">
        <v>37118</v>
      </c>
      <c r="C11175" s="10" t="s">
        <v>33999</v>
      </c>
      <c r="D11175" s="10" t="s">
        <v>34000</v>
      </c>
      <c r="E11175" s="25">
        <v>2</v>
      </c>
      <c r="F11175" s="25">
        <v>2</v>
      </c>
      <c r="G11175" s="10" t="s">
        <v>34001</v>
      </c>
      <c r="H11175" s="25">
        <f>INDEX('Annexe 1 – Données des équipes'!$B$12:$R$114, MATCH(C11175, 'Annexe 1 – Données des équipes'!$B$12:$B$114,0),4)</f>
        <v>60</v>
      </c>
      <c r="I11175" s="25">
        <f>INDEX('Annexe 1 – Données des équipes'!$B$12:$R$114, MATCH(D11175, 'Annexe 1 – Données des équipes'!$B$12:$B$114,0),4)</f>
        <v>80</v>
      </c>
      <c r="J11175" s="25">
        <f t="shared" si="175"/>
        <v>0</v>
      </c>
    </row>
    <row r="11176" spans="2:10">
      <c r="B11176" s="3">
        <v>37118</v>
      </c>
      <c r="C11176" s="10" t="s">
        <v>34002</v>
      </c>
      <c r="D11176" s="10" t="s">
        <v>34003</v>
      </c>
      <c r="E11176" s="25">
        <v>1</v>
      </c>
      <c r="F11176" s="25">
        <v>1</v>
      </c>
      <c r="G11176" s="10" t="s">
        <v>34004</v>
      </c>
      <c r="H11176" s="25">
        <f>INDEX('Annexe 1 – Données des équipes'!$B$12:$R$114, MATCH(C11176, 'Annexe 1 – Données des équipes'!$B$12:$B$114,0),4)</f>
        <v>30</v>
      </c>
      <c r="I11176" s="25">
        <f>INDEX('Annexe 1 – Données des équipes'!$B$12:$R$114, MATCH(D11176, 'Annexe 1 – Données des équipes'!$B$12:$B$114,0),4)</f>
        <v>60</v>
      </c>
      <c r="J11176" s="25">
        <f t="shared" si="175"/>
        <v>0</v>
      </c>
    </row>
    <row r="11177" spans="2:10">
      <c r="B11177" s="3">
        <v>37118</v>
      </c>
      <c r="C11177" s="10" t="s">
        <v>34005</v>
      </c>
      <c r="D11177" s="10" t="s">
        <v>34006</v>
      </c>
      <c r="E11177" s="25">
        <v>0</v>
      </c>
      <c r="F11177" s="25">
        <v>0</v>
      </c>
      <c r="G11177" s="10" t="s">
        <v>34007</v>
      </c>
      <c r="H11177" s="25">
        <f>INDEX('Annexe 1 – Données des équipes'!$B$12:$R$114, MATCH(C11177, 'Annexe 1 – Données des équipes'!$B$12:$B$114,0),4)</f>
        <v>50</v>
      </c>
      <c r="I11177" s="25">
        <f>INDEX('Annexe 1 – Données des équipes'!$B$12:$R$114, MATCH(D11177, 'Annexe 1 – Données des équipes'!$B$12:$B$114,0),4)</f>
        <v>50</v>
      </c>
      <c r="J11177" s="25">
        <f t="shared" si="175"/>
        <v>0</v>
      </c>
    </row>
    <row r="11178" spans="2:10">
      <c r="B11178" s="3">
        <v>37118</v>
      </c>
      <c r="C11178" s="10" t="s">
        <v>34008</v>
      </c>
      <c r="D11178" s="10" t="s">
        <v>34009</v>
      </c>
      <c r="E11178" s="25">
        <v>2</v>
      </c>
      <c r="F11178" s="25">
        <v>2</v>
      </c>
      <c r="G11178" s="10" t="s">
        <v>34010</v>
      </c>
      <c r="H11178" s="25">
        <f>INDEX('Annexe 1 – Données des équipes'!$B$12:$R$114, MATCH(C11178, 'Annexe 1 – Données des équipes'!$B$12:$B$114,0),4)</f>
        <v>40</v>
      </c>
      <c r="I11178" s="25">
        <f>INDEX('Annexe 1 – Données des équipes'!$B$12:$R$114, MATCH(D11178, 'Annexe 1 – Données des équipes'!$B$12:$B$114,0),4)</f>
        <v>50</v>
      </c>
      <c r="J11178" s="25">
        <f t="shared" si="175"/>
        <v>0</v>
      </c>
    </row>
    <row r="11179" spans="2:10">
      <c r="B11179" s="3">
        <v>37119</v>
      </c>
      <c r="C11179" s="10" t="s">
        <v>34011</v>
      </c>
      <c r="D11179" s="10" t="s">
        <v>34012</v>
      </c>
      <c r="E11179" s="25">
        <v>0</v>
      </c>
      <c r="F11179" s="25">
        <v>0</v>
      </c>
      <c r="G11179" s="10" t="s">
        <v>34013</v>
      </c>
      <c r="H11179" s="25">
        <f>INDEX('Annexe 1 – Données des équipes'!$B$12:$R$114, MATCH(C11179, 'Annexe 1 – Données des équipes'!$B$12:$B$114,0),4)</f>
        <v>0</v>
      </c>
      <c r="I11179" s="25">
        <f>INDEX('Annexe 1 – Données des équipes'!$B$12:$R$114, MATCH(D11179, 'Annexe 1 – Données des équipes'!$B$12:$B$114,0),4)</f>
        <v>20</v>
      </c>
      <c r="J11179" s="25">
        <f t="shared" si="175"/>
        <v>0</v>
      </c>
    </row>
    <row r="11180" spans="2:10">
      <c r="B11180" s="3">
        <v>37135</v>
      </c>
      <c r="C11180" s="10" t="s">
        <v>34014</v>
      </c>
      <c r="D11180" s="10" t="s">
        <v>34015</v>
      </c>
      <c r="E11180" s="25">
        <v>1</v>
      </c>
      <c r="F11180" s="25">
        <v>1</v>
      </c>
      <c r="G11180" s="10" t="s">
        <v>34016</v>
      </c>
      <c r="H11180" s="25">
        <f>INDEX('Annexe 1 – Données des équipes'!$B$12:$R$114, MATCH(C11180, 'Annexe 1 – Données des équipes'!$B$12:$B$114,0),4)</f>
        <v>80</v>
      </c>
      <c r="I11180" s="25">
        <f>INDEX('Annexe 1 – Données des équipes'!$B$12:$R$114, MATCH(D11180, 'Annexe 1 – Données des équipes'!$B$12:$B$114,0),4)</f>
        <v>50</v>
      </c>
      <c r="J11180" s="25">
        <f t="shared" si="175"/>
        <v>0</v>
      </c>
    </row>
    <row r="11181" spans="2:10">
      <c r="B11181" s="3">
        <v>37135</v>
      </c>
      <c r="C11181" s="10" t="s">
        <v>34017</v>
      </c>
      <c r="D11181" s="10" t="s">
        <v>34018</v>
      </c>
      <c r="E11181" s="25">
        <v>0</v>
      </c>
      <c r="F11181" s="25">
        <v>0</v>
      </c>
      <c r="G11181" s="10" t="s">
        <v>34019</v>
      </c>
      <c r="H11181" s="25">
        <f>INDEX('Annexe 1 – Données des équipes'!$B$12:$R$114, MATCH(C11181, 'Annexe 1 – Données des équipes'!$B$12:$B$114,0),4)</f>
        <v>60</v>
      </c>
      <c r="I11181" s="25">
        <f>INDEX('Annexe 1 – Données des équipes'!$B$12:$R$114, MATCH(D11181, 'Annexe 1 – Données des équipes'!$B$12:$B$114,0),4)</f>
        <v>80</v>
      </c>
      <c r="J11181" s="25">
        <f t="shared" si="175"/>
        <v>0</v>
      </c>
    </row>
    <row r="11182" spans="2:10">
      <c r="B11182" s="3">
        <v>37135</v>
      </c>
      <c r="C11182" s="10" t="s">
        <v>34020</v>
      </c>
      <c r="D11182" s="10" t="s">
        <v>34021</v>
      </c>
      <c r="E11182" s="25">
        <v>0</v>
      </c>
      <c r="F11182" s="25">
        <v>0</v>
      </c>
      <c r="G11182" s="10" t="s">
        <v>34022</v>
      </c>
      <c r="H11182" s="25">
        <f>INDEX('Annexe 1 – Données des équipes'!$B$12:$R$114, MATCH(C11182, 'Annexe 1 – Données des équipes'!$B$12:$B$114,0),4)</f>
        <v>70</v>
      </c>
      <c r="I11182" s="25">
        <f>INDEX('Annexe 1 – Données des équipes'!$B$12:$R$114, MATCH(D11182, 'Annexe 1 – Données des équipes'!$B$12:$B$114,0),4)</f>
        <v>10</v>
      </c>
      <c r="J11182" s="25">
        <f t="shared" si="175"/>
        <v>0</v>
      </c>
    </row>
    <row r="11183" spans="2:10">
      <c r="B11183" s="3">
        <v>37139</v>
      </c>
      <c r="C11183" s="10" t="s">
        <v>34023</v>
      </c>
      <c r="D11183" s="10" t="s">
        <v>34024</v>
      </c>
      <c r="E11183" s="25">
        <v>0</v>
      </c>
      <c r="F11183" s="25">
        <v>0</v>
      </c>
      <c r="G11183" s="10" t="s">
        <v>34025</v>
      </c>
      <c r="H11183" s="25">
        <f>INDEX('Annexe 1 – Données des équipes'!$B$12:$R$114, MATCH(C11183, 'Annexe 1 – Données des équipes'!$B$12:$B$114,0),4)</f>
        <v>90</v>
      </c>
      <c r="I11183" s="25">
        <f>INDEX('Annexe 1 – Données des équipes'!$B$12:$R$114, MATCH(D11183, 'Annexe 1 – Données des équipes'!$B$12:$B$114,0),4)</f>
        <v>70</v>
      </c>
      <c r="J11183" s="25">
        <f t="shared" si="175"/>
        <v>0</v>
      </c>
    </row>
    <row r="11184" spans="2:10">
      <c r="B11184" s="3">
        <v>37139</v>
      </c>
      <c r="C11184" s="10" t="s">
        <v>34026</v>
      </c>
      <c r="D11184" s="10" t="s">
        <v>34027</v>
      </c>
      <c r="E11184" s="25">
        <v>1</v>
      </c>
      <c r="F11184" s="25">
        <v>1</v>
      </c>
      <c r="G11184" s="10" t="s">
        <v>34028</v>
      </c>
      <c r="H11184" s="25">
        <f>INDEX('Annexe 1 – Données des équipes'!$B$12:$R$114, MATCH(C11184, 'Annexe 1 – Données des équipes'!$B$12:$B$114,0),4)</f>
        <v>70</v>
      </c>
      <c r="I11184" s="25">
        <f>INDEX('Annexe 1 – Données des équipes'!$B$12:$R$114, MATCH(D11184, 'Annexe 1 – Données des équipes'!$B$12:$B$114,0),4)</f>
        <v>40</v>
      </c>
      <c r="J11184" s="25">
        <f t="shared" si="175"/>
        <v>0</v>
      </c>
    </row>
    <row r="11185" spans="2:10">
      <c r="B11185" s="3">
        <v>37141</v>
      </c>
      <c r="C11185" s="10" t="s">
        <v>34029</v>
      </c>
      <c r="D11185" s="10" t="s">
        <v>34030</v>
      </c>
      <c r="E11185" s="25">
        <v>1</v>
      </c>
      <c r="F11185" s="25">
        <v>1</v>
      </c>
      <c r="G11185" s="10" t="s">
        <v>34031</v>
      </c>
      <c r="H11185" s="25">
        <f>INDEX('Annexe 1 – Données des équipes'!$B$12:$R$114, MATCH(C11185, 'Annexe 1 – Données des équipes'!$B$12:$B$114,0),4)</f>
        <v>0</v>
      </c>
      <c r="I11185" s="25">
        <f>INDEX('Annexe 1 – Données des équipes'!$B$12:$R$114, MATCH(D11185, 'Annexe 1 – Données des équipes'!$B$12:$B$114,0),4)</f>
        <v>30</v>
      </c>
      <c r="J11185" s="25">
        <f t="shared" si="175"/>
        <v>0</v>
      </c>
    </row>
    <row r="11186" spans="2:10">
      <c r="B11186" s="3">
        <v>37147</v>
      </c>
      <c r="C11186" s="10" t="s">
        <v>34032</v>
      </c>
      <c r="D11186" s="10" t="s">
        <v>34033</v>
      </c>
      <c r="E11186" s="25">
        <v>2</v>
      </c>
      <c r="F11186" s="25">
        <v>2</v>
      </c>
      <c r="G11186" s="10" t="s">
        <v>34034</v>
      </c>
      <c r="H11186" s="25">
        <f>INDEX('Annexe 1 – Données des équipes'!$B$12:$R$114, MATCH(C11186, 'Annexe 1 – Données des équipes'!$B$12:$B$114,0),4)</f>
        <v>70</v>
      </c>
      <c r="I11186" s="25">
        <f>INDEX('Annexe 1 – Données des équipes'!$B$12:$R$114, MATCH(D11186, 'Annexe 1 – Données des équipes'!$B$12:$B$114,0),4)</f>
        <v>50</v>
      </c>
      <c r="J11186" s="25">
        <f t="shared" si="175"/>
        <v>0</v>
      </c>
    </row>
    <row r="11187" spans="2:10">
      <c r="B11187" s="3">
        <v>37148</v>
      </c>
      <c r="C11187" s="10" t="s">
        <v>34035</v>
      </c>
      <c r="D11187" s="10" t="s">
        <v>34036</v>
      </c>
      <c r="E11187" s="25">
        <v>1</v>
      </c>
      <c r="F11187" s="25">
        <v>1</v>
      </c>
      <c r="G11187" s="10" t="s">
        <v>34037</v>
      </c>
      <c r="H11187" s="25">
        <f>INDEX('Annexe 1 – Données des équipes'!$B$12:$R$114, MATCH(C11187, 'Annexe 1 – Données des équipes'!$B$12:$B$114,0),4)</f>
        <v>20</v>
      </c>
      <c r="I11187" s="25">
        <f>INDEX('Annexe 1 – Données des équipes'!$B$12:$R$114, MATCH(D11187, 'Annexe 1 – Données des équipes'!$B$12:$B$114,0),4)</f>
        <v>20</v>
      </c>
      <c r="J11187" s="25">
        <f t="shared" si="175"/>
        <v>0</v>
      </c>
    </row>
    <row r="11188" spans="2:10">
      <c r="B11188" s="3">
        <v>37148</v>
      </c>
      <c r="C11188" s="10" t="s">
        <v>34038</v>
      </c>
      <c r="D11188" s="10" t="s">
        <v>34039</v>
      </c>
      <c r="E11188" s="25">
        <v>0</v>
      </c>
      <c r="F11188" s="25">
        <v>0</v>
      </c>
      <c r="G11188" s="10" t="s">
        <v>34040</v>
      </c>
      <c r="H11188" s="25">
        <f>INDEX('Annexe 1 – Données des équipes'!$B$12:$R$114, MATCH(C11188, 'Annexe 1 – Données des équipes'!$B$12:$B$114,0),4)</f>
        <v>0</v>
      </c>
      <c r="I11188" s="25">
        <f>INDEX('Annexe 1 – Données des équipes'!$B$12:$R$114, MATCH(D11188, 'Annexe 1 – Données des équipes'!$B$12:$B$114,0),4)</f>
        <v>30</v>
      </c>
      <c r="J11188" s="25">
        <f t="shared" si="175"/>
        <v>0</v>
      </c>
    </row>
    <row r="11189" spans="2:10">
      <c r="B11189" s="3">
        <v>37162</v>
      </c>
      <c r="C11189" s="10" t="s">
        <v>34041</v>
      </c>
      <c r="D11189" s="10" t="s">
        <v>34042</v>
      </c>
      <c r="E11189" s="25">
        <v>2</v>
      </c>
      <c r="F11189" s="25">
        <v>2</v>
      </c>
      <c r="G11189" s="10" t="s">
        <v>34043</v>
      </c>
      <c r="H11189" s="25">
        <f>INDEX('Annexe 1 – Données des équipes'!$B$12:$R$114, MATCH(C11189, 'Annexe 1 – Données des équipes'!$B$12:$B$114,0),4)</f>
        <v>0</v>
      </c>
      <c r="I11189" s="25">
        <f>INDEX('Annexe 1 – Données des équipes'!$B$12:$R$114, MATCH(D11189, 'Annexe 1 – Données des équipes'!$B$12:$B$114,0),4)</f>
        <v>30</v>
      </c>
      <c r="J11189" s="25">
        <f t="shared" si="175"/>
        <v>0</v>
      </c>
    </row>
    <row r="11190" spans="2:10">
      <c r="B11190" s="3">
        <v>37162</v>
      </c>
      <c r="C11190" s="10" t="s">
        <v>34044</v>
      </c>
      <c r="D11190" s="10" t="s">
        <v>34045</v>
      </c>
      <c r="E11190" s="25">
        <v>2</v>
      </c>
      <c r="F11190" s="25">
        <v>2</v>
      </c>
      <c r="G11190" s="10" t="s">
        <v>34046</v>
      </c>
      <c r="H11190" s="25">
        <f>INDEX('Annexe 1 – Données des équipes'!$B$12:$R$114, MATCH(C11190, 'Annexe 1 – Données des équipes'!$B$12:$B$114,0),4)</f>
        <v>30</v>
      </c>
      <c r="I11190" s="25">
        <f>INDEX('Annexe 1 – Données des équipes'!$B$12:$R$114, MATCH(D11190, 'Annexe 1 – Données des équipes'!$B$12:$B$114,0),4)</f>
        <v>70</v>
      </c>
      <c r="J11190" s="25">
        <f t="shared" si="175"/>
        <v>0</v>
      </c>
    </row>
    <row r="11191" spans="2:10">
      <c r="B11191" s="3">
        <v>37170</v>
      </c>
      <c r="C11191" s="10" t="s">
        <v>34047</v>
      </c>
      <c r="D11191" s="10" t="s">
        <v>34048</v>
      </c>
      <c r="E11191" s="25">
        <v>2</v>
      </c>
      <c r="F11191" s="25">
        <v>2</v>
      </c>
      <c r="G11191" s="10" t="s">
        <v>34049</v>
      </c>
      <c r="H11191" s="25">
        <f>INDEX('Annexe 1 – Données des équipes'!$B$12:$R$114, MATCH(C11191, 'Annexe 1 – Données des équipes'!$B$12:$B$114,0),4)</f>
        <v>90</v>
      </c>
      <c r="I11191" s="25">
        <f>INDEX('Annexe 1 – Données des équipes'!$B$12:$R$114, MATCH(D11191, 'Annexe 1 – Données des équipes'!$B$12:$B$114,0),4)</f>
        <v>50</v>
      </c>
      <c r="J11191" s="25">
        <f t="shared" si="175"/>
        <v>0</v>
      </c>
    </row>
    <row r="11192" spans="2:10">
      <c r="B11192" s="3">
        <v>37170</v>
      </c>
      <c r="C11192" s="10" t="s">
        <v>34050</v>
      </c>
      <c r="D11192" s="10" t="s">
        <v>34051</v>
      </c>
      <c r="E11192" s="25">
        <v>0</v>
      </c>
      <c r="F11192" s="25">
        <v>0</v>
      </c>
      <c r="G11192" s="10" t="s">
        <v>34052</v>
      </c>
      <c r="H11192" s="25">
        <f>INDEX('Annexe 1 – Données des équipes'!$B$12:$R$114, MATCH(C11192, 'Annexe 1 – Données des équipes'!$B$12:$B$114,0),4)</f>
        <v>90</v>
      </c>
      <c r="I11192" s="25">
        <f>INDEX('Annexe 1 – Données des équipes'!$B$12:$R$114, MATCH(D11192, 'Annexe 1 – Données des équipes'!$B$12:$B$114,0),4)</f>
        <v>30</v>
      </c>
      <c r="J11192" s="25">
        <f t="shared" si="175"/>
        <v>0</v>
      </c>
    </row>
    <row r="11193" spans="2:10">
      <c r="B11193" s="3">
        <v>37170</v>
      </c>
      <c r="C11193" s="10" t="s">
        <v>34053</v>
      </c>
      <c r="D11193" s="10" t="s">
        <v>34054</v>
      </c>
      <c r="E11193" s="25">
        <v>1</v>
      </c>
      <c r="F11193" s="25">
        <v>1</v>
      </c>
      <c r="G11193" s="10" t="s">
        <v>34055</v>
      </c>
      <c r="H11193" s="25">
        <f>INDEX('Annexe 1 – Données des équipes'!$B$12:$R$114, MATCH(C11193, 'Annexe 1 – Données des équipes'!$B$12:$B$114,0),4)</f>
        <v>80</v>
      </c>
      <c r="I11193" s="25">
        <f>INDEX('Annexe 1 – Données des équipes'!$B$12:$R$114, MATCH(D11193, 'Annexe 1 – Données des équipes'!$B$12:$B$114,0),4)</f>
        <v>60</v>
      </c>
      <c r="J11193" s="25">
        <f t="shared" si="175"/>
        <v>0</v>
      </c>
    </row>
    <row r="11194" spans="2:10">
      <c r="B11194" s="3">
        <v>37170</v>
      </c>
      <c r="C11194" s="10" t="s">
        <v>34056</v>
      </c>
      <c r="D11194" s="10" t="s">
        <v>34057</v>
      </c>
      <c r="E11194" s="25">
        <v>1</v>
      </c>
      <c r="F11194" s="25">
        <v>1</v>
      </c>
      <c r="G11194" s="10" t="s">
        <v>34058</v>
      </c>
      <c r="H11194" s="25">
        <f>INDEX('Annexe 1 – Données des équipes'!$B$12:$R$114, MATCH(C11194, 'Annexe 1 – Données des équipes'!$B$12:$B$114,0),4)</f>
        <v>50</v>
      </c>
      <c r="I11194" s="25">
        <f>INDEX('Annexe 1 – Données des équipes'!$B$12:$R$114, MATCH(D11194, 'Annexe 1 – Données des équipes'!$B$12:$B$114,0),4)</f>
        <v>10</v>
      </c>
      <c r="J11194" s="25">
        <f t="shared" si="175"/>
        <v>0</v>
      </c>
    </row>
    <row r="11195" spans="2:10">
      <c r="B11195" s="3">
        <v>37171</v>
      </c>
      <c r="C11195" s="10" t="s">
        <v>34059</v>
      </c>
      <c r="D11195" s="10" t="s">
        <v>34060</v>
      </c>
      <c r="E11195" s="25">
        <v>0</v>
      </c>
      <c r="F11195" s="25">
        <v>0</v>
      </c>
      <c r="G11195" s="10" t="s">
        <v>34061</v>
      </c>
      <c r="H11195" s="25">
        <f>INDEX('Annexe 1 – Données des équipes'!$B$12:$R$114, MATCH(C11195, 'Annexe 1 – Données des équipes'!$B$12:$B$114,0),4)</f>
        <v>60</v>
      </c>
      <c r="I11195" s="25">
        <f>INDEX('Annexe 1 – Données des équipes'!$B$12:$R$114, MATCH(D11195, 'Annexe 1 – Données des équipes'!$B$12:$B$114,0),4)</f>
        <v>80</v>
      </c>
      <c r="J11195" s="25">
        <f t="shared" si="175"/>
        <v>0</v>
      </c>
    </row>
    <row r="11196" spans="2:10">
      <c r="B11196" s="3">
        <v>37171</v>
      </c>
      <c r="C11196" s="10" t="s">
        <v>34062</v>
      </c>
      <c r="D11196" s="10" t="s">
        <v>34063</v>
      </c>
      <c r="E11196" s="25">
        <v>2</v>
      </c>
      <c r="F11196" s="25">
        <v>2</v>
      </c>
      <c r="G11196" s="10" t="s">
        <v>34064</v>
      </c>
      <c r="H11196" s="25">
        <f>INDEX('Annexe 1 – Données des équipes'!$B$12:$R$114, MATCH(C11196, 'Annexe 1 – Données des équipes'!$B$12:$B$114,0),4)</f>
        <v>50</v>
      </c>
      <c r="I11196" s="25">
        <f>INDEX('Annexe 1 – Données des équipes'!$B$12:$R$114, MATCH(D11196, 'Annexe 1 – Données des équipes'!$B$12:$B$114,0),4)</f>
        <v>50</v>
      </c>
      <c r="J11196" s="25">
        <f t="shared" si="175"/>
        <v>0</v>
      </c>
    </row>
    <row r="11197" spans="2:10">
      <c r="B11197" s="3">
        <v>37171</v>
      </c>
      <c r="C11197" s="10" t="s">
        <v>34065</v>
      </c>
      <c r="D11197" s="10" t="s">
        <v>34066</v>
      </c>
      <c r="E11197" s="25">
        <v>2</v>
      </c>
      <c r="F11197" s="25">
        <v>2</v>
      </c>
      <c r="G11197" s="10" t="s">
        <v>34067</v>
      </c>
      <c r="H11197" s="25">
        <f>INDEX('Annexe 1 – Données des équipes'!$B$12:$R$114, MATCH(C11197, 'Annexe 1 – Données des équipes'!$B$12:$B$114,0),4)</f>
        <v>70</v>
      </c>
      <c r="I11197" s="25">
        <f>INDEX('Annexe 1 – Données des équipes'!$B$12:$R$114, MATCH(D11197, 'Annexe 1 – Données des équipes'!$B$12:$B$114,0),4)</f>
        <v>90</v>
      </c>
      <c r="J11197" s="25">
        <f t="shared" si="175"/>
        <v>0</v>
      </c>
    </row>
    <row r="11198" spans="2:10">
      <c r="B11198" s="3">
        <v>37171</v>
      </c>
      <c r="C11198" s="10" t="s">
        <v>34068</v>
      </c>
      <c r="D11198" s="10" t="s">
        <v>34069</v>
      </c>
      <c r="E11198" s="25">
        <v>1</v>
      </c>
      <c r="F11198" s="25">
        <v>1</v>
      </c>
      <c r="G11198" s="10" t="s">
        <v>34070</v>
      </c>
      <c r="H11198" s="25">
        <f>INDEX('Annexe 1 – Données des équipes'!$B$12:$R$114, MATCH(C11198, 'Annexe 1 – Données des équipes'!$B$12:$B$114,0),4)</f>
        <v>80</v>
      </c>
      <c r="I11198" s="25">
        <f>INDEX('Annexe 1 – Données des équipes'!$B$12:$R$114, MATCH(D11198, 'Annexe 1 – Données des équipes'!$B$12:$B$114,0),4)</f>
        <v>90</v>
      </c>
      <c r="J11198" s="25">
        <f t="shared" si="175"/>
        <v>0</v>
      </c>
    </row>
    <row r="11199" spans="2:10">
      <c r="B11199" s="3">
        <v>37183</v>
      </c>
      <c r="C11199" s="10" t="s">
        <v>34071</v>
      </c>
      <c r="D11199" s="10" t="s">
        <v>34072</v>
      </c>
      <c r="E11199" s="25">
        <v>2</v>
      </c>
      <c r="F11199" s="25">
        <v>2</v>
      </c>
      <c r="G11199" s="10" t="s">
        <v>34073</v>
      </c>
      <c r="H11199" s="25">
        <f>INDEX('Annexe 1 – Données des équipes'!$B$12:$R$114, MATCH(C11199, 'Annexe 1 – Données des équipes'!$B$12:$B$114,0),4)</f>
        <v>20</v>
      </c>
      <c r="I11199" s="25">
        <f>INDEX('Annexe 1 – Données des équipes'!$B$12:$R$114, MATCH(D11199, 'Annexe 1 – Données des équipes'!$B$12:$B$114,0),4)</f>
        <v>20</v>
      </c>
      <c r="J11199" s="25">
        <f t="shared" si="175"/>
        <v>0</v>
      </c>
    </row>
    <row r="11200" spans="2:10">
      <c r="B11200" s="3">
        <v>37191</v>
      </c>
      <c r="C11200" s="10" t="s">
        <v>34074</v>
      </c>
      <c r="D11200" s="10" t="s">
        <v>34075</v>
      </c>
      <c r="E11200" s="25">
        <v>1</v>
      </c>
      <c r="F11200" s="25">
        <v>1</v>
      </c>
      <c r="G11200" s="10" t="s">
        <v>34076</v>
      </c>
      <c r="H11200" s="25">
        <f>INDEX('Annexe 1 – Données des équipes'!$B$12:$R$114, MATCH(C11200, 'Annexe 1 – Données des équipes'!$B$12:$B$114,0),4)</f>
        <v>20</v>
      </c>
      <c r="I11200" s="25">
        <f>INDEX('Annexe 1 – Données des équipes'!$B$12:$R$114, MATCH(D11200, 'Annexe 1 – Données des équipes'!$B$12:$B$114,0),4)</f>
        <v>60</v>
      </c>
      <c r="J11200" s="25">
        <f t="shared" si="175"/>
        <v>0</v>
      </c>
    </row>
    <row r="11201" spans="2:10">
      <c r="B11201" s="3">
        <v>37202</v>
      </c>
      <c r="C11201" s="10" t="s">
        <v>34077</v>
      </c>
      <c r="D11201" s="10" t="s">
        <v>34078</v>
      </c>
      <c r="E11201" s="25">
        <v>1</v>
      </c>
      <c r="F11201" s="25">
        <v>1</v>
      </c>
      <c r="G11201" s="10" t="s">
        <v>34079</v>
      </c>
      <c r="H11201" s="25">
        <f>INDEX('Annexe 1 – Données des équipes'!$B$12:$R$114, MATCH(C11201, 'Annexe 1 – Données des équipes'!$B$12:$B$114,0),4)</f>
        <v>70</v>
      </c>
      <c r="I11201" s="25">
        <f>INDEX('Annexe 1 – Données des équipes'!$B$12:$R$114, MATCH(D11201, 'Annexe 1 – Données des équipes'!$B$12:$B$114,0),4)</f>
        <v>80</v>
      </c>
      <c r="J11201" s="25">
        <f t="shared" si="175"/>
        <v>0</v>
      </c>
    </row>
    <row r="11202" spans="2:10">
      <c r="B11202" s="3">
        <v>37202</v>
      </c>
      <c r="C11202" s="10" t="s">
        <v>34080</v>
      </c>
      <c r="D11202" s="10" t="s">
        <v>34081</v>
      </c>
      <c r="E11202" s="25">
        <v>1</v>
      </c>
      <c r="F11202" s="25">
        <v>1</v>
      </c>
      <c r="G11202" s="10" t="s">
        <v>34082</v>
      </c>
      <c r="H11202" s="25">
        <f>INDEX('Annexe 1 – Données des équipes'!$B$12:$R$114, MATCH(C11202, 'Annexe 1 – Données des équipes'!$B$12:$B$114,0),4)</f>
        <v>50</v>
      </c>
      <c r="I11202" s="25">
        <f>INDEX('Annexe 1 – Données des équipes'!$B$12:$R$114, MATCH(D11202, 'Annexe 1 – Données des équipes'!$B$12:$B$114,0),4)</f>
        <v>90</v>
      </c>
      <c r="J11202" s="25">
        <f t="shared" si="175"/>
        <v>0</v>
      </c>
    </row>
    <row r="11203" spans="2:10">
      <c r="B11203" s="3">
        <v>37205</v>
      </c>
      <c r="C11203" s="10" t="s">
        <v>34083</v>
      </c>
      <c r="D11203" s="10" t="s">
        <v>34084</v>
      </c>
      <c r="E11203" s="25">
        <v>1</v>
      </c>
      <c r="F11203" s="25">
        <v>1</v>
      </c>
      <c r="G11203" s="10" t="s">
        <v>34085</v>
      </c>
      <c r="H11203" s="25">
        <f>INDEX('Annexe 1 – Données des équipes'!$B$12:$R$114, MATCH(C11203, 'Annexe 1 – Données des équipes'!$B$12:$B$114,0),4)</f>
        <v>80</v>
      </c>
      <c r="I11203" s="25">
        <f>INDEX('Annexe 1 – Données des équipes'!$B$12:$R$114, MATCH(D11203, 'Annexe 1 – Données des équipes'!$B$12:$B$114,0),4)</f>
        <v>80</v>
      </c>
      <c r="J11203" s="25">
        <f t="shared" si="175"/>
        <v>0</v>
      </c>
    </row>
    <row r="11204" spans="2:10">
      <c r="B11204" s="3">
        <v>37205</v>
      </c>
      <c r="C11204" s="10" t="s">
        <v>34086</v>
      </c>
      <c r="D11204" s="10" t="s">
        <v>34087</v>
      </c>
      <c r="E11204" s="25">
        <v>1</v>
      </c>
      <c r="F11204" s="25">
        <v>1</v>
      </c>
      <c r="G11204" s="10" t="s">
        <v>34088</v>
      </c>
      <c r="H11204" s="25">
        <f>INDEX('Annexe 1 – Données des équipes'!$B$12:$R$114, MATCH(C11204, 'Annexe 1 – Données des équipes'!$B$12:$B$114,0),4)</f>
        <v>90</v>
      </c>
      <c r="I11204" s="25">
        <f>INDEX('Annexe 1 – Données des équipes'!$B$12:$R$114, MATCH(D11204, 'Annexe 1 – Données des équipes'!$B$12:$B$114,0),4)</f>
        <v>80</v>
      </c>
      <c r="J11204" s="25">
        <f t="shared" si="175"/>
        <v>0</v>
      </c>
    </row>
    <row r="11205" spans="2:10">
      <c r="B11205" s="3">
        <v>37205</v>
      </c>
      <c r="C11205" s="10" t="s">
        <v>34089</v>
      </c>
      <c r="D11205" s="10" t="s">
        <v>34090</v>
      </c>
      <c r="E11205" s="25">
        <v>1</v>
      </c>
      <c r="F11205" s="25">
        <v>1</v>
      </c>
      <c r="G11205" s="10" t="s">
        <v>34091</v>
      </c>
      <c r="H11205" s="25">
        <f>INDEX('Annexe 1 – Données des équipes'!$B$12:$R$114, MATCH(C11205, 'Annexe 1 – Données des équipes'!$B$12:$B$114,0),4)</f>
        <v>60</v>
      </c>
      <c r="I11205" s="25">
        <f>INDEX('Annexe 1 – Données des équipes'!$B$12:$R$114, MATCH(D11205, 'Annexe 1 – Données des équipes'!$B$12:$B$114,0),4)</f>
        <v>90</v>
      </c>
      <c r="J11205" s="25">
        <f t="shared" si="175"/>
        <v>0</v>
      </c>
    </row>
    <row r="11206" spans="2:10">
      <c r="B11206" s="3">
        <v>37206</v>
      </c>
      <c r="C11206" s="10" t="s">
        <v>34092</v>
      </c>
      <c r="D11206" s="10" t="s">
        <v>34093</v>
      </c>
      <c r="E11206" s="25">
        <v>1</v>
      </c>
      <c r="F11206" s="25">
        <v>1</v>
      </c>
      <c r="G11206" s="10" t="s">
        <v>34094</v>
      </c>
      <c r="H11206" s="25">
        <f>INDEX('Annexe 1 – Données des équipes'!$B$12:$R$114, MATCH(C11206, 'Annexe 1 – Données des équipes'!$B$12:$B$114,0),4)</f>
        <v>60</v>
      </c>
      <c r="I11206" s="25">
        <f>INDEX('Annexe 1 – Données des équipes'!$B$12:$R$114, MATCH(D11206, 'Annexe 1 – Données des équipes'!$B$12:$B$114,0),4)</f>
        <v>90</v>
      </c>
      <c r="J11206" s="25">
        <f t="shared" si="175"/>
        <v>0</v>
      </c>
    </row>
    <row r="11207" spans="2:10">
      <c r="B11207" s="3">
        <v>37208</v>
      </c>
      <c r="C11207" s="10" t="s">
        <v>34095</v>
      </c>
      <c r="D11207" s="10" t="s">
        <v>34096</v>
      </c>
      <c r="E11207" s="25">
        <v>1</v>
      </c>
      <c r="F11207" s="25">
        <v>1</v>
      </c>
      <c r="G11207" s="10" t="s">
        <v>34097</v>
      </c>
      <c r="H11207" s="25">
        <f>INDEX('Annexe 1 – Données des équipes'!$B$12:$R$114, MATCH(C11207, 'Annexe 1 – Données des équipes'!$B$12:$B$114,0),4)</f>
        <v>70</v>
      </c>
      <c r="I11207" s="25">
        <f>INDEX('Annexe 1 – Données des équipes'!$B$12:$R$114, MATCH(D11207, 'Annexe 1 – Données des équipes'!$B$12:$B$114,0),4)</f>
        <v>80</v>
      </c>
      <c r="J11207" s="25">
        <f t="shared" si="175"/>
        <v>0</v>
      </c>
    </row>
    <row r="11208" spans="2:10">
      <c r="B11208" s="3">
        <v>37209</v>
      </c>
      <c r="C11208" s="10" t="s">
        <v>34098</v>
      </c>
      <c r="D11208" s="10" t="s">
        <v>34099</v>
      </c>
      <c r="E11208" s="25">
        <v>0</v>
      </c>
      <c r="F11208" s="25">
        <v>0</v>
      </c>
      <c r="G11208" s="10" t="s">
        <v>34100</v>
      </c>
      <c r="H11208" s="25">
        <f>INDEX('Annexe 1 – Données des équipes'!$B$12:$R$114, MATCH(C11208, 'Annexe 1 – Données des équipes'!$B$12:$B$114,0),4)</f>
        <v>80</v>
      </c>
      <c r="I11208" s="25">
        <f>INDEX('Annexe 1 – Données des équipes'!$B$12:$R$114, MATCH(D11208, 'Annexe 1 – Données des équipes'!$B$12:$B$114,0),4)</f>
        <v>70</v>
      </c>
      <c r="J11208" s="25">
        <f t="shared" si="175"/>
        <v>0</v>
      </c>
    </row>
    <row r="11209" spans="2:10">
      <c r="B11209" s="3">
        <v>37209</v>
      </c>
      <c r="C11209" s="10" t="s">
        <v>34101</v>
      </c>
      <c r="D11209" s="10" t="s">
        <v>34102</v>
      </c>
      <c r="E11209" s="25">
        <v>1</v>
      </c>
      <c r="F11209" s="25">
        <v>1</v>
      </c>
      <c r="G11209" s="10" t="s">
        <v>34103</v>
      </c>
      <c r="H11209" s="25">
        <f>INDEX('Annexe 1 – Données des équipes'!$B$12:$R$114, MATCH(C11209, 'Annexe 1 – Données des équipes'!$B$12:$B$114,0),4)</f>
        <v>80</v>
      </c>
      <c r="I11209" s="25">
        <f>INDEX('Annexe 1 – Données des équipes'!$B$12:$R$114, MATCH(D11209, 'Annexe 1 – Données des équipes'!$B$12:$B$114,0),4)</f>
        <v>50</v>
      </c>
      <c r="J11209" s="25">
        <f t="shared" si="175"/>
        <v>0</v>
      </c>
    </row>
    <row r="11210" spans="2:10">
      <c r="B11210" s="3">
        <v>37209</v>
      </c>
      <c r="C11210" s="10" t="s">
        <v>34104</v>
      </c>
      <c r="D11210" s="10" t="s">
        <v>34105</v>
      </c>
      <c r="E11210" s="25">
        <v>0</v>
      </c>
      <c r="F11210" s="25">
        <v>0</v>
      </c>
      <c r="G11210" s="10" t="s">
        <v>34106</v>
      </c>
      <c r="H11210" s="25">
        <f>INDEX('Annexe 1 – Données des équipes'!$B$12:$R$114, MATCH(C11210, 'Annexe 1 – Données des équipes'!$B$12:$B$114,0),4)</f>
        <v>80</v>
      </c>
      <c r="I11210" s="25">
        <f>INDEX('Annexe 1 – Données des équipes'!$B$12:$R$114, MATCH(D11210, 'Annexe 1 – Données des équipes'!$B$12:$B$114,0),4)</f>
        <v>40</v>
      </c>
      <c r="J11210" s="25">
        <f t="shared" si="175"/>
        <v>0</v>
      </c>
    </row>
    <row r="11211" spans="2:10">
      <c r="B11211" s="3">
        <v>37209</v>
      </c>
      <c r="C11211" s="10" t="s">
        <v>34107</v>
      </c>
      <c r="D11211" s="10" t="s">
        <v>34108</v>
      </c>
      <c r="E11211" s="25">
        <v>1</v>
      </c>
      <c r="F11211" s="25">
        <v>1</v>
      </c>
      <c r="G11211" s="10" t="s">
        <v>34109</v>
      </c>
      <c r="H11211" s="25">
        <f>INDEX('Annexe 1 – Données des équipes'!$B$12:$R$114, MATCH(C11211, 'Annexe 1 – Données des équipes'!$B$12:$B$114,0),4)</f>
        <v>50</v>
      </c>
      <c r="I11211" s="25">
        <f>INDEX('Annexe 1 – Données des équipes'!$B$12:$R$114, MATCH(D11211, 'Annexe 1 – Données des équipes'!$B$12:$B$114,0),4)</f>
        <v>40</v>
      </c>
      <c r="J11211" s="25">
        <f t="shared" si="175"/>
        <v>0</v>
      </c>
    </row>
    <row r="11212" spans="2:10">
      <c r="B11212" s="3">
        <v>37209</v>
      </c>
      <c r="C11212" s="10" t="s">
        <v>34110</v>
      </c>
      <c r="D11212" s="10" t="s">
        <v>34111</v>
      </c>
      <c r="E11212" s="25">
        <v>1</v>
      </c>
      <c r="F11212" s="25">
        <v>1</v>
      </c>
      <c r="G11212" s="10" t="s">
        <v>34112</v>
      </c>
      <c r="H11212" s="25">
        <f>INDEX('Annexe 1 – Données des équipes'!$B$12:$R$114, MATCH(C11212, 'Annexe 1 – Données des équipes'!$B$12:$B$114,0),4)</f>
        <v>80</v>
      </c>
      <c r="I11212" s="25">
        <f>INDEX('Annexe 1 – Données des équipes'!$B$12:$R$114, MATCH(D11212, 'Annexe 1 – Données des équipes'!$B$12:$B$114,0),4)</f>
        <v>90</v>
      </c>
      <c r="J11212" s="25">
        <f t="shared" si="175"/>
        <v>0</v>
      </c>
    </row>
    <row r="11213" spans="2:10">
      <c r="B11213" s="3">
        <v>37224</v>
      </c>
      <c r="C11213" s="10" t="s">
        <v>34113</v>
      </c>
      <c r="D11213" s="10" t="s">
        <v>34114</v>
      </c>
      <c r="E11213" s="25">
        <v>1</v>
      </c>
      <c r="F11213" s="25">
        <v>1</v>
      </c>
      <c r="G11213" s="10" t="s">
        <v>34115</v>
      </c>
      <c r="H11213" s="25">
        <f>INDEX('Annexe 1 – Données des équipes'!$B$12:$R$114, MATCH(C11213, 'Annexe 1 – Données des équipes'!$B$12:$B$114,0),4)</f>
        <v>20</v>
      </c>
      <c r="I11213" s="25">
        <f>INDEX('Annexe 1 – Données des équipes'!$B$12:$R$114, MATCH(D11213, 'Annexe 1 – Données des équipes'!$B$12:$B$114,0),4)</f>
        <v>0</v>
      </c>
      <c r="J11213" s="25">
        <f t="shared" si="175"/>
        <v>0</v>
      </c>
    </row>
    <row r="11214" spans="2:10">
      <c r="B11214" s="3">
        <v>37230</v>
      </c>
      <c r="C11214" s="10" t="s">
        <v>34116</v>
      </c>
      <c r="D11214" s="10" t="s">
        <v>34117</v>
      </c>
      <c r="E11214" s="25">
        <v>1</v>
      </c>
      <c r="F11214" s="25">
        <v>1</v>
      </c>
      <c r="G11214" s="10" t="s">
        <v>34118</v>
      </c>
      <c r="H11214" s="25">
        <f>INDEX('Annexe 1 – Données des équipes'!$B$12:$R$114, MATCH(C11214, 'Annexe 1 – Données des équipes'!$B$12:$B$114,0),4)</f>
        <v>20</v>
      </c>
      <c r="I11214" s="25">
        <f>INDEX('Annexe 1 – Données des équipes'!$B$12:$R$114, MATCH(D11214, 'Annexe 1 – Données des équipes'!$B$12:$B$114,0),4)</f>
        <v>40</v>
      </c>
      <c r="J11214" s="25">
        <f t="shared" si="175"/>
        <v>0</v>
      </c>
    </row>
    <row r="11215" spans="2:10">
      <c r="B11215" s="3">
        <v>37240</v>
      </c>
      <c r="C11215" s="10" t="s">
        <v>34119</v>
      </c>
      <c r="D11215" s="10" t="s">
        <v>34120</v>
      </c>
      <c r="E11215" s="25">
        <v>0</v>
      </c>
      <c r="F11215" s="25">
        <v>0</v>
      </c>
      <c r="G11215" s="10" t="s">
        <v>34121</v>
      </c>
      <c r="H11215" s="25">
        <f>INDEX('Annexe 1 – Données des équipes'!$B$12:$R$114, MATCH(C11215, 'Annexe 1 – Données des équipes'!$B$12:$B$114,0),4)</f>
        <v>0</v>
      </c>
      <c r="I11215" s="25">
        <f>INDEX('Annexe 1 – Données des équipes'!$B$12:$R$114, MATCH(D11215, 'Annexe 1 – Données des équipes'!$B$12:$B$114,0),4)</f>
        <v>10</v>
      </c>
      <c r="J11215" s="25">
        <f t="shared" si="175"/>
        <v>0</v>
      </c>
    </row>
    <row r="11216" spans="2:10">
      <c r="B11216" s="3">
        <v>37250</v>
      </c>
      <c r="C11216" s="10" t="s">
        <v>34122</v>
      </c>
      <c r="D11216" s="10" t="s">
        <v>34123</v>
      </c>
      <c r="E11216" s="25">
        <v>1</v>
      </c>
      <c r="F11216" s="25">
        <v>1</v>
      </c>
      <c r="G11216" s="10" t="s">
        <v>34124</v>
      </c>
      <c r="H11216" s="25">
        <f>INDEX('Annexe 1 – Données des équipes'!$B$12:$R$114, MATCH(C11216, 'Annexe 1 – Données des équipes'!$B$12:$B$114,0),4)</f>
        <v>20</v>
      </c>
      <c r="I11216" s="25">
        <f>INDEX('Annexe 1 – Données des équipes'!$B$12:$R$114, MATCH(D11216, 'Annexe 1 – Données des équipes'!$B$12:$B$114,0),4)</f>
        <v>40</v>
      </c>
      <c r="J11216" s="25">
        <f t="shared" si="175"/>
        <v>0</v>
      </c>
    </row>
    <row r="11217" spans="2:10">
      <c r="B11217" s="3">
        <v>37254</v>
      </c>
      <c r="C11217" s="10" t="s">
        <v>34125</v>
      </c>
      <c r="D11217" s="10" t="s">
        <v>34126</v>
      </c>
      <c r="E11217" s="25">
        <v>0</v>
      </c>
      <c r="F11217" s="25">
        <v>0</v>
      </c>
      <c r="G11217" s="10" t="s">
        <v>34127</v>
      </c>
      <c r="H11217" s="25">
        <f>INDEX('Annexe 1 – Données des équipes'!$B$12:$R$114, MATCH(C11217, 'Annexe 1 – Données des équipes'!$B$12:$B$114,0),4)</f>
        <v>0</v>
      </c>
      <c r="I11217" s="25">
        <f>INDEX('Annexe 1 – Données des équipes'!$B$12:$R$114, MATCH(D11217, 'Annexe 1 – Données des équipes'!$B$12:$B$114,0),4)</f>
        <v>30</v>
      </c>
      <c r="J11217" s="25">
        <f t="shared" si="175"/>
        <v>0</v>
      </c>
    </row>
    <row r="11218" spans="2:10">
      <c r="B11218" s="3">
        <v>37255</v>
      </c>
      <c r="C11218" s="10" t="s">
        <v>34128</v>
      </c>
      <c r="D11218" s="10" t="s">
        <v>34129</v>
      </c>
      <c r="E11218" s="25">
        <v>2</v>
      </c>
      <c r="F11218" s="25">
        <v>2</v>
      </c>
      <c r="G11218" s="10" t="s">
        <v>34130</v>
      </c>
      <c r="H11218" s="25">
        <f>INDEX('Annexe 1 – Données des équipes'!$B$12:$R$114, MATCH(C11218, 'Annexe 1 – Données des équipes'!$B$12:$B$114,0),4)</f>
        <v>0</v>
      </c>
      <c r="I11218" s="25">
        <f>INDEX('Annexe 1 – Données des équipes'!$B$12:$R$114, MATCH(D11218, 'Annexe 1 – Données des équipes'!$B$12:$B$114,0),4)</f>
        <v>50</v>
      </c>
      <c r="J11218" s="25">
        <f t="shared" ref="J11218:J11281" si="176">ABS(F11218-E11218)</f>
        <v>0</v>
      </c>
    </row>
    <row r="11219" spans="2:10">
      <c r="B11219" s="3">
        <v>37256</v>
      </c>
      <c r="C11219" s="10" t="s">
        <v>34131</v>
      </c>
      <c r="D11219" s="10" t="s">
        <v>34132</v>
      </c>
      <c r="E11219" s="25">
        <v>2</v>
      </c>
      <c r="F11219" s="25">
        <v>2</v>
      </c>
      <c r="G11219" s="10" t="s">
        <v>34133</v>
      </c>
      <c r="H11219" s="25">
        <f>INDEX('Annexe 1 – Données des équipes'!$B$12:$R$114, MATCH(C11219, 'Annexe 1 – Données des équipes'!$B$12:$B$114,0),4)</f>
        <v>0</v>
      </c>
      <c r="I11219" s="25">
        <f>INDEX('Annexe 1 – Données des équipes'!$B$12:$R$114, MATCH(D11219, 'Annexe 1 – Données des équipes'!$B$12:$B$114,0),4)</f>
        <v>30</v>
      </c>
      <c r="J11219" s="25">
        <f t="shared" si="176"/>
        <v>0</v>
      </c>
    </row>
    <row r="11220" spans="2:10">
      <c r="B11220" s="3">
        <v>37261</v>
      </c>
      <c r="C11220" s="10" t="s">
        <v>34134</v>
      </c>
      <c r="D11220" s="10" t="s">
        <v>34135</v>
      </c>
      <c r="E11220" s="25">
        <v>0</v>
      </c>
      <c r="F11220" s="25">
        <v>0</v>
      </c>
      <c r="G11220" s="10" t="s">
        <v>34136</v>
      </c>
      <c r="H11220" s="25">
        <f>INDEX('Annexe 1 – Données des équipes'!$B$12:$R$114, MATCH(C11220, 'Annexe 1 – Données des équipes'!$B$12:$B$114,0),4)</f>
        <v>40</v>
      </c>
      <c r="I11220" s="25">
        <f>INDEX('Annexe 1 – Données des équipes'!$B$12:$R$114, MATCH(D11220, 'Annexe 1 – Données des équipes'!$B$12:$B$114,0),4)</f>
        <v>20</v>
      </c>
      <c r="J11220" s="25">
        <f t="shared" si="176"/>
        <v>0</v>
      </c>
    </row>
    <row r="11221" spans="2:10">
      <c r="B11221" s="3">
        <v>37262</v>
      </c>
      <c r="C11221" s="10" t="s">
        <v>34137</v>
      </c>
      <c r="D11221" s="10" t="s">
        <v>34138</v>
      </c>
      <c r="E11221" s="25">
        <v>3</v>
      </c>
      <c r="F11221" s="25">
        <v>3</v>
      </c>
      <c r="G11221" s="10" t="s">
        <v>34139</v>
      </c>
      <c r="H11221" s="25">
        <f>INDEX('Annexe 1 – Données des équipes'!$B$12:$R$114, MATCH(C11221, 'Annexe 1 – Données des équipes'!$B$12:$B$114,0),4)</f>
        <v>0</v>
      </c>
      <c r="I11221" s="25">
        <f>INDEX('Annexe 1 – Données des équipes'!$B$12:$R$114, MATCH(D11221, 'Annexe 1 – Données des équipes'!$B$12:$B$114,0),4)</f>
        <v>10</v>
      </c>
      <c r="J11221" s="25">
        <f t="shared" si="176"/>
        <v>0</v>
      </c>
    </row>
    <row r="11222" spans="2:10">
      <c r="B11222" s="3">
        <v>37263</v>
      </c>
      <c r="C11222" s="10" t="s">
        <v>34140</v>
      </c>
      <c r="D11222" s="10" t="s">
        <v>34141</v>
      </c>
      <c r="E11222" s="25">
        <v>1</v>
      </c>
      <c r="F11222" s="25">
        <v>1</v>
      </c>
      <c r="G11222" s="10" t="s">
        <v>34142</v>
      </c>
      <c r="H11222" s="25">
        <f>INDEX('Annexe 1 – Données des équipes'!$B$12:$R$114, MATCH(C11222, 'Annexe 1 – Données des équipes'!$B$12:$B$114,0),4)</f>
        <v>40</v>
      </c>
      <c r="I11222" s="25">
        <f>INDEX('Annexe 1 – Données des équipes'!$B$12:$R$114, MATCH(D11222, 'Annexe 1 – Données des équipes'!$B$12:$B$114,0),4)</f>
        <v>30</v>
      </c>
      <c r="J11222" s="25">
        <f t="shared" si="176"/>
        <v>0</v>
      </c>
    </row>
    <row r="11223" spans="2:10">
      <c r="B11223" s="3">
        <v>37264</v>
      </c>
      <c r="C11223" s="10" t="s">
        <v>34143</v>
      </c>
      <c r="D11223" s="10" t="s">
        <v>34144</v>
      </c>
      <c r="E11223" s="25">
        <v>0</v>
      </c>
      <c r="F11223" s="25">
        <v>0</v>
      </c>
      <c r="G11223" s="10" t="s">
        <v>34145</v>
      </c>
      <c r="H11223" s="25">
        <f>INDEX('Annexe 1 – Données des équipes'!$B$12:$R$114, MATCH(C11223, 'Annexe 1 – Données des équipes'!$B$12:$B$114,0),4)</f>
        <v>0</v>
      </c>
      <c r="I11223" s="25">
        <f>INDEX('Annexe 1 – Données des équipes'!$B$12:$R$114, MATCH(D11223, 'Annexe 1 – Données des équipes'!$B$12:$B$114,0),4)</f>
        <v>70</v>
      </c>
      <c r="J11223" s="25">
        <f t="shared" si="176"/>
        <v>0</v>
      </c>
    </row>
    <row r="11224" spans="2:10">
      <c r="B11224" s="3">
        <v>37266</v>
      </c>
      <c r="C11224" s="10" t="s">
        <v>34146</v>
      </c>
      <c r="D11224" s="10" t="s">
        <v>34147</v>
      </c>
      <c r="E11224" s="25">
        <v>1</v>
      </c>
      <c r="F11224" s="25">
        <v>1</v>
      </c>
      <c r="G11224" s="10" t="s">
        <v>34148</v>
      </c>
      <c r="H11224" s="25">
        <f>INDEX('Annexe 1 – Données des équipes'!$B$12:$R$114, MATCH(C11224, 'Annexe 1 – Données des équipes'!$B$12:$B$114,0),4)</f>
        <v>20</v>
      </c>
      <c r="I11224" s="25">
        <f>INDEX('Annexe 1 – Données des équipes'!$B$12:$R$114, MATCH(D11224, 'Annexe 1 – Données des équipes'!$B$12:$B$114,0),4)</f>
        <v>10</v>
      </c>
      <c r="J11224" s="25">
        <f t="shared" si="176"/>
        <v>0</v>
      </c>
    </row>
    <row r="11225" spans="2:10">
      <c r="B11225" s="3">
        <v>37267</v>
      </c>
      <c r="C11225" s="10" t="s">
        <v>34149</v>
      </c>
      <c r="D11225" s="10" t="s">
        <v>34150</v>
      </c>
      <c r="E11225" s="25">
        <v>2</v>
      </c>
      <c r="F11225" s="25">
        <v>2</v>
      </c>
      <c r="G11225" s="10" t="s">
        <v>34151</v>
      </c>
      <c r="H11225" s="25">
        <f>INDEX('Annexe 1 – Données des équipes'!$B$12:$R$114, MATCH(C11225, 'Annexe 1 – Données des équipes'!$B$12:$B$114,0),4)</f>
        <v>50</v>
      </c>
      <c r="I11225" s="25">
        <f>INDEX('Annexe 1 – Données des équipes'!$B$12:$R$114, MATCH(D11225, 'Annexe 1 – Données des équipes'!$B$12:$B$114,0),4)</f>
        <v>40</v>
      </c>
      <c r="J11225" s="25">
        <f t="shared" si="176"/>
        <v>0</v>
      </c>
    </row>
    <row r="11226" spans="2:10">
      <c r="B11226" s="3">
        <v>41559</v>
      </c>
      <c r="C11226" s="10" t="s">
        <v>34152</v>
      </c>
      <c r="D11226" s="10" t="s">
        <v>34153</v>
      </c>
      <c r="E11226" s="25">
        <v>3</v>
      </c>
      <c r="F11226" s="25">
        <v>1</v>
      </c>
      <c r="G11226" s="10" t="s">
        <v>34154</v>
      </c>
      <c r="H11226" s="25">
        <f>INDEX('Annexe 1 – Données des équipes'!$B$12:$R$114, MATCH(C11226, 'Annexe 1 – Données des équipes'!$B$12:$B$114,0),4)</f>
        <v>30</v>
      </c>
      <c r="I11226" s="25">
        <f>INDEX('Annexe 1 – Données des équipes'!$B$12:$R$114, MATCH(D11226, 'Annexe 1 – Données des équipes'!$B$12:$B$114,0),4)</f>
        <v>70</v>
      </c>
      <c r="J11226" s="25">
        <f t="shared" si="176"/>
        <v>2</v>
      </c>
    </row>
    <row r="11227" spans="2:10">
      <c r="B11227" s="3">
        <v>37272</v>
      </c>
      <c r="C11227" s="10" t="s">
        <v>34155</v>
      </c>
      <c r="D11227" s="10" t="s">
        <v>34156</v>
      </c>
      <c r="E11227" s="25">
        <v>1</v>
      </c>
      <c r="F11227" s="25">
        <v>1</v>
      </c>
      <c r="G11227" s="10" t="s">
        <v>34157</v>
      </c>
      <c r="H11227" s="25">
        <f>INDEX('Annexe 1 – Données des équipes'!$B$12:$R$114, MATCH(C11227, 'Annexe 1 – Données des équipes'!$B$12:$B$114,0),4)</f>
        <v>30</v>
      </c>
      <c r="I11227" s="25">
        <f>INDEX('Annexe 1 – Données des équipes'!$B$12:$R$114, MATCH(D11227, 'Annexe 1 – Données des équipes'!$B$12:$B$114,0),4)</f>
        <v>0</v>
      </c>
      <c r="J11227" s="25">
        <f t="shared" si="176"/>
        <v>0</v>
      </c>
    </row>
    <row r="11228" spans="2:10">
      <c r="B11228" s="3">
        <v>37276</v>
      </c>
      <c r="C11228" s="10" t="s">
        <v>34158</v>
      </c>
      <c r="D11228" s="10" t="s">
        <v>34159</v>
      </c>
      <c r="E11228" s="25">
        <v>0</v>
      </c>
      <c r="F11228" s="25">
        <v>0</v>
      </c>
      <c r="G11228" s="10" t="s">
        <v>34160</v>
      </c>
      <c r="H11228" s="25">
        <f>INDEX('Annexe 1 – Données des équipes'!$B$12:$R$114, MATCH(C11228, 'Annexe 1 – Données des équipes'!$B$12:$B$114,0),4)</f>
        <v>20</v>
      </c>
      <c r="I11228" s="25">
        <f>INDEX('Annexe 1 – Données des équipes'!$B$12:$R$114, MATCH(D11228, 'Annexe 1 – Données des équipes'!$B$12:$B$114,0),4)</f>
        <v>40</v>
      </c>
      <c r="J11228" s="25">
        <f t="shared" si="176"/>
        <v>0</v>
      </c>
    </row>
    <row r="11229" spans="2:10">
      <c r="B11229" s="3">
        <v>37277</v>
      </c>
      <c r="C11229" s="10" t="s">
        <v>34161</v>
      </c>
      <c r="D11229" s="10" t="s">
        <v>34162</v>
      </c>
      <c r="E11229" s="25">
        <v>0</v>
      </c>
      <c r="F11229" s="25">
        <v>0</v>
      </c>
      <c r="G11229" s="10" t="s">
        <v>34163</v>
      </c>
      <c r="H11229" s="25">
        <f>INDEX('Annexe 1 – Données des équipes'!$B$12:$R$114, MATCH(C11229, 'Annexe 1 – Données des équipes'!$B$12:$B$114,0),4)</f>
        <v>50</v>
      </c>
      <c r="I11229" s="25">
        <f>INDEX('Annexe 1 – Données des équipes'!$B$12:$R$114, MATCH(D11229, 'Annexe 1 – Données des équipes'!$B$12:$B$114,0),4)</f>
        <v>40</v>
      </c>
      <c r="J11229" s="25">
        <f t="shared" si="176"/>
        <v>0</v>
      </c>
    </row>
    <row r="11230" spans="2:10">
      <c r="B11230" s="3">
        <v>37277</v>
      </c>
      <c r="C11230" s="10" t="s">
        <v>34164</v>
      </c>
      <c r="D11230" s="10" t="s">
        <v>34165</v>
      </c>
      <c r="E11230" s="25">
        <v>0</v>
      </c>
      <c r="F11230" s="25">
        <v>0</v>
      </c>
      <c r="G11230" s="10" t="s">
        <v>34166</v>
      </c>
      <c r="H11230" s="25">
        <f>INDEX('Annexe 1 – Données des équipes'!$B$12:$R$114, MATCH(C11230, 'Annexe 1 – Données des équipes'!$B$12:$B$114,0),4)</f>
        <v>10</v>
      </c>
      <c r="I11230" s="25">
        <f>INDEX('Annexe 1 – Données des équipes'!$B$12:$R$114, MATCH(D11230, 'Annexe 1 – Données des équipes'!$B$12:$B$114,0),4)</f>
        <v>40</v>
      </c>
      <c r="J11230" s="25">
        <f t="shared" si="176"/>
        <v>0</v>
      </c>
    </row>
    <row r="11231" spans="2:10">
      <c r="B11231" s="3">
        <v>37280</v>
      </c>
      <c r="C11231" s="10" t="s">
        <v>34167</v>
      </c>
      <c r="D11231" s="10" t="s">
        <v>34168</v>
      </c>
      <c r="E11231" s="25">
        <v>0</v>
      </c>
      <c r="F11231" s="25">
        <v>0</v>
      </c>
      <c r="G11231" s="10" t="s">
        <v>34169</v>
      </c>
      <c r="H11231" s="25">
        <f>INDEX('Annexe 1 – Données des équipes'!$B$12:$R$114, MATCH(C11231, 'Annexe 1 – Données des équipes'!$B$12:$B$114,0),4)</f>
        <v>20</v>
      </c>
      <c r="I11231" s="25">
        <f>INDEX('Annexe 1 – Données des équipes'!$B$12:$R$114, MATCH(D11231, 'Annexe 1 – Données des équipes'!$B$12:$B$114,0),4)</f>
        <v>50</v>
      </c>
      <c r="J11231" s="25">
        <f t="shared" si="176"/>
        <v>0</v>
      </c>
    </row>
    <row r="11232" spans="2:10">
      <c r="B11232" s="3">
        <v>37280</v>
      </c>
      <c r="C11232" s="10" t="s">
        <v>34170</v>
      </c>
      <c r="D11232" s="10" t="s">
        <v>34171</v>
      </c>
      <c r="E11232" s="25">
        <v>0</v>
      </c>
      <c r="F11232" s="25">
        <v>0</v>
      </c>
      <c r="G11232" s="10" t="s">
        <v>34172</v>
      </c>
      <c r="H11232" s="25">
        <f>INDEX('Annexe 1 – Données des équipes'!$B$12:$R$114, MATCH(C11232, 'Annexe 1 – Données des équipes'!$B$12:$B$114,0),4)</f>
        <v>20</v>
      </c>
      <c r="I11232" s="25">
        <f>INDEX('Annexe 1 – Données des équipes'!$B$12:$R$114, MATCH(D11232, 'Annexe 1 – Données des équipes'!$B$12:$B$114,0),4)</f>
        <v>40</v>
      </c>
      <c r="J11232" s="25">
        <f t="shared" si="176"/>
        <v>0</v>
      </c>
    </row>
    <row r="11233" spans="2:10">
      <c r="B11233" s="3">
        <v>37282</v>
      </c>
      <c r="C11233" s="10" t="s">
        <v>34173</v>
      </c>
      <c r="D11233" s="10" t="s">
        <v>34174</v>
      </c>
      <c r="E11233" s="25">
        <v>1</v>
      </c>
      <c r="F11233" s="25">
        <v>1</v>
      </c>
      <c r="G11233" s="10" t="s">
        <v>34175</v>
      </c>
      <c r="H11233" s="25">
        <f>INDEX('Annexe 1 – Données des équipes'!$B$12:$R$114, MATCH(C11233, 'Annexe 1 – Données des équipes'!$B$12:$B$114,0),4)</f>
        <v>20</v>
      </c>
      <c r="I11233" s="25">
        <f>INDEX('Annexe 1 – Données des équipes'!$B$12:$R$114, MATCH(D11233, 'Annexe 1 – Données des équipes'!$B$12:$B$114,0),4)</f>
        <v>0</v>
      </c>
      <c r="J11233" s="25">
        <f t="shared" si="176"/>
        <v>0</v>
      </c>
    </row>
    <row r="11234" spans="2:10">
      <c r="B11234" s="3">
        <v>37283</v>
      </c>
      <c r="C11234" s="10" t="s">
        <v>34176</v>
      </c>
      <c r="D11234" s="10" t="s">
        <v>34177</v>
      </c>
      <c r="E11234" s="25">
        <v>0</v>
      </c>
      <c r="F11234" s="25">
        <v>0</v>
      </c>
      <c r="G11234" s="10" t="s">
        <v>34178</v>
      </c>
      <c r="H11234" s="25">
        <f>INDEX('Annexe 1 – Données des équipes'!$B$12:$R$114, MATCH(C11234, 'Annexe 1 – Données des équipes'!$B$12:$B$114,0),4)</f>
        <v>80</v>
      </c>
      <c r="I11234" s="25">
        <f>INDEX('Annexe 1 – Données des équipes'!$B$12:$R$114, MATCH(D11234, 'Annexe 1 – Données des équipes'!$B$12:$B$114,0),4)</f>
        <v>70</v>
      </c>
      <c r="J11234" s="25">
        <f t="shared" si="176"/>
        <v>0</v>
      </c>
    </row>
    <row r="11235" spans="2:10">
      <c r="B11235" s="3">
        <v>37287</v>
      </c>
      <c r="C11235" s="10" t="s">
        <v>34179</v>
      </c>
      <c r="D11235" s="10" t="s">
        <v>34180</v>
      </c>
      <c r="E11235" s="25">
        <v>0</v>
      </c>
      <c r="F11235" s="25">
        <v>0</v>
      </c>
      <c r="G11235" s="10" t="s">
        <v>34181</v>
      </c>
      <c r="H11235" s="25">
        <f>INDEX('Annexe 1 – Données des équipes'!$B$12:$R$114, MATCH(C11235, 'Annexe 1 – Données des équipes'!$B$12:$B$114,0),4)</f>
        <v>70</v>
      </c>
      <c r="I11235" s="25">
        <f>INDEX('Annexe 1 – Données des équipes'!$B$12:$R$114, MATCH(D11235, 'Annexe 1 – Données des équipes'!$B$12:$B$114,0),4)</f>
        <v>40</v>
      </c>
      <c r="J11235" s="25">
        <f t="shared" si="176"/>
        <v>0</v>
      </c>
    </row>
    <row r="11236" spans="2:10">
      <c r="B11236" s="3">
        <v>37297</v>
      </c>
      <c r="C11236" s="10" t="s">
        <v>34182</v>
      </c>
      <c r="D11236" s="10" t="s">
        <v>34183</v>
      </c>
      <c r="E11236" s="25">
        <v>0</v>
      </c>
      <c r="F11236" s="25">
        <v>0</v>
      </c>
      <c r="G11236" s="10" t="s">
        <v>34184</v>
      </c>
      <c r="H11236" s="25">
        <f>INDEX('Annexe 1 – Données des équipes'!$B$12:$R$114, MATCH(C11236, 'Annexe 1 – Données des équipes'!$B$12:$B$114,0),4)</f>
        <v>70</v>
      </c>
      <c r="I11236" s="25">
        <f>INDEX('Annexe 1 – Données des équipes'!$B$12:$R$114, MATCH(D11236, 'Annexe 1 – Données des équipes'!$B$12:$B$114,0),4)</f>
        <v>40</v>
      </c>
      <c r="J11236" s="25">
        <f t="shared" si="176"/>
        <v>0</v>
      </c>
    </row>
    <row r="11237" spans="2:10">
      <c r="B11237" s="3">
        <v>37300</v>
      </c>
      <c r="C11237" s="10" t="s">
        <v>34185</v>
      </c>
      <c r="D11237" s="10" t="s">
        <v>34186</v>
      </c>
      <c r="E11237" s="25">
        <v>0</v>
      </c>
      <c r="F11237" s="25">
        <v>0</v>
      </c>
      <c r="G11237" s="10" t="s">
        <v>34187</v>
      </c>
      <c r="H11237" s="25">
        <f>INDEX('Annexe 1 – Données des équipes'!$B$12:$R$114, MATCH(C11237, 'Annexe 1 – Données des équipes'!$B$12:$B$114,0),4)</f>
        <v>80</v>
      </c>
      <c r="I11237" s="25">
        <f>INDEX('Annexe 1 – Données des équipes'!$B$12:$R$114, MATCH(D11237, 'Annexe 1 – Données des équipes'!$B$12:$B$114,0),4)</f>
        <v>40</v>
      </c>
      <c r="J11237" s="25">
        <f t="shared" si="176"/>
        <v>0</v>
      </c>
    </row>
    <row r="11238" spans="2:10">
      <c r="B11238" s="3">
        <v>37300</v>
      </c>
      <c r="C11238" s="10" t="s">
        <v>34188</v>
      </c>
      <c r="D11238" s="10" t="s">
        <v>34189</v>
      </c>
      <c r="E11238" s="25">
        <v>2</v>
      </c>
      <c r="F11238" s="25">
        <v>2</v>
      </c>
      <c r="G11238" s="10" t="s">
        <v>34190</v>
      </c>
      <c r="H11238" s="25">
        <f>INDEX('Annexe 1 – Données des équipes'!$B$12:$R$114, MATCH(C11238, 'Annexe 1 – Données des équipes'!$B$12:$B$114,0),4)</f>
        <v>50</v>
      </c>
      <c r="I11238" s="25">
        <f>INDEX('Annexe 1 – Données des équipes'!$B$12:$R$114, MATCH(D11238, 'Annexe 1 – Données des équipes'!$B$12:$B$114,0),4)</f>
        <v>80</v>
      </c>
      <c r="J11238" s="25">
        <f t="shared" si="176"/>
        <v>0</v>
      </c>
    </row>
    <row r="11239" spans="2:10">
      <c r="B11239" s="3">
        <v>37300</v>
      </c>
      <c r="C11239" s="10" t="s">
        <v>34191</v>
      </c>
      <c r="D11239" s="10" t="s">
        <v>34192</v>
      </c>
      <c r="E11239" s="25">
        <v>1</v>
      </c>
      <c r="F11239" s="25">
        <v>1</v>
      </c>
      <c r="G11239" s="10" t="s">
        <v>34193</v>
      </c>
      <c r="H11239" s="25">
        <f>INDEX('Annexe 1 – Données des équipes'!$B$12:$R$114, MATCH(C11239, 'Annexe 1 – Données des équipes'!$B$12:$B$114,0),4)</f>
        <v>80</v>
      </c>
      <c r="I11239" s="25">
        <f>INDEX('Annexe 1 – Données des équipes'!$B$12:$R$114, MATCH(D11239, 'Annexe 1 – Données des équipes'!$B$12:$B$114,0),4)</f>
        <v>90</v>
      </c>
      <c r="J11239" s="25">
        <f t="shared" si="176"/>
        <v>0</v>
      </c>
    </row>
    <row r="11240" spans="2:10">
      <c r="B11240" s="3">
        <v>37300</v>
      </c>
      <c r="C11240" s="10" t="s">
        <v>34194</v>
      </c>
      <c r="D11240" s="10" t="s">
        <v>34195</v>
      </c>
      <c r="E11240" s="25">
        <v>2</v>
      </c>
      <c r="F11240" s="25">
        <v>2</v>
      </c>
      <c r="G11240" s="10" t="s">
        <v>34196</v>
      </c>
      <c r="H11240" s="25">
        <f>INDEX('Annexe 1 – Données des équipes'!$B$12:$R$114, MATCH(C11240, 'Annexe 1 – Données des équipes'!$B$12:$B$114,0),4)</f>
        <v>70</v>
      </c>
      <c r="I11240" s="25">
        <f>INDEX('Annexe 1 – Données des équipes'!$B$12:$R$114, MATCH(D11240, 'Annexe 1 – Données des équipes'!$B$12:$B$114,0),4)</f>
        <v>50</v>
      </c>
      <c r="J11240" s="25">
        <f t="shared" si="176"/>
        <v>0</v>
      </c>
    </row>
    <row r="11241" spans="2:10">
      <c r="B11241" s="3">
        <v>37300</v>
      </c>
      <c r="C11241" s="10" t="s">
        <v>34197</v>
      </c>
      <c r="D11241" s="10" t="s">
        <v>34198</v>
      </c>
      <c r="E11241" s="25">
        <v>1</v>
      </c>
      <c r="F11241" s="25">
        <v>1</v>
      </c>
      <c r="G11241" s="10" t="s">
        <v>34199</v>
      </c>
      <c r="H11241" s="25">
        <f>INDEX('Annexe 1 – Données des équipes'!$B$12:$R$114, MATCH(C11241, 'Annexe 1 – Données des équipes'!$B$12:$B$114,0),4)</f>
        <v>90</v>
      </c>
      <c r="I11241" s="25">
        <f>INDEX('Annexe 1 – Données des équipes'!$B$12:$R$114, MATCH(D11241, 'Annexe 1 – Données des équipes'!$B$12:$B$114,0),4)</f>
        <v>90</v>
      </c>
      <c r="J11241" s="25">
        <f t="shared" si="176"/>
        <v>0</v>
      </c>
    </row>
    <row r="11242" spans="2:10">
      <c r="B11242" s="3">
        <v>37300</v>
      </c>
      <c r="C11242" s="10" t="s">
        <v>34200</v>
      </c>
      <c r="D11242" s="10" t="s">
        <v>34201</v>
      </c>
      <c r="E11242" s="25">
        <v>1</v>
      </c>
      <c r="F11242" s="25">
        <v>1</v>
      </c>
      <c r="G11242" s="10" t="s">
        <v>34202</v>
      </c>
      <c r="H11242" s="25">
        <f>INDEX('Annexe 1 – Données des équipes'!$B$12:$R$114, MATCH(C11242, 'Annexe 1 – Données des équipes'!$B$12:$B$114,0),4)</f>
        <v>70</v>
      </c>
      <c r="I11242" s="25">
        <f>INDEX('Annexe 1 – Données des équipes'!$B$12:$R$114, MATCH(D11242, 'Annexe 1 – Données des équipes'!$B$12:$B$114,0),4)</f>
        <v>90</v>
      </c>
      <c r="J11242" s="25">
        <f t="shared" si="176"/>
        <v>0</v>
      </c>
    </row>
    <row r="11243" spans="2:10">
      <c r="B11243" s="3">
        <v>37302</v>
      </c>
      <c r="C11243" s="10" t="s">
        <v>34203</v>
      </c>
      <c r="D11243" s="10" t="s">
        <v>34204</v>
      </c>
      <c r="E11243" s="25">
        <v>0</v>
      </c>
      <c r="F11243" s="25">
        <v>0</v>
      </c>
      <c r="G11243" s="10" t="s">
        <v>34205</v>
      </c>
      <c r="H11243" s="25">
        <f>INDEX('Annexe 1 – Données des équipes'!$B$12:$R$114, MATCH(C11243, 'Annexe 1 – Données des équipes'!$B$12:$B$114,0),4)</f>
        <v>30</v>
      </c>
      <c r="I11243" s="25">
        <f>INDEX('Annexe 1 – Données des équipes'!$B$12:$R$114, MATCH(D11243, 'Annexe 1 – Données des équipes'!$B$12:$B$114,0),4)</f>
        <v>40</v>
      </c>
      <c r="J11243" s="25">
        <f t="shared" si="176"/>
        <v>0</v>
      </c>
    </row>
    <row r="11244" spans="2:10">
      <c r="B11244" s="3">
        <v>37328</v>
      </c>
      <c r="C11244" s="10" t="s">
        <v>34206</v>
      </c>
      <c r="D11244" s="10" t="s">
        <v>34207</v>
      </c>
      <c r="E11244" s="25">
        <v>0</v>
      </c>
      <c r="F11244" s="25">
        <v>0</v>
      </c>
      <c r="G11244" s="10" t="s">
        <v>34208</v>
      </c>
      <c r="H11244" s="25">
        <f>INDEX('Annexe 1 – Données des équipes'!$B$12:$R$114, MATCH(C11244, 'Annexe 1 – Données des équipes'!$B$12:$B$114,0),4)</f>
        <v>40</v>
      </c>
      <c r="I11244" s="25">
        <f>INDEX('Annexe 1 – Données des équipes'!$B$12:$R$114, MATCH(D11244, 'Annexe 1 – Données des équipes'!$B$12:$B$114,0),4)</f>
        <v>70</v>
      </c>
      <c r="J11244" s="25">
        <f t="shared" si="176"/>
        <v>0</v>
      </c>
    </row>
    <row r="11245" spans="2:10">
      <c r="B11245" s="3">
        <v>37341</v>
      </c>
      <c r="C11245" s="10" t="s">
        <v>34209</v>
      </c>
      <c r="D11245" s="10" t="s">
        <v>34210</v>
      </c>
      <c r="E11245" s="25">
        <v>0</v>
      </c>
      <c r="F11245" s="25">
        <v>0</v>
      </c>
      <c r="G11245" s="10" t="s">
        <v>34211</v>
      </c>
      <c r="H11245" s="25">
        <f>INDEX('Annexe 1 – Données des équipes'!$B$12:$R$114, MATCH(C11245, 'Annexe 1 – Données des équipes'!$B$12:$B$114,0),4)</f>
        <v>70</v>
      </c>
      <c r="I11245" s="25">
        <f>INDEX('Annexe 1 – Données des équipes'!$B$12:$R$114, MATCH(D11245, 'Annexe 1 – Données des équipes'!$B$12:$B$114,0),4)</f>
        <v>60</v>
      </c>
      <c r="J11245" s="25">
        <f t="shared" si="176"/>
        <v>0</v>
      </c>
    </row>
    <row r="11246" spans="2:10">
      <c r="B11246" s="3">
        <v>37341</v>
      </c>
      <c r="C11246" s="10" t="s">
        <v>34212</v>
      </c>
      <c r="D11246" s="10" t="s">
        <v>34213</v>
      </c>
      <c r="E11246" s="25">
        <v>1</v>
      </c>
      <c r="F11246" s="25">
        <v>1</v>
      </c>
      <c r="G11246" s="10" t="s">
        <v>34214</v>
      </c>
      <c r="H11246" s="25">
        <f>INDEX('Annexe 1 – Données des équipes'!$B$12:$R$114, MATCH(C11246, 'Annexe 1 – Données des équipes'!$B$12:$B$114,0),4)</f>
        <v>50</v>
      </c>
      <c r="I11246" s="25">
        <f>INDEX('Annexe 1 – Données des équipes'!$B$12:$R$114, MATCH(D11246, 'Annexe 1 – Données des équipes'!$B$12:$B$114,0),4)</f>
        <v>70</v>
      </c>
      <c r="J11246" s="25">
        <f t="shared" si="176"/>
        <v>0</v>
      </c>
    </row>
    <row r="11247" spans="2:10">
      <c r="B11247" s="3">
        <v>37342</v>
      </c>
      <c r="C11247" s="10" t="s">
        <v>34215</v>
      </c>
      <c r="D11247" s="10" t="s">
        <v>34216</v>
      </c>
      <c r="E11247" s="25">
        <v>2</v>
      </c>
      <c r="F11247" s="25">
        <v>2</v>
      </c>
      <c r="G11247" s="10" t="s">
        <v>34217</v>
      </c>
      <c r="H11247" s="25">
        <f>INDEX('Annexe 1 – Données des équipes'!$B$12:$R$114, MATCH(C11247, 'Annexe 1 – Données des équipes'!$B$12:$B$114,0),4)</f>
        <v>90</v>
      </c>
      <c r="I11247" s="25">
        <f>INDEX('Annexe 1 – Données des équipes'!$B$12:$R$114, MATCH(D11247, 'Annexe 1 – Données des équipes'!$B$12:$B$114,0),4)</f>
        <v>40</v>
      </c>
      <c r="J11247" s="25">
        <f t="shared" si="176"/>
        <v>0</v>
      </c>
    </row>
    <row r="11248" spans="2:10">
      <c r="B11248" s="3">
        <v>37342</v>
      </c>
      <c r="C11248" s="10" t="s">
        <v>34218</v>
      </c>
      <c r="D11248" s="10" t="s">
        <v>34219</v>
      </c>
      <c r="E11248" s="25">
        <v>0</v>
      </c>
      <c r="F11248" s="25">
        <v>0</v>
      </c>
      <c r="G11248" s="10" t="s">
        <v>34220</v>
      </c>
      <c r="H11248" s="25">
        <f>INDEX('Annexe 1 – Données des équipes'!$B$12:$R$114, MATCH(C11248, 'Annexe 1 – Données des équipes'!$B$12:$B$114,0),4)</f>
        <v>80</v>
      </c>
      <c r="I11248" s="25">
        <f>INDEX('Annexe 1 – Données des équipes'!$B$12:$R$114, MATCH(D11248, 'Annexe 1 – Données des équipes'!$B$12:$B$114,0),4)</f>
        <v>40</v>
      </c>
      <c r="J11248" s="25">
        <f t="shared" si="176"/>
        <v>0</v>
      </c>
    </row>
    <row r="11249" spans="2:10">
      <c r="B11249" s="3">
        <v>37342</v>
      </c>
      <c r="C11249" s="10" t="s">
        <v>34221</v>
      </c>
      <c r="D11249" s="10" t="s">
        <v>34222</v>
      </c>
      <c r="E11249" s="25">
        <v>1</v>
      </c>
      <c r="F11249" s="25">
        <v>1</v>
      </c>
      <c r="G11249" s="10" t="s">
        <v>34223</v>
      </c>
      <c r="H11249" s="25">
        <f>INDEX('Annexe 1 – Données des équipes'!$B$12:$R$114, MATCH(C11249, 'Annexe 1 – Données des équipes'!$B$12:$B$114,0),4)</f>
        <v>80</v>
      </c>
      <c r="I11249" s="25">
        <f>INDEX('Annexe 1 – Données des équipes'!$B$12:$R$114, MATCH(D11249, 'Annexe 1 – Données des équipes'!$B$12:$B$114,0),4)</f>
        <v>80</v>
      </c>
      <c r="J11249" s="25">
        <f t="shared" si="176"/>
        <v>0</v>
      </c>
    </row>
    <row r="11250" spans="2:10">
      <c r="B11250" s="3">
        <v>37342</v>
      </c>
      <c r="C11250" s="10" t="s">
        <v>34224</v>
      </c>
      <c r="D11250" s="10" t="s">
        <v>34225</v>
      </c>
      <c r="E11250" s="25">
        <v>0</v>
      </c>
      <c r="F11250" s="25">
        <v>0</v>
      </c>
      <c r="G11250" s="10" t="s">
        <v>34226</v>
      </c>
      <c r="H11250" s="25">
        <f>INDEX('Annexe 1 – Données des équipes'!$B$12:$R$114, MATCH(C11250, 'Annexe 1 – Données des équipes'!$B$12:$B$114,0),4)</f>
        <v>40</v>
      </c>
      <c r="I11250" s="25">
        <f>INDEX('Annexe 1 – Données des équipes'!$B$12:$R$114, MATCH(D11250, 'Annexe 1 – Données des équipes'!$B$12:$B$114,0),4)</f>
        <v>30</v>
      </c>
      <c r="J11250" s="25">
        <f t="shared" si="176"/>
        <v>0</v>
      </c>
    </row>
    <row r="11251" spans="2:10">
      <c r="B11251" s="3">
        <v>37363</v>
      </c>
      <c r="C11251" s="10" t="s">
        <v>34227</v>
      </c>
      <c r="D11251" s="10" t="s">
        <v>34228</v>
      </c>
      <c r="E11251" s="25">
        <v>0</v>
      </c>
      <c r="F11251" s="25">
        <v>0</v>
      </c>
      <c r="G11251" s="10" t="s">
        <v>34229</v>
      </c>
      <c r="H11251" s="25">
        <f>INDEX('Annexe 1 – Données des équipes'!$B$12:$R$114, MATCH(C11251, 'Annexe 1 – Données des équipes'!$B$12:$B$114,0),4)</f>
        <v>60</v>
      </c>
      <c r="I11251" s="25">
        <f>INDEX('Annexe 1 – Données des équipes'!$B$12:$R$114, MATCH(D11251, 'Annexe 1 – Données des équipes'!$B$12:$B$114,0),4)</f>
        <v>40</v>
      </c>
      <c r="J11251" s="25">
        <f t="shared" si="176"/>
        <v>0</v>
      </c>
    </row>
    <row r="11252" spans="2:10">
      <c r="B11252" s="3">
        <v>37363</v>
      </c>
      <c r="C11252" s="10" t="s">
        <v>34230</v>
      </c>
      <c r="D11252" s="10" t="s">
        <v>34231</v>
      </c>
      <c r="E11252" s="25">
        <v>1</v>
      </c>
      <c r="F11252" s="25">
        <v>1</v>
      </c>
      <c r="G11252" s="10" t="s">
        <v>34232</v>
      </c>
      <c r="H11252" s="25">
        <f>INDEX('Annexe 1 – Données des équipes'!$B$12:$R$114, MATCH(C11252, 'Annexe 1 – Données des équipes'!$B$12:$B$114,0),4)</f>
        <v>90</v>
      </c>
      <c r="I11252" s="25">
        <f>INDEX('Annexe 1 – Données des équipes'!$B$12:$R$114, MATCH(D11252, 'Annexe 1 – Données des équipes'!$B$12:$B$114,0),4)</f>
        <v>70</v>
      </c>
      <c r="J11252" s="25">
        <f t="shared" si="176"/>
        <v>0</v>
      </c>
    </row>
    <row r="11253" spans="2:10">
      <c r="B11253" s="3">
        <v>37363</v>
      </c>
      <c r="C11253" s="10" t="s">
        <v>34233</v>
      </c>
      <c r="D11253" s="10" t="s">
        <v>34234</v>
      </c>
      <c r="E11253" s="25">
        <v>0</v>
      </c>
      <c r="F11253" s="25">
        <v>0</v>
      </c>
      <c r="G11253" s="10" t="s">
        <v>34235</v>
      </c>
      <c r="H11253" s="25">
        <f>INDEX('Annexe 1 – Données des équipes'!$B$12:$R$114, MATCH(C11253, 'Annexe 1 – Données des équipes'!$B$12:$B$114,0),4)</f>
        <v>70</v>
      </c>
      <c r="I11253" s="25">
        <f>INDEX('Annexe 1 – Données des équipes'!$B$12:$R$114, MATCH(D11253, 'Annexe 1 – Données des équipes'!$B$12:$B$114,0),4)</f>
        <v>20</v>
      </c>
      <c r="J11253" s="25">
        <f t="shared" si="176"/>
        <v>0</v>
      </c>
    </row>
    <row r="11254" spans="2:10">
      <c r="B11254" s="3">
        <v>37363</v>
      </c>
      <c r="C11254" s="10" t="s">
        <v>34236</v>
      </c>
      <c r="D11254" s="10" t="s">
        <v>34237</v>
      </c>
      <c r="E11254" s="25">
        <v>0</v>
      </c>
      <c r="F11254" s="25">
        <v>0</v>
      </c>
      <c r="G11254" s="10" t="s">
        <v>34238</v>
      </c>
      <c r="H11254" s="25">
        <f>INDEX('Annexe 1 – Données des équipes'!$B$12:$R$114, MATCH(C11254, 'Annexe 1 – Données des équipes'!$B$12:$B$114,0),4)</f>
        <v>90</v>
      </c>
      <c r="I11254" s="25">
        <f>INDEX('Annexe 1 – Données des équipes'!$B$12:$R$114, MATCH(D11254, 'Annexe 1 – Données des équipes'!$B$12:$B$114,0),4)</f>
        <v>50</v>
      </c>
      <c r="J11254" s="25">
        <f t="shared" si="176"/>
        <v>0</v>
      </c>
    </row>
    <row r="11255" spans="2:10">
      <c r="B11255" s="3">
        <v>37363</v>
      </c>
      <c r="C11255" s="10" t="s">
        <v>34239</v>
      </c>
      <c r="D11255" s="10" t="s">
        <v>34240</v>
      </c>
      <c r="E11255" s="25">
        <v>1</v>
      </c>
      <c r="F11255" s="25">
        <v>1</v>
      </c>
      <c r="G11255" s="10" t="s">
        <v>34241</v>
      </c>
      <c r="H11255" s="25">
        <f>INDEX('Annexe 1 – Données des équipes'!$B$12:$R$114, MATCH(C11255, 'Annexe 1 – Données des équipes'!$B$12:$B$114,0),4)</f>
        <v>90</v>
      </c>
      <c r="I11255" s="25">
        <f>INDEX('Annexe 1 – Données des équipes'!$B$12:$R$114, MATCH(D11255, 'Annexe 1 – Données des équipes'!$B$12:$B$114,0),4)</f>
        <v>80</v>
      </c>
      <c r="J11255" s="25">
        <f t="shared" si="176"/>
        <v>0</v>
      </c>
    </row>
    <row r="11256" spans="2:10">
      <c r="B11256" s="3">
        <v>37363</v>
      </c>
      <c r="C11256" s="10" t="s">
        <v>34242</v>
      </c>
      <c r="D11256" s="10" t="s">
        <v>34243</v>
      </c>
      <c r="E11256" s="25">
        <v>1</v>
      </c>
      <c r="F11256" s="25">
        <v>1</v>
      </c>
      <c r="G11256" s="10" t="s">
        <v>34244</v>
      </c>
      <c r="H11256" s="25">
        <f>INDEX('Annexe 1 – Données des équipes'!$B$12:$R$114, MATCH(C11256, 'Annexe 1 – Données des équipes'!$B$12:$B$114,0),4)</f>
        <v>50</v>
      </c>
      <c r="I11256" s="25">
        <f>INDEX('Annexe 1 – Données des équipes'!$B$12:$R$114, MATCH(D11256, 'Annexe 1 – Données des équipes'!$B$12:$B$114,0),4)</f>
        <v>60</v>
      </c>
      <c r="J11256" s="25">
        <f t="shared" si="176"/>
        <v>0</v>
      </c>
    </row>
    <row r="11257" spans="2:10">
      <c r="B11257" s="3">
        <v>37363</v>
      </c>
      <c r="C11257" s="10" t="s">
        <v>34245</v>
      </c>
      <c r="D11257" s="10" t="s">
        <v>34246</v>
      </c>
      <c r="E11257" s="25">
        <v>0</v>
      </c>
      <c r="F11257" s="25">
        <v>0</v>
      </c>
      <c r="G11257" s="10" t="s">
        <v>34247</v>
      </c>
      <c r="H11257" s="25">
        <f>INDEX('Annexe 1 – Données des équipes'!$B$12:$R$114, MATCH(C11257, 'Annexe 1 – Données des équipes'!$B$12:$B$114,0),4)</f>
        <v>30</v>
      </c>
      <c r="I11257" s="25">
        <f>INDEX('Annexe 1 – Données des équipes'!$B$12:$R$114, MATCH(D11257, 'Annexe 1 – Données des équipes'!$B$12:$B$114,0),4)</f>
        <v>80</v>
      </c>
      <c r="J11257" s="25">
        <f t="shared" si="176"/>
        <v>0</v>
      </c>
    </row>
    <row r="11258" spans="2:10">
      <c r="B11258" s="3">
        <v>37363</v>
      </c>
      <c r="C11258" s="10" t="s">
        <v>34248</v>
      </c>
      <c r="D11258" s="10" t="s">
        <v>34249</v>
      </c>
      <c r="E11258" s="25">
        <v>1</v>
      </c>
      <c r="F11258" s="25">
        <v>1</v>
      </c>
      <c r="G11258" s="10" t="s">
        <v>34250</v>
      </c>
      <c r="H11258" s="25">
        <f>INDEX('Annexe 1 – Données des équipes'!$B$12:$R$114, MATCH(C11258, 'Annexe 1 – Données des équipes'!$B$12:$B$114,0),4)</f>
        <v>90</v>
      </c>
      <c r="I11258" s="25">
        <f>INDEX('Annexe 1 – Données des équipes'!$B$12:$R$114, MATCH(D11258, 'Annexe 1 – Données des équipes'!$B$12:$B$114,0),4)</f>
        <v>90</v>
      </c>
      <c r="J11258" s="25">
        <f t="shared" si="176"/>
        <v>0</v>
      </c>
    </row>
    <row r="11259" spans="2:10">
      <c r="B11259" s="3">
        <v>37373</v>
      </c>
      <c r="C11259" s="10" t="s">
        <v>34251</v>
      </c>
      <c r="D11259" s="10" t="s">
        <v>34252</v>
      </c>
      <c r="E11259" s="25">
        <v>0</v>
      </c>
      <c r="F11259" s="25">
        <v>0</v>
      </c>
      <c r="G11259" s="10" t="s">
        <v>34253</v>
      </c>
      <c r="H11259" s="25">
        <f>INDEX('Annexe 1 – Données des équipes'!$B$12:$R$114, MATCH(C11259, 'Annexe 1 – Données des équipes'!$B$12:$B$114,0),4)</f>
        <v>70</v>
      </c>
      <c r="I11259" s="25">
        <f>INDEX('Annexe 1 – Données des équipes'!$B$12:$R$114, MATCH(D11259, 'Annexe 1 – Données des équipes'!$B$12:$B$114,0),4)</f>
        <v>30</v>
      </c>
      <c r="J11259" s="25">
        <f t="shared" si="176"/>
        <v>0</v>
      </c>
    </row>
    <row r="11260" spans="2:10">
      <c r="B11260" s="3">
        <v>37378</v>
      </c>
      <c r="C11260" s="10" t="s">
        <v>34254</v>
      </c>
      <c r="D11260" s="10" t="s">
        <v>34255</v>
      </c>
      <c r="E11260" s="25">
        <v>3</v>
      </c>
      <c r="F11260" s="25">
        <v>3</v>
      </c>
      <c r="G11260" s="10" t="s">
        <v>34256</v>
      </c>
      <c r="H11260" s="25">
        <f>INDEX('Annexe 1 – Données des équipes'!$B$12:$R$114, MATCH(C11260, 'Annexe 1 – Données des équipes'!$B$12:$B$114,0),4)</f>
        <v>50</v>
      </c>
      <c r="I11260" s="25">
        <f>INDEX('Annexe 1 – Données des équipes'!$B$12:$R$114, MATCH(D11260, 'Annexe 1 – Données des équipes'!$B$12:$B$114,0),4)</f>
        <v>40</v>
      </c>
      <c r="J11260" s="25">
        <f t="shared" si="176"/>
        <v>0</v>
      </c>
    </row>
    <row r="11261" spans="2:10">
      <c r="B11261" s="3">
        <v>37383</v>
      </c>
      <c r="C11261" s="10" t="s">
        <v>34257</v>
      </c>
      <c r="D11261" s="10" t="s">
        <v>34258</v>
      </c>
      <c r="E11261" s="25">
        <v>0</v>
      </c>
      <c r="F11261" s="25">
        <v>0</v>
      </c>
      <c r="G11261" s="10" t="s">
        <v>34259</v>
      </c>
      <c r="H11261" s="25">
        <f>INDEX('Annexe 1 – Données des équipes'!$B$12:$R$114, MATCH(C11261, 'Annexe 1 – Données des équipes'!$B$12:$B$114,0),4)</f>
        <v>60</v>
      </c>
      <c r="I11261" s="25">
        <f>INDEX('Annexe 1 – Données des équipes'!$B$12:$R$114, MATCH(D11261, 'Annexe 1 – Données des équipes'!$B$12:$B$114,0),4)</f>
        <v>90</v>
      </c>
      <c r="J11261" s="25">
        <f t="shared" si="176"/>
        <v>0</v>
      </c>
    </row>
    <row r="11262" spans="2:10">
      <c r="B11262" s="3">
        <v>37390</v>
      </c>
      <c r="C11262" s="10" t="s">
        <v>34260</v>
      </c>
      <c r="D11262" s="10" t="s">
        <v>34261</v>
      </c>
      <c r="E11262" s="25">
        <v>0</v>
      </c>
      <c r="F11262" s="25">
        <v>0</v>
      </c>
      <c r="G11262" s="10" t="s">
        <v>34262</v>
      </c>
      <c r="H11262" s="25">
        <f>INDEX('Annexe 1 – Données des équipes'!$B$12:$R$114, MATCH(C11262, 'Annexe 1 – Données des équipes'!$B$12:$B$114,0),4)</f>
        <v>90</v>
      </c>
      <c r="I11262" s="25">
        <f>INDEX('Annexe 1 – Données des équipes'!$B$12:$R$114, MATCH(D11262, 'Annexe 1 – Données des équipes'!$B$12:$B$114,0),4)</f>
        <v>20</v>
      </c>
      <c r="J11262" s="25">
        <f t="shared" si="176"/>
        <v>0</v>
      </c>
    </row>
    <row r="11263" spans="2:10">
      <c r="B11263" s="3">
        <v>37393</v>
      </c>
      <c r="C11263" s="10" t="s">
        <v>34263</v>
      </c>
      <c r="D11263" s="10" t="s">
        <v>34264</v>
      </c>
      <c r="E11263" s="25">
        <v>1</v>
      </c>
      <c r="F11263" s="25">
        <v>1</v>
      </c>
      <c r="G11263" s="10" t="s">
        <v>34265</v>
      </c>
      <c r="H11263" s="25">
        <f>INDEX('Annexe 1 – Données des équipes'!$B$12:$R$114, MATCH(C11263, 'Annexe 1 – Données des équipes'!$B$12:$B$114,0),4)</f>
        <v>50</v>
      </c>
      <c r="I11263" s="25">
        <f>INDEX('Annexe 1 – Données des équipes'!$B$12:$R$114, MATCH(D11263, 'Annexe 1 – Données des équipes'!$B$12:$B$114,0),4)</f>
        <v>10</v>
      </c>
      <c r="J11263" s="25">
        <f t="shared" si="176"/>
        <v>0</v>
      </c>
    </row>
    <row r="11264" spans="2:10">
      <c r="B11264" s="3">
        <v>37395</v>
      </c>
      <c r="C11264" s="10" t="s">
        <v>34266</v>
      </c>
      <c r="D11264" s="10" t="s">
        <v>34267</v>
      </c>
      <c r="E11264" s="25">
        <v>1</v>
      </c>
      <c r="F11264" s="25">
        <v>1</v>
      </c>
      <c r="G11264" s="10" t="s">
        <v>34268</v>
      </c>
      <c r="H11264" s="25">
        <f>INDEX('Annexe 1 – Données des équipes'!$B$12:$R$114, MATCH(C11264, 'Annexe 1 – Données des équipes'!$B$12:$B$114,0),4)</f>
        <v>50</v>
      </c>
      <c r="I11264" s="25">
        <f>INDEX('Annexe 1 – Données des équipes'!$B$12:$R$114, MATCH(D11264, 'Annexe 1 – Données des équipes'!$B$12:$B$114,0),4)</f>
        <v>70</v>
      </c>
      <c r="J11264" s="25">
        <f t="shared" si="176"/>
        <v>0</v>
      </c>
    </row>
    <row r="11265" spans="2:10">
      <c r="B11265" s="3">
        <v>37397</v>
      </c>
      <c r="C11265" s="10" t="s">
        <v>34269</v>
      </c>
      <c r="D11265" s="10" t="s">
        <v>34270</v>
      </c>
      <c r="E11265" s="25">
        <v>1</v>
      </c>
      <c r="F11265" s="25">
        <v>1</v>
      </c>
      <c r="G11265" s="10" t="s">
        <v>34271</v>
      </c>
      <c r="H11265" s="25">
        <f>INDEX('Annexe 1 – Données des équipes'!$B$12:$R$114, MATCH(C11265, 'Annexe 1 – Données des équipes'!$B$12:$B$114,0),4)</f>
        <v>70</v>
      </c>
      <c r="I11265" s="25">
        <f>INDEX('Annexe 1 – Données des équipes'!$B$12:$R$114, MATCH(D11265, 'Annexe 1 – Données des équipes'!$B$12:$B$114,0),4)</f>
        <v>90</v>
      </c>
      <c r="J11265" s="25">
        <f t="shared" si="176"/>
        <v>0</v>
      </c>
    </row>
    <row r="11266" spans="2:10">
      <c r="B11266" s="3">
        <v>37398</v>
      </c>
      <c r="C11266" s="10" t="s">
        <v>34272</v>
      </c>
      <c r="D11266" s="10" t="s">
        <v>34273</v>
      </c>
      <c r="E11266" s="25">
        <v>1</v>
      </c>
      <c r="F11266" s="25">
        <v>1</v>
      </c>
      <c r="G11266" s="10" t="s">
        <v>34274</v>
      </c>
      <c r="H11266" s="25">
        <f>INDEX('Annexe 1 – Données des équipes'!$B$12:$R$114, MATCH(C11266, 'Annexe 1 – Données des équipes'!$B$12:$B$114,0),4)</f>
        <v>30</v>
      </c>
      <c r="I11266" s="25">
        <f>INDEX('Annexe 1 – Données des équipes'!$B$12:$R$114, MATCH(D11266, 'Annexe 1 – Données des équipes'!$B$12:$B$114,0),4)</f>
        <v>70</v>
      </c>
      <c r="J11266" s="25">
        <f t="shared" si="176"/>
        <v>0</v>
      </c>
    </row>
    <row r="11267" spans="2:10">
      <c r="B11267" s="3">
        <v>37401</v>
      </c>
      <c r="C11267" s="10" t="s">
        <v>34275</v>
      </c>
      <c r="D11267" s="10" t="s">
        <v>34276</v>
      </c>
      <c r="E11267" s="25">
        <v>1</v>
      </c>
      <c r="F11267" s="25">
        <v>1</v>
      </c>
      <c r="G11267" s="10" t="s">
        <v>34277</v>
      </c>
      <c r="H11267" s="25">
        <f>INDEX('Annexe 1 – Données des équipes'!$B$12:$R$114, MATCH(C11267, 'Annexe 1 – Données des équipes'!$B$12:$B$114,0),4)</f>
        <v>50</v>
      </c>
      <c r="I11267" s="25">
        <f>INDEX('Annexe 1 – Données des équipes'!$B$12:$R$114, MATCH(D11267, 'Annexe 1 – Données des équipes'!$B$12:$B$114,0),4)</f>
        <v>80</v>
      </c>
      <c r="J11267" s="25">
        <f t="shared" si="176"/>
        <v>0</v>
      </c>
    </row>
    <row r="11268" spans="2:10">
      <c r="B11268" s="3">
        <v>37402</v>
      </c>
      <c r="C11268" s="10" t="s">
        <v>34278</v>
      </c>
      <c r="D11268" s="10" t="s">
        <v>34279</v>
      </c>
      <c r="E11268" s="25">
        <v>2</v>
      </c>
      <c r="F11268" s="25">
        <v>2</v>
      </c>
      <c r="G11268" s="10" t="s">
        <v>34280</v>
      </c>
      <c r="H11268" s="25">
        <f>INDEX('Annexe 1 – Données des équipes'!$B$12:$R$114, MATCH(C11268, 'Annexe 1 – Données des équipes'!$B$12:$B$114,0),4)</f>
        <v>40</v>
      </c>
      <c r="I11268" s="25">
        <f>INDEX('Annexe 1 – Données des équipes'!$B$12:$R$114, MATCH(D11268, 'Annexe 1 – Données des équipes'!$B$12:$B$114,0),4)</f>
        <v>90</v>
      </c>
      <c r="J11268" s="25">
        <f t="shared" si="176"/>
        <v>0</v>
      </c>
    </row>
    <row r="11269" spans="2:10">
      <c r="B11269" s="3">
        <v>37408</v>
      </c>
      <c r="C11269" s="10" t="s">
        <v>34281</v>
      </c>
      <c r="D11269" s="10" t="s">
        <v>34282</v>
      </c>
      <c r="E11269" s="25">
        <v>1</v>
      </c>
      <c r="F11269" s="25">
        <v>1</v>
      </c>
      <c r="G11269" s="10" t="s">
        <v>34283</v>
      </c>
      <c r="H11269" s="25">
        <f>INDEX('Annexe 1 – Données des équipes'!$B$12:$R$114, MATCH(C11269, 'Annexe 1 – Données des équipes'!$B$12:$B$114,0),4)</f>
        <v>60</v>
      </c>
      <c r="I11269" s="25">
        <f>INDEX('Annexe 1 – Données des équipes'!$B$12:$R$114, MATCH(D11269, 'Annexe 1 – Données des équipes'!$B$12:$B$114,0),4)</f>
        <v>40</v>
      </c>
      <c r="J11269" s="25">
        <f t="shared" si="176"/>
        <v>0</v>
      </c>
    </row>
    <row r="11270" spans="2:10">
      <c r="B11270" s="3">
        <v>37409</v>
      </c>
      <c r="C11270" s="10" t="s">
        <v>34284</v>
      </c>
      <c r="D11270" s="10" t="s">
        <v>34285</v>
      </c>
      <c r="E11270" s="25">
        <v>1</v>
      </c>
      <c r="F11270" s="25">
        <v>1</v>
      </c>
      <c r="G11270" s="10" t="s">
        <v>34286</v>
      </c>
      <c r="H11270" s="25">
        <f>INDEX('Annexe 1 – Données des équipes'!$B$12:$R$114, MATCH(C11270, 'Annexe 1 – Données des équipes'!$B$12:$B$114,0),4)</f>
        <v>90</v>
      </c>
      <c r="I11270" s="25">
        <f>INDEX('Annexe 1 – Données des équipes'!$B$12:$R$114, MATCH(D11270, 'Annexe 1 – Données des équipes'!$B$12:$B$114,0),4)</f>
        <v>80</v>
      </c>
      <c r="J11270" s="25">
        <f t="shared" si="176"/>
        <v>0</v>
      </c>
    </row>
    <row r="11271" spans="2:10">
      <c r="B11271" s="3">
        <v>37409</v>
      </c>
      <c r="C11271" s="10" t="s">
        <v>34287</v>
      </c>
      <c r="D11271" s="10" t="s">
        <v>34288</v>
      </c>
      <c r="E11271" s="25">
        <v>2</v>
      </c>
      <c r="F11271" s="25">
        <v>2</v>
      </c>
      <c r="G11271" s="10" t="s">
        <v>34289</v>
      </c>
      <c r="H11271" s="25">
        <f>INDEX('Annexe 1 – Données des équipes'!$B$12:$R$114, MATCH(C11271, 'Annexe 1 – Données des équipes'!$B$12:$B$114,0),4)</f>
        <v>70</v>
      </c>
      <c r="I11271" s="25">
        <f>INDEX('Annexe 1 – Données des équipes'!$B$12:$R$114, MATCH(D11271, 'Annexe 1 – Données des équipes'!$B$12:$B$114,0),4)</f>
        <v>20</v>
      </c>
      <c r="J11271" s="25">
        <f t="shared" si="176"/>
        <v>0</v>
      </c>
    </row>
    <row r="11272" spans="2:10">
      <c r="B11272" s="3">
        <v>37411</v>
      </c>
      <c r="C11272" s="10" t="s">
        <v>34290</v>
      </c>
      <c r="D11272" s="10" t="s">
        <v>34291</v>
      </c>
      <c r="E11272" s="25">
        <v>2</v>
      </c>
      <c r="F11272" s="25">
        <v>2</v>
      </c>
      <c r="G11272" s="10" t="s">
        <v>34292</v>
      </c>
      <c r="H11272" s="25">
        <f>INDEX('Annexe 1 – Données des équipes'!$B$12:$R$114, MATCH(C11272, 'Annexe 1 – Données des équipes'!$B$12:$B$114,0),4)</f>
        <v>50</v>
      </c>
      <c r="I11272" s="25">
        <f>INDEX('Annexe 1 – Données des équipes'!$B$12:$R$114, MATCH(D11272, 'Annexe 1 – Données des équipes'!$B$12:$B$114,0),4)</f>
        <v>90</v>
      </c>
      <c r="J11272" s="25">
        <f t="shared" si="176"/>
        <v>0</v>
      </c>
    </row>
    <row r="11273" spans="2:10">
      <c r="B11273" s="3">
        <v>37412</v>
      </c>
      <c r="C11273" s="10" t="s">
        <v>34293</v>
      </c>
      <c r="D11273" s="10" t="s">
        <v>34294</v>
      </c>
      <c r="E11273" s="25">
        <v>1</v>
      </c>
      <c r="F11273" s="25">
        <v>1</v>
      </c>
      <c r="G11273" s="10" t="s">
        <v>34295</v>
      </c>
      <c r="H11273" s="25">
        <f>INDEX('Annexe 1 – Données des équipes'!$B$12:$R$114, MATCH(C11273, 'Annexe 1 – Données des équipes'!$B$12:$B$114,0),4)</f>
        <v>90</v>
      </c>
      <c r="I11273" s="25">
        <f>INDEX('Annexe 1 – Données des équipes'!$B$12:$R$114, MATCH(D11273, 'Annexe 1 – Données des équipes'!$B$12:$B$114,0),4)</f>
        <v>60</v>
      </c>
      <c r="J11273" s="25">
        <f t="shared" si="176"/>
        <v>0</v>
      </c>
    </row>
    <row r="11274" spans="2:10">
      <c r="B11274" s="3">
        <v>37413</v>
      </c>
      <c r="C11274" s="10" t="s">
        <v>34296</v>
      </c>
      <c r="D11274" s="10" t="s">
        <v>34297</v>
      </c>
      <c r="E11274" s="25">
        <v>1</v>
      </c>
      <c r="F11274" s="25">
        <v>1</v>
      </c>
      <c r="G11274" s="10" t="s">
        <v>34298</v>
      </c>
      <c r="H11274" s="25">
        <f>INDEX('Annexe 1 – Données des équipes'!$B$12:$R$114, MATCH(C11274, 'Annexe 1 – Données des équipes'!$B$12:$B$114,0),4)</f>
        <v>80</v>
      </c>
      <c r="I11274" s="25">
        <f>INDEX('Annexe 1 – Données des équipes'!$B$12:$R$114, MATCH(D11274, 'Annexe 1 – Données des équipes'!$B$12:$B$114,0),4)</f>
        <v>70</v>
      </c>
      <c r="J11274" s="25">
        <f t="shared" si="176"/>
        <v>0</v>
      </c>
    </row>
    <row r="11275" spans="2:10">
      <c r="B11275" s="3">
        <v>37413</v>
      </c>
      <c r="C11275" s="10" t="s">
        <v>34299</v>
      </c>
      <c r="D11275" s="10" t="s">
        <v>34300</v>
      </c>
      <c r="E11275" s="25">
        <v>0</v>
      </c>
      <c r="F11275" s="25">
        <v>0</v>
      </c>
      <c r="G11275" s="10" t="s">
        <v>34301</v>
      </c>
      <c r="H11275" s="25">
        <f>INDEX('Annexe 1 – Données des équipes'!$B$12:$R$114, MATCH(C11275, 'Annexe 1 – Données des équipes'!$B$12:$B$114,0),4)</f>
        <v>90</v>
      </c>
      <c r="I11275" s="25">
        <f>INDEX('Annexe 1 – Données des équipes'!$B$12:$R$114, MATCH(D11275, 'Annexe 1 – Données des équipes'!$B$12:$B$114,0),4)</f>
        <v>80</v>
      </c>
      <c r="J11275" s="25">
        <f t="shared" si="176"/>
        <v>0</v>
      </c>
    </row>
    <row r="11276" spans="2:10">
      <c r="B11276" s="3">
        <v>37416</v>
      </c>
      <c r="C11276" s="10" t="s">
        <v>34302</v>
      </c>
      <c r="D11276" s="10" t="s">
        <v>34303</v>
      </c>
      <c r="E11276" s="25">
        <v>1</v>
      </c>
      <c r="F11276" s="25">
        <v>1</v>
      </c>
      <c r="G11276" s="10" t="s">
        <v>34304</v>
      </c>
      <c r="H11276" s="25">
        <f>INDEX('Annexe 1 – Données des équipes'!$B$12:$R$114, MATCH(C11276, 'Annexe 1 – Données des équipes'!$B$12:$B$114,0),4)</f>
        <v>60</v>
      </c>
      <c r="I11276" s="25">
        <f>INDEX('Annexe 1 – Données des équipes'!$B$12:$R$114, MATCH(D11276, 'Annexe 1 – Données des équipes'!$B$12:$B$114,0),4)</f>
        <v>60</v>
      </c>
      <c r="J11276" s="25">
        <f t="shared" si="176"/>
        <v>0</v>
      </c>
    </row>
    <row r="11277" spans="2:10">
      <c r="B11277" s="3">
        <v>37417</v>
      </c>
      <c r="C11277" s="10" t="s">
        <v>34305</v>
      </c>
      <c r="D11277" s="10" t="s">
        <v>34306</v>
      </c>
      <c r="E11277" s="25">
        <v>1</v>
      </c>
      <c r="F11277" s="25">
        <v>1</v>
      </c>
      <c r="G11277" s="10" t="s">
        <v>34307</v>
      </c>
      <c r="H11277" s="25">
        <f>INDEX('Annexe 1 – Données des équipes'!$B$12:$R$114, MATCH(C11277, 'Annexe 1 – Données des équipes'!$B$12:$B$114,0),4)</f>
        <v>40</v>
      </c>
      <c r="I11277" s="25">
        <f>INDEX('Annexe 1 – Données des équipes'!$B$12:$R$114, MATCH(D11277, 'Annexe 1 – Données des équipes'!$B$12:$B$114,0),4)</f>
        <v>90</v>
      </c>
      <c r="J11277" s="25">
        <f t="shared" si="176"/>
        <v>0</v>
      </c>
    </row>
    <row r="11278" spans="2:10">
      <c r="B11278" s="3">
        <v>37418</v>
      </c>
      <c r="C11278" s="10" t="s">
        <v>34308</v>
      </c>
      <c r="D11278" s="10" t="s">
        <v>34309</v>
      </c>
      <c r="E11278" s="25">
        <v>3</v>
      </c>
      <c r="F11278" s="25">
        <v>3</v>
      </c>
      <c r="G11278" s="10" t="s">
        <v>34310</v>
      </c>
      <c r="H11278" s="25">
        <f>INDEX('Annexe 1 – Données des équipes'!$B$12:$R$114, MATCH(C11278, 'Annexe 1 – Données des équipes'!$B$12:$B$114,0),4)</f>
        <v>70</v>
      </c>
      <c r="I11278" s="25">
        <f>INDEX('Annexe 1 – Données des équipes'!$B$12:$R$114, MATCH(D11278, 'Annexe 1 – Données des équipes'!$B$12:$B$114,0),4)</f>
        <v>80</v>
      </c>
      <c r="J11278" s="25">
        <f t="shared" si="176"/>
        <v>0</v>
      </c>
    </row>
    <row r="11279" spans="2:10">
      <c r="B11279" s="3">
        <v>37419</v>
      </c>
      <c r="C11279" s="10" t="s">
        <v>34311</v>
      </c>
      <c r="D11279" s="10" t="s">
        <v>34312</v>
      </c>
      <c r="E11279" s="25">
        <v>0</v>
      </c>
      <c r="F11279" s="25">
        <v>0</v>
      </c>
      <c r="G11279" s="10" t="s">
        <v>34313</v>
      </c>
      <c r="H11279" s="25">
        <f>INDEX('Annexe 1 – Données des équipes'!$B$12:$R$114, MATCH(C11279, 'Annexe 1 – Données des équipes'!$B$12:$B$114,0),4)</f>
        <v>50</v>
      </c>
      <c r="I11279" s="25">
        <f>INDEX('Annexe 1 – Données des équipes'!$B$12:$R$114, MATCH(D11279, 'Annexe 1 – Données des équipes'!$B$12:$B$114,0),4)</f>
        <v>90</v>
      </c>
      <c r="J11279" s="25">
        <f t="shared" si="176"/>
        <v>0</v>
      </c>
    </row>
    <row r="11280" spans="2:10">
      <c r="B11280" s="3">
        <v>37419</v>
      </c>
      <c r="C11280" s="10" t="s">
        <v>34314</v>
      </c>
      <c r="D11280" s="10" t="s">
        <v>34315</v>
      </c>
      <c r="E11280" s="25">
        <v>1</v>
      </c>
      <c r="F11280" s="25">
        <v>1</v>
      </c>
      <c r="G11280" s="10" t="s">
        <v>34316</v>
      </c>
      <c r="H11280" s="25">
        <f>INDEX('Annexe 1 – Données des équipes'!$B$12:$R$114, MATCH(C11280, 'Annexe 1 – Données des équipes'!$B$12:$B$114,0),4)</f>
        <v>80</v>
      </c>
      <c r="I11280" s="25">
        <f>INDEX('Annexe 1 – Données des équipes'!$B$12:$R$114, MATCH(D11280, 'Annexe 1 – Données des équipes'!$B$12:$B$114,0),4)</f>
        <v>90</v>
      </c>
      <c r="J11280" s="25">
        <f t="shared" si="176"/>
        <v>0</v>
      </c>
    </row>
    <row r="11281" spans="2:10">
      <c r="B11281" s="3">
        <v>37420</v>
      </c>
      <c r="C11281" s="10" t="s">
        <v>34317</v>
      </c>
      <c r="D11281" s="10" t="s">
        <v>34318</v>
      </c>
      <c r="E11281" s="25">
        <v>1</v>
      </c>
      <c r="F11281" s="25">
        <v>1</v>
      </c>
      <c r="G11281" s="10" t="s">
        <v>34319</v>
      </c>
      <c r="H11281" s="25">
        <f>INDEX('Annexe 1 – Données des équipes'!$B$12:$R$114, MATCH(C11281, 'Annexe 1 – Données des équipes'!$B$12:$B$114,0),4)</f>
        <v>80</v>
      </c>
      <c r="I11281" s="25">
        <f>INDEX('Annexe 1 – Données des équipes'!$B$12:$R$114, MATCH(D11281, 'Annexe 1 – Données des équipes'!$B$12:$B$114,0),4)</f>
        <v>90</v>
      </c>
      <c r="J11281" s="25">
        <f t="shared" si="176"/>
        <v>0</v>
      </c>
    </row>
    <row r="11282" spans="2:10">
      <c r="B11282" s="3">
        <v>37423</v>
      </c>
      <c r="C11282" s="10" t="s">
        <v>34320</v>
      </c>
      <c r="D11282" s="10" t="s">
        <v>34321</v>
      </c>
      <c r="E11282" s="25">
        <v>1</v>
      </c>
      <c r="F11282" s="25">
        <v>1</v>
      </c>
      <c r="G11282" s="10" t="s">
        <v>34322</v>
      </c>
      <c r="H11282" s="25">
        <f>INDEX('Annexe 1 – Données des équipes'!$B$12:$R$114, MATCH(C11282, 'Annexe 1 – Données des équipes'!$B$12:$B$114,0),4)</f>
        <v>90</v>
      </c>
      <c r="I11282" s="25">
        <f>INDEX('Annexe 1 – Données des équipes'!$B$12:$R$114, MATCH(D11282, 'Annexe 1 – Données des équipes'!$B$12:$B$114,0),4)</f>
        <v>60</v>
      </c>
      <c r="J11282" s="25">
        <f t="shared" ref="J11282:J11345" si="177">ABS(F11282-E11282)</f>
        <v>0</v>
      </c>
    </row>
    <row r="11283" spans="2:10">
      <c r="B11283" s="3">
        <v>37429</v>
      </c>
      <c r="C11283" s="10" t="s">
        <v>34323</v>
      </c>
      <c r="D11283" s="10" t="s">
        <v>34324</v>
      </c>
      <c r="E11283" s="25">
        <v>0</v>
      </c>
      <c r="F11283" s="25">
        <v>0</v>
      </c>
      <c r="G11283" s="10" t="s">
        <v>34325</v>
      </c>
      <c r="H11283" s="25">
        <f>INDEX('Annexe 1 – Données des équipes'!$B$12:$R$114, MATCH(C11283, 'Annexe 1 – Données des équipes'!$B$12:$B$114,0),4)</f>
        <v>90</v>
      </c>
      <c r="I11283" s="25">
        <f>INDEX('Annexe 1 – Données des équipes'!$B$12:$R$114, MATCH(D11283, 'Annexe 1 – Données des équipes'!$B$12:$B$114,0),4)</f>
        <v>70</v>
      </c>
      <c r="J11283" s="25">
        <f t="shared" si="177"/>
        <v>0</v>
      </c>
    </row>
    <row r="11284" spans="2:10">
      <c r="B11284" s="3">
        <v>37489</v>
      </c>
      <c r="C11284" s="10" t="s">
        <v>34326</v>
      </c>
      <c r="D11284" s="10" t="s">
        <v>34327</v>
      </c>
      <c r="E11284" s="25">
        <v>2</v>
      </c>
      <c r="F11284" s="25">
        <v>2</v>
      </c>
      <c r="G11284" s="10" t="s">
        <v>34328</v>
      </c>
      <c r="H11284" s="25">
        <f>INDEX('Annexe 1 – Données des équipes'!$B$12:$R$114, MATCH(C11284, 'Annexe 1 – Données des équipes'!$B$12:$B$114,0),4)</f>
        <v>40</v>
      </c>
      <c r="I11284" s="25">
        <f>INDEX('Annexe 1 – Données des équipes'!$B$12:$R$114, MATCH(D11284, 'Annexe 1 – Données des équipes'!$B$12:$B$114,0),4)</f>
        <v>90</v>
      </c>
      <c r="J11284" s="25">
        <f t="shared" si="177"/>
        <v>0</v>
      </c>
    </row>
    <row r="11285" spans="2:10">
      <c r="B11285" s="3">
        <v>37489</v>
      </c>
      <c r="C11285" s="10" t="s">
        <v>34329</v>
      </c>
      <c r="D11285" s="10" t="s">
        <v>34330</v>
      </c>
      <c r="E11285" s="25">
        <v>1</v>
      </c>
      <c r="F11285" s="25">
        <v>1</v>
      </c>
      <c r="G11285" s="10" t="s">
        <v>34331</v>
      </c>
      <c r="H11285" s="25">
        <f>INDEX('Annexe 1 – Données des équipes'!$B$12:$R$114, MATCH(C11285, 'Annexe 1 – Données des équipes'!$B$12:$B$114,0),4)</f>
        <v>80</v>
      </c>
      <c r="I11285" s="25">
        <f>INDEX('Annexe 1 – Données des équipes'!$B$12:$R$114, MATCH(D11285, 'Annexe 1 – Données des équipes'!$B$12:$B$114,0),4)</f>
        <v>70</v>
      </c>
      <c r="J11285" s="25">
        <f t="shared" si="177"/>
        <v>0</v>
      </c>
    </row>
    <row r="11286" spans="2:10">
      <c r="B11286" s="3">
        <v>37489</v>
      </c>
      <c r="C11286" s="10" t="s">
        <v>34332</v>
      </c>
      <c r="D11286" s="10" t="s">
        <v>34333</v>
      </c>
      <c r="E11286" s="25">
        <v>1</v>
      </c>
      <c r="F11286" s="25">
        <v>1</v>
      </c>
      <c r="G11286" s="10" t="s">
        <v>34334</v>
      </c>
      <c r="H11286" s="25">
        <f>INDEX('Annexe 1 – Données des équipes'!$B$12:$R$114, MATCH(C11286, 'Annexe 1 – Données des équipes'!$B$12:$B$114,0),4)</f>
        <v>40</v>
      </c>
      <c r="I11286" s="25">
        <f>INDEX('Annexe 1 – Données des équipes'!$B$12:$R$114, MATCH(D11286, 'Annexe 1 – Données des équipes'!$B$12:$B$114,0),4)</f>
        <v>90</v>
      </c>
      <c r="J11286" s="25">
        <f t="shared" si="177"/>
        <v>0</v>
      </c>
    </row>
    <row r="11287" spans="2:10">
      <c r="B11287" s="3">
        <v>37489</v>
      </c>
      <c r="C11287" s="10" t="s">
        <v>34335</v>
      </c>
      <c r="D11287" s="10" t="s">
        <v>34336</v>
      </c>
      <c r="E11287" s="25">
        <v>1</v>
      </c>
      <c r="F11287" s="25">
        <v>1</v>
      </c>
      <c r="G11287" s="10" t="s">
        <v>34337</v>
      </c>
      <c r="H11287" s="25">
        <f>INDEX('Annexe 1 – Données des équipes'!$B$12:$R$114, MATCH(C11287, 'Annexe 1 – Données des équipes'!$B$12:$B$114,0),4)</f>
        <v>80</v>
      </c>
      <c r="I11287" s="25">
        <f>INDEX('Annexe 1 – Données des équipes'!$B$12:$R$114, MATCH(D11287, 'Annexe 1 – Données des équipes'!$B$12:$B$114,0),4)</f>
        <v>90</v>
      </c>
      <c r="J11287" s="25">
        <f t="shared" si="177"/>
        <v>0</v>
      </c>
    </row>
    <row r="11288" spans="2:10">
      <c r="B11288" s="3">
        <v>37489</v>
      </c>
      <c r="C11288" s="10" t="s">
        <v>34338</v>
      </c>
      <c r="D11288" s="10" t="s">
        <v>34339</v>
      </c>
      <c r="E11288" s="25">
        <v>1</v>
      </c>
      <c r="F11288" s="25">
        <v>1</v>
      </c>
      <c r="G11288" s="10" t="s">
        <v>34340</v>
      </c>
      <c r="H11288" s="25">
        <f>INDEX('Annexe 1 – Données des équipes'!$B$12:$R$114, MATCH(C11288, 'Annexe 1 – Données des équipes'!$B$12:$B$114,0),4)</f>
        <v>50</v>
      </c>
      <c r="I11288" s="25">
        <f>INDEX('Annexe 1 – Données des équipes'!$B$12:$R$114, MATCH(D11288, 'Annexe 1 – Données des équipes'!$B$12:$B$114,0),4)</f>
        <v>80</v>
      </c>
      <c r="J11288" s="25">
        <f t="shared" si="177"/>
        <v>0</v>
      </c>
    </row>
    <row r="11289" spans="2:10">
      <c r="B11289" s="3">
        <v>37489</v>
      </c>
      <c r="C11289" s="10" t="s">
        <v>34341</v>
      </c>
      <c r="D11289" s="10" t="s">
        <v>34342</v>
      </c>
      <c r="E11289" s="25">
        <v>1</v>
      </c>
      <c r="F11289" s="25">
        <v>1</v>
      </c>
      <c r="G11289" s="10" t="s">
        <v>34343</v>
      </c>
      <c r="H11289" s="25">
        <f>INDEX('Annexe 1 – Données des équipes'!$B$12:$R$114, MATCH(C11289, 'Annexe 1 – Données des équipes'!$B$12:$B$114,0),4)</f>
        <v>40</v>
      </c>
      <c r="I11289" s="25">
        <f>INDEX('Annexe 1 – Données des équipes'!$B$12:$R$114, MATCH(D11289, 'Annexe 1 – Données des équipes'!$B$12:$B$114,0),4)</f>
        <v>90</v>
      </c>
      <c r="J11289" s="25">
        <f t="shared" si="177"/>
        <v>0</v>
      </c>
    </row>
    <row r="11290" spans="2:10">
      <c r="B11290" s="3">
        <v>37499</v>
      </c>
      <c r="C11290" s="10" t="s">
        <v>34344</v>
      </c>
      <c r="D11290" s="10" t="s">
        <v>34345</v>
      </c>
      <c r="E11290" s="25">
        <v>2</v>
      </c>
      <c r="F11290" s="25">
        <v>2</v>
      </c>
      <c r="G11290" s="10" t="s">
        <v>34346</v>
      </c>
      <c r="H11290" s="25">
        <f>INDEX('Annexe 1 – Données des équipes'!$B$12:$R$114, MATCH(C11290, 'Annexe 1 – Données des équipes'!$B$12:$B$114,0),4)</f>
        <v>0</v>
      </c>
      <c r="I11290" s="25">
        <f>INDEX('Annexe 1 – Données des équipes'!$B$12:$R$114, MATCH(D11290, 'Annexe 1 – Données des équipes'!$B$12:$B$114,0),4)</f>
        <v>10</v>
      </c>
      <c r="J11290" s="25">
        <f t="shared" si="177"/>
        <v>0</v>
      </c>
    </row>
    <row r="11291" spans="2:10">
      <c r="B11291" s="3">
        <v>37504</v>
      </c>
      <c r="C11291" s="10" t="s">
        <v>34347</v>
      </c>
      <c r="D11291" s="10" t="s">
        <v>34348</v>
      </c>
      <c r="E11291" s="25">
        <v>0</v>
      </c>
      <c r="F11291" s="25">
        <v>0</v>
      </c>
      <c r="G11291" s="10" t="s">
        <v>34349</v>
      </c>
      <c r="H11291" s="25">
        <f>INDEX('Annexe 1 – Données des équipes'!$B$12:$R$114, MATCH(C11291, 'Annexe 1 – Données des équipes'!$B$12:$B$114,0),4)</f>
        <v>30</v>
      </c>
      <c r="I11291" s="25">
        <f>INDEX('Annexe 1 – Données des équipes'!$B$12:$R$114, MATCH(D11291, 'Annexe 1 – Données des équipes'!$B$12:$B$114,0),4)</f>
        <v>70</v>
      </c>
      <c r="J11291" s="25">
        <f t="shared" si="177"/>
        <v>0</v>
      </c>
    </row>
    <row r="11292" spans="2:10">
      <c r="B11292" s="3">
        <v>37506</v>
      </c>
      <c r="C11292" s="10" t="s">
        <v>34350</v>
      </c>
      <c r="D11292" s="10" t="s">
        <v>34351</v>
      </c>
      <c r="E11292" s="25">
        <v>2</v>
      </c>
      <c r="F11292" s="25">
        <v>2</v>
      </c>
      <c r="G11292" s="10" t="s">
        <v>34352</v>
      </c>
      <c r="H11292" s="25">
        <f>INDEX('Annexe 1 – Données des équipes'!$B$12:$R$114, MATCH(C11292, 'Annexe 1 – Données des équipes'!$B$12:$B$114,0),4)</f>
        <v>10</v>
      </c>
      <c r="I11292" s="25">
        <f>INDEX('Annexe 1 – Données des équipes'!$B$12:$R$114, MATCH(D11292, 'Annexe 1 – Données des équipes'!$B$12:$B$114,0),4)</f>
        <v>60</v>
      </c>
      <c r="J11292" s="25">
        <f t="shared" si="177"/>
        <v>0</v>
      </c>
    </row>
    <row r="11293" spans="2:10">
      <c r="B11293" s="3">
        <v>37506</v>
      </c>
      <c r="C11293" s="10" t="s">
        <v>34353</v>
      </c>
      <c r="D11293" s="10" t="s">
        <v>34354</v>
      </c>
      <c r="E11293" s="25">
        <v>0</v>
      </c>
      <c r="F11293" s="25">
        <v>0</v>
      </c>
      <c r="G11293" s="10" t="s">
        <v>34355</v>
      </c>
      <c r="H11293" s="25">
        <f>INDEX('Annexe 1 – Données des équipes'!$B$12:$R$114, MATCH(C11293, 'Annexe 1 – Données des équipes'!$B$12:$B$114,0),4)</f>
        <v>80</v>
      </c>
      <c r="I11293" s="25">
        <f>INDEX('Annexe 1 – Données des équipes'!$B$12:$R$114, MATCH(D11293, 'Annexe 1 – Données des équipes'!$B$12:$B$114,0),4)</f>
        <v>20</v>
      </c>
      <c r="J11293" s="25">
        <f t="shared" si="177"/>
        <v>0</v>
      </c>
    </row>
    <row r="11294" spans="2:10">
      <c r="B11294" s="3">
        <v>37506</v>
      </c>
      <c r="C11294" s="10" t="s">
        <v>34356</v>
      </c>
      <c r="D11294" s="10" t="s">
        <v>34357</v>
      </c>
      <c r="E11294" s="25">
        <v>1</v>
      </c>
      <c r="F11294" s="25">
        <v>1</v>
      </c>
      <c r="G11294" s="10" t="s">
        <v>34358</v>
      </c>
      <c r="H11294" s="25">
        <f>INDEX('Annexe 1 – Données des équipes'!$B$12:$R$114, MATCH(C11294, 'Annexe 1 – Données des équipes'!$B$12:$B$114,0),4)</f>
        <v>90</v>
      </c>
      <c r="I11294" s="25">
        <f>INDEX('Annexe 1 – Données des équipes'!$B$12:$R$114, MATCH(D11294, 'Annexe 1 – Données des équipes'!$B$12:$B$114,0),4)</f>
        <v>90</v>
      </c>
      <c r="J11294" s="25">
        <f t="shared" si="177"/>
        <v>0</v>
      </c>
    </row>
    <row r="11295" spans="2:10">
      <c r="B11295" s="3">
        <v>37506</v>
      </c>
      <c r="C11295" s="10" t="s">
        <v>34359</v>
      </c>
      <c r="D11295" s="10" t="s">
        <v>34360</v>
      </c>
      <c r="E11295" s="25">
        <v>2</v>
      </c>
      <c r="F11295" s="25">
        <v>2</v>
      </c>
      <c r="G11295" s="10" t="s">
        <v>34361</v>
      </c>
      <c r="H11295" s="25">
        <f>INDEX('Annexe 1 – Données des équipes'!$B$12:$R$114, MATCH(C11295, 'Annexe 1 – Données des équipes'!$B$12:$B$114,0),4)</f>
        <v>30</v>
      </c>
      <c r="I11295" s="25">
        <f>INDEX('Annexe 1 – Données des équipes'!$B$12:$R$114, MATCH(D11295, 'Annexe 1 – Données des équipes'!$B$12:$B$114,0),4)</f>
        <v>80</v>
      </c>
      <c r="J11295" s="25">
        <f t="shared" si="177"/>
        <v>0</v>
      </c>
    </row>
    <row r="11296" spans="2:10">
      <c r="B11296" s="3">
        <v>37506</v>
      </c>
      <c r="C11296" s="10" t="s">
        <v>34362</v>
      </c>
      <c r="D11296" s="10" t="s">
        <v>34363</v>
      </c>
      <c r="E11296" s="25">
        <v>2</v>
      </c>
      <c r="F11296" s="25">
        <v>2</v>
      </c>
      <c r="G11296" s="10" t="s">
        <v>34364</v>
      </c>
      <c r="H11296" s="25">
        <f>INDEX('Annexe 1 – Données des équipes'!$B$12:$R$114, MATCH(C11296, 'Annexe 1 – Données des équipes'!$B$12:$B$114,0),4)</f>
        <v>30</v>
      </c>
      <c r="I11296" s="25">
        <f>INDEX('Annexe 1 – Données des équipes'!$B$12:$R$114, MATCH(D11296, 'Annexe 1 – Données des équipes'!$B$12:$B$114,0),4)</f>
        <v>70</v>
      </c>
      <c r="J11296" s="25">
        <f t="shared" si="177"/>
        <v>0</v>
      </c>
    </row>
    <row r="11297" spans="2:10">
      <c r="B11297" s="3">
        <v>41804</v>
      </c>
      <c r="C11297" s="10" t="s">
        <v>34365</v>
      </c>
      <c r="D11297" s="10" t="s">
        <v>34366</v>
      </c>
      <c r="E11297" s="25">
        <v>2</v>
      </c>
      <c r="F11297" s="25">
        <v>1</v>
      </c>
      <c r="G11297" s="10" t="s">
        <v>34367</v>
      </c>
      <c r="H11297" s="25">
        <f>INDEX('Annexe 1 – Données des équipes'!$B$12:$R$114, MATCH(C11297, 'Annexe 1 – Données des équipes'!$B$12:$B$114,0),4)</f>
        <v>30</v>
      </c>
      <c r="I11297" s="25">
        <f>INDEX('Annexe 1 – Données des équipes'!$B$12:$R$114, MATCH(D11297, 'Annexe 1 – Données des équipes'!$B$12:$B$114,0),4)</f>
        <v>50</v>
      </c>
      <c r="J11297" s="25">
        <f t="shared" si="177"/>
        <v>1</v>
      </c>
    </row>
    <row r="11298" spans="2:10">
      <c r="B11298" s="3">
        <v>37516</v>
      </c>
      <c r="C11298" s="10" t="s">
        <v>34368</v>
      </c>
      <c r="D11298" s="10" t="s">
        <v>34369</v>
      </c>
      <c r="E11298" s="25">
        <v>1</v>
      </c>
      <c r="F11298" s="25">
        <v>1</v>
      </c>
      <c r="G11298" s="10" t="s">
        <v>34370</v>
      </c>
      <c r="H11298" s="25">
        <f>INDEX('Annexe 1 – Données des équipes'!$B$12:$R$114, MATCH(C11298, 'Annexe 1 – Données des équipes'!$B$12:$B$114,0),4)</f>
        <v>70</v>
      </c>
      <c r="I11298" s="25">
        <f>INDEX('Annexe 1 – Données des équipes'!$B$12:$R$114, MATCH(D11298, 'Annexe 1 – Données des équipes'!$B$12:$B$114,0),4)</f>
        <v>50</v>
      </c>
      <c r="J11298" s="25">
        <f t="shared" si="177"/>
        <v>0</v>
      </c>
    </row>
    <row r="11299" spans="2:10">
      <c r="B11299" s="3">
        <v>37518</v>
      </c>
      <c r="C11299" s="10" t="s">
        <v>34371</v>
      </c>
      <c r="D11299" s="10" t="s">
        <v>34372</v>
      </c>
      <c r="E11299" s="25">
        <v>1</v>
      </c>
      <c r="F11299" s="25">
        <v>1</v>
      </c>
      <c r="G11299" s="10" t="s">
        <v>34373</v>
      </c>
      <c r="H11299" s="25">
        <f>INDEX('Annexe 1 – Données des équipes'!$B$12:$R$114, MATCH(C11299, 'Annexe 1 – Données des équipes'!$B$12:$B$114,0),4)</f>
        <v>70</v>
      </c>
      <c r="I11299" s="25">
        <f>INDEX('Annexe 1 – Données des équipes'!$B$12:$R$114, MATCH(D11299, 'Annexe 1 – Données des équipes'!$B$12:$B$114,0),4)</f>
        <v>70</v>
      </c>
      <c r="J11299" s="25">
        <f t="shared" si="177"/>
        <v>0</v>
      </c>
    </row>
    <row r="11300" spans="2:10">
      <c r="B11300" s="3">
        <v>37523</v>
      </c>
      <c r="C11300" s="10" t="s">
        <v>34374</v>
      </c>
      <c r="D11300" s="10" t="s">
        <v>34375</v>
      </c>
      <c r="E11300" s="25">
        <v>1</v>
      </c>
      <c r="F11300" s="25">
        <v>1</v>
      </c>
      <c r="G11300" s="10" t="s">
        <v>34376</v>
      </c>
      <c r="H11300" s="25">
        <f>INDEX('Annexe 1 – Données des équipes'!$B$12:$R$114, MATCH(C11300, 'Annexe 1 – Données des équipes'!$B$12:$B$114,0),4)</f>
        <v>20</v>
      </c>
      <c r="I11300" s="25">
        <f>INDEX('Annexe 1 – Données des équipes'!$B$12:$R$114, MATCH(D11300, 'Annexe 1 – Données des équipes'!$B$12:$B$114,0),4)</f>
        <v>0</v>
      </c>
      <c r="J11300" s="25">
        <f t="shared" si="177"/>
        <v>0</v>
      </c>
    </row>
    <row r="11301" spans="2:10">
      <c r="B11301" s="3">
        <v>37527</v>
      </c>
      <c r="C11301" s="10" t="s">
        <v>34377</v>
      </c>
      <c r="D11301" s="10" t="s">
        <v>34378</v>
      </c>
      <c r="E11301" s="25">
        <v>0</v>
      </c>
      <c r="F11301" s="25">
        <v>0</v>
      </c>
      <c r="G11301" s="10" t="s">
        <v>34379</v>
      </c>
      <c r="H11301" s="25">
        <f>INDEX('Annexe 1 – Données des équipes'!$B$12:$R$114, MATCH(C11301, 'Annexe 1 – Données des équipes'!$B$12:$B$114,0),4)</f>
        <v>10</v>
      </c>
      <c r="I11301" s="25">
        <f>INDEX('Annexe 1 – Données des équipes'!$B$12:$R$114, MATCH(D11301, 'Annexe 1 – Données des équipes'!$B$12:$B$114,0),4)</f>
        <v>10</v>
      </c>
      <c r="J11301" s="25">
        <f t="shared" si="177"/>
        <v>0</v>
      </c>
    </row>
    <row r="11302" spans="2:10">
      <c r="B11302" s="3">
        <v>37541</v>
      </c>
      <c r="C11302" s="10" t="s">
        <v>34380</v>
      </c>
      <c r="D11302" s="10" t="s">
        <v>34381</v>
      </c>
      <c r="E11302" s="25">
        <v>1</v>
      </c>
      <c r="F11302" s="25">
        <v>1</v>
      </c>
      <c r="G11302" s="10" t="s">
        <v>34382</v>
      </c>
      <c r="H11302" s="25">
        <f>INDEX('Annexe 1 – Données des équipes'!$B$12:$R$114, MATCH(C11302, 'Annexe 1 – Données des équipes'!$B$12:$B$114,0),4)</f>
        <v>40</v>
      </c>
      <c r="I11302" s="25">
        <f>INDEX('Annexe 1 – Données des équipes'!$B$12:$R$114, MATCH(D11302, 'Annexe 1 – Données des équipes'!$B$12:$B$114,0),4)</f>
        <v>80</v>
      </c>
      <c r="J11302" s="25">
        <f t="shared" si="177"/>
        <v>0</v>
      </c>
    </row>
    <row r="11303" spans="2:10">
      <c r="B11303" s="3">
        <v>37541</v>
      </c>
      <c r="C11303" s="10" t="s">
        <v>34383</v>
      </c>
      <c r="D11303" s="10" t="s">
        <v>34384</v>
      </c>
      <c r="E11303" s="25">
        <v>1</v>
      </c>
      <c r="F11303" s="25">
        <v>1</v>
      </c>
      <c r="G11303" s="10" t="s">
        <v>34385</v>
      </c>
      <c r="H11303" s="25">
        <f>INDEX('Annexe 1 – Données des équipes'!$B$12:$R$114, MATCH(C11303, 'Annexe 1 – Données des équipes'!$B$12:$B$114,0),4)</f>
        <v>90</v>
      </c>
      <c r="I11303" s="25">
        <f>INDEX('Annexe 1 – Données des équipes'!$B$12:$R$114, MATCH(D11303, 'Annexe 1 – Données des équipes'!$B$12:$B$114,0),4)</f>
        <v>70</v>
      </c>
      <c r="J11303" s="25">
        <f t="shared" si="177"/>
        <v>0</v>
      </c>
    </row>
    <row r="11304" spans="2:10">
      <c r="B11304" s="3">
        <v>37541</v>
      </c>
      <c r="C11304" s="10" t="s">
        <v>34386</v>
      </c>
      <c r="D11304" s="10" t="s">
        <v>34387</v>
      </c>
      <c r="E11304" s="25">
        <v>1</v>
      </c>
      <c r="F11304" s="25">
        <v>1</v>
      </c>
      <c r="G11304" s="10" t="s">
        <v>34388</v>
      </c>
      <c r="H11304" s="25">
        <f>INDEX('Annexe 1 – Données des équipes'!$B$12:$R$114, MATCH(C11304, 'Annexe 1 – Données des équipes'!$B$12:$B$114,0),4)</f>
        <v>90</v>
      </c>
      <c r="I11304" s="25">
        <f>INDEX('Annexe 1 – Données des équipes'!$B$12:$R$114, MATCH(D11304, 'Annexe 1 – Données des équipes'!$B$12:$B$114,0),4)</f>
        <v>40</v>
      </c>
      <c r="J11304" s="25">
        <f t="shared" si="177"/>
        <v>0</v>
      </c>
    </row>
    <row r="11305" spans="2:10">
      <c r="B11305" s="3">
        <v>37541</v>
      </c>
      <c r="C11305" s="10" t="s">
        <v>34389</v>
      </c>
      <c r="D11305" s="10" t="s">
        <v>34390</v>
      </c>
      <c r="E11305" s="25">
        <v>2</v>
      </c>
      <c r="F11305" s="25">
        <v>2</v>
      </c>
      <c r="G11305" s="10" t="s">
        <v>34391</v>
      </c>
      <c r="H11305" s="25">
        <f>INDEX('Annexe 1 – Données des équipes'!$B$12:$R$114, MATCH(C11305, 'Annexe 1 – Données des équipes'!$B$12:$B$114,0),4)</f>
        <v>70</v>
      </c>
      <c r="I11305" s="25">
        <f>INDEX('Annexe 1 – Données des équipes'!$B$12:$R$114, MATCH(D11305, 'Annexe 1 – Données des équipes'!$B$12:$B$114,0),4)</f>
        <v>50</v>
      </c>
      <c r="J11305" s="25">
        <f t="shared" si="177"/>
        <v>0</v>
      </c>
    </row>
    <row r="11306" spans="2:10">
      <c r="B11306" s="3">
        <v>37541</v>
      </c>
      <c r="C11306" s="10" t="s">
        <v>34392</v>
      </c>
      <c r="D11306" s="10" t="s">
        <v>34393</v>
      </c>
      <c r="E11306" s="25">
        <v>1</v>
      </c>
      <c r="F11306" s="25">
        <v>1</v>
      </c>
      <c r="G11306" s="10" t="s">
        <v>34394</v>
      </c>
      <c r="H11306" s="25">
        <f>INDEX('Annexe 1 – Données des équipes'!$B$12:$R$114, MATCH(C11306, 'Annexe 1 – Données des équipes'!$B$12:$B$114,0),4)</f>
        <v>80</v>
      </c>
      <c r="I11306" s="25">
        <f>INDEX('Annexe 1 – Données des équipes'!$B$12:$R$114, MATCH(D11306, 'Annexe 1 – Données des équipes'!$B$12:$B$114,0),4)</f>
        <v>40</v>
      </c>
      <c r="J11306" s="25">
        <f t="shared" si="177"/>
        <v>0</v>
      </c>
    </row>
    <row r="11307" spans="2:10">
      <c r="B11307" s="3">
        <v>37545</v>
      </c>
      <c r="C11307" s="10" t="s">
        <v>34395</v>
      </c>
      <c r="D11307" s="10" t="s">
        <v>34396</v>
      </c>
      <c r="E11307" s="25">
        <v>1</v>
      </c>
      <c r="F11307" s="25">
        <v>1</v>
      </c>
      <c r="G11307" s="10" t="s">
        <v>34397</v>
      </c>
      <c r="H11307" s="25">
        <f>INDEX('Annexe 1 – Données des équipes'!$B$12:$R$114, MATCH(C11307, 'Annexe 1 – Données des équipes'!$B$12:$B$114,0),4)</f>
        <v>60</v>
      </c>
      <c r="I11307" s="25">
        <f>INDEX('Annexe 1 – Données des équipes'!$B$12:$R$114, MATCH(D11307, 'Annexe 1 – Données des équipes'!$B$12:$B$114,0),4)</f>
        <v>70</v>
      </c>
      <c r="J11307" s="25">
        <f t="shared" si="177"/>
        <v>0</v>
      </c>
    </row>
    <row r="11308" spans="2:10">
      <c r="B11308" s="3">
        <v>37545</v>
      </c>
      <c r="C11308" s="10" t="s">
        <v>34398</v>
      </c>
      <c r="D11308" s="10" t="s">
        <v>34399</v>
      </c>
      <c r="E11308" s="25">
        <v>2</v>
      </c>
      <c r="F11308" s="25">
        <v>2</v>
      </c>
      <c r="G11308" s="10" t="s">
        <v>34400</v>
      </c>
      <c r="H11308" s="25">
        <f>INDEX('Annexe 1 – Données des équipes'!$B$12:$R$114, MATCH(C11308, 'Annexe 1 – Données des équipes'!$B$12:$B$114,0),4)</f>
        <v>90</v>
      </c>
      <c r="I11308" s="25">
        <f>INDEX('Annexe 1 – Données des équipes'!$B$12:$R$114, MATCH(D11308, 'Annexe 1 – Données des équipes'!$B$12:$B$114,0),4)</f>
        <v>20</v>
      </c>
      <c r="J11308" s="25">
        <f t="shared" si="177"/>
        <v>0</v>
      </c>
    </row>
    <row r="11309" spans="2:10">
      <c r="B11309" s="3">
        <v>37545</v>
      </c>
      <c r="C11309" s="10" t="s">
        <v>34401</v>
      </c>
      <c r="D11309" s="10" t="s">
        <v>34402</v>
      </c>
      <c r="E11309" s="25">
        <v>1</v>
      </c>
      <c r="F11309" s="25">
        <v>1</v>
      </c>
      <c r="G11309" s="10" t="s">
        <v>34403</v>
      </c>
      <c r="H11309" s="25">
        <f>INDEX('Annexe 1 – Données des équipes'!$B$12:$R$114, MATCH(C11309, 'Annexe 1 – Données des équipes'!$B$12:$B$114,0),4)</f>
        <v>50</v>
      </c>
      <c r="I11309" s="25">
        <f>INDEX('Annexe 1 – Données des équipes'!$B$12:$R$114, MATCH(D11309, 'Annexe 1 – Données des équipes'!$B$12:$B$114,0),4)</f>
        <v>30</v>
      </c>
      <c r="J11309" s="25">
        <f t="shared" si="177"/>
        <v>0</v>
      </c>
    </row>
    <row r="11310" spans="2:10">
      <c r="B11310" s="3">
        <v>37545</v>
      </c>
      <c r="C11310" s="10" t="s">
        <v>34404</v>
      </c>
      <c r="D11310" s="10" t="s">
        <v>34405</v>
      </c>
      <c r="E11310" s="25">
        <v>0</v>
      </c>
      <c r="F11310" s="25">
        <v>0</v>
      </c>
      <c r="G11310" s="10" t="s">
        <v>34406</v>
      </c>
      <c r="H11310" s="25">
        <f>INDEX('Annexe 1 – Données des équipes'!$B$12:$R$114, MATCH(C11310, 'Annexe 1 – Données des équipes'!$B$12:$B$114,0),4)</f>
        <v>50</v>
      </c>
      <c r="I11310" s="25">
        <f>INDEX('Annexe 1 – Données des équipes'!$B$12:$R$114, MATCH(D11310, 'Annexe 1 – Données des équipes'!$B$12:$B$114,0),4)</f>
        <v>60</v>
      </c>
      <c r="J11310" s="25">
        <f t="shared" si="177"/>
        <v>0</v>
      </c>
    </row>
    <row r="11311" spans="2:10">
      <c r="B11311" s="3">
        <v>37545</v>
      </c>
      <c r="C11311" s="10" t="s">
        <v>34407</v>
      </c>
      <c r="D11311" s="10" t="s">
        <v>34408</v>
      </c>
      <c r="E11311" s="25">
        <v>0</v>
      </c>
      <c r="F11311" s="25">
        <v>0</v>
      </c>
      <c r="G11311" s="10" t="s">
        <v>34409</v>
      </c>
      <c r="H11311" s="25">
        <f>INDEX('Annexe 1 – Données des équipes'!$B$12:$R$114, MATCH(C11311, 'Annexe 1 – Données des équipes'!$B$12:$B$114,0),4)</f>
        <v>90</v>
      </c>
      <c r="I11311" s="25">
        <f>INDEX('Annexe 1 – Données des équipes'!$B$12:$R$114, MATCH(D11311, 'Annexe 1 – Données des équipes'!$B$12:$B$114,0),4)</f>
        <v>70</v>
      </c>
      <c r="J11311" s="25">
        <f t="shared" si="177"/>
        <v>0</v>
      </c>
    </row>
    <row r="11312" spans="2:10">
      <c r="B11312" s="3">
        <v>37579</v>
      </c>
      <c r="C11312" s="10" t="s">
        <v>34410</v>
      </c>
      <c r="D11312" s="10" t="s">
        <v>34411</v>
      </c>
      <c r="E11312" s="25">
        <v>1</v>
      </c>
      <c r="F11312" s="25">
        <v>1</v>
      </c>
      <c r="G11312" s="10" t="s">
        <v>34412</v>
      </c>
      <c r="H11312" s="25">
        <f>INDEX('Annexe 1 – Données des équipes'!$B$12:$R$114, MATCH(C11312, 'Annexe 1 – Données des équipes'!$B$12:$B$114,0),4)</f>
        <v>20</v>
      </c>
      <c r="I11312" s="25">
        <f>INDEX('Annexe 1 – Données des équipes'!$B$12:$R$114, MATCH(D11312, 'Annexe 1 – Données des équipes'!$B$12:$B$114,0),4)</f>
        <v>70</v>
      </c>
      <c r="J11312" s="25">
        <f t="shared" si="177"/>
        <v>0</v>
      </c>
    </row>
    <row r="11313" spans="2:10">
      <c r="B11313" s="3">
        <v>37580</v>
      </c>
      <c r="C11313" s="10" t="s">
        <v>34413</v>
      </c>
      <c r="D11313" s="10" t="s">
        <v>34414</v>
      </c>
      <c r="E11313" s="25">
        <v>2</v>
      </c>
      <c r="F11313" s="25">
        <v>2</v>
      </c>
      <c r="G11313" s="10" t="s">
        <v>34415</v>
      </c>
      <c r="H11313" s="25">
        <f>INDEX('Annexe 1 – Données des équipes'!$B$12:$R$114, MATCH(C11313, 'Annexe 1 – Données des équipes'!$B$12:$B$114,0),4)</f>
        <v>70</v>
      </c>
      <c r="I11313" s="25">
        <f>INDEX('Annexe 1 – Données des équipes'!$B$12:$R$114, MATCH(D11313, 'Annexe 1 – Données des équipes'!$B$12:$B$114,0),4)</f>
        <v>60</v>
      </c>
      <c r="J11313" s="25">
        <f t="shared" si="177"/>
        <v>0</v>
      </c>
    </row>
    <row r="11314" spans="2:10">
      <c r="B11314" s="3">
        <v>37580</v>
      </c>
      <c r="C11314" s="10" t="s">
        <v>34416</v>
      </c>
      <c r="D11314" s="10" t="s">
        <v>34417</v>
      </c>
      <c r="E11314" s="25">
        <v>0</v>
      </c>
      <c r="F11314" s="25">
        <v>0</v>
      </c>
      <c r="G11314" s="10" t="s">
        <v>34418</v>
      </c>
      <c r="H11314" s="25">
        <f>INDEX('Annexe 1 – Données des équipes'!$B$12:$R$114, MATCH(C11314, 'Annexe 1 – Données des équipes'!$B$12:$B$114,0),4)</f>
        <v>50</v>
      </c>
      <c r="I11314" s="25">
        <f>INDEX('Annexe 1 – Données des équipes'!$B$12:$R$114, MATCH(D11314, 'Annexe 1 – Données des équipes'!$B$12:$B$114,0),4)</f>
        <v>60</v>
      </c>
      <c r="J11314" s="25">
        <f t="shared" si="177"/>
        <v>0</v>
      </c>
    </row>
    <row r="11315" spans="2:10">
      <c r="B11315" s="3">
        <v>37580</v>
      </c>
      <c r="C11315" s="10" t="s">
        <v>34419</v>
      </c>
      <c r="D11315" s="10" t="s">
        <v>34420</v>
      </c>
      <c r="E11315" s="25">
        <v>1</v>
      </c>
      <c r="F11315" s="25">
        <v>1</v>
      </c>
      <c r="G11315" s="10" t="s">
        <v>34421</v>
      </c>
      <c r="H11315" s="25">
        <f>INDEX('Annexe 1 – Données des équipes'!$B$12:$R$114, MATCH(C11315, 'Annexe 1 – Données des équipes'!$B$12:$B$114,0),4)</f>
        <v>90</v>
      </c>
      <c r="I11315" s="25">
        <f>INDEX('Annexe 1 – Données des équipes'!$B$12:$R$114, MATCH(D11315, 'Annexe 1 – Données des équipes'!$B$12:$B$114,0),4)</f>
        <v>60</v>
      </c>
      <c r="J11315" s="25">
        <f t="shared" si="177"/>
        <v>0</v>
      </c>
    </row>
    <row r="11316" spans="2:10">
      <c r="B11316" s="3">
        <v>37580</v>
      </c>
      <c r="C11316" s="10" t="s">
        <v>34422</v>
      </c>
      <c r="D11316" s="10" t="s">
        <v>34423</v>
      </c>
      <c r="E11316" s="25">
        <v>0</v>
      </c>
      <c r="F11316" s="25">
        <v>0</v>
      </c>
      <c r="G11316" s="10" t="s">
        <v>34424</v>
      </c>
      <c r="H11316" s="25">
        <f>INDEX('Annexe 1 – Données des équipes'!$B$12:$R$114, MATCH(C11316, 'Annexe 1 – Données des équipes'!$B$12:$B$114,0),4)</f>
        <v>50</v>
      </c>
      <c r="I11316" s="25">
        <f>INDEX('Annexe 1 – Données des équipes'!$B$12:$R$114, MATCH(D11316, 'Annexe 1 – Données des équipes'!$B$12:$B$114,0),4)</f>
        <v>30</v>
      </c>
      <c r="J11316" s="25">
        <f t="shared" si="177"/>
        <v>0</v>
      </c>
    </row>
    <row r="11317" spans="2:10">
      <c r="B11317" s="3">
        <v>37580</v>
      </c>
      <c r="C11317" s="10" t="s">
        <v>34425</v>
      </c>
      <c r="D11317" s="10" t="s">
        <v>34426</v>
      </c>
      <c r="E11317" s="25">
        <v>1</v>
      </c>
      <c r="F11317" s="25">
        <v>1</v>
      </c>
      <c r="G11317" s="10" t="s">
        <v>34427</v>
      </c>
      <c r="H11317" s="25">
        <f>INDEX('Annexe 1 – Données des équipes'!$B$12:$R$114, MATCH(C11317, 'Annexe 1 – Données des équipes'!$B$12:$B$114,0),4)</f>
        <v>70</v>
      </c>
      <c r="I11317" s="25">
        <f>INDEX('Annexe 1 – Données des équipes'!$B$12:$R$114, MATCH(D11317, 'Annexe 1 – Données des équipes'!$B$12:$B$114,0),4)</f>
        <v>60</v>
      </c>
      <c r="J11317" s="25">
        <f t="shared" si="177"/>
        <v>0</v>
      </c>
    </row>
    <row r="11318" spans="2:10">
      <c r="B11318" s="3">
        <v>37580</v>
      </c>
      <c r="C11318" s="10" t="s">
        <v>34428</v>
      </c>
      <c r="D11318" s="10" t="s">
        <v>34429</v>
      </c>
      <c r="E11318" s="25">
        <v>0</v>
      </c>
      <c r="F11318" s="25">
        <v>0</v>
      </c>
      <c r="G11318" s="10" t="s">
        <v>34430</v>
      </c>
      <c r="H11318" s="25">
        <f>INDEX('Annexe 1 – Données des équipes'!$B$12:$R$114, MATCH(C11318, 'Annexe 1 – Données des équipes'!$B$12:$B$114,0),4)</f>
        <v>40</v>
      </c>
      <c r="I11318" s="25">
        <f>INDEX('Annexe 1 – Données des équipes'!$B$12:$R$114, MATCH(D11318, 'Annexe 1 – Données des équipes'!$B$12:$B$114,0),4)</f>
        <v>50</v>
      </c>
      <c r="J11318" s="25">
        <f t="shared" si="177"/>
        <v>0</v>
      </c>
    </row>
    <row r="11319" spans="2:10">
      <c r="B11319" s="3">
        <v>37585</v>
      </c>
      <c r="C11319" s="10" t="s">
        <v>34431</v>
      </c>
      <c r="D11319" s="10" t="s">
        <v>34432</v>
      </c>
      <c r="E11319" s="25">
        <v>1</v>
      </c>
      <c r="F11319" s="25">
        <v>1</v>
      </c>
      <c r="G11319" s="10" t="s">
        <v>34433</v>
      </c>
      <c r="H11319" s="25">
        <f>INDEX('Annexe 1 – Données des équipes'!$B$12:$R$114, MATCH(C11319, 'Annexe 1 – Données des équipes'!$B$12:$B$114,0),4)</f>
        <v>50</v>
      </c>
      <c r="I11319" s="25">
        <f>INDEX('Annexe 1 – Données des équipes'!$B$12:$R$114, MATCH(D11319, 'Annexe 1 – Données des équipes'!$B$12:$B$114,0),4)</f>
        <v>50</v>
      </c>
      <c r="J11319" s="25">
        <f t="shared" si="177"/>
        <v>0</v>
      </c>
    </row>
    <row r="11320" spans="2:10">
      <c r="B11320" s="3">
        <v>37599</v>
      </c>
      <c r="C11320" s="10" t="s">
        <v>34434</v>
      </c>
      <c r="D11320" s="10" t="s">
        <v>34435</v>
      </c>
      <c r="E11320" s="25">
        <v>0</v>
      </c>
      <c r="F11320" s="25">
        <v>0</v>
      </c>
      <c r="G11320" s="10" t="s">
        <v>34436</v>
      </c>
      <c r="H11320" s="25">
        <f>INDEX('Annexe 1 – Données des équipes'!$B$12:$R$114, MATCH(C11320, 'Annexe 1 – Données des équipes'!$B$12:$B$114,0),4)</f>
        <v>30</v>
      </c>
      <c r="I11320" s="25">
        <f>INDEX('Annexe 1 – Données des équipes'!$B$12:$R$114, MATCH(D11320, 'Annexe 1 – Données des équipes'!$B$12:$B$114,0),4)</f>
        <v>10</v>
      </c>
      <c r="J11320" s="25">
        <f t="shared" si="177"/>
        <v>0</v>
      </c>
    </row>
    <row r="11321" spans="2:10">
      <c r="B11321" s="3">
        <v>37603</v>
      </c>
      <c r="C11321" s="10" t="s">
        <v>34437</v>
      </c>
      <c r="D11321" s="10" t="s">
        <v>34438</v>
      </c>
      <c r="E11321" s="25">
        <v>1</v>
      </c>
      <c r="F11321" s="25">
        <v>1</v>
      </c>
      <c r="G11321" s="10" t="s">
        <v>34439</v>
      </c>
      <c r="H11321" s="25">
        <f>INDEX('Annexe 1 – Données des équipes'!$B$12:$R$114, MATCH(C11321, 'Annexe 1 – Données des équipes'!$B$12:$B$114,0),4)</f>
        <v>30</v>
      </c>
      <c r="I11321" s="25">
        <f>INDEX('Annexe 1 – Données des équipes'!$B$12:$R$114, MATCH(D11321, 'Annexe 1 – Données des équipes'!$B$12:$B$114,0),4)</f>
        <v>0</v>
      </c>
      <c r="J11321" s="25">
        <f t="shared" si="177"/>
        <v>0</v>
      </c>
    </row>
    <row r="11322" spans="2:10">
      <c r="B11322" s="3">
        <v>37612</v>
      </c>
      <c r="C11322" s="10" t="s">
        <v>34440</v>
      </c>
      <c r="D11322" s="10" t="s">
        <v>34441</v>
      </c>
      <c r="E11322" s="25">
        <v>0</v>
      </c>
      <c r="F11322" s="25">
        <v>0</v>
      </c>
      <c r="G11322" s="10" t="s">
        <v>34442</v>
      </c>
      <c r="H11322" s="25">
        <f>INDEX('Annexe 1 – Données des équipes'!$B$12:$R$114, MATCH(C11322, 'Annexe 1 – Données des équipes'!$B$12:$B$114,0),4)</f>
        <v>50</v>
      </c>
      <c r="I11322" s="25">
        <f>INDEX('Annexe 1 – Données des équipes'!$B$12:$R$114, MATCH(D11322, 'Annexe 1 – Données des équipes'!$B$12:$B$114,0),4)</f>
        <v>40</v>
      </c>
      <c r="J11322" s="25">
        <f t="shared" si="177"/>
        <v>0</v>
      </c>
    </row>
    <row r="11323" spans="2:10">
      <c r="B11323" s="3">
        <v>37638</v>
      </c>
      <c r="C11323" s="10" t="s">
        <v>34443</v>
      </c>
      <c r="D11323" s="10" t="s">
        <v>34444</v>
      </c>
      <c r="E11323" s="25">
        <v>0</v>
      </c>
      <c r="F11323" s="25">
        <v>0</v>
      </c>
      <c r="G11323" s="10" t="s">
        <v>34445</v>
      </c>
      <c r="H11323" s="25">
        <f>INDEX('Annexe 1 – Données des équipes'!$B$12:$R$114, MATCH(C11323, 'Annexe 1 – Données des équipes'!$B$12:$B$114,0),4)</f>
        <v>0</v>
      </c>
      <c r="I11323" s="25">
        <f>INDEX('Annexe 1 – Données des équipes'!$B$12:$R$114, MATCH(D11323, 'Annexe 1 – Données des équipes'!$B$12:$B$114,0),4)</f>
        <v>10</v>
      </c>
      <c r="J11323" s="25">
        <f t="shared" si="177"/>
        <v>0</v>
      </c>
    </row>
    <row r="11324" spans="2:10">
      <c r="B11324" s="3">
        <v>37640</v>
      </c>
      <c r="C11324" s="10" t="s">
        <v>34446</v>
      </c>
      <c r="D11324" s="10" t="s">
        <v>34447</v>
      </c>
      <c r="E11324" s="25">
        <v>0</v>
      </c>
      <c r="F11324" s="25">
        <v>0</v>
      </c>
      <c r="G11324" s="10" t="s">
        <v>34448</v>
      </c>
      <c r="H11324" s="25">
        <f>INDEX('Annexe 1 – Données des équipes'!$B$12:$R$114, MATCH(C11324, 'Annexe 1 – Données des équipes'!$B$12:$B$114,0),4)</f>
        <v>0</v>
      </c>
      <c r="I11324" s="25">
        <f>INDEX('Annexe 1 – Données des équipes'!$B$12:$R$114, MATCH(D11324, 'Annexe 1 – Données des équipes'!$B$12:$B$114,0),4)</f>
        <v>10</v>
      </c>
      <c r="J11324" s="25">
        <f t="shared" si="177"/>
        <v>0</v>
      </c>
    </row>
    <row r="11325" spans="2:10">
      <c r="B11325" s="3">
        <v>37647</v>
      </c>
      <c r="C11325" s="10" t="s">
        <v>34449</v>
      </c>
      <c r="D11325" s="10" t="s">
        <v>34450</v>
      </c>
      <c r="E11325" s="25">
        <v>1</v>
      </c>
      <c r="F11325" s="25">
        <v>1</v>
      </c>
      <c r="G11325" s="10" t="s">
        <v>34451</v>
      </c>
      <c r="H11325" s="25">
        <f>INDEX('Annexe 1 – Données des équipes'!$B$12:$R$114, MATCH(C11325, 'Annexe 1 – Données des équipes'!$B$12:$B$114,0),4)</f>
        <v>20</v>
      </c>
      <c r="I11325" s="25">
        <f>INDEX('Annexe 1 – Données des équipes'!$B$12:$R$114, MATCH(D11325, 'Annexe 1 – Données des équipes'!$B$12:$B$114,0),4)</f>
        <v>30</v>
      </c>
      <c r="J11325" s="25">
        <f t="shared" si="177"/>
        <v>0</v>
      </c>
    </row>
    <row r="11326" spans="2:10">
      <c r="B11326" s="3">
        <v>37656</v>
      </c>
      <c r="C11326" s="10" t="s">
        <v>34452</v>
      </c>
      <c r="D11326" s="10" t="s">
        <v>34453</v>
      </c>
      <c r="E11326" s="25">
        <v>1</v>
      </c>
      <c r="F11326" s="25">
        <v>1</v>
      </c>
      <c r="G11326" s="10" t="s">
        <v>34454</v>
      </c>
      <c r="H11326" s="25">
        <f>INDEX('Annexe 1 – Données des équipes'!$B$12:$R$114, MATCH(C11326, 'Annexe 1 – Données des équipes'!$B$12:$B$114,0),4)</f>
        <v>80</v>
      </c>
      <c r="I11326" s="25">
        <f>INDEX('Annexe 1 – Données des équipes'!$B$12:$R$114, MATCH(D11326, 'Annexe 1 – Données des équipes'!$B$12:$B$114,0),4)</f>
        <v>70</v>
      </c>
      <c r="J11326" s="25">
        <f t="shared" si="177"/>
        <v>0</v>
      </c>
    </row>
    <row r="11327" spans="2:10">
      <c r="B11327" s="3">
        <v>37661</v>
      </c>
      <c r="C11327" s="10" t="s">
        <v>34455</v>
      </c>
      <c r="D11327" s="10" t="s">
        <v>34456</v>
      </c>
      <c r="E11327" s="25">
        <v>2</v>
      </c>
      <c r="F11327" s="25">
        <v>2</v>
      </c>
      <c r="G11327" s="10" t="s">
        <v>34457</v>
      </c>
      <c r="H11327" s="25">
        <f>INDEX('Annexe 1 – Données des équipes'!$B$12:$R$114, MATCH(C11327, 'Annexe 1 – Données des équipes'!$B$12:$B$114,0),4)</f>
        <v>80</v>
      </c>
      <c r="I11327" s="25">
        <f>INDEX('Annexe 1 – Données des équipes'!$B$12:$R$114, MATCH(D11327, 'Annexe 1 – Données des équipes'!$B$12:$B$114,0),4)</f>
        <v>20</v>
      </c>
      <c r="J11327" s="25">
        <f t="shared" si="177"/>
        <v>0</v>
      </c>
    </row>
    <row r="11328" spans="2:10">
      <c r="B11328" s="3">
        <v>37664</v>
      </c>
      <c r="C11328" s="10" t="s">
        <v>34458</v>
      </c>
      <c r="D11328" s="10" t="s">
        <v>34459</v>
      </c>
      <c r="E11328" s="25">
        <v>0</v>
      </c>
      <c r="F11328" s="25">
        <v>0</v>
      </c>
      <c r="G11328" s="10" t="s">
        <v>34460</v>
      </c>
      <c r="H11328" s="25">
        <f>INDEX('Annexe 1 – Données des équipes'!$B$12:$R$114, MATCH(C11328, 'Annexe 1 – Données des équipes'!$B$12:$B$114,0),4)</f>
        <v>30</v>
      </c>
      <c r="I11328" s="25">
        <f>INDEX('Annexe 1 – Données des équipes'!$B$12:$R$114, MATCH(D11328, 'Annexe 1 – Données des équipes'!$B$12:$B$114,0),4)</f>
        <v>90</v>
      </c>
      <c r="J11328" s="25">
        <f t="shared" si="177"/>
        <v>0</v>
      </c>
    </row>
    <row r="11329" spans="2:10">
      <c r="B11329" s="3">
        <v>37664</v>
      </c>
      <c r="C11329" s="10" t="s">
        <v>34461</v>
      </c>
      <c r="D11329" s="10" t="s">
        <v>34462</v>
      </c>
      <c r="E11329" s="25">
        <v>0</v>
      </c>
      <c r="F11329" s="25">
        <v>0</v>
      </c>
      <c r="G11329" s="10" t="s">
        <v>34463</v>
      </c>
      <c r="H11329" s="25">
        <f>INDEX('Annexe 1 – Données des équipes'!$B$12:$R$114, MATCH(C11329, 'Annexe 1 – Données des équipes'!$B$12:$B$114,0),4)</f>
        <v>80</v>
      </c>
      <c r="I11329" s="25">
        <f>INDEX('Annexe 1 – Données des équipes'!$B$12:$R$114, MATCH(D11329, 'Annexe 1 – Données des équipes'!$B$12:$B$114,0),4)</f>
        <v>80</v>
      </c>
      <c r="J11329" s="25">
        <f t="shared" si="177"/>
        <v>0</v>
      </c>
    </row>
    <row r="11330" spans="2:10">
      <c r="B11330" s="3">
        <v>37664</v>
      </c>
      <c r="C11330" s="10" t="s">
        <v>34464</v>
      </c>
      <c r="D11330" s="10" t="s">
        <v>34465</v>
      </c>
      <c r="E11330" s="25">
        <v>0</v>
      </c>
      <c r="F11330" s="25">
        <v>0</v>
      </c>
      <c r="G11330" s="10" t="s">
        <v>34466</v>
      </c>
      <c r="H11330" s="25">
        <f>INDEX('Annexe 1 – Données des équipes'!$B$12:$R$114, MATCH(C11330, 'Annexe 1 – Données des équipes'!$B$12:$B$114,0),4)</f>
        <v>80</v>
      </c>
      <c r="I11330" s="25">
        <f>INDEX('Annexe 1 – Données des équipes'!$B$12:$R$114, MATCH(D11330, 'Annexe 1 – Données des équipes'!$B$12:$B$114,0),4)</f>
        <v>90</v>
      </c>
      <c r="J11330" s="25">
        <f t="shared" si="177"/>
        <v>0</v>
      </c>
    </row>
    <row r="11331" spans="2:10">
      <c r="B11331" s="3">
        <v>37664</v>
      </c>
      <c r="C11331" s="10" t="s">
        <v>34467</v>
      </c>
      <c r="D11331" s="10" t="s">
        <v>34468</v>
      </c>
      <c r="E11331" s="25">
        <v>0</v>
      </c>
      <c r="F11331" s="25">
        <v>0</v>
      </c>
      <c r="G11331" s="10" t="s">
        <v>34469</v>
      </c>
      <c r="H11331" s="25">
        <f>INDEX('Annexe 1 – Données des équipes'!$B$12:$R$114, MATCH(C11331, 'Annexe 1 – Données des équipes'!$B$12:$B$114,0),4)</f>
        <v>60</v>
      </c>
      <c r="I11331" s="25">
        <f>INDEX('Annexe 1 – Données des équipes'!$B$12:$R$114, MATCH(D11331, 'Annexe 1 – Données des équipes'!$B$12:$B$114,0),4)</f>
        <v>60</v>
      </c>
      <c r="J11331" s="25">
        <f t="shared" si="177"/>
        <v>0</v>
      </c>
    </row>
    <row r="11332" spans="2:10">
      <c r="B11332" s="3">
        <v>37665</v>
      </c>
      <c r="C11332" s="10" t="s">
        <v>34470</v>
      </c>
      <c r="D11332" s="10" t="s">
        <v>34471</v>
      </c>
      <c r="E11332" s="25">
        <v>1</v>
      </c>
      <c r="F11332" s="25">
        <v>1</v>
      </c>
      <c r="G11332" s="10" t="s">
        <v>34472</v>
      </c>
      <c r="H11332" s="25">
        <f>INDEX('Annexe 1 – Données des équipes'!$B$12:$R$114, MATCH(C11332, 'Annexe 1 – Données des équipes'!$B$12:$B$114,0),4)</f>
        <v>60</v>
      </c>
      <c r="I11332" s="25">
        <f>INDEX('Annexe 1 – Données des équipes'!$B$12:$R$114, MATCH(D11332, 'Annexe 1 – Données des équipes'!$B$12:$B$114,0),4)</f>
        <v>10</v>
      </c>
      <c r="J11332" s="25">
        <f t="shared" si="177"/>
        <v>0</v>
      </c>
    </row>
    <row r="11333" spans="2:10">
      <c r="B11333" s="3">
        <v>37670</v>
      </c>
      <c r="C11333" s="10" t="s">
        <v>34473</v>
      </c>
      <c r="D11333" s="10" t="s">
        <v>34474</v>
      </c>
      <c r="E11333" s="25">
        <v>1</v>
      </c>
      <c r="F11333" s="25">
        <v>1</v>
      </c>
      <c r="G11333" s="10" t="s">
        <v>34475</v>
      </c>
      <c r="H11333" s="25">
        <f>INDEX('Annexe 1 – Données des équipes'!$B$12:$R$114, MATCH(C11333, 'Annexe 1 – Données des équipes'!$B$12:$B$114,0),4)</f>
        <v>50</v>
      </c>
      <c r="I11333" s="25">
        <f>INDEX('Annexe 1 – Données des équipes'!$B$12:$R$114, MATCH(D11333, 'Annexe 1 – Données des équipes'!$B$12:$B$114,0),4)</f>
        <v>40</v>
      </c>
      <c r="J11333" s="25">
        <f t="shared" si="177"/>
        <v>0</v>
      </c>
    </row>
    <row r="11334" spans="2:10">
      <c r="B11334" s="3">
        <v>37706</v>
      </c>
      <c r="C11334" s="10" t="s">
        <v>34476</v>
      </c>
      <c r="D11334" s="10" t="s">
        <v>34477</v>
      </c>
      <c r="E11334" s="25">
        <v>2</v>
      </c>
      <c r="F11334" s="25">
        <v>2</v>
      </c>
      <c r="G11334" s="10" t="s">
        <v>34478</v>
      </c>
      <c r="H11334" s="25">
        <f>INDEX('Annexe 1 – Données des équipes'!$B$12:$R$114, MATCH(C11334, 'Annexe 1 – Données des équipes'!$B$12:$B$114,0),4)</f>
        <v>60</v>
      </c>
      <c r="I11334" s="25">
        <f>INDEX('Annexe 1 – Données des équipes'!$B$12:$R$114, MATCH(D11334, 'Annexe 1 – Données des équipes'!$B$12:$B$114,0),4)</f>
        <v>50</v>
      </c>
      <c r="J11334" s="25">
        <f t="shared" si="177"/>
        <v>0</v>
      </c>
    </row>
    <row r="11335" spans="2:10">
      <c r="B11335" s="3">
        <v>37706</v>
      </c>
      <c r="C11335" s="10" t="s">
        <v>34479</v>
      </c>
      <c r="D11335" s="10" t="s">
        <v>34480</v>
      </c>
      <c r="E11335" s="25">
        <v>1</v>
      </c>
      <c r="F11335" s="25">
        <v>1</v>
      </c>
      <c r="G11335" s="10" t="s">
        <v>34481</v>
      </c>
      <c r="H11335" s="25">
        <f>INDEX('Annexe 1 – Données des équipes'!$B$12:$R$114, MATCH(C11335, 'Annexe 1 – Données des équipes'!$B$12:$B$114,0),4)</f>
        <v>80</v>
      </c>
      <c r="I11335" s="25">
        <f>INDEX('Annexe 1 – Données des équipes'!$B$12:$R$114, MATCH(D11335, 'Annexe 1 – Données des équipes'!$B$12:$B$114,0),4)</f>
        <v>70</v>
      </c>
      <c r="J11335" s="25">
        <f t="shared" si="177"/>
        <v>0</v>
      </c>
    </row>
    <row r="11336" spans="2:10">
      <c r="B11336" s="3">
        <v>37707</v>
      </c>
      <c r="C11336" s="10" t="s">
        <v>34482</v>
      </c>
      <c r="D11336" s="10" t="s">
        <v>34483</v>
      </c>
      <c r="E11336" s="25">
        <v>2</v>
      </c>
      <c r="F11336" s="25">
        <v>2</v>
      </c>
      <c r="G11336" s="10" t="s">
        <v>34484</v>
      </c>
      <c r="H11336" s="25">
        <f>INDEX('Annexe 1 – Données des équipes'!$B$12:$R$114, MATCH(C11336, 'Annexe 1 – Données des équipes'!$B$12:$B$114,0),4)</f>
        <v>40</v>
      </c>
      <c r="I11336" s="25">
        <f>INDEX('Annexe 1 – Données des équipes'!$B$12:$R$114, MATCH(D11336, 'Annexe 1 – Données des équipes'!$B$12:$B$114,0),4)</f>
        <v>40</v>
      </c>
      <c r="J11336" s="25">
        <f t="shared" si="177"/>
        <v>0</v>
      </c>
    </row>
    <row r="11337" spans="2:10">
      <c r="B11337" s="3">
        <v>37708</v>
      </c>
      <c r="C11337" s="10" t="s">
        <v>34485</v>
      </c>
      <c r="D11337" s="10" t="s">
        <v>34486</v>
      </c>
      <c r="E11337" s="25">
        <v>2</v>
      </c>
      <c r="F11337" s="25">
        <v>2</v>
      </c>
      <c r="G11337" s="10" t="s">
        <v>34487</v>
      </c>
      <c r="H11337" s="25">
        <f>INDEX('Annexe 1 – Données des équipes'!$B$12:$R$114, MATCH(C11337, 'Annexe 1 – Données des équipes'!$B$12:$B$114,0),4)</f>
        <v>30</v>
      </c>
      <c r="I11337" s="25">
        <f>INDEX('Annexe 1 – Données des équipes'!$B$12:$R$114, MATCH(D11337, 'Annexe 1 – Données des équipes'!$B$12:$B$114,0),4)</f>
        <v>0</v>
      </c>
      <c r="J11337" s="25">
        <f t="shared" si="177"/>
        <v>0</v>
      </c>
    </row>
    <row r="11338" spans="2:10">
      <c r="B11338" s="3">
        <v>37708</v>
      </c>
      <c r="C11338" s="10" t="s">
        <v>34488</v>
      </c>
      <c r="D11338" s="10" t="s">
        <v>34489</v>
      </c>
      <c r="E11338" s="25">
        <v>2</v>
      </c>
      <c r="F11338" s="25">
        <v>2</v>
      </c>
      <c r="G11338" s="10" t="s">
        <v>34490</v>
      </c>
      <c r="H11338" s="25">
        <f>INDEX('Annexe 1 – Données des équipes'!$B$12:$R$114, MATCH(C11338, 'Annexe 1 – Données des équipes'!$B$12:$B$114,0),4)</f>
        <v>50</v>
      </c>
      <c r="I11338" s="25">
        <f>INDEX('Annexe 1 – Données des équipes'!$B$12:$R$114, MATCH(D11338, 'Annexe 1 – Données des équipes'!$B$12:$B$114,0),4)</f>
        <v>80</v>
      </c>
      <c r="J11338" s="25">
        <f t="shared" si="177"/>
        <v>0</v>
      </c>
    </row>
    <row r="11339" spans="2:10">
      <c r="B11339" s="3">
        <v>37709</v>
      </c>
      <c r="C11339" s="10" t="s">
        <v>34491</v>
      </c>
      <c r="D11339" s="10" t="s">
        <v>34492</v>
      </c>
      <c r="E11339" s="25">
        <v>0</v>
      </c>
      <c r="F11339" s="25">
        <v>0</v>
      </c>
      <c r="G11339" s="10" t="s">
        <v>34493</v>
      </c>
      <c r="H11339" s="25">
        <f>INDEX('Annexe 1 – Données des équipes'!$B$12:$R$114, MATCH(C11339, 'Annexe 1 – Données des équipes'!$B$12:$B$114,0),4)</f>
        <v>70</v>
      </c>
      <c r="I11339" s="25">
        <f>INDEX('Annexe 1 – Données des équipes'!$B$12:$R$114, MATCH(D11339, 'Annexe 1 – Données des équipes'!$B$12:$B$114,0),4)</f>
        <v>90</v>
      </c>
      <c r="J11339" s="25">
        <f t="shared" si="177"/>
        <v>0</v>
      </c>
    </row>
    <row r="11340" spans="2:10">
      <c r="B11340" s="3">
        <v>37709</v>
      </c>
      <c r="C11340" s="10" t="s">
        <v>34494</v>
      </c>
      <c r="D11340" s="10" t="s">
        <v>34495</v>
      </c>
      <c r="E11340" s="25">
        <v>0</v>
      </c>
      <c r="F11340" s="25">
        <v>0</v>
      </c>
      <c r="G11340" s="10" t="s">
        <v>34496</v>
      </c>
      <c r="H11340" s="25">
        <f>INDEX('Annexe 1 – Données des équipes'!$B$12:$R$114, MATCH(C11340, 'Annexe 1 – Données des équipes'!$B$12:$B$114,0),4)</f>
        <v>80</v>
      </c>
      <c r="I11340" s="25">
        <f>INDEX('Annexe 1 – Données des équipes'!$B$12:$R$114, MATCH(D11340, 'Annexe 1 – Données des équipes'!$B$12:$B$114,0),4)</f>
        <v>40</v>
      </c>
      <c r="J11340" s="25">
        <f t="shared" si="177"/>
        <v>0</v>
      </c>
    </row>
    <row r="11341" spans="2:10">
      <c r="B11341" s="3">
        <v>37709</v>
      </c>
      <c r="C11341" s="10" t="s">
        <v>34497</v>
      </c>
      <c r="D11341" s="10" t="s">
        <v>34498</v>
      </c>
      <c r="E11341" s="25">
        <v>2</v>
      </c>
      <c r="F11341" s="25">
        <v>2</v>
      </c>
      <c r="G11341" s="10" t="s">
        <v>34499</v>
      </c>
      <c r="H11341" s="25">
        <f>INDEX('Annexe 1 – Données des équipes'!$B$12:$R$114, MATCH(C11341, 'Annexe 1 – Données des équipes'!$B$12:$B$114,0),4)</f>
        <v>60</v>
      </c>
      <c r="I11341" s="25">
        <f>INDEX('Annexe 1 – Données des équipes'!$B$12:$R$114, MATCH(D11341, 'Annexe 1 – Données des équipes'!$B$12:$B$114,0),4)</f>
        <v>90</v>
      </c>
      <c r="J11341" s="25">
        <f t="shared" si="177"/>
        <v>0</v>
      </c>
    </row>
    <row r="11342" spans="2:10">
      <c r="B11342" s="3">
        <v>37713</v>
      </c>
      <c r="C11342" s="10" t="s">
        <v>34500</v>
      </c>
      <c r="D11342" s="10" t="s">
        <v>34501</v>
      </c>
      <c r="E11342" s="25">
        <v>0</v>
      </c>
      <c r="F11342" s="25">
        <v>0</v>
      </c>
      <c r="G11342" s="10" t="s">
        <v>34502</v>
      </c>
      <c r="H11342" s="25">
        <f>INDEX('Annexe 1 – Données des équipes'!$B$12:$R$114, MATCH(C11342, 'Annexe 1 – Données des équipes'!$B$12:$B$114,0),4)</f>
        <v>40</v>
      </c>
      <c r="I11342" s="25">
        <f>INDEX('Annexe 1 – Données des équipes'!$B$12:$R$114, MATCH(D11342, 'Annexe 1 – Données des équipes'!$B$12:$B$114,0),4)</f>
        <v>60</v>
      </c>
      <c r="J11342" s="25">
        <f t="shared" si="177"/>
        <v>0</v>
      </c>
    </row>
    <row r="11343" spans="2:10">
      <c r="B11343" s="3">
        <v>37713</v>
      </c>
      <c r="C11343" s="10" t="s">
        <v>34503</v>
      </c>
      <c r="D11343" s="10" t="s">
        <v>34504</v>
      </c>
      <c r="E11343" s="25">
        <v>2</v>
      </c>
      <c r="F11343" s="25">
        <v>2</v>
      </c>
      <c r="G11343" s="10" t="s">
        <v>34505</v>
      </c>
      <c r="H11343" s="25">
        <f>INDEX('Annexe 1 – Données des équipes'!$B$12:$R$114, MATCH(C11343, 'Annexe 1 – Données des équipes'!$B$12:$B$114,0),4)</f>
        <v>10</v>
      </c>
      <c r="I11343" s="25">
        <f>INDEX('Annexe 1 – Données des équipes'!$B$12:$R$114, MATCH(D11343, 'Annexe 1 – Données des équipes'!$B$12:$B$114,0),4)</f>
        <v>30</v>
      </c>
      <c r="J11343" s="25">
        <f t="shared" si="177"/>
        <v>0</v>
      </c>
    </row>
    <row r="11344" spans="2:10">
      <c r="B11344" s="3">
        <v>37713</v>
      </c>
      <c r="C11344" s="10" t="s">
        <v>34506</v>
      </c>
      <c r="D11344" s="10" t="s">
        <v>34507</v>
      </c>
      <c r="E11344" s="25">
        <v>0</v>
      </c>
      <c r="F11344" s="25">
        <v>0</v>
      </c>
      <c r="G11344" s="10" t="s">
        <v>34508</v>
      </c>
      <c r="H11344" s="25">
        <f>INDEX('Annexe 1 – Données des équipes'!$B$12:$R$114, MATCH(C11344, 'Annexe 1 – Données des équipes'!$B$12:$B$114,0),4)</f>
        <v>20</v>
      </c>
      <c r="I11344" s="25">
        <f>INDEX('Annexe 1 – Données des équipes'!$B$12:$R$114, MATCH(D11344, 'Annexe 1 – Données des équipes'!$B$12:$B$114,0),4)</f>
        <v>40</v>
      </c>
      <c r="J11344" s="25">
        <f t="shared" si="177"/>
        <v>0</v>
      </c>
    </row>
    <row r="11345" spans="2:10">
      <c r="B11345" s="3">
        <v>37713</v>
      </c>
      <c r="C11345" s="10" t="s">
        <v>34509</v>
      </c>
      <c r="D11345" s="10" t="s">
        <v>34510</v>
      </c>
      <c r="E11345" s="25">
        <v>0</v>
      </c>
      <c r="F11345" s="25">
        <v>0</v>
      </c>
      <c r="G11345" s="10" t="s">
        <v>34511</v>
      </c>
      <c r="H11345" s="25">
        <f>INDEX('Annexe 1 – Données des équipes'!$B$12:$R$114, MATCH(C11345, 'Annexe 1 – Données des équipes'!$B$12:$B$114,0),4)</f>
        <v>10</v>
      </c>
      <c r="I11345" s="25">
        <f>INDEX('Annexe 1 – Données des équipes'!$B$12:$R$114, MATCH(D11345, 'Annexe 1 – Données des équipes'!$B$12:$B$114,0),4)</f>
        <v>80</v>
      </c>
      <c r="J11345" s="25">
        <f t="shared" si="177"/>
        <v>0</v>
      </c>
    </row>
    <row r="11346" spans="2:10">
      <c r="B11346" s="3">
        <v>37713</v>
      </c>
      <c r="C11346" s="10" t="s">
        <v>34512</v>
      </c>
      <c r="D11346" s="10" t="s">
        <v>34513</v>
      </c>
      <c r="E11346" s="25">
        <v>1</v>
      </c>
      <c r="F11346" s="25">
        <v>1</v>
      </c>
      <c r="G11346" s="10" t="s">
        <v>34514</v>
      </c>
      <c r="H11346" s="25">
        <f>INDEX('Annexe 1 – Données des équipes'!$B$12:$R$114, MATCH(C11346, 'Annexe 1 – Données des équipes'!$B$12:$B$114,0),4)</f>
        <v>40</v>
      </c>
      <c r="I11346" s="25">
        <f>INDEX('Annexe 1 – Données des équipes'!$B$12:$R$114, MATCH(D11346, 'Annexe 1 – Données des équipes'!$B$12:$B$114,0),4)</f>
        <v>70</v>
      </c>
      <c r="J11346" s="25">
        <f t="shared" ref="J11346:J11409" si="178">ABS(F11346-E11346)</f>
        <v>0</v>
      </c>
    </row>
    <row r="11347" spans="2:10">
      <c r="B11347" s="3">
        <v>37741</v>
      </c>
      <c r="C11347" s="10" t="s">
        <v>34515</v>
      </c>
      <c r="D11347" s="10" t="s">
        <v>34516</v>
      </c>
      <c r="E11347" s="25">
        <v>0</v>
      </c>
      <c r="F11347" s="25">
        <v>0</v>
      </c>
      <c r="G11347" s="10" t="s">
        <v>34517</v>
      </c>
      <c r="H11347" s="25">
        <f>INDEX('Annexe 1 – Données des équipes'!$B$12:$R$114, MATCH(C11347, 'Annexe 1 – Données des équipes'!$B$12:$B$114,0),4)</f>
        <v>40</v>
      </c>
      <c r="I11347" s="25">
        <f>INDEX('Annexe 1 – Données des équipes'!$B$12:$R$114, MATCH(D11347, 'Annexe 1 – Données des équipes'!$B$12:$B$114,0),4)</f>
        <v>90</v>
      </c>
      <c r="J11347" s="25">
        <f t="shared" si="178"/>
        <v>0</v>
      </c>
    </row>
    <row r="11348" spans="2:10">
      <c r="B11348" s="3">
        <v>37741</v>
      </c>
      <c r="C11348" s="10" t="s">
        <v>34518</v>
      </c>
      <c r="D11348" s="10" t="s">
        <v>34519</v>
      </c>
      <c r="E11348" s="25">
        <v>0</v>
      </c>
      <c r="F11348" s="25">
        <v>0</v>
      </c>
      <c r="G11348" s="10" t="s">
        <v>34520</v>
      </c>
      <c r="H11348" s="25">
        <f>INDEX('Annexe 1 – Données des équipes'!$B$12:$R$114, MATCH(C11348, 'Annexe 1 – Données des équipes'!$B$12:$B$114,0),4)</f>
        <v>80</v>
      </c>
      <c r="I11348" s="25">
        <f>INDEX('Annexe 1 – Données des équipes'!$B$12:$R$114, MATCH(D11348, 'Annexe 1 – Données des équipes'!$B$12:$B$114,0),4)</f>
        <v>90</v>
      </c>
      <c r="J11348" s="25">
        <f t="shared" si="178"/>
        <v>0</v>
      </c>
    </row>
    <row r="11349" spans="2:10">
      <c r="B11349" s="3">
        <v>37741</v>
      </c>
      <c r="C11349" s="10" t="s">
        <v>34521</v>
      </c>
      <c r="D11349" s="10" t="s">
        <v>34522</v>
      </c>
      <c r="E11349" s="25">
        <v>1</v>
      </c>
      <c r="F11349" s="25">
        <v>1</v>
      </c>
      <c r="G11349" s="10" t="s">
        <v>34523</v>
      </c>
      <c r="H11349" s="25">
        <f>INDEX('Annexe 1 – Données des équipes'!$B$12:$R$114, MATCH(C11349, 'Annexe 1 – Données des équipes'!$B$12:$B$114,0),4)</f>
        <v>80</v>
      </c>
      <c r="I11349" s="25">
        <f>INDEX('Annexe 1 – Données des équipes'!$B$12:$R$114, MATCH(D11349, 'Annexe 1 – Données des équipes'!$B$12:$B$114,0),4)</f>
        <v>90</v>
      </c>
      <c r="J11349" s="25">
        <f t="shared" si="178"/>
        <v>0</v>
      </c>
    </row>
    <row r="11350" spans="2:10">
      <c r="B11350" s="3">
        <v>37741</v>
      </c>
      <c r="C11350" s="10" t="s">
        <v>34524</v>
      </c>
      <c r="D11350" s="10" t="s">
        <v>34525</v>
      </c>
      <c r="E11350" s="25">
        <v>2</v>
      </c>
      <c r="F11350" s="25">
        <v>2</v>
      </c>
      <c r="G11350" s="10" t="s">
        <v>34526</v>
      </c>
      <c r="H11350" s="25">
        <f>INDEX('Annexe 1 – Données des équipes'!$B$12:$R$114, MATCH(C11350, 'Annexe 1 – Données des équipes'!$B$12:$B$114,0),4)</f>
        <v>70</v>
      </c>
      <c r="I11350" s="25">
        <f>INDEX('Annexe 1 – Données des équipes'!$B$12:$R$114, MATCH(D11350, 'Annexe 1 – Données des équipes'!$B$12:$B$114,0),4)</f>
        <v>50</v>
      </c>
      <c r="J11350" s="25">
        <f t="shared" si="178"/>
        <v>0</v>
      </c>
    </row>
    <row r="11351" spans="2:10">
      <c r="B11351" s="3">
        <v>37741</v>
      </c>
      <c r="C11351" s="10" t="s">
        <v>34527</v>
      </c>
      <c r="D11351" s="10" t="s">
        <v>34528</v>
      </c>
      <c r="E11351" s="25">
        <v>0</v>
      </c>
      <c r="F11351" s="25">
        <v>0</v>
      </c>
      <c r="G11351" s="10" t="s">
        <v>34529</v>
      </c>
      <c r="H11351" s="25">
        <f>INDEX('Annexe 1 – Données des équipes'!$B$12:$R$114, MATCH(C11351, 'Annexe 1 – Données des équipes'!$B$12:$B$114,0),4)</f>
        <v>20</v>
      </c>
      <c r="I11351" s="25">
        <f>INDEX('Annexe 1 – Données des équipes'!$B$12:$R$114, MATCH(D11351, 'Annexe 1 – Données des équipes'!$B$12:$B$114,0),4)</f>
        <v>30</v>
      </c>
      <c r="J11351" s="25">
        <f t="shared" si="178"/>
        <v>0</v>
      </c>
    </row>
    <row r="11352" spans="2:10">
      <c r="B11352" s="3">
        <v>37768</v>
      </c>
      <c r="C11352" s="10" t="s">
        <v>34530</v>
      </c>
      <c r="D11352" s="10" t="s">
        <v>34531</v>
      </c>
      <c r="E11352" s="25">
        <v>1</v>
      </c>
      <c r="F11352" s="25">
        <v>1</v>
      </c>
      <c r="G11352" s="10" t="s">
        <v>34532</v>
      </c>
      <c r="H11352" s="25">
        <f>INDEX('Annexe 1 – Données des équipes'!$B$12:$R$114, MATCH(C11352, 'Annexe 1 – Données des équipes'!$B$12:$B$114,0),4)</f>
        <v>60</v>
      </c>
      <c r="I11352" s="25">
        <f>INDEX('Annexe 1 – Données des équipes'!$B$12:$R$114, MATCH(D11352, 'Annexe 1 – Données des équipes'!$B$12:$B$114,0),4)</f>
        <v>20</v>
      </c>
      <c r="J11352" s="25">
        <f t="shared" si="178"/>
        <v>0</v>
      </c>
    </row>
    <row r="11353" spans="2:10">
      <c r="B11353" s="3">
        <v>37778</v>
      </c>
      <c r="C11353" s="10" t="s">
        <v>34533</v>
      </c>
      <c r="D11353" s="10" t="s">
        <v>34534</v>
      </c>
      <c r="E11353" s="25">
        <v>0</v>
      </c>
      <c r="F11353" s="25">
        <v>0</v>
      </c>
      <c r="G11353" s="10" t="s">
        <v>34535</v>
      </c>
      <c r="H11353" s="25">
        <f>INDEX('Annexe 1 – Données des équipes'!$B$12:$R$114, MATCH(C11353, 'Annexe 1 – Données des équipes'!$B$12:$B$114,0),4)</f>
        <v>90</v>
      </c>
      <c r="I11353" s="25">
        <f>INDEX('Annexe 1 – Données des équipes'!$B$12:$R$114, MATCH(D11353, 'Annexe 1 – Données des équipes'!$B$12:$B$114,0),4)</f>
        <v>70</v>
      </c>
      <c r="J11353" s="25">
        <f t="shared" si="178"/>
        <v>0</v>
      </c>
    </row>
    <row r="11354" spans="2:10">
      <c r="B11354" s="3">
        <v>37779</v>
      </c>
      <c r="C11354" s="10" t="s">
        <v>34536</v>
      </c>
      <c r="D11354" s="10" t="s">
        <v>34537</v>
      </c>
      <c r="E11354" s="25">
        <v>2</v>
      </c>
      <c r="F11354" s="25">
        <v>2</v>
      </c>
      <c r="G11354" s="10" t="s">
        <v>34538</v>
      </c>
      <c r="H11354" s="25">
        <f>INDEX('Annexe 1 – Données des équipes'!$B$12:$R$114, MATCH(C11354, 'Annexe 1 – Données des équipes'!$B$12:$B$114,0),4)</f>
        <v>40</v>
      </c>
      <c r="I11354" s="25">
        <f>INDEX('Annexe 1 – Données des équipes'!$B$12:$R$114, MATCH(D11354, 'Annexe 1 – Données des équipes'!$B$12:$B$114,0),4)</f>
        <v>90</v>
      </c>
      <c r="J11354" s="25">
        <f t="shared" si="178"/>
        <v>0</v>
      </c>
    </row>
    <row r="11355" spans="2:10">
      <c r="B11355" s="3">
        <v>37779</v>
      </c>
      <c r="C11355" s="10" t="s">
        <v>34539</v>
      </c>
      <c r="D11355" s="10" t="s">
        <v>34540</v>
      </c>
      <c r="E11355" s="25">
        <v>0</v>
      </c>
      <c r="F11355" s="25">
        <v>0</v>
      </c>
      <c r="G11355" s="10" t="s">
        <v>34541</v>
      </c>
      <c r="H11355" s="25">
        <f>INDEX('Annexe 1 – Données des équipes'!$B$12:$R$114, MATCH(C11355, 'Annexe 1 – Données des équipes'!$B$12:$B$114,0),4)</f>
        <v>20</v>
      </c>
      <c r="I11355" s="25">
        <f>INDEX('Annexe 1 – Données des équipes'!$B$12:$R$114, MATCH(D11355, 'Annexe 1 – Données des équipes'!$B$12:$B$114,0),4)</f>
        <v>40</v>
      </c>
      <c r="J11355" s="25">
        <f t="shared" si="178"/>
        <v>0</v>
      </c>
    </row>
    <row r="11356" spans="2:10">
      <c r="B11356" s="3">
        <v>37779</v>
      </c>
      <c r="C11356" s="10" t="s">
        <v>34542</v>
      </c>
      <c r="D11356" s="10" t="s">
        <v>34543</v>
      </c>
      <c r="E11356" s="25">
        <v>1</v>
      </c>
      <c r="F11356" s="25">
        <v>1</v>
      </c>
      <c r="G11356" s="10" t="s">
        <v>34544</v>
      </c>
      <c r="H11356" s="25">
        <f>INDEX('Annexe 1 – Données des équipes'!$B$12:$R$114, MATCH(C11356, 'Annexe 1 – Données des équipes'!$B$12:$B$114,0),4)</f>
        <v>60</v>
      </c>
      <c r="I11356" s="25">
        <f>INDEX('Annexe 1 – Données des équipes'!$B$12:$R$114, MATCH(D11356, 'Annexe 1 – Données des équipes'!$B$12:$B$114,0),4)</f>
        <v>90</v>
      </c>
      <c r="J11356" s="25">
        <f t="shared" si="178"/>
        <v>0</v>
      </c>
    </row>
    <row r="11357" spans="2:10">
      <c r="B11357" s="3">
        <v>37779</v>
      </c>
      <c r="C11357" s="10" t="s">
        <v>34545</v>
      </c>
      <c r="D11357" s="10" t="s">
        <v>34546</v>
      </c>
      <c r="E11357" s="25">
        <v>2</v>
      </c>
      <c r="F11357" s="25">
        <v>2</v>
      </c>
      <c r="G11357" s="10" t="s">
        <v>34547</v>
      </c>
      <c r="H11357" s="25">
        <f>INDEX('Annexe 1 – Données des équipes'!$B$12:$R$114, MATCH(C11357, 'Annexe 1 – Données des équipes'!$B$12:$B$114,0),4)</f>
        <v>80</v>
      </c>
      <c r="I11357" s="25">
        <f>INDEX('Annexe 1 – Données des équipes'!$B$12:$R$114, MATCH(D11357, 'Annexe 1 – Données des équipes'!$B$12:$B$114,0),4)</f>
        <v>50</v>
      </c>
      <c r="J11357" s="25">
        <f t="shared" si="178"/>
        <v>0</v>
      </c>
    </row>
    <row r="11358" spans="2:10">
      <c r="B11358" s="3">
        <v>37780</v>
      </c>
      <c r="C11358" s="10" t="s">
        <v>34548</v>
      </c>
      <c r="D11358" s="10" t="s">
        <v>34549</v>
      </c>
      <c r="E11358" s="25">
        <v>0</v>
      </c>
      <c r="F11358" s="25">
        <v>0</v>
      </c>
      <c r="G11358" s="10" t="s">
        <v>34550</v>
      </c>
      <c r="H11358" s="25">
        <f>INDEX('Annexe 1 – Données des équipes'!$B$12:$R$114, MATCH(C11358, 'Annexe 1 – Données des équipes'!$B$12:$B$114,0),4)</f>
        <v>90</v>
      </c>
      <c r="I11358" s="25">
        <f>INDEX('Annexe 1 – Données des équipes'!$B$12:$R$114, MATCH(D11358, 'Annexe 1 – Données des équipes'!$B$12:$B$114,0),4)</f>
        <v>70</v>
      </c>
      <c r="J11358" s="25">
        <f t="shared" si="178"/>
        <v>0</v>
      </c>
    </row>
    <row r="11359" spans="2:10">
      <c r="B11359" s="3">
        <v>37783</v>
      </c>
      <c r="C11359" s="10" t="s">
        <v>34551</v>
      </c>
      <c r="D11359" s="10" t="s">
        <v>34552</v>
      </c>
      <c r="E11359" s="25">
        <v>2</v>
      </c>
      <c r="F11359" s="25">
        <v>2</v>
      </c>
      <c r="G11359" s="10" t="s">
        <v>34553</v>
      </c>
      <c r="H11359" s="25">
        <f>INDEX('Annexe 1 – Données des équipes'!$B$12:$R$114, MATCH(C11359, 'Annexe 1 – Données des équipes'!$B$12:$B$114,0),4)</f>
        <v>70</v>
      </c>
      <c r="I11359" s="25">
        <f>INDEX('Annexe 1 – Données des équipes'!$B$12:$R$114, MATCH(D11359, 'Annexe 1 – Données des équipes'!$B$12:$B$114,0),4)</f>
        <v>80</v>
      </c>
      <c r="J11359" s="25">
        <f t="shared" si="178"/>
        <v>0</v>
      </c>
    </row>
    <row r="11360" spans="2:10">
      <c r="B11360" s="3">
        <v>37783</v>
      </c>
      <c r="C11360" s="10" t="s">
        <v>34554</v>
      </c>
      <c r="D11360" s="10" t="s">
        <v>34555</v>
      </c>
      <c r="E11360" s="25">
        <v>0</v>
      </c>
      <c r="F11360" s="25">
        <v>0</v>
      </c>
      <c r="G11360" s="10" t="s">
        <v>34556</v>
      </c>
      <c r="H11360" s="25">
        <f>INDEX('Annexe 1 – Données des équipes'!$B$12:$R$114, MATCH(C11360, 'Annexe 1 – Données des équipes'!$B$12:$B$114,0),4)</f>
        <v>50</v>
      </c>
      <c r="I11360" s="25">
        <f>INDEX('Annexe 1 – Données des équipes'!$B$12:$R$114, MATCH(D11360, 'Annexe 1 – Données des équipes'!$B$12:$B$114,0),4)</f>
        <v>70</v>
      </c>
      <c r="J11360" s="25">
        <f t="shared" si="178"/>
        <v>0</v>
      </c>
    </row>
    <row r="11361" spans="2:10">
      <c r="B11361" s="3">
        <v>37783</v>
      </c>
      <c r="C11361" s="10" t="s">
        <v>34557</v>
      </c>
      <c r="D11361" s="10" t="s">
        <v>34558</v>
      </c>
      <c r="E11361" s="25">
        <v>0</v>
      </c>
      <c r="F11361" s="25">
        <v>0</v>
      </c>
      <c r="G11361" s="10" t="s">
        <v>34559</v>
      </c>
      <c r="H11361" s="25">
        <f>INDEX('Annexe 1 – Données des équipes'!$B$12:$R$114, MATCH(C11361, 'Annexe 1 – Données des équipes'!$B$12:$B$114,0),4)</f>
        <v>50</v>
      </c>
      <c r="I11361" s="25">
        <f>INDEX('Annexe 1 – Données des équipes'!$B$12:$R$114, MATCH(D11361, 'Annexe 1 – Données des équipes'!$B$12:$B$114,0),4)</f>
        <v>90</v>
      </c>
      <c r="J11361" s="25">
        <f t="shared" si="178"/>
        <v>0</v>
      </c>
    </row>
    <row r="11362" spans="2:10">
      <c r="B11362" s="3">
        <v>37783</v>
      </c>
      <c r="C11362" s="10" t="s">
        <v>34560</v>
      </c>
      <c r="D11362" s="10" t="s">
        <v>34561</v>
      </c>
      <c r="E11362" s="25">
        <v>1</v>
      </c>
      <c r="F11362" s="25">
        <v>1</v>
      </c>
      <c r="G11362" s="10" t="s">
        <v>34562</v>
      </c>
      <c r="H11362" s="25">
        <f>INDEX('Annexe 1 – Données des équipes'!$B$12:$R$114, MATCH(C11362, 'Annexe 1 – Données des équipes'!$B$12:$B$114,0),4)</f>
        <v>30</v>
      </c>
      <c r="I11362" s="25">
        <f>INDEX('Annexe 1 – Données des équipes'!$B$12:$R$114, MATCH(D11362, 'Annexe 1 – Données des équipes'!$B$12:$B$114,0),4)</f>
        <v>50</v>
      </c>
      <c r="J11362" s="25">
        <f t="shared" si="178"/>
        <v>0</v>
      </c>
    </row>
    <row r="11363" spans="2:10">
      <c r="B11363" s="3">
        <v>37794</v>
      </c>
      <c r="C11363" s="10" t="s">
        <v>34563</v>
      </c>
      <c r="D11363" s="10" t="s">
        <v>34564</v>
      </c>
      <c r="E11363" s="25">
        <v>1</v>
      </c>
      <c r="F11363" s="25">
        <v>1</v>
      </c>
      <c r="G11363" s="10" t="s">
        <v>34565</v>
      </c>
      <c r="H11363" s="25">
        <f>INDEX('Annexe 1 – Données des équipes'!$B$12:$R$114, MATCH(C11363, 'Annexe 1 – Données des équipes'!$B$12:$B$114,0),4)</f>
        <v>40</v>
      </c>
      <c r="I11363" s="25">
        <f>INDEX('Annexe 1 – Données des équipes'!$B$12:$R$114, MATCH(D11363, 'Annexe 1 – Données des équipes'!$B$12:$B$114,0),4)</f>
        <v>0</v>
      </c>
      <c r="J11363" s="25">
        <f t="shared" si="178"/>
        <v>0</v>
      </c>
    </row>
    <row r="11364" spans="2:10">
      <c r="B11364" s="3">
        <v>37794</v>
      </c>
      <c r="C11364" s="10" t="s">
        <v>34566</v>
      </c>
      <c r="D11364" s="10" t="s">
        <v>34567</v>
      </c>
      <c r="E11364" s="25">
        <v>0</v>
      </c>
      <c r="F11364" s="25">
        <v>0</v>
      </c>
      <c r="G11364" s="10" t="s">
        <v>34568</v>
      </c>
      <c r="H11364" s="25">
        <f>INDEX('Annexe 1 – Données des équipes'!$B$12:$R$114, MATCH(C11364, 'Annexe 1 – Données des équipes'!$B$12:$B$114,0),4)</f>
        <v>20</v>
      </c>
      <c r="I11364" s="25">
        <f>INDEX('Annexe 1 – Données des équipes'!$B$12:$R$114, MATCH(D11364, 'Annexe 1 – Données des équipes'!$B$12:$B$114,0),4)</f>
        <v>10</v>
      </c>
      <c r="J11364" s="25">
        <f t="shared" si="178"/>
        <v>0</v>
      </c>
    </row>
    <row r="11365" spans="2:10">
      <c r="B11365" s="3">
        <v>37795</v>
      </c>
      <c r="C11365" s="10" t="s">
        <v>34569</v>
      </c>
      <c r="D11365" s="10" t="s">
        <v>34570</v>
      </c>
      <c r="E11365" s="25">
        <v>2</v>
      </c>
      <c r="F11365" s="25">
        <v>2</v>
      </c>
      <c r="G11365" s="10" t="s">
        <v>34571</v>
      </c>
      <c r="H11365" s="25">
        <f>INDEX('Annexe 1 – Données des équipes'!$B$12:$R$114, MATCH(C11365, 'Annexe 1 – Données des équipes'!$B$12:$B$114,0),4)</f>
        <v>90</v>
      </c>
      <c r="I11365" s="25">
        <f>INDEX('Annexe 1 – Données des équipes'!$B$12:$R$114, MATCH(D11365, 'Annexe 1 – Données des équipes'!$B$12:$B$114,0),4)</f>
        <v>60</v>
      </c>
      <c r="J11365" s="25">
        <f t="shared" si="178"/>
        <v>0</v>
      </c>
    </row>
    <row r="11366" spans="2:10">
      <c r="B11366" s="3">
        <v>37801</v>
      </c>
      <c r="C11366" s="10" t="s">
        <v>34572</v>
      </c>
      <c r="D11366" s="10" t="s">
        <v>34573</v>
      </c>
      <c r="E11366" s="25">
        <v>1</v>
      </c>
      <c r="F11366" s="25">
        <v>1</v>
      </c>
      <c r="G11366" s="10" t="s">
        <v>34574</v>
      </c>
      <c r="H11366" s="25">
        <f>INDEX('Annexe 1 – Données des équipes'!$B$12:$R$114, MATCH(C11366, 'Annexe 1 – Données des équipes'!$B$12:$B$114,0),4)</f>
        <v>40</v>
      </c>
      <c r="I11366" s="25">
        <f>INDEX('Annexe 1 – Données des équipes'!$B$12:$R$114, MATCH(D11366, 'Annexe 1 – Données des équipes'!$B$12:$B$114,0),4)</f>
        <v>0</v>
      </c>
      <c r="J11366" s="25">
        <f t="shared" si="178"/>
        <v>0</v>
      </c>
    </row>
    <row r="11367" spans="2:10">
      <c r="B11367" s="3">
        <v>37818</v>
      </c>
      <c r="C11367" s="10" t="s">
        <v>34575</v>
      </c>
      <c r="D11367" s="10" t="s">
        <v>34576</v>
      </c>
      <c r="E11367" s="25">
        <v>2</v>
      </c>
      <c r="F11367" s="25">
        <v>2</v>
      </c>
      <c r="G11367" s="10" t="s">
        <v>34577</v>
      </c>
      <c r="H11367" s="25">
        <f>INDEX('Annexe 1 – Données des équipes'!$B$12:$R$114, MATCH(C11367, 'Annexe 1 – Données des équipes'!$B$12:$B$114,0),4)</f>
        <v>90</v>
      </c>
      <c r="I11367" s="25">
        <f>INDEX('Annexe 1 – Données des équipes'!$B$12:$R$114, MATCH(D11367, 'Annexe 1 – Données des équipes'!$B$12:$B$114,0),4)</f>
        <v>80</v>
      </c>
      <c r="J11367" s="25">
        <f t="shared" si="178"/>
        <v>0</v>
      </c>
    </row>
    <row r="11368" spans="2:10">
      <c r="B11368" s="3">
        <v>37819</v>
      </c>
      <c r="C11368" s="10" t="s">
        <v>34578</v>
      </c>
      <c r="D11368" s="10" t="s">
        <v>34579</v>
      </c>
      <c r="E11368" s="25">
        <v>1</v>
      </c>
      <c r="F11368" s="25">
        <v>1</v>
      </c>
      <c r="G11368" s="10" t="s">
        <v>34580</v>
      </c>
      <c r="H11368" s="25">
        <f>INDEX('Annexe 1 – Données des équipes'!$B$12:$R$114, MATCH(C11368, 'Annexe 1 – Données des équipes'!$B$12:$B$114,0),4)</f>
        <v>90</v>
      </c>
      <c r="I11368" s="25">
        <f>INDEX('Annexe 1 – Données des équipes'!$B$12:$R$114, MATCH(D11368, 'Annexe 1 – Données des équipes'!$B$12:$B$114,0),4)</f>
        <v>10</v>
      </c>
      <c r="J11368" s="25">
        <f t="shared" si="178"/>
        <v>0</v>
      </c>
    </row>
    <row r="11369" spans="2:10">
      <c r="B11369" s="3">
        <v>37819</v>
      </c>
      <c r="C11369" s="10" t="s">
        <v>34581</v>
      </c>
      <c r="D11369" s="10" t="s">
        <v>34582</v>
      </c>
      <c r="E11369" s="25">
        <v>0</v>
      </c>
      <c r="F11369" s="25">
        <v>0</v>
      </c>
      <c r="G11369" s="10" t="s">
        <v>34583</v>
      </c>
      <c r="H11369" s="25">
        <f>INDEX('Annexe 1 – Données des équipes'!$B$12:$R$114, MATCH(C11369, 'Annexe 1 – Données des équipes'!$B$12:$B$114,0),4)</f>
        <v>40</v>
      </c>
      <c r="I11369" s="25">
        <f>INDEX('Annexe 1 – Données des équipes'!$B$12:$R$114, MATCH(D11369, 'Annexe 1 – Données des équipes'!$B$12:$B$114,0),4)</f>
        <v>80</v>
      </c>
      <c r="J11369" s="25">
        <f t="shared" si="178"/>
        <v>0</v>
      </c>
    </row>
    <row r="11370" spans="2:10">
      <c r="B11370" s="3">
        <v>37853</v>
      </c>
      <c r="C11370" s="10" t="s">
        <v>34584</v>
      </c>
      <c r="D11370" s="10" t="s">
        <v>34585</v>
      </c>
      <c r="E11370" s="25">
        <v>1</v>
      </c>
      <c r="F11370" s="25">
        <v>1</v>
      </c>
      <c r="G11370" s="10" t="s">
        <v>34586</v>
      </c>
      <c r="H11370" s="25">
        <f>INDEX('Annexe 1 – Données des équipes'!$B$12:$R$114, MATCH(C11370, 'Annexe 1 – Données des équipes'!$B$12:$B$114,0),4)</f>
        <v>90</v>
      </c>
      <c r="I11370" s="25">
        <f>INDEX('Annexe 1 – Données des équipes'!$B$12:$R$114, MATCH(D11370, 'Annexe 1 – Données des équipes'!$B$12:$B$114,0),4)</f>
        <v>80</v>
      </c>
      <c r="J11370" s="25">
        <f t="shared" si="178"/>
        <v>0</v>
      </c>
    </row>
    <row r="11371" spans="2:10">
      <c r="B11371" s="3">
        <v>37853</v>
      </c>
      <c r="C11371" s="10" t="s">
        <v>34587</v>
      </c>
      <c r="D11371" s="10" t="s">
        <v>34588</v>
      </c>
      <c r="E11371" s="25">
        <v>0</v>
      </c>
      <c r="F11371" s="25">
        <v>0</v>
      </c>
      <c r="G11371" s="10" t="s">
        <v>34589</v>
      </c>
      <c r="H11371" s="25">
        <f>INDEX('Annexe 1 – Données des équipes'!$B$12:$R$114, MATCH(C11371, 'Annexe 1 – Données des équipes'!$B$12:$B$114,0),4)</f>
        <v>30</v>
      </c>
      <c r="I11371" s="25">
        <f>INDEX('Annexe 1 – Données des équipes'!$B$12:$R$114, MATCH(D11371, 'Annexe 1 – Données des équipes'!$B$12:$B$114,0),4)</f>
        <v>80</v>
      </c>
      <c r="J11371" s="25">
        <f t="shared" si="178"/>
        <v>0</v>
      </c>
    </row>
    <row r="11372" spans="2:10">
      <c r="B11372" s="3">
        <v>37853</v>
      </c>
      <c r="C11372" s="10" t="s">
        <v>34590</v>
      </c>
      <c r="D11372" s="10" t="s">
        <v>34591</v>
      </c>
      <c r="E11372" s="25">
        <v>0</v>
      </c>
      <c r="F11372" s="25">
        <v>0</v>
      </c>
      <c r="G11372" s="10" t="s">
        <v>34592</v>
      </c>
      <c r="H11372" s="25">
        <f>INDEX('Annexe 1 – Données des équipes'!$B$12:$R$114, MATCH(C11372, 'Annexe 1 – Données des équipes'!$B$12:$B$114,0),4)</f>
        <v>90</v>
      </c>
      <c r="I11372" s="25">
        <f>INDEX('Annexe 1 – Données des équipes'!$B$12:$R$114, MATCH(D11372, 'Annexe 1 – Données des équipes'!$B$12:$B$114,0),4)</f>
        <v>70</v>
      </c>
      <c r="J11372" s="25">
        <f t="shared" si="178"/>
        <v>0</v>
      </c>
    </row>
    <row r="11373" spans="2:10">
      <c r="B11373" s="3">
        <v>37853</v>
      </c>
      <c r="C11373" s="10" t="s">
        <v>34593</v>
      </c>
      <c r="D11373" s="10" t="s">
        <v>34594</v>
      </c>
      <c r="E11373" s="25">
        <v>1</v>
      </c>
      <c r="F11373" s="25">
        <v>1</v>
      </c>
      <c r="G11373" s="10" t="s">
        <v>34595</v>
      </c>
      <c r="H11373" s="25">
        <f>INDEX('Annexe 1 – Données des équipes'!$B$12:$R$114, MATCH(C11373, 'Annexe 1 – Données des équipes'!$B$12:$B$114,0),4)</f>
        <v>80</v>
      </c>
      <c r="I11373" s="25">
        <f>INDEX('Annexe 1 – Données des équipes'!$B$12:$R$114, MATCH(D11373, 'Annexe 1 – Données des équipes'!$B$12:$B$114,0),4)</f>
        <v>30</v>
      </c>
      <c r="J11373" s="25">
        <f t="shared" si="178"/>
        <v>0</v>
      </c>
    </row>
    <row r="11374" spans="2:10">
      <c r="B11374" s="3">
        <v>37853</v>
      </c>
      <c r="C11374" s="10" t="s">
        <v>34596</v>
      </c>
      <c r="D11374" s="10" t="s">
        <v>34597</v>
      </c>
      <c r="E11374" s="25">
        <v>0</v>
      </c>
      <c r="F11374" s="25">
        <v>0</v>
      </c>
      <c r="G11374" s="10" t="s">
        <v>34598</v>
      </c>
      <c r="H11374" s="25">
        <f>INDEX('Annexe 1 – Données des équipes'!$B$12:$R$114, MATCH(C11374, 'Annexe 1 – Données des équipes'!$B$12:$B$114,0),4)</f>
        <v>30</v>
      </c>
      <c r="I11374" s="25">
        <f>INDEX('Annexe 1 – Données des équipes'!$B$12:$R$114, MATCH(D11374, 'Annexe 1 – Données des équipes'!$B$12:$B$114,0),4)</f>
        <v>60</v>
      </c>
      <c r="J11374" s="25">
        <f t="shared" si="178"/>
        <v>0</v>
      </c>
    </row>
    <row r="11375" spans="2:10">
      <c r="B11375" s="3">
        <v>37853</v>
      </c>
      <c r="C11375" s="10" t="s">
        <v>34599</v>
      </c>
      <c r="D11375" s="10" t="s">
        <v>34600</v>
      </c>
      <c r="E11375" s="25">
        <v>0</v>
      </c>
      <c r="F11375" s="25">
        <v>0</v>
      </c>
      <c r="G11375" s="10" t="s">
        <v>34601</v>
      </c>
      <c r="H11375" s="25">
        <f>INDEX('Annexe 1 – Données des équipes'!$B$12:$R$114, MATCH(C11375, 'Annexe 1 – Données des équipes'!$B$12:$B$114,0),4)</f>
        <v>40</v>
      </c>
      <c r="I11375" s="25">
        <f>INDEX('Annexe 1 – Données des équipes'!$B$12:$R$114, MATCH(D11375, 'Annexe 1 – Données des équipes'!$B$12:$B$114,0),4)</f>
        <v>10</v>
      </c>
      <c r="J11375" s="25">
        <f t="shared" si="178"/>
        <v>0</v>
      </c>
    </row>
    <row r="11376" spans="2:10">
      <c r="B11376" s="3">
        <v>37860</v>
      </c>
      <c r="C11376" s="10" t="s">
        <v>34602</v>
      </c>
      <c r="D11376" s="10" t="s">
        <v>34603</v>
      </c>
      <c r="E11376" s="25">
        <v>0</v>
      </c>
      <c r="F11376" s="25">
        <v>0</v>
      </c>
      <c r="G11376" s="10" t="s">
        <v>34604</v>
      </c>
      <c r="H11376" s="25">
        <f>INDEX('Annexe 1 – Données des équipes'!$B$12:$R$114, MATCH(C11376, 'Annexe 1 – Données des équipes'!$B$12:$B$114,0),4)</f>
        <v>80</v>
      </c>
      <c r="I11376" s="25">
        <f>INDEX('Annexe 1 – Données des équipes'!$B$12:$R$114, MATCH(D11376, 'Annexe 1 – Données des équipes'!$B$12:$B$114,0),4)</f>
        <v>10</v>
      </c>
      <c r="J11376" s="25">
        <f t="shared" si="178"/>
        <v>0</v>
      </c>
    </row>
    <row r="11377" spans="2:10">
      <c r="B11377" s="3">
        <v>37870</v>
      </c>
      <c r="C11377" s="10" t="s">
        <v>34605</v>
      </c>
      <c r="D11377" s="10" t="s">
        <v>34606</v>
      </c>
      <c r="E11377" s="25">
        <v>2</v>
      </c>
      <c r="F11377" s="25">
        <v>2</v>
      </c>
      <c r="G11377" s="10" t="s">
        <v>34607</v>
      </c>
      <c r="H11377" s="25">
        <f>INDEX('Annexe 1 – Données des équipes'!$B$12:$R$114, MATCH(C11377, 'Annexe 1 – Données des équipes'!$B$12:$B$114,0),4)</f>
        <v>90</v>
      </c>
      <c r="I11377" s="25">
        <f>INDEX('Annexe 1 – Données des équipes'!$B$12:$R$114, MATCH(D11377, 'Annexe 1 – Données des équipes'!$B$12:$B$114,0),4)</f>
        <v>80</v>
      </c>
      <c r="J11377" s="25">
        <f t="shared" si="178"/>
        <v>0</v>
      </c>
    </row>
    <row r="11378" spans="2:10">
      <c r="B11378" s="3">
        <v>37870</v>
      </c>
      <c r="C11378" s="10" t="s">
        <v>34608</v>
      </c>
      <c r="D11378" s="10" t="s">
        <v>34609</v>
      </c>
      <c r="E11378" s="25">
        <v>0</v>
      </c>
      <c r="F11378" s="25">
        <v>0</v>
      </c>
      <c r="G11378" s="10" t="s">
        <v>34610</v>
      </c>
      <c r="H11378" s="25">
        <f>INDEX('Annexe 1 – Données des équipes'!$B$12:$R$114, MATCH(C11378, 'Annexe 1 – Données des équipes'!$B$12:$B$114,0),4)</f>
        <v>70</v>
      </c>
      <c r="I11378" s="25">
        <f>INDEX('Annexe 1 – Données des équipes'!$B$12:$R$114, MATCH(D11378, 'Annexe 1 – Données des équipes'!$B$12:$B$114,0),4)</f>
        <v>90</v>
      </c>
      <c r="J11378" s="25">
        <f t="shared" si="178"/>
        <v>0</v>
      </c>
    </row>
    <row r="11379" spans="2:10">
      <c r="B11379" s="3">
        <v>37870</v>
      </c>
      <c r="C11379" s="10" t="s">
        <v>34611</v>
      </c>
      <c r="D11379" s="10" t="s">
        <v>34612</v>
      </c>
      <c r="E11379" s="25">
        <v>1</v>
      </c>
      <c r="F11379" s="25">
        <v>1</v>
      </c>
      <c r="G11379" s="10" t="s">
        <v>34613</v>
      </c>
      <c r="H11379" s="25">
        <f>INDEX('Annexe 1 – Données des équipes'!$B$12:$R$114, MATCH(C11379, 'Annexe 1 – Données des équipes'!$B$12:$B$114,0),4)</f>
        <v>60</v>
      </c>
      <c r="I11379" s="25">
        <f>INDEX('Annexe 1 – Données des équipes'!$B$12:$R$114, MATCH(D11379, 'Annexe 1 – Données des équipes'!$B$12:$B$114,0),4)</f>
        <v>50</v>
      </c>
      <c r="J11379" s="25">
        <f t="shared" si="178"/>
        <v>0</v>
      </c>
    </row>
    <row r="11380" spans="2:10">
      <c r="B11380" s="3">
        <v>37870</v>
      </c>
      <c r="C11380" s="10" t="s">
        <v>34614</v>
      </c>
      <c r="D11380" s="10" t="s">
        <v>34615</v>
      </c>
      <c r="E11380" s="25">
        <v>0</v>
      </c>
      <c r="F11380" s="25">
        <v>0</v>
      </c>
      <c r="G11380" s="10" t="s">
        <v>34616</v>
      </c>
      <c r="H11380" s="25">
        <f>INDEX('Annexe 1 – Données des équipes'!$B$12:$R$114, MATCH(C11380, 'Annexe 1 – Données des équipes'!$B$12:$B$114,0),4)</f>
        <v>60</v>
      </c>
      <c r="I11380" s="25">
        <f>INDEX('Annexe 1 – Données des équipes'!$B$12:$R$114, MATCH(D11380, 'Annexe 1 – Données des équipes'!$B$12:$B$114,0),4)</f>
        <v>50</v>
      </c>
      <c r="J11380" s="25">
        <f t="shared" si="178"/>
        <v>0</v>
      </c>
    </row>
    <row r="11381" spans="2:10">
      <c r="B11381" s="3">
        <v>37873</v>
      </c>
      <c r="C11381" s="10" t="s">
        <v>34617</v>
      </c>
      <c r="D11381" s="10" t="s">
        <v>34618</v>
      </c>
      <c r="E11381" s="25">
        <v>2</v>
      </c>
      <c r="F11381" s="25">
        <v>2</v>
      </c>
      <c r="G11381" s="10" t="s">
        <v>34619</v>
      </c>
      <c r="H11381" s="25">
        <f>INDEX('Annexe 1 – Données des équipes'!$B$12:$R$114, MATCH(C11381, 'Annexe 1 – Données des équipes'!$B$12:$B$114,0),4)</f>
        <v>60</v>
      </c>
      <c r="I11381" s="25">
        <f>INDEX('Annexe 1 – Données des équipes'!$B$12:$R$114, MATCH(D11381, 'Annexe 1 – Données des équipes'!$B$12:$B$114,0),4)</f>
        <v>60</v>
      </c>
      <c r="J11381" s="25">
        <f t="shared" si="178"/>
        <v>0</v>
      </c>
    </row>
    <row r="11382" spans="2:10">
      <c r="B11382" s="3">
        <v>37874</v>
      </c>
      <c r="C11382" s="10" t="s">
        <v>34620</v>
      </c>
      <c r="D11382" s="10" t="s">
        <v>34621</v>
      </c>
      <c r="E11382" s="25">
        <v>2</v>
      </c>
      <c r="F11382" s="25">
        <v>2</v>
      </c>
      <c r="G11382" s="10" t="s">
        <v>34622</v>
      </c>
      <c r="H11382" s="25">
        <f>INDEX('Annexe 1 – Données des équipes'!$B$12:$R$114, MATCH(C11382, 'Annexe 1 – Données des équipes'!$B$12:$B$114,0),4)</f>
        <v>80</v>
      </c>
      <c r="I11382" s="25">
        <f>INDEX('Annexe 1 – Données des équipes'!$B$12:$R$114, MATCH(D11382, 'Annexe 1 – Données des équipes'!$B$12:$B$114,0),4)</f>
        <v>50</v>
      </c>
      <c r="J11382" s="25">
        <f t="shared" si="178"/>
        <v>0</v>
      </c>
    </row>
    <row r="11383" spans="2:10">
      <c r="B11383" s="3">
        <v>37874</v>
      </c>
      <c r="C11383" s="10" t="s">
        <v>34623</v>
      </c>
      <c r="D11383" s="10" t="s">
        <v>34624</v>
      </c>
      <c r="E11383" s="25">
        <v>1</v>
      </c>
      <c r="F11383" s="25">
        <v>1</v>
      </c>
      <c r="G11383" s="10" t="s">
        <v>34625</v>
      </c>
      <c r="H11383" s="25">
        <f>INDEX('Annexe 1 – Données des équipes'!$B$12:$R$114, MATCH(C11383, 'Annexe 1 – Données des équipes'!$B$12:$B$114,0),4)</f>
        <v>70</v>
      </c>
      <c r="I11383" s="25">
        <f>INDEX('Annexe 1 – Données des équipes'!$B$12:$R$114, MATCH(D11383, 'Annexe 1 – Données des équipes'!$B$12:$B$114,0),4)</f>
        <v>90</v>
      </c>
      <c r="J11383" s="25">
        <f t="shared" si="178"/>
        <v>0</v>
      </c>
    </row>
    <row r="11384" spans="2:10">
      <c r="B11384" s="3">
        <v>37874</v>
      </c>
      <c r="C11384" s="10" t="s">
        <v>34626</v>
      </c>
      <c r="D11384" s="10" t="s">
        <v>34627</v>
      </c>
      <c r="E11384" s="25">
        <v>1</v>
      </c>
      <c r="F11384" s="25">
        <v>1</v>
      </c>
      <c r="G11384" s="10" t="s">
        <v>34628</v>
      </c>
      <c r="H11384" s="25">
        <f>INDEX('Annexe 1 – Données des équipes'!$B$12:$R$114, MATCH(C11384, 'Annexe 1 – Données des équipes'!$B$12:$B$114,0),4)</f>
        <v>70</v>
      </c>
      <c r="I11384" s="25">
        <f>INDEX('Annexe 1 – Données des équipes'!$B$12:$R$114, MATCH(D11384, 'Annexe 1 – Données des équipes'!$B$12:$B$114,0),4)</f>
        <v>20</v>
      </c>
      <c r="J11384" s="25">
        <f t="shared" si="178"/>
        <v>0</v>
      </c>
    </row>
    <row r="11385" spans="2:10">
      <c r="B11385" s="3">
        <v>37874</v>
      </c>
      <c r="C11385" s="10" t="s">
        <v>34629</v>
      </c>
      <c r="D11385" s="10" t="s">
        <v>34630</v>
      </c>
      <c r="E11385" s="25">
        <v>1</v>
      </c>
      <c r="F11385" s="25">
        <v>1</v>
      </c>
      <c r="G11385" s="10" t="s">
        <v>34631</v>
      </c>
      <c r="H11385" s="25">
        <f>INDEX('Annexe 1 – Données des équipes'!$B$12:$R$114, MATCH(C11385, 'Annexe 1 – Données des équipes'!$B$12:$B$114,0),4)</f>
        <v>70</v>
      </c>
      <c r="I11385" s="25">
        <f>INDEX('Annexe 1 – Données des équipes'!$B$12:$R$114, MATCH(D11385, 'Annexe 1 – Données des équipes'!$B$12:$B$114,0),4)</f>
        <v>30</v>
      </c>
      <c r="J11385" s="25">
        <f t="shared" si="178"/>
        <v>0</v>
      </c>
    </row>
    <row r="11386" spans="2:10">
      <c r="B11386" s="3">
        <v>37883</v>
      </c>
      <c r="C11386" s="10" t="s">
        <v>34632</v>
      </c>
      <c r="D11386" s="10" t="s">
        <v>34633</v>
      </c>
      <c r="E11386" s="25">
        <v>0</v>
      </c>
      <c r="F11386" s="25">
        <v>0</v>
      </c>
      <c r="G11386" s="10" t="s">
        <v>34634</v>
      </c>
      <c r="H11386" s="25">
        <f>INDEX('Annexe 1 – Données des équipes'!$B$12:$R$114, MATCH(C11386, 'Annexe 1 – Données des équipes'!$B$12:$B$114,0),4)</f>
        <v>10</v>
      </c>
      <c r="I11386" s="25">
        <f>INDEX('Annexe 1 – Données des équipes'!$B$12:$R$114, MATCH(D11386, 'Annexe 1 – Données des équipes'!$B$12:$B$114,0),4)</f>
        <v>30</v>
      </c>
      <c r="J11386" s="25">
        <f t="shared" si="178"/>
        <v>0</v>
      </c>
    </row>
    <row r="11387" spans="2:10">
      <c r="B11387" s="3">
        <v>37884</v>
      </c>
      <c r="C11387" s="10" t="s">
        <v>34635</v>
      </c>
      <c r="D11387" s="10" t="s">
        <v>34636</v>
      </c>
      <c r="E11387" s="25">
        <v>2</v>
      </c>
      <c r="F11387" s="25">
        <v>2</v>
      </c>
      <c r="G11387" s="10" t="s">
        <v>34637</v>
      </c>
      <c r="H11387" s="25">
        <f>INDEX('Annexe 1 – Données des équipes'!$B$12:$R$114, MATCH(C11387, 'Annexe 1 – Données des équipes'!$B$12:$B$114,0),4)</f>
        <v>0</v>
      </c>
      <c r="I11387" s="25">
        <f>INDEX('Annexe 1 – Données des équipes'!$B$12:$R$114, MATCH(D11387, 'Annexe 1 – Données des équipes'!$B$12:$B$114,0),4)</f>
        <v>0</v>
      </c>
      <c r="J11387" s="25">
        <f t="shared" si="178"/>
        <v>0</v>
      </c>
    </row>
    <row r="11388" spans="2:10">
      <c r="B11388" s="3">
        <v>37890</v>
      </c>
      <c r="C11388" s="10" t="s">
        <v>34638</v>
      </c>
      <c r="D11388" s="10" t="s">
        <v>34639</v>
      </c>
      <c r="E11388" s="25">
        <v>0</v>
      </c>
      <c r="F11388" s="25">
        <v>0</v>
      </c>
      <c r="G11388" s="10" t="s">
        <v>34640</v>
      </c>
      <c r="H11388" s="25">
        <f>INDEX('Annexe 1 – Données des équipes'!$B$12:$R$114, MATCH(C11388, 'Annexe 1 – Données des équipes'!$B$12:$B$114,0),4)</f>
        <v>20</v>
      </c>
      <c r="I11388" s="25">
        <f>INDEX('Annexe 1 – Données des équipes'!$B$12:$R$114, MATCH(D11388, 'Annexe 1 – Données des équipes'!$B$12:$B$114,0),4)</f>
        <v>40</v>
      </c>
      <c r="J11388" s="25">
        <f t="shared" si="178"/>
        <v>0</v>
      </c>
    </row>
    <row r="11389" spans="2:10">
      <c r="B11389" s="3">
        <v>37894</v>
      </c>
      <c r="C11389" s="10" t="s">
        <v>34641</v>
      </c>
      <c r="D11389" s="10" t="s">
        <v>34642</v>
      </c>
      <c r="E11389" s="25">
        <v>1</v>
      </c>
      <c r="F11389" s="25">
        <v>1</v>
      </c>
      <c r="G11389" s="10" t="s">
        <v>34643</v>
      </c>
      <c r="H11389" s="25">
        <f>INDEX('Annexe 1 – Données des équipes'!$B$12:$R$114, MATCH(C11389, 'Annexe 1 – Données des équipes'!$B$12:$B$114,0),4)</f>
        <v>30</v>
      </c>
      <c r="I11389" s="25">
        <f>INDEX('Annexe 1 – Données des équipes'!$B$12:$R$114, MATCH(D11389, 'Annexe 1 – Données des équipes'!$B$12:$B$114,0),4)</f>
        <v>30</v>
      </c>
      <c r="J11389" s="25">
        <f t="shared" si="178"/>
        <v>0</v>
      </c>
    </row>
    <row r="11390" spans="2:10">
      <c r="B11390" s="3">
        <v>37905</v>
      </c>
      <c r="C11390" s="10" t="s">
        <v>34644</v>
      </c>
      <c r="D11390" s="10" t="s">
        <v>34645</v>
      </c>
      <c r="E11390" s="25">
        <v>1</v>
      </c>
      <c r="F11390" s="25">
        <v>1</v>
      </c>
      <c r="G11390" s="10" t="s">
        <v>34646</v>
      </c>
      <c r="H11390" s="25">
        <f>INDEX('Annexe 1 – Données des équipes'!$B$12:$R$114, MATCH(C11390, 'Annexe 1 – Données des équipes'!$B$12:$B$114,0),4)</f>
        <v>50</v>
      </c>
      <c r="I11390" s="25">
        <f>INDEX('Annexe 1 – Données des équipes'!$B$12:$R$114, MATCH(D11390, 'Annexe 1 – Données des équipes'!$B$12:$B$114,0),4)</f>
        <v>50</v>
      </c>
      <c r="J11390" s="25">
        <f t="shared" si="178"/>
        <v>0</v>
      </c>
    </row>
    <row r="11391" spans="2:10">
      <c r="B11391" s="3">
        <v>37905</v>
      </c>
      <c r="C11391" s="10" t="s">
        <v>34647</v>
      </c>
      <c r="D11391" s="10" t="s">
        <v>34648</v>
      </c>
      <c r="E11391" s="25">
        <v>0</v>
      </c>
      <c r="F11391" s="25">
        <v>0</v>
      </c>
      <c r="G11391" s="10" t="s">
        <v>34649</v>
      </c>
      <c r="H11391" s="25">
        <f>INDEX('Annexe 1 – Données des équipes'!$B$12:$R$114, MATCH(C11391, 'Annexe 1 – Données des équipes'!$B$12:$B$114,0),4)</f>
        <v>40</v>
      </c>
      <c r="I11391" s="25">
        <f>INDEX('Annexe 1 – Données des équipes'!$B$12:$R$114, MATCH(D11391, 'Annexe 1 – Données des équipes'!$B$12:$B$114,0),4)</f>
        <v>50</v>
      </c>
      <c r="J11391" s="25">
        <f t="shared" si="178"/>
        <v>0</v>
      </c>
    </row>
    <row r="11392" spans="2:10">
      <c r="B11392" s="3">
        <v>37905</v>
      </c>
      <c r="C11392" s="10" t="s">
        <v>34650</v>
      </c>
      <c r="D11392" s="10" t="s">
        <v>34651</v>
      </c>
      <c r="E11392" s="25">
        <v>0</v>
      </c>
      <c r="F11392" s="25">
        <v>0</v>
      </c>
      <c r="G11392" s="10" t="s">
        <v>34652</v>
      </c>
      <c r="H11392" s="25">
        <f>INDEX('Annexe 1 – Données des équipes'!$B$12:$R$114, MATCH(C11392, 'Annexe 1 – Données des équipes'!$B$12:$B$114,0),4)</f>
        <v>60</v>
      </c>
      <c r="I11392" s="25">
        <f>INDEX('Annexe 1 – Données des équipes'!$B$12:$R$114, MATCH(D11392, 'Annexe 1 – Données des équipes'!$B$12:$B$114,0),4)</f>
        <v>90</v>
      </c>
      <c r="J11392" s="25">
        <f t="shared" si="178"/>
        <v>0</v>
      </c>
    </row>
    <row r="11393" spans="2:10">
      <c r="B11393" s="3">
        <v>37905</v>
      </c>
      <c r="C11393" s="10" t="s">
        <v>34653</v>
      </c>
      <c r="D11393" s="10" t="s">
        <v>34654</v>
      </c>
      <c r="E11393" s="25">
        <v>0</v>
      </c>
      <c r="F11393" s="25">
        <v>0</v>
      </c>
      <c r="G11393" s="10" t="s">
        <v>34655</v>
      </c>
      <c r="H11393" s="25">
        <f>INDEX('Annexe 1 – Données des équipes'!$B$12:$R$114, MATCH(C11393, 'Annexe 1 – Données des équipes'!$B$12:$B$114,0),4)</f>
        <v>60</v>
      </c>
      <c r="I11393" s="25">
        <f>INDEX('Annexe 1 – Données des équipes'!$B$12:$R$114, MATCH(D11393, 'Annexe 1 – Données des équipes'!$B$12:$B$114,0),4)</f>
        <v>20</v>
      </c>
      <c r="J11393" s="25">
        <f t="shared" si="178"/>
        <v>0</v>
      </c>
    </row>
    <row r="11394" spans="2:10">
      <c r="B11394" s="3">
        <v>37905</v>
      </c>
      <c r="C11394" s="10" t="s">
        <v>34656</v>
      </c>
      <c r="D11394" s="10" t="s">
        <v>34657</v>
      </c>
      <c r="E11394" s="25">
        <v>2</v>
      </c>
      <c r="F11394" s="25">
        <v>2</v>
      </c>
      <c r="G11394" s="10" t="s">
        <v>34658</v>
      </c>
      <c r="H11394" s="25">
        <f>INDEX('Annexe 1 – Données des équipes'!$B$12:$R$114, MATCH(C11394, 'Annexe 1 – Données des équipes'!$B$12:$B$114,0),4)</f>
        <v>20</v>
      </c>
      <c r="I11394" s="25">
        <f>INDEX('Annexe 1 – Données des équipes'!$B$12:$R$114, MATCH(D11394, 'Annexe 1 – Données des équipes'!$B$12:$B$114,0),4)</f>
        <v>30</v>
      </c>
      <c r="J11394" s="25">
        <f t="shared" si="178"/>
        <v>0</v>
      </c>
    </row>
    <row r="11395" spans="2:10">
      <c r="B11395" s="3">
        <v>37940</v>
      </c>
      <c r="C11395" s="10" t="s">
        <v>34659</v>
      </c>
      <c r="D11395" s="10" t="s">
        <v>34660</v>
      </c>
      <c r="E11395" s="25">
        <v>1</v>
      </c>
      <c r="F11395" s="25">
        <v>1</v>
      </c>
      <c r="G11395" s="10" t="s">
        <v>34661</v>
      </c>
      <c r="H11395" s="25">
        <f>INDEX('Annexe 1 – Données des équipes'!$B$12:$R$114, MATCH(C11395, 'Annexe 1 – Données des équipes'!$B$12:$B$114,0),4)</f>
        <v>80</v>
      </c>
      <c r="I11395" s="25">
        <f>INDEX('Annexe 1 – Données des équipes'!$B$12:$R$114, MATCH(D11395, 'Annexe 1 – Données des équipes'!$B$12:$B$114,0),4)</f>
        <v>40</v>
      </c>
      <c r="J11395" s="25">
        <f t="shared" si="178"/>
        <v>0</v>
      </c>
    </row>
    <row r="11396" spans="2:10">
      <c r="B11396" s="3">
        <v>37940</v>
      </c>
      <c r="C11396" s="10" t="s">
        <v>34662</v>
      </c>
      <c r="D11396" s="10" t="s">
        <v>34663</v>
      </c>
      <c r="E11396" s="25">
        <v>1</v>
      </c>
      <c r="F11396" s="25">
        <v>1</v>
      </c>
      <c r="G11396" s="10" t="s">
        <v>34664</v>
      </c>
      <c r="H11396" s="25">
        <f>INDEX('Annexe 1 – Données des équipes'!$B$12:$R$114, MATCH(C11396, 'Annexe 1 – Données des équipes'!$B$12:$B$114,0),4)</f>
        <v>90</v>
      </c>
      <c r="I11396" s="25">
        <f>INDEX('Annexe 1 – Données des équipes'!$B$12:$R$114, MATCH(D11396, 'Annexe 1 – Données des équipes'!$B$12:$B$114,0),4)</f>
        <v>50</v>
      </c>
      <c r="J11396" s="25">
        <f t="shared" si="178"/>
        <v>0</v>
      </c>
    </row>
    <row r="11397" spans="2:10">
      <c r="B11397" s="3">
        <v>37940</v>
      </c>
      <c r="C11397" s="10" t="s">
        <v>34665</v>
      </c>
      <c r="D11397" s="10" t="s">
        <v>34666</v>
      </c>
      <c r="E11397" s="25">
        <v>0</v>
      </c>
      <c r="F11397" s="25">
        <v>0</v>
      </c>
      <c r="G11397" s="10" t="s">
        <v>34667</v>
      </c>
      <c r="H11397" s="25">
        <f>INDEX('Annexe 1 – Données des équipes'!$B$12:$R$114, MATCH(C11397, 'Annexe 1 – Données des équipes'!$B$12:$B$114,0),4)</f>
        <v>50</v>
      </c>
      <c r="I11397" s="25">
        <f>INDEX('Annexe 1 – Données des équipes'!$B$12:$R$114, MATCH(D11397, 'Annexe 1 – Données des équipes'!$B$12:$B$114,0),4)</f>
        <v>70</v>
      </c>
      <c r="J11397" s="25">
        <f t="shared" si="178"/>
        <v>0</v>
      </c>
    </row>
    <row r="11398" spans="2:10">
      <c r="B11398" s="3">
        <v>37941</v>
      </c>
      <c r="C11398" s="10" t="s">
        <v>34668</v>
      </c>
      <c r="D11398" s="10" t="s">
        <v>34669</v>
      </c>
      <c r="E11398" s="25">
        <v>1</v>
      </c>
      <c r="F11398" s="25">
        <v>1</v>
      </c>
      <c r="G11398" s="10" t="s">
        <v>34670</v>
      </c>
      <c r="H11398" s="25">
        <f>INDEX('Annexe 1 – Données des équipes'!$B$12:$R$114, MATCH(C11398, 'Annexe 1 – Données des équipes'!$B$12:$B$114,0),4)</f>
        <v>80</v>
      </c>
      <c r="I11398" s="25">
        <f>INDEX('Annexe 1 – Données des équipes'!$B$12:$R$114, MATCH(D11398, 'Annexe 1 – Données des équipes'!$B$12:$B$114,0),4)</f>
        <v>90</v>
      </c>
      <c r="J11398" s="25">
        <f t="shared" si="178"/>
        <v>0</v>
      </c>
    </row>
    <row r="11399" spans="2:10">
      <c r="B11399" s="3">
        <v>37944</v>
      </c>
      <c r="C11399" s="10" t="s">
        <v>34671</v>
      </c>
      <c r="D11399" s="10" t="s">
        <v>34672</v>
      </c>
      <c r="E11399" s="25">
        <v>3</v>
      </c>
      <c r="F11399" s="25">
        <v>3</v>
      </c>
      <c r="G11399" s="10" t="s">
        <v>34673</v>
      </c>
      <c r="H11399" s="25">
        <f>INDEX('Annexe 1 – Données des équipes'!$B$12:$R$114, MATCH(C11399, 'Annexe 1 – Données des équipes'!$B$12:$B$114,0),4)</f>
        <v>90</v>
      </c>
      <c r="I11399" s="25">
        <f>INDEX('Annexe 1 – Données des équipes'!$B$12:$R$114, MATCH(D11399, 'Annexe 1 – Données des équipes'!$B$12:$B$114,0),4)</f>
        <v>80</v>
      </c>
      <c r="J11399" s="25">
        <f t="shared" si="178"/>
        <v>0</v>
      </c>
    </row>
    <row r="11400" spans="2:10">
      <c r="B11400" s="3">
        <v>37944</v>
      </c>
      <c r="C11400" s="10" t="s">
        <v>34674</v>
      </c>
      <c r="D11400" s="10" t="s">
        <v>34675</v>
      </c>
      <c r="E11400" s="25">
        <v>1</v>
      </c>
      <c r="F11400" s="25">
        <v>1</v>
      </c>
      <c r="G11400" s="10" t="s">
        <v>34676</v>
      </c>
      <c r="H11400" s="25">
        <f>INDEX('Annexe 1 – Données des équipes'!$B$12:$R$114, MATCH(C11400, 'Annexe 1 – Données des équipes'!$B$12:$B$114,0),4)</f>
        <v>90</v>
      </c>
      <c r="I11400" s="25">
        <f>INDEX('Annexe 1 – Données des équipes'!$B$12:$R$114, MATCH(D11400, 'Annexe 1 – Données des équipes'!$B$12:$B$114,0),4)</f>
        <v>90</v>
      </c>
      <c r="J11400" s="25">
        <f t="shared" si="178"/>
        <v>0</v>
      </c>
    </row>
    <row r="11401" spans="2:10">
      <c r="B11401" s="3">
        <v>37944</v>
      </c>
      <c r="C11401" s="10" t="s">
        <v>34677</v>
      </c>
      <c r="D11401" s="10" t="s">
        <v>34678</v>
      </c>
      <c r="E11401" s="25">
        <v>0</v>
      </c>
      <c r="F11401" s="25">
        <v>0</v>
      </c>
      <c r="G11401" s="10" t="s">
        <v>34679</v>
      </c>
      <c r="H11401" s="25">
        <f>INDEX('Annexe 1 – Données des équipes'!$B$12:$R$114, MATCH(C11401, 'Annexe 1 – Données des équipes'!$B$12:$B$114,0),4)</f>
        <v>70</v>
      </c>
      <c r="I11401" s="25">
        <f>INDEX('Annexe 1 – Données des équipes'!$B$12:$R$114, MATCH(D11401, 'Annexe 1 – Données des équipes'!$B$12:$B$114,0),4)</f>
        <v>80</v>
      </c>
      <c r="J11401" s="25">
        <f t="shared" si="178"/>
        <v>0</v>
      </c>
    </row>
    <row r="11402" spans="2:10">
      <c r="B11402" s="3">
        <v>37944</v>
      </c>
      <c r="C11402" s="10" t="s">
        <v>34680</v>
      </c>
      <c r="D11402" s="10" t="s">
        <v>34681</v>
      </c>
      <c r="E11402" s="25">
        <v>0</v>
      </c>
      <c r="F11402" s="25">
        <v>0</v>
      </c>
      <c r="G11402" s="10" t="s">
        <v>34682</v>
      </c>
      <c r="H11402" s="25">
        <f>INDEX('Annexe 1 – Données des équipes'!$B$12:$R$114, MATCH(C11402, 'Annexe 1 – Données des équipes'!$B$12:$B$114,0),4)</f>
        <v>50</v>
      </c>
      <c r="I11402" s="25">
        <f>INDEX('Annexe 1 – Données des équipes'!$B$12:$R$114, MATCH(D11402, 'Annexe 1 – Données des équipes'!$B$12:$B$114,0),4)</f>
        <v>40</v>
      </c>
      <c r="J11402" s="25">
        <f t="shared" si="178"/>
        <v>0</v>
      </c>
    </row>
    <row r="11403" spans="2:10">
      <c r="B11403" s="3">
        <v>37944</v>
      </c>
      <c r="C11403" s="10" t="s">
        <v>34683</v>
      </c>
      <c r="D11403" s="10" t="s">
        <v>34684</v>
      </c>
      <c r="E11403" s="25">
        <v>0</v>
      </c>
      <c r="F11403" s="25">
        <v>0</v>
      </c>
      <c r="G11403" s="10" t="s">
        <v>34685</v>
      </c>
      <c r="H11403" s="25">
        <f>INDEX('Annexe 1 – Données des équipes'!$B$12:$R$114, MATCH(C11403, 'Annexe 1 – Données des équipes'!$B$12:$B$114,0),4)</f>
        <v>80</v>
      </c>
      <c r="I11403" s="25">
        <f>INDEX('Annexe 1 – Données des équipes'!$B$12:$R$114, MATCH(D11403, 'Annexe 1 – Données des équipes'!$B$12:$B$114,0),4)</f>
        <v>70</v>
      </c>
      <c r="J11403" s="25">
        <f t="shared" si="178"/>
        <v>0</v>
      </c>
    </row>
    <row r="11404" spans="2:10">
      <c r="B11404" s="3">
        <v>37965</v>
      </c>
      <c r="C11404" s="10" t="s">
        <v>34686</v>
      </c>
      <c r="D11404" s="10" t="s">
        <v>34687</v>
      </c>
      <c r="E11404" s="25">
        <v>0</v>
      </c>
      <c r="F11404" s="25">
        <v>0</v>
      </c>
      <c r="G11404" s="10" t="s">
        <v>34688</v>
      </c>
      <c r="H11404" s="25">
        <f>INDEX('Annexe 1 – Données des équipes'!$B$12:$R$114, MATCH(C11404, 'Annexe 1 – Données des équipes'!$B$12:$B$114,0),4)</f>
        <v>50</v>
      </c>
      <c r="I11404" s="25">
        <f>INDEX('Annexe 1 – Données des équipes'!$B$12:$R$114, MATCH(D11404, 'Annexe 1 – Données des équipes'!$B$12:$B$114,0),4)</f>
        <v>70</v>
      </c>
      <c r="J11404" s="25">
        <f t="shared" si="178"/>
        <v>0</v>
      </c>
    </row>
    <row r="11405" spans="2:10">
      <c r="B11405" s="3">
        <v>37973</v>
      </c>
      <c r="C11405" s="10" t="s">
        <v>34689</v>
      </c>
      <c r="D11405" s="10" t="s">
        <v>34690</v>
      </c>
      <c r="E11405" s="25">
        <v>0</v>
      </c>
      <c r="F11405" s="25">
        <v>0</v>
      </c>
      <c r="G11405" s="10" t="s">
        <v>34691</v>
      </c>
      <c r="H11405" s="25">
        <f>INDEX('Annexe 1 – Données des équipes'!$B$12:$R$114, MATCH(C11405, 'Annexe 1 – Données des équipes'!$B$12:$B$114,0),4)</f>
        <v>0</v>
      </c>
      <c r="I11405" s="25">
        <f>INDEX('Annexe 1 – Données des équipes'!$B$12:$R$114, MATCH(D11405, 'Annexe 1 – Données des équipes'!$B$12:$B$114,0),4)</f>
        <v>0</v>
      </c>
      <c r="J11405" s="25">
        <f t="shared" si="178"/>
        <v>0</v>
      </c>
    </row>
    <row r="11406" spans="2:10">
      <c r="B11406" s="3">
        <v>37976</v>
      </c>
      <c r="C11406" s="10" t="s">
        <v>34692</v>
      </c>
      <c r="D11406" s="10" t="s">
        <v>34693</v>
      </c>
      <c r="E11406" s="25">
        <v>0</v>
      </c>
      <c r="F11406" s="25">
        <v>0</v>
      </c>
      <c r="G11406" s="10" t="s">
        <v>34694</v>
      </c>
      <c r="H11406" s="25">
        <f>INDEX('Annexe 1 – Données des équipes'!$B$12:$R$114, MATCH(C11406, 'Annexe 1 – Données des équipes'!$B$12:$B$114,0),4)</f>
        <v>0</v>
      </c>
      <c r="I11406" s="25">
        <f>INDEX('Annexe 1 – Données des équipes'!$B$12:$R$114, MATCH(D11406, 'Annexe 1 – Données des équipes'!$B$12:$B$114,0),4)</f>
        <v>30</v>
      </c>
      <c r="J11406" s="25">
        <f t="shared" si="178"/>
        <v>0</v>
      </c>
    </row>
    <row r="11407" spans="2:10">
      <c r="B11407" s="3">
        <v>37981</v>
      </c>
      <c r="C11407" s="10" t="s">
        <v>34695</v>
      </c>
      <c r="D11407" s="10" t="s">
        <v>34696</v>
      </c>
      <c r="E11407" s="25">
        <v>0</v>
      </c>
      <c r="F11407" s="25">
        <v>0</v>
      </c>
      <c r="G11407" s="10" t="s">
        <v>34697</v>
      </c>
      <c r="H11407" s="25">
        <f>INDEX('Annexe 1 – Données des équipes'!$B$12:$R$114, MATCH(C11407, 'Annexe 1 – Données des équipes'!$B$12:$B$114,0),4)</f>
        <v>0</v>
      </c>
      <c r="I11407" s="25">
        <f>INDEX('Annexe 1 – Données des équipes'!$B$12:$R$114, MATCH(D11407, 'Annexe 1 – Données des équipes'!$B$12:$B$114,0),4)</f>
        <v>20</v>
      </c>
      <c r="J11407" s="25">
        <f t="shared" si="178"/>
        <v>0</v>
      </c>
    </row>
    <row r="11408" spans="2:10">
      <c r="B11408" s="3">
        <v>37984</v>
      </c>
      <c r="C11408" s="10" t="s">
        <v>34698</v>
      </c>
      <c r="D11408" s="10" t="s">
        <v>34699</v>
      </c>
      <c r="E11408" s="25">
        <v>0</v>
      </c>
      <c r="F11408" s="25">
        <v>0</v>
      </c>
      <c r="G11408" s="10" t="s">
        <v>34700</v>
      </c>
      <c r="H11408" s="25">
        <f>INDEX('Annexe 1 – Données des équipes'!$B$12:$R$114, MATCH(C11408, 'Annexe 1 – Données des équipes'!$B$12:$B$114,0),4)</f>
        <v>30</v>
      </c>
      <c r="I11408" s="25">
        <f>INDEX('Annexe 1 – Données des équipes'!$B$12:$R$114, MATCH(D11408, 'Annexe 1 – Données des équipes'!$B$12:$B$114,0),4)</f>
        <v>0</v>
      </c>
      <c r="J11408" s="25">
        <f t="shared" si="178"/>
        <v>0</v>
      </c>
    </row>
    <row r="11409" spans="2:10">
      <c r="B11409" s="3">
        <v>37989</v>
      </c>
      <c r="C11409" s="10" t="s">
        <v>34701</v>
      </c>
      <c r="D11409" s="10" t="s">
        <v>34702</v>
      </c>
      <c r="E11409" s="25">
        <v>0</v>
      </c>
      <c r="F11409" s="25">
        <v>0</v>
      </c>
      <c r="G11409" s="10" t="s">
        <v>34703</v>
      </c>
      <c r="H11409" s="25">
        <f>INDEX('Annexe 1 – Données des équipes'!$B$12:$R$114, MATCH(C11409, 'Annexe 1 – Données des équipes'!$B$12:$B$114,0),4)</f>
        <v>20</v>
      </c>
      <c r="I11409" s="25">
        <f>INDEX('Annexe 1 – Données des équipes'!$B$12:$R$114, MATCH(D11409, 'Annexe 1 – Données des équipes'!$B$12:$B$114,0),4)</f>
        <v>0</v>
      </c>
      <c r="J11409" s="25">
        <f t="shared" si="178"/>
        <v>0</v>
      </c>
    </row>
    <row r="11410" spans="2:10">
      <c r="B11410" s="3">
        <v>37990</v>
      </c>
      <c r="C11410" s="10" t="s">
        <v>34704</v>
      </c>
      <c r="D11410" s="10" t="s">
        <v>34705</v>
      </c>
      <c r="E11410" s="25">
        <v>1</v>
      </c>
      <c r="F11410" s="25">
        <v>1</v>
      </c>
      <c r="G11410" s="10" t="s">
        <v>34706</v>
      </c>
      <c r="H11410" s="25">
        <f>INDEX('Annexe 1 – Données des équipes'!$B$12:$R$114, MATCH(C11410, 'Annexe 1 – Données des équipes'!$B$12:$B$114,0),4)</f>
        <v>0</v>
      </c>
      <c r="I11410" s="25">
        <f>INDEX('Annexe 1 – Données des équipes'!$B$12:$R$114, MATCH(D11410, 'Annexe 1 – Données des équipes'!$B$12:$B$114,0),4)</f>
        <v>30</v>
      </c>
      <c r="J11410" s="25">
        <f t="shared" ref="J11410:J11473" si="179">ABS(F11410-E11410)</f>
        <v>0</v>
      </c>
    </row>
    <row r="11411" spans="2:10">
      <c r="B11411" s="3">
        <v>38003</v>
      </c>
      <c r="C11411" s="10" t="s">
        <v>34707</v>
      </c>
      <c r="D11411" s="10" t="s">
        <v>34708</v>
      </c>
      <c r="E11411" s="25">
        <v>1</v>
      </c>
      <c r="F11411" s="25">
        <v>1</v>
      </c>
      <c r="G11411" s="10" t="s">
        <v>34709</v>
      </c>
      <c r="H11411" s="25">
        <f>INDEX('Annexe 1 – Données des équipes'!$B$12:$R$114, MATCH(C11411, 'Annexe 1 – Données des équipes'!$B$12:$B$114,0),4)</f>
        <v>50</v>
      </c>
      <c r="I11411" s="25">
        <f>INDEX('Annexe 1 – Données des équipes'!$B$12:$R$114, MATCH(D11411, 'Annexe 1 – Données des équipes'!$B$12:$B$114,0),4)</f>
        <v>40</v>
      </c>
      <c r="J11411" s="25">
        <f t="shared" si="179"/>
        <v>0</v>
      </c>
    </row>
    <row r="11412" spans="2:10">
      <c r="B11412" s="3">
        <v>38011</v>
      </c>
      <c r="C11412" s="10" t="s">
        <v>34710</v>
      </c>
      <c r="D11412" s="10" t="s">
        <v>34711</v>
      </c>
      <c r="E11412" s="25">
        <v>1</v>
      </c>
      <c r="F11412" s="25">
        <v>1</v>
      </c>
      <c r="G11412" s="10" t="s">
        <v>34712</v>
      </c>
      <c r="H11412" s="25">
        <f>INDEX('Annexe 1 – Données des équipes'!$B$12:$R$114, MATCH(C11412, 'Annexe 1 – Données des équipes'!$B$12:$B$114,0),4)</f>
        <v>40</v>
      </c>
      <c r="I11412" s="25">
        <f>INDEX('Annexe 1 – Données des équipes'!$B$12:$R$114, MATCH(D11412, 'Annexe 1 – Données des équipes'!$B$12:$B$114,0),4)</f>
        <v>20</v>
      </c>
      <c r="J11412" s="25">
        <f t="shared" si="179"/>
        <v>0</v>
      </c>
    </row>
    <row r="11413" spans="2:10">
      <c r="B11413" s="3">
        <v>38012</v>
      </c>
      <c r="C11413" s="10" t="s">
        <v>34713</v>
      </c>
      <c r="D11413" s="10" t="s">
        <v>34714</v>
      </c>
      <c r="E11413" s="25">
        <v>0</v>
      </c>
      <c r="F11413" s="25">
        <v>0</v>
      </c>
      <c r="G11413" s="10" t="s">
        <v>34715</v>
      </c>
      <c r="H11413" s="25">
        <f>INDEX('Annexe 1 – Données des équipes'!$B$12:$R$114, MATCH(C11413, 'Annexe 1 – Données des équipes'!$B$12:$B$114,0),4)</f>
        <v>70</v>
      </c>
      <c r="I11413" s="25">
        <f>INDEX('Annexe 1 – Données des équipes'!$B$12:$R$114, MATCH(D11413, 'Annexe 1 – Données des équipes'!$B$12:$B$114,0),4)</f>
        <v>40</v>
      </c>
      <c r="J11413" s="25">
        <f t="shared" si="179"/>
        <v>0</v>
      </c>
    </row>
    <row r="11414" spans="2:10">
      <c r="B11414" s="3">
        <v>38013</v>
      </c>
      <c r="C11414" s="10" t="s">
        <v>34716</v>
      </c>
      <c r="D11414" s="10" t="s">
        <v>34717</v>
      </c>
      <c r="E11414" s="25">
        <v>0</v>
      </c>
      <c r="F11414" s="25">
        <v>0</v>
      </c>
      <c r="G11414" s="10" t="s">
        <v>34718</v>
      </c>
      <c r="H11414" s="25">
        <f>INDEX('Annexe 1 – Données des équipes'!$B$12:$R$114, MATCH(C11414, 'Annexe 1 – Données des équipes'!$B$12:$B$114,0),4)</f>
        <v>30</v>
      </c>
      <c r="I11414" s="25">
        <f>INDEX('Annexe 1 – Données des équipes'!$B$12:$R$114, MATCH(D11414, 'Annexe 1 – Données des équipes'!$B$12:$B$114,0),4)</f>
        <v>20</v>
      </c>
      <c r="J11414" s="25">
        <f t="shared" si="179"/>
        <v>0</v>
      </c>
    </row>
    <row r="11415" spans="2:10">
      <c r="B11415" s="3">
        <v>38014</v>
      </c>
      <c r="C11415" s="10" t="s">
        <v>34719</v>
      </c>
      <c r="D11415" s="10" t="s">
        <v>34720</v>
      </c>
      <c r="E11415" s="25">
        <v>1</v>
      </c>
      <c r="F11415" s="25">
        <v>1</v>
      </c>
      <c r="G11415" s="10" t="s">
        <v>34721</v>
      </c>
      <c r="H11415" s="25">
        <f>INDEX('Annexe 1 – Données des équipes'!$B$12:$R$114, MATCH(C11415, 'Annexe 1 – Données des équipes'!$B$12:$B$114,0),4)</f>
        <v>0</v>
      </c>
      <c r="I11415" s="25">
        <f>INDEX('Annexe 1 – Données des équipes'!$B$12:$R$114, MATCH(D11415, 'Annexe 1 – Données des équipes'!$B$12:$B$114,0),4)</f>
        <v>50</v>
      </c>
      <c r="J11415" s="25">
        <f t="shared" si="179"/>
        <v>0</v>
      </c>
    </row>
    <row r="11416" spans="2:10">
      <c r="B11416" s="3">
        <v>38018</v>
      </c>
      <c r="C11416" s="10" t="s">
        <v>34722</v>
      </c>
      <c r="D11416" s="10" t="s">
        <v>34723</v>
      </c>
      <c r="E11416" s="25">
        <v>1</v>
      </c>
      <c r="F11416" s="25">
        <v>1</v>
      </c>
      <c r="G11416" s="10" t="s">
        <v>34724</v>
      </c>
      <c r="H11416" s="25">
        <f>INDEX('Annexe 1 – Données des équipes'!$B$12:$R$114, MATCH(C11416, 'Annexe 1 – Données des équipes'!$B$12:$B$114,0),4)</f>
        <v>40</v>
      </c>
      <c r="I11416" s="25">
        <f>INDEX('Annexe 1 – Données des équipes'!$B$12:$R$114, MATCH(D11416, 'Annexe 1 – Données des équipes'!$B$12:$B$114,0),4)</f>
        <v>10</v>
      </c>
      <c r="J11416" s="25">
        <f t="shared" si="179"/>
        <v>0</v>
      </c>
    </row>
    <row r="11417" spans="2:10">
      <c r="B11417" s="3">
        <v>38019</v>
      </c>
      <c r="C11417" s="10" t="s">
        <v>34725</v>
      </c>
      <c r="D11417" s="10" t="s">
        <v>34726</v>
      </c>
      <c r="E11417" s="25">
        <v>1</v>
      </c>
      <c r="F11417" s="25">
        <v>1</v>
      </c>
      <c r="G11417" s="10" t="s">
        <v>34727</v>
      </c>
      <c r="H11417" s="25">
        <f>INDEX('Annexe 1 – Données des équipes'!$B$12:$R$114, MATCH(C11417, 'Annexe 1 – Données des équipes'!$B$12:$B$114,0),4)</f>
        <v>70</v>
      </c>
      <c r="I11417" s="25">
        <f>INDEX('Annexe 1 – Données des équipes'!$B$12:$R$114, MATCH(D11417, 'Annexe 1 – Données des équipes'!$B$12:$B$114,0),4)</f>
        <v>20</v>
      </c>
      <c r="J11417" s="25">
        <f t="shared" si="179"/>
        <v>0</v>
      </c>
    </row>
    <row r="11418" spans="2:10">
      <c r="B11418" s="3">
        <v>38020</v>
      </c>
      <c r="C11418" s="10" t="s">
        <v>34728</v>
      </c>
      <c r="D11418" s="10" t="s">
        <v>34729</v>
      </c>
      <c r="E11418" s="25">
        <v>0</v>
      </c>
      <c r="F11418" s="25">
        <v>0</v>
      </c>
      <c r="G11418" s="10" t="s">
        <v>34730</v>
      </c>
      <c r="H11418" s="25">
        <f>INDEX('Annexe 1 – Données des équipes'!$B$12:$R$114, MATCH(C11418, 'Annexe 1 – Données des équipes'!$B$12:$B$114,0),4)</f>
        <v>40</v>
      </c>
      <c r="I11418" s="25">
        <f>INDEX('Annexe 1 – Données des équipes'!$B$12:$R$114, MATCH(D11418, 'Annexe 1 – Données des équipes'!$B$12:$B$114,0),4)</f>
        <v>50</v>
      </c>
      <c r="J11418" s="25">
        <f t="shared" si="179"/>
        <v>0</v>
      </c>
    </row>
    <row r="11419" spans="2:10">
      <c r="B11419" s="3">
        <v>38021</v>
      </c>
      <c r="C11419" s="10" t="s">
        <v>34731</v>
      </c>
      <c r="D11419" s="10" t="s">
        <v>34732</v>
      </c>
      <c r="E11419" s="25">
        <v>1</v>
      </c>
      <c r="F11419" s="25">
        <v>1</v>
      </c>
      <c r="G11419" s="10" t="s">
        <v>34733</v>
      </c>
      <c r="H11419" s="25">
        <f>INDEX('Annexe 1 – Données des équipes'!$B$12:$R$114, MATCH(C11419, 'Annexe 1 – Données des équipes'!$B$12:$B$114,0),4)</f>
        <v>50</v>
      </c>
      <c r="I11419" s="25">
        <f>INDEX('Annexe 1 – Données des équipes'!$B$12:$R$114, MATCH(D11419, 'Annexe 1 – Données des équipes'!$B$12:$B$114,0),4)</f>
        <v>20</v>
      </c>
      <c r="J11419" s="25">
        <f t="shared" si="179"/>
        <v>0</v>
      </c>
    </row>
    <row r="11420" spans="2:10">
      <c r="B11420" s="3">
        <v>38028</v>
      </c>
      <c r="C11420" s="10" t="s">
        <v>34734</v>
      </c>
      <c r="D11420" s="10" t="s">
        <v>34735</v>
      </c>
      <c r="E11420" s="25">
        <v>1</v>
      </c>
      <c r="F11420" s="25">
        <v>1</v>
      </c>
      <c r="G11420" s="10" t="s">
        <v>34736</v>
      </c>
      <c r="H11420" s="25">
        <f>INDEX('Annexe 1 – Données des équipes'!$B$12:$R$114, MATCH(C11420, 'Annexe 1 – Données des équipes'!$B$12:$B$114,0),4)</f>
        <v>40</v>
      </c>
      <c r="I11420" s="25">
        <f>INDEX('Annexe 1 – Données des équipes'!$B$12:$R$114, MATCH(D11420, 'Annexe 1 – Données des équipes'!$B$12:$B$114,0),4)</f>
        <v>50</v>
      </c>
      <c r="J11420" s="25">
        <f t="shared" si="179"/>
        <v>0</v>
      </c>
    </row>
    <row r="11421" spans="2:10">
      <c r="B11421" s="3">
        <v>38035</v>
      </c>
      <c r="C11421" s="10" t="s">
        <v>34737</v>
      </c>
      <c r="D11421" s="10" t="s">
        <v>34738</v>
      </c>
      <c r="E11421" s="25">
        <v>1</v>
      </c>
      <c r="F11421" s="25">
        <v>1</v>
      </c>
      <c r="G11421" s="10" t="s">
        <v>34739</v>
      </c>
      <c r="H11421" s="25">
        <f>INDEX('Annexe 1 – Données des équipes'!$B$12:$R$114, MATCH(C11421, 'Annexe 1 – Données des équipes'!$B$12:$B$114,0),4)</f>
        <v>40</v>
      </c>
      <c r="I11421" s="25">
        <f>INDEX('Annexe 1 – Données des équipes'!$B$12:$R$114, MATCH(D11421, 'Annexe 1 – Données des équipes'!$B$12:$B$114,0),4)</f>
        <v>90</v>
      </c>
      <c r="J11421" s="25">
        <f t="shared" si="179"/>
        <v>0</v>
      </c>
    </row>
    <row r="11422" spans="2:10">
      <c r="B11422" s="3">
        <v>38035</v>
      </c>
      <c r="C11422" s="10" t="s">
        <v>34740</v>
      </c>
      <c r="D11422" s="10" t="s">
        <v>34741</v>
      </c>
      <c r="E11422" s="25">
        <v>0</v>
      </c>
      <c r="F11422" s="25">
        <v>0</v>
      </c>
      <c r="G11422" s="10" t="s">
        <v>34742</v>
      </c>
      <c r="H11422" s="25">
        <f>INDEX('Annexe 1 – Données des équipes'!$B$12:$R$114, MATCH(C11422, 'Annexe 1 – Données des équipes'!$B$12:$B$114,0),4)</f>
        <v>60</v>
      </c>
      <c r="I11422" s="25">
        <f>INDEX('Annexe 1 – Données des équipes'!$B$12:$R$114, MATCH(D11422, 'Annexe 1 – Données des équipes'!$B$12:$B$114,0),4)</f>
        <v>90</v>
      </c>
      <c r="J11422" s="25">
        <f t="shared" si="179"/>
        <v>0</v>
      </c>
    </row>
    <row r="11423" spans="2:10">
      <c r="B11423" s="3">
        <v>38035</v>
      </c>
      <c r="C11423" s="10" t="s">
        <v>34743</v>
      </c>
      <c r="D11423" s="10" t="s">
        <v>34744</v>
      </c>
      <c r="E11423" s="25">
        <v>1</v>
      </c>
      <c r="F11423" s="25">
        <v>1</v>
      </c>
      <c r="G11423" s="10" t="s">
        <v>34745</v>
      </c>
      <c r="H11423" s="25">
        <f>INDEX('Annexe 1 – Données des équipes'!$B$12:$R$114, MATCH(C11423, 'Annexe 1 – Données des équipes'!$B$12:$B$114,0),4)</f>
        <v>10</v>
      </c>
      <c r="I11423" s="25">
        <f>INDEX('Annexe 1 – Données des équipes'!$B$12:$R$114, MATCH(D11423, 'Annexe 1 – Données des équipes'!$B$12:$B$114,0),4)</f>
        <v>60</v>
      </c>
      <c r="J11423" s="25">
        <f t="shared" si="179"/>
        <v>0</v>
      </c>
    </row>
    <row r="11424" spans="2:10">
      <c r="B11424" s="3">
        <v>38035</v>
      </c>
      <c r="C11424" s="10" t="s">
        <v>34746</v>
      </c>
      <c r="D11424" s="10" t="s">
        <v>34747</v>
      </c>
      <c r="E11424" s="25">
        <v>1</v>
      </c>
      <c r="F11424" s="25">
        <v>1</v>
      </c>
      <c r="G11424" s="10" t="s">
        <v>34748</v>
      </c>
      <c r="H11424" s="25">
        <f>INDEX('Annexe 1 – Données des équipes'!$B$12:$R$114, MATCH(C11424, 'Annexe 1 – Données des équipes'!$B$12:$B$114,0),4)</f>
        <v>80</v>
      </c>
      <c r="I11424" s="25">
        <f>INDEX('Annexe 1 – Données des équipes'!$B$12:$R$114, MATCH(D11424, 'Annexe 1 – Données des équipes'!$B$12:$B$114,0),4)</f>
        <v>80</v>
      </c>
      <c r="J11424" s="25">
        <f t="shared" si="179"/>
        <v>0</v>
      </c>
    </row>
    <row r="11425" spans="2:10">
      <c r="B11425" s="3">
        <v>38035</v>
      </c>
      <c r="C11425" s="10" t="s">
        <v>34749</v>
      </c>
      <c r="D11425" s="10" t="s">
        <v>34750</v>
      </c>
      <c r="E11425" s="25">
        <v>1</v>
      </c>
      <c r="F11425" s="25">
        <v>1</v>
      </c>
      <c r="G11425" s="10" t="s">
        <v>34751</v>
      </c>
      <c r="H11425" s="25">
        <f>INDEX('Annexe 1 – Données des équipes'!$B$12:$R$114, MATCH(C11425, 'Annexe 1 – Données des équipes'!$B$12:$B$114,0),4)</f>
        <v>90</v>
      </c>
      <c r="I11425" s="25">
        <f>INDEX('Annexe 1 – Données des équipes'!$B$12:$R$114, MATCH(D11425, 'Annexe 1 – Données des équipes'!$B$12:$B$114,0),4)</f>
        <v>90</v>
      </c>
      <c r="J11425" s="25">
        <f t="shared" si="179"/>
        <v>0</v>
      </c>
    </row>
    <row r="11426" spans="2:10">
      <c r="B11426" s="3">
        <v>38035</v>
      </c>
      <c r="C11426" s="10" t="s">
        <v>34752</v>
      </c>
      <c r="D11426" s="10" t="s">
        <v>34753</v>
      </c>
      <c r="E11426" s="25">
        <v>1</v>
      </c>
      <c r="F11426" s="25">
        <v>1</v>
      </c>
      <c r="G11426" s="10" t="s">
        <v>34754</v>
      </c>
      <c r="H11426" s="25">
        <f>INDEX('Annexe 1 – Données des équipes'!$B$12:$R$114, MATCH(C11426, 'Annexe 1 – Données des équipes'!$B$12:$B$114,0),4)</f>
        <v>30</v>
      </c>
      <c r="I11426" s="25">
        <f>INDEX('Annexe 1 – Données des équipes'!$B$12:$R$114, MATCH(D11426, 'Annexe 1 – Données des équipes'!$B$12:$B$114,0),4)</f>
        <v>30</v>
      </c>
      <c r="J11426" s="25">
        <f t="shared" si="179"/>
        <v>0</v>
      </c>
    </row>
    <row r="11427" spans="2:10">
      <c r="B11427" s="3">
        <v>38035</v>
      </c>
      <c r="C11427" s="10" t="s">
        <v>34755</v>
      </c>
      <c r="D11427" s="10" t="s">
        <v>34756</v>
      </c>
      <c r="E11427" s="25">
        <v>1</v>
      </c>
      <c r="F11427" s="25">
        <v>1</v>
      </c>
      <c r="G11427" s="10" t="s">
        <v>34757</v>
      </c>
      <c r="H11427" s="25">
        <f>INDEX('Annexe 1 – Données des équipes'!$B$12:$R$114, MATCH(C11427, 'Annexe 1 – Données des équipes'!$B$12:$B$114,0),4)</f>
        <v>60</v>
      </c>
      <c r="I11427" s="25">
        <f>INDEX('Annexe 1 – Données des équipes'!$B$12:$R$114, MATCH(D11427, 'Annexe 1 – Données des équipes'!$B$12:$B$114,0),4)</f>
        <v>60</v>
      </c>
      <c r="J11427" s="25">
        <f t="shared" si="179"/>
        <v>0</v>
      </c>
    </row>
    <row r="11428" spans="2:10">
      <c r="B11428" s="3">
        <v>38077</v>
      </c>
      <c r="C11428" s="10" t="s">
        <v>34758</v>
      </c>
      <c r="D11428" s="10" t="s">
        <v>34759</v>
      </c>
      <c r="E11428" s="25">
        <v>2</v>
      </c>
      <c r="F11428" s="25">
        <v>2</v>
      </c>
      <c r="G11428" s="10" t="s">
        <v>34760</v>
      </c>
      <c r="H11428" s="25">
        <f>INDEX('Annexe 1 – Données des équipes'!$B$12:$R$114, MATCH(C11428, 'Annexe 1 – Données des équipes'!$B$12:$B$114,0),4)</f>
        <v>40</v>
      </c>
      <c r="I11428" s="25">
        <f>INDEX('Annexe 1 – Données des équipes'!$B$12:$R$114, MATCH(D11428, 'Annexe 1 – Données des équipes'!$B$12:$B$114,0),4)</f>
        <v>50</v>
      </c>
      <c r="J11428" s="25">
        <f t="shared" si="179"/>
        <v>0</v>
      </c>
    </row>
    <row r="11429" spans="2:10">
      <c r="B11429" s="3">
        <v>38077</v>
      </c>
      <c r="C11429" s="10" t="s">
        <v>34761</v>
      </c>
      <c r="D11429" s="10" t="s">
        <v>34762</v>
      </c>
      <c r="E11429" s="25">
        <v>2</v>
      </c>
      <c r="F11429" s="25">
        <v>2</v>
      </c>
      <c r="G11429" s="10" t="s">
        <v>34763</v>
      </c>
      <c r="H11429" s="25">
        <f>INDEX('Annexe 1 – Données des équipes'!$B$12:$R$114, MATCH(C11429, 'Annexe 1 – Données des équipes'!$B$12:$B$114,0),4)</f>
        <v>80</v>
      </c>
      <c r="I11429" s="25">
        <f>INDEX('Annexe 1 – Données des équipes'!$B$12:$R$114, MATCH(D11429, 'Annexe 1 – Données des équipes'!$B$12:$B$114,0),4)</f>
        <v>60</v>
      </c>
      <c r="J11429" s="25">
        <f t="shared" si="179"/>
        <v>0</v>
      </c>
    </row>
    <row r="11430" spans="2:10">
      <c r="B11430" s="3">
        <v>38077</v>
      </c>
      <c r="C11430" s="10" t="s">
        <v>34764</v>
      </c>
      <c r="D11430" s="10" t="s">
        <v>34765</v>
      </c>
      <c r="E11430" s="25">
        <v>2</v>
      </c>
      <c r="F11430" s="25">
        <v>2</v>
      </c>
      <c r="G11430" s="10" t="s">
        <v>34766</v>
      </c>
      <c r="H11430" s="25">
        <f>INDEX('Annexe 1 – Données des équipes'!$B$12:$R$114, MATCH(C11430, 'Annexe 1 – Données des équipes'!$B$12:$B$114,0),4)</f>
        <v>30</v>
      </c>
      <c r="I11430" s="25">
        <f>INDEX('Annexe 1 – Données des équipes'!$B$12:$R$114, MATCH(D11430, 'Annexe 1 – Données des équipes'!$B$12:$B$114,0),4)</f>
        <v>40</v>
      </c>
      <c r="J11430" s="25">
        <f t="shared" si="179"/>
        <v>0</v>
      </c>
    </row>
    <row r="11431" spans="2:10">
      <c r="B11431" s="3">
        <v>38077</v>
      </c>
      <c r="C11431" s="10" t="s">
        <v>34767</v>
      </c>
      <c r="D11431" s="10" t="s">
        <v>34768</v>
      </c>
      <c r="E11431" s="25">
        <v>0</v>
      </c>
      <c r="F11431" s="25">
        <v>0</v>
      </c>
      <c r="G11431" s="10" t="s">
        <v>34769</v>
      </c>
      <c r="H11431" s="25">
        <f>INDEX('Annexe 1 – Données des équipes'!$B$12:$R$114, MATCH(C11431, 'Annexe 1 – Données des équipes'!$B$12:$B$114,0),4)</f>
        <v>80</v>
      </c>
      <c r="I11431" s="25">
        <f>INDEX('Annexe 1 – Données des équipes'!$B$12:$R$114, MATCH(D11431, 'Annexe 1 – Données des équipes'!$B$12:$B$114,0),4)</f>
        <v>90</v>
      </c>
      <c r="J11431" s="25">
        <f t="shared" si="179"/>
        <v>0</v>
      </c>
    </row>
    <row r="11432" spans="2:10">
      <c r="B11432" s="3">
        <v>38077</v>
      </c>
      <c r="C11432" s="10" t="s">
        <v>34770</v>
      </c>
      <c r="D11432" s="10" t="s">
        <v>34771</v>
      </c>
      <c r="E11432" s="25">
        <v>0</v>
      </c>
      <c r="F11432" s="25">
        <v>0</v>
      </c>
      <c r="G11432" s="10" t="s">
        <v>34772</v>
      </c>
      <c r="H11432" s="25">
        <f>INDEX('Annexe 1 – Données des équipes'!$B$12:$R$114, MATCH(C11432, 'Annexe 1 – Données des équipes'!$B$12:$B$114,0),4)</f>
        <v>70</v>
      </c>
      <c r="I11432" s="25">
        <f>INDEX('Annexe 1 – Données des équipes'!$B$12:$R$114, MATCH(D11432, 'Annexe 1 – Données des équipes'!$B$12:$B$114,0),4)</f>
        <v>90</v>
      </c>
      <c r="J11432" s="25">
        <f t="shared" si="179"/>
        <v>0</v>
      </c>
    </row>
    <row r="11433" spans="2:10">
      <c r="B11433" s="3">
        <v>38077</v>
      </c>
      <c r="C11433" s="10" t="s">
        <v>34773</v>
      </c>
      <c r="D11433" s="10" t="s">
        <v>34774</v>
      </c>
      <c r="E11433" s="25">
        <v>1</v>
      </c>
      <c r="F11433" s="25">
        <v>1</v>
      </c>
      <c r="G11433" s="10" t="s">
        <v>34775</v>
      </c>
      <c r="H11433" s="25">
        <f>INDEX('Annexe 1 – Données des équipes'!$B$12:$R$114, MATCH(C11433, 'Annexe 1 – Données des équipes'!$B$12:$B$114,0),4)</f>
        <v>70</v>
      </c>
      <c r="I11433" s="25">
        <f>INDEX('Annexe 1 – Données des équipes'!$B$12:$R$114, MATCH(D11433, 'Annexe 1 – Données des équipes'!$B$12:$B$114,0),4)</f>
        <v>60</v>
      </c>
      <c r="J11433" s="25">
        <f t="shared" si="179"/>
        <v>0</v>
      </c>
    </row>
    <row r="11434" spans="2:10">
      <c r="B11434" s="3">
        <v>38084</v>
      </c>
      <c r="C11434" s="10" t="s">
        <v>34776</v>
      </c>
      <c r="D11434" s="10" t="s">
        <v>34777</v>
      </c>
      <c r="E11434" s="25">
        <v>0</v>
      </c>
      <c r="F11434" s="25">
        <v>0</v>
      </c>
      <c r="G11434" s="10" t="s">
        <v>34778</v>
      </c>
      <c r="H11434" s="25">
        <f>INDEX('Annexe 1 – Données des équipes'!$B$12:$R$114, MATCH(C11434, 'Annexe 1 – Données des équipes'!$B$12:$B$114,0),4)</f>
        <v>40</v>
      </c>
      <c r="I11434" s="25">
        <f>INDEX('Annexe 1 – Données des équipes'!$B$12:$R$114, MATCH(D11434, 'Annexe 1 – Données des équipes'!$B$12:$B$114,0),4)</f>
        <v>50</v>
      </c>
      <c r="J11434" s="25">
        <f t="shared" si="179"/>
        <v>0</v>
      </c>
    </row>
    <row r="11435" spans="2:10">
      <c r="B11435" s="3">
        <v>38105</v>
      </c>
      <c r="C11435" s="10" t="s">
        <v>34779</v>
      </c>
      <c r="D11435" s="10" t="s">
        <v>34780</v>
      </c>
      <c r="E11435" s="25">
        <v>1</v>
      </c>
      <c r="F11435" s="25">
        <v>1</v>
      </c>
      <c r="G11435" s="10" t="s">
        <v>34781</v>
      </c>
      <c r="H11435" s="25">
        <f>INDEX('Annexe 1 – Données des équipes'!$B$12:$R$114, MATCH(C11435, 'Annexe 1 – Données des équipes'!$B$12:$B$114,0),4)</f>
        <v>80</v>
      </c>
      <c r="I11435" s="25">
        <f>INDEX('Annexe 1 – Données des équipes'!$B$12:$R$114, MATCH(D11435, 'Annexe 1 – Données des équipes'!$B$12:$B$114,0),4)</f>
        <v>80</v>
      </c>
      <c r="J11435" s="25">
        <f t="shared" si="179"/>
        <v>0</v>
      </c>
    </row>
    <row r="11436" spans="2:10">
      <c r="B11436" s="3">
        <v>38105</v>
      </c>
      <c r="C11436" s="10" t="s">
        <v>34782</v>
      </c>
      <c r="D11436" s="10" t="s">
        <v>34783</v>
      </c>
      <c r="E11436" s="25">
        <v>1</v>
      </c>
      <c r="F11436" s="25">
        <v>1</v>
      </c>
      <c r="G11436" s="10" t="s">
        <v>34784</v>
      </c>
      <c r="H11436" s="25">
        <f>INDEX('Annexe 1 – Données des équipes'!$B$12:$R$114, MATCH(C11436, 'Annexe 1 – Données des équipes'!$B$12:$B$114,0),4)</f>
        <v>20</v>
      </c>
      <c r="I11436" s="25">
        <f>INDEX('Annexe 1 – Données des équipes'!$B$12:$R$114, MATCH(D11436, 'Annexe 1 – Données des équipes'!$B$12:$B$114,0),4)</f>
        <v>40</v>
      </c>
      <c r="J11436" s="25">
        <f t="shared" si="179"/>
        <v>0</v>
      </c>
    </row>
    <row r="11437" spans="2:10">
      <c r="B11437" s="3">
        <v>38105</v>
      </c>
      <c r="C11437" s="10" t="s">
        <v>34785</v>
      </c>
      <c r="D11437" s="10" t="s">
        <v>34786</v>
      </c>
      <c r="E11437" s="25">
        <v>1</v>
      </c>
      <c r="F11437" s="25">
        <v>1</v>
      </c>
      <c r="G11437" s="10" t="s">
        <v>34787</v>
      </c>
      <c r="H11437" s="25">
        <f>INDEX('Annexe 1 – Données des équipes'!$B$12:$R$114, MATCH(C11437, 'Annexe 1 – Données des équipes'!$B$12:$B$114,0),4)</f>
        <v>40</v>
      </c>
      <c r="I11437" s="25">
        <f>INDEX('Annexe 1 – Données des équipes'!$B$12:$R$114, MATCH(D11437, 'Annexe 1 – Données des équipes'!$B$12:$B$114,0),4)</f>
        <v>70</v>
      </c>
      <c r="J11437" s="25">
        <f t="shared" si="179"/>
        <v>0</v>
      </c>
    </row>
    <row r="11438" spans="2:10">
      <c r="B11438" s="3">
        <v>38105</v>
      </c>
      <c r="C11438" s="10" t="s">
        <v>34788</v>
      </c>
      <c r="D11438" s="10" t="s">
        <v>34789</v>
      </c>
      <c r="E11438" s="25">
        <v>1</v>
      </c>
      <c r="F11438" s="25">
        <v>1</v>
      </c>
      <c r="G11438" s="10" t="s">
        <v>34790</v>
      </c>
      <c r="H11438" s="25">
        <f>INDEX('Annexe 1 – Données des équipes'!$B$12:$R$114, MATCH(C11438, 'Annexe 1 – Données des équipes'!$B$12:$B$114,0),4)</f>
        <v>90</v>
      </c>
      <c r="I11438" s="25">
        <f>INDEX('Annexe 1 – Données des équipes'!$B$12:$R$114, MATCH(D11438, 'Annexe 1 – Données des équipes'!$B$12:$B$114,0),4)</f>
        <v>90</v>
      </c>
      <c r="J11438" s="25">
        <f t="shared" si="179"/>
        <v>0</v>
      </c>
    </row>
    <row r="11439" spans="2:10">
      <c r="B11439" s="3">
        <v>38105</v>
      </c>
      <c r="C11439" s="10" t="s">
        <v>34791</v>
      </c>
      <c r="D11439" s="10" t="s">
        <v>34792</v>
      </c>
      <c r="E11439" s="25">
        <v>0</v>
      </c>
      <c r="F11439" s="25">
        <v>0</v>
      </c>
      <c r="G11439" s="10" t="s">
        <v>34793</v>
      </c>
      <c r="H11439" s="25">
        <f>INDEX('Annexe 1 – Données des équipes'!$B$12:$R$114, MATCH(C11439, 'Annexe 1 – Données des équipes'!$B$12:$B$114,0),4)</f>
        <v>70</v>
      </c>
      <c r="I11439" s="25">
        <f>INDEX('Annexe 1 – Données des équipes'!$B$12:$R$114, MATCH(D11439, 'Annexe 1 – Données des équipes'!$B$12:$B$114,0),4)</f>
        <v>70</v>
      </c>
      <c r="J11439" s="25">
        <f t="shared" si="179"/>
        <v>0</v>
      </c>
    </row>
    <row r="11440" spans="2:10">
      <c r="B11440" s="3">
        <v>38105</v>
      </c>
      <c r="C11440" s="10" t="s">
        <v>34794</v>
      </c>
      <c r="D11440" s="10" t="s">
        <v>34795</v>
      </c>
      <c r="E11440" s="25">
        <v>1</v>
      </c>
      <c r="F11440" s="25">
        <v>1</v>
      </c>
      <c r="G11440" s="10" t="s">
        <v>34796</v>
      </c>
      <c r="H11440" s="25">
        <f>INDEX('Annexe 1 – Données des équipes'!$B$12:$R$114, MATCH(C11440, 'Annexe 1 – Données des équipes'!$B$12:$B$114,0),4)</f>
        <v>50</v>
      </c>
      <c r="I11440" s="25">
        <f>INDEX('Annexe 1 – Données des équipes'!$B$12:$R$114, MATCH(D11440, 'Annexe 1 – Données des équipes'!$B$12:$B$114,0),4)</f>
        <v>70</v>
      </c>
      <c r="J11440" s="25">
        <f t="shared" si="179"/>
        <v>0</v>
      </c>
    </row>
    <row r="11441" spans="2:10">
      <c r="B11441" s="3">
        <v>38105</v>
      </c>
      <c r="C11441" s="10" t="s">
        <v>34797</v>
      </c>
      <c r="D11441" s="10" t="s">
        <v>34798</v>
      </c>
      <c r="E11441" s="25">
        <v>0</v>
      </c>
      <c r="F11441" s="25">
        <v>0</v>
      </c>
      <c r="G11441" s="10" t="s">
        <v>34799</v>
      </c>
      <c r="H11441" s="25">
        <f>INDEX('Annexe 1 – Données des équipes'!$B$12:$R$114, MATCH(C11441, 'Annexe 1 – Données des équipes'!$B$12:$B$114,0),4)</f>
        <v>80</v>
      </c>
      <c r="I11441" s="25">
        <f>INDEX('Annexe 1 – Données des équipes'!$B$12:$R$114, MATCH(D11441, 'Annexe 1 – Données des équipes'!$B$12:$B$114,0),4)</f>
        <v>60</v>
      </c>
      <c r="J11441" s="25">
        <f t="shared" si="179"/>
        <v>0</v>
      </c>
    </row>
    <row r="11442" spans="2:10">
      <c r="B11442" s="3">
        <v>38105</v>
      </c>
      <c r="C11442" s="10" t="s">
        <v>34800</v>
      </c>
      <c r="D11442" s="10" t="s">
        <v>34801</v>
      </c>
      <c r="E11442" s="25">
        <v>2</v>
      </c>
      <c r="F11442" s="25">
        <v>2</v>
      </c>
      <c r="G11442" s="10" t="s">
        <v>34802</v>
      </c>
      <c r="H11442" s="25">
        <f>INDEX('Annexe 1 – Données des équipes'!$B$12:$R$114, MATCH(C11442, 'Annexe 1 – Données des équipes'!$B$12:$B$114,0),4)</f>
        <v>90</v>
      </c>
      <c r="I11442" s="25">
        <f>INDEX('Annexe 1 – Données des équipes'!$B$12:$R$114, MATCH(D11442, 'Annexe 1 – Données des équipes'!$B$12:$B$114,0),4)</f>
        <v>80</v>
      </c>
      <c r="J11442" s="25">
        <f t="shared" si="179"/>
        <v>0</v>
      </c>
    </row>
    <row r="11443" spans="2:10">
      <c r="B11443" s="3">
        <v>38105</v>
      </c>
      <c r="C11443" s="10" t="s">
        <v>34803</v>
      </c>
      <c r="D11443" s="10" t="s">
        <v>34804</v>
      </c>
      <c r="E11443" s="25">
        <v>1</v>
      </c>
      <c r="F11443" s="25">
        <v>1</v>
      </c>
      <c r="G11443" s="10" t="s">
        <v>34805</v>
      </c>
      <c r="H11443" s="25">
        <f>INDEX('Annexe 1 – Données des équipes'!$B$12:$R$114, MATCH(C11443, 'Annexe 1 – Données des équipes'!$B$12:$B$114,0),4)</f>
        <v>60</v>
      </c>
      <c r="I11443" s="25">
        <f>INDEX('Annexe 1 – Données des équipes'!$B$12:$R$114, MATCH(D11443, 'Annexe 1 – Données des équipes'!$B$12:$B$114,0),4)</f>
        <v>70</v>
      </c>
      <c r="J11443" s="25">
        <f t="shared" si="179"/>
        <v>0</v>
      </c>
    </row>
    <row r="11444" spans="2:10">
      <c r="B11444" s="3">
        <v>38108</v>
      </c>
      <c r="C11444" s="10" t="s">
        <v>34806</v>
      </c>
      <c r="D11444" s="10" t="s">
        <v>34807</v>
      </c>
      <c r="E11444" s="25">
        <v>1</v>
      </c>
      <c r="F11444" s="25">
        <v>1</v>
      </c>
      <c r="G11444" s="10" t="s">
        <v>34808</v>
      </c>
      <c r="H11444" s="25">
        <f>INDEX('Annexe 1 – Données des équipes'!$B$12:$R$114, MATCH(C11444, 'Annexe 1 – Données des équipes'!$B$12:$B$114,0),4)</f>
        <v>10</v>
      </c>
      <c r="I11444" s="25">
        <f>INDEX('Annexe 1 – Données des équipes'!$B$12:$R$114, MATCH(D11444, 'Annexe 1 – Données des équipes'!$B$12:$B$114,0),4)</f>
        <v>10</v>
      </c>
      <c r="J11444" s="25">
        <f t="shared" si="179"/>
        <v>0</v>
      </c>
    </row>
    <row r="11445" spans="2:10">
      <c r="B11445" s="3">
        <v>38119</v>
      </c>
      <c r="C11445" s="10" t="s">
        <v>34809</v>
      </c>
      <c r="D11445" s="10" t="s">
        <v>34810</v>
      </c>
      <c r="E11445" s="25">
        <v>3</v>
      </c>
      <c r="F11445" s="25">
        <v>3</v>
      </c>
      <c r="G11445" s="10" t="s">
        <v>34811</v>
      </c>
      <c r="H11445" s="25">
        <f>INDEX('Annexe 1 – Données des équipes'!$B$12:$R$114, MATCH(C11445, 'Annexe 1 – Données des équipes'!$B$12:$B$114,0),4)</f>
        <v>0</v>
      </c>
      <c r="I11445" s="25">
        <f>INDEX('Annexe 1 – Données des équipes'!$B$12:$R$114, MATCH(D11445, 'Annexe 1 – Données des équipes'!$B$12:$B$114,0),4)</f>
        <v>10</v>
      </c>
      <c r="J11445" s="25">
        <f t="shared" si="179"/>
        <v>0</v>
      </c>
    </row>
    <row r="11446" spans="2:10">
      <c r="B11446" s="3">
        <v>38123</v>
      </c>
      <c r="C11446" s="10" t="s">
        <v>34812</v>
      </c>
      <c r="D11446" s="10" t="s">
        <v>34813</v>
      </c>
      <c r="E11446" s="25">
        <v>0</v>
      </c>
      <c r="F11446" s="25">
        <v>0</v>
      </c>
      <c r="G11446" s="10" t="s">
        <v>34814</v>
      </c>
      <c r="H11446" s="25">
        <f>INDEX('Annexe 1 – Données des équipes'!$B$12:$R$114, MATCH(C11446, 'Annexe 1 – Données des équipes'!$B$12:$B$114,0),4)</f>
        <v>10</v>
      </c>
      <c r="I11446" s="25">
        <f>INDEX('Annexe 1 – Données des équipes'!$B$12:$R$114, MATCH(D11446, 'Annexe 1 – Données des équipes'!$B$12:$B$114,0),4)</f>
        <v>10</v>
      </c>
      <c r="J11446" s="25">
        <f t="shared" si="179"/>
        <v>0</v>
      </c>
    </row>
    <row r="11447" spans="2:10">
      <c r="B11447" s="3">
        <v>38127</v>
      </c>
      <c r="C11447" s="10" t="s">
        <v>34815</v>
      </c>
      <c r="D11447" s="10" t="s">
        <v>34816</v>
      </c>
      <c r="E11447" s="25">
        <v>0</v>
      </c>
      <c r="F11447" s="25">
        <v>0</v>
      </c>
      <c r="G11447" s="10" t="s">
        <v>34817</v>
      </c>
      <c r="H11447" s="25">
        <f>INDEX('Annexe 1 – Données des équipes'!$B$12:$R$114, MATCH(C11447, 'Annexe 1 – Données des équipes'!$B$12:$B$114,0),4)</f>
        <v>90</v>
      </c>
      <c r="I11447" s="25">
        <f>INDEX('Annexe 1 – Données des équipes'!$B$12:$R$114, MATCH(D11447, 'Annexe 1 – Données des équipes'!$B$12:$B$114,0),4)</f>
        <v>90</v>
      </c>
      <c r="J11447" s="25">
        <f t="shared" si="179"/>
        <v>0</v>
      </c>
    </row>
    <row r="11448" spans="2:10">
      <c r="B11448" s="3">
        <v>38132</v>
      </c>
      <c r="C11448" s="10" t="s">
        <v>34818</v>
      </c>
      <c r="D11448" s="10" t="s">
        <v>34819</v>
      </c>
      <c r="E11448" s="25">
        <v>0</v>
      </c>
      <c r="F11448" s="25">
        <v>0</v>
      </c>
      <c r="G11448" s="10" t="s">
        <v>34820</v>
      </c>
      <c r="H11448" s="25">
        <f>INDEX('Annexe 1 – Données des équipes'!$B$12:$R$114, MATCH(C11448, 'Annexe 1 – Données des équipes'!$B$12:$B$114,0),4)</f>
        <v>60</v>
      </c>
      <c r="I11448" s="25">
        <f>INDEX('Annexe 1 – Données des équipes'!$B$12:$R$114, MATCH(D11448, 'Annexe 1 – Données des équipes'!$B$12:$B$114,0),4)</f>
        <v>50</v>
      </c>
      <c r="J11448" s="25">
        <f t="shared" si="179"/>
        <v>0</v>
      </c>
    </row>
    <row r="11449" spans="2:10">
      <c r="B11449" s="3">
        <v>38134</v>
      </c>
      <c r="C11449" s="10" t="s">
        <v>34821</v>
      </c>
      <c r="D11449" s="10" t="s">
        <v>34822</v>
      </c>
      <c r="E11449" s="25">
        <v>0</v>
      </c>
      <c r="F11449" s="25">
        <v>0</v>
      </c>
      <c r="G11449" s="10" t="s">
        <v>34823</v>
      </c>
      <c r="H11449" s="25">
        <f>INDEX('Annexe 1 – Données des équipes'!$B$12:$R$114, MATCH(C11449, 'Annexe 1 – Données des équipes'!$B$12:$B$114,0),4)</f>
        <v>30</v>
      </c>
      <c r="I11449" s="25">
        <f>INDEX('Annexe 1 – Données des équipes'!$B$12:$R$114, MATCH(D11449, 'Annexe 1 – Données des équipes'!$B$12:$B$114,0),4)</f>
        <v>70</v>
      </c>
      <c r="J11449" s="25">
        <f t="shared" si="179"/>
        <v>0</v>
      </c>
    </row>
    <row r="11450" spans="2:10">
      <c r="B11450" s="3">
        <v>38135</v>
      </c>
      <c r="C11450" s="10" t="s">
        <v>34824</v>
      </c>
      <c r="D11450" s="10" t="s">
        <v>34825</v>
      </c>
      <c r="E11450" s="25">
        <v>0</v>
      </c>
      <c r="F11450" s="25">
        <v>0</v>
      </c>
      <c r="G11450" s="10" t="s">
        <v>34826</v>
      </c>
      <c r="H11450" s="25">
        <f>INDEX('Annexe 1 – Données des équipes'!$B$12:$R$114, MATCH(C11450, 'Annexe 1 – Données des équipes'!$B$12:$B$114,0),4)</f>
        <v>20</v>
      </c>
      <c r="I11450" s="25">
        <f>INDEX('Annexe 1 – Données des équipes'!$B$12:$R$114, MATCH(D11450, 'Annexe 1 – Données des équipes'!$B$12:$B$114,0),4)</f>
        <v>50</v>
      </c>
      <c r="J11450" s="25">
        <f t="shared" si="179"/>
        <v>0</v>
      </c>
    </row>
    <row r="11451" spans="2:10">
      <c r="B11451" s="3">
        <v>38136</v>
      </c>
      <c r="C11451" s="10" t="s">
        <v>34827</v>
      </c>
      <c r="D11451" s="10" t="s">
        <v>34828</v>
      </c>
      <c r="E11451" s="25">
        <v>1</v>
      </c>
      <c r="F11451" s="25">
        <v>1</v>
      </c>
      <c r="G11451" s="10" t="s">
        <v>34829</v>
      </c>
      <c r="H11451" s="25">
        <f>INDEX('Annexe 1 – Données des équipes'!$B$12:$R$114, MATCH(C11451, 'Annexe 1 – Données des équipes'!$B$12:$B$114,0),4)</f>
        <v>70</v>
      </c>
      <c r="I11451" s="25">
        <f>INDEX('Annexe 1 – Données des équipes'!$B$12:$R$114, MATCH(D11451, 'Annexe 1 – Données des équipes'!$B$12:$B$114,0),4)</f>
        <v>10</v>
      </c>
      <c r="J11451" s="25">
        <f t="shared" si="179"/>
        <v>0</v>
      </c>
    </row>
    <row r="11452" spans="2:10">
      <c r="B11452" s="3">
        <v>38137</v>
      </c>
      <c r="C11452" s="10" t="s">
        <v>34830</v>
      </c>
      <c r="D11452" s="10" t="s">
        <v>34831</v>
      </c>
      <c r="E11452" s="25">
        <v>1</v>
      </c>
      <c r="F11452" s="25">
        <v>1</v>
      </c>
      <c r="G11452" s="10" t="s">
        <v>34832</v>
      </c>
      <c r="H11452" s="25">
        <f>INDEX('Annexe 1 – Données des équipes'!$B$12:$R$114, MATCH(C11452, 'Annexe 1 – Données des équipes'!$B$12:$B$114,0),4)</f>
        <v>20</v>
      </c>
      <c r="I11452" s="25">
        <f>INDEX('Annexe 1 – Données des équipes'!$B$12:$R$114, MATCH(D11452, 'Annexe 1 – Données des équipes'!$B$12:$B$114,0),4)</f>
        <v>10</v>
      </c>
      <c r="J11452" s="25">
        <f t="shared" si="179"/>
        <v>0</v>
      </c>
    </row>
    <row r="11453" spans="2:10">
      <c r="B11453" s="3">
        <v>38137</v>
      </c>
      <c r="C11453" s="10" t="s">
        <v>34833</v>
      </c>
      <c r="D11453" s="10" t="s">
        <v>34834</v>
      </c>
      <c r="E11453" s="25">
        <v>2</v>
      </c>
      <c r="F11453" s="25">
        <v>2</v>
      </c>
      <c r="G11453" s="10" t="s">
        <v>34835</v>
      </c>
      <c r="H11453" s="25">
        <f>INDEX('Annexe 1 – Données des équipes'!$B$12:$R$114, MATCH(C11453, 'Annexe 1 – Données des équipes'!$B$12:$B$114,0),4)</f>
        <v>20</v>
      </c>
      <c r="I11453" s="25">
        <f>INDEX('Annexe 1 – Données des équipes'!$B$12:$R$114, MATCH(D11453, 'Annexe 1 – Données des équipes'!$B$12:$B$114,0),4)</f>
        <v>80</v>
      </c>
      <c r="J11453" s="25">
        <f t="shared" si="179"/>
        <v>0</v>
      </c>
    </row>
    <row r="11454" spans="2:10">
      <c r="B11454" s="3">
        <v>38139</v>
      </c>
      <c r="C11454" s="10" t="s">
        <v>34836</v>
      </c>
      <c r="D11454" s="10" t="s">
        <v>34837</v>
      </c>
      <c r="E11454" s="25">
        <v>1</v>
      </c>
      <c r="F11454" s="25">
        <v>1</v>
      </c>
      <c r="G11454" s="10" t="s">
        <v>34838</v>
      </c>
      <c r="H11454" s="25">
        <f>INDEX('Annexe 1 – Données des équipes'!$B$12:$R$114, MATCH(C11454, 'Annexe 1 – Données des équipes'!$B$12:$B$114,0),4)</f>
        <v>90</v>
      </c>
      <c r="I11454" s="25">
        <f>INDEX('Annexe 1 – Données des équipes'!$B$12:$R$114, MATCH(D11454, 'Annexe 1 – Données des équipes'!$B$12:$B$114,0),4)</f>
        <v>50</v>
      </c>
      <c r="J11454" s="25">
        <f t="shared" si="179"/>
        <v>0</v>
      </c>
    </row>
    <row r="11455" spans="2:10">
      <c r="B11455" s="3">
        <v>38144</v>
      </c>
      <c r="C11455" s="10" t="s">
        <v>34839</v>
      </c>
      <c r="D11455" s="10" t="s">
        <v>34840</v>
      </c>
      <c r="E11455" s="25">
        <v>0</v>
      </c>
      <c r="F11455" s="25">
        <v>0</v>
      </c>
      <c r="G11455" s="10" t="s">
        <v>34841</v>
      </c>
      <c r="H11455" s="25">
        <f>INDEX('Annexe 1 – Données des équipes'!$B$12:$R$114, MATCH(C11455, 'Annexe 1 – Données des équipes'!$B$12:$B$114,0),4)</f>
        <v>90</v>
      </c>
      <c r="I11455" s="25">
        <f>INDEX('Annexe 1 – Données des équipes'!$B$12:$R$114, MATCH(D11455, 'Annexe 1 – Données des équipes'!$B$12:$B$114,0),4)</f>
        <v>70</v>
      </c>
      <c r="J11455" s="25">
        <f t="shared" si="179"/>
        <v>0</v>
      </c>
    </row>
    <row r="11456" spans="2:10">
      <c r="B11456" s="3">
        <v>38144</v>
      </c>
      <c r="C11456" s="10" t="s">
        <v>34842</v>
      </c>
      <c r="D11456" s="10" t="s">
        <v>34843</v>
      </c>
      <c r="E11456" s="25">
        <v>1</v>
      </c>
      <c r="F11456" s="25">
        <v>1</v>
      </c>
      <c r="G11456" s="10" t="s">
        <v>34844</v>
      </c>
      <c r="H11456" s="25">
        <f>INDEX('Annexe 1 – Données des équipes'!$B$12:$R$114, MATCH(C11456, 'Annexe 1 – Données des équipes'!$B$12:$B$114,0),4)</f>
        <v>80</v>
      </c>
      <c r="I11456" s="25">
        <f>INDEX('Annexe 1 – Données des équipes'!$B$12:$R$114, MATCH(D11456, 'Annexe 1 – Données des équipes'!$B$12:$B$114,0),4)</f>
        <v>90</v>
      </c>
      <c r="J11456" s="25">
        <f t="shared" si="179"/>
        <v>0</v>
      </c>
    </row>
    <row r="11457" spans="2:10">
      <c r="B11457" s="3">
        <v>38144</v>
      </c>
      <c r="C11457" s="10" t="s">
        <v>34845</v>
      </c>
      <c r="D11457" s="10" t="s">
        <v>34846</v>
      </c>
      <c r="E11457" s="25">
        <v>0</v>
      </c>
      <c r="F11457" s="25">
        <v>0</v>
      </c>
      <c r="G11457" s="10" t="s">
        <v>34847</v>
      </c>
      <c r="H11457" s="25">
        <f>INDEX('Annexe 1 – Données des équipes'!$B$12:$R$114, MATCH(C11457, 'Annexe 1 – Données des équipes'!$B$12:$B$114,0),4)</f>
        <v>80</v>
      </c>
      <c r="I11457" s="25">
        <f>INDEX('Annexe 1 – Données des équipes'!$B$12:$R$114, MATCH(D11457, 'Annexe 1 – Données des équipes'!$B$12:$B$114,0),4)</f>
        <v>60</v>
      </c>
      <c r="J11457" s="25">
        <f t="shared" si="179"/>
        <v>0</v>
      </c>
    </row>
    <row r="11458" spans="2:10">
      <c r="B11458" s="3">
        <v>38150</v>
      </c>
      <c r="C11458" s="10" t="s">
        <v>34848</v>
      </c>
      <c r="D11458" s="10" t="s">
        <v>34849</v>
      </c>
      <c r="E11458" s="25">
        <v>1</v>
      </c>
      <c r="F11458" s="25">
        <v>1</v>
      </c>
      <c r="G11458" s="10" t="s">
        <v>34850</v>
      </c>
      <c r="H11458" s="25">
        <f>INDEX('Annexe 1 – Données des équipes'!$B$12:$R$114, MATCH(C11458, 'Annexe 1 – Données des équipes'!$B$12:$B$114,0),4)</f>
        <v>10</v>
      </c>
      <c r="I11458" s="25">
        <f>INDEX('Annexe 1 – Données des équipes'!$B$12:$R$114, MATCH(D11458, 'Annexe 1 – Données des équipes'!$B$12:$B$114,0),4)</f>
        <v>30</v>
      </c>
      <c r="J11458" s="25">
        <f t="shared" si="179"/>
        <v>0</v>
      </c>
    </row>
    <row r="11459" spans="2:10">
      <c r="B11459" s="3">
        <v>38151</v>
      </c>
      <c r="C11459" s="10" t="s">
        <v>34851</v>
      </c>
      <c r="D11459" s="10" t="s">
        <v>34852</v>
      </c>
      <c r="E11459" s="25">
        <v>0</v>
      </c>
      <c r="F11459" s="25">
        <v>0</v>
      </c>
      <c r="G11459" s="10" t="s">
        <v>34853</v>
      </c>
      <c r="H11459" s="25">
        <f>INDEX('Annexe 1 – Données des équipes'!$B$12:$R$114, MATCH(C11459, 'Annexe 1 – Données des équipes'!$B$12:$B$114,0),4)</f>
        <v>80</v>
      </c>
      <c r="I11459" s="25">
        <f>INDEX('Annexe 1 – Données des équipes'!$B$12:$R$114, MATCH(D11459, 'Annexe 1 – Données des équipes'!$B$12:$B$114,0),4)</f>
        <v>80</v>
      </c>
      <c r="J11459" s="25">
        <f t="shared" si="179"/>
        <v>0</v>
      </c>
    </row>
    <row r="11460" spans="2:10">
      <c r="B11460" s="3">
        <v>38152</v>
      </c>
      <c r="C11460" s="10" t="s">
        <v>34854</v>
      </c>
      <c r="D11460" s="10" t="s">
        <v>34855</v>
      </c>
      <c r="E11460" s="25">
        <v>0</v>
      </c>
      <c r="F11460" s="25">
        <v>0</v>
      </c>
      <c r="G11460" s="10" t="s">
        <v>34856</v>
      </c>
      <c r="H11460" s="25">
        <f>INDEX('Annexe 1 – Données des équipes'!$B$12:$R$114, MATCH(C11460, 'Annexe 1 – Données des équipes'!$B$12:$B$114,0),4)</f>
        <v>80</v>
      </c>
      <c r="I11460" s="25">
        <f>INDEX('Annexe 1 – Données des équipes'!$B$12:$R$114, MATCH(D11460, 'Annexe 1 – Données des équipes'!$B$12:$B$114,0),4)</f>
        <v>90</v>
      </c>
      <c r="J11460" s="25">
        <f t="shared" si="179"/>
        <v>0</v>
      </c>
    </row>
    <row r="11461" spans="2:10">
      <c r="B11461" s="3">
        <v>38153</v>
      </c>
      <c r="C11461" s="10" t="s">
        <v>34857</v>
      </c>
      <c r="D11461" s="10" t="s">
        <v>34858</v>
      </c>
      <c r="E11461" s="25">
        <v>1</v>
      </c>
      <c r="F11461" s="25">
        <v>1</v>
      </c>
      <c r="G11461" s="10" t="s">
        <v>34859</v>
      </c>
      <c r="H11461" s="25">
        <f>INDEX('Annexe 1 – Données des équipes'!$B$12:$R$114, MATCH(C11461, 'Annexe 1 – Données des équipes'!$B$12:$B$114,0),4)</f>
        <v>90</v>
      </c>
      <c r="I11461" s="25">
        <f>INDEX('Annexe 1 – Données des équipes'!$B$12:$R$114, MATCH(D11461, 'Annexe 1 – Données des équipes'!$B$12:$B$114,0),4)</f>
        <v>80</v>
      </c>
      <c r="J11461" s="25">
        <f t="shared" si="179"/>
        <v>0</v>
      </c>
    </row>
    <row r="11462" spans="2:10">
      <c r="B11462" s="3">
        <v>38154</v>
      </c>
      <c r="C11462" s="10" t="s">
        <v>34860</v>
      </c>
      <c r="D11462" s="10" t="s">
        <v>34861</v>
      </c>
      <c r="E11462" s="25">
        <v>1</v>
      </c>
      <c r="F11462" s="25">
        <v>1</v>
      </c>
      <c r="G11462" s="10" t="s">
        <v>34862</v>
      </c>
      <c r="H11462" s="25">
        <f>INDEX('Annexe 1 – Données des équipes'!$B$12:$R$114, MATCH(C11462, 'Annexe 1 – Données des équipes'!$B$12:$B$114,0),4)</f>
        <v>50</v>
      </c>
      <c r="I11462" s="25">
        <f>INDEX('Annexe 1 – Données des équipes'!$B$12:$R$114, MATCH(D11462, 'Annexe 1 – Données des équipes'!$B$12:$B$114,0),4)</f>
        <v>90</v>
      </c>
      <c r="J11462" s="25">
        <f t="shared" si="179"/>
        <v>0</v>
      </c>
    </row>
    <row r="11463" spans="2:10">
      <c r="B11463" s="3">
        <v>38155</v>
      </c>
      <c r="C11463" s="10" t="s">
        <v>34863</v>
      </c>
      <c r="D11463" s="10" t="s">
        <v>34864</v>
      </c>
      <c r="E11463" s="25">
        <v>2</v>
      </c>
      <c r="F11463" s="25">
        <v>2</v>
      </c>
      <c r="G11463" s="10" t="s">
        <v>34865</v>
      </c>
      <c r="H11463" s="25">
        <f>INDEX('Annexe 1 – Données des équipes'!$B$12:$R$114, MATCH(C11463, 'Annexe 1 – Données des équipes'!$B$12:$B$114,0),4)</f>
        <v>80</v>
      </c>
      <c r="I11463" s="25">
        <f>INDEX('Annexe 1 – Données des équipes'!$B$12:$R$114, MATCH(D11463, 'Annexe 1 – Données des équipes'!$B$12:$B$114,0),4)</f>
        <v>90</v>
      </c>
      <c r="J11463" s="25">
        <f t="shared" si="179"/>
        <v>0</v>
      </c>
    </row>
    <row r="11464" spans="2:10">
      <c r="B11464" s="3">
        <v>38156</v>
      </c>
      <c r="C11464" s="10" t="s">
        <v>34866</v>
      </c>
      <c r="D11464" s="10" t="s">
        <v>34867</v>
      </c>
      <c r="E11464" s="25">
        <v>1</v>
      </c>
      <c r="F11464" s="25">
        <v>1</v>
      </c>
      <c r="G11464" s="10" t="s">
        <v>34868</v>
      </c>
      <c r="H11464" s="25">
        <f>INDEX('Annexe 1 – Données des équipes'!$B$12:$R$114, MATCH(C11464, 'Annexe 1 – Données des équipes'!$B$12:$B$114,0),4)</f>
        <v>90</v>
      </c>
      <c r="I11464" s="25">
        <f>INDEX('Annexe 1 – Données des équipes'!$B$12:$R$114, MATCH(D11464, 'Annexe 1 – Données des équipes'!$B$12:$B$114,0),4)</f>
        <v>80</v>
      </c>
      <c r="J11464" s="25">
        <f t="shared" si="179"/>
        <v>0</v>
      </c>
    </row>
    <row r="11465" spans="2:10">
      <c r="B11465" s="3">
        <v>38156</v>
      </c>
      <c r="C11465" s="10" t="s">
        <v>34869</v>
      </c>
      <c r="D11465" s="10" t="s">
        <v>34870</v>
      </c>
      <c r="E11465" s="25">
        <v>0</v>
      </c>
      <c r="F11465" s="25">
        <v>0</v>
      </c>
      <c r="G11465" s="10" t="s">
        <v>34871</v>
      </c>
      <c r="H11465" s="25">
        <f>INDEX('Annexe 1 – Données des équipes'!$B$12:$R$114, MATCH(C11465, 'Annexe 1 – Données des équipes'!$B$12:$B$114,0),4)</f>
        <v>10</v>
      </c>
      <c r="I11465" s="25">
        <f>INDEX('Annexe 1 – Données des équipes'!$B$12:$R$114, MATCH(D11465, 'Annexe 1 – Données des équipes'!$B$12:$B$114,0),4)</f>
        <v>40</v>
      </c>
      <c r="J11465" s="25">
        <f t="shared" si="179"/>
        <v>0</v>
      </c>
    </row>
    <row r="11466" spans="2:10">
      <c r="B11466" s="3">
        <v>38157</v>
      </c>
      <c r="C11466" s="10" t="s">
        <v>34872</v>
      </c>
      <c r="D11466" s="10" t="s">
        <v>34873</v>
      </c>
      <c r="E11466" s="25">
        <v>1</v>
      </c>
      <c r="F11466" s="25">
        <v>1</v>
      </c>
      <c r="G11466" s="10" t="s">
        <v>34874</v>
      </c>
      <c r="H11466" s="25">
        <f>INDEX('Annexe 1 – Données des équipes'!$B$12:$R$114, MATCH(C11466, 'Annexe 1 – Données des équipes'!$B$12:$B$114,0),4)</f>
        <v>20</v>
      </c>
      <c r="I11466" s="25">
        <f>INDEX('Annexe 1 – Données des équipes'!$B$12:$R$114, MATCH(D11466, 'Annexe 1 – Données des équipes'!$B$12:$B$114,0),4)</f>
        <v>10</v>
      </c>
      <c r="J11466" s="25">
        <f t="shared" si="179"/>
        <v>0</v>
      </c>
    </row>
    <row r="11467" spans="2:10">
      <c r="B11467" s="3">
        <v>38158</v>
      </c>
      <c r="C11467" s="10" t="s">
        <v>34875</v>
      </c>
      <c r="D11467" s="10" t="s">
        <v>34876</v>
      </c>
      <c r="E11467" s="25">
        <v>1</v>
      </c>
      <c r="F11467" s="25">
        <v>1</v>
      </c>
      <c r="G11467" s="10" t="s">
        <v>34877</v>
      </c>
      <c r="H11467" s="25">
        <f>INDEX('Annexe 1 – Données des équipes'!$B$12:$R$114, MATCH(C11467, 'Annexe 1 – Données des équipes'!$B$12:$B$114,0),4)</f>
        <v>10</v>
      </c>
      <c r="I11467" s="25">
        <f>INDEX('Annexe 1 – Données des équipes'!$B$12:$R$114, MATCH(D11467, 'Annexe 1 – Données des équipes'!$B$12:$B$114,0),4)</f>
        <v>20</v>
      </c>
      <c r="J11467" s="25">
        <f t="shared" si="179"/>
        <v>0</v>
      </c>
    </row>
    <row r="11468" spans="2:10">
      <c r="B11468" s="3">
        <v>38160</v>
      </c>
      <c r="C11468" s="10" t="s">
        <v>34878</v>
      </c>
      <c r="D11468" s="10" t="s">
        <v>34879</v>
      </c>
      <c r="E11468" s="25">
        <v>2</v>
      </c>
      <c r="F11468" s="25">
        <v>2</v>
      </c>
      <c r="G11468" s="10" t="s">
        <v>34880</v>
      </c>
      <c r="H11468" s="25">
        <f>INDEX('Annexe 1 – Données des équipes'!$B$12:$R$114, MATCH(C11468, 'Annexe 1 – Données des équipes'!$B$12:$B$114,0),4)</f>
        <v>80</v>
      </c>
      <c r="I11468" s="25">
        <f>INDEX('Annexe 1 – Données des équipes'!$B$12:$R$114, MATCH(D11468, 'Annexe 1 – Données des équipes'!$B$12:$B$114,0),4)</f>
        <v>80</v>
      </c>
      <c r="J11468" s="25">
        <f t="shared" si="179"/>
        <v>0</v>
      </c>
    </row>
    <row r="11469" spans="2:10">
      <c r="B11469" s="3">
        <v>38161</v>
      </c>
      <c r="C11469" s="10" t="s">
        <v>34881</v>
      </c>
      <c r="D11469" s="10" t="s">
        <v>34882</v>
      </c>
      <c r="E11469" s="25">
        <v>1</v>
      </c>
      <c r="F11469" s="25">
        <v>1</v>
      </c>
      <c r="G11469" s="10" t="s">
        <v>34883</v>
      </c>
      <c r="H11469" s="25">
        <f>INDEX('Annexe 1 – Données des équipes'!$B$12:$R$114, MATCH(C11469, 'Annexe 1 – Données des équipes'!$B$12:$B$114,0),4)</f>
        <v>10</v>
      </c>
      <c r="I11469" s="25">
        <f>INDEX('Annexe 1 – Données des équipes'!$B$12:$R$114, MATCH(D11469, 'Annexe 1 – Données des équipes'!$B$12:$B$114,0),4)</f>
        <v>30</v>
      </c>
      <c r="J11469" s="25">
        <f t="shared" si="179"/>
        <v>0</v>
      </c>
    </row>
    <row r="11470" spans="2:10">
      <c r="B11470" s="3">
        <v>38162</v>
      </c>
      <c r="C11470" s="10" t="s">
        <v>34884</v>
      </c>
      <c r="D11470" s="10" t="s">
        <v>34885</v>
      </c>
      <c r="E11470" s="25">
        <v>2</v>
      </c>
      <c r="F11470" s="25">
        <v>2</v>
      </c>
      <c r="G11470" s="10" t="s">
        <v>34886</v>
      </c>
      <c r="H11470" s="25">
        <f>INDEX('Annexe 1 – Données des équipes'!$B$12:$R$114, MATCH(C11470, 'Annexe 1 – Données des équipes'!$B$12:$B$114,0),4)</f>
        <v>90</v>
      </c>
      <c r="I11470" s="25">
        <f>INDEX('Annexe 1 – Données des équipes'!$B$12:$R$114, MATCH(D11470, 'Annexe 1 – Données des équipes'!$B$12:$B$114,0),4)</f>
        <v>90</v>
      </c>
      <c r="J11470" s="25">
        <f t="shared" si="179"/>
        <v>0</v>
      </c>
    </row>
    <row r="11471" spans="2:10">
      <c r="B11471" s="3">
        <v>38164</v>
      </c>
      <c r="C11471" s="10" t="s">
        <v>34887</v>
      </c>
      <c r="D11471" s="10" t="s">
        <v>34888</v>
      </c>
      <c r="E11471" s="25">
        <v>0</v>
      </c>
      <c r="F11471" s="25">
        <v>0</v>
      </c>
      <c r="G11471" s="10" t="s">
        <v>34889</v>
      </c>
      <c r="H11471" s="25">
        <f>INDEX('Annexe 1 – Données des équipes'!$B$12:$R$114, MATCH(C11471, 'Annexe 1 – Données des équipes'!$B$12:$B$114,0),4)</f>
        <v>80</v>
      </c>
      <c r="I11471" s="25">
        <f>INDEX('Annexe 1 – Données des équipes'!$B$12:$R$114, MATCH(D11471, 'Annexe 1 – Données des équipes'!$B$12:$B$114,0),4)</f>
        <v>80</v>
      </c>
      <c r="J11471" s="25">
        <f t="shared" si="179"/>
        <v>0</v>
      </c>
    </row>
    <row r="11472" spans="2:10">
      <c r="B11472" s="3">
        <v>38171</v>
      </c>
      <c r="C11472" s="10" t="s">
        <v>34890</v>
      </c>
      <c r="D11472" s="10" t="s">
        <v>34891</v>
      </c>
      <c r="E11472" s="25">
        <v>1</v>
      </c>
      <c r="F11472" s="25">
        <v>1</v>
      </c>
      <c r="G11472" s="10" t="s">
        <v>34892</v>
      </c>
      <c r="H11472" s="25">
        <f>INDEX('Annexe 1 – Données des équipes'!$B$12:$R$114, MATCH(C11472, 'Annexe 1 – Données des équipes'!$B$12:$B$114,0),4)</f>
        <v>0</v>
      </c>
      <c r="I11472" s="25">
        <f>INDEX('Annexe 1 – Données des équipes'!$B$12:$R$114, MATCH(D11472, 'Annexe 1 – Données des équipes'!$B$12:$B$114,0),4)</f>
        <v>40</v>
      </c>
      <c r="J11472" s="25">
        <f t="shared" si="179"/>
        <v>0</v>
      </c>
    </row>
    <row r="11473" spans="2:10">
      <c r="B11473" s="3">
        <v>38174</v>
      </c>
      <c r="C11473" s="10" t="s">
        <v>34893</v>
      </c>
      <c r="D11473" s="10" t="s">
        <v>34894</v>
      </c>
      <c r="E11473" s="25">
        <v>2</v>
      </c>
      <c r="F11473" s="25">
        <v>2</v>
      </c>
      <c r="G11473" s="10" t="s">
        <v>34895</v>
      </c>
      <c r="H11473" s="25">
        <f>INDEX('Annexe 1 – Données des équipes'!$B$12:$R$114, MATCH(C11473, 'Annexe 1 – Données des équipes'!$B$12:$B$114,0),4)</f>
        <v>80</v>
      </c>
      <c r="I11473" s="25">
        <f>INDEX('Annexe 1 – Données des équipes'!$B$12:$R$114, MATCH(D11473, 'Annexe 1 – Données des équipes'!$B$12:$B$114,0),4)</f>
        <v>50</v>
      </c>
      <c r="J11473" s="25">
        <f t="shared" si="179"/>
        <v>0</v>
      </c>
    </row>
    <row r="11474" spans="2:10">
      <c r="B11474" s="3">
        <v>38175</v>
      </c>
      <c r="C11474" s="10" t="s">
        <v>34896</v>
      </c>
      <c r="D11474" s="10" t="s">
        <v>34897</v>
      </c>
      <c r="E11474" s="25">
        <v>2</v>
      </c>
      <c r="F11474" s="25">
        <v>2</v>
      </c>
      <c r="G11474" s="10" t="s">
        <v>34898</v>
      </c>
      <c r="H11474" s="25">
        <f>INDEX('Annexe 1 – Données des équipes'!$B$12:$R$114, MATCH(C11474, 'Annexe 1 – Données des équipes'!$B$12:$B$114,0),4)</f>
        <v>80</v>
      </c>
      <c r="I11474" s="25">
        <f>INDEX('Annexe 1 – Données des équipes'!$B$12:$R$114, MATCH(D11474, 'Annexe 1 – Données des équipes'!$B$12:$B$114,0),4)</f>
        <v>80</v>
      </c>
      <c r="J11474" s="25">
        <f t="shared" ref="J11474:J11537" si="180">ABS(F11474-E11474)</f>
        <v>0</v>
      </c>
    </row>
    <row r="11475" spans="2:10">
      <c r="B11475" s="3">
        <v>38178</v>
      </c>
      <c r="C11475" s="10" t="s">
        <v>34899</v>
      </c>
      <c r="D11475" s="10" t="s">
        <v>34900</v>
      </c>
      <c r="E11475" s="25">
        <v>2</v>
      </c>
      <c r="F11475" s="25">
        <v>2</v>
      </c>
      <c r="G11475" s="10" t="s">
        <v>34901</v>
      </c>
      <c r="H11475" s="25">
        <f>INDEX('Annexe 1 – Données des équipes'!$B$12:$R$114, MATCH(C11475, 'Annexe 1 – Données des équipes'!$B$12:$B$114,0),4)</f>
        <v>30</v>
      </c>
      <c r="I11475" s="25">
        <f>INDEX('Annexe 1 – Données des équipes'!$B$12:$R$114, MATCH(D11475, 'Annexe 1 – Données des équipes'!$B$12:$B$114,0),4)</f>
        <v>20</v>
      </c>
      <c r="J11475" s="25">
        <f t="shared" si="180"/>
        <v>0</v>
      </c>
    </row>
    <row r="11476" spans="2:10">
      <c r="B11476" s="3">
        <v>38179</v>
      </c>
      <c r="C11476" s="10" t="s">
        <v>34902</v>
      </c>
      <c r="D11476" s="10" t="s">
        <v>34903</v>
      </c>
      <c r="E11476" s="25">
        <v>1</v>
      </c>
      <c r="F11476" s="25">
        <v>1</v>
      </c>
      <c r="G11476" s="10" t="s">
        <v>34904</v>
      </c>
      <c r="H11476" s="25">
        <f>INDEX('Annexe 1 – Données des équipes'!$B$12:$R$114, MATCH(C11476, 'Annexe 1 – Données des équipes'!$B$12:$B$114,0),4)</f>
        <v>70</v>
      </c>
      <c r="I11476" s="25">
        <f>INDEX('Annexe 1 – Données des équipes'!$B$12:$R$114, MATCH(D11476, 'Annexe 1 – Données des équipes'!$B$12:$B$114,0),4)</f>
        <v>80</v>
      </c>
      <c r="J11476" s="25">
        <f t="shared" si="180"/>
        <v>0</v>
      </c>
    </row>
    <row r="11477" spans="2:10">
      <c r="B11477" s="3">
        <v>38180</v>
      </c>
      <c r="C11477" s="10" t="s">
        <v>34905</v>
      </c>
      <c r="D11477" s="10" t="s">
        <v>34906</v>
      </c>
      <c r="E11477" s="25">
        <v>2</v>
      </c>
      <c r="F11477" s="25">
        <v>2</v>
      </c>
      <c r="G11477" s="10" t="s">
        <v>34907</v>
      </c>
      <c r="H11477" s="25">
        <f>INDEX('Annexe 1 – Données des équipes'!$B$12:$R$114, MATCH(C11477, 'Annexe 1 – Données des équipes'!$B$12:$B$114,0),4)</f>
        <v>80</v>
      </c>
      <c r="I11477" s="25">
        <f>INDEX('Annexe 1 – Données des équipes'!$B$12:$R$114, MATCH(D11477, 'Annexe 1 – Données des équipes'!$B$12:$B$114,0),4)</f>
        <v>90</v>
      </c>
      <c r="J11477" s="25">
        <f t="shared" si="180"/>
        <v>0</v>
      </c>
    </row>
    <row r="11478" spans="2:10">
      <c r="B11478" s="3">
        <v>38180</v>
      </c>
      <c r="C11478" s="10" t="s">
        <v>34908</v>
      </c>
      <c r="D11478" s="10" t="s">
        <v>34909</v>
      </c>
      <c r="E11478" s="25">
        <v>1</v>
      </c>
      <c r="F11478" s="25">
        <v>1</v>
      </c>
      <c r="G11478" s="10" t="s">
        <v>34910</v>
      </c>
      <c r="H11478" s="25">
        <f>INDEX('Annexe 1 – Données des équipes'!$B$12:$R$114, MATCH(C11478, 'Annexe 1 – Données des équipes'!$B$12:$B$114,0),4)</f>
        <v>60</v>
      </c>
      <c r="I11478" s="25">
        <f>INDEX('Annexe 1 – Données des équipes'!$B$12:$R$114, MATCH(D11478, 'Annexe 1 – Données des équipes'!$B$12:$B$114,0),4)</f>
        <v>50</v>
      </c>
      <c r="J11478" s="25">
        <f t="shared" si="180"/>
        <v>0</v>
      </c>
    </row>
    <row r="11479" spans="2:10">
      <c r="B11479" s="3">
        <v>38187</v>
      </c>
      <c r="C11479" s="10" t="s">
        <v>34911</v>
      </c>
      <c r="D11479" s="10" t="s">
        <v>34912</v>
      </c>
      <c r="E11479" s="25">
        <v>0</v>
      </c>
      <c r="F11479" s="25">
        <v>0</v>
      </c>
      <c r="G11479" s="10" t="s">
        <v>34913</v>
      </c>
      <c r="H11479" s="25">
        <f>INDEX('Annexe 1 – Données des équipes'!$B$12:$R$114, MATCH(C11479, 'Annexe 1 – Données des équipes'!$B$12:$B$114,0),4)</f>
        <v>70</v>
      </c>
      <c r="I11479" s="25">
        <f>INDEX('Annexe 1 – Données des équipes'!$B$12:$R$114, MATCH(D11479, 'Annexe 1 – Données des équipes'!$B$12:$B$114,0),4)</f>
        <v>10</v>
      </c>
      <c r="J11479" s="25">
        <f t="shared" si="180"/>
        <v>0</v>
      </c>
    </row>
    <row r="11480" spans="2:10">
      <c r="B11480" s="3">
        <v>38189</v>
      </c>
      <c r="C11480" s="10" t="s">
        <v>34914</v>
      </c>
      <c r="D11480" s="10" t="s">
        <v>34915</v>
      </c>
      <c r="E11480" s="25">
        <v>1</v>
      </c>
      <c r="F11480" s="25">
        <v>1</v>
      </c>
      <c r="G11480" s="10" t="s">
        <v>34916</v>
      </c>
      <c r="H11480" s="25">
        <f>INDEX('Annexe 1 – Données des équipes'!$B$12:$R$114, MATCH(C11480, 'Annexe 1 – Données des équipes'!$B$12:$B$114,0),4)</f>
        <v>80</v>
      </c>
      <c r="I11480" s="25">
        <f>INDEX('Annexe 1 – Données des équipes'!$B$12:$R$114, MATCH(D11480, 'Annexe 1 – Données des équipes'!$B$12:$B$114,0),4)</f>
        <v>90</v>
      </c>
      <c r="J11480" s="25">
        <f t="shared" si="180"/>
        <v>0</v>
      </c>
    </row>
    <row r="11481" spans="2:10">
      <c r="B11481" s="3">
        <v>38191</v>
      </c>
      <c r="C11481" s="10" t="s">
        <v>34917</v>
      </c>
      <c r="D11481" s="10" t="s">
        <v>34918</v>
      </c>
      <c r="E11481" s="25">
        <v>1</v>
      </c>
      <c r="F11481" s="25">
        <v>1</v>
      </c>
      <c r="G11481" s="10" t="s">
        <v>34919</v>
      </c>
      <c r="H11481" s="25">
        <f>INDEX('Annexe 1 – Données des équipes'!$B$12:$R$114, MATCH(C11481, 'Annexe 1 – Données des équipes'!$B$12:$B$114,0),4)</f>
        <v>50</v>
      </c>
      <c r="I11481" s="25">
        <f>INDEX('Annexe 1 – Données des équipes'!$B$12:$R$114, MATCH(D11481, 'Annexe 1 – Données des équipes'!$B$12:$B$114,0),4)</f>
        <v>10</v>
      </c>
      <c r="J11481" s="25">
        <f t="shared" si="180"/>
        <v>0</v>
      </c>
    </row>
    <row r="11482" spans="2:10">
      <c r="B11482" s="3">
        <v>38192</v>
      </c>
      <c r="C11482" s="10" t="s">
        <v>34920</v>
      </c>
      <c r="D11482" s="10" t="s">
        <v>34921</v>
      </c>
      <c r="E11482" s="25">
        <v>2</v>
      </c>
      <c r="F11482" s="25">
        <v>2</v>
      </c>
      <c r="G11482" s="10" t="s">
        <v>34922</v>
      </c>
      <c r="H11482" s="25">
        <f>INDEX('Annexe 1 – Données des équipes'!$B$12:$R$114, MATCH(C11482, 'Annexe 1 – Données des équipes'!$B$12:$B$114,0),4)</f>
        <v>20</v>
      </c>
      <c r="I11482" s="25">
        <f>INDEX('Annexe 1 – Données des équipes'!$B$12:$R$114, MATCH(D11482, 'Annexe 1 – Données des équipes'!$B$12:$B$114,0),4)</f>
        <v>70</v>
      </c>
      <c r="J11482" s="25">
        <f t="shared" si="180"/>
        <v>0</v>
      </c>
    </row>
    <row r="11483" spans="2:10">
      <c r="B11483" s="3">
        <v>38193</v>
      </c>
      <c r="C11483" s="10" t="s">
        <v>34923</v>
      </c>
      <c r="D11483" s="10" t="s">
        <v>34924</v>
      </c>
      <c r="E11483" s="25">
        <v>2</v>
      </c>
      <c r="F11483" s="25">
        <v>2</v>
      </c>
      <c r="G11483" s="10" t="s">
        <v>34925</v>
      </c>
      <c r="H11483" s="25">
        <f>INDEX('Annexe 1 – Données des équipes'!$B$12:$R$114, MATCH(C11483, 'Annexe 1 – Données des équipes'!$B$12:$B$114,0),4)</f>
        <v>90</v>
      </c>
      <c r="I11483" s="25">
        <f>INDEX('Annexe 1 – Données des équipes'!$B$12:$R$114, MATCH(D11483, 'Annexe 1 – Données des équipes'!$B$12:$B$114,0),4)</f>
        <v>90</v>
      </c>
      <c r="J11483" s="25">
        <f t="shared" si="180"/>
        <v>0</v>
      </c>
    </row>
    <row r="11484" spans="2:10">
      <c r="B11484" s="3">
        <v>38195</v>
      </c>
      <c r="C11484" s="10" t="s">
        <v>34926</v>
      </c>
      <c r="D11484" s="10" t="s">
        <v>34927</v>
      </c>
      <c r="E11484" s="25">
        <v>0</v>
      </c>
      <c r="F11484" s="25">
        <v>0</v>
      </c>
      <c r="G11484" s="10" t="s">
        <v>34928</v>
      </c>
      <c r="H11484" s="25">
        <f>INDEX('Annexe 1 – Données des équipes'!$B$12:$R$114, MATCH(C11484, 'Annexe 1 – Données des équipes'!$B$12:$B$114,0),4)</f>
        <v>10</v>
      </c>
      <c r="I11484" s="25">
        <f>INDEX('Annexe 1 – Données des équipes'!$B$12:$R$114, MATCH(D11484, 'Annexe 1 – Données des équipes'!$B$12:$B$114,0),4)</f>
        <v>20</v>
      </c>
      <c r="J11484" s="25">
        <f t="shared" si="180"/>
        <v>0</v>
      </c>
    </row>
    <row r="11485" spans="2:10">
      <c r="B11485" s="3">
        <v>38196</v>
      </c>
      <c r="C11485" s="10" t="s">
        <v>34929</v>
      </c>
      <c r="D11485" s="10" t="s">
        <v>34930</v>
      </c>
      <c r="E11485" s="25">
        <v>0</v>
      </c>
      <c r="F11485" s="25">
        <v>0</v>
      </c>
      <c r="G11485" s="10" t="s">
        <v>34931</v>
      </c>
      <c r="H11485" s="25">
        <f>INDEX('Annexe 1 – Données des équipes'!$B$12:$R$114, MATCH(C11485, 'Annexe 1 – Données des équipes'!$B$12:$B$114,0),4)</f>
        <v>40</v>
      </c>
      <c r="I11485" s="25">
        <f>INDEX('Annexe 1 – Données des équipes'!$B$12:$R$114, MATCH(D11485, 'Annexe 1 – Données des équipes'!$B$12:$B$114,0),4)</f>
        <v>50</v>
      </c>
      <c r="J11485" s="25">
        <f t="shared" si="180"/>
        <v>0</v>
      </c>
    </row>
    <row r="11486" spans="2:10">
      <c r="B11486" s="3">
        <v>38196</v>
      </c>
      <c r="C11486" s="10" t="s">
        <v>34932</v>
      </c>
      <c r="D11486" s="10" t="s">
        <v>34933</v>
      </c>
      <c r="E11486" s="25">
        <v>0</v>
      </c>
      <c r="F11486" s="25">
        <v>0</v>
      </c>
      <c r="G11486" s="10" t="s">
        <v>34934</v>
      </c>
      <c r="H11486" s="25">
        <f>INDEX('Annexe 1 – Données des équipes'!$B$12:$R$114, MATCH(C11486, 'Annexe 1 – Données des équipes'!$B$12:$B$114,0),4)</f>
        <v>50</v>
      </c>
      <c r="I11486" s="25">
        <f>INDEX('Annexe 1 – Données des équipes'!$B$12:$R$114, MATCH(D11486, 'Annexe 1 – Données des équipes'!$B$12:$B$114,0),4)</f>
        <v>70</v>
      </c>
      <c r="J11486" s="25">
        <f t="shared" si="180"/>
        <v>0</v>
      </c>
    </row>
    <row r="11487" spans="2:10">
      <c r="B11487" s="3">
        <v>38199</v>
      </c>
      <c r="C11487" s="10" t="s">
        <v>34935</v>
      </c>
      <c r="D11487" s="10" t="s">
        <v>34936</v>
      </c>
      <c r="E11487" s="25">
        <v>1</v>
      </c>
      <c r="F11487" s="25">
        <v>1</v>
      </c>
      <c r="G11487" s="10" t="s">
        <v>34937</v>
      </c>
      <c r="H11487" s="25">
        <f>INDEX('Annexe 1 – Données des équipes'!$B$12:$R$114, MATCH(C11487, 'Annexe 1 – Données des équipes'!$B$12:$B$114,0),4)</f>
        <v>50</v>
      </c>
      <c r="I11487" s="25">
        <f>INDEX('Annexe 1 – Données des équipes'!$B$12:$R$114, MATCH(D11487, 'Annexe 1 – Données des équipes'!$B$12:$B$114,0),4)</f>
        <v>10</v>
      </c>
      <c r="J11487" s="25">
        <f t="shared" si="180"/>
        <v>0</v>
      </c>
    </row>
    <row r="11488" spans="2:10">
      <c r="B11488" s="3">
        <v>38202</v>
      </c>
      <c r="C11488" s="10" t="s">
        <v>34938</v>
      </c>
      <c r="D11488" s="10" t="s">
        <v>34939</v>
      </c>
      <c r="E11488" s="25">
        <v>1</v>
      </c>
      <c r="F11488" s="25">
        <v>1</v>
      </c>
      <c r="G11488" s="10" t="s">
        <v>34940</v>
      </c>
      <c r="H11488" s="25">
        <f>INDEX('Annexe 1 – Données des équipes'!$B$12:$R$114, MATCH(C11488, 'Annexe 1 – Données des équipes'!$B$12:$B$114,0),4)</f>
        <v>30</v>
      </c>
      <c r="I11488" s="25">
        <f>INDEX('Annexe 1 – Données des équipes'!$B$12:$R$114, MATCH(D11488, 'Annexe 1 – Données des équipes'!$B$12:$B$114,0),4)</f>
        <v>70</v>
      </c>
      <c r="J11488" s="25">
        <f t="shared" si="180"/>
        <v>0</v>
      </c>
    </row>
    <row r="11489" spans="2:10">
      <c r="B11489" s="3">
        <v>38216</v>
      </c>
      <c r="C11489" s="10" t="s">
        <v>34941</v>
      </c>
      <c r="D11489" s="10" t="s">
        <v>34942</v>
      </c>
      <c r="E11489" s="25">
        <v>2</v>
      </c>
      <c r="F11489" s="25">
        <v>2</v>
      </c>
      <c r="G11489" s="10" t="s">
        <v>34943</v>
      </c>
      <c r="H11489" s="25">
        <f>INDEX('Annexe 1 – Données des équipes'!$B$12:$R$114, MATCH(C11489, 'Annexe 1 – Données des équipes'!$B$12:$B$114,0),4)</f>
        <v>20</v>
      </c>
      <c r="I11489" s="25">
        <f>INDEX('Annexe 1 – Données des équipes'!$B$12:$R$114, MATCH(D11489, 'Annexe 1 – Données des équipes'!$B$12:$B$114,0),4)</f>
        <v>40</v>
      </c>
      <c r="J11489" s="25">
        <f t="shared" si="180"/>
        <v>0</v>
      </c>
    </row>
    <row r="11490" spans="2:10">
      <c r="B11490" s="3">
        <v>38217</v>
      </c>
      <c r="C11490" s="10" t="s">
        <v>34944</v>
      </c>
      <c r="D11490" s="10" t="s">
        <v>34945</v>
      </c>
      <c r="E11490" s="25">
        <v>1</v>
      </c>
      <c r="F11490" s="25">
        <v>1</v>
      </c>
      <c r="G11490" s="10" t="s">
        <v>34946</v>
      </c>
      <c r="H11490" s="25">
        <f>INDEX('Annexe 1 – Données des équipes'!$B$12:$R$114, MATCH(C11490, 'Annexe 1 – Données des équipes'!$B$12:$B$114,0),4)</f>
        <v>60</v>
      </c>
      <c r="I11490" s="25">
        <f>INDEX('Annexe 1 – Données des équipes'!$B$12:$R$114, MATCH(D11490, 'Annexe 1 – Données des équipes'!$B$12:$B$114,0),4)</f>
        <v>40</v>
      </c>
      <c r="J11490" s="25">
        <f t="shared" si="180"/>
        <v>0</v>
      </c>
    </row>
    <row r="11491" spans="2:10">
      <c r="B11491" s="3">
        <v>38217</v>
      </c>
      <c r="C11491" s="10" t="s">
        <v>34947</v>
      </c>
      <c r="D11491" s="10" t="s">
        <v>34948</v>
      </c>
      <c r="E11491" s="25">
        <v>2</v>
      </c>
      <c r="F11491" s="25">
        <v>2</v>
      </c>
      <c r="G11491" s="10" t="s">
        <v>34949</v>
      </c>
      <c r="H11491" s="25">
        <f>INDEX('Annexe 1 – Données des équipes'!$B$12:$R$114, MATCH(C11491, 'Annexe 1 – Données des équipes'!$B$12:$B$114,0),4)</f>
        <v>30</v>
      </c>
      <c r="I11491" s="25">
        <f>INDEX('Annexe 1 – Données des équipes'!$B$12:$R$114, MATCH(D11491, 'Annexe 1 – Données des équipes'!$B$12:$B$114,0),4)</f>
        <v>90</v>
      </c>
      <c r="J11491" s="25">
        <f t="shared" si="180"/>
        <v>0</v>
      </c>
    </row>
    <row r="11492" spans="2:10">
      <c r="B11492" s="3">
        <v>38217</v>
      </c>
      <c r="C11492" s="10" t="s">
        <v>34950</v>
      </c>
      <c r="D11492" s="10" t="s">
        <v>34951</v>
      </c>
      <c r="E11492" s="25">
        <v>1</v>
      </c>
      <c r="F11492" s="25">
        <v>1</v>
      </c>
      <c r="G11492" s="10" t="s">
        <v>34952</v>
      </c>
      <c r="H11492" s="25">
        <f>INDEX('Annexe 1 – Données des équipes'!$B$12:$R$114, MATCH(C11492, 'Annexe 1 – Données des équipes'!$B$12:$B$114,0),4)</f>
        <v>40</v>
      </c>
      <c r="I11492" s="25">
        <f>INDEX('Annexe 1 – Données des équipes'!$B$12:$R$114, MATCH(D11492, 'Annexe 1 – Données des équipes'!$B$12:$B$114,0),4)</f>
        <v>70</v>
      </c>
      <c r="J11492" s="25">
        <f t="shared" si="180"/>
        <v>0</v>
      </c>
    </row>
    <row r="11493" spans="2:10">
      <c r="B11493" s="3">
        <v>38217</v>
      </c>
      <c r="C11493" s="10" t="s">
        <v>34953</v>
      </c>
      <c r="D11493" s="10" t="s">
        <v>34954</v>
      </c>
      <c r="E11493" s="25">
        <v>2</v>
      </c>
      <c r="F11493" s="25">
        <v>2</v>
      </c>
      <c r="G11493" s="10" t="s">
        <v>34955</v>
      </c>
      <c r="H11493" s="25">
        <f>INDEX('Annexe 1 – Données des équipes'!$B$12:$R$114, MATCH(C11493, 'Annexe 1 – Données des équipes'!$B$12:$B$114,0),4)</f>
        <v>80</v>
      </c>
      <c r="I11493" s="25">
        <f>INDEX('Annexe 1 – Données des équipes'!$B$12:$R$114, MATCH(D11493, 'Annexe 1 – Données des équipes'!$B$12:$B$114,0),4)</f>
        <v>80</v>
      </c>
      <c r="J11493" s="25">
        <f t="shared" si="180"/>
        <v>0</v>
      </c>
    </row>
    <row r="11494" spans="2:10">
      <c r="B11494" s="3">
        <v>38217</v>
      </c>
      <c r="C11494" s="10" t="s">
        <v>34956</v>
      </c>
      <c r="D11494" s="10" t="s">
        <v>34957</v>
      </c>
      <c r="E11494" s="25">
        <v>0</v>
      </c>
      <c r="F11494" s="25">
        <v>0</v>
      </c>
      <c r="G11494" s="10" t="s">
        <v>34958</v>
      </c>
      <c r="H11494" s="25">
        <f>INDEX('Annexe 1 – Données des équipes'!$B$12:$R$114, MATCH(C11494, 'Annexe 1 – Données des équipes'!$B$12:$B$114,0),4)</f>
        <v>80</v>
      </c>
      <c r="I11494" s="25">
        <f>INDEX('Annexe 1 – Données des équipes'!$B$12:$R$114, MATCH(D11494, 'Annexe 1 – Données des équipes'!$B$12:$B$114,0),4)</f>
        <v>50</v>
      </c>
      <c r="J11494" s="25">
        <f t="shared" si="180"/>
        <v>0</v>
      </c>
    </row>
    <row r="11495" spans="2:10">
      <c r="B11495" s="3">
        <v>38230</v>
      </c>
      <c r="C11495" s="10" t="s">
        <v>34959</v>
      </c>
      <c r="D11495" s="10" t="s">
        <v>34960</v>
      </c>
      <c r="E11495" s="25">
        <v>2</v>
      </c>
      <c r="F11495" s="25">
        <v>2</v>
      </c>
      <c r="G11495" s="10" t="s">
        <v>34961</v>
      </c>
      <c r="H11495" s="25">
        <f>INDEX('Annexe 1 – Données des équipes'!$B$12:$R$114, MATCH(C11495, 'Annexe 1 – Données des équipes'!$B$12:$B$114,0),4)</f>
        <v>10</v>
      </c>
      <c r="I11495" s="25">
        <f>INDEX('Annexe 1 – Données des équipes'!$B$12:$R$114, MATCH(D11495, 'Annexe 1 – Données des équipes'!$B$12:$B$114,0),4)</f>
        <v>0</v>
      </c>
      <c r="J11495" s="25">
        <f t="shared" si="180"/>
        <v>0</v>
      </c>
    </row>
    <row r="11496" spans="2:10">
      <c r="B11496" s="3">
        <v>38231</v>
      </c>
      <c r="C11496" s="10" t="s">
        <v>34962</v>
      </c>
      <c r="D11496" s="10" t="s">
        <v>34963</v>
      </c>
      <c r="E11496" s="25">
        <v>1</v>
      </c>
      <c r="F11496" s="25">
        <v>1</v>
      </c>
      <c r="G11496" s="10" t="s">
        <v>34964</v>
      </c>
      <c r="H11496" s="25">
        <f>INDEX('Annexe 1 – Données des équipes'!$B$12:$R$114, MATCH(C11496, 'Annexe 1 – Données des équipes'!$B$12:$B$114,0),4)</f>
        <v>30</v>
      </c>
      <c r="I11496" s="25">
        <f>INDEX('Annexe 1 – Données des équipes'!$B$12:$R$114, MATCH(D11496, 'Annexe 1 – Données des équipes'!$B$12:$B$114,0),4)</f>
        <v>0</v>
      </c>
      <c r="J11496" s="25">
        <f t="shared" si="180"/>
        <v>0</v>
      </c>
    </row>
    <row r="11497" spans="2:10">
      <c r="B11497" s="3">
        <v>38233</v>
      </c>
      <c r="C11497" s="10" t="s">
        <v>34965</v>
      </c>
      <c r="D11497" s="10" t="s">
        <v>34966</v>
      </c>
      <c r="E11497" s="25">
        <v>1</v>
      </c>
      <c r="F11497" s="25">
        <v>1</v>
      </c>
      <c r="G11497" s="10" t="s">
        <v>34967</v>
      </c>
      <c r="H11497" s="25">
        <f>INDEX('Annexe 1 – Données des équipes'!$B$12:$R$114, MATCH(C11497, 'Annexe 1 – Données des équipes'!$B$12:$B$114,0),4)</f>
        <v>90</v>
      </c>
      <c r="I11497" s="25">
        <f>INDEX('Annexe 1 – Données des équipes'!$B$12:$R$114, MATCH(D11497, 'Annexe 1 – Données des équipes'!$B$12:$B$114,0),4)</f>
        <v>60</v>
      </c>
      <c r="J11497" s="25">
        <f t="shared" si="180"/>
        <v>0</v>
      </c>
    </row>
    <row r="11498" spans="2:10">
      <c r="B11498" s="3">
        <v>38234</v>
      </c>
      <c r="C11498" s="10" t="s">
        <v>34968</v>
      </c>
      <c r="D11498" s="10" t="s">
        <v>34969</v>
      </c>
      <c r="E11498" s="25">
        <v>2</v>
      </c>
      <c r="F11498" s="25">
        <v>2</v>
      </c>
      <c r="G11498" s="10" t="s">
        <v>34970</v>
      </c>
      <c r="H11498" s="25">
        <f>INDEX('Annexe 1 – Données des équipes'!$B$12:$R$114, MATCH(C11498, 'Annexe 1 – Données des équipes'!$B$12:$B$114,0),4)</f>
        <v>60</v>
      </c>
      <c r="I11498" s="25">
        <f>INDEX('Annexe 1 – Données des équipes'!$B$12:$R$114, MATCH(D11498, 'Annexe 1 – Données des équipes'!$B$12:$B$114,0),4)</f>
        <v>90</v>
      </c>
      <c r="J11498" s="25">
        <f t="shared" si="180"/>
        <v>0</v>
      </c>
    </row>
    <row r="11499" spans="2:10">
      <c r="B11499" s="3">
        <v>38234</v>
      </c>
      <c r="C11499" s="10" t="s">
        <v>34971</v>
      </c>
      <c r="D11499" s="10" t="s">
        <v>34972</v>
      </c>
      <c r="E11499" s="25">
        <v>1</v>
      </c>
      <c r="F11499" s="25">
        <v>1</v>
      </c>
      <c r="G11499" s="10" t="s">
        <v>34973</v>
      </c>
      <c r="H11499" s="25">
        <f>INDEX('Annexe 1 – Données des équipes'!$B$12:$R$114, MATCH(C11499, 'Annexe 1 – Données des équipes'!$B$12:$B$114,0),4)</f>
        <v>20</v>
      </c>
      <c r="I11499" s="25">
        <f>INDEX('Annexe 1 – Données des équipes'!$B$12:$R$114, MATCH(D11499, 'Annexe 1 – Données des équipes'!$B$12:$B$114,0),4)</f>
        <v>40</v>
      </c>
      <c r="J11499" s="25">
        <f t="shared" si="180"/>
        <v>0</v>
      </c>
    </row>
    <row r="11500" spans="2:10">
      <c r="B11500" s="3">
        <v>38234</v>
      </c>
      <c r="C11500" s="10" t="s">
        <v>34974</v>
      </c>
      <c r="D11500" s="10" t="s">
        <v>34975</v>
      </c>
      <c r="E11500" s="25">
        <v>1</v>
      </c>
      <c r="F11500" s="25">
        <v>1</v>
      </c>
      <c r="G11500" s="10" t="s">
        <v>34976</v>
      </c>
      <c r="H11500" s="25">
        <f>INDEX('Annexe 1 – Données des équipes'!$B$12:$R$114, MATCH(C11500, 'Annexe 1 – Données des équipes'!$B$12:$B$114,0),4)</f>
        <v>80</v>
      </c>
      <c r="I11500" s="25">
        <f>INDEX('Annexe 1 – Données des équipes'!$B$12:$R$114, MATCH(D11500, 'Annexe 1 – Données des équipes'!$B$12:$B$114,0),4)</f>
        <v>60</v>
      </c>
      <c r="J11500" s="25">
        <f t="shared" si="180"/>
        <v>0</v>
      </c>
    </row>
    <row r="11501" spans="2:10">
      <c r="B11501" s="3">
        <v>38234</v>
      </c>
      <c r="C11501" s="10" t="s">
        <v>34977</v>
      </c>
      <c r="D11501" s="10" t="s">
        <v>34978</v>
      </c>
      <c r="E11501" s="25">
        <v>0</v>
      </c>
      <c r="F11501" s="25">
        <v>0</v>
      </c>
      <c r="G11501" s="10" t="s">
        <v>34979</v>
      </c>
      <c r="H11501" s="25">
        <f>INDEX('Annexe 1 – Données des équipes'!$B$12:$R$114, MATCH(C11501, 'Annexe 1 – Données des équipes'!$B$12:$B$114,0),4)</f>
        <v>90</v>
      </c>
      <c r="I11501" s="25">
        <f>INDEX('Annexe 1 – Données des équipes'!$B$12:$R$114, MATCH(D11501, 'Annexe 1 – Données des équipes'!$B$12:$B$114,0),4)</f>
        <v>20</v>
      </c>
      <c r="J11501" s="25">
        <f t="shared" si="180"/>
        <v>0</v>
      </c>
    </row>
    <row r="11502" spans="2:10">
      <c r="B11502" s="3">
        <v>38234</v>
      </c>
      <c r="C11502" s="10" t="s">
        <v>34980</v>
      </c>
      <c r="D11502" s="10" t="s">
        <v>34981</v>
      </c>
      <c r="E11502" s="25">
        <v>1</v>
      </c>
      <c r="F11502" s="25">
        <v>1</v>
      </c>
      <c r="G11502" s="10" t="s">
        <v>34982</v>
      </c>
      <c r="H11502" s="25">
        <f>INDEX('Annexe 1 – Données des équipes'!$B$12:$R$114, MATCH(C11502, 'Annexe 1 – Données des équipes'!$B$12:$B$114,0),4)</f>
        <v>50</v>
      </c>
      <c r="I11502" s="25">
        <f>INDEX('Annexe 1 – Données des équipes'!$B$12:$R$114, MATCH(D11502, 'Annexe 1 – Données des équipes'!$B$12:$B$114,0),4)</f>
        <v>40</v>
      </c>
      <c r="J11502" s="25">
        <f t="shared" si="180"/>
        <v>0</v>
      </c>
    </row>
    <row r="11503" spans="2:10">
      <c r="B11503" s="3">
        <v>38234</v>
      </c>
      <c r="C11503" s="10" t="s">
        <v>34983</v>
      </c>
      <c r="D11503" s="10" t="s">
        <v>34984</v>
      </c>
      <c r="E11503" s="25">
        <v>1</v>
      </c>
      <c r="F11503" s="25">
        <v>1</v>
      </c>
      <c r="G11503" s="10" t="s">
        <v>34985</v>
      </c>
      <c r="H11503" s="25">
        <f>INDEX('Annexe 1 – Données des équipes'!$B$12:$R$114, MATCH(C11503, 'Annexe 1 – Données des équipes'!$B$12:$B$114,0),4)</f>
        <v>50</v>
      </c>
      <c r="I11503" s="25">
        <f>INDEX('Annexe 1 – Données des équipes'!$B$12:$R$114, MATCH(D11503, 'Annexe 1 – Données des équipes'!$B$12:$B$114,0),4)</f>
        <v>70</v>
      </c>
      <c r="J11503" s="25">
        <f t="shared" si="180"/>
        <v>0</v>
      </c>
    </row>
    <row r="11504" spans="2:10">
      <c r="B11504" s="3">
        <v>38234</v>
      </c>
      <c r="C11504" s="10" t="s">
        <v>34986</v>
      </c>
      <c r="D11504" s="10" t="s">
        <v>34987</v>
      </c>
      <c r="E11504" s="25">
        <v>1</v>
      </c>
      <c r="F11504" s="25">
        <v>1</v>
      </c>
      <c r="G11504" s="10" t="s">
        <v>34988</v>
      </c>
      <c r="H11504" s="25">
        <f>INDEX('Annexe 1 – Données des équipes'!$B$12:$R$114, MATCH(C11504, 'Annexe 1 – Données des équipes'!$B$12:$B$114,0),4)</f>
        <v>60</v>
      </c>
      <c r="I11504" s="25">
        <f>INDEX('Annexe 1 – Données des équipes'!$B$12:$R$114, MATCH(D11504, 'Annexe 1 – Données des équipes'!$B$12:$B$114,0),4)</f>
        <v>10</v>
      </c>
      <c r="J11504" s="25">
        <f t="shared" si="180"/>
        <v>0</v>
      </c>
    </row>
    <row r="11505" spans="2:10">
      <c r="B11505" s="3">
        <v>38235</v>
      </c>
      <c r="C11505" s="10" t="s">
        <v>34989</v>
      </c>
      <c r="D11505" s="10" t="s">
        <v>34990</v>
      </c>
      <c r="E11505" s="25">
        <v>0</v>
      </c>
      <c r="F11505" s="25">
        <v>0</v>
      </c>
      <c r="G11505" s="10" t="s">
        <v>34991</v>
      </c>
      <c r="H11505" s="25">
        <f>INDEX('Annexe 1 – Données des équipes'!$B$12:$R$114, MATCH(C11505, 'Annexe 1 – Données des équipes'!$B$12:$B$114,0),4)</f>
        <v>80</v>
      </c>
      <c r="I11505" s="25">
        <f>INDEX('Annexe 1 – Données des équipes'!$B$12:$R$114, MATCH(D11505, 'Annexe 1 – Données des équipes'!$B$12:$B$114,0),4)</f>
        <v>90</v>
      </c>
      <c r="J11505" s="25">
        <f t="shared" si="180"/>
        <v>0</v>
      </c>
    </row>
    <row r="11506" spans="2:10">
      <c r="B11506" s="3">
        <v>38235</v>
      </c>
      <c r="C11506" s="10" t="s">
        <v>34992</v>
      </c>
      <c r="D11506" s="10" t="s">
        <v>34993</v>
      </c>
      <c r="E11506" s="25">
        <v>2</v>
      </c>
      <c r="F11506" s="25">
        <v>2</v>
      </c>
      <c r="G11506" s="10" t="s">
        <v>34994</v>
      </c>
      <c r="H11506" s="25">
        <f>INDEX('Annexe 1 – Données des équipes'!$B$12:$R$114, MATCH(C11506, 'Annexe 1 – Données des équipes'!$B$12:$B$114,0),4)</f>
        <v>20</v>
      </c>
      <c r="I11506" s="25">
        <f>INDEX('Annexe 1 – Données des équipes'!$B$12:$R$114, MATCH(D11506, 'Annexe 1 – Données des équipes'!$B$12:$B$114,0),4)</f>
        <v>70</v>
      </c>
      <c r="J11506" s="25">
        <f t="shared" si="180"/>
        <v>0</v>
      </c>
    </row>
    <row r="11507" spans="2:10">
      <c r="B11507" s="3">
        <v>38238</v>
      </c>
      <c r="C11507" s="10" t="s">
        <v>34995</v>
      </c>
      <c r="D11507" s="10" t="s">
        <v>34996</v>
      </c>
      <c r="E11507" s="25">
        <v>1</v>
      </c>
      <c r="F11507" s="25">
        <v>1</v>
      </c>
      <c r="G11507" s="10" t="s">
        <v>34997</v>
      </c>
      <c r="H11507" s="25">
        <f>INDEX('Annexe 1 – Données des équipes'!$B$12:$R$114, MATCH(C11507, 'Annexe 1 – Données des équipes'!$B$12:$B$114,0),4)</f>
        <v>90</v>
      </c>
      <c r="I11507" s="25">
        <f>INDEX('Annexe 1 – Données des équipes'!$B$12:$R$114, MATCH(D11507, 'Annexe 1 – Données des équipes'!$B$12:$B$114,0),4)</f>
        <v>90</v>
      </c>
      <c r="J11507" s="25">
        <f t="shared" si="180"/>
        <v>0</v>
      </c>
    </row>
    <row r="11508" spans="2:10">
      <c r="B11508" s="3">
        <v>38238</v>
      </c>
      <c r="C11508" s="10" t="s">
        <v>34998</v>
      </c>
      <c r="D11508" s="10" t="s">
        <v>34999</v>
      </c>
      <c r="E11508" s="25">
        <v>0</v>
      </c>
      <c r="F11508" s="25">
        <v>0</v>
      </c>
      <c r="G11508" s="10" t="s">
        <v>35000</v>
      </c>
      <c r="H11508" s="25">
        <f>INDEX('Annexe 1 – Données des équipes'!$B$12:$R$114, MATCH(C11508, 'Annexe 1 – Données des équipes'!$B$12:$B$114,0),4)</f>
        <v>50</v>
      </c>
      <c r="I11508" s="25">
        <f>INDEX('Annexe 1 – Données des équipes'!$B$12:$R$114, MATCH(D11508, 'Annexe 1 – Données des équipes'!$B$12:$B$114,0),4)</f>
        <v>60</v>
      </c>
      <c r="J11508" s="25">
        <f t="shared" si="180"/>
        <v>0</v>
      </c>
    </row>
    <row r="11509" spans="2:10">
      <c r="B11509" s="3">
        <v>38238</v>
      </c>
      <c r="C11509" s="10" t="s">
        <v>35001</v>
      </c>
      <c r="D11509" s="10" t="s">
        <v>35002</v>
      </c>
      <c r="E11509" s="25">
        <v>2</v>
      </c>
      <c r="F11509" s="25">
        <v>2</v>
      </c>
      <c r="G11509" s="10" t="s">
        <v>35003</v>
      </c>
      <c r="H11509" s="25">
        <f>INDEX('Annexe 1 – Données des équipes'!$B$12:$R$114, MATCH(C11509, 'Annexe 1 – Données des équipes'!$B$12:$B$114,0),4)</f>
        <v>40</v>
      </c>
      <c r="I11509" s="25">
        <f>INDEX('Annexe 1 – Données des équipes'!$B$12:$R$114, MATCH(D11509, 'Annexe 1 – Données des équipes'!$B$12:$B$114,0),4)</f>
        <v>10</v>
      </c>
      <c r="J11509" s="25">
        <f t="shared" si="180"/>
        <v>0</v>
      </c>
    </row>
    <row r="11510" spans="2:10">
      <c r="B11510" s="3">
        <v>38238</v>
      </c>
      <c r="C11510" s="10" t="s">
        <v>35004</v>
      </c>
      <c r="D11510" s="10" t="s">
        <v>35005</v>
      </c>
      <c r="E11510" s="25">
        <v>1</v>
      </c>
      <c r="F11510" s="25">
        <v>1</v>
      </c>
      <c r="G11510" s="10" t="s">
        <v>35006</v>
      </c>
      <c r="H11510" s="25">
        <f>INDEX('Annexe 1 – Données des équipes'!$B$12:$R$114, MATCH(C11510, 'Annexe 1 – Données des équipes'!$B$12:$B$114,0),4)</f>
        <v>30</v>
      </c>
      <c r="I11510" s="25">
        <f>INDEX('Annexe 1 – Données des équipes'!$B$12:$R$114, MATCH(D11510, 'Annexe 1 – Données des équipes'!$B$12:$B$114,0),4)</f>
        <v>10</v>
      </c>
      <c r="J11510" s="25">
        <f t="shared" si="180"/>
        <v>0</v>
      </c>
    </row>
    <row r="11511" spans="2:10">
      <c r="B11511" s="3">
        <v>38238</v>
      </c>
      <c r="C11511" s="10" t="s">
        <v>35007</v>
      </c>
      <c r="D11511" s="10" t="s">
        <v>35008</v>
      </c>
      <c r="E11511" s="25">
        <v>0</v>
      </c>
      <c r="F11511" s="25">
        <v>0</v>
      </c>
      <c r="G11511" s="10" t="s">
        <v>35009</v>
      </c>
      <c r="H11511" s="25">
        <f>INDEX('Annexe 1 – Données des équipes'!$B$12:$R$114, MATCH(C11511, 'Annexe 1 – Données des équipes'!$B$12:$B$114,0),4)</f>
        <v>60</v>
      </c>
      <c r="I11511" s="25">
        <f>INDEX('Annexe 1 – Données des équipes'!$B$12:$R$114, MATCH(D11511, 'Annexe 1 – Données des équipes'!$B$12:$B$114,0),4)</f>
        <v>40</v>
      </c>
      <c r="J11511" s="25">
        <f t="shared" si="180"/>
        <v>0</v>
      </c>
    </row>
    <row r="11512" spans="2:10">
      <c r="B11512" s="3">
        <v>38238</v>
      </c>
      <c r="C11512" s="10" t="s">
        <v>35010</v>
      </c>
      <c r="D11512" s="10" t="s">
        <v>35011</v>
      </c>
      <c r="E11512" s="25">
        <v>1</v>
      </c>
      <c r="F11512" s="25">
        <v>1</v>
      </c>
      <c r="G11512" s="10" t="s">
        <v>35012</v>
      </c>
      <c r="H11512" s="25">
        <f>INDEX('Annexe 1 – Données des équipes'!$B$12:$R$114, MATCH(C11512, 'Annexe 1 – Données des équipes'!$B$12:$B$114,0),4)</f>
        <v>80</v>
      </c>
      <c r="I11512" s="25">
        <f>INDEX('Annexe 1 – Données des équipes'!$B$12:$R$114, MATCH(D11512, 'Annexe 1 – Données des équipes'!$B$12:$B$114,0),4)</f>
        <v>60</v>
      </c>
      <c r="J11512" s="25">
        <f t="shared" si="180"/>
        <v>0</v>
      </c>
    </row>
    <row r="11513" spans="2:10">
      <c r="B11513" s="3">
        <v>38238</v>
      </c>
      <c r="C11513" s="10" t="s">
        <v>35013</v>
      </c>
      <c r="D11513" s="10" t="s">
        <v>35014</v>
      </c>
      <c r="E11513" s="25">
        <v>2</v>
      </c>
      <c r="F11513" s="25">
        <v>2</v>
      </c>
      <c r="G11513" s="10" t="s">
        <v>35015</v>
      </c>
      <c r="H11513" s="25">
        <f>INDEX('Annexe 1 – Données des équipes'!$B$12:$R$114, MATCH(C11513, 'Annexe 1 – Données des équipes'!$B$12:$B$114,0),4)</f>
        <v>70</v>
      </c>
      <c r="I11513" s="25">
        <f>INDEX('Annexe 1 – Données des équipes'!$B$12:$R$114, MATCH(D11513, 'Annexe 1 – Données des équipes'!$B$12:$B$114,0),4)</f>
        <v>50</v>
      </c>
      <c r="J11513" s="25">
        <f t="shared" si="180"/>
        <v>0</v>
      </c>
    </row>
    <row r="11514" spans="2:10">
      <c r="B11514" s="3">
        <v>38259</v>
      </c>
      <c r="C11514" s="10" t="s">
        <v>35016</v>
      </c>
      <c r="D11514" s="10" t="s">
        <v>35017</v>
      </c>
      <c r="E11514" s="25">
        <v>1</v>
      </c>
      <c r="F11514" s="25">
        <v>1</v>
      </c>
      <c r="G11514" s="10" t="s">
        <v>35018</v>
      </c>
      <c r="H11514" s="25">
        <f>INDEX('Annexe 1 – Données des équipes'!$B$12:$R$114, MATCH(C11514, 'Annexe 1 – Données des équipes'!$B$12:$B$114,0),4)</f>
        <v>0</v>
      </c>
      <c r="I11514" s="25">
        <f>INDEX('Annexe 1 – Données des équipes'!$B$12:$R$114, MATCH(D11514, 'Annexe 1 – Données des équipes'!$B$12:$B$114,0),4)</f>
        <v>30</v>
      </c>
      <c r="J11514" s="25">
        <f t="shared" si="180"/>
        <v>0</v>
      </c>
    </row>
    <row r="11515" spans="2:10">
      <c r="B11515" s="3">
        <v>38262</v>
      </c>
      <c r="C11515" s="10" t="s">
        <v>35019</v>
      </c>
      <c r="D11515" s="10" t="s">
        <v>35020</v>
      </c>
      <c r="E11515" s="25">
        <v>2</v>
      </c>
      <c r="F11515" s="25">
        <v>2</v>
      </c>
      <c r="G11515" s="10" t="s">
        <v>35021</v>
      </c>
      <c r="H11515" s="25">
        <f>INDEX('Annexe 1 – Données des équipes'!$B$12:$R$114, MATCH(C11515, 'Annexe 1 – Données des équipes'!$B$12:$B$114,0),4)</f>
        <v>30</v>
      </c>
      <c r="I11515" s="25">
        <f>INDEX('Annexe 1 – Données des équipes'!$B$12:$R$114, MATCH(D11515, 'Annexe 1 – Données des équipes'!$B$12:$B$114,0),4)</f>
        <v>10</v>
      </c>
      <c r="J11515" s="25">
        <f t="shared" si="180"/>
        <v>0</v>
      </c>
    </row>
    <row r="11516" spans="2:10">
      <c r="B11516" s="3">
        <v>38266</v>
      </c>
      <c r="C11516" s="10" t="s">
        <v>35022</v>
      </c>
      <c r="D11516" s="10" t="s">
        <v>35023</v>
      </c>
      <c r="E11516" s="25">
        <v>1</v>
      </c>
      <c r="F11516" s="25">
        <v>1</v>
      </c>
      <c r="G11516" s="10" t="s">
        <v>35024</v>
      </c>
      <c r="H11516" s="25">
        <f>INDEX('Annexe 1 – Données des équipes'!$B$12:$R$114, MATCH(C11516, 'Annexe 1 – Données des équipes'!$B$12:$B$114,0),4)</f>
        <v>0</v>
      </c>
      <c r="I11516" s="25">
        <f>INDEX('Annexe 1 – Données des équipes'!$B$12:$R$114, MATCH(D11516, 'Annexe 1 – Données des équipes'!$B$12:$B$114,0),4)</f>
        <v>0</v>
      </c>
      <c r="J11516" s="25">
        <f t="shared" si="180"/>
        <v>0</v>
      </c>
    </row>
    <row r="11517" spans="2:10">
      <c r="B11517" s="3">
        <v>38266</v>
      </c>
      <c r="C11517" s="10" t="s">
        <v>35025</v>
      </c>
      <c r="D11517" s="10" t="s">
        <v>35026</v>
      </c>
      <c r="E11517" s="25">
        <v>2</v>
      </c>
      <c r="F11517" s="25">
        <v>2</v>
      </c>
      <c r="G11517" s="10" t="s">
        <v>35027</v>
      </c>
      <c r="H11517" s="25">
        <f>INDEX('Annexe 1 – Données des équipes'!$B$12:$R$114, MATCH(C11517, 'Annexe 1 – Données des équipes'!$B$12:$B$114,0),4)</f>
        <v>30</v>
      </c>
      <c r="I11517" s="25">
        <f>INDEX('Annexe 1 – Données des équipes'!$B$12:$R$114, MATCH(D11517, 'Annexe 1 – Données des équipes'!$B$12:$B$114,0),4)</f>
        <v>30</v>
      </c>
      <c r="J11517" s="25">
        <f t="shared" si="180"/>
        <v>0</v>
      </c>
    </row>
    <row r="11518" spans="2:10">
      <c r="B11518" s="3">
        <v>38269</v>
      </c>
      <c r="C11518" s="10" t="s">
        <v>35028</v>
      </c>
      <c r="D11518" s="10" t="s">
        <v>35029</v>
      </c>
      <c r="E11518" s="25">
        <v>1</v>
      </c>
      <c r="F11518" s="25">
        <v>1</v>
      </c>
      <c r="G11518" s="10" t="s">
        <v>35030</v>
      </c>
      <c r="H11518" s="25">
        <f>INDEX('Annexe 1 – Données des équipes'!$B$12:$R$114, MATCH(C11518, 'Annexe 1 – Données des équipes'!$B$12:$B$114,0),4)</f>
        <v>90</v>
      </c>
      <c r="I11518" s="25">
        <f>INDEX('Annexe 1 – Données des équipes'!$B$12:$R$114, MATCH(D11518, 'Annexe 1 – Données des équipes'!$B$12:$B$114,0),4)</f>
        <v>70</v>
      </c>
      <c r="J11518" s="25">
        <f t="shared" si="180"/>
        <v>0</v>
      </c>
    </row>
    <row r="11519" spans="2:10">
      <c r="B11519" s="3">
        <v>38269</v>
      </c>
      <c r="C11519" s="10" t="s">
        <v>35031</v>
      </c>
      <c r="D11519" s="10" t="s">
        <v>35032</v>
      </c>
      <c r="E11519" s="25">
        <v>2</v>
      </c>
      <c r="F11519" s="25">
        <v>2</v>
      </c>
      <c r="G11519" s="10" t="s">
        <v>35033</v>
      </c>
      <c r="H11519" s="25">
        <f>INDEX('Annexe 1 – Données des équipes'!$B$12:$R$114, MATCH(C11519, 'Annexe 1 – Données des équipes'!$B$12:$B$114,0),4)</f>
        <v>80</v>
      </c>
      <c r="I11519" s="25">
        <f>INDEX('Annexe 1 – Données des équipes'!$B$12:$R$114, MATCH(D11519, 'Annexe 1 – Données des équipes'!$B$12:$B$114,0),4)</f>
        <v>40</v>
      </c>
      <c r="J11519" s="25">
        <f t="shared" si="180"/>
        <v>0</v>
      </c>
    </row>
    <row r="11520" spans="2:10">
      <c r="B11520" s="3">
        <v>38269</v>
      </c>
      <c r="C11520" s="10" t="s">
        <v>35034</v>
      </c>
      <c r="D11520" s="10" t="s">
        <v>35035</v>
      </c>
      <c r="E11520" s="25">
        <v>0</v>
      </c>
      <c r="F11520" s="25">
        <v>0</v>
      </c>
      <c r="G11520" s="10" t="s">
        <v>35036</v>
      </c>
      <c r="H11520" s="25">
        <f>INDEX('Annexe 1 – Données des équipes'!$B$12:$R$114, MATCH(C11520, 'Annexe 1 – Données des équipes'!$B$12:$B$114,0),4)</f>
        <v>90</v>
      </c>
      <c r="I11520" s="25">
        <f>INDEX('Annexe 1 – Données des équipes'!$B$12:$R$114, MATCH(D11520, 'Annexe 1 – Données des équipes'!$B$12:$B$114,0),4)</f>
        <v>60</v>
      </c>
      <c r="J11520" s="25">
        <f t="shared" si="180"/>
        <v>0</v>
      </c>
    </row>
    <row r="11521" spans="2:10">
      <c r="B11521" s="3">
        <v>38269</v>
      </c>
      <c r="C11521" s="10" t="s">
        <v>35037</v>
      </c>
      <c r="D11521" s="10" t="s">
        <v>35038</v>
      </c>
      <c r="E11521" s="25">
        <v>1</v>
      </c>
      <c r="F11521" s="25">
        <v>1</v>
      </c>
      <c r="G11521" s="10" t="s">
        <v>35039</v>
      </c>
      <c r="H11521" s="25">
        <f>INDEX('Annexe 1 – Données des équipes'!$B$12:$R$114, MATCH(C11521, 'Annexe 1 – Données des équipes'!$B$12:$B$114,0),4)</f>
        <v>40</v>
      </c>
      <c r="I11521" s="25">
        <f>INDEX('Annexe 1 – Données des équipes'!$B$12:$R$114, MATCH(D11521, 'Annexe 1 – Données des équipes'!$B$12:$B$114,0),4)</f>
        <v>20</v>
      </c>
      <c r="J11521" s="25">
        <f t="shared" si="180"/>
        <v>0</v>
      </c>
    </row>
    <row r="11522" spans="2:10">
      <c r="B11522" s="3">
        <v>38269</v>
      </c>
      <c r="C11522" s="10" t="s">
        <v>35040</v>
      </c>
      <c r="D11522" s="10" t="s">
        <v>35041</v>
      </c>
      <c r="E11522" s="25">
        <v>2</v>
      </c>
      <c r="F11522" s="25">
        <v>2</v>
      </c>
      <c r="G11522" s="10" t="s">
        <v>35042</v>
      </c>
      <c r="H11522" s="25">
        <f>INDEX('Annexe 1 – Données des équipes'!$B$12:$R$114, MATCH(C11522, 'Annexe 1 – Données des équipes'!$B$12:$B$114,0),4)</f>
        <v>20</v>
      </c>
      <c r="I11522" s="25">
        <f>INDEX('Annexe 1 – Données des équipes'!$B$12:$R$114, MATCH(D11522, 'Annexe 1 – Données des équipes'!$B$12:$B$114,0),4)</f>
        <v>80</v>
      </c>
      <c r="J11522" s="25">
        <f t="shared" si="180"/>
        <v>0</v>
      </c>
    </row>
    <row r="11523" spans="2:10">
      <c r="B11523" s="3">
        <v>38269</v>
      </c>
      <c r="C11523" s="10" t="s">
        <v>35043</v>
      </c>
      <c r="D11523" s="10" t="s">
        <v>35044</v>
      </c>
      <c r="E11523" s="25">
        <v>2</v>
      </c>
      <c r="F11523" s="25">
        <v>2</v>
      </c>
      <c r="G11523" s="10" t="s">
        <v>35045</v>
      </c>
      <c r="H11523" s="25">
        <f>INDEX('Annexe 1 – Données des équipes'!$B$12:$R$114, MATCH(C11523, 'Annexe 1 – Données des équipes'!$B$12:$B$114,0),4)</f>
        <v>20</v>
      </c>
      <c r="I11523" s="25">
        <f>INDEX('Annexe 1 – Données des équipes'!$B$12:$R$114, MATCH(D11523, 'Annexe 1 – Données des équipes'!$B$12:$B$114,0),4)</f>
        <v>80</v>
      </c>
      <c r="J11523" s="25">
        <f t="shared" si="180"/>
        <v>0</v>
      </c>
    </row>
    <row r="11524" spans="2:10">
      <c r="B11524" s="3">
        <v>38269</v>
      </c>
      <c r="C11524" s="10" t="s">
        <v>35046</v>
      </c>
      <c r="D11524" s="10" t="s">
        <v>35047</v>
      </c>
      <c r="E11524" s="25">
        <v>1</v>
      </c>
      <c r="F11524" s="25">
        <v>1</v>
      </c>
      <c r="G11524" s="10" t="s">
        <v>35048</v>
      </c>
      <c r="H11524" s="25">
        <f>INDEX('Annexe 1 – Données des équipes'!$B$12:$R$114, MATCH(C11524, 'Annexe 1 – Données des équipes'!$B$12:$B$114,0),4)</f>
        <v>50</v>
      </c>
      <c r="I11524" s="25">
        <f>INDEX('Annexe 1 – Données des équipes'!$B$12:$R$114, MATCH(D11524, 'Annexe 1 – Données des équipes'!$B$12:$B$114,0),4)</f>
        <v>30</v>
      </c>
      <c r="J11524" s="25">
        <f t="shared" si="180"/>
        <v>0</v>
      </c>
    </row>
    <row r="11525" spans="2:10">
      <c r="B11525" s="3">
        <v>38269</v>
      </c>
      <c r="C11525" s="10" t="s">
        <v>35049</v>
      </c>
      <c r="D11525" s="10" t="s">
        <v>35050</v>
      </c>
      <c r="E11525" s="25">
        <v>1</v>
      </c>
      <c r="F11525" s="25">
        <v>1</v>
      </c>
      <c r="G11525" s="10" t="s">
        <v>35051</v>
      </c>
      <c r="H11525" s="25">
        <f>INDEX('Annexe 1 – Données des équipes'!$B$12:$R$114, MATCH(C11525, 'Annexe 1 – Données des équipes'!$B$12:$B$114,0),4)</f>
        <v>60</v>
      </c>
      <c r="I11525" s="25">
        <f>INDEX('Annexe 1 – Données des équipes'!$B$12:$R$114, MATCH(D11525, 'Annexe 1 – Données des équipes'!$B$12:$B$114,0),4)</f>
        <v>50</v>
      </c>
      <c r="J11525" s="25">
        <f t="shared" si="180"/>
        <v>0</v>
      </c>
    </row>
    <row r="11526" spans="2:10">
      <c r="B11526" s="3">
        <v>38270</v>
      </c>
      <c r="C11526" s="10" t="s">
        <v>35052</v>
      </c>
      <c r="D11526" s="10" t="s">
        <v>35053</v>
      </c>
      <c r="E11526" s="25">
        <v>1</v>
      </c>
      <c r="F11526" s="25">
        <v>1</v>
      </c>
      <c r="G11526" s="10" t="s">
        <v>35054</v>
      </c>
      <c r="H11526" s="25">
        <f>INDEX('Annexe 1 – Données des équipes'!$B$12:$R$114, MATCH(C11526, 'Annexe 1 – Données des équipes'!$B$12:$B$114,0),4)</f>
        <v>10</v>
      </c>
      <c r="I11526" s="25">
        <f>INDEX('Annexe 1 – Données des équipes'!$B$12:$R$114, MATCH(D11526, 'Annexe 1 – Données des équipes'!$B$12:$B$114,0),4)</f>
        <v>50</v>
      </c>
      <c r="J11526" s="25">
        <f t="shared" si="180"/>
        <v>0</v>
      </c>
    </row>
    <row r="11527" spans="2:10">
      <c r="B11527" s="3">
        <v>38272</v>
      </c>
      <c r="C11527" s="10" t="s">
        <v>35055</v>
      </c>
      <c r="D11527" s="10" t="s">
        <v>35056</v>
      </c>
      <c r="E11527" s="25">
        <v>0</v>
      </c>
      <c r="F11527" s="25">
        <v>0</v>
      </c>
      <c r="G11527" s="10" t="s">
        <v>35057</v>
      </c>
      <c r="H11527" s="25">
        <f>INDEX('Annexe 1 – Données des équipes'!$B$12:$R$114, MATCH(C11527, 'Annexe 1 – Données des équipes'!$B$12:$B$114,0),4)</f>
        <v>50</v>
      </c>
      <c r="I11527" s="25">
        <f>INDEX('Annexe 1 – Données des équipes'!$B$12:$R$114, MATCH(D11527, 'Annexe 1 – Données des équipes'!$B$12:$B$114,0),4)</f>
        <v>80</v>
      </c>
      <c r="J11527" s="25">
        <f t="shared" si="180"/>
        <v>0</v>
      </c>
    </row>
    <row r="11528" spans="2:10">
      <c r="B11528" s="3">
        <v>38273</v>
      </c>
      <c r="C11528" s="10" t="s">
        <v>35058</v>
      </c>
      <c r="D11528" s="10" t="s">
        <v>35059</v>
      </c>
      <c r="E11528" s="25">
        <v>0</v>
      </c>
      <c r="F11528" s="25">
        <v>0</v>
      </c>
      <c r="G11528" s="10" t="s">
        <v>35060</v>
      </c>
      <c r="H11528" s="25">
        <f>INDEX('Annexe 1 – Données des équipes'!$B$12:$R$114, MATCH(C11528, 'Annexe 1 – Données des équipes'!$B$12:$B$114,0),4)</f>
        <v>90</v>
      </c>
      <c r="I11528" s="25">
        <f>INDEX('Annexe 1 – Données des équipes'!$B$12:$R$114, MATCH(D11528, 'Annexe 1 – Données des équipes'!$B$12:$B$114,0),4)</f>
        <v>90</v>
      </c>
      <c r="J11528" s="25">
        <f t="shared" si="180"/>
        <v>0</v>
      </c>
    </row>
    <row r="11529" spans="2:10">
      <c r="B11529" s="3">
        <v>38273</v>
      </c>
      <c r="C11529" s="10" t="s">
        <v>35061</v>
      </c>
      <c r="D11529" s="10" t="s">
        <v>35062</v>
      </c>
      <c r="E11529" s="25">
        <v>0</v>
      </c>
      <c r="F11529" s="25">
        <v>0</v>
      </c>
      <c r="G11529" s="10" t="s">
        <v>35063</v>
      </c>
      <c r="H11529" s="25">
        <f>INDEX('Annexe 1 – Données des équipes'!$B$12:$R$114, MATCH(C11529, 'Annexe 1 – Données des équipes'!$B$12:$B$114,0),4)</f>
        <v>80</v>
      </c>
      <c r="I11529" s="25">
        <f>INDEX('Annexe 1 – Données des équipes'!$B$12:$R$114, MATCH(D11529, 'Annexe 1 – Données des équipes'!$B$12:$B$114,0),4)</f>
        <v>90</v>
      </c>
      <c r="J11529" s="25">
        <f t="shared" si="180"/>
        <v>0</v>
      </c>
    </row>
    <row r="11530" spans="2:10">
      <c r="B11530" s="3">
        <v>38273</v>
      </c>
      <c r="C11530" s="10" t="s">
        <v>35064</v>
      </c>
      <c r="D11530" s="10" t="s">
        <v>35065</v>
      </c>
      <c r="E11530" s="25">
        <v>1</v>
      </c>
      <c r="F11530" s="25">
        <v>1</v>
      </c>
      <c r="G11530" s="10" t="s">
        <v>35066</v>
      </c>
      <c r="H11530" s="25">
        <f>INDEX('Annexe 1 – Données des équipes'!$B$12:$R$114, MATCH(C11530, 'Annexe 1 – Données des équipes'!$B$12:$B$114,0),4)</f>
        <v>80</v>
      </c>
      <c r="I11530" s="25">
        <f>INDEX('Annexe 1 – Données des équipes'!$B$12:$R$114, MATCH(D11530, 'Annexe 1 – Données des équipes'!$B$12:$B$114,0),4)</f>
        <v>60</v>
      </c>
      <c r="J11530" s="25">
        <f t="shared" si="180"/>
        <v>0</v>
      </c>
    </row>
    <row r="11531" spans="2:10">
      <c r="B11531" s="3">
        <v>38273</v>
      </c>
      <c r="C11531" s="10" t="s">
        <v>35067</v>
      </c>
      <c r="D11531" s="10" t="s">
        <v>35068</v>
      </c>
      <c r="E11531" s="25">
        <v>0</v>
      </c>
      <c r="F11531" s="25">
        <v>0</v>
      </c>
      <c r="G11531" s="10" t="s">
        <v>35069</v>
      </c>
      <c r="H11531" s="25">
        <f>INDEX('Annexe 1 – Données des équipes'!$B$12:$R$114, MATCH(C11531, 'Annexe 1 – Données des équipes'!$B$12:$B$114,0),4)</f>
        <v>30</v>
      </c>
      <c r="I11531" s="25">
        <f>INDEX('Annexe 1 – Données des équipes'!$B$12:$R$114, MATCH(D11531, 'Annexe 1 – Données des équipes'!$B$12:$B$114,0),4)</f>
        <v>0</v>
      </c>
      <c r="J11531" s="25">
        <f t="shared" si="180"/>
        <v>0</v>
      </c>
    </row>
    <row r="11532" spans="2:10">
      <c r="B11532" s="3">
        <v>38273</v>
      </c>
      <c r="C11532" s="10" t="s">
        <v>35070</v>
      </c>
      <c r="D11532" s="10" t="s">
        <v>35071</v>
      </c>
      <c r="E11532" s="25">
        <v>1</v>
      </c>
      <c r="F11532" s="25">
        <v>1</v>
      </c>
      <c r="G11532" s="10" t="s">
        <v>35072</v>
      </c>
      <c r="H11532" s="25">
        <f>INDEX('Annexe 1 – Données des équipes'!$B$12:$R$114, MATCH(C11532, 'Annexe 1 – Données des équipes'!$B$12:$B$114,0),4)</f>
        <v>0</v>
      </c>
      <c r="I11532" s="25">
        <f>INDEX('Annexe 1 – Données des équipes'!$B$12:$R$114, MATCH(D11532, 'Annexe 1 – Données des équipes'!$B$12:$B$114,0),4)</f>
        <v>70</v>
      </c>
      <c r="J11532" s="25">
        <f t="shared" si="180"/>
        <v>0</v>
      </c>
    </row>
    <row r="11533" spans="2:10">
      <c r="B11533" s="3">
        <v>38273</v>
      </c>
      <c r="C11533" s="10" t="s">
        <v>35073</v>
      </c>
      <c r="D11533" s="10" t="s">
        <v>35074</v>
      </c>
      <c r="E11533" s="25">
        <v>3</v>
      </c>
      <c r="F11533" s="25">
        <v>3</v>
      </c>
      <c r="G11533" s="10" t="s">
        <v>35075</v>
      </c>
      <c r="H11533" s="25">
        <f>INDEX('Annexe 1 – Données des équipes'!$B$12:$R$114, MATCH(C11533, 'Annexe 1 – Données des équipes'!$B$12:$B$114,0),4)</f>
        <v>50</v>
      </c>
      <c r="I11533" s="25">
        <f>INDEX('Annexe 1 – Données des équipes'!$B$12:$R$114, MATCH(D11533, 'Annexe 1 – Données des équipes'!$B$12:$B$114,0),4)</f>
        <v>60</v>
      </c>
      <c r="J11533" s="25">
        <f t="shared" si="180"/>
        <v>0</v>
      </c>
    </row>
    <row r="11534" spans="2:10">
      <c r="B11534" s="3">
        <v>38273</v>
      </c>
      <c r="C11534" s="10" t="s">
        <v>35076</v>
      </c>
      <c r="D11534" s="10" t="s">
        <v>35077</v>
      </c>
      <c r="E11534" s="25">
        <v>1</v>
      </c>
      <c r="F11534" s="25">
        <v>1</v>
      </c>
      <c r="G11534" s="10" t="s">
        <v>35078</v>
      </c>
      <c r="H11534" s="25">
        <f>INDEX('Annexe 1 – Données des équipes'!$B$12:$R$114, MATCH(C11534, 'Annexe 1 – Données des équipes'!$B$12:$B$114,0),4)</f>
        <v>70</v>
      </c>
      <c r="I11534" s="25">
        <f>INDEX('Annexe 1 – Données des équipes'!$B$12:$R$114, MATCH(D11534, 'Annexe 1 – Données des équipes'!$B$12:$B$114,0),4)</f>
        <v>80</v>
      </c>
      <c r="J11534" s="25">
        <f t="shared" si="180"/>
        <v>0</v>
      </c>
    </row>
    <row r="11535" spans="2:10">
      <c r="B11535" s="3">
        <v>38282</v>
      </c>
      <c r="C11535" s="10" t="s">
        <v>35079</v>
      </c>
      <c r="D11535" s="10" t="s">
        <v>35080</v>
      </c>
      <c r="E11535" s="25">
        <v>2</v>
      </c>
      <c r="F11535" s="25">
        <v>2</v>
      </c>
      <c r="G11535" s="10" t="s">
        <v>35081</v>
      </c>
      <c r="H11535" s="25">
        <f>INDEX('Annexe 1 – Données des équipes'!$B$12:$R$114, MATCH(C11535, 'Annexe 1 – Données des équipes'!$B$12:$B$114,0),4)</f>
        <v>50</v>
      </c>
      <c r="I11535" s="25">
        <f>INDEX('Annexe 1 – Données des équipes'!$B$12:$R$114, MATCH(D11535, 'Annexe 1 – Données des équipes'!$B$12:$B$114,0),4)</f>
        <v>70</v>
      </c>
      <c r="J11535" s="25">
        <f t="shared" si="180"/>
        <v>0</v>
      </c>
    </row>
    <row r="11536" spans="2:10">
      <c r="B11536" s="3">
        <v>38284</v>
      </c>
      <c r="C11536" s="10" t="s">
        <v>35082</v>
      </c>
      <c r="D11536" s="10" t="s">
        <v>35083</v>
      </c>
      <c r="E11536" s="25">
        <v>0</v>
      </c>
      <c r="F11536" s="25">
        <v>0</v>
      </c>
      <c r="G11536" s="10" t="s">
        <v>35084</v>
      </c>
      <c r="H11536" s="25">
        <f>INDEX('Annexe 1 – Données des équipes'!$B$12:$R$114, MATCH(C11536, 'Annexe 1 – Données des équipes'!$B$12:$B$114,0),4)</f>
        <v>10</v>
      </c>
      <c r="I11536" s="25">
        <f>INDEX('Annexe 1 – Données des équipes'!$B$12:$R$114, MATCH(D11536, 'Annexe 1 – Données des équipes'!$B$12:$B$114,0),4)</f>
        <v>10</v>
      </c>
      <c r="J11536" s="25">
        <f t="shared" si="180"/>
        <v>0</v>
      </c>
    </row>
    <row r="11537" spans="2:10">
      <c r="B11537" s="3">
        <v>38307</v>
      </c>
      <c r="C11537" s="10" t="s">
        <v>35085</v>
      </c>
      <c r="D11537" s="10" t="s">
        <v>35086</v>
      </c>
      <c r="E11537" s="25">
        <v>2</v>
      </c>
      <c r="F11537" s="25">
        <v>2</v>
      </c>
      <c r="G11537" s="10" t="s">
        <v>35087</v>
      </c>
      <c r="H11537" s="25">
        <f>INDEX('Annexe 1 – Données des équipes'!$B$12:$R$114, MATCH(C11537, 'Annexe 1 – Données des équipes'!$B$12:$B$114,0),4)</f>
        <v>60</v>
      </c>
      <c r="I11537" s="25">
        <f>INDEX('Annexe 1 – Données des équipes'!$B$12:$R$114, MATCH(D11537, 'Annexe 1 – Données des équipes'!$B$12:$B$114,0),4)</f>
        <v>30</v>
      </c>
      <c r="J11537" s="25">
        <f t="shared" si="180"/>
        <v>0</v>
      </c>
    </row>
    <row r="11538" spans="2:10">
      <c r="B11538" s="3">
        <v>38308</v>
      </c>
      <c r="C11538" s="10" t="s">
        <v>35088</v>
      </c>
      <c r="D11538" s="10" t="s">
        <v>35089</v>
      </c>
      <c r="E11538" s="25">
        <v>1</v>
      </c>
      <c r="F11538" s="25">
        <v>1</v>
      </c>
      <c r="G11538" s="10" t="s">
        <v>35090</v>
      </c>
      <c r="H11538" s="25">
        <f>INDEX('Annexe 1 – Données des équipes'!$B$12:$R$114, MATCH(C11538, 'Annexe 1 – Données des équipes'!$B$12:$B$114,0),4)</f>
        <v>10</v>
      </c>
      <c r="I11538" s="25">
        <f>INDEX('Annexe 1 – Données des équipes'!$B$12:$R$114, MATCH(D11538, 'Annexe 1 – Données des équipes'!$B$12:$B$114,0),4)</f>
        <v>50</v>
      </c>
      <c r="J11538" s="25">
        <f t="shared" ref="J11538:J11601" si="181">ABS(F11538-E11538)</f>
        <v>0</v>
      </c>
    </row>
    <row r="11539" spans="2:10">
      <c r="B11539" s="3">
        <v>38308</v>
      </c>
      <c r="C11539" s="10" t="s">
        <v>35091</v>
      </c>
      <c r="D11539" s="10" t="s">
        <v>35092</v>
      </c>
      <c r="E11539" s="25">
        <v>0</v>
      </c>
      <c r="F11539" s="25">
        <v>0</v>
      </c>
      <c r="G11539" s="10" t="s">
        <v>35093</v>
      </c>
      <c r="H11539" s="25">
        <f>INDEX('Annexe 1 – Données des équipes'!$B$12:$R$114, MATCH(C11539, 'Annexe 1 – Données des équipes'!$B$12:$B$114,0),4)</f>
        <v>90</v>
      </c>
      <c r="I11539" s="25">
        <f>INDEX('Annexe 1 – Données des équipes'!$B$12:$R$114, MATCH(D11539, 'Annexe 1 – Données des équipes'!$B$12:$B$114,0),4)</f>
        <v>80</v>
      </c>
      <c r="J11539" s="25">
        <f t="shared" si="181"/>
        <v>0</v>
      </c>
    </row>
    <row r="11540" spans="2:10">
      <c r="B11540" s="3">
        <v>38308</v>
      </c>
      <c r="C11540" s="10" t="s">
        <v>35094</v>
      </c>
      <c r="D11540" s="10" t="s">
        <v>35095</v>
      </c>
      <c r="E11540" s="25">
        <v>2</v>
      </c>
      <c r="F11540" s="25">
        <v>2</v>
      </c>
      <c r="G11540" s="10" t="s">
        <v>35096</v>
      </c>
      <c r="H11540" s="25">
        <f>INDEX('Annexe 1 – Données des équipes'!$B$12:$R$114, MATCH(C11540, 'Annexe 1 – Données des équipes'!$B$12:$B$114,0),4)</f>
        <v>10</v>
      </c>
      <c r="I11540" s="25">
        <f>INDEX('Annexe 1 – Données des équipes'!$B$12:$R$114, MATCH(D11540, 'Annexe 1 – Données des équipes'!$B$12:$B$114,0),4)</f>
        <v>80</v>
      </c>
      <c r="J11540" s="25">
        <f t="shared" si="181"/>
        <v>0</v>
      </c>
    </row>
    <row r="11541" spans="2:10">
      <c r="B11541" s="3">
        <v>38308</v>
      </c>
      <c r="C11541" s="10" t="s">
        <v>35097</v>
      </c>
      <c r="D11541" s="10" t="s">
        <v>35098</v>
      </c>
      <c r="E11541" s="25">
        <v>0</v>
      </c>
      <c r="F11541" s="25">
        <v>0</v>
      </c>
      <c r="G11541" s="10" t="s">
        <v>35099</v>
      </c>
      <c r="H11541" s="25">
        <f>INDEX('Annexe 1 – Données des équipes'!$B$12:$R$114, MATCH(C11541, 'Annexe 1 – Données des équipes'!$B$12:$B$114,0),4)</f>
        <v>40</v>
      </c>
      <c r="I11541" s="25">
        <f>INDEX('Annexe 1 – Données des équipes'!$B$12:$R$114, MATCH(D11541, 'Annexe 1 – Données des équipes'!$B$12:$B$114,0),4)</f>
        <v>60</v>
      </c>
      <c r="J11541" s="25">
        <f t="shared" si="181"/>
        <v>0</v>
      </c>
    </row>
    <row r="11542" spans="2:10">
      <c r="B11542" s="3">
        <v>38308</v>
      </c>
      <c r="C11542" s="10" t="s">
        <v>35100</v>
      </c>
      <c r="D11542" s="10" t="s">
        <v>35101</v>
      </c>
      <c r="E11542" s="25">
        <v>0</v>
      </c>
      <c r="F11542" s="25">
        <v>0</v>
      </c>
      <c r="G11542" s="10" t="s">
        <v>35102</v>
      </c>
      <c r="H11542" s="25">
        <f>INDEX('Annexe 1 – Données des équipes'!$B$12:$R$114, MATCH(C11542, 'Annexe 1 – Données des équipes'!$B$12:$B$114,0),4)</f>
        <v>70</v>
      </c>
      <c r="I11542" s="25">
        <f>INDEX('Annexe 1 – Données des équipes'!$B$12:$R$114, MATCH(D11542, 'Annexe 1 – Données des équipes'!$B$12:$B$114,0),4)</f>
        <v>40</v>
      </c>
      <c r="J11542" s="25">
        <f t="shared" si="181"/>
        <v>0</v>
      </c>
    </row>
    <row r="11543" spans="2:10">
      <c r="B11543" s="3">
        <v>38320</v>
      </c>
      <c r="C11543" s="10" t="s">
        <v>35103</v>
      </c>
      <c r="D11543" s="10" t="s">
        <v>35104</v>
      </c>
      <c r="E11543" s="25">
        <v>1</v>
      </c>
      <c r="F11543" s="25">
        <v>1</v>
      </c>
      <c r="G11543" s="10" t="s">
        <v>35105</v>
      </c>
      <c r="H11543" s="25">
        <f>INDEX('Annexe 1 – Données des équipes'!$B$12:$R$114, MATCH(C11543, 'Annexe 1 – Données des équipes'!$B$12:$B$114,0),4)</f>
        <v>50</v>
      </c>
      <c r="I11543" s="25">
        <f>INDEX('Annexe 1 – Données des équipes'!$B$12:$R$114, MATCH(D11543, 'Annexe 1 – Données des équipes'!$B$12:$B$114,0),4)</f>
        <v>40</v>
      </c>
      <c r="J11543" s="25">
        <f t="shared" si="181"/>
        <v>0</v>
      </c>
    </row>
    <row r="11544" spans="2:10">
      <c r="B11544" s="3">
        <v>38324</v>
      </c>
      <c r="C11544" s="10" t="s">
        <v>35106</v>
      </c>
      <c r="D11544" s="10" t="s">
        <v>35107</v>
      </c>
      <c r="E11544" s="25">
        <v>0</v>
      </c>
      <c r="F11544" s="25">
        <v>0</v>
      </c>
      <c r="G11544" s="10" t="s">
        <v>35108</v>
      </c>
      <c r="H11544" s="25">
        <f>INDEX('Annexe 1 – Données des équipes'!$B$12:$R$114, MATCH(C11544, 'Annexe 1 – Données des équipes'!$B$12:$B$114,0),4)</f>
        <v>30</v>
      </c>
      <c r="I11544" s="25">
        <f>INDEX('Annexe 1 – Données des équipes'!$B$12:$R$114, MATCH(D11544, 'Annexe 1 – Données des équipes'!$B$12:$B$114,0),4)</f>
        <v>20</v>
      </c>
      <c r="J11544" s="25">
        <f t="shared" si="181"/>
        <v>0</v>
      </c>
    </row>
    <row r="11545" spans="2:10">
      <c r="B11545" s="3">
        <v>38324</v>
      </c>
      <c r="C11545" s="10" t="s">
        <v>35109</v>
      </c>
      <c r="D11545" s="10" t="s">
        <v>35110</v>
      </c>
      <c r="E11545" s="25">
        <v>1</v>
      </c>
      <c r="F11545" s="25">
        <v>1</v>
      </c>
      <c r="G11545" s="10" t="s">
        <v>35111</v>
      </c>
      <c r="H11545" s="25">
        <f>INDEX('Annexe 1 – Données des équipes'!$B$12:$R$114, MATCH(C11545, 'Annexe 1 – Données des équipes'!$B$12:$B$114,0),4)</f>
        <v>20</v>
      </c>
      <c r="I11545" s="25">
        <f>INDEX('Annexe 1 – Données des équipes'!$B$12:$R$114, MATCH(D11545, 'Annexe 1 – Données des équipes'!$B$12:$B$114,0),4)</f>
        <v>0</v>
      </c>
      <c r="J11545" s="25">
        <f t="shared" si="181"/>
        <v>0</v>
      </c>
    </row>
    <row r="11546" spans="2:10">
      <c r="B11546" s="3">
        <v>38331</v>
      </c>
      <c r="C11546" s="10" t="s">
        <v>35112</v>
      </c>
      <c r="D11546" s="10" t="s">
        <v>35113</v>
      </c>
      <c r="E11546" s="25">
        <v>2</v>
      </c>
      <c r="F11546" s="25">
        <v>2</v>
      </c>
      <c r="G11546" s="10" t="s">
        <v>35114</v>
      </c>
      <c r="H11546" s="25">
        <f>INDEX('Annexe 1 – Données des équipes'!$B$12:$R$114, MATCH(C11546, 'Annexe 1 – Données des équipes'!$B$12:$B$114,0),4)</f>
        <v>0</v>
      </c>
      <c r="I11546" s="25">
        <f>INDEX('Annexe 1 – Données des équipes'!$B$12:$R$114, MATCH(D11546, 'Annexe 1 – Données des équipes'!$B$12:$B$114,0),4)</f>
        <v>20</v>
      </c>
      <c r="J11546" s="25">
        <f t="shared" si="181"/>
        <v>0</v>
      </c>
    </row>
    <row r="11547" spans="2:10">
      <c r="B11547" s="3">
        <v>38334</v>
      </c>
      <c r="C11547" s="10" t="s">
        <v>35115</v>
      </c>
      <c r="D11547" s="10" t="s">
        <v>35116</v>
      </c>
      <c r="E11547" s="25">
        <v>3</v>
      </c>
      <c r="F11547" s="25">
        <v>3</v>
      </c>
      <c r="G11547" s="10" t="s">
        <v>35117</v>
      </c>
      <c r="H11547" s="25">
        <f>INDEX('Annexe 1 – Données des équipes'!$B$12:$R$114, MATCH(C11547, 'Annexe 1 – Données des équipes'!$B$12:$B$114,0),4)</f>
        <v>0</v>
      </c>
      <c r="I11547" s="25">
        <f>INDEX('Annexe 1 – Données des équipes'!$B$12:$R$114, MATCH(D11547, 'Annexe 1 – Données des équipes'!$B$12:$B$114,0),4)</f>
        <v>30</v>
      </c>
      <c r="J11547" s="25">
        <f t="shared" si="181"/>
        <v>0</v>
      </c>
    </row>
    <row r="11548" spans="2:10">
      <c r="B11548" s="3">
        <v>38337</v>
      </c>
      <c r="C11548" s="10" t="s">
        <v>35118</v>
      </c>
      <c r="D11548" s="10" t="s">
        <v>35119</v>
      </c>
      <c r="E11548" s="25">
        <v>1</v>
      </c>
      <c r="F11548" s="25">
        <v>1</v>
      </c>
      <c r="G11548" s="10" t="s">
        <v>35120</v>
      </c>
      <c r="H11548" s="25">
        <f>INDEX('Annexe 1 – Données des équipes'!$B$12:$R$114, MATCH(C11548, 'Annexe 1 – Données des équipes'!$B$12:$B$114,0),4)</f>
        <v>30</v>
      </c>
      <c r="I11548" s="25">
        <f>INDEX('Annexe 1 – Données des équipes'!$B$12:$R$114, MATCH(D11548, 'Annexe 1 – Données des équipes'!$B$12:$B$114,0),4)</f>
        <v>20</v>
      </c>
      <c r="J11548" s="25">
        <f t="shared" si="181"/>
        <v>0</v>
      </c>
    </row>
    <row r="11549" spans="2:10">
      <c r="B11549" s="3">
        <v>38345</v>
      </c>
      <c r="C11549" s="10" t="s">
        <v>35121</v>
      </c>
      <c r="D11549" s="10" t="s">
        <v>35122</v>
      </c>
      <c r="E11549" s="25">
        <v>1</v>
      </c>
      <c r="F11549" s="25">
        <v>1</v>
      </c>
      <c r="G11549" s="10" t="s">
        <v>35123</v>
      </c>
      <c r="H11549" s="25">
        <f>INDEX('Annexe 1 – Données des équipes'!$B$12:$R$114, MATCH(C11549, 'Annexe 1 – Données des équipes'!$B$12:$B$114,0),4)</f>
        <v>20</v>
      </c>
      <c r="I11549" s="25">
        <f>INDEX('Annexe 1 – Données des équipes'!$B$12:$R$114, MATCH(D11549, 'Annexe 1 – Données des équipes'!$B$12:$B$114,0),4)</f>
        <v>0</v>
      </c>
      <c r="J11549" s="25">
        <f t="shared" si="181"/>
        <v>0</v>
      </c>
    </row>
    <row r="11550" spans="2:10">
      <c r="B11550" s="3">
        <v>38364</v>
      </c>
      <c r="C11550" s="10" t="s">
        <v>35124</v>
      </c>
      <c r="D11550" s="10" t="s">
        <v>35125</v>
      </c>
      <c r="E11550" s="25">
        <v>3</v>
      </c>
      <c r="F11550" s="25">
        <v>3</v>
      </c>
      <c r="G11550" s="10" t="s">
        <v>35126</v>
      </c>
      <c r="H11550" s="25">
        <f>INDEX('Annexe 1 – Données des équipes'!$B$12:$R$114, MATCH(C11550, 'Annexe 1 – Données des équipes'!$B$12:$B$114,0),4)</f>
        <v>60</v>
      </c>
      <c r="I11550" s="25">
        <f>INDEX('Annexe 1 – Données des équipes'!$B$12:$R$114, MATCH(D11550, 'Annexe 1 – Données des équipes'!$B$12:$B$114,0),4)</f>
        <v>10</v>
      </c>
      <c r="J11550" s="25">
        <f t="shared" si="181"/>
        <v>0</v>
      </c>
    </row>
    <row r="11551" spans="2:10">
      <c r="B11551" s="3">
        <v>38369</v>
      </c>
      <c r="C11551" s="10" t="s">
        <v>35127</v>
      </c>
      <c r="D11551" s="10" t="s">
        <v>35128</v>
      </c>
      <c r="E11551" s="25">
        <v>1</v>
      </c>
      <c r="F11551" s="25">
        <v>1</v>
      </c>
      <c r="G11551" s="10" t="s">
        <v>35129</v>
      </c>
      <c r="H11551" s="25">
        <f>INDEX('Annexe 1 – Données des équipes'!$B$12:$R$114, MATCH(C11551, 'Annexe 1 – Données des équipes'!$B$12:$B$114,0),4)</f>
        <v>10</v>
      </c>
      <c r="I11551" s="25">
        <f>INDEX('Annexe 1 – Données des équipes'!$B$12:$R$114, MATCH(D11551, 'Annexe 1 – Données des équipes'!$B$12:$B$114,0),4)</f>
        <v>90</v>
      </c>
      <c r="J11551" s="25">
        <f t="shared" si="181"/>
        <v>0</v>
      </c>
    </row>
    <row r="11552" spans="2:10">
      <c r="B11552" s="3">
        <v>38371</v>
      </c>
      <c r="C11552" s="10" t="s">
        <v>35130</v>
      </c>
      <c r="D11552" s="10" t="s">
        <v>35131</v>
      </c>
      <c r="E11552" s="25">
        <v>1</v>
      </c>
      <c r="F11552" s="25">
        <v>1</v>
      </c>
      <c r="G11552" s="10" t="s">
        <v>35132</v>
      </c>
      <c r="H11552" s="25">
        <f>INDEX('Annexe 1 – Données des équipes'!$B$12:$R$114, MATCH(C11552, 'Annexe 1 – Données des équipes'!$B$12:$B$114,0),4)</f>
        <v>70</v>
      </c>
      <c r="I11552" s="25">
        <f>INDEX('Annexe 1 – Données des équipes'!$B$12:$R$114, MATCH(D11552, 'Annexe 1 – Données des équipes'!$B$12:$B$114,0),4)</f>
        <v>70</v>
      </c>
      <c r="J11552" s="25">
        <f t="shared" si="181"/>
        <v>0</v>
      </c>
    </row>
    <row r="11553" spans="2:10">
      <c r="B11553" s="3">
        <v>38374</v>
      </c>
      <c r="C11553" s="10" t="s">
        <v>35133</v>
      </c>
      <c r="D11553" s="10" t="s">
        <v>35134</v>
      </c>
      <c r="E11553" s="25">
        <v>1</v>
      </c>
      <c r="F11553" s="25">
        <v>1</v>
      </c>
      <c r="G11553" s="10" t="s">
        <v>35135</v>
      </c>
      <c r="H11553" s="25">
        <f>INDEX('Annexe 1 – Données des équipes'!$B$12:$R$114, MATCH(C11553, 'Annexe 1 – Données des équipes'!$B$12:$B$114,0),4)</f>
        <v>0</v>
      </c>
      <c r="I11553" s="25">
        <f>INDEX('Annexe 1 – Données des équipes'!$B$12:$R$114, MATCH(D11553, 'Annexe 1 – Données des équipes'!$B$12:$B$114,0),4)</f>
        <v>30</v>
      </c>
      <c r="J11553" s="25">
        <f t="shared" si="181"/>
        <v>0</v>
      </c>
    </row>
    <row r="11554" spans="2:10">
      <c r="B11554" s="3">
        <v>38374</v>
      </c>
      <c r="C11554" s="10" t="s">
        <v>35136</v>
      </c>
      <c r="D11554" s="10" t="s">
        <v>35137</v>
      </c>
      <c r="E11554" s="25">
        <v>1</v>
      </c>
      <c r="F11554" s="25">
        <v>1</v>
      </c>
      <c r="G11554" s="10" t="s">
        <v>35138</v>
      </c>
      <c r="H11554" s="25">
        <f>INDEX('Annexe 1 – Données des équipes'!$B$12:$R$114, MATCH(C11554, 'Annexe 1 – Données des équipes'!$B$12:$B$114,0),4)</f>
        <v>80</v>
      </c>
      <c r="I11554" s="25">
        <f>INDEX('Annexe 1 – Données des équipes'!$B$12:$R$114, MATCH(D11554, 'Annexe 1 – Données des équipes'!$B$12:$B$114,0),4)</f>
        <v>70</v>
      </c>
      <c r="J11554" s="25">
        <f t="shared" si="181"/>
        <v>0</v>
      </c>
    </row>
    <row r="11555" spans="2:10">
      <c r="B11555" s="3">
        <v>38378</v>
      </c>
      <c r="C11555" s="10" t="s">
        <v>35139</v>
      </c>
      <c r="D11555" s="10" t="s">
        <v>35140</v>
      </c>
      <c r="E11555" s="25">
        <v>0</v>
      </c>
      <c r="F11555" s="25">
        <v>0</v>
      </c>
      <c r="G11555" s="10" t="s">
        <v>35141</v>
      </c>
      <c r="H11555" s="25">
        <f>INDEX('Annexe 1 – Données des équipes'!$B$12:$R$114, MATCH(C11555, 'Annexe 1 – Données des équipes'!$B$12:$B$114,0),4)</f>
        <v>80</v>
      </c>
      <c r="I11555" s="25">
        <f>INDEX('Annexe 1 – Données des équipes'!$B$12:$R$114, MATCH(D11555, 'Annexe 1 – Données des équipes'!$B$12:$B$114,0),4)</f>
        <v>80</v>
      </c>
      <c r="J11555" s="25">
        <f t="shared" si="181"/>
        <v>0</v>
      </c>
    </row>
    <row r="11556" spans="2:10">
      <c r="B11556" s="3">
        <v>38380</v>
      </c>
      <c r="C11556" s="10" t="s">
        <v>35142</v>
      </c>
      <c r="D11556" s="10" t="s">
        <v>35143</v>
      </c>
      <c r="E11556" s="25">
        <v>0</v>
      </c>
      <c r="F11556" s="25">
        <v>0</v>
      </c>
      <c r="G11556" s="10" t="s">
        <v>35144</v>
      </c>
      <c r="H11556" s="25">
        <f>INDEX('Annexe 1 – Données des équipes'!$B$12:$R$114, MATCH(C11556, 'Annexe 1 – Données des équipes'!$B$12:$B$114,0),4)</f>
        <v>10</v>
      </c>
      <c r="I11556" s="25">
        <f>INDEX('Annexe 1 – Données des équipes'!$B$12:$R$114, MATCH(D11556, 'Annexe 1 – Données des équipes'!$B$12:$B$114,0),4)</f>
        <v>30</v>
      </c>
      <c r="J11556" s="25">
        <f t="shared" si="181"/>
        <v>0</v>
      </c>
    </row>
    <row r="11557" spans="2:10">
      <c r="B11557" s="3">
        <v>38385</v>
      </c>
      <c r="C11557" s="10" t="s">
        <v>35145</v>
      </c>
      <c r="D11557" s="10" t="s">
        <v>35146</v>
      </c>
      <c r="E11557" s="25">
        <v>0</v>
      </c>
      <c r="F11557" s="25">
        <v>0</v>
      </c>
      <c r="G11557" s="10" t="s">
        <v>35147</v>
      </c>
      <c r="H11557" s="25">
        <f>INDEX('Annexe 1 – Données des équipes'!$B$12:$R$114, MATCH(C11557, 'Annexe 1 – Données des équipes'!$B$12:$B$114,0),4)</f>
        <v>40</v>
      </c>
      <c r="I11557" s="25">
        <f>INDEX('Annexe 1 – Données des équipes'!$B$12:$R$114, MATCH(D11557, 'Annexe 1 – Données des équipes'!$B$12:$B$114,0),4)</f>
        <v>30</v>
      </c>
      <c r="J11557" s="25">
        <f t="shared" si="181"/>
        <v>0</v>
      </c>
    </row>
    <row r="11558" spans="2:10">
      <c r="B11558" s="3">
        <v>38392</v>
      </c>
      <c r="C11558" s="10" t="s">
        <v>35148</v>
      </c>
      <c r="D11558" s="10" t="s">
        <v>35149</v>
      </c>
      <c r="E11558" s="25">
        <v>0</v>
      </c>
      <c r="F11558" s="25">
        <v>0</v>
      </c>
      <c r="G11558" s="10" t="s">
        <v>35150</v>
      </c>
      <c r="H11558" s="25">
        <f>INDEX('Annexe 1 – Données des équipes'!$B$12:$R$114, MATCH(C11558, 'Annexe 1 – Données des équipes'!$B$12:$B$114,0),4)</f>
        <v>40</v>
      </c>
      <c r="I11558" s="25">
        <f>INDEX('Annexe 1 – Données des équipes'!$B$12:$R$114, MATCH(D11558, 'Annexe 1 – Données des équipes'!$B$12:$B$114,0),4)</f>
        <v>70</v>
      </c>
      <c r="J11558" s="25">
        <f t="shared" si="181"/>
        <v>0</v>
      </c>
    </row>
    <row r="11559" spans="2:10">
      <c r="B11559" s="3">
        <v>38392</v>
      </c>
      <c r="C11559" s="10" t="s">
        <v>35151</v>
      </c>
      <c r="D11559" s="10" t="s">
        <v>35152</v>
      </c>
      <c r="E11559" s="25">
        <v>0</v>
      </c>
      <c r="F11559" s="25">
        <v>0</v>
      </c>
      <c r="G11559" s="10" t="s">
        <v>35153</v>
      </c>
      <c r="H11559" s="25">
        <f>INDEX('Annexe 1 – Données des équipes'!$B$12:$R$114, MATCH(C11559, 'Annexe 1 – Données des équipes'!$B$12:$B$114,0),4)</f>
        <v>90</v>
      </c>
      <c r="I11559" s="25">
        <f>INDEX('Annexe 1 – Données des équipes'!$B$12:$R$114, MATCH(D11559, 'Annexe 1 – Données des équipes'!$B$12:$B$114,0),4)</f>
        <v>80</v>
      </c>
      <c r="J11559" s="25">
        <f t="shared" si="181"/>
        <v>0</v>
      </c>
    </row>
    <row r="11560" spans="2:10">
      <c r="B11560" s="3">
        <v>38392</v>
      </c>
      <c r="C11560" s="10" t="s">
        <v>35154</v>
      </c>
      <c r="D11560" s="10" t="s">
        <v>35155</v>
      </c>
      <c r="E11560" s="25">
        <v>1</v>
      </c>
      <c r="F11560" s="25">
        <v>1</v>
      </c>
      <c r="G11560" s="10" t="s">
        <v>35156</v>
      </c>
      <c r="H11560" s="25">
        <f>INDEX('Annexe 1 – Données des équipes'!$B$12:$R$114, MATCH(C11560, 'Annexe 1 – Données des équipes'!$B$12:$B$114,0),4)</f>
        <v>90</v>
      </c>
      <c r="I11560" s="25">
        <f>INDEX('Annexe 1 – Données des équipes'!$B$12:$R$114, MATCH(D11560, 'Annexe 1 – Données des équipes'!$B$12:$B$114,0),4)</f>
        <v>80</v>
      </c>
      <c r="J11560" s="25">
        <f t="shared" si="181"/>
        <v>0</v>
      </c>
    </row>
    <row r="11561" spans="2:10">
      <c r="B11561" s="3">
        <v>38392</v>
      </c>
      <c r="C11561" s="10" t="s">
        <v>35157</v>
      </c>
      <c r="D11561" s="10" t="s">
        <v>35158</v>
      </c>
      <c r="E11561" s="25">
        <v>2</v>
      </c>
      <c r="F11561" s="25">
        <v>2</v>
      </c>
      <c r="G11561" s="10" t="s">
        <v>35159</v>
      </c>
      <c r="H11561" s="25">
        <f>INDEX('Annexe 1 – Données des équipes'!$B$12:$R$114, MATCH(C11561, 'Annexe 1 – Données des équipes'!$B$12:$B$114,0),4)</f>
        <v>90</v>
      </c>
      <c r="I11561" s="25">
        <f>INDEX('Annexe 1 – Données des équipes'!$B$12:$R$114, MATCH(D11561, 'Annexe 1 – Données des équipes'!$B$12:$B$114,0),4)</f>
        <v>90</v>
      </c>
      <c r="J11561" s="25">
        <f t="shared" si="181"/>
        <v>0</v>
      </c>
    </row>
    <row r="11562" spans="2:10">
      <c r="B11562" s="3">
        <v>38392</v>
      </c>
      <c r="C11562" s="10" t="s">
        <v>35160</v>
      </c>
      <c r="D11562" s="10" t="s">
        <v>35161</v>
      </c>
      <c r="E11562" s="25">
        <v>2</v>
      </c>
      <c r="F11562" s="25">
        <v>2</v>
      </c>
      <c r="G11562" s="10" t="s">
        <v>35162</v>
      </c>
      <c r="H11562" s="25">
        <f>INDEX('Annexe 1 – Données des équipes'!$B$12:$R$114, MATCH(C11562, 'Annexe 1 – Données des équipes'!$B$12:$B$114,0),4)</f>
        <v>10</v>
      </c>
      <c r="I11562" s="25">
        <f>INDEX('Annexe 1 – Données des équipes'!$B$12:$R$114, MATCH(D11562, 'Annexe 1 – Données des équipes'!$B$12:$B$114,0),4)</f>
        <v>20</v>
      </c>
      <c r="J11562" s="25">
        <f t="shared" si="181"/>
        <v>0</v>
      </c>
    </row>
    <row r="11563" spans="2:10">
      <c r="B11563" s="3">
        <v>38392</v>
      </c>
      <c r="C11563" s="10" t="s">
        <v>35163</v>
      </c>
      <c r="D11563" s="10" t="s">
        <v>35164</v>
      </c>
      <c r="E11563" s="25">
        <v>3</v>
      </c>
      <c r="F11563" s="25">
        <v>3</v>
      </c>
      <c r="G11563" s="10" t="s">
        <v>35165</v>
      </c>
      <c r="H11563" s="25">
        <f>INDEX('Annexe 1 – Données des équipes'!$B$12:$R$114, MATCH(C11563, 'Annexe 1 – Données des équipes'!$B$12:$B$114,0),4)</f>
        <v>20</v>
      </c>
      <c r="I11563" s="25">
        <f>INDEX('Annexe 1 – Données des équipes'!$B$12:$R$114, MATCH(D11563, 'Annexe 1 – Données des équipes'!$B$12:$B$114,0),4)</f>
        <v>80</v>
      </c>
      <c r="J11563" s="25">
        <f t="shared" si="181"/>
        <v>0</v>
      </c>
    </row>
    <row r="11564" spans="2:10">
      <c r="B11564" s="3">
        <v>38392</v>
      </c>
      <c r="C11564" s="10" t="s">
        <v>35166</v>
      </c>
      <c r="D11564" s="10" t="s">
        <v>35167</v>
      </c>
      <c r="E11564" s="25">
        <v>0</v>
      </c>
      <c r="F11564" s="25">
        <v>0</v>
      </c>
      <c r="G11564" s="10" t="s">
        <v>35168</v>
      </c>
      <c r="H11564" s="25">
        <f>INDEX('Annexe 1 – Données des équipes'!$B$12:$R$114, MATCH(C11564, 'Annexe 1 – Données des équipes'!$B$12:$B$114,0),4)</f>
        <v>50</v>
      </c>
      <c r="I11564" s="25">
        <f>INDEX('Annexe 1 – Données des équipes'!$B$12:$R$114, MATCH(D11564, 'Annexe 1 – Données des équipes'!$B$12:$B$114,0),4)</f>
        <v>10</v>
      </c>
      <c r="J11564" s="25">
        <f t="shared" si="181"/>
        <v>0</v>
      </c>
    </row>
    <row r="11565" spans="2:10">
      <c r="B11565" s="3">
        <v>38392</v>
      </c>
      <c r="C11565" s="10" t="s">
        <v>35169</v>
      </c>
      <c r="D11565" s="10" t="s">
        <v>35170</v>
      </c>
      <c r="E11565" s="25">
        <v>2</v>
      </c>
      <c r="F11565" s="25">
        <v>2</v>
      </c>
      <c r="G11565" s="10" t="s">
        <v>35171</v>
      </c>
      <c r="H11565" s="25">
        <f>INDEX('Annexe 1 – Données des équipes'!$B$12:$R$114, MATCH(C11565, 'Annexe 1 – Données des équipes'!$B$12:$B$114,0),4)</f>
        <v>50</v>
      </c>
      <c r="I11565" s="25">
        <f>INDEX('Annexe 1 – Données des équipes'!$B$12:$R$114, MATCH(D11565, 'Annexe 1 – Données des équipes'!$B$12:$B$114,0),4)</f>
        <v>70</v>
      </c>
      <c r="J11565" s="25">
        <f t="shared" si="181"/>
        <v>0</v>
      </c>
    </row>
    <row r="11566" spans="2:10">
      <c r="B11566" s="3">
        <v>38392</v>
      </c>
      <c r="C11566" s="10" t="s">
        <v>35172</v>
      </c>
      <c r="D11566" s="10" t="s">
        <v>35173</v>
      </c>
      <c r="E11566" s="25">
        <v>1</v>
      </c>
      <c r="F11566" s="25">
        <v>1</v>
      </c>
      <c r="G11566" s="10" t="s">
        <v>35174</v>
      </c>
      <c r="H11566" s="25">
        <f>INDEX('Annexe 1 – Données des équipes'!$B$12:$R$114, MATCH(C11566, 'Annexe 1 – Données des équipes'!$B$12:$B$114,0),4)</f>
        <v>20</v>
      </c>
      <c r="I11566" s="25">
        <f>INDEX('Annexe 1 – Données des équipes'!$B$12:$R$114, MATCH(D11566, 'Annexe 1 – Données des équipes'!$B$12:$B$114,0),4)</f>
        <v>60</v>
      </c>
      <c r="J11566" s="25">
        <f t="shared" si="181"/>
        <v>0</v>
      </c>
    </row>
    <row r="11567" spans="2:10">
      <c r="B11567" s="3">
        <v>38392</v>
      </c>
      <c r="C11567" s="10" t="s">
        <v>35175</v>
      </c>
      <c r="D11567" s="10" t="s">
        <v>35176</v>
      </c>
      <c r="E11567" s="25">
        <v>1</v>
      </c>
      <c r="F11567" s="25">
        <v>1</v>
      </c>
      <c r="G11567" s="10" t="s">
        <v>35177</v>
      </c>
      <c r="H11567" s="25">
        <f>INDEX('Annexe 1 – Données des équipes'!$B$12:$R$114, MATCH(C11567, 'Annexe 1 – Données des équipes'!$B$12:$B$114,0),4)</f>
        <v>30</v>
      </c>
      <c r="I11567" s="25">
        <f>INDEX('Annexe 1 – Données des équipes'!$B$12:$R$114, MATCH(D11567, 'Annexe 1 – Données des équipes'!$B$12:$B$114,0),4)</f>
        <v>30</v>
      </c>
      <c r="J11567" s="25">
        <f t="shared" si="181"/>
        <v>0</v>
      </c>
    </row>
    <row r="11568" spans="2:10">
      <c r="B11568" s="3">
        <v>38406</v>
      </c>
      <c r="C11568" s="10" t="s">
        <v>35178</v>
      </c>
      <c r="D11568" s="10" t="s">
        <v>35179</v>
      </c>
      <c r="E11568" s="25">
        <v>1</v>
      </c>
      <c r="F11568" s="25">
        <v>1</v>
      </c>
      <c r="G11568" s="10" t="s">
        <v>35180</v>
      </c>
      <c r="H11568" s="25">
        <f>INDEX('Annexe 1 – Données des équipes'!$B$12:$R$114, MATCH(C11568, 'Annexe 1 – Données des équipes'!$B$12:$B$114,0),4)</f>
        <v>10</v>
      </c>
      <c r="I11568" s="25">
        <f>INDEX('Annexe 1 – Données des équipes'!$B$12:$R$114, MATCH(D11568, 'Annexe 1 – Données des équipes'!$B$12:$B$114,0),4)</f>
        <v>40</v>
      </c>
      <c r="J11568" s="25">
        <f t="shared" si="181"/>
        <v>0</v>
      </c>
    </row>
    <row r="11569" spans="2:10">
      <c r="B11569" s="3">
        <v>38406</v>
      </c>
      <c r="C11569" s="10" t="s">
        <v>35181</v>
      </c>
      <c r="D11569" s="10" t="s">
        <v>35182</v>
      </c>
      <c r="E11569" s="25">
        <v>1</v>
      </c>
      <c r="F11569" s="25">
        <v>1</v>
      </c>
      <c r="G11569" s="10" t="s">
        <v>35183</v>
      </c>
      <c r="H11569" s="25">
        <f>INDEX('Annexe 1 – Données des équipes'!$B$12:$R$114, MATCH(C11569, 'Annexe 1 – Données des équipes'!$B$12:$B$114,0),4)</f>
        <v>80</v>
      </c>
      <c r="I11569" s="25">
        <f>INDEX('Annexe 1 – Données des équipes'!$B$12:$R$114, MATCH(D11569, 'Annexe 1 – Données des équipes'!$B$12:$B$114,0),4)</f>
        <v>90</v>
      </c>
      <c r="J11569" s="25">
        <f t="shared" si="181"/>
        <v>0</v>
      </c>
    </row>
    <row r="11570" spans="2:10">
      <c r="B11570" s="3">
        <v>38410</v>
      </c>
      <c r="C11570" s="10" t="s">
        <v>35184</v>
      </c>
      <c r="D11570" s="10" t="s">
        <v>35185</v>
      </c>
      <c r="E11570" s="25">
        <v>1</v>
      </c>
      <c r="F11570" s="25">
        <v>1</v>
      </c>
      <c r="G11570" s="10" t="s">
        <v>35186</v>
      </c>
      <c r="H11570" s="25">
        <f>INDEX('Annexe 1 – Données des équipes'!$B$12:$R$114, MATCH(C11570, 'Annexe 1 – Données des équipes'!$B$12:$B$114,0),4)</f>
        <v>60</v>
      </c>
      <c r="I11570" s="25">
        <f>INDEX('Annexe 1 – Données des équipes'!$B$12:$R$114, MATCH(D11570, 'Annexe 1 – Données des équipes'!$B$12:$B$114,0),4)</f>
        <v>40</v>
      </c>
      <c r="J11570" s="25">
        <f t="shared" si="181"/>
        <v>0</v>
      </c>
    </row>
    <row r="11571" spans="2:10">
      <c r="B11571" s="3">
        <v>38420</v>
      </c>
      <c r="C11571" s="10" t="s">
        <v>35187</v>
      </c>
      <c r="D11571" s="10" t="s">
        <v>35188</v>
      </c>
      <c r="E11571" s="25">
        <v>1</v>
      </c>
      <c r="F11571" s="25">
        <v>1</v>
      </c>
      <c r="G11571" s="10" t="s">
        <v>35189</v>
      </c>
      <c r="H11571" s="25">
        <f>INDEX('Annexe 1 – Données des équipes'!$B$12:$R$114, MATCH(C11571, 'Annexe 1 – Données des équipes'!$B$12:$B$114,0),4)</f>
        <v>80</v>
      </c>
      <c r="I11571" s="25">
        <f>INDEX('Annexe 1 – Données des équipes'!$B$12:$R$114, MATCH(D11571, 'Annexe 1 – Données des équipes'!$B$12:$B$114,0),4)</f>
        <v>90</v>
      </c>
      <c r="J11571" s="25">
        <f t="shared" si="181"/>
        <v>0</v>
      </c>
    </row>
    <row r="11572" spans="2:10">
      <c r="B11572" s="3">
        <v>38437</v>
      </c>
      <c r="C11572" s="10" t="s">
        <v>35190</v>
      </c>
      <c r="D11572" s="10" t="s">
        <v>35191</v>
      </c>
      <c r="E11572" s="25">
        <v>1</v>
      </c>
      <c r="F11572" s="25">
        <v>1</v>
      </c>
      <c r="G11572" s="10" t="s">
        <v>35192</v>
      </c>
      <c r="H11572" s="25">
        <f>INDEX('Annexe 1 – Données des équipes'!$B$12:$R$114, MATCH(C11572, 'Annexe 1 – Données des équipes'!$B$12:$B$114,0),4)</f>
        <v>80</v>
      </c>
      <c r="I11572" s="25">
        <f>INDEX('Annexe 1 – Données des équipes'!$B$12:$R$114, MATCH(D11572, 'Annexe 1 – Données des équipes'!$B$12:$B$114,0),4)</f>
        <v>80</v>
      </c>
      <c r="J11572" s="25">
        <f t="shared" si="181"/>
        <v>0</v>
      </c>
    </row>
    <row r="11573" spans="2:10">
      <c r="B11573" s="3">
        <v>38437</v>
      </c>
      <c r="C11573" s="10" t="s">
        <v>35193</v>
      </c>
      <c r="D11573" s="10" t="s">
        <v>35194</v>
      </c>
      <c r="E11573" s="25">
        <v>0</v>
      </c>
      <c r="F11573" s="25">
        <v>0</v>
      </c>
      <c r="G11573" s="10" t="s">
        <v>35195</v>
      </c>
      <c r="H11573" s="25">
        <f>INDEX('Annexe 1 – Données des équipes'!$B$12:$R$114, MATCH(C11573, 'Annexe 1 – Données des équipes'!$B$12:$B$114,0),4)</f>
        <v>90</v>
      </c>
      <c r="I11573" s="25">
        <f>INDEX('Annexe 1 – Données des équipes'!$B$12:$R$114, MATCH(D11573, 'Annexe 1 – Données des équipes'!$B$12:$B$114,0),4)</f>
        <v>80</v>
      </c>
      <c r="J11573" s="25">
        <f t="shared" si="181"/>
        <v>0</v>
      </c>
    </row>
    <row r="11574" spans="2:10">
      <c r="B11574" s="3">
        <v>38437</v>
      </c>
      <c r="C11574" s="10" t="s">
        <v>35196</v>
      </c>
      <c r="D11574" s="10" t="s">
        <v>35197</v>
      </c>
      <c r="E11574" s="25">
        <v>1</v>
      </c>
      <c r="F11574" s="25">
        <v>1</v>
      </c>
      <c r="G11574" s="10" t="s">
        <v>35198</v>
      </c>
      <c r="H11574" s="25">
        <f>INDEX('Annexe 1 – Données des équipes'!$B$12:$R$114, MATCH(C11574, 'Annexe 1 – Données des équipes'!$B$12:$B$114,0),4)</f>
        <v>20</v>
      </c>
      <c r="I11574" s="25">
        <f>INDEX('Annexe 1 – Données des équipes'!$B$12:$R$114, MATCH(D11574, 'Annexe 1 – Données des équipes'!$B$12:$B$114,0),4)</f>
        <v>60</v>
      </c>
      <c r="J11574" s="25">
        <f t="shared" si="181"/>
        <v>0</v>
      </c>
    </row>
    <row r="11575" spans="2:10">
      <c r="B11575" s="3">
        <v>38437</v>
      </c>
      <c r="C11575" s="10" t="s">
        <v>35199</v>
      </c>
      <c r="D11575" s="10" t="s">
        <v>35200</v>
      </c>
      <c r="E11575" s="25">
        <v>0</v>
      </c>
      <c r="F11575" s="25">
        <v>0</v>
      </c>
      <c r="G11575" s="10" t="s">
        <v>35201</v>
      </c>
      <c r="H11575" s="25">
        <f>INDEX('Annexe 1 – Données des équipes'!$B$12:$R$114, MATCH(C11575, 'Annexe 1 – Données des équipes'!$B$12:$B$114,0),4)</f>
        <v>60</v>
      </c>
      <c r="I11575" s="25">
        <f>INDEX('Annexe 1 – Données des équipes'!$B$12:$R$114, MATCH(D11575, 'Annexe 1 – Données des équipes'!$B$12:$B$114,0),4)</f>
        <v>90</v>
      </c>
      <c r="J11575" s="25">
        <f t="shared" si="181"/>
        <v>0</v>
      </c>
    </row>
    <row r="11576" spans="2:10">
      <c r="B11576" s="3">
        <v>38441</v>
      </c>
      <c r="C11576" s="10" t="s">
        <v>35202</v>
      </c>
      <c r="D11576" s="10" t="s">
        <v>35203</v>
      </c>
      <c r="E11576" s="25">
        <v>1</v>
      </c>
      <c r="F11576" s="25">
        <v>1</v>
      </c>
      <c r="G11576" s="10" t="s">
        <v>35204</v>
      </c>
      <c r="H11576" s="25">
        <f>INDEX('Annexe 1 – Données des équipes'!$B$12:$R$114, MATCH(C11576, 'Annexe 1 – Données des équipes'!$B$12:$B$114,0),4)</f>
        <v>20</v>
      </c>
      <c r="I11576" s="25">
        <f>INDEX('Annexe 1 – Données des équipes'!$B$12:$R$114, MATCH(D11576, 'Annexe 1 – Données des équipes'!$B$12:$B$114,0),4)</f>
        <v>50</v>
      </c>
      <c r="J11576" s="25">
        <f t="shared" si="181"/>
        <v>0</v>
      </c>
    </row>
    <row r="11577" spans="2:10">
      <c r="B11577" s="3">
        <v>38441</v>
      </c>
      <c r="C11577" s="10" t="s">
        <v>35205</v>
      </c>
      <c r="D11577" s="10" t="s">
        <v>35206</v>
      </c>
      <c r="E11577" s="25">
        <v>1</v>
      </c>
      <c r="F11577" s="25">
        <v>1</v>
      </c>
      <c r="G11577" s="10" t="s">
        <v>35207</v>
      </c>
      <c r="H11577" s="25">
        <f>INDEX('Annexe 1 – Données des équipes'!$B$12:$R$114, MATCH(C11577, 'Annexe 1 – Données des équipes'!$B$12:$B$114,0),4)</f>
        <v>40</v>
      </c>
      <c r="I11577" s="25">
        <f>INDEX('Annexe 1 – Données des équipes'!$B$12:$R$114, MATCH(D11577, 'Annexe 1 – Données des équipes'!$B$12:$B$114,0),4)</f>
        <v>40</v>
      </c>
      <c r="J11577" s="25">
        <f t="shared" si="181"/>
        <v>0</v>
      </c>
    </row>
    <row r="11578" spans="2:10">
      <c r="B11578" s="3">
        <v>38441</v>
      </c>
      <c r="C11578" s="10" t="s">
        <v>35208</v>
      </c>
      <c r="D11578" s="10" t="s">
        <v>35209</v>
      </c>
      <c r="E11578" s="25">
        <v>1</v>
      </c>
      <c r="F11578" s="25">
        <v>1</v>
      </c>
      <c r="G11578" s="10" t="s">
        <v>35210</v>
      </c>
      <c r="H11578" s="25">
        <f>INDEX('Annexe 1 – Données des équipes'!$B$12:$R$114, MATCH(C11578, 'Annexe 1 – Données des équipes'!$B$12:$B$114,0),4)</f>
        <v>20</v>
      </c>
      <c r="I11578" s="25">
        <f>INDEX('Annexe 1 – Données des équipes'!$B$12:$R$114, MATCH(D11578, 'Annexe 1 – Données des équipes'!$B$12:$B$114,0),4)</f>
        <v>90</v>
      </c>
      <c r="J11578" s="25">
        <f t="shared" si="181"/>
        <v>0</v>
      </c>
    </row>
    <row r="11579" spans="2:10">
      <c r="B11579" s="3">
        <v>38441</v>
      </c>
      <c r="C11579" s="10" t="s">
        <v>35211</v>
      </c>
      <c r="D11579" s="10" t="s">
        <v>35212</v>
      </c>
      <c r="E11579" s="25">
        <v>0</v>
      </c>
      <c r="F11579" s="25">
        <v>0</v>
      </c>
      <c r="G11579" s="10" t="s">
        <v>35213</v>
      </c>
      <c r="H11579" s="25">
        <f>INDEX('Annexe 1 – Données des équipes'!$B$12:$R$114, MATCH(C11579, 'Annexe 1 – Données des équipes'!$B$12:$B$114,0),4)</f>
        <v>90</v>
      </c>
      <c r="I11579" s="25">
        <f>INDEX('Annexe 1 – Données des équipes'!$B$12:$R$114, MATCH(D11579, 'Annexe 1 – Données des équipes'!$B$12:$B$114,0),4)</f>
        <v>70</v>
      </c>
      <c r="J11579" s="25">
        <f t="shared" si="181"/>
        <v>0</v>
      </c>
    </row>
    <row r="11580" spans="2:10">
      <c r="B11580" s="3">
        <v>38441</v>
      </c>
      <c r="C11580" s="10" t="s">
        <v>35214</v>
      </c>
      <c r="D11580" s="10" t="s">
        <v>35215</v>
      </c>
      <c r="E11580" s="25">
        <v>0</v>
      </c>
      <c r="F11580" s="25">
        <v>0</v>
      </c>
      <c r="G11580" s="10" t="s">
        <v>35216</v>
      </c>
      <c r="H11580" s="25">
        <f>INDEX('Annexe 1 – Données des équipes'!$B$12:$R$114, MATCH(C11580, 'Annexe 1 – Données des équipes'!$B$12:$B$114,0),4)</f>
        <v>0</v>
      </c>
      <c r="I11580" s="25">
        <f>INDEX('Annexe 1 – Données des équipes'!$B$12:$R$114, MATCH(D11580, 'Annexe 1 – Données des équipes'!$B$12:$B$114,0),4)</f>
        <v>30</v>
      </c>
      <c r="J11580" s="25">
        <f t="shared" si="181"/>
        <v>0</v>
      </c>
    </row>
    <row r="11581" spans="2:10">
      <c r="B11581" s="3">
        <v>38441</v>
      </c>
      <c r="C11581" s="10" t="s">
        <v>35217</v>
      </c>
      <c r="D11581" s="10" t="s">
        <v>35218</v>
      </c>
      <c r="E11581" s="25">
        <v>1</v>
      </c>
      <c r="F11581" s="25">
        <v>1</v>
      </c>
      <c r="G11581" s="10" t="s">
        <v>35219</v>
      </c>
      <c r="H11581" s="25">
        <f>INDEX('Annexe 1 – Données des équipes'!$B$12:$R$114, MATCH(C11581, 'Annexe 1 – Données des équipes'!$B$12:$B$114,0),4)</f>
        <v>50</v>
      </c>
      <c r="I11581" s="25">
        <f>INDEX('Annexe 1 – Données des équipes'!$B$12:$R$114, MATCH(D11581, 'Annexe 1 – Données des équipes'!$B$12:$B$114,0),4)</f>
        <v>80</v>
      </c>
      <c r="J11581" s="25">
        <f t="shared" si="181"/>
        <v>0</v>
      </c>
    </row>
    <row r="11582" spans="2:10">
      <c r="B11582" s="3">
        <v>38441</v>
      </c>
      <c r="C11582" s="10" t="s">
        <v>35220</v>
      </c>
      <c r="D11582" s="10" t="s">
        <v>35221</v>
      </c>
      <c r="E11582" s="25">
        <v>2</v>
      </c>
      <c r="F11582" s="25">
        <v>2</v>
      </c>
      <c r="G11582" s="10" t="s">
        <v>35222</v>
      </c>
      <c r="H11582" s="25">
        <f>INDEX('Annexe 1 – Données des équipes'!$B$12:$R$114, MATCH(C11582, 'Annexe 1 – Données des équipes'!$B$12:$B$114,0),4)</f>
        <v>80</v>
      </c>
      <c r="I11582" s="25">
        <f>INDEX('Annexe 1 – Données des équipes'!$B$12:$R$114, MATCH(D11582, 'Annexe 1 – Données des équipes'!$B$12:$B$114,0),4)</f>
        <v>70</v>
      </c>
      <c r="J11582" s="25">
        <f t="shared" si="181"/>
        <v>0</v>
      </c>
    </row>
    <row r="11583" spans="2:10">
      <c r="B11583" s="3">
        <v>38441</v>
      </c>
      <c r="C11583" s="10" t="s">
        <v>35223</v>
      </c>
      <c r="D11583" s="10" t="s">
        <v>35224</v>
      </c>
      <c r="E11583" s="25">
        <v>0</v>
      </c>
      <c r="F11583" s="25">
        <v>0</v>
      </c>
      <c r="G11583" s="10" t="s">
        <v>35225</v>
      </c>
      <c r="H11583" s="25">
        <f>INDEX('Annexe 1 – Données des équipes'!$B$12:$R$114, MATCH(C11583, 'Annexe 1 – Données des équipes'!$B$12:$B$114,0),4)</f>
        <v>70</v>
      </c>
      <c r="I11583" s="25">
        <f>INDEX('Annexe 1 – Données des équipes'!$B$12:$R$114, MATCH(D11583, 'Annexe 1 – Données des équipes'!$B$12:$B$114,0),4)</f>
        <v>90</v>
      </c>
      <c r="J11583" s="25">
        <f t="shared" si="181"/>
        <v>0</v>
      </c>
    </row>
    <row r="11584" spans="2:10">
      <c r="B11584" s="3">
        <v>38441</v>
      </c>
      <c r="C11584" s="10" t="s">
        <v>35226</v>
      </c>
      <c r="D11584" s="10" t="s">
        <v>35227</v>
      </c>
      <c r="E11584" s="25">
        <v>1</v>
      </c>
      <c r="F11584" s="25">
        <v>1</v>
      </c>
      <c r="G11584" s="10" t="s">
        <v>35228</v>
      </c>
      <c r="H11584" s="25">
        <f>INDEX('Annexe 1 – Données des équipes'!$B$12:$R$114, MATCH(C11584, 'Annexe 1 – Données des équipes'!$B$12:$B$114,0),4)</f>
        <v>70</v>
      </c>
      <c r="I11584" s="25">
        <f>INDEX('Annexe 1 – Données des équipes'!$B$12:$R$114, MATCH(D11584, 'Annexe 1 – Données des équipes'!$B$12:$B$114,0),4)</f>
        <v>90</v>
      </c>
      <c r="J11584" s="25">
        <f t="shared" si="181"/>
        <v>0</v>
      </c>
    </row>
    <row r="11585" spans="2:10">
      <c r="B11585" s="3">
        <v>38441</v>
      </c>
      <c r="C11585" s="10" t="s">
        <v>35229</v>
      </c>
      <c r="D11585" s="10" t="s">
        <v>35230</v>
      </c>
      <c r="E11585" s="25">
        <v>1</v>
      </c>
      <c r="F11585" s="25">
        <v>1</v>
      </c>
      <c r="G11585" s="10" t="s">
        <v>35231</v>
      </c>
      <c r="H11585" s="25">
        <f>INDEX('Annexe 1 – Données des équipes'!$B$12:$R$114, MATCH(C11585, 'Annexe 1 – Données des équipes'!$B$12:$B$114,0),4)</f>
        <v>40</v>
      </c>
      <c r="I11585" s="25">
        <f>INDEX('Annexe 1 – Données des équipes'!$B$12:$R$114, MATCH(D11585, 'Annexe 1 – Données des équipes'!$B$12:$B$114,0),4)</f>
        <v>10</v>
      </c>
      <c r="J11585" s="25">
        <f t="shared" si="181"/>
        <v>0</v>
      </c>
    </row>
    <row r="11586" spans="2:10">
      <c r="B11586" s="3">
        <v>38441</v>
      </c>
      <c r="C11586" s="10" t="s">
        <v>35232</v>
      </c>
      <c r="D11586" s="10" t="s">
        <v>35233</v>
      </c>
      <c r="E11586" s="25">
        <v>1</v>
      </c>
      <c r="F11586" s="25">
        <v>1</v>
      </c>
      <c r="G11586" s="10" t="s">
        <v>35234</v>
      </c>
      <c r="H11586" s="25">
        <f>INDEX('Annexe 1 – Données des équipes'!$B$12:$R$114, MATCH(C11586, 'Annexe 1 – Données des équipes'!$B$12:$B$114,0),4)</f>
        <v>80</v>
      </c>
      <c r="I11586" s="25">
        <f>INDEX('Annexe 1 – Données des équipes'!$B$12:$R$114, MATCH(D11586, 'Annexe 1 – Données des équipes'!$B$12:$B$114,0),4)</f>
        <v>90</v>
      </c>
      <c r="J11586" s="25">
        <f t="shared" si="181"/>
        <v>0</v>
      </c>
    </row>
    <row r="11587" spans="2:10">
      <c r="B11587" s="3">
        <v>38469</v>
      </c>
      <c r="C11587" s="10" t="s">
        <v>35235</v>
      </c>
      <c r="D11587" s="10" t="s">
        <v>35236</v>
      </c>
      <c r="E11587" s="25">
        <v>1</v>
      </c>
      <c r="F11587" s="25">
        <v>1</v>
      </c>
      <c r="G11587" s="10" t="s">
        <v>35237</v>
      </c>
      <c r="H11587" s="25">
        <f>INDEX('Annexe 1 – Données des équipes'!$B$12:$R$114, MATCH(C11587, 'Annexe 1 – Données des équipes'!$B$12:$B$114,0),4)</f>
        <v>80</v>
      </c>
      <c r="I11587" s="25">
        <f>INDEX('Annexe 1 – Données des équipes'!$B$12:$R$114, MATCH(D11587, 'Annexe 1 – Données des équipes'!$B$12:$B$114,0),4)</f>
        <v>80</v>
      </c>
      <c r="J11587" s="25">
        <f t="shared" si="181"/>
        <v>0</v>
      </c>
    </row>
    <row r="11588" spans="2:10">
      <c r="B11588" s="3">
        <v>38496</v>
      </c>
      <c r="C11588" s="10" t="s">
        <v>35238</v>
      </c>
      <c r="D11588" s="10" t="s">
        <v>35239</v>
      </c>
      <c r="E11588" s="25">
        <v>0</v>
      </c>
      <c r="F11588" s="25">
        <v>0</v>
      </c>
      <c r="G11588" s="10" t="s">
        <v>35240</v>
      </c>
      <c r="H11588" s="25">
        <f>INDEX('Annexe 1 – Données des équipes'!$B$12:$R$114, MATCH(C11588, 'Annexe 1 – Données des équipes'!$B$12:$B$114,0),4)</f>
        <v>80</v>
      </c>
      <c r="I11588" s="25">
        <f>INDEX('Annexe 1 – Données des équipes'!$B$12:$R$114, MATCH(D11588, 'Annexe 1 – Données des équipes'!$B$12:$B$114,0),4)</f>
        <v>20</v>
      </c>
      <c r="J11588" s="25">
        <f t="shared" si="181"/>
        <v>0</v>
      </c>
    </row>
    <row r="11589" spans="2:10">
      <c r="B11589" s="3">
        <v>38497</v>
      </c>
      <c r="C11589" s="10" t="s">
        <v>35241</v>
      </c>
      <c r="D11589" s="10" t="s">
        <v>35242</v>
      </c>
      <c r="E11589" s="25">
        <v>1</v>
      </c>
      <c r="F11589" s="25">
        <v>1</v>
      </c>
      <c r="G11589" s="10" t="s">
        <v>35243</v>
      </c>
      <c r="H11589" s="25">
        <f>INDEX('Annexe 1 – Données des équipes'!$B$12:$R$114, MATCH(C11589, 'Annexe 1 – Données des équipes'!$B$12:$B$114,0),4)</f>
        <v>60</v>
      </c>
      <c r="I11589" s="25">
        <f>INDEX('Annexe 1 – Données des équipes'!$B$12:$R$114, MATCH(D11589, 'Annexe 1 – Données des équipes'!$B$12:$B$114,0),4)</f>
        <v>50</v>
      </c>
      <c r="J11589" s="25">
        <f t="shared" si="181"/>
        <v>0</v>
      </c>
    </row>
    <row r="11590" spans="2:10">
      <c r="B11590" s="3">
        <v>41703</v>
      </c>
      <c r="C11590" s="10" t="s">
        <v>35244</v>
      </c>
      <c r="D11590" s="10" t="s">
        <v>35245</v>
      </c>
      <c r="E11590" s="25">
        <v>2</v>
      </c>
      <c r="F11590" s="25">
        <v>2</v>
      </c>
      <c r="G11590" s="10" t="s">
        <v>35246</v>
      </c>
      <c r="H11590" s="25">
        <f>INDEX('Annexe 1 – Données des équipes'!$B$12:$R$114, MATCH(C11590, 'Annexe 1 – Données des équipes'!$B$12:$B$114,0),4)</f>
        <v>90</v>
      </c>
      <c r="I11590" s="25">
        <f>INDEX('Annexe 1 – Données des équipes'!$B$12:$R$114, MATCH(D11590, 'Annexe 1 – Données des équipes'!$B$12:$B$114,0),4)</f>
        <v>30</v>
      </c>
      <c r="J11590" s="25">
        <f t="shared" si="181"/>
        <v>0</v>
      </c>
    </row>
    <row r="11591" spans="2:10">
      <c r="B11591" s="3">
        <v>38506</v>
      </c>
      <c r="C11591" s="10" t="s">
        <v>35247</v>
      </c>
      <c r="D11591" s="10" t="s">
        <v>35248</v>
      </c>
      <c r="E11591" s="25">
        <v>1</v>
      </c>
      <c r="F11591" s="25">
        <v>1</v>
      </c>
      <c r="G11591" s="10" t="s">
        <v>35249</v>
      </c>
      <c r="H11591" s="25">
        <f>INDEX('Annexe 1 – Données des équipes'!$B$12:$R$114, MATCH(C11591, 'Annexe 1 – Données des équipes'!$B$12:$B$114,0),4)</f>
        <v>30</v>
      </c>
      <c r="I11591" s="25">
        <f>INDEX('Annexe 1 – Données des équipes'!$B$12:$R$114, MATCH(D11591, 'Annexe 1 – Données des équipes'!$B$12:$B$114,0),4)</f>
        <v>70</v>
      </c>
      <c r="J11591" s="25">
        <f t="shared" si="181"/>
        <v>0</v>
      </c>
    </row>
    <row r="11592" spans="2:10">
      <c r="B11592" s="3">
        <v>38507</v>
      </c>
      <c r="C11592" s="10" t="s">
        <v>35250</v>
      </c>
      <c r="D11592" s="10" t="s">
        <v>35251</v>
      </c>
      <c r="E11592" s="25">
        <v>1</v>
      </c>
      <c r="F11592" s="25">
        <v>1</v>
      </c>
      <c r="G11592" s="10" t="s">
        <v>35252</v>
      </c>
      <c r="H11592" s="25">
        <f>INDEX('Annexe 1 – Données des équipes'!$B$12:$R$114, MATCH(C11592, 'Annexe 1 – Données des équipes'!$B$12:$B$114,0),4)</f>
        <v>10</v>
      </c>
      <c r="I11592" s="25">
        <f>INDEX('Annexe 1 – Données des équipes'!$B$12:$R$114, MATCH(D11592, 'Annexe 1 – Données des équipes'!$B$12:$B$114,0),4)</f>
        <v>40</v>
      </c>
      <c r="J11592" s="25">
        <f t="shared" si="181"/>
        <v>0</v>
      </c>
    </row>
    <row r="11593" spans="2:10">
      <c r="B11593" s="3">
        <v>38507</v>
      </c>
      <c r="C11593" s="10" t="s">
        <v>35253</v>
      </c>
      <c r="D11593" s="10" t="s">
        <v>35254</v>
      </c>
      <c r="E11593" s="25">
        <v>2</v>
      </c>
      <c r="F11593" s="25">
        <v>2</v>
      </c>
      <c r="G11593" s="10" t="s">
        <v>35255</v>
      </c>
      <c r="H11593" s="25">
        <f>INDEX('Annexe 1 – Données des équipes'!$B$12:$R$114, MATCH(C11593, 'Annexe 1 – Données des équipes'!$B$12:$B$114,0),4)</f>
        <v>60</v>
      </c>
      <c r="I11593" s="25">
        <f>INDEX('Annexe 1 – Données des équipes'!$B$12:$R$114, MATCH(D11593, 'Annexe 1 – Données des équipes'!$B$12:$B$114,0),4)</f>
        <v>20</v>
      </c>
      <c r="J11593" s="25">
        <f t="shared" si="181"/>
        <v>0</v>
      </c>
    </row>
    <row r="11594" spans="2:10">
      <c r="B11594" s="3">
        <v>38507</v>
      </c>
      <c r="C11594" s="10" t="s">
        <v>35256</v>
      </c>
      <c r="D11594" s="10" t="s">
        <v>35257</v>
      </c>
      <c r="E11594" s="25">
        <v>0</v>
      </c>
      <c r="F11594" s="25">
        <v>0</v>
      </c>
      <c r="G11594" s="10" t="s">
        <v>35258</v>
      </c>
      <c r="H11594" s="25">
        <f>INDEX('Annexe 1 – Données des équipes'!$B$12:$R$114, MATCH(C11594, 'Annexe 1 – Données des équipes'!$B$12:$B$114,0),4)</f>
        <v>30</v>
      </c>
      <c r="I11594" s="25">
        <f>INDEX('Annexe 1 – Données des équipes'!$B$12:$R$114, MATCH(D11594, 'Annexe 1 – Données des équipes'!$B$12:$B$114,0),4)</f>
        <v>40</v>
      </c>
      <c r="J11594" s="25">
        <f t="shared" si="181"/>
        <v>0</v>
      </c>
    </row>
    <row r="11595" spans="2:10">
      <c r="B11595" s="3">
        <v>38507</v>
      </c>
      <c r="C11595" s="10" t="s">
        <v>35259</v>
      </c>
      <c r="D11595" s="10" t="s">
        <v>35260</v>
      </c>
      <c r="E11595" s="25">
        <v>0</v>
      </c>
      <c r="F11595" s="25">
        <v>0</v>
      </c>
      <c r="G11595" s="10" t="s">
        <v>35261</v>
      </c>
      <c r="H11595" s="25">
        <f>INDEX('Annexe 1 – Données des équipes'!$B$12:$R$114, MATCH(C11595, 'Annexe 1 – Données des équipes'!$B$12:$B$114,0),4)</f>
        <v>30</v>
      </c>
      <c r="I11595" s="25">
        <f>INDEX('Annexe 1 – Données des équipes'!$B$12:$R$114, MATCH(D11595, 'Annexe 1 – Données des équipes'!$B$12:$B$114,0),4)</f>
        <v>90</v>
      </c>
      <c r="J11595" s="25">
        <f t="shared" si="181"/>
        <v>0</v>
      </c>
    </row>
    <row r="11596" spans="2:10">
      <c r="B11596" s="3">
        <v>38507</v>
      </c>
      <c r="C11596" s="10" t="s">
        <v>35262</v>
      </c>
      <c r="D11596" s="10" t="s">
        <v>35263</v>
      </c>
      <c r="E11596" s="25">
        <v>0</v>
      </c>
      <c r="F11596" s="25">
        <v>0</v>
      </c>
      <c r="G11596" s="10" t="s">
        <v>35264</v>
      </c>
      <c r="H11596" s="25">
        <f>INDEX('Annexe 1 – Données des équipes'!$B$12:$R$114, MATCH(C11596, 'Annexe 1 – Données des équipes'!$B$12:$B$114,0),4)</f>
        <v>70</v>
      </c>
      <c r="I11596" s="25">
        <f>INDEX('Annexe 1 – Données des équipes'!$B$12:$R$114, MATCH(D11596, 'Annexe 1 – Données des équipes'!$B$12:$B$114,0),4)</f>
        <v>90</v>
      </c>
      <c r="J11596" s="25">
        <f t="shared" si="181"/>
        <v>0</v>
      </c>
    </row>
    <row r="11597" spans="2:10">
      <c r="B11597" s="3">
        <v>38507</v>
      </c>
      <c r="C11597" s="10" t="s">
        <v>35265</v>
      </c>
      <c r="D11597" s="10" t="s">
        <v>35266</v>
      </c>
      <c r="E11597" s="25">
        <v>0</v>
      </c>
      <c r="F11597" s="25">
        <v>0</v>
      </c>
      <c r="G11597" s="10" t="s">
        <v>35267</v>
      </c>
      <c r="H11597" s="25">
        <f>INDEX('Annexe 1 – Données des équipes'!$B$12:$R$114, MATCH(C11597, 'Annexe 1 – Données des équipes'!$B$12:$B$114,0),4)</f>
        <v>60</v>
      </c>
      <c r="I11597" s="25">
        <f>INDEX('Annexe 1 – Données des équipes'!$B$12:$R$114, MATCH(D11597, 'Annexe 1 – Données des équipes'!$B$12:$B$114,0),4)</f>
        <v>50</v>
      </c>
      <c r="J11597" s="25">
        <f t="shared" si="181"/>
        <v>0</v>
      </c>
    </row>
    <row r="11598" spans="2:10">
      <c r="B11598" s="3">
        <v>38507</v>
      </c>
      <c r="C11598" s="10" t="s">
        <v>35268</v>
      </c>
      <c r="D11598" s="10" t="s">
        <v>35269</v>
      </c>
      <c r="E11598" s="25">
        <v>1</v>
      </c>
      <c r="F11598" s="25">
        <v>1</v>
      </c>
      <c r="G11598" s="10" t="s">
        <v>35270</v>
      </c>
      <c r="H11598" s="25">
        <f>INDEX('Annexe 1 – Données des équipes'!$B$12:$R$114, MATCH(C11598, 'Annexe 1 – Données des équipes'!$B$12:$B$114,0),4)</f>
        <v>60</v>
      </c>
      <c r="I11598" s="25">
        <f>INDEX('Annexe 1 – Données des équipes'!$B$12:$R$114, MATCH(D11598, 'Annexe 1 – Données des équipes'!$B$12:$B$114,0),4)</f>
        <v>80</v>
      </c>
      <c r="J11598" s="25">
        <f t="shared" si="181"/>
        <v>0</v>
      </c>
    </row>
    <row r="11599" spans="2:10">
      <c r="B11599" s="3">
        <v>38510</v>
      </c>
      <c r="C11599" s="10" t="s">
        <v>35271</v>
      </c>
      <c r="D11599" s="10" t="s">
        <v>35272</v>
      </c>
      <c r="E11599" s="25">
        <v>0</v>
      </c>
      <c r="F11599" s="25">
        <v>0</v>
      </c>
      <c r="G11599" s="10" t="s">
        <v>35273</v>
      </c>
      <c r="H11599" s="25">
        <f>INDEX('Annexe 1 – Données des équipes'!$B$12:$R$114, MATCH(C11599, 'Annexe 1 – Données des équipes'!$B$12:$B$114,0),4)</f>
        <v>80</v>
      </c>
      <c r="I11599" s="25">
        <f>INDEX('Annexe 1 – Données des équipes'!$B$12:$R$114, MATCH(D11599, 'Annexe 1 – Données des équipes'!$B$12:$B$114,0),4)</f>
        <v>80</v>
      </c>
      <c r="J11599" s="25">
        <f t="shared" si="181"/>
        <v>0</v>
      </c>
    </row>
    <row r="11600" spans="2:10">
      <c r="B11600" s="3">
        <v>38511</v>
      </c>
      <c r="C11600" s="10" t="s">
        <v>35274</v>
      </c>
      <c r="D11600" s="10" t="s">
        <v>35275</v>
      </c>
      <c r="E11600" s="25">
        <v>0</v>
      </c>
      <c r="F11600" s="25">
        <v>0</v>
      </c>
      <c r="G11600" s="10" t="s">
        <v>35276</v>
      </c>
      <c r="H11600" s="25">
        <f>INDEX('Annexe 1 – Données des équipes'!$B$12:$R$114, MATCH(C11600, 'Annexe 1 – Données des équipes'!$B$12:$B$114,0),4)</f>
        <v>10</v>
      </c>
      <c r="I11600" s="25">
        <f>INDEX('Annexe 1 – Données des équipes'!$B$12:$R$114, MATCH(D11600, 'Annexe 1 – Données des équipes'!$B$12:$B$114,0),4)</f>
        <v>60</v>
      </c>
      <c r="J11600" s="25">
        <f t="shared" si="181"/>
        <v>0</v>
      </c>
    </row>
    <row r="11601" spans="2:10">
      <c r="B11601" s="3">
        <v>38511</v>
      </c>
      <c r="C11601" s="10" t="s">
        <v>35277</v>
      </c>
      <c r="D11601" s="10" t="s">
        <v>35278</v>
      </c>
      <c r="E11601" s="25">
        <v>2</v>
      </c>
      <c r="F11601" s="25">
        <v>2</v>
      </c>
      <c r="G11601" s="10" t="s">
        <v>35279</v>
      </c>
      <c r="H11601" s="25">
        <f>INDEX('Annexe 1 – Données des équipes'!$B$12:$R$114, MATCH(C11601, 'Annexe 1 – Données des équipes'!$B$12:$B$114,0),4)</f>
        <v>90</v>
      </c>
      <c r="I11601" s="25">
        <f>INDEX('Annexe 1 – Données des équipes'!$B$12:$R$114, MATCH(D11601, 'Annexe 1 – Données des équipes'!$B$12:$B$114,0),4)</f>
        <v>50</v>
      </c>
      <c r="J11601" s="25">
        <f t="shared" si="181"/>
        <v>0</v>
      </c>
    </row>
    <row r="11602" spans="2:10">
      <c r="B11602" s="3">
        <v>38511</v>
      </c>
      <c r="C11602" s="10" t="s">
        <v>35280</v>
      </c>
      <c r="D11602" s="10" t="s">
        <v>35281</v>
      </c>
      <c r="E11602" s="25">
        <v>1</v>
      </c>
      <c r="F11602" s="25">
        <v>1</v>
      </c>
      <c r="G11602" s="10" t="s">
        <v>35282</v>
      </c>
      <c r="H11602" s="25">
        <f>INDEX('Annexe 1 – Données des équipes'!$B$12:$R$114, MATCH(C11602, 'Annexe 1 – Données des équipes'!$B$12:$B$114,0),4)</f>
        <v>90</v>
      </c>
      <c r="I11602" s="25">
        <f>INDEX('Annexe 1 – Données des équipes'!$B$12:$R$114, MATCH(D11602, 'Annexe 1 – Données des équipes'!$B$12:$B$114,0),4)</f>
        <v>70</v>
      </c>
      <c r="J11602" s="25">
        <f t="shared" ref="J11602:J11665" si="182">ABS(F11602-E11602)</f>
        <v>0</v>
      </c>
    </row>
    <row r="11603" spans="2:10">
      <c r="B11603" s="3">
        <v>38514</v>
      </c>
      <c r="C11603" s="10" t="s">
        <v>35283</v>
      </c>
      <c r="D11603" s="10" t="s">
        <v>35284</v>
      </c>
      <c r="E11603" s="25">
        <v>1</v>
      </c>
      <c r="F11603" s="25">
        <v>1</v>
      </c>
      <c r="G11603" s="10" t="s">
        <v>35285</v>
      </c>
      <c r="H11603" s="25">
        <f>INDEX('Annexe 1 – Données des équipes'!$B$12:$R$114, MATCH(C11603, 'Annexe 1 – Données des équipes'!$B$12:$B$114,0),4)</f>
        <v>70</v>
      </c>
      <c r="I11603" s="25">
        <f>INDEX('Annexe 1 – Données des équipes'!$B$12:$R$114, MATCH(D11603, 'Annexe 1 – Données des équipes'!$B$12:$B$114,0),4)</f>
        <v>90</v>
      </c>
      <c r="J11603" s="25">
        <f t="shared" si="182"/>
        <v>0</v>
      </c>
    </row>
    <row r="11604" spans="2:10">
      <c r="B11604" s="3">
        <v>38522</v>
      </c>
      <c r="C11604" s="10" t="s">
        <v>35286</v>
      </c>
      <c r="D11604" s="10" t="s">
        <v>35287</v>
      </c>
      <c r="E11604" s="25">
        <v>2</v>
      </c>
      <c r="F11604" s="25">
        <v>2</v>
      </c>
      <c r="G11604" s="10" t="s">
        <v>35288</v>
      </c>
      <c r="H11604" s="25">
        <f>INDEX('Annexe 1 – Données des équipes'!$B$12:$R$114, MATCH(C11604, 'Annexe 1 – Données des équipes'!$B$12:$B$114,0),4)</f>
        <v>20</v>
      </c>
      <c r="I11604" s="25">
        <f>INDEX('Annexe 1 – Données des équipes'!$B$12:$R$114, MATCH(D11604, 'Annexe 1 – Données des équipes'!$B$12:$B$114,0),4)</f>
        <v>10</v>
      </c>
      <c r="J11604" s="25">
        <f t="shared" si="182"/>
        <v>0</v>
      </c>
    </row>
    <row r="11605" spans="2:10">
      <c r="B11605" s="3">
        <v>38522</v>
      </c>
      <c r="C11605" s="10" t="s">
        <v>35289</v>
      </c>
      <c r="D11605" s="10" t="s">
        <v>35290</v>
      </c>
      <c r="E11605" s="25">
        <v>2</v>
      </c>
      <c r="F11605" s="25">
        <v>2</v>
      </c>
      <c r="G11605" s="10" t="s">
        <v>35291</v>
      </c>
      <c r="H11605" s="25">
        <f>INDEX('Annexe 1 – Données des équipes'!$B$12:$R$114, MATCH(C11605, 'Annexe 1 – Données des équipes'!$B$12:$B$114,0),4)</f>
        <v>30</v>
      </c>
      <c r="I11605" s="25">
        <f>INDEX('Annexe 1 – Données des équipes'!$B$12:$R$114, MATCH(D11605, 'Annexe 1 – Données des équipes'!$B$12:$B$114,0),4)</f>
        <v>60</v>
      </c>
      <c r="J11605" s="25">
        <f t="shared" si="182"/>
        <v>0</v>
      </c>
    </row>
    <row r="11606" spans="2:10">
      <c r="B11606" s="3">
        <v>38524</v>
      </c>
      <c r="C11606" s="10" t="s">
        <v>35292</v>
      </c>
      <c r="D11606" s="10" t="s">
        <v>35293</v>
      </c>
      <c r="E11606" s="25">
        <v>2</v>
      </c>
      <c r="F11606" s="25">
        <v>2</v>
      </c>
      <c r="G11606" s="10" t="s">
        <v>35294</v>
      </c>
      <c r="H11606" s="25">
        <f>INDEX('Annexe 1 – Données des équipes'!$B$12:$R$114, MATCH(C11606, 'Annexe 1 – Données des équipes'!$B$12:$B$114,0),4)</f>
        <v>90</v>
      </c>
      <c r="I11606" s="25">
        <f>INDEX('Annexe 1 – Données des équipes'!$B$12:$R$114, MATCH(D11606, 'Annexe 1 – Données des équipes'!$B$12:$B$114,0),4)</f>
        <v>90</v>
      </c>
      <c r="J11606" s="25">
        <f t="shared" si="182"/>
        <v>0</v>
      </c>
    </row>
    <row r="11607" spans="2:10">
      <c r="B11607" s="3">
        <v>38525</v>
      </c>
      <c r="C11607" s="10" t="s">
        <v>35295</v>
      </c>
      <c r="D11607" s="10" t="s">
        <v>35296</v>
      </c>
      <c r="E11607" s="25">
        <v>0</v>
      </c>
      <c r="F11607" s="25">
        <v>0</v>
      </c>
      <c r="G11607" s="10" t="s">
        <v>35297</v>
      </c>
      <c r="H11607" s="25">
        <f>INDEX('Annexe 1 – Données des équipes'!$B$12:$R$114, MATCH(C11607, 'Annexe 1 – Données des équipes'!$B$12:$B$114,0),4)</f>
        <v>50</v>
      </c>
      <c r="I11607" s="25">
        <f>INDEX('Annexe 1 – Données des équipes'!$B$12:$R$114, MATCH(D11607, 'Annexe 1 – Données des équipes'!$B$12:$B$114,0),4)</f>
        <v>80</v>
      </c>
      <c r="J11607" s="25">
        <f t="shared" si="182"/>
        <v>0</v>
      </c>
    </row>
    <row r="11608" spans="2:10">
      <c r="B11608" s="3">
        <v>38525</v>
      </c>
      <c r="C11608" s="10" t="s">
        <v>35298</v>
      </c>
      <c r="D11608" s="10" t="s">
        <v>35299</v>
      </c>
      <c r="E11608" s="25">
        <v>2</v>
      </c>
      <c r="F11608" s="25">
        <v>2</v>
      </c>
      <c r="G11608" s="10" t="s">
        <v>35300</v>
      </c>
      <c r="H11608" s="25">
        <f>INDEX('Annexe 1 – Données des équipes'!$B$12:$R$114, MATCH(C11608, 'Annexe 1 – Données des équipes'!$B$12:$B$114,0),4)</f>
        <v>50</v>
      </c>
      <c r="I11608" s="25">
        <f>INDEX('Annexe 1 – Données des équipes'!$B$12:$R$114, MATCH(D11608, 'Annexe 1 – Données des équipes'!$B$12:$B$114,0),4)</f>
        <v>90</v>
      </c>
      <c r="J11608" s="25">
        <f t="shared" si="182"/>
        <v>0</v>
      </c>
    </row>
    <row r="11609" spans="2:10">
      <c r="B11609" s="3">
        <v>38529</v>
      </c>
      <c r="C11609" s="10" t="s">
        <v>35301</v>
      </c>
      <c r="D11609" s="10" t="s">
        <v>35302</v>
      </c>
      <c r="E11609" s="25">
        <v>1</v>
      </c>
      <c r="F11609" s="25">
        <v>1</v>
      </c>
      <c r="G11609" s="10" t="s">
        <v>35303</v>
      </c>
      <c r="H11609" s="25">
        <f>INDEX('Annexe 1 – Données des équipes'!$B$12:$R$114, MATCH(C11609, 'Annexe 1 – Données des équipes'!$B$12:$B$114,0),4)</f>
        <v>80</v>
      </c>
      <c r="I11609" s="25">
        <f>INDEX('Annexe 1 – Données des équipes'!$B$12:$R$114, MATCH(D11609, 'Annexe 1 – Données des équipes'!$B$12:$B$114,0),4)</f>
        <v>90</v>
      </c>
      <c r="J11609" s="25">
        <f t="shared" si="182"/>
        <v>0</v>
      </c>
    </row>
    <row r="11610" spans="2:10">
      <c r="B11610" s="3">
        <v>38543</v>
      </c>
      <c r="C11610" s="10" t="s">
        <v>35304</v>
      </c>
      <c r="D11610" s="10" t="s">
        <v>35305</v>
      </c>
      <c r="E11610" s="25">
        <v>3</v>
      </c>
      <c r="F11610" s="25">
        <v>3</v>
      </c>
      <c r="G11610" s="10" t="s">
        <v>35306</v>
      </c>
      <c r="H11610" s="25">
        <f>INDEX('Annexe 1 – Données des équipes'!$B$12:$R$114, MATCH(C11610, 'Annexe 1 – Données des équipes'!$B$12:$B$114,0),4)</f>
        <v>30</v>
      </c>
      <c r="I11610" s="25">
        <f>INDEX('Annexe 1 – Données des équipes'!$B$12:$R$114, MATCH(D11610, 'Annexe 1 – Données des équipes'!$B$12:$B$114,0),4)</f>
        <v>20</v>
      </c>
      <c r="J11610" s="25">
        <f t="shared" si="182"/>
        <v>0</v>
      </c>
    </row>
    <row r="11611" spans="2:10">
      <c r="B11611" s="3">
        <v>38546</v>
      </c>
      <c r="C11611" s="10" t="s">
        <v>35307</v>
      </c>
      <c r="D11611" s="10" t="s">
        <v>35308</v>
      </c>
      <c r="E11611" s="25">
        <v>1</v>
      </c>
      <c r="F11611" s="25">
        <v>1</v>
      </c>
      <c r="G11611" s="10" t="s">
        <v>35309</v>
      </c>
      <c r="H11611" s="25">
        <f>INDEX('Annexe 1 – Données des équipes'!$B$12:$R$114, MATCH(C11611, 'Annexe 1 – Données des équipes'!$B$12:$B$114,0),4)</f>
        <v>10</v>
      </c>
      <c r="I11611" s="25">
        <f>INDEX('Annexe 1 – Données des équipes'!$B$12:$R$114, MATCH(D11611, 'Annexe 1 – Données des équipes'!$B$12:$B$114,0),4)</f>
        <v>20</v>
      </c>
      <c r="J11611" s="25">
        <f t="shared" si="182"/>
        <v>0</v>
      </c>
    </row>
    <row r="11612" spans="2:10">
      <c r="B11612" s="3">
        <v>38550</v>
      </c>
      <c r="C11612" s="10" t="s">
        <v>35310</v>
      </c>
      <c r="D11612" s="10" t="s">
        <v>35311</v>
      </c>
      <c r="E11612" s="25">
        <v>1</v>
      </c>
      <c r="F11612" s="25">
        <v>1</v>
      </c>
      <c r="G11612" s="10" t="s">
        <v>35312</v>
      </c>
      <c r="H11612" s="25">
        <f>INDEX('Annexe 1 – Données des équipes'!$B$12:$R$114, MATCH(C11612, 'Annexe 1 – Données des équipes'!$B$12:$B$114,0),4)</f>
        <v>20</v>
      </c>
      <c r="I11612" s="25">
        <f>INDEX('Annexe 1 – Données des équipes'!$B$12:$R$114, MATCH(D11612, 'Annexe 1 – Données des équipes'!$B$12:$B$114,0),4)</f>
        <v>50</v>
      </c>
      <c r="J11612" s="25">
        <f t="shared" si="182"/>
        <v>0</v>
      </c>
    </row>
    <row r="11613" spans="2:10">
      <c r="B11613" s="3">
        <v>38561</v>
      </c>
      <c r="C11613" s="10" t="s">
        <v>35313</v>
      </c>
      <c r="D11613" s="10" t="s">
        <v>35314</v>
      </c>
      <c r="E11613" s="25">
        <v>1</v>
      </c>
      <c r="F11613" s="25">
        <v>1</v>
      </c>
      <c r="G11613" s="10" t="s">
        <v>35315</v>
      </c>
      <c r="H11613" s="25">
        <f>INDEX('Annexe 1 – Données des équipes'!$B$12:$R$114, MATCH(C11613, 'Annexe 1 – Données des équipes'!$B$12:$B$114,0),4)</f>
        <v>0</v>
      </c>
      <c r="I11613" s="25">
        <f>INDEX('Annexe 1 – Données des équipes'!$B$12:$R$114, MATCH(D11613, 'Annexe 1 – Données des équipes'!$B$12:$B$114,0),4)</f>
        <v>20</v>
      </c>
      <c r="J11613" s="25">
        <f t="shared" si="182"/>
        <v>0</v>
      </c>
    </row>
    <row r="11614" spans="2:10">
      <c r="B11614" s="3">
        <v>38563</v>
      </c>
      <c r="C11614" s="10" t="s">
        <v>35316</v>
      </c>
      <c r="D11614" s="10" t="s">
        <v>35317</v>
      </c>
      <c r="E11614" s="25">
        <v>0</v>
      </c>
      <c r="F11614" s="25">
        <v>0</v>
      </c>
      <c r="G11614" s="10" t="s">
        <v>35318</v>
      </c>
      <c r="H11614" s="25">
        <f>INDEX('Annexe 1 – Données des équipes'!$B$12:$R$114, MATCH(C11614, 'Annexe 1 – Données des équipes'!$B$12:$B$114,0),4)</f>
        <v>50</v>
      </c>
      <c r="I11614" s="25">
        <f>INDEX('Annexe 1 – Données des équipes'!$B$12:$R$114, MATCH(D11614, 'Annexe 1 – Données des équipes'!$B$12:$B$114,0),4)</f>
        <v>20</v>
      </c>
      <c r="J11614" s="25">
        <f t="shared" si="182"/>
        <v>0</v>
      </c>
    </row>
    <row r="11615" spans="2:10">
      <c r="B11615" s="3">
        <v>38564</v>
      </c>
      <c r="C11615" s="10" t="s">
        <v>35319</v>
      </c>
      <c r="D11615" s="10" t="s">
        <v>35320</v>
      </c>
      <c r="E11615" s="25">
        <v>1</v>
      </c>
      <c r="F11615" s="25">
        <v>1</v>
      </c>
      <c r="G11615" s="10" t="s">
        <v>35321</v>
      </c>
      <c r="H11615" s="25">
        <f>INDEX('Annexe 1 – Données des équipes'!$B$12:$R$114, MATCH(C11615, 'Annexe 1 – Données des équipes'!$B$12:$B$114,0),4)</f>
        <v>70</v>
      </c>
      <c r="I11615" s="25">
        <f>INDEX('Annexe 1 – Données des équipes'!$B$12:$R$114, MATCH(D11615, 'Annexe 1 – Données des équipes'!$B$12:$B$114,0),4)</f>
        <v>30</v>
      </c>
      <c r="J11615" s="25">
        <f t="shared" si="182"/>
        <v>0</v>
      </c>
    </row>
    <row r="11616" spans="2:10">
      <c r="B11616" s="3">
        <v>38567</v>
      </c>
      <c r="C11616" s="10" t="s">
        <v>35322</v>
      </c>
      <c r="D11616" s="10" t="s">
        <v>35323</v>
      </c>
      <c r="E11616" s="25">
        <v>2</v>
      </c>
      <c r="F11616" s="25">
        <v>2</v>
      </c>
      <c r="G11616" s="10" t="s">
        <v>35324</v>
      </c>
      <c r="H11616" s="25">
        <f>INDEX('Annexe 1 – Données des équipes'!$B$12:$R$114, MATCH(C11616, 'Annexe 1 – Données des équipes'!$B$12:$B$114,0),4)</f>
        <v>50</v>
      </c>
      <c r="I11616" s="25">
        <f>INDEX('Annexe 1 – Données des équipes'!$B$12:$R$114, MATCH(D11616, 'Annexe 1 – Données des équipes'!$B$12:$B$114,0),4)</f>
        <v>30</v>
      </c>
      <c r="J11616" s="25">
        <f t="shared" si="182"/>
        <v>0</v>
      </c>
    </row>
    <row r="11617" spans="2:10">
      <c r="B11617" s="3">
        <v>38577</v>
      </c>
      <c r="C11617" s="10" t="s">
        <v>35325</v>
      </c>
      <c r="D11617" s="10" t="s">
        <v>35326</v>
      </c>
      <c r="E11617" s="25">
        <v>2</v>
      </c>
      <c r="F11617" s="25">
        <v>2</v>
      </c>
      <c r="G11617" s="10" t="s">
        <v>35327</v>
      </c>
      <c r="H11617" s="25">
        <f>INDEX('Annexe 1 – Données des équipes'!$B$12:$R$114, MATCH(C11617, 'Annexe 1 – Données des équipes'!$B$12:$B$114,0),4)</f>
        <v>20</v>
      </c>
      <c r="I11617" s="25">
        <f>INDEX('Annexe 1 – Données des équipes'!$B$12:$R$114, MATCH(D11617, 'Annexe 1 – Données des équipes'!$B$12:$B$114,0),4)</f>
        <v>10</v>
      </c>
      <c r="J11617" s="25">
        <f t="shared" si="182"/>
        <v>0</v>
      </c>
    </row>
    <row r="11618" spans="2:10">
      <c r="B11618" s="3">
        <v>38579</v>
      </c>
      <c r="C11618" s="10" t="s">
        <v>35328</v>
      </c>
      <c r="D11618" s="10" t="s">
        <v>35329</v>
      </c>
      <c r="E11618" s="25">
        <v>0</v>
      </c>
      <c r="F11618" s="25">
        <v>0</v>
      </c>
      <c r="G11618" s="10" t="s">
        <v>35330</v>
      </c>
      <c r="H11618" s="25">
        <f>INDEX('Annexe 1 – Données des équipes'!$B$12:$R$114, MATCH(C11618, 'Annexe 1 – Données des équipes'!$B$12:$B$114,0),4)</f>
        <v>60</v>
      </c>
      <c r="I11618" s="25">
        <f>INDEX('Annexe 1 – Données des équipes'!$B$12:$R$114, MATCH(D11618, 'Annexe 1 – Données des équipes'!$B$12:$B$114,0),4)</f>
        <v>20</v>
      </c>
      <c r="J11618" s="25">
        <f t="shared" si="182"/>
        <v>0</v>
      </c>
    </row>
    <row r="11619" spans="2:10">
      <c r="B11619" s="3">
        <v>38581</v>
      </c>
      <c r="C11619" s="10" t="s">
        <v>35331</v>
      </c>
      <c r="D11619" s="10" t="s">
        <v>35332</v>
      </c>
      <c r="E11619" s="25">
        <v>2</v>
      </c>
      <c r="F11619" s="25">
        <v>2</v>
      </c>
      <c r="G11619" s="10" t="s">
        <v>35333</v>
      </c>
      <c r="H11619" s="25">
        <f>INDEX('Annexe 1 – Données des équipes'!$B$12:$R$114, MATCH(C11619, 'Annexe 1 – Données des équipes'!$B$12:$B$114,0),4)</f>
        <v>60</v>
      </c>
      <c r="I11619" s="25">
        <f>INDEX('Annexe 1 – Données des équipes'!$B$12:$R$114, MATCH(D11619, 'Annexe 1 – Données des équipes'!$B$12:$B$114,0),4)</f>
        <v>60</v>
      </c>
      <c r="J11619" s="25">
        <f t="shared" si="182"/>
        <v>0</v>
      </c>
    </row>
    <row r="11620" spans="2:10">
      <c r="B11620" s="3">
        <v>38581</v>
      </c>
      <c r="C11620" s="10" t="s">
        <v>35334</v>
      </c>
      <c r="D11620" s="10" t="s">
        <v>35335</v>
      </c>
      <c r="E11620" s="25">
        <v>1</v>
      </c>
      <c r="F11620" s="25">
        <v>1</v>
      </c>
      <c r="G11620" s="10" t="s">
        <v>35336</v>
      </c>
      <c r="H11620" s="25">
        <f>INDEX('Annexe 1 – Données des équipes'!$B$12:$R$114, MATCH(C11620, 'Annexe 1 – Données des équipes'!$B$12:$B$114,0),4)</f>
        <v>80</v>
      </c>
      <c r="I11620" s="25">
        <f>INDEX('Annexe 1 – Données des équipes'!$B$12:$R$114, MATCH(D11620, 'Annexe 1 – Données des équipes'!$B$12:$B$114,0),4)</f>
        <v>90</v>
      </c>
      <c r="J11620" s="25">
        <f t="shared" si="182"/>
        <v>0</v>
      </c>
    </row>
    <row r="11621" spans="2:10">
      <c r="B11621" s="3">
        <v>38581</v>
      </c>
      <c r="C11621" s="10" t="s">
        <v>35337</v>
      </c>
      <c r="D11621" s="10" t="s">
        <v>35338</v>
      </c>
      <c r="E11621" s="25">
        <v>0</v>
      </c>
      <c r="F11621" s="25">
        <v>0</v>
      </c>
      <c r="G11621" s="10" t="s">
        <v>35339</v>
      </c>
      <c r="H11621" s="25">
        <f>INDEX('Annexe 1 – Données des équipes'!$B$12:$R$114, MATCH(C11621, 'Annexe 1 – Données des équipes'!$B$12:$B$114,0),4)</f>
        <v>10</v>
      </c>
      <c r="I11621" s="25">
        <f>INDEX('Annexe 1 – Données des équipes'!$B$12:$R$114, MATCH(D11621, 'Annexe 1 – Données des équipes'!$B$12:$B$114,0),4)</f>
        <v>10</v>
      </c>
      <c r="J11621" s="25">
        <f t="shared" si="182"/>
        <v>0</v>
      </c>
    </row>
    <row r="11622" spans="2:10">
      <c r="B11622" s="3">
        <v>38581</v>
      </c>
      <c r="C11622" s="10" t="s">
        <v>35340</v>
      </c>
      <c r="D11622" s="10" t="s">
        <v>35341</v>
      </c>
      <c r="E11622" s="25">
        <v>2</v>
      </c>
      <c r="F11622" s="25">
        <v>2</v>
      </c>
      <c r="G11622" s="10" t="s">
        <v>35342</v>
      </c>
      <c r="H11622" s="25">
        <f>INDEX('Annexe 1 – Données des équipes'!$B$12:$R$114, MATCH(C11622, 'Annexe 1 – Données des équipes'!$B$12:$B$114,0),4)</f>
        <v>80</v>
      </c>
      <c r="I11622" s="25">
        <f>INDEX('Annexe 1 – Données des équipes'!$B$12:$R$114, MATCH(D11622, 'Annexe 1 – Données des équipes'!$B$12:$B$114,0),4)</f>
        <v>90</v>
      </c>
      <c r="J11622" s="25">
        <f t="shared" si="182"/>
        <v>0</v>
      </c>
    </row>
    <row r="11623" spans="2:10">
      <c r="B11623" s="3">
        <v>38581</v>
      </c>
      <c r="C11623" s="10" t="s">
        <v>35343</v>
      </c>
      <c r="D11623" s="10" t="s">
        <v>35344</v>
      </c>
      <c r="E11623" s="25">
        <v>0</v>
      </c>
      <c r="F11623" s="25">
        <v>0</v>
      </c>
      <c r="G11623" s="10" t="s">
        <v>35345</v>
      </c>
      <c r="H11623" s="25">
        <f>INDEX('Annexe 1 – Données des équipes'!$B$12:$R$114, MATCH(C11623, 'Annexe 1 – Données des équipes'!$B$12:$B$114,0),4)</f>
        <v>70</v>
      </c>
      <c r="I11623" s="25">
        <f>INDEX('Annexe 1 – Données des équipes'!$B$12:$R$114, MATCH(D11623, 'Annexe 1 – Données des équipes'!$B$12:$B$114,0),4)</f>
        <v>40</v>
      </c>
      <c r="J11623" s="25">
        <f t="shared" si="182"/>
        <v>0</v>
      </c>
    </row>
    <row r="11624" spans="2:10">
      <c r="B11624" s="3">
        <v>38581</v>
      </c>
      <c r="C11624" s="10" t="s">
        <v>35346</v>
      </c>
      <c r="D11624" s="10" t="s">
        <v>35347</v>
      </c>
      <c r="E11624" s="25">
        <v>0</v>
      </c>
      <c r="F11624" s="25">
        <v>0</v>
      </c>
      <c r="G11624" s="10" t="s">
        <v>35348</v>
      </c>
      <c r="H11624" s="25">
        <f>INDEX('Annexe 1 – Données des équipes'!$B$12:$R$114, MATCH(C11624, 'Annexe 1 – Données des équipes'!$B$12:$B$114,0),4)</f>
        <v>70</v>
      </c>
      <c r="I11624" s="25">
        <f>INDEX('Annexe 1 – Données des équipes'!$B$12:$R$114, MATCH(D11624, 'Annexe 1 – Données des équipes'!$B$12:$B$114,0),4)</f>
        <v>40</v>
      </c>
      <c r="J11624" s="25">
        <f t="shared" si="182"/>
        <v>0</v>
      </c>
    </row>
    <row r="11625" spans="2:10">
      <c r="B11625" s="3">
        <v>38598</v>
      </c>
      <c r="C11625" s="10" t="s">
        <v>35349</v>
      </c>
      <c r="D11625" s="10" t="s">
        <v>35350</v>
      </c>
      <c r="E11625" s="25">
        <v>1</v>
      </c>
      <c r="F11625" s="25">
        <v>1</v>
      </c>
      <c r="G11625" s="10" t="s">
        <v>35351</v>
      </c>
      <c r="H11625" s="25">
        <f>INDEX('Annexe 1 – Données des équipes'!$B$12:$R$114, MATCH(C11625, 'Annexe 1 – Données des équipes'!$B$12:$B$114,0),4)</f>
        <v>10</v>
      </c>
      <c r="I11625" s="25">
        <f>INDEX('Annexe 1 – Données des équipes'!$B$12:$R$114, MATCH(D11625, 'Annexe 1 – Données des équipes'!$B$12:$B$114,0),4)</f>
        <v>60</v>
      </c>
      <c r="J11625" s="25">
        <f t="shared" si="182"/>
        <v>0</v>
      </c>
    </row>
    <row r="11626" spans="2:10">
      <c r="B11626" s="3">
        <v>38598</v>
      </c>
      <c r="C11626" s="10" t="s">
        <v>35352</v>
      </c>
      <c r="D11626" s="10" t="s">
        <v>35353</v>
      </c>
      <c r="E11626" s="25">
        <v>1</v>
      </c>
      <c r="F11626" s="25">
        <v>1</v>
      </c>
      <c r="G11626" s="10" t="s">
        <v>35354</v>
      </c>
      <c r="H11626" s="25">
        <f>INDEX('Annexe 1 – Données des équipes'!$B$12:$R$114, MATCH(C11626, 'Annexe 1 – Données des équipes'!$B$12:$B$114,0),4)</f>
        <v>60</v>
      </c>
      <c r="I11626" s="25">
        <f>INDEX('Annexe 1 – Données des équipes'!$B$12:$R$114, MATCH(D11626, 'Annexe 1 – Données des équipes'!$B$12:$B$114,0),4)</f>
        <v>90</v>
      </c>
      <c r="J11626" s="25">
        <f t="shared" si="182"/>
        <v>0</v>
      </c>
    </row>
    <row r="11627" spans="2:10">
      <c r="B11627" s="3">
        <v>38598</v>
      </c>
      <c r="C11627" s="10" t="s">
        <v>35355</v>
      </c>
      <c r="D11627" s="10" t="s">
        <v>35356</v>
      </c>
      <c r="E11627" s="25">
        <v>1</v>
      </c>
      <c r="F11627" s="25">
        <v>1</v>
      </c>
      <c r="G11627" s="10" t="s">
        <v>35357</v>
      </c>
      <c r="H11627" s="25">
        <f>INDEX('Annexe 1 – Données des équipes'!$B$12:$R$114, MATCH(C11627, 'Annexe 1 – Données des équipes'!$B$12:$B$114,0),4)</f>
        <v>80</v>
      </c>
      <c r="I11627" s="25">
        <f>INDEX('Annexe 1 – Données des équipes'!$B$12:$R$114, MATCH(D11627, 'Annexe 1 – Données des équipes'!$B$12:$B$114,0),4)</f>
        <v>20</v>
      </c>
      <c r="J11627" s="25">
        <f t="shared" si="182"/>
        <v>0</v>
      </c>
    </row>
    <row r="11628" spans="2:10">
      <c r="B11628" s="3">
        <v>38598</v>
      </c>
      <c r="C11628" s="10" t="s">
        <v>35358</v>
      </c>
      <c r="D11628" s="10" t="s">
        <v>35359</v>
      </c>
      <c r="E11628" s="25">
        <v>2</v>
      </c>
      <c r="F11628" s="25">
        <v>2</v>
      </c>
      <c r="G11628" s="10" t="s">
        <v>35360</v>
      </c>
      <c r="H11628" s="25">
        <f>INDEX('Annexe 1 – Données des équipes'!$B$12:$R$114, MATCH(C11628, 'Annexe 1 – Données des équipes'!$B$12:$B$114,0),4)</f>
        <v>60</v>
      </c>
      <c r="I11628" s="25">
        <f>INDEX('Annexe 1 – Données des équipes'!$B$12:$R$114, MATCH(D11628, 'Annexe 1 – Données des équipes'!$B$12:$B$114,0),4)</f>
        <v>80</v>
      </c>
      <c r="J11628" s="25">
        <f t="shared" si="182"/>
        <v>0</v>
      </c>
    </row>
    <row r="11629" spans="2:10">
      <c r="B11629" s="3">
        <v>38602</v>
      </c>
      <c r="C11629" s="10" t="s">
        <v>35361</v>
      </c>
      <c r="D11629" s="10" t="s">
        <v>35362</v>
      </c>
      <c r="E11629" s="25">
        <v>0</v>
      </c>
      <c r="F11629" s="25">
        <v>0</v>
      </c>
      <c r="G11629" s="10" t="s">
        <v>35363</v>
      </c>
      <c r="H11629" s="25">
        <f>INDEX('Annexe 1 – Données des équipes'!$B$12:$R$114, MATCH(C11629, 'Annexe 1 – Données des équipes'!$B$12:$B$114,0),4)</f>
        <v>50</v>
      </c>
      <c r="I11629" s="25">
        <f>INDEX('Annexe 1 – Données des équipes'!$B$12:$R$114, MATCH(D11629, 'Annexe 1 – Données des équipes'!$B$12:$B$114,0),4)</f>
        <v>90</v>
      </c>
      <c r="J11629" s="25">
        <f t="shared" si="182"/>
        <v>0</v>
      </c>
    </row>
    <row r="11630" spans="2:10">
      <c r="B11630" s="3">
        <v>38602</v>
      </c>
      <c r="C11630" s="10" t="s">
        <v>35364</v>
      </c>
      <c r="D11630" s="10" t="s">
        <v>35365</v>
      </c>
      <c r="E11630" s="25">
        <v>1</v>
      </c>
      <c r="F11630" s="25">
        <v>1</v>
      </c>
      <c r="G11630" s="10" t="s">
        <v>35366</v>
      </c>
      <c r="H11630" s="25">
        <f>INDEX('Annexe 1 – Données des équipes'!$B$12:$R$114, MATCH(C11630, 'Annexe 1 – Données des équipes'!$B$12:$B$114,0),4)</f>
        <v>90</v>
      </c>
      <c r="I11630" s="25">
        <f>INDEX('Annexe 1 – Données des équipes'!$B$12:$R$114, MATCH(D11630, 'Annexe 1 – Données des équipes'!$B$12:$B$114,0),4)</f>
        <v>70</v>
      </c>
      <c r="J11630" s="25">
        <f t="shared" si="182"/>
        <v>0</v>
      </c>
    </row>
    <row r="11631" spans="2:10">
      <c r="B11631" s="3">
        <v>38633</v>
      </c>
      <c r="C11631" s="10" t="s">
        <v>35367</v>
      </c>
      <c r="D11631" s="10" t="s">
        <v>35368</v>
      </c>
      <c r="E11631" s="25">
        <v>1</v>
      </c>
      <c r="F11631" s="25">
        <v>1</v>
      </c>
      <c r="G11631" s="10" t="s">
        <v>35369</v>
      </c>
      <c r="H11631" s="25">
        <f>INDEX('Annexe 1 – Données des équipes'!$B$12:$R$114, MATCH(C11631, 'Annexe 1 – Données des équipes'!$B$12:$B$114,0),4)</f>
        <v>40</v>
      </c>
      <c r="I11631" s="25">
        <f>INDEX('Annexe 1 – Données des équipes'!$B$12:$R$114, MATCH(D11631, 'Annexe 1 – Données des équipes'!$B$12:$B$114,0),4)</f>
        <v>50</v>
      </c>
      <c r="J11631" s="25">
        <f t="shared" si="182"/>
        <v>0</v>
      </c>
    </row>
    <row r="11632" spans="2:10">
      <c r="B11632" s="3">
        <v>38633</v>
      </c>
      <c r="C11632" s="10" t="s">
        <v>35370</v>
      </c>
      <c r="D11632" s="10" t="s">
        <v>35371</v>
      </c>
      <c r="E11632" s="25">
        <v>1</v>
      </c>
      <c r="F11632" s="25">
        <v>1</v>
      </c>
      <c r="G11632" s="10" t="s">
        <v>35372</v>
      </c>
      <c r="H11632" s="25">
        <f>INDEX('Annexe 1 – Données des équipes'!$B$12:$R$114, MATCH(C11632, 'Annexe 1 – Données des équipes'!$B$12:$B$114,0),4)</f>
        <v>90</v>
      </c>
      <c r="I11632" s="25">
        <f>INDEX('Annexe 1 – Données des équipes'!$B$12:$R$114, MATCH(D11632, 'Annexe 1 – Données des équipes'!$B$12:$B$114,0),4)</f>
        <v>80</v>
      </c>
      <c r="J11632" s="25">
        <f t="shared" si="182"/>
        <v>0</v>
      </c>
    </row>
    <row r="11633" spans="2:10">
      <c r="B11633" s="3">
        <v>38633</v>
      </c>
      <c r="C11633" s="10" t="s">
        <v>35373</v>
      </c>
      <c r="D11633" s="10" t="s">
        <v>35374</v>
      </c>
      <c r="E11633" s="25">
        <v>0</v>
      </c>
      <c r="F11633" s="25">
        <v>0</v>
      </c>
      <c r="G11633" s="10" t="s">
        <v>35375</v>
      </c>
      <c r="H11633" s="25">
        <f>INDEX('Annexe 1 – Données des équipes'!$B$12:$R$114, MATCH(C11633, 'Annexe 1 – Données des équipes'!$B$12:$B$114,0),4)</f>
        <v>70</v>
      </c>
      <c r="I11633" s="25">
        <f>INDEX('Annexe 1 – Données des équipes'!$B$12:$R$114, MATCH(D11633, 'Annexe 1 – Données des équipes'!$B$12:$B$114,0),4)</f>
        <v>80</v>
      </c>
      <c r="J11633" s="25">
        <f t="shared" si="182"/>
        <v>0</v>
      </c>
    </row>
    <row r="11634" spans="2:10">
      <c r="B11634" s="3">
        <v>38633</v>
      </c>
      <c r="C11634" s="10" t="s">
        <v>35376</v>
      </c>
      <c r="D11634" s="10" t="s">
        <v>35377</v>
      </c>
      <c r="E11634" s="25">
        <v>1</v>
      </c>
      <c r="F11634" s="25">
        <v>1</v>
      </c>
      <c r="G11634" s="10" t="s">
        <v>35378</v>
      </c>
      <c r="H11634" s="25">
        <f>INDEX('Annexe 1 – Données des équipes'!$B$12:$R$114, MATCH(C11634, 'Annexe 1 – Données des équipes'!$B$12:$B$114,0),4)</f>
        <v>80</v>
      </c>
      <c r="I11634" s="25">
        <f>INDEX('Annexe 1 – Données des équipes'!$B$12:$R$114, MATCH(D11634, 'Annexe 1 – Données des équipes'!$B$12:$B$114,0),4)</f>
        <v>90</v>
      </c>
      <c r="J11634" s="25">
        <f t="shared" si="182"/>
        <v>0</v>
      </c>
    </row>
    <row r="11635" spans="2:10">
      <c r="B11635" s="3">
        <v>38633</v>
      </c>
      <c r="C11635" s="10" t="s">
        <v>35379</v>
      </c>
      <c r="D11635" s="10" t="s">
        <v>35380</v>
      </c>
      <c r="E11635" s="25">
        <v>2</v>
      </c>
      <c r="F11635" s="25">
        <v>2</v>
      </c>
      <c r="G11635" s="10" t="s">
        <v>35381</v>
      </c>
      <c r="H11635" s="25">
        <f>INDEX('Annexe 1 – Données des équipes'!$B$12:$R$114, MATCH(C11635, 'Annexe 1 – Données des équipes'!$B$12:$B$114,0),4)</f>
        <v>40</v>
      </c>
      <c r="I11635" s="25">
        <f>INDEX('Annexe 1 – Données des équipes'!$B$12:$R$114, MATCH(D11635, 'Annexe 1 – Données des équipes'!$B$12:$B$114,0),4)</f>
        <v>50</v>
      </c>
      <c r="J11635" s="25">
        <f t="shared" si="182"/>
        <v>0</v>
      </c>
    </row>
    <row r="11636" spans="2:10">
      <c r="B11636" s="3">
        <v>38633</v>
      </c>
      <c r="C11636" s="10" t="s">
        <v>35382</v>
      </c>
      <c r="D11636" s="10" t="s">
        <v>35383</v>
      </c>
      <c r="E11636" s="25">
        <v>2</v>
      </c>
      <c r="F11636" s="25">
        <v>2</v>
      </c>
      <c r="G11636" s="10" t="s">
        <v>35384</v>
      </c>
      <c r="H11636" s="25">
        <f>INDEX('Annexe 1 – Données des équipes'!$B$12:$R$114, MATCH(C11636, 'Annexe 1 – Données des équipes'!$B$12:$B$114,0),4)</f>
        <v>0</v>
      </c>
      <c r="I11636" s="25">
        <f>INDEX('Annexe 1 – Données des équipes'!$B$12:$R$114, MATCH(D11636, 'Annexe 1 – Données des équipes'!$B$12:$B$114,0),4)</f>
        <v>40</v>
      </c>
      <c r="J11636" s="25">
        <f t="shared" si="182"/>
        <v>0</v>
      </c>
    </row>
    <row r="11637" spans="2:10">
      <c r="B11637" s="3">
        <v>38633</v>
      </c>
      <c r="C11637" s="10" t="s">
        <v>35385</v>
      </c>
      <c r="D11637" s="10" t="s">
        <v>35386</v>
      </c>
      <c r="E11637" s="25">
        <v>2</v>
      </c>
      <c r="F11637" s="25">
        <v>2</v>
      </c>
      <c r="G11637" s="10" t="s">
        <v>35387</v>
      </c>
      <c r="H11637" s="25">
        <f>INDEX('Annexe 1 – Données des équipes'!$B$12:$R$114, MATCH(C11637, 'Annexe 1 – Données des équipes'!$B$12:$B$114,0),4)</f>
        <v>60</v>
      </c>
      <c r="I11637" s="25">
        <f>INDEX('Annexe 1 – Données des équipes'!$B$12:$R$114, MATCH(D11637, 'Annexe 1 – Données des équipes'!$B$12:$B$114,0),4)</f>
        <v>40</v>
      </c>
      <c r="J11637" s="25">
        <f t="shared" si="182"/>
        <v>0</v>
      </c>
    </row>
    <row r="11638" spans="2:10">
      <c r="B11638" s="3">
        <v>38634</v>
      </c>
      <c r="C11638" s="10" t="s">
        <v>35388</v>
      </c>
      <c r="D11638" s="10" t="s">
        <v>35389</v>
      </c>
      <c r="E11638" s="25">
        <v>1</v>
      </c>
      <c r="F11638" s="25">
        <v>1</v>
      </c>
      <c r="G11638" s="10" t="s">
        <v>35390</v>
      </c>
      <c r="H11638" s="25">
        <f>INDEX('Annexe 1 – Données des équipes'!$B$12:$R$114, MATCH(C11638, 'Annexe 1 – Données des équipes'!$B$12:$B$114,0),4)</f>
        <v>50</v>
      </c>
      <c r="I11638" s="25">
        <f>INDEX('Annexe 1 – Données des équipes'!$B$12:$R$114, MATCH(D11638, 'Annexe 1 – Données des équipes'!$B$12:$B$114,0),4)</f>
        <v>90</v>
      </c>
      <c r="J11638" s="25">
        <f t="shared" si="182"/>
        <v>0</v>
      </c>
    </row>
    <row r="11639" spans="2:10">
      <c r="B11639" s="3">
        <v>38636</v>
      </c>
      <c r="C11639" s="10" t="s">
        <v>35391</v>
      </c>
      <c r="D11639" s="10" t="s">
        <v>35392</v>
      </c>
      <c r="E11639" s="25">
        <v>0</v>
      </c>
      <c r="F11639" s="25">
        <v>0</v>
      </c>
      <c r="G11639" s="10" t="s">
        <v>35393</v>
      </c>
      <c r="H11639" s="25">
        <f>INDEX('Annexe 1 – Données des équipes'!$B$12:$R$114, MATCH(C11639, 'Annexe 1 – Données des équipes'!$B$12:$B$114,0),4)</f>
        <v>0</v>
      </c>
      <c r="I11639" s="25">
        <f>INDEX('Annexe 1 – Données des équipes'!$B$12:$R$114, MATCH(D11639, 'Annexe 1 – Données des équipes'!$B$12:$B$114,0),4)</f>
        <v>30</v>
      </c>
      <c r="J11639" s="25">
        <f t="shared" si="182"/>
        <v>0</v>
      </c>
    </row>
    <row r="11640" spans="2:10">
      <c r="B11640" s="3">
        <v>38636</v>
      </c>
      <c r="C11640" s="10" t="s">
        <v>35394</v>
      </c>
      <c r="D11640" s="10" t="s">
        <v>35395</v>
      </c>
      <c r="E11640" s="25">
        <v>2</v>
      </c>
      <c r="F11640" s="25">
        <v>2</v>
      </c>
      <c r="G11640" s="10" t="s">
        <v>35396</v>
      </c>
      <c r="H11640" s="25">
        <f>INDEX('Annexe 1 – Données des équipes'!$B$12:$R$114, MATCH(C11640, 'Annexe 1 – Données des équipes'!$B$12:$B$114,0),4)</f>
        <v>20</v>
      </c>
      <c r="I11640" s="25">
        <f>INDEX('Annexe 1 – Données des équipes'!$B$12:$R$114, MATCH(D11640, 'Annexe 1 – Données des équipes'!$B$12:$B$114,0),4)</f>
        <v>20</v>
      </c>
      <c r="J11640" s="25">
        <f t="shared" si="182"/>
        <v>0</v>
      </c>
    </row>
    <row r="11641" spans="2:10">
      <c r="B11641" s="3">
        <v>38637</v>
      </c>
      <c r="C11641" s="10" t="s">
        <v>35397</v>
      </c>
      <c r="D11641" s="10" t="s">
        <v>35398</v>
      </c>
      <c r="E11641" s="25">
        <v>0</v>
      </c>
      <c r="F11641" s="25">
        <v>0</v>
      </c>
      <c r="G11641" s="10" t="s">
        <v>35399</v>
      </c>
      <c r="H11641" s="25">
        <f>INDEX('Annexe 1 – Données des équipes'!$B$12:$R$114, MATCH(C11641, 'Annexe 1 – Données des équipes'!$B$12:$B$114,0),4)</f>
        <v>80</v>
      </c>
      <c r="I11641" s="25">
        <f>INDEX('Annexe 1 – Données des équipes'!$B$12:$R$114, MATCH(D11641, 'Annexe 1 – Données des équipes'!$B$12:$B$114,0),4)</f>
        <v>70</v>
      </c>
      <c r="J11641" s="25">
        <f t="shared" si="182"/>
        <v>0</v>
      </c>
    </row>
    <row r="11642" spans="2:10">
      <c r="B11642" s="3">
        <v>38637</v>
      </c>
      <c r="C11642" s="10" t="s">
        <v>35400</v>
      </c>
      <c r="D11642" s="10" t="s">
        <v>35401</v>
      </c>
      <c r="E11642" s="25">
        <v>0</v>
      </c>
      <c r="F11642" s="25">
        <v>0</v>
      </c>
      <c r="G11642" s="10" t="s">
        <v>35402</v>
      </c>
      <c r="H11642" s="25">
        <f>INDEX('Annexe 1 – Données des équipes'!$B$12:$R$114, MATCH(C11642, 'Annexe 1 – Données des équipes'!$B$12:$B$114,0),4)</f>
        <v>40</v>
      </c>
      <c r="I11642" s="25">
        <f>INDEX('Annexe 1 – Données des équipes'!$B$12:$R$114, MATCH(D11642, 'Annexe 1 – Données des équipes'!$B$12:$B$114,0),4)</f>
        <v>80</v>
      </c>
      <c r="J11642" s="25">
        <f t="shared" si="182"/>
        <v>0</v>
      </c>
    </row>
    <row r="11643" spans="2:10">
      <c r="B11643" s="3">
        <v>38637</v>
      </c>
      <c r="C11643" s="10" t="s">
        <v>35403</v>
      </c>
      <c r="D11643" s="10" t="s">
        <v>35404</v>
      </c>
      <c r="E11643" s="25">
        <v>0</v>
      </c>
      <c r="F11643" s="25">
        <v>0</v>
      </c>
      <c r="G11643" s="10" t="s">
        <v>35405</v>
      </c>
      <c r="H11643" s="25">
        <f>INDEX('Annexe 1 – Données des équipes'!$B$12:$R$114, MATCH(C11643, 'Annexe 1 – Données des équipes'!$B$12:$B$114,0),4)</f>
        <v>60</v>
      </c>
      <c r="I11643" s="25">
        <f>INDEX('Annexe 1 – Données des équipes'!$B$12:$R$114, MATCH(D11643, 'Annexe 1 – Données des équipes'!$B$12:$B$114,0),4)</f>
        <v>80</v>
      </c>
      <c r="J11643" s="25">
        <f t="shared" si="182"/>
        <v>0</v>
      </c>
    </row>
    <row r="11644" spans="2:10">
      <c r="B11644" s="3">
        <v>38637</v>
      </c>
      <c r="C11644" s="10" t="s">
        <v>35406</v>
      </c>
      <c r="D11644" s="10" t="s">
        <v>35407</v>
      </c>
      <c r="E11644" s="25">
        <v>0</v>
      </c>
      <c r="F11644" s="25">
        <v>0</v>
      </c>
      <c r="G11644" s="10" t="s">
        <v>35408</v>
      </c>
      <c r="H11644" s="25">
        <f>INDEX('Annexe 1 – Données des équipes'!$B$12:$R$114, MATCH(C11644, 'Annexe 1 – Données des équipes'!$B$12:$B$114,0),4)</f>
        <v>80</v>
      </c>
      <c r="I11644" s="25">
        <f>INDEX('Annexe 1 – Données des équipes'!$B$12:$R$114, MATCH(D11644, 'Annexe 1 – Données des équipes'!$B$12:$B$114,0),4)</f>
        <v>20</v>
      </c>
      <c r="J11644" s="25">
        <f t="shared" si="182"/>
        <v>0</v>
      </c>
    </row>
    <row r="11645" spans="2:10">
      <c r="B11645" s="3">
        <v>38637</v>
      </c>
      <c r="C11645" s="10" t="s">
        <v>35409</v>
      </c>
      <c r="D11645" s="10" t="s">
        <v>35410</v>
      </c>
      <c r="E11645" s="25">
        <v>0</v>
      </c>
      <c r="F11645" s="25">
        <v>0</v>
      </c>
      <c r="G11645" s="10" t="s">
        <v>35411</v>
      </c>
      <c r="H11645" s="25">
        <f>INDEX('Annexe 1 – Données des équipes'!$B$12:$R$114, MATCH(C11645, 'Annexe 1 – Données des équipes'!$B$12:$B$114,0),4)</f>
        <v>70</v>
      </c>
      <c r="I11645" s="25">
        <f>INDEX('Annexe 1 – Données des équipes'!$B$12:$R$114, MATCH(D11645, 'Annexe 1 – Données des équipes'!$B$12:$B$114,0),4)</f>
        <v>50</v>
      </c>
      <c r="J11645" s="25">
        <f t="shared" si="182"/>
        <v>0</v>
      </c>
    </row>
    <row r="11646" spans="2:10">
      <c r="B11646" s="3">
        <v>38650</v>
      </c>
      <c r="C11646" s="10" t="s">
        <v>35412</v>
      </c>
      <c r="D11646" s="10" t="s">
        <v>35413</v>
      </c>
      <c r="E11646" s="25">
        <v>0</v>
      </c>
      <c r="F11646" s="25">
        <v>0</v>
      </c>
      <c r="G11646" s="10" t="s">
        <v>35414</v>
      </c>
      <c r="H11646" s="25">
        <f>INDEX('Annexe 1 – Données des équipes'!$B$12:$R$114, MATCH(C11646, 'Annexe 1 – Données des équipes'!$B$12:$B$114,0),4)</f>
        <v>20</v>
      </c>
      <c r="I11646" s="25">
        <f>INDEX('Annexe 1 – Données des équipes'!$B$12:$R$114, MATCH(D11646, 'Annexe 1 – Données des équipes'!$B$12:$B$114,0),4)</f>
        <v>30</v>
      </c>
      <c r="J11646" s="25">
        <f t="shared" si="182"/>
        <v>0</v>
      </c>
    </row>
    <row r="11647" spans="2:10">
      <c r="B11647" s="3">
        <v>38668</v>
      </c>
      <c r="C11647" s="10" t="s">
        <v>35415</v>
      </c>
      <c r="D11647" s="10" t="s">
        <v>35416</v>
      </c>
      <c r="E11647" s="25">
        <v>2</v>
      </c>
      <c r="F11647" s="25">
        <v>2</v>
      </c>
      <c r="G11647" s="10" t="s">
        <v>35417</v>
      </c>
      <c r="H11647" s="25">
        <f>INDEX('Annexe 1 – Données des équipes'!$B$12:$R$114, MATCH(C11647, 'Annexe 1 – Données des équipes'!$B$12:$B$114,0),4)</f>
        <v>30</v>
      </c>
      <c r="I11647" s="25">
        <f>INDEX('Annexe 1 – Données des équipes'!$B$12:$R$114, MATCH(D11647, 'Annexe 1 – Données des équipes'!$B$12:$B$114,0),4)</f>
        <v>20</v>
      </c>
      <c r="J11647" s="25">
        <f t="shared" si="182"/>
        <v>0</v>
      </c>
    </row>
    <row r="11648" spans="2:10">
      <c r="B11648" s="3">
        <v>38668</v>
      </c>
      <c r="C11648" s="10" t="s">
        <v>35418</v>
      </c>
      <c r="D11648" s="10" t="s">
        <v>35419</v>
      </c>
      <c r="E11648" s="25">
        <v>0</v>
      </c>
      <c r="F11648" s="25">
        <v>0</v>
      </c>
      <c r="G11648" s="10" t="s">
        <v>35420</v>
      </c>
      <c r="H11648" s="25">
        <f>INDEX('Annexe 1 – Données des équipes'!$B$12:$R$114, MATCH(C11648, 'Annexe 1 – Données des équipes'!$B$12:$B$114,0),4)</f>
        <v>90</v>
      </c>
      <c r="I11648" s="25">
        <f>INDEX('Annexe 1 – Données des équipes'!$B$12:$R$114, MATCH(D11648, 'Annexe 1 – Données des équipes'!$B$12:$B$114,0),4)</f>
        <v>90</v>
      </c>
      <c r="J11648" s="25">
        <f t="shared" si="182"/>
        <v>0</v>
      </c>
    </row>
    <row r="11649" spans="2:10">
      <c r="B11649" s="3">
        <v>38668</v>
      </c>
      <c r="C11649" s="10" t="s">
        <v>35421</v>
      </c>
      <c r="D11649" s="10" t="s">
        <v>35422</v>
      </c>
      <c r="E11649" s="25">
        <v>2</v>
      </c>
      <c r="F11649" s="25">
        <v>2</v>
      </c>
      <c r="G11649" s="10" t="s">
        <v>35423</v>
      </c>
      <c r="H11649" s="25">
        <f>INDEX('Annexe 1 – Données des équipes'!$B$12:$R$114, MATCH(C11649, 'Annexe 1 – Données des équipes'!$B$12:$B$114,0),4)</f>
        <v>70</v>
      </c>
      <c r="I11649" s="25">
        <f>INDEX('Annexe 1 – Données des équipes'!$B$12:$R$114, MATCH(D11649, 'Annexe 1 – Données des équipes'!$B$12:$B$114,0),4)</f>
        <v>80</v>
      </c>
      <c r="J11649" s="25">
        <f t="shared" si="182"/>
        <v>0</v>
      </c>
    </row>
    <row r="11650" spans="2:10">
      <c r="B11650" s="3">
        <v>38671</v>
      </c>
      <c r="C11650" s="10" t="s">
        <v>35424</v>
      </c>
      <c r="D11650" s="10" t="s">
        <v>35425</v>
      </c>
      <c r="E11650" s="25">
        <v>0</v>
      </c>
      <c r="F11650" s="25">
        <v>0</v>
      </c>
      <c r="G11650" s="10" t="s">
        <v>35426</v>
      </c>
      <c r="H11650" s="25">
        <f>INDEX('Annexe 1 – Données des équipes'!$B$12:$R$114, MATCH(C11650, 'Annexe 1 – Données des équipes'!$B$12:$B$114,0),4)</f>
        <v>50</v>
      </c>
      <c r="I11650" s="25">
        <f>INDEX('Annexe 1 – Données des équipes'!$B$12:$R$114, MATCH(D11650, 'Annexe 1 – Données des équipes'!$B$12:$B$114,0),4)</f>
        <v>40</v>
      </c>
      <c r="J11650" s="25">
        <f t="shared" si="182"/>
        <v>0</v>
      </c>
    </row>
    <row r="11651" spans="2:10">
      <c r="B11651" s="3">
        <v>38671</v>
      </c>
      <c r="C11651" s="10" t="s">
        <v>35427</v>
      </c>
      <c r="D11651" s="10" t="s">
        <v>35428</v>
      </c>
      <c r="E11651" s="25">
        <v>1</v>
      </c>
      <c r="F11651" s="25">
        <v>1</v>
      </c>
      <c r="G11651" s="10" t="s">
        <v>35429</v>
      </c>
      <c r="H11651" s="25">
        <f>INDEX('Annexe 1 – Données des équipes'!$B$12:$R$114, MATCH(C11651, 'Annexe 1 – Données des équipes'!$B$12:$B$114,0),4)</f>
        <v>50</v>
      </c>
      <c r="I11651" s="25">
        <f>INDEX('Annexe 1 – Données des équipes'!$B$12:$R$114, MATCH(D11651, 'Annexe 1 – Données des équipes'!$B$12:$B$114,0),4)</f>
        <v>90</v>
      </c>
      <c r="J11651" s="25">
        <f t="shared" si="182"/>
        <v>0</v>
      </c>
    </row>
    <row r="11652" spans="2:10">
      <c r="B11652" s="3">
        <v>41962</v>
      </c>
      <c r="C11652" s="10" t="s">
        <v>35430</v>
      </c>
      <c r="D11652" s="10" t="s">
        <v>35431</v>
      </c>
      <c r="E11652" s="25">
        <v>0</v>
      </c>
      <c r="F11652" s="25">
        <v>0</v>
      </c>
      <c r="G11652" s="10" t="s">
        <v>35432</v>
      </c>
      <c r="H11652" s="25">
        <f>INDEX('Annexe 1 – Données des équipes'!$B$12:$R$114, MATCH(C11652, 'Annexe 1 – Données des équipes'!$B$12:$B$114,0),4)</f>
        <v>30</v>
      </c>
      <c r="I11652" s="25">
        <f>INDEX('Annexe 1 – Données des équipes'!$B$12:$R$114, MATCH(D11652, 'Annexe 1 – Données des équipes'!$B$12:$B$114,0),4)</f>
        <v>40</v>
      </c>
      <c r="J11652" s="25">
        <f t="shared" si="182"/>
        <v>0</v>
      </c>
    </row>
    <row r="11653" spans="2:10">
      <c r="B11653" s="3">
        <v>38672</v>
      </c>
      <c r="C11653" s="10" t="s">
        <v>35433</v>
      </c>
      <c r="D11653" s="10" t="s">
        <v>35434</v>
      </c>
      <c r="E11653" s="25">
        <v>1</v>
      </c>
      <c r="F11653" s="25">
        <v>1</v>
      </c>
      <c r="G11653" s="10" t="s">
        <v>35435</v>
      </c>
      <c r="H11653" s="25">
        <f>INDEX('Annexe 1 – Données des équipes'!$B$12:$R$114, MATCH(C11653, 'Annexe 1 – Données des équipes'!$B$12:$B$114,0),4)</f>
        <v>70</v>
      </c>
      <c r="I11653" s="25">
        <f>INDEX('Annexe 1 – Données des équipes'!$B$12:$R$114, MATCH(D11653, 'Annexe 1 – Données des équipes'!$B$12:$B$114,0),4)</f>
        <v>90</v>
      </c>
      <c r="J11653" s="25">
        <f t="shared" si="182"/>
        <v>0</v>
      </c>
    </row>
    <row r="11654" spans="2:10">
      <c r="B11654" s="3">
        <v>38682</v>
      </c>
      <c r="C11654" s="10" t="s">
        <v>35436</v>
      </c>
      <c r="D11654" s="10" t="s">
        <v>35437</v>
      </c>
      <c r="E11654" s="25">
        <v>0</v>
      </c>
      <c r="F11654" s="25">
        <v>0</v>
      </c>
      <c r="G11654" s="10" t="s">
        <v>35438</v>
      </c>
      <c r="H11654" s="25">
        <f>INDEX('Annexe 1 – Données des équipes'!$B$12:$R$114, MATCH(C11654, 'Annexe 1 – Données des équipes'!$B$12:$B$114,0),4)</f>
        <v>0</v>
      </c>
      <c r="I11654" s="25">
        <f>INDEX('Annexe 1 – Données des équipes'!$B$12:$R$114, MATCH(D11654, 'Annexe 1 – Données des équipes'!$B$12:$B$114,0),4)</f>
        <v>30</v>
      </c>
      <c r="J11654" s="25">
        <f t="shared" si="182"/>
        <v>0</v>
      </c>
    </row>
    <row r="11655" spans="2:10">
      <c r="B11655" s="3">
        <v>38688</v>
      </c>
      <c r="C11655" s="10" t="s">
        <v>35439</v>
      </c>
      <c r="D11655" s="10" t="s">
        <v>35440</v>
      </c>
      <c r="E11655" s="25">
        <v>1</v>
      </c>
      <c r="F11655" s="25">
        <v>1</v>
      </c>
      <c r="G11655" s="10" t="s">
        <v>35441</v>
      </c>
      <c r="H11655" s="25">
        <f>INDEX('Annexe 1 – Données des équipes'!$B$12:$R$114, MATCH(C11655, 'Annexe 1 – Données des équipes'!$B$12:$B$114,0),4)</f>
        <v>20</v>
      </c>
      <c r="I11655" s="25">
        <f>INDEX('Annexe 1 – Données des équipes'!$B$12:$R$114, MATCH(D11655, 'Annexe 1 – Données des équipes'!$B$12:$B$114,0),4)</f>
        <v>10</v>
      </c>
      <c r="J11655" s="25">
        <f t="shared" si="182"/>
        <v>0</v>
      </c>
    </row>
    <row r="11656" spans="2:10">
      <c r="B11656" s="3">
        <v>38696</v>
      </c>
      <c r="C11656" s="10" t="s">
        <v>35442</v>
      </c>
      <c r="D11656" s="10" t="s">
        <v>35443</v>
      </c>
      <c r="E11656" s="25">
        <v>2</v>
      </c>
      <c r="F11656" s="25">
        <v>2</v>
      </c>
      <c r="G11656" s="10" t="s">
        <v>35444</v>
      </c>
      <c r="H11656" s="25">
        <f>INDEX('Annexe 1 – Données des équipes'!$B$12:$R$114, MATCH(C11656, 'Annexe 1 – Données des équipes'!$B$12:$B$114,0),4)</f>
        <v>30</v>
      </c>
      <c r="I11656" s="25">
        <f>INDEX('Annexe 1 – Données des équipes'!$B$12:$R$114, MATCH(D11656, 'Annexe 1 – Données des équipes'!$B$12:$B$114,0),4)</f>
        <v>30</v>
      </c>
      <c r="J11656" s="25">
        <f t="shared" si="182"/>
        <v>0</v>
      </c>
    </row>
    <row r="11657" spans="2:10">
      <c r="B11657" s="3">
        <v>38735</v>
      </c>
      <c r="C11657" s="10" t="s">
        <v>35445</v>
      </c>
      <c r="D11657" s="10" t="s">
        <v>35446</v>
      </c>
      <c r="E11657" s="25">
        <v>1</v>
      </c>
      <c r="F11657" s="25">
        <v>1</v>
      </c>
      <c r="G11657" s="10" t="s">
        <v>35447</v>
      </c>
      <c r="H11657" s="25">
        <f>INDEX('Annexe 1 – Données des équipes'!$B$12:$R$114, MATCH(C11657, 'Annexe 1 – Données des équipes'!$B$12:$B$114,0),4)</f>
        <v>30</v>
      </c>
      <c r="I11657" s="25">
        <f>INDEX('Annexe 1 – Données des équipes'!$B$12:$R$114, MATCH(D11657, 'Annexe 1 – Données des équipes'!$B$12:$B$114,0),4)</f>
        <v>80</v>
      </c>
      <c r="J11657" s="25">
        <f t="shared" si="182"/>
        <v>0</v>
      </c>
    </row>
    <row r="11658" spans="2:10">
      <c r="B11658" s="3">
        <v>38738</v>
      </c>
      <c r="C11658" s="10" t="s">
        <v>35448</v>
      </c>
      <c r="D11658" s="10" t="s">
        <v>35449</v>
      </c>
      <c r="E11658" s="25">
        <v>1</v>
      </c>
      <c r="F11658" s="25">
        <v>1</v>
      </c>
      <c r="G11658" s="10" t="s">
        <v>35450</v>
      </c>
      <c r="H11658" s="25">
        <f>INDEX('Annexe 1 – Données des équipes'!$B$12:$R$114, MATCH(C11658, 'Annexe 1 – Données des équipes'!$B$12:$B$114,0),4)</f>
        <v>50</v>
      </c>
      <c r="I11658" s="25">
        <f>INDEX('Annexe 1 – Données des équipes'!$B$12:$R$114, MATCH(D11658, 'Annexe 1 – Données des équipes'!$B$12:$B$114,0),4)</f>
        <v>70</v>
      </c>
      <c r="J11658" s="25">
        <f t="shared" si="182"/>
        <v>0</v>
      </c>
    </row>
    <row r="11659" spans="2:10">
      <c r="B11659" s="3">
        <v>38738</v>
      </c>
      <c r="C11659" s="10" t="s">
        <v>35451</v>
      </c>
      <c r="D11659" s="10" t="s">
        <v>35452</v>
      </c>
      <c r="E11659" s="25">
        <v>1</v>
      </c>
      <c r="F11659" s="25">
        <v>1</v>
      </c>
      <c r="G11659" s="10" t="s">
        <v>35453</v>
      </c>
      <c r="H11659" s="25">
        <f>INDEX('Annexe 1 – Données des équipes'!$B$12:$R$114, MATCH(C11659, 'Annexe 1 – Données des équipes'!$B$12:$B$114,0),4)</f>
        <v>30</v>
      </c>
      <c r="I11659" s="25">
        <f>INDEX('Annexe 1 – Données des équipes'!$B$12:$R$114, MATCH(D11659, 'Annexe 1 – Données des équipes'!$B$12:$B$114,0),4)</f>
        <v>30</v>
      </c>
      <c r="J11659" s="25">
        <f t="shared" si="182"/>
        <v>0</v>
      </c>
    </row>
    <row r="11660" spans="2:10">
      <c r="B11660" s="3">
        <v>38740</v>
      </c>
      <c r="C11660" s="10" t="s">
        <v>35454</v>
      </c>
      <c r="D11660" s="10" t="s">
        <v>35455</v>
      </c>
      <c r="E11660" s="25">
        <v>0</v>
      </c>
      <c r="F11660" s="25">
        <v>0</v>
      </c>
      <c r="G11660" s="10" t="s">
        <v>35456</v>
      </c>
      <c r="H11660" s="25">
        <f>INDEX('Annexe 1 – Données des équipes'!$B$12:$R$114, MATCH(C11660, 'Annexe 1 – Données des équipes'!$B$12:$B$114,0),4)</f>
        <v>10</v>
      </c>
      <c r="I11660" s="25">
        <f>INDEX('Annexe 1 – Données des équipes'!$B$12:$R$114, MATCH(D11660, 'Annexe 1 – Données des équipes'!$B$12:$B$114,0),4)</f>
        <v>80</v>
      </c>
      <c r="J11660" s="25">
        <f t="shared" si="182"/>
        <v>0</v>
      </c>
    </row>
    <row r="11661" spans="2:10">
      <c r="B11661" s="3">
        <v>38741</v>
      </c>
      <c r="C11661" s="10" t="s">
        <v>35457</v>
      </c>
      <c r="D11661" s="10" t="s">
        <v>35458</v>
      </c>
      <c r="E11661" s="25">
        <v>0</v>
      </c>
      <c r="F11661" s="25">
        <v>0</v>
      </c>
      <c r="G11661" s="10" t="s">
        <v>35459</v>
      </c>
      <c r="H11661" s="25">
        <f>INDEX('Annexe 1 – Données des équipes'!$B$12:$R$114, MATCH(C11661, 'Annexe 1 – Données des équipes'!$B$12:$B$114,0),4)</f>
        <v>50</v>
      </c>
      <c r="I11661" s="25">
        <f>INDEX('Annexe 1 – Données des équipes'!$B$12:$R$114, MATCH(D11661, 'Annexe 1 – Données des équipes'!$B$12:$B$114,0),4)</f>
        <v>50</v>
      </c>
      <c r="J11661" s="25">
        <f t="shared" si="182"/>
        <v>0</v>
      </c>
    </row>
    <row r="11662" spans="2:10">
      <c r="B11662" s="3">
        <v>38742</v>
      </c>
      <c r="C11662" s="10" t="s">
        <v>35460</v>
      </c>
      <c r="D11662" s="10" t="s">
        <v>35461</v>
      </c>
      <c r="E11662" s="25">
        <v>1</v>
      </c>
      <c r="F11662" s="25">
        <v>1</v>
      </c>
      <c r="G11662" s="10" t="s">
        <v>35462</v>
      </c>
      <c r="H11662" s="25">
        <f>INDEX('Annexe 1 – Données des équipes'!$B$12:$R$114, MATCH(C11662, 'Annexe 1 – Données des équipes'!$B$12:$B$114,0),4)</f>
        <v>30</v>
      </c>
      <c r="I11662" s="25">
        <f>INDEX('Annexe 1 – Données des équipes'!$B$12:$R$114, MATCH(D11662, 'Annexe 1 – Données des équipes'!$B$12:$B$114,0),4)</f>
        <v>50</v>
      </c>
      <c r="J11662" s="25">
        <f t="shared" si="182"/>
        <v>0</v>
      </c>
    </row>
    <row r="11663" spans="2:10">
      <c r="B11663" s="3">
        <v>38745</v>
      </c>
      <c r="C11663" s="10" t="s">
        <v>35463</v>
      </c>
      <c r="D11663" s="10" t="s">
        <v>35464</v>
      </c>
      <c r="E11663" s="25">
        <v>0</v>
      </c>
      <c r="F11663" s="25">
        <v>0</v>
      </c>
      <c r="G11663" s="10" t="s">
        <v>35465</v>
      </c>
      <c r="H11663" s="25">
        <f>INDEX('Annexe 1 – Données des équipes'!$B$12:$R$114, MATCH(C11663, 'Annexe 1 – Données des équipes'!$B$12:$B$114,0),4)</f>
        <v>10</v>
      </c>
      <c r="I11663" s="25">
        <f>INDEX('Annexe 1 – Données des équipes'!$B$12:$R$114, MATCH(D11663, 'Annexe 1 – Données des équipes'!$B$12:$B$114,0),4)</f>
        <v>50</v>
      </c>
      <c r="J11663" s="25">
        <f t="shared" si="182"/>
        <v>0</v>
      </c>
    </row>
    <row r="11664" spans="2:10">
      <c r="B11664" s="3">
        <v>41794</v>
      </c>
      <c r="C11664" s="10" t="s">
        <v>35466</v>
      </c>
      <c r="D11664" s="10" t="s">
        <v>35467</v>
      </c>
      <c r="E11664" s="25">
        <v>1</v>
      </c>
      <c r="F11664" s="25">
        <v>2</v>
      </c>
      <c r="G11664" s="10" t="s">
        <v>35468</v>
      </c>
      <c r="H11664" s="25">
        <f>INDEX('Annexe 1 – Données des équipes'!$B$12:$R$114, MATCH(C11664, 'Annexe 1 – Données des équipes'!$B$12:$B$114,0),4)</f>
        <v>0</v>
      </c>
      <c r="I11664" s="25">
        <f>INDEX('Annexe 1 – Données des équipes'!$B$12:$R$114, MATCH(D11664, 'Annexe 1 – Données des équipes'!$B$12:$B$114,0),4)</f>
        <v>30</v>
      </c>
      <c r="J11664" s="25">
        <f t="shared" si="182"/>
        <v>1</v>
      </c>
    </row>
    <row r="11665" spans="2:10">
      <c r="B11665" s="3">
        <v>38752</v>
      </c>
      <c r="C11665" s="10" t="s">
        <v>35469</v>
      </c>
      <c r="D11665" s="10" t="s">
        <v>35470</v>
      </c>
      <c r="E11665" s="25">
        <v>1</v>
      </c>
      <c r="F11665" s="25">
        <v>1</v>
      </c>
      <c r="G11665" s="10" t="s">
        <v>35471</v>
      </c>
      <c r="H11665" s="25">
        <f>INDEX('Annexe 1 – Données des équipes'!$B$12:$R$114, MATCH(C11665, 'Annexe 1 – Données des équipes'!$B$12:$B$114,0),4)</f>
        <v>50</v>
      </c>
      <c r="I11665" s="25">
        <f>INDEX('Annexe 1 – Données des équipes'!$B$12:$R$114, MATCH(D11665, 'Annexe 1 – Données des équipes'!$B$12:$B$114,0),4)</f>
        <v>40</v>
      </c>
      <c r="J11665" s="25">
        <f t="shared" si="182"/>
        <v>0</v>
      </c>
    </row>
    <row r="11666" spans="2:10">
      <c r="B11666" s="3">
        <v>41809</v>
      </c>
      <c r="C11666" s="10" t="s">
        <v>35472</v>
      </c>
      <c r="D11666" s="10" t="s">
        <v>35473</v>
      </c>
      <c r="E11666" s="25">
        <v>2</v>
      </c>
      <c r="F11666" s="25">
        <v>1</v>
      </c>
      <c r="G11666" s="10" t="s">
        <v>35474</v>
      </c>
      <c r="H11666" s="25">
        <f>INDEX('Annexe 1 – Données des équipes'!$B$12:$R$114, MATCH(C11666, 'Annexe 1 – Données des équipes'!$B$12:$B$114,0),4)</f>
        <v>90</v>
      </c>
      <c r="I11666" s="25">
        <f>INDEX('Annexe 1 – Données des équipes'!$B$12:$R$114, MATCH(D11666, 'Annexe 1 – Données des équipes'!$B$12:$B$114,0),4)</f>
        <v>30</v>
      </c>
      <c r="J11666" s="25">
        <f t="shared" ref="J11666:J11729" si="183">ABS(F11666-E11666)</f>
        <v>1</v>
      </c>
    </row>
    <row r="11667" spans="2:10">
      <c r="B11667" s="3">
        <v>38762</v>
      </c>
      <c r="C11667" s="10" t="s">
        <v>35475</v>
      </c>
      <c r="D11667" s="10" t="s">
        <v>35476</v>
      </c>
      <c r="E11667" s="25">
        <v>1</v>
      </c>
      <c r="F11667" s="25">
        <v>1</v>
      </c>
      <c r="G11667" s="10" t="s">
        <v>35477</v>
      </c>
      <c r="H11667" s="25">
        <f>INDEX('Annexe 1 – Données des équipes'!$B$12:$R$114, MATCH(C11667, 'Annexe 1 – Données des équipes'!$B$12:$B$114,0),4)</f>
        <v>30</v>
      </c>
      <c r="I11667" s="25">
        <f>INDEX('Annexe 1 – Données des équipes'!$B$12:$R$114, MATCH(D11667, 'Annexe 1 – Données des équipes'!$B$12:$B$114,0),4)</f>
        <v>30</v>
      </c>
      <c r="J11667" s="25">
        <f t="shared" si="183"/>
        <v>0</v>
      </c>
    </row>
    <row r="11668" spans="2:10">
      <c r="B11668" s="3">
        <v>38770</v>
      </c>
      <c r="C11668" s="10" t="s">
        <v>35478</v>
      </c>
      <c r="D11668" s="10" t="s">
        <v>35479</v>
      </c>
      <c r="E11668" s="25">
        <v>1</v>
      </c>
      <c r="F11668" s="25">
        <v>1</v>
      </c>
      <c r="G11668" s="10" t="s">
        <v>35480</v>
      </c>
      <c r="H11668" s="25">
        <f>INDEX('Annexe 1 – Données des équipes'!$B$12:$R$114, MATCH(C11668, 'Annexe 1 – Données des équipes'!$B$12:$B$114,0),4)</f>
        <v>0</v>
      </c>
      <c r="I11668" s="25">
        <f>INDEX('Annexe 1 – Données des équipes'!$B$12:$R$114, MATCH(D11668, 'Annexe 1 – Données des équipes'!$B$12:$B$114,0),4)</f>
        <v>0</v>
      </c>
      <c r="J11668" s="25">
        <f t="shared" si="183"/>
        <v>0</v>
      </c>
    </row>
    <row r="11669" spans="2:10">
      <c r="B11669" s="3">
        <v>38776</v>
      </c>
      <c r="C11669" s="10" t="s">
        <v>35481</v>
      </c>
      <c r="D11669" s="10" t="s">
        <v>35482</v>
      </c>
      <c r="E11669" s="25">
        <v>0</v>
      </c>
      <c r="F11669" s="25">
        <v>0</v>
      </c>
      <c r="G11669" s="10" t="s">
        <v>35483</v>
      </c>
      <c r="H11669" s="25">
        <f>INDEX('Annexe 1 – Données des équipes'!$B$12:$R$114, MATCH(C11669, 'Annexe 1 – Données des équipes'!$B$12:$B$114,0),4)</f>
        <v>20</v>
      </c>
      <c r="I11669" s="25">
        <f>INDEX('Annexe 1 – Données des équipes'!$B$12:$R$114, MATCH(D11669, 'Annexe 1 – Données des équipes'!$B$12:$B$114,0),4)</f>
        <v>40</v>
      </c>
      <c r="J11669" s="25">
        <f t="shared" si="183"/>
        <v>0</v>
      </c>
    </row>
    <row r="11670" spans="2:10">
      <c r="B11670" s="3">
        <v>38777</v>
      </c>
      <c r="C11670" s="10" t="s">
        <v>35484</v>
      </c>
      <c r="D11670" s="10" t="s">
        <v>35485</v>
      </c>
      <c r="E11670" s="25">
        <v>2</v>
      </c>
      <c r="F11670" s="25">
        <v>2</v>
      </c>
      <c r="G11670" s="10" t="s">
        <v>35486</v>
      </c>
      <c r="H11670" s="25">
        <f>INDEX('Annexe 1 – Données des équipes'!$B$12:$R$114, MATCH(C11670, 'Annexe 1 – Données des équipes'!$B$12:$B$114,0),4)</f>
        <v>30</v>
      </c>
      <c r="I11670" s="25">
        <f>INDEX('Annexe 1 – Données des équipes'!$B$12:$R$114, MATCH(D11670, 'Annexe 1 – Données des équipes'!$B$12:$B$114,0),4)</f>
        <v>10</v>
      </c>
      <c r="J11670" s="25">
        <f t="shared" si="183"/>
        <v>0</v>
      </c>
    </row>
    <row r="11671" spans="2:10">
      <c r="B11671" s="3">
        <v>38777</v>
      </c>
      <c r="C11671" s="10" t="s">
        <v>35487</v>
      </c>
      <c r="D11671" s="10" t="s">
        <v>35488</v>
      </c>
      <c r="E11671" s="25">
        <v>1</v>
      </c>
      <c r="F11671" s="25">
        <v>1</v>
      </c>
      <c r="G11671" s="10" t="s">
        <v>35489</v>
      </c>
      <c r="H11671" s="25">
        <f>INDEX('Annexe 1 – Données des équipes'!$B$12:$R$114, MATCH(C11671, 'Annexe 1 – Données des équipes'!$B$12:$B$114,0),4)</f>
        <v>60</v>
      </c>
      <c r="I11671" s="25">
        <f>INDEX('Annexe 1 – Données des équipes'!$B$12:$R$114, MATCH(D11671, 'Annexe 1 – Données des équipes'!$B$12:$B$114,0),4)</f>
        <v>90</v>
      </c>
      <c r="J11671" s="25">
        <f t="shared" si="183"/>
        <v>0</v>
      </c>
    </row>
    <row r="11672" spans="2:10">
      <c r="B11672" s="3">
        <v>38777</v>
      </c>
      <c r="C11672" s="10" t="s">
        <v>35490</v>
      </c>
      <c r="D11672" s="10" t="s">
        <v>35491</v>
      </c>
      <c r="E11672" s="25">
        <v>0</v>
      </c>
      <c r="F11672" s="25">
        <v>0</v>
      </c>
      <c r="G11672" s="10" t="s">
        <v>35492</v>
      </c>
      <c r="H11672" s="25">
        <f>INDEX('Annexe 1 – Données des équipes'!$B$12:$R$114, MATCH(C11672, 'Annexe 1 – Données des équipes'!$B$12:$B$114,0),4)</f>
        <v>70</v>
      </c>
      <c r="I11672" s="25">
        <f>INDEX('Annexe 1 – Données des équipes'!$B$12:$R$114, MATCH(D11672, 'Annexe 1 – Données des équipes'!$B$12:$B$114,0),4)</f>
        <v>70</v>
      </c>
      <c r="J11672" s="25">
        <f t="shared" si="183"/>
        <v>0</v>
      </c>
    </row>
    <row r="11673" spans="2:10">
      <c r="B11673" s="3">
        <v>38791</v>
      </c>
      <c r="C11673" s="10" t="s">
        <v>35493</v>
      </c>
      <c r="D11673" s="10" t="s">
        <v>35494</v>
      </c>
      <c r="E11673" s="25">
        <v>2</v>
      </c>
      <c r="F11673" s="25">
        <v>2</v>
      </c>
      <c r="G11673" s="10" t="s">
        <v>35495</v>
      </c>
      <c r="H11673" s="25">
        <f>INDEX('Annexe 1 – Données des équipes'!$B$12:$R$114, MATCH(C11673, 'Annexe 1 – Données des équipes'!$B$12:$B$114,0),4)</f>
        <v>30</v>
      </c>
      <c r="I11673" s="25">
        <f>INDEX('Annexe 1 – Données des équipes'!$B$12:$R$114, MATCH(D11673, 'Annexe 1 – Données des équipes'!$B$12:$B$114,0),4)</f>
        <v>30</v>
      </c>
      <c r="J11673" s="25">
        <f t="shared" si="183"/>
        <v>0</v>
      </c>
    </row>
    <row r="11674" spans="2:10">
      <c r="B11674" s="3">
        <v>38798</v>
      </c>
      <c r="C11674" s="10" t="s">
        <v>35496</v>
      </c>
      <c r="D11674" s="10" t="s">
        <v>35497</v>
      </c>
      <c r="E11674" s="25">
        <v>0</v>
      </c>
      <c r="F11674" s="25">
        <v>0</v>
      </c>
      <c r="G11674" s="10" t="s">
        <v>35498</v>
      </c>
      <c r="H11674" s="25">
        <f>INDEX('Annexe 1 – Données des équipes'!$B$12:$R$114, MATCH(C11674, 'Annexe 1 – Données des équipes'!$B$12:$B$114,0),4)</f>
        <v>40</v>
      </c>
      <c r="I11674" s="25">
        <f>INDEX('Annexe 1 – Données des équipes'!$B$12:$R$114, MATCH(D11674, 'Annexe 1 – Données des équipes'!$B$12:$B$114,0),4)</f>
        <v>10</v>
      </c>
      <c r="J11674" s="25">
        <f t="shared" si="183"/>
        <v>0</v>
      </c>
    </row>
    <row r="11675" spans="2:10">
      <c r="B11675" s="3">
        <v>38850</v>
      </c>
      <c r="C11675" s="10" t="s">
        <v>35499</v>
      </c>
      <c r="D11675" s="10" t="s">
        <v>35500</v>
      </c>
      <c r="E11675" s="25">
        <v>0</v>
      </c>
      <c r="F11675" s="25">
        <v>0</v>
      </c>
      <c r="G11675" s="10" t="s">
        <v>35501</v>
      </c>
      <c r="H11675" s="25">
        <f>INDEX('Annexe 1 – Données des équipes'!$B$12:$R$114, MATCH(C11675, 'Annexe 1 – Données des équipes'!$B$12:$B$114,0),4)</f>
        <v>50</v>
      </c>
      <c r="I11675" s="25">
        <f>INDEX('Annexe 1 – Données des équipes'!$B$12:$R$114, MATCH(D11675, 'Annexe 1 – Données des équipes'!$B$12:$B$114,0),4)</f>
        <v>60</v>
      </c>
      <c r="J11675" s="25">
        <f t="shared" si="183"/>
        <v>0</v>
      </c>
    </row>
    <row r="11676" spans="2:10">
      <c r="B11676" s="3">
        <v>38857</v>
      </c>
      <c r="C11676" s="10" t="s">
        <v>35502</v>
      </c>
      <c r="D11676" s="10" t="s">
        <v>35503</v>
      </c>
      <c r="E11676" s="25">
        <v>1</v>
      </c>
      <c r="F11676" s="25">
        <v>1</v>
      </c>
      <c r="G11676" s="10" t="s">
        <v>35504</v>
      </c>
      <c r="H11676" s="25">
        <f>INDEX('Annexe 1 – Données des équipes'!$B$12:$R$114, MATCH(C11676, 'Annexe 1 – Données des équipes'!$B$12:$B$114,0),4)</f>
        <v>70</v>
      </c>
      <c r="I11676" s="25">
        <f>INDEX('Annexe 1 – Données des équipes'!$B$12:$R$114, MATCH(D11676, 'Annexe 1 – Données des équipes'!$B$12:$B$114,0),4)</f>
        <v>90</v>
      </c>
      <c r="J11676" s="25">
        <f t="shared" si="183"/>
        <v>0</v>
      </c>
    </row>
    <row r="11677" spans="2:10">
      <c r="B11677" s="3">
        <v>38860</v>
      </c>
      <c r="C11677" s="10" t="s">
        <v>35505</v>
      </c>
      <c r="D11677" s="10" t="s">
        <v>35506</v>
      </c>
      <c r="E11677" s="25">
        <v>1</v>
      </c>
      <c r="F11677" s="25">
        <v>1</v>
      </c>
      <c r="G11677" s="10" t="s">
        <v>35507</v>
      </c>
      <c r="H11677" s="25">
        <f>INDEX('Annexe 1 – Données des équipes'!$B$12:$R$114, MATCH(C11677, 'Annexe 1 – Données des équipes'!$B$12:$B$114,0),4)</f>
        <v>70</v>
      </c>
      <c r="I11677" s="25">
        <f>INDEX('Annexe 1 – Données des équipes'!$B$12:$R$114, MATCH(D11677, 'Annexe 1 – Données des équipes'!$B$12:$B$114,0),4)</f>
        <v>70</v>
      </c>
      <c r="J11677" s="25">
        <f t="shared" si="183"/>
        <v>0</v>
      </c>
    </row>
    <row r="11678" spans="2:10">
      <c r="B11678" s="3">
        <v>38861</v>
      </c>
      <c r="C11678" s="10" t="s">
        <v>35508</v>
      </c>
      <c r="D11678" s="10" t="s">
        <v>35509</v>
      </c>
      <c r="E11678" s="25">
        <v>3</v>
      </c>
      <c r="F11678" s="25">
        <v>3</v>
      </c>
      <c r="G11678" s="10" t="s">
        <v>35510</v>
      </c>
      <c r="H11678" s="25">
        <f>INDEX('Annexe 1 – Données des équipes'!$B$12:$R$114, MATCH(C11678, 'Annexe 1 – Données des équipes'!$B$12:$B$114,0),4)</f>
        <v>90</v>
      </c>
      <c r="I11678" s="25">
        <f>INDEX('Annexe 1 – Données des équipes'!$B$12:$R$114, MATCH(D11678, 'Annexe 1 – Données des équipes'!$B$12:$B$114,0),4)</f>
        <v>60</v>
      </c>
      <c r="J11678" s="25">
        <f t="shared" si="183"/>
        <v>0</v>
      </c>
    </row>
    <row r="11679" spans="2:10">
      <c r="B11679" s="3">
        <v>38861</v>
      </c>
      <c r="C11679" s="10" t="s">
        <v>35511</v>
      </c>
      <c r="D11679" s="10" t="s">
        <v>35512</v>
      </c>
      <c r="E11679" s="25">
        <v>1</v>
      </c>
      <c r="F11679" s="25">
        <v>1</v>
      </c>
      <c r="G11679" s="10" t="s">
        <v>35513</v>
      </c>
      <c r="H11679" s="25">
        <f>INDEX('Annexe 1 – Données des équipes'!$B$12:$R$114, MATCH(C11679, 'Annexe 1 – Données des équipes'!$B$12:$B$114,0),4)</f>
        <v>90</v>
      </c>
      <c r="I11679" s="25">
        <f>INDEX('Annexe 1 – Données des équipes'!$B$12:$R$114, MATCH(D11679, 'Annexe 1 – Données des équipes'!$B$12:$B$114,0),4)</f>
        <v>70</v>
      </c>
      <c r="J11679" s="25">
        <f t="shared" si="183"/>
        <v>0</v>
      </c>
    </row>
    <row r="11680" spans="2:10">
      <c r="B11680" s="3">
        <v>38861</v>
      </c>
      <c r="C11680" s="10" t="s">
        <v>35514</v>
      </c>
      <c r="D11680" s="10" t="s">
        <v>35515</v>
      </c>
      <c r="E11680" s="25">
        <v>2</v>
      </c>
      <c r="F11680" s="25">
        <v>2</v>
      </c>
      <c r="G11680" s="10" t="s">
        <v>35516</v>
      </c>
      <c r="H11680" s="25">
        <f>INDEX('Annexe 1 – Données des équipes'!$B$12:$R$114, MATCH(C11680, 'Annexe 1 – Données des équipes'!$B$12:$B$114,0),4)</f>
        <v>30</v>
      </c>
      <c r="I11680" s="25">
        <f>INDEX('Annexe 1 – Données des équipes'!$B$12:$R$114, MATCH(D11680, 'Annexe 1 – Données des équipes'!$B$12:$B$114,0),4)</f>
        <v>70</v>
      </c>
      <c r="J11680" s="25">
        <f t="shared" si="183"/>
        <v>0</v>
      </c>
    </row>
    <row r="11681" spans="2:10">
      <c r="B11681" s="3">
        <v>38862</v>
      </c>
      <c r="C11681" s="10" t="s">
        <v>35517</v>
      </c>
      <c r="D11681" s="10" t="s">
        <v>35518</v>
      </c>
      <c r="E11681" s="25">
        <v>0</v>
      </c>
      <c r="F11681" s="25">
        <v>0</v>
      </c>
      <c r="G11681" s="10" t="s">
        <v>35519</v>
      </c>
      <c r="H11681" s="25">
        <f>INDEX('Annexe 1 – Données des équipes'!$B$12:$R$114, MATCH(C11681, 'Annexe 1 – Données des équipes'!$B$12:$B$114,0),4)</f>
        <v>80</v>
      </c>
      <c r="I11681" s="25">
        <f>INDEX('Annexe 1 – Données des équipes'!$B$12:$R$114, MATCH(D11681, 'Annexe 1 – Données des équipes'!$B$12:$B$114,0),4)</f>
        <v>30</v>
      </c>
      <c r="J11681" s="25">
        <f t="shared" si="183"/>
        <v>0</v>
      </c>
    </row>
    <row r="11682" spans="2:10">
      <c r="B11682" s="3">
        <v>38863</v>
      </c>
      <c r="C11682" s="10" t="s">
        <v>35520</v>
      </c>
      <c r="D11682" s="10" t="s">
        <v>35521</v>
      </c>
      <c r="E11682" s="25">
        <v>1</v>
      </c>
      <c r="F11682" s="25">
        <v>1</v>
      </c>
      <c r="G11682" s="10" t="s">
        <v>35522</v>
      </c>
      <c r="H11682" s="25">
        <f>INDEX('Annexe 1 – Données des équipes'!$B$12:$R$114, MATCH(C11682, 'Annexe 1 – Données des équipes'!$B$12:$B$114,0),4)</f>
        <v>60</v>
      </c>
      <c r="I11682" s="25">
        <f>INDEX('Annexe 1 – Données des équipes'!$B$12:$R$114, MATCH(D11682, 'Annexe 1 – Données des équipes'!$B$12:$B$114,0),4)</f>
        <v>40</v>
      </c>
      <c r="J11682" s="25">
        <f t="shared" si="183"/>
        <v>0</v>
      </c>
    </row>
    <row r="11683" spans="2:10">
      <c r="B11683" s="3">
        <v>38864</v>
      </c>
      <c r="C11683" s="10" t="s">
        <v>35523</v>
      </c>
      <c r="D11683" s="10" t="s">
        <v>35524</v>
      </c>
      <c r="E11683" s="25">
        <v>1</v>
      </c>
      <c r="F11683" s="25">
        <v>1</v>
      </c>
      <c r="G11683" s="10" t="s">
        <v>35525</v>
      </c>
      <c r="H11683" s="25">
        <f>INDEX('Annexe 1 – Données des équipes'!$B$12:$R$114, MATCH(C11683, 'Annexe 1 – Données des équipes'!$B$12:$B$114,0),4)</f>
        <v>80</v>
      </c>
      <c r="I11683" s="25">
        <f>INDEX('Annexe 1 – Données des équipes'!$B$12:$R$114, MATCH(D11683, 'Annexe 1 – Données des équipes'!$B$12:$B$114,0),4)</f>
        <v>70</v>
      </c>
      <c r="J11683" s="25">
        <f t="shared" si="183"/>
        <v>0</v>
      </c>
    </row>
    <row r="11684" spans="2:10">
      <c r="B11684" s="3">
        <v>38864</v>
      </c>
      <c r="C11684" s="10" t="s">
        <v>35526</v>
      </c>
      <c r="D11684" s="10" t="s">
        <v>35527</v>
      </c>
      <c r="E11684" s="25">
        <v>0</v>
      </c>
      <c r="F11684" s="25">
        <v>0</v>
      </c>
      <c r="G11684" s="10" t="s">
        <v>35528</v>
      </c>
      <c r="H11684" s="25">
        <f>INDEX('Annexe 1 – Données des équipes'!$B$12:$R$114, MATCH(C11684, 'Annexe 1 – Données des équipes'!$B$12:$B$114,0),4)</f>
        <v>50</v>
      </c>
      <c r="I11684" s="25">
        <f>INDEX('Annexe 1 – Données des équipes'!$B$12:$R$114, MATCH(D11684, 'Annexe 1 – Données des équipes'!$B$12:$B$114,0),4)</f>
        <v>90</v>
      </c>
      <c r="J11684" s="25">
        <f t="shared" si="183"/>
        <v>0</v>
      </c>
    </row>
    <row r="11685" spans="2:10">
      <c r="B11685" s="3">
        <v>38864</v>
      </c>
      <c r="C11685" s="10" t="s">
        <v>35529</v>
      </c>
      <c r="D11685" s="10" t="s">
        <v>35530</v>
      </c>
      <c r="E11685" s="25">
        <v>1</v>
      </c>
      <c r="F11685" s="25">
        <v>1</v>
      </c>
      <c r="G11685" s="10" t="s">
        <v>35531</v>
      </c>
      <c r="H11685" s="25">
        <f>INDEX('Annexe 1 – Données des équipes'!$B$12:$R$114, MATCH(C11685, 'Annexe 1 – Données des équipes'!$B$12:$B$114,0),4)</f>
        <v>70</v>
      </c>
      <c r="I11685" s="25">
        <f>INDEX('Annexe 1 – Données des équipes'!$B$12:$R$114, MATCH(D11685, 'Annexe 1 – Données des équipes'!$B$12:$B$114,0),4)</f>
        <v>80</v>
      </c>
      <c r="J11685" s="25">
        <f t="shared" si="183"/>
        <v>0</v>
      </c>
    </row>
    <row r="11686" spans="2:10">
      <c r="B11686" s="3">
        <v>38864</v>
      </c>
      <c r="C11686" s="10" t="s">
        <v>35532</v>
      </c>
      <c r="D11686" s="10" t="s">
        <v>35533</v>
      </c>
      <c r="E11686" s="25">
        <v>0</v>
      </c>
      <c r="F11686" s="25">
        <v>0</v>
      </c>
      <c r="G11686" s="10" t="s">
        <v>35534</v>
      </c>
      <c r="H11686" s="25">
        <f>INDEX('Annexe 1 – Données des équipes'!$B$12:$R$114, MATCH(C11686, 'Annexe 1 – Données des équipes'!$B$12:$B$114,0),4)</f>
        <v>90</v>
      </c>
      <c r="I11686" s="25">
        <f>INDEX('Annexe 1 – Données des équipes'!$B$12:$R$114, MATCH(D11686, 'Annexe 1 – Données des équipes'!$B$12:$B$114,0),4)</f>
        <v>50</v>
      </c>
      <c r="J11686" s="25">
        <f t="shared" si="183"/>
        <v>0</v>
      </c>
    </row>
    <row r="11687" spans="2:10">
      <c r="B11687" s="3">
        <v>41814</v>
      </c>
      <c r="C11687" s="10" t="s">
        <v>35535</v>
      </c>
      <c r="D11687" s="10" t="s">
        <v>35536</v>
      </c>
      <c r="E11687" s="25">
        <v>2</v>
      </c>
      <c r="F11687" s="25">
        <v>1</v>
      </c>
      <c r="G11687" s="10" t="s">
        <v>35537</v>
      </c>
      <c r="H11687" s="25">
        <f>INDEX('Annexe 1 – Données des équipes'!$B$12:$R$114, MATCH(C11687, 'Annexe 1 – Données des équipes'!$B$12:$B$114,0),4)</f>
        <v>50</v>
      </c>
      <c r="I11687" s="25">
        <f>INDEX('Annexe 1 – Données des équipes'!$B$12:$R$114, MATCH(D11687, 'Annexe 1 – Données des équipes'!$B$12:$B$114,0),4)</f>
        <v>30</v>
      </c>
      <c r="J11687" s="25">
        <f t="shared" si="183"/>
        <v>1</v>
      </c>
    </row>
    <row r="11688" spans="2:10">
      <c r="B11688" s="3">
        <v>38865</v>
      </c>
      <c r="C11688" s="10" t="s">
        <v>35538</v>
      </c>
      <c r="D11688" s="10" t="s">
        <v>35539</v>
      </c>
      <c r="E11688" s="25">
        <v>2</v>
      </c>
      <c r="F11688" s="25">
        <v>2</v>
      </c>
      <c r="G11688" s="10" t="s">
        <v>35540</v>
      </c>
      <c r="H11688" s="25">
        <f>INDEX('Annexe 1 – Données des équipes'!$B$12:$R$114, MATCH(C11688, 'Annexe 1 – Données des équipes'!$B$12:$B$114,0),4)</f>
        <v>80</v>
      </c>
      <c r="I11688" s="25">
        <f>INDEX('Annexe 1 – Données des équipes'!$B$12:$R$114, MATCH(D11688, 'Annexe 1 – Données des équipes'!$B$12:$B$114,0),4)</f>
        <v>70</v>
      </c>
      <c r="J11688" s="25">
        <f t="shared" si="183"/>
        <v>0</v>
      </c>
    </row>
    <row r="11689" spans="2:10">
      <c r="B11689" s="3">
        <v>38865</v>
      </c>
      <c r="C11689" s="10" t="s">
        <v>35541</v>
      </c>
      <c r="D11689" s="10" t="s">
        <v>35542</v>
      </c>
      <c r="E11689" s="25">
        <v>1</v>
      </c>
      <c r="F11689" s="25">
        <v>1</v>
      </c>
      <c r="G11689" s="10" t="s">
        <v>35543</v>
      </c>
      <c r="H11689" s="25">
        <f>INDEX('Annexe 1 – Données des équipes'!$B$12:$R$114, MATCH(C11689, 'Annexe 1 – Données des équipes'!$B$12:$B$114,0),4)</f>
        <v>60</v>
      </c>
      <c r="I11689" s="25">
        <f>INDEX('Annexe 1 – Données des équipes'!$B$12:$R$114, MATCH(D11689, 'Annexe 1 – Données des équipes'!$B$12:$B$114,0),4)</f>
        <v>20</v>
      </c>
      <c r="J11689" s="25">
        <f t="shared" si="183"/>
        <v>0</v>
      </c>
    </row>
    <row r="11690" spans="2:10">
      <c r="B11690" s="3">
        <v>41892</v>
      </c>
      <c r="C11690" s="10" t="s">
        <v>35544</v>
      </c>
      <c r="D11690" s="10" t="s">
        <v>35545</v>
      </c>
      <c r="E11690" s="25">
        <v>4</v>
      </c>
      <c r="F11690" s="25">
        <v>1</v>
      </c>
      <c r="G11690" s="10" t="s">
        <v>35546</v>
      </c>
      <c r="H11690" s="25">
        <f>INDEX('Annexe 1 – Données des équipes'!$B$12:$R$114, MATCH(C11690, 'Annexe 1 – Données des équipes'!$B$12:$B$114,0),4)</f>
        <v>40</v>
      </c>
      <c r="I11690" s="25">
        <f>INDEX('Annexe 1 – Données des équipes'!$B$12:$R$114, MATCH(D11690, 'Annexe 1 – Données des équipes'!$B$12:$B$114,0),4)</f>
        <v>30</v>
      </c>
      <c r="J11690" s="25">
        <f t="shared" si="183"/>
        <v>3</v>
      </c>
    </row>
    <row r="11691" spans="2:10">
      <c r="B11691" s="3">
        <v>38867</v>
      </c>
      <c r="C11691" s="10" t="s">
        <v>35547</v>
      </c>
      <c r="D11691" s="10" t="s">
        <v>35548</v>
      </c>
      <c r="E11691" s="25">
        <v>2</v>
      </c>
      <c r="F11691" s="25">
        <v>2</v>
      </c>
      <c r="G11691" s="10" t="s">
        <v>35549</v>
      </c>
      <c r="H11691" s="25">
        <f>INDEX('Annexe 1 – Données des équipes'!$B$12:$R$114, MATCH(C11691, 'Annexe 1 – Données des équipes'!$B$12:$B$114,0),4)</f>
        <v>90</v>
      </c>
      <c r="I11691" s="25">
        <f>INDEX('Annexe 1 – Données des équipes'!$B$12:$R$114, MATCH(D11691, 'Annexe 1 – Données des équipes'!$B$12:$B$114,0),4)</f>
        <v>50</v>
      </c>
      <c r="J11691" s="25">
        <f t="shared" si="183"/>
        <v>0</v>
      </c>
    </row>
    <row r="11692" spans="2:10">
      <c r="B11692" s="3">
        <v>38868</v>
      </c>
      <c r="C11692" s="10" t="s">
        <v>35550</v>
      </c>
      <c r="D11692" s="10" t="s">
        <v>35551</v>
      </c>
      <c r="E11692" s="25">
        <v>1</v>
      </c>
      <c r="F11692" s="25">
        <v>1</v>
      </c>
      <c r="G11692" s="10" t="s">
        <v>35552</v>
      </c>
      <c r="H11692" s="25">
        <f>INDEX('Annexe 1 – Données des équipes'!$B$12:$R$114, MATCH(C11692, 'Annexe 1 – Données des équipes'!$B$12:$B$114,0),4)</f>
        <v>20</v>
      </c>
      <c r="I11692" s="25">
        <f>INDEX('Annexe 1 – Données des équipes'!$B$12:$R$114, MATCH(D11692, 'Annexe 1 – Données des équipes'!$B$12:$B$114,0),4)</f>
        <v>20</v>
      </c>
      <c r="J11692" s="25">
        <f t="shared" si="183"/>
        <v>0</v>
      </c>
    </row>
    <row r="11693" spans="2:10">
      <c r="B11693" s="3">
        <v>38868</v>
      </c>
      <c r="C11693" s="10" t="s">
        <v>35553</v>
      </c>
      <c r="D11693" s="10" t="s">
        <v>35554</v>
      </c>
      <c r="E11693" s="25">
        <v>1</v>
      </c>
      <c r="F11693" s="25">
        <v>1</v>
      </c>
      <c r="G11693" s="10" t="s">
        <v>35555</v>
      </c>
      <c r="H11693" s="25">
        <f>INDEX('Annexe 1 – Données des équipes'!$B$12:$R$114, MATCH(C11693, 'Annexe 1 – Données des équipes'!$B$12:$B$114,0),4)</f>
        <v>80</v>
      </c>
      <c r="I11693" s="25">
        <f>INDEX('Annexe 1 – Données des équipes'!$B$12:$R$114, MATCH(D11693, 'Annexe 1 – Données des équipes'!$B$12:$B$114,0),4)</f>
        <v>90</v>
      </c>
      <c r="J11693" s="25">
        <f t="shared" si="183"/>
        <v>0</v>
      </c>
    </row>
    <row r="11694" spans="2:10">
      <c r="B11694" s="3">
        <v>38869</v>
      </c>
      <c r="C11694" s="10" t="s">
        <v>35556</v>
      </c>
      <c r="D11694" s="10" t="s">
        <v>35557</v>
      </c>
      <c r="E11694" s="25">
        <v>0</v>
      </c>
      <c r="F11694" s="25">
        <v>0</v>
      </c>
      <c r="G11694" s="10" t="s">
        <v>35558</v>
      </c>
      <c r="H11694" s="25">
        <f>INDEX('Annexe 1 – Données des équipes'!$B$12:$R$114, MATCH(C11694, 'Annexe 1 – Données des équipes'!$B$12:$B$114,0),4)</f>
        <v>30</v>
      </c>
      <c r="I11694" s="25">
        <f>INDEX('Annexe 1 – Données des équipes'!$B$12:$R$114, MATCH(D11694, 'Annexe 1 – Données des équipes'!$B$12:$B$114,0),4)</f>
        <v>70</v>
      </c>
      <c r="J11694" s="25">
        <f t="shared" si="183"/>
        <v>0</v>
      </c>
    </row>
    <row r="11695" spans="2:10">
      <c r="B11695" s="3">
        <v>38870</v>
      </c>
      <c r="C11695" s="10" t="s">
        <v>35559</v>
      </c>
      <c r="D11695" s="10" t="s">
        <v>35560</v>
      </c>
      <c r="E11695" s="25">
        <v>0</v>
      </c>
      <c r="F11695" s="25">
        <v>0</v>
      </c>
      <c r="G11695" s="10" t="s">
        <v>35561</v>
      </c>
      <c r="H11695" s="25">
        <f>INDEX('Annexe 1 – Données des équipes'!$B$12:$R$114, MATCH(C11695, 'Annexe 1 – Données des équipes'!$B$12:$B$114,0),4)</f>
        <v>90</v>
      </c>
      <c r="I11695" s="25">
        <f>INDEX('Annexe 1 – Données des équipes'!$B$12:$R$114, MATCH(D11695, 'Annexe 1 – Données des équipes'!$B$12:$B$114,0),4)</f>
        <v>60</v>
      </c>
      <c r="J11695" s="25">
        <f t="shared" si="183"/>
        <v>0</v>
      </c>
    </row>
    <row r="11696" spans="2:10">
      <c r="B11696" s="3">
        <v>38870</v>
      </c>
      <c r="C11696" s="10" t="s">
        <v>35562</v>
      </c>
      <c r="D11696" s="10" t="s">
        <v>35563</v>
      </c>
      <c r="E11696" s="25">
        <v>1</v>
      </c>
      <c r="F11696" s="25">
        <v>1</v>
      </c>
      <c r="G11696" s="10" t="s">
        <v>35564</v>
      </c>
      <c r="H11696" s="25">
        <f>INDEX('Annexe 1 – Données des équipes'!$B$12:$R$114, MATCH(C11696, 'Annexe 1 – Données des équipes'!$B$12:$B$114,0),4)</f>
        <v>10</v>
      </c>
      <c r="I11696" s="25">
        <f>INDEX('Annexe 1 – Données des équipes'!$B$12:$R$114, MATCH(D11696, 'Annexe 1 – Données des équipes'!$B$12:$B$114,0),4)</f>
        <v>10</v>
      </c>
      <c r="J11696" s="25">
        <f t="shared" si="183"/>
        <v>0</v>
      </c>
    </row>
    <row r="11697" spans="2:10">
      <c r="B11697" s="3">
        <v>38870</v>
      </c>
      <c r="C11697" s="10" t="s">
        <v>35565</v>
      </c>
      <c r="D11697" s="10" t="s">
        <v>35566</v>
      </c>
      <c r="E11697" s="25">
        <v>1</v>
      </c>
      <c r="F11697" s="25">
        <v>1</v>
      </c>
      <c r="G11697" s="10" t="s">
        <v>35567</v>
      </c>
      <c r="H11697" s="25">
        <f>INDEX('Annexe 1 – Données des équipes'!$B$12:$R$114, MATCH(C11697, 'Annexe 1 – Données des équipes'!$B$12:$B$114,0),4)</f>
        <v>80</v>
      </c>
      <c r="I11697" s="25">
        <f>INDEX('Annexe 1 – Données des équipes'!$B$12:$R$114, MATCH(D11697, 'Annexe 1 – Données des équipes'!$B$12:$B$114,0),4)</f>
        <v>80</v>
      </c>
      <c r="J11697" s="25">
        <f t="shared" si="183"/>
        <v>0</v>
      </c>
    </row>
    <row r="11698" spans="2:10">
      <c r="B11698" s="3">
        <v>38870</v>
      </c>
      <c r="C11698" s="10" t="s">
        <v>35568</v>
      </c>
      <c r="D11698" s="10" t="s">
        <v>35569</v>
      </c>
      <c r="E11698" s="25">
        <v>0</v>
      </c>
      <c r="F11698" s="25">
        <v>0</v>
      </c>
      <c r="G11698" s="10" t="s">
        <v>35570</v>
      </c>
      <c r="H11698" s="25">
        <f>INDEX('Annexe 1 – Données des équipes'!$B$12:$R$114, MATCH(C11698, 'Annexe 1 – Données des équipes'!$B$12:$B$114,0),4)</f>
        <v>40</v>
      </c>
      <c r="I11698" s="25">
        <f>INDEX('Annexe 1 – Données des équipes'!$B$12:$R$114, MATCH(D11698, 'Annexe 1 – Données des équipes'!$B$12:$B$114,0),4)</f>
        <v>80</v>
      </c>
      <c r="J11698" s="25">
        <f t="shared" si="183"/>
        <v>0</v>
      </c>
    </row>
    <row r="11699" spans="2:10">
      <c r="B11699" s="3">
        <v>38872</v>
      </c>
      <c r="C11699" s="10" t="s">
        <v>35571</v>
      </c>
      <c r="D11699" s="10" t="s">
        <v>35572</v>
      </c>
      <c r="E11699" s="25">
        <v>1</v>
      </c>
      <c r="F11699" s="25">
        <v>1</v>
      </c>
      <c r="G11699" s="10" t="s">
        <v>35573</v>
      </c>
      <c r="H11699" s="25">
        <f>INDEX('Annexe 1 – Données des équipes'!$B$12:$R$114, MATCH(C11699, 'Annexe 1 – Données des équipes'!$B$12:$B$114,0),4)</f>
        <v>80</v>
      </c>
      <c r="I11699" s="25">
        <f>INDEX('Annexe 1 – Données des équipes'!$B$12:$R$114, MATCH(D11699, 'Annexe 1 – Données des équipes'!$B$12:$B$114,0),4)</f>
        <v>60</v>
      </c>
      <c r="J11699" s="25">
        <f t="shared" si="183"/>
        <v>0</v>
      </c>
    </row>
    <row r="11700" spans="2:10">
      <c r="B11700" s="3">
        <v>38881</v>
      </c>
      <c r="C11700" s="10" t="s">
        <v>35574</v>
      </c>
      <c r="D11700" s="10" t="s">
        <v>35575</v>
      </c>
      <c r="E11700" s="25">
        <v>0</v>
      </c>
      <c r="F11700" s="25">
        <v>0</v>
      </c>
      <c r="G11700" s="10" t="s">
        <v>35576</v>
      </c>
      <c r="H11700" s="25">
        <f>INDEX('Annexe 1 – Données des équipes'!$B$12:$R$114, MATCH(C11700, 'Annexe 1 – Données des équipes'!$B$12:$B$114,0),4)</f>
        <v>90</v>
      </c>
      <c r="I11700" s="25">
        <f>INDEX('Annexe 1 – Données des équipes'!$B$12:$R$114, MATCH(D11700, 'Annexe 1 – Données des équipes'!$B$12:$B$114,0),4)</f>
        <v>80</v>
      </c>
      <c r="J11700" s="25">
        <f t="shared" si="183"/>
        <v>0</v>
      </c>
    </row>
    <row r="11701" spans="2:10">
      <c r="B11701" s="3">
        <v>38882</v>
      </c>
      <c r="C11701" s="10" t="s">
        <v>35577</v>
      </c>
      <c r="D11701" s="10" t="s">
        <v>35578</v>
      </c>
      <c r="E11701" s="25">
        <v>2</v>
      </c>
      <c r="F11701" s="25">
        <v>2</v>
      </c>
      <c r="G11701" s="10" t="s">
        <v>35579</v>
      </c>
      <c r="H11701" s="25">
        <f>INDEX('Annexe 1 – Données des équipes'!$B$12:$R$114, MATCH(C11701, 'Annexe 1 – Données des équipes'!$B$12:$B$114,0),4)</f>
        <v>40</v>
      </c>
      <c r="I11701" s="25">
        <f>INDEX('Annexe 1 – Données des équipes'!$B$12:$R$114, MATCH(D11701, 'Annexe 1 – Données des équipes'!$B$12:$B$114,0),4)</f>
        <v>30</v>
      </c>
      <c r="J11701" s="25">
        <f t="shared" si="183"/>
        <v>0</v>
      </c>
    </row>
    <row r="11702" spans="2:10">
      <c r="B11702" s="3">
        <v>38886</v>
      </c>
      <c r="C11702" s="10" t="s">
        <v>35580</v>
      </c>
      <c r="D11702" s="10" t="s">
        <v>35581</v>
      </c>
      <c r="E11702" s="25">
        <v>1</v>
      </c>
      <c r="F11702" s="25">
        <v>1</v>
      </c>
      <c r="G11702" s="10" t="s">
        <v>35582</v>
      </c>
      <c r="H11702" s="25">
        <f>INDEX('Annexe 1 – Données des équipes'!$B$12:$R$114, MATCH(C11702, 'Annexe 1 – Données des équipes'!$B$12:$B$114,0),4)</f>
        <v>90</v>
      </c>
      <c r="I11702" s="25">
        <f>INDEX('Annexe 1 – Données des équipes'!$B$12:$R$114, MATCH(D11702, 'Annexe 1 – Données des équipes'!$B$12:$B$114,0),4)</f>
        <v>70</v>
      </c>
      <c r="J11702" s="25">
        <f t="shared" si="183"/>
        <v>0</v>
      </c>
    </row>
    <row r="11703" spans="2:10">
      <c r="B11703" s="3">
        <v>38886</v>
      </c>
      <c r="C11703" s="10" t="s">
        <v>35583</v>
      </c>
      <c r="D11703" s="10" t="s">
        <v>35584</v>
      </c>
      <c r="E11703" s="25">
        <v>0</v>
      </c>
      <c r="F11703" s="25">
        <v>0</v>
      </c>
      <c r="G11703" s="10" t="s">
        <v>35585</v>
      </c>
      <c r="H11703" s="25">
        <f>INDEX('Annexe 1 – Données des équipes'!$B$12:$R$114, MATCH(C11703, 'Annexe 1 – Données des équipes'!$B$12:$B$114,0),4)</f>
        <v>50</v>
      </c>
      <c r="I11703" s="25">
        <f>INDEX('Annexe 1 – Données des équipes'!$B$12:$R$114, MATCH(D11703, 'Annexe 1 – Données des équipes'!$B$12:$B$114,0),4)</f>
        <v>80</v>
      </c>
      <c r="J11703" s="25">
        <f t="shared" si="183"/>
        <v>0</v>
      </c>
    </row>
    <row r="11704" spans="2:10">
      <c r="B11704" s="3">
        <v>38888</v>
      </c>
      <c r="C11704" s="10" t="s">
        <v>35586</v>
      </c>
      <c r="D11704" s="10" t="s">
        <v>35587</v>
      </c>
      <c r="E11704" s="25">
        <v>2</v>
      </c>
      <c r="F11704" s="25">
        <v>2</v>
      </c>
      <c r="G11704" s="10" t="s">
        <v>35588</v>
      </c>
      <c r="H11704" s="25">
        <f>INDEX('Annexe 1 – Données des équipes'!$B$12:$R$114, MATCH(C11704, 'Annexe 1 – Données des équipes'!$B$12:$B$114,0),4)</f>
        <v>80</v>
      </c>
      <c r="I11704" s="25">
        <f>INDEX('Annexe 1 – Données des équipes'!$B$12:$R$114, MATCH(D11704, 'Annexe 1 – Données des équipes'!$B$12:$B$114,0),4)</f>
        <v>90</v>
      </c>
      <c r="J11704" s="25">
        <f t="shared" si="183"/>
        <v>0</v>
      </c>
    </row>
    <row r="11705" spans="2:10">
      <c r="B11705" s="3">
        <v>38889</v>
      </c>
      <c r="C11705" s="10" t="s">
        <v>35589</v>
      </c>
      <c r="D11705" s="10" t="s">
        <v>35590</v>
      </c>
      <c r="E11705" s="25">
        <v>0</v>
      </c>
      <c r="F11705" s="25">
        <v>0</v>
      </c>
      <c r="G11705" s="10" t="s">
        <v>35591</v>
      </c>
      <c r="H11705" s="25">
        <f>INDEX('Annexe 1 – Données des équipes'!$B$12:$R$114, MATCH(C11705, 'Annexe 1 – Données des équipes'!$B$12:$B$114,0),4)</f>
        <v>80</v>
      </c>
      <c r="I11705" s="25">
        <f>INDEX('Annexe 1 – Données des équipes'!$B$12:$R$114, MATCH(D11705, 'Annexe 1 – Données des équipes'!$B$12:$B$114,0),4)</f>
        <v>90</v>
      </c>
      <c r="J11705" s="25">
        <f t="shared" si="183"/>
        <v>0</v>
      </c>
    </row>
    <row r="11706" spans="2:10">
      <c r="B11706" s="3">
        <v>38890</v>
      </c>
      <c r="C11706" s="10" t="s">
        <v>35592</v>
      </c>
      <c r="D11706" s="10" t="s">
        <v>35593</v>
      </c>
      <c r="E11706" s="25">
        <v>2</v>
      </c>
      <c r="F11706" s="25">
        <v>2</v>
      </c>
      <c r="G11706" s="10" t="s">
        <v>35594</v>
      </c>
      <c r="H11706" s="25">
        <f>INDEX('Annexe 1 – Données des équipes'!$B$12:$R$114, MATCH(C11706, 'Annexe 1 – Données des équipes'!$B$12:$B$114,0),4)</f>
        <v>80</v>
      </c>
      <c r="I11706" s="25">
        <f>INDEX('Annexe 1 – Données des équipes'!$B$12:$R$114, MATCH(D11706, 'Annexe 1 – Données des équipes'!$B$12:$B$114,0),4)</f>
        <v>60</v>
      </c>
      <c r="J11706" s="25">
        <f t="shared" si="183"/>
        <v>0</v>
      </c>
    </row>
    <row r="11707" spans="2:10">
      <c r="B11707" s="3">
        <v>38894</v>
      </c>
      <c r="C11707" s="10" t="s">
        <v>35595</v>
      </c>
      <c r="D11707" s="10" t="s">
        <v>35596</v>
      </c>
      <c r="E11707" s="25">
        <v>0</v>
      </c>
      <c r="F11707" s="25">
        <v>0</v>
      </c>
      <c r="G11707" s="10" t="s">
        <v>35597</v>
      </c>
      <c r="H11707" s="25">
        <f>INDEX('Annexe 1 – Données des équipes'!$B$12:$R$114, MATCH(C11707, 'Annexe 1 – Données des équipes'!$B$12:$B$114,0),4)</f>
        <v>80</v>
      </c>
      <c r="I11707" s="25">
        <f>INDEX('Annexe 1 – Données des équipes'!$B$12:$R$114, MATCH(D11707, 'Annexe 1 – Données des équipes'!$B$12:$B$114,0),4)</f>
        <v>60</v>
      </c>
      <c r="J11707" s="25">
        <f t="shared" si="183"/>
        <v>0</v>
      </c>
    </row>
    <row r="11708" spans="2:10">
      <c r="B11708" s="3">
        <v>38898</v>
      </c>
      <c r="C11708" s="10" t="s">
        <v>35598</v>
      </c>
      <c r="D11708" s="10" t="s">
        <v>35599</v>
      </c>
      <c r="E11708" s="25">
        <v>1</v>
      </c>
      <c r="F11708" s="25">
        <v>1</v>
      </c>
      <c r="G11708" s="10" t="s">
        <v>35600</v>
      </c>
      <c r="H11708" s="25">
        <f>INDEX('Annexe 1 – Données des équipes'!$B$12:$R$114, MATCH(C11708, 'Annexe 1 – Données des équipes'!$B$12:$B$114,0),4)</f>
        <v>90</v>
      </c>
      <c r="I11708" s="25">
        <f>INDEX('Annexe 1 – Données des équipes'!$B$12:$R$114, MATCH(D11708, 'Annexe 1 – Données des équipes'!$B$12:$B$114,0),4)</f>
        <v>90</v>
      </c>
      <c r="J11708" s="25">
        <f t="shared" si="183"/>
        <v>0</v>
      </c>
    </row>
    <row r="11709" spans="2:10">
      <c r="B11709" s="3">
        <v>38899</v>
      </c>
      <c r="C11709" s="10" t="s">
        <v>35601</v>
      </c>
      <c r="D11709" s="10" t="s">
        <v>35602</v>
      </c>
      <c r="E11709" s="25">
        <v>0</v>
      </c>
      <c r="F11709" s="25">
        <v>0</v>
      </c>
      <c r="G11709" s="10" t="s">
        <v>35603</v>
      </c>
      <c r="H11709" s="25">
        <f>INDEX('Annexe 1 – Données des équipes'!$B$12:$R$114, MATCH(C11709, 'Annexe 1 – Données des équipes'!$B$12:$B$114,0),4)</f>
        <v>90</v>
      </c>
      <c r="I11709" s="25">
        <f>INDEX('Annexe 1 – Données des équipes'!$B$12:$R$114, MATCH(D11709, 'Annexe 1 – Données des équipes'!$B$12:$B$114,0),4)</f>
        <v>90</v>
      </c>
      <c r="J11709" s="25">
        <f t="shared" si="183"/>
        <v>0</v>
      </c>
    </row>
    <row r="11710" spans="2:10">
      <c r="B11710" s="3">
        <v>38907</v>
      </c>
      <c r="C11710" s="10" t="s">
        <v>35604</v>
      </c>
      <c r="D11710" s="10" t="s">
        <v>35605</v>
      </c>
      <c r="E11710" s="25">
        <v>1</v>
      </c>
      <c r="F11710" s="25">
        <v>1</v>
      </c>
      <c r="G11710" s="10" t="s">
        <v>35606</v>
      </c>
      <c r="H11710" s="25">
        <f>INDEX('Annexe 1 – Données des équipes'!$B$12:$R$114, MATCH(C11710, 'Annexe 1 – Données des équipes'!$B$12:$B$114,0),4)</f>
        <v>90</v>
      </c>
      <c r="I11710" s="25">
        <f>INDEX('Annexe 1 – Données des équipes'!$B$12:$R$114, MATCH(D11710, 'Annexe 1 – Données des équipes'!$B$12:$B$114,0),4)</f>
        <v>90</v>
      </c>
      <c r="J11710" s="25">
        <f t="shared" si="183"/>
        <v>0</v>
      </c>
    </row>
    <row r="11711" spans="2:10">
      <c r="B11711" s="3">
        <v>38913</v>
      </c>
      <c r="C11711" s="10" t="s">
        <v>35607</v>
      </c>
      <c r="D11711" s="10" t="s">
        <v>35608</v>
      </c>
      <c r="E11711" s="25">
        <v>0</v>
      </c>
      <c r="F11711" s="25">
        <v>0</v>
      </c>
      <c r="G11711" s="10" t="s">
        <v>35609</v>
      </c>
      <c r="H11711" s="25">
        <f>INDEX('Annexe 1 – Données des équipes'!$B$12:$R$114, MATCH(C11711, 'Annexe 1 – Données des équipes'!$B$12:$B$114,0),4)</f>
        <v>10</v>
      </c>
      <c r="I11711" s="25">
        <f>INDEX('Annexe 1 – Données des équipes'!$B$12:$R$114, MATCH(D11711, 'Annexe 1 – Données des équipes'!$B$12:$B$114,0),4)</f>
        <v>10</v>
      </c>
      <c r="J11711" s="25">
        <f t="shared" si="183"/>
        <v>0</v>
      </c>
    </row>
    <row r="11712" spans="2:10">
      <c r="B11712" s="3">
        <v>38944</v>
      </c>
      <c r="C11712" s="10" t="s">
        <v>35610</v>
      </c>
      <c r="D11712" s="10" t="s">
        <v>35611</v>
      </c>
      <c r="E11712" s="25">
        <v>0</v>
      </c>
      <c r="F11712" s="25">
        <v>0</v>
      </c>
      <c r="G11712" s="10" t="s">
        <v>35612</v>
      </c>
      <c r="H11712" s="25">
        <f>INDEX('Annexe 1 – Données des équipes'!$B$12:$R$114, MATCH(C11712, 'Annexe 1 – Données des équipes'!$B$12:$B$114,0),4)</f>
        <v>70</v>
      </c>
      <c r="I11712" s="25">
        <f>INDEX('Annexe 1 – Données des équipes'!$B$12:$R$114, MATCH(D11712, 'Annexe 1 – Données des équipes'!$B$12:$B$114,0),4)</f>
        <v>90</v>
      </c>
      <c r="J11712" s="25">
        <f t="shared" si="183"/>
        <v>0</v>
      </c>
    </row>
    <row r="11713" spans="2:10">
      <c r="B11713" s="3">
        <v>38944</v>
      </c>
      <c r="C11713" s="10" t="s">
        <v>35613</v>
      </c>
      <c r="D11713" s="10" t="s">
        <v>35614</v>
      </c>
      <c r="E11713" s="25">
        <v>1</v>
      </c>
      <c r="F11713" s="25">
        <v>1</v>
      </c>
      <c r="G11713" s="10" t="s">
        <v>35615</v>
      </c>
      <c r="H11713" s="25">
        <f>INDEX('Annexe 1 – Données des équipes'!$B$12:$R$114, MATCH(C11713, 'Annexe 1 – Données des équipes'!$B$12:$B$114,0),4)</f>
        <v>40</v>
      </c>
      <c r="I11713" s="25">
        <f>INDEX('Annexe 1 – Données des équipes'!$B$12:$R$114, MATCH(D11713, 'Annexe 1 – Données des équipes'!$B$12:$B$114,0),4)</f>
        <v>20</v>
      </c>
      <c r="J11713" s="25">
        <f t="shared" si="183"/>
        <v>0</v>
      </c>
    </row>
    <row r="11714" spans="2:10">
      <c r="B11714" s="3">
        <v>38944</v>
      </c>
      <c r="C11714" s="10" t="s">
        <v>35616</v>
      </c>
      <c r="D11714" s="10" t="s">
        <v>35617</v>
      </c>
      <c r="E11714" s="25">
        <v>0</v>
      </c>
      <c r="F11714" s="25">
        <v>0</v>
      </c>
      <c r="G11714" s="10" t="s">
        <v>35618</v>
      </c>
      <c r="H11714" s="25">
        <f>INDEX('Annexe 1 – Données des équipes'!$B$12:$R$114, MATCH(C11714, 'Annexe 1 – Données des équipes'!$B$12:$B$114,0),4)</f>
        <v>70</v>
      </c>
      <c r="I11714" s="25">
        <f>INDEX('Annexe 1 – Données des équipes'!$B$12:$R$114, MATCH(D11714, 'Annexe 1 – Données des équipes'!$B$12:$B$114,0),4)</f>
        <v>40</v>
      </c>
      <c r="J11714" s="25">
        <f t="shared" si="183"/>
        <v>0</v>
      </c>
    </row>
    <row r="11715" spans="2:10">
      <c r="B11715" s="3">
        <v>38945</v>
      </c>
      <c r="C11715" s="10" t="s">
        <v>35619</v>
      </c>
      <c r="D11715" s="10" t="s">
        <v>35620</v>
      </c>
      <c r="E11715" s="25">
        <v>1</v>
      </c>
      <c r="F11715" s="25">
        <v>1</v>
      </c>
      <c r="G11715" s="10" t="s">
        <v>35621</v>
      </c>
      <c r="H11715" s="25">
        <f>INDEX('Annexe 1 – Données des équipes'!$B$12:$R$114, MATCH(C11715, 'Annexe 1 – Données des équipes'!$B$12:$B$114,0),4)</f>
        <v>40</v>
      </c>
      <c r="I11715" s="25">
        <f>INDEX('Annexe 1 – Données des équipes'!$B$12:$R$114, MATCH(D11715, 'Annexe 1 – Données des équipes'!$B$12:$B$114,0),4)</f>
        <v>10</v>
      </c>
      <c r="J11715" s="25">
        <f t="shared" si="183"/>
        <v>0</v>
      </c>
    </row>
    <row r="11716" spans="2:10">
      <c r="B11716" s="3">
        <v>38945</v>
      </c>
      <c r="C11716" s="10" t="s">
        <v>35622</v>
      </c>
      <c r="D11716" s="10" t="s">
        <v>35623</v>
      </c>
      <c r="E11716" s="25">
        <v>1</v>
      </c>
      <c r="F11716" s="25">
        <v>1</v>
      </c>
      <c r="G11716" s="10" t="s">
        <v>35624</v>
      </c>
      <c r="H11716" s="25">
        <f>INDEX('Annexe 1 – Données des équipes'!$B$12:$R$114, MATCH(C11716, 'Annexe 1 – Données des équipes'!$B$12:$B$114,0),4)</f>
        <v>10</v>
      </c>
      <c r="I11716" s="25">
        <f>INDEX('Annexe 1 – Données des équipes'!$B$12:$R$114, MATCH(D11716, 'Annexe 1 – Données des équipes'!$B$12:$B$114,0),4)</f>
        <v>10</v>
      </c>
      <c r="J11716" s="25">
        <f t="shared" si="183"/>
        <v>0</v>
      </c>
    </row>
    <row r="11717" spans="2:10">
      <c r="B11717" s="3">
        <v>38945</v>
      </c>
      <c r="C11717" s="10" t="s">
        <v>35625</v>
      </c>
      <c r="D11717" s="10" t="s">
        <v>35626</v>
      </c>
      <c r="E11717" s="25">
        <v>1</v>
      </c>
      <c r="F11717" s="25">
        <v>1</v>
      </c>
      <c r="G11717" s="10" t="s">
        <v>35627</v>
      </c>
      <c r="H11717" s="25">
        <f>INDEX('Annexe 1 – Données des équipes'!$B$12:$R$114, MATCH(C11717, 'Annexe 1 – Données des équipes'!$B$12:$B$114,0),4)</f>
        <v>70</v>
      </c>
      <c r="I11717" s="25">
        <f>INDEX('Annexe 1 – Données des équipes'!$B$12:$R$114, MATCH(D11717, 'Annexe 1 – Données des équipes'!$B$12:$B$114,0),4)</f>
        <v>30</v>
      </c>
      <c r="J11717" s="25">
        <f t="shared" si="183"/>
        <v>0</v>
      </c>
    </row>
    <row r="11718" spans="2:10">
      <c r="B11718" s="3">
        <v>38945</v>
      </c>
      <c r="C11718" s="10" t="s">
        <v>35628</v>
      </c>
      <c r="D11718" s="10" t="s">
        <v>35629</v>
      </c>
      <c r="E11718" s="25">
        <v>1</v>
      </c>
      <c r="F11718" s="25">
        <v>1</v>
      </c>
      <c r="G11718" s="10" t="s">
        <v>35630</v>
      </c>
      <c r="H11718" s="25">
        <f>INDEX('Annexe 1 – Données des équipes'!$B$12:$R$114, MATCH(C11718, 'Annexe 1 – Données des équipes'!$B$12:$B$114,0),4)</f>
        <v>30</v>
      </c>
      <c r="I11718" s="25">
        <f>INDEX('Annexe 1 – Données des équipes'!$B$12:$R$114, MATCH(D11718, 'Annexe 1 – Données des équipes'!$B$12:$B$114,0),4)</f>
        <v>90</v>
      </c>
      <c r="J11718" s="25">
        <f t="shared" si="183"/>
        <v>0</v>
      </c>
    </row>
    <row r="11719" spans="2:10">
      <c r="B11719" s="3">
        <v>38945</v>
      </c>
      <c r="C11719" s="10" t="s">
        <v>35631</v>
      </c>
      <c r="D11719" s="10" t="s">
        <v>35632</v>
      </c>
      <c r="E11719" s="25">
        <v>0</v>
      </c>
      <c r="F11719" s="25">
        <v>0</v>
      </c>
      <c r="G11719" s="10" t="s">
        <v>35633</v>
      </c>
      <c r="H11719" s="25">
        <f>INDEX('Annexe 1 – Données des équipes'!$B$12:$R$114, MATCH(C11719, 'Annexe 1 – Données des équipes'!$B$12:$B$114,0),4)</f>
        <v>60</v>
      </c>
      <c r="I11719" s="25">
        <f>INDEX('Annexe 1 – Données des équipes'!$B$12:$R$114, MATCH(D11719, 'Annexe 1 – Données des équipes'!$B$12:$B$114,0),4)</f>
        <v>40</v>
      </c>
      <c r="J11719" s="25">
        <f t="shared" si="183"/>
        <v>0</v>
      </c>
    </row>
    <row r="11720" spans="2:10">
      <c r="B11720" s="3">
        <v>38958</v>
      </c>
      <c r="C11720" s="10" t="s">
        <v>35634</v>
      </c>
      <c r="D11720" s="10" t="s">
        <v>35635</v>
      </c>
      <c r="E11720" s="25">
        <v>0</v>
      </c>
      <c r="F11720" s="25">
        <v>0</v>
      </c>
      <c r="G11720" s="10" t="s">
        <v>35636</v>
      </c>
      <c r="H11720" s="25">
        <f>INDEX('Annexe 1 – Données des équipes'!$B$12:$R$114, MATCH(C11720, 'Annexe 1 – Données des équipes'!$B$12:$B$114,0),4)</f>
        <v>0</v>
      </c>
      <c r="I11720" s="25">
        <f>INDEX('Annexe 1 – Données des équipes'!$B$12:$R$114, MATCH(D11720, 'Annexe 1 – Données des équipes'!$B$12:$B$114,0),4)</f>
        <v>40</v>
      </c>
      <c r="J11720" s="25">
        <f t="shared" si="183"/>
        <v>0</v>
      </c>
    </row>
    <row r="11721" spans="2:10">
      <c r="B11721" s="3">
        <v>38962</v>
      </c>
      <c r="C11721" s="10" t="s">
        <v>35637</v>
      </c>
      <c r="D11721" s="10" t="s">
        <v>35638</v>
      </c>
      <c r="E11721" s="25">
        <v>2</v>
      </c>
      <c r="F11721" s="25">
        <v>2</v>
      </c>
      <c r="G11721" s="10" t="s">
        <v>35639</v>
      </c>
      <c r="H11721" s="25">
        <f>INDEX('Annexe 1 – Données des équipes'!$B$12:$R$114, MATCH(C11721, 'Annexe 1 – Données des équipes'!$B$12:$B$114,0),4)</f>
        <v>60</v>
      </c>
      <c r="I11721" s="25">
        <f>INDEX('Annexe 1 – Données des équipes'!$B$12:$R$114, MATCH(D11721, 'Annexe 1 – Données des équipes'!$B$12:$B$114,0),4)</f>
        <v>60</v>
      </c>
      <c r="J11721" s="25">
        <f t="shared" si="183"/>
        <v>0</v>
      </c>
    </row>
    <row r="11722" spans="2:10">
      <c r="B11722" s="3">
        <v>38962</v>
      </c>
      <c r="C11722" s="10" t="s">
        <v>35640</v>
      </c>
      <c r="D11722" s="10" t="s">
        <v>35641</v>
      </c>
      <c r="E11722" s="25">
        <v>2</v>
      </c>
      <c r="F11722" s="25">
        <v>2</v>
      </c>
      <c r="G11722" s="10" t="s">
        <v>35642</v>
      </c>
      <c r="H11722" s="25">
        <f>INDEX('Annexe 1 – Données des équipes'!$B$12:$R$114, MATCH(C11722, 'Annexe 1 – Données des équipes'!$B$12:$B$114,0),4)</f>
        <v>10</v>
      </c>
      <c r="I11722" s="25">
        <f>INDEX('Annexe 1 – Données des équipes'!$B$12:$R$114, MATCH(D11722, 'Annexe 1 – Données des équipes'!$B$12:$B$114,0),4)</f>
        <v>40</v>
      </c>
      <c r="J11722" s="25">
        <f t="shared" si="183"/>
        <v>0</v>
      </c>
    </row>
    <row r="11723" spans="2:10">
      <c r="B11723" s="3">
        <v>38962</v>
      </c>
      <c r="C11723" s="10" t="s">
        <v>35643</v>
      </c>
      <c r="D11723" s="10" t="s">
        <v>35644</v>
      </c>
      <c r="E11723" s="25">
        <v>1</v>
      </c>
      <c r="F11723" s="25">
        <v>1</v>
      </c>
      <c r="G11723" s="10" t="s">
        <v>35645</v>
      </c>
      <c r="H11723" s="25">
        <f>INDEX('Annexe 1 – Données des équipes'!$B$12:$R$114, MATCH(C11723, 'Annexe 1 – Données des équipes'!$B$12:$B$114,0),4)</f>
        <v>70</v>
      </c>
      <c r="I11723" s="25">
        <f>INDEX('Annexe 1 – Données des équipes'!$B$12:$R$114, MATCH(D11723, 'Annexe 1 – Données des équipes'!$B$12:$B$114,0),4)</f>
        <v>70</v>
      </c>
      <c r="J11723" s="25">
        <f t="shared" si="183"/>
        <v>0</v>
      </c>
    </row>
    <row r="11724" spans="2:10">
      <c r="B11724" s="3">
        <v>38962</v>
      </c>
      <c r="C11724" s="10" t="s">
        <v>35646</v>
      </c>
      <c r="D11724" s="10" t="s">
        <v>35647</v>
      </c>
      <c r="E11724" s="25">
        <v>2</v>
      </c>
      <c r="F11724" s="25">
        <v>2</v>
      </c>
      <c r="G11724" s="10" t="s">
        <v>35648</v>
      </c>
      <c r="H11724" s="25">
        <f>INDEX('Annexe 1 – Données des équipes'!$B$12:$R$114, MATCH(C11724, 'Annexe 1 – Données des équipes'!$B$12:$B$114,0),4)</f>
        <v>50</v>
      </c>
      <c r="I11724" s="25">
        <f>INDEX('Annexe 1 – Données des équipes'!$B$12:$R$114, MATCH(D11724, 'Annexe 1 – Données des équipes'!$B$12:$B$114,0),4)</f>
        <v>40</v>
      </c>
      <c r="J11724" s="25">
        <f t="shared" si="183"/>
        <v>0</v>
      </c>
    </row>
    <row r="11725" spans="2:10">
      <c r="B11725" s="3">
        <v>38963</v>
      </c>
      <c r="C11725" s="10" t="s">
        <v>35649</v>
      </c>
      <c r="D11725" s="10" t="s">
        <v>35650</v>
      </c>
      <c r="E11725" s="25">
        <v>0</v>
      </c>
      <c r="F11725" s="25">
        <v>0</v>
      </c>
      <c r="G11725" s="10" t="s">
        <v>35651</v>
      </c>
      <c r="H11725" s="25">
        <f>INDEX('Annexe 1 – Données des équipes'!$B$12:$R$114, MATCH(C11725, 'Annexe 1 – Données des équipes'!$B$12:$B$114,0),4)</f>
        <v>10</v>
      </c>
      <c r="I11725" s="25">
        <f>INDEX('Annexe 1 – Données des équipes'!$B$12:$R$114, MATCH(D11725, 'Annexe 1 – Données des équipes'!$B$12:$B$114,0),4)</f>
        <v>20</v>
      </c>
      <c r="J11725" s="25">
        <f t="shared" si="183"/>
        <v>0</v>
      </c>
    </row>
    <row r="11726" spans="2:10">
      <c r="B11726" s="3">
        <v>38966</v>
      </c>
      <c r="C11726" s="10" t="s">
        <v>35652</v>
      </c>
      <c r="D11726" s="10" t="s">
        <v>35653</v>
      </c>
      <c r="E11726" s="25">
        <v>1</v>
      </c>
      <c r="F11726" s="25">
        <v>1</v>
      </c>
      <c r="G11726" s="10" t="s">
        <v>35654</v>
      </c>
      <c r="H11726" s="25">
        <f>INDEX('Annexe 1 – Données des équipes'!$B$12:$R$114, MATCH(C11726, 'Annexe 1 – Données des équipes'!$B$12:$B$114,0),4)</f>
        <v>70</v>
      </c>
      <c r="I11726" s="25">
        <f>INDEX('Annexe 1 – Données des équipes'!$B$12:$R$114, MATCH(D11726, 'Annexe 1 – Données des équipes'!$B$12:$B$114,0),4)</f>
        <v>80</v>
      </c>
      <c r="J11726" s="25">
        <f t="shared" si="183"/>
        <v>0</v>
      </c>
    </row>
    <row r="11727" spans="2:10">
      <c r="B11727" s="3">
        <v>38966</v>
      </c>
      <c r="C11727" s="10" t="s">
        <v>35655</v>
      </c>
      <c r="D11727" s="10" t="s">
        <v>35656</v>
      </c>
      <c r="E11727" s="25">
        <v>1</v>
      </c>
      <c r="F11727" s="25">
        <v>1</v>
      </c>
      <c r="G11727" s="10" t="s">
        <v>35657</v>
      </c>
      <c r="H11727" s="25">
        <f>INDEX('Annexe 1 – Données des équipes'!$B$12:$R$114, MATCH(C11727, 'Annexe 1 – Données des équipes'!$B$12:$B$114,0),4)</f>
        <v>30</v>
      </c>
      <c r="I11727" s="25">
        <f>INDEX('Annexe 1 – Données des équipes'!$B$12:$R$114, MATCH(D11727, 'Annexe 1 – Données des équipes'!$B$12:$B$114,0),4)</f>
        <v>90</v>
      </c>
      <c r="J11727" s="25">
        <f t="shared" si="183"/>
        <v>0</v>
      </c>
    </row>
    <row r="11728" spans="2:10">
      <c r="B11728" s="3">
        <v>38966</v>
      </c>
      <c r="C11728" s="10" t="s">
        <v>35658</v>
      </c>
      <c r="D11728" s="10" t="s">
        <v>35659</v>
      </c>
      <c r="E11728" s="25">
        <v>1</v>
      </c>
      <c r="F11728" s="25">
        <v>1</v>
      </c>
      <c r="G11728" s="10" t="s">
        <v>35660</v>
      </c>
      <c r="H11728" s="25">
        <f>INDEX('Annexe 1 – Données des équipes'!$B$12:$R$114, MATCH(C11728, 'Annexe 1 – Données des équipes'!$B$12:$B$114,0),4)</f>
        <v>80</v>
      </c>
      <c r="I11728" s="25">
        <f>INDEX('Annexe 1 – Données des équipes'!$B$12:$R$114, MATCH(D11728, 'Annexe 1 – Données des équipes'!$B$12:$B$114,0),4)</f>
        <v>70</v>
      </c>
      <c r="J11728" s="25">
        <f t="shared" si="183"/>
        <v>0</v>
      </c>
    </row>
    <row r="11729" spans="2:10">
      <c r="B11729" s="3">
        <v>38966</v>
      </c>
      <c r="C11729" s="10" t="s">
        <v>35661</v>
      </c>
      <c r="D11729" s="10" t="s">
        <v>35662</v>
      </c>
      <c r="E11729" s="25">
        <v>0</v>
      </c>
      <c r="F11729" s="25">
        <v>0</v>
      </c>
      <c r="G11729" s="10" t="s">
        <v>35663</v>
      </c>
      <c r="H11729" s="25">
        <f>INDEX('Annexe 1 – Données des équipes'!$B$12:$R$114, MATCH(C11729, 'Annexe 1 – Données des équipes'!$B$12:$B$114,0),4)</f>
        <v>50</v>
      </c>
      <c r="I11729" s="25">
        <f>INDEX('Annexe 1 – Données des équipes'!$B$12:$R$114, MATCH(D11729, 'Annexe 1 – Données des équipes'!$B$12:$B$114,0),4)</f>
        <v>80</v>
      </c>
      <c r="J11729" s="25">
        <f t="shared" si="183"/>
        <v>0</v>
      </c>
    </row>
    <row r="11730" spans="2:10">
      <c r="B11730" s="3">
        <v>38966</v>
      </c>
      <c r="C11730" s="10" t="s">
        <v>35664</v>
      </c>
      <c r="D11730" s="10" t="s">
        <v>35665</v>
      </c>
      <c r="E11730" s="25">
        <v>0</v>
      </c>
      <c r="F11730" s="25">
        <v>0</v>
      </c>
      <c r="G11730" s="10" t="s">
        <v>35666</v>
      </c>
      <c r="H11730" s="25">
        <f>INDEX('Annexe 1 – Données des équipes'!$B$12:$R$114, MATCH(C11730, 'Annexe 1 – Données des équipes'!$B$12:$B$114,0),4)</f>
        <v>20</v>
      </c>
      <c r="I11730" s="25">
        <f>INDEX('Annexe 1 – Données des équipes'!$B$12:$R$114, MATCH(D11730, 'Annexe 1 – Données des équipes'!$B$12:$B$114,0),4)</f>
        <v>10</v>
      </c>
      <c r="J11730" s="25">
        <f t="shared" ref="J11730:J11793" si="184">ABS(F11730-E11730)</f>
        <v>0</v>
      </c>
    </row>
    <row r="11731" spans="2:10">
      <c r="B11731" s="3">
        <v>38996</v>
      </c>
      <c r="C11731" s="10" t="s">
        <v>35667</v>
      </c>
      <c r="D11731" s="10" t="s">
        <v>35668</v>
      </c>
      <c r="E11731" s="25">
        <v>0</v>
      </c>
      <c r="F11731" s="25">
        <v>0</v>
      </c>
      <c r="G11731" s="10" t="s">
        <v>35669</v>
      </c>
      <c r="H11731" s="25">
        <f>INDEX('Annexe 1 – Données des équipes'!$B$12:$R$114, MATCH(C11731, 'Annexe 1 – Données des équipes'!$B$12:$B$114,0),4)</f>
        <v>10</v>
      </c>
      <c r="I11731" s="25">
        <f>INDEX('Annexe 1 – Données des équipes'!$B$12:$R$114, MATCH(D11731, 'Annexe 1 – Données des équipes'!$B$12:$B$114,0),4)</f>
        <v>70</v>
      </c>
      <c r="J11731" s="25">
        <f t="shared" si="184"/>
        <v>0</v>
      </c>
    </row>
    <row r="11732" spans="2:10">
      <c r="B11732" s="3">
        <v>38997</v>
      </c>
      <c r="C11732" s="10" t="s">
        <v>35670</v>
      </c>
      <c r="D11732" s="10" t="s">
        <v>35671</v>
      </c>
      <c r="E11732" s="25">
        <v>0</v>
      </c>
      <c r="F11732" s="25">
        <v>0</v>
      </c>
      <c r="G11732" s="10" t="s">
        <v>35672</v>
      </c>
      <c r="H11732" s="25">
        <f>INDEX('Annexe 1 – Données des équipes'!$B$12:$R$114, MATCH(C11732, 'Annexe 1 – Données des équipes'!$B$12:$B$114,0),4)</f>
        <v>10</v>
      </c>
      <c r="I11732" s="25">
        <f>INDEX('Annexe 1 – Données des équipes'!$B$12:$R$114, MATCH(D11732, 'Annexe 1 – Données des équipes'!$B$12:$B$114,0),4)</f>
        <v>30</v>
      </c>
      <c r="J11732" s="25">
        <f t="shared" si="184"/>
        <v>0</v>
      </c>
    </row>
    <row r="11733" spans="2:10">
      <c r="B11733" s="3">
        <v>38997</v>
      </c>
      <c r="C11733" s="10" t="s">
        <v>35673</v>
      </c>
      <c r="D11733" s="10" t="s">
        <v>35674</v>
      </c>
      <c r="E11733" s="25">
        <v>1</v>
      </c>
      <c r="F11733" s="25">
        <v>1</v>
      </c>
      <c r="G11733" s="10" t="s">
        <v>35675</v>
      </c>
      <c r="H11733" s="25">
        <f>INDEX('Annexe 1 – Données des équipes'!$B$12:$R$114, MATCH(C11733, 'Annexe 1 – Données des équipes'!$B$12:$B$114,0),4)</f>
        <v>60</v>
      </c>
      <c r="I11733" s="25">
        <f>INDEX('Annexe 1 – Données des équipes'!$B$12:$R$114, MATCH(D11733, 'Annexe 1 – Données des équipes'!$B$12:$B$114,0),4)</f>
        <v>70</v>
      </c>
      <c r="J11733" s="25">
        <f t="shared" si="184"/>
        <v>0</v>
      </c>
    </row>
    <row r="11734" spans="2:10">
      <c r="B11734" s="3">
        <v>38997</v>
      </c>
      <c r="C11734" s="10" t="s">
        <v>35676</v>
      </c>
      <c r="D11734" s="10" t="s">
        <v>35677</v>
      </c>
      <c r="E11734" s="25">
        <v>1</v>
      </c>
      <c r="F11734" s="25">
        <v>1</v>
      </c>
      <c r="G11734" s="10" t="s">
        <v>35678</v>
      </c>
      <c r="H11734" s="25">
        <f>INDEX('Annexe 1 – Données des équipes'!$B$12:$R$114, MATCH(C11734, 'Annexe 1 – Données des équipes'!$B$12:$B$114,0),4)</f>
        <v>40</v>
      </c>
      <c r="I11734" s="25">
        <f>INDEX('Annexe 1 – Données des équipes'!$B$12:$R$114, MATCH(D11734, 'Annexe 1 – Données des équipes'!$B$12:$B$114,0),4)</f>
        <v>80</v>
      </c>
      <c r="J11734" s="25">
        <f t="shared" si="184"/>
        <v>0</v>
      </c>
    </row>
    <row r="11735" spans="2:10">
      <c r="B11735" s="3">
        <v>38997</v>
      </c>
      <c r="C11735" s="10" t="s">
        <v>35679</v>
      </c>
      <c r="D11735" s="10" t="s">
        <v>35680</v>
      </c>
      <c r="E11735" s="25">
        <v>0</v>
      </c>
      <c r="F11735" s="25">
        <v>0</v>
      </c>
      <c r="G11735" s="10" t="s">
        <v>35681</v>
      </c>
      <c r="H11735" s="25">
        <f>INDEX('Annexe 1 – Données des équipes'!$B$12:$R$114, MATCH(C11735, 'Annexe 1 – Données des équipes'!$B$12:$B$114,0),4)</f>
        <v>80</v>
      </c>
      <c r="I11735" s="25">
        <f>INDEX('Annexe 1 – Données des équipes'!$B$12:$R$114, MATCH(D11735, 'Annexe 1 – Données des équipes'!$B$12:$B$114,0),4)</f>
        <v>50</v>
      </c>
      <c r="J11735" s="25">
        <f t="shared" si="184"/>
        <v>0</v>
      </c>
    </row>
    <row r="11736" spans="2:10">
      <c r="B11736" s="3">
        <v>38997</v>
      </c>
      <c r="C11736" s="10" t="s">
        <v>35682</v>
      </c>
      <c r="D11736" s="10" t="s">
        <v>35683</v>
      </c>
      <c r="E11736" s="25">
        <v>0</v>
      </c>
      <c r="F11736" s="25">
        <v>0</v>
      </c>
      <c r="G11736" s="10" t="s">
        <v>35684</v>
      </c>
      <c r="H11736" s="25">
        <f>INDEX('Annexe 1 – Données des équipes'!$B$12:$R$114, MATCH(C11736, 'Annexe 1 – Données des équipes'!$B$12:$B$114,0),4)</f>
        <v>90</v>
      </c>
      <c r="I11736" s="25">
        <f>INDEX('Annexe 1 – Données des équipes'!$B$12:$R$114, MATCH(D11736, 'Annexe 1 – Données des équipes'!$B$12:$B$114,0),4)</f>
        <v>20</v>
      </c>
      <c r="J11736" s="25">
        <f t="shared" si="184"/>
        <v>0</v>
      </c>
    </row>
    <row r="11737" spans="2:10">
      <c r="B11737" s="3">
        <v>38997</v>
      </c>
      <c r="C11737" s="10" t="s">
        <v>35685</v>
      </c>
      <c r="D11737" s="10" t="s">
        <v>35686</v>
      </c>
      <c r="E11737" s="25">
        <v>1</v>
      </c>
      <c r="F11737" s="25">
        <v>1</v>
      </c>
      <c r="G11737" s="10" t="s">
        <v>35687</v>
      </c>
      <c r="H11737" s="25">
        <f>INDEX('Annexe 1 – Données des équipes'!$B$12:$R$114, MATCH(C11737, 'Annexe 1 – Données des équipes'!$B$12:$B$114,0),4)</f>
        <v>50</v>
      </c>
      <c r="I11737" s="25">
        <f>INDEX('Annexe 1 – Données des équipes'!$B$12:$R$114, MATCH(D11737, 'Annexe 1 – Données des équipes'!$B$12:$B$114,0),4)</f>
        <v>20</v>
      </c>
      <c r="J11737" s="25">
        <f t="shared" si="184"/>
        <v>0</v>
      </c>
    </row>
    <row r="11738" spans="2:10">
      <c r="B11738" s="3">
        <v>39001</v>
      </c>
      <c r="C11738" s="10" t="s">
        <v>35688</v>
      </c>
      <c r="D11738" s="10" t="s">
        <v>35689</v>
      </c>
      <c r="E11738" s="25">
        <v>1</v>
      </c>
      <c r="F11738" s="25">
        <v>1</v>
      </c>
      <c r="G11738" s="10" t="s">
        <v>35690</v>
      </c>
      <c r="H11738" s="25">
        <f>INDEX('Annexe 1 – Données des équipes'!$B$12:$R$114, MATCH(C11738, 'Annexe 1 – Données des équipes'!$B$12:$B$114,0),4)</f>
        <v>70</v>
      </c>
      <c r="I11738" s="25">
        <f>INDEX('Annexe 1 – Données des équipes'!$B$12:$R$114, MATCH(D11738, 'Annexe 1 – Données des équipes'!$B$12:$B$114,0),4)</f>
        <v>30</v>
      </c>
      <c r="J11738" s="25">
        <f t="shared" si="184"/>
        <v>0</v>
      </c>
    </row>
    <row r="11739" spans="2:10">
      <c r="B11739" s="3">
        <v>39035</v>
      </c>
      <c r="C11739" s="10" t="s">
        <v>35691</v>
      </c>
      <c r="D11739" s="10" t="s">
        <v>35692</v>
      </c>
      <c r="E11739" s="25">
        <v>1</v>
      </c>
      <c r="F11739" s="25">
        <v>1</v>
      </c>
      <c r="G11739" s="10" t="s">
        <v>35693</v>
      </c>
      <c r="H11739" s="25">
        <f>INDEX('Annexe 1 – Données des équipes'!$B$12:$R$114, MATCH(C11739, 'Annexe 1 – Données des équipes'!$B$12:$B$114,0),4)</f>
        <v>60</v>
      </c>
      <c r="I11739" s="25">
        <f>INDEX('Annexe 1 – Données des équipes'!$B$12:$R$114, MATCH(D11739, 'Annexe 1 – Données des équipes'!$B$12:$B$114,0),4)</f>
        <v>40</v>
      </c>
      <c r="J11739" s="25">
        <f t="shared" si="184"/>
        <v>0</v>
      </c>
    </row>
    <row r="11740" spans="2:10">
      <c r="B11740" s="3">
        <v>39036</v>
      </c>
      <c r="C11740" s="10" t="s">
        <v>35694</v>
      </c>
      <c r="D11740" s="10" t="s">
        <v>35695</v>
      </c>
      <c r="E11740" s="25">
        <v>1</v>
      </c>
      <c r="F11740" s="25">
        <v>1</v>
      </c>
      <c r="G11740" s="10" t="s">
        <v>35696</v>
      </c>
      <c r="H11740" s="25">
        <f>INDEX('Annexe 1 – Données des équipes'!$B$12:$R$114, MATCH(C11740, 'Annexe 1 – Données des équipes'!$B$12:$B$114,0),4)</f>
        <v>30</v>
      </c>
      <c r="I11740" s="25">
        <f>INDEX('Annexe 1 – Données des équipes'!$B$12:$R$114, MATCH(D11740, 'Annexe 1 – Données des équipes'!$B$12:$B$114,0),4)</f>
        <v>30</v>
      </c>
      <c r="J11740" s="25">
        <f t="shared" si="184"/>
        <v>0</v>
      </c>
    </row>
    <row r="11741" spans="2:10">
      <c r="B11741" s="3">
        <v>39036</v>
      </c>
      <c r="C11741" s="10" t="s">
        <v>35697</v>
      </c>
      <c r="D11741" s="10" t="s">
        <v>35698</v>
      </c>
      <c r="E11741" s="25">
        <v>1</v>
      </c>
      <c r="F11741" s="25">
        <v>1</v>
      </c>
      <c r="G11741" s="10" t="s">
        <v>35699</v>
      </c>
      <c r="H11741" s="25">
        <f>INDEX('Annexe 1 – Données des équipes'!$B$12:$R$114, MATCH(C11741, 'Annexe 1 – Données des équipes'!$B$12:$B$114,0),4)</f>
        <v>90</v>
      </c>
      <c r="I11741" s="25">
        <f>INDEX('Annexe 1 – Données des équipes'!$B$12:$R$114, MATCH(D11741, 'Annexe 1 – Données des équipes'!$B$12:$B$114,0),4)</f>
        <v>60</v>
      </c>
      <c r="J11741" s="25">
        <f t="shared" si="184"/>
        <v>0</v>
      </c>
    </row>
    <row r="11742" spans="2:10">
      <c r="B11742" s="3">
        <v>39036</v>
      </c>
      <c r="C11742" s="10" t="s">
        <v>35700</v>
      </c>
      <c r="D11742" s="10" t="s">
        <v>35701</v>
      </c>
      <c r="E11742" s="25">
        <v>1</v>
      </c>
      <c r="F11742" s="25">
        <v>1</v>
      </c>
      <c r="G11742" s="10" t="s">
        <v>35702</v>
      </c>
      <c r="H11742" s="25">
        <f>INDEX('Annexe 1 – Données des équipes'!$B$12:$R$114, MATCH(C11742, 'Annexe 1 – Données des équipes'!$B$12:$B$114,0),4)</f>
        <v>30</v>
      </c>
      <c r="I11742" s="25">
        <f>INDEX('Annexe 1 – Données des équipes'!$B$12:$R$114, MATCH(D11742, 'Annexe 1 – Données des équipes'!$B$12:$B$114,0),4)</f>
        <v>80</v>
      </c>
      <c r="J11742" s="25">
        <f t="shared" si="184"/>
        <v>0</v>
      </c>
    </row>
    <row r="11743" spans="2:10">
      <c r="B11743" s="3">
        <v>39036</v>
      </c>
      <c r="C11743" s="10" t="s">
        <v>35703</v>
      </c>
      <c r="D11743" s="10" t="s">
        <v>35704</v>
      </c>
      <c r="E11743" s="25">
        <v>1</v>
      </c>
      <c r="F11743" s="25">
        <v>1</v>
      </c>
      <c r="G11743" s="10" t="s">
        <v>35705</v>
      </c>
      <c r="H11743" s="25">
        <f>INDEX('Annexe 1 – Données des équipes'!$B$12:$R$114, MATCH(C11743, 'Annexe 1 – Données des équipes'!$B$12:$B$114,0),4)</f>
        <v>80</v>
      </c>
      <c r="I11743" s="25">
        <f>INDEX('Annexe 1 – Données des équipes'!$B$12:$R$114, MATCH(D11743, 'Annexe 1 – Données des équipes'!$B$12:$B$114,0),4)</f>
        <v>90</v>
      </c>
      <c r="J11743" s="25">
        <f t="shared" si="184"/>
        <v>0</v>
      </c>
    </row>
    <row r="11744" spans="2:10">
      <c r="B11744" s="3">
        <v>39036</v>
      </c>
      <c r="C11744" s="10" t="s">
        <v>35706</v>
      </c>
      <c r="D11744" s="10" t="s">
        <v>35707</v>
      </c>
      <c r="E11744" s="25">
        <v>1</v>
      </c>
      <c r="F11744" s="25">
        <v>1</v>
      </c>
      <c r="G11744" s="10" t="s">
        <v>35708</v>
      </c>
      <c r="H11744" s="25">
        <f>INDEX('Annexe 1 – Données des équipes'!$B$12:$R$114, MATCH(C11744, 'Annexe 1 – Données des équipes'!$B$12:$B$114,0),4)</f>
        <v>70</v>
      </c>
      <c r="I11744" s="25">
        <f>INDEX('Annexe 1 – Données des équipes'!$B$12:$R$114, MATCH(D11744, 'Annexe 1 – Données des équipes'!$B$12:$B$114,0),4)</f>
        <v>30</v>
      </c>
      <c r="J11744" s="25">
        <f t="shared" si="184"/>
        <v>0</v>
      </c>
    </row>
    <row r="11745" spans="2:10">
      <c r="B11745" s="3">
        <v>39050</v>
      </c>
      <c r="C11745" s="10" t="s">
        <v>35709</v>
      </c>
      <c r="D11745" s="10" t="s">
        <v>35710</v>
      </c>
      <c r="E11745" s="25">
        <v>0</v>
      </c>
      <c r="F11745" s="25">
        <v>0</v>
      </c>
      <c r="G11745" s="10" t="s">
        <v>35711</v>
      </c>
      <c r="H11745" s="25">
        <f>INDEX('Annexe 1 – Données des équipes'!$B$12:$R$114, MATCH(C11745, 'Annexe 1 – Données des équipes'!$B$12:$B$114,0),4)</f>
        <v>0</v>
      </c>
      <c r="I11745" s="25">
        <f>INDEX('Annexe 1 – Données des équipes'!$B$12:$R$114, MATCH(D11745, 'Annexe 1 – Données des équipes'!$B$12:$B$114,0),4)</f>
        <v>50</v>
      </c>
      <c r="J11745" s="25">
        <f t="shared" si="184"/>
        <v>0</v>
      </c>
    </row>
    <row r="11746" spans="2:10">
      <c r="B11746" s="3">
        <v>39095</v>
      </c>
      <c r="C11746" s="10" t="s">
        <v>35712</v>
      </c>
      <c r="D11746" s="10" t="s">
        <v>35713</v>
      </c>
      <c r="E11746" s="25">
        <v>1</v>
      </c>
      <c r="F11746" s="25">
        <v>1</v>
      </c>
      <c r="G11746" s="10" t="s">
        <v>35714</v>
      </c>
      <c r="H11746" s="25">
        <f>INDEX('Annexe 1 – Données des équipes'!$B$12:$R$114, MATCH(C11746, 'Annexe 1 – Données des équipes'!$B$12:$B$114,0),4)</f>
        <v>0</v>
      </c>
      <c r="I11746" s="25">
        <f>INDEX('Annexe 1 – Données des équipes'!$B$12:$R$114, MATCH(D11746, 'Annexe 1 – Données des équipes'!$B$12:$B$114,0),4)</f>
        <v>20</v>
      </c>
      <c r="J11746" s="25">
        <f t="shared" si="184"/>
        <v>0</v>
      </c>
    </row>
    <row r="11747" spans="2:10">
      <c r="B11747" s="3">
        <v>39096</v>
      </c>
      <c r="C11747" s="10" t="s">
        <v>35715</v>
      </c>
      <c r="D11747" s="10" t="s">
        <v>35716</v>
      </c>
      <c r="E11747" s="25">
        <v>1</v>
      </c>
      <c r="F11747" s="25">
        <v>1</v>
      </c>
      <c r="G11747" s="10" t="s">
        <v>35717</v>
      </c>
      <c r="H11747" s="25">
        <f>INDEX('Annexe 1 – Données des équipes'!$B$12:$R$114, MATCH(C11747, 'Annexe 1 – Données des équipes'!$B$12:$B$114,0),4)</f>
        <v>50</v>
      </c>
      <c r="I11747" s="25">
        <f>INDEX('Annexe 1 – Données des équipes'!$B$12:$R$114, MATCH(D11747, 'Annexe 1 – Données des équipes'!$B$12:$B$114,0),4)</f>
        <v>10</v>
      </c>
      <c r="J11747" s="25">
        <f t="shared" si="184"/>
        <v>0</v>
      </c>
    </row>
    <row r="11748" spans="2:10">
      <c r="B11748" s="3">
        <v>39103</v>
      </c>
      <c r="C11748" s="10" t="s">
        <v>35718</v>
      </c>
      <c r="D11748" s="10" t="s">
        <v>35719</v>
      </c>
      <c r="E11748" s="25">
        <v>1</v>
      </c>
      <c r="F11748" s="25">
        <v>1</v>
      </c>
      <c r="G11748" s="10" t="s">
        <v>35720</v>
      </c>
      <c r="H11748" s="25">
        <f>INDEX('Annexe 1 – Données des équipes'!$B$12:$R$114, MATCH(C11748, 'Annexe 1 – Données des équipes'!$B$12:$B$114,0),4)</f>
        <v>70</v>
      </c>
      <c r="I11748" s="25">
        <f>INDEX('Annexe 1 – Données des équipes'!$B$12:$R$114, MATCH(D11748, 'Annexe 1 – Données des équipes'!$B$12:$B$114,0),4)</f>
        <v>80</v>
      </c>
      <c r="J11748" s="25">
        <f t="shared" si="184"/>
        <v>0</v>
      </c>
    </row>
    <row r="11749" spans="2:10">
      <c r="B11749" s="3">
        <v>39103</v>
      </c>
      <c r="C11749" s="10" t="s">
        <v>35721</v>
      </c>
      <c r="D11749" s="10" t="s">
        <v>35722</v>
      </c>
      <c r="E11749" s="25">
        <v>1</v>
      </c>
      <c r="F11749" s="25">
        <v>1</v>
      </c>
      <c r="G11749" s="10" t="s">
        <v>35723</v>
      </c>
      <c r="H11749" s="25">
        <f>INDEX('Annexe 1 – Données des équipes'!$B$12:$R$114, MATCH(C11749, 'Annexe 1 – Données des équipes'!$B$12:$B$114,0),4)</f>
        <v>30</v>
      </c>
      <c r="I11749" s="25">
        <f>INDEX('Annexe 1 – Données des équipes'!$B$12:$R$114, MATCH(D11749, 'Annexe 1 – Données des équipes'!$B$12:$B$114,0),4)</f>
        <v>0</v>
      </c>
      <c r="J11749" s="25">
        <f t="shared" si="184"/>
        <v>0</v>
      </c>
    </row>
    <row r="11750" spans="2:10">
      <c r="B11750" s="3">
        <v>39119</v>
      </c>
      <c r="C11750" s="10" t="s">
        <v>35724</v>
      </c>
      <c r="D11750" s="10" t="s">
        <v>35725</v>
      </c>
      <c r="E11750" s="25">
        <v>0</v>
      </c>
      <c r="F11750" s="25">
        <v>0</v>
      </c>
      <c r="G11750" s="10" t="s">
        <v>35726</v>
      </c>
      <c r="H11750" s="25">
        <f>INDEX('Annexe 1 – Données des équipes'!$B$12:$R$114, MATCH(C11750, 'Annexe 1 – Données des équipes'!$B$12:$B$114,0),4)</f>
        <v>50</v>
      </c>
      <c r="I11750" s="25">
        <f>INDEX('Annexe 1 – Données des équipes'!$B$12:$R$114, MATCH(D11750, 'Annexe 1 – Données des équipes'!$B$12:$B$114,0),4)</f>
        <v>70</v>
      </c>
      <c r="J11750" s="25">
        <f t="shared" si="184"/>
        <v>0</v>
      </c>
    </row>
    <row r="11751" spans="2:10">
      <c r="B11751" s="3">
        <v>39120</v>
      </c>
      <c r="C11751" s="10" t="s">
        <v>35727</v>
      </c>
      <c r="D11751" s="10" t="s">
        <v>35728</v>
      </c>
      <c r="E11751" s="25">
        <v>2</v>
      </c>
      <c r="F11751" s="25">
        <v>2</v>
      </c>
      <c r="G11751" s="10" t="s">
        <v>35729</v>
      </c>
      <c r="H11751" s="25">
        <f>INDEX('Annexe 1 – Données des équipes'!$B$12:$R$114, MATCH(C11751, 'Annexe 1 – Données des équipes'!$B$12:$B$114,0),4)</f>
        <v>70</v>
      </c>
      <c r="I11751" s="25">
        <f>INDEX('Annexe 1 – Données des équipes'!$B$12:$R$114, MATCH(D11751, 'Annexe 1 – Données des équipes'!$B$12:$B$114,0),4)</f>
        <v>10</v>
      </c>
      <c r="J11751" s="25">
        <f t="shared" si="184"/>
        <v>0</v>
      </c>
    </row>
    <row r="11752" spans="2:10">
      <c r="B11752" s="3">
        <v>39120</v>
      </c>
      <c r="C11752" s="10" t="s">
        <v>35730</v>
      </c>
      <c r="D11752" s="10" t="s">
        <v>35731</v>
      </c>
      <c r="E11752" s="25">
        <v>1</v>
      </c>
      <c r="F11752" s="25">
        <v>1</v>
      </c>
      <c r="G11752" s="10" t="s">
        <v>35732</v>
      </c>
      <c r="H11752" s="25">
        <f>INDEX('Annexe 1 – Données des équipes'!$B$12:$R$114, MATCH(C11752, 'Annexe 1 – Données des équipes'!$B$12:$B$114,0),4)</f>
        <v>20</v>
      </c>
      <c r="I11752" s="25">
        <f>INDEX('Annexe 1 – Données des équipes'!$B$12:$R$114, MATCH(D11752, 'Annexe 1 – Données des équipes'!$B$12:$B$114,0),4)</f>
        <v>60</v>
      </c>
      <c r="J11752" s="25">
        <f t="shared" si="184"/>
        <v>0</v>
      </c>
    </row>
    <row r="11753" spans="2:10">
      <c r="B11753" s="3">
        <v>39120</v>
      </c>
      <c r="C11753" s="10" t="s">
        <v>35733</v>
      </c>
      <c r="D11753" s="10" t="s">
        <v>35734</v>
      </c>
      <c r="E11753" s="25">
        <v>1</v>
      </c>
      <c r="F11753" s="25">
        <v>1</v>
      </c>
      <c r="G11753" s="10" t="s">
        <v>35735</v>
      </c>
      <c r="H11753" s="25">
        <f>INDEX('Annexe 1 – Données des équipes'!$B$12:$R$114, MATCH(C11753, 'Annexe 1 – Données des équipes'!$B$12:$B$114,0),4)</f>
        <v>50</v>
      </c>
      <c r="I11753" s="25">
        <f>INDEX('Annexe 1 – Données des équipes'!$B$12:$R$114, MATCH(D11753, 'Annexe 1 – Données des équipes'!$B$12:$B$114,0),4)</f>
        <v>40</v>
      </c>
      <c r="J11753" s="25">
        <f t="shared" si="184"/>
        <v>0</v>
      </c>
    </row>
    <row r="11754" spans="2:10">
      <c r="B11754" s="3">
        <v>39120</v>
      </c>
      <c r="C11754" s="10" t="s">
        <v>35736</v>
      </c>
      <c r="D11754" s="10" t="s">
        <v>35737</v>
      </c>
      <c r="E11754" s="25">
        <v>2</v>
      </c>
      <c r="F11754" s="25">
        <v>2</v>
      </c>
      <c r="G11754" s="10" t="s">
        <v>35738</v>
      </c>
      <c r="H11754" s="25">
        <f>INDEX('Annexe 1 – Données des équipes'!$B$12:$R$114, MATCH(C11754, 'Annexe 1 – Données des équipes'!$B$12:$B$114,0),4)</f>
        <v>80</v>
      </c>
      <c r="I11754" s="25">
        <f>INDEX('Annexe 1 – Données des équipes'!$B$12:$R$114, MATCH(D11754, 'Annexe 1 – Données des équipes'!$B$12:$B$114,0),4)</f>
        <v>70</v>
      </c>
      <c r="J11754" s="25">
        <f t="shared" si="184"/>
        <v>0</v>
      </c>
    </row>
    <row r="11755" spans="2:10">
      <c r="B11755" s="3">
        <v>39124</v>
      </c>
      <c r="C11755" s="10" t="s">
        <v>35739</v>
      </c>
      <c r="D11755" s="10" t="s">
        <v>35740</v>
      </c>
      <c r="E11755" s="25">
        <v>1</v>
      </c>
      <c r="F11755" s="25">
        <v>1</v>
      </c>
      <c r="G11755" s="10" t="s">
        <v>35741</v>
      </c>
      <c r="H11755" s="25">
        <f>INDEX('Annexe 1 – Données des équipes'!$B$12:$R$114, MATCH(C11755, 'Annexe 1 – Données des équipes'!$B$12:$B$114,0),4)</f>
        <v>40</v>
      </c>
      <c r="I11755" s="25">
        <f>INDEX('Annexe 1 – Données des équipes'!$B$12:$R$114, MATCH(D11755, 'Annexe 1 – Données des équipes'!$B$12:$B$114,0),4)</f>
        <v>50</v>
      </c>
      <c r="J11755" s="25">
        <f t="shared" si="184"/>
        <v>0</v>
      </c>
    </row>
    <row r="11756" spans="2:10">
      <c r="B11756" s="3">
        <v>39125</v>
      </c>
      <c r="C11756" s="10" t="s">
        <v>35742</v>
      </c>
      <c r="D11756" s="10" t="s">
        <v>35743</v>
      </c>
      <c r="E11756" s="25">
        <v>0</v>
      </c>
      <c r="F11756" s="25">
        <v>0</v>
      </c>
      <c r="G11756" s="10" t="s">
        <v>35744</v>
      </c>
      <c r="H11756" s="25">
        <f>INDEX('Annexe 1 – Données des équipes'!$B$12:$R$114, MATCH(C11756, 'Annexe 1 – Données des équipes'!$B$12:$B$114,0),4)</f>
        <v>0</v>
      </c>
      <c r="I11756" s="25">
        <f>INDEX('Annexe 1 – Données des équipes'!$B$12:$R$114, MATCH(D11756, 'Annexe 1 – Données des équipes'!$B$12:$B$114,0),4)</f>
        <v>10</v>
      </c>
      <c r="J11756" s="25">
        <f t="shared" si="184"/>
        <v>0</v>
      </c>
    </row>
    <row r="11757" spans="2:10">
      <c r="B11757" s="3">
        <v>39131</v>
      </c>
      <c r="C11757" s="10" t="s">
        <v>35745</v>
      </c>
      <c r="D11757" s="10" t="s">
        <v>35746</v>
      </c>
      <c r="E11757" s="25">
        <v>1</v>
      </c>
      <c r="F11757" s="25">
        <v>1</v>
      </c>
      <c r="G11757" s="10" t="s">
        <v>35747</v>
      </c>
      <c r="H11757" s="25">
        <f>INDEX('Annexe 1 – Données des équipes'!$B$12:$R$114, MATCH(C11757, 'Annexe 1 – Données des équipes'!$B$12:$B$114,0),4)</f>
        <v>60</v>
      </c>
      <c r="I11757" s="25">
        <f>INDEX('Annexe 1 – Données des équipes'!$B$12:$R$114, MATCH(D11757, 'Annexe 1 – Données des équipes'!$B$12:$B$114,0),4)</f>
        <v>50</v>
      </c>
      <c r="J11757" s="25">
        <f t="shared" si="184"/>
        <v>0</v>
      </c>
    </row>
    <row r="11758" spans="2:10">
      <c r="B11758" s="3">
        <v>39165</v>
      </c>
      <c r="C11758" s="10" t="s">
        <v>35748</v>
      </c>
      <c r="D11758" s="10" t="s">
        <v>35749</v>
      </c>
      <c r="E11758" s="25">
        <v>0</v>
      </c>
      <c r="F11758" s="25">
        <v>0</v>
      </c>
      <c r="G11758" s="10" t="s">
        <v>35750</v>
      </c>
      <c r="H11758" s="25">
        <f>INDEX('Annexe 1 – Données des équipes'!$B$12:$R$114, MATCH(C11758, 'Annexe 1 – Données des équipes'!$B$12:$B$114,0),4)</f>
        <v>40</v>
      </c>
      <c r="I11758" s="25">
        <f>INDEX('Annexe 1 – Données des équipes'!$B$12:$R$114, MATCH(D11758, 'Annexe 1 – Données des équipes'!$B$12:$B$114,0),4)</f>
        <v>40</v>
      </c>
      <c r="J11758" s="25">
        <f t="shared" si="184"/>
        <v>0</v>
      </c>
    </row>
    <row r="11759" spans="2:10">
      <c r="B11759" s="3">
        <v>39165</v>
      </c>
      <c r="C11759" s="10" t="s">
        <v>35751</v>
      </c>
      <c r="D11759" s="10" t="s">
        <v>35752</v>
      </c>
      <c r="E11759" s="25">
        <v>1</v>
      </c>
      <c r="F11759" s="25">
        <v>1</v>
      </c>
      <c r="G11759" s="10" t="s">
        <v>35753</v>
      </c>
      <c r="H11759" s="25">
        <f>INDEX('Annexe 1 – Données des équipes'!$B$12:$R$114, MATCH(C11759, 'Annexe 1 – Données des équipes'!$B$12:$B$114,0),4)</f>
        <v>60</v>
      </c>
      <c r="I11759" s="25">
        <f>INDEX('Annexe 1 – Données des équipes'!$B$12:$R$114, MATCH(D11759, 'Annexe 1 – Données des équipes'!$B$12:$B$114,0),4)</f>
        <v>40</v>
      </c>
      <c r="J11759" s="25">
        <f t="shared" si="184"/>
        <v>0</v>
      </c>
    </row>
    <row r="11760" spans="2:10">
      <c r="B11760" s="3">
        <v>39165</v>
      </c>
      <c r="C11760" s="10" t="s">
        <v>35754</v>
      </c>
      <c r="D11760" s="10" t="s">
        <v>35755</v>
      </c>
      <c r="E11760" s="25">
        <v>0</v>
      </c>
      <c r="F11760" s="25">
        <v>0</v>
      </c>
      <c r="G11760" s="10" t="s">
        <v>35756</v>
      </c>
      <c r="H11760" s="25">
        <f>INDEX('Annexe 1 – Données des équipes'!$B$12:$R$114, MATCH(C11760, 'Annexe 1 – Données des équipes'!$B$12:$B$114,0),4)</f>
        <v>20</v>
      </c>
      <c r="I11760" s="25">
        <f>INDEX('Annexe 1 – Données des équipes'!$B$12:$R$114, MATCH(D11760, 'Annexe 1 – Données des équipes'!$B$12:$B$114,0),4)</f>
        <v>90</v>
      </c>
      <c r="J11760" s="25">
        <f t="shared" si="184"/>
        <v>0</v>
      </c>
    </row>
    <row r="11761" spans="2:10">
      <c r="B11761" s="3">
        <v>39165</v>
      </c>
      <c r="C11761" s="10" t="s">
        <v>35757</v>
      </c>
      <c r="D11761" s="10" t="s">
        <v>35758</v>
      </c>
      <c r="E11761" s="25">
        <v>0</v>
      </c>
      <c r="F11761" s="25">
        <v>0</v>
      </c>
      <c r="G11761" s="10" t="s">
        <v>35759</v>
      </c>
      <c r="H11761" s="25">
        <f>INDEX('Annexe 1 – Données des équipes'!$B$12:$R$114, MATCH(C11761, 'Annexe 1 – Données des équipes'!$B$12:$B$114,0),4)</f>
        <v>80</v>
      </c>
      <c r="I11761" s="25">
        <f>INDEX('Annexe 1 – Données des équipes'!$B$12:$R$114, MATCH(D11761, 'Annexe 1 – Données des équipes'!$B$12:$B$114,0),4)</f>
        <v>50</v>
      </c>
      <c r="J11761" s="25">
        <f t="shared" si="184"/>
        <v>0</v>
      </c>
    </row>
    <row r="11762" spans="2:10">
      <c r="B11762" s="3">
        <v>39166</v>
      </c>
      <c r="C11762" s="10" t="s">
        <v>35760</v>
      </c>
      <c r="D11762" s="10" t="s">
        <v>35761</v>
      </c>
      <c r="E11762" s="25">
        <v>1</v>
      </c>
      <c r="F11762" s="25">
        <v>1</v>
      </c>
      <c r="G11762" s="10" t="s">
        <v>35762</v>
      </c>
      <c r="H11762" s="25">
        <f>INDEX('Annexe 1 – Données des équipes'!$B$12:$R$114, MATCH(C11762, 'Annexe 1 – Données des équipes'!$B$12:$B$114,0),4)</f>
        <v>10</v>
      </c>
      <c r="I11762" s="25">
        <f>INDEX('Annexe 1 – Données des équipes'!$B$12:$R$114, MATCH(D11762, 'Annexe 1 – Données des équipes'!$B$12:$B$114,0),4)</f>
        <v>50</v>
      </c>
      <c r="J11762" s="25">
        <f t="shared" si="184"/>
        <v>0</v>
      </c>
    </row>
    <row r="11763" spans="2:10">
      <c r="B11763" s="3">
        <v>39167</v>
      </c>
      <c r="C11763" s="10" t="s">
        <v>35763</v>
      </c>
      <c r="D11763" s="10" t="s">
        <v>35764</v>
      </c>
      <c r="E11763" s="25">
        <v>1</v>
      </c>
      <c r="F11763" s="25">
        <v>1</v>
      </c>
      <c r="G11763" s="10" t="s">
        <v>35765</v>
      </c>
      <c r="H11763" s="25">
        <f>INDEX('Annexe 1 – Données des équipes'!$B$12:$R$114, MATCH(C11763, 'Annexe 1 – Données des équipes'!$B$12:$B$114,0),4)</f>
        <v>30</v>
      </c>
      <c r="I11763" s="25">
        <f>INDEX('Annexe 1 – Données des équipes'!$B$12:$R$114, MATCH(D11763, 'Annexe 1 – Données des équipes'!$B$12:$B$114,0),4)</f>
        <v>50</v>
      </c>
      <c r="J11763" s="25">
        <f t="shared" si="184"/>
        <v>0</v>
      </c>
    </row>
    <row r="11764" spans="2:10">
      <c r="B11764" s="3">
        <v>39169</v>
      </c>
      <c r="C11764" s="10" t="s">
        <v>35766</v>
      </c>
      <c r="D11764" s="10" t="s">
        <v>35767</v>
      </c>
      <c r="E11764" s="25">
        <v>0</v>
      </c>
      <c r="F11764" s="25">
        <v>0</v>
      </c>
      <c r="G11764" s="10" t="s">
        <v>35768</v>
      </c>
      <c r="H11764" s="25">
        <f>INDEX('Annexe 1 – Données des équipes'!$B$12:$R$114, MATCH(C11764, 'Annexe 1 – Données des équipes'!$B$12:$B$114,0),4)</f>
        <v>40</v>
      </c>
      <c r="I11764" s="25">
        <f>INDEX('Annexe 1 – Données des équipes'!$B$12:$R$114, MATCH(D11764, 'Annexe 1 – Données des équipes'!$B$12:$B$114,0),4)</f>
        <v>40</v>
      </c>
      <c r="J11764" s="25">
        <f t="shared" si="184"/>
        <v>0</v>
      </c>
    </row>
    <row r="11765" spans="2:10">
      <c r="B11765" s="3">
        <v>39169</v>
      </c>
      <c r="C11765" s="10" t="s">
        <v>35769</v>
      </c>
      <c r="D11765" s="10" t="s">
        <v>35770</v>
      </c>
      <c r="E11765" s="25">
        <v>1</v>
      </c>
      <c r="F11765" s="25">
        <v>1</v>
      </c>
      <c r="G11765" s="10" t="s">
        <v>35771</v>
      </c>
      <c r="H11765" s="25">
        <f>INDEX('Annexe 1 – Données des équipes'!$B$12:$R$114, MATCH(C11765, 'Annexe 1 – Données des équipes'!$B$12:$B$114,0),4)</f>
        <v>80</v>
      </c>
      <c r="I11765" s="25">
        <f>INDEX('Annexe 1 – Données des équipes'!$B$12:$R$114, MATCH(D11765, 'Annexe 1 – Données des équipes'!$B$12:$B$114,0),4)</f>
        <v>60</v>
      </c>
      <c r="J11765" s="25">
        <f t="shared" si="184"/>
        <v>0</v>
      </c>
    </row>
    <row r="11766" spans="2:10">
      <c r="B11766" s="3">
        <v>39169</v>
      </c>
      <c r="C11766" s="10" t="s">
        <v>35772</v>
      </c>
      <c r="D11766" s="10" t="s">
        <v>35773</v>
      </c>
      <c r="E11766" s="25">
        <v>1</v>
      </c>
      <c r="F11766" s="25">
        <v>1</v>
      </c>
      <c r="G11766" s="10" t="s">
        <v>35774</v>
      </c>
      <c r="H11766" s="25">
        <f>INDEX('Annexe 1 – Données des équipes'!$B$12:$R$114, MATCH(C11766, 'Annexe 1 – Données des équipes'!$B$12:$B$114,0),4)</f>
        <v>70</v>
      </c>
      <c r="I11766" s="25">
        <f>INDEX('Annexe 1 – Données des équipes'!$B$12:$R$114, MATCH(D11766, 'Annexe 1 – Données des équipes'!$B$12:$B$114,0),4)</f>
        <v>90</v>
      </c>
      <c r="J11766" s="25">
        <f t="shared" si="184"/>
        <v>0</v>
      </c>
    </row>
    <row r="11767" spans="2:10">
      <c r="B11767" s="3">
        <v>39169</v>
      </c>
      <c r="C11767" s="10" t="s">
        <v>35775</v>
      </c>
      <c r="D11767" s="10" t="s">
        <v>35776</v>
      </c>
      <c r="E11767" s="25">
        <v>2</v>
      </c>
      <c r="F11767" s="25">
        <v>2</v>
      </c>
      <c r="G11767" s="10" t="s">
        <v>35777</v>
      </c>
      <c r="H11767" s="25">
        <f>INDEX('Annexe 1 – Données des équipes'!$B$12:$R$114, MATCH(C11767, 'Annexe 1 – Données des équipes'!$B$12:$B$114,0),4)</f>
        <v>60</v>
      </c>
      <c r="I11767" s="25">
        <f>INDEX('Annexe 1 – Données des équipes'!$B$12:$R$114, MATCH(D11767, 'Annexe 1 – Données des équipes'!$B$12:$B$114,0),4)</f>
        <v>30</v>
      </c>
      <c r="J11767" s="25">
        <f t="shared" si="184"/>
        <v>0</v>
      </c>
    </row>
    <row r="11768" spans="2:10">
      <c r="B11768" s="3">
        <v>39190</v>
      </c>
      <c r="C11768" s="10" t="s">
        <v>35778</v>
      </c>
      <c r="D11768" s="10" t="s">
        <v>35779</v>
      </c>
      <c r="E11768" s="25">
        <v>0</v>
      </c>
      <c r="F11768" s="25">
        <v>0</v>
      </c>
      <c r="G11768" s="10" t="s">
        <v>35780</v>
      </c>
      <c r="H11768" s="25">
        <f>INDEX('Annexe 1 – Données des équipes'!$B$12:$R$114, MATCH(C11768, 'Annexe 1 – Données des équipes'!$B$12:$B$114,0),4)</f>
        <v>90</v>
      </c>
      <c r="I11768" s="25">
        <f>INDEX('Annexe 1 – Données des équipes'!$B$12:$R$114, MATCH(D11768, 'Annexe 1 – Données des équipes'!$B$12:$B$114,0),4)</f>
        <v>80</v>
      </c>
      <c r="J11768" s="25">
        <f t="shared" si="184"/>
        <v>0</v>
      </c>
    </row>
    <row r="11769" spans="2:10">
      <c r="B11769" s="3">
        <v>39225</v>
      </c>
      <c r="C11769" s="10" t="s">
        <v>35781</v>
      </c>
      <c r="D11769" s="10" t="s">
        <v>35782</v>
      </c>
      <c r="E11769" s="25">
        <v>1</v>
      </c>
      <c r="F11769" s="25">
        <v>1</v>
      </c>
      <c r="G11769" s="10" t="s">
        <v>35783</v>
      </c>
      <c r="H11769" s="25">
        <f>INDEX('Annexe 1 – Données des équipes'!$B$12:$R$114, MATCH(C11769, 'Annexe 1 – Données des équipes'!$B$12:$B$114,0),4)</f>
        <v>70</v>
      </c>
      <c r="I11769" s="25">
        <f>INDEX('Annexe 1 – Données des équipes'!$B$12:$R$114, MATCH(D11769, 'Annexe 1 – Données des équipes'!$B$12:$B$114,0),4)</f>
        <v>60</v>
      </c>
      <c r="J11769" s="25">
        <f t="shared" si="184"/>
        <v>0</v>
      </c>
    </row>
    <row r="11770" spans="2:10">
      <c r="B11770" s="3">
        <v>39225</v>
      </c>
      <c r="C11770" s="10" t="s">
        <v>35784</v>
      </c>
      <c r="D11770" s="10" t="s">
        <v>35785</v>
      </c>
      <c r="E11770" s="25">
        <v>0</v>
      </c>
      <c r="F11770" s="25">
        <v>0</v>
      </c>
      <c r="G11770" s="10" t="s">
        <v>35786</v>
      </c>
      <c r="H11770" s="25">
        <f>INDEX('Annexe 1 – Données des équipes'!$B$12:$R$114, MATCH(C11770, 'Annexe 1 – Données des équipes'!$B$12:$B$114,0),4)</f>
        <v>10</v>
      </c>
      <c r="I11770" s="25">
        <f>INDEX('Annexe 1 – Données des équipes'!$B$12:$R$114, MATCH(D11770, 'Annexe 1 – Données des équipes'!$B$12:$B$114,0),4)</f>
        <v>80</v>
      </c>
      <c r="J11770" s="25">
        <f t="shared" si="184"/>
        <v>0</v>
      </c>
    </row>
    <row r="11771" spans="2:10">
      <c r="B11771" s="3">
        <v>39228</v>
      </c>
      <c r="C11771" s="10" t="s">
        <v>35787</v>
      </c>
      <c r="D11771" s="10" t="s">
        <v>35788</v>
      </c>
      <c r="E11771" s="25">
        <v>1</v>
      </c>
      <c r="F11771" s="25">
        <v>1</v>
      </c>
      <c r="G11771" s="10" t="s">
        <v>35789</v>
      </c>
      <c r="H11771" s="25">
        <f>INDEX('Annexe 1 – Données des équipes'!$B$12:$R$114, MATCH(C11771, 'Annexe 1 – Données des équipes'!$B$12:$B$114,0),4)</f>
        <v>50</v>
      </c>
      <c r="I11771" s="25">
        <f>INDEX('Annexe 1 – Données des équipes'!$B$12:$R$114, MATCH(D11771, 'Annexe 1 – Données des équipes'!$B$12:$B$114,0),4)</f>
        <v>60</v>
      </c>
      <c r="J11771" s="25">
        <f t="shared" si="184"/>
        <v>0</v>
      </c>
    </row>
    <row r="11772" spans="2:10">
      <c r="B11772" s="3">
        <v>39228</v>
      </c>
      <c r="C11772" s="10" t="s">
        <v>35790</v>
      </c>
      <c r="D11772" s="10" t="s">
        <v>35791</v>
      </c>
      <c r="E11772" s="25">
        <v>2</v>
      </c>
      <c r="F11772" s="25">
        <v>2</v>
      </c>
      <c r="G11772" s="10" t="s">
        <v>35792</v>
      </c>
      <c r="H11772" s="25">
        <f>INDEX('Annexe 1 – Données des équipes'!$B$12:$R$114, MATCH(C11772, 'Annexe 1 – Données des équipes'!$B$12:$B$114,0),4)</f>
        <v>70</v>
      </c>
      <c r="I11772" s="25">
        <f>INDEX('Annexe 1 – Données des équipes'!$B$12:$R$114, MATCH(D11772, 'Annexe 1 – Données des équipes'!$B$12:$B$114,0),4)</f>
        <v>20</v>
      </c>
      <c r="J11772" s="25">
        <f t="shared" si="184"/>
        <v>0</v>
      </c>
    </row>
    <row r="11773" spans="2:10">
      <c r="B11773" s="3">
        <v>39231</v>
      </c>
      <c r="C11773" s="10" t="s">
        <v>35793</v>
      </c>
      <c r="D11773" s="10" t="s">
        <v>35794</v>
      </c>
      <c r="E11773" s="25">
        <v>1</v>
      </c>
      <c r="F11773" s="25">
        <v>1</v>
      </c>
      <c r="G11773" s="10" t="s">
        <v>35795</v>
      </c>
      <c r="H11773" s="25">
        <f>INDEX('Annexe 1 – Données des équipes'!$B$12:$R$114, MATCH(C11773, 'Annexe 1 – Données des équipes'!$B$12:$B$114,0),4)</f>
        <v>10</v>
      </c>
      <c r="I11773" s="25">
        <f>INDEX('Annexe 1 – Données des équipes'!$B$12:$R$114, MATCH(D11773, 'Annexe 1 – Données des équipes'!$B$12:$B$114,0),4)</f>
        <v>40</v>
      </c>
      <c r="J11773" s="25">
        <f t="shared" si="184"/>
        <v>0</v>
      </c>
    </row>
    <row r="11774" spans="2:10">
      <c r="B11774" s="3">
        <v>39234</v>
      </c>
      <c r="C11774" s="10" t="s">
        <v>35796</v>
      </c>
      <c r="D11774" s="10" t="s">
        <v>35797</v>
      </c>
      <c r="E11774" s="25">
        <v>1</v>
      </c>
      <c r="F11774" s="25">
        <v>1</v>
      </c>
      <c r="G11774" s="10" t="s">
        <v>35798</v>
      </c>
      <c r="H11774" s="25">
        <f>INDEX('Annexe 1 – Données des équipes'!$B$12:$R$114, MATCH(C11774, 'Annexe 1 – Données des équipes'!$B$12:$B$114,0),4)</f>
        <v>90</v>
      </c>
      <c r="I11774" s="25">
        <f>INDEX('Annexe 1 – Données des équipes'!$B$12:$R$114, MATCH(D11774, 'Annexe 1 – Données des équipes'!$B$12:$B$114,0),4)</f>
        <v>90</v>
      </c>
      <c r="J11774" s="25">
        <f t="shared" si="184"/>
        <v>0</v>
      </c>
    </row>
    <row r="11775" spans="2:10">
      <c r="B11775" s="3">
        <v>39234</v>
      </c>
      <c r="C11775" s="10" t="s">
        <v>35799</v>
      </c>
      <c r="D11775" s="10" t="s">
        <v>35800</v>
      </c>
      <c r="E11775" s="25">
        <v>2</v>
      </c>
      <c r="F11775" s="25">
        <v>2</v>
      </c>
      <c r="G11775" s="10" t="s">
        <v>35801</v>
      </c>
      <c r="H11775" s="25">
        <f>INDEX('Annexe 1 – Données des équipes'!$B$12:$R$114, MATCH(C11775, 'Annexe 1 – Données des équipes'!$B$12:$B$114,0),4)</f>
        <v>60</v>
      </c>
      <c r="I11775" s="25">
        <f>INDEX('Annexe 1 – Données des équipes'!$B$12:$R$114, MATCH(D11775, 'Annexe 1 – Données des équipes'!$B$12:$B$114,0),4)</f>
        <v>20</v>
      </c>
      <c r="J11775" s="25">
        <f t="shared" si="184"/>
        <v>0</v>
      </c>
    </row>
    <row r="11776" spans="2:10">
      <c r="B11776" s="3">
        <v>39235</v>
      </c>
      <c r="C11776" s="10" t="s">
        <v>35802</v>
      </c>
      <c r="D11776" s="10" t="s">
        <v>35803</v>
      </c>
      <c r="E11776" s="25">
        <v>0</v>
      </c>
      <c r="F11776" s="25">
        <v>0</v>
      </c>
      <c r="G11776" s="10" t="s">
        <v>35804</v>
      </c>
      <c r="H11776" s="25">
        <f>INDEX('Annexe 1 – Données des équipes'!$B$12:$R$114, MATCH(C11776, 'Annexe 1 – Données des équipes'!$B$12:$B$114,0),4)</f>
        <v>60</v>
      </c>
      <c r="I11776" s="25">
        <f>INDEX('Annexe 1 – Données des équipes'!$B$12:$R$114, MATCH(D11776, 'Annexe 1 – Données des équipes'!$B$12:$B$114,0),4)</f>
        <v>70</v>
      </c>
      <c r="J11776" s="25">
        <f t="shared" si="184"/>
        <v>0</v>
      </c>
    </row>
    <row r="11777" spans="2:10">
      <c r="B11777" s="3">
        <v>42897</v>
      </c>
      <c r="C11777" s="10" t="s">
        <v>35805</v>
      </c>
      <c r="D11777" s="10" t="s">
        <v>35806</v>
      </c>
      <c r="E11777" s="25">
        <v>0</v>
      </c>
      <c r="F11777" s="25">
        <v>1</v>
      </c>
      <c r="G11777" s="10" t="s">
        <v>35807</v>
      </c>
      <c r="H11777" s="25" t="e">
        <f>INDEX('Annexe 1 – Données des équipes'!$B$12:$R$114, MATCH(C11777, 'Annexe 1 – Données des équipes'!$B$12:$B$114,0),4)</f>
        <v>#N/A</v>
      </c>
      <c r="I11777" s="25">
        <f>INDEX('Annexe 1 – Données des équipes'!$B$12:$R$114, MATCH(D11777, 'Annexe 1 – Données des équipes'!$B$12:$B$114,0),4)</f>
        <v>0</v>
      </c>
      <c r="J11777" s="25">
        <f t="shared" si="184"/>
        <v>1</v>
      </c>
    </row>
    <row r="11778" spans="2:10">
      <c r="B11778" s="3">
        <v>39235</v>
      </c>
      <c r="C11778" s="10" t="s">
        <v>35808</v>
      </c>
      <c r="D11778" s="10" t="s">
        <v>35809</v>
      </c>
      <c r="E11778" s="25">
        <v>1</v>
      </c>
      <c r="F11778" s="25">
        <v>1</v>
      </c>
      <c r="G11778" s="10" t="s">
        <v>35810</v>
      </c>
      <c r="H11778" s="25">
        <f>INDEX('Annexe 1 – Données des équipes'!$B$12:$R$114, MATCH(C11778, 'Annexe 1 – Données des équipes'!$B$12:$B$114,0),4)</f>
        <v>80</v>
      </c>
      <c r="I11778" s="25">
        <f>INDEX('Annexe 1 – Données des équipes'!$B$12:$R$114, MATCH(D11778, 'Annexe 1 – Données des équipes'!$B$12:$B$114,0),4)</f>
        <v>90</v>
      </c>
      <c r="J11778" s="25">
        <f t="shared" si="184"/>
        <v>0</v>
      </c>
    </row>
    <row r="11779" spans="2:10">
      <c r="B11779" s="3">
        <v>39238</v>
      </c>
      <c r="C11779" s="10" t="s">
        <v>35811</v>
      </c>
      <c r="D11779" s="10" t="s">
        <v>35812</v>
      </c>
      <c r="E11779" s="25">
        <v>0</v>
      </c>
      <c r="F11779" s="25">
        <v>0</v>
      </c>
      <c r="G11779" s="10" t="s">
        <v>35813</v>
      </c>
      <c r="H11779" s="25">
        <f>INDEX('Annexe 1 – Données des équipes'!$B$12:$R$114, MATCH(C11779, 'Annexe 1 – Données des équipes'!$B$12:$B$114,0),4)</f>
        <v>50</v>
      </c>
      <c r="I11779" s="25">
        <f>INDEX('Annexe 1 – Données des équipes'!$B$12:$R$114, MATCH(D11779, 'Annexe 1 – Données des équipes'!$B$12:$B$114,0),4)</f>
        <v>90</v>
      </c>
      <c r="J11779" s="25">
        <f t="shared" si="184"/>
        <v>0</v>
      </c>
    </row>
    <row r="11780" spans="2:10">
      <c r="B11780" s="3">
        <v>39238</v>
      </c>
      <c r="C11780" s="10" t="s">
        <v>35814</v>
      </c>
      <c r="D11780" s="10" t="s">
        <v>35815</v>
      </c>
      <c r="E11780" s="25">
        <v>1</v>
      </c>
      <c r="F11780" s="25">
        <v>1</v>
      </c>
      <c r="G11780" s="10" t="s">
        <v>35816</v>
      </c>
      <c r="H11780" s="25">
        <f>INDEX('Annexe 1 – Données des équipes'!$B$12:$R$114, MATCH(C11780, 'Annexe 1 – Données des équipes'!$B$12:$B$114,0),4)</f>
        <v>0</v>
      </c>
      <c r="I11780" s="25">
        <f>INDEX('Annexe 1 – Données des équipes'!$B$12:$R$114, MATCH(D11780, 'Annexe 1 – Données des équipes'!$B$12:$B$114,0),4)</f>
        <v>90</v>
      </c>
      <c r="J11780" s="25">
        <f t="shared" si="184"/>
        <v>0</v>
      </c>
    </row>
    <row r="11781" spans="2:10">
      <c r="B11781" s="3">
        <v>39238</v>
      </c>
      <c r="C11781" s="10" t="s">
        <v>35817</v>
      </c>
      <c r="D11781" s="10" t="s">
        <v>35818</v>
      </c>
      <c r="E11781" s="25">
        <v>0</v>
      </c>
      <c r="F11781" s="25">
        <v>0</v>
      </c>
      <c r="G11781" s="10" t="s">
        <v>35819</v>
      </c>
      <c r="H11781" s="25">
        <f>INDEX('Annexe 1 – Données des équipes'!$B$12:$R$114, MATCH(C11781, 'Annexe 1 – Données des équipes'!$B$12:$B$114,0),4)</f>
        <v>60</v>
      </c>
      <c r="I11781" s="25">
        <f>INDEX('Annexe 1 – Données des équipes'!$B$12:$R$114, MATCH(D11781, 'Annexe 1 – Données des équipes'!$B$12:$B$114,0),4)</f>
        <v>90</v>
      </c>
      <c r="J11781" s="25">
        <f t="shared" si="184"/>
        <v>0</v>
      </c>
    </row>
    <row r="11782" spans="2:10">
      <c r="B11782" s="3">
        <v>39239</v>
      </c>
      <c r="C11782" s="10" t="s">
        <v>35820</v>
      </c>
      <c r="D11782" s="10" t="s">
        <v>35821</v>
      </c>
      <c r="E11782" s="25">
        <v>0</v>
      </c>
      <c r="F11782" s="25">
        <v>0</v>
      </c>
      <c r="G11782" s="10" t="s">
        <v>35822</v>
      </c>
      <c r="H11782" s="25">
        <f>INDEX('Annexe 1 – Données des équipes'!$B$12:$R$114, MATCH(C11782, 'Annexe 1 – Données des équipes'!$B$12:$B$114,0),4)</f>
        <v>80</v>
      </c>
      <c r="I11782" s="25">
        <f>INDEX('Annexe 1 – Données des équipes'!$B$12:$R$114, MATCH(D11782, 'Annexe 1 – Données des équipes'!$B$12:$B$114,0),4)</f>
        <v>50</v>
      </c>
      <c r="J11782" s="25">
        <f t="shared" si="184"/>
        <v>0</v>
      </c>
    </row>
    <row r="11783" spans="2:10">
      <c r="B11783" s="3">
        <v>39241</v>
      </c>
      <c r="C11783" s="10" t="s">
        <v>35823</v>
      </c>
      <c r="D11783" s="10" t="s">
        <v>35824</v>
      </c>
      <c r="E11783" s="25">
        <v>1</v>
      </c>
      <c r="F11783" s="25">
        <v>1</v>
      </c>
      <c r="G11783" s="10" t="s">
        <v>35825</v>
      </c>
      <c r="H11783" s="25">
        <f>INDEX('Annexe 1 – Données des équipes'!$B$12:$R$114, MATCH(C11783, 'Annexe 1 – Données des équipes'!$B$12:$B$114,0),4)</f>
        <v>10</v>
      </c>
      <c r="I11783" s="25">
        <f>INDEX('Annexe 1 – Données des équipes'!$B$12:$R$114, MATCH(D11783, 'Annexe 1 – Données des équipes'!$B$12:$B$114,0),4)</f>
        <v>30</v>
      </c>
      <c r="J11783" s="25">
        <f t="shared" si="184"/>
        <v>0</v>
      </c>
    </row>
    <row r="11784" spans="2:10">
      <c r="B11784" s="3">
        <v>39242</v>
      </c>
      <c r="C11784" s="10" t="s">
        <v>35826</v>
      </c>
      <c r="D11784" s="10" t="s">
        <v>35827</v>
      </c>
      <c r="E11784" s="25">
        <v>1</v>
      </c>
      <c r="F11784" s="25">
        <v>1</v>
      </c>
      <c r="G11784" s="10" t="s">
        <v>35828</v>
      </c>
      <c r="H11784" s="25">
        <f>INDEX('Annexe 1 – Données des équipes'!$B$12:$R$114, MATCH(C11784, 'Annexe 1 – Données des équipes'!$B$12:$B$114,0),4)</f>
        <v>10</v>
      </c>
      <c r="I11784" s="25">
        <f>INDEX('Annexe 1 – Données des équipes'!$B$12:$R$114, MATCH(D11784, 'Annexe 1 – Données des équipes'!$B$12:$B$114,0),4)</f>
        <v>60</v>
      </c>
      <c r="J11784" s="25">
        <f t="shared" si="184"/>
        <v>0</v>
      </c>
    </row>
    <row r="11785" spans="2:10">
      <c r="B11785" s="3">
        <v>39245</v>
      </c>
      <c r="C11785" s="10" t="s">
        <v>35829</v>
      </c>
      <c r="D11785" s="10" t="s">
        <v>35830</v>
      </c>
      <c r="E11785" s="25">
        <v>0</v>
      </c>
      <c r="F11785" s="25">
        <v>0</v>
      </c>
      <c r="G11785" s="10" t="s">
        <v>35831</v>
      </c>
      <c r="H11785" s="25">
        <f>INDEX('Annexe 1 – Données des équipes'!$B$12:$R$114, MATCH(C11785, 'Annexe 1 – Données des équipes'!$B$12:$B$114,0),4)</f>
        <v>10</v>
      </c>
      <c r="I11785" s="25">
        <f>INDEX('Annexe 1 – Données des équipes'!$B$12:$R$114, MATCH(D11785, 'Annexe 1 – Données des équipes'!$B$12:$B$114,0),4)</f>
        <v>30</v>
      </c>
      <c r="J11785" s="25">
        <f t="shared" si="184"/>
        <v>0</v>
      </c>
    </row>
    <row r="11786" spans="2:10">
      <c r="B11786" s="3">
        <v>39245</v>
      </c>
      <c r="C11786" s="10" t="s">
        <v>35832</v>
      </c>
      <c r="D11786" s="10" t="s">
        <v>35833</v>
      </c>
      <c r="E11786" s="25">
        <v>1</v>
      </c>
      <c r="F11786" s="25">
        <v>1</v>
      </c>
      <c r="G11786" s="10" t="s">
        <v>35834</v>
      </c>
      <c r="H11786" s="25">
        <f>INDEX('Annexe 1 – Données des équipes'!$B$12:$R$114, MATCH(C11786, 'Annexe 1 – Données des équipes'!$B$12:$B$114,0),4)</f>
        <v>0</v>
      </c>
      <c r="I11786" s="25">
        <f>INDEX('Annexe 1 – Données des équipes'!$B$12:$R$114, MATCH(D11786, 'Annexe 1 – Données des équipes'!$B$12:$B$114,0),4)</f>
        <v>50</v>
      </c>
      <c r="J11786" s="25">
        <f t="shared" si="184"/>
        <v>0</v>
      </c>
    </row>
    <row r="11787" spans="2:10">
      <c r="B11787" s="3">
        <v>39249</v>
      </c>
      <c r="C11787" s="10" t="s">
        <v>35835</v>
      </c>
      <c r="D11787" s="10" t="s">
        <v>35836</v>
      </c>
      <c r="E11787" s="25">
        <v>0</v>
      </c>
      <c r="F11787" s="25">
        <v>0</v>
      </c>
      <c r="G11787" s="10" t="s">
        <v>35837</v>
      </c>
      <c r="H11787" s="25">
        <f>INDEX('Annexe 1 – Données des équipes'!$B$12:$R$114, MATCH(C11787, 'Annexe 1 – Données des équipes'!$B$12:$B$114,0),4)</f>
        <v>70</v>
      </c>
      <c r="I11787" s="25">
        <f>INDEX('Annexe 1 – Données des équipes'!$B$12:$R$114, MATCH(D11787, 'Annexe 1 – Données des équipes'!$B$12:$B$114,0),4)</f>
        <v>30</v>
      </c>
      <c r="J11787" s="25">
        <f t="shared" si="184"/>
        <v>0</v>
      </c>
    </row>
    <row r="11788" spans="2:10">
      <c r="B11788" s="3">
        <v>39253</v>
      </c>
      <c r="C11788" s="10" t="s">
        <v>35838</v>
      </c>
      <c r="D11788" s="10" t="s">
        <v>35839</v>
      </c>
      <c r="E11788" s="25">
        <v>0</v>
      </c>
      <c r="F11788" s="25">
        <v>0</v>
      </c>
      <c r="G11788" s="10" t="s">
        <v>35840</v>
      </c>
      <c r="H11788" s="25">
        <f>INDEX('Annexe 1 – Données des équipes'!$B$12:$R$114, MATCH(C11788, 'Annexe 1 – Données des équipes'!$B$12:$B$114,0),4)</f>
        <v>50</v>
      </c>
      <c r="I11788" s="25">
        <f>INDEX('Annexe 1 – Données des équipes'!$B$12:$R$114, MATCH(D11788, 'Annexe 1 – Données des équipes'!$B$12:$B$114,0),4)</f>
        <v>70</v>
      </c>
      <c r="J11788" s="25">
        <f t="shared" si="184"/>
        <v>0</v>
      </c>
    </row>
    <row r="11789" spans="2:10">
      <c r="B11789" s="3">
        <v>39259</v>
      </c>
      <c r="C11789" s="10" t="s">
        <v>35841</v>
      </c>
      <c r="D11789" s="10" t="s">
        <v>35842</v>
      </c>
      <c r="E11789" s="25">
        <v>2</v>
      </c>
      <c r="F11789" s="25">
        <v>2</v>
      </c>
      <c r="G11789" s="10" t="s">
        <v>35843</v>
      </c>
      <c r="H11789" s="25">
        <f>INDEX('Annexe 1 – Données des équipes'!$B$12:$R$114, MATCH(C11789, 'Annexe 1 – Données des équipes'!$B$12:$B$114,0),4)</f>
        <v>60</v>
      </c>
      <c r="I11789" s="25">
        <f>INDEX('Annexe 1 – Données des équipes'!$B$12:$R$114, MATCH(D11789, 'Annexe 1 – Données des équipes'!$B$12:$B$114,0),4)</f>
        <v>50</v>
      </c>
      <c r="J11789" s="25">
        <f t="shared" si="184"/>
        <v>0</v>
      </c>
    </row>
    <row r="11790" spans="2:10">
      <c r="B11790" s="3">
        <v>39264</v>
      </c>
      <c r="C11790" s="10" t="s">
        <v>35844</v>
      </c>
      <c r="D11790" s="10" t="s">
        <v>35845</v>
      </c>
      <c r="E11790" s="25">
        <v>1</v>
      </c>
      <c r="F11790" s="25">
        <v>1</v>
      </c>
      <c r="G11790" s="10" t="s">
        <v>35846</v>
      </c>
      <c r="H11790" s="25">
        <f>INDEX('Annexe 1 – Données des équipes'!$B$12:$R$114, MATCH(C11790, 'Annexe 1 – Données des équipes'!$B$12:$B$114,0),4)</f>
        <v>20</v>
      </c>
      <c r="I11790" s="25">
        <f>INDEX('Annexe 1 – Données des équipes'!$B$12:$R$114, MATCH(D11790, 'Annexe 1 – Données des équipes'!$B$12:$B$114,0),4)</f>
        <v>30</v>
      </c>
      <c r="J11790" s="25">
        <f t="shared" si="184"/>
        <v>0</v>
      </c>
    </row>
    <row r="11791" spans="2:10">
      <c r="B11791" s="3">
        <v>39266</v>
      </c>
      <c r="C11791" s="10" t="s">
        <v>35847</v>
      </c>
      <c r="D11791" s="10" t="s">
        <v>35848</v>
      </c>
      <c r="E11791" s="25">
        <v>2</v>
      </c>
      <c r="F11791" s="25">
        <v>2</v>
      </c>
      <c r="G11791" s="10" t="s">
        <v>35849</v>
      </c>
      <c r="H11791" s="25">
        <f>INDEX('Annexe 1 – Données des équipes'!$B$12:$R$114, MATCH(C11791, 'Annexe 1 – Données des équipes'!$B$12:$B$114,0),4)</f>
        <v>80</v>
      </c>
      <c r="I11791" s="25">
        <f>INDEX('Annexe 1 – Données des équipes'!$B$12:$R$114, MATCH(D11791, 'Annexe 1 – Données des équipes'!$B$12:$B$114,0),4)</f>
        <v>50</v>
      </c>
      <c r="J11791" s="25">
        <f t="shared" si="184"/>
        <v>0</v>
      </c>
    </row>
    <row r="11792" spans="2:10">
      <c r="B11792" s="3">
        <v>39266</v>
      </c>
      <c r="C11792" s="10" t="s">
        <v>35850</v>
      </c>
      <c r="D11792" s="10" t="s">
        <v>35851</v>
      </c>
      <c r="E11792" s="25">
        <v>0</v>
      </c>
      <c r="F11792" s="25">
        <v>0</v>
      </c>
      <c r="G11792" s="10" t="s">
        <v>35852</v>
      </c>
      <c r="H11792" s="25">
        <f>INDEX('Annexe 1 – Données des équipes'!$B$12:$R$114, MATCH(C11792, 'Annexe 1 – Données des équipes'!$B$12:$B$114,0),4)</f>
        <v>60</v>
      </c>
      <c r="I11792" s="25">
        <f>INDEX('Annexe 1 – Données des équipes'!$B$12:$R$114, MATCH(D11792, 'Annexe 1 – Données des équipes'!$B$12:$B$114,0),4)</f>
        <v>80</v>
      </c>
      <c r="J11792" s="25">
        <f t="shared" si="184"/>
        <v>0</v>
      </c>
    </row>
    <row r="11793" spans="2:10">
      <c r="B11793" s="3">
        <v>39267</v>
      </c>
      <c r="C11793" s="10" t="s">
        <v>35853</v>
      </c>
      <c r="D11793" s="10" t="s">
        <v>35854</v>
      </c>
      <c r="E11793" s="25">
        <v>0</v>
      </c>
      <c r="F11793" s="25">
        <v>0</v>
      </c>
      <c r="G11793" s="10" t="s">
        <v>35855</v>
      </c>
      <c r="H11793" s="25">
        <f>INDEX('Annexe 1 – Données des équipes'!$B$12:$R$114, MATCH(C11793, 'Annexe 1 – Données des équipes'!$B$12:$B$114,0),4)</f>
        <v>80</v>
      </c>
      <c r="I11793" s="25">
        <f>INDEX('Annexe 1 – Données des équipes'!$B$12:$R$114, MATCH(D11793, 'Annexe 1 – Données des équipes'!$B$12:$B$114,0),4)</f>
        <v>80</v>
      </c>
      <c r="J11793" s="25">
        <f t="shared" si="184"/>
        <v>0</v>
      </c>
    </row>
    <row r="11794" spans="2:10">
      <c r="B11794" s="3">
        <v>39271</v>
      </c>
      <c r="C11794" s="10" t="s">
        <v>35856</v>
      </c>
      <c r="D11794" s="10" t="s">
        <v>35857</v>
      </c>
      <c r="E11794" s="25">
        <v>1</v>
      </c>
      <c r="F11794" s="25">
        <v>1</v>
      </c>
      <c r="G11794" s="10" t="s">
        <v>35858</v>
      </c>
      <c r="H11794" s="25">
        <f>INDEX('Annexe 1 – Données des équipes'!$B$12:$R$114, MATCH(C11794, 'Annexe 1 – Données des équipes'!$B$12:$B$114,0),4)</f>
        <v>60</v>
      </c>
      <c r="I11794" s="25">
        <f>INDEX('Annexe 1 – Données des équipes'!$B$12:$R$114, MATCH(D11794, 'Annexe 1 – Données des équipes'!$B$12:$B$114,0),4)</f>
        <v>20</v>
      </c>
      <c r="J11794" s="25">
        <f t="shared" ref="J11794:J11857" si="185">ABS(F11794-E11794)</f>
        <v>0</v>
      </c>
    </row>
    <row r="11795" spans="2:10">
      <c r="B11795" s="3">
        <v>39272</v>
      </c>
      <c r="C11795" s="10" t="s">
        <v>35859</v>
      </c>
      <c r="D11795" s="10" t="s">
        <v>35860</v>
      </c>
      <c r="E11795" s="25">
        <v>1</v>
      </c>
      <c r="F11795" s="25">
        <v>1</v>
      </c>
      <c r="G11795" s="10" t="s">
        <v>35861</v>
      </c>
      <c r="H11795" s="25">
        <f>INDEX('Annexe 1 – Données des équipes'!$B$12:$R$114, MATCH(C11795, 'Annexe 1 – Données des équipes'!$B$12:$B$114,0),4)</f>
        <v>50</v>
      </c>
      <c r="I11795" s="25">
        <f>INDEX('Annexe 1 – Données des équipes'!$B$12:$R$114, MATCH(D11795, 'Annexe 1 – Données des équipes'!$B$12:$B$114,0),4)</f>
        <v>0</v>
      </c>
      <c r="J11795" s="25">
        <f t="shared" si="185"/>
        <v>0</v>
      </c>
    </row>
    <row r="11796" spans="2:10">
      <c r="B11796" s="3">
        <v>39273</v>
      </c>
      <c r="C11796" s="10" t="s">
        <v>35862</v>
      </c>
      <c r="D11796" s="10" t="s">
        <v>35863</v>
      </c>
      <c r="E11796" s="25">
        <v>2</v>
      </c>
      <c r="F11796" s="25">
        <v>2</v>
      </c>
      <c r="G11796" s="10" t="s">
        <v>35864</v>
      </c>
      <c r="H11796" s="25">
        <f>INDEX('Annexe 1 – Données des équipes'!$B$12:$R$114, MATCH(C11796, 'Annexe 1 – Données des équipes'!$B$12:$B$114,0),4)</f>
        <v>80</v>
      </c>
      <c r="I11796" s="25">
        <f>INDEX('Annexe 1 – Données des équipes'!$B$12:$R$114, MATCH(D11796, 'Annexe 1 – Données des équipes'!$B$12:$B$114,0),4)</f>
        <v>90</v>
      </c>
      <c r="J11796" s="25">
        <f t="shared" si="185"/>
        <v>0</v>
      </c>
    </row>
    <row r="11797" spans="2:10">
      <c r="B11797" s="3">
        <v>39274</v>
      </c>
      <c r="C11797" s="10" t="s">
        <v>35865</v>
      </c>
      <c r="D11797" s="10" t="s">
        <v>35866</v>
      </c>
      <c r="E11797" s="25">
        <v>1</v>
      </c>
      <c r="F11797" s="25">
        <v>1</v>
      </c>
      <c r="G11797" s="10" t="s">
        <v>35867</v>
      </c>
      <c r="H11797" s="25">
        <f>INDEX('Annexe 1 – Données des équipes'!$B$12:$R$114, MATCH(C11797, 'Annexe 1 – Données des équipes'!$B$12:$B$114,0),4)</f>
        <v>70</v>
      </c>
      <c r="I11797" s="25">
        <f>INDEX('Annexe 1 – Données des équipes'!$B$12:$R$114, MATCH(D11797, 'Annexe 1 – Données des équipes'!$B$12:$B$114,0),4)</f>
        <v>30</v>
      </c>
      <c r="J11797" s="25">
        <f t="shared" si="185"/>
        <v>0</v>
      </c>
    </row>
    <row r="11798" spans="2:10">
      <c r="B11798" s="3">
        <v>39278</v>
      </c>
      <c r="C11798" s="10" t="s">
        <v>35868</v>
      </c>
      <c r="D11798" s="10" t="s">
        <v>35869</v>
      </c>
      <c r="E11798" s="25">
        <v>2</v>
      </c>
      <c r="F11798" s="25">
        <v>2</v>
      </c>
      <c r="G11798" s="10" t="s">
        <v>35870</v>
      </c>
      <c r="H11798" s="25">
        <f>INDEX('Annexe 1 – Données des équipes'!$B$12:$R$114, MATCH(C11798, 'Annexe 1 – Données des équipes'!$B$12:$B$114,0),4)</f>
        <v>30</v>
      </c>
      <c r="I11798" s="25">
        <f>INDEX('Annexe 1 – Données des équipes'!$B$12:$R$114, MATCH(D11798, 'Annexe 1 – Données des équipes'!$B$12:$B$114,0),4)</f>
        <v>70</v>
      </c>
      <c r="J11798" s="25">
        <f t="shared" si="185"/>
        <v>0</v>
      </c>
    </row>
    <row r="11799" spans="2:10">
      <c r="B11799" s="3">
        <v>39279</v>
      </c>
      <c r="C11799" s="10" t="s">
        <v>35871</v>
      </c>
      <c r="D11799" s="10" t="s">
        <v>35872</v>
      </c>
      <c r="E11799" s="25">
        <v>0</v>
      </c>
      <c r="F11799" s="25">
        <v>0</v>
      </c>
      <c r="G11799" s="10" t="s">
        <v>35873</v>
      </c>
      <c r="H11799" s="25">
        <f>INDEX('Annexe 1 – Données des équipes'!$B$12:$R$114, MATCH(C11799, 'Annexe 1 – Données des équipes'!$B$12:$B$114,0),4)</f>
        <v>20</v>
      </c>
      <c r="I11799" s="25">
        <f>INDEX('Annexe 1 – Données des équipes'!$B$12:$R$114, MATCH(D11799, 'Annexe 1 – Données des équipes'!$B$12:$B$114,0),4)</f>
        <v>30</v>
      </c>
      <c r="J11799" s="25">
        <f t="shared" si="185"/>
        <v>0</v>
      </c>
    </row>
    <row r="11800" spans="2:10">
      <c r="B11800" s="3">
        <v>39284</v>
      </c>
      <c r="C11800" s="10" t="s">
        <v>35874</v>
      </c>
      <c r="D11800" s="10" t="s">
        <v>35875</v>
      </c>
      <c r="E11800" s="25">
        <v>1</v>
      </c>
      <c r="F11800" s="25">
        <v>1</v>
      </c>
      <c r="G11800" s="10" t="s">
        <v>35876</v>
      </c>
      <c r="H11800" s="25">
        <f>INDEX('Annexe 1 – Données des équipes'!$B$12:$R$114, MATCH(C11800, 'Annexe 1 – Données des équipes'!$B$12:$B$114,0),4)</f>
        <v>50</v>
      </c>
      <c r="I11800" s="25">
        <f>INDEX('Annexe 1 – Données des équipes'!$B$12:$R$114, MATCH(D11800, 'Annexe 1 – Données des équipes'!$B$12:$B$114,0),4)</f>
        <v>60</v>
      </c>
      <c r="J11800" s="25">
        <f t="shared" si="185"/>
        <v>0</v>
      </c>
    </row>
    <row r="11801" spans="2:10">
      <c r="B11801" s="3">
        <v>39285</v>
      </c>
      <c r="C11801" s="10" t="s">
        <v>35877</v>
      </c>
      <c r="D11801" s="10" t="s">
        <v>35878</v>
      </c>
      <c r="E11801" s="25">
        <v>0</v>
      </c>
      <c r="F11801" s="25">
        <v>0</v>
      </c>
      <c r="G11801" s="10" t="s">
        <v>35879</v>
      </c>
      <c r="H11801" s="25">
        <f>INDEX('Annexe 1 – Données des équipes'!$B$12:$R$114, MATCH(C11801, 'Annexe 1 – Données des équipes'!$B$12:$B$114,0),4)</f>
        <v>70</v>
      </c>
      <c r="I11801" s="25">
        <f>INDEX('Annexe 1 – Données des équipes'!$B$12:$R$114, MATCH(D11801, 'Annexe 1 – Données des équipes'!$B$12:$B$114,0),4)</f>
        <v>70</v>
      </c>
      <c r="J11801" s="25">
        <f t="shared" si="185"/>
        <v>0</v>
      </c>
    </row>
    <row r="11802" spans="2:10">
      <c r="B11802" s="3">
        <v>39288</v>
      </c>
      <c r="C11802" s="10" t="s">
        <v>35880</v>
      </c>
      <c r="D11802" s="10" t="s">
        <v>35881</v>
      </c>
      <c r="E11802" s="25">
        <v>0</v>
      </c>
      <c r="F11802" s="25">
        <v>0</v>
      </c>
      <c r="G11802" s="10" t="s">
        <v>35882</v>
      </c>
      <c r="H11802" s="25">
        <f>INDEX('Annexe 1 – Données des équipes'!$B$12:$R$114, MATCH(C11802, 'Annexe 1 – Données des équipes'!$B$12:$B$114,0),4)</f>
        <v>30</v>
      </c>
      <c r="I11802" s="25">
        <f>INDEX('Annexe 1 – Données des équipes'!$B$12:$R$114, MATCH(D11802, 'Annexe 1 – Données des équipes'!$B$12:$B$114,0),4)</f>
        <v>70</v>
      </c>
      <c r="J11802" s="25">
        <f t="shared" si="185"/>
        <v>0</v>
      </c>
    </row>
    <row r="11803" spans="2:10">
      <c r="B11803" s="3">
        <v>39291</v>
      </c>
      <c r="C11803" s="10" t="s">
        <v>35883</v>
      </c>
      <c r="D11803" s="10" t="s">
        <v>35884</v>
      </c>
      <c r="E11803" s="25">
        <v>0</v>
      </c>
      <c r="F11803" s="25">
        <v>0</v>
      </c>
      <c r="G11803" s="10" t="s">
        <v>35885</v>
      </c>
      <c r="H11803" s="25">
        <f>INDEX('Annexe 1 – Données des équipes'!$B$12:$R$114, MATCH(C11803, 'Annexe 1 – Données des équipes'!$B$12:$B$114,0),4)</f>
        <v>70</v>
      </c>
      <c r="I11803" s="25">
        <f>INDEX('Annexe 1 – Données des équipes'!$B$12:$R$114, MATCH(D11803, 'Annexe 1 – Données des équipes'!$B$12:$B$114,0),4)</f>
        <v>50</v>
      </c>
      <c r="J11803" s="25">
        <f t="shared" si="185"/>
        <v>0</v>
      </c>
    </row>
    <row r="11804" spans="2:10">
      <c r="B11804" s="3">
        <v>39315</v>
      </c>
      <c r="C11804" s="10" t="s">
        <v>35886</v>
      </c>
      <c r="D11804" s="10" t="s">
        <v>35887</v>
      </c>
      <c r="E11804" s="25">
        <v>1</v>
      </c>
      <c r="F11804" s="25">
        <v>1</v>
      </c>
      <c r="G11804" s="10" t="s">
        <v>35888</v>
      </c>
      <c r="H11804" s="25">
        <f>INDEX('Annexe 1 – Données des équipes'!$B$12:$R$114, MATCH(C11804, 'Annexe 1 – Données des équipes'!$B$12:$B$114,0),4)</f>
        <v>40</v>
      </c>
      <c r="I11804" s="25">
        <f>INDEX('Annexe 1 – Données des équipes'!$B$12:$R$114, MATCH(D11804, 'Annexe 1 – Données des équipes'!$B$12:$B$114,0),4)</f>
        <v>70</v>
      </c>
      <c r="J11804" s="25">
        <f t="shared" si="185"/>
        <v>0</v>
      </c>
    </row>
    <row r="11805" spans="2:10">
      <c r="B11805" s="3">
        <v>39316</v>
      </c>
      <c r="C11805" s="10" t="s">
        <v>35889</v>
      </c>
      <c r="D11805" s="10" t="s">
        <v>35890</v>
      </c>
      <c r="E11805" s="25">
        <v>1</v>
      </c>
      <c r="F11805" s="25">
        <v>1</v>
      </c>
      <c r="G11805" s="10" t="s">
        <v>35891</v>
      </c>
      <c r="H11805" s="25">
        <f>INDEX('Annexe 1 – Données des équipes'!$B$12:$R$114, MATCH(C11805, 'Annexe 1 – Données des équipes'!$B$12:$B$114,0),4)</f>
        <v>10</v>
      </c>
      <c r="I11805" s="25">
        <f>INDEX('Annexe 1 – Données des équipes'!$B$12:$R$114, MATCH(D11805, 'Annexe 1 – Données des équipes'!$B$12:$B$114,0),4)</f>
        <v>90</v>
      </c>
      <c r="J11805" s="25">
        <f t="shared" si="185"/>
        <v>0</v>
      </c>
    </row>
    <row r="11806" spans="2:10">
      <c r="B11806" s="3">
        <v>39316</v>
      </c>
      <c r="C11806" s="10" t="s">
        <v>35892</v>
      </c>
      <c r="D11806" s="10" t="s">
        <v>35893</v>
      </c>
      <c r="E11806" s="25">
        <v>1</v>
      </c>
      <c r="F11806" s="25">
        <v>1</v>
      </c>
      <c r="G11806" s="10" t="s">
        <v>35894</v>
      </c>
      <c r="H11806" s="25">
        <f>INDEX('Annexe 1 – Données des équipes'!$B$12:$R$114, MATCH(C11806, 'Annexe 1 – Données des équipes'!$B$12:$B$114,0),4)</f>
        <v>60</v>
      </c>
      <c r="I11806" s="25">
        <f>INDEX('Annexe 1 – Données des équipes'!$B$12:$R$114, MATCH(D11806, 'Annexe 1 – Données des équipes'!$B$12:$B$114,0),4)</f>
        <v>80</v>
      </c>
      <c r="J11806" s="25">
        <f t="shared" si="185"/>
        <v>0</v>
      </c>
    </row>
    <row r="11807" spans="2:10">
      <c r="B11807" s="3">
        <v>39316</v>
      </c>
      <c r="C11807" s="10" t="s">
        <v>35895</v>
      </c>
      <c r="D11807" s="10" t="s">
        <v>35896</v>
      </c>
      <c r="E11807" s="25">
        <v>1</v>
      </c>
      <c r="F11807" s="25">
        <v>1</v>
      </c>
      <c r="G11807" s="10" t="s">
        <v>35897</v>
      </c>
      <c r="H11807" s="25">
        <f>INDEX('Annexe 1 – Données des équipes'!$B$12:$R$114, MATCH(C11807, 'Annexe 1 – Données des équipes'!$B$12:$B$114,0),4)</f>
        <v>70</v>
      </c>
      <c r="I11807" s="25">
        <f>INDEX('Annexe 1 – Données des équipes'!$B$12:$R$114, MATCH(D11807, 'Annexe 1 – Données des équipes'!$B$12:$B$114,0),4)</f>
        <v>20</v>
      </c>
      <c r="J11807" s="25">
        <f t="shared" si="185"/>
        <v>0</v>
      </c>
    </row>
    <row r="11808" spans="2:10">
      <c r="B11808" s="3">
        <v>42024</v>
      </c>
      <c r="C11808" s="10" t="s">
        <v>35898</v>
      </c>
      <c r="D11808" s="10" t="s">
        <v>35899</v>
      </c>
      <c r="E11808" s="25">
        <v>1</v>
      </c>
      <c r="F11808" s="25">
        <v>1</v>
      </c>
      <c r="G11808" s="10" t="s">
        <v>35900</v>
      </c>
      <c r="H11808" s="25">
        <f>INDEX('Annexe 1 – Données des équipes'!$B$12:$R$114, MATCH(C11808, 'Annexe 1 – Données des équipes'!$B$12:$B$114,0),4)</f>
        <v>30</v>
      </c>
      <c r="I11808" s="25">
        <f>INDEX('Annexe 1 – Données des équipes'!$B$12:$R$114, MATCH(D11808, 'Annexe 1 – Données des équipes'!$B$12:$B$114,0),4)</f>
        <v>10</v>
      </c>
      <c r="J11808" s="25">
        <f t="shared" si="185"/>
        <v>0</v>
      </c>
    </row>
    <row r="11809" spans="2:10">
      <c r="B11809" s="3">
        <v>39316</v>
      </c>
      <c r="C11809" s="10" t="s">
        <v>35901</v>
      </c>
      <c r="D11809" s="10" t="s">
        <v>35902</v>
      </c>
      <c r="E11809" s="25">
        <v>0</v>
      </c>
      <c r="F11809" s="25">
        <v>0</v>
      </c>
      <c r="G11809" s="10" t="s">
        <v>35903</v>
      </c>
      <c r="H11809" s="25">
        <f>INDEX('Annexe 1 – Données des équipes'!$B$12:$R$114, MATCH(C11809, 'Annexe 1 – Données des équipes'!$B$12:$B$114,0),4)</f>
        <v>20</v>
      </c>
      <c r="I11809" s="25">
        <f>INDEX('Annexe 1 – Données des équipes'!$B$12:$R$114, MATCH(D11809, 'Annexe 1 – Données des équipes'!$B$12:$B$114,0),4)</f>
        <v>50</v>
      </c>
      <c r="J11809" s="25">
        <f t="shared" si="185"/>
        <v>0</v>
      </c>
    </row>
    <row r="11810" spans="2:10">
      <c r="B11810" s="3">
        <v>39316</v>
      </c>
      <c r="C11810" s="10" t="s">
        <v>35904</v>
      </c>
      <c r="D11810" s="10" t="s">
        <v>35905</v>
      </c>
      <c r="E11810" s="25">
        <v>1</v>
      </c>
      <c r="F11810" s="25">
        <v>1</v>
      </c>
      <c r="G11810" s="10" t="s">
        <v>35906</v>
      </c>
      <c r="H11810" s="25">
        <f>INDEX('Annexe 1 – Données des équipes'!$B$12:$R$114, MATCH(C11810, 'Annexe 1 – Données des équipes'!$B$12:$B$114,0),4)</f>
        <v>40</v>
      </c>
      <c r="I11810" s="25">
        <f>INDEX('Annexe 1 – Données des équipes'!$B$12:$R$114, MATCH(D11810, 'Annexe 1 – Données des équipes'!$B$12:$B$114,0),4)</f>
        <v>40</v>
      </c>
      <c r="J11810" s="25">
        <f t="shared" si="185"/>
        <v>0</v>
      </c>
    </row>
    <row r="11811" spans="2:10">
      <c r="B11811" s="3">
        <v>39316</v>
      </c>
      <c r="C11811" s="10" t="s">
        <v>35907</v>
      </c>
      <c r="D11811" s="10" t="s">
        <v>35908</v>
      </c>
      <c r="E11811" s="25">
        <v>1</v>
      </c>
      <c r="F11811" s="25">
        <v>1</v>
      </c>
      <c r="G11811" s="10" t="s">
        <v>35909</v>
      </c>
      <c r="H11811" s="25">
        <f>INDEX('Annexe 1 – Données des équipes'!$B$12:$R$114, MATCH(C11811, 'Annexe 1 – Données des équipes'!$B$12:$B$114,0),4)</f>
        <v>70</v>
      </c>
      <c r="I11811" s="25">
        <f>INDEX('Annexe 1 – Données des équipes'!$B$12:$R$114, MATCH(D11811, 'Annexe 1 – Données des équipes'!$B$12:$B$114,0),4)</f>
        <v>60</v>
      </c>
      <c r="J11811" s="25">
        <f t="shared" si="185"/>
        <v>0</v>
      </c>
    </row>
    <row r="11812" spans="2:10">
      <c r="B11812" s="3">
        <v>39316</v>
      </c>
      <c r="C11812" s="10" t="s">
        <v>35910</v>
      </c>
      <c r="D11812" s="10" t="s">
        <v>35911</v>
      </c>
      <c r="E11812" s="25">
        <v>2</v>
      </c>
      <c r="F11812" s="25">
        <v>2</v>
      </c>
      <c r="G11812" s="10" t="s">
        <v>35912</v>
      </c>
      <c r="H11812" s="25">
        <f>INDEX('Annexe 1 – Données des équipes'!$B$12:$R$114, MATCH(C11812, 'Annexe 1 – Données des équipes'!$B$12:$B$114,0),4)</f>
        <v>50</v>
      </c>
      <c r="I11812" s="25">
        <f>INDEX('Annexe 1 – Données des équipes'!$B$12:$R$114, MATCH(D11812, 'Annexe 1 – Données des équipes'!$B$12:$B$114,0),4)</f>
        <v>80</v>
      </c>
      <c r="J11812" s="25">
        <f t="shared" si="185"/>
        <v>0</v>
      </c>
    </row>
    <row r="11813" spans="2:10">
      <c r="B11813" s="3">
        <v>39316</v>
      </c>
      <c r="C11813" s="10" t="s">
        <v>35913</v>
      </c>
      <c r="D11813" s="10" t="s">
        <v>35914</v>
      </c>
      <c r="E11813" s="25">
        <v>1</v>
      </c>
      <c r="F11813" s="25">
        <v>1</v>
      </c>
      <c r="G11813" s="10" t="s">
        <v>35915</v>
      </c>
      <c r="H11813" s="25">
        <f>INDEX('Annexe 1 – Données des équipes'!$B$12:$R$114, MATCH(C11813, 'Annexe 1 – Données des équipes'!$B$12:$B$114,0),4)</f>
        <v>40</v>
      </c>
      <c r="I11813" s="25">
        <f>INDEX('Annexe 1 – Données des équipes'!$B$12:$R$114, MATCH(D11813, 'Annexe 1 – Données des équipes'!$B$12:$B$114,0),4)</f>
        <v>10</v>
      </c>
      <c r="J11813" s="25">
        <f t="shared" si="185"/>
        <v>0</v>
      </c>
    </row>
    <row r="11814" spans="2:10">
      <c r="B11814" s="3">
        <v>39332</v>
      </c>
      <c r="C11814" s="10" t="s">
        <v>35916</v>
      </c>
      <c r="D11814" s="10" t="s">
        <v>35917</v>
      </c>
      <c r="E11814" s="25">
        <v>0</v>
      </c>
      <c r="F11814" s="25">
        <v>0</v>
      </c>
      <c r="G11814" s="10" t="s">
        <v>35918</v>
      </c>
      <c r="H11814" s="25">
        <f>INDEX('Annexe 1 – Données des équipes'!$B$12:$R$114, MATCH(C11814, 'Annexe 1 – Données des équipes'!$B$12:$B$114,0),4)</f>
        <v>60</v>
      </c>
      <c r="I11814" s="25">
        <f>INDEX('Annexe 1 – Données des équipes'!$B$12:$R$114, MATCH(D11814, 'Annexe 1 – Données des équipes'!$B$12:$B$114,0),4)</f>
        <v>50</v>
      </c>
      <c r="J11814" s="25">
        <f t="shared" si="185"/>
        <v>0</v>
      </c>
    </row>
    <row r="11815" spans="2:10">
      <c r="B11815" s="3">
        <v>39333</v>
      </c>
      <c r="C11815" s="10" t="s">
        <v>35919</v>
      </c>
      <c r="D11815" s="10" t="s">
        <v>35920</v>
      </c>
      <c r="E11815" s="25">
        <v>1</v>
      </c>
      <c r="F11815" s="25">
        <v>1</v>
      </c>
      <c r="G11815" s="10" t="s">
        <v>35921</v>
      </c>
      <c r="H11815" s="25">
        <f>INDEX('Annexe 1 – Données des équipes'!$B$12:$R$114, MATCH(C11815, 'Annexe 1 – Données des équipes'!$B$12:$B$114,0),4)</f>
        <v>10</v>
      </c>
      <c r="I11815" s="25">
        <f>INDEX('Annexe 1 – Données des équipes'!$B$12:$R$114, MATCH(D11815, 'Annexe 1 – Données des équipes'!$B$12:$B$114,0),4)</f>
        <v>60</v>
      </c>
      <c r="J11815" s="25">
        <f t="shared" si="185"/>
        <v>0</v>
      </c>
    </row>
    <row r="11816" spans="2:10">
      <c r="B11816" s="3">
        <v>39333</v>
      </c>
      <c r="C11816" s="10" t="s">
        <v>35922</v>
      </c>
      <c r="D11816" s="10" t="s">
        <v>35923</v>
      </c>
      <c r="E11816" s="25">
        <v>1</v>
      </c>
      <c r="F11816" s="25">
        <v>1</v>
      </c>
      <c r="G11816" s="10" t="s">
        <v>35924</v>
      </c>
      <c r="H11816" s="25">
        <f>INDEX('Annexe 1 – Données des équipes'!$B$12:$R$114, MATCH(C11816, 'Annexe 1 – Données des équipes'!$B$12:$B$114,0),4)</f>
        <v>70</v>
      </c>
      <c r="I11816" s="25">
        <f>INDEX('Annexe 1 – Données des équipes'!$B$12:$R$114, MATCH(D11816, 'Annexe 1 – Données des équipes'!$B$12:$B$114,0),4)</f>
        <v>90</v>
      </c>
      <c r="J11816" s="25">
        <f t="shared" si="185"/>
        <v>0</v>
      </c>
    </row>
    <row r="11817" spans="2:10">
      <c r="B11817" s="3">
        <v>39333</v>
      </c>
      <c r="C11817" s="10" t="s">
        <v>35925</v>
      </c>
      <c r="D11817" s="10" t="s">
        <v>35926</v>
      </c>
      <c r="E11817" s="25">
        <v>0</v>
      </c>
      <c r="F11817" s="25">
        <v>0</v>
      </c>
      <c r="G11817" s="10" t="s">
        <v>35927</v>
      </c>
      <c r="H11817" s="25">
        <f>INDEX('Annexe 1 – Données des équipes'!$B$12:$R$114, MATCH(C11817, 'Annexe 1 – Données des équipes'!$B$12:$B$114,0),4)</f>
        <v>90</v>
      </c>
      <c r="I11817" s="25">
        <f>INDEX('Annexe 1 – Données des équipes'!$B$12:$R$114, MATCH(D11817, 'Annexe 1 – Données des équipes'!$B$12:$B$114,0),4)</f>
        <v>90</v>
      </c>
      <c r="J11817" s="25">
        <f t="shared" si="185"/>
        <v>0</v>
      </c>
    </row>
    <row r="11818" spans="2:10">
      <c r="B11818" s="3">
        <v>39333</v>
      </c>
      <c r="C11818" s="10" t="s">
        <v>35928</v>
      </c>
      <c r="D11818" s="10" t="s">
        <v>35929</v>
      </c>
      <c r="E11818" s="25">
        <v>2</v>
      </c>
      <c r="F11818" s="25">
        <v>2</v>
      </c>
      <c r="G11818" s="10" t="s">
        <v>35930</v>
      </c>
      <c r="H11818" s="25">
        <f>INDEX('Annexe 1 – Données des équipes'!$B$12:$R$114, MATCH(C11818, 'Annexe 1 – Données des équipes'!$B$12:$B$114,0),4)</f>
        <v>80</v>
      </c>
      <c r="I11818" s="25">
        <f>INDEX('Annexe 1 – Données des équipes'!$B$12:$R$114, MATCH(D11818, 'Annexe 1 – Données des équipes'!$B$12:$B$114,0),4)</f>
        <v>90</v>
      </c>
      <c r="J11818" s="25">
        <f t="shared" si="185"/>
        <v>0</v>
      </c>
    </row>
    <row r="11819" spans="2:10">
      <c r="B11819" s="3">
        <v>39333</v>
      </c>
      <c r="C11819" s="10" t="s">
        <v>35931</v>
      </c>
      <c r="D11819" s="10" t="s">
        <v>35932</v>
      </c>
      <c r="E11819" s="25">
        <v>2</v>
      </c>
      <c r="F11819" s="25">
        <v>2</v>
      </c>
      <c r="G11819" s="10" t="s">
        <v>35933</v>
      </c>
      <c r="H11819" s="25">
        <f>INDEX('Annexe 1 – Données des équipes'!$B$12:$R$114, MATCH(C11819, 'Annexe 1 – Données des équipes'!$B$12:$B$114,0),4)</f>
        <v>90</v>
      </c>
      <c r="I11819" s="25">
        <f>INDEX('Annexe 1 – Données des équipes'!$B$12:$R$114, MATCH(D11819, 'Annexe 1 – Données des équipes'!$B$12:$B$114,0),4)</f>
        <v>80</v>
      </c>
      <c r="J11819" s="25">
        <f t="shared" si="185"/>
        <v>0</v>
      </c>
    </row>
    <row r="11820" spans="2:10">
      <c r="B11820" s="3">
        <v>39333</v>
      </c>
      <c r="C11820" s="10" t="s">
        <v>35934</v>
      </c>
      <c r="D11820" s="10" t="s">
        <v>35935</v>
      </c>
      <c r="E11820" s="25">
        <v>0</v>
      </c>
      <c r="F11820" s="25">
        <v>0</v>
      </c>
      <c r="G11820" s="10" t="s">
        <v>35936</v>
      </c>
      <c r="H11820" s="25">
        <f>INDEX('Annexe 1 – Données des équipes'!$B$12:$R$114, MATCH(C11820, 'Annexe 1 – Données des équipes'!$B$12:$B$114,0),4)</f>
        <v>70</v>
      </c>
      <c r="I11820" s="25">
        <f>INDEX('Annexe 1 – Données des équipes'!$B$12:$R$114, MATCH(D11820, 'Annexe 1 – Données des équipes'!$B$12:$B$114,0),4)</f>
        <v>30</v>
      </c>
      <c r="J11820" s="25">
        <f t="shared" si="185"/>
        <v>0</v>
      </c>
    </row>
    <row r="11821" spans="2:10">
      <c r="B11821" s="3">
        <v>39333</v>
      </c>
      <c r="C11821" s="10" t="s">
        <v>35937</v>
      </c>
      <c r="D11821" s="10" t="s">
        <v>35938</v>
      </c>
      <c r="E11821" s="25">
        <v>2</v>
      </c>
      <c r="F11821" s="25">
        <v>2</v>
      </c>
      <c r="G11821" s="10" t="s">
        <v>35939</v>
      </c>
      <c r="H11821" s="25">
        <f>INDEX('Annexe 1 – Données des équipes'!$B$12:$R$114, MATCH(C11821, 'Annexe 1 – Données des équipes'!$B$12:$B$114,0),4)</f>
        <v>70</v>
      </c>
      <c r="I11821" s="25">
        <f>INDEX('Annexe 1 – Données des équipes'!$B$12:$R$114, MATCH(D11821, 'Annexe 1 – Données des équipes'!$B$12:$B$114,0),4)</f>
        <v>60</v>
      </c>
      <c r="J11821" s="25">
        <f t="shared" si="185"/>
        <v>0</v>
      </c>
    </row>
    <row r="11822" spans="2:10">
      <c r="B11822" s="3">
        <v>39333</v>
      </c>
      <c r="C11822" s="10" t="s">
        <v>35940</v>
      </c>
      <c r="D11822" s="10" t="s">
        <v>35941</v>
      </c>
      <c r="E11822" s="25">
        <v>0</v>
      </c>
      <c r="F11822" s="25">
        <v>0</v>
      </c>
      <c r="G11822" s="10" t="s">
        <v>35942</v>
      </c>
      <c r="H11822" s="25">
        <f>INDEX('Annexe 1 – Données des équipes'!$B$12:$R$114, MATCH(C11822, 'Annexe 1 – Données des équipes'!$B$12:$B$114,0),4)</f>
        <v>80</v>
      </c>
      <c r="I11822" s="25">
        <f>INDEX('Annexe 1 – Données des équipes'!$B$12:$R$114, MATCH(D11822, 'Annexe 1 – Données des équipes'!$B$12:$B$114,0),4)</f>
        <v>80</v>
      </c>
      <c r="J11822" s="25">
        <f t="shared" si="185"/>
        <v>0</v>
      </c>
    </row>
    <row r="11823" spans="2:10">
      <c r="B11823" s="3">
        <v>39334</v>
      </c>
      <c r="C11823" s="10" t="s">
        <v>35943</v>
      </c>
      <c r="D11823" s="10" t="s">
        <v>35944</v>
      </c>
      <c r="E11823" s="25">
        <v>0</v>
      </c>
      <c r="F11823" s="25">
        <v>0</v>
      </c>
      <c r="G11823" s="10" t="s">
        <v>35945</v>
      </c>
      <c r="H11823" s="25">
        <f>INDEX('Annexe 1 – Données des équipes'!$B$12:$R$114, MATCH(C11823, 'Annexe 1 – Données des équipes'!$B$12:$B$114,0),4)</f>
        <v>60</v>
      </c>
      <c r="I11823" s="25">
        <f>INDEX('Annexe 1 – Données des équipes'!$B$12:$R$114, MATCH(D11823, 'Annexe 1 – Données des équipes'!$B$12:$B$114,0),4)</f>
        <v>40</v>
      </c>
      <c r="J11823" s="25">
        <f t="shared" si="185"/>
        <v>0</v>
      </c>
    </row>
    <row r="11824" spans="2:10">
      <c r="B11824" s="3">
        <v>39337</v>
      </c>
      <c r="C11824" s="10" t="s">
        <v>35946</v>
      </c>
      <c r="D11824" s="10" t="s">
        <v>35947</v>
      </c>
      <c r="E11824" s="25">
        <v>1</v>
      </c>
      <c r="F11824" s="25">
        <v>1</v>
      </c>
      <c r="G11824" s="10" t="s">
        <v>35948</v>
      </c>
      <c r="H11824" s="25">
        <f>INDEX('Annexe 1 – Données des équipes'!$B$12:$R$114, MATCH(C11824, 'Annexe 1 – Données des équipes'!$B$12:$B$114,0),4)</f>
        <v>20</v>
      </c>
      <c r="I11824" s="25">
        <f>INDEX('Annexe 1 – Données des équipes'!$B$12:$R$114, MATCH(D11824, 'Annexe 1 – Données des équipes'!$B$12:$B$114,0),4)</f>
        <v>60</v>
      </c>
      <c r="J11824" s="25">
        <f t="shared" si="185"/>
        <v>0</v>
      </c>
    </row>
    <row r="11825" spans="2:10">
      <c r="B11825" s="3">
        <v>39337</v>
      </c>
      <c r="C11825" s="10" t="s">
        <v>35949</v>
      </c>
      <c r="D11825" s="10" t="s">
        <v>35950</v>
      </c>
      <c r="E11825" s="25">
        <v>0</v>
      </c>
      <c r="F11825" s="25">
        <v>0</v>
      </c>
      <c r="G11825" s="10" t="s">
        <v>35951</v>
      </c>
      <c r="H11825" s="25">
        <f>INDEX('Annexe 1 – Données des équipes'!$B$12:$R$114, MATCH(C11825, 'Annexe 1 – Données des équipes'!$B$12:$B$114,0),4)</f>
        <v>30</v>
      </c>
      <c r="I11825" s="25">
        <f>INDEX('Annexe 1 – Données des équipes'!$B$12:$R$114, MATCH(D11825, 'Annexe 1 – Données des équipes'!$B$12:$B$114,0),4)</f>
        <v>80</v>
      </c>
      <c r="J11825" s="25">
        <f t="shared" si="185"/>
        <v>0</v>
      </c>
    </row>
    <row r="11826" spans="2:10">
      <c r="B11826" s="3">
        <v>39337</v>
      </c>
      <c r="C11826" s="10" t="s">
        <v>35952</v>
      </c>
      <c r="D11826" s="10" t="s">
        <v>35953</v>
      </c>
      <c r="E11826" s="25">
        <v>1</v>
      </c>
      <c r="F11826" s="25">
        <v>1</v>
      </c>
      <c r="G11826" s="10" t="s">
        <v>35954</v>
      </c>
      <c r="H11826" s="25">
        <f>INDEX('Annexe 1 – Données des équipes'!$B$12:$R$114, MATCH(C11826, 'Annexe 1 – Données des équipes'!$B$12:$B$114,0),4)</f>
        <v>20</v>
      </c>
      <c r="I11826" s="25">
        <f>INDEX('Annexe 1 – Données des équipes'!$B$12:$R$114, MATCH(D11826, 'Annexe 1 – Données des équipes'!$B$12:$B$114,0),4)</f>
        <v>20</v>
      </c>
      <c r="J11826" s="25">
        <f t="shared" si="185"/>
        <v>0</v>
      </c>
    </row>
    <row r="11827" spans="2:10">
      <c r="B11827" s="3">
        <v>39337</v>
      </c>
      <c r="C11827" s="10" t="s">
        <v>35955</v>
      </c>
      <c r="D11827" s="10" t="s">
        <v>35956</v>
      </c>
      <c r="E11827" s="25">
        <v>2</v>
      </c>
      <c r="F11827" s="25">
        <v>2</v>
      </c>
      <c r="G11827" s="10" t="s">
        <v>35957</v>
      </c>
      <c r="H11827" s="25">
        <f>INDEX('Annexe 1 – Données des équipes'!$B$12:$R$114, MATCH(C11827, 'Annexe 1 – Données des équipes'!$B$12:$B$114,0),4)</f>
        <v>30</v>
      </c>
      <c r="I11827" s="25">
        <f>INDEX('Annexe 1 – Données des équipes'!$B$12:$R$114, MATCH(D11827, 'Annexe 1 – Données des équipes'!$B$12:$B$114,0),4)</f>
        <v>50</v>
      </c>
      <c r="J11827" s="25">
        <f t="shared" si="185"/>
        <v>0</v>
      </c>
    </row>
    <row r="11828" spans="2:10">
      <c r="B11828" s="3">
        <v>39337</v>
      </c>
      <c r="C11828" s="10" t="s">
        <v>35958</v>
      </c>
      <c r="D11828" s="10" t="s">
        <v>35959</v>
      </c>
      <c r="E11828" s="25">
        <v>1</v>
      </c>
      <c r="F11828" s="25">
        <v>1</v>
      </c>
      <c r="G11828" s="10" t="s">
        <v>35960</v>
      </c>
      <c r="H11828" s="25">
        <f>INDEX('Annexe 1 – Données des équipes'!$B$12:$R$114, MATCH(C11828, 'Annexe 1 – Données des équipes'!$B$12:$B$114,0),4)</f>
        <v>90</v>
      </c>
      <c r="I11828" s="25">
        <f>INDEX('Annexe 1 – Données des équipes'!$B$12:$R$114, MATCH(D11828, 'Annexe 1 – Données des équipes'!$B$12:$B$114,0),4)</f>
        <v>70</v>
      </c>
      <c r="J11828" s="25">
        <f t="shared" si="185"/>
        <v>0</v>
      </c>
    </row>
    <row r="11829" spans="2:10">
      <c r="B11829" s="3">
        <v>39337</v>
      </c>
      <c r="C11829" s="10" t="s">
        <v>35961</v>
      </c>
      <c r="D11829" s="10" t="s">
        <v>35962</v>
      </c>
      <c r="E11829" s="25">
        <v>0</v>
      </c>
      <c r="F11829" s="25">
        <v>0</v>
      </c>
      <c r="G11829" s="10" t="s">
        <v>35963</v>
      </c>
      <c r="H11829" s="25">
        <f>INDEX('Annexe 1 – Données des équipes'!$B$12:$R$114, MATCH(C11829, 'Annexe 1 – Données des équipes'!$B$12:$B$114,0),4)</f>
        <v>20</v>
      </c>
      <c r="I11829" s="25">
        <f>INDEX('Annexe 1 – Données des équipes'!$B$12:$R$114, MATCH(D11829, 'Annexe 1 – Données des équipes'!$B$12:$B$114,0),4)</f>
        <v>80</v>
      </c>
      <c r="J11829" s="25">
        <f t="shared" si="185"/>
        <v>0</v>
      </c>
    </row>
    <row r="11830" spans="2:10">
      <c r="B11830" s="3">
        <v>39337</v>
      </c>
      <c r="C11830" s="10" t="s">
        <v>35964</v>
      </c>
      <c r="D11830" s="10" t="s">
        <v>35965</v>
      </c>
      <c r="E11830" s="25">
        <v>1</v>
      </c>
      <c r="F11830" s="25">
        <v>1</v>
      </c>
      <c r="G11830" s="10" t="s">
        <v>35966</v>
      </c>
      <c r="H11830" s="25">
        <f>INDEX('Annexe 1 – Données des équipes'!$B$12:$R$114, MATCH(C11830, 'Annexe 1 – Données des équipes'!$B$12:$B$114,0),4)</f>
        <v>60</v>
      </c>
      <c r="I11830" s="25">
        <f>INDEX('Annexe 1 – Données des équipes'!$B$12:$R$114, MATCH(D11830, 'Annexe 1 – Données des équipes'!$B$12:$B$114,0),4)</f>
        <v>50</v>
      </c>
      <c r="J11830" s="25">
        <f t="shared" si="185"/>
        <v>0</v>
      </c>
    </row>
    <row r="11831" spans="2:10">
      <c r="B11831" s="3">
        <v>39342</v>
      </c>
      <c r="C11831" s="10" t="s">
        <v>35967</v>
      </c>
      <c r="D11831" s="10" t="s">
        <v>35968</v>
      </c>
      <c r="E11831" s="25">
        <v>1</v>
      </c>
      <c r="F11831" s="25">
        <v>1</v>
      </c>
      <c r="G11831" s="10" t="s">
        <v>35969</v>
      </c>
      <c r="H11831" s="25">
        <f>INDEX('Annexe 1 – Données des équipes'!$B$12:$R$114, MATCH(C11831, 'Annexe 1 – Données des équipes'!$B$12:$B$114,0),4)</f>
        <v>0</v>
      </c>
      <c r="I11831" s="25">
        <f>INDEX('Annexe 1 – Données des équipes'!$B$12:$R$114, MATCH(D11831, 'Annexe 1 – Données des équipes'!$B$12:$B$114,0),4)</f>
        <v>20</v>
      </c>
      <c r="J11831" s="25">
        <f t="shared" si="185"/>
        <v>0</v>
      </c>
    </row>
    <row r="11832" spans="2:10">
      <c r="B11832" s="3">
        <v>39348</v>
      </c>
      <c r="C11832" s="10" t="s">
        <v>35970</v>
      </c>
      <c r="D11832" s="10" t="s">
        <v>35971</v>
      </c>
      <c r="E11832" s="25">
        <v>1</v>
      </c>
      <c r="F11832" s="25">
        <v>1</v>
      </c>
      <c r="G11832" s="10" t="s">
        <v>35972</v>
      </c>
      <c r="H11832" s="25">
        <f>INDEX('Annexe 1 – Données des équipes'!$B$12:$R$114, MATCH(C11832, 'Annexe 1 – Données des équipes'!$B$12:$B$114,0),4)</f>
        <v>20</v>
      </c>
      <c r="I11832" s="25">
        <f>INDEX('Annexe 1 – Données des équipes'!$B$12:$R$114, MATCH(D11832, 'Annexe 1 – Données des équipes'!$B$12:$B$114,0),4)</f>
        <v>0</v>
      </c>
      <c r="J11832" s="25">
        <f t="shared" si="185"/>
        <v>0</v>
      </c>
    </row>
    <row r="11833" spans="2:10">
      <c r="B11833" s="3">
        <v>39368</v>
      </c>
      <c r="C11833" s="10" t="s">
        <v>35973</v>
      </c>
      <c r="D11833" s="10" t="s">
        <v>35974</v>
      </c>
      <c r="E11833" s="25">
        <v>0</v>
      </c>
      <c r="F11833" s="25">
        <v>0</v>
      </c>
      <c r="G11833" s="10" t="s">
        <v>35975</v>
      </c>
      <c r="H11833" s="25">
        <f>INDEX('Annexe 1 – Données des équipes'!$B$12:$R$114, MATCH(C11833, 'Annexe 1 – Données des équipes'!$B$12:$B$114,0),4)</f>
        <v>10</v>
      </c>
      <c r="I11833" s="25">
        <f>INDEX('Annexe 1 – Données des équipes'!$B$12:$R$114, MATCH(D11833, 'Annexe 1 – Données des équipes'!$B$12:$B$114,0),4)</f>
        <v>70</v>
      </c>
      <c r="J11833" s="25">
        <f t="shared" si="185"/>
        <v>0</v>
      </c>
    </row>
    <row r="11834" spans="2:10">
      <c r="B11834" s="3">
        <v>39368</v>
      </c>
      <c r="C11834" s="10" t="s">
        <v>35976</v>
      </c>
      <c r="D11834" s="10" t="s">
        <v>35977</v>
      </c>
      <c r="E11834" s="25">
        <v>0</v>
      </c>
      <c r="F11834" s="25">
        <v>0</v>
      </c>
      <c r="G11834" s="10" t="s">
        <v>35978</v>
      </c>
      <c r="H11834" s="25">
        <f>INDEX('Annexe 1 – Données des équipes'!$B$12:$R$114, MATCH(C11834, 'Annexe 1 – Données des équipes'!$B$12:$B$114,0),4)</f>
        <v>90</v>
      </c>
      <c r="I11834" s="25">
        <f>INDEX('Annexe 1 – Données des équipes'!$B$12:$R$114, MATCH(D11834, 'Annexe 1 – Données des équipes'!$B$12:$B$114,0),4)</f>
        <v>30</v>
      </c>
      <c r="J11834" s="25">
        <f t="shared" si="185"/>
        <v>0</v>
      </c>
    </row>
    <row r="11835" spans="2:10">
      <c r="B11835" s="3">
        <v>39368</v>
      </c>
      <c r="C11835" s="10" t="s">
        <v>35979</v>
      </c>
      <c r="D11835" s="10" t="s">
        <v>35980</v>
      </c>
      <c r="E11835" s="25">
        <v>2</v>
      </c>
      <c r="F11835" s="25">
        <v>2</v>
      </c>
      <c r="G11835" s="10" t="s">
        <v>35981</v>
      </c>
      <c r="H11835" s="25">
        <f>INDEX('Annexe 1 – Données des équipes'!$B$12:$R$114, MATCH(C11835, 'Annexe 1 – Données des équipes'!$B$12:$B$114,0),4)</f>
        <v>0</v>
      </c>
      <c r="I11835" s="25">
        <f>INDEX('Annexe 1 – Données des équipes'!$B$12:$R$114, MATCH(D11835, 'Annexe 1 – Données des équipes'!$B$12:$B$114,0),4)</f>
        <v>60</v>
      </c>
      <c r="J11835" s="25">
        <f t="shared" si="185"/>
        <v>0</v>
      </c>
    </row>
    <row r="11836" spans="2:10">
      <c r="B11836" s="3">
        <v>39368</v>
      </c>
      <c r="C11836" s="10" t="s">
        <v>35982</v>
      </c>
      <c r="D11836" s="10" t="s">
        <v>35983</v>
      </c>
      <c r="E11836" s="25">
        <v>0</v>
      </c>
      <c r="F11836" s="25">
        <v>0</v>
      </c>
      <c r="G11836" s="10" t="s">
        <v>35984</v>
      </c>
      <c r="H11836" s="25">
        <f>INDEX('Annexe 1 – Données des équipes'!$B$12:$R$114, MATCH(C11836, 'Annexe 1 – Données des équipes'!$B$12:$B$114,0),4)</f>
        <v>60</v>
      </c>
      <c r="I11836" s="25">
        <f>INDEX('Annexe 1 – Données des équipes'!$B$12:$R$114, MATCH(D11836, 'Annexe 1 – Données des équipes'!$B$12:$B$114,0),4)</f>
        <v>90</v>
      </c>
      <c r="J11836" s="25">
        <f t="shared" si="185"/>
        <v>0</v>
      </c>
    </row>
    <row r="11837" spans="2:10">
      <c r="B11837" s="3">
        <v>39368</v>
      </c>
      <c r="C11837" s="10" t="s">
        <v>35985</v>
      </c>
      <c r="D11837" s="10" t="s">
        <v>35986</v>
      </c>
      <c r="E11837" s="25">
        <v>0</v>
      </c>
      <c r="F11837" s="25">
        <v>0</v>
      </c>
      <c r="G11837" s="10" t="s">
        <v>35987</v>
      </c>
      <c r="H11837" s="25">
        <f>INDEX('Annexe 1 – Données des équipes'!$B$12:$R$114, MATCH(C11837, 'Annexe 1 – Données des équipes'!$B$12:$B$114,0),4)</f>
        <v>80</v>
      </c>
      <c r="I11837" s="25">
        <f>INDEX('Annexe 1 – Données des équipes'!$B$12:$R$114, MATCH(D11837, 'Annexe 1 – Données des équipes'!$B$12:$B$114,0),4)</f>
        <v>70</v>
      </c>
      <c r="J11837" s="25">
        <f t="shared" si="185"/>
        <v>0</v>
      </c>
    </row>
    <row r="11838" spans="2:10">
      <c r="B11838" s="3">
        <v>39368</v>
      </c>
      <c r="C11838" s="10" t="s">
        <v>35988</v>
      </c>
      <c r="D11838" s="10" t="s">
        <v>35989</v>
      </c>
      <c r="E11838" s="25">
        <v>0</v>
      </c>
      <c r="F11838" s="25">
        <v>0</v>
      </c>
      <c r="G11838" s="10" t="s">
        <v>35990</v>
      </c>
      <c r="H11838" s="25">
        <f>INDEX('Annexe 1 – Données des équipes'!$B$12:$R$114, MATCH(C11838, 'Annexe 1 – Données des équipes'!$B$12:$B$114,0),4)</f>
        <v>40</v>
      </c>
      <c r="I11838" s="25">
        <f>INDEX('Annexe 1 – Données des équipes'!$B$12:$R$114, MATCH(D11838, 'Annexe 1 – Données des équipes'!$B$12:$B$114,0),4)</f>
        <v>40</v>
      </c>
      <c r="J11838" s="25">
        <f t="shared" si="185"/>
        <v>0</v>
      </c>
    </row>
    <row r="11839" spans="2:10">
      <c r="B11839" s="3">
        <v>39369</v>
      </c>
      <c r="C11839" s="10" t="s">
        <v>35991</v>
      </c>
      <c r="D11839" s="10" t="s">
        <v>35992</v>
      </c>
      <c r="E11839" s="25">
        <v>0</v>
      </c>
      <c r="F11839" s="25">
        <v>0</v>
      </c>
      <c r="G11839" s="10" t="s">
        <v>35993</v>
      </c>
      <c r="H11839" s="25">
        <f>INDEX('Annexe 1 – Données des équipes'!$B$12:$R$114, MATCH(C11839, 'Annexe 1 – Données des équipes'!$B$12:$B$114,0),4)</f>
        <v>90</v>
      </c>
      <c r="I11839" s="25">
        <f>INDEX('Annexe 1 – Données des équipes'!$B$12:$R$114, MATCH(D11839, 'Annexe 1 – Données des équipes'!$B$12:$B$114,0),4)</f>
        <v>90</v>
      </c>
      <c r="J11839" s="25">
        <f t="shared" si="185"/>
        <v>0</v>
      </c>
    </row>
    <row r="11840" spans="2:10">
      <c r="B11840" s="3">
        <v>39369</v>
      </c>
      <c r="C11840" s="10" t="s">
        <v>35994</v>
      </c>
      <c r="D11840" s="10" t="s">
        <v>35995</v>
      </c>
      <c r="E11840" s="25">
        <v>2</v>
      </c>
      <c r="F11840" s="25">
        <v>2</v>
      </c>
      <c r="G11840" s="10" t="s">
        <v>35996</v>
      </c>
      <c r="H11840" s="25">
        <f>INDEX('Annexe 1 – Données des équipes'!$B$12:$R$114, MATCH(C11840, 'Annexe 1 – Données des équipes'!$B$12:$B$114,0),4)</f>
        <v>80</v>
      </c>
      <c r="I11840" s="25">
        <f>INDEX('Annexe 1 – Données des équipes'!$B$12:$R$114, MATCH(D11840, 'Annexe 1 – Données des équipes'!$B$12:$B$114,0),4)</f>
        <v>50</v>
      </c>
      <c r="J11840" s="25">
        <f t="shared" si="185"/>
        <v>0</v>
      </c>
    </row>
    <row r="11841" spans="2:10">
      <c r="B11841" s="3">
        <v>39372</v>
      </c>
      <c r="C11841" s="10" t="s">
        <v>35997</v>
      </c>
      <c r="D11841" s="10" t="s">
        <v>35998</v>
      </c>
      <c r="E11841" s="25">
        <v>1</v>
      </c>
      <c r="F11841" s="25">
        <v>1</v>
      </c>
      <c r="G11841" s="10" t="s">
        <v>35999</v>
      </c>
      <c r="H11841" s="25">
        <f>INDEX('Annexe 1 – Données des équipes'!$B$12:$R$114, MATCH(C11841, 'Annexe 1 – Données des équipes'!$B$12:$B$114,0),4)</f>
        <v>40</v>
      </c>
      <c r="I11841" s="25">
        <f>INDEX('Annexe 1 – Données des équipes'!$B$12:$R$114, MATCH(D11841, 'Annexe 1 – Données des équipes'!$B$12:$B$114,0),4)</f>
        <v>40</v>
      </c>
      <c r="J11841" s="25">
        <f t="shared" si="185"/>
        <v>0</v>
      </c>
    </row>
    <row r="11842" spans="2:10">
      <c r="B11842" s="3">
        <v>39372</v>
      </c>
      <c r="C11842" s="10" t="s">
        <v>36000</v>
      </c>
      <c r="D11842" s="10" t="s">
        <v>36001</v>
      </c>
      <c r="E11842" s="25">
        <v>0</v>
      </c>
      <c r="F11842" s="25">
        <v>0</v>
      </c>
      <c r="G11842" s="10" t="s">
        <v>36002</v>
      </c>
      <c r="H11842" s="25">
        <f>INDEX('Annexe 1 – Données des équipes'!$B$12:$R$114, MATCH(C11842, 'Annexe 1 – Données des équipes'!$B$12:$B$114,0),4)</f>
        <v>50</v>
      </c>
      <c r="I11842" s="25">
        <f>INDEX('Annexe 1 – Données des équipes'!$B$12:$R$114, MATCH(D11842, 'Annexe 1 – Données des équipes'!$B$12:$B$114,0),4)</f>
        <v>90</v>
      </c>
      <c r="J11842" s="25">
        <f t="shared" si="185"/>
        <v>0</v>
      </c>
    </row>
    <row r="11843" spans="2:10">
      <c r="B11843" s="3">
        <v>39372</v>
      </c>
      <c r="C11843" s="10" t="s">
        <v>36003</v>
      </c>
      <c r="D11843" s="10" t="s">
        <v>36004</v>
      </c>
      <c r="E11843" s="25">
        <v>1</v>
      </c>
      <c r="F11843" s="25">
        <v>1</v>
      </c>
      <c r="G11843" s="10" t="s">
        <v>36005</v>
      </c>
      <c r="H11843" s="25">
        <f>INDEX('Annexe 1 – Données des équipes'!$B$12:$R$114, MATCH(C11843, 'Annexe 1 – Données des équipes'!$B$12:$B$114,0),4)</f>
        <v>60</v>
      </c>
      <c r="I11843" s="25">
        <f>INDEX('Annexe 1 – Données des équipes'!$B$12:$R$114, MATCH(D11843, 'Annexe 1 – Données des équipes'!$B$12:$B$114,0),4)</f>
        <v>10</v>
      </c>
      <c r="J11843" s="25">
        <f t="shared" si="185"/>
        <v>0</v>
      </c>
    </row>
    <row r="11844" spans="2:10">
      <c r="B11844" s="3">
        <v>39372</v>
      </c>
      <c r="C11844" s="10" t="s">
        <v>36006</v>
      </c>
      <c r="D11844" s="10" t="s">
        <v>36007</v>
      </c>
      <c r="E11844" s="25">
        <v>0</v>
      </c>
      <c r="F11844" s="25">
        <v>0</v>
      </c>
      <c r="G11844" s="10" t="s">
        <v>36008</v>
      </c>
      <c r="H11844" s="25">
        <f>INDEX('Annexe 1 – Données des équipes'!$B$12:$R$114, MATCH(C11844, 'Annexe 1 – Données des équipes'!$B$12:$B$114,0),4)</f>
        <v>30</v>
      </c>
      <c r="I11844" s="25">
        <f>INDEX('Annexe 1 – Données des équipes'!$B$12:$R$114, MATCH(D11844, 'Annexe 1 – Données des équipes'!$B$12:$B$114,0),4)</f>
        <v>90</v>
      </c>
      <c r="J11844" s="25">
        <f t="shared" si="185"/>
        <v>0</v>
      </c>
    </row>
    <row r="11845" spans="2:10">
      <c r="B11845" s="3">
        <v>39372</v>
      </c>
      <c r="C11845" s="10" t="s">
        <v>36009</v>
      </c>
      <c r="D11845" s="10" t="s">
        <v>36010</v>
      </c>
      <c r="E11845" s="25">
        <v>1</v>
      </c>
      <c r="F11845" s="25">
        <v>1</v>
      </c>
      <c r="G11845" s="10" t="s">
        <v>36011</v>
      </c>
      <c r="H11845" s="25">
        <f>INDEX('Annexe 1 – Données des équipes'!$B$12:$R$114, MATCH(C11845, 'Annexe 1 – Données des équipes'!$B$12:$B$114,0),4)</f>
        <v>80</v>
      </c>
      <c r="I11845" s="25">
        <f>INDEX('Annexe 1 – Données des équipes'!$B$12:$R$114, MATCH(D11845, 'Annexe 1 – Données des équipes'!$B$12:$B$114,0),4)</f>
        <v>50</v>
      </c>
      <c r="J11845" s="25">
        <f t="shared" si="185"/>
        <v>0</v>
      </c>
    </row>
    <row r="11846" spans="2:10">
      <c r="B11846" s="3">
        <v>39379</v>
      </c>
      <c r="C11846" s="10" t="s">
        <v>36012</v>
      </c>
      <c r="D11846" s="10" t="s">
        <v>36013</v>
      </c>
      <c r="E11846" s="25">
        <v>0</v>
      </c>
      <c r="F11846" s="25">
        <v>0</v>
      </c>
      <c r="G11846" s="10" t="s">
        <v>36014</v>
      </c>
      <c r="H11846" s="25">
        <f>INDEX('Annexe 1 – Données des équipes'!$B$12:$R$114, MATCH(C11846, 'Annexe 1 – Données des équipes'!$B$12:$B$114,0),4)</f>
        <v>20</v>
      </c>
      <c r="I11846" s="25">
        <f>INDEX('Annexe 1 – Données des équipes'!$B$12:$R$114, MATCH(D11846, 'Annexe 1 – Données des équipes'!$B$12:$B$114,0),4)</f>
        <v>10</v>
      </c>
      <c r="J11846" s="25">
        <f t="shared" si="185"/>
        <v>0</v>
      </c>
    </row>
    <row r="11847" spans="2:10">
      <c r="B11847" s="3">
        <v>39402</v>
      </c>
      <c r="C11847" s="10" t="s">
        <v>36015</v>
      </c>
      <c r="D11847" s="10" t="s">
        <v>36016</v>
      </c>
      <c r="E11847" s="25">
        <v>2</v>
      </c>
      <c r="F11847" s="25">
        <v>2</v>
      </c>
      <c r="G11847" s="10" t="s">
        <v>36017</v>
      </c>
      <c r="H11847" s="25">
        <f>INDEX('Annexe 1 – Données des équipes'!$B$12:$R$114, MATCH(C11847, 'Annexe 1 – Données des équipes'!$B$12:$B$114,0),4)</f>
        <v>90</v>
      </c>
      <c r="I11847" s="25">
        <f>INDEX('Annexe 1 – Données des équipes'!$B$12:$R$114, MATCH(D11847, 'Annexe 1 – Données des équipes'!$B$12:$B$114,0),4)</f>
        <v>50</v>
      </c>
      <c r="J11847" s="25">
        <f t="shared" si="185"/>
        <v>0</v>
      </c>
    </row>
    <row r="11848" spans="2:10">
      <c r="B11848" s="3">
        <v>39403</v>
      </c>
      <c r="C11848" s="10" t="s">
        <v>36018</v>
      </c>
      <c r="D11848" s="10" t="s">
        <v>36019</v>
      </c>
      <c r="E11848" s="25">
        <v>2</v>
      </c>
      <c r="F11848" s="25">
        <v>2</v>
      </c>
      <c r="G11848" s="10" t="s">
        <v>36020</v>
      </c>
      <c r="H11848" s="25">
        <f>INDEX('Annexe 1 – Données des équipes'!$B$12:$R$114, MATCH(C11848, 'Annexe 1 – Données des équipes'!$B$12:$B$114,0),4)</f>
        <v>70</v>
      </c>
      <c r="I11848" s="25">
        <f>INDEX('Annexe 1 – Données des équipes'!$B$12:$R$114, MATCH(D11848, 'Annexe 1 – Données des équipes'!$B$12:$B$114,0),4)</f>
        <v>60</v>
      </c>
      <c r="J11848" s="25">
        <f t="shared" si="185"/>
        <v>0</v>
      </c>
    </row>
    <row r="11849" spans="2:10">
      <c r="B11849" s="3">
        <v>39404</v>
      </c>
      <c r="C11849" s="10" t="s">
        <v>36021</v>
      </c>
      <c r="D11849" s="10" t="s">
        <v>36022</v>
      </c>
      <c r="E11849" s="25">
        <v>1</v>
      </c>
      <c r="F11849" s="25">
        <v>1</v>
      </c>
      <c r="G11849" s="10" t="s">
        <v>36023</v>
      </c>
      <c r="H11849" s="25">
        <f>INDEX('Annexe 1 – Données des équipes'!$B$12:$R$114, MATCH(C11849, 'Annexe 1 – Données des équipes'!$B$12:$B$114,0),4)</f>
        <v>80</v>
      </c>
      <c r="I11849" s="25">
        <f>INDEX('Annexe 1 – Données des équipes'!$B$12:$R$114, MATCH(D11849, 'Annexe 1 – Données des équipes'!$B$12:$B$114,0),4)</f>
        <v>90</v>
      </c>
      <c r="J11849" s="25">
        <f t="shared" si="185"/>
        <v>0</v>
      </c>
    </row>
    <row r="11850" spans="2:10">
      <c r="B11850" s="3">
        <v>39404</v>
      </c>
      <c r="C11850" s="10" t="s">
        <v>36024</v>
      </c>
      <c r="D11850" s="10" t="s">
        <v>36025</v>
      </c>
      <c r="E11850" s="25">
        <v>2</v>
      </c>
      <c r="F11850" s="25">
        <v>2</v>
      </c>
      <c r="G11850" s="10" t="s">
        <v>36026</v>
      </c>
      <c r="H11850" s="25">
        <f>INDEX('Annexe 1 – Données des équipes'!$B$12:$R$114, MATCH(C11850, 'Annexe 1 – Données des équipes'!$B$12:$B$114,0),4)</f>
        <v>80</v>
      </c>
      <c r="I11850" s="25">
        <f>INDEX('Annexe 1 – Données des équipes'!$B$12:$R$114, MATCH(D11850, 'Annexe 1 – Données des équipes'!$B$12:$B$114,0),4)</f>
        <v>80</v>
      </c>
      <c r="J11850" s="25">
        <f t="shared" si="185"/>
        <v>0</v>
      </c>
    </row>
    <row r="11851" spans="2:10">
      <c r="B11851" s="3">
        <v>39407</v>
      </c>
      <c r="C11851" s="10" t="s">
        <v>36027</v>
      </c>
      <c r="D11851" s="10" t="s">
        <v>36028</v>
      </c>
      <c r="E11851" s="25">
        <v>0</v>
      </c>
      <c r="F11851" s="25">
        <v>0</v>
      </c>
      <c r="G11851" s="10" t="s">
        <v>36029</v>
      </c>
      <c r="H11851" s="25">
        <f>INDEX('Annexe 1 – Données des équipes'!$B$12:$R$114, MATCH(C11851, 'Annexe 1 – Données des équipes'!$B$12:$B$114,0),4)</f>
        <v>60</v>
      </c>
      <c r="I11851" s="25">
        <f>INDEX('Annexe 1 – Données des équipes'!$B$12:$R$114, MATCH(D11851, 'Annexe 1 – Données des équipes'!$B$12:$B$114,0),4)</f>
        <v>40</v>
      </c>
      <c r="J11851" s="25">
        <f t="shared" si="185"/>
        <v>0</v>
      </c>
    </row>
    <row r="11852" spans="2:10">
      <c r="B11852" s="3">
        <v>39407</v>
      </c>
      <c r="C11852" s="10" t="s">
        <v>36030</v>
      </c>
      <c r="D11852" s="10" t="s">
        <v>36031</v>
      </c>
      <c r="E11852" s="25">
        <v>0</v>
      </c>
      <c r="F11852" s="25">
        <v>0</v>
      </c>
      <c r="G11852" s="10" t="s">
        <v>36032</v>
      </c>
      <c r="H11852" s="25">
        <f>INDEX('Annexe 1 – Données des équipes'!$B$12:$R$114, MATCH(C11852, 'Annexe 1 – Données des équipes'!$B$12:$B$114,0),4)</f>
        <v>90</v>
      </c>
      <c r="I11852" s="25">
        <f>INDEX('Annexe 1 – Données des équipes'!$B$12:$R$114, MATCH(D11852, 'Annexe 1 – Données des équipes'!$B$12:$B$114,0),4)</f>
        <v>70</v>
      </c>
      <c r="J11852" s="25">
        <f t="shared" si="185"/>
        <v>0</v>
      </c>
    </row>
    <row r="11853" spans="2:10">
      <c r="B11853" s="3">
        <v>39407</v>
      </c>
      <c r="C11853" s="10" t="s">
        <v>36033</v>
      </c>
      <c r="D11853" s="10" t="s">
        <v>36034</v>
      </c>
      <c r="E11853" s="25">
        <v>1</v>
      </c>
      <c r="F11853" s="25">
        <v>1</v>
      </c>
      <c r="G11853" s="10" t="s">
        <v>36035</v>
      </c>
      <c r="H11853" s="25">
        <f>INDEX('Annexe 1 – Données des équipes'!$B$12:$R$114, MATCH(C11853, 'Annexe 1 – Données des équipes'!$B$12:$B$114,0),4)</f>
        <v>50</v>
      </c>
      <c r="I11853" s="25">
        <f>INDEX('Annexe 1 – Données des équipes'!$B$12:$R$114, MATCH(D11853, 'Annexe 1 – Données des équipes'!$B$12:$B$114,0),4)</f>
        <v>60</v>
      </c>
      <c r="J11853" s="25">
        <f t="shared" si="185"/>
        <v>0</v>
      </c>
    </row>
    <row r="11854" spans="2:10">
      <c r="B11854" s="3">
        <v>39407</v>
      </c>
      <c r="C11854" s="10" t="s">
        <v>36036</v>
      </c>
      <c r="D11854" s="10" t="s">
        <v>36037</v>
      </c>
      <c r="E11854" s="25">
        <v>0</v>
      </c>
      <c r="F11854" s="25">
        <v>0</v>
      </c>
      <c r="G11854" s="10" t="s">
        <v>36038</v>
      </c>
      <c r="H11854" s="25">
        <f>INDEX('Annexe 1 – Données des équipes'!$B$12:$R$114, MATCH(C11854, 'Annexe 1 – Données des équipes'!$B$12:$B$114,0),4)</f>
        <v>90</v>
      </c>
      <c r="I11854" s="25">
        <f>INDEX('Annexe 1 – Données des équipes'!$B$12:$R$114, MATCH(D11854, 'Annexe 1 – Données des équipes'!$B$12:$B$114,0),4)</f>
        <v>30</v>
      </c>
      <c r="J11854" s="25">
        <f t="shared" si="185"/>
        <v>0</v>
      </c>
    </row>
    <row r="11855" spans="2:10">
      <c r="B11855" s="3">
        <v>39407</v>
      </c>
      <c r="C11855" s="10" t="s">
        <v>36039</v>
      </c>
      <c r="D11855" s="10" t="s">
        <v>36040</v>
      </c>
      <c r="E11855" s="25">
        <v>2</v>
      </c>
      <c r="F11855" s="25">
        <v>2</v>
      </c>
      <c r="G11855" s="10" t="s">
        <v>36041</v>
      </c>
      <c r="H11855" s="25">
        <f>INDEX('Annexe 1 – Données des équipes'!$B$12:$R$114, MATCH(C11855, 'Annexe 1 – Données des équipes'!$B$12:$B$114,0),4)</f>
        <v>70</v>
      </c>
      <c r="I11855" s="25">
        <f>INDEX('Annexe 1 – Données des équipes'!$B$12:$R$114, MATCH(D11855, 'Annexe 1 – Données des équipes'!$B$12:$B$114,0),4)</f>
        <v>80</v>
      </c>
      <c r="J11855" s="25">
        <f t="shared" si="185"/>
        <v>0</v>
      </c>
    </row>
    <row r="11856" spans="2:10">
      <c r="B11856" s="3">
        <v>39407</v>
      </c>
      <c r="C11856" s="10" t="s">
        <v>36042</v>
      </c>
      <c r="D11856" s="10" t="s">
        <v>36043</v>
      </c>
      <c r="E11856" s="25">
        <v>2</v>
      </c>
      <c r="F11856" s="25">
        <v>2</v>
      </c>
      <c r="G11856" s="10" t="s">
        <v>36044</v>
      </c>
      <c r="H11856" s="25">
        <f>INDEX('Annexe 1 – Données des équipes'!$B$12:$R$114, MATCH(C11856, 'Annexe 1 – Données des équipes'!$B$12:$B$114,0),4)</f>
        <v>60</v>
      </c>
      <c r="I11856" s="25">
        <f>INDEX('Annexe 1 – Données des équipes'!$B$12:$R$114, MATCH(D11856, 'Annexe 1 – Données des équipes'!$B$12:$B$114,0),4)</f>
        <v>90</v>
      </c>
      <c r="J11856" s="25">
        <f t="shared" si="185"/>
        <v>0</v>
      </c>
    </row>
    <row r="11857" spans="2:10">
      <c r="B11857" s="3">
        <v>39407</v>
      </c>
      <c r="C11857" s="10" t="s">
        <v>36045</v>
      </c>
      <c r="D11857" s="10" t="s">
        <v>36046</v>
      </c>
      <c r="E11857" s="25">
        <v>0</v>
      </c>
      <c r="F11857" s="25">
        <v>0</v>
      </c>
      <c r="G11857" s="10" t="s">
        <v>36047</v>
      </c>
      <c r="H11857" s="25">
        <f>INDEX('Annexe 1 – Données des équipes'!$B$12:$R$114, MATCH(C11857, 'Annexe 1 – Données des équipes'!$B$12:$B$114,0),4)</f>
        <v>30</v>
      </c>
      <c r="I11857" s="25">
        <f>INDEX('Annexe 1 – Données des équipes'!$B$12:$R$114, MATCH(D11857, 'Annexe 1 – Données des équipes'!$B$12:$B$114,0),4)</f>
        <v>20</v>
      </c>
      <c r="J11857" s="25">
        <f t="shared" si="185"/>
        <v>0</v>
      </c>
    </row>
    <row r="11858" spans="2:10">
      <c r="B11858" s="3">
        <v>39457</v>
      </c>
      <c r="C11858" s="10" t="s">
        <v>36048</v>
      </c>
      <c r="D11858" s="10" t="s">
        <v>36049</v>
      </c>
      <c r="E11858" s="25">
        <v>0</v>
      </c>
      <c r="F11858" s="25">
        <v>0</v>
      </c>
      <c r="G11858" s="10" t="s">
        <v>36050</v>
      </c>
      <c r="H11858" s="25">
        <f>INDEX('Annexe 1 – Données des équipes'!$B$12:$R$114, MATCH(C11858, 'Annexe 1 – Données des équipes'!$B$12:$B$114,0),4)</f>
        <v>0</v>
      </c>
      <c r="I11858" s="25">
        <f>INDEX('Annexe 1 – Données des équipes'!$B$12:$R$114, MATCH(D11858, 'Annexe 1 – Données des équipes'!$B$12:$B$114,0),4)</f>
        <v>70</v>
      </c>
      <c r="J11858" s="25">
        <f t="shared" ref="J11858:J11921" si="186">ABS(F11858-E11858)</f>
        <v>0</v>
      </c>
    </row>
    <row r="11859" spans="2:10">
      <c r="B11859" s="3">
        <v>39457</v>
      </c>
      <c r="C11859" s="10" t="s">
        <v>36051</v>
      </c>
      <c r="D11859" s="10" t="s">
        <v>36052</v>
      </c>
      <c r="E11859" s="25">
        <v>0</v>
      </c>
      <c r="F11859" s="25">
        <v>0</v>
      </c>
      <c r="G11859" s="10" t="s">
        <v>36053</v>
      </c>
      <c r="H11859" s="25">
        <f>INDEX('Annexe 1 – Données des équipes'!$B$12:$R$114, MATCH(C11859, 'Annexe 1 – Données des équipes'!$B$12:$B$114,0),4)</f>
        <v>20</v>
      </c>
      <c r="I11859" s="25">
        <f>INDEX('Annexe 1 – Données des équipes'!$B$12:$R$114, MATCH(D11859, 'Annexe 1 – Données des équipes'!$B$12:$B$114,0),4)</f>
        <v>30</v>
      </c>
      <c r="J11859" s="25">
        <f t="shared" si="186"/>
        <v>0</v>
      </c>
    </row>
    <row r="11860" spans="2:10">
      <c r="B11860" s="3">
        <v>39460</v>
      </c>
      <c r="C11860" s="10" t="s">
        <v>36054</v>
      </c>
      <c r="D11860" s="10" t="s">
        <v>36055</v>
      </c>
      <c r="E11860" s="25">
        <v>0</v>
      </c>
      <c r="F11860" s="25">
        <v>0</v>
      </c>
      <c r="G11860" s="10" t="s">
        <v>36056</v>
      </c>
      <c r="H11860" s="25">
        <f>INDEX('Annexe 1 – Données des équipes'!$B$12:$R$114, MATCH(C11860, 'Annexe 1 – Données des équipes'!$B$12:$B$114,0),4)</f>
        <v>30</v>
      </c>
      <c r="I11860" s="25">
        <f>INDEX('Annexe 1 – Données des équipes'!$B$12:$R$114, MATCH(D11860, 'Annexe 1 – Données des équipes'!$B$12:$B$114,0),4)</f>
        <v>0</v>
      </c>
      <c r="J11860" s="25">
        <f t="shared" si="186"/>
        <v>0</v>
      </c>
    </row>
    <row r="11861" spans="2:10">
      <c r="B11861" s="3">
        <v>39467</v>
      </c>
      <c r="C11861" s="10" t="s">
        <v>36057</v>
      </c>
      <c r="D11861" s="10" t="s">
        <v>36058</v>
      </c>
      <c r="E11861" s="25">
        <v>0</v>
      </c>
      <c r="F11861" s="25">
        <v>0</v>
      </c>
      <c r="G11861" s="10" t="s">
        <v>36059</v>
      </c>
      <c r="H11861" s="25">
        <f>INDEX('Annexe 1 – Données des équipes'!$B$12:$R$114, MATCH(C11861, 'Annexe 1 – Données des équipes'!$B$12:$B$114,0),4)</f>
        <v>30</v>
      </c>
      <c r="I11861" s="25">
        <f>INDEX('Annexe 1 – Données des équipes'!$B$12:$R$114, MATCH(D11861, 'Annexe 1 – Données des équipes'!$B$12:$B$114,0),4)</f>
        <v>0</v>
      </c>
      <c r="J11861" s="25">
        <f t="shared" si="186"/>
        <v>0</v>
      </c>
    </row>
    <row r="11862" spans="2:10">
      <c r="B11862" s="3">
        <v>39470</v>
      </c>
      <c r="C11862" s="10" t="s">
        <v>36060</v>
      </c>
      <c r="D11862" s="10" t="s">
        <v>36061</v>
      </c>
      <c r="E11862" s="25">
        <v>2</v>
      </c>
      <c r="F11862" s="25">
        <v>2</v>
      </c>
      <c r="G11862" s="10" t="s">
        <v>36062</v>
      </c>
      <c r="H11862" s="25">
        <f>INDEX('Annexe 1 – Données des équipes'!$B$12:$R$114, MATCH(C11862, 'Annexe 1 – Données des équipes'!$B$12:$B$114,0),4)</f>
        <v>40</v>
      </c>
      <c r="I11862" s="25">
        <f>INDEX('Annexe 1 – Données des équipes'!$B$12:$R$114, MATCH(D11862, 'Annexe 1 – Données des équipes'!$B$12:$B$114,0),4)</f>
        <v>70</v>
      </c>
      <c r="J11862" s="25">
        <f t="shared" si="186"/>
        <v>0</v>
      </c>
    </row>
    <row r="11863" spans="2:10">
      <c r="B11863" s="3">
        <v>39471</v>
      </c>
      <c r="C11863" s="10" t="s">
        <v>36063</v>
      </c>
      <c r="D11863" s="10" t="s">
        <v>36064</v>
      </c>
      <c r="E11863" s="25">
        <v>1</v>
      </c>
      <c r="F11863" s="25">
        <v>1</v>
      </c>
      <c r="G11863" s="10" t="s">
        <v>36065</v>
      </c>
      <c r="H11863" s="25">
        <f>INDEX('Annexe 1 – Données des équipes'!$B$12:$R$114, MATCH(C11863, 'Annexe 1 – Données des équipes'!$B$12:$B$114,0),4)</f>
        <v>30</v>
      </c>
      <c r="I11863" s="25">
        <f>INDEX('Annexe 1 – Données des équipes'!$B$12:$R$114, MATCH(D11863, 'Annexe 1 – Données des équipes'!$B$12:$B$114,0),4)</f>
        <v>10</v>
      </c>
      <c r="J11863" s="25">
        <f t="shared" si="186"/>
        <v>0</v>
      </c>
    </row>
    <row r="11864" spans="2:10">
      <c r="B11864" s="3">
        <v>39472</v>
      </c>
      <c r="C11864" s="10" t="s">
        <v>36066</v>
      </c>
      <c r="D11864" s="10" t="s">
        <v>36067</v>
      </c>
      <c r="E11864" s="25">
        <v>0</v>
      </c>
      <c r="F11864" s="25">
        <v>0</v>
      </c>
      <c r="G11864" s="10" t="s">
        <v>36068</v>
      </c>
      <c r="H11864" s="25">
        <f>INDEX('Annexe 1 – Données des équipes'!$B$12:$R$114, MATCH(C11864, 'Annexe 1 – Données des équipes'!$B$12:$B$114,0),4)</f>
        <v>50</v>
      </c>
      <c r="I11864" s="25">
        <f>INDEX('Annexe 1 – Données des équipes'!$B$12:$R$114, MATCH(D11864, 'Annexe 1 – Données des équipes'!$B$12:$B$114,0),4)</f>
        <v>20</v>
      </c>
      <c r="J11864" s="25">
        <f t="shared" si="186"/>
        <v>0</v>
      </c>
    </row>
    <row r="11865" spans="2:10">
      <c r="B11865" s="3">
        <v>39473</v>
      </c>
      <c r="C11865" s="10" t="s">
        <v>36069</v>
      </c>
      <c r="D11865" s="10" t="s">
        <v>36070</v>
      </c>
      <c r="E11865" s="25">
        <v>0</v>
      </c>
      <c r="F11865" s="25">
        <v>0</v>
      </c>
      <c r="G11865" s="10" t="s">
        <v>36071</v>
      </c>
      <c r="H11865" s="25">
        <f>INDEX('Annexe 1 – Données des équipes'!$B$12:$R$114, MATCH(C11865, 'Annexe 1 – Données des équipes'!$B$12:$B$114,0),4)</f>
        <v>10</v>
      </c>
      <c r="I11865" s="25">
        <f>INDEX('Annexe 1 – Données des équipes'!$B$12:$R$114, MATCH(D11865, 'Annexe 1 – Données des équipes'!$B$12:$B$114,0),4)</f>
        <v>0</v>
      </c>
      <c r="J11865" s="25">
        <f t="shared" si="186"/>
        <v>0</v>
      </c>
    </row>
    <row r="11866" spans="2:10">
      <c r="B11866" s="3">
        <v>39473</v>
      </c>
      <c r="C11866" s="10" t="s">
        <v>36072</v>
      </c>
      <c r="D11866" s="10" t="s">
        <v>36073</v>
      </c>
      <c r="E11866" s="25">
        <v>0</v>
      </c>
      <c r="F11866" s="25">
        <v>0</v>
      </c>
      <c r="G11866" s="10" t="s">
        <v>36074</v>
      </c>
      <c r="H11866" s="25">
        <f>INDEX('Annexe 1 – Données des équipes'!$B$12:$R$114, MATCH(C11866, 'Annexe 1 – Données des équipes'!$B$12:$B$114,0),4)</f>
        <v>50</v>
      </c>
      <c r="I11866" s="25">
        <f>INDEX('Annexe 1 – Données des équipes'!$B$12:$R$114, MATCH(D11866, 'Annexe 1 – Données des équipes'!$B$12:$B$114,0),4)</f>
        <v>80</v>
      </c>
      <c r="J11866" s="25">
        <f t="shared" si="186"/>
        <v>0</v>
      </c>
    </row>
    <row r="11867" spans="2:10">
      <c r="B11867" s="3">
        <v>39476</v>
      </c>
      <c r="C11867" s="10" t="s">
        <v>36075</v>
      </c>
      <c r="D11867" s="10" t="s">
        <v>36076</v>
      </c>
      <c r="E11867" s="25">
        <v>0</v>
      </c>
      <c r="F11867" s="25">
        <v>0</v>
      </c>
      <c r="G11867" s="10" t="s">
        <v>36077</v>
      </c>
      <c r="H11867" s="25">
        <f>INDEX('Annexe 1 – Données des équipes'!$B$12:$R$114, MATCH(C11867, 'Annexe 1 – Données des équipes'!$B$12:$B$114,0),4)</f>
        <v>10</v>
      </c>
      <c r="I11867" s="25">
        <f>INDEX('Annexe 1 – Données des équipes'!$B$12:$R$114, MATCH(D11867, 'Annexe 1 – Données des équipes'!$B$12:$B$114,0),4)</f>
        <v>0</v>
      </c>
      <c r="J11867" s="25">
        <f t="shared" si="186"/>
        <v>0</v>
      </c>
    </row>
    <row r="11868" spans="2:10">
      <c r="B11868" s="3">
        <v>39477</v>
      </c>
      <c r="C11868" s="10" t="s">
        <v>36078</v>
      </c>
      <c r="D11868" s="10" t="s">
        <v>36079</v>
      </c>
      <c r="E11868" s="25">
        <v>1</v>
      </c>
      <c r="F11868" s="25">
        <v>1</v>
      </c>
      <c r="G11868" s="10" t="s">
        <v>36080</v>
      </c>
      <c r="H11868" s="25">
        <f>INDEX('Annexe 1 – Données des équipes'!$B$12:$R$114, MATCH(C11868, 'Annexe 1 – Données des équipes'!$B$12:$B$114,0),4)</f>
        <v>50</v>
      </c>
      <c r="I11868" s="25">
        <f>INDEX('Annexe 1 – Données des équipes'!$B$12:$R$114, MATCH(D11868, 'Annexe 1 – Données des équipes'!$B$12:$B$114,0),4)</f>
        <v>10</v>
      </c>
      <c r="J11868" s="25">
        <f t="shared" si="186"/>
        <v>0</v>
      </c>
    </row>
    <row r="11869" spans="2:10">
      <c r="B11869" s="3">
        <v>39477</v>
      </c>
      <c r="C11869" s="10" t="s">
        <v>36081</v>
      </c>
      <c r="D11869" s="10" t="s">
        <v>36082</v>
      </c>
      <c r="E11869" s="25">
        <v>0</v>
      </c>
      <c r="F11869" s="25">
        <v>0</v>
      </c>
      <c r="G11869" s="10" t="s">
        <v>36083</v>
      </c>
      <c r="H11869" s="25">
        <f>INDEX('Annexe 1 – Données des équipes'!$B$12:$R$114, MATCH(C11869, 'Annexe 1 – Données des équipes'!$B$12:$B$114,0),4)</f>
        <v>70</v>
      </c>
      <c r="I11869" s="25">
        <f>INDEX('Annexe 1 – Données des équipes'!$B$12:$R$114, MATCH(D11869, 'Annexe 1 – Données des équipes'!$B$12:$B$114,0),4)</f>
        <v>60</v>
      </c>
      <c r="J11869" s="25">
        <f t="shared" si="186"/>
        <v>0</v>
      </c>
    </row>
    <row r="11870" spans="2:10">
      <c r="B11870" s="3">
        <v>39477</v>
      </c>
      <c r="C11870" s="10" t="s">
        <v>36084</v>
      </c>
      <c r="D11870" s="10" t="s">
        <v>36085</v>
      </c>
      <c r="E11870" s="25">
        <v>1</v>
      </c>
      <c r="F11870" s="25">
        <v>1</v>
      </c>
      <c r="G11870" s="10" t="s">
        <v>36086</v>
      </c>
      <c r="H11870" s="25">
        <f>INDEX('Annexe 1 – Données des équipes'!$B$12:$R$114, MATCH(C11870, 'Annexe 1 – Données des équipes'!$B$12:$B$114,0),4)</f>
        <v>20</v>
      </c>
      <c r="I11870" s="25">
        <f>INDEX('Annexe 1 – Données des équipes'!$B$12:$R$114, MATCH(D11870, 'Annexe 1 – Données des équipes'!$B$12:$B$114,0),4)</f>
        <v>0</v>
      </c>
      <c r="J11870" s="25">
        <f t="shared" si="186"/>
        <v>0</v>
      </c>
    </row>
    <row r="11871" spans="2:10">
      <c r="B11871" s="3">
        <v>39478</v>
      </c>
      <c r="C11871" s="10" t="s">
        <v>36087</v>
      </c>
      <c r="D11871" s="10" t="s">
        <v>36088</v>
      </c>
      <c r="E11871" s="25">
        <v>1</v>
      </c>
      <c r="F11871" s="25">
        <v>1</v>
      </c>
      <c r="G11871" s="10" t="s">
        <v>36089</v>
      </c>
      <c r="H11871" s="25">
        <f>INDEX('Annexe 1 – Données des équipes'!$B$12:$R$114, MATCH(C11871, 'Annexe 1 – Données des équipes'!$B$12:$B$114,0),4)</f>
        <v>70</v>
      </c>
      <c r="I11871" s="25">
        <f>INDEX('Annexe 1 – Données des équipes'!$B$12:$R$114, MATCH(D11871, 'Annexe 1 – Données des équipes'!$B$12:$B$114,0),4)</f>
        <v>20</v>
      </c>
      <c r="J11871" s="25">
        <f t="shared" si="186"/>
        <v>0</v>
      </c>
    </row>
    <row r="11872" spans="2:10">
      <c r="B11872" s="3">
        <v>39484</v>
      </c>
      <c r="C11872" s="10" t="s">
        <v>36090</v>
      </c>
      <c r="D11872" s="10" t="s">
        <v>36091</v>
      </c>
      <c r="E11872" s="25">
        <v>1</v>
      </c>
      <c r="F11872" s="25">
        <v>1</v>
      </c>
      <c r="G11872" s="10" t="s">
        <v>36092</v>
      </c>
      <c r="H11872" s="25">
        <f>INDEX('Annexe 1 – Données des équipes'!$B$12:$R$114, MATCH(C11872, 'Annexe 1 – Données des équipes'!$B$12:$B$114,0),4)</f>
        <v>40</v>
      </c>
      <c r="I11872" s="25">
        <f>INDEX('Annexe 1 – Données des équipes'!$B$12:$R$114, MATCH(D11872, 'Annexe 1 – Données des équipes'!$B$12:$B$114,0),4)</f>
        <v>70</v>
      </c>
      <c r="J11872" s="25">
        <f t="shared" si="186"/>
        <v>0</v>
      </c>
    </row>
    <row r="11873" spans="2:10">
      <c r="B11873" s="3">
        <v>39484</v>
      </c>
      <c r="C11873" s="10" t="s">
        <v>36093</v>
      </c>
      <c r="D11873" s="10" t="s">
        <v>36094</v>
      </c>
      <c r="E11873" s="25">
        <v>0</v>
      </c>
      <c r="F11873" s="25">
        <v>0</v>
      </c>
      <c r="G11873" s="10" t="s">
        <v>36095</v>
      </c>
      <c r="H11873" s="25">
        <f>INDEX('Annexe 1 – Données des équipes'!$B$12:$R$114, MATCH(C11873, 'Annexe 1 – Données des équipes'!$B$12:$B$114,0),4)</f>
        <v>70</v>
      </c>
      <c r="I11873" s="25">
        <f>INDEX('Annexe 1 – Données des équipes'!$B$12:$R$114, MATCH(D11873, 'Annexe 1 – Données des équipes'!$B$12:$B$114,0),4)</f>
        <v>30</v>
      </c>
      <c r="J11873" s="25">
        <f t="shared" si="186"/>
        <v>0</v>
      </c>
    </row>
    <row r="11874" spans="2:10">
      <c r="B11874" s="3">
        <v>39484</v>
      </c>
      <c r="C11874" s="10" t="s">
        <v>36096</v>
      </c>
      <c r="D11874" s="10" t="s">
        <v>36097</v>
      </c>
      <c r="E11874" s="25">
        <v>1</v>
      </c>
      <c r="F11874" s="25">
        <v>1</v>
      </c>
      <c r="G11874" s="10" t="s">
        <v>36098</v>
      </c>
      <c r="H11874" s="25">
        <f>INDEX('Annexe 1 – Données des équipes'!$B$12:$R$114, MATCH(C11874, 'Annexe 1 – Données des équipes'!$B$12:$B$114,0),4)</f>
        <v>30</v>
      </c>
      <c r="I11874" s="25">
        <f>INDEX('Annexe 1 – Données des équipes'!$B$12:$R$114, MATCH(D11874, 'Annexe 1 – Données des équipes'!$B$12:$B$114,0),4)</f>
        <v>30</v>
      </c>
      <c r="J11874" s="25">
        <f t="shared" si="186"/>
        <v>0</v>
      </c>
    </row>
    <row r="11875" spans="2:10">
      <c r="B11875" s="3">
        <v>39484</v>
      </c>
      <c r="C11875" s="10" t="s">
        <v>36099</v>
      </c>
      <c r="D11875" s="10" t="s">
        <v>36100</v>
      </c>
      <c r="E11875" s="25">
        <v>1</v>
      </c>
      <c r="F11875" s="25">
        <v>1</v>
      </c>
      <c r="G11875" s="10" t="s">
        <v>36101</v>
      </c>
      <c r="H11875" s="25">
        <f>INDEX('Annexe 1 – Données des équipes'!$B$12:$R$114, MATCH(C11875, 'Annexe 1 – Données des équipes'!$B$12:$B$114,0),4)</f>
        <v>30</v>
      </c>
      <c r="I11875" s="25">
        <f>INDEX('Annexe 1 – Données des équipes'!$B$12:$R$114, MATCH(D11875, 'Annexe 1 – Données des équipes'!$B$12:$B$114,0),4)</f>
        <v>60</v>
      </c>
      <c r="J11875" s="25">
        <f t="shared" si="186"/>
        <v>0</v>
      </c>
    </row>
    <row r="11876" spans="2:10">
      <c r="B11876" s="3">
        <v>39484</v>
      </c>
      <c r="C11876" s="10" t="s">
        <v>36102</v>
      </c>
      <c r="D11876" s="10" t="s">
        <v>36103</v>
      </c>
      <c r="E11876" s="25">
        <v>1</v>
      </c>
      <c r="F11876" s="25">
        <v>1</v>
      </c>
      <c r="G11876" s="10" t="s">
        <v>36104</v>
      </c>
      <c r="H11876" s="25">
        <f>INDEX('Annexe 1 – Données des équipes'!$B$12:$R$114, MATCH(C11876, 'Annexe 1 – Données des équipes'!$B$12:$B$114,0),4)</f>
        <v>20</v>
      </c>
      <c r="I11876" s="25">
        <f>INDEX('Annexe 1 – Données des équipes'!$B$12:$R$114, MATCH(D11876, 'Annexe 1 – Données des équipes'!$B$12:$B$114,0),4)</f>
        <v>70</v>
      </c>
      <c r="J11876" s="25">
        <f t="shared" si="186"/>
        <v>0</v>
      </c>
    </row>
    <row r="11877" spans="2:10">
      <c r="B11877" s="3">
        <v>39484</v>
      </c>
      <c r="C11877" s="10" t="s">
        <v>36105</v>
      </c>
      <c r="D11877" s="10" t="s">
        <v>36106</v>
      </c>
      <c r="E11877" s="25">
        <v>0</v>
      </c>
      <c r="F11877" s="25">
        <v>0</v>
      </c>
      <c r="G11877" s="10" t="s">
        <v>36107</v>
      </c>
      <c r="H11877" s="25">
        <f>INDEX('Annexe 1 – Données des équipes'!$B$12:$R$114, MATCH(C11877, 'Annexe 1 – Données des équipes'!$B$12:$B$114,0),4)</f>
        <v>60</v>
      </c>
      <c r="I11877" s="25">
        <f>INDEX('Annexe 1 – Données des équipes'!$B$12:$R$114, MATCH(D11877, 'Annexe 1 – Données des équipes'!$B$12:$B$114,0),4)</f>
        <v>80</v>
      </c>
      <c r="J11877" s="25">
        <f t="shared" si="186"/>
        <v>0</v>
      </c>
    </row>
    <row r="11878" spans="2:10">
      <c r="B11878" s="3">
        <v>39484</v>
      </c>
      <c r="C11878" s="10" t="s">
        <v>36108</v>
      </c>
      <c r="D11878" s="10" t="s">
        <v>36109</v>
      </c>
      <c r="E11878" s="25">
        <v>2</v>
      </c>
      <c r="F11878" s="25">
        <v>2</v>
      </c>
      <c r="G11878" s="10" t="s">
        <v>36110</v>
      </c>
      <c r="H11878" s="25">
        <f>INDEX('Annexe 1 – Données des équipes'!$B$12:$R$114, MATCH(C11878, 'Annexe 1 – Données des équipes'!$B$12:$B$114,0),4)</f>
        <v>80</v>
      </c>
      <c r="I11878" s="25">
        <f>INDEX('Annexe 1 – Données des équipes'!$B$12:$R$114, MATCH(D11878, 'Annexe 1 – Données des équipes'!$B$12:$B$114,0),4)</f>
        <v>90</v>
      </c>
      <c r="J11878" s="25">
        <f t="shared" si="186"/>
        <v>0</v>
      </c>
    </row>
    <row r="11879" spans="2:10">
      <c r="B11879" s="3">
        <v>39484</v>
      </c>
      <c r="C11879" s="10" t="s">
        <v>36111</v>
      </c>
      <c r="D11879" s="10" t="s">
        <v>36112</v>
      </c>
      <c r="E11879" s="25">
        <v>1</v>
      </c>
      <c r="F11879" s="25">
        <v>1</v>
      </c>
      <c r="G11879" s="10" t="s">
        <v>36113</v>
      </c>
      <c r="H11879" s="25">
        <f>INDEX('Annexe 1 – Données des équipes'!$B$12:$R$114, MATCH(C11879, 'Annexe 1 – Données des équipes'!$B$12:$B$114,0),4)</f>
        <v>60</v>
      </c>
      <c r="I11879" s="25">
        <f>INDEX('Annexe 1 – Données des équipes'!$B$12:$R$114, MATCH(D11879, 'Annexe 1 – Données des équipes'!$B$12:$B$114,0),4)</f>
        <v>10</v>
      </c>
      <c r="J11879" s="25">
        <f t="shared" si="186"/>
        <v>0</v>
      </c>
    </row>
    <row r="11880" spans="2:10">
      <c r="B11880" s="3">
        <v>39501</v>
      </c>
      <c r="C11880" s="10" t="s">
        <v>36114</v>
      </c>
      <c r="D11880" s="10" t="s">
        <v>36115</v>
      </c>
      <c r="E11880" s="25">
        <v>1</v>
      </c>
      <c r="F11880" s="25">
        <v>1</v>
      </c>
      <c r="G11880" s="10" t="s">
        <v>36116</v>
      </c>
      <c r="H11880" s="25">
        <f>INDEX('Annexe 1 – Données des équipes'!$B$12:$R$114, MATCH(C11880, 'Annexe 1 – Données des équipes'!$B$12:$B$114,0),4)</f>
        <v>50</v>
      </c>
      <c r="I11880" s="25">
        <f>INDEX('Annexe 1 – Données des équipes'!$B$12:$R$114, MATCH(D11880, 'Annexe 1 – Données des équipes'!$B$12:$B$114,0),4)</f>
        <v>70</v>
      </c>
      <c r="J11880" s="25">
        <f t="shared" si="186"/>
        <v>0</v>
      </c>
    </row>
    <row r="11881" spans="2:10">
      <c r="B11881" s="3">
        <v>39526</v>
      </c>
      <c r="C11881" s="10" t="s">
        <v>36117</v>
      </c>
      <c r="D11881" s="10" t="s">
        <v>36118</v>
      </c>
      <c r="E11881" s="25">
        <v>1</v>
      </c>
      <c r="F11881" s="25">
        <v>1</v>
      </c>
      <c r="G11881" s="10" t="s">
        <v>36119</v>
      </c>
      <c r="H11881" s="25">
        <f>INDEX('Annexe 1 – Données des équipes'!$B$12:$R$114, MATCH(C11881, 'Annexe 1 – Données des équipes'!$B$12:$B$114,0),4)</f>
        <v>20</v>
      </c>
      <c r="I11881" s="25">
        <f>INDEX('Annexe 1 – Données des équipes'!$B$12:$R$114, MATCH(D11881, 'Annexe 1 – Données des équipes'!$B$12:$B$114,0),4)</f>
        <v>20</v>
      </c>
      <c r="J11881" s="25">
        <f t="shared" si="186"/>
        <v>0</v>
      </c>
    </row>
    <row r="11882" spans="2:10">
      <c r="B11882" s="3">
        <v>39528</v>
      </c>
      <c r="C11882" s="10" t="s">
        <v>36120</v>
      </c>
      <c r="D11882" s="10" t="s">
        <v>36121</v>
      </c>
      <c r="E11882" s="25">
        <v>0</v>
      </c>
      <c r="F11882" s="25">
        <v>0</v>
      </c>
      <c r="G11882" s="10" t="s">
        <v>36122</v>
      </c>
      <c r="H11882" s="25">
        <f>INDEX('Annexe 1 – Données des équipes'!$B$12:$R$114, MATCH(C11882, 'Annexe 1 – Données des équipes'!$B$12:$B$114,0),4)</f>
        <v>0</v>
      </c>
      <c r="I11882" s="25">
        <f>INDEX('Annexe 1 – Données des équipes'!$B$12:$R$114, MATCH(D11882, 'Annexe 1 – Données des équipes'!$B$12:$B$114,0),4)</f>
        <v>30</v>
      </c>
      <c r="J11882" s="25">
        <f t="shared" si="186"/>
        <v>0</v>
      </c>
    </row>
    <row r="11883" spans="2:10">
      <c r="B11883" s="3">
        <v>39533</v>
      </c>
      <c r="C11883" s="10" t="s">
        <v>36123</v>
      </c>
      <c r="D11883" s="10" t="s">
        <v>36124</v>
      </c>
      <c r="E11883" s="25">
        <v>2</v>
      </c>
      <c r="F11883" s="25">
        <v>2</v>
      </c>
      <c r="G11883" s="10" t="s">
        <v>36125</v>
      </c>
      <c r="H11883" s="25">
        <f>INDEX('Annexe 1 – Données des équipes'!$B$12:$R$114, MATCH(C11883, 'Annexe 1 – Données des équipes'!$B$12:$B$114,0),4)</f>
        <v>10</v>
      </c>
      <c r="I11883" s="25">
        <f>INDEX('Annexe 1 – Données des équipes'!$B$12:$R$114, MATCH(D11883, 'Annexe 1 – Données des équipes'!$B$12:$B$114,0),4)</f>
        <v>60</v>
      </c>
      <c r="J11883" s="25">
        <f t="shared" si="186"/>
        <v>0</v>
      </c>
    </row>
    <row r="11884" spans="2:10">
      <c r="B11884" s="3">
        <v>39533</v>
      </c>
      <c r="C11884" s="10" t="s">
        <v>36126</v>
      </c>
      <c r="D11884" s="10" t="s">
        <v>36127</v>
      </c>
      <c r="E11884" s="25">
        <v>0</v>
      </c>
      <c r="F11884" s="25">
        <v>0</v>
      </c>
      <c r="G11884" s="10" t="s">
        <v>36128</v>
      </c>
      <c r="H11884" s="25">
        <f>INDEX('Annexe 1 – Données des équipes'!$B$12:$R$114, MATCH(C11884, 'Annexe 1 – Données des équipes'!$B$12:$B$114,0),4)</f>
        <v>30</v>
      </c>
      <c r="I11884" s="25">
        <f>INDEX('Annexe 1 – Données des équipes'!$B$12:$R$114, MATCH(D11884, 'Annexe 1 – Données des équipes'!$B$12:$B$114,0),4)</f>
        <v>60</v>
      </c>
      <c r="J11884" s="25">
        <f t="shared" si="186"/>
        <v>0</v>
      </c>
    </row>
    <row r="11885" spans="2:10">
      <c r="B11885" s="3">
        <v>39533</v>
      </c>
      <c r="C11885" s="10" t="s">
        <v>36129</v>
      </c>
      <c r="D11885" s="10" t="s">
        <v>36130</v>
      </c>
      <c r="E11885" s="25">
        <v>2</v>
      </c>
      <c r="F11885" s="25">
        <v>2</v>
      </c>
      <c r="G11885" s="10" t="s">
        <v>36131</v>
      </c>
      <c r="H11885" s="25">
        <f>INDEX('Annexe 1 – Données des équipes'!$B$12:$R$114, MATCH(C11885, 'Annexe 1 – Données des équipes'!$B$12:$B$114,0),4)</f>
        <v>0</v>
      </c>
      <c r="I11885" s="25">
        <f>INDEX('Annexe 1 – Données des équipes'!$B$12:$R$114, MATCH(D11885, 'Annexe 1 – Données des équipes'!$B$12:$B$114,0),4)</f>
        <v>70</v>
      </c>
      <c r="J11885" s="25">
        <f t="shared" si="186"/>
        <v>0</v>
      </c>
    </row>
    <row r="11886" spans="2:10">
      <c r="B11886" s="3">
        <v>39533</v>
      </c>
      <c r="C11886" s="10" t="s">
        <v>36132</v>
      </c>
      <c r="D11886" s="10" t="s">
        <v>36133</v>
      </c>
      <c r="E11886" s="25">
        <v>1</v>
      </c>
      <c r="F11886" s="25">
        <v>1</v>
      </c>
      <c r="G11886" s="10" t="s">
        <v>36134</v>
      </c>
      <c r="H11886" s="25">
        <f>INDEX('Annexe 1 – Données des équipes'!$B$12:$R$114, MATCH(C11886, 'Annexe 1 – Données des équipes'!$B$12:$B$114,0),4)</f>
        <v>60</v>
      </c>
      <c r="I11886" s="25">
        <f>INDEX('Annexe 1 – Données des équipes'!$B$12:$R$114, MATCH(D11886, 'Annexe 1 – Données des équipes'!$B$12:$B$114,0),4)</f>
        <v>80</v>
      </c>
      <c r="J11886" s="25">
        <f t="shared" si="186"/>
        <v>0</v>
      </c>
    </row>
    <row r="11887" spans="2:10">
      <c r="B11887" s="3">
        <v>39533</v>
      </c>
      <c r="C11887" s="10" t="s">
        <v>36135</v>
      </c>
      <c r="D11887" s="10" t="s">
        <v>36136</v>
      </c>
      <c r="E11887" s="25">
        <v>1</v>
      </c>
      <c r="F11887" s="25">
        <v>1</v>
      </c>
      <c r="G11887" s="10" t="s">
        <v>36137</v>
      </c>
      <c r="H11887" s="25">
        <f>INDEX('Annexe 1 – Données des équipes'!$B$12:$R$114, MATCH(C11887, 'Annexe 1 – Données des équipes'!$B$12:$B$114,0),4)</f>
        <v>30</v>
      </c>
      <c r="I11887" s="25">
        <f>INDEX('Annexe 1 – Données des équipes'!$B$12:$R$114, MATCH(D11887, 'Annexe 1 – Données des équipes'!$B$12:$B$114,0),4)</f>
        <v>20</v>
      </c>
      <c r="J11887" s="25">
        <f t="shared" si="186"/>
        <v>0</v>
      </c>
    </row>
    <row r="11888" spans="2:10">
      <c r="B11888" s="3">
        <v>39533</v>
      </c>
      <c r="C11888" s="10" t="s">
        <v>36138</v>
      </c>
      <c r="D11888" s="10" t="s">
        <v>36139</v>
      </c>
      <c r="E11888" s="25">
        <v>1</v>
      </c>
      <c r="F11888" s="25">
        <v>1</v>
      </c>
      <c r="G11888" s="10" t="s">
        <v>36140</v>
      </c>
      <c r="H11888" s="25">
        <f>INDEX('Annexe 1 – Données des équipes'!$B$12:$R$114, MATCH(C11888, 'Annexe 1 – Données des équipes'!$B$12:$B$114,0),4)</f>
        <v>0</v>
      </c>
      <c r="I11888" s="25">
        <f>INDEX('Annexe 1 – Données des équipes'!$B$12:$R$114, MATCH(D11888, 'Annexe 1 – Données des équipes'!$B$12:$B$114,0),4)</f>
        <v>10</v>
      </c>
      <c r="J11888" s="25">
        <f t="shared" si="186"/>
        <v>0</v>
      </c>
    </row>
    <row r="11889" spans="2:10">
      <c r="B11889" s="3">
        <v>39561</v>
      </c>
      <c r="C11889" s="10" t="s">
        <v>36141</v>
      </c>
      <c r="D11889" s="10" t="s">
        <v>36142</v>
      </c>
      <c r="E11889" s="25">
        <v>2</v>
      </c>
      <c r="F11889" s="25">
        <v>2</v>
      </c>
      <c r="G11889" s="10" t="s">
        <v>36143</v>
      </c>
      <c r="H11889" s="25">
        <f>INDEX('Annexe 1 – Données des équipes'!$B$12:$R$114, MATCH(C11889, 'Annexe 1 – Données des équipes'!$B$12:$B$114,0),4)</f>
        <v>0</v>
      </c>
      <c r="I11889" s="25">
        <f>INDEX('Annexe 1 – Données des équipes'!$B$12:$R$114, MATCH(D11889, 'Annexe 1 – Données des équipes'!$B$12:$B$114,0),4)</f>
        <v>30</v>
      </c>
      <c r="J11889" s="25">
        <f t="shared" si="186"/>
        <v>0</v>
      </c>
    </row>
    <row r="11890" spans="2:10">
      <c r="B11890" s="3">
        <v>42028</v>
      </c>
      <c r="C11890" s="10" t="s">
        <v>36144</v>
      </c>
      <c r="D11890" s="10" t="s">
        <v>36145</v>
      </c>
      <c r="E11890" s="25">
        <v>1</v>
      </c>
      <c r="F11890" s="25">
        <v>1</v>
      </c>
      <c r="G11890" s="10" t="s">
        <v>36146</v>
      </c>
      <c r="H11890" s="25">
        <f>INDEX('Annexe 1 – Données des équipes'!$B$12:$R$114, MATCH(C11890, 'Annexe 1 – Données des équipes'!$B$12:$B$114,0),4)</f>
        <v>30</v>
      </c>
      <c r="I11890" s="25">
        <f>INDEX('Annexe 1 – Données des équipes'!$B$12:$R$114, MATCH(D11890, 'Annexe 1 – Données des équipes'!$B$12:$B$114,0),4)</f>
        <v>20</v>
      </c>
      <c r="J11890" s="25">
        <f t="shared" si="186"/>
        <v>0</v>
      </c>
    </row>
    <row r="11891" spans="2:10">
      <c r="B11891" s="3">
        <v>39590</v>
      </c>
      <c r="C11891" s="10" t="s">
        <v>36147</v>
      </c>
      <c r="D11891" s="10" t="s">
        <v>36148</v>
      </c>
      <c r="E11891" s="25">
        <v>2</v>
      </c>
      <c r="F11891" s="25">
        <v>2</v>
      </c>
      <c r="G11891" s="10" t="s">
        <v>36149</v>
      </c>
      <c r="H11891" s="25">
        <f>INDEX('Annexe 1 – Données des équipes'!$B$12:$R$114, MATCH(C11891, 'Annexe 1 – Données des équipes'!$B$12:$B$114,0),4)</f>
        <v>10</v>
      </c>
      <c r="I11891" s="25">
        <f>INDEX('Annexe 1 – Données des équipes'!$B$12:$R$114, MATCH(D11891, 'Annexe 1 – Données des équipes'!$B$12:$B$114,0),4)</f>
        <v>10</v>
      </c>
      <c r="J11891" s="25">
        <f t="shared" si="186"/>
        <v>0</v>
      </c>
    </row>
    <row r="11892" spans="2:10">
      <c r="B11892" s="3">
        <v>39591</v>
      </c>
      <c r="C11892" s="10" t="s">
        <v>36150</v>
      </c>
      <c r="D11892" s="10" t="s">
        <v>36151</v>
      </c>
      <c r="E11892" s="25">
        <v>1</v>
      </c>
      <c r="F11892" s="25">
        <v>1</v>
      </c>
      <c r="G11892" s="10" t="s">
        <v>36152</v>
      </c>
      <c r="H11892" s="25">
        <f>INDEX('Annexe 1 – Données des équipes'!$B$12:$R$114, MATCH(C11892, 'Annexe 1 – Données des équipes'!$B$12:$B$114,0),4)</f>
        <v>0</v>
      </c>
      <c r="I11892" s="25">
        <f>INDEX('Annexe 1 – Données des équipes'!$B$12:$R$114, MATCH(D11892, 'Annexe 1 – Données des équipes'!$B$12:$B$114,0),4)</f>
        <v>0</v>
      </c>
      <c r="J11892" s="25">
        <f t="shared" si="186"/>
        <v>0</v>
      </c>
    </row>
    <row r="11893" spans="2:10">
      <c r="B11893" s="3">
        <v>39592</v>
      </c>
      <c r="C11893" s="10" t="s">
        <v>36153</v>
      </c>
      <c r="D11893" s="10" t="s">
        <v>36154</v>
      </c>
      <c r="E11893" s="25">
        <v>1</v>
      </c>
      <c r="F11893" s="25">
        <v>1</v>
      </c>
      <c r="G11893" s="10" t="s">
        <v>36155</v>
      </c>
      <c r="H11893" s="25">
        <f>INDEX('Annexe 1 – Données des équipes'!$B$12:$R$114, MATCH(C11893, 'Annexe 1 – Données des équipes'!$B$12:$B$114,0),4)</f>
        <v>60</v>
      </c>
      <c r="I11893" s="25">
        <f>INDEX('Annexe 1 – Données des équipes'!$B$12:$R$114, MATCH(D11893, 'Annexe 1 – Données des équipes'!$B$12:$B$114,0),4)</f>
        <v>70</v>
      </c>
      <c r="J11893" s="25">
        <f t="shared" si="186"/>
        <v>0</v>
      </c>
    </row>
    <row r="11894" spans="2:10">
      <c r="B11894" s="3">
        <v>39594</v>
      </c>
      <c r="C11894" s="10" t="s">
        <v>36156</v>
      </c>
      <c r="D11894" s="10" t="s">
        <v>36157</v>
      </c>
      <c r="E11894" s="25">
        <v>1</v>
      </c>
      <c r="F11894" s="25">
        <v>1</v>
      </c>
      <c r="G11894" s="10" t="s">
        <v>36158</v>
      </c>
      <c r="H11894" s="25">
        <f>INDEX('Annexe 1 – Données des équipes'!$B$12:$R$114, MATCH(C11894, 'Annexe 1 – Données des équipes'!$B$12:$B$114,0),4)</f>
        <v>20</v>
      </c>
      <c r="I11894" s="25">
        <f>INDEX('Annexe 1 – Données des équipes'!$B$12:$R$114, MATCH(D11894, 'Annexe 1 – Données des équipes'!$B$12:$B$114,0),4)</f>
        <v>80</v>
      </c>
      <c r="J11894" s="25">
        <f t="shared" si="186"/>
        <v>0</v>
      </c>
    </row>
    <row r="11895" spans="2:10">
      <c r="B11895" s="3">
        <v>39595</v>
      </c>
      <c r="C11895" s="10" t="s">
        <v>36159</v>
      </c>
      <c r="D11895" s="10" t="s">
        <v>36160</v>
      </c>
      <c r="E11895" s="25">
        <v>1</v>
      </c>
      <c r="F11895" s="25">
        <v>1</v>
      </c>
      <c r="G11895" s="10" t="s">
        <v>36161</v>
      </c>
      <c r="H11895" s="25">
        <f>INDEX('Annexe 1 – Données des équipes'!$B$12:$R$114, MATCH(C11895, 'Annexe 1 – Données des équipes'!$B$12:$B$114,0),4)</f>
        <v>60</v>
      </c>
      <c r="I11895" s="25">
        <f>INDEX('Annexe 1 – Données des équipes'!$B$12:$R$114, MATCH(D11895, 'Annexe 1 – Données des équipes'!$B$12:$B$114,0),4)</f>
        <v>50</v>
      </c>
      <c r="J11895" s="25">
        <f t="shared" si="186"/>
        <v>0</v>
      </c>
    </row>
    <row r="11896" spans="2:10">
      <c r="B11896" s="3">
        <v>39595</v>
      </c>
      <c r="C11896" s="10" t="s">
        <v>36162</v>
      </c>
      <c r="D11896" s="10" t="s">
        <v>36163</v>
      </c>
      <c r="E11896" s="25">
        <v>1</v>
      </c>
      <c r="F11896" s="25">
        <v>1</v>
      </c>
      <c r="G11896" s="10" t="s">
        <v>36164</v>
      </c>
      <c r="H11896" s="25">
        <f>INDEX('Annexe 1 – Données des équipes'!$B$12:$R$114, MATCH(C11896, 'Annexe 1 – Données des équipes'!$B$12:$B$114,0),4)</f>
        <v>20</v>
      </c>
      <c r="I11896" s="25">
        <f>INDEX('Annexe 1 – Données des équipes'!$B$12:$R$114, MATCH(D11896, 'Annexe 1 – Données des équipes'!$B$12:$B$114,0),4)</f>
        <v>10</v>
      </c>
      <c r="J11896" s="25">
        <f t="shared" si="186"/>
        <v>0</v>
      </c>
    </row>
    <row r="11897" spans="2:10">
      <c r="B11897" s="3">
        <v>39595</v>
      </c>
      <c r="C11897" s="10" t="s">
        <v>36165</v>
      </c>
      <c r="D11897" s="10" t="s">
        <v>36166</v>
      </c>
      <c r="E11897" s="25">
        <v>2</v>
      </c>
      <c r="F11897" s="25">
        <v>2</v>
      </c>
      <c r="G11897" s="10" t="s">
        <v>36167</v>
      </c>
      <c r="H11897" s="25">
        <f>INDEX('Annexe 1 – Données des équipes'!$B$12:$R$114, MATCH(C11897, 'Annexe 1 – Données des équipes'!$B$12:$B$114,0),4)</f>
        <v>90</v>
      </c>
      <c r="I11897" s="25">
        <f>INDEX('Annexe 1 – Données des équipes'!$B$12:$R$114, MATCH(D11897, 'Annexe 1 – Données des équipes'!$B$12:$B$114,0),4)</f>
        <v>10</v>
      </c>
      <c r="J11897" s="25">
        <f t="shared" si="186"/>
        <v>0</v>
      </c>
    </row>
    <row r="11898" spans="2:10">
      <c r="B11898" s="3">
        <v>39595</v>
      </c>
      <c r="C11898" s="10" t="s">
        <v>36168</v>
      </c>
      <c r="D11898" s="10" t="s">
        <v>36169</v>
      </c>
      <c r="E11898" s="25">
        <v>0</v>
      </c>
      <c r="F11898" s="25">
        <v>0</v>
      </c>
      <c r="G11898" s="10" t="s">
        <v>36170</v>
      </c>
      <c r="H11898" s="25">
        <f>INDEX('Annexe 1 – Données des équipes'!$B$12:$R$114, MATCH(C11898, 'Annexe 1 – Données des équipes'!$B$12:$B$114,0),4)</f>
        <v>50</v>
      </c>
      <c r="I11898" s="25">
        <f>INDEX('Annexe 1 – Données des équipes'!$B$12:$R$114, MATCH(D11898, 'Annexe 1 – Données des équipes'!$B$12:$B$114,0),4)</f>
        <v>70</v>
      </c>
      <c r="J11898" s="25">
        <f t="shared" si="186"/>
        <v>0</v>
      </c>
    </row>
    <row r="11899" spans="2:10">
      <c r="B11899" s="3">
        <v>39596</v>
      </c>
      <c r="C11899" s="10" t="s">
        <v>36171</v>
      </c>
      <c r="D11899" s="10" t="s">
        <v>36172</v>
      </c>
      <c r="E11899" s="25">
        <v>2</v>
      </c>
      <c r="F11899" s="25">
        <v>2</v>
      </c>
      <c r="G11899" s="10" t="s">
        <v>36173</v>
      </c>
      <c r="H11899" s="25">
        <f>INDEX('Annexe 1 – Données des équipes'!$B$12:$R$114, MATCH(C11899, 'Annexe 1 – Données des équipes'!$B$12:$B$114,0),4)</f>
        <v>30</v>
      </c>
      <c r="I11899" s="25">
        <f>INDEX('Annexe 1 – Données des équipes'!$B$12:$R$114, MATCH(D11899, 'Annexe 1 – Données des équipes'!$B$12:$B$114,0),4)</f>
        <v>80</v>
      </c>
      <c r="J11899" s="25">
        <f t="shared" si="186"/>
        <v>0</v>
      </c>
    </row>
    <row r="11900" spans="2:10">
      <c r="B11900" s="3">
        <v>39597</v>
      </c>
      <c r="C11900" s="10" t="s">
        <v>36174</v>
      </c>
      <c r="D11900" s="10" t="s">
        <v>36175</v>
      </c>
      <c r="E11900" s="25">
        <v>1</v>
      </c>
      <c r="F11900" s="25">
        <v>1</v>
      </c>
      <c r="G11900" s="10" t="s">
        <v>36176</v>
      </c>
      <c r="H11900" s="25">
        <f>INDEX('Annexe 1 – Données des équipes'!$B$12:$R$114, MATCH(C11900, 'Annexe 1 – Données des équipes'!$B$12:$B$114,0),4)</f>
        <v>80</v>
      </c>
      <c r="I11900" s="25">
        <f>INDEX('Annexe 1 – Données des équipes'!$B$12:$R$114, MATCH(D11900, 'Annexe 1 – Données des équipes'!$B$12:$B$114,0),4)</f>
        <v>80</v>
      </c>
      <c r="J11900" s="25">
        <f t="shared" si="186"/>
        <v>0</v>
      </c>
    </row>
    <row r="11901" spans="2:10">
      <c r="B11901" s="3">
        <v>39598</v>
      </c>
      <c r="C11901" s="10" t="s">
        <v>36177</v>
      </c>
      <c r="D11901" s="10" t="s">
        <v>36178</v>
      </c>
      <c r="E11901" s="25">
        <v>0</v>
      </c>
      <c r="F11901" s="25">
        <v>0</v>
      </c>
      <c r="G11901" s="10" t="s">
        <v>36179</v>
      </c>
      <c r="H11901" s="25">
        <f>INDEX('Annexe 1 – Données des équipes'!$B$12:$R$114, MATCH(C11901, 'Annexe 1 – Données des équipes'!$B$12:$B$114,0),4)</f>
        <v>10</v>
      </c>
      <c r="I11901" s="25">
        <f>INDEX('Annexe 1 – Données des équipes'!$B$12:$R$114, MATCH(D11901, 'Annexe 1 – Données des équipes'!$B$12:$B$114,0),4)</f>
        <v>0</v>
      </c>
      <c r="J11901" s="25">
        <f t="shared" si="186"/>
        <v>0</v>
      </c>
    </row>
    <row r="11902" spans="2:10">
      <c r="B11902" s="3">
        <v>39598</v>
      </c>
      <c r="C11902" s="10" t="s">
        <v>36180</v>
      </c>
      <c r="D11902" s="10" t="s">
        <v>36181</v>
      </c>
      <c r="E11902" s="25">
        <v>1</v>
      </c>
      <c r="F11902" s="25">
        <v>1</v>
      </c>
      <c r="G11902" s="10" t="s">
        <v>36182</v>
      </c>
      <c r="H11902" s="25">
        <f>INDEX('Annexe 1 – Données des équipes'!$B$12:$R$114, MATCH(C11902, 'Annexe 1 – Données des équipes'!$B$12:$B$114,0),4)</f>
        <v>60</v>
      </c>
      <c r="I11902" s="25">
        <f>INDEX('Annexe 1 – Données des équipes'!$B$12:$R$114, MATCH(D11902, 'Annexe 1 – Données des équipes'!$B$12:$B$114,0),4)</f>
        <v>40</v>
      </c>
      <c r="J11902" s="25">
        <f t="shared" si="186"/>
        <v>0</v>
      </c>
    </row>
    <row r="11903" spans="2:10">
      <c r="B11903" s="3">
        <v>39599</v>
      </c>
      <c r="C11903" s="10" t="s">
        <v>36183</v>
      </c>
      <c r="D11903" s="10" t="s">
        <v>36184</v>
      </c>
      <c r="E11903" s="25">
        <v>0</v>
      </c>
      <c r="F11903" s="25">
        <v>0</v>
      </c>
      <c r="G11903" s="10" t="s">
        <v>36185</v>
      </c>
      <c r="H11903" s="25">
        <f>INDEX('Annexe 1 – Données des équipes'!$B$12:$R$114, MATCH(C11903, 'Annexe 1 – Données des équipes'!$B$12:$B$114,0),4)</f>
        <v>90</v>
      </c>
      <c r="I11903" s="25">
        <f>INDEX('Annexe 1 – Données des équipes'!$B$12:$R$114, MATCH(D11903, 'Annexe 1 – Données des équipes'!$B$12:$B$114,0),4)</f>
        <v>70</v>
      </c>
      <c r="J11903" s="25">
        <f t="shared" si="186"/>
        <v>0</v>
      </c>
    </row>
    <row r="11904" spans="2:10">
      <c r="B11904" s="3">
        <v>39599</v>
      </c>
      <c r="C11904" s="10" t="s">
        <v>36186</v>
      </c>
      <c r="D11904" s="10" t="s">
        <v>36187</v>
      </c>
      <c r="E11904" s="25">
        <v>1</v>
      </c>
      <c r="F11904" s="25">
        <v>1</v>
      </c>
      <c r="G11904" s="10" t="s">
        <v>36188</v>
      </c>
      <c r="H11904" s="25">
        <f>INDEX('Annexe 1 – Données des équipes'!$B$12:$R$114, MATCH(C11904, 'Annexe 1 – Données des équipes'!$B$12:$B$114,0),4)</f>
        <v>40</v>
      </c>
      <c r="I11904" s="25">
        <f>INDEX('Annexe 1 – Données des équipes'!$B$12:$R$114, MATCH(D11904, 'Annexe 1 – Données des équipes'!$B$12:$B$114,0),4)</f>
        <v>80</v>
      </c>
      <c r="J11904" s="25">
        <f t="shared" si="186"/>
        <v>0</v>
      </c>
    </row>
    <row r="11905" spans="2:10">
      <c r="B11905" s="3">
        <v>39599</v>
      </c>
      <c r="C11905" s="10" t="s">
        <v>36189</v>
      </c>
      <c r="D11905" s="10" t="s">
        <v>36190</v>
      </c>
      <c r="E11905" s="25">
        <v>2</v>
      </c>
      <c r="F11905" s="25">
        <v>2</v>
      </c>
      <c r="G11905" s="10" t="s">
        <v>36191</v>
      </c>
      <c r="H11905" s="25">
        <f>INDEX('Annexe 1 – Données des équipes'!$B$12:$R$114, MATCH(C11905, 'Annexe 1 – Données des équipes'!$B$12:$B$114,0),4)</f>
        <v>70</v>
      </c>
      <c r="I11905" s="25">
        <f>INDEX('Annexe 1 – Données des équipes'!$B$12:$R$114, MATCH(D11905, 'Annexe 1 – Données des équipes'!$B$12:$B$114,0),4)</f>
        <v>10</v>
      </c>
      <c r="J11905" s="25">
        <f t="shared" si="186"/>
        <v>0</v>
      </c>
    </row>
    <row r="11906" spans="2:10">
      <c r="B11906" s="3">
        <v>39600</v>
      </c>
      <c r="C11906" s="10" t="s">
        <v>36192</v>
      </c>
      <c r="D11906" s="10" t="s">
        <v>36193</v>
      </c>
      <c r="E11906" s="25">
        <v>0</v>
      </c>
      <c r="F11906" s="25">
        <v>0</v>
      </c>
      <c r="G11906" s="10" t="s">
        <v>36194</v>
      </c>
      <c r="H11906" s="25">
        <f>INDEX('Annexe 1 – Données des équipes'!$B$12:$R$114, MATCH(C11906, 'Annexe 1 – Données des équipes'!$B$12:$B$114,0),4)</f>
        <v>10</v>
      </c>
      <c r="I11906" s="25">
        <f>INDEX('Annexe 1 – Données des équipes'!$B$12:$R$114, MATCH(D11906, 'Annexe 1 – Données des équipes'!$B$12:$B$114,0),4)</f>
        <v>50</v>
      </c>
      <c r="J11906" s="25">
        <f t="shared" si="186"/>
        <v>0</v>
      </c>
    </row>
    <row r="11907" spans="2:10">
      <c r="B11907" s="3">
        <v>39600</v>
      </c>
      <c r="C11907" s="10" t="s">
        <v>36195</v>
      </c>
      <c r="D11907" s="10" t="s">
        <v>36196</v>
      </c>
      <c r="E11907" s="25">
        <v>0</v>
      </c>
      <c r="F11907" s="25">
        <v>0</v>
      </c>
      <c r="G11907" s="10" t="s">
        <v>36197</v>
      </c>
      <c r="H11907" s="25">
        <f>INDEX('Annexe 1 – Données des équipes'!$B$12:$R$114, MATCH(C11907, 'Annexe 1 – Données des équipes'!$B$12:$B$114,0),4)</f>
        <v>10</v>
      </c>
      <c r="I11907" s="25">
        <f>INDEX('Annexe 1 – Données des équipes'!$B$12:$R$114, MATCH(D11907, 'Annexe 1 – Données des équipes'!$B$12:$B$114,0),4)</f>
        <v>10</v>
      </c>
      <c r="J11907" s="25">
        <f t="shared" si="186"/>
        <v>0</v>
      </c>
    </row>
    <row r="11908" spans="2:10">
      <c r="B11908" s="3">
        <v>39600</v>
      </c>
      <c r="C11908" s="10" t="s">
        <v>36198</v>
      </c>
      <c r="D11908" s="10" t="s">
        <v>36199</v>
      </c>
      <c r="E11908" s="25">
        <v>1</v>
      </c>
      <c r="F11908" s="25">
        <v>1</v>
      </c>
      <c r="G11908" s="10" t="s">
        <v>36200</v>
      </c>
      <c r="H11908" s="25">
        <f>INDEX('Annexe 1 – Données des équipes'!$B$12:$R$114, MATCH(C11908, 'Annexe 1 – Données des équipes'!$B$12:$B$114,0),4)</f>
        <v>80</v>
      </c>
      <c r="I11908" s="25">
        <f>INDEX('Annexe 1 – Données des équipes'!$B$12:$R$114, MATCH(D11908, 'Annexe 1 – Données des équipes'!$B$12:$B$114,0),4)</f>
        <v>80</v>
      </c>
      <c r="J11908" s="25">
        <f t="shared" si="186"/>
        <v>0</v>
      </c>
    </row>
    <row r="11909" spans="2:10">
      <c r="B11909" s="3">
        <v>39601</v>
      </c>
      <c r="C11909" s="10" t="s">
        <v>36201</v>
      </c>
      <c r="D11909" s="10" t="s">
        <v>36202</v>
      </c>
      <c r="E11909" s="25">
        <v>1</v>
      </c>
      <c r="F11909" s="25">
        <v>1</v>
      </c>
      <c r="G11909" s="10" t="s">
        <v>36203</v>
      </c>
      <c r="H11909" s="25">
        <f>INDEX('Annexe 1 – Données des équipes'!$B$12:$R$114, MATCH(C11909, 'Annexe 1 – Données des équipes'!$B$12:$B$114,0),4)</f>
        <v>30</v>
      </c>
      <c r="I11909" s="25">
        <f>INDEX('Annexe 1 – Données des équipes'!$B$12:$R$114, MATCH(D11909, 'Annexe 1 – Données des équipes'!$B$12:$B$114,0),4)</f>
        <v>10</v>
      </c>
      <c r="J11909" s="25">
        <f t="shared" si="186"/>
        <v>0</v>
      </c>
    </row>
    <row r="11910" spans="2:10">
      <c r="B11910" s="3">
        <v>39601</v>
      </c>
      <c r="C11910" s="10" t="s">
        <v>36204</v>
      </c>
      <c r="D11910" s="10" t="s">
        <v>36205</v>
      </c>
      <c r="E11910" s="25">
        <v>0</v>
      </c>
      <c r="F11910" s="25">
        <v>0</v>
      </c>
      <c r="G11910" s="10" t="s">
        <v>36206</v>
      </c>
      <c r="H11910" s="25">
        <f>INDEX('Annexe 1 – Données des équipes'!$B$12:$R$114, MATCH(C11910, 'Annexe 1 – Données des équipes'!$B$12:$B$114,0),4)</f>
        <v>70</v>
      </c>
      <c r="I11910" s="25">
        <f>INDEX('Annexe 1 – Données des équipes'!$B$12:$R$114, MATCH(D11910, 'Annexe 1 – Données des équipes'!$B$12:$B$114,0),4)</f>
        <v>20</v>
      </c>
      <c r="J11910" s="25">
        <f t="shared" si="186"/>
        <v>0</v>
      </c>
    </row>
    <row r="11911" spans="2:10">
      <c r="B11911" s="3">
        <v>39601</v>
      </c>
      <c r="C11911" s="10" t="s">
        <v>36207</v>
      </c>
      <c r="D11911" s="10" t="s">
        <v>36208</v>
      </c>
      <c r="E11911" s="25">
        <v>0</v>
      </c>
      <c r="F11911" s="25">
        <v>0</v>
      </c>
      <c r="G11911" s="10" t="s">
        <v>36209</v>
      </c>
      <c r="H11911" s="25">
        <f>INDEX('Annexe 1 – Données des équipes'!$B$12:$R$114, MATCH(C11911, 'Annexe 1 – Données des équipes'!$B$12:$B$114,0),4)</f>
        <v>0</v>
      </c>
      <c r="I11911" s="25">
        <f>INDEX('Annexe 1 – Données des équipes'!$B$12:$R$114, MATCH(D11911, 'Annexe 1 – Données des équipes'!$B$12:$B$114,0),4)</f>
        <v>30</v>
      </c>
      <c r="J11911" s="25">
        <f t="shared" si="186"/>
        <v>0</v>
      </c>
    </row>
    <row r="11912" spans="2:10">
      <c r="B11912" s="3">
        <v>39603</v>
      </c>
      <c r="C11912" s="10" t="s">
        <v>36210</v>
      </c>
      <c r="D11912" s="10" t="s">
        <v>36211</v>
      </c>
      <c r="E11912" s="25">
        <v>2</v>
      </c>
      <c r="F11912" s="25">
        <v>2</v>
      </c>
      <c r="G11912" s="10" t="s">
        <v>36212</v>
      </c>
      <c r="H11912" s="25">
        <f>INDEX('Annexe 1 – Données des équipes'!$B$12:$R$114, MATCH(C11912, 'Annexe 1 – Données des équipes'!$B$12:$B$114,0),4)</f>
        <v>50</v>
      </c>
      <c r="I11912" s="25">
        <f>INDEX('Annexe 1 – Données des équipes'!$B$12:$R$114, MATCH(D11912, 'Annexe 1 – Données des équipes'!$B$12:$B$114,0),4)</f>
        <v>20</v>
      </c>
      <c r="J11912" s="25">
        <f t="shared" si="186"/>
        <v>0</v>
      </c>
    </row>
    <row r="11913" spans="2:10">
      <c r="B11913" s="3">
        <v>39606</v>
      </c>
      <c r="C11913" s="10" t="s">
        <v>36213</v>
      </c>
      <c r="D11913" s="10" t="s">
        <v>36214</v>
      </c>
      <c r="E11913" s="25">
        <v>0</v>
      </c>
      <c r="F11913" s="25">
        <v>0</v>
      </c>
      <c r="G11913" s="10" t="s">
        <v>36215</v>
      </c>
      <c r="H11913" s="25">
        <f>INDEX('Annexe 1 – Données des équipes'!$B$12:$R$114, MATCH(C11913, 'Annexe 1 – Données des équipes'!$B$12:$B$114,0),4)</f>
        <v>80</v>
      </c>
      <c r="I11913" s="25">
        <f>INDEX('Annexe 1 – Données des équipes'!$B$12:$R$114, MATCH(D11913, 'Annexe 1 – Données des équipes'!$B$12:$B$114,0),4)</f>
        <v>50</v>
      </c>
      <c r="J11913" s="25">
        <f t="shared" si="186"/>
        <v>0</v>
      </c>
    </row>
    <row r="11914" spans="2:10">
      <c r="B11914" s="3">
        <v>39606</v>
      </c>
      <c r="C11914" s="10" t="s">
        <v>36216</v>
      </c>
      <c r="D11914" s="10" t="s">
        <v>36217</v>
      </c>
      <c r="E11914" s="25">
        <v>1</v>
      </c>
      <c r="F11914" s="25">
        <v>1</v>
      </c>
      <c r="G11914" s="10" t="s">
        <v>36218</v>
      </c>
      <c r="H11914" s="25">
        <f>INDEX('Annexe 1 – Données des équipes'!$B$12:$R$114, MATCH(C11914, 'Annexe 1 – Données des équipes'!$B$12:$B$114,0),4)</f>
        <v>20</v>
      </c>
      <c r="I11914" s="25">
        <f>INDEX('Annexe 1 – Données des équipes'!$B$12:$R$114, MATCH(D11914, 'Annexe 1 – Données des équipes'!$B$12:$B$114,0),4)</f>
        <v>50</v>
      </c>
      <c r="J11914" s="25">
        <f t="shared" si="186"/>
        <v>0</v>
      </c>
    </row>
    <row r="11915" spans="2:10">
      <c r="B11915" s="3">
        <v>39608</v>
      </c>
      <c r="C11915" s="10" t="s">
        <v>36219</v>
      </c>
      <c r="D11915" s="10" t="s">
        <v>36220</v>
      </c>
      <c r="E11915" s="25">
        <v>0</v>
      </c>
      <c r="F11915" s="25">
        <v>0</v>
      </c>
      <c r="G11915" s="10" t="s">
        <v>36221</v>
      </c>
      <c r="H11915" s="25">
        <f>INDEX('Annexe 1 – Données des équipes'!$B$12:$R$114, MATCH(C11915, 'Annexe 1 – Données des équipes'!$B$12:$B$114,0),4)</f>
        <v>50</v>
      </c>
      <c r="I11915" s="25">
        <f>INDEX('Annexe 1 – Données des équipes'!$B$12:$R$114, MATCH(D11915, 'Annexe 1 – Données des équipes'!$B$12:$B$114,0),4)</f>
        <v>90</v>
      </c>
      <c r="J11915" s="25">
        <f t="shared" si="186"/>
        <v>0</v>
      </c>
    </row>
    <row r="11916" spans="2:10">
      <c r="B11916" s="3">
        <v>39611</v>
      </c>
      <c r="C11916" s="10" t="s">
        <v>36222</v>
      </c>
      <c r="D11916" s="10" t="s">
        <v>36223</v>
      </c>
      <c r="E11916" s="25">
        <v>1</v>
      </c>
      <c r="F11916" s="25">
        <v>1</v>
      </c>
      <c r="G11916" s="10" t="s">
        <v>36224</v>
      </c>
      <c r="H11916" s="25">
        <f>INDEX('Annexe 1 – Données des équipes'!$B$12:$R$114, MATCH(C11916, 'Annexe 1 – Données des équipes'!$B$12:$B$114,0),4)</f>
        <v>60</v>
      </c>
      <c r="I11916" s="25">
        <f>INDEX('Annexe 1 – Données des équipes'!$B$12:$R$114, MATCH(D11916, 'Annexe 1 – Données des équipes'!$B$12:$B$114,0),4)</f>
        <v>80</v>
      </c>
      <c r="J11916" s="25">
        <f t="shared" si="186"/>
        <v>0</v>
      </c>
    </row>
    <row r="11917" spans="2:10">
      <c r="B11917" s="3">
        <v>39612</v>
      </c>
      <c r="C11917" s="10" t="s">
        <v>36225</v>
      </c>
      <c r="D11917" s="10" t="s">
        <v>36226</v>
      </c>
      <c r="E11917" s="25">
        <v>1</v>
      </c>
      <c r="F11917" s="25">
        <v>1</v>
      </c>
      <c r="G11917" s="10" t="s">
        <v>36227</v>
      </c>
      <c r="H11917" s="25">
        <f>INDEX('Annexe 1 – Données des équipes'!$B$12:$R$114, MATCH(C11917, 'Annexe 1 – Données des équipes'!$B$12:$B$114,0),4)</f>
        <v>90</v>
      </c>
      <c r="I11917" s="25">
        <f>INDEX('Annexe 1 – Données des équipes'!$B$12:$R$114, MATCH(D11917, 'Annexe 1 – Données des équipes'!$B$12:$B$114,0),4)</f>
        <v>50</v>
      </c>
      <c r="J11917" s="25">
        <f t="shared" si="186"/>
        <v>0</v>
      </c>
    </row>
    <row r="11918" spans="2:10">
      <c r="B11918" s="3">
        <v>39613</v>
      </c>
      <c r="C11918" s="10" t="s">
        <v>36228</v>
      </c>
      <c r="D11918" s="10" t="s">
        <v>36229</v>
      </c>
      <c r="E11918" s="25">
        <v>1</v>
      </c>
      <c r="F11918" s="25">
        <v>1</v>
      </c>
      <c r="G11918" s="10" t="s">
        <v>36230</v>
      </c>
      <c r="H11918" s="25">
        <f>INDEX('Annexe 1 – Données des équipes'!$B$12:$R$114, MATCH(C11918, 'Annexe 1 – Données des équipes'!$B$12:$B$114,0),4)</f>
        <v>80</v>
      </c>
      <c r="I11918" s="25">
        <f>INDEX('Annexe 1 – Données des équipes'!$B$12:$R$114, MATCH(D11918, 'Annexe 1 – Données des équipes'!$B$12:$B$114,0),4)</f>
        <v>90</v>
      </c>
      <c r="J11918" s="25">
        <f t="shared" si="186"/>
        <v>0</v>
      </c>
    </row>
    <row r="11919" spans="2:10">
      <c r="B11919" s="3">
        <v>39613</v>
      </c>
      <c r="C11919" s="10" t="s">
        <v>36231</v>
      </c>
      <c r="D11919" s="10" t="s">
        <v>36232</v>
      </c>
      <c r="E11919" s="25">
        <v>1</v>
      </c>
      <c r="F11919" s="25">
        <v>1</v>
      </c>
      <c r="G11919" s="10" t="s">
        <v>36233</v>
      </c>
      <c r="H11919" s="25">
        <f>INDEX('Annexe 1 – Données des équipes'!$B$12:$R$114, MATCH(C11919, 'Annexe 1 – Données des équipes'!$B$12:$B$114,0),4)</f>
        <v>80</v>
      </c>
      <c r="I11919" s="25">
        <f>INDEX('Annexe 1 – Données des équipes'!$B$12:$R$114, MATCH(D11919, 'Annexe 1 – Données des équipes'!$B$12:$B$114,0),4)</f>
        <v>60</v>
      </c>
      <c r="J11919" s="25">
        <f t="shared" si="186"/>
        <v>0</v>
      </c>
    </row>
    <row r="11920" spans="2:10">
      <c r="B11920" s="3">
        <v>39614</v>
      </c>
      <c r="C11920" s="10" t="s">
        <v>36234</v>
      </c>
      <c r="D11920" s="10" t="s">
        <v>36235</v>
      </c>
      <c r="E11920" s="25">
        <v>1</v>
      </c>
      <c r="F11920" s="25">
        <v>1</v>
      </c>
      <c r="G11920" s="10" t="s">
        <v>36236</v>
      </c>
      <c r="H11920" s="25">
        <f>INDEX('Annexe 1 – Données des équipes'!$B$12:$R$114, MATCH(C11920, 'Annexe 1 – Données des équipes'!$B$12:$B$114,0),4)</f>
        <v>90</v>
      </c>
      <c r="I11920" s="25">
        <f>INDEX('Annexe 1 – Données des équipes'!$B$12:$R$114, MATCH(D11920, 'Annexe 1 – Données des équipes'!$B$12:$B$114,0),4)</f>
        <v>70</v>
      </c>
      <c r="J11920" s="25">
        <f t="shared" si="186"/>
        <v>0</v>
      </c>
    </row>
    <row r="11921" spans="2:10">
      <c r="B11921" s="3">
        <v>39617</v>
      </c>
      <c r="C11921" s="10" t="s">
        <v>36237</v>
      </c>
      <c r="D11921" s="10" t="s">
        <v>36238</v>
      </c>
      <c r="E11921" s="25">
        <v>0</v>
      </c>
      <c r="F11921" s="25">
        <v>0</v>
      </c>
      <c r="G11921" s="10" t="s">
        <v>36239</v>
      </c>
      <c r="H11921" s="25">
        <f>INDEX('Annexe 1 – Données des équipes'!$B$12:$R$114, MATCH(C11921, 'Annexe 1 – Données des équipes'!$B$12:$B$114,0),4)</f>
        <v>70</v>
      </c>
      <c r="I11921" s="25">
        <f>INDEX('Annexe 1 – Données des équipes'!$B$12:$R$114, MATCH(D11921, 'Annexe 1 – Données des équipes'!$B$12:$B$114,0),4)</f>
        <v>90</v>
      </c>
      <c r="J11921" s="25">
        <f t="shared" si="186"/>
        <v>0</v>
      </c>
    </row>
    <row r="11922" spans="2:10">
      <c r="B11922" s="3">
        <v>39619</v>
      </c>
      <c r="C11922" s="10" t="s">
        <v>36240</v>
      </c>
      <c r="D11922" s="10" t="s">
        <v>36241</v>
      </c>
      <c r="E11922" s="25">
        <v>1</v>
      </c>
      <c r="F11922" s="25">
        <v>1</v>
      </c>
      <c r="G11922" s="10" t="s">
        <v>36242</v>
      </c>
      <c r="H11922" s="25">
        <f>INDEX('Annexe 1 – Données des équipes'!$B$12:$R$114, MATCH(C11922, 'Annexe 1 – Données des équipes'!$B$12:$B$114,0),4)</f>
        <v>80</v>
      </c>
      <c r="I11922" s="25">
        <f>INDEX('Annexe 1 – Données des équipes'!$B$12:$R$114, MATCH(D11922, 'Annexe 1 – Données des équipes'!$B$12:$B$114,0),4)</f>
        <v>60</v>
      </c>
      <c r="J11922" s="25">
        <f t="shared" ref="J11922:J11985" si="187">ABS(F11922-E11922)</f>
        <v>0</v>
      </c>
    </row>
    <row r="11923" spans="2:10">
      <c r="B11923" s="3">
        <v>39621</v>
      </c>
      <c r="C11923" s="10" t="s">
        <v>36243</v>
      </c>
      <c r="D11923" s="10" t="s">
        <v>36244</v>
      </c>
      <c r="E11923" s="25">
        <v>0</v>
      </c>
      <c r="F11923" s="25">
        <v>0</v>
      </c>
      <c r="G11923" s="10" t="s">
        <v>36245</v>
      </c>
      <c r="H11923" s="25">
        <f>INDEX('Annexe 1 – Données des équipes'!$B$12:$R$114, MATCH(C11923, 'Annexe 1 – Données des équipes'!$B$12:$B$114,0),4)</f>
        <v>90</v>
      </c>
      <c r="I11923" s="25">
        <f>INDEX('Annexe 1 – Données des équipes'!$B$12:$R$114, MATCH(D11923, 'Annexe 1 – Données des équipes'!$B$12:$B$114,0),4)</f>
        <v>90</v>
      </c>
      <c r="J11923" s="25">
        <f t="shared" si="187"/>
        <v>0</v>
      </c>
    </row>
    <row r="11924" spans="2:10">
      <c r="B11924" s="3">
        <v>39649</v>
      </c>
      <c r="C11924" s="10" t="s">
        <v>36246</v>
      </c>
      <c r="D11924" s="10" t="s">
        <v>36247</v>
      </c>
      <c r="E11924" s="25">
        <v>0</v>
      </c>
      <c r="F11924" s="25">
        <v>0</v>
      </c>
      <c r="G11924" s="10" t="s">
        <v>36248</v>
      </c>
      <c r="H11924" s="25">
        <f>INDEX('Annexe 1 – Données des équipes'!$B$12:$R$114, MATCH(C11924, 'Annexe 1 – Données des équipes'!$B$12:$B$114,0),4)</f>
        <v>0</v>
      </c>
      <c r="I11924" s="25">
        <f>INDEX('Annexe 1 – Données des équipes'!$B$12:$R$114, MATCH(D11924, 'Annexe 1 – Données des équipes'!$B$12:$B$114,0),4)</f>
        <v>10</v>
      </c>
      <c r="J11924" s="25">
        <f t="shared" si="187"/>
        <v>0</v>
      </c>
    </row>
    <row r="11925" spans="2:10">
      <c r="B11925" s="3">
        <v>39655</v>
      </c>
      <c r="C11925" s="10" t="s">
        <v>36249</v>
      </c>
      <c r="D11925" s="10" t="s">
        <v>36250</v>
      </c>
      <c r="E11925" s="25">
        <v>0</v>
      </c>
      <c r="F11925" s="25">
        <v>0</v>
      </c>
      <c r="G11925" s="10" t="s">
        <v>36251</v>
      </c>
      <c r="H11925" s="25">
        <f>INDEX('Annexe 1 – Données des équipes'!$B$12:$R$114, MATCH(C11925, 'Annexe 1 – Données des équipes'!$B$12:$B$114,0),4)</f>
        <v>0</v>
      </c>
      <c r="I11925" s="25">
        <f>INDEX('Annexe 1 – Données des équipes'!$B$12:$R$114, MATCH(D11925, 'Annexe 1 – Données des équipes'!$B$12:$B$114,0),4)</f>
        <v>30</v>
      </c>
      <c r="J11925" s="25">
        <f t="shared" si="187"/>
        <v>0</v>
      </c>
    </row>
    <row r="11926" spans="2:10">
      <c r="B11926" s="3">
        <v>39656</v>
      </c>
      <c r="C11926" s="10" t="s">
        <v>36252</v>
      </c>
      <c r="D11926" s="10" t="s">
        <v>36253</v>
      </c>
      <c r="E11926" s="25">
        <v>0</v>
      </c>
      <c r="F11926" s="25">
        <v>0</v>
      </c>
      <c r="G11926" s="10" t="s">
        <v>36254</v>
      </c>
      <c r="H11926" s="25">
        <f>INDEX('Annexe 1 – Données des équipes'!$B$12:$R$114, MATCH(C11926, 'Annexe 1 – Données des équipes'!$B$12:$B$114,0),4)</f>
        <v>10</v>
      </c>
      <c r="I11926" s="25">
        <f>INDEX('Annexe 1 – Données des équipes'!$B$12:$R$114, MATCH(D11926, 'Annexe 1 – Données des équipes'!$B$12:$B$114,0),4)</f>
        <v>10</v>
      </c>
      <c r="J11926" s="25">
        <f t="shared" si="187"/>
        <v>0</v>
      </c>
    </row>
    <row r="11927" spans="2:10">
      <c r="B11927" s="3">
        <v>39667</v>
      </c>
      <c r="C11927" s="10" t="s">
        <v>36255</v>
      </c>
      <c r="D11927" s="10" t="s">
        <v>36256</v>
      </c>
      <c r="E11927" s="25">
        <v>0</v>
      </c>
      <c r="F11927" s="25">
        <v>0</v>
      </c>
      <c r="G11927" s="10" t="s">
        <v>36257</v>
      </c>
      <c r="H11927" s="25">
        <f>INDEX('Annexe 1 – Données des équipes'!$B$12:$R$114, MATCH(C11927, 'Annexe 1 – Données des équipes'!$B$12:$B$114,0),4)</f>
        <v>30</v>
      </c>
      <c r="I11927" s="25">
        <f>INDEX('Annexe 1 – Données des équipes'!$B$12:$R$114, MATCH(D11927, 'Annexe 1 – Données des équipes'!$B$12:$B$114,0),4)</f>
        <v>10</v>
      </c>
      <c r="J11927" s="25">
        <f t="shared" si="187"/>
        <v>0</v>
      </c>
    </row>
    <row r="11928" spans="2:10">
      <c r="B11928" s="3">
        <v>39679</v>
      </c>
      <c r="C11928" s="10" t="s">
        <v>36258</v>
      </c>
      <c r="D11928" s="10" t="s">
        <v>36259</v>
      </c>
      <c r="E11928" s="25">
        <v>2</v>
      </c>
      <c r="F11928" s="25">
        <v>2</v>
      </c>
      <c r="G11928" s="10" t="s">
        <v>36260</v>
      </c>
      <c r="H11928" s="25">
        <f>INDEX('Annexe 1 – Données des équipes'!$B$12:$R$114, MATCH(C11928, 'Annexe 1 – Données des équipes'!$B$12:$B$114,0),4)</f>
        <v>60</v>
      </c>
      <c r="I11928" s="25">
        <f>INDEX('Annexe 1 – Données des équipes'!$B$12:$R$114, MATCH(D11928, 'Annexe 1 – Données des équipes'!$B$12:$B$114,0),4)</f>
        <v>20</v>
      </c>
      <c r="J11928" s="25">
        <f t="shared" si="187"/>
        <v>0</v>
      </c>
    </row>
    <row r="11929" spans="2:10">
      <c r="B11929" s="3">
        <v>39680</v>
      </c>
      <c r="C11929" s="10" t="s">
        <v>36261</v>
      </c>
      <c r="D11929" s="10" t="s">
        <v>36262</v>
      </c>
      <c r="E11929" s="25">
        <v>0</v>
      </c>
      <c r="F11929" s="25">
        <v>0</v>
      </c>
      <c r="G11929" s="10" t="s">
        <v>36263</v>
      </c>
      <c r="H11929" s="25">
        <f>INDEX('Annexe 1 – Données des équipes'!$B$12:$R$114, MATCH(C11929, 'Annexe 1 – Données des équipes'!$B$12:$B$114,0),4)</f>
        <v>10</v>
      </c>
      <c r="I11929" s="25">
        <f>INDEX('Annexe 1 – Données des équipes'!$B$12:$R$114, MATCH(D11929, 'Annexe 1 – Données des équipes'!$B$12:$B$114,0),4)</f>
        <v>90</v>
      </c>
      <c r="J11929" s="25">
        <f t="shared" si="187"/>
        <v>0</v>
      </c>
    </row>
    <row r="11930" spans="2:10">
      <c r="B11930" s="3">
        <v>39680</v>
      </c>
      <c r="C11930" s="10" t="s">
        <v>36264</v>
      </c>
      <c r="D11930" s="10" t="s">
        <v>36265</v>
      </c>
      <c r="E11930" s="25">
        <v>1</v>
      </c>
      <c r="F11930" s="25">
        <v>1</v>
      </c>
      <c r="G11930" s="10" t="s">
        <v>36266</v>
      </c>
      <c r="H11930" s="25">
        <f>INDEX('Annexe 1 – Données des équipes'!$B$12:$R$114, MATCH(C11930, 'Annexe 1 – Données des équipes'!$B$12:$B$114,0),4)</f>
        <v>20</v>
      </c>
      <c r="I11930" s="25">
        <f>INDEX('Annexe 1 – Données des équipes'!$B$12:$R$114, MATCH(D11930, 'Annexe 1 – Données des équipes'!$B$12:$B$114,0),4)</f>
        <v>30</v>
      </c>
      <c r="J11930" s="25">
        <f t="shared" si="187"/>
        <v>0</v>
      </c>
    </row>
    <row r="11931" spans="2:10">
      <c r="B11931" s="3">
        <v>39680</v>
      </c>
      <c r="C11931" s="10" t="s">
        <v>36267</v>
      </c>
      <c r="D11931" s="10" t="s">
        <v>36268</v>
      </c>
      <c r="E11931" s="25">
        <v>3</v>
      </c>
      <c r="F11931" s="25">
        <v>3</v>
      </c>
      <c r="G11931" s="10" t="s">
        <v>36269</v>
      </c>
      <c r="H11931" s="25">
        <f>INDEX('Annexe 1 – Données des équipes'!$B$12:$R$114, MATCH(C11931, 'Annexe 1 – Données des équipes'!$B$12:$B$114,0),4)</f>
        <v>40</v>
      </c>
      <c r="I11931" s="25">
        <f>INDEX('Annexe 1 – Données des équipes'!$B$12:$R$114, MATCH(D11931, 'Annexe 1 – Données des équipes'!$B$12:$B$114,0),4)</f>
        <v>40</v>
      </c>
      <c r="J11931" s="25">
        <f t="shared" si="187"/>
        <v>0</v>
      </c>
    </row>
    <row r="11932" spans="2:10">
      <c r="B11932" s="3">
        <v>39680</v>
      </c>
      <c r="C11932" s="10" t="s">
        <v>36270</v>
      </c>
      <c r="D11932" s="10" t="s">
        <v>36271</v>
      </c>
      <c r="E11932" s="25">
        <v>2</v>
      </c>
      <c r="F11932" s="25">
        <v>2</v>
      </c>
      <c r="G11932" s="10" t="s">
        <v>36272</v>
      </c>
      <c r="H11932" s="25">
        <f>INDEX('Annexe 1 – Données des équipes'!$B$12:$R$114, MATCH(C11932, 'Annexe 1 – Données des équipes'!$B$12:$B$114,0),4)</f>
        <v>90</v>
      </c>
      <c r="I11932" s="25">
        <f>INDEX('Annexe 1 – Données des équipes'!$B$12:$R$114, MATCH(D11932, 'Annexe 1 – Données des équipes'!$B$12:$B$114,0),4)</f>
        <v>60</v>
      </c>
      <c r="J11932" s="25">
        <f t="shared" si="187"/>
        <v>0</v>
      </c>
    </row>
    <row r="11933" spans="2:10">
      <c r="B11933" s="3">
        <v>39680</v>
      </c>
      <c r="C11933" s="10" t="s">
        <v>36273</v>
      </c>
      <c r="D11933" s="10" t="s">
        <v>36274</v>
      </c>
      <c r="E11933" s="25">
        <v>0</v>
      </c>
      <c r="F11933" s="25">
        <v>0</v>
      </c>
      <c r="G11933" s="10" t="s">
        <v>36275</v>
      </c>
      <c r="H11933" s="25">
        <f>INDEX('Annexe 1 – Données des équipes'!$B$12:$R$114, MATCH(C11933, 'Annexe 1 – Données des équipes'!$B$12:$B$114,0),4)</f>
        <v>10</v>
      </c>
      <c r="I11933" s="25">
        <f>INDEX('Annexe 1 – Données des équipes'!$B$12:$R$114, MATCH(D11933, 'Annexe 1 – Données des équipes'!$B$12:$B$114,0),4)</f>
        <v>70</v>
      </c>
      <c r="J11933" s="25">
        <f t="shared" si="187"/>
        <v>0</v>
      </c>
    </row>
    <row r="11934" spans="2:10">
      <c r="B11934" s="3">
        <v>39680</v>
      </c>
      <c r="C11934" s="10" t="s">
        <v>36276</v>
      </c>
      <c r="D11934" s="10" t="s">
        <v>36277</v>
      </c>
      <c r="E11934" s="25">
        <v>1</v>
      </c>
      <c r="F11934" s="25">
        <v>1</v>
      </c>
      <c r="G11934" s="10" t="s">
        <v>36278</v>
      </c>
      <c r="H11934" s="25">
        <f>INDEX('Annexe 1 – Données des équipes'!$B$12:$R$114, MATCH(C11934, 'Annexe 1 – Données des équipes'!$B$12:$B$114,0),4)</f>
        <v>30</v>
      </c>
      <c r="I11934" s="25">
        <f>INDEX('Annexe 1 – Données des équipes'!$B$12:$R$114, MATCH(D11934, 'Annexe 1 – Données des équipes'!$B$12:$B$114,0),4)</f>
        <v>60</v>
      </c>
      <c r="J11934" s="25">
        <f t="shared" si="187"/>
        <v>0</v>
      </c>
    </row>
    <row r="11935" spans="2:10">
      <c r="B11935" s="3">
        <v>39680</v>
      </c>
      <c r="C11935" s="10" t="s">
        <v>36279</v>
      </c>
      <c r="D11935" s="10" t="s">
        <v>36280</v>
      </c>
      <c r="E11935" s="25">
        <v>1</v>
      </c>
      <c r="F11935" s="25">
        <v>1</v>
      </c>
      <c r="G11935" s="10" t="s">
        <v>36281</v>
      </c>
      <c r="H11935" s="25">
        <f>INDEX('Annexe 1 – Données des équipes'!$B$12:$R$114, MATCH(C11935, 'Annexe 1 – Données des équipes'!$B$12:$B$114,0),4)</f>
        <v>50</v>
      </c>
      <c r="I11935" s="25">
        <f>INDEX('Annexe 1 – Données des équipes'!$B$12:$R$114, MATCH(D11935, 'Annexe 1 – Données des équipes'!$B$12:$B$114,0),4)</f>
        <v>80</v>
      </c>
      <c r="J11935" s="25">
        <f t="shared" si="187"/>
        <v>0</v>
      </c>
    </row>
    <row r="11936" spans="2:10">
      <c r="B11936" s="3">
        <v>39680</v>
      </c>
      <c r="C11936" s="10" t="s">
        <v>36282</v>
      </c>
      <c r="D11936" s="10" t="s">
        <v>36283</v>
      </c>
      <c r="E11936" s="25">
        <v>1</v>
      </c>
      <c r="F11936" s="25">
        <v>1</v>
      </c>
      <c r="G11936" s="10" t="s">
        <v>36284</v>
      </c>
      <c r="H11936" s="25">
        <f>INDEX('Annexe 1 – Données des équipes'!$B$12:$R$114, MATCH(C11936, 'Annexe 1 – Données des équipes'!$B$12:$B$114,0),4)</f>
        <v>30</v>
      </c>
      <c r="I11936" s="25">
        <f>INDEX('Annexe 1 – Données des équipes'!$B$12:$R$114, MATCH(D11936, 'Annexe 1 – Données des équipes'!$B$12:$B$114,0),4)</f>
        <v>70</v>
      </c>
      <c r="J11936" s="25">
        <f t="shared" si="187"/>
        <v>0</v>
      </c>
    </row>
    <row r="11937" spans="2:10">
      <c r="B11937" s="3">
        <v>39680</v>
      </c>
      <c r="C11937" s="10" t="s">
        <v>36285</v>
      </c>
      <c r="D11937" s="10" t="s">
        <v>36286</v>
      </c>
      <c r="E11937" s="25">
        <v>0</v>
      </c>
      <c r="F11937" s="25">
        <v>0</v>
      </c>
      <c r="G11937" s="10" t="s">
        <v>36287</v>
      </c>
      <c r="H11937" s="25">
        <f>INDEX('Annexe 1 – Données des équipes'!$B$12:$R$114, MATCH(C11937, 'Annexe 1 – Données des équipes'!$B$12:$B$114,0),4)</f>
        <v>60</v>
      </c>
      <c r="I11937" s="25">
        <f>INDEX('Annexe 1 – Données des équipes'!$B$12:$R$114, MATCH(D11937, 'Annexe 1 – Données des équipes'!$B$12:$B$114,0),4)</f>
        <v>50</v>
      </c>
      <c r="J11937" s="25">
        <f t="shared" si="187"/>
        <v>0</v>
      </c>
    </row>
    <row r="11938" spans="2:10">
      <c r="B11938" s="3">
        <v>39697</v>
      </c>
      <c r="C11938" s="10" t="s">
        <v>36288</v>
      </c>
      <c r="D11938" s="10" t="s">
        <v>36289</v>
      </c>
      <c r="E11938" s="25">
        <v>0</v>
      </c>
      <c r="F11938" s="25">
        <v>0</v>
      </c>
      <c r="G11938" s="10" t="s">
        <v>36290</v>
      </c>
      <c r="H11938" s="25">
        <f>INDEX('Annexe 1 – Données des équipes'!$B$12:$R$114, MATCH(C11938, 'Annexe 1 – Données des équipes'!$B$12:$B$114,0),4)</f>
        <v>40</v>
      </c>
      <c r="I11938" s="25">
        <f>INDEX('Annexe 1 – Données des équipes'!$B$12:$R$114, MATCH(D11938, 'Annexe 1 – Données des équipes'!$B$12:$B$114,0),4)</f>
        <v>80</v>
      </c>
      <c r="J11938" s="25">
        <f t="shared" si="187"/>
        <v>0</v>
      </c>
    </row>
    <row r="11939" spans="2:10">
      <c r="B11939" s="3">
        <v>39697</v>
      </c>
      <c r="C11939" s="10" t="s">
        <v>36291</v>
      </c>
      <c r="D11939" s="10" t="s">
        <v>36292</v>
      </c>
      <c r="E11939" s="25">
        <v>1</v>
      </c>
      <c r="F11939" s="25">
        <v>1</v>
      </c>
      <c r="G11939" s="10" t="s">
        <v>36293</v>
      </c>
      <c r="H11939" s="25">
        <f>INDEX('Annexe 1 – Données des équipes'!$B$12:$R$114, MATCH(C11939, 'Annexe 1 – Données des équipes'!$B$12:$B$114,0),4)</f>
        <v>90</v>
      </c>
      <c r="I11939" s="25">
        <f>INDEX('Annexe 1 – Données des équipes'!$B$12:$R$114, MATCH(D11939, 'Annexe 1 – Données des équipes'!$B$12:$B$114,0),4)</f>
        <v>70</v>
      </c>
      <c r="J11939" s="25">
        <f t="shared" si="187"/>
        <v>0</v>
      </c>
    </row>
    <row r="11940" spans="2:10">
      <c r="B11940" s="3">
        <v>39697</v>
      </c>
      <c r="C11940" s="10" t="s">
        <v>36294</v>
      </c>
      <c r="D11940" s="10" t="s">
        <v>36295</v>
      </c>
      <c r="E11940" s="25">
        <v>0</v>
      </c>
      <c r="F11940" s="25">
        <v>0</v>
      </c>
      <c r="G11940" s="10" t="s">
        <v>36296</v>
      </c>
      <c r="H11940" s="25">
        <f>INDEX('Annexe 1 – Données des équipes'!$B$12:$R$114, MATCH(C11940, 'Annexe 1 – Données des équipes'!$B$12:$B$114,0),4)</f>
        <v>40</v>
      </c>
      <c r="I11940" s="25">
        <f>INDEX('Annexe 1 – Données des équipes'!$B$12:$R$114, MATCH(D11940, 'Annexe 1 – Données des équipes'!$B$12:$B$114,0),4)</f>
        <v>40</v>
      </c>
      <c r="J11940" s="25">
        <f t="shared" si="187"/>
        <v>0</v>
      </c>
    </row>
    <row r="11941" spans="2:10">
      <c r="B11941" s="3">
        <v>39697</v>
      </c>
      <c r="C11941" s="10" t="s">
        <v>36297</v>
      </c>
      <c r="D11941" s="10" t="s">
        <v>36298</v>
      </c>
      <c r="E11941" s="25">
        <v>0</v>
      </c>
      <c r="F11941" s="25">
        <v>0</v>
      </c>
      <c r="G11941" s="10" t="s">
        <v>36299</v>
      </c>
      <c r="H11941" s="25">
        <f>INDEX('Annexe 1 – Données des équipes'!$B$12:$R$114, MATCH(C11941, 'Annexe 1 – Données des équipes'!$B$12:$B$114,0),4)</f>
        <v>40</v>
      </c>
      <c r="I11941" s="25">
        <f>INDEX('Annexe 1 – Données des équipes'!$B$12:$R$114, MATCH(D11941, 'Annexe 1 – Données des équipes'!$B$12:$B$114,0),4)</f>
        <v>80</v>
      </c>
      <c r="J11941" s="25">
        <f t="shared" si="187"/>
        <v>0</v>
      </c>
    </row>
    <row r="11942" spans="2:10">
      <c r="B11942" s="3">
        <v>39697</v>
      </c>
      <c r="C11942" s="10" t="s">
        <v>36300</v>
      </c>
      <c r="D11942" s="10" t="s">
        <v>36301</v>
      </c>
      <c r="E11942" s="25">
        <v>2</v>
      </c>
      <c r="F11942" s="25">
        <v>2</v>
      </c>
      <c r="G11942" s="10" t="s">
        <v>36302</v>
      </c>
      <c r="H11942" s="25">
        <f>INDEX('Annexe 1 – Données des équipes'!$B$12:$R$114, MATCH(C11942, 'Annexe 1 – Données des équipes'!$B$12:$B$114,0),4)</f>
        <v>20</v>
      </c>
      <c r="I11942" s="25">
        <f>INDEX('Annexe 1 – Données des équipes'!$B$12:$R$114, MATCH(D11942, 'Annexe 1 – Données des équipes'!$B$12:$B$114,0),4)</f>
        <v>80</v>
      </c>
      <c r="J11942" s="25">
        <f t="shared" si="187"/>
        <v>0</v>
      </c>
    </row>
    <row r="11943" spans="2:10">
      <c r="B11943" s="3">
        <v>39697</v>
      </c>
      <c r="C11943" s="10" t="s">
        <v>36303</v>
      </c>
      <c r="D11943" s="10" t="s">
        <v>36304</v>
      </c>
      <c r="E11943" s="25">
        <v>2</v>
      </c>
      <c r="F11943" s="25">
        <v>2</v>
      </c>
      <c r="G11943" s="10" t="s">
        <v>36305</v>
      </c>
      <c r="H11943" s="25">
        <f>INDEX('Annexe 1 – Données des équipes'!$B$12:$R$114, MATCH(C11943, 'Annexe 1 – Données des équipes'!$B$12:$B$114,0),4)</f>
        <v>40</v>
      </c>
      <c r="I11943" s="25">
        <f>INDEX('Annexe 1 – Données des équipes'!$B$12:$R$114, MATCH(D11943, 'Annexe 1 – Données des équipes'!$B$12:$B$114,0),4)</f>
        <v>40</v>
      </c>
      <c r="J11943" s="25">
        <f t="shared" si="187"/>
        <v>0</v>
      </c>
    </row>
    <row r="11944" spans="2:10">
      <c r="B11944" s="3">
        <v>39697</v>
      </c>
      <c r="C11944" s="10" t="s">
        <v>36306</v>
      </c>
      <c r="D11944" s="10" t="s">
        <v>36307</v>
      </c>
      <c r="E11944" s="25">
        <v>2</v>
      </c>
      <c r="F11944" s="25">
        <v>2</v>
      </c>
      <c r="G11944" s="10" t="s">
        <v>36308</v>
      </c>
      <c r="H11944" s="25">
        <f>INDEX('Annexe 1 – Données des équipes'!$B$12:$R$114, MATCH(C11944, 'Annexe 1 – Données des équipes'!$B$12:$B$114,0),4)</f>
        <v>30</v>
      </c>
      <c r="I11944" s="25">
        <f>INDEX('Annexe 1 – Données des équipes'!$B$12:$R$114, MATCH(D11944, 'Annexe 1 – Données des équipes'!$B$12:$B$114,0),4)</f>
        <v>70</v>
      </c>
      <c r="J11944" s="25">
        <f t="shared" si="187"/>
        <v>0</v>
      </c>
    </row>
    <row r="11945" spans="2:10">
      <c r="B11945" s="3">
        <v>39697</v>
      </c>
      <c r="C11945" s="10" t="s">
        <v>36309</v>
      </c>
      <c r="D11945" s="10" t="s">
        <v>36310</v>
      </c>
      <c r="E11945" s="25">
        <v>0</v>
      </c>
      <c r="F11945" s="25">
        <v>0</v>
      </c>
      <c r="G11945" s="10" t="s">
        <v>36311</v>
      </c>
      <c r="H11945" s="25">
        <f>INDEX('Annexe 1 – Données des équipes'!$B$12:$R$114, MATCH(C11945, 'Annexe 1 – Données des équipes'!$B$12:$B$114,0),4)</f>
        <v>20</v>
      </c>
      <c r="I11945" s="25">
        <f>INDEX('Annexe 1 – Données des équipes'!$B$12:$R$114, MATCH(D11945, 'Annexe 1 – Données des équipes'!$B$12:$B$114,0),4)</f>
        <v>50</v>
      </c>
      <c r="J11945" s="25">
        <f t="shared" si="187"/>
        <v>0</v>
      </c>
    </row>
    <row r="11946" spans="2:10">
      <c r="B11946" s="3">
        <v>39697</v>
      </c>
      <c r="C11946" s="10" t="s">
        <v>36312</v>
      </c>
      <c r="D11946" s="10" t="s">
        <v>36313</v>
      </c>
      <c r="E11946" s="25">
        <v>1</v>
      </c>
      <c r="F11946" s="25">
        <v>1</v>
      </c>
      <c r="G11946" s="10" t="s">
        <v>36314</v>
      </c>
      <c r="H11946" s="25">
        <f>INDEX('Annexe 1 – Données des équipes'!$B$12:$R$114, MATCH(C11946, 'Annexe 1 – Données des équipes'!$B$12:$B$114,0),4)</f>
        <v>80</v>
      </c>
      <c r="I11946" s="25">
        <f>INDEX('Annexe 1 – Données des équipes'!$B$12:$R$114, MATCH(D11946, 'Annexe 1 – Données des équipes'!$B$12:$B$114,0),4)</f>
        <v>40</v>
      </c>
      <c r="J11946" s="25">
        <f t="shared" si="187"/>
        <v>0</v>
      </c>
    </row>
    <row r="11947" spans="2:10">
      <c r="B11947" s="3">
        <v>39697</v>
      </c>
      <c r="C11947" s="10" t="s">
        <v>36315</v>
      </c>
      <c r="D11947" s="10" t="s">
        <v>36316</v>
      </c>
      <c r="E11947" s="25">
        <v>1</v>
      </c>
      <c r="F11947" s="25">
        <v>1</v>
      </c>
      <c r="G11947" s="10" t="s">
        <v>36317</v>
      </c>
      <c r="H11947" s="25">
        <f>INDEX('Annexe 1 – Données des équipes'!$B$12:$R$114, MATCH(C11947, 'Annexe 1 – Données des équipes'!$B$12:$B$114,0),4)</f>
        <v>30</v>
      </c>
      <c r="I11947" s="25">
        <f>INDEX('Annexe 1 – Données des équipes'!$B$12:$R$114, MATCH(D11947, 'Annexe 1 – Données des équipes'!$B$12:$B$114,0),4)</f>
        <v>70</v>
      </c>
      <c r="J11947" s="25">
        <f t="shared" si="187"/>
        <v>0</v>
      </c>
    </row>
    <row r="11948" spans="2:10">
      <c r="B11948" s="3">
        <v>39698</v>
      </c>
      <c r="C11948" s="10" t="s">
        <v>36318</v>
      </c>
      <c r="D11948" s="10" t="s">
        <v>36319</v>
      </c>
      <c r="E11948" s="25">
        <v>0</v>
      </c>
      <c r="F11948" s="25">
        <v>0</v>
      </c>
      <c r="G11948" s="10" t="s">
        <v>36320</v>
      </c>
      <c r="H11948" s="25">
        <f>INDEX('Annexe 1 – Données des équipes'!$B$12:$R$114, MATCH(C11948, 'Annexe 1 – Données des équipes'!$B$12:$B$114,0),4)</f>
        <v>10</v>
      </c>
      <c r="I11948" s="25">
        <f>INDEX('Annexe 1 – Données des équipes'!$B$12:$R$114, MATCH(D11948, 'Annexe 1 – Données des équipes'!$B$12:$B$114,0),4)</f>
        <v>10</v>
      </c>
      <c r="J11948" s="25">
        <f t="shared" si="187"/>
        <v>0</v>
      </c>
    </row>
    <row r="11949" spans="2:10">
      <c r="B11949" s="3">
        <v>39701</v>
      </c>
      <c r="C11949" s="10" t="s">
        <v>36321</v>
      </c>
      <c r="D11949" s="10" t="s">
        <v>36322</v>
      </c>
      <c r="E11949" s="25">
        <v>0</v>
      </c>
      <c r="F11949" s="25">
        <v>0</v>
      </c>
      <c r="G11949" s="10" t="s">
        <v>36323</v>
      </c>
      <c r="H11949" s="25">
        <f>INDEX('Annexe 1 – Données des équipes'!$B$12:$R$114, MATCH(C11949, 'Annexe 1 – Données des équipes'!$B$12:$B$114,0),4)</f>
        <v>90</v>
      </c>
      <c r="I11949" s="25">
        <f>INDEX('Annexe 1 – Données des équipes'!$B$12:$R$114, MATCH(D11949, 'Annexe 1 – Données des équipes'!$B$12:$B$114,0),4)</f>
        <v>50</v>
      </c>
      <c r="J11949" s="25">
        <f t="shared" si="187"/>
        <v>0</v>
      </c>
    </row>
    <row r="11950" spans="2:10">
      <c r="B11950" s="3">
        <v>39701</v>
      </c>
      <c r="C11950" s="10" t="s">
        <v>36324</v>
      </c>
      <c r="D11950" s="10" t="s">
        <v>36325</v>
      </c>
      <c r="E11950" s="25">
        <v>3</v>
      </c>
      <c r="F11950" s="25">
        <v>3</v>
      </c>
      <c r="G11950" s="10" t="s">
        <v>36326</v>
      </c>
      <c r="H11950" s="25">
        <f>INDEX('Annexe 1 – Données des équipes'!$B$12:$R$114, MATCH(C11950, 'Annexe 1 – Données des équipes'!$B$12:$B$114,0),4)</f>
        <v>30</v>
      </c>
      <c r="I11950" s="25">
        <f>INDEX('Annexe 1 – Données des équipes'!$B$12:$R$114, MATCH(D11950, 'Annexe 1 – Données des équipes'!$B$12:$B$114,0),4)</f>
        <v>90</v>
      </c>
      <c r="J11950" s="25">
        <f t="shared" si="187"/>
        <v>0</v>
      </c>
    </row>
    <row r="11951" spans="2:10">
      <c r="B11951" s="3">
        <v>39701</v>
      </c>
      <c r="C11951" s="10" t="s">
        <v>36327</v>
      </c>
      <c r="D11951" s="10" t="s">
        <v>36328</v>
      </c>
      <c r="E11951" s="25">
        <v>0</v>
      </c>
      <c r="F11951" s="25">
        <v>0</v>
      </c>
      <c r="G11951" s="10" t="s">
        <v>36329</v>
      </c>
      <c r="H11951" s="25">
        <f>INDEX('Annexe 1 – Données des équipes'!$B$12:$R$114, MATCH(C11951, 'Annexe 1 – Données des équipes'!$B$12:$B$114,0),4)</f>
        <v>40</v>
      </c>
      <c r="I11951" s="25">
        <f>INDEX('Annexe 1 – Données des équipes'!$B$12:$R$114, MATCH(D11951, 'Annexe 1 – Données des équipes'!$B$12:$B$114,0),4)</f>
        <v>60</v>
      </c>
      <c r="J11951" s="25">
        <f t="shared" si="187"/>
        <v>0</v>
      </c>
    </row>
    <row r="11952" spans="2:10">
      <c r="B11952" s="3">
        <v>39701</v>
      </c>
      <c r="C11952" s="10" t="s">
        <v>36330</v>
      </c>
      <c r="D11952" s="10" t="s">
        <v>36331</v>
      </c>
      <c r="E11952" s="25">
        <v>1</v>
      </c>
      <c r="F11952" s="25">
        <v>1</v>
      </c>
      <c r="G11952" s="10" t="s">
        <v>36332</v>
      </c>
      <c r="H11952" s="25">
        <f>INDEX('Annexe 1 – Données des équipes'!$B$12:$R$114, MATCH(C11952, 'Annexe 1 – Données des équipes'!$B$12:$B$114,0),4)</f>
        <v>80</v>
      </c>
      <c r="I11952" s="25">
        <f>INDEX('Annexe 1 – Données des équipes'!$B$12:$R$114, MATCH(D11952, 'Annexe 1 – Données des équipes'!$B$12:$B$114,0),4)</f>
        <v>90</v>
      </c>
      <c r="J11952" s="25">
        <f t="shared" si="187"/>
        <v>0</v>
      </c>
    </row>
    <row r="11953" spans="2:10">
      <c r="B11953" s="3">
        <v>39701</v>
      </c>
      <c r="C11953" s="10" t="s">
        <v>36333</v>
      </c>
      <c r="D11953" s="10" t="s">
        <v>36334</v>
      </c>
      <c r="E11953" s="25">
        <v>1</v>
      </c>
      <c r="F11953" s="25">
        <v>1</v>
      </c>
      <c r="G11953" s="10" t="s">
        <v>36335</v>
      </c>
      <c r="H11953" s="25">
        <f>INDEX('Annexe 1 – Données des équipes'!$B$12:$R$114, MATCH(C11953, 'Annexe 1 – Données des équipes'!$B$12:$B$114,0),4)</f>
        <v>60</v>
      </c>
      <c r="I11953" s="25">
        <f>INDEX('Annexe 1 – Données des équipes'!$B$12:$R$114, MATCH(D11953, 'Annexe 1 – Données des équipes'!$B$12:$B$114,0),4)</f>
        <v>90</v>
      </c>
      <c r="J11953" s="25">
        <f t="shared" si="187"/>
        <v>0</v>
      </c>
    </row>
    <row r="11954" spans="2:10">
      <c r="B11954" s="3">
        <v>39701</v>
      </c>
      <c r="C11954" s="10" t="s">
        <v>36336</v>
      </c>
      <c r="D11954" s="10" t="s">
        <v>36337</v>
      </c>
      <c r="E11954" s="25">
        <v>0</v>
      </c>
      <c r="F11954" s="25">
        <v>0</v>
      </c>
      <c r="G11954" s="10" t="s">
        <v>36338</v>
      </c>
      <c r="H11954" s="25">
        <f>INDEX('Annexe 1 – Données des équipes'!$B$12:$R$114, MATCH(C11954, 'Annexe 1 – Données des équipes'!$B$12:$B$114,0),4)</f>
        <v>80</v>
      </c>
      <c r="I11954" s="25">
        <f>INDEX('Annexe 1 – Données des équipes'!$B$12:$R$114, MATCH(D11954, 'Annexe 1 – Données des équipes'!$B$12:$B$114,0),4)</f>
        <v>70</v>
      </c>
      <c r="J11954" s="25">
        <f t="shared" si="187"/>
        <v>0</v>
      </c>
    </row>
    <row r="11955" spans="2:10">
      <c r="B11955" s="3">
        <v>39730</v>
      </c>
      <c r="C11955" s="10" t="s">
        <v>36339</v>
      </c>
      <c r="D11955" s="10" t="s">
        <v>36340</v>
      </c>
      <c r="E11955" s="25">
        <v>1</v>
      </c>
      <c r="F11955" s="25">
        <v>1</v>
      </c>
      <c r="G11955" s="10" t="s">
        <v>36341</v>
      </c>
      <c r="H11955" s="25">
        <f>INDEX('Annexe 1 – Données des équipes'!$B$12:$R$114, MATCH(C11955, 'Annexe 1 – Données des équipes'!$B$12:$B$114,0),4)</f>
        <v>50</v>
      </c>
      <c r="I11955" s="25">
        <f>INDEX('Annexe 1 – Données des équipes'!$B$12:$R$114, MATCH(D11955, 'Annexe 1 – Données des équipes'!$B$12:$B$114,0),4)</f>
        <v>20</v>
      </c>
      <c r="J11955" s="25">
        <f t="shared" si="187"/>
        <v>0</v>
      </c>
    </row>
    <row r="11956" spans="2:10">
      <c r="B11956" s="3">
        <v>39732</v>
      </c>
      <c r="C11956" s="10" t="s">
        <v>36342</v>
      </c>
      <c r="D11956" s="10" t="s">
        <v>36343</v>
      </c>
      <c r="E11956" s="25">
        <v>0</v>
      </c>
      <c r="F11956" s="25">
        <v>0</v>
      </c>
      <c r="G11956" s="10" t="s">
        <v>36344</v>
      </c>
      <c r="H11956" s="25">
        <f>INDEX('Annexe 1 – Données des équipes'!$B$12:$R$114, MATCH(C11956, 'Annexe 1 – Données des équipes'!$B$12:$B$114,0),4)</f>
        <v>40</v>
      </c>
      <c r="I11956" s="25">
        <f>INDEX('Annexe 1 – Données des équipes'!$B$12:$R$114, MATCH(D11956, 'Annexe 1 – Données des équipes'!$B$12:$B$114,0),4)</f>
        <v>90</v>
      </c>
      <c r="J11956" s="25">
        <f t="shared" si="187"/>
        <v>0</v>
      </c>
    </row>
    <row r="11957" spans="2:10">
      <c r="B11957" s="3">
        <v>39732</v>
      </c>
      <c r="C11957" s="10" t="s">
        <v>36345</v>
      </c>
      <c r="D11957" s="10" t="s">
        <v>36346</v>
      </c>
      <c r="E11957" s="25">
        <v>0</v>
      </c>
      <c r="F11957" s="25">
        <v>0</v>
      </c>
      <c r="G11957" s="10" t="s">
        <v>36347</v>
      </c>
      <c r="H11957" s="25">
        <f>INDEX('Annexe 1 – Données des équipes'!$B$12:$R$114, MATCH(C11957, 'Annexe 1 – Données des équipes'!$B$12:$B$114,0),4)</f>
        <v>10</v>
      </c>
      <c r="I11957" s="25">
        <f>INDEX('Annexe 1 – Données des équipes'!$B$12:$R$114, MATCH(D11957, 'Annexe 1 – Données des équipes'!$B$12:$B$114,0),4)</f>
        <v>0</v>
      </c>
      <c r="J11957" s="25">
        <f t="shared" si="187"/>
        <v>0</v>
      </c>
    </row>
    <row r="11958" spans="2:10">
      <c r="B11958" s="3">
        <v>39732</v>
      </c>
      <c r="C11958" s="10" t="s">
        <v>36348</v>
      </c>
      <c r="D11958" s="10" t="s">
        <v>36349</v>
      </c>
      <c r="E11958" s="25">
        <v>2</v>
      </c>
      <c r="F11958" s="25">
        <v>2</v>
      </c>
      <c r="G11958" s="10" t="s">
        <v>36350</v>
      </c>
      <c r="H11958" s="25">
        <f>INDEX('Annexe 1 – Données des équipes'!$B$12:$R$114, MATCH(C11958, 'Annexe 1 – Données des équipes'!$B$12:$B$114,0),4)</f>
        <v>50</v>
      </c>
      <c r="I11958" s="25">
        <f>INDEX('Annexe 1 – Données des équipes'!$B$12:$R$114, MATCH(D11958, 'Annexe 1 – Données des équipes'!$B$12:$B$114,0),4)</f>
        <v>90</v>
      </c>
      <c r="J11958" s="25">
        <f t="shared" si="187"/>
        <v>0</v>
      </c>
    </row>
    <row r="11959" spans="2:10">
      <c r="B11959" s="3">
        <v>39732</v>
      </c>
      <c r="C11959" s="10" t="s">
        <v>36351</v>
      </c>
      <c r="D11959" s="10" t="s">
        <v>36352</v>
      </c>
      <c r="E11959" s="25">
        <v>0</v>
      </c>
      <c r="F11959" s="25">
        <v>0</v>
      </c>
      <c r="G11959" s="10" t="s">
        <v>36353</v>
      </c>
      <c r="H11959" s="25">
        <f>INDEX('Annexe 1 – Données des équipes'!$B$12:$R$114, MATCH(C11959, 'Annexe 1 – Données des équipes'!$B$12:$B$114,0),4)</f>
        <v>60</v>
      </c>
      <c r="I11959" s="25">
        <f>INDEX('Annexe 1 – Données des équipes'!$B$12:$R$114, MATCH(D11959, 'Annexe 1 – Données des équipes'!$B$12:$B$114,0),4)</f>
        <v>30</v>
      </c>
      <c r="J11959" s="25">
        <f t="shared" si="187"/>
        <v>0</v>
      </c>
    </row>
    <row r="11960" spans="2:10">
      <c r="B11960" s="3">
        <v>39732</v>
      </c>
      <c r="C11960" s="10" t="s">
        <v>36354</v>
      </c>
      <c r="D11960" s="10" t="s">
        <v>36355</v>
      </c>
      <c r="E11960" s="25">
        <v>0</v>
      </c>
      <c r="F11960" s="25">
        <v>0</v>
      </c>
      <c r="G11960" s="10" t="s">
        <v>36356</v>
      </c>
      <c r="H11960" s="25">
        <f>INDEX('Annexe 1 – Données des équipes'!$B$12:$R$114, MATCH(C11960, 'Annexe 1 – Données des équipes'!$B$12:$B$114,0),4)</f>
        <v>80</v>
      </c>
      <c r="I11960" s="25">
        <f>INDEX('Annexe 1 – Données des équipes'!$B$12:$R$114, MATCH(D11960, 'Annexe 1 – Données des équipes'!$B$12:$B$114,0),4)</f>
        <v>90</v>
      </c>
      <c r="J11960" s="25">
        <f t="shared" si="187"/>
        <v>0</v>
      </c>
    </row>
    <row r="11961" spans="2:10">
      <c r="B11961" s="3">
        <v>39732</v>
      </c>
      <c r="C11961" s="10" t="s">
        <v>36357</v>
      </c>
      <c r="D11961" s="10" t="s">
        <v>36358</v>
      </c>
      <c r="E11961" s="25">
        <v>0</v>
      </c>
      <c r="F11961" s="25">
        <v>0</v>
      </c>
      <c r="G11961" s="10" t="s">
        <v>36359</v>
      </c>
      <c r="H11961" s="25">
        <f>INDEX('Annexe 1 – Données des équipes'!$B$12:$R$114, MATCH(C11961, 'Annexe 1 – Données des équipes'!$B$12:$B$114,0),4)</f>
        <v>60</v>
      </c>
      <c r="I11961" s="25">
        <f>INDEX('Annexe 1 – Données des équipes'!$B$12:$R$114, MATCH(D11961, 'Annexe 1 – Données des équipes'!$B$12:$B$114,0),4)</f>
        <v>80</v>
      </c>
      <c r="J11961" s="25">
        <f t="shared" si="187"/>
        <v>0</v>
      </c>
    </row>
    <row r="11962" spans="2:10">
      <c r="B11962" s="3">
        <v>39735</v>
      </c>
      <c r="C11962" s="10" t="s">
        <v>36360</v>
      </c>
      <c r="D11962" s="10" t="s">
        <v>36361</v>
      </c>
      <c r="E11962" s="25">
        <v>2</v>
      </c>
      <c r="F11962" s="25">
        <v>2</v>
      </c>
      <c r="G11962" s="10" t="s">
        <v>36362</v>
      </c>
      <c r="H11962" s="25">
        <f>INDEX('Annexe 1 – Données des équipes'!$B$12:$R$114, MATCH(C11962, 'Annexe 1 – Données des équipes'!$B$12:$B$114,0),4)</f>
        <v>50</v>
      </c>
      <c r="I11962" s="25">
        <f>INDEX('Annexe 1 – Données des équipes'!$B$12:$R$114, MATCH(D11962, 'Annexe 1 – Données des équipes'!$B$12:$B$114,0),4)</f>
        <v>80</v>
      </c>
      <c r="J11962" s="25">
        <f t="shared" si="187"/>
        <v>0</v>
      </c>
    </row>
    <row r="11963" spans="2:10">
      <c r="B11963" s="3">
        <v>39736</v>
      </c>
      <c r="C11963" s="10" t="s">
        <v>36363</v>
      </c>
      <c r="D11963" s="10" t="s">
        <v>36364</v>
      </c>
      <c r="E11963" s="25">
        <v>0</v>
      </c>
      <c r="F11963" s="25">
        <v>0</v>
      </c>
      <c r="G11963" s="10" t="s">
        <v>36365</v>
      </c>
      <c r="H11963" s="25">
        <f>INDEX('Annexe 1 – Données des équipes'!$B$12:$R$114, MATCH(C11963, 'Annexe 1 – Données des équipes'!$B$12:$B$114,0),4)</f>
        <v>90</v>
      </c>
      <c r="I11963" s="25">
        <f>INDEX('Annexe 1 – Données des équipes'!$B$12:$R$114, MATCH(D11963, 'Annexe 1 – Données des équipes'!$B$12:$B$114,0),4)</f>
        <v>90</v>
      </c>
      <c r="J11963" s="25">
        <f t="shared" si="187"/>
        <v>0</v>
      </c>
    </row>
    <row r="11964" spans="2:10">
      <c r="B11964" s="3">
        <v>39736</v>
      </c>
      <c r="C11964" s="10" t="s">
        <v>36366</v>
      </c>
      <c r="D11964" s="10" t="s">
        <v>36367</v>
      </c>
      <c r="E11964" s="25">
        <v>2</v>
      </c>
      <c r="F11964" s="25">
        <v>2</v>
      </c>
      <c r="G11964" s="10" t="s">
        <v>36368</v>
      </c>
      <c r="H11964" s="25">
        <f>INDEX('Annexe 1 – Données des équipes'!$B$12:$R$114, MATCH(C11964, 'Annexe 1 – Données des équipes'!$B$12:$B$114,0),4)</f>
        <v>20</v>
      </c>
      <c r="I11964" s="25">
        <f>INDEX('Annexe 1 – Données des équipes'!$B$12:$R$114, MATCH(D11964, 'Annexe 1 – Données des équipes'!$B$12:$B$114,0),4)</f>
        <v>80</v>
      </c>
      <c r="J11964" s="25">
        <f t="shared" si="187"/>
        <v>0</v>
      </c>
    </row>
    <row r="11965" spans="2:10">
      <c r="B11965" s="3">
        <v>39736</v>
      </c>
      <c r="C11965" s="10" t="s">
        <v>36369</v>
      </c>
      <c r="D11965" s="10" t="s">
        <v>36370</v>
      </c>
      <c r="E11965" s="25">
        <v>0</v>
      </c>
      <c r="F11965" s="25">
        <v>0</v>
      </c>
      <c r="G11965" s="10" t="s">
        <v>36371</v>
      </c>
      <c r="H11965" s="25">
        <f>INDEX('Annexe 1 – Données des équipes'!$B$12:$R$114, MATCH(C11965, 'Annexe 1 – Données des équipes'!$B$12:$B$114,0),4)</f>
        <v>20</v>
      </c>
      <c r="I11965" s="25">
        <f>INDEX('Annexe 1 – Données des équipes'!$B$12:$R$114, MATCH(D11965, 'Annexe 1 – Données des équipes'!$B$12:$B$114,0),4)</f>
        <v>60</v>
      </c>
      <c r="J11965" s="25">
        <f t="shared" si="187"/>
        <v>0</v>
      </c>
    </row>
    <row r="11966" spans="2:10">
      <c r="B11966" s="3">
        <v>39736</v>
      </c>
      <c r="C11966" s="10" t="s">
        <v>36372</v>
      </c>
      <c r="D11966" s="10" t="s">
        <v>36373</v>
      </c>
      <c r="E11966" s="25">
        <v>0</v>
      </c>
      <c r="F11966" s="25">
        <v>0</v>
      </c>
      <c r="G11966" s="10" t="s">
        <v>36374</v>
      </c>
      <c r="H11966" s="25">
        <f>INDEX('Annexe 1 – Données des équipes'!$B$12:$R$114, MATCH(C11966, 'Annexe 1 – Données des équipes'!$B$12:$B$114,0),4)</f>
        <v>10</v>
      </c>
      <c r="I11966" s="25">
        <f>INDEX('Annexe 1 – Données des équipes'!$B$12:$R$114, MATCH(D11966, 'Annexe 1 – Données des équipes'!$B$12:$B$114,0),4)</f>
        <v>40</v>
      </c>
      <c r="J11966" s="25">
        <f t="shared" si="187"/>
        <v>0</v>
      </c>
    </row>
    <row r="11967" spans="2:10">
      <c r="B11967" s="3">
        <v>39736</v>
      </c>
      <c r="C11967" s="10" t="s">
        <v>36375</v>
      </c>
      <c r="D11967" s="10" t="s">
        <v>36376</v>
      </c>
      <c r="E11967" s="25">
        <v>1</v>
      </c>
      <c r="F11967" s="25">
        <v>1</v>
      </c>
      <c r="G11967" s="10" t="s">
        <v>36377</v>
      </c>
      <c r="H11967" s="25">
        <f>INDEX('Annexe 1 – Données des équipes'!$B$12:$R$114, MATCH(C11967, 'Annexe 1 – Données des équipes'!$B$12:$B$114,0),4)</f>
        <v>50</v>
      </c>
      <c r="I11967" s="25">
        <f>INDEX('Annexe 1 – Données des équipes'!$B$12:$R$114, MATCH(D11967, 'Annexe 1 – Données des équipes'!$B$12:$B$114,0),4)</f>
        <v>30</v>
      </c>
      <c r="J11967" s="25">
        <f t="shared" si="187"/>
        <v>0</v>
      </c>
    </row>
    <row r="11968" spans="2:10">
      <c r="B11968" s="3">
        <v>39736</v>
      </c>
      <c r="C11968" s="10" t="s">
        <v>36378</v>
      </c>
      <c r="D11968" s="10" t="s">
        <v>36379</v>
      </c>
      <c r="E11968" s="25">
        <v>0</v>
      </c>
      <c r="F11968" s="25">
        <v>0</v>
      </c>
      <c r="G11968" s="10" t="s">
        <v>36380</v>
      </c>
      <c r="H11968" s="25">
        <f>INDEX('Annexe 1 – Données des équipes'!$B$12:$R$114, MATCH(C11968, 'Annexe 1 – Données des équipes'!$B$12:$B$114,0),4)</f>
        <v>90</v>
      </c>
      <c r="I11968" s="25">
        <f>INDEX('Annexe 1 – Données des équipes'!$B$12:$R$114, MATCH(D11968, 'Annexe 1 – Données des équipes'!$B$12:$B$114,0),4)</f>
        <v>40</v>
      </c>
      <c r="J11968" s="25">
        <f t="shared" si="187"/>
        <v>0</v>
      </c>
    </row>
    <row r="11969" spans="2:10">
      <c r="B11969" s="3">
        <v>39770</v>
      </c>
      <c r="C11969" s="10" t="s">
        <v>36381</v>
      </c>
      <c r="D11969" s="10" t="s">
        <v>36382</v>
      </c>
      <c r="E11969" s="25">
        <v>1</v>
      </c>
      <c r="F11969" s="25">
        <v>1</v>
      </c>
      <c r="G11969" s="10" t="s">
        <v>36383</v>
      </c>
      <c r="H11969" s="25">
        <f>INDEX('Annexe 1 – Données des équipes'!$B$12:$R$114, MATCH(C11969, 'Annexe 1 – Données des équipes'!$B$12:$B$114,0),4)</f>
        <v>20</v>
      </c>
      <c r="I11969" s="25">
        <f>INDEX('Annexe 1 – Données des équipes'!$B$12:$R$114, MATCH(D11969, 'Annexe 1 – Données des équipes'!$B$12:$B$114,0),4)</f>
        <v>20</v>
      </c>
      <c r="J11969" s="25">
        <f t="shared" si="187"/>
        <v>0</v>
      </c>
    </row>
    <row r="11970" spans="2:10">
      <c r="B11970" s="3">
        <v>39771</v>
      </c>
      <c r="C11970" s="10" t="s">
        <v>36384</v>
      </c>
      <c r="D11970" s="10" t="s">
        <v>36385</v>
      </c>
      <c r="E11970" s="25">
        <v>0</v>
      </c>
      <c r="F11970" s="25">
        <v>0</v>
      </c>
      <c r="G11970" s="10" t="s">
        <v>36386</v>
      </c>
      <c r="H11970" s="25">
        <f>INDEX('Annexe 1 – Données des équipes'!$B$12:$R$114, MATCH(C11970, 'Annexe 1 – Données des équipes'!$B$12:$B$114,0),4)</f>
        <v>90</v>
      </c>
      <c r="I11970" s="25">
        <f>INDEX('Annexe 1 – Données des équipes'!$B$12:$R$114, MATCH(D11970, 'Annexe 1 – Données des équipes'!$B$12:$B$114,0),4)</f>
        <v>80</v>
      </c>
      <c r="J11970" s="25">
        <f t="shared" si="187"/>
        <v>0</v>
      </c>
    </row>
    <row r="11971" spans="2:10">
      <c r="B11971" s="3">
        <v>39771</v>
      </c>
      <c r="C11971" s="10" t="s">
        <v>36387</v>
      </c>
      <c r="D11971" s="10" t="s">
        <v>36388</v>
      </c>
      <c r="E11971" s="25">
        <v>0</v>
      </c>
      <c r="F11971" s="25">
        <v>0</v>
      </c>
      <c r="G11971" s="10" t="s">
        <v>36389</v>
      </c>
      <c r="H11971" s="25">
        <f>INDEX('Annexe 1 – Données des équipes'!$B$12:$R$114, MATCH(C11971, 'Annexe 1 – Données des équipes'!$B$12:$B$114,0),4)</f>
        <v>40</v>
      </c>
      <c r="I11971" s="25">
        <f>INDEX('Annexe 1 – Données des équipes'!$B$12:$R$114, MATCH(D11971, 'Annexe 1 – Données des équipes'!$B$12:$B$114,0),4)</f>
        <v>40</v>
      </c>
      <c r="J11971" s="25">
        <f t="shared" si="187"/>
        <v>0</v>
      </c>
    </row>
    <row r="11972" spans="2:10">
      <c r="B11972" s="3">
        <v>39771</v>
      </c>
      <c r="C11972" s="10" t="s">
        <v>36390</v>
      </c>
      <c r="D11972" s="10" t="s">
        <v>36391</v>
      </c>
      <c r="E11972" s="25">
        <v>1</v>
      </c>
      <c r="F11972" s="25">
        <v>1</v>
      </c>
      <c r="G11972" s="10" t="s">
        <v>36392</v>
      </c>
      <c r="H11972" s="25">
        <f>INDEX('Annexe 1 – Données des équipes'!$B$12:$R$114, MATCH(C11972, 'Annexe 1 – Données des équipes'!$B$12:$B$114,0),4)</f>
        <v>50</v>
      </c>
      <c r="I11972" s="25">
        <f>INDEX('Annexe 1 – Données des équipes'!$B$12:$R$114, MATCH(D11972, 'Annexe 1 – Données des équipes'!$B$12:$B$114,0),4)</f>
        <v>90</v>
      </c>
      <c r="J11972" s="25">
        <f t="shared" si="187"/>
        <v>0</v>
      </c>
    </row>
    <row r="11973" spans="2:10">
      <c r="B11973" s="3">
        <v>41937</v>
      </c>
      <c r="C11973" s="10" t="s">
        <v>36393</v>
      </c>
      <c r="D11973" s="10" t="s">
        <v>36394</v>
      </c>
      <c r="E11973" s="25">
        <v>1</v>
      </c>
      <c r="F11973" s="25">
        <v>1</v>
      </c>
      <c r="G11973" s="10" t="s">
        <v>36395</v>
      </c>
      <c r="H11973" s="25">
        <f>INDEX('Annexe 1 – Données des équipes'!$B$12:$R$114, MATCH(C11973, 'Annexe 1 – Données des équipes'!$B$12:$B$114,0),4)</f>
        <v>10</v>
      </c>
      <c r="I11973" s="25">
        <f>INDEX('Annexe 1 – Données des équipes'!$B$12:$R$114, MATCH(D11973, 'Annexe 1 – Données des équipes'!$B$12:$B$114,0),4)</f>
        <v>30</v>
      </c>
      <c r="J11973" s="25">
        <f t="shared" si="187"/>
        <v>0</v>
      </c>
    </row>
    <row r="11974" spans="2:10">
      <c r="B11974" s="3">
        <v>39771</v>
      </c>
      <c r="C11974" s="10" t="s">
        <v>36396</v>
      </c>
      <c r="D11974" s="10" t="s">
        <v>36397</v>
      </c>
      <c r="E11974" s="25">
        <v>1</v>
      </c>
      <c r="F11974" s="25">
        <v>1</v>
      </c>
      <c r="G11974" s="10" t="s">
        <v>36398</v>
      </c>
      <c r="H11974" s="25">
        <f>INDEX('Annexe 1 – Données des équipes'!$B$12:$R$114, MATCH(C11974, 'Annexe 1 – Données des équipes'!$B$12:$B$114,0),4)</f>
        <v>20</v>
      </c>
      <c r="I11974" s="25">
        <f>INDEX('Annexe 1 – Données des équipes'!$B$12:$R$114, MATCH(D11974, 'Annexe 1 – Données des équipes'!$B$12:$B$114,0),4)</f>
        <v>70</v>
      </c>
      <c r="J11974" s="25">
        <f t="shared" si="187"/>
        <v>0</v>
      </c>
    </row>
    <row r="11975" spans="2:10">
      <c r="B11975" s="3">
        <v>39809</v>
      </c>
      <c r="C11975" s="10" t="s">
        <v>36399</v>
      </c>
      <c r="D11975" s="10" t="s">
        <v>36400</v>
      </c>
      <c r="E11975" s="25">
        <v>1</v>
      </c>
      <c r="F11975" s="25">
        <v>1</v>
      </c>
      <c r="G11975" s="10" t="s">
        <v>36401</v>
      </c>
      <c r="H11975" s="25">
        <f>INDEX('Annexe 1 – Données des équipes'!$B$12:$R$114, MATCH(C11975, 'Annexe 1 – Données des équipes'!$B$12:$B$114,0),4)</f>
        <v>30</v>
      </c>
      <c r="I11975" s="25">
        <f>INDEX('Annexe 1 – Données des équipes'!$B$12:$R$114, MATCH(D11975, 'Annexe 1 – Données des équipes'!$B$12:$B$114,0),4)</f>
        <v>30</v>
      </c>
      <c r="J11975" s="25">
        <f t="shared" si="187"/>
        <v>0</v>
      </c>
    </row>
    <row r="11976" spans="2:10">
      <c r="B11976" s="3">
        <v>39809</v>
      </c>
      <c r="C11976" s="10" t="s">
        <v>36402</v>
      </c>
      <c r="D11976" s="10" t="s">
        <v>36403</v>
      </c>
      <c r="E11976" s="25">
        <v>2</v>
      </c>
      <c r="F11976" s="25">
        <v>2</v>
      </c>
      <c r="G11976" s="10" t="s">
        <v>36404</v>
      </c>
      <c r="H11976" s="25">
        <f>INDEX('Annexe 1 – Données des équipes'!$B$12:$R$114, MATCH(C11976, 'Annexe 1 – Données des équipes'!$B$12:$B$114,0),4)</f>
        <v>20</v>
      </c>
      <c r="I11976" s="25">
        <f>INDEX('Annexe 1 – Données des équipes'!$B$12:$R$114, MATCH(D11976, 'Annexe 1 – Données des équipes'!$B$12:$B$114,0),4)</f>
        <v>30</v>
      </c>
      <c r="J11976" s="25">
        <f t="shared" si="187"/>
        <v>0</v>
      </c>
    </row>
    <row r="11977" spans="2:10">
      <c r="B11977" s="3">
        <v>39812</v>
      </c>
      <c r="C11977" s="10" t="s">
        <v>36405</v>
      </c>
      <c r="D11977" s="10" t="s">
        <v>36406</v>
      </c>
      <c r="E11977" s="25">
        <v>0</v>
      </c>
      <c r="F11977" s="25">
        <v>0</v>
      </c>
      <c r="G11977" s="10" t="s">
        <v>36407</v>
      </c>
      <c r="H11977" s="25">
        <f>INDEX('Annexe 1 – Données des équipes'!$B$12:$R$114, MATCH(C11977, 'Annexe 1 – Données des équipes'!$B$12:$B$114,0),4)</f>
        <v>20</v>
      </c>
      <c r="I11977" s="25">
        <f>INDEX('Annexe 1 – Données des équipes'!$B$12:$R$114, MATCH(D11977, 'Annexe 1 – Données des équipes'!$B$12:$B$114,0),4)</f>
        <v>0</v>
      </c>
      <c r="J11977" s="25">
        <f t="shared" si="187"/>
        <v>0</v>
      </c>
    </row>
    <row r="11978" spans="2:10">
      <c r="B11978" s="3">
        <v>39817</v>
      </c>
      <c r="C11978" s="10" t="s">
        <v>36408</v>
      </c>
      <c r="D11978" s="10" t="s">
        <v>36409</v>
      </c>
      <c r="E11978" s="25">
        <v>0</v>
      </c>
      <c r="F11978" s="25">
        <v>0</v>
      </c>
      <c r="G11978" s="10" t="s">
        <v>36410</v>
      </c>
      <c r="H11978" s="25">
        <f>INDEX('Annexe 1 – Données des équipes'!$B$12:$R$114, MATCH(C11978, 'Annexe 1 – Données des équipes'!$B$12:$B$114,0),4)</f>
        <v>20</v>
      </c>
      <c r="I11978" s="25">
        <f>INDEX('Annexe 1 – Données des équipes'!$B$12:$R$114, MATCH(D11978, 'Annexe 1 – Données des équipes'!$B$12:$B$114,0),4)</f>
        <v>0</v>
      </c>
      <c r="J11978" s="25">
        <f t="shared" si="187"/>
        <v>0</v>
      </c>
    </row>
    <row r="11979" spans="2:10">
      <c r="B11979" s="3">
        <v>39818</v>
      </c>
      <c r="C11979" s="10" t="s">
        <v>36411</v>
      </c>
      <c r="D11979" s="10" t="s">
        <v>36412</v>
      </c>
      <c r="E11979" s="25">
        <v>0</v>
      </c>
      <c r="F11979" s="25">
        <v>0</v>
      </c>
      <c r="G11979" s="10" t="s">
        <v>36413</v>
      </c>
      <c r="H11979" s="25">
        <f>INDEX('Annexe 1 – Données des équipes'!$B$12:$R$114, MATCH(C11979, 'Annexe 1 – Données des équipes'!$B$12:$B$114,0),4)</f>
        <v>30</v>
      </c>
      <c r="I11979" s="25">
        <f>INDEX('Annexe 1 – Données des équipes'!$B$12:$R$114, MATCH(D11979, 'Annexe 1 – Données des équipes'!$B$12:$B$114,0),4)</f>
        <v>0</v>
      </c>
      <c r="J11979" s="25">
        <f t="shared" si="187"/>
        <v>0</v>
      </c>
    </row>
    <row r="11980" spans="2:10">
      <c r="B11980" s="3">
        <v>39821</v>
      </c>
      <c r="C11980" s="10" t="s">
        <v>36414</v>
      </c>
      <c r="D11980" s="10" t="s">
        <v>36415</v>
      </c>
      <c r="E11980" s="25">
        <v>0</v>
      </c>
      <c r="F11980" s="25">
        <v>0</v>
      </c>
      <c r="G11980" s="10" t="s">
        <v>36416</v>
      </c>
      <c r="H11980" s="25">
        <f>INDEX('Annexe 1 – Données des équipes'!$B$12:$R$114, MATCH(C11980, 'Annexe 1 – Données des équipes'!$B$12:$B$114,0),4)</f>
        <v>0</v>
      </c>
      <c r="I11980" s="25">
        <f>INDEX('Annexe 1 – Données des équipes'!$B$12:$R$114, MATCH(D11980, 'Annexe 1 – Données des équipes'!$B$12:$B$114,0),4)</f>
        <v>20</v>
      </c>
      <c r="J11980" s="25">
        <f t="shared" si="187"/>
        <v>0</v>
      </c>
    </row>
    <row r="11981" spans="2:10">
      <c r="B11981" s="3">
        <v>39823</v>
      </c>
      <c r="C11981" s="10" t="s">
        <v>36417</v>
      </c>
      <c r="D11981" s="10" t="s">
        <v>36418</v>
      </c>
      <c r="E11981" s="25">
        <v>1</v>
      </c>
      <c r="F11981" s="25">
        <v>1</v>
      </c>
      <c r="G11981" s="10" t="s">
        <v>36419</v>
      </c>
      <c r="H11981" s="25">
        <f>INDEX('Annexe 1 – Données des équipes'!$B$12:$R$114, MATCH(C11981, 'Annexe 1 – Données des équipes'!$B$12:$B$114,0),4)</f>
        <v>30</v>
      </c>
      <c r="I11981" s="25">
        <f>INDEX('Annexe 1 – Données des équipes'!$B$12:$R$114, MATCH(D11981, 'Annexe 1 – Données des équipes'!$B$12:$B$114,0),4)</f>
        <v>0</v>
      </c>
      <c r="J11981" s="25">
        <f t="shared" si="187"/>
        <v>0</v>
      </c>
    </row>
    <row r="11982" spans="2:10">
      <c r="B11982" s="3">
        <v>39830</v>
      </c>
      <c r="C11982" s="10" t="s">
        <v>36420</v>
      </c>
      <c r="D11982" s="10" t="s">
        <v>36421</v>
      </c>
      <c r="E11982" s="25">
        <v>0</v>
      </c>
      <c r="F11982" s="25">
        <v>0</v>
      </c>
      <c r="G11982" s="10" t="s">
        <v>36422</v>
      </c>
      <c r="H11982" s="25">
        <f>INDEX('Annexe 1 – Données des équipes'!$B$12:$R$114, MATCH(C11982, 'Annexe 1 – Données des équipes'!$B$12:$B$114,0),4)</f>
        <v>20</v>
      </c>
      <c r="I11982" s="25">
        <f>INDEX('Annexe 1 – Données des équipes'!$B$12:$R$114, MATCH(D11982, 'Annexe 1 – Données des équipes'!$B$12:$B$114,0),4)</f>
        <v>30</v>
      </c>
      <c r="J11982" s="25">
        <f t="shared" si="187"/>
        <v>0</v>
      </c>
    </row>
    <row r="11983" spans="2:10">
      <c r="B11983" s="3">
        <v>39845</v>
      </c>
      <c r="C11983" s="10" t="s">
        <v>36423</v>
      </c>
      <c r="D11983" s="10" t="s">
        <v>36424</v>
      </c>
      <c r="E11983" s="25">
        <v>0</v>
      </c>
      <c r="F11983" s="25">
        <v>0</v>
      </c>
      <c r="G11983" s="10" t="s">
        <v>36425</v>
      </c>
      <c r="H11983" s="25">
        <f>INDEX('Annexe 1 – Données des équipes'!$B$12:$R$114, MATCH(C11983, 'Annexe 1 – Données des équipes'!$B$12:$B$114,0),4)</f>
        <v>60</v>
      </c>
      <c r="I11983" s="25">
        <f>INDEX('Annexe 1 – Données des équipes'!$B$12:$R$114, MATCH(D11983, 'Annexe 1 – Données des équipes'!$B$12:$B$114,0),4)</f>
        <v>50</v>
      </c>
      <c r="J11983" s="25">
        <f t="shared" si="187"/>
        <v>0</v>
      </c>
    </row>
    <row r="11984" spans="2:10">
      <c r="B11984" s="3">
        <v>39845</v>
      </c>
      <c r="C11984" s="10" t="s">
        <v>36426</v>
      </c>
      <c r="D11984" s="10" t="s">
        <v>36427</v>
      </c>
      <c r="E11984" s="25">
        <v>1</v>
      </c>
      <c r="F11984" s="25">
        <v>1</v>
      </c>
      <c r="G11984" s="10" t="s">
        <v>36428</v>
      </c>
      <c r="H11984" s="25">
        <f>INDEX('Annexe 1 – Données des équipes'!$B$12:$R$114, MATCH(C11984, 'Annexe 1 – Données des équipes'!$B$12:$B$114,0),4)</f>
        <v>30</v>
      </c>
      <c r="I11984" s="25">
        <f>INDEX('Annexe 1 – Données des équipes'!$B$12:$R$114, MATCH(D11984, 'Annexe 1 – Données des équipes'!$B$12:$B$114,0),4)</f>
        <v>70</v>
      </c>
      <c r="J11984" s="25">
        <f t="shared" si="187"/>
        <v>0</v>
      </c>
    </row>
    <row r="11985" spans="2:10">
      <c r="B11985" s="3">
        <v>39855</v>
      </c>
      <c r="C11985" s="10" t="s">
        <v>36429</v>
      </c>
      <c r="D11985" s="10" t="s">
        <v>36430</v>
      </c>
      <c r="E11985" s="25">
        <v>2</v>
      </c>
      <c r="F11985" s="25">
        <v>2</v>
      </c>
      <c r="G11985" s="10" t="s">
        <v>36431</v>
      </c>
      <c r="H11985" s="25">
        <f>INDEX('Annexe 1 – Données des équipes'!$B$12:$R$114, MATCH(C11985, 'Annexe 1 – Données des équipes'!$B$12:$B$114,0),4)</f>
        <v>50</v>
      </c>
      <c r="I11985" s="25">
        <f>INDEX('Annexe 1 – Données des équipes'!$B$12:$R$114, MATCH(D11985, 'Annexe 1 – Données des équipes'!$B$12:$B$114,0),4)</f>
        <v>40</v>
      </c>
      <c r="J11985" s="25">
        <f t="shared" si="187"/>
        <v>0</v>
      </c>
    </row>
    <row r="11986" spans="2:10">
      <c r="B11986" s="3">
        <v>39855</v>
      </c>
      <c r="C11986" s="10" t="s">
        <v>36432</v>
      </c>
      <c r="D11986" s="10" t="s">
        <v>36433</v>
      </c>
      <c r="E11986" s="25">
        <v>1</v>
      </c>
      <c r="F11986" s="25">
        <v>1</v>
      </c>
      <c r="G11986" s="10" t="s">
        <v>36434</v>
      </c>
      <c r="H11986" s="25">
        <f>INDEX('Annexe 1 – Données des équipes'!$B$12:$R$114, MATCH(C11986, 'Annexe 1 – Données des équipes'!$B$12:$B$114,0),4)</f>
        <v>50</v>
      </c>
      <c r="I11986" s="25">
        <f>INDEX('Annexe 1 – Données des équipes'!$B$12:$R$114, MATCH(D11986, 'Annexe 1 – Données des équipes'!$B$12:$B$114,0),4)</f>
        <v>80</v>
      </c>
      <c r="J11986" s="25">
        <f t="shared" ref="J11986:J12049" si="188">ABS(F11986-E11986)</f>
        <v>0</v>
      </c>
    </row>
    <row r="11987" spans="2:10">
      <c r="B11987" s="3">
        <v>39855</v>
      </c>
      <c r="C11987" s="10" t="s">
        <v>36435</v>
      </c>
      <c r="D11987" s="10" t="s">
        <v>36436</v>
      </c>
      <c r="E11987" s="25">
        <v>1</v>
      </c>
      <c r="F11987" s="25">
        <v>1</v>
      </c>
      <c r="G11987" s="10" t="s">
        <v>36437</v>
      </c>
      <c r="H11987" s="25">
        <f>INDEX('Annexe 1 – Données des équipes'!$B$12:$R$114, MATCH(C11987, 'Annexe 1 – Données des équipes'!$B$12:$B$114,0),4)</f>
        <v>70</v>
      </c>
      <c r="I11987" s="25">
        <f>INDEX('Annexe 1 – Données des équipes'!$B$12:$R$114, MATCH(D11987, 'Annexe 1 – Données des équipes'!$B$12:$B$114,0),4)</f>
        <v>70</v>
      </c>
      <c r="J11987" s="25">
        <f t="shared" si="188"/>
        <v>0</v>
      </c>
    </row>
    <row r="11988" spans="2:10">
      <c r="B11988" s="3">
        <v>39855</v>
      </c>
      <c r="C11988" s="10" t="s">
        <v>36438</v>
      </c>
      <c r="D11988" s="10" t="s">
        <v>36439</v>
      </c>
      <c r="E11988" s="25">
        <v>0</v>
      </c>
      <c r="F11988" s="25">
        <v>0</v>
      </c>
      <c r="G11988" s="10" t="s">
        <v>36440</v>
      </c>
      <c r="H11988" s="25">
        <f>INDEX('Annexe 1 – Données des équipes'!$B$12:$R$114, MATCH(C11988, 'Annexe 1 – Données des équipes'!$B$12:$B$114,0),4)</f>
        <v>50</v>
      </c>
      <c r="I11988" s="25">
        <f>INDEX('Annexe 1 – Données des équipes'!$B$12:$R$114, MATCH(D11988, 'Annexe 1 – Données des équipes'!$B$12:$B$114,0),4)</f>
        <v>60</v>
      </c>
      <c r="J11988" s="25">
        <f t="shared" si="188"/>
        <v>0</v>
      </c>
    </row>
    <row r="11989" spans="2:10">
      <c r="B11989" s="3">
        <v>39855</v>
      </c>
      <c r="C11989" s="10" t="s">
        <v>36441</v>
      </c>
      <c r="D11989" s="10" t="s">
        <v>36442</v>
      </c>
      <c r="E11989" s="25">
        <v>0</v>
      </c>
      <c r="F11989" s="25">
        <v>0</v>
      </c>
      <c r="G11989" s="10" t="s">
        <v>36443</v>
      </c>
      <c r="H11989" s="25">
        <f>INDEX('Annexe 1 – Données des équipes'!$B$12:$R$114, MATCH(C11989, 'Annexe 1 – Données des équipes'!$B$12:$B$114,0),4)</f>
        <v>50</v>
      </c>
      <c r="I11989" s="25">
        <f>INDEX('Annexe 1 – Données des équipes'!$B$12:$R$114, MATCH(D11989, 'Annexe 1 – Données des équipes'!$B$12:$B$114,0),4)</f>
        <v>30</v>
      </c>
      <c r="J11989" s="25">
        <f t="shared" si="188"/>
        <v>0</v>
      </c>
    </row>
    <row r="11990" spans="2:10">
      <c r="B11990" s="3">
        <v>39855</v>
      </c>
      <c r="C11990" s="10" t="s">
        <v>36444</v>
      </c>
      <c r="D11990" s="10" t="s">
        <v>36445</v>
      </c>
      <c r="E11990" s="25">
        <v>1</v>
      </c>
      <c r="F11990" s="25">
        <v>1</v>
      </c>
      <c r="G11990" s="10" t="s">
        <v>36446</v>
      </c>
      <c r="H11990" s="25">
        <f>INDEX('Annexe 1 – Données des équipes'!$B$12:$R$114, MATCH(C11990, 'Annexe 1 – Données des équipes'!$B$12:$B$114,0),4)</f>
        <v>80</v>
      </c>
      <c r="I11990" s="25">
        <f>INDEX('Annexe 1 – Données des équipes'!$B$12:$R$114, MATCH(D11990, 'Annexe 1 – Données des équipes'!$B$12:$B$114,0),4)</f>
        <v>40</v>
      </c>
      <c r="J11990" s="25">
        <f t="shared" si="188"/>
        <v>0</v>
      </c>
    </row>
    <row r="11991" spans="2:10">
      <c r="B11991" s="3">
        <v>39855</v>
      </c>
      <c r="C11991" s="10" t="s">
        <v>36447</v>
      </c>
      <c r="D11991" s="10" t="s">
        <v>36448</v>
      </c>
      <c r="E11991" s="25">
        <v>1</v>
      </c>
      <c r="F11991" s="25">
        <v>1</v>
      </c>
      <c r="G11991" s="10" t="s">
        <v>36449</v>
      </c>
      <c r="H11991" s="25">
        <f>INDEX('Annexe 1 – Données des équipes'!$B$12:$R$114, MATCH(C11991, 'Annexe 1 – Données des équipes'!$B$12:$B$114,0),4)</f>
        <v>40</v>
      </c>
      <c r="I11991" s="25">
        <f>INDEX('Annexe 1 – Données des équipes'!$B$12:$R$114, MATCH(D11991, 'Annexe 1 – Données des équipes'!$B$12:$B$114,0),4)</f>
        <v>80</v>
      </c>
      <c r="J11991" s="25">
        <f t="shared" si="188"/>
        <v>0</v>
      </c>
    </row>
    <row r="11992" spans="2:10">
      <c r="B11992" s="3">
        <v>41973</v>
      </c>
      <c r="C11992" s="10" t="s">
        <v>36450</v>
      </c>
      <c r="D11992" s="10" t="s">
        <v>36451</v>
      </c>
      <c r="E11992" s="25">
        <v>2</v>
      </c>
      <c r="F11992" s="25">
        <v>0</v>
      </c>
      <c r="G11992" s="10" t="s">
        <v>36452</v>
      </c>
      <c r="H11992" s="25">
        <f>INDEX('Annexe 1 – Données des équipes'!$B$12:$R$114, MATCH(C11992, 'Annexe 1 – Données des équipes'!$B$12:$B$114,0),4)</f>
        <v>20</v>
      </c>
      <c r="I11992" s="25">
        <f>INDEX('Annexe 1 – Données des équipes'!$B$12:$R$114, MATCH(D11992, 'Annexe 1 – Données des équipes'!$B$12:$B$114,0),4)</f>
        <v>30</v>
      </c>
      <c r="J11992" s="25">
        <f t="shared" si="188"/>
        <v>2</v>
      </c>
    </row>
    <row r="11993" spans="2:10">
      <c r="B11993" s="3">
        <v>39894</v>
      </c>
      <c r="C11993" s="10" t="s">
        <v>36453</v>
      </c>
      <c r="D11993" s="10" t="s">
        <v>36454</v>
      </c>
      <c r="E11993" s="25">
        <v>0</v>
      </c>
      <c r="F11993" s="25">
        <v>0</v>
      </c>
      <c r="G11993" s="10" t="s">
        <v>36455</v>
      </c>
      <c r="H11993" s="25">
        <f>INDEX('Annexe 1 – Données des équipes'!$B$12:$R$114, MATCH(C11993, 'Annexe 1 – Données des équipes'!$B$12:$B$114,0),4)</f>
        <v>30</v>
      </c>
      <c r="I11993" s="25">
        <f>INDEX('Annexe 1 – Données des équipes'!$B$12:$R$114, MATCH(D11993, 'Annexe 1 – Données des équipes'!$B$12:$B$114,0),4)</f>
        <v>30</v>
      </c>
      <c r="J11993" s="25">
        <f t="shared" si="188"/>
        <v>0</v>
      </c>
    </row>
    <row r="11994" spans="2:10">
      <c r="B11994" s="3">
        <v>39900</v>
      </c>
      <c r="C11994" s="10" t="s">
        <v>36456</v>
      </c>
      <c r="D11994" s="10" t="s">
        <v>36457</v>
      </c>
      <c r="E11994" s="25">
        <v>2</v>
      </c>
      <c r="F11994" s="25">
        <v>2</v>
      </c>
      <c r="G11994" s="10" t="s">
        <v>36458</v>
      </c>
      <c r="H11994" s="25">
        <f>INDEX('Annexe 1 – Données des équipes'!$B$12:$R$114, MATCH(C11994, 'Annexe 1 – Données des équipes'!$B$12:$B$114,0),4)</f>
        <v>10</v>
      </c>
      <c r="I11994" s="25">
        <f>INDEX('Annexe 1 – Données des équipes'!$B$12:$R$114, MATCH(D11994, 'Annexe 1 – Données des équipes'!$B$12:$B$114,0),4)</f>
        <v>20</v>
      </c>
      <c r="J11994" s="25">
        <f t="shared" si="188"/>
        <v>0</v>
      </c>
    </row>
    <row r="11995" spans="2:10">
      <c r="B11995" s="3">
        <v>39900</v>
      </c>
      <c r="C11995" s="10" t="s">
        <v>36459</v>
      </c>
      <c r="D11995" s="10" t="s">
        <v>36460</v>
      </c>
      <c r="E11995" s="25">
        <v>1</v>
      </c>
      <c r="F11995" s="25">
        <v>1</v>
      </c>
      <c r="G11995" s="10" t="s">
        <v>36461</v>
      </c>
      <c r="H11995" s="25">
        <f>INDEX('Annexe 1 – Données des équipes'!$B$12:$R$114, MATCH(C11995, 'Annexe 1 – Données des équipes'!$B$12:$B$114,0),4)</f>
        <v>60</v>
      </c>
      <c r="I11995" s="25">
        <f>INDEX('Annexe 1 – Données des équipes'!$B$12:$R$114, MATCH(D11995, 'Annexe 1 – Données des équipes'!$B$12:$B$114,0),4)</f>
        <v>40</v>
      </c>
      <c r="J11995" s="25">
        <f t="shared" si="188"/>
        <v>0</v>
      </c>
    </row>
    <row r="11996" spans="2:10">
      <c r="B11996" s="3">
        <v>39900</v>
      </c>
      <c r="C11996" s="10" t="s">
        <v>36462</v>
      </c>
      <c r="D11996" s="10" t="s">
        <v>36463</v>
      </c>
      <c r="E11996" s="25">
        <v>1</v>
      </c>
      <c r="F11996" s="25">
        <v>1</v>
      </c>
      <c r="G11996" s="10" t="s">
        <v>36464</v>
      </c>
      <c r="H11996" s="25">
        <f>INDEX('Annexe 1 – Données des équipes'!$B$12:$R$114, MATCH(C11996, 'Annexe 1 – Données des équipes'!$B$12:$B$114,0),4)</f>
        <v>20</v>
      </c>
      <c r="I11996" s="25">
        <f>INDEX('Annexe 1 – Données des équipes'!$B$12:$R$114, MATCH(D11996, 'Annexe 1 – Données des équipes'!$B$12:$B$114,0),4)</f>
        <v>50</v>
      </c>
      <c r="J11996" s="25">
        <f t="shared" si="188"/>
        <v>0</v>
      </c>
    </row>
    <row r="11997" spans="2:10">
      <c r="B11997" s="3">
        <v>39900</v>
      </c>
      <c r="C11997" s="10" t="s">
        <v>36465</v>
      </c>
      <c r="D11997" s="10" t="s">
        <v>36466</v>
      </c>
      <c r="E11997" s="25">
        <v>0</v>
      </c>
      <c r="F11997" s="25">
        <v>0</v>
      </c>
      <c r="G11997" s="10" t="s">
        <v>36467</v>
      </c>
      <c r="H11997" s="25">
        <f>INDEX('Annexe 1 – Données des équipes'!$B$12:$R$114, MATCH(C11997, 'Annexe 1 – Données des équipes'!$B$12:$B$114,0),4)</f>
        <v>90</v>
      </c>
      <c r="I11997" s="25">
        <f>INDEX('Annexe 1 – Données des équipes'!$B$12:$R$114, MATCH(D11997, 'Annexe 1 – Données des équipes'!$B$12:$B$114,0),4)</f>
        <v>80</v>
      </c>
      <c r="J11997" s="25">
        <f t="shared" si="188"/>
        <v>0</v>
      </c>
    </row>
    <row r="11998" spans="2:10">
      <c r="B11998" s="3">
        <v>39904</v>
      </c>
      <c r="C11998" s="10" t="s">
        <v>36468</v>
      </c>
      <c r="D11998" s="10" t="s">
        <v>36469</v>
      </c>
      <c r="E11998" s="25">
        <v>0</v>
      </c>
      <c r="F11998" s="25">
        <v>0</v>
      </c>
      <c r="G11998" s="10" t="s">
        <v>36470</v>
      </c>
      <c r="H11998" s="25">
        <f>INDEX('Annexe 1 – Données des équipes'!$B$12:$R$114, MATCH(C11998, 'Annexe 1 – Données des équipes'!$B$12:$B$114,0),4)</f>
        <v>10</v>
      </c>
      <c r="I11998" s="25">
        <f>INDEX('Annexe 1 – Données des équipes'!$B$12:$R$114, MATCH(D11998, 'Annexe 1 – Données des équipes'!$B$12:$B$114,0),4)</f>
        <v>40</v>
      </c>
      <c r="J11998" s="25">
        <f t="shared" si="188"/>
        <v>0</v>
      </c>
    </row>
    <row r="11999" spans="2:10">
      <c r="B11999" s="3">
        <v>39904</v>
      </c>
      <c r="C11999" s="10" t="s">
        <v>36471</v>
      </c>
      <c r="D11999" s="10" t="s">
        <v>36472</v>
      </c>
      <c r="E11999" s="25">
        <v>1</v>
      </c>
      <c r="F11999" s="25">
        <v>1</v>
      </c>
      <c r="G11999" s="10" t="s">
        <v>36473</v>
      </c>
      <c r="H11999" s="25">
        <f>INDEX('Annexe 1 – Données des équipes'!$B$12:$R$114, MATCH(C11999, 'Annexe 1 – Données des équipes'!$B$12:$B$114,0),4)</f>
        <v>70</v>
      </c>
      <c r="I11999" s="25">
        <f>INDEX('Annexe 1 – Données des équipes'!$B$12:$R$114, MATCH(D11999, 'Annexe 1 – Données des équipes'!$B$12:$B$114,0),4)</f>
        <v>70</v>
      </c>
      <c r="J11999" s="25">
        <f t="shared" si="188"/>
        <v>0</v>
      </c>
    </row>
    <row r="12000" spans="2:10">
      <c r="B12000" s="3">
        <v>39904</v>
      </c>
      <c r="C12000" s="10" t="s">
        <v>36474</v>
      </c>
      <c r="D12000" s="10" t="s">
        <v>36475</v>
      </c>
      <c r="E12000" s="25">
        <v>1</v>
      </c>
      <c r="F12000" s="25">
        <v>1</v>
      </c>
      <c r="G12000" s="10" t="s">
        <v>36476</v>
      </c>
      <c r="H12000" s="25">
        <f>INDEX('Annexe 1 – Données des équipes'!$B$12:$R$114, MATCH(C12000, 'Annexe 1 – Données des équipes'!$B$12:$B$114,0),4)</f>
        <v>90</v>
      </c>
      <c r="I12000" s="25">
        <f>INDEX('Annexe 1 – Données des équipes'!$B$12:$R$114, MATCH(D12000, 'Annexe 1 – Données des équipes'!$B$12:$B$114,0),4)</f>
        <v>60</v>
      </c>
      <c r="J12000" s="25">
        <f t="shared" si="188"/>
        <v>0</v>
      </c>
    </row>
    <row r="12001" spans="2:10">
      <c r="B12001" s="3">
        <v>39946</v>
      </c>
      <c r="C12001" s="10" t="s">
        <v>36477</v>
      </c>
      <c r="D12001" s="10" t="s">
        <v>36478</v>
      </c>
      <c r="E12001" s="25">
        <v>1</v>
      </c>
      <c r="F12001" s="25">
        <v>1</v>
      </c>
      <c r="G12001" s="10" t="s">
        <v>36479</v>
      </c>
      <c r="H12001" s="25">
        <f>INDEX('Annexe 1 – Données des équipes'!$B$12:$R$114, MATCH(C12001, 'Annexe 1 – Données des équipes'!$B$12:$B$114,0),4)</f>
        <v>60</v>
      </c>
      <c r="I12001" s="25">
        <f>INDEX('Annexe 1 – Données des équipes'!$B$12:$R$114, MATCH(D12001, 'Annexe 1 – Données des équipes'!$B$12:$B$114,0),4)</f>
        <v>60</v>
      </c>
      <c r="J12001" s="25">
        <f t="shared" si="188"/>
        <v>0</v>
      </c>
    </row>
    <row r="12002" spans="2:10">
      <c r="B12002" s="3">
        <v>39956</v>
      </c>
      <c r="C12002" s="10" t="s">
        <v>36480</v>
      </c>
      <c r="D12002" s="10" t="s">
        <v>36481</v>
      </c>
      <c r="E12002" s="25">
        <v>2</v>
      </c>
      <c r="F12002" s="25">
        <v>2</v>
      </c>
      <c r="G12002" s="10" t="s">
        <v>36482</v>
      </c>
      <c r="H12002" s="25">
        <f>INDEX('Annexe 1 – Données des équipes'!$B$12:$R$114, MATCH(C12002, 'Annexe 1 – Données des équipes'!$B$12:$B$114,0),4)</f>
        <v>30</v>
      </c>
      <c r="I12002" s="25">
        <f>INDEX('Annexe 1 – Données des équipes'!$B$12:$R$114, MATCH(D12002, 'Annexe 1 – Données des équipes'!$B$12:$B$114,0),4)</f>
        <v>10</v>
      </c>
      <c r="J12002" s="25">
        <f t="shared" si="188"/>
        <v>0</v>
      </c>
    </row>
    <row r="12003" spans="2:10">
      <c r="B12003" s="3">
        <v>39962</v>
      </c>
      <c r="C12003" s="10" t="s">
        <v>36483</v>
      </c>
      <c r="D12003" s="10" t="s">
        <v>36484</v>
      </c>
      <c r="E12003" s="25">
        <v>1</v>
      </c>
      <c r="F12003" s="25">
        <v>1</v>
      </c>
      <c r="G12003" s="10" t="s">
        <v>36485</v>
      </c>
      <c r="H12003" s="25">
        <f>INDEX('Annexe 1 – Données des équipes'!$B$12:$R$114, MATCH(C12003, 'Annexe 1 – Données des équipes'!$B$12:$B$114,0),4)</f>
        <v>90</v>
      </c>
      <c r="I12003" s="25">
        <f>INDEX('Annexe 1 – Données des équipes'!$B$12:$R$114, MATCH(D12003, 'Annexe 1 – Données des équipes'!$B$12:$B$114,0),4)</f>
        <v>80</v>
      </c>
      <c r="J12003" s="25">
        <f t="shared" si="188"/>
        <v>0</v>
      </c>
    </row>
    <row r="12004" spans="2:10">
      <c r="B12004" s="3">
        <v>39962</v>
      </c>
      <c r="C12004" s="10" t="s">
        <v>36486</v>
      </c>
      <c r="D12004" s="10" t="s">
        <v>36487</v>
      </c>
      <c r="E12004" s="25">
        <v>1</v>
      </c>
      <c r="F12004" s="25">
        <v>1</v>
      </c>
      <c r="G12004" s="10" t="s">
        <v>36488</v>
      </c>
      <c r="H12004" s="25">
        <f>INDEX('Annexe 1 – Données des équipes'!$B$12:$R$114, MATCH(C12004, 'Annexe 1 – Données des équipes'!$B$12:$B$114,0),4)</f>
        <v>30</v>
      </c>
      <c r="I12004" s="25">
        <f>INDEX('Annexe 1 – Données des équipes'!$B$12:$R$114, MATCH(D12004, 'Annexe 1 – Données des équipes'!$B$12:$B$114,0),4)</f>
        <v>90</v>
      </c>
      <c r="J12004" s="25">
        <f t="shared" si="188"/>
        <v>0</v>
      </c>
    </row>
    <row r="12005" spans="2:10">
      <c r="B12005" s="3">
        <v>39962</v>
      </c>
      <c r="C12005" s="10" t="s">
        <v>36489</v>
      </c>
      <c r="D12005" s="10" t="s">
        <v>36490</v>
      </c>
      <c r="E12005" s="25">
        <v>1</v>
      </c>
      <c r="F12005" s="25">
        <v>1</v>
      </c>
      <c r="G12005" s="10" t="s">
        <v>36491</v>
      </c>
      <c r="H12005" s="25">
        <f>INDEX('Annexe 1 – Données des équipes'!$B$12:$R$114, MATCH(C12005, 'Annexe 1 – Données des équipes'!$B$12:$B$114,0),4)</f>
        <v>60</v>
      </c>
      <c r="I12005" s="25">
        <f>INDEX('Annexe 1 – Données des équipes'!$B$12:$R$114, MATCH(D12005, 'Annexe 1 – Données des équipes'!$B$12:$B$114,0),4)</f>
        <v>50</v>
      </c>
      <c r="J12005" s="25">
        <f t="shared" si="188"/>
        <v>0</v>
      </c>
    </row>
    <row r="12006" spans="2:10">
      <c r="B12006" s="3">
        <v>39963</v>
      </c>
      <c r="C12006" s="10" t="s">
        <v>36492</v>
      </c>
      <c r="D12006" s="10" t="s">
        <v>36493</v>
      </c>
      <c r="E12006" s="25">
        <v>0</v>
      </c>
      <c r="F12006" s="25">
        <v>0</v>
      </c>
      <c r="G12006" s="10" t="s">
        <v>36494</v>
      </c>
      <c r="H12006" s="25">
        <f>INDEX('Annexe 1 – Données des équipes'!$B$12:$R$114, MATCH(C12006, 'Annexe 1 – Données des équipes'!$B$12:$B$114,0),4)</f>
        <v>0</v>
      </c>
      <c r="I12006" s="25">
        <f>INDEX('Annexe 1 – Données des équipes'!$B$12:$R$114, MATCH(D12006, 'Annexe 1 – Données des équipes'!$B$12:$B$114,0),4)</f>
        <v>30</v>
      </c>
      <c r="J12006" s="25">
        <f t="shared" si="188"/>
        <v>0</v>
      </c>
    </row>
    <row r="12007" spans="2:10">
      <c r="B12007" s="3">
        <v>39970</v>
      </c>
      <c r="C12007" s="10" t="s">
        <v>36495</v>
      </c>
      <c r="D12007" s="10" t="s">
        <v>36496</v>
      </c>
      <c r="E12007" s="25">
        <v>1</v>
      </c>
      <c r="F12007" s="25">
        <v>1</v>
      </c>
      <c r="G12007" s="10" t="s">
        <v>36497</v>
      </c>
      <c r="H12007" s="25">
        <f>INDEX('Annexe 1 – Données des équipes'!$B$12:$R$114, MATCH(C12007, 'Annexe 1 – Données des équipes'!$B$12:$B$114,0),4)</f>
        <v>40</v>
      </c>
      <c r="I12007" s="25">
        <f>INDEX('Annexe 1 – Données des équipes'!$B$12:$R$114, MATCH(D12007, 'Annexe 1 – Données des équipes'!$B$12:$B$114,0),4)</f>
        <v>60</v>
      </c>
      <c r="J12007" s="25">
        <f t="shared" si="188"/>
        <v>0</v>
      </c>
    </row>
    <row r="12008" spans="2:10">
      <c r="B12008" s="3">
        <v>39970</v>
      </c>
      <c r="C12008" s="10" t="s">
        <v>36498</v>
      </c>
      <c r="D12008" s="10" t="s">
        <v>36499</v>
      </c>
      <c r="E12008" s="25">
        <v>2</v>
      </c>
      <c r="F12008" s="25">
        <v>2</v>
      </c>
      <c r="G12008" s="10" t="s">
        <v>36500</v>
      </c>
      <c r="H12008" s="25">
        <f>INDEX('Annexe 1 – Données des équipes'!$B$12:$R$114, MATCH(C12008, 'Annexe 1 – Données des équipes'!$B$12:$B$114,0),4)</f>
        <v>80</v>
      </c>
      <c r="I12008" s="25">
        <f>INDEX('Annexe 1 – Données des équipes'!$B$12:$R$114, MATCH(D12008, 'Annexe 1 – Données des équipes'!$B$12:$B$114,0),4)</f>
        <v>60</v>
      </c>
      <c r="J12008" s="25">
        <f t="shared" si="188"/>
        <v>0</v>
      </c>
    </row>
    <row r="12009" spans="2:10">
      <c r="B12009" s="3">
        <v>39970</v>
      </c>
      <c r="C12009" s="10" t="s">
        <v>36501</v>
      </c>
      <c r="D12009" s="10" t="s">
        <v>36502</v>
      </c>
      <c r="E12009" s="25">
        <v>0</v>
      </c>
      <c r="F12009" s="25">
        <v>0</v>
      </c>
      <c r="G12009" s="10" t="s">
        <v>36503</v>
      </c>
      <c r="H12009" s="25">
        <f>INDEX('Annexe 1 – Données des équipes'!$B$12:$R$114, MATCH(C12009, 'Annexe 1 – Données des équipes'!$B$12:$B$114,0),4)</f>
        <v>20</v>
      </c>
      <c r="I12009" s="25">
        <f>INDEX('Annexe 1 – Données des équipes'!$B$12:$R$114, MATCH(D12009, 'Annexe 1 – Données des équipes'!$B$12:$B$114,0),4)</f>
        <v>30</v>
      </c>
      <c r="J12009" s="25">
        <f t="shared" si="188"/>
        <v>0</v>
      </c>
    </row>
    <row r="12010" spans="2:10">
      <c r="B12010" s="3">
        <v>39970</v>
      </c>
      <c r="C12010" s="10" t="s">
        <v>36504</v>
      </c>
      <c r="D12010" s="10" t="s">
        <v>36505</v>
      </c>
      <c r="E12010" s="25">
        <v>0</v>
      </c>
      <c r="F12010" s="25">
        <v>0</v>
      </c>
      <c r="G12010" s="10" t="s">
        <v>36506</v>
      </c>
      <c r="H12010" s="25">
        <f>INDEX('Annexe 1 – Données des équipes'!$B$12:$R$114, MATCH(C12010, 'Annexe 1 – Données des équipes'!$B$12:$B$114,0),4)</f>
        <v>0</v>
      </c>
      <c r="I12010" s="25">
        <f>INDEX('Annexe 1 – Données des équipes'!$B$12:$R$114, MATCH(D12010, 'Annexe 1 – Données des équipes'!$B$12:$B$114,0),4)</f>
        <v>60</v>
      </c>
      <c r="J12010" s="25">
        <f t="shared" si="188"/>
        <v>0</v>
      </c>
    </row>
    <row r="12011" spans="2:10">
      <c r="B12011" s="3">
        <v>39973</v>
      </c>
      <c r="C12011" s="10" t="s">
        <v>36507</v>
      </c>
      <c r="D12011" s="10" t="s">
        <v>36508</v>
      </c>
      <c r="E12011" s="25">
        <v>1</v>
      </c>
      <c r="F12011" s="25">
        <v>1</v>
      </c>
      <c r="G12011" s="10" t="s">
        <v>36509</v>
      </c>
      <c r="H12011" s="25">
        <f>INDEX('Annexe 1 – Données des équipes'!$B$12:$R$114, MATCH(C12011, 'Annexe 1 – Données des équipes'!$B$12:$B$114,0),4)</f>
        <v>30</v>
      </c>
      <c r="I12011" s="25">
        <f>INDEX('Annexe 1 – Données des équipes'!$B$12:$R$114, MATCH(D12011, 'Annexe 1 – Données des équipes'!$B$12:$B$114,0),4)</f>
        <v>80</v>
      </c>
      <c r="J12011" s="25">
        <f t="shared" si="188"/>
        <v>0</v>
      </c>
    </row>
    <row r="12012" spans="2:10">
      <c r="B12012" s="3">
        <v>39974</v>
      </c>
      <c r="C12012" s="10" t="s">
        <v>36510</v>
      </c>
      <c r="D12012" s="10" t="s">
        <v>36511</v>
      </c>
      <c r="E12012" s="25">
        <v>1</v>
      </c>
      <c r="F12012" s="25">
        <v>1</v>
      </c>
      <c r="G12012" s="10" t="s">
        <v>36512</v>
      </c>
      <c r="H12012" s="25">
        <f>INDEX('Annexe 1 – Données des équipes'!$B$12:$R$114, MATCH(C12012, 'Annexe 1 – Données des équipes'!$B$12:$B$114,0),4)</f>
        <v>40</v>
      </c>
      <c r="I12012" s="25">
        <f>INDEX('Annexe 1 – Données des équipes'!$B$12:$R$114, MATCH(D12012, 'Annexe 1 – Données des équipes'!$B$12:$B$114,0),4)</f>
        <v>10</v>
      </c>
      <c r="J12012" s="25">
        <f t="shared" si="188"/>
        <v>0</v>
      </c>
    </row>
    <row r="12013" spans="2:10">
      <c r="B12013" s="3">
        <v>39974</v>
      </c>
      <c r="C12013" s="10" t="s">
        <v>36513</v>
      </c>
      <c r="D12013" s="10" t="s">
        <v>36514</v>
      </c>
      <c r="E12013" s="25">
        <v>0</v>
      </c>
      <c r="F12013" s="25">
        <v>0</v>
      </c>
      <c r="G12013" s="10" t="s">
        <v>36515</v>
      </c>
      <c r="H12013" s="25">
        <f>INDEX('Annexe 1 – Données des équipes'!$B$12:$R$114, MATCH(C12013, 'Annexe 1 – Données des équipes'!$B$12:$B$114,0),4)</f>
        <v>20</v>
      </c>
      <c r="I12013" s="25">
        <f>INDEX('Annexe 1 – Données des équipes'!$B$12:$R$114, MATCH(D12013, 'Annexe 1 – Données des équipes'!$B$12:$B$114,0),4)</f>
        <v>90</v>
      </c>
      <c r="J12013" s="25">
        <f t="shared" si="188"/>
        <v>0</v>
      </c>
    </row>
    <row r="12014" spans="2:10">
      <c r="B12014" s="3">
        <v>39974</v>
      </c>
      <c r="C12014" s="10" t="s">
        <v>36516</v>
      </c>
      <c r="D12014" s="10" t="s">
        <v>36517</v>
      </c>
      <c r="E12014" s="25">
        <v>1</v>
      </c>
      <c r="F12014" s="25">
        <v>1</v>
      </c>
      <c r="G12014" s="10" t="s">
        <v>36518</v>
      </c>
      <c r="H12014" s="25">
        <f>INDEX('Annexe 1 – Données des équipes'!$B$12:$R$114, MATCH(C12014, 'Annexe 1 – Données des équipes'!$B$12:$B$114,0),4)</f>
        <v>50</v>
      </c>
      <c r="I12014" s="25">
        <f>INDEX('Annexe 1 – Données des équipes'!$B$12:$R$114, MATCH(D12014, 'Annexe 1 – Données des équipes'!$B$12:$B$114,0),4)</f>
        <v>0</v>
      </c>
      <c r="J12014" s="25">
        <f t="shared" si="188"/>
        <v>0</v>
      </c>
    </row>
    <row r="12015" spans="2:10">
      <c r="B12015" s="3">
        <v>39974</v>
      </c>
      <c r="C12015" s="10" t="s">
        <v>36519</v>
      </c>
      <c r="D12015" s="10" t="s">
        <v>36520</v>
      </c>
      <c r="E12015" s="25">
        <v>0</v>
      </c>
      <c r="F12015" s="25">
        <v>0</v>
      </c>
      <c r="G12015" s="10" t="s">
        <v>36521</v>
      </c>
      <c r="H12015" s="25">
        <f>INDEX('Annexe 1 – Données des équipes'!$B$12:$R$114, MATCH(C12015, 'Annexe 1 – Données des équipes'!$B$12:$B$114,0),4)</f>
        <v>70</v>
      </c>
      <c r="I12015" s="25">
        <f>INDEX('Annexe 1 – Données des équipes'!$B$12:$R$114, MATCH(D12015, 'Annexe 1 – Données des équipes'!$B$12:$B$114,0),4)</f>
        <v>30</v>
      </c>
      <c r="J12015" s="25">
        <f t="shared" si="188"/>
        <v>0</v>
      </c>
    </row>
    <row r="12016" spans="2:10">
      <c r="B12016" s="3">
        <v>39974</v>
      </c>
      <c r="C12016" s="10" t="s">
        <v>36522</v>
      </c>
      <c r="D12016" s="10" t="s">
        <v>36523</v>
      </c>
      <c r="E12016" s="25">
        <v>2</v>
      </c>
      <c r="F12016" s="25">
        <v>2</v>
      </c>
      <c r="G12016" s="10" t="s">
        <v>36524</v>
      </c>
      <c r="H12016" s="25">
        <f>INDEX('Annexe 1 – Données des équipes'!$B$12:$R$114, MATCH(C12016, 'Annexe 1 – Données des équipes'!$B$12:$B$114,0),4)</f>
        <v>60</v>
      </c>
      <c r="I12016" s="25">
        <f>INDEX('Annexe 1 – Données des équipes'!$B$12:$R$114, MATCH(D12016, 'Annexe 1 – Données des équipes'!$B$12:$B$114,0),4)</f>
        <v>80</v>
      </c>
      <c r="J12016" s="25">
        <f t="shared" si="188"/>
        <v>0</v>
      </c>
    </row>
    <row r="12017" spans="2:10">
      <c r="B12017" s="3">
        <v>39978</v>
      </c>
      <c r="C12017" s="10" t="s">
        <v>36525</v>
      </c>
      <c r="D12017" s="10" t="s">
        <v>36526</v>
      </c>
      <c r="E12017" s="25">
        <v>0</v>
      </c>
      <c r="F12017" s="25">
        <v>0</v>
      </c>
      <c r="G12017" s="10" t="s">
        <v>36527</v>
      </c>
      <c r="H12017" s="25">
        <f>INDEX('Annexe 1 – Données des équipes'!$B$12:$R$114, MATCH(C12017, 'Annexe 1 – Données des équipes'!$B$12:$B$114,0),4)</f>
        <v>20</v>
      </c>
      <c r="I12017" s="25">
        <f>INDEX('Annexe 1 – Données des équipes'!$B$12:$R$114, MATCH(D12017, 'Annexe 1 – Données des équipes'!$B$12:$B$114,0),4)</f>
        <v>30</v>
      </c>
      <c r="J12017" s="25">
        <f t="shared" si="188"/>
        <v>0</v>
      </c>
    </row>
    <row r="12018" spans="2:10">
      <c r="B12018" s="3">
        <v>39981</v>
      </c>
      <c r="C12018" s="10" t="s">
        <v>36528</v>
      </c>
      <c r="D12018" s="10" t="s">
        <v>36529</v>
      </c>
      <c r="E12018" s="25">
        <v>1</v>
      </c>
      <c r="F12018" s="25">
        <v>1</v>
      </c>
      <c r="G12018" s="10" t="s">
        <v>36530</v>
      </c>
      <c r="H12018" s="25">
        <f>INDEX('Annexe 1 – Données des équipes'!$B$12:$R$114, MATCH(C12018, 'Annexe 1 – Données des équipes'!$B$12:$B$114,0),4)</f>
        <v>70</v>
      </c>
      <c r="I12018" s="25">
        <f>INDEX('Annexe 1 – Données des équipes'!$B$12:$R$114, MATCH(D12018, 'Annexe 1 – Données des équipes'!$B$12:$B$114,0),4)</f>
        <v>70</v>
      </c>
      <c r="J12018" s="25">
        <f t="shared" si="188"/>
        <v>0</v>
      </c>
    </row>
    <row r="12019" spans="2:10">
      <c r="B12019" s="3">
        <v>39983</v>
      </c>
      <c r="C12019" s="10" t="s">
        <v>36531</v>
      </c>
      <c r="D12019" s="10" t="s">
        <v>36532</v>
      </c>
      <c r="E12019" s="25">
        <v>1</v>
      </c>
      <c r="F12019" s="25">
        <v>1</v>
      </c>
      <c r="G12019" s="10" t="s">
        <v>36533</v>
      </c>
      <c r="H12019" s="25">
        <f>INDEX('Annexe 1 – Données des équipes'!$B$12:$R$114, MATCH(C12019, 'Annexe 1 – Données des équipes'!$B$12:$B$114,0),4)</f>
        <v>10</v>
      </c>
      <c r="I12019" s="25">
        <f>INDEX('Annexe 1 – Données des équipes'!$B$12:$R$114, MATCH(D12019, 'Annexe 1 – Données des équipes'!$B$12:$B$114,0),4)</f>
        <v>50</v>
      </c>
      <c r="J12019" s="25">
        <f t="shared" si="188"/>
        <v>0</v>
      </c>
    </row>
    <row r="12020" spans="2:10">
      <c r="B12020" s="3">
        <v>39984</v>
      </c>
      <c r="C12020" s="10" t="s">
        <v>36534</v>
      </c>
      <c r="D12020" s="10" t="s">
        <v>36535</v>
      </c>
      <c r="E12020" s="25">
        <v>0</v>
      </c>
      <c r="F12020" s="25">
        <v>0</v>
      </c>
      <c r="G12020" s="10" t="s">
        <v>36536</v>
      </c>
      <c r="H12020" s="25">
        <f>INDEX('Annexe 1 – Données des équipes'!$B$12:$R$114, MATCH(C12020, 'Annexe 1 – Données des équipes'!$B$12:$B$114,0),4)</f>
        <v>30</v>
      </c>
      <c r="I12020" s="25">
        <f>INDEX('Annexe 1 – Données des équipes'!$B$12:$R$114, MATCH(D12020, 'Annexe 1 – Données des équipes'!$B$12:$B$114,0),4)</f>
        <v>20</v>
      </c>
      <c r="J12020" s="25">
        <f t="shared" si="188"/>
        <v>0</v>
      </c>
    </row>
    <row r="12021" spans="2:10">
      <c r="B12021" s="3">
        <v>39984</v>
      </c>
      <c r="C12021" s="10" t="s">
        <v>36537</v>
      </c>
      <c r="D12021" s="10" t="s">
        <v>36538</v>
      </c>
      <c r="E12021" s="25">
        <v>0</v>
      </c>
      <c r="F12021" s="25">
        <v>0</v>
      </c>
      <c r="G12021" s="10" t="s">
        <v>36539</v>
      </c>
      <c r="H12021" s="25">
        <f>INDEX('Annexe 1 – Données des équipes'!$B$12:$R$114, MATCH(C12021, 'Annexe 1 – Données des équipes'!$B$12:$B$114,0),4)</f>
        <v>40</v>
      </c>
      <c r="I12021" s="25">
        <f>INDEX('Annexe 1 – Données des équipes'!$B$12:$R$114, MATCH(D12021, 'Annexe 1 – Données des équipes'!$B$12:$B$114,0),4)</f>
        <v>50</v>
      </c>
      <c r="J12021" s="25">
        <f t="shared" si="188"/>
        <v>0</v>
      </c>
    </row>
    <row r="12022" spans="2:10">
      <c r="B12022" s="3">
        <v>39987</v>
      </c>
      <c r="C12022" s="10" t="s">
        <v>36540</v>
      </c>
      <c r="D12022" s="10" t="s">
        <v>36541</v>
      </c>
      <c r="E12022" s="25">
        <v>0</v>
      </c>
      <c r="F12022" s="25">
        <v>0</v>
      </c>
      <c r="G12022" s="10" t="s">
        <v>36542</v>
      </c>
      <c r="H12022" s="25">
        <f>INDEX('Annexe 1 – Données des équipes'!$B$12:$R$114, MATCH(C12022, 'Annexe 1 – Données des équipes'!$B$12:$B$114,0),4)</f>
        <v>10</v>
      </c>
      <c r="I12022" s="25">
        <f>INDEX('Annexe 1 – Données des équipes'!$B$12:$R$114, MATCH(D12022, 'Annexe 1 – Données des équipes'!$B$12:$B$114,0),4)</f>
        <v>0</v>
      </c>
      <c r="J12022" s="25">
        <f t="shared" si="188"/>
        <v>0</v>
      </c>
    </row>
    <row r="12023" spans="2:10">
      <c r="B12023" s="3">
        <v>39992</v>
      </c>
      <c r="C12023" s="10" t="s">
        <v>36543</v>
      </c>
      <c r="D12023" s="10" t="s">
        <v>36544</v>
      </c>
      <c r="E12023" s="25">
        <v>0</v>
      </c>
      <c r="F12023" s="25">
        <v>0</v>
      </c>
      <c r="G12023" s="10" t="s">
        <v>36545</v>
      </c>
      <c r="H12023" s="25">
        <f>INDEX('Annexe 1 – Données des équipes'!$B$12:$R$114, MATCH(C12023, 'Annexe 1 – Données des équipes'!$B$12:$B$114,0),4)</f>
        <v>80</v>
      </c>
      <c r="I12023" s="25">
        <f>INDEX('Annexe 1 – Données des équipes'!$B$12:$R$114, MATCH(D12023, 'Annexe 1 – Données des équipes'!$B$12:$B$114,0),4)</f>
        <v>10</v>
      </c>
      <c r="J12023" s="25">
        <f t="shared" si="188"/>
        <v>0</v>
      </c>
    </row>
    <row r="12024" spans="2:10">
      <c r="B12024" s="3">
        <v>40003</v>
      </c>
      <c r="C12024" s="10" t="s">
        <v>36546</v>
      </c>
      <c r="D12024" s="10" t="s">
        <v>36547</v>
      </c>
      <c r="E12024" s="25">
        <v>1</v>
      </c>
      <c r="F12024" s="25">
        <v>1</v>
      </c>
      <c r="G12024" s="10" t="s">
        <v>36548</v>
      </c>
      <c r="H12024" s="25">
        <f>INDEX('Annexe 1 – Données des équipes'!$B$12:$R$114, MATCH(C12024, 'Annexe 1 – Données des équipes'!$B$12:$B$114,0),4)</f>
        <v>80</v>
      </c>
      <c r="I12024" s="25">
        <f>INDEX('Annexe 1 – Données des équipes'!$B$12:$R$114, MATCH(D12024, 'Annexe 1 – Données des équipes'!$B$12:$B$114,0),4)</f>
        <v>50</v>
      </c>
      <c r="J12024" s="25">
        <f t="shared" si="188"/>
        <v>0</v>
      </c>
    </row>
    <row r="12025" spans="2:10">
      <c r="B12025" s="3">
        <v>40004</v>
      </c>
      <c r="C12025" s="10" t="s">
        <v>36549</v>
      </c>
      <c r="D12025" s="10" t="s">
        <v>36550</v>
      </c>
      <c r="E12025" s="25">
        <v>2</v>
      </c>
      <c r="F12025" s="25">
        <v>2</v>
      </c>
      <c r="G12025" s="10" t="s">
        <v>36551</v>
      </c>
      <c r="H12025" s="25">
        <f>INDEX('Annexe 1 – Données des équipes'!$B$12:$R$114, MATCH(C12025, 'Annexe 1 – Données des équipes'!$B$12:$B$114,0),4)</f>
        <v>60</v>
      </c>
      <c r="I12025" s="25">
        <f>INDEX('Annexe 1 – Données des équipes'!$B$12:$R$114, MATCH(D12025, 'Annexe 1 – Données des équipes'!$B$12:$B$114,0),4)</f>
        <v>20</v>
      </c>
      <c r="J12025" s="25">
        <f t="shared" si="188"/>
        <v>0</v>
      </c>
    </row>
    <row r="12026" spans="2:10">
      <c r="B12026" s="3">
        <v>40017</v>
      </c>
      <c r="C12026" s="10" t="s">
        <v>36552</v>
      </c>
      <c r="D12026" s="10" t="s">
        <v>36553</v>
      </c>
      <c r="E12026" s="25">
        <v>1</v>
      </c>
      <c r="F12026" s="25">
        <v>1</v>
      </c>
      <c r="G12026" s="10" t="s">
        <v>36554</v>
      </c>
      <c r="H12026" s="25">
        <f>INDEX('Annexe 1 – Données des équipes'!$B$12:$R$114, MATCH(C12026, 'Annexe 1 – Données des équipes'!$B$12:$B$114,0),4)</f>
        <v>60</v>
      </c>
      <c r="I12026" s="25">
        <f>INDEX('Annexe 1 – Données des équipes'!$B$12:$R$114, MATCH(D12026, 'Annexe 1 – Données des équipes'!$B$12:$B$114,0),4)</f>
        <v>80</v>
      </c>
      <c r="J12026" s="25">
        <f t="shared" si="188"/>
        <v>0</v>
      </c>
    </row>
    <row r="12027" spans="2:10">
      <c r="B12027" s="3">
        <v>40037</v>
      </c>
      <c r="C12027" s="10" t="s">
        <v>36555</v>
      </c>
      <c r="D12027" s="10" t="s">
        <v>36556</v>
      </c>
      <c r="E12027" s="25">
        <v>0</v>
      </c>
      <c r="F12027" s="25">
        <v>0</v>
      </c>
      <c r="G12027" s="10" t="s">
        <v>36557</v>
      </c>
      <c r="H12027" s="25">
        <f>INDEX('Annexe 1 – Données des équipes'!$B$12:$R$114, MATCH(C12027, 'Annexe 1 – Données des équipes'!$B$12:$B$114,0),4)</f>
        <v>70</v>
      </c>
      <c r="I12027" s="25">
        <f>INDEX('Annexe 1 – Données des équipes'!$B$12:$R$114, MATCH(D12027, 'Annexe 1 – Données des équipes'!$B$12:$B$114,0),4)</f>
        <v>30</v>
      </c>
      <c r="J12027" s="25">
        <f t="shared" si="188"/>
        <v>0</v>
      </c>
    </row>
    <row r="12028" spans="2:10">
      <c r="B12028" s="3">
        <v>40037</v>
      </c>
      <c r="C12028" s="10" t="s">
        <v>36558</v>
      </c>
      <c r="D12028" s="10" t="s">
        <v>36559</v>
      </c>
      <c r="E12028" s="25">
        <v>3</v>
      </c>
      <c r="F12028" s="25">
        <v>3</v>
      </c>
      <c r="G12028" s="10" t="s">
        <v>36560</v>
      </c>
      <c r="H12028" s="25">
        <f>INDEX('Annexe 1 – Données des équipes'!$B$12:$R$114, MATCH(C12028, 'Annexe 1 – Données des équipes'!$B$12:$B$114,0),4)</f>
        <v>50</v>
      </c>
      <c r="I12028" s="25">
        <f>INDEX('Annexe 1 – Données des équipes'!$B$12:$R$114, MATCH(D12028, 'Annexe 1 – Données des équipes'!$B$12:$B$114,0),4)</f>
        <v>10</v>
      </c>
      <c r="J12028" s="25">
        <f t="shared" si="188"/>
        <v>0</v>
      </c>
    </row>
    <row r="12029" spans="2:10">
      <c r="B12029" s="3">
        <v>40037</v>
      </c>
      <c r="C12029" s="10" t="s">
        <v>36561</v>
      </c>
      <c r="D12029" s="10" t="s">
        <v>36562</v>
      </c>
      <c r="E12029" s="25">
        <v>1</v>
      </c>
      <c r="F12029" s="25">
        <v>1</v>
      </c>
      <c r="G12029" s="10" t="s">
        <v>36563</v>
      </c>
      <c r="H12029" s="25">
        <f>INDEX('Annexe 1 – Données des équipes'!$B$12:$R$114, MATCH(C12029, 'Annexe 1 – Données des équipes'!$B$12:$B$114,0),4)</f>
        <v>70</v>
      </c>
      <c r="I12029" s="25">
        <f>INDEX('Annexe 1 – Données des équipes'!$B$12:$R$114, MATCH(D12029, 'Annexe 1 – Données des équipes'!$B$12:$B$114,0),4)</f>
        <v>70</v>
      </c>
      <c r="J12029" s="25">
        <f t="shared" si="188"/>
        <v>0</v>
      </c>
    </row>
    <row r="12030" spans="2:10">
      <c r="B12030" s="3">
        <v>40037</v>
      </c>
      <c r="C12030" s="10" t="s">
        <v>36564</v>
      </c>
      <c r="D12030" s="10" t="s">
        <v>36565</v>
      </c>
      <c r="E12030" s="25">
        <v>2</v>
      </c>
      <c r="F12030" s="25">
        <v>2</v>
      </c>
      <c r="G12030" s="10" t="s">
        <v>36566</v>
      </c>
      <c r="H12030" s="25">
        <f>INDEX('Annexe 1 – Données des équipes'!$B$12:$R$114, MATCH(C12030, 'Annexe 1 – Données des équipes'!$B$12:$B$114,0),4)</f>
        <v>80</v>
      </c>
      <c r="I12030" s="25">
        <f>INDEX('Annexe 1 – Données des équipes'!$B$12:$R$114, MATCH(D12030, 'Annexe 1 – Données des équipes'!$B$12:$B$114,0),4)</f>
        <v>90</v>
      </c>
      <c r="J12030" s="25">
        <f t="shared" si="188"/>
        <v>0</v>
      </c>
    </row>
    <row r="12031" spans="2:10">
      <c r="B12031" s="3">
        <v>40037</v>
      </c>
      <c r="C12031" s="10" t="s">
        <v>36567</v>
      </c>
      <c r="D12031" s="10" t="s">
        <v>36568</v>
      </c>
      <c r="E12031" s="25">
        <v>1</v>
      </c>
      <c r="F12031" s="25">
        <v>1</v>
      </c>
      <c r="G12031" s="10" t="s">
        <v>36569</v>
      </c>
      <c r="H12031" s="25">
        <f>INDEX('Annexe 1 – Données des équipes'!$B$12:$R$114, MATCH(C12031, 'Annexe 1 – Données des équipes'!$B$12:$B$114,0),4)</f>
        <v>50</v>
      </c>
      <c r="I12031" s="25">
        <f>INDEX('Annexe 1 – Données des équipes'!$B$12:$R$114, MATCH(D12031, 'Annexe 1 – Données des équipes'!$B$12:$B$114,0),4)</f>
        <v>20</v>
      </c>
      <c r="J12031" s="25">
        <f t="shared" si="188"/>
        <v>0</v>
      </c>
    </row>
    <row r="12032" spans="2:10">
      <c r="B12032" s="3">
        <v>40037</v>
      </c>
      <c r="C12032" s="10" t="s">
        <v>36570</v>
      </c>
      <c r="D12032" s="10" t="s">
        <v>36571</v>
      </c>
      <c r="E12032" s="25">
        <v>0</v>
      </c>
      <c r="F12032" s="25">
        <v>0</v>
      </c>
      <c r="G12032" s="10" t="s">
        <v>36572</v>
      </c>
      <c r="H12032" s="25">
        <f>INDEX('Annexe 1 – Données des équipes'!$B$12:$R$114, MATCH(C12032, 'Annexe 1 – Données des équipes'!$B$12:$B$114,0),4)</f>
        <v>80</v>
      </c>
      <c r="I12032" s="25">
        <f>INDEX('Annexe 1 – Données des équipes'!$B$12:$R$114, MATCH(D12032, 'Annexe 1 – Données des équipes'!$B$12:$B$114,0),4)</f>
        <v>90</v>
      </c>
      <c r="J12032" s="25">
        <f t="shared" si="188"/>
        <v>0</v>
      </c>
    </row>
    <row r="12033" spans="2:10">
      <c r="B12033" s="3">
        <v>42015</v>
      </c>
      <c r="C12033" s="10" t="s">
        <v>36573</v>
      </c>
      <c r="D12033" s="10" t="s">
        <v>36574</v>
      </c>
      <c r="E12033" s="25">
        <v>0</v>
      </c>
      <c r="F12033" s="25">
        <v>1</v>
      </c>
      <c r="G12033" s="10" t="s">
        <v>36575</v>
      </c>
      <c r="H12033" s="25">
        <f>INDEX('Annexe 1 – Données des équipes'!$B$12:$R$114, MATCH(C12033, 'Annexe 1 – Données des équipes'!$B$12:$B$114,0),4)</f>
        <v>50</v>
      </c>
      <c r="I12033" s="25">
        <f>INDEX('Annexe 1 – Données des équipes'!$B$12:$R$114, MATCH(D12033, 'Annexe 1 – Données des équipes'!$B$12:$B$114,0),4)</f>
        <v>30</v>
      </c>
      <c r="J12033" s="25">
        <f t="shared" si="188"/>
        <v>1</v>
      </c>
    </row>
    <row r="12034" spans="2:10">
      <c r="B12034" s="3">
        <v>40061</v>
      </c>
      <c r="C12034" s="10" t="s">
        <v>36576</v>
      </c>
      <c r="D12034" s="10" t="s">
        <v>36577</v>
      </c>
      <c r="E12034" s="25">
        <v>2</v>
      </c>
      <c r="F12034" s="25">
        <v>2</v>
      </c>
      <c r="G12034" s="10" t="s">
        <v>36578</v>
      </c>
      <c r="H12034" s="25">
        <f>INDEX('Annexe 1 – Données des équipes'!$B$12:$R$114, MATCH(C12034, 'Annexe 1 – Données des équipes'!$B$12:$B$114,0),4)</f>
        <v>80</v>
      </c>
      <c r="I12034" s="25">
        <f>INDEX('Annexe 1 – Données des équipes'!$B$12:$R$114, MATCH(D12034, 'Annexe 1 – Données des équipes'!$B$12:$B$114,0),4)</f>
        <v>60</v>
      </c>
      <c r="J12034" s="25">
        <f t="shared" si="188"/>
        <v>0</v>
      </c>
    </row>
    <row r="12035" spans="2:10">
      <c r="B12035" s="3">
        <v>40061</v>
      </c>
      <c r="C12035" s="10" t="s">
        <v>36579</v>
      </c>
      <c r="D12035" s="10" t="s">
        <v>36580</v>
      </c>
      <c r="E12035" s="25">
        <v>1</v>
      </c>
      <c r="F12035" s="25">
        <v>1</v>
      </c>
      <c r="G12035" s="10" t="s">
        <v>36581</v>
      </c>
      <c r="H12035" s="25">
        <f>INDEX('Annexe 1 – Données des équipes'!$B$12:$R$114, MATCH(C12035, 'Annexe 1 – Données des équipes'!$B$12:$B$114,0),4)</f>
        <v>80</v>
      </c>
      <c r="I12035" s="25">
        <f>INDEX('Annexe 1 – Données des équipes'!$B$12:$R$114, MATCH(D12035, 'Annexe 1 – Données des équipes'!$B$12:$B$114,0),4)</f>
        <v>90</v>
      </c>
      <c r="J12035" s="25">
        <f t="shared" si="188"/>
        <v>0</v>
      </c>
    </row>
    <row r="12036" spans="2:10">
      <c r="B12036" s="3">
        <v>40061</v>
      </c>
      <c r="C12036" s="10" t="s">
        <v>36582</v>
      </c>
      <c r="D12036" s="10" t="s">
        <v>36583</v>
      </c>
      <c r="E12036" s="25">
        <v>1</v>
      </c>
      <c r="F12036" s="25">
        <v>1</v>
      </c>
      <c r="G12036" s="10" t="s">
        <v>36584</v>
      </c>
      <c r="H12036" s="25">
        <f>INDEX('Annexe 1 – Données des équipes'!$B$12:$R$114, MATCH(C12036, 'Annexe 1 – Données des équipes'!$B$12:$B$114,0),4)</f>
        <v>90</v>
      </c>
      <c r="I12036" s="25">
        <f>INDEX('Annexe 1 – Données des équipes'!$B$12:$R$114, MATCH(D12036, 'Annexe 1 – Données des équipes'!$B$12:$B$114,0),4)</f>
        <v>50</v>
      </c>
      <c r="J12036" s="25">
        <f t="shared" si="188"/>
        <v>0</v>
      </c>
    </row>
    <row r="12037" spans="2:10">
      <c r="B12037" s="3">
        <v>40061</v>
      </c>
      <c r="C12037" s="10" t="s">
        <v>36585</v>
      </c>
      <c r="D12037" s="10" t="s">
        <v>36586</v>
      </c>
      <c r="E12037" s="25">
        <v>1</v>
      </c>
      <c r="F12037" s="25">
        <v>1</v>
      </c>
      <c r="G12037" s="10" t="s">
        <v>36587</v>
      </c>
      <c r="H12037" s="25">
        <f>INDEX('Annexe 1 – Données des équipes'!$B$12:$R$114, MATCH(C12037, 'Annexe 1 – Données des équipes'!$B$12:$B$114,0),4)</f>
        <v>70</v>
      </c>
      <c r="I12037" s="25">
        <f>INDEX('Annexe 1 – Données des équipes'!$B$12:$R$114, MATCH(D12037, 'Annexe 1 – Données des équipes'!$B$12:$B$114,0),4)</f>
        <v>30</v>
      </c>
      <c r="J12037" s="25">
        <f t="shared" si="188"/>
        <v>0</v>
      </c>
    </row>
    <row r="12038" spans="2:10">
      <c r="B12038" s="3">
        <v>40061</v>
      </c>
      <c r="C12038" s="10" t="s">
        <v>36588</v>
      </c>
      <c r="D12038" s="10" t="s">
        <v>36589</v>
      </c>
      <c r="E12038" s="25">
        <v>1</v>
      </c>
      <c r="F12038" s="25">
        <v>1</v>
      </c>
      <c r="G12038" s="10" t="s">
        <v>36590</v>
      </c>
      <c r="H12038" s="25">
        <f>INDEX('Annexe 1 – Données des équipes'!$B$12:$R$114, MATCH(C12038, 'Annexe 1 – Données des équipes'!$B$12:$B$114,0),4)</f>
        <v>80</v>
      </c>
      <c r="I12038" s="25">
        <f>INDEX('Annexe 1 – Données des équipes'!$B$12:$R$114, MATCH(D12038, 'Annexe 1 – Données des équipes'!$B$12:$B$114,0),4)</f>
        <v>50</v>
      </c>
      <c r="J12038" s="25">
        <f t="shared" si="188"/>
        <v>0</v>
      </c>
    </row>
    <row r="12039" spans="2:10">
      <c r="B12039" s="3">
        <v>40061</v>
      </c>
      <c r="C12039" s="10" t="s">
        <v>36591</v>
      </c>
      <c r="D12039" s="10" t="s">
        <v>36592</v>
      </c>
      <c r="E12039" s="25">
        <v>0</v>
      </c>
      <c r="F12039" s="25">
        <v>0</v>
      </c>
      <c r="G12039" s="10" t="s">
        <v>36593</v>
      </c>
      <c r="H12039" s="25">
        <f>INDEX('Annexe 1 – Données des équipes'!$B$12:$R$114, MATCH(C12039, 'Annexe 1 – Données des équipes'!$B$12:$B$114,0),4)</f>
        <v>30</v>
      </c>
      <c r="I12039" s="25">
        <f>INDEX('Annexe 1 – Données des équipes'!$B$12:$R$114, MATCH(D12039, 'Annexe 1 – Données des équipes'!$B$12:$B$114,0),4)</f>
        <v>70</v>
      </c>
      <c r="J12039" s="25">
        <f t="shared" si="188"/>
        <v>0</v>
      </c>
    </row>
    <row r="12040" spans="2:10">
      <c r="B12040" s="3">
        <v>40062</v>
      </c>
      <c r="C12040" s="10" t="s">
        <v>36594</v>
      </c>
      <c r="D12040" s="10" t="s">
        <v>36595</v>
      </c>
      <c r="E12040" s="25">
        <v>2</v>
      </c>
      <c r="F12040" s="25">
        <v>2</v>
      </c>
      <c r="G12040" s="10" t="s">
        <v>36596</v>
      </c>
      <c r="H12040" s="25">
        <f>INDEX('Annexe 1 – Données des équipes'!$B$12:$R$114, MATCH(C12040, 'Annexe 1 – Données des équipes'!$B$12:$B$114,0),4)</f>
        <v>50</v>
      </c>
      <c r="I12040" s="25">
        <f>INDEX('Annexe 1 – Données des équipes'!$B$12:$R$114, MATCH(D12040, 'Annexe 1 – Données des équipes'!$B$12:$B$114,0),4)</f>
        <v>40</v>
      </c>
      <c r="J12040" s="25">
        <f t="shared" si="188"/>
        <v>0</v>
      </c>
    </row>
    <row r="12041" spans="2:10">
      <c r="B12041" s="3">
        <v>40065</v>
      </c>
      <c r="C12041" s="10" t="s">
        <v>36597</v>
      </c>
      <c r="D12041" s="10" t="s">
        <v>36598</v>
      </c>
      <c r="E12041" s="25">
        <v>1</v>
      </c>
      <c r="F12041" s="25">
        <v>1</v>
      </c>
      <c r="G12041" s="10" t="s">
        <v>36599</v>
      </c>
      <c r="H12041" s="25">
        <f>INDEX('Annexe 1 – Données des équipes'!$B$12:$R$114, MATCH(C12041, 'Annexe 1 – Données des équipes'!$B$12:$B$114,0),4)</f>
        <v>40</v>
      </c>
      <c r="I12041" s="25">
        <f>INDEX('Annexe 1 – Données des équipes'!$B$12:$R$114, MATCH(D12041, 'Annexe 1 – Données des équipes'!$B$12:$B$114,0),4)</f>
        <v>80</v>
      </c>
      <c r="J12041" s="25">
        <f t="shared" si="188"/>
        <v>0</v>
      </c>
    </row>
    <row r="12042" spans="2:10">
      <c r="B12042" s="3">
        <v>40065</v>
      </c>
      <c r="C12042" s="10" t="s">
        <v>36600</v>
      </c>
      <c r="D12042" s="10" t="s">
        <v>36601</v>
      </c>
      <c r="E12042" s="25">
        <v>0</v>
      </c>
      <c r="F12042" s="25">
        <v>0</v>
      </c>
      <c r="G12042" s="10" t="s">
        <v>36602</v>
      </c>
      <c r="H12042" s="25">
        <f>INDEX('Annexe 1 – Données des équipes'!$B$12:$R$114, MATCH(C12042, 'Annexe 1 – Données des équipes'!$B$12:$B$114,0),4)</f>
        <v>10</v>
      </c>
      <c r="I12042" s="25">
        <f>INDEX('Annexe 1 – Données des équipes'!$B$12:$R$114, MATCH(D12042, 'Annexe 1 – Données des équipes'!$B$12:$B$114,0),4)</f>
        <v>60</v>
      </c>
      <c r="J12042" s="25">
        <f t="shared" si="188"/>
        <v>0</v>
      </c>
    </row>
    <row r="12043" spans="2:10">
      <c r="B12043" s="3">
        <v>40065</v>
      </c>
      <c r="C12043" s="10" t="s">
        <v>36603</v>
      </c>
      <c r="D12043" s="10" t="s">
        <v>36604</v>
      </c>
      <c r="E12043" s="25">
        <v>1</v>
      </c>
      <c r="F12043" s="25">
        <v>1</v>
      </c>
      <c r="G12043" s="10" t="s">
        <v>36605</v>
      </c>
      <c r="H12043" s="25">
        <f>INDEX('Annexe 1 – Données des équipes'!$B$12:$R$114, MATCH(C12043, 'Annexe 1 – Données des équipes'!$B$12:$B$114,0),4)</f>
        <v>0</v>
      </c>
      <c r="I12043" s="25">
        <f>INDEX('Annexe 1 – Données des équipes'!$B$12:$R$114, MATCH(D12043, 'Annexe 1 – Données des équipes'!$B$12:$B$114,0),4)</f>
        <v>20</v>
      </c>
      <c r="J12043" s="25">
        <f t="shared" si="188"/>
        <v>0</v>
      </c>
    </row>
    <row r="12044" spans="2:10">
      <c r="B12044" s="3">
        <v>40065</v>
      </c>
      <c r="C12044" s="10" t="s">
        <v>36606</v>
      </c>
      <c r="D12044" s="10" t="s">
        <v>36607</v>
      </c>
      <c r="E12044" s="25">
        <v>1</v>
      </c>
      <c r="F12044" s="25">
        <v>1</v>
      </c>
      <c r="G12044" s="10" t="s">
        <v>36608</v>
      </c>
      <c r="H12044" s="25">
        <f>INDEX('Annexe 1 – Données des équipes'!$B$12:$R$114, MATCH(C12044, 'Annexe 1 – Données des équipes'!$B$12:$B$114,0),4)</f>
        <v>50</v>
      </c>
      <c r="I12044" s="25">
        <f>INDEX('Annexe 1 – Données des équipes'!$B$12:$R$114, MATCH(D12044, 'Annexe 1 – Données des équipes'!$B$12:$B$114,0),4)</f>
        <v>60</v>
      </c>
      <c r="J12044" s="25">
        <f t="shared" si="188"/>
        <v>0</v>
      </c>
    </row>
    <row r="12045" spans="2:10">
      <c r="B12045" s="3">
        <v>40065</v>
      </c>
      <c r="C12045" s="10" t="s">
        <v>36609</v>
      </c>
      <c r="D12045" s="10" t="s">
        <v>36610</v>
      </c>
      <c r="E12045" s="25">
        <v>1</v>
      </c>
      <c r="F12045" s="25">
        <v>1</v>
      </c>
      <c r="G12045" s="10" t="s">
        <v>36611</v>
      </c>
      <c r="H12045" s="25">
        <f>INDEX('Annexe 1 – Données des équipes'!$B$12:$R$114, MATCH(C12045, 'Annexe 1 – Données des équipes'!$B$12:$B$114,0),4)</f>
        <v>70</v>
      </c>
      <c r="I12045" s="25">
        <f>INDEX('Annexe 1 – Données des équipes'!$B$12:$R$114, MATCH(D12045, 'Annexe 1 – Données des équipes'!$B$12:$B$114,0),4)</f>
        <v>90</v>
      </c>
      <c r="J12045" s="25">
        <f t="shared" si="188"/>
        <v>0</v>
      </c>
    </row>
    <row r="12046" spans="2:10">
      <c r="B12046" s="3">
        <v>40091</v>
      </c>
      <c r="C12046" s="10" t="s">
        <v>36612</v>
      </c>
      <c r="D12046" s="10" t="s">
        <v>36613</v>
      </c>
      <c r="E12046" s="25">
        <v>1</v>
      </c>
      <c r="F12046" s="25">
        <v>1</v>
      </c>
      <c r="G12046" s="10" t="s">
        <v>36614</v>
      </c>
      <c r="H12046" s="25">
        <f>INDEX('Annexe 1 – Données des équipes'!$B$12:$R$114, MATCH(C12046, 'Annexe 1 – Données des équipes'!$B$12:$B$114,0),4)</f>
        <v>0</v>
      </c>
      <c r="I12046" s="25">
        <f>INDEX('Annexe 1 – Données des équipes'!$B$12:$R$114, MATCH(D12046, 'Annexe 1 – Données des équipes'!$B$12:$B$114,0),4)</f>
        <v>10</v>
      </c>
      <c r="J12046" s="25">
        <f t="shared" si="188"/>
        <v>0</v>
      </c>
    </row>
    <row r="12047" spans="2:10">
      <c r="B12047" s="3">
        <v>40096</v>
      </c>
      <c r="C12047" s="10" t="s">
        <v>36615</v>
      </c>
      <c r="D12047" s="10" t="s">
        <v>36616</v>
      </c>
      <c r="E12047" s="25">
        <v>0</v>
      </c>
      <c r="F12047" s="25">
        <v>0</v>
      </c>
      <c r="G12047" s="10" t="s">
        <v>36617</v>
      </c>
      <c r="H12047" s="25">
        <f>INDEX('Annexe 1 – Données des équipes'!$B$12:$R$114, MATCH(C12047, 'Annexe 1 – Données des équipes'!$B$12:$B$114,0),4)</f>
        <v>60</v>
      </c>
      <c r="I12047" s="25">
        <f>INDEX('Annexe 1 – Données des équipes'!$B$12:$R$114, MATCH(D12047, 'Annexe 1 – Données des équipes'!$B$12:$B$114,0),4)</f>
        <v>80</v>
      </c>
      <c r="J12047" s="25">
        <f t="shared" si="188"/>
        <v>0</v>
      </c>
    </row>
    <row r="12048" spans="2:10">
      <c r="B12048" s="3">
        <v>40096</v>
      </c>
      <c r="C12048" s="10" t="s">
        <v>36618</v>
      </c>
      <c r="D12048" s="10" t="s">
        <v>36619</v>
      </c>
      <c r="E12048" s="25">
        <v>2</v>
      </c>
      <c r="F12048" s="25">
        <v>2</v>
      </c>
      <c r="G12048" s="10" t="s">
        <v>36620</v>
      </c>
      <c r="H12048" s="25">
        <f>INDEX('Annexe 1 – Données des équipes'!$B$12:$R$114, MATCH(C12048, 'Annexe 1 – Données des équipes'!$B$12:$B$114,0),4)</f>
        <v>60</v>
      </c>
      <c r="I12048" s="25">
        <f>INDEX('Annexe 1 – Données des équipes'!$B$12:$R$114, MATCH(D12048, 'Annexe 1 – Données des équipes'!$B$12:$B$114,0),4)</f>
        <v>90</v>
      </c>
      <c r="J12048" s="25">
        <f t="shared" si="188"/>
        <v>0</v>
      </c>
    </row>
    <row r="12049" spans="2:10">
      <c r="B12049" s="3">
        <v>40100</v>
      </c>
      <c r="C12049" s="10" t="s">
        <v>36621</v>
      </c>
      <c r="D12049" s="10" t="s">
        <v>36622</v>
      </c>
      <c r="E12049" s="25">
        <v>0</v>
      </c>
      <c r="F12049" s="25">
        <v>0</v>
      </c>
      <c r="G12049" s="10" t="s">
        <v>36623</v>
      </c>
      <c r="H12049" s="25">
        <f>INDEX('Annexe 1 – Données des équipes'!$B$12:$R$114, MATCH(C12049, 'Annexe 1 – Données des équipes'!$B$12:$B$114,0),4)</f>
        <v>90</v>
      </c>
      <c r="I12049" s="25">
        <f>INDEX('Annexe 1 – Données des équipes'!$B$12:$R$114, MATCH(D12049, 'Annexe 1 – Données des équipes'!$B$12:$B$114,0),4)</f>
        <v>60</v>
      </c>
      <c r="J12049" s="25">
        <f t="shared" si="188"/>
        <v>0</v>
      </c>
    </row>
    <row r="12050" spans="2:10">
      <c r="B12050" s="3">
        <v>40100</v>
      </c>
      <c r="C12050" s="10" t="s">
        <v>36624</v>
      </c>
      <c r="D12050" s="10" t="s">
        <v>36625</v>
      </c>
      <c r="E12050" s="25">
        <v>1</v>
      </c>
      <c r="F12050" s="25">
        <v>1</v>
      </c>
      <c r="G12050" s="10" t="s">
        <v>36626</v>
      </c>
      <c r="H12050" s="25">
        <f>INDEX('Annexe 1 – Données des équipes'!$B$12:$R$114, MATCH(C12050, 'Annexe 1 – Données des équipes'!$B$12:$B$114,0),4)</f>
        <v>90</v>
      </c>
      <c r="I12050" s="25">
        <f>INDEX('Annexe 1 – Données des équipes'!$B$12:$R$114, MATCH(D12050, 'Annexe 1 – Données des équipes'!$B$12:$B$114,0),4)</f>
        <v>30</v>
      </c>
      <c r="J12050" s="25">
        <f t="shared" ref="J12050:J12113" si="189">ABS(F12050-E12050)</f>
        <v>0</v>
      </c>
    </row>
    <row r="12051" spans="2:10">
      <c r="B12051" s="3">
        <v>40100</v>
      </c>
      <c r="C12051" s="10" t="s">
        <v>36627</v>
      </c>
      <c r="D12051" s="10" t="s">
        <v>36628</v>
      </c>
      <c r="E12051" s="25">
        <v>0</v>
      </c>
      <c r="F12051" s="25">
        <v>0</v>
      </c>
      <c r="G12051" s="10" t="s">
        <v>36629</v>
      </c>
      <c r="H12051" s="25">
        <f>INDEX('Annexe 1 – Données des équipes'!$B$12:$R$114, MATCH(C12051, 'Annexe 1 – Données des équipes'!$B$12:$B$114,0),4)</f>
        <v>60</v>
      </c>
      <c r="I12051" s="25">
        <f>INDEX('Annexe 1 – Données des équipes'!$B$12:$R$114, MATCH(D12051, 'Annexe 1 – Données des équipes'!$B$12:$B$114,0),4)</f>
        <v>40</v>
      </c>
      <c r="J12051" s="25">
        <f t="shared" si="189"/>
        <v>0</v>
      </c>
    </row>
    <row r="12052" spans="2:10">
      <c r="B12052" s="3">
        <v>40100</v>
      </c>
      <c r="C12052" s="10" t="s">
        <v>36630</v>
      </c>
      <c r="D12052" s="10" t="s">
        <v>36631</v>
      </c>
      <c r="E12052" s="25">
        <v>0</v>
      </c>
      <c r="F12052" s="25">
        <v>0</v>
      </c>
      <c r="G12052" s="10" t="s">
        <v>36632</v>
      </c>
      <c r="H12052" s="25">
        <f>INDEX('Annexe 1 – Données des équipes'!$B$12:$R$114, MATCH(C12052, 'Annexe 1 – Données des équipes'!$B$12:$B$114,0),4)</f>
        <v>80</v>
      </c>
      <c r="I12052" s="25">
        <f>INDEX('Annexe 1 – Données des équipes'!$B$12:$R$114, MATCH(D12052, 'Annexe 1 – Données des équipes'!$B$12:$B$114,0),4)</f>
        <v>20</v>
      </c>
      <c r="J12052" s="25">
        <f t="shared" si="189"/>
        <v>0</v>
      </c>
    </row>
    <row r="12053" spans="2:10">
      <c r="B12053" s="3">
        <v>40125</v>
      </c>
      <c r="C12053" s="10" t="s">
        <v>36633</v>
      </c>
      <c r="D12053" s="10" t="s">
        <v>36634</v>
      </c>
      <c r="E12053" s="25">
        <v>2</v>
      </c>
      <c r="F12053" s="25">
        <v>2</v>
      </c>
      <c r="G12053" s="10" t="s">
        <v>36635</v>
      </c>
      <c r="H12053" s="25">
        <f>INDEX('Annexe 1 – Données des équipes'!$B$12:$R$114, MATCH(C12053, 'Annexe 1 – Données des équipes'!$B$12:$B$114,0),4)</f>
        <v>0</v>
      </c>
      <c r="I12053" s="25">
        <f>INDEX('Annexe 1 – Données des équipes'!$B$12:$R$114, MATCH(D12053, 'Annexe 1 – Données des équipes'!$B$12:$B$114,0),4)</f>
        <v>30</v>
      </c>
      <c r="J12053" s="25">
        <f t="shared" si="189"/>
        <v>0</v>
      </c>
    </row>
    <row r="12054" spans="2:10">
      <c r="B12054" s="3">
        <v>40131</v>
      </c>
      <c r="C12054" s="10" t="s">
        <v>36636</v>
      </c>
      <c r="D12054" s="10" t="s">
        <v>36637</v>
      </c>
      <c r="E12054" s="25">
        <v>0</v>
      </c>
      <c r="F12054" s="25">
        <v>0</v>
      </c>
      <c r="G12054" s="10" t="s">
        <v>36638</v>
      </c>
      <c r="H12054" s="25">
        <f>INDEX('Annexe 1 – Données des équipes'!$B$12:$R$114, MATCH(C12054, 'Annexe 1 – Données des équipes'!$B$12:$B$114,0),4)</f>
        <v>80</v>
      </c>
      <c r="I12054" s="25">
        <f>INDEX('Annexe 1 – Données des équipes'!$B$12:$R$114, MATCH(D12054, 'Annexe 1 – Données des équipes'!$B$12:$B$114,0),4)</f>
        <v>70</v>
      </c>
      <c r="J12054" s="25">
        <f t="shared" si="189"/>
        <v>0</v>
      </c>
    </row>
    <row r="12055" spans="2:10">
      <c r="B12055" s="3">
        <v>40131</v>
      </c>
      <c r="C12055" s="10" t="s">
        <v>36639</v>
      </c>
      <c r="D12055" s="10" t="s">
        <v>36640</v>
      </c>
      <c r="E12055" s="25">
        <v>0</v>
      </c>
      <c r="F12055" s="25">
        <v>0</v>
      </c>
      <c r="G12055" s="10" t="s">
        <v>36641</v>
      </c>
      <c r="H12055" s="25">
        <f>INDEX('Annexe 1 – Données des équipes'!$B$12:$R$114, MATCH(C12055, 'Annexe 1 – Données des équipes'!$B$12:$B$114,0),4)</f>
        <v>20</v>
      </c>
      <c r="I12055" s="25">
        <f>INDEX('Annexe 1 – Données des équipes'!$B$12:$R$114, MATCH(D12055, 'Annexe 1 – Données des équipes'!$B$12:$B$114,0),4)</f>
        <v>40</v>
      </c>
      <c r="J12055" s="25">
        <f t="shared" si="189"/>
        <v>0</v>
      </c>
    </row>
    <row r="12056" spans="2:10">
      <c r="B12056" s="3">
        <v>40131</v>
      </c>
      <c r="C12056" s="10" t="s">
        <v>36642</v>
      </c>
      <c r="D12056" s="10" t="s">
        <v>36643</v>
      </c>
      <c r="E12056" s="25">
        <v>0</v>
      </c>
      <c r="F12056" s="25">
        <v>0</v>
      </c>
      <c r="G12056" s="10" t="s">
        <v>36644</v>
      </c>
      <c r="H12056" s="25">
        <f>INDEX('Annexe 1 – Données des équipes'!$B$12:$R$114, MATCH(C12056, 'Annexe 1 – Données des équipes'!$B$12:$B$114,0),4)</f>
        <v>50</v>
      </c>
      <c r="I12056" s="25">
        <f>INDEX('Annexe 1 – Données des équipes'!$B$12:$R$114, MATCH(D12056, 'Annexe 1 – Données des équipes'!$B$12:$B$114,0),4)</f>
        <v>60</v>
      </c>
      <c r="J12056" s="25">
        <f t="shared" si="189"/>
        <v>0</v>
      </c>
    </row>
    <row r="12057" spans="2:10">
      <c r="B12057" s="3">
        <v>40131</v>
      </c>
      <c r="C12057" s="10" t="s">
        <v>36645</v>
      </c>
      <c r="D12057" s="10" t="s">
        <v>36646</v>
      </c>
      <c r="E12057" s="25">
        <v>0</v>
      </c>
      <c r="F12057" s="25">
        <v>0</v>
      </c>
      <c r="G12057" s="10" t="s">
        <v>36647</v>
      </c>
      <c r="H12057" s="25">
        <f>INDEX('Annexe 1 – Données des équipes'!$B$12:$R$114, MATCH(C12057, 'Annexe 1 – Données des équipes'!$B$12:$B$114,0),4)</f>
        <v>90</v>
      </c>
      <c r="I12057" s="25">
        <f>INDEX('Annexe 1 – Données des équipes'!$B$12:$R$114, MATCH(D12057, 'Annexe 1 – Données des équipes'!$B$12:$B$114,0),4)</f>
        <v>80</v>
      </c>
      <c r="J12057" s="25">
        <f t="shared" si="189"/>
        <v>0</v>
      </c>
    </row>
    <row r="12058" spans="2:10">
      <c r="B12058" s="3">
        <v>40131</v>
      </c>
      <c r="C12058" s="10" t="s">
        <v>36648</v>
      </c>
      <c r="D12058" s="10" t="s">
        <v>36649</v>
      </c>
      <c r="E12058" s="25">
        <v>1</v>
      </c>
      <c r="F12058" s="25">
        <v>1</v>
      </c>
      <c r="G12058" s="10" t="s">
        <v>36650</v>
      </c>
      <c r="H12058" s="25">
        <f>INDEX('Annexe 1 – Données des équipes'!$B$12:$R$114, MATCH(C12058, 'Annexe 1 – Données des équipes'!$B$12:$B$114,0),4)</f>
        <v>30</v>
      </c>
      <c r="I12058" s="25">
        <f>INDEX('Annexe 1 – Données des équipes'!$B$12:$R$114, MATCH(D12058, 'Annexe 1 – Données des équipes'!$B$12:$B$114,0),4)</f>
        <v>10</v>
      </c>
      <c r="J12058" s="25">
        <f t="shared" si="189"/>
        <v>0</v>
      </c>
    </row>
    <row r="12059" spans="2:10">
      <c r="B12059" s="3">
        <v>40131</v>
      </c>
      <c r="C12059" s="10" t="s">
        <v>36651</v>
      </c>
      <c r="D12059" s="10" t="s">
        <v>36652</v>
      </c>
      <c r="E12059" s="25">
        <v>0</v>
      </c>
      <c r="F12059" s="25">
        <v>0</v>
      </c>
      <c r="G12059" s="10" t="s">
        <v>36653</v>
      </c>
      <c r="H12059" s="25">
        <f>INDEX('Annexe 1 – Données des équipes'!$B$12:$R$114, MATCH(C12059, 'Annexe 1 – Données des équipes'!$B$12:$B$114,0),4)</f>
        <v>20</v>
      </c>
      <c r="I12059" s="25">
        <f>INDEX('Annexe 1 – Données des équipes'!$B$12:$R$114, MATCH(D12059, 'Annexe 1 – Données des équipes'!$B$12:$B$114,0),4)</f>
        <v>50</v>
      </c>
      <c r="J12059" s="25">
        <f t="shared" si="189"/>
        <v>0</v>
      </c>
    </row>
    <row r="12060" spans="2:10">
      <c r="B12060" s="3">
        <v>40132</v>
      </c>
      <c r="C12060" s="10" t="s">
        <v>36654</v>
      </c>
      <c r="D12060" s="10" t="s">
        <v>36655</v>
      </c>
      <c r="E12060" s="25">
        <v>2</v>
      </c>
      <c r="F12060" s="25">
        <v>2</v>
      </c>
      <c r="G12060" s="10" t="s">
        <v>36656</v>
      </c>
      <c r="H12060" s="25">
        <f>INDEX('Annexe 1 – Données des équipes'!$B$12:$R$114, MATCH(C12060, 'Annexe 1 – Données des équipes'!$B$12:$B$114,0),4)</f>
        <v>40</v>
      </c>
      <c r="I12060" s="25">
        <f>INDEX('Annexe 1 – Données des équipes'!$B$12:$R$114, MATCH(D12060, 'Annexe 1 – Données des équipes'!$B$12:$B$114,0),4)</f>
        <v>20</v>
      </c>
      <c r="J12060" s="25">
        <f t="shared" si="189"/>
        <v>0</v>
      </c>
    </row>
    <row r="12061" spans="2:10">
      <c r="B12061" s="3">
        <v>40134</v>
      </c>
      <c r="C12061" s="10" t="s">
        <v>36657</v>
      </c>
      <c r="D12061" s="10" t="s">
        <v>36658</v>
      </c>
      <c r="E12061" s="25">
        <v>0</v>
      </c>
      <c r="F12061" s="25">
        <v>0</v>
      </c>
      <c r="G12061" s="10" t="s">
        <v>36659</v>
      </c>
      <c r="H12061" s="25">
        <f>INDEX('Annexe 1 – Données des équipes'!$B$12:$R$114, MATCH(C12061, 'Annexe 1 – Données des équipes'!$B$12:$B$114,0),4)</f>
        <v>20</v>
      </c>
      <c r="I12061" s="25">
        <f>INDEX('Annexe 1 – Données des équipes'!$B$12:$R$114, MATCH(D12061, 'Annexe 1 – Données des équipes'!$B$12:$B$114,0),4)</f>
        <v>30</v>
      </c>
      <c r="J12061" s="25">
        <f t="shared" si="189"/>
        <v>0</v>
      </c>
    </row>
    <row r="12062" spans="2:10">
      <c r="B12062" s="3">
        <v>40135</v>
      </c>
      <c r="C12062" s="10" t="s">
        <v>36660</v>
      </c>
      <c r="D12062" s="10" t="s">
        <v>36661</v>
      </c>
      <c r="E12062" s="25">
        <v>1</v>
      </c>
      <c r="F12062" s="25">
        <v>1</v>
      </c>
      <c r="G12062" s="10" t="s">
        <v>36662</v>
      </c>
      <c r="H12062" s="25">
        <f>INDEX('Annexe 1 – Données des équipes'!$B$12:$R$114, MATCH(C12062, 'Annexe 1 – Données des équipes'!$B$12:$B$114,0),4)</f>
        <v>90</v>
      </c>
      <c r="I12062" s="25">
        <f>INDEX('Annexe 1 – Données des équipes'!$B$12:$R$114, MATCH(D12062, 'Annexe 1 – Données des équipes'!$B$12:$B$114,0),4)</f>
        <v>60</v>
      </c>
      <c r="J12062" s="25">
        <f t="shared" si="189"/>
        <v>0</v>
      </c>
    </row>
    <row r="12063" spans="2:10">
      <c r="B12063" s="3">
        <v>42019</v>
      </c>
      <c r="C12063" s="10" t="s">
        <v>36663</v>
      </c>
      <c r="D12063" s="10" t="s">
        <v>36664</v>
      </c>
      <c r="E12063" s="25">
        <v>2</v>
      </c>
      <c r="F12063" s="25">
        <v>0</v>
      </c>
      <c r="G12063" s="10" t="s">
        <v>36665</v>
      </c>
      <c r="H12063" s="25">
        <f>INDEX('Annexe 1 – Données des équipes'!$B$12:$R$114, MATCH(C12063, 'Annexe 1 – Données des équipes'!$B$12:$B$114,0),4)</f>
        <v>80</v>
      </c>
      <c r="I12063" s="25">
        <f>INDEX('Annexe 1 – Données des équipes'!$B$12:$R$114, MATCH(D12063, 'Annexe 1 – Données des équipes'!$B$12:$B$114,0),4)</f>
        <v>30</v>
      </c>
      <c r="J12063" s="25">
        <f t="shared" si="189"/>
        <v>2</v>
      </c>
    </row>
    <row r="12064" spans="2:10">
      <c r="B12064" s="3">
        <v>40135</v>
      </c>
      <c r="C12064" s="10" t="s">
        <v>36666</v>
      </c>
      <c r="D12064" s="10" t="s">
        <v>36667</v>
      </c>
      <c r="E12064" s="25">
        <v>1</v>
      </c>
      <c r="F12064" s="25">
        <v>1</v>
      </c>
      <c r="G12064" s="10" t="s">
        <v>36668</v>
      </c>
      <c r="H12064" s="25">
        <f>INDEX('Annexe 1 – Données des équipes'!$B$12:$R$114, MATCH(C12064, 'Annexe 1 – Données des équipes'!$B$12:$B$114,0),4)</f>
        <v>70</v>
      </c>
      <c r="I12064" s="25">
        <f>INDEX('Annexe 1 – Données des équipes'!$B$12:$R$114, MATCH(D12064, 'Annexe 1 – Données des équipes'!$B$12:$B$114,0),4)</f>
        <v>20</v>
      </c>
      <c r="J12064" s="25">
        <f t="shared" si="189"/>
        <v>0</v>
      </c>
    </row>
    <row r="12065" spans="2:10">
      <c r="B12065" s="3">
        <v>40135</v>
      </c>
      <c r="C12065" s="10" t="s">
        <v>36669</v>
      </c>
      <c r="D12065" s="10" t="s">
        <v>36670</v>
      </c>
      <c r="E12065" s="25">
        <v>0</v>
      </c>
      <c r="F12065" s="25">
        <v>0</v>
      </c>
      <c r="G12065" s="10" t="s">
        <v>36671</v>
      </c>
      <c r="H12065" s="25">
        <f>INDEX('Annexe 1 – Données des équipes'!$B$12:$R$114, MATCH(C12065, 'Annexe 1 – Données des équipes'!$B$12:$B$114,0),4)</f>
        <v>80</v>
      </c>
      <c r="I12065" s="25">
        <f>INDEX('Annexe 1 – Données des équipes'!$B$12:$R$114, MATCH(D12065, 'Annexe 1 – Données des équipes'!$B$12:$B$114,0),4)</f>
        <v>70</v>
      </c>
      <c r="J12065" s="25">
        <f t="shared" si="189"/>
        <v>0</v>
      </c>
    </row>
    <row r="12066" spans="2:10">
      <c r="B12066" s="3">
        <v>40135</v>
      </c>
      <c r="C12066" s="10" t="s">
        <v>36672</v>
      </c>
      <c r="D12066" s="10" t="s">
        <v>36673</v>
      </c>
      <c r="E12066" s="25">
        <v>1</v>
      </c>
      <c r="F12066" s="25">
        <v>1</v>
      </c>
      <c r="G12066" s="10" t="s">
        <v>36674</v>
      </c>
      <c r="H12066" s="25">
        <f>INDEX('Annexe 1 – Données des équipes'!$B$12:$R$114, MATCH(C12066, 'Annexe 1 – Données des équipes'!$B$12:$B$114,0),4)</f>
        <v>80</v>
      </c>
      <c r="I12066" s="25">
        <f>INDEX('Annexe 1 – Données des équipes'!$B$12:$R$114, MATCH(D12066, 'Annexe 1 – Données des équipes'!$B$12:$B$114,0),4)</f>
        <v>60</v>
      </c>
      <c r="J12066" s="25">
        <f t="shared" si="189"/>
        <v>0</v>
      </c>
    </row>
    <row r="12067" spans="2:10">
      <c r="B12067" s="3">
        <v>40163</v>
      </c>
      <c r="C12067" s="10" t="s">
        <v>36675</v>
      </c>
      <c r="D12067" s="10" t="s">
        <v>36676</v>
      </c>
      <c r="E12067" s="25">
        <v>0</v>
      </c>
      <c r="F12067" s="25">
        <v>0</v>
      </c>
      <c r="G12067" s="10" t="s">
        <v>36677</v>
      </c>
      <c r="H12067" s="25">
        <f>INDEX('Annexe 1 – Données des équipes'!$B$12:$R$114, MATCH(C12067, 'Annexe 1 – Données des équipes'!$B$12:$B$114,0),4)</f>
        <v>0</v>
      </c>
      <c r="I12067" s="25">
        <f>INDEX('Annexe 1 – Données des équipes'!$B$12:$R$114, MATCH(D12067, 'Annexe 1 – Données des équipes'!$B$12:$B$114,0),4)</f>
        <v>20</v>
      </c>
      <c r="J12067" s="25">
        <f t="shared" si="189"/>
        <v>0</v>
      </c>
    </row>
    <row r="12068" spans="2:10">
      <c r="B12068" s="3">
        <v>40177</v>
      </c>
      <c r="C12068" s="10" t="s">
        <v>36678</v>
      </c>
      <c r="D12068" s="10" t="s">
        <v>36679</v>
      </c>
      <c r="E12068" s="25">
        <v>2</v>
      </c>
      <c r="F12068" s="25">
        <v>2</v>
      </c>
      <c r="G12068" s="10" t="s">
        <v>36680</v>
      </c>
      <c r="H12068" s="25">
        <f>INDEX('Annexe 1 – Données des équipes'!$B$12:$R$114, MATCH(C12068, 'Annexe 1 – Données des équipes'!$B$12:$B$114,0),4)</f>
        <v>30</v>
      </c>
      <c r="I12068" s="25">
        <f>INDEX('Annexe 1 – Données des équipes'!$B$12:$R$114, MATCH(D12068, 'Annexe 1 – Données des équipes'!$B$12:$B$114,0),4)</f>
        <v>10</v>
      </c>
      <c r="J12068" s="25">
        <f t="shared" si="189"/>
        <v>0</v>
      </c>
    </row>
    <row r="12069" spans="2:10">
      <c r="B12069" s="3">
        <v>40180</v>
      </c>
      <c r="C12069" s="10" t="s">
        <v>36681</v>
      </c>
      <c r="D12069" s="10" t="s">
        <v>36682</v>
      </c>
      <c r="E12069" s="25">
        <v>0</v>
      </c>
      <c r="F12069" s="25">
        <v>0</v>
      </c>
      <c r="G12069" s="10" t="s">
        <v>36683</v>
      </c>
      <c r="H12069" s="25">
        <f>INDEX('Annexe 1 – Données des équipes'!$B$12:$R$114, MATCH(C12069, 'Annexe 1 – Données des équipes'!$B$12:$B$114,0),4)</f>
        <v>0</v>
      </c>
      <c r="I12069" s="25">
        <f>INDEX('Annexe 1 – Données des équipes'!$B$12:$R$114, MATCH(D12069, 'Annexe 1 – Données des équipes'!$B$12:$B$114,0),4)</f>
        <v>20</v>
      </c>
      <c r="J12069" s="25">
        <f t="shared" si="189"/>
        <v>0</v>
      </c>
    </row>
    <row r="12070" spans="2:10">
      <c r="B12070" s="3">
        <v>40184</v>
      </c>
      <c r="C12070" s="10" t="s">
        <v>36684</v>
      </c>
      <c r="D12070" s="10" t="s">
        <v>36685</v>
      </c>
      <c r="E12070" s="25">
        <v>0</v>
      </c>
      <c r="F12070" s="25">
        <v>0</v>
      </c>
      <c r="G12070" s="10" t="s">
        <v>36686</v>
      </c>
      <c r="H12070" s="25">
        <f>INDEX('Annexe 1 – Données des équipes'!$B$12:$R$114, MATCH(C12070, 'Annexe 1 – Données des équipes'!$B$12:$B$114,0),4)</f>
        <v>30</v>
      </c>
      <c r="I12070" s="25">
        <f>INDEX('Annexe 1 – Données des équipes'!$B$12:$R$114, MATCH(D12070, 'Annexe 1 – Données des équipes'!$B$12:$B$114,0),4)</f>
        <v>30</v>
      </c>
      <c r="J12070" s="25">
        <f t="shared" si="189"/>
        <v>0</v>
      </c>
    </row>
    <row r="12071" spans="2:10">
      <c r="B12071" s="3">
        <v>40184</v>
      </c>
      <c r="C12071" s="10" t="s">
        <v>36687</v>
      </c>
      <c r="D12071" s="10" t="s">
        <v>36688</v>
      </c>
      <c r="E12071" s="25">
        <v>2</v>
      </c>
      <c r="F12071" s="25">
        <v>2</v>
      </c>
      <c r="G12071" s="10" t="s">
        <v>36689</v>
      </c>
      <c r="H12071" s="25">
        <f>INDEX('Annexe 1 – Données des équipes'!$B$12:$R$114, MATCH(C12071, 'Annexe 1 – Données des équipes'!$B$12:$B$114,0),4)</f>
        <v>0</v>
      </c>
      <c r="I12071" s="25">
        <f>INDEX('Annexe 1 – Données des équipes'!$B$12:$R$114, MATCH(D12071, 'Annexe 1 – Données des équipes'!$B$12:$B$114,0),4)</f>
        <v>60</v>
      </c>
      <c r="J12071" s="25">
        <f t="shared" si="189"/>
        <v>0</v>
      </c>
    </row>
    <row r="12072" spans="2:10">
      <c r="B12072" s="3">
        <v>42036</v>
      </c>
      <c r="C12072" s="10" t="s">
        <v>36690</v>
      </c>
      <c r="D12072" s="10" t="s">
        <v>36691</v>
      </c>
      <c r="E12072" s="25">
        <v>3</v>
      </c>
      <c r="F12072" s="25">
        <v>1</v>
      </c>
      <c r="G12072" s="10" t="s">
        <v>36692</v>
      </c>
      <c r="H12072" s="25">
        <f>INDEX('Annexe 1 – Données des équipes'!$B$12:$R$114, MATCH(C12072, 'Annexe 1 – Données des équipes'!$B$12:$B$114,0),4)</f>
        <v>30</v>
      </c>
      <c r="I12072" s="25">
        <f>INDEX('Annexe 1 – Données des équipes'!$B$12:$R$114, MATCH(D12072, 'Annexe 1 – Données des équipes'!$B$12:$B$114,0),4)</f>
        <v>20</v>
      </c>
      <c r="J12072" s="25">
        <f t="shared" si="189"/>
        <v>2</v>
      </c>
    </row>
    <row r="12073" spans="2:10">
      <c r="B12073" s="3">
        <v>40191</v>
      </c>
      <c r="C12073" s="10" t="s">
        <v>36693</v>
      </c>
      <c r="D12073" s="10" t="s">
        <v>36694</v>
      </c>
      <c r="E12073" s="25">
        <v>1</v>
      </c>
      <c r="F12073" s="25">
        <v>1</v>
      </c>
      <c r="G12073" s="10" t="s">
        <v>36695</v>
      </c>
      <c r="H12073" s="25">
        <f>INDEX('Annexe 1 – Données des équipes'!$B$12:$R$114, MATCH(C12073, 'Annexe 1 – Données des équipes'!$B$12:$B$114,0),4)</f>
        <v>10</v>
      </c>
      <c r="I12073" s="25">
        <f>INDEX('Annexe 1 – Données des équipes'!$B$12:$R$114, MATCH(D12073, 'Annexe 1 – Données des équipes'!$B$12:$B$114,0),4)</f>
        <v>40</v>
      </c>
      <c r="J12073" s="25">
        <f t="shared" si="189"/>
        <v>0</v>
      </c>
    </row>
    <row r="12074" spans="2:10">
      <c r="B12074" s="3">
        <v>40199</v>
      </c>
      <c r="C12074" s="10" t="s">
        <v>36696</v>
      </c>
      <c r="D12074" s="10" t="s">
        <v>36697</v>
      </c>
      <c r="E12074" s="25">
        <v>2</v>
      </c>
      <c r="F12074" s="25">
        <v>2</v>
      </c>
      <c r="G12074" s="10" t="s">
        <v>36698</v>
      </c>
      <c r="H12074" s="25">
        <f>INDEX('Annexe 1 – Données des équipes'!$B$12:$R$114, MATCH(C12074, 'Annexe 1 – Données des équipes'!$B$12:$B$114,0),4)</f>
        <v>40</v>
      </c>
      <c r="I12074" s="25">
        <f>INDEX('Annexe 1 – Données des équipes'!$B$12:$R$114, MATCH(D12074, 'Annexe 1 – Données des équipes'!$B$12:$B$114,0),4)</f>
        <v>40</v>
      </c>
      <c r="J12074" s="25">
        <f t="shared" si="189"/>
        <v>0</v>
      </c>
    </row>
    <row r="12075" spans="2:10">
      <c r="B12075" s="3">
        <v>40201</v>
      </c>
      <c r="C12075" s="10" t="s">
        <v>36699</v>
      </c>
      <c r="D12075" s="10" t="s">
        <v>36700</v>
      </c>
      <c r="E12075" s="25">
        <v>1</v>
      </c>
      <c r="F12075" s="25">
        <v>1</v>
      </c>
      <c r="G12075" s="10" t="s">
        <v>36701</v>
      </c>
      <c r="H12075" s="25">
        <f>INDEX('Annexe 1 – Données des équipes'!$B$12:$R$114, MATCH(C12075, 'Annexe 1 – Données des équipes'!$B$12:$B$114,0),4)</f>
        <v>30</v>
      </c>
      <c r="I12075" s="25">
        <f>INDEX('Annexe 1 – Données des équipes'!$B$12:$R$114, MATCH(D12075, 'Annexe 1 – Données des équipes'!$B$12:$B$114,0),4)</f>
        <v>80</v>
      </c>
      <c r="J12075" s="25">
        <f t="shared" si="189"/>
        <v>0</v>
      </c>
    </row>
    <row r="12076" spans="2:10">
      <c r="B12076" s="3">
        <v>40203</v>
      </c>
      <c r="C12076" s="10" t="s">
        <v>36702</v>
      </c>
      <c r="D12076" s="10" t="s">
        <v>36703</v>
      </c>
      <c r="E12076" s="25">
        <v>0</v>
      </c>
      <c r="F12076" s="25">
        <v>0</v>
      </c>
      <c r="G12076" s="10" t="s">
        <v>36704</v>
      </c>
      <c r="H12076" s="25">
        <f>INDEX('Annexe 1 – Données des équipes'!$B$12:$R$114, MATCH(C12076, 'Annexe 1 – Données des équipes'!$B$12:$B$114,0),4)</f>
        <v>10</v>
      </c>
      <c r="I12076" s="25">
        <f>INDEX('Annexe 1 – Données des équipes'!$B$12:$R$114, MATCH(D12076, 'Annexe 1 – Données des équipes'!$B$12:$B$114,0),4)</f>
        <v>50</v>
      </c>
      <c r="J12076" s="25">
        <f t="shared" si="189"/>
        <v>0</v>
      </c>
    </row>
    <row r="12077" spans="2:10">
      <c r="B12077" s="3">
        <v>40211</v>
      </c>
      <c r="C12077" s="10" t="s">
        <v>36705</v>
      </c>
      <c r="D12077" s="10" t="s">
        <v>36706</v>
      </c>
      <c r="E12077" s="25">
        <v>0</v>
      </c>
      <c r="F12077" s="25">
        <v>0</v>
      </c>
      <c r="G12077" s="10" t="s">
        <v>36707</v>
      </c>
      <c r="H12077" s="25">
        <f>INDEX('Annexe 1 – Données des équipes'!$B$12:$R$114, MATCH(C12077, 'Annexe 1 – Données des équipes'!$B$12:$B$114,0),4)</f>
        <v>50</v>
      </c>
      <c r="I12077" s="25">
        <f>INDEX('Annexe 1 – Données des équipes'!$B$12:$R$114, MATCH(D12077, 'Annexe 1 – Données des équipes'!$B$12:$B$114,0),4)</f>
        <v>60</v>
      </c>
      <c r="J12077" s="25">
        <f t="shared" si="189"/>
        <v>0</v>
      </c>
    </row>
    <row r="12078" spans="2:10">
      <c r="B12078" s="3">
        <v>40215</v>
      </c>
      <c r="C12078" s="10" t="s">
        <v>36708</v>
      </c>
      <c r="D12078" s="10" t="s">
        <v>36709</v>
      </c>
      <c r="E12078" s="25">
        <v>0</v>
      </c>
      <c r="F12078" s="25">
        <v>0</v>
      </c>
      <c r="G12078" s="10" t="s">
        <v>36710</v>
      </c>
      <c r="H12078" s="25">
        <f>INDEX('Annexe 1 – Données des équipes'!$B$12:$R$114, MATCH(C12078, 'Annexe 1 – Données des équipes'!$B$12:$B$114,0),4)</f>
        <v>50</v>
      </c>
      <c r="I12078" s="25">
        <f>INDEX('Annexe 1 – Données des équipes'!$B$12:$R$114, MATCH(D12078, 'Annexe 1 – Données des équipes'!$B$12:$B$114,0),4)</f>
        <v>30</v>
      </c>
      <c r="J12078" s="25">
        <f t="shared" si="189"/>
        <v>0</v>
      </c>
    </row>
    <row r="12079" spans="2:10">
      <c r="B12079" s="3">
        <v>40228</v>
      </c>
      <c r="C12079" s="10" t="s">
        <v>36711</v>
      </c>
      <c r="D12079" s="10" t="s">
        <v>36712</v>
      </c>
      <c r="E12079" s="25">
        <v>1</v>
      </c>
      <c r="F12079" s="25">
        <v>1</v>
      </c>
      <c r="G12079" s="10" t="s">
        <v>36713</v>
      </c>
      <c r="H12079" s="25">
        <f>INDEX('Annexe 1 – Données des équipes'!$B$12:$R$114, MATCH(C12079, 'Annexe 1 – Données des équipes'!$B$12:$B$114,0),4)</f>
        <v>0</v>
      </c>
      <c r="I12079" s="25">
        <f>INDEX('Annexe 1 – Données des équipes'!$B$12:$R$114, MATCH(D12079, 'Annexe 1 – Données des équipes'!$B$12:$B$114,0),4)</f>
        <v>30</v>
      </c>
      <c r="J12079" s="25">
        <f t="shared" si="189"/>
        <v>0</v>
      </c>
    </row>
    <row r="12080" spans="2:10">
      <c r="B12080" s="3">
        <v>40240</v>
      </c>
      <c r="C12080" s="10" t="s">
        <v>36714</v>
      </c>
      <c r="D12080" s="10" t="s">
        <v>36715</v>
      </c>
      <c r="E12080" s="25">
        <v>1</v>
      </c>
      <c r="F12080" s="25">
        <v>1</v>
      </c>
      <c r="G12080" s="10" t="s">
        <v>36716</v>
      </c>
      <c r="H12080" s="25">
        <f>INDEX('Annexe 1 – Données des équipes'!$B$12:$R$114, MATCH(C12080, 'Annexe 1 – Données des équipes'!$B$12:$B$114,0),4)</f>
        <v>40</v>
      </c>
      <c r="I12080" s="25">
        <f>INDEX('Annexe 1 – Données des équipes'!$B$12:$R$114, MATCH(D12080, 'Annexe 1 – Données des équipes'!$B$12:$B$114,0),4)</f>
        <v>50</v>
      </c>
      <c r="J12080" s="25">
        <f t="shared" si="189"/>
        <v>0</v>
      </c>
    </row>
    <row r="12081" spans="2:10">
      <c r="B12081" s="3">
        <v>40240</v>
      </c>
      <c r="C12081" s="10" t="s">
        <v>36717</v>
      </c>
      <c r="D12081" s="10" t="s">
        <v>36718</v>
      </c>
      <c r="E12081" s="25">
        <v>0</v>
      </c>
      <c r="F12081" s="25">
        <v>0</v>
      </c>
      <c r="G12081" s="10" t="s">
        <v>36719</v>
      </c>
      <c r="H12081" s="25">
        <f>INDEX('Annexe 1 – Données des équipes'!$B$12:$R$114, MATCH(C12081, 'Annexe 1 – Données des équipes'!$B$12:$B$114,0),4)</f>
        <v>90</v>
      </c>
      <c r="I12081" s="25">
        <f>INDEX('Annexe 1 – Données des équipes'!$B$12:$R$114, MATCH(D12081, 'Annexe 1 – Données des équipes'!$B$12:$B$114,0),4)</f>
        <v>40</v>
      </c>
      <c r="J12081" s="25">
        <f t="shared" si="189"/>
        <v>0</v>
      </c>
    </row>
    <row r="12082" spans="2:10">
      <c r="B12082" s="3">
        <v>40240</v>
      </c>
      <c r="C12082" s="10" t="s">
        <v>36720</v>
      </c>
      <c r="D12082" s="10" t="s">
        <v>36721</v>
      </c>
      <c r="E12082" s="25">
        <v>0</v>
      </c>
      <c r="F12082" s="25">
        <v>0</v>
      </c>
      <c r="G12082" s="10" t="s">
        <v>36722</v>
      </c>
      <c r="H12082" s="25">
        <f>INDEX('Annexe 1 – Données des équipes'!$B$12:$R$114, MATCH(C12082, 'Annexe 1 – Données des équipes'!$B$12:$B$114,0),4)</f>
        <v>20</v>
      </c>
      <c r="I12082" s="25">
        <f>INDEX('Annexe 1 – Données des équipes'!$B$12:$R$114, MATCH(D12082, 'Annexe 1 – Données des équipes'!$B$12:$B$114,0),4)</f>
        <v>0</v>
      </c>
      <c r="J12082" s="25">
        <f t="shared" si="189"/>
        <v>0</v>
      </c>
    </row>
    <row r="12083" spans="2:10">
      <c r="B12083" s="3">
        <v>40261</v>
      </c>
      <c r="C12083" s="10" t="s">
        <v>36723</v>
      </c>
      <c r="D12083" s="10" t="s">
        <v>36724</v>
      </c>
      <c r="E12083" s="25">
        <v>0</v>
      </c>
      <c r="F12083" s="25">
        <v>0</v>
      </c>
      <c r="G12083" s="10" t="s">
        <v>36725</v>
      </c>
      <c r="H12083" s="25">
        <f>INDEX('Annexe 1 – Données des équipes'!$B$12:$R$114, MATCH(C12083, 'Annexe 1 – Données des équipes'!$B$12:$B$114,0),4)</f>
        <v>0</v>
      </c>
      <c r="I12083" s="25">
        <f>INDEX('Annexe 1 – Données des équipes'!$B$12:$R$114, MATCH(D12083, 'Annexe 1 – Données des équipes'!$B$12:$B$114,0),4)</f>
        <v>10</v>
      </c>
      <c r="J12083" s="25">
        <f t="shared" si="189"/>
        <v>0</v>
      </c>
    </row>
    <row r="12084" spans="2:10">
      <c r="B12084" s="3">
        <v>40261</v>
      </c>
      <c r="C12084" s="10" t="s">
        <v>36726</v>
      </c>
      <c r="D12084" s="10" t="s">
        <v>36727</v>
      </c>
      <c r="E12084" s="25">
        <v>0</v>
      </c>
      <c r="F12084" s="25">
        <v>0</v>
      </c>
      <c r="G12084" s="10" t="s">
        <v>36728</v>
      </c>
      <c r="H12084" s="25">
        <f>INDEX('Annexe 1 – Données des équipes'!$B$12:$R$114, MATCH(C12084, 'Annexe 1 – Données des équipes'!$B$12:$B$114,0),4)</f>
        <v>80</v>
      </c>
      <c r="I12084" s="25">
        <f>INDEX('Annexe 1 – Données des équipes'!$B$12:$R$114, MATCH(D12084, 'Annexe 1 – Données des équipes'!$B$12:$B$114,0),4)</f>
        <v>70</v>
      </c>
      <c r="J12084" s="25">
        <f t="shared" si="189"/>
        <v>0</v>
      </c>
    </row>
    <row r="12085" spans="2:10">
      <c r="B12085" s="3">
        <v>40268</v>
      </c>
      <c r="C12085" s="10" t="s">
        <v>36729</v>
      </c>
      <c r="D12085" s="10" t="s">
        <v>36730</v>
      </c>
      <c r="E12085" s="25">
        <v>0</v>
      </c>
      <c r="F12085" s="25">
        <v>0</v>
      </c>
      <c r="G12085" s="10" t="s">
        <v>36731</v>
      </c>
      <c r="H12085" s="25">
        <f>INDEX('Annexe 1 – Données des équipes'!$B$12:$R$114, MATCH(C12085, 'Annexe 1 – Données des équipes'!$B$12:$B$114,0),4)</f>
        <v>80</v>
      </c>
      <c r="I12085" s="25">
        <f>INDEX('Annexe 1 – Données des équipes'!$B$12:$R$114, MATCH(D12085, 'Annexe 1 – Données des équipes'!$B$12:$B$114,0),4)</f>
        <v>60</v>
      </c>
      <c r="J12085" s="25">
        <f t="shared" si="189"/>
        <v>0</v>
      </c>
    </row>
    <row r="12086" spans="2:10">
      <c r="B12086" s="3">
        <v>40268</v>
      </c>
      <c r="C12086" s="10" t="s">
        <v>36732</v>
      </c>
      <c r="D12086" s="10" t="s">
        <v>36733</v>
      </c>
      <c r="E12086" s="25">
        <v>1</v>
      </c>
      <c r="F12086" s="25">
        <v>1</v>
      </c>
      <c r="G12086" s="10" t="s">
        <v>36734</v>
      </c>
      <c r="H12086" s="25">
        <f>INDEX('Annexe 1 – Données des équipes'!$B$12:$R$114, MATCH(C12086, 'Annexe 1 – Données des équipes'!$B$12:$B$114,0),4)</f>
        <v>70</v>
      </c>
      <c r="I12086" s="25">
        <f>INDEX('Annexe 1 – Données des équipes'!$B$12:$R$114, MATCH(D12086, 'Annexe 1 – Données des équipes'!$B$12:$B$114,0),4)</f>
        <v>20</v>
      </c>
      <c r="J12086" s="25">
        <f t="shared" si="189"/>
        <v>0</v>
      </c>
    </row>
    <row r="12087" spans="2:10">
      <c r="B12087" s="3">
        <v>40305</v>
      </c>
      <c r="C12087" s="10" t="s">
        <v>36735</v>
      </c>
      <c r="D12087" s="10" t="s">
        <v>36736</v>
      </c>
      <c r="E12087" s="25">
        <v>0</v>
      </c>
      <c r="F12087" s="25">
        <v>0</v>
      </c>
      <c r="G12087" s="10" t="s">
        <v>36737</v>
      </c>
      <c r="H12087" s="25">
        <f>INDEX('Annexe 1 – Données des équipes'!$B$12:$R$114, MATCH(C12087, 'Annexe 1 – Données des équipes'!$B$12:$B$114,0),4)</f>
        <v>80</v>
      </c>
      <c r="I12087" s="25">
        <f>INDEX('Annexe 1 – Données des équipes'!$B$12:$R$114, MATCH(D12087, 'Annexe 1 – Données des équipes'!$B$12:$B$114,0),4)</f>
        <v>70</v>
      </c>
      <c r="J12087" s="25">
        <f t="shared" si="189"/>
        <v>0</v>
      </c>
    </row>
    <row r="12088" spans="2:10">
      <c r="B12088" s="3">
        <v>42253</v>
      </c>
      <c r="C12088" s="10" t="s">
        <v>36738</v>
      </c>
      <c r="D12088" s="10" t="s">
        <v>36739</v>
      </c>
      <c r="E12088" s="25">
        <v>1</v>
      </c>
      <c r="F12088" s="25">
        <v>2</v>
      </c>
      <c r="G12088" s="10" t="s">
        <v>36740</v>
      </c>
      <c r="H12088" s="25">
        <f>INDEX('Annexe 1 – Données des équipes'!$B$12:$R$114, MATCH(C12088, 'Annexe 1 – Données des équipes'!$B$12:$B$114,0),4)</f>
        <v>10</v>
      </c>
      <c r="I12088" s="25" t="e">
        <f>INDEX('Annexe 1 – Données des équipes'!$B$12:$R$114, MATCH(D12088, 'Annexe 1 – Données des équipes'!$B$12:$B$114,0),4)</f>
        <v>#N/A</v>
      </c>
      <c r="J12088" s="25">
        <f t="shared" si="189"/>
        <v>1</v>
      </c>
    </row>
    <row r="12089" spans="2:10">
      <c r="B12089" s="3">
        <v>40322</v>
      </c>
      <c r="C12089" s="10" t="s">
        <v>36741</v>
      </c>
      <c r="D12089" s="10" t="s">
        <v>36742</v>
      </c>
      <c r="E12089" s="25">
        <v>1</v>
      </c>
      <c r="F12089" s="25">
        <v>1</v>
      </c>
      <c r="G12089" s="10" t="s">
        <v>36743</v>
      </c>
      <c r="H12089" s="25">
        <f>INDEX('Annexe 1 – Données des équipes'!$B$12:$R$114, MATCH(C12089, 'Annexe 1 – Données des équipes'!$B$12:$B$114,0),4)</f>
        <v>20</v>
      </c>
      <c r="I12089" s="25">
        <f>INDEX('Annexe 1 – Données des équipes'!$B$12:$R$114, MATCH(D12089, 'Annexe 1 – Données des équipes'!$B$12:$B$114,0),4)</f>
        <v>40</v>
      </c>
      <c r="J12089" s="25">
        <f t="shared" si="189"/>
        <v>0</v>
      </c>
    </row>
    <row r="12090" spans="2:10">
      <c r="B12090" s="3">
        <v>40323</v>
      </c>
      <c r="C12090" s="10" t="s">
        <v>36744</v>
      </c>
      <c r="D12090" s="10" t="s">
        <v>36745</v>
      </c>
      <c r="E12090" s="25">
        <v>0</v>
      </c>
      <c r="F12090" s="25">
        <v>0</v>
      </c>
      <c r="G12090" s="10" t="s">
        <v>36746</v>
      </c>
      <c r="H12090" s="25">
        <f>INDEX('Annexe 1 – Données des équipes'!$B$12:$R$114, MATCH(C12090, 'Annexe 1 – Données des équipes'!$B$12:$B$114,0),4)</f>
        <v>10</v>
      </c>
      <c r="I12090" s="25">
        <f>INDEX('Annexe 1 – Données des équipes'!$B$12:$R$114, MATCH(D12090, 'Annexe 1 – Données des équipes'!$B$12:$B$114,0),4)</f>
        <v>40</v>
      </c>
      <c r="J12090" s="25">
        <f t="shared" si="189"/>
        <v>0</v>
      </c>
    </row>
    <row r="12091" spans="2:10">
      <c r="B12091" s="3">
        <v>40323</v>
      </c>
      <c r="C12091" s="10" t="s">
        <v>36747</v>
      </c>
      <c r="D12091" s="10" t="s">
        <v>36748</v>
      </c>
      <c r="E12091" s="25">
        <v>0</v>
      </c>
      <c r="F12091" s="25">
        <v>0</v>
      </c>
      <c r="G12091" s="10" t="s">
        <v>36749</v>
      </c>
      <c r="H12091" s="25">
        <f>INDEX('Annexe 1 – Données des équipes'!$B$12:$R$114, MATCH(C12091, 'Annexe 1 – Données des équipes'!$B$12:$B$114,0),4)</f>
        <v>50</v>
      </c>
      <c r="I12091" s="25">
        <f>INDEX('Annexe 1 – Données des équipes'!$B$12:$R$114, MATCH(D12091, 'Annexe 1 – Données des équipes'!$B$12:$B$114,0),4)</f>
        <v>30</v>
      </c>
      <c r="J12091" s="25">
        <f t="shared" si="189"/>
        <v>0</v>
      </c>
    </row>
    <row r="12092" spans="2:10">
      <c r="B12092" s="3">
        <v>40324</v>
      </c>
      <c r="C12092" s="10" t="s">
        <v>36750</v>
      </c>
      <c r="D12092" s="10" t="s">
        <v>36751</v>
      </c>
      <c r="E12092" s="25">
        <v>0</v>
      </c>
      <c r="F12092" s="25">
        <v>0</v>
      </c>
      <c r="G12092" s="10" t="s">
        <v>36752</v>
      </c>
      <c r="H12092" s="25">
        <f>INDEX('Annexe 1 – Données des équipes'!$B$12:$R$114, MATCH(C12092, 'Annexe 1 – Données des équipes'!$B$12:$B$114,0),4)</f>
        <v>20</v>
      </c>
      <c r="I12092" s="25">
        <f>INDEX('Annexe 1 – Données des équipes'!$B$12:$R$114, MATCH(D12092, 'Annexe 1 – Données des équipes'!$B$12:$B$114,0),4)</f>
        <v>80</v>
      </c>
      <c r="J12092" s="25">
        <f t="shared" si="189"/>
        <v>0</v>
      </c>
    </row>
    <row r="12093" spans="2:10">
      <c r="B12093" s="3">
        <v>40325</v>
      </c>
      <c r="C12093" s="10" t="s">
        <v>36753</v>
      </c>
      <c r="D12093" s="10" t="s">
        <v>36754</v>
      </c>
      <c r="E12093" s="25">
        <v>2</v>
      </c>
      <c r="F12093" s="25">
        <v>2</v>
      </c>
      <c r="G12093" s="10" t="s">
        <v>36755</v>
      </c>
      <c r="H12093" s="25">
        <f>INDEX('Annexe 1 – Données des équipes'!$B$12:$R$114, MATCH(C12093, 'Annexe 1 – Données des équipes'!$B$12:$B$114,0),4)</f>
        <v>10</v>
      </c>
      <c r="I12093" s="25">
        <f>INDEX('Annexe 1 – Données des équipes'!$B$12:$R$114, MATCH(D12093, 'Annexe 1 – Données des équipes'!$B$12:$B$114,0),4)</f>
        <v>40</v>
      </c>
      <c r="J12093" s="25">
        <f t="shared" si="189"/>
        <v>0</v>
      </c>
    </row>
    <row r="12094" spans="2:10">
      <c r="B12094" s="3">
        <v>40327</v>
      </c>
      <c r="C12094" s="10" t="s">
        <v>36756</v>
      </c>
      <c r="D12094" s="10" t="s">
        <v>36757</v>
      </c>
      <c r="E12094" s="25">
        <v>0</v>
      </c>
      <c r="F12094" s="25">
        <v>0</v>
      </c>
      <c r="G12094" s="10" t="s">
        <v>36758</v>
      </c>
      <c r="H12094" s="25">
        <f>INDEX('Annexe 1 – Données des équipes'!$B$12:$R$114, MATCH(C12094, 'Annexe 1 – Données des équipes'!$B$12:$B$114,0),4)</f>
        <v>80</v>
      </c>
      <c r="I12094" s="25">
        <f>INDEX('Annexe 1 – Données des équipes'!$B$12:$R$114, MATCH(D12094, 'Annexe 1 – Données des équipes'!$B$12:$B$114,0),4)</f>
        <v>30</v>
      </c>
      <c r="J12094" s="25">
        <f t="shared" si="189"/>
        <v>0</v>
      </c>
    </row>
    <row r="12095" spans="2:10">
      <c r="B12095" s="3">
        <v>40327</v>
      </c>
      <c r="C12095" s="10" t="s">
        <v>36759</v>
      </c>
      <c r="D12095" s="10" t="s">
        <v>36760</v>
      </c>
      <c r="E12095" s="25">
        <v>1</v>
      </c>
      <c r="F12095" s="25">
        <v>1</v>
      </c>
      <c r="G12095" s="10" t="s">
        <v>36761</v>
      </c>
      <c r="H12095" s="25">
        <f>INDEX('Annexe 1 – Données des équipes'!$B$12:$R$114, MATCH(C12095, 'Annexe 1 – Données des équipes'!$B$12:$B$114,0),4)</f>
        <v>70</v>
      </c>
      <c r="I12095" s="25">
        <f>INDEX('Annexe 1 – Données des équipes'!$B$12:$R$114, MATCH(D12095, 'Annexe 1 – Données des équipes'!$B$12:$B$114,0),4)</f>
        <v>40</v>
      </c>
      <c r="J12095" s="25">
        <f t="shared" si="189"/>
        <v>0</v>
      </c>
    </row>
    <row r="12096" spans="2:10">
      <c r="B12096" s="3">
        <v>40327</v>
      </c>
      <c r="C12096" s="10" t="s">
        <v>36762</v>
      </c>
      <c r="D12096" s="10" t="s">
        <v>36763</v>
      </c>
      <c r="E12096" s="25">
        <v>1</v>
      </c>
      <c r="F12096" s="25">
        <v>1</v>
      </c>
      <c r="G12096" s="10" t="s">
        <v>36764</v>
      </c>
      <c r="H12096" s="25">
        <f>INDEX('Annexe 1 – Données des équipes'!$B$12:$R$114, MATCH(C12096, 'Annexe 1 – Données des équipes'!$B$12:$B$114,0),4)</f>
        <v>60</v>
      </c>
      <c r="I12096" s="25">
        <f>INDEX('Annexe 1 – Données des équipes'!$B$12:$R$114, MATCH(D12096, 'Annexe 1 – Données des équipes'!$B$12:$B$114,0),4)</f>
        <v>20</v>
      </c>
      <c r="J12096" s="25">
        <f t="shared" si="189"/>
        <v>0</v>
      </c>
    </row>
    <row r="12097" spans="2:10">
      <c r="B12097" s="3">
        <v>40328</v>
      </c>
      <c r="C12097" s="10" t="s">
        <v>36765</v>
      </c>
      <c r="D12097" s="10" t="s">
        <v>36766</v>
      </c>
      <c r="E12097" s="25">
        <v>1</v>
      </c>
      <c r="F12097" s="25">
        <v>1</v>
      </c>
      <c r="G12097" s="10" t="s">
        <v>36767</v>
      </c>
      <c r="H12097" s="25">
        <f>INDEX('Annexe 1 – Données des équipes'!$B$12:$R$114, MATCH(C12097, 'Annexe 1 – Données des équipes'!$B$12:$B$114,0),4)</f>
        <v>50</v>
      </c>
      <c r="I12097" s="25">
        <f>INDEX('Annexe 1 – Données des équipes'!$B$12:$R$114, MATCH(D12097, 'Annexe 1 – Données des équipes'!$B$12:$B$114,0),4)</f>
        <v>90</v>
      </c>
      <c r="J12097" s="25">
        <f t="shared" si="189"/>
        <v>0</v>
      </c>
    </row>
    <row r="12098" spans="2:10">
      <c r="B12098" s="3">
        <v>42032</v>
      </c>
      <c r="C12098" s="10" t="s">
        <v>36768</v>
      </c>
      <c r="D12098" s="10" t="s">
        <v>36769</v>
      </c>
      <c r="E12098" s="25">
        <v>0</v>
      </c>
      <c r="F12098" s="25">
        <v>1</v>
      </c>
      <c r="G12098" s="10" t="s">
        <v>36770</v>
      </c>
      <c r="H12098" s="25">
        <f>INDEX('Annexe 1 – Données des équipes'!$B$12:$R$114, MATCH(C12098, 'Annexe 1 – Données des équipes'!$B$12:$B$114,0),4)</f>
        <v>40</v>
      </c>
      <c r="I12098" s="25">
        <f>INDEX('Annexe 1 – Données des équipes'!$B$12:$R$114, MATCH(D12098, 'Annexe 1 – Données des équipes'!$B$12:$B$114,0),4)</f>
        <v>30</v>
      </c>
      <c r="J12098" s="25">
        <f t="shared" si="189"/>
        <v>1</v>
      </c>
    </row>
    <row r="12099" spans="2:10">
      <c r="B12099" s="3">
        <v>40328</v>
      </c>
      <c r="C12099" s="10" t="s">
        <v>36771</v>
      </c>
      <c r="D12099" s="10" t="s">
        <v>36772</v>
      </c>
      <c r="E12099" s="25">
        <v>1</v>
      </c>
      <c r="F12099" s="25">
        <v>1</v>
      </c>
      <c r="G12099" s="10" t="s">
        <v>36773</v>
      </c>
      <c r="H12099" s="25">
        <f>INDEX('Annexe 1 – Données des équipes'!$B$12:$R$114, MATCH(C12099, 'Annexe 1 – Données des équipes'!$B$12:$B$114,0),4)</f>
        <v>40</v>
      </c>
      <c r="I12099" s="25">
        <f>INDEX('Annexe 1 – Données des équipes'!$B$12:$R$114, MATCH(D12099, 'Annexe 1 – Données des équipes'!$B$12:$B$114,0),4)</f>
        <v>90</v>
      </c>
      <c r="J12099" s="25">
        <f t="shared" si="189"/>
        <v>0</v>
      </c>
    </row>
    <row r="12100" spans="2:10">
      <c r="B12100" s="3">
        <v>40331</v>
      </c>
      <c r="C12100" s="10" t="s">
        <v>36774</v>
      </c>
      <c r="D12100" s="10" t="s">
        <v>36775</v>
      </c>
      <c r="E12100" s="25">
        <v>0</v>
      </c>
      <c r="F12100" s="25">
        <v>0</v>
      </c>
      <c r="G12100" s="10" t="s">
        <v>36776</v>
      </c>
      <c r="H12100" s="25">
        <f>INDEX('Annexe 1 – Données des équipes'!$B$12:$R$114, MATCH(C12100, 'Annexe 1 – Données des équipes'!$B$12:$B$114,0),4)</f>
        <v>70</v>
      </c>
      <c r="I12100" s="25">
        <f>INDEX('Annexe 1 – Données des équipes'!$B$12:$R$114, MATCH(D12100, 'Annexe 1 – Données des équipes'!$B$12:$B$114,0),4)</f>
        <v>80</v>
      </c>
      <c r="J12100" s="25">
        <f t="shared" si="189"/>
        <v>0</v>
      </c>
    </row>
    <row r="12101" spans="2:10">
      <c r="B12101" s="3">
        <v>40334</v>
      </c>
      <c r="C12101" s="10" t="s">
        <v>36777</v>
      </c>
      <c r="D12101" s="10" t="s">
        <v>36778</v>
      </c>
      <c r="E12101" s="25">
        <v>1</v>
      </c>
      <c r="F12101" s="25">
        <v>1</v>
      </c>
      <c r="G12101" s="10" t="s">
        <v>36779</v>
      </c>
      <c r="H12101" s="25">
        <f>INDEX('Annexe 1 – Données des équipes'!$B$12:$R$114, MATCH(C12101, 'Annexe 1 – Données des équipes'!$B$12:$B$114,0),4)</f>
        <v>80</v>
      </c>
      <c r="I12101" s="25">
        <f>INDEX('Annexe 1 – Données des équipes'!$B$12:$R$114, MATCH(D12101, 'Annexe 1 – Données des équipes'!$B$12:$B$114,0),4)</f>
        <v>90</v>
      </c>
      <c r="J12101" s="25">
        <f t="shared" si="189"/>
        <v>0</v>
      </c>
    </row>
    <row r="12102" spans="2:10">
      <c r="B12102" s="3">
        <v>40340</v>
      </c>
      <c r="C12102" s="10" t="s">
        <v>36780</v>
      </c>
      <c r="D12102" s="10" t="s">
        <v>36781</v>
      </c>
      <c r="E12102" s="25">
        <v>1</v>
      </c>
      <c r="F12102" s="25">
        <v>1</v>
      </c>
      <c r="G12102" s="10" t="s">
        <v>36782</v>
      </c>
      <c r="H12102" s="25">
        <f>INDEX('Annexe 1 – Données des équipes'!$B$12:$R$114, MATCH(C12102, 'Annexe 1 – Données des équipes'!$B$12:$B$114,0),4)</f>
        <v>20</v>
      </c>
      <c r="I12102" s="25">
        <f>INDEX('Annexe 1 – Données des équipes'!$B$12:$R$114, MATCH(D12102, 'Annexe 1 – Données des équipes'!$B$12:$B$114,0),4)</f>
        <v>80</v>
      </c>
      <c r="J12102" s="25">
        <f t="shared" si="189"/>
        <v>0</v>
      </c>
    </row>
    <row r="12103" spans="2:10">
      <c r="B12103" s="3">
        <v>40340</v>
      </c>
      <c r="C12103" s="10" t="s">
        <v>36783</v>
      </c>
      <c r="D12103" s="10" t="s">
        <v>36784</v>
      </c>
      <c r="E12103" s="25">
        <v>0</v>
      </c>
      <c r="F12103" s="25">
        <v>0</v>
      </c>
      <c r="G12103" s="10" t="s">
        <v>36785</v>
      </c>
      <c r="H12103" s="25">
        <f>INDEX('Annexe 1 – Données des équipes'!$B$12:$R$114, MATCH(C12103, 'Annexe 1 – Données des équipes'!$B$12:$B$114,0),4)</f>
        <v>80</v>
      </c>
      <c r="I12103" s="25">
        <f>INDEX('Annexe 1 – Données des équipes'!$B$12:$R$114, MATCH(D12103, 'Annexe 1 – Données des équipes'!$B$12:$B$114,0),4)</f>
        <v>90</v>
      </c>
      <c r="J12103" s="25">
        <f t="shared" si="189"/>
        <v>0</v>
      </c>
    </row>
    <row r="12104" spans="2:10">
      <c r="B12104" s="3">
        <v>40343</v>
      </c>
      <c r="C12104" s="10" t="s">
        <v>36786</v>
      </c>
      <c r="D12104" s="10" t="s">
        <v>36787</v>
      </c>
      <c r="E12104" s="25">
        <v>1</v>
      </c>
      <c r="F12104" s="25">
        <v>1</v>
      </c>
      <c r="G12104" s="10" t="s">
        <v>36788</v>
      </c>
      <c r="H12104" s="25">
        <f>INDEX('Annexe 1 – Données des équipes'!$B$12:$R$114, MATCH(C12104, 'Annexe 1 – Données des équipes'!$B$12:$B$114,0),4)</f>
        <v>90</v>
      </c>
      <c r="I12104" s="25">
        <f>INDEX('Annexe 1 – Données des équipes'!$B$12:$R$114, MATCH(D12104, 'Annexe 1 – Données des équipes'!$B$12:$B$114,0),4)</f>
        <v>70</v>
      </c>
      <c r="J12104" s="25">
        <f t="shared" si="189"/>
        <v>0</v>
      </c>
    </row>
    <row r="12105" spans="2:10">
      <c r="B12105" s="3">
        <v>42043</v>
      </c>
      <c r="C12105" s="10" t="s">
        <v>36789</v>
      </c>
      <c r="D12105" s="10" t="s">
        <v>36790</v>
      </c>
      <c r="E12105" s="25">
        <v>0</v>
      </c>
      <c r="F12105" s="25">
        <v>0</v>
      </c>
      <c r="G12105" s="10" t="s">
        <v>36791</v>
      </c>
      <c r="H12105" s="25">
        <f>INDEX('Annexe 1 – Données des équipes'!$B$12:$R$114, MATCH(C12105, 'Annexe 1 – Données des équipes'!$B$12:$B$114,0),4)</f>
        <v>30</v>
      </c>
      <c r="I12105" s="25">
        <f>INDEX('Annexe 1 – Données des équipes'!$B$12:$R$114, MATCH(D12105, 'Annexe 1 – Données des équipes'!$B$12:$B$114,0),4)</f>
        <v>40</v>
      </c>
      <c r="J12105" s="25">
        <f t="shared" si="189"/>
        <v>0</v>
      </c>
    </row>
    <row r="12106" spans="2:10">
      <c r="B12106" s="3">
        <v>40344</v>
      </c>
      <c r="C12106" s="10" t="s">
        <v>36792</v>
      </c>
      <c r="D12106" s="10" t="s">
        <v>36793</v>
      </c>
      <c r="E12106" s="25">
        <v>1</v>
      </c>
      <c r="F12106" s="25">
        <v>1</v>
      </c>
      <c r="G12106" s="10" t="s">
        <v>36794</v>
      </c>
      <c r="H12106" s="25">
        <f>INDEX('Annexe 1 – Données des équipes'!$B$12:$R$114, MATCH(C12106, 'Annexe 1 – Données des équipes'!$B$12:$B$114,0),4)</f>
        <v>20</v>
      </c>
      <c r="I12106" s="25">
        <f>INDEX('Annexe 1 – Données des équipes'!$B$12:$R$114, MATCH(D12106, 'Annexe 1 – Données des équipes'!$B$12:$B$114,0),4)</f>
        <v>70</v>
      </c>
      <c r="J12106" s="25">
        <f t="shared" si="189"/>
        <v>0</v>
      </c>
    </row>
    <row r="12107" spans="2:10">
      <c r="B12107" s="3">
        <v>40347</v>
      </c>
      <c r="C12107" s="10" t="s">
        <v>36795</v>
      </c>
      <c r="D12107" s="10" t="s">
        <v>36796</v>
      </c>
      <c r="E12107" s="25">
        <v>0</v>
      </c>
      <c r="F12107" s="25">
        <v>0</v>
      </c>
      <c r="G12107" s="10" t="s">
        <v>36797</v>
      </c>
      <c r="H12107" s="25">
        <f>INDEX('Annexe 1 – Données des équipes'!$B$12:$R$114, MATCH(C12107, 'Annexe 1 – Données des équipes'!$B$12:$B$114,0),4)</f>
        <v>90</v>
      </c>
      <c r="I12107" s="25">
        <f>INDEX('Annexe 1 – Données des équipes'!$B$12:$R$114, MATCH(D12107, 'Annexe 1 – Données des équipes'!$B$12:$B$114,0),4)</f>
        <v>20</v>
      </c>
      <c r="J12107" s="25">
        <f t="shared" si="189"/>
        <v>0</v>
      </c>
    </row>
    <row r="12108" spans="2:10">
      <c r="B12108" s="3">
        <v>40348</v>
      </c>
      <c r="C12108" s="10" t="s">
        <v>36798</v>
      </c>
      <c r="D12108" s="10" t="s">
        <v>36799</v>
      </c>
      <c r="E12108" s="25">
        <v>1</v>
      </c>
      <c r="F12108" s="25">
        <v>1</v>
      </c>
      <c r="G12108" s="10" t="s">
        <v>36800</v>
      </c>
      <c r="H12108" s="25">
        <f>INDEX('Annexe 1 – Données des équipes'!$B$12:$R$114, MATCH(C12108, 'Annexe 1 – Données des équipes'!$B$12:$B$114,0),4)</f>
        <v>40</v>
      </c>
      <c r="I12108" s="25">
        <f>INDEX('Annexe 1 – Données des équipes'!$B$12:$R$114, MATCH(D12108, 'Annexe 1 – Données des équipes'!$B$12:$B$114,0),4)</f>
        <v>60</v>
      </c>
      <c r="J12108" s="25">
        <f t="shared" si="189"/>
        <v>0</v>
      </c>
    </row>
    <row r="12109" spans="2:10">
      <c r="B12109" s="3">
        <v>40349</v>
      </c>
      <c r="C12109" s="10" t="s">
        <v>36801</v>
      </c>
      <c r="D12109" s="10" t="s">
        <v>36802</v>
      </c>
      <c r="E12109" s="25">
        <v>1</v>
      </c>
      <c r="F12109" s="25">
        <v>1</v>
      </c>
      <c r="G12109" s="10" t="s">
        <v>36803</v>
      </c>
      <c r="H12109" s="25">
        <f>INDEX('Annexe 1 – Données des équipes'!$B$12:$R$114, MATCH(C12109, 'Annexe 1 – Données des équipes'!$B$12:$B$114,0),4)</f>
        <v>90</v>
      </c>
      <c r="I12109" s="25">
        <f>INDEX('Annexe 1 – Données des équipes'!$B$12:$R$114, MATCH(D12109, 'Annexe 1 – Données des équipes'!$B$12:$B$114,0),4)</f>
        <v>20</v>
      </c>
      <c r="J12109" s="25">
        <f t="shared" si="189"/>
        <v>0</v>
      </c>
    </row>
    <row r="12110" spans="2:10">
      <c r="B12110" s="3">
        <v>40351</v>
      </c>
      <c r="C12110" s="10" t="s">
        <v>36804</v>
      </c>
      <c r="D12110" s="10" t="s">
        <v>36805</v>
      </c>
      <c r="E12110" s="25">
        <v>2</v>
      </c>
      <c r="F12110" s="25">
        <v>2</v>
      </c>
      <c r="G12110" s="10" t="s">
        <v>36806</v>
      </c>
      <c r="H12110" s="25">
        <f>INDEX('Annexe 1 – Données des équipes'!$B$12:$R$114, MATCH(C12110, 'Annexe 1 – Données des équipes'!$B$12:$B$114,0),4)</f>
        <v>50</v>
      </c>
      <c r="I12110" s="25">
        <f>INDEX('Annexe 1 – Données des équipes'!$B$12:$R$114, MATCH(D12110, 'Annexe 1 – Données des équipes'!$B$12:$B$114,0),4)</f>
        <v>70</v>
      </c>
      <c r="J12110" s="25">
        <f t="shared" si="189"/>
        <v>0</v>
      </c>
    </row>
    <row r="12111" spans="2:10">
      <c r="B12111" s="3">
        <v>40353</v>
      </c>
      <c r="C12111" s="10" t="s">
        <v>36807</v>
      </c>
      <c r="D12111" s="10" t="s">
        <v>36808</v>
      </c>
      <c r="E12111" s="25">
        <v>0</v>
      </c>
      <c r="F12111" s="25">
        <v>0</v>
      </c>
      <c r="G12111" s="10" t="s">
        <v>36809</v>
      </c>
      <c r="H12111" s="25">
        <f>INDEX('Annexe 1 – Données des équipes'!$B$12:$R$114, MATCH(C12111, 'Annexe 1 – Données des équipes'!$B$12:$B$114,0),4)</f>
        <v>70</v>
      </c>
      <c r="I12111" s="25">
        <f>INDEX('Annexe 1 – Données des équipes'!$B$12:$R$114, MATCH(D12111, 'Annexe 1 – Données des équipes'!$B$12:$B$114,0),4)</f>
        <v>20</v>
      </c>
      <c r="J12111" s="25">
        <f t="shared" si="189"/>
        <v>0</v>
      </c>
    </row>
    <row r="12112" spans="2:10">
      <c r="B12112" s="3">
        <v>40354</v>
      </c>
      <c r="C12112" s="10" t="s">
        <v>36810</v>
      </c>
      <c r="D12112" s="10" t="s">
        <v>36811</v>
      </c>
      <c r="E12112" s="25">
        <v>0</v>
      </c>
      <c r="F12112" s="25">
        <v>0</v>
      </c>
      <c r="G12112" s="10" t="s">
        <v>36812</v>
      </c>
      <c r="H12112" s="25">
        <f>INDEX('Annexe 1 – Données des équipes'!$B$12:$R$114, MATCH(C12112, 'Annexe 1 – Données des équipes'!$B$12:$B$114,0),4)</f>
        <v>90</v>
      </c>
      <c r="I12112" s="25">
        <f>INDEX('Annexe 1 – Données des équipes'!$B$12:$R$114, MATCH(D12112, 'Annexe 1 – Données des équipes'!$B$12:$B$114,0),4)</f>
        <v>90</v>
      </c>
      <c r="J12112" s="25">
        <f t="shared" si="189"/>
        <v>0</v>
      </c>
    </row>
    <row r="12113" spans="2:10">
      <c r="B12113" s="3">
        <v>40354</v>
      </c>
      <c r="C12113" s="10" t="s">
        <v>36813</v>
      </c>
      <c r="D12113" s="10" t="s">
        <v>36814</v>
      </c>
      <c r="E12113" s="25">
        <v>0</v>
      </c>
      <c r="F12113" s="25">
        <v>0</v>
      </c>
      <c r="G12113" s="10" t="s">
        <v>36815</v>
      </c>
      <c r="H12113" s="25">
        <f>INDEX('Annexe 1 – Données des équipes'!$B$12:$R$114, MATCH(C12113, 'Annexe 1 – Données des équipes'!$B$12:$B$114,0),4)</f>
        <v>80</v>
      </c>
      <c r="I12113" s="25">
        <f>INDEX('Annexe 1 – Données des équipes'!$B$12:$R$114, MATCH(D12113, 'Annexe 1 – Données des équipes'!$B$12:$B$114,0),4)</f>
        <v>40</v>
      </c>
      <c r="J12113" s="25">
        <f t="shared" si="189"/>
        <v>0</v>
      </c>
    </row>
    <row r="12114" spans="2:10">
      <c r="B12114" s="3">
        <v>40358</v>
      </c>
      <c r="C12114" s="10" t="s">
        <v>36816</v>
      </c>
      <c r="D12114" s="10" t="s">
        <v>36817</v>
      </c>
      <c r="E12114" s="25">
        <v>0</v>
      </c>
      <c r="F12114" s="25">
        <v>0</v>
      </c>
      <c r="G12114" s="10" t="s">
        <v>36818</v>
      </c>
      <c r="H12114" s="25">
        <f>INDEX('Annexe 1 – Données des équipes'!$B$12:$R$114, MATCH(C12114, 'Annexe 1 – Données des équipes'!$B$12:$B$114,0),4)</f>
        <v>70</v>
      </c>
      <c r="I12114" s="25">
        <f>INDEX('Annexe 1 – Données des équipes'!$B$12:$R$114, MATCH(D12114, 'Annexe 1 – Données des équipes'!$B$12:$B$114,0),4)</f>
        <v>50</v>
      </c>
      <c r="J12114" s="25">
        <f t="shared" ref="J12114:J12177" si="190">ABS(F12114-E12114)</f>
        <v>0</v>
      </c>
    </row>
    <row r="12115" spans="2:10">
      <c r="B12115" s="3">
        <v>40361</v>
      </c>
      <c r="C12115" s="10" t="s">
        <v>36819</v>
      </c>
      <c r="D12115" s="10" t="s">
        <v>36820</v>
      </c>
      <c r="E12115" s="25">
        <v>1</v>
      </c>
      <c r="F12115" s="25">
        <v>1</v>
      </c>
      <c r="G12115" s="10" t="s">
        <v>36821</v>
      </c>
      <c r="H12115" s="25">
        <f>INDEX('Annexe 1 – Données des équipes'!$B$12:$R$114, MATCH(C12115, 'Annexe 1 – Données des équipes'!$B$12:$B$114,0),4)</f>
        <v>80</v>
      </c>
      <c r="I12115" s="25">
        <f>INDEX('Annexe 1 – Données des équipes'!$B$12:$R$114, MATCH(D12115, 'Annexe 1 – Données des équipes'!$B$12:$B$114,0),4)</f>
        <v>40</v>
      </c>
      <c r="J12115" s="25">
        <f t="shared" si="190"/>
        <v>0</v>
      </c>
    </row>
    <row r="12116" spans="2:10">
      <c r="B12116" s="3">
        <v>40401</v>
      </c>
      <c r="C12116" s="10" t="s">
        <v>36822</v>
      </c>
      <c r="D12116" s="10" t="s">
        <v>36823</v>
      </c>
      <c r="E12116" s="25">
        <v>1</v>
      </c>
      <c r="F12116" s="25">
        <v>1</v>
      </c>
      <c r="G12116" s="10" t="s">
        <v>36824</v>
      </c>
      <c r="H12116" s="25">
        <f>INDEX('Annexe 1 – Données des équipes'!$B$12:$R$114, MATCH(C12116, 'Annexe 1 – Données des équipes'!$B$12:$B$114,0),4)</f>
        <v>50</v>
      </c>
      <c r="I12116" s="25">
        <f>INDEX('Annexe 1 – Données des équipes'!$B$12:$R$114, MATCH(D12116, 'Annexe 1 – Données des équipes'!$B$12:$B$114,0),4)</f>
        <v>90</v>
      </c>
      <c r="J12116" s="25">
        <f t="shared" si="190"/>
        <v>0</v>
      </c>
    </row>
    <row r="12117" spans="2:10">
      <c r="B12117" s="3">
        <v>40401</v>
      </c>
      <c r="C12117" s="10" t="s">
        <v>36825</v>
      </c>
      <c r="D12117" s="10" t="s">
        <v>36826</v>
      </c>
      <c r="E12117" s="25">
        <v>2</v>
      </c>
      <c r="F12117" s="25">
        <v>2</v>
      </c>
      <c r="G12117" s="10" t="s">
        <v>36827</v>
      </c>
      <c r="H12117" s="25">
        <f>INDEX('Annexe 1 – Données des équipes'!$B$12:$R$114, MATCH(C12117, 'Annexe 1 – Données des équipes'!$B$12:$B$114,0),4)</f>
        <v>80</v>
      </c>
      <c r="I12117" s="25">
        <f>INDEX('Annexe 1 – Données des équipes'!$B$12:$R$114, MATCH(D12117, 'Annexe 1 – Données des équipes'!$B$12:$B$114,0),4)</f>
        <v>90</v>
      </c>
      <c r="J12117" s="25">
        <f t="shared" si="190"/>
        <v>0</v>
      </c>
    </row>
    <row r="12118" spans="2:10">
      <c r="B12118" s="3">
        <v>40401</v>
      </c>
      <c r="C12118" s="10" t="s">
        <v>36828</v>
      </c>
      <c r="D12118" s="10" t="s">
        <v>36829</v>
      </c>
      <c r="E12118" s="25">
        <v>1</v>
      </c>
      <c r="F12118" s="25">
        <v>1</v>
      </c>
      <c r="G12118" s="10" t="s">
        <v>36830</v>
      </c>
      <c r="H12118" s="25">
        <f>INDEX('Annexe 1 – Données des équipes'!$B$12:$R$114, MATCH(C12118, 'Annexe 1 – Données des équipes'!$B$12:$B$114,0),4)</f>
        <v>80</v>
      </c>
      <c r="I12118" s="25">
        <f>INDEX('Annexe 1 – Données des équipes'!$B$12:$R$114, MATCH(D12118, 'Annexe 1 – Données des équipes'!$B$12:$B$114,0),4)</f>
        <v>90</v>
      </c>
      <c r="J12118" s="25">
        <f t="shared" si="190"/>
        <v>0</v>
      </c>
    </row>
    <row r="12119" spans="2:10">
      <c r="B12119" s="3">
        <v>40401</v>
      </c>
      <c r="C12119" s="10" t="s">
        <v>36831</v>
      </c>
      <c r="D12119" s="10" t="s">
        <v>36832</v>
      </c>
      <c r="E12119" s="25">
        <v>1</v>
      </c>
      <c r="F12119" s="25">
        <v>1</v>
      </c>
      <c r="G12119" s="10" t="s">
        <v>36833</v>
      </c>
      <c r="H12119" s="25">
        <f>INDEX('Annexe 1 – Données des équipes'!$B$12:$R$114, MATCH(C12119, 'Annexe 1 – Données des équipes'!$B$12:$B$114,0),4)</f>
        <v>70</v>
      </c>
      <c r="I12119" s="25">
        <f>INDEX('Annexe 1 – Données des équipes'!$B$12:$R$114, MATCH(D12119, 'Annexe 1 – Données des équipes'!$B$12:$B$114,0),4)</f>
        <v>80</v>
      </c>
      <c r="J12119" s="25">
        <f t="shared" si="190"/>
        <v>0</v>
      </c>
    </row>
    <row r="12120" spans="2:10">
      <c r="B12120" s="3">
        <v>40401</v>
      </c>
      <c r="C12120" s="10" t="s">
        <v>36834</v>
      </c>
      <c r="D12120" s="10" t="s">
        <v>36835</v>
      </c>
      <c r="E12120" s="25">
        <v>1</v>
      </c>
      <c r="F12120" s="25">
        <v>1</v>
      </c>
      <c r="G12120" s="10" t="s">
        <v>36836</v>
      </c>
      <c r="H12120" s="25">
        <f>INDEX('Annexe 1 – Données des équipes'!$B$12:$R$114, MATCH(C12120, 'Annexe 1 – Données des équipes'!$B$12:$B$114,0),4)</f>
        <v>0</v>
      </c>
      <c r="I12120" s="25">
        <f>INDEX('Annexe 1 – Données des équipes'!$B$12:$R$114, MATCH(D12120, 'Annexe 1 – Données des équipes'!$B$12:$B$114,0),4)</f>
        <v>10</v>
      </c>
      <c r="J12120" s="25">
        <f t="shared" si="190"/>
        <v>0</v>
      </c>
    </row>
    <row r="12121" spans="2:10">
      <c r="B12121" s="3">
        <v>40401</v>
      </c>
      <c r="C12121" s="10" t="s">
        <v>36837</v>
      </c>
      <c r="D12121" s="10" t="s">
        <v>36838</v>
      </c>
      <c r="E12121" s="25">
        <v>1</v>
      </c>
      <c r="F12121" s="25">
        <v>1</v>
      </c>
      <c r="G12121" s="10" t="s">
        <v>36839</v>
      </c>
      <c r="H12121" s="25">
        <f>INDEX('Annexe 1 – Données des équipes'!$B$12:$R$114, MATCH(C12121, 'Annexe 1 – Données des équipes'!$B$12:$B$114,0),4)</f>
        <v>60</v>
      </c>
      <c r="I12121" s="25">
        <f>INDEX('Annexe 1 – Données des équipes'!$B$12:$R$114, MATCH(D12121, 'Annexe 1 – Données des équipes'!$B$12:$B$114,0),4)</f>
        <v>80</v>
      </c>
      <c r="J12121" s="25">
        <f t="shared" si="190"/>
        <v>0</v>
      </c>
    </row>
    <row r="12122" spans="2:10">
      <c r="B12122" s="3">
        <v>40424</v>
      </c>
      <c r="C12122" s="10" t="s">
        <v>36840</v>
      </c>
      <c r="D12122" s="10" t="s">
        <v>36841</v>
      </c>
      <c r="E12122" s="25">
        <v>1</v>
      </c>
      <c r="F12122" s="25">
        <v>1</v>
      </c>
      <c r="G12122" s="10" t="s">
        <v>36842</v>
      </c>
      <c r="H12122" s="25">
        <f>INDEX('Annexe 1 – Données des équipes'!$B$12:$R$114, MATCH(C12122, 'Annexe 1 – Données des équipes'!$B$12:$B$114,0),4)</f>
        <v>50</v>
      </c>
      <c r="I12122" s="25">
        <f>INDEX('Annexe 1 – Données des équipes'!$B$12:$R$114, MATCH(D12122, 'Annexe 1 – Données des équipes'!$B$12:$B$114,0),4)</f>
        <v>10</v>
      </c>
      <c r="J12122" s="25">
        <f t="shared" si="190"/>
        <v>0</v>
      </c>
    </row>
    <row r="12123" spans="2:10">
      <c r="B12123" s="3">
        <v>40424</v>
      </c>
      <c r="C12123" s="10" t="s">
        <v>36843</v>
      </c>
      <c r="D12123" s="10" t="s">
        <v>36844</v>
      </c>
      <c r="E12123" s="25">
        <v>2</v>
      </c>
      <c r="F12123" s="25">
        <v>2</v>
      </c>
      <c r="G12123" s="10" t="s">
        <v>36845</v>
      </c>
      <c r="H12123" s="25">
        <f>INDEX('Annexe 1 – Données des équipes'!$B$12:$R$114, MATCH(C12123, 'Annexe 1 – Données des équipes'!$B$12:$B$114,0),4)</f>
        <v>50</v>
      </c>
      <c r="I12123" s="25">
        <f>INDEX('Annexe 1 – Données des équipes'!$B$12:$R$114, MATCH(D12123, 'Annexe 1 – Données des équipes'!$B$12:$B$114,0),4)</f>
        <v>60</v>
      </c>
      <c r="J12123" s="25">
        <f t="shared" si="190"/>
        <v>0</v>
      </c>
    </row>
    <row r="12124" spans="2:10">
      <c r="B12124" s="3">
        <v>40424</v>
      </c>
      <c r="C12124" s="10" t="s">
        <v>36846</v>
      </c>
      <c r="D12124" s="10" t="s">
        <v>36847</v>
      </c>
      <c r="E12124" s="25">
        <v>1</v>
      </c>
      <c r="F12124" s="25">
        <v>1</v>
      </c>
      <c r="G12124" s="10" t="s">
        <v>36848</v>
      </c>
      <c r="H12124" s="25">
        <f>INDEX('Annexe 1 – Données des équipes'!$B$12:$R$114, MATCH(C12124, 'Annexe 1 – Données des équipes'!$B$12:$B$114,0),4)</f>
        <v>50</v>
      </c>
      <c r="I12124" s="25">
        <f>INDEX('Annexe 1 – Données des équipes'!$B$12:$R$114, MATCH(D12124, 'Annexe 1 – Données des équipes'!$B$12:$B$114,0),4)</f>
        <v>40</v>
      </c>
      <c r="J12124" s="25">
        <f t="shared" si="190"/>
        <v>0</v>
      </c>
    </row>
    <row r="12125" spans="2:10">
      <c r="B12125" s="3">
        <v>40424</v>
      </c>
      <c r="C12125" s="10" t="s">
        <v>36849</v>
      </c>
      <c r="D12125" s="10" t="s">
        <v>36850</v>
      </c>
      <c r="E12125" s="25">
        <v>0</v>
      </c>
      <c r="F12125" s="25">
        <v>0</v>
      </c>
      <c r="G12125" s="10" t="s">
        <v>36851</v>
      </c>
      <c r="H12125" s="25">
        <f>INDEX('Annexe 1 – Données des équipes'!$B$12:$R$114, MATCH(C12125, 'Annexe 1 – Données des équipes'!$B$12:$B$114,0),4)</f>
        <v>80</v>
      </c>
      <c r="I12125" s="25">
        <f>INDEX('Annexe 1 – Données des équipes'!$B$12:$R$114, MATCH(D12125, 'Annexe 1 – Données des équipes'!$B$12:$B$114,0),4)</f>
        <v>60</v>
      </c>
      <c r="J12125" s="25">
        <f t="shared" si="190"/>
        <v>0</v>
      </c>
    </row>
    <row r="12126" spans="2:10">
      <c r="B12126" s="3">
        <v>40425</v>
      </c>
      <c r="C12126" s="10" t="s">
        <v>36852</v>
      </c>
      <c r="D12126" s="10" t="s">
        <v>36853</v>
      </c>
      <c r="E12126" s="25">
        <v>2</v>
      </c>
      <c r="F12126" s="25">
        <v>2</v>
      </c>
      <c r="G12126" s="10" t="s">
        <v>36854</v>
      </c>
      <c r="H12126" s="25">
        <f>INDEX('Annexe 1 – Données des équipes'!$B$12:$R$114, MATCH(C12126, 'Annexe 1 – Données des équipes'!$B$12:$B$114,0),4)</f>
        <v>0</v>
      </c>
      <c r="I12126" s="25">
        <f>INDEX('Annexe 1 – Données des équipes'!$B$12:$R$114, MATCH(D12126, 'Annexe 1 – Données des équipes'!$B$12:$B$114,0),4)</f>
        <v>40</v>
      </c>
      <c r="J12126" s="25">
        <f t="shared" si="190"/>
        <v>0</v>
      </c>
    </row>
    <row r="12127" spans="2:10">
      <c r="B12127" s="3">
        <v>40425</v>
      </c>
      <c r="C12127" s="10" t="s">
        <v>36855</v>
      </c>
      <c r="D12127" s="10" t="s">
        <v>36856</v>
      </c>
      <c r="E12127" s="25">
        <v>1</v>
      </c>
      <c r="F12127" s="25">
        <v>1</v>
      </c>
      <c r="G12127" s="10" t="s">
        <v>36857</v>
      </c>
      <c r="H12127" s="25">
        <f>INDEX('Annexe 1 – Données des équipes'!$B$12:$R$114, MATCH(C12127, 'Annexe 1 – Données des équipes'!$B$12:$B$114,0),4)</f>
        <v>80</v>
      </c>
      <c r="I12127" s="25">
        <f>INDEX('Annexe 1 – Données des équipes'!$B$12:$R$114, MATCH(D12127, 'Annexe 1 – Données des équipes'!$B$12:$B$114,0),4)</f>
        <v>60</v>
      </c>
      <c r="J12127" s="25">
        <f t="shared" si="190"/>
        <v>0</v>
      </c>
    </row>
    <row r="12128" spans="2:10">
      <c r="B12128" s="3">
        <v>40428</v>
      </c>
      <c r="C12128" s="10" t="s">
        <v>36858</v>
      </c>
      <c r="D12128" s="10" t="s">
        <v>36859</v>
      </c>
      <c r="E12128" s="25">
        <v>0</v>
      </c>
      <c r="F12128" s="25">
        <v>0</v>
      </c>
      <c r="G12128" s="10" t="s">
        <v>36860</v>
      </c>
      <c r="H12128" s="25">
        <f>INDEX('Annexe 1 – Données des équipes'!$B$12:$R$114, MATCH(C12128, 'Annexe 1 – Données des équipes'!$B$12:$B$114,0),4)</f>
        <v>10</v>
      </c>
      <c r="I12128" s="25">
        <f>INDEX('Annexe 1 – Données des équipes'!$B$12:$R$114, MATCH(D12128, 'Annexe 1 – Données des équipes'!$B$12:$B$114,0),4)</f>
        <v>50</v>
      </c>
      <c r="J12128" s="25">
        <f t="shared" si="190"/>
        <v>0</v>
      </c>
    </row>
    <row r="12129" spans="2:10">
      <c r="B12129" s="3">
        <v>40428</v>
      </c>
      <c r="C12129" s="10" t="s">
        <v>36861</v>
      </c>
      <c r="D12129" s="10" t="s">
        <v>36862</v>
      </c>
      <c r="E12129" s="25">
        <v>1</v>
      </c>
      <c r="F12129" s="25">
        <v>1</v>
      </c>
      <c r="G12129" s="10" t="s">
        <v>36863</v>
      </c>
      <c r="H12129" s="25">
        <f>INDEX('Annexe 1 – Données des équipes'!$B$12:$R$114, MATCH(C12129, 'Annexe 1 – Données des équipes'!$B$12:$B$114,0),4)</f>
        <v>30</v>
      </c>
      <c r="I12129" s="25">
        <f>INDEX('Annexe 1 – Données des équipes'!$B$12:$R$114, MATCH(D12129, 'Annexe 1 – Données des équipes'!$B$12:$B$114,0),4)</f>
        <v>70</v>
      </c>
      <c r="J12129" s="25">
        <f t="shared" si="190"/>
        <v>0</v>
      </c>
    </row>
    <row r="12130" spans="2:10">
      <c r="B12130" s="3">
        <v>40428</v>
      </c>
      <c r="C12130" s="10" t="s">
        <v>36864</v>
      </c>
      <c r="D12130" s="10" t="s">
        <v>36865</v>
      </c>
      <c r="E12130" s="25">
        <v>0</v>
      </c>
      <c r="F12130" s="25">
        <v>0</v>
      </c>
      <c r="G12130" s="10" t="s">
        <v>36866</v>
      </c>
      <c r="H12130" s="25">
        <f>INDEX('Annexe 1 – Données des équipes'!$B$12:$R$114, MATCH(C12130, 'Annexe 1 – Données des équipes'!$B$12:$B$114,0),4)</f>
        <v>80</v>
      </c>
      <c r="I12130" s="25">
        <f>INDEX('Annexe 1 – Données des équipes'!$B$12:$R$114, MATCH(D12130, 'Annexe 1 – Données des équipes'!$B$12:$B$114,0),4)</f>
        <v>50</v>
      </c>
      <c r="J12130" s="25">
        <f t="shared" si="190"/>
        <v>0</v>
      </c>
    </row>
    <row r="12131" spans="2:10">
      <c r="B12131" s="3">
        <v>40428</v>
      </c>
      <c r="C12131" s="10" t="s">
        <v>36867</v>
      </c>
      <c r="D12131" s="10" t="s">
        <v>36868</v>
      </c>
      <c r="E12131" s="25">
        <v>3</v>
      </c>
      <c r="F12131" s="25">
        <v>3</v>
      </c>
      <c r="G12131" s="10" t="s">
        <v>36869</v>
      </c>
      <c r="H12131" s="25">
        <f>INDEX('Annexe 1 – Données des équipes'!$B$12:$R$114, MATCH(C12131, 'Annexe 1 – Données des équipes'!$B$12:$B$114,0),4)</f>
        <v>20</v>
      </c>
      <c r="I12131" s="25">
        <f>INDEX('Annexe 1 – Données des équipes'!$B$12:$R$114, MATCH(D12131, 'Annexe 1 – Données des équipes'!$B$12:$B$114,0),4)</f>
        <v>30</v>
      </c>
      <c r="J12131" s="25">
        <f t="shared" si="190"/>
        <v>0</v>
      </c>
    </row>
    <row r="12132" spans="2:10">
      <c r="B12132" s="3">
        <v>40428</v>
      </c>
      <c r="C12132" s="10" t="s">
        <v>36870</v>
      </c>
      <c r="D12132" s="10" t="s">
        <v>36871</v>
      </c>
      <c r="E12132" s="25">
        <v>0</v>
      </c>
      <c r="F12132" s="25">
        <v>0</v>
      </c>
      <c r="G12132" s="10" t="s">
        <v>36872</v>
      </c>
      <c r="H12132" s="25">
        <f>INDEX('Annexe 1 – Données des équipes'!$B$12:$R$114, MATCH(C12132, 'Annexe 1 – Données des équipes'!$B$12:$B$114,0),4)</f>
        <v>10</v>
      </c>
      <c r="I12132" s="25">
        <f>INDEX('Annexe 1 – Données des équipes'!$B$12:$R$114, MATCH(D12132, 'Annexe 1 – Données des équipes'!$B$12:$B$114,0),4)</f>
        <v>20</v>
      </c>
      <c r="J12132" s="25">
        <f t="shared" si="190"/>
        <v>0</v>
      </c>
    </row>
    <row r="12133" spans="2:10">
      <c r="B12133" s="3">
        <v>40428</v>
      </c>
      <c r="C12133" s="10" t="s">
        <v>36873</v>
      </c>
      <c r="D12133" s="10" t="s">
        <v>36874</v>
      </c>
      <c r="E12133" s="25">
        <v>2</v>
      </c>
      <c r="F12133" s="25">
        <v>2</v>
      </c>
      <c r="G12133" s="10" t="s">
        <v>36875</v>
      </c>
      <c r="H12133" s="25">
        <f>INDEX('Annexe 1 – Données des équipes'!$B$12:$R$114, MATCH(C12133, 'Annexe 1 – Données des équipes'!$B$12:$B$114,0),4)</f>
        <v>20</v>
      </c>
      <c r="I12133" s="25">
        <f>INDEX('Annexe 1 – Données des équipes'!$B$12:$R$114, MATCH(D12133, 'Annexe 1 – Données des équipes'!$B$12:$B$114,0),4)</f>
        <v>10</v>
      </c>
      <c r="J12133" s="25">
        <f t="shared" si="190"/>
        <v>0</v>
      </c>
    </row>
    <row r="12134" spans="2:10">
      <c r="B12134" s="3">
        <v>40428</v>
      </c>
      <c r="C12134" s="10" t="s">
        <v>36876</v>
      </c>
      <c r="D12134" s="10" t="s">
        <v>36877</v>
      </c>
      <c r="E12134" s="25">
        <v>1</v>
      </c>
      <c r="F12134" s="25">
        <v>1</v>
      </c>
      <c r="G12134" s="10" t="s">
        <v>36878</v>
      </c>
      <c r="H12134" s="25">
        <f>INDEX('Annexe 1 – Données des équipes'!$B$12:$R$114, MATCH(C12134, 'Annexe 1 – Données des équipes'!$B$12:$B$114,0),4)</f>
        <v>0</v>
      </c>
      <c r="I12134" s="25">
        <f>INDEX('Annexe 1 – Données des équipes'!$B$12:$R$114, MATCH(D12134, 'Annexe 1 – Données des équipes'!$B$12:$B$114,0),4)</f>
        <v>20</v>
      </c>
      <c r="J12134" s="25">
        <f t="shared" si="190"/>
        <v>0</v>
      </c>
    </row>
    <row r="12135" spans="2:10">
      <c r="B12135" s="3">
        <v>40428</v>
      </c>
      <c r="C12135" s="10" t="s">
        <v>36879</v>
      </c>
      <c r="D12135" s="10" t="s">
        <v>36880</v>
      </c>
      <c r="E12135" s="25">
        <v>1</v>
      </c>
      <c r="F12135" s="25">
        <v>1</v>
      </c>
      <c r="G12135" s="10" t="s">
        <v>36881</v>
      </c>
      <c r="H12135" s="25">
        <f>INDEX('Annexe 1 – Données des équipes'!$B$12:$R$114, MATCH(C12135, 'Annexe 1 – Données des équipes'!$B$12:$B$114,0),4)</f>
        <v>70</v>
      </c>
      <c r="I12135" s="25">
        <f>INDEX('Annexe 1 – Données des équipes'!$B$12:$R$114, MATCH(D12135, 'Annexe 1 – Données des équipes'!$B$12:$B$114,0),4)</f>
        <v>40</v>
      </c>
      <c r="J12135" s="25">
        <f t="shared" si="190"/>
        <v>0</v>
      </c>
    </row>
    <row r="12136" spans="2:10">
      <c r="B12136" s="3">
        <v>40445</v>
      </c>
      <c r="C12136" s="10" t="s">
        <v>36882</v>
      </c>
      <c r="D12136" s="10" t="s">
        <v>36883</v>
      </c>
      <c r="E12136" s="25">
        <v>1</v>
      </c>
      <c r="F12136" s="25">
        <v>1</v>
      </c>
      <c r="G12136" s="10" t="s">
        <v>36884</v>
      </c>
      <c r="H12136" s="25">
        <f>INDEX('Annexe 1 – Données des équipes'!$B$12:$R$114, MATCH(C12136, 'Annexe 1 – Données des équipes'!$B$12:$B$114,0),4)</f>
        <v>10</v>
      </c>
      <c r="I12136" s="25">
        <f>INDEX('Annexe 1 – Données des équipes'!$B$12:$R$114, MATCH(D12136, 'Annexe 1 – Données des équipes'!$B$12:$B$114,0),4)</f>
        <v>30</v>
      </c>
      <c r="J12136" s="25">
        <f t="shared" si="190"/>
        <v>0</v>
      </c>
    </row>
    <row r="12137" spans="2:10">
      <c r="B12137" s="3">
        <v>40449</v>
      </c>
      <c r="C12137" s="10" t="s">
        <v>36885</v>
      </c>
      <c r="D12137" s="10" t="s">
        <v>36886</v>
      </c>
      <c r="E12137" s="25">
        <v>2</v>
      </c>
      <c r="F12137" s="25">
        <v>2</v>
      </c>
      <c r="G12137" s="10" t="s">
        <v>36887</v>
      </c>
      <c r="H12137" s="25">
        <f>INDEX('Annexe 1 – Données des équipes'!$B$12:$R$114, MATCH(C12137, 'Annexe 1 – Données des équipes'!$B$12:$B$114,0),4)</f>
        <v>0</v>
      </c>
      <c r="I12137" s="25">
        <f>INDEX('Annexe 1 – Données des équipes'!$B$12:$R$114, MATCH(D12137, 'Annexe 1 – Données des équipes'!$B$12:$B$114,0),4)</f>
        <v>10</v>
      </c>
      <c r="J12137" s="25">
        <f t="shared" si="190"/>
        <v>0</v>
      </c>
    </row>
    <row r="12138" spans="2:10">
      <c r="B12138" s="3">
        <v>40449</v>
      </c>
      <c r="C12138" s="10" t="s">
        <v>36888</v>
      </c>
      <c r="D12138" s="10" t="s">
        <v>36889</v>
      </c>
      <c r="E12138" s="25">
        <v>2</v>
      </c>
      <c r="F12138" s="25">
        <v>2</v>
      </c>
      <c r="G12138" s="10" t="s">
        <v>36890</v>
      </c>
      <c r="H12138" s="25">
        <f>INDEX('Annexe 1 – Données des équipes'!$B$12:$R$114, MATCH(C12138, 'Annexe 1 – Données des équipes'!$B$12:$B$114,0),4)</f>
        <v>20</v>
      </c>
      <c r="I12138" s="25">
        <f>INDEX('Annexe 1 – Données des équipes'!$B$12:$R$114, MATCH(D12138, 'Annexe 1 – Données des équipes'!$B$12:$B$114,0),4)</f>
        <v>70</v>
      </c>
      <c r="J12138" s="25">
        <f t="shared" si="190"/>
        <v>0</v>
      </c>
    </row>
    <row r="12139" spans="2:10">
      <c r="B12139" s="3">
        <v>40459</v>
      </c>
      <c r="C12139" s="10" t="s">
        <v>36891</v>
      </c>
      <c r="D12139" s="10" t="s">
        <v>36892</v>
      </c>
      <c r="E12139" s="25">
        <v>0</v>
      </c>
      <c r="F12139" s="25">
        <v>0</v>
      </c>
      <c r="G12139" s="10" t="s">
        <v>36893</v>
      </c>
      <c r="H12139" s="25">
        <f>INDEX('Annexe 1 – Données des équipes'!$B$12:$R$114, MATCH(C12139, 'Annexe 1 – Données des équipes'!$B$12:$B$114,0),4)</f>
        <v>50</v>
      </c>
      <c r="I12139" s="25">
        <f>INDEX('Annexe 1 – Données des équipes'!$B$12:$R$114, MATCH(D12139, 'Annexe 1 – Données des équipes'!$B$12:$B$114,0),4)</f>
        <v>90</v>
      </c>
      <c r="J12139" s="25">
        <f t="shared" si="190"/>
        <v>0</v>
      </c>
    </row>
    <row r="12140" spans="2:10">
      <c r="B12140" s="3">
        <v>40459</v>
      </c>
      <c r="C12140" s="10" t="s">
        <v>36894</v>
      </c>
      <c r="D12140" s="10" t="s">
        <v>36895</v>
      </c>
      <c r="E12140" s="25">
        <v>2</v>
      </c>
      <c r="F12140" s="25">
        <v>2</v>
      </c>
      <c r="G12140" s="10" t="s">
        <v>36896</v>
      </c>
      <c r="H12140" s="25">
        <f>INDEX('Annexe 1 – Données des équipes'!$B$12:$R$114, MATCH(C12140, 'Annexe 1 – Données des équipes'!$B$12:$B$114,0),4)</f>
        <v>60</v>
      </c>
      <c r="I12140" s="25">
        <f>INDEX('Annexe 1 – Données des équipes'!$B$12:$R$114, MATCH(D12140, 'Annexe 1 – Données des équipes'!$B$12:$B$114,0),4)</f>
        <v>20</v>
      </c>
      <c r="J12140" s="25">
        <f t="shared" si="190"/>
        <v>0</v>
      </c>
    </row>
    <row r="12141" spans="2:10">
      <c r="B12141" s="3">
        <v>40460</v>
      </c>
      <c r="C12141" s="10" t="s">
        <v>36897</v>
      </c>
      <c r="D12141" s="10" t="s">
        <v>36898</v>
      </c>
      <c r="E12141" s="25">
        <v>1</v>
      </c>
      <c r="F12141" s="25">
        <v>1</v>
      </c>
      <c r="G12141" s="10" t="s">
        <v>36899</v>
      </c>
      <c r="H12141" s="25">
        <f>INDEX('Annexe 1 – Données des équipes'!$B$12:$R$114, MATCH(C12141, 'Annexe 1 – Données des équipes'!$B$12:$B$114,0),4)</f>
        <v>20</v>
      </c>
      <c r="I12141" s="25">
        <f>INDEX('Annexe 1 – Données des équipes'!$B$12:$R$114, MATCH(D12141, 'Annexe 1 – Données des équipes'!$B$12:$B$114,0),4)</f>
        <v>40</v>
      </c>
      <c r="J12141" s="25">
        <f t="shared" si="190"/>
        <v>0</v>
      </c>
    </row>
    <row r="12142" spans="2:10">
      <c r="B12142" s="3">
        <v>42458</v>
      </c>
      <c r="C12142" s="10" t="s">
        <v>36900</v>
      </c>
      <c r="D12142" s="10" t="s">
        <v>36901</v>
      </c>
      <c r="E12142" s="25">
        <v>2</v>
      </c>
      <c r="F12142" s="25">
        <v>0</v>
      </c>
      <c r="G12142" s="10" t="s">
        <v>36902</v>
      </c>
      <c r="H12142" s="25">
        <f>INDEX('Annexe 1 – Données des équipes'!$B$12:$R$114, MATCH(C12142, 'Annexe 1 – Données des équipes'!$B$12:$B$114,0),4)</f>
        <v>50</v>
      </c>
      <c r="I12142" s="25" t="e">
        <f>INDEX('Annexe 1 – Données des équipes'!$B$12:$R$114, MATCH(D12142, 'Annexe 1 – Données des équipes'!$B$12:$B$114,0),4)</f>
        <v>#N/A</v>
      </c>
      <c r="J12142" s="25">
        <f t="shared" si="190"/>
        <v>2</v>
      </c>
    </row>
    <row r="12143" spans="2:10">
      <c r="B12143" s="3">
        <v>40463</v>
      </c>
      <c r="C12143" s="10" t="s">
        <v>36903</v>
      </c>
      <c r="D12143" s="10" t="s">
        <v>36904</v>
      </c>
      <c r="E12143" s="25">
        <v>4</v>
      </c>
      <c r="F12143" s="25">
        <v>4</v>
      </c>
      <c r="G12143" s="10" t="s">
        <v>36905</v>
      </c>
      <c r="H12143" s="25">
        <f>INDEX('Annexe 1 – Données des équipes'!$B$12:$R$114, MATCH(C12143, 'Annexe 1 – Données des équipes'!$B$12:$B$114,0),4)</f>
        <v>90</v>
      </c>
      <c r="I12143" s="25">
        <f>INDEX('Annexe 1 – Données des équipes'!$B$12:$R$114, MATCH(D12143, 'Annexe 1 – Données des équipes'!$B$12:$B$114,0),4)</f>
        <v>60</v>
      </c>
      <c r="J12143" s="25">
        <f t="shared" si="190"/>
        <v>0</v>
      </c>
    </row>
    <row r="12144" spans="2:10">
      <c r="B12144" s="3">
        <v>40463</v>
      </c>
      <c r="C12144" s="10" t="s">
        <v>36906</v>
      </c>
      <c r="D12144" s="10" t="s">
        <v>36907</v>
      </c>
      <c r="E12144" s="25">
        <v>2</v>
      </c>
      <c r="F12144" s="25">
        <v>2</v>
      </c>
      <c r="G12144" s="10" t="s">
        <v>36908</v>
      </c>
      <c r="H12144" s="25">
        <f>INDEX('Annexe 1 – Données des équipes'!$B$12:$R$114, MATCH(C12144, 'Annexe 1 – Données des équipes'!$B$12:$B$114,0),4)</f>
        <v>70</v>
      </c>
      <c r="I12144" s="25">
        <f>INDEX('Annexe 1 – Données des équipes'!$B$12:$R$114, MATCH(D12144, 'Annexe 1 – Données des équipes'!$B$12:$B$114,0),4)</f>
        <v>80</v>
      </c>
      <c r="J12144" s="25">
        <f t="shared" si="190"/>
        <v>0</v>
      </c>
    </row>
    <row r="12145" spans="2:10">
      <c r="B12145" s="3">
        <v>40463</v>
      </c>
      <c r="C12145" s="10" t="s">
        <v>36909</v>
      </c>
      <c r="D12145" s="10" t="s">
        <v>36910</v>
      </c>
      <c r="E12145" s="25">
        <v>0</v>
      </c>
      <c r="F12145" s="25">
        <v>0</v>
      </c>
      <c r="G12145" s="10" t="s">
        <v>36911</v>
      </c>
      <c r="H12145" s="25">
        <f>INDEX('Annexe 1 – Données des équipes'!$B$12:$R$114, MATCH(C12145, 'Annexe 1 – Données des équipes'!$B$12:$B$114,0),4)</f>
        <v>90</v>
      </c>
      <c r="I12145" s="25">
        <f>INDEX('Annexe 1 – Données des équipes'!$B$12:$R$114, MATCH(D12145, 'Annexe 1 – Données des équipes'!$B$12:$B$114,0),4)</f>
        <v>40</v>
      </c>
      <c r="J12145" s="25">
        <f t="shared" si="190"/>
        <v>0</v>
      </c>
    </row>
    <row r="12146" spans="2:10">
      <c r="B12146" s="3">
        <v>40463</v>
      </c>
      <c r="C12146" s="10" t="s">
        <v>36912</v>
      </c>
      <c r="D12146" s="10" t="s">
        <v>36913</v>
      </c>
      <c r="E12146" s="25">
        <v>0</v>
      </c>
      <c r="F12146" s="25">
        <v>0</v>
      </c>
      <c r="G12146" s="10" t="s">
        <v>36914</v>
      </c>
      <c r="H12146" s="25">
        <f>INDEX('Annexe 1 – Données des équipes'!$B$12:$R$114, MATCH(C12146, 'Annexe 1 – Données des équipes'!$B$12:$B$114,0),4)</f>
        <v>70</v>
      </c>
      <c r="I12146" s="25">
        <f>INDEX('Annexe 1 – Données des équipes'!$B$12:$R$114, MATCH(D12146, 'Annexe 1 – Données des équipes'!$B$12:$B$114,0),4)</f>
        <v>50</v>
      </c>
      <c r="J12146" s="25">
        <f t="shared" si="190"/>
        <v>0</v>
      </c>
    </row>
    <row r="12147" spans="2:10">
      <c r="B12147" s="3">
        <v>40463</v>
      </c>
      <c r="C12147" s="10" t="s">
        <v>36915</v>
      </c>
      <c r="D12147" s="10" t="s">
        <v>36916</v>
      </c>
      <c r="E12147" s="25">
        <v>2</v>
      </c>
      <c r="F12147" s="25">
        <v>2</v>
      </c>
      <c r="G12147" s="10" t="s">
        <v>36917</v>
      </c>
      <c r="H12147" s="25">
        <f>INDEX('Annexe 1 – Données des équipes'!$B$12:$R$114, MATCH(C12147, 'Annexe 1 – Données des équipes'!$B$12:$B$114,0),4)</f>
        <v>80</v>
      </c>
      <c r="I12147" s="25">
        <f>INDEX('Annexe 1 – Données des équipes'!$B$12:$R$114, MATCH(D12147, 'Annexe 1 – Données des équipes'!$B$12:$B$114,0),4)</f>
        <v>60</v>
      </c>
      <c r="J12147" s="25">
        <f t="shared" si="190"/>
        <v>0</v>
      </c>
    </row>
    <row r="12148" spans="2:10">
      <c r="B12148" s="3">
        <v>40463</v>
      </c>
      <c r="C12148" s="10" t="s">
        <v>36918</v>
      </c>
      <c r="D12148" s="10" t="s">
        <v>36919</v>
      </c>
      <c r="E12148" s="25">
        <v>1</v>
      </c>
      <c r="F12148" s="25">
        <v>1</v>
      </c>
      <c r="G12148" s="10" t="s">
        <v>36920</v>
      </c>
      <c r="H12148" s="25">
        <f>INDEX('Annexe 1 – Données des équipes'!$B$12:$R$114, MATCH(C12148, 'Annexe 1 – Données des équipes'!$B$12:$B$114,0),4)</f>
        <v>70</v>
      </c>
      <c r="I12148" s="25">
        <f>INDEX('Annexe 1 – Données des équipes'!$B$12:$R$114, MATCH(D12148, 'Annexe 1 – Données des équipes'!$B$12:$B$114,0),4)</f>
        <v>60</v>
      </c>
      <c r="J12148" s="25">
        <f t="shared" si="190"/>
        <v>0</v>
      </c>
    </row>
    <row r="12149" spans="2:10">
      <c r="B12149" s="3">
        <v>40498</v>
      </c>
      <c r="C12149" s="10" t="s">
        <v>36921</v>
      </c>
      <c r="D12149" s="10" t="s">
        <v>36922</v>
      </c>
      <c r="E12149" s="25">
        <v>0</v>
      </c>
      <c r="F12149" s="25">
        <v>0</v>
      </c>
      <c r="G12149" s="10" t="s">
        <v>36923</v>
      </c>
      <c r="H12149" s="25">
        <f>INDEX('Annexe 1 – Données des équipes'!$B$12:$R$114, MATCH(C12149, 'Annexe 1 – Données des équipes'!$B$12:$B$114,0),4)</f>
        <v>30</v>
      </c>
      <c r="I12149" s="25">
        <f>INDEX('Annexe 1 – Données des équipes'!$B$12:$R$114, MATCH(D12149, 'Annexe 1 – Données des équipes'!$B$12:$B$114,0),4)</f>
        <v>0</v>
      </c>
      <c r="J12149" s="25">
        <f t="shared" si="190"/>
        <v>0</v>
      </c>
    </row>
    <row r="12150" spans="2:10">
      <c r="B12150" s="3">
        <v>40499</v>
      </c>
      <c r="C12150" s="10" t="s">
        <v>36924</v>
      </c>
      <c r="D12150" s="10" t="s">
        <v>36925</v>
      </c>
      <c r="E12150" s="25">
        <v>0</v>
      </c>
      <c r="F12150" s="25">
        <v>0</v>
      </c>
      <c r="G12150" s="10" t="s">
        <v>36926</v>
      </c>
      <c r="H12150" s="25">
        <f>INDEX('Annexe 1 – Données des équipes'!$B$12:$R$114, MATCH(C12150, 'Annexe 1 – Données des équipes'!$B$12:$B$114,0),4)</f>
        <v>40</v>
      </c>
      <c r="I12150" s="25">
        <f>INDEX('Annexe 1 – Données des équipes'!$B$12:$R$114, MATCH(D12150, 'Annexe 1 – Données des équipes'!$B$12:$B$114,0),4)</f>
        <v>20</v>
      </c>
      <c r="J12150" s="25">
        <f t="shared" si="190"/>
        <v>0</v>
      </c>
    </row>
    <row r="12151" spans="2:10">
      <c r="B12151" s="3">
        <v>40499</v>
      </c>
      <c r="C12151" s="10" t="s">
        <v>36927</v>
      </c>
      <c r="D12151" s="10" t="s">
        <v>36928</v>
      </c>
      <c r="E12151" s="25">
        <v>1</v>
      </c>
      <c r="F12151" s="25">
        <v>1</v>
      </c>
      <c r="G12151" s="10" t="s">
        <v>36929</v>
      </c>
      <c r="H12151" s="25">
        <f>INDEX('Annexe 1 – Données des équipes'!$B$12:$R$114, MATCH(C12151, 'Annexe 1 – Données des équipes'!$B$12:$B$114,0),4)</f>
        <v>90</v>
      </c>
      <c r="I12151" s="25">
        <f>INDEX('Annexe 1 – Données des équipes'!$B$12:$R$114, MATCH(D12151, 'Annexe 1 – Données des équipes'!$B$12:$B$114,0),4)</f>
        <v>80</v>
      </c>
      <c r="J12151" s="25">
        <f t="shared" si="190"/>
        <v>0</v>
      </c>
    </row>
    <row r="12152" spans="2:10">
      <c r="B12152" s="3">
        <v>40499</v>
      </c>
      <c r="C12152" s="10" t="s">
        <v>36930</v>
      </c>
      <c r="D12152" s="10" t="s">
        <v>36931</v>
      </c>
      <c r="E12152" s="25">
        <v>1</v>
      </c>
      <c r="F12152" s="25">
        <v>1</v>
      </c>
      <c r="G12152" s="10" t="s">
        <v>36932</v>
      </c>
      <c r="H12152" s="25">
        <f>INDEX('Annexe 1 – Données des équipes'!$B$12:$R$114, MATCH(C12152, 'Annexe 1 – Données des équipes'!$B$12:$B$114,0),4)</f>
        <v>30</v>
      </c>
      <c r="I12152" s="25">
        <f>INDEX('Annexe 1 – Données des équipes'!$B$12:$R$114, MATCH(D12152, 'Annexe 1 – Données des équipes'!$B$12:$B$114,0),4)</f>
        <v>0</v>
      </c>
      <c r="J12152" s="25">
        <f t="shared" si="190"/>
        <v>0</v>
      </c>
    </row>
    <row r="12153" spans="2:10">
      <c r="B12153" s="3">
        <v>40499</v>
      </c>
      <c r="C12153" s="10" t="s">
        <v>36933</v>
      </c>
      <c r="D12153" s="10" t="s">
        <v>36934</v>
      </c>
      <c r="E12153" s="25">
        <v>1</v>
      </c>
      <c r="F12153" s="25">
        <v>1</v>
      </c>
      <c r="G12153" s="10" t="s">
        <v>36935</v>
      </c>
      <c r="H12153" s="25">
        <f>INDEX('Annexe 1 – Données des équipes'!$B$12:$R$114, MATCH(C12153, 'Annexe 1 – Données des équipes'!$B$12:$B$114,0),4)</f>
        <v>90</v>
      </c>
      <c r="I12153" s="25">
        <f>INDEX('Annexe 1 – Données des équipes'!$B$12:$R$114, MATCH(D12153, 'Annexe 1 – Données des équipes'!$B$12:$B$114,0),4)</f>
        <v>50</v>
      </c>
      <c r="J12153" s="25">
        <f t="shared" si="190"/>
        <v>0</v>
      </c>
    </row>
    <row r="12154" spans="2:10">
      <c r="B12154" s="3">
        <v>40499</v>
      </c>
      <c r="C12154" s="10" t="s">
        <v>36936</v>
      </c>
      <c r="D12154" s="10" t="s">
        <v>36937</v>
      </c>
      <c r="E12154" s="25">
        <v>0</v>
      </c>
      <c r="F12154" s="25">
        <v>0</v>
      </c>
      <c r="G12154" s="10" t="s">
        <v>36938</v>
      </c>
      <c r="H12154" s="25">
        <f>INDEX('Annexe 1 – Données des équipes'!$B$12:$R$114, MATCH(C12154, 'Annexe 1 – Données des équipes'!$B$12:$B$114,0),4)</f>
        <v>30</v>
      </c>
      <c r="I12154" s="25">
        <f>INDEX('Annexe 1 – Données des équipes'!$B$12:$R$114, MATCH(D12154, 'Annexe 1 – Données des équipes'!$B$12:$B$114,0),4)</f>
        <v>60</v>
      </c>
      <c r="J12154" s="25">
        <f t="shared" si="190"/>
        <v>0</v>
      </c>
    </row>
    <row r="12155" spans="2:10">
      <c r="B12155" s="3">
        <v>40499</v>
      </c>
      <c r="C12155" s="10" t="s">
        <v>36939</v>
      </c>
      <c r="D12155" s="10" t="s">
        <v>36940</v>
      </c>
      <c r="E12155" s="25">
        <v>1</v>
      </c>
      <c r="F12155" s="25">
        <v>1</v>
      </c>
      <c r="G12155" s="10" t="s">
        <v>36941</v>
      </c>
      <c r="H12155" s="25">
        <f>INDEX('Annexe 1 – Données des équipes'!$B$12:$R$114, MATCH(C12155, 'Annexe 1 – Données des équipes'!$B$12:$B$114,0),4)</f>
        <v>50</v>
      </c>
      <c r="I12155" s="25">
        <f>INDEX('Annexe 1 – Données des équipes'!$B$12:$R$114, MATCH(D12155, 'Annexe 1 – Données des équipes'!$B$12:$B$114,0),4)</f>
        <v>50</v>
      </c>
      <c r="J12155" s="25">
        <f t="shared" si="190"/>
        <v>0</v>
      </c>
    </row>
    <row r="12156" spans="2:10">
      <c r="B12156" s="3">
        <v>40499</v>
      </c>
      <c r="C12156" s="10" t="s">
        <v>36942</v>
      </c>
      <c r="D12156" s="10" t="s">
        <v>36943</v>
      </c>
      <c r="E12156" s="25">
        <v>0</v>
      </c>
      <c r="F12156" s="25">
        <v>0</v>
      </c>
      <c r="G12156" s="10" t="s">
        <v>36944</v>
      </c>
      <c r="H12156" s="25">
        <f>INDEX('Annexe 1 – Données des équipes'!$B$12:$R$114, MATCH(C12156, 'Annexe 1 – Données des équipes'!$B$12:$B$114,0),4)</f>
        <v>30</v>
      </c>
      <c r="I12156" s="25">
        <f>INDEX('Annexe 1 – Données des équipes'!$B$12:$R$114, MATCH(D12156, 'Annexe 1 – Données des équipes'!$B$12:$B$114,0),4)</f>
        <v>40</v>
      </c>
      <c r="J12156" s="25">
        <f t="shared" si="190"/>
        <v>0</v>
      </c>
    </row>
    <row r="12157" spans="2:10">
      <c r="B12157" s="3">
        <v>40499</v>
      </c>
      <c r="C12157" s="10" t="s">
        <v>36945</v>
      </c>
      <c r="D12157" s="10" t="s">
        <v>36946</v>
      </c>
      <c r="E12157" s="25">
        <v>0</v>
      </c>
      <c r="F12157" s="25">
        <v>0</v>
      </c>
      <c r="G12157" s="10" t="s">
        <v>36947</v>
      </c>
      <c r="H12157" s="25">
        <f>INDEX('Annexe 1 – Données des équipes'!$B$12:$R$114, MATCH(C12157, 'Annexe 1 – Données des équipes'!$B$12:$B$114,0),4)</f>
        <v>80</v>
      </c>
      <c r="I12157" s="25">
        <f>INDEX('Annexe 1 – Données des équipes'!$B$12:$R$114, MATCH(D12157, 'Annexe 1 – Données des équipes'!$B$12:$B$114,0),4)</f>
        <v>90</v>
      </c>
      <c r="J12157" s="25">
        <f t="shared" si="190"/>
        <v>0</v>
      </c>
    </row>
    <row r="12158" spans="2:10">
      <c r="B12158" s="3">
        <v>40499</v>
      </c>
      <c r="C12158" s="10" t="s">
        <v>36948</v>
      </c>
      <c r="D12158" s="10" t="s">
        <v>36949</v>
      </c>
      <c r="E12158" s="25">
        <v>2</v>
      </c>
      <c r="F12158" s="25">
        <v>2</v>
      </c>
      <c r="G12158" s="10" t="s">
        <v>36950</v>
      </c>
      <c r="H12158" s="25">
        <f>INDEX('Annexe 1 – Données des équipes'!$B$12:$R$114, MATCH(C12158, 'Annexe 1 – Données des équipes'!$B$12:$B$114,0),4)</f>
        <v>80</v>
      </c>
      <c r="I12158" s="25">
        <f>INDEX('Annexe 1 – Données des équipes'!$B$12:$R$114, MATCH(D12158, 'Annexe 1 – Données des équipes'!$B$12:$B$114,0),4)</f>
        <v>60</v>
      </c>
      <c r="J12158" s="25">
        <f t="shared" si="190"/>
        <v>0</v>
      </c>
    </row>
    <row r="12159" spans="2:10">
      <c r="B12159" s="3">
        <v>40505</v>
      </c>
      <c r="C12159" s="10" t="s">
        <v>36951</v>
      </c>
      <c r="D12159" s="10" t="s">
        <v>36952</v>
      </c>
      <c r="E12159" s="25">
        <v>0</v>
      </c>
      <c r="F12159" s="25">
        <v>0</v>
      </c>
      <c r="G12159" s="10" t="s">
        <v>36953</v>
      </c>
      <c r="H12159" s="25">
        <f>INDEX('Annexe 1 – Données des équipes'!$B$12:$R$114, MATCH(C12159, 'Annexe 1 – Données des équipes'!$B$12:$B$114,0),4)</f>
        <v>30</v>
      </c>
      <c r="I12159" s="25">
        <f>INDEX('Annexe 1 – Données des équipes'!$B$12:$R$114, MATCH(D12159, 'Annexe 1 – Données des équipes'!$B$12:$B$114,0),4)</f>
        <v>20</v>
      </c>
      <c r="J12159" s="25">
        <f t="shared" si="190"/>
        <v>0</v>
      </c>
    </row>
    <row r="12160" spans="2:10">
      <c r="B12160" s="3">
        <v>40507</v>
      </c>
      <c r="C12160" s="10" t="s">
        <v>36954</v>
      </c>
      <c r="D12160" s="10" t="s">
        <v>36955</v>
      </c>
      <c r="E12160" s="25">
        <v>0</v>
      </c>
      <c r="F12160" s="25">
        <v>0</v>
      </c>
      <c r="G12160" s="10" t="s">
        <v>36956</v>
      </c>
      <c r="H12160" s="25">
        <f>INDEX('Annexe 1 – Données des équipes'!$B$12:$R$114, MATCH(C12160, 'Annexe 1 – Données des équipes'!$B$12:$B$114,0),4)</f>
        <v>30</v>
      </c>
      <c r="I12160" s="25">
        <f>INDEX('Annexe 1 – Données des équipes'!$B$12:$R$114, MATCH(D12160, 'Annexe 1 – Données des équipes'!$B$12:$B$114,0),4)</f>
        <v>0</v>
      </c>
      <c r="J12160" s="25">
        <f t="shared" si="190"/>
        <v>0</v>
      </c>
    </row>
    <row r="12161" spans="2:10">
      <c r="B12161" s="3">
        <v>40508</v>
      </c>
      <c r="C12161" s="10" t="s">
        <v>36957</v>
      </c>
      <c r="D12161" s="10" t="s">
        <v>36958</v>
      </c>
      <c r="E12161" s="25">
        <v>0</v>
      </c>
      <c r="F12161" s="25">
        <v>0</v>
      </c>
      <c r="G12161" s="10" t="s">
        <v>36959</v>
      </c>
      <c r="H12161" s="25">
        <f>INDEX('Annexe 1 – Données des équipes'!$B$12:$R$114, MATCH(C12161, 'Annexe 1 – Données des équipes'!$B$12:$B$114,0),4)</f>
        <v>20</v>
      </c>
      <c r="I12161" s="25">
        <f>INDEX('Annexe 1 – Données des équipes'!$B$12:$R$114, MATCH(D12161, 'Annexe 1 – Données des équipes'!$B$12:$B$114,0),4)</f>
        <v>20</v>
      </c>
      <c r="J12161" s="25">
        <f t="shared" si="190"/>
        <v>0</v>
      </c>
    </row>
    <row r="12162" spans="2:10">
      <c r="B12162" s="3">
        <v>40510</v>
      </c>
      <c r="C12162" s="10" t="s">
        <v>36960</v>
      </c>
      <c r="D12162" s="10" t="s">
        <v>36961</v>
      </c>
      <c r="E12162" s="25">
        <v>1</v>
      </c>
      <c r="F12162" s="25">
        <v>1</v>
      </c>
      <c r="G12162" s="10" t="s">
        <v>36962</v>
      </c>
      <c r="H12162" s="25">
        <f>INDEX('Annexe 1 – Données des équipes'!$B$12:$R$114, MATCH(C12162, 'Annexe 1 – Données des équipes'!$B$12:$B$114,0),4)</f>
        <v>0</v>
      </c>
      <c r="I12162" s="25">
        <f>INDEX('Annexe 1 – Données des équipes'!$B$12:$R$114, MATCH(D12162, 'Annexe 1 – Données des équipes'!$B$12:$B$114,0),4)</f>
        <v>30</v>
      </c>
      <c r="J12162" s="25">
        <f t="shared" si="190"/>
        <v>0</v>
      </c>
    </row>
    <row r="12163" spans="2:10">
      <c r="B12163" s="3">
        <v>40511</v>
      </c>
      <c r="C12163" s="10" t="s">
        <v>36963</v>
      </c>
      <c r="D12163" s="10" t="s">
        <v>36964</v>
      </c>
      <c r="E12163" s="25">
        <v>0</v>
      </c>
      <c r="F12163" s="25">
        <v>0</v>
      </c>
      <c r="G12163" s="10" t="s">
        <v>36965</v>
      </c>
      <c r="H12163" s="25">
        <f>INDEX('Annexe 1 – Données des équipes'!$B$12:$R$114, MATCH(C12163, 'Annexe 1 – Données des équipes'!$B$12:$B$114,0),4)</f>
        <v>20</v>
      </c>
      <c r="I12163" s="25">
        <f>INDEX('Annexe 1 – Données des équipes'!$B$12:$R$114, MATCH(D12163, 'Annexe 1 – Données des équipes'!$B$12:$B$114,0),4)</f>
        <v>30</v>
      </c>
      <c r="J12163" s="25">
        <f t="shared" si="190"/>
        <v>0</v>
      </c>
    </row>
    <row r="12164" spans="2:10">
      <c r="B12164" s="3">
        <v>40514</v>
      </c>
      <c r="C12164" s="10" t="s">
        <v>36966</v>
      </c>
      <c r="D12164" s="10" t="s">
        <v>36967</v>
      </c>
      <c r="E12164" s="25">
        <v>2</v>
      </c>
      <c r="F12164" s="25">
        <v>2</v>
      </c>
      <c r="G12164" s="10" t="s">
        <v>36968</v>
      </c>
      <c r="H12164" s="25">
        <f>INDEX('Annexe 1 – Données des équipes'!$B$12:$R$114, MATCH(C12164, 'Annexe 1 – Données des équipes'!$B$12:$B$114,0),4)</f>
        <v>0</v>
      </c>
      <c r="I12164" s="25">
        <f>INDEX('Annexe 1 – Données des équipes'!$B$12:$R$114, MATCH(D12164, 'Annexe 1 – Données des équipes'!$B$12:$B$114,0),4)</f>
        <v>30</v>
      </c>
      <c r="J12164" s="25">
        <f t="shared" si="190"/>
        <v>0</v>
      </c>
    </row>
    <row r="12165" spans="2:10">
      <c r="B12165" s="3">
        <v>40545</v>
      </c>
      <c r="C12165" s="10" t="s">
        <v>36969</v>
      </c>
      <c r="D12165" s="10" t="s">
        <v>36970</v>
      </c>
      <c r="E12165" s="25">
        <v>2</v>
      </c>
      <c r="F12165" s="25">
        <v>2</v>
      </c>
      <c r="G12165" s="10" t="s">
        <v>36971</v>
      </c>
      <c r="H12165" s="25">
        <f>INDEX('Annexe 1 – Données des équipes'!$B$12:$R$114, MATCH(C12165, 'Annexe 1 – Données des équipes'!$B$12:$B$114,0),4)</f>
        <v>10</v>
      </c>
      <c r="I12165" s="25">
        <f>INDEX('Annexe 1 – Données des équipes'!$B$12:$R$114, MATCH(D12165, 'Annexe 1 – Données des équipes'!$B$12:$B$114,0),4)</f>
        <v>30</v>
      </c>
      <c r="J12165" s="25">
        <f t="shared" si="190"/>
        <v>0</v>
      </c>
    </row>
    <row r="12166" spans="2:10">
      <c r="B12166" s="3">
        <v>40548</v>
      </c>
      <c r="C12166" s="10" t="s">
        <v>36972</v>
      </c>
      <c r="D12166" s="10" t="s">
        <v>36973</v>
      </c>
      <c r="E12166" s="25">
        <v>0</v>
      </c>
      <c r="F12166" s="25">
        <v>0</v>
      </c>
      <c r="G12166" s="10" t="s">
        <v>36974</v>
      </c>
      <c r="H12166" s="25">
        <f>INDEX('Annexe 1 – Données des équipes'!$B$12:$R$114, MATCH(C12166, 'Annexe 1 – Données des équipes'!$B$12:$B$114,0),4)</f>
        <v>20</v>
      </c>
      <c r="I12166" s="25">
        <f>INDEX('Annexe 1 – Données des équipes'!$B$12:$R$114, MATCH(D12166, 'Annexe 1 – Données des équipes'!$B$12:$B$114,0),4)</f>
        <v>60</v>
      </c>
      <c r="J12166" s="25">
        <f t="shared" si="190"/>
        <v>0</v>
      </c>
    </row>
    <row r="12167" spans="2:10">
      <c r="B12167" s="3">
        <v>40552</v>
      </c>
      <c r="C12167" s="10" t="s">
        <v>36975</v>
      </c>
      <c r="D12167" s="10" t="s">
        <v>36976</v>
      </c>
      <c r="E12167" s="25">
        <v>1</v>
      </c>
      <c r="F12167" s="25">
        <v>1</v>
      </c>
      <c r="G12167" s="10" t="s">
        <v>36977</v>
      </c>
      <c r="H12167" s="25">
        <f>INDEX('Annexe 1 – Données des équipes'!$B$12:$R$114, MATCH(C12167, 'Annexe 1 – Données des équipes'!$B$12:$B$114,0),4)</f>
        <v>50</v>
      </c>
      <c r="I12167" s="25">
        <f>INDEX('Annexe 1 – Données des équipes'!$B$12:$R$114, MATCH(D12167, 'Annexe 1 – Données des équipes'!$B$12:$B$114,0),4)</f>
        <v>10</v>
      </c>
      <c r="J12167" s="25">
        <f t="shared" si="190"/>
        <v>0</v>
      </c>
    </row>
    <row r="12168" spans="2:10">
      <c r="B12168" s="3">
        <v>40557</v>
      </c>
      <c r="C12168" s="10" t="s">
        <v>36978</v>
      </c>
      <c r="D12168" s="10" t="s">
        <v>36979</v>
      </c>
      <c r="E12168" s="25">
        <v>1</v>
      </c>
      <c r="F12168" s="25">
        <v>1</v>
      </c>
      <c r="G12168" s="10" t="s">
        <v>36980</v>
      </c>
      <c r="H12168" s="25">
        <f>INDEX('Annexe 1 – Données des équipes'!$B$12:$R$114, MATCH(C12168, 'Annexe 1 – Données des équipes'!$B$12:$B$114,0),4)</f>
        <v>60</v>
      </c>
      <c r="I12168" s="25">
        <f>INDEX('Annexe 1 – Données des équipes'!$B$12:$R$114, MATCH(D12168, 'Annexe 1 – Données des équipes'!$B$12:$B$114,0),4)</f>
        <v>70</v>
      </c>
      <c r="J12168" s="25">
        <f t="shared" si="190"/>
        <v>0</v>
      </c>
    </row>
    <row r="12169" spans="2:10">
      <c r="B12169" s="3">
        <v>40557</v>
      </c>
      <c r="C12169" s="10" t="s">
        <v>36981</v>
      </c>
      <c r="D12169" s="10" t="s">
        <v>36982</v>
      </c>
      <c r="E12169" s="25">
        <v>1</v>
      </c>
      <c r="F12169" s="25">
        <v>1</v>
      </c>
      <c r="G12169" s="10" t="s">
        <v>36983</v>
      </c>
      <c r="H12169" s="25">
        <f>INDEX('Annexe 1 – Données des équipes'!$B$12:$R$114, MATCH(C12169, 'Annexe 1 – Données des équipes'!$B$12:$B$114,0),4)</f>
        <v>60</v>
      </c>
      <c r="I12169" s="25">
        <f>INDEX('Annexe 1 – Données des équipes'!$B$12:$R$114, MATCH(D12169, 'Annexe 1 – Données des équipes'!$B$12:$B$114,0),4)</f>
        <v>40</v>
      </c>
      <c r="J12169" s="25">
        <f t="shared" si="190"/>
        <v>0</v>
      </c>
    </row>
    <row r="12170" spans="2:10">
      <c r="B12170" s="3">
        <v>40559</v>
      </c>
      <c r="C12170" s="10" t="s">
        <v>36984</v>
      </c>
      <c r="D12170" s="10" t="s">
        <v>36985</v>
      </c>
      <c r="E12170" s="25">
        <v>2</v>
      </c>
      <c r="F12170" s="25">
        <v>2</v>
      </c>
      <c r="G12170" s="10" t="s">
        <v>36986</v>
      </c>
      <c r="H12170" s="25">
        <f>INDEX('Annexe 1 – Données des équipes'!$B$12:$R$114, MATCH(C12170, 'Annexe 1 – Données des équipes'!$B$12:$B$114,0),4)</f>
        <v>30</v>
      </c>
      <c r="I12170" s="25">
        <f>INDEX('Annexe 1 – Données des équipes'!$B$12:$R$114, MATCH(D12170, 'Annexe 1 – Données des équipes'!$B$12:$B$114,0),4)</f>
        <v>30</v>
      </c>
      <c r="J12170" s="25">
        <f t="shared" si="190"/>
        <v>0</v>
      </c>
    </row>
    <row r="12171" spans="2:10">
      <c r="B12171" s="3">
        <v>40564</v>
      </c>
      <c r="C12171" s="10" t="s">
        <v>36987</v>
      </c>
      <c r="D12171" s="10" t="s">
        <v>36988</v>
      </c>
      <c r="E12171" s="25">
        <v>1</v>
      </c>
      <c r="F12171" s="25">
        <v>1</v>
      </c>
      <c r="G12171" s="10" t="s">
        <v>36989</v>
      </c>
      <c r="H12171" s="25">
        <f>INDEX('Annexe 1 – Données des équipes'!$B$12:$R$114, MATCH(C12171, 'Annexe 1 – Données des équipes'!$B$12:$B$114,0),4)</f>
        <v>50</v>
      </c>
      <c r="I12171" s="25">
        <f>INDEX('Annexe 1 – Données des équipes'!$B$12:$R$114, MATCH(D12171, 'Annexe 1 – Données des équipes'!$B$12:$B$114,0),4)</f>
        <v>60</v>
      </c>
      <c r="J12171" s="25">
        <f t="shared" si="190"/>
        <v>0</v>
      </c>
    </row>
    <row r="12172" spans="2:10">
      <c r="B12172" s="3">
        <v>40566</v>
      </c>
      <c r="C12172" s="10" t="s">
        <v>36990</v>
      </c>
      <c r="D12172" s="10" t="s">
        <v>36991</v>
      </c>
      <c r="E12172" s="25">
        <v>0</v>
      </c>
      <c r="F12172" s="25">
        <v>0</v>
      </c>
      <c r="G12172" s="10" t="s">
        <v>36992</v>
      </c>
      <c r="H12172" s="25">
        <f>INDEX('Annexe 1 – Données des équipes'!$B$12:$R$114, MATCH(C12172, 'Annexe 1 – Données des équipes'!$B$12:$B$114,0),4)</f>
        <v>50</v>
      </c>
      <c r="I12172" s="25">
        <f>INDEX('Annexe 1 – Données des équipes'!$B$12:$R$114, MATCH(D12172, 'Annexe 1 – Données des équipes'!$B$12:$B$114,0),4)</f>
        <v>0</v>
      </c>
      <c r="J12172" s="25">
        <f t="shared" si="190"/>
        <v>0</v>
      </c>
    </row>
    <row r="12173" spans="2:10">
      <c r="B12173" s="3">
        <v>40568</v>
      </c>
      <c r="C12173" s="10" t="s">
        <v>36993</v>
      </c>
      <c r="D12173" s="10" t="s">
        <v>36994</v>
      </c>
      <c r="E12173" s="25">
        <v>2</v>
      </c>
      <c r="F12173" s="25">
        <v>2</v>
      </c>
      <c r="G12173" s="10" t="s">
        <v>36995</v>
      </c>
      <c r="H12173" s="25">
        <f>INDEX('Annexe 1 – Données des équipes'!$B$12:$R$114, MATCH(C12173, 'Annexe 1 – Données des équipes'!$B$12:$B$114,0),4)</f>
        <v>50</v>
      </c>
      <c r="I12173" s="25">
        <f>INDEX('Annexe 1 – Données des équipes'!$B$12:$R$114, MATCH(D12173, 'Annexe 1 – Données des équipes'!$B$12:$B$114,0),4)</f>
        <v>70</v>
      </c>
      <c r="J12173" s="25">
        <f t="shared" si="190"/>
        <v>0</v>
      </c>
    </row>
    <row r="12174" spans="2:10">
      <c r="B12174" s="3">
        <v>40582</v>
      </c>
      <c r="C12174" s="10" t="s">
        <v>36996</v>
      </c>
      <c r="D12174" s="10" t="s">
        <v>36997</v>
      </c>
      <c r="E12174" s="25">
        <v>2</v>
      </c>
      <c r="F12174" s="25">
        <v>2</v>
      </c>
      <c r="G12174" s="10" t="s">
        <v>36998</v>
      </c>
      <c r="H12174" s="25">
        <f>INDEX('Annexe 1 – Données des équipes'!$B$12:$R$114, MATCH(C12174, 'Annexe 1 – Données des équipes'!$B$12:$B$114,0),4)</f>
        <v>50</v>
      </c>
      <c r="I12174" s="25">
        <f>INDEX('Annexe 1 – Données des équipes'!$B$12:$R$114, MATCH(D12174, 'Annexe 1 – Données des équipes'!$B$12:$B$114,0),4)</f>
        <v>60</v>
      </c>
      <c r="J12174" s="25">
        <f t="shared" si="190"/>
        <v>0</v>
      </c>
    </row>
    <row r="12175" spans="2:10">
      <c r="B12175" s="3">
        <v>40583</v>
      </c>
      <c r="C12175" s="10" t="s">
        <v>36999</v>
      </c>
      <c r="D12175" s="10" t="s">
        <v>37000</v>
      </c>
      <c r="E12175" s="25">
        <v>1</v>
      </c>
      <c r="F12175" s="25">
        <v>1</v>
      </c>
      <c r="G12175" s="10" t="s">
        <v>37001</v>
      </c>
      <c r="H12175" s="25">
        <f>INDEX('Annexe 1 – Données des équipes'!$B$12:$R$114, MATCH(C12175, 'Annexe 1 – Données des équipes'!$B$12:$B$114,0),4)</f>
        <v>90</v>
      </c>
      <c r="I12175" s="25">
        <f>INDEX('Annexe 1 – Données des équipes'!$B$12:$R$114, MATCH(D12175, 'Annexe 1 – Données des équipes'!$B$12:$B$114,0),4)</f>
        <v>30</v>
      </c>
      <c r="J12175" s="25">
        <f t="shared" si="190"/>
        <v>0</v>
      </c>
    </row>
    <row r="12176" spans="2:10">
      <c r="B12176" s="3">
        <v>40583</v>
      </c>
      <c r="C12176" s="10" t="s">
        <v>37002</v>
      </c>
      <c r="D12176" s="10" t="s">
        <v>37003</v>
      </c>
      <c r="E12176" s="25">
        <v>2</v>
      </c>
      <c r="F12176" s="25">
        <v>2</v>
      </c>
      <c r="G12176" s="10" t="s">
        <v>37004</v>
      </c>
      <c r="H12176" s="25">
        <f>INDEX('Annexe 1 – Données des équipes'!$B$12:$R$114, MATCH(C12176, 'Annexe 1 – Données des équipes'!$B$12:$B$114,0),4)</f>
        <v>40</v>
      </c>
      <c r="I12176" s="25">
        <f>INDEX('Annexe 1 – Données des équipes'!$B$12:$R$114, MATCH(D12176, 'Annexe 1 – Données des équipes'!$B$12:$B$114,0),4)</f>
        <v>20</v>
      </c>
      <c r="J12176" s="25">
        <f t="shared" si="190"/>
        <v>0</v>
      </c>
    </row>
    <row r="12177" spans="2:10">
      <c r="B12177" s="3">
        <v>40583</v>
      </c>
      <c r="C12177" s="10" t="s">
        <v>37005</v>
      </c>
      <c r="D12177" s="10" t="s">
        <v>37006</v>
      </c>
      <c r="E12177" s="25">
        <v>1</v>
      </c>
      <c r="F12177" s="25">
        <v>1</v>
      </c>
      <c r="G12177" s="10" t="s">
        <v>37007</v>
      </c>
      <c r="H12177" s="25">
        <f>INDEX('Annexe 1 – Données des équipes'!$B$12:$R$114, MATCH(C12177, 'Annexe 1 – Données des équipes'!$B$12:$B$114,0),4)</f>
        <v>90</v>
      </c>
      <c r="I12177" s="25">
        <f>INDEX('Annexe 1 – Données des équipes'!$B$12:$R$114, MATCH(D12177, 'Annexe 1 – Données des équipes'!$B$12:$B$114,0),4)</f>
        <v>90</v>
      </c>
      <c r="J12177" s="25">
        <f t="shared" si="190"/>
        <v>0</v>
      </c>
    </row>
    <row r="12178" spans="2:10">
      <c r="B12178" s="3">
        <v>40583</v>
      </c>
      <c r="C12178" s="10" t="s">
        <v>37008</v>
      </c>
      <c r="D12178" s="10" t="s">
        <v>37009</v>
      </c>
      <c r="E12178" s="25">
        <v>1</v>
      </c>
      <c r="F12178" s="25">
        <v>1</v>
      </c>
      <c r="G12178" s="10" t="s">
        <v>37010</v>
      </c>
      <c r="H12178" s="25">
        <f>INDEX('Annexe 1 – Données des équipes'!$B$12:$R$114, MATCH(C12178, 'Annexe 1 – Données des équipes'!$B$12:$B$114,0),4)</f>
        <v>40</v>
      </c>
      <c r="I12178" s="25">
        <f>INDEX('Annexe 1 – Données des équipes'!$B$12:$R$114, MATCH(D12178, 'Annexe 1 – Données des équipes'!$B$12:$B$114,0),4)</f>
        <v>70</v>
      </c>
      <c r="J12178" s="25">
        <f t="shared" ref="J12178:J12241" si="191">ABS(F12178-E12178)</f>
        <v>0</v>
      </c>
    </row>
    <row r="12179" spans="2:10">
      <c r="B12179" s="3">
        <v>40583</v>
      </c>
      <c r="C12179" s="10" t="s">
        <v>37011</v>
      </c>
      <c r="D12179" s="10" t="s">
        <v>37012</v>
      </c>
      <c r="E12179" s="25">
        <v>1</v>
      </c>
      <c r="F12179" s="25">
        <v>1</v>
      </c>
      <c r="G12179" s="10" t="s">
        <v>37013</v>
      </c>
      <c r="H12179" s="25">
        <f>INDEX('Annexe 1 – Données des équipes'!$B$12:$R$114, MATCH(C12179, 'Annexe 1 – Données des équipes'!$B$12:$B$114,0),4)</f>
        <v>80</v>
      </c>
      <c r="I12179" s="25">
        <f>INDEX('Annexe 1 – Données des équipes'!$B$12:$R$114, MATCH(D12179, 'Annexe 1 – Données des équipes'!$B$12:$B$114,0),4)</f>
        <v>60</v>
      </c>
      <c r="J12179" s="25">
        <f t="shared" si="191"/>
        <v>0</v>
      </c>
    </row>
    <row r="12180" spans="2:10">
      <c r="B12180" s="3">
        <v>40583</v>
      </c>
      <c r="C12180" s="10" t="s">
        <v>37014</v>
      </c>
      <c r="D12180" s="10" t="s">
        <v>37015</v>
      </c>
      <c r="E12180" s="25">
        <v>0</v>
      </c>
      <c r="F12180" s="25">
        <v>0</v>
      </c>
      <c r="G12180" s="10" t="s">
        <v>37016</v>
      </c>
      <c r="H12180" s="25">
        <f>INDEX('Annexe 1 – Données des équipes'!$B$12:$R$114, MATCH(C12180, 'Annexe 1 – Données des équipes'!$B$12:$B$114,0),4)</f>
        <v>60</v>
      </c>
      <c r="I12180" s="25">
        <f>INDEX('Annexe 1 – Données des équipes'!$B$12:$R$114, MATCH(D12180, 'Annexe 1 – Données des équipes'!$B$12:$B$114,0),4)</f>
        <v>70</v>
      </c>
      <c r="J12180" s="25">
        <f t="shared" si="191"/>
        <v>0</v>
      </c>
    </row>
    <row r="12181" spans="2:10">
      <c r="B12181" s="3">
        <v>40583</v>
      </c>
      <c r="C12181" s="10" t="s">
        <v>37017</v>
      </c>
      <c r="D12181" s="10" t="s">
        <v>37018</v>
      </c>
      <c r="E12181" s="25">
        <v>2</v>
      </c>
      <c r="F12181" s="25">
        <v>2</v>
      </c>
      <c r="G12181" s="10" t="s">
        <v>37019</v>
      </c>
      <c r="H12181" s="25">
        <f>INDEX('Annexe 1 – Données des équipes'!$B$12:$R$114, MATCH(C12181, 'Annexe 1 – Données des équipes'!$B$12:$B$114,0),4)</f>
        <v>60</v>
      </c>
      <c r="I12181" s="25">
        <f>INDEX('Annexe 1 – Données des équipes'!$B$12:$R$114, MATCH(D12181, 'Annexe 1 – Données des équipes'!$B$12:$B$114,0),4)</f>
        <v>60</v>
      </c>
      <c r="J12181" s="25">
        <f t="shared" si="191"/>
        <v>0</v>
      </c>
    </row>
    <row r="12182" spans="2:10">
      <c r="B12182" s="3">
        <v>40627</v>
      </c>
      <c r="C12182" s="10" t="s">
        <v>37020</v>
      </c>
      <c r="D12182" s="10" t="s">
        <v>37021</v>
      </c>
      <c r="E12182" s="25">
        <v>1</v>
      </c>
      <c r="F12182" s="25">
        <v>1</v>
      </c>
      <c r="G12182" s="10" t="s">
        <v>37022</v>
      </c>
      <c r="H12182" s="25">
        <f>INDEX('Annexe 1 – Données des équipes'!$B$12:$R$114, MATCH(C12182, 'Annexe 1 – Données des équipes'!$B$12:$B$114,0),4)</f>
        <v>30</v>
      </c>
      <c r="I12182" s="25">
        <f>INDEX('Annexe 1 – Données des équipes'!$B$12:$R$114, MATCH(D12182, 'Annexe 1 – Données des équipes'!$B$12:$B$114,0),4)</f>
        <v>20</v>
      </c>
      <c r="J12182" s="25">
        <f t="shared" si="191"/>
        <v>0</v>
      </c>
    </row>
    <row r="12183" spans="2:10">
      <c r="B12183" s="3">
        <v>40628</v>
      </c>
      <c r="C12183" s="10" t="s">
        <v>37023</v>
      </c>
      <c r="D12183" s="10" t="s">
        <v>37024</v>
      </c>
      <c r="E12183" s="25">
        <v>0</v>
      </c>
      <c r="F12183" s="25">
        <v>0</v>
      </c>
      <c r="G12183" s="10" t="s">
        <v>37025</v>
      </c>
      <c r="H12183" s="25">
        <f>INDEX('Annexe 1 – Données des équipes'!$B$12:$R$114, MATCH(C12183, 'Annexe 1 – Données des équipes'!$B$12:$B$114,0),4)</f>
        <v>10</v>
      </c>
      <c r="I12183" s="25">
        <f>INDEX('Annexe 1 – Données des équipes'!$B$12:$R$114, MATCH(D12183, 'Annexe 1 – Données des équipes'!$B$12:$B$114,0),4)</f>
        <v>50</v>
      </c>
      <c r="J12183" s="25">
        <f t="shared" si="191"/>
        <v>0</v>
      </c>
    </row>
    <row r="12184" spans="2:10">
      <c r="B12184" s="3">
        <v>40628</v>
      </c>
      <c r="C12184" s="10" t="s">
        <v>37026</v>
      </c>
      <c r="D12184" s="10" t="s">
        <v>37027</v>
      </c>
      <c r="E12184" s="25">
        <v>0</v>
      </c>
      <c r="F12184" s="25">
        <v>0</v>
      </c>
      <c r="G12184" s="10" t="s">
        <v>37028</v>
      </c>
      <c r="H12184" s="25">
        <f>INDEX('Annexe 1 – Données des équipes'!$B$12:$R$114, MATCH(C12184, 'Annexe 1 – Données des équipes'!$B$12:$B$114,0),4)</f>
        <v>40</v>
      </c>
      <c r="I12184" s="25">
        <f>INDEX('Annexe 1 – Données des équipes'!$B$12:$R$114, MATCH(D12184, 'Annexe 1 – Données des équipes'!$B$12:$B$114,0),4)</f>
        <v>80</v>
      </c>
      <c r="J12184" s="25">
        <f t="shared" si="191"/>
        <v>0</v>
      </c>
    </row>
    <row r="12185" spans="2:10">
      <c r="B12185" s="3">
        <v>40628</v>
      </c>
      <c r="C12185" s="10" t="s">
        <v>37029</v>
      </c>
      <c r="D12185" s="10" t="s">
        <v>37030</v>
      </c>
      <c r="E12185" s="25">
        <v>2</v>
      </c>
      <c r="F12185" s="25">
        <v>2</v>
      </c>
      <c r="G12185" s="10" t="s">
        <v>37031</v>
      </c>
      <c r="H12185" s="25">
        <f>INDEX('Annexe 1 – Données des équipes'!$B$12:$R$114, MATCH(C12185, 'Annexe 1 – Données des équipes'!$B$12:$B$114,0),4)</f>
        <v>60</v>
      </c>
      <c r="I12185" s="25">
        <f>INDEX('Annexe 1 – Données des équipes'!$B$12:$R$114, MATCH(D12185, 'Annexe 1 – Données des équipes'!$B$12:$B$114,0),4)</f>
        <v>30</v>
      </c>
      <c r="J12185" s="25">
        <f t="shared" si="191"/>
        <v>0</v>
      </c>
    </row>
    <row r="12186" spans="2:10">
      <c r="B12186" s="3">
        <v>40628</v>
      </c>
      <c r="C12186" s="10" t="s">
        <v>37032</v>
      </c>
      <c r="D12186" s="10" t="s">
        <v>37033</v>
      </c>
      <c r="E12186" s="25">
        <v>1</v>
      </c>
      <c r="F12186" s="25">
        <v>1</v>
      </c>
      <c r="G12186" s="10" t="s">
        <v>37034</v>
      </c>
      <c r="H12186" s="25">
        <f>INDEX('Annexe 1 – Données des équipes'!$B$12:$R$114, MATCH(C12186, 'Annexe 1 – Données des équipes'!$B$12:$B$114,0),4)</f>
        <v>10</v>
      </c>
      <c r="I12186" s="25">
        <f>INDEX('Annexe 1 – Données des équipes'!$B$12:$R$114, MATCH(D12186, 'Annexe 1 – Données des équipes'!$B$12:$B$114,0),4)</f>
        <v>0</v>
      </c>
      <c r="J12186" s="25">
        <f t="shared" si="191"/>
        <v>0</v>
      </c>
    </row>
    <row r="12187" spans="2:10">
      <c r="B12187" s="3">
        <v>40628</v>
      </c>
      <c r="C12187" s="10" t="s">
        <v>37035</v>
      </c>
      <c r="D12187" s="10" t="s">
        <v>37036</v>
      </c>
      <c r="E12187" s="25">
        <v>1</v>
      </c>
      <c r="F12187" s="25">
        <v>1</v>
      </c>
      <c r="G12187" s="10" t="s">
        <v>37037</v>
      </c>
      <c r="H12187" s="25">
        <f>INDEX('Annexe 1 – Données des équipes'!$B$12:$R$114, MATCH(C12187, 'Annexe 1 – Données des équipes'!$B$12:$B$114,0),4)</f>
        <v>30</v>
      </c>
      <c r="I12187" s="25">
        <f>INDEX('Annexe 1 – Données des équipes'!$B$12:$R$114, MATCH(D12187, 'Annexe 1 – Données des équipes'!$B$12:$B$114,0),4)</f>
        <v>80</v>
      </c>
      <c r="J12187" s="25">
        <f t="shared" si="191"/>
        <v>0</v>
      </c>
    </row>
    <row r="12188" spans="2:10">
      <c r="B12188" s="3">
        <v>40628</v>
      </c>
      <c r="C12188" s="10" t="s">
        <v>37038</v>
      </c>
      <c r="D12188" s="10" t="s">
        <v>37039</v>
      </c>
      <c r="E12188" s="25">
        <v>1</v>
      </c>
      <c r="F12188" s="25">
        <v>1</v>
      </c>
      <c r="G12188" s="10" t="s">
        <v>37040</v>
      </c>
      <c r="H12188" s="25">
        <f>INDEX('Annexe 1 – Données des équipes'!$B$12:$R$114, MATCH(C12188, 'Annexe 1 – Données des équipes'!$B$12:$B$114,0),4)</f>
        <v>90</v>
      </c>
      <c r="I12188" s="25">
        <f>INDEX('Annexe 1 – Données des équipes'!$B$12:$R$114, MATCH(D12188, 'Annexe 1 – Données des équipes'!$B$12:$B$114,0),4)</f>
        <v>80</v>
      </c>
      <c r="J12188" s="25">
        <f t="shared" si="191"/>
        <v>0</v>
      </c>
    </row>
    <row r="12189" spans="2:10">
      <c r="B12189" s="3">
        <v>40630</v>
      </c>
      <c r="C12189" s="10" t="s">
        <v>37041</v>
      </c>
      <c r="D12189" s="10" t="s">
        <v>37042</v>
      </c>
      <c r="E12189" s="25">
        <v>1</v>
      </c>
      <c r="F12189" s="25">
        <v>1</v>
      </c>
      <c r="G12189" s="10" t="s">
        <v>37043</v>
      </c>
      <c r="H12189" s="25">
        <f>INDEX('Annexe 1 – Données des équipes'!$B$12:$R$114, MATCH(C12189, 'Annexe 1 – Données des équipes'!$B$12:$B$114,0),4)</f>
        <v>10</v>
      </c>
      <c r="I12189" s="25">
        <f>INDEX('Annexe 1 – Données des équipes'!$B$12:$R$114, MATCH(D12189, 'Annexe 1 – Données des équipes'!$B$12:$B$114,0),4)</f>
        <v>50</v>
      </c>
      <c r="J12189" s="25">
        <f t="shared" si="191"/>
        <v>0</v>
      </c>
    </row>
    <row r="12190" spans="2:10">
      <c r="B12190" s="3">
        <v>40631</v>
      </c>
      <c r="C12190" s="10" t="s">
        <v>37044</v>
      </c>
      <c r="D12190" s="10" t="s">
        <v>37045</v>
      </c>
      <c r="E12190" s="25">
        <v>0</v>
      </c>
      <c r="F12190" s="25">
        <v>0</v>
      </c>
      <c r="G12190" s="10" t="s">
        <v>37046</v>
      </c>
      <c r="H12190" s="25">
        <f>INDEX('Annexe 1 – Données des équipes'!$B$12:$R$114, MATCH(C12190, 'Annexe 1 – Données des équipes'!$B$12:$B$114,0),4)</f>
        <v>60</v>
      </c>
      <c r="I12190" s="25">
        <f>INDEX('Annexe 1 – Données des équipes'!$B$12:$R$114, MATCH(D12190, 'Annexe 1 – Données des équipes'!$B$12:$B$114,0),4)</f>
        <v>90</v>
      </c>
      <c r="J12190" s="25">
        <f t="shared" si="191"/>
        <v>0</v>
      </c>
    </row>
    <row r="12191" spans="2:10">
      <c r="B12191" s="3">
        <v>40631</v>
      </c>
      <c r="C12191" s="10" t="s">
        <v>37047</v>
      </c>
      <c r="D12191" s="10" t="s">
        <v>37048</v>
      </c>
      <c r="E12191" s="25">
        <v>0</v>
      </c>
      <c r="F12191" s="25">
        <v>0</v>
      </c>
      <c r="G12191" s="10" t="s">
        <v>37049</v>
      </c>
      <c r="H12191" s="25">
        <f>INDEX('Annexe 1 – Données des équipes'!$B$12:$R$114, MATCH(C12191, 'Annexe 1 – Données des équipes'!$B$12:$B$114,0),4)</f>
        <v>70</v>
      </c>
      <c r="I12191" s="25">
        <f>INDEX('Annexe 1 – Données des équipes'!$B$12:$R$114, MATCH(D12191, 'Annexe 1 – Données des équipes'!$B$12:$B$114,0),4)</f>
        <v>80</v>
      </c>
      <c r="J12191" s="25">
        <f t="shared" si="191"/>
        <v>0</v>
      </c>
    </row>
    <row r="12192" spans="2:10">
      <c r="B12192" s="3">
        <v>40631</v>
      </c>
      <c r="C12192" s="10" t="s">
        <v>37050</v>
      </c>
      <c r="D12192" s="10" t="s">
        <v>37051</v>
      </c>
      <c r="E12192" s="25">
        <v>1</v>
      </c>
      <c r="F12192" s="25">
        <v>1</v>
      </c>
      <c r="G12192" s="10" t="s">
        <v>37052</v>
      </c>
      <c r="H12192" s="25">
        <f>INDEX('Annexe 1 – Données des équipes'!$B$12:$R$114, MATCH(C12192, 'Annexe 1 – Données des équipes'!$B$12:$B$114,0),4)</f>
        <v>90</v>
      </c>
      <c r="I12192" s="25">
        <f>INDEX('Annexe 1 – Données des équipes'!$B$12:$R$114, MATCH(D12192, 'Annexe 1 – Données des équipes'!$B$12:$B$114,0),4)</f>
        <v>40</v>
      </c>
      <c r="J12192" s="25">
        <f t="shared" si="191"/>
        <v>0</v>
      </c>
    </row>
    <row r="12193" spans="2:10">
      <c r="B12193" s="3">
        <v>40631</v>
      </c>
      <c r="C12193" s="10" t="s">
        <v>37053</v>
      </c>
      <c r="D12193" s="10" t="s">
        <v>37054</v>
      </c>
      <c r="E12193" s="25">
        <v>1</v>
      </c>
      <c r="F12193" s="25">
        <v>1</v>
      </c>
      <c r="G12193" s="10" t="s">
        <v>37055</v>
      </c>
      <c r="H12193" s="25">
        <f>INDEX('Annexe 1 – Données des équipes'!$B$12:$R$114, MATCH(C12193, 'Annexe 1 – Données des équipes'!$B$12:$B$114,0),4)</f>
        <v>20</v>
      </c>
      <c r="I12193" s="25">
        <f>INDEX('Annexe 1 – Données des équipes'!$B$12:$R$114, MATCH(D12193, 'Annexe 1 – Données des équipes'!$B$12:$B$114,0),4)</f>
        <v>70</v>
      </c>
      <c r="J12193" s="25">
        <f t="shared" si="191"/>
        <v>0</v>
      </c>
    </row>
    <row r="12194" spans="2:10">
      <c r="B12194" s="3">
        <v>40631</v>
      </c>
      <c r="C12194" s="10" t="s">
        <v>37056</v>
      </c>
      <c r="D12194" s="10" t="s">
        <v>37057</v>
      </c>
      <c r="E12194" s="25">
        <v>0</v>
      </c>
      <c r="F12194" s="25">
        <v>0</v>
      </c>
      <c r="G12194" s="10" t="s">
        <v>37058</v>
      </c>
      <c r="H12194" s="25">
        <f>INDEX('Annexe 1 – Données des équipes'!$B$12:$R$114, MATCH(C12194, 'Annexe 1 – Données des équipes'!$B$12:$B$114,0),4)</f>
        <v>90</v>
      </c>
      <c r="I12194" s="25">
        <f>INDEX('Annexe 1 – Données des équipes'!$B$12:$R$114, MATCH(D12194, 'Annexe 1 – Données des équipes'!$B$12:$B$114,0),4)</f>
        <v>80</v>
      </c>
      <c r="J12194" s="25">
        <f t="shared" si="191"/>
        <v>0</v>
      </c>
    </row>
    <row r="12195" spans="2:10">
      <c r="B12195" s="3">
        <v>40631</v>
      </c>
      <c r="C12195" s="10" t="s">
        <v>37059</v>
      </c>
      <c r="D12195" s="10" t="s">
        <v>37060</v>
      </c>
      <c r="E12195" s="25">
        <v>0</v>
      </c>
      <c r="F12195" s="25">
        <v>0</v>
      </c>
      <c r="G12195" s="10" t="s">
        <v>37061</v>
      </c>
      <c r="H12195" s="25">
        <f>INDEX('Annexe 1 – Données des équipes'!$B$12:$R$114, MATCH(C12195, 'Annexe 1 – Données des équipes'!$B$12:$B$114,0),4)</f>
        <v>50</v>
      </c>
      <c r="I12195" s="25">
        <f>INDEX('Annexe 1 – Données des équipes'!$B$12:$R$114, MATCH(D12195, 'Annexe 1 – Données des équipes'!$B$12:$B$114,0),4)</f>
        <v>80</v>
      </c>
      <c r="J12195" s="25">
        <f t="shared" si="191"/>
        <v>0</v>
      </c>
    </row>
    <row r="12196" spans="2:10">
      <c r="B12196" s="3">
        <v>40631</v>
      </c>
      <c r="C12196" s="10" t="s">
        <v>37062</v>
      </c>
      <c r="D12196" s="10" t="s">
        <v>37063</v>
      </c>
      <c r="E12196" s="25">
        <v>1</v>
      </c>
      <c r="F12196" s="25">
        <v>1</v>
      </c>
      <c r="G12196" s="10" t="s">
        <v>37064</v>
      </c>
      <c r="H12196" s="25">
        <f>INDEX('Annexe 1 – Données des équipes'!$B$12:$R$114, MATCH(C12196, 'Annexe 1 – Données des équipes'!$B$12:$B$114,0),4)</f>
        <v>80</v>
      </c>
      <c r="I12196" s="25">
        <f>INDEX('Annexe 1 – Données des équipes'!$B$12:$R$114, MATCH(D12196, 'Annexe 1 – Données des équipes'!$B$12:$B$114,0),4)</f>
        <v>60</v>
      </c>
      <c r="J12196" s="25">
        <f t="shared" si="191"/>
        <v>0</v>
      </c>
    </row>
    <row r="12197" spans="2:10">
      <c r="B12197" s="3">
        <v>40631</v>
      </c>
      <c r="C12197" s="10" t="s">
        <v>37065</v>
      </c>
      <c r="D12197" s="10" t="s">
        <v>37066</v>
      </c>
      <c r="E12197" s="25">
        <v>0</v>
      </c>
      <c r="F12197" s="25">
        <v>0</v>
      </c>
      <c r="G12197" s="10" t="s">
        <v>37067</v>
      </c>
      <c r="H12197" s="25">
        <f>INDEX('Annexe 1 – Données des équipes'!$B$12:$R$114, MATCH(C12197, 'Annexe 1 – Données des équipes'!$B$12:$B$114,0),4)</f>
        <v>50</v>
      </c>
      <c r="I12197" s="25">
        <f>INDEX('Annexe 1 – Données des équipes'!$B$12:$R$114, MATCH(D12197, 'Annexe 1 – Données des équipes'!$B$12:$B$114,0),4)</f>
        <v>40</v>
      </c>
      <c r="J12197" s="25">
        <f t="shared" si="191"/>
        <v>0</v>
      </c>
    </row>
    <row r="12198" spans="2:10">
      <c r="B12198" s="3">
        <v>40631</v>
      </c>
      <c r="C12198" s="10" t="s">
        <v>37068</v>
      </c>
      <c r="D12198" s="10" t="s">
        <v>37069</v>
      </c>
      <c r="E12198" s="25">
        <v>1</v>
      </c>
      <c r="F12198" s="25">
        <v>1</v>
      </c>
      <c r="G12198" s="10" t="s">
        <v>37070</v>
      </c>
      <c r="H12198" s="25">
        <f>INDEX('Annexe 1 – Données des équipes'!$B$12:$R$114, MATCH(C12198, 'Annexe 1 – Données des équipes'!$B$12:$B$114,0),4)</f>
        <v>0</v>
      </c>
      <c r="I12198" s="25">
        <f>INDEX('Annexe 1 – Données des équipes'!$B$12:$R$114, MATCH(D12198, 'Annexe 1 – Données des équipes'!$B$12:$B$114,0),4)</f>
        <v>50</v>
      </c>
      <c r="J12198" s="25">
        <f t="shared" si="191"/>
        <v>0</v>
      </c>
    </row>
    <row r="12199" spans="2:10">
      <c r="B12199" s="3">
        <v>40653</v>
      </c>
      <c r="C12199" s="10" t="s">
        <v>37071</v>
      </c>
      <c r="D12199" s="10" t="s">
        <v>37072</v>
      </c>
      <c r="E12199" s="25">
        <v>2</v>
      </c>
      <c r="F12199" s="25">
        <v>2</v>
      </c>
      <c r="G12199" s="10" t="s">
        <v>37073</v>
      </c>
      <c r="H12199" s="25">
        <f>INDEX('Annexe 1 – Données des équipes'!$B$12:$R$114, MATCH(C12199, 'Annexe 1 – Données des équipes'!$B$12:$B$114,0),4)</f>
        <v>90</v>
      </c>
      <c r="I12199" s="25">
        <f>INDEX('Annexe 1 – Données des équipes'!$B$12:$R$114, MATCH(D12199, 'Annexe 1 – Données des équipes'!$B$12:$B$114,0),4)</f>
        <v>70</v>
      </c>
      <c r="J12199" s="25">
        <f t="shared" si="191"/>
        <v>0</v>
      </c>
    </row>
    <row r="12200" spans="2:10">
      <c r="B12200" s="3">
        <v>40691</v>
      </c>
      <c r="C12200" s="10" t="s">
        <v>37074</v>
      </c>
      <c r="D12200" s="10" t="s">
        <v>37075</v>
      </c>
      <c r="E12200" s="25">
        <v>1</v>
      </c>
      <c r="F12200" s="25">
        <v>1</v>
      </c>
      <c r="G12200" s="10" t="s">
        <v>37076</v>
      </c>
      <c r="H12200" s="25">
        <f>INDEX('Annexe 1 – Données des équipes'!$B$12:$R$114, MATCH(C12200, 'Annexe 1 – Données des équipes'!$B$12:$B$114,0),4)</f>
        <v>80</v>
      </c>
      <c r="I12200" s="25">
        <f>INDEX('Annexe 1 – Données des équipes'!$B$12:$R$114, MATCH(D12200, 'Annexe 1 – Données des équipes'!$B$12:$B$114,0),4)</f>
        <v>70</v>
      </c>
      <c r="J12200" s="25">
        <f t="shared" si="191"/>
        <v>0</v>
      </c>
    </row>
    <row r="12201" spans="2:10">
      <c r="B12201" s="3">
        <v>40692</v>
      </c>
      <c r="C12201" s="10" t="s">
        <v>37077</v>
      </c>
      <c r="D12201" s="10" t="s">
        <v>37078</v>
      </c>
      <c r="E12201" s="25">
        <v>2</v>
      </c>
      <c r="F12201" s="25">
        <v>2</v>
      </c>
      <c r="G12201" s="10" t="s">
        <v>37079</v>
      </c>
      <c r="H12201" s="25">
        <f>INDEX('Annexe 1 – Données des équipes'!$B$12:$R$114, MATCH(C12201, 'Annexe 1 – Données des équipes'!$B$12:$B$114,0),4)</f>
        <v>0</v>
      </c>
      <c r="I12201" s="25">
        <f>INDEX('Annexe 1 – Données des équipes'!$B$12:$R$114, MATCH(D12201, 'Annexe 1 – Données des équipes'!$B$12:$B$114,0),4)</f>
        <v>40</v>
      </c>
      <c r="J12201" s="25">
        <f t="shared" si="191"/>
        <v>0</v>
      </c>
    </row>
    <row r="12202" spans="2:10">
      <c r="B12202" s="3">
        <v>40695</v>
      </c>
      <c r="C12202" s="10" t="s">
        <v>37080</v>
      </c>
      <c r="D12202" s="10" t="s">
        <v>37081</v>
      </c>
      <c r="E12202" s="25">
        <v>2</v>
      </c>
      <c r="F12202" s="25">
        <v>2</v>
      </c>
      <c r="G12202" s="10" t="s">
        <v>37082</v>
      </c>
      <c r="H12202" s="25">
        <f>INDEX('Annexe 1 – Données des équipes'!$B$12:$R$114, MATCH(C12202, 'Annexe 1 – Données des équipes'!$B$12:$B$114,0),4)</f>
        <v>20</v>
      </c>
      <c r="I12202" s="25">
        <f>INDEX('Annexe 1 – Données des équipes'!$B$12:$R$114, MATCH(D12202, 'Annexe 1 – Données des équipes'!$B$12:$B$114,0),4)</f>
        <v>70</v>
      </c>
      <c r="J12202" s="25">
        <f t="shared" si="191"/>
        <v>0</v>
      </c>
    </row>
    <row r="12203" spans="2:10">
      <c r="B12203" s="3">
        <v>40695</v>
      </c>
      <c r="C12203" s="10" t="s">
        <v>37083</v>
      </c>
      <c r="D12203" s="10" t="s">
        <v>37084</v>
      </c>
      <c r="E12203" s="25">
        <v>0</v>
      </c>
      <c r="F12203" s="25">
        <v>0</v>
      </c>
      <c r="G12203" s="10" t="s">
        <v>37085</v>
      </c>
      <c r="H12203" s="25">
        <f>INDEX('Annexe 1 – Données des équipes'!$B$12:$R$114, MATCH(C12203, 'Annexe 1 – Données des équipes'!$B$12:$B$114,0),4)</f>
        <v>50</v>
      </c>
      <c r="I12203" s="25">
        <f>INDEX('Annexe 1 – Données des équipes'!$B$12:$R$114, MATCH(D12203, 'Annexe 1 – Données des équipes'!$B$12:$B$114,0),4)</f>
        <v>80</v>
      </c>
      <c r="J12203" s="25">
        <f t="shared" si="191"/>
        <v>0</v>
      </c>
    </row>
    <row r="12204" spans="2:10">
      <c r="B12204" s="3">
        <v>40697</v>
      </c>
      <c r="C12204" s="10" t="s">
        <v>37086</v>
      </c>
      <c r="D12204" s="10" t="s">
        <v>37087</v>
      </c>
      <c r="E12204" s="25">
        <v>1</v>
      </c>
      <c r="F12204" s="25">
        <v>1</v>
      </c>
      <c r="G12204" s="10" t="s">
        <v>37088</v>
      </c>
      <c r="H12204" s="25">
        <f>INDEX('Annexe 1 – Données des équipes'!$B$12:$R$114, MATCH(C12204, 'Annexe 1 – Données des équipes'!$B$12:$B$114,0),4)</f>
        <v>10</v>
      </c>
      <c r="I12204" s="25">
        <f>INDEX('Annexe 1 – Données des équipes'!$B$12:$R$114, MATCH(D12204, 'Annexe 1 – Données des équipes'!$B$12:$B$114,0),4)</f>
        <v>90</v>
      </c>
      <c r="J12204" s="25">
        <f t="shared" si="191"/>
        <v>0</v>
      </c>
    </row>
    <row r="12205" spans="2:10">
      <c r="B12205" s="3">
        <v>40697</v>
      </c>
      <c r="C12205" s="10" t="s">
        <v>37089</v>
      </c>
      <c r="D12205" s="10" t="s">
        <v>37090</v>
      </c>
      <c r="E12205" s="25">
        <v>1</v>
      </c>
      <c r="F12205" s="25">
        <v>1</v>
      </c>
      <c r="G12205" s="10" t="s">
        <v>37091</v>
      </c>
      <c r="H12205" s="25">
        <f>INDEX('Annexe 1 – Données des équipes'!$B$12:$R$114, MATCH(C12205, 'Annexe 1 – Données des équipes'!$B$12:$B$114,0),4)</f>
        <v>90</v>
      </c>
      <c r="I12205" s="25">
        <f>INDEX('Annexe 1 – Données des équipes'!$B$12:$R$114, MATCH(D12205, 'Annexe 1 – Données des équipes'!$B$12:$B$114,0),4)</f>
        <v>60</v>
      </c>
      <c r="J12205" s="25">
        <f t="shared" si="191"/>
        <v>0</v>
      </c>
    </row>
    <row r="12206" spans="2:10">
      <c r="B12206" s="3">
        <v>40698</v>
      </c>
      <c r="C12206" s="10" t="s">
        <v>37092</v>
      </c>
      <c r="D12206" s="10" t="s">
        <v>37093</v>
      </c>
      <c r="E12206" s="25">
        <v>0</v>
      </c>
      <c r="F12206" s="25">
        <v>0</v>
      </c>
      <c r="G12206" s="10" t="s">
        <v>37094</v>
      </c>
      <c r="H12206" s="25">
        <f>INDEX('Annexe 1 – Données des équipes'!$B$12:$R$114, MATCH(C12206, 'Annexe 1 – Données des équipes'!$B$12:$B$114,0),4)</f>
        <v>90</v>
      </c>
      <c r="I12206" s="25">
        <f>INDEX('Annexe 1 – Données des équipes'!$B$12:$R$114, MATCH(D12206, 'Annexe 1 – Données des équipes'!$B$12:$B$114,0),4)</f>
        <v>80</v>
      </c>
      <c r="J12206" s="25">
        <f t="shared" si="191"/>
        <v>0</v>
      </c>
    </row>
    <row r="12207" spans="2:10">
      <c r="B12207" s="3">
        <v>40698</v>
      </c>
      <c r="C12207" s="10" t="s">
        <v>37095</v>
      </c>
      <c r="D12207" s="10" t="s">
        <v>37096</v>
      </c>
      <c r="E12207" s="25">
        <v>0</v>
      </c>
      <c r="F12207" s="25">
        <v>0</v>
      </c>
      <c r="G12207" s="10" t="s">
        <v>37097</v>
      </c>
      <c r="H12207" s="25">
        <f>INDEX('Annexe 1 – Données des équipes'!$B$12:$R$114, MATCH(C12207, 'Annexe 1 – Données des équipes'!$B$12:$B$114,0),4)</f>
        <v>40</v>
      </c>
      <c r="I12207" s="25">
        <f>INDEX('Annexe 1 – Données des équipes'!$B$12:$R$114, MATCH(D12207, 'Annexe 1 – Données des équipes'!$B$12:$B$114,0),4)</f>
        <v>70</v>
      </c>
      <c r="J12207" s="25">
        <f t="shared" si="191"/>
        <v>0</v>
      </c>
    </row>
    <row r="12208" spans="2:10">
      <c r="B12208" s="3">
        <v>40698</v>
      </c>
      <c r="C12208" s="10" t="s">
        <v>37098</v>
      </c>
      <c r="D12208" s="10" t="s">
        <v>37099</v>
      </c>
      <c r="E12208" s="25">
        <v>2</v>
      </c>
      <c r="F12208" s="25">
        <v>2</v>
      </c>
      <c r="G12208" s="10" t="s">
        <v>37100</v>
      </c>
      <c r="H12208" s="25">
        <f>INDEX('Annexe 1 – Données des équipes'!$B$12:$R$114, MATCH(C12208, 'Annexe 1 – Données des équipes'!$B$12:$B$114,0),4)</f>
        <v>90</v>
      </c>
      <c r="I12208" s="25">
        <f>INDEX('Annexe 1 – Données des équipes'!$B$12:$R$114, MATCH(D12208, 'Annexe 1 – Données des équipes'!$B$12:$B$114,0),4)</f>
        <v>80</v>
      </c>
      <c r="J12208" s="25">
        <f t="shared" si="191"/>
        <v>0</v>
      </c>
    </row>
    <row r="12209" spans="2:10">
      <c r="B12209" s="3">
        <v>40698</v>
      </c>
      <c r="C12209" s="10" t="s">
        <v>37101</v>
      </c>
      <c r="D12209" s="10" t="s">
        <v>37102</v>
      </c>
      <c r="E12209" s="25">
        <v>1</v>
      </c>
      <c r="F12209" s="25">
        <v>1</v>
      </c>
      <c r="G12209" s="10" t="s">
        <v>37103</v>
      </c>
      <c r="H12209" s="25">
        <f>INDEX('Annexe 1 – Données des équipes'!$B$12:$R$114, MATCH(C12209, 'Annexe 1 – Données des équipes'!$B$12:$B$114,0),4)</f>
        <v>40</v>
      </c>
      <c r="I12209" s="25">
        <f>INDEX('Annexe 1 – Données des équipes'!$B$12:$R$114, MATCH(D12209, 'Annexe 1 – Données des équipes'!$B$12:$B$114,0),4)</f>
        <v>40</v>
      </c>
      <c r="J12209" s="25">
        <f t="shared" si="191"/>
        <v>0</v>
      </c>
    </row>
    <row r="12210" spans="2:10">
      <c r="B12210" s="3">
        <v>40699</v>
      </c>
      <c r="C12210" s="10" t="s">
        <v>37104</v>
      </c>
      <c r="D12210" s="10" t="s">
        <v>37105</v>
      </c>
      <c r="E12210" s="25">
        <v>0</v>
      </c>
      <c r="F12210" s="25">
        <v>0</v>
      </c>
      <c r="G12210" s="10" t="s">
        <v>37106</v>
      </c>
      <c r="H12210" s="25">
        <f>INDEX('Annexe 1 – Données des équipes'!$B$12:$R$114, MATCH(C12210, 'Annexe 1 – Données des équipes'!$B$12:$B$114,0),4)</f>
        <v>50</v>
      </c>
      <c r="I12210" s="25">
        <f>INDEX('Annexe 1 – Données des équipes'!$B$12:$R$114, MATCH(D12210, 'Annexe 1 – Données des équipes'!$B$12:$B$114,0),4)</f>
        <v>20</v>
      </c>
      <c r="J12210" s="25">
        <f t="shared" si="191"/>
        <v>0</v>
      </c>
    </row>
    <row r="12211" spans="2:10">
      <c r="B12211" s="3">
        <v>40700</v>
      </c>
      <c r="C12211" s="10" t="s">
        <v>37107</v>
      </c>
      <c r="D12211" s="10" t="s">
        <v>37108</v>
      </c>
      <c r="E12211" s="25">
        <v>0</v>
      </c>
      <c r="F12211" s="25">
        <v>0</v>
      </c>
      <c r="G12211" s="10" t="s">
        <v>37109</v>
      </c>
      <c r="H12211" s="25">
        <f>INDEX('Annexe 1 – Données des équipes'!$B$12:$R$114, MATCH(C12211, 'Annexe 1 – Données des équipes'!$B$12:$B$114,0),4)</f>
        <v>40</v>
      </c>
      <c r="I12211" s="25">
        <f>INDEX('Annexe 1 – Données des équipes'!$B$12:$R$114, MATCH(D12211, 'Annexe 1 – Données des équipes'!$B$12:$B$114,0),4)</f>
        <v>10</v>
      </c>
      <c r="J12211" s="25">
        <f t="shared" si="191"/>
        <v>0</v>
      </c>
    </row>
    <row r="12212" spans="2:10">
      <c r="B12212" s="3">
        <v>40701</v>
      </c>
      <c r="C12212" s="10" t="s">
        <v>37110</v>
      </c>
      <c r="D12212" s="10" t="s">
        <v>37111</v>
      </c>
      <c r="E12212" s="25">
        <v>0</v>
      </c>
      <c r="F12212" s="25">
        <v>0</v>
      </c>
      <c r="G12212" s="10" t="s">
        <v>37112</v>
      </c>
      <c r="H12212" s="25">
        <f>INDEX('Annexe 1 – Données des équipes'!$B$12:$R$114, MATCH(C12212, 'Annexe 1 – Données des équipes'!$B$12:$B$114,0),4)</f>
        <v>60</v>
      </c>
      <c r="I12212" s="25">
        <f>INDEX('Annexe 1 – Données des équipes'!$B$12:$R$114, MATCH(D12212, 'Annexe 1 – Données des équipes'!$B$12:$B$114,0),4)</f>
        <v>70</v>
      </c>
      <c r="J12212" s="25">
        <f t="shared" si="191"/>
        <v>0</v>
      </c>
    </row>
    <row r="12213" spans="2:10">
      <c r="B12213" s="3">
        <v>40701</v>
      </c>
      <c r="C12213" s="10" t="s">
        <v>37113</v>
      </c>
      <c r="D12213" s="10" t="s">
        <v>37114</v>
      </c>
      <c r="E12213" s="25">
        <v>1</v>
      </c>
      <c r="F12213" s="25">
        <v>1</v>
      </c>
      <c r="G12213" s="10" t="s">
        <v>37115</v>
      </c>
      <c r="H12213" s="25">
        <f>INDEX('Annexe 1 – Données des équipes'!$B$12:$R$114, MATCH(C12213, 'Annexe 1 – Données des équipes'!$B$12:$B$114,0),4)</f>
        <v>70</v>
      </c>
      <c r="I12213" s="25">
        <f>INDEX('Annexe 1 – Données des équipes'!$B$12:$R$114, MATCH(D12213, 'Annexe 1 – Données des équipes'!$B$12:$B$114,0),4)</f>
        <v>50</v>
      </c>
      <c r="J12213" s="25">
        <f t="shared" si="191"/>
        <v>0</v>
      </c>
    </row>
    <row r="12214" spans="2:10">
      <c r="B12214" s="3">
        <v>40701</v>
      </c>
      <c r="C12214" s="10" t="s">
        <v>37116</v>
      </c>
      <c r="D12214" s="10" t="s">
        <v>37117</v>
      </c>
      <c r="E12214" s="25">
        <v>0</v>
      </c>
      <c r="F12214" s="25">
        <v>0</v>
      </c>
      <c r="G12214" s="10" t="s">
        <v>37118</v>
      </c>
      <c r="H12214" s="25">
        <f>INDEX('Annexe 1 – Données des équipes'!$B$12:$R$114, MATCH(C12214, 'Annexe 1 – Données des équipes'!$B$12:$B$114,0),4)</f>
        <v>70</v>
      </c>
      <c r="I12214" s="25">
        <f>INDEX('Annexe 1 – Données des équipes'!$B$12:$R$114, MATCH(D12214, 'Annexe 1 – Données des équipes'!$B$12:$B$114,0),4)</f>
        <v>50</v>
      </c>
      <c r="J12214" s="25">
        <f t="shared" si="191"/>
        <v>0</v>
      </c>
    </row>
    <row r="12215" spans="2:10">
      <c r="B12215" s="3">
        <v>40701</v>
      </c>
      <c r="C12215" s="10" t="s">
        <v>37119</v>
      </c>
      <c r="D12215" s="10" t="s">
        <v>37120</v>
      </c>
      <c r="E12215" s="25">
        <v>0</v>
      </c>
      <c r="F12215" s="25">
        <v>0</v>
      </c>
      <c r="G12215" s="10" t="s">
        <v>37121</v>
      </c>
      <c r="H12215" s="25">
        <f>INDEX('Annexe 1 – Données des équipes'!$B$12:$R$114, MATCH(C12215, 'Annexe 1 – Données des équipes'!$B$12:$B$114,0),4)</f>
        <v>50</v>
      </c>
      <c r="I12215" s="25">
        <f>INDEX('Annexe 1 – Données des équipes'!$B$12:$R$114, MATCH(D12215, 'Annexe 1 – Données des équipes'!$B$12:$B$114,0),4)</f>
        <v>40</v>
      </c>
      <c r="J12215" s="25">
        <f t="shared" si="191"/>
        <v>0</v>
      </c>
    </row>
    <row r="12216" spans="2:10">
      <c r="B12216" s="3">
        <v>40702</v>
      </c>
      <c r="C12216" s="10" t="s">
        <v>37122</v>
      </c>
      <c r="D12216" s="10" t="s">
        <v>37123</v>
      </c>
      <c r="E12216" s="25">
        <v>1</v>
      </c>
      <c r="F12216" s="25">
        <v>1</v>
      </c>
      <c r="G12216" s="10" t="s">
        <v>37124</v>
      </c>
      <c r="H12216" s="25">
        <f>INDEX('Annexe 1 – Données des équipes'!$B$12:$R$114, MATCH(C12216, 'Annexe 1 – Données des équipes'!$B$12:$B$114,0),4)</f>
        <v>80</v>
      </c>
      <c r="I12216" s="25">
        <f>INDEX('Annexe 1 – Données des équipes'!$B$12:$R$114, MATCH(D12216, 'Annexe 1 – Données des équipes'!$B$12:$B$114,0),4)</f>
        <v>80</v>
      </c>
      <c r="J12216" s="25">
        <f t="shared" si="191"/>
        <v>0</v>
      </c>
    </row>
    <row r="12217" spans="2:10">
      <c r="B12217" s="3">
        <v>40703</v>
      </c>
      <c r="C12217" s="10" t="s">
        <v>37125</v>
      </c>
      <c r="D12217" s="10" t="s">
        <v>37126</v>
      </c>
      <c r="E12217" s="25">
        <v>1</v>
      </c>
      <c r="F12217" s="25">
        <v>1</v>
      </c>
      <c r="G12217" s="10" t="s">
        <v>37127</v>
      </c>
      <c r="H12217" s="25">
        <f>INDEX('Annexe 1 – Données des équipes'!$B$12:$R$114, MATCH(C12217, 'Annexe 1 – Données des équipes'!$B$12:$B$114,0),4)</f>
        <v>60</v>
      </c>
      <c r="I12217" s="25">
        <f>INDEX('Annexe 1 – Données des équipes'!$B$12:$R$114, MATCH(D12217, 'Annexe 1 – Données des équipes'!$B$12:$B$114,0),4)</f>
        <v>0</v>
      </c>
      <c r="J12217" s="25">
        <f t="shared" si="191"/>
        <v>0</v>
      </c>
    </row>
    <row r="12218" spans="2:10">
      <c r="B12218" s="3">
        <v>40708</v>
      </c>
      <c r="C12218" s="10" t="s">
        <v>37128</v>
      </c>
      <c r="D12218" s="10" t="s">
        <v>37129</v>
      </c>
      <c r="E12218" s="25">
        <v>1</v>
      </c>
      <c r="F12218" s="25">
        <v>1</v>
      </c>
      <c r="G12218" s="10" t="s">
        <v>37130</v>
      </c>
      <c r="H12218" s="25">
        <f>INDEX('Annexe 1 – Données des équipes'!$B$12:$R$114, MATCH(C12218, 'Annexe 1 – Données des équipes'!$B$12:$B$114,0),4)</f>
        <v>20</v>
      </c>
      <c r="I12218" s="25">
        <f>INDEX('Annexe 1 – Données des équipes'!$B$12:$R$114, MATCH(D12218, 'Annexe 1 – Données des équipes'!$B$12:$B$114,0),4)</f>
        <v>50</v>
      </c>
      <c r="J12218" s="25">
        <f t="shared" si="191"/>
        <v>0</v>
      </c>
    </row>
    <row r="12219" spans="2:10">
      <c r="B12219" s="3">
        <v>40712</v>
      </c>
      <c r="C12219" s="10" t="s">
        <v>37131</v>
      </c>
      <c r="D12219" s="10" t="s">
        <v>37132</v>
      </c>
      <c r="E12219" s="25">
        <v>1</v>
      </c>
      <c r="F12219" s="25">
        <v>1</v>
      </c>
      <c r="G12219" s="10" t="s">
        <v>37133</v>
      </c>
      <c r="H12219" s="25">
        <f>INDEX('Annexe 1 – Données des équipes'!$B$12:$R$114, MATCH(C12219, 'Annexe 1 – Données des équipes'!$B$12:$B$114,0),4)</f>
        <v>60</v>
      </c>
      <c r="I12219" s="25">
        <f>INDEX('Annexe 1 – Données des équipes'!$B$12:$R$114, MATCH(D12219, 'Annexe 1 – Données des équipes'!$B$12:$B$114,0),4)</f>
        <v>40</v>
      </c>
      <c r="J12219" s="25">
        <f t="shared" si="191"/>
        <v>0</v>
      </c>
    </row>
    <row r="12220" spans="2:10">
      <c r="B12220" s="3">
        <v>40713</v>
      </c>
      <c r="C12220" s="10" t="s">
        <v>37134</v>
      </c>
      <c r="D12220" s="10" t="s">
        <v>37135</v>
      </c>
      <c r="E12220" s="25">
        <v>1</v>
      </c>
      <c r="F12220" s="25">
        <v>1</v>
      </c>
      <c r="G12220" s="10" t="s">
        <v>37136</v>
      </c>
      <c r="H12220" s="25">
        <f>INDEX('Annexe 1 – Données des équipes'!$B$12:$R$114, MATCH(C12220, 'Annexe 1 – Données des équipes'!$B$12:$B$114,0),4)</f>
        <v>50</v>
      </c>
      <c r="I12220" s="25">
        <f>INDEX('Annexe 1 – Données des équipes'!$B$12:$R$114, MATCH(D12220, 'Annexe 1 – Données des équipes'!$B$12:$B$114,0),4)</f>
        <v>0</v>
      </c>
      <c r="J12220" s="25">
        <f t="shared" si="191"/>
        <v>0</v>
      </c>
    </row>
    <row r="12221" spans="2:10">
      <c r="B12221" s="3">
        <v>40716</v>
      </c>
      <c r="C12221" s="10" t="s">
        <v>37137</v>
      </c>
      <c r="D12221" s="10" t="s">
        <v>37138</v>
      </c>
      <c r="E12221" s="25">
        <v>0</v>
      </c>
      <c r="F12221" s="25">
        <v>0</v>
      </c>
      <c r="G12221" s="10" t="s">
        <v>37139</v>
      </c>
      <c r="H12221" s="25">
        <f>INDEX('Annexe 1 – Données des équipes'!$B$12:$R$114, MATCH(C12221, 'Annexe 1 – Données des équipes'!$B$12:$B$114,0),4)</f>
        <v>90</v>
      </c>
      <c r="I12221" s="25">
        <f>INDEX('Annexe 1 – Données des équipes'!$B$12:$R$114, MATCH(D12221, 'Annexe 1 – Données des équipes'!$B$12:$B$114,0),4)</f>
        <v>80</v>
      </c>
      <c r="J12221" s="25">
        <f t="shared" si="191"/>
        <v>0</v>
      </c>
    </row>
    <row r="12222" spans="2:10">
      <c r="B12222" s="3">
        <v>40717</v>
      </c>
      <c r="C12222" s="10" t="s">
        <v>37140</v>
      </c>
      <c r="D12222" s="10" t="s">
        <v>37141</v>
      </c>
      <c r="E12222" s="25">
        <v>0</v>
      </c>
      <c r="F12222" s="25">
        <v>0</v>
      </c>
      <c r="G12222" s="10" t="s">
        <v>37142</v>
      </c>
      <c r="H12222" s="25">
        <f>INDEX('Annexe 1 – Données des équipes'!$B$12:$R$114, MATCH(C12222, 'Annexe 1 – Données des équipes'!$B$12:$B$114,0),4)</f>
        <v>70</v>
      </c>
      <c r="I12222" s="25">
        <f>INDEX('Annexe 1 – Données des équipes'!$B$12:$R$114, MATCH(D12222, 'Annexe 1 – Données des équipes'!$B$12:$B$114,0),4)</f>
        <v>80</v>
      </c>
      <c r="J12222" s="25">
        <f t="shared" si="191"/>
        <v>0</v>
      </c>
    </row>
    <row r="12223" spans="2:10">
      <c r="B12223" s="3">
        <v>40725</v>
      </c>
      <c r="C12223" s="10" t="s">
        <v>37143</v>
      </c>
      <c r="D12223" s="10" t="s">
        <v>37144</v>
      </c>
      <c r="E12223" s="25">
        <v>1</v>
      </c>
      <c r="F12223" s="25">
        <v>1</v>
      </c>
      <c r="G12223" s="10" t="s">
        <v>37145</v>
      </c>
      <c r="H12223" s="25">
        <f>INDEX('Annexe 1 – Données des équipes'!$B$12:$R$114, MATCH(C12223, 'Annexe 1 – Données des équipes'!$B$12:$B$114,0),4)</f>
        <v>90</v>
      </c>
      <c r="I12223" s="25">
        <f>INDEX('Annexe 1 – Données des équipes'!$B$12:$R$114, MATCH(D12223, 'Annexe 1 – Données des équipes'!$B$12:$B$114,0),4)</f>
        <v>50</v>
      </c>
      <c r="J12223" s="25">
        <f t="shared" si="191"/>
        <v>0</v>
      </c>
    </row>
    <row r="12224" spans="2:10">
      <c r="B12224" s="3">
        <v>40727</v>
      </c>
      <c r="C12224" s="10" t="s">
        <v>37146</v>
      </c>
      <c r="D12224" s="10" t="s">
        <v>37147</v>
      </c>
      <c r="E12224" s="25">
        <v>0</v>
      </c>
      <c r="F12224" s="25">
        <v>0</v>
      </c>
      <c r="G12224" s="10" t="s">
        <v>37148</v>
      </c>
      <c r="H12224" s="25">
        <f>INDEX('Annexe 1 – Données des équipes'!$B$12:$R$114, MATCH(C12224, 'Annexe 1 – Données des équipes'!$B$12:$B$114,0),4)</f>
        <v>90</v>
      </c>
      <c r="I12224" s="25">
        <f>INDEX('Annexe 1 – Données des équipes'!$B$12:$R$114, MATCH(D12224, 'Annexe 1 – Données des équipes'!$B$12:$B$114,0),4)</f>
        <v>60</v>
      </c>
      <c r="J12224" s="25">
        <f t="shared" si="191"/>
        <v>0</v>
      </c>
    </row>
    <row r="12225" spans="2:10">
      <c r="B12225" s="3">
        <v>40727</v>
      </c>
      <c r="C12225" s="10" t="s">
        <v>37149</v>
      </c>
      <c r="D12225" s="10" t="s">
        <v>37150</v>
      </c>
      <c r="E12225" s="25">
        <v>0</v>
      </c>
      <c r="F12225" s="25">
        <v>0</v>
      </c>
      <c r="G12225" s="10" t="s">
        <v>37151</v>
      </c>
      <c r="H12225" s="25">
        <f>INDEX('Annexe 1 – Données des équipes'!$B$12:$R$114, MATCH(C12225, 'Annexe 1 – Données des équipes'!$B$12:$B$114,0),4)</f>
        <v>70</v>
      </c>
      <c r="I12225" s="25">
        <f>INDEX('Annexe 1 – Données des équipes'!$B$12:$R$114, MATCH(D12225, 'Annexe 1 – Données des équipes'!$B$12:$B$114,0),4)</f>
        <v>70</v>
      </c>
      <c r="J12225" s="25">
        <f t="shared" si="191"/>
        <v>0</v>
      </c>
    </row>
    <row r="12226" spans="2:10">
      <c r="B12226" s="3">
        <v>40728</v>
      </c>
      <c r="C12226" s="10" t="s">
        <v>37152</v>
      </c>
      <c r="D12226" s="10" t="s">
        <v>37153</v>
      </c>
      <c r="E12226" s="25">
        <v>1</v>
      </c>
      <c r="F12226" s="25">
        <v>1</v>
      </c>
      <c r="G12226" s="10" t="s">
        <v>37154</v>
      </c>
      <c r="H12226" s="25">
        <f>INDEX('Annexe 1 – Données des équipes'!$B$12:$R$114, MATCH(C12226, 'Annexe 1 – Données des équipes'!$B$12:$B$114,0),4)</f>
        <v>80</v>
      </c>
      <c r="I12226" s="25">
        <f>INDEX('Annexe 1 – Données des équipes'!$B$12:$R$114, MATCH(D12226, 'Annexe 1 – Données des équipes'!$B$12:$B$114,0),4)</f>
        <v>80</v>
      </c>
      <c r="J12226" s="25">
        <f t="shared" si="191"/>
        <v>0</v>
      </c>
    </row>
    <row r="12227" spans="2:10">
      <c r="B12227" s="3">
        <v>40730</v>
      </c>
      <c r="C12227" s="10" t="s">
        <v>37155</v>
      </c>
      <c r="D12227" s="10" t="s">
        <v>37156</v>
      </c>
      <c r="E12227" s="25">
        <v>0</v>
      </c>
      <c r="F12227" s="25">
        <v>0</v>
      </c>
      <c r="G12227" s="10" t="s">
        <v>37157</v>
      </c>
      <c r="H12227" s="25">
        <f>INDEX('Annexe 1 – Données des équipes'!$B$12:$R$114, MATCH(C12227, 'Annexe 1 – Données des équipes'!$B$12:$B$114,0),4)</f>
        <v>90</v>
      </c>
      <c r="I12227" s="25">
        <f>INDEX('Annexe 1 – Données des équipes'!$B$12:$R$114, MATCH(D12227, 'Annexe 1 – Données des équipes'!$B$12:$B$114,0),4)</f>
        <v>90</v>
      </c>
      <c r="J12227" s="25">
        <f t="shared" si="191"/>
        <v>0</v>
      </c>
    </row>
    <row r="12228" spans="2:10">
      <c r="B12228" s="3">
        <v>40730</v>
      </c>
      <c r="C12228" s="10" t="s">
        <v>37158</v>
      </c>
      <c r="D12228" s="10" t="s">
        <v>37159</v>
      </c>
      <c r="E12228" s="25">
        <v>1</v>
      </c>
      <c r="F12228" s="25">
        <v>1</v>
      </c>
      <c r="G12228" s="10" t="s">
        <v>37160</v>
      </c>
      <c r="H12228" s="25">
        <f>INDEX('Annexe 1 – Données des équipes'!$B$12:$R$114, MATCH(C12228, 'Annexe 1 – Données des équipes'!$B$12:$B$114,0),4)</f>
        <v>0</v>
      </c>
      <c r="I12228" s="25">
        <f>INDEX('Annexe 1 – Données des équipes'!$B$12:$R$114, MATCH(D12228, 'Annexe 1 – Données des équipes'!$B$12:$B$114,0),4)</f>
        <v>20</v>
      </c>
      <c r="J12228" s="25">
        <f t="shared" si="191"/>
        <v>0</v>
      </c>
    </row>
    <row r="12229" spans="2:10">
      <c r="B12229" s="3">
        <v>40732</v>
      </c>
      <c r="C12229" s="10" t="s">
        <v>37161</v>
      </c>
      <c r="D12229" s="10" t="s">
        <v>37162</v>
      </c>
      <c r="E12229" s="25">
        <v>1</v>
      </c>
      <c r="F12229" s="25">
        <v>1</v>
      </c>
      <c r="G12229" s="10" t="s">
        <v>37163</v>
      </c>
      <c r="H12229" s="25">
        <f>INDEX('Annexe 1 – Données des équipes'!$B$12:$R$114, MATCH(C12229, 'Annexe 1 – Données des équipes'!$B$12:$B$114,0),4)</f>
        <v>80</v>
      </c>
      <c r="I12229" s="25">
        <f>INDEX('Annexe 1 – Données des équipes'!$B$12:$R$114, MATCH(D12229, 'Annexe 1 – Données des équipes'!$B$12:$B$114,0),4)</f>
        <v>80</v>
      </c>
      <c r="J12229" s="25">
        <f t="shared" si="191"/>
        <v>0</v>
      </c>
    </row>
    <row r="12230" spans="2:10">
      <c r="B12230" s="3">
        <v>40733</v>
      </c>
      <c r="C12230" s="10" t="s">
        <v>37164</v>
      </c>
      <c r="D12230" s="10" t="s">
        <v>37165</v>
      </c>
      <c r="E12230" s="25">
        <v>2</v>
      </c>
      <c r="F12230" s="25">
        <v>2</v>
      </c>
      <c r="G12230" s="10" t="s">
        <v>37166</v>
      </c>
      <c r="H12230" s="25">
        <f>INDEX('Annexe 1 – Données des équipes'!$B$12:$R$114, MATCH(C12230, 'Annexe 1 – Données des équipes'!$B$12:$B$114,0),4)</f>
        <v>90</v>
      </c>
      <c r="I12230" s="25">
        <f>INDEX('Annexe 1 – Données des équipes'!$B$12:$R$114, MATCH(D12230, 'Annexe 1 – Données des équipes'!$B$12:$B$114,0),4)</f>
        <v>70</v>
      </c>
      <c r="J12230" s="25">
        <f t="shared" si="191"/>
        <v>0</v>
      </c>
    </row>
    <row r="12231" spans="2:10">
      <c r="B12231" s="3">
        <v>40737</v>
      </c>
      <c r="C12231" s="10" t="s">
        <v>37167</v>
      </c>
      <c r="D12231" s="10" t="s">
        <v>37168</v>
      </c>
      <c r="E12231" s="25">
        <v>1</v>
      </c>
      <c r="F12231" s="25">
        <v>1</v>
      </c>
      <c r="G12231" s="10" t="s">
        <v>37169</v>
      </c>
      <c r="H12231" s="25">
        <f>INDEX('Annexe 1 – Données des équipes'!$B$12:$R$114, MATCH(C12231, 'Annexe 1 – Données des équipes'!$B$12:$B$114,0),4)</f>
        <v>10</v>
      </c>
      <c r="I12231" s="25">
        <f>INDEX('Annexe 1 – Données des équipes'!$B$12:$R$114, MATCH(D12231, 'Annexe 1 – Données des équipes'!$B$12:$B$114,0),4)</f>
        <v>30</v>
      </c>
      <c r="J12231" s="25">
        <f t="shared" si="191"/>
        <v>0</v>
      </c>
    </row>
    <row r="12232" spans="2:10">
      <c r="B12232" s="3">
        <v>40737</v>
      </c>
      <c r="C12232" s="10" t="s">
        <v>37170</v>
      </c>
      <c r="D12232" s="10" t="s">
        <v>37171</v>
      </c>
      <c r="E12232" s="25">
        <v>3</v>
      </c>
      <c r="F12232" s="25">
        <v>3</v>
      </c>
      <c r="G12232" s="10" t="s">
        <v>37172</v>
      </c>
      <c r="H12232" s="25">
        <f>INDEX('Annexe 1 – Données des équipes'!$B$12:$R$114, MATCH(C12232, 'Annexe 1 – Données des équipes'!$B$12:$B$114,0),4)</f>
        <v>70</v>
      </c>
      <c r="I12232" s="25">
        <f>INDEX('Annexe 1 – Données des équipes'!$B$12:$R$114, MATCH(D12232, 'Annexe 1 – Données des équipes'!$B$12:$B$114,0),4)</f>
        <v>60</v>
      </c>
      <c r="J12232" s="25">
        <f t="shared" si="191"/>
        <v>0</v>
      </c>
    </row>
    <row r="12233" spans="2:10">
      <c r="B12233" s="3">
        <v>40739</v>
      </c>
      <c r="C12233" s="10" t="s">
        <v>37173</v>
      </c>
      <c r="D12233" s="10" t="s">
        <v>37174</v>
      </c>
      <c r="E12233" s="25">
        <v>1</v>
      </c>
      <c r="F12233" s="25">
        <v>1</v>
      </c>
      <c r="G12233" s="10" t="s">
        <v>37175</v>
      </c>
      <c r="H12233" s="25">
        <f>INDEX('Annexe 1 – Données des équipes'!$B$12:$R$114, MATCH(C12233, 'Annexe 1 – Données des équipes'!$B$12:$B$114,0),4)</f>
        <v>20</v>
      </c>
      <c r="I12233" s="25">
        <f>INDEX('Annexe 1 – Données des équipes'!$B$12:$R$114, MATCH(D12233, 'Annexe 1 – Données des équipes'!$B$12:$B$114,0),4)</f>
        <v>30</v>
      </c>
      <c r="J12233" s="25">
        <f t="shared" si="191"/>
        <v>0</v>
      </c>
    </row>
    <row r="12234" spans="2:10">
      <c r="B12234" s="3">
        <v>40740</v>
      </c>
      <c r="C12234" s="10" t="s">
        <v>37176</v>
      </c>
      <c r="D12234" s="10" t="s">
        <v>37177</v>
      </c>
      <c r="E12234" s="25">
        <v>1</v>
      </c>
      <c r="F12234" s="25">
        <v>1</v>
      </c>
      <c r="G12234" s="10" t="s">
        <v>37178</v>
      </c>
      <c r="H12234" s="25">
        <f>INDEX('Annexe 1 – Données des équipes'!$B$12:$R$114, MATCH(C12234, 'Annexe 1 – Données des équipes'!$B$12:$B$114,0),4)</f>
        <v>90</v>
      </c>
      <c r="I12234" s="25">
        <f>INDEX('Annexe 1 – Données des équipes'!$B$12:$R$114, MATCH(D12234, 'Annexe 1 – Données des équipes'!$B$12:$B$114,0),4)</f>
        <v>80</v>
      </c>
      <c r="J12234" s="25">
        <f t="shared" si="191"/>
        <v>0</v>
      </c>
    </row>
    <row r="12235" spans="2:10">
      <c r="B12235" s="3">
        <v>40740</v>
      </c>
      <c r="C12235" s="10" t="s">
        <v>37179</v>
      </c>
      <c r="D12235" s="10" t="s">
        <v>37180</v>
      </c>
      <c r="E12235" s="25">
        <v>1</v>
      </c>
      <c r="F12235" s="25">
        <v>1</v>
      </c>
      <c r="G12235" s="10" t="s">
        <v>37181</v>
      </c>
      <c r="H12235" s="25">
        <f>INDEX('Annexe 1 – Données des équipes'!$B$12:$R$114, MATCH(C12235, 'Annexe 1 – Données des équipes'!$B$12:$B$114,0),4)</f>
        <v>10</v>
      </c>
      <c r="I12235" s="25">
        <f>INDEX('Annexe 1 – Données des équipes'!$B$12:$R$114, MATCH(D12235, 'Annexe 1 – Données des équipes'!$B$12:$B$114,0),4)</f>
        <v>30</v>
      </c>
      <c r="J12235" s="25">
        <f t="shared" si="191"/>
        <v>0</v>
      </c>
    </row>
    <row r="12236" spans="2:10">
      <c r="B12236" s="3">
        <v>40741</v>
      </c>
      <c r="C12236" s="10" t="s">
        <v>37182</v>
      </c>
      <c r="D12236" s="10" t="s">
        <v>37183</v>
      </c>
      <c r="E12236" s="25">
        <v>0</v>
      </c>
      <c r="F12236" s="25">
        <v>0</v>
      </c>
      <c r="G12236" s="10" t="s">
        <v>37184</v>
      </c>
      <c r="H12236" s="25">
        <f>INDEX('Annexe 1 – Données des équipes'!$B$12:$R$114, MATCH(C12236, 'Annexe 1 – Données des équipes'!$B$12:$B$114,0),4)</f>
        <v>90</v>
      </c>
      <c r="I12236" s="25">
        <f>INDEX('Annexe 1 – Données des équipes'!$B$12:$R$114, MATCH(D12236, 'Annexe 1 – Données des équipes'!$B$12:$B$114,0),4)</f>
        <v>70</v>
      </c>
      <c r="J12236" s="25">
        <f t="shared" si="191"/>
        <v>0</v>
      </c>
    </row>
    <row r="12237" spans="2:10">
      <c r="B12237" s="3">
        <v>40744</v>
      </c>
      <c r="C12237" s="10" t="s">
        <v>37185</v>
      </c>
      <c r="D12237" s="10" t="s">
        <v>37186</v>
      </c>
      <c r="E12237" s="25">
        <v>0</v>
      </c>
      <c r="F12237" s="25">
        <v>0</v>
      </c>
      <c r="G12237" s="10" t="s">
        <v>37187</v>
      </c>
      <c r="H12237" s="25">
        <f>INDEX('Annexe 1 – Données des équipes'!$B$12:$R$114, MATCH(C12237, 'Annexe 1 – Données des équipes'!$B$12:$B$114,0),4)</f>
        <v>70</v>
      </c>
      <c r="I12237" s="25">
        <f>INDEX('Annexe 1 – Données des équipes'!$B$12:$R$114, MATCH(D12237, 'Annexe 1 – Données des équipes'!$B$12:$B$114,0),4)</f>
        <v>60</v>
      </c>
      <c r="J12237" s="25">
        <f t="shared" si="191"/>
        <v>0</v>
      </c>
    </row>
    <row r="12238" spans="2:10">
      <c r="B12238" s="3">
        <v>40765</v>
      </c>
      <c r="C12238" s="10" t="s">
        <v>37188</v>
      </c>
      <c r="D12238" s="10" t="s">
        <v>37189</v>
      </c>
      <c r="E12238" s="25">
        <v>1</v>
      </c>
      <c r="F12238" s="25">
        <v>1</v>
      </c>
      <c r="G12238" s="10" t="s">
        <v>37190</v>
      </c>
      <c r="H12238" s="25">
        <f>INDEX('Annexe 1 – Données des équipes'!$B$12:$R$114, MATCH(C12238, 'Annexe 1 – Données des équipes'!$B$12:$B$114,0),4)</f>
        <v>90</v>
      </c>
      <c r="I12238" s="25">
        <f>INDEX('Annexe 1 – Données des équipes'!$B$12:$R$114, MATCH(D12238, 'Annexe 1 – Données des équipes'!$B$12:$B$114,0),4)</f>
        <v>80</v>
      </c>
      <c r="J12238" s="25">
        <f t="shared" si="191"/>
        <v>0</v>
      </c>
    </row>
    <row r="12239" spans="2:10">
      <c r="B12239" s="3">
        <v>40765</v>
      </c>
      <c r="C12239" s="10" t="s">
        <v>37191</v>
      </c>
      <c r="D12239" s="10" t="s">
        <v>37192</v>
      </c>
      <c r="E12239" s="25">
        <v>0</v>
      </c>
      <c r="F12239" s="25">
        <v>0</v>
      </c>
      <c r="G12239" s="10" t="s">
        <v>37193</v>
      </c>
      <c r="H12239" s="25">
        <f>INDEX('Annexe 1 – Données des équipes'!$B$12:$R$114, MATCH(C12239, 'Annexe 1 – Données des équipes'!$B$12:$B$114,0),4)</f>
        <v>60</v>
      </c>
      <c r="I12239" s="25">
        <f>INDEX('Annexe 1 – Données des équipes'!$B$12:$R$114, MATCH(D12239, 'Annexe 1 – Données des équipes'!$B$12:$B$114,0),4)</f>
        <v>80</v>
      </c>
      <c r="J12239" s="25">
        <f t="shared" si="191"/>
        <v>0</v>
      </c>
    </row>
    <row r="12240" spans="2:10">
      <c r="B12240" s="3">
        <v>40765</v>
      </c>
      <c r="C12240" s="10" t="s">
        <v>37194</v>
      </c>
      <c r="D12240" s="10" t="s">
        <v>37195</v>
      </c>
      <c r="E12240" s="25">
        <v>0</v>
      </c>
      <c r="F12240" s="25">
        <v>0</v>
      </c>
      <c r="G12240" s="10" t="s">
        <v>37196</v>
      </c>
      <c r="H12240" s="25">
        <f>INDEX('Annexe 1 – Données des équipes'!$B$12:$R$114, MATCH(C12240, 'Annexe 1 – Données des équipes'!$B$12:$B$114,0),4)</f>
        <v>40</v>
      </c>
      <c r="I12240" s="25">
        <f>INDEX('Annexe 1 – Données des équipes'!$B$12:$R$114, MATCH(D12240, 'Annexe 1 – Données des équipes'!$B$12:$B$114,0),4)</f>
        <v>90</v>
      </c>
      <c r="J12240" s="25">
        <f t="shared" si="191"/>
        <v>0</v>
      </c>
    </row>
    <row r="12241" spans="2:10">
      <c r="B12241" s="3">
        <v>40777</v>
      </c>
      <c r="C12241" s="10" t="s">
        <v>37197</v>
      </c>
      <c r="D12241" s="10" t="s">
        <v>37198</v>
      </c>
      <c r="E12241" s="25">
        <v>3</v>
      </c>
      <c r="F12241" s="25">
        <v>3</v>
      </c>
      <c r="G12241" s="10" t="s">
        <v>37199</v>
      </c>
      <c r="H12241" s="25">
        <f>INDEX('Annexe 1 – Données des équipes'!$B$12:$R$114, MATCH(C12241, 'Annexe 1 – Données des équipes'!$B$12:$B$114,0),4)</f>
        <v>10</v>
      </c>
      <c r="I12241" s="25">
        <f>INDEX('Annexe 1 – Données des équipes'!$B$12:$R$114, MATCH(D12241, 'Annexe 1 – Données des équipes'!$B$12:$B$114,0),4)</f>
        <v>40</v>
      </c>
      <c r="J12241" s="25">
        <f t="shared" si="191"/>
        <v>0</v>
      </c>
    </row>
    <row r="12242" spans="2:10">
      <c r="B12242" s="3">
        <v>40788</v>
      </c>
      <c r="C12242" s="10" t="s">
        <v>37200</v>
      </c>
      <c r="D12242" s="10" t="s">
        <v>37201</v>
      </c>
      <c r="E12242" s="25">
        <v>0</v>
      </c>
      <c r="F12242" s="25">
        <v>0</v>
      </c>
      <c r="G12242" s="10" t="s">
        <v>37202</v>
      </c>
      <c r="H12242" s="25">
        <f>INDEX('Annexe 1 – Données des équipes'!$B$12:$R$114, MATCH(C12242, 'Annexe 1 – Données des équipes'!$B$12:$B$114,0),4)</f>
        <v>60</v>
      </c>
      <c r="I12242" s="25">
        <f>INDEX('Annexe 1 – Données des équipes'!$B$12:$R$114, MATCH(D12242, 'Annexe 1 – Données des équipes'!$B$12:$B$114,0),4)</f>
        <v>70</v>
      </c>
      <c r="J12242" s="25">
        <f t="shared" ref="J12242:J12305" si="192">ABS(F12242-E12242)</f>
        <v>0</v>
      </c>
    </row>
    <row r="12243" spans="2:10">
      <c r="B12243" s="3">
        <v>40788</v>
      </c>
      <c r="C12243" s="10" t="s">
        <v>37203</v>
      </c>
      <c r="D12243" s="10" t="s">
        <v>37204</v>
      </c>
      <c r="E12243" s="25">
        <v>0</v>
      </c>
      <c r="F12243" s="25">
        <v>0</v>
      </c>
      <c r="G12243" s="10" t="s">
        <v>37205</v>
      </c>
      <c r="H12243" s="25">
        <f>INDEX('Annexe 1 – Données des équipes'!$B$12:$R$114, MATCH(C12243, 'Annexe 1 – Données des équipes'!$B$12:$B$114,0),4)</f>
        <v>20</v>
      </c>
      <c r="I12243" s="25">
        <f>INDEX('Annexe 1 – Données des équipes'!$B$12:$R$114, MATCH(D12243, 'Annexe 1 – Données des équipes'!$B$12:$B$114,0),4)</f>
        <v>30</v>
      </c>
      <c r="J12243" s="25">
        <f t="shared" si="192"/>
        <v>0</v>
      </c>
    </row>
    <row r="12244" spans="2:10">
      <c r="B12244" s="3">
        <v>40788</v>
      </c>
      <c r="C12244" s="10" t="s">
        <v>37206</v>
      </c>
      <c r="D12244" s="10" t="s">
        <v>37207</v>
      </c>
      <c r="E12244" s="25">
        <v>2</v>
      </c>
      <c r="F12244" s="25">
        <v>2</v>
      </c>
      <c r="G12244" s="10" t="s">
        <v>37208</v>
      </c>
      <c r="H12244" s="25">
        <f>INDEX('Annexe 1 – Données des équipes'!$B$12:$R$114, MATCH(C12244, 'Annexe 1 – Données des équipes'!$B$12:$B$114,0),4)</f>
        <v>80</v>
      </c>
      <c r="I12244" s="25">
        <f>INDEX('Annexe 1 – Données des équipes'!$B$12:$R$114, MATCH(D12244, 'Annexe 1 – Données des équipes'!$B$12:$B$114,0),4)</f>
        <v>50</v>
      </c>
      <c r="J12244" s="25">
        <f t="shared" si="192"/>
        <v>0</v>
      </c>
    </row>
    <row r="12245" spans="2:10">
      <c r="B12245" s="3">
        <v>40788</v>
      </c>
      <c r="C12245" s="10" t="s">
        <v>37209</v>
      </c>
      <c r="D12245" s="10" t="s">
        <v>37210</v>
      </c>
      <c r="E12245" s="25">
        <v>1</v>
      </c>
      <c r="F12245" s="25">
        <v>1</v>
      </c>
      <c r="G12245" s="10" t="s">
        <v>37211</v>
      </c>
      <c r="H12245" s="25">
        <f>INDEX('Annexe 1 – Données des équipes'!$B$12:$R$114, MATCH(C12245, 'Annexe 1 – Données des équipes'!$B$12:$B$114,0),4)</f>
        <v>80</v>
      </c>
      <c r="I12245" s="25">
        <f>INDEX('Annexe 1 – Données des équipes'!$B$12:$R$114, MATCH(D12245, 'Annexe 1 – Données des équipes'!$B$12:$B$114,0),4)</f>
        <v>80</v>
      </c>
      <c r="J12245" s="25">
        <f t="shared" si="192"/>
        <v>0</v>
      </c>
    </row>
    <row r="12246" spans="2:10">
      <c r="B12246" s="3">
        <v>40791</v>
      </c>
      <c r="C12246" s="10" t="s">
        <v>37212</v>
      </c>
      <c r="D12246" s="10" t="s">
        <v>37213</v>
      </c>
      <c r="E12246" s="25">
        <v>0</v>
      </c>
      <c r="F12246" s="25">
        <v>0</v>
      </c>
      <c r="G12246" s="10" t="s">
        <v>37214</v>
      </c>
      <c r="H12246" s="25">
        <f>INDEX('Annexe 1 – Données des équipes'!$B$12:$R$114, MATCH(C12246, 'Annexe 1 – Données des équipes'!$B$12:$B$114,0),4)</f>
        <v>50</v>
      </c>
      <c r="I12246" s="25">
        <f>INDEX('Annexe 1 – Données des équipes'!$B$12:$R$114, MATCH(D12246, 'Annexe 1 – Données des équipes'!$B$12:$B$114,0),4)</f>
        <v>80</v>
      </c>
      <c r="J12246" s="25">
        <f t="shared" si="192"/>
        <v>0</v>
      </c>
    </row>
    <row r="12247" spans="2:10">
      <c r="B12247" s="3">
        <v>40792</v>
      </c>
      <c r="C12247" s="10" t="s">
        <v>37215</v>
      </c>
      <c r="D12247" s="10" t="s">
        <v>37216</v>
      </c>
      <c r="E12247" s="25">
        <v>0</v>
      </c>
      <c r="F12247" s="25">
        <v>0</v>
      </c>
      <c r="G12247" s="10" t="s">
        <v>37217</v>
      </c>
      <c r="H12247" s="25">
        <f>INDEX('Annexe 1 – Données des équipes'!$B$12:$R$114, MATCH(C12247, 'Annexe 1 – Données des équipes'!$B$12:$B$114,0),4)</f>
        <v>60</v>
      </c>
      <c r="I12247" s="25">
        <f>INDEX('Annexe 1 – Données des équipes'!$B$12:$R$114, MATCH(D12247, 'Annexe 1 – Données des équipes'!$B$12:$B$114,0),4)</f>
        <v>60</v>
      </c>
      <c r="J12247" s="25">
        <f t="shared" si="192"/>
        <v>0</v>
      </c>
    </row>
    <row r="12248" spans="2:10">
      <c r="B12248" s="3">
        <v>40792</v>
      </c>
      <c r="C12248" s="10" t="s">
        <v>37218</v>
      </c>
      <c r="D12248" s="10" t="s">
        <v>37219</v>
      </c>
      <c r="E12248" s="25">
        <v>1</v>
      </c>
      <c r="F12248" s="25">
        <v>1</v>
      </c>
      <c r="G12248" s="10" t="s">
        <v>37220</v>
      </c>
      <c r="H12248" s="25">
        <f>INDEX('Annexe 1 – Données des équipes'!$B$12:$R$114, MATCH(C12248, 'Annexe 1 – Données des équipes'!$B$12:$B$114,0),4)</f>
        <v>0</v>
      </c>
      <c r="I12248" s="25">
        <f>INDEX('Annexe 1 – Données des équipes'!$B$12:$R$114, MATCH(D12248, 'Annexe 1 – Données des équipes'!$B$12:$B$114,0),4)</f>
        <v>70</v>
      </c>
      <c r="J12248" s="25">
        <f t="shared" si="192"/>
        <v>0</v>
      </c>
    </row>
    <row r="12249" spans="2:10">
      <c r="B12249" s="3">
        <v>40792</v>
      </c>
      <c r="C12249" s="10" t="s">
        <v>37221</v>
      </c>
      <c r="D12249" s="10" t="s">
        <v>37222</v>
      </c>
      <c r="E12249" s="25">
        <v>2</v>
      </c>
      <c r="F12249" s="25">
        <v>2</v>
      </c>
      <c r="G12249" s="10" t="s">
        <v>37223</v>
      </c>
      <c r="H12249" s="25">
        <f>INDEX('Annexe 1 – Données des équipes'!$B$12:$R$114, MATCH(C12249, 'Annexe 1 – Données des équipes'!$B$12:$B$114,0),4)</f>
        <v>80</v>
      </c>
      <c r="I12249" s="25">
        <f>INDEX('Annexe 1 – Données des équipes'!$B$12:$R$114, MATCH(D12249, 'Annexe 1 – Données des équipes'!$B$12:$B$114,0),4)</f>
        <v>90</v>
      </c>
      <c r="J12249" s="25">
        <f t="shared" si="192"/>
        <v>0</v>
      </c>
    </row>
    <row r="12250" spans="2:10">
      <c r="B12250" s="3">
        <v>40792</v>
      </c>
      <c r="C12250" s="10" t="s">
        <v>37224</v>
      </c>
      <c r="D12250" s="10" t="s">
        <v>37225</v>
      </c>
      <c r="E12250" s="25">
        <v>1</v>
      </c>
      <c r="F12250" s="25">
        <v>1</v>
      </c>
      <c r="G12250" s="10" t="s">
        <v>37226</v>
      </c>
      <c r="H12250" s="25">
        <f>INDEX('Annexe 1 – Données des équipes'!$B$12:$R$114, MATCH(C12250, 'Annexe 1 – Données des équipes'!$B$12:$B$114,0),4)</f>
        <v>0</v>
      </c>
      <c r="I12250" s="25">
        <f>INDEX('Annexe 1 – Données des équipes'!$B$12:$R$114, MATCH(D12250, 'Annexe 1 – Données des équipes'!$B$12:$B$114,0),4)</f>
        <v>70</v>
      </c>
      <c r="J12250" s="25">
        <f t="shared" si="192"/>
        <v>0</v>
      </c>
    </row>
    <row r="12251" spans="2:10">
      <c r="B12251" s="3">
        <v>40792</v>
      </c>
      <c r="C12251" s="10" t="s">
        <v>37227</v>
      </c>
      <c r="D12251" s="10" t="s">
        <v>37228</v>
      </c>
      <c r="E12251" s="25">
        <v>0</v>
      </c>
      <c r="F12251" s="25">
        <v>0</v>
      </c>
      <c r="G12251" s="10" t="s">
        <v>37229</v>
      </c>
      <c r="H12251" s="25">
        <f>INDEX('Annexe 1 – Données des équipes'!$B$12:$R$114, MATCH(C12251, 'Annexe 1 – Données des équipes'!$B$12:$B$114,0),4)</f>
        <v>50</v>
      </c>
      <c r="I12251" s="25">
        <f>INDEX('Annexe 1 – Données des équipes'!$B$12:$R$114, MATCH(D12251, 'Annexe 1 – Données des équipes'!$B$12:$B$114,0),4)</f>
        <v>90</v>
      </c>
      <c r="J12251" s="25">
        <f t="shared" si="192"/>
        <v>0</v>
      </c>
    </row>
    <row r="12252" spans="2:10">
      <c r="B12252" s="3">
        <v>40792</v>
      </c>
      <c r="C12252" s="10" t="s">
        <v>37230</v>
      </c>
      <c r="D12252" s="10" t="s">
        <v>37231</v>
      </c>
      <c r="E12252" s="25">
        <v>0</v>
      </c>
      <c r="F12252" s="25">
        <v>0</v>
      </c>
      <c r="G12252" s="10" t="s">
        <v>37232</v>
      </c>
      <c r="H12252" s="25">
        <f>INDEX('Annexe 1 – Données des équipes'!$B$12:$R$114, MATCH(C12252, 'Annexe 1 – Données des équipes'!$B$12:$B$114,0),4)</f>
        <v>50</v>
      </c>
      <c r="I12252" s="25">
        <f>INDEX('Annexe 1 – Données des équipes'!$B$12:$R$114, MATCH(D12252, 'Annexe 1 – Données des équipes'!$B$12:$B$114,0),4)</f>
        <v>60</v>
      </c>
      <c r="J12252" s="25">
        <f t="shared" si="192"/>
        <v>0</v>
      </c>
    </row>
    <row r="12253" spans="2:10">
      <c r="B12253" s="3">
        <v>40792</v>
      </c>
      <c r="C12253" s="10" t="s">
        <v>37233</v>
      </c>
      <c r="D12253" s="10" t="s">
        <v>37234</v>
      </c>
      <c r="E12253" s="25">
        <v>1</v>
      </c>
      <c r="F12253" s="25">
        <v>1</v>
      </c>
      <c r="G12253" s="10" t="s">
        <v>37235</v>
      </c>
      <c r="H12253" s="25">
        <f>INDEX('Annexe 1 – Données des équipes'!$B$12:$R$114, MATCH(C12253, 'Annexe 1 – Données des équipes'!$B$12:$B$114,0),4)</f>
        <v>30</v>
      </c>
      <c r="I12253" s="25">
        <f>INDEX('Annexe 1 – Données des équipes'!$B$12:$R$114, MATCH(D12253, 'Annexe 1 – Données des équipes'!$B$12:$B$114,0),4)</f>
        <v>50</v>
      </c>
      <c r="J12253" s="25">
        <f t="shared" si="192"/>
        <v>0</v>
      </c>
    </row>
    <row r="12254" spans="2:10">
      <c r="B12254" s="3">
        <v>40800</v>
      </c>
      <c r="C12254" s="10" t="s">
        <v>37236</v>
      </c>
      <c r="D12254" s="10" t="s">
        <v>37237</v>
      </c>
      <c r="E12254" s="25">
        <v>0</v>
      </c>
      <c r="F12254" s="25">
        <v>0</v>
      </c>
      <c r="G12254" s="10" t="s">
        <v>37238</v>
      </c>
      <c r="H12254" s="25">
        <f>INDEX('Annexe 1 – Données des équipes'!$B$12:$R$114, MATCH(C12254, 'Annexe 1 – Données des équipes'!$B$12:$B$114,0),4)</f>
        <v>90</v>
      </c>
      <c r="I12254" s="25">
        <f>INDEX('Annexe 1 – Données des équipes'!$B$12:$R$114, MATCH(D12254, 'Annexe 1 – Données des équipes'!$B$12:$B$114,0),4)</f>
        <v>90</v>
      </c>
      <c r="J12254" s="25">
        <f t="shared" si="192"/>
        <v>0</v>
      </c>
    </row>
    <row r="12255" spans="2:10">
      <c r="B12255" s="3">
        <v>40823</v>
      </c>
      <c r="C12255" s="10" t="s">
        <v>37239</v>
      </c>
      <c r="D12255" s="10" t="s">
        <v>37240</v>
      </c>
      <c r="E12255" s="25">
        <v>2</v>
      </c>
      <c r="F12255" s="25">
        <v>2</v>
      </c>
      <c r="G12255" s="10" t="s">
        <v>37241</v>
      </c>
      <c r="H12255" s="25">
        <f>INDEX('Annexe 1 – Données des équipes'!$B$12:$R$114, MATCH(C12255, 'Annexe 1 – Données des équipes'!$B$12:$B$114,0),4)</f>
        <v>70</v>
      </c>
      <c r="I12255" s="25">
        <f>INDEX('Annexe 1 – Données des équipes'!$B$12:$R$114, MATCH(D12255, 'Annexe 1 – Données des équipes'!$B$12:$B$114,0),4)</f>
        <v>80</v>
      </c>
      <c r="J12255" s="25">
        <f t="shared" si="192"/>
        <v>0</v>
      </c>
    </row>
    <row r="12256" spans="2:10">
      <c r="B12256" s="3">
        <v>40823</v>
      </c>
      <c r="C12256" s="10" t="s">
        <v>37242</v>
      </c>
      <c r="D12256" s="10" t="s">
        <v>37243</v>
      </c>
      <c r="E12256" s="25">
        <v>2</v>
      </c>
      <c r="F12256" s="25">
        <v>2</v>
      </c>
      <c r="G12256" s="10" t="s">
        <v>37244</v>
      </c>
      <c r="H12256" s="25">
        <f>INDEX('Annexe 1 – Données des équipes'!$B$12:$R$114, MATCH(C12256, 'Annexe 1 – Données des équipes'!$B$12:$B$114,0),4)</f>
        <v>40</v>
      </c>
      <c r="I12256" s="25">
        <f>INDEX('Annexe 1 – Données des équipes'!$B$12:$R$114, MATCH(D12256, 'Annexe 1 – Données des équipes'!$B$12:$B$114,0),4)</f>
        <v>90</v>
      </c>
      <c r="J12256" s="25">
        <f t="shared" si="192"/>
        <v>0</v>
      </c>
    </row>
    <row r="12257" spans="2:10">
      <c r="B12257" s="3">
        <v>40823</v>
      </c>
      <c r="C12257" s="10" t="s">
        <v>37245</v>
      </c>
      <c r="D12257" s="10" t="s">
        <v>37246</v>
      </c>
      <c r="E12257" s="25">
        <v>2</v>
      </c>
      <c r="F12257" s="25">
        <v>2</v>
      </c>
      <c r="G12257" s="10" t="s">
        <v>37247</v>
      </c>
      <c r="H12257" s="25">
        <f>INDEX('Annexe 1 – Données des équipes'!$B$12:$R$114, MATCH(C12257, 'Annexe 1 – Données des équipes'!$B$12:$B$114,0),4)</f>
        <v>50</v>
      </c>
      <c r="I12257" s="25">
        <f>INDEX('Annexe 1 – Données des équipes'!$B$12:$R$114, MATCH(D12257, 'Annexe 1 – Données des équipes'!$B$12:$B$114,0),4)</f>
        <v>10</v>
      </c>
      <c r="J12257" s="25">
        <f t="shared" si="192"/>
        <v>0</v>
      </c>
    </row>
    <row r="12258" spans="2:10">
      <c r="B12258" s="3">
        <v>40823</v>
      </c>
      <c r="C12258" s="10" t="s">
        <v>37248</v>
      </c>
      <c r="D12258" s="10" t="s">
        <v>37249</v>
      </c>
      <c r="E12258" s="25">
        <v>1</v>
      </c>
      <c r="F12258" s="25">
        <v>1</v>
      </c>
      <c r="G12258" s="10" t="s">
        <v>37250</v>
      </c>
      <c r="H12258" s="25">
        <f>INDEX('Annexe 1 – Données des équipes'!$B$12:$R$114, MATCH(C12258, 'Annexe 1 – Données des équipes'!$B$12:$B$114,0),4)</f>
        <v>70</v>
      </c>
      <c r="I12258" s="25">
        <f>INDEX('Annexe 1 – Données des équipes'!$B$12:$R$114, MATCH(D12258, 'Annexe 1 – Données des équipes'!$B$12:$B$114,0),4)</f>
        <v>90</v>
      </c>
      <c r="J12258" s="25">
        <f t="shared" si="192"/>
        <v>0</v>
      </c>
    </row>
    <row r="12259" spans="2:10">
      <c r="B12259" s="3">
        <v>40824</v>
      </c>
      <c r="C12259" s="10" t="s">
        <v>37251</v>
      </c>
      <c r="D12259" s="10" t="s">
        <v>37252</v>
      </c>
      <c r="E12259" s="25">
        <v>2</v>
      </c>
      <c r="F12259" s="25">
        <v>2</v>
      </c>
      <c r="G12259" s="10" t="s">
        <v>37253</v>
      </c>
      <c r="H12259" s="25">
        <f>INDEX('Annexe 1 – Données des équipes'!$B$12:$R$114, MATCH(C12259, 'Annexe 1 – Données des équipes'!$B$12:$B$114,0),4)</f>
        <v>50</v>
      </c>
      <c r="I12259" s="25">
        <f>INDEX('Annexe 1 – Données des équipes'!$B$12:$R$114, MATCH(D12259, 'Annexe 1 – Données des équipes'!$B$12:$B$114,0),4)</f>
        <v>10</v>
      </c>
      <c r="J12259" s="25">
        <f t="shared" si="192"/>
        <v>0</v>
      </c>
    </row>
    <row r="12260" spans="2:10">
      <c r="B12260" s="3">
        <v>40824</v>
      </c>
      <c r="C12260" s="10" t="s">
        <v>37254</v>
      </c>
      <c r="D12260" s="10" t="s">
        <v>37255</v>
      </c>
      <c r="E12260" s="25">
        <v>0</v>
      </c>
      <c r="F12260" s="25">
        <v>0</v>
      </c>
      <c r="G12260" s="10" t="s">
        <v>37256</v>
      </c>
      <c r="H12260" s="25">
        <f>INDEX('Annexe 1 – Données des équipes'!$B$12:$R$114, MATCH(C12260, 'Annexe 1 – Données des équipes'!$B$12:$B$114,0),4)</f>
        <v>10</v>
      </c>
      <c r="I12260" s="25">
        <f>INDEX('Annexe 1 – Données des équipes'!$B$12:$R$114, MATCH(D12260, 'Annexe 1 – Données des équipes'!$B$12:$B$114,0),4)</f>
        <v>10</v>
      </c>
      <c r="J12260" s="25">
        <f t="shared" si="192"/>
        <v>0</v>
      </c>
    </row>
    <row r="12261" spans="2:10">
      <c r="B12261" s="3">
        <v>40827</v>
      </c>
      <c r="C12261" s="10" t="s">
        <v>37257</v>
      </c>
      <c r="D12261" s="10" t="s">
        <v>37258</v>
      </c>
      <c r="E12261" s="25">
        <v>1</v>
      </c>
      <c r="F12261" s="25">
        <v>1</v>
      </c>
      <c r="G12261" s="10" t="s">
        <v>37259</v>
      </c>
      <c r="H12261" s="25">
        <f>INDEX('Annexe 1 – Données des équipes'!$B$12:$R$114, MATCH(C12261, 'Annexe 1 – Données des équipes'!$B$12:$B$114,0),4)</f>
        <v>40</v>
      </c>
      <c r="I12261" s="25">
        <f>INDEX('Annexe 1 – Données des équipes'!$B$12:$R$114, MATCH(D12261, 'Annexe 1 – Données des équipes'!$B$12:$B$114,0),4)</f>
        <v>50</v>
      </c>
      <c r="J12261" s="25">
        <f t="shared" si="192"/>
        <v>0</v>
      </c>
    </row>
    <row r="12262" spans="2:10">
      <c r="B12262" s="3">
        <v>40827</v>
      </c>
      <c r="C12262" s="10" t="s">
        <v>37260</v>
      </c>
      <c r="D12262" s="10" t="s">
        <v>37261</v>
      </c>
      <c r="E12262" s="25">
        <v>0</v>
      </c>
      <c r="F12262" s="25">
        <v>0</v>
      </c>
      <c r="G12262" s="10" t="s">
        <v>37262</v>
      </c>
      <c r="H12262" s="25">
        <f>INDEX('Annexe 1 – Données des équipes'!$B$12:$R$114, MATCH(C12262, 'Annexe 1 – Données des équipes'!$B$12:$B$114,0),4)</f>
        <v>40</v>
      </c>
      <c r="I12262" s="25">
        <f>INDEX('Annexe 1 – Données des équipes'!$B$12:$R$114, MATCH(D12262, 'Annexe 1 – Données des équipes'!$B$12:$B$114,0),4)</f>
        <v>50</v>
      </c>
      <c r="J12262" s="25">
        <f t="shared" si="192"/>
        <v>0</v>
      </c>
    </row>
    <row r="12263" spans="2:10">
      <c r="B12263" s="3">
        <v>40827</v>
      </c>
      <c r="C12263" s="10" t="s">
        <v>37263</v>
      </c>
      <c r="D12263" s="10" t="s">
        <v>37264</v>
      </c>
      <c r="E12263" s="25">
        <v>0</v>
      </c>
      <c r="F12263" s="25">
        <v>0</v>
      </c>
      <c r="G12263" s="10" t="s">
        <v>37265</v>
      </c>
      <c r="H12263" s="25">
        <f>INDEX('Annexe 1 – Données des équipes'!$B$12:$R$114, MATCH(C12263, 'Annexe 1 – Données des équipes'!$B$12:$B$114,0),4)</f>
        <v>40</v>
      </c>
      <c r="I12263" s="25">
        <f>INDEX('Annexe 1 – Données des équipes'!$B$12:$R$114, MATCH(D12263, 'Annexe 1 – Données des équipes'!$B$12:$B$114,0),4)</f>
        <v>30</v>
      </c>
      <c r="J12263" s="25">
        <f t="shared" si="192"/>
        <v>0</v>
      </c>
    </row>
    <row r="12264" spans="2:10">
      <c r="B12264" s="3">
        <v>40827</v>
      </c>
      <c r="C12264" s="10" t="s">
        <v>37266</v>
      </c>
      <c r="D12264" s="10" t="s">
        <v>37267</v>
      </c>
      <c r="E12264" s="25">
        <v>2</v>
      </c>
      <c r="F12264" s="25">
        <v>2</v>
      </c>
      <c r="G12264" s="10" t="s">
        <v>37268</v>
      </c>
      <c r="H12264" s="25">
        <f>INDEX('Annexe 1 – Données des équipes'!$B$12:$R$114, MATCH(C12264, 'Annexe 1 – Données des équipes'!$B$12:$B$114,0),4)</f>
        <v>0</v>
      </c>
      <c r="I12264" s="25">
        <f>INDEX('Annexe 1 – Données des équipes'!$B$12:$R$114, MATCH(D12264, 'Annexe 1 – Données des équipes'!$B$12:$B$114,0),4)</f>
        <v>0</v>
      </c>
      <c r="J12264" s="25">
        <f t="shared" si="192"/>
        <v>0</v>
      </c>
    </row>
    <row r="12265" spans="2:10">
      <c r="B12265" s="3">
        <v>40827</v>
      </c>
      <c r="C12265" s="10" t="s">
        <v>37269</v>
      </c>
      <c r="D12265" s="10" t="s">
        <v>37270</v>
      </c>
      <c r="E12265" s="25">
        <v>1</v>
      </c>
      <c r="F12265" s="25">
        <v>1</v>
      </c>
      <c r="G12265" s="10" t="s">
        <v>37271</v>
      </c>
      <c r="H12265" s="25">
        <f>INDEX('Annexe 1 – Données des équipes'!$B$12:$R$114, MATCH(C12265, 'Annexe 1 – Données des équipes'!$B$12:$B$114,0),4)</f>
        <v>20</v>
      </c>
      <c r="I12265" s="25">
        <f>INDEX('Annexe 1 – Données des équipes'!$B$12:$R$114, MATCH(D12265, 'Annexe 1 – Données des équipes'!$B$12:$B$114,0),4)</f>
        <v>70</v>
      </c>
      <c r="J12265" s="25">
        <f t="shared" si="192"/>
        <v>0</v>
      </c>
    </row>
    <row r="12266" spans="2:10">
      <c r="B12266" s="3">
        <v>40827</v>
      </c>
      <c r="C12266" s="10" t="s">
        <v>37272</v>
      </c>
      <c r="D12266" s="10" t="s">
        <v>37273</v>
      </c>
      <c r="E12266" s="25">
        <v>1</v>
      </c>
      <c r="F12266" s="25">
        <v>1</v>
      </c>
      <c r="G12266" s="10" t="s">
        <v>37274</v>
      </c>
      <c r="H12266" s="25">
        <f>INDEX('Annexe 1 – Données des équipes'!$B$12:$R$114, MATCH(C12266, 'Annexe 1 – Données des équipes'!$B$12:$B$114,0),4)</f>
        <v>70</v>
      </c>
      <c r="I12266" s="25">
        <f>INDEX('Annexe 1 – Données des équipes'!$B$12:$R$114, MATCH(D12266, 'Annexe 1 – Données des équipes'!$B$12:$B$114,0),4)</f>
        <v>80</v>
      </c>
      <c r="J12266" s="25">
        <f t="shared" si="192"/>
        <v>0</v>
      </c>
    </row>
    <row r="12267" spans="2:10">
      <c r="B12267" s="3">
        <v>40851</v>
      </c>
      <c r="C12267" s="10" t="s">
        <v>37275</v>
      </c>
      <c r="D12267" s="10" t="s">
        <v>37276</v>
      </c>
      <c r="E12267" s="25">
        <v>0</v>
      </c>
      <c r="F12267" s="25">
        <v>0</v>
      </c>
      <c r="G12267" s="10" t="s">
        <v>37277</v>
      </c>
      <c r="H12267" s="25">
        <f>INDEX('Annexe 1 – Données des équipes'!$B$12:$R$114, MATCH(C12267, 'Annexe 1 – Données des équipes'!$B$12:$B$114,0),4)</f>
        <v>0</v>
      </c>
      <c r="I12267" s="25">
        <f>INDEX('Annexe 1 – Données des équipes'!$B$12:$R$114, MATCH(D12267, 'Annexe 1 – Données des équipes'!$B$12:$B$114,0),4)</f>
        <v>20</v>
      </c>
      <c r="J12267" s="25">
        <f t="shared" si="192"/>
        <v>0</v>
      </c>
    </row>
    <row r="12268" spans="2:10">
      <c r="B12268" s="3">
        <v>40858</v>
      </c>
      <c r="C12268" s="10" t="s">
        <v>37278</v>
      </c>
      <c r="D12268" s="10" t="s">
        <v>37279</v>
      </c>
      <c r="E12268" s="25">
        <v>1</v>
      </c>
      <c r="F12268" s="25">
        <v>1</v>
      </c>
      <c r="G12268" s="10" t="s">
        <v>37280</v>
      </c>
      <c r="H12268" s="25">
        <f>INDEX('Annexe 1 – Données des équipes'!$B$12:$R$114, MATCH(C12268, 'Annexe 1 – Données des équipes'!$B$12:$B$114,0),4)</f>
        <v>90</v>
      </c>
      <c r="I12268" s="25">
        <f>INDEX('Annexe 1 – Données des équipes'!$B$12:$R$114, MATCH(D12268, 'Annexe 1 – Données des équipes'!$B$12:$B$114,0),4)</f>
        <v>50</v>
      </c>
      <c r="J12268" s="25">
        <f t="shared" si="192"/>
        <v>0</v>
      </c>
    </row>
    <row r="12269" spans="2:10">
      <c r="B12269" s="3">
        <v>40858</v>
      </c>
      <c r="C12269" s="10" t="s">
        <v>37281</v>
      </c>
      <c r="D12269" s="10" t="s">
        <v>37282</v>
      </c>
      <c r="E12269" s="25">
        <v>1</v>
      </c>
      <c r="F12269" s="25">
        <v>1</v>
      </c>
      <c r="G12269" s="10" t="s">
        <v>37283</v>
      </c>
      <c r="H12269" s="25">
        <f>INDEX('Annexe 1 – Données des équipes'!$B$12:$R$114, MATCH(C12269, 'Annexe 1 – Données des équipes'!$B$12:$B$114,0),4)</f>
        <v>40</v>
      </c>
      <c r="I12269" s="25">
        <f>INDEX('Annexe 1 – Données des équipes'!$B$12:$R$114, MATCH(D12269, 'Annexe 1 – Données des équipes'!$B$12:$B$114,0),4)</f>
        <v>20</v>
      </c>
      <c r="J12269" s="25">
        <f t="shared" si="192"/>
        <v>0</v>
      </c>
    </row>
    <row r="12270" spans="2:10">
      <c r="B12270" s="3">
        <v>40858</v>
      </c>
      <c r="C12270" s="10" t="s">
        <v>37284</v>
      </c>
      <c r="D12270" s="10" t="s">
        <v>37285</v>
      </c>
      <c r="E12270" s="25">
        <v>1</v>
      </c>
      <c r="F12270" s="25">
        <v>1</v>
      </c>
      <c r="G12270" s="10" t="s">
        <v>37286</v>
      </c>
      <c r="H12270" s="25">
        <f>INDEX('Annexe 1 – Données des équipes'!$B$12:$R$114, MATCH(C12270, 'Annexe 1 – Données des équipes'!$B$12:$B$114,0),4)</f>
        <v>90</v>
      </c>
      <c r="I12270" s="25">
        <f>INDEX('Annexe 1 – Données des équipes'!$B$12:$R$114, MATCH(D12270, 'Annexe 1 – Données des équipes'!$B$12:$B$114,0),4)</f>
        <v>60</v>
      </c>
      <c r="J12270" s="25">
        <f t="shared" si="192"/>
        <v>0</v>
      </c>
    </row>
    <row r="12271" spans="2:10">
      <c r="B12271" s="3">
        <v>40858</v>
      </c>
      <c r="C12271" s="10" t="s">
        <v>37287</v>
      </c>
      <c r="D12271" s="10" t="s">
        <v>37288</v>
      </c>
      <c r="E12271" s="25">
        <v>1</v>
      </c>
      <c r="F12271" s="25">
        <v>1</v>
      </c>
      <c r="G12271" s="10" t="s">
        <v>37289</v>
      </c>
      <c r="H12271" s="25">
        <f>INDEX('Annexe 1 – Données des équipes'!$B$12:$R$114, MATCH(C12271, 'Annexe 1 – Données des équipes'!$B$12:$B$114,0),4)</f>
        <v>50</v>
      </c>
      <c r="I12271" s="25">
        <f>INDEX('Annexe 1 – Données des équipes'!$B$12:$R$114, MATCH(D12271, 'Annexe 1 – Données des équipes'!$B$12:$B$114,0),4)</f>
        <v>50</v>
      </c>
      <c r="J12271" s="25">
        <f t="shared" si="192"/>
        <v>0</v>
      </c>
    </row>
    <row r="12272" spans="2:10">
      <c r="B12272" s="3">
        <v>40858</v>
      </c>
      <c r="C12272" s="10" t="s">
        <v>37290</v>
      </c>
      <c r="D12272" s="10" t="s">
        <v>37291</v>
      </c>
      <c r="E12272" s="25">
        <v>0</v>
      </c>
      <c r="F12272" s="25">
        <v>0</v>
      </c>
      <c r="G12272" s="10" t="s">
        <v>37292</v>
      </c>
      <c r="H12272" s="25">
        <f>INDEX('Annexe 1 – Données des équipes'!$B$12:$R$114, MATCH(C12272, 'Annexe 1 – Données des équipes'!$B$12:$B$114,0),4)</f>
        <v>80</v>
      </c>
      <c r="I12272" s="25">
        <f>INDEX('Annexe 1 – Données des équipes'!$B$12:$R$114, MATCH(D12272, 'Annexe 1 – Données des équipes'!$B$12:$B$114,0),4)</f>
        <v>80</v>
      </c>
      <c r="J12272" s="25">
        <f t="shared" si="192"/>
        <v>0</v>
      </c>
    </row>
    <row r="12273" spans="2:10">
      <c r="B12273" s="3">
        <v>40858</v>
      </c>
      <c r="C12273" s="10" t="s">
        <v>37293</v>
      </c>
      <c r="D12273" s="10" t="s">
        <v>37294</v>
      </c>
      <c r="E12273" s="25">
        <v>3</v>
      </c>
      <c r="F12273" s="25">
        <v>3</v>
      </c>
      <c r="G12273" s="10" t="s">
        <v>37295</v>
      </c>
      <c r="H12273" s="25">
        <f>INDEX('Annexe 1 – Données des équipes'!$B$12:$R$114, MATCH(C12273, 'Annexe 1 – Données des équipes'!$B$12:$B$114,0),4)</f>
        <v>60</v>
      </c>
      <c r="I12273" s="25">
        <f>INDEX('Annexe 1 – Données des équipes'!$B$12:$R$114, MATCH(D12273, 'Annexe 1 – Données des équipes'!$B$12:$B$114,0),4)</f>
        <v>90</v>
      </c>
      <c r="J12273" s="25">
        <f t="shared" si="192"/>
        <v>0</v>
      </c>
    </row>
    <row r="12274" spans="2:10">
      <c r="B12274" s="3">
        <v>42286</v>
      </c>
      <c r="C12274" s="10" t="s">
        <v>37296</v>
      </c>
      <c r="D12274" s="10" t="s">
        <v>37297</v>
      </c>
      <c r="E12274" s="25">
        <v>0</v>
      </c>
      <c r="F12274" s="25">
        <v>1</v>
      </c>
      <c r="G12274" s="10" t="s">
        <v>37298</v>
      </c>
      <c r="H12274" s="25">
        <f>INDEX('Annexe 1 – Données des équipes'!$B$12:$R$114, MATCH(C12274, 'Annexe 1 – Données des équipes'!$B$12:$B$114,0),4)</f>
        <v>50</v>
      </c>
      <c r="I12274" s="25">
        <f>INDEX('Annexe 1 – Données des équipes'!$B$12:$R$114, MATCH(D12274, 'Annexe 1 – Données des équipes'!$B$12:$B$114,0),4)</f>
        <v>30</v>
      </c>
      <c r="J12274" s="25">
        <f t="shared" si="192"/>
        <v>1</v>
      </c>
    </row>
    <row r="12275" spans="2:10">
      <c r="B12275" s="3">
        <v>40860</v>
      </c>
      <c r="C12275" s="10" t="s">
        <v>37299</v>
      </c>
      <c r="D12275" s="10" t="s">
        <v>37300</v>
      </c>
      <c r="E12275" s="25">
        <v>1</v>
      </c>
      <c r="F12275" s="25">
        <v>1</v>
      </c>
      <c r="G12275" s="10" t="s">
        <v>37301</v>
      </c>
      <c r="H12275" s="25">
        <f>INDEX('Annexe 1 – Données des équipes'!$B$12:$R$114, MATCH(C12275, 'Annexe 1 – Données des équipes'!$B$12:$B$114,0),4)</f>
        <v>50</v>
      </c>
      <c r="I12275" s="25">
        <f>INDEX('Annexe 1 – Données des équipes'!$B$12:$R$114, MATCH(D12275, 'Annexe 1 – Données des équipes'!$B$12:$B$114,0),4)</f>
        <v>40</v>
      </c>
      <c r="J12275" s="25">
        <f t="shared" si="192"/>
        <v>0</v>
      </c>
    </row>
    <row r="12276" spans="2:10">
      <c r="B12276" s="3">
        <v>40862</v>
      </c>
      <c r="C12276" s="10" t="s">
        <v>37302</v>
      </c>
      <c r="D12276" s="10" t="s">
        <v>37303</v>
      </c>
      <c r="E12276" s="25">
        <v>1</v>
      </c>
      <c r="F12276" s="25">
        <v>1</v>
      </c>
      <c r="G12276" s="10" t="s">
        <v>37304</v>
      </c>
      <c r="H12276" s="25">
        <f>INDEX('Annexe 1 – Données des équipes'!$B$12:$R$114, MATCH(C12276, 'Annexe 1 – Données des équipes'!$B$12:$B$114,0),4)</f>
        <v>10</v>
      </c>
      <c r="I12276" s="25">
        <f>INDEX('Annexe 1 – Données des équipes'!$B$12:$R$114, MATCH(D12276, 'Annexe 1 – Données des équipes'!$B$12:$B$114,0),4)</f>
        <v>10</v>
      </c>
      <c r="J12276" s="25">
        <f t="shared" si="192"/>
        <v>0</v>
      </c>
    </row>
    <row r="12277" spans="2:10">
      <c r="B12277" s="3">
        <v>40862</v>
      </c>
      <c r="C12277" s="10" t="s">
        <v>37305</v>
      </c>
      <c r="D12277" s="10" t="s">
        <v>37306</v>
      </c>
      <c r="E12277" s="25">
        <v>2</v>
      </c>
      <c r="F12277" s="25">
        <v>2</v>
      </c>
      <c r="G12277" s="10" t="s">
        <v>37307</v>
      </c>
      <c r="H12277" s="25">
        <f>INDEX('Annexe 1 – Données des équipes'!$B$12:$R$114, MATCH(C12277, 'Annexe 1 – Données des équipes'!$B$12:$B$114,0),4)</f>
        <v>60</v>
      </c>
      <c r="I12277" s="25">
        <f>INDEX('Annexe 1 – Données des équipes'!$B$12:$R$114, MATCH(D12277, 'Annexe 1 – Données des équipes'!$B$12:$B$114,0),4)</f>
        <v>90</v>
      </c>
      <c r="J12277" s="25">
        <f t="shared" si="192"/>
        <v>0</v>
      </c>
    </row>
    <row r="12278" spans="2:10">
      <c r="B12278" s="3">
        <v>40862</v>
      </c>
      <c r="C12278" s="10" t="s">
        <v>37308</v>
      </c>
      <c r="D12278" s="10" t="s">
        <v>37309</v>
      </c>
      <c r="E12278" s="25">
        <v>0</v>
      </c>
      <c r="F12278" s="25">
        <v>0</v>
      </c>
      <c r="G12278" s="10" t="s">
        <v>37310</v>
      </c>
      <c r="H12278" s="25">
        <f>INDEX('Annexe 1 – Données des équipes'!$B$12:$R$114, MATCH(C12278, 'Annexe 1 – Données des équipes'!$B$12:$B$114,0),4)</f>
        <v>80</v>
      </c>
      <c r="I12278" s="25">
        <f>INDEX('Annexe 1 – Données des équipes'!$B$12:$R$114, MATCH(D12278, 'Annexe 1 – Données des équipes'!$B$12:$B$114,0),4)</f>
        <v>60</v>
      </c>
      <c r="J12278" s="25">
        <f t="shared" si="192"/>
        <v>0</v>
      </c>
    </row>
    <row r="12279" spans="2:10">
      <c r="B12279" s="3">
        <v>40862</v>
      </c>
      <c r="C12279" s="10" t="s">
        <v>37311</v>
      </c>
      <c r="D12279" s="10" t="s">
        <v>37312</v>
      </c>
      <c r="E12279" s="25">
        <v>0</v>
      </c>
      <c r="F12279" s="25">
        <v>0</v>
      </c>
      <c r="G12279" s="10" t="s">
        <v>37313</v>
      </c>
      <c r="H12279" s="25">
        <f>INDEX('Annexe 1 – Données des équipes'!$B$12:$R$114, MATCH(C12279, 'Annexe 1 – Données des équipes'!$B$12:$B$114,0),4)</f>
        <v>90</v>
      </c>
      <c r="I12279" s="25">
        <f>INDEX('Annexe 1 – Données des équipes'!$B$12:$R$114, MATCH(D12279, 'Annexe 1 – Données des équipes'!$B$12:$B$114,0),4)</f>
        <v>90</v>
      </c>
      <c r="J12279" s="25">
        <f t="shared" si="192"/>
        <v>0</v>
      </c>
    </row>
    <row r="12280" spans="2:10">
      <c r="B12280" s="3">
        <v>40862</v>
      </c>
      <c r="C12280" s="10" t="s">
        <v>37314</v>
      </c>
      <c r="D12280" s="10" t="s">
        <v>37315</v>
      </c>
      <c r="E12280" s="25">
        <v>1</v>
      </c>
      <c r="F12280" s="25">
        <v>1</v>
      </c>
      <c r="G12280" s="10" t="s">
        <v>37316</v>
      </c>
      <c r="H12280" s="25">
        <f>INDEX('Annexe 1 – Données des équipes'!$B$12:$R$114, MATCH(C12280, 'Annexe 1 – Données des équipes'!$B$12:$B$114,0),4)</f>
        <v>10</v>
      </c>
      <c r="I12280" s="25">
        <f>INDEX('Annexe 1 – Données des équipes'!$B$12:$R$114, MATCH(D12280, 'Annexe 1 – Données des équipes'!$B$12:$B$114,0),4)</f>
        <v>40</v>
      </c>
      <c r="J12280" s="25">
        <f t="shared" si="192"/>
        <v>0</v>
      </c>
    </row>
    <row r="12281" spans="2:10">
      <c r="B12281" s="3">
        <v>40862</v>
      </c>
      <c r="C12281" s="10" t="s">
        <v>37317</v>
      </c>
      <c r="D12281" s="10" t="s">
        <v>37318</v>
      </c>
      <c r="E12281" s="25">
        <v>1</v>
      </c>
      <c r="F12281" s="25">
        <v>1</v>
      </c>
      <c r="G12281" s="10" t="s">
        <v>37319</v>
      </c>
      <c r="H12281" s="25">
        <f>INDEX('Annexe 1 – Données des équipes'!$B$12:$R$114, MATCH(C12281, 'Annexe 1 – Données des équipes'!$B$12:$B$114,0),4)</f>
        <v>60</v>
      </c>
      <c r="I12281" s="25">
        <f>INDEX('Annexe 1 – Données des équipes'!$B$12:$R$114, MATCH(D12281, 'Annexe 1 – Données des équipes'!$B$12:$B$114,0),4)</f>
        <v>20</v>
      </c>
      <c r="J12281" s="25">
        <f t="shared" si="192"/>
        <v>0</v>
      </c>
    </row>
    <row r="12282" spans="2:10">
      <c r="B12282" s="3">
        <v>40862</v>
      </c>
      <c r="C12282" s="10" t="s">
        <v>37320</v>
      </c>
      <c r="D12282" s="10" t="s">
        <v>37321</v>
      </c>
      <c r="E12282" s="25">
        <v>0</v>
      </c>
      <c r="F12282" s="25">
        <v>0</v>
      </c>
      <c r="G12282" s="10" t="s">
        <v>37322</v>
      </c>
      <c r="H12282" s="25">
        <f>INDEX('Annexe 1 – Données des équipes'!$B$12:$R$114, MATCH(C12282, 'Annexe 1 – Données des équipes'!$B$12:$B$114,0),4)</f>
        <v>20</v>
      </c>
      <c r="I12282" s="25">
        <f>INDEX('Annexe 1 – Données des équipes'!$B$12:$R$114, MATCH(D12282, 'Annexe 1 – Données des équipes'!$B$12:$B$114,0),4)</f>
        <v>40</v>
      </c>
      <c r="J12282" s="25">
        <f t="shared" si="192"/>
        <v>0</v>
      </c>
    </row>
    <row r="12283" spans="2:10">
      <c r="B12283" s="3">
        <v>40862</v>
      </c>
      <c r="C12283" s="10" t="s">
        <v>37323</v>
      </c>
      <c r="D12283" s="10" t="s">
        <v>37324</v>
      </c>
      <c r="E12283" s="25">
        <v>0</v>
      </c>
      <c r="F12283" s="25">
        <v>0</v>
      </c>
      <c r="G12283" s="10" t="s">
        <v>37325</v>
      </c>
      <c r="H12283" s="25">
        <f>INDEX('Annexe 1 – Données des équipes'!$B$12:$R$114, MATCH(C12283, 'Annexe 1 – Données des équipes'!$B$12:$B$114,0),4)</f>
        <v>30</v>
      </c>
      <c r="I12283" s="25">
        <f>INDEX('Annexe 1 – Données des équipes'!$B$12:$R$114, MATCH(D12283, 'Annexe 1 – Données des équipes'!$B$12:$B$114,0),4)</f>
        <v>20</v>
      </c>
      <c r="J12283" s="25">
        <f t="shared" si="192"/>
        <v>0</v>
      </c>
    </row>
    <row r="12284" spans="2:10">
      <c r="B12284" s="3">
        <v>40933</v>
      </c>
      <c r="C12284" s="10" t="s">
        <v>37326</v>
      </c>
      <c r="D12284" s="10" t="s">
        <v>37327</v>
      </c>
      <c r="E12284" s="25">
        <v>2</v>
      </c>
      <c r="F12284" s="25">
        <v>2</v>
      </c>
      <c r="G12284" s="10" t="s">
        <v>37328</v>
      </c>
      <c r="H12284" s="25">
        <f>INDEX('Annexe 1 – Données des équipes'!$B$12:$R$114, MATCH(C12284, 'Annexe 1 – Données des équipes'!$B$12:$B$114,0),4)</f>
        <v>10</v>
      </c>
      <c r="I12284" s="25">
        <f>INDEX('Annexe 1 – Données des équipes'!$B$12:$R$114, MATCH(D12284, 'Annexe 1 – Données des équipes'!$B$12:$B$114,0),4)</f>
        <v>10</v>
      </c>
      <c r="J12284" s="25">
        <f t="shared" si="192"/>
        <v>0</v>
      </c>
    </row>
    <row r="12285" spans="2:10">
      <c r="B12285" s="3">
        <v>40940</v>
      </c>
      <c r="C12285" s="10" t="s">
        <v>37329</v>
      </c>
      <c r="D12285" s="10" t="s">
        <v>37330</v>
      </c>
      <c r="E12285" s="25">
        <v>1</v>
      </c>
      <c r="F12285" s="25">
        <v>1</v>
      </c>
      <c r="G12285" s="10" t="s">
        <v>37331</v>
      </c>
      <c r="H12285" s="25">
        <f>INDEX('Annexe 1 – Données des équipes'!$B$12:$R$114, MATCH(C12285, 'Annexe 1 – Données des équipes'!$B$12:$B$114,0),4)</f>
        <v>40</v>
      </c>
      <c r="I12285" s="25">
        <f>INDEX('Annexe 1 – Données des équipes'!$B$12:$R$114, MATCH(D12285, 'Annexe 1 – Données des équipes'!$B$12:$B$114,0),4)</f>
        <v>10</v>
      </c>
      <c r="J12285" s="25">
        <f t="shared" si="192"/>
        <v>0</v>
      </c>
    </row>
    <row r="12286" spans="2:10">
      <c r="B12286" s="3">
        <v>42295</v>
      </c>
      <c r="C12286" s="10" t="s">
        <v>37332</v>
      </c>
      <c r="D12286" s="10" t="s">
        <v>37333</v>
      </c>
      <c r="E12286" s="25">
        <v>2</v>
      </c>
      <c r="F12286" s="25">
        <v>1</v>
      </c>
      <c r="G12286" s="10" t="s">
        <v>37334</v>
      </c>
      <c r="H12286" s="25">
        <f>INDEX('Annexe 1 – Données des équipes'!$B$12:$R$114, MATCH(C12286, 'Annexe 1 – Données des équipes'!$B$12:$B$114,0),4)</f>
        <v>40</v>
      </c>
      <c r="I12286" s="25">
        <f>INDEX('Annexe 1 – Données des équipes'!$B$12:$R$114, MATCH(D12286, 'Annexe 1 – Données des équipes'!$B$12:$B$114,0),4)</f>
        <v>30</v>
      </c>
      <c r="J12286" s="25">
        <f t="shared" si="192"/>
        <v>1</v>
      </c>
    </row>
    <row r="12287" spans="2:10">
      <c r="B12287" s="3">
        <v>40962</v>
      </c>
      <c r="C12287" s="10" t="s">
        <v>37335</v>
      </c>
      <c r="D12287" s="10" t="s">
        <v>37336</v>
      </c>
      <c r="E12287" s="25">
        <v>2</v>
      </c>
      <c r="F12287" s="25">
        <v>2</v>
      </c>
      <c r="G12287" s="10" t="s">
        <v>37337</v>
      </c>
      <c r="H12287" s="25">
        <f>INDEX('Annexe 1 – Données des équipes'!$B$12:$R$114, MATCH(C12287, 'Annexe 1 – Données des équipes'!$B$12:$B$114,0),4)</f>
        <v>70</v>
      </c>
      <c r="I12287" s="25">
        <f>INDEX('Annexe 1 – Données des équipes'!$B$12:$R$114, MATCH(D12287, 'Annexe 1 – Données des équipes'!$B$12:$B$114,0),4)</f>
        <v>10</v>
      </c>
      <c r="J12287" s="25">
        <f t="shared" si="192"/>
        <v>0</v>
      </c>
    </row>
    <row r="12288" spans="2:10">
      <c r="B12288" s="3">
        <v>40968</v>
      </c>
      <c r="C12288" s="10" t="s">
        <v>37338</v>
      </c>
      <c r="D12288" s="10" t="s">
        <v>37339</v>
      </c>
      <c r="E12288" s="25">
        <v>1</v>
      </c>
      <c r="F12288" s="25">
        <v>1</v>
      </c>
      <c r="G12288" s="10" t="s">
        <v>37340</v>
      </c>
      <c r="H12288" s="25">
        <f>INDEX('Annexe 1 – Données des équipes'!$B$12:$R$114, MATCH(C12288, 'Annexe 1 – Données des équipes'!$B$12:$B$114,0),4)</f>
        <v>80</v>
      </c>
      <c r="I12288" s="25">
        <f>INDEX('Annexe 1 – Données des équipes'!$B$12:$R$114, MATCH(D12288, 'Annexe 1 – Données des équipes'!$B$12:$B$114,0),4)</f>
        <v>40</v>
      </c>
      <c r="J12288" s="25">
        <f t="shared" si="192"/>
        <v>0</v>
      </c>
    </row>
    <row r="12289" spans="2:10">
      <c r="B12289" s="3">
        <v>40968</v>
      </c>
      <c r="C12289" s="10" t="s">
        <v>37341</v>
      </c>
      <c r="D12289" s="10" t="s">
        <v>37342</v>
      </c>
      <c r="E12289" s="25">
        <v>1</v>
      </c>
      <c r="F12289" s="25">
        <v>1</v>
      </c>
      <c r="G12289" s="10" t="s">
        <v>37343</v>
      </c>
      <c r="H12289" s="25">
        <f>INDEX('Annexe 1 – Données des équipes'!$B$12:$R$114, MATCH(C12289, 'Annexe 1 – Données des équipes'!$B$12:$B$114,0),4)</f>
        <v>50</v>
      </c>
      <c r="I12289" s="25">
        <f>INDEX('Annexe 1 – Données des équipes'!$B$12:$R$114, MATCH(D12289, 'Annexe 1 – Données des équipes'!$B$12:$B$114,0),4)</f>
        <v>90</v>
      </c>
      <c r="J12289" s="25">
        <f t="shared" si="192"/>
        <v>0</v>
      </c>
    </row>
    <row r="12290" spans="2:10">
      <c r="B12290" s="3">
        <v>40968</v>
      </c>
      <c r="C12290" s="10" t="s">
        <v>37344</v>
      </c>
      <c r="D12290" s="10" t="s">
        <v>37345</v>
      </c>
      <c r="E12290" s="25">
        <v>1</v>
      </c>
      <c r="F12290" s="25">
        <v>1</v>
      </c>
      <c r="G12290" s="10" t="s">
        <v>37346</v>
      </c>
      <c r="H12290" s="25">
        <f>INDEX('Annexe 1 – Données des équipes'!$B$12:$R$114, MATCH(C12290, 'Annexe 1 – Données des équipes'!$B$12:$B$114,0),4)</f>
        <v>40</v>
      </c>
      <c r="I12290" s="25">
        <f>INDEX('Annexe 1 – Données des équipes'!$B$12:$R$114, MATCH(D12290, 'Annexe 1 – Données des équipes'!$B$12:$B$114,0),4)</f>
        <v>40</v>
      </c>
      <c r="J12290" s="25">
        <f t="shared" si="192"/>
        <v>0</v>
      </c>
    </row>
    <row r="12291" spans="2:10">
      <c r="B12291" s="3">
        <v>40968</v>
      </c>
      <c r="C12291" s="10" t="s">
        <v>37347</v>
      </c>
      <c r="D12291" s="10" t="s">
        <v>37348</v>
      </c>
      <c r="E12291" s="25">
        <v>2</v>
      </c>
      <c r="F12291" s="25">
        <v>2</v>
      </c>
      <c r="G12291" s="10" t="s">
        <v>37349</v>
      </c>
      <c r="H12291" s="25">
        <f>INDEX('Annexe 1 – Données des équipes'!$B$12:$R$114, MATCH(C12291, 'Annexe 1 – Données des équipes'!$B$12:$B$114,0),4)</f>
        <v>70</v>
      </c>
      <c r="I12291" s="25">
        <f>INDEX('Annexe 1 – Données des équipes'!$B$12:$R$114, MATCH(D12291, 'Annexe 1 – Données des équipes'!$B$12:$B$114,0),4)</f>
        <v>0</v>
      </c>
      <c r="J12291" s="25">
        <f t="shared" si="192"/>
        <v>0</v>
      </c>
    </row>
    <row r="12292" spans="2:10">
      <c r="B12292" s="3">
        <v>42307</v>
      </c>
      <c r="C12292" s="10" t="s">
        <v>37350</v>
      </c>
      <c r="D12292" s="10" t="s">
        <v>37351</v>
      </c>
      <c r="E12292" s="25">
        <v>1</v>
      </c>
      <c r="F12292" s="25">
        <v>0</v>
      </c>
      <c r="G12292" s="10" t="s">
        <v>37352</v>
      </c>
      <c r="H12292" s="25">
        <f>INDEX('Annexe 1 – Données des équipes'!$B$12:$R$114, MATCH(C12292, 'Annexe 1 – Données des équipes'!$B$12:$B$114,0),4)</f>
        <v>30</v>
      </c>
      <c r="I12292" s="25">
        <f>INDEX('Annexe 1 – Données des équipes'!$B$12:$R$114, MATCH(D12292, 'Annexe 1 – Données des équipes'!$B$12:$B$114,0),4)</f>
        <v>40</v>
      </c>
      <c r="J12292" s="25">
        <f t="shared" si="192"/>
        <v>1</v>
      </c>
    </row>
    <row r="12293" spans="2:10">
      <c r="B12293" s="3">
        <v>40968</v>
      </c>
      <c r="C12293" s="10" t="s">
        <v>37353</v>
      </c>
      <c r="D12293" s="10" t="s">
        <v>37354</v>
      </c>
      <c r="E12293" s="25">
        <v>0</v>
      </c>
      <c r="F12293" s="25">
        <v>0</v>
      </c>
      <c r="G12293" s="10" t="s">
        <v>37355</v>
      </c>
      <c r="H12293" s="25">
        <f>INDEX('Annexe 1 – Données des équipes'!$B$12:$R$114, MATCH(C12293, 'Annexe 1 – Données des équipes'!$B$12:$B$114,0),4)</f>
        <v>80</v>
      </c>
      <c r="I12293" s="25">
        <f>INDEX('Annexe 1 – Données des équipes'!$B$12:$R$114, MATCH(D12293, 'Annexe 1 – Données des équipes'!$B$12:$B$114,0),4)</f>
        <v>90</v>
      </c>
      <c r="J12293" s="25">
        <f t="shared" si="192"/>
        <v>0</v>
      </c>
    </row>
    <row r="12294" spans="2:10">
      <c r="B12294" s="3">
        <v>40968</v>
      </c>
      <c r="C12294" s="10" t="s">
        <v>37356</v>
      </c>
      <c r="D12294" s="10" t="s">
        <v>37357</v>
      </c>
      <c r="E12294" s="25">
        <v>1</v>
      </c>
      <c r="F12294" s="25">
        <v>1</v>
      </c>
      <c r="G12294" s="10" t="s">
        <v>37358</v>
      </c>
      <c r="H12294" s="25">
        <f>INDEX('Annexe 1 – Données des équipes'!$B$12:$R$114, MATCH(C12294, 'Annexe 1 – Données des équipes'!$B$12:$B$114,0),4)</f>
        <v>50</v>
      </c>
      <c r="I12294" s="25">
        <f>INDEX('Annexe 1 – Données des équipes'!$B$12:$R$114, MATCH(D12294, 'Annexe 1 – Données des équipes'!$B$12:$B$114,0),4)</f>
        <v>80</v>
      </c>
      <c r="J12294" s="25">
        <f t="shared" si="192"/>
        <v>0</v>
      </c>
    </row>
    <row r="12295" spans="2:10">
      <c r="B12295" s="3">
        <v>40968</v>
      </c>
      <c r="C12295" s="10" t="s">
        <v>37359</v>
      </c>
      <c r="D12295" s="10" t="s">
        <v>37360</v>
      </c>
      <c r="E12295" s="25">
        <v>1</v>
      </c>
      <c r="F12295" s="25">
        <v>1</v>
      </c>
      <c r="G12295" s="10" t="s">
        <v>37361</v>
      </c>
      <c r="H12295" s="25">
        <f>INDEX('Annexe 1 – Données des équipes'!$B$12:$R$114, MATCH(C12295, 'Annexe 1 – Données des équipes'!$B$12:$B$114,0),4)</f>
        <v>40</v>
      </c>
      <c r="I12295" s="25">
        <f>INDEX('Annexe 1 – Données des équipes'!$B$12:$R$114, MATCH(D12295, 'Annexe 1 – Données des équipes'!$B$12:$B$114,0),4)</f>
        <v>60</v>
      </c>
      <c r="J12295" s="25">
        <f t="shared" si="192"/>
        <v>0</v>
      </c>
    </row>
    <row r="12296" spans="2:10">
      <c r="B12296" s="3">
        <v>40968</v>
      </c>
      <c r="C12296" s="10" t="s">
        <v>37362</v>
      </c>
      <c r="D12296" s="10" t="s">
        <v>37363</v>
      </c>
      <c r="E12296" s="25">
        <v>0</v>
      </c>
      <c r="F12296" s="25">
        <v>0</v>
      </c>
      <c r="G12296" s="10" t="s">
        <v>37364</v>
      </c>
      <c r="H12296" s="25">
        <f>INDEX('Annexe 1 – Données des équipes'!$B$12:$R$114, MATCH(C12296, 'Annexe 1 – Données des équipes'!$B$12:$B$114,0),4)</f>
        <v>20</v>
      </c>
      <c r="I12296" s="25">
        <f>INDEX('Annexe 1 – Données des équipes'!$B$12:$R$114, MATCH(D12296, 'Annexe 1 – Données des équipes'!$B$12:$B$114,0),4)</f>
        <v>70</v>
      </c>
      <c r="J12296" s="25">
        <f t="shared" si="192"/>
        <v>0</v>
      </c>
    </row>
    <row r="12297" spans="2:10">
      <c r="B12297" s="3">
        <v>40968</v>
      </c>
      <c r="C12297" s="10" t="s">
        <v>37365</v>
      </c>
      <c r="D12297" s="10" t="s">
        <v>37366</v>
      </c>
      <c r="E12297" s="25">
        <v>1</v>
      </c>
      <c r="F12297" s="25">
        <v>1</v>
      </c>
      <c r="G12297" s="10" t="s">
        <v>37367</v>
      </c>
      <c r="H12297" s="25">
        <f>INDEX('Annexe 1 – Données des équipes'!$B$12:$R$114, MATCH(C12297, 'Annexe 1 – Données des équipes'!$B$12:$B$114,0),4)</f>
        <v>40</v>
      </c>
      <c r="I12297" s="25">
        <f>INDEX('Annexe 1 – Données des équipes'!$B$12:$R$114, MATCH(D12297, 'Annexe 1 – Données des équipes'!$B$12:$B$114,0),4)</f>
        <v>80</v>
      </c>
      <c r="J12297" s="25">
        <f t="shared" si="192"/>
        <v>0</v>
      </c>
    </row>
    <row r="12298" spans="2:10">
      <c r="B12298" s="3">
        <v>40989</v>
      </c>
      <c r="C12298" s="10" t="s">
        <v>37368</v>
      </c>
      <c r="D12298" s="10" t="s">
        <v>37369</v>
      </c>
      <c r="E12298" s="25">
        <v>0</v>
      </c>
      <c r="F12298" s="25">
        <v>0</v>
      </c>
      <c r="G12298" s="10" t="s">
        <v>37370</v>
      </c>
      <c r="H12298" s="25">
        <f>INDEX('Annexe 1 – Données des équipes'!$B$12:$R$114, MATCH(C12298, 'Annexe 1 – Données des équipes'!$B$12:$B$114,0),4)</f>
        <v>30</v>
      </c>
      <c r="I12298" s="25">
        <f>INDEX('Annexe 1 – Données des équipes'!$B$12:$R$114, MATCH(D12298, 'Annexe 1 – Données des équipes'!$B$12:$B$114,0),4)</f>
        <v>60</v>
      </c>
      <c r="J12298" s="25">
        <f t="shared" si="192"/>
        <v>0</v>
      </c>
    </row>
    <row r="12299" spans="2:10">
      <c r="B12299" s="3">
        <v>41010</v>
      </c>
      <c r="C12299" s="10" t="s">
        <v>37371</v>
      </c>
      <c r="D12299" s="10" t="s">
        <v>37372</v>
      </c>
      <c r="E12299" s="25">
        <v>1</v>
      </c>
      <c r="F12299" s="25">
        <v>1</v>
      </c>
      <c r="G12299" s="10" t="s">
        <v>37373</v>
      </c>
      <c r="H12299" s="25">
        <f>INDEX('Annexe 1 – Données des équipes'!$B$12:$R$114, MATCH(C12299, 'Annexe 1 – Données des équipes'!$B$12:$B$114,0),4)</f>
        <v>60</v>
      </c>
      <c r="I12299" s="25">
        <f>INDEX('Annexe 1 – Données des équipes'!$B$12:$R$114, MATCH(D12299, 'Annexe 1 – Données des équipes'!$B$12:$B$114,0),4)</f>
        <v>40</v>
      </c>
      <c r="J12299" s="25">
        <f t="shared" si="192"/>
        <v>0</v>
      </c>
    </row>
    <row r="12300" spans="2:10">
      <c r="B12300" s="3">
        <v>41016</v>
      </c>
      <c r="C12300" s="10" t="s">
        <v>37374</v>
      </c>
      <c r="D12300" s="10" t="s">
        <v>37375</v>
      </c>
      <c r="E12300" s="25">
        <v>0</v>
      </c>
      <c r="F12300" s="25">
        <v>0</v>
      </c>
      <c r="G12300" s="10" t="s">
        <v>37376</v>
      </c>
      <c r="H12300" s="25">
        <f>INDEX('Annexe 1 – Données des équipes'!$B$12:$R$114, MATCH(C12300, 'Annexe 1 – Données des équipes'!$B$12:$B$114,0),4)</f>
        <v>50</v>
      </c>
      <c r="I12300" s="25">
        <f>INDEX('Annexe 1 – Données des équipes'!$B$12:$R$114, MATCH(D12300, 'Annexe 1 – Données des équipes'!$B$12:$B$114,0),4)</f>
        <v>30</v>
      </c>
      <c r="J12300" s="25">
        <f t="shared" si="192"/>
        <v>0</v>
      </c>
    </row>
    <row r="12301" spans="2:10">
      <c r="B12301" s="3">
        <v>41052</v>
      </c>
      <c r="C12301" s="10" t="s">
        <v>37377</v>
      </c>
      <c r="D12301" s="10" t="s">
        <v>37378</v>
      </c>
      <c r="E12301" s="25">
        <v>2</v>
      </c>
      <c r="F12301" s="25">
        <v>2</v>
      </c>
      <c r="G12301" s="10" t="s">
        <v>37379</v>
      </c>
      <c r="H12301" s="25">
        <f>INDEX('Annexe 1 – Données des équipes'!$B$12:$R$114, MATCH(C12301, 'Annexe 1 – Données des équipes'!$B$12:$B$114,0),4)</f>
        <v>0</v>
      </c>
      <c r="I12301" s="25">
        <f>INDEX('Annexe 1 – Données des équipes'!$B$12:$R$114, MATCH(D12301, 'Annexe 1 – Données des équipes'!$B$12:$B$114,0),4)</f>
        <v>20</v>
      </c>
      <c r="J12301" s="25">
        <f t="shared" si="192"/>
        <v>0</v>
      </c>
    </row>
    <row r="12302" spans="2:10">
      <c r="B12302" s="3">
        <v>41054</v>
      </c>
      <c r="C12302" s="10" t="s">
        <v>37380</v>
      </c>
      <c r="D12302" s="10" t="s">
        <v>37381</v>
      </c>
      <c r="E12302" s="25">
        <v>2</v>
      </c>
      <c r="F12302" s="25">
        <v>2</v>
      </c>
      <c r="G12302" s="10" t="s">
        <v>37382</v>
      </c>
      <c r="H12302" s="25">
        <f>INDEX('Annexe 1 – Données des équipes'!$B$12:$R$114, MATCH(C12302, 'Annexe 1 – Données des équipes'!$B$12:$B$114,0),4)</f>
        <v>90</v>
      </c>
      <c r="I12302" s="25">
        <f>INDEX('Annexe 1 – Données des équipes'!$B$12:$R$114, MATCH(D12302, 'Annexe 1 – Données des équipes'!$B$12:$B$114,0),4)</f>
        <v>40</v>
      </c>
      <c r="J12302" s="25">
        <f t="shared" si="192"/>
        <v>0</v>
      </c>
    </row>
    <row r="12303" spans="2:10">
      <c r="B12303" s="3">
        <v>41054</v>
      </c>
      <c r="C12303" s="10" t="s">
        <v>37383</v>
      </c>
      <c r="D12303" s="10" t="s">
        <v>37384</v>
      </c>
      <c r="E12303" s="25">
        <v>1</v>
      </c>
      <c r="F12303" s="25">
        <v>1</v>
      </c>
      <c r="G12303" s="10" t="s">
        <v>37385</v>
      </c>
      <c r="H12303" s="25">
        <f>INDEX('Annexe 1 – Données des équipes'!$B$12:$R$114, MATCH(C12303, 'Annexe 1 – Données des équipes'!$B$12:$B$114,0),4)</f>
        <v>50</v>
      </c>
      <c r="I12303" s="25">
        <f>INDEX('Annexe 1 – Données des équipes'!$B$12:$R$114, MATCH(D12303, 'Annexe 1 – Données des équipes'!$B$12:$B$114,0),4)</f>
        <v>80</v>
      </c>
      <c r="J12303" s="25">
        <f t="shared" si="192"/>
        <v>0</v>
      </c>
    </row>
    <row r="12304" spans="2:10">
      <c r="B12304" s="3">
        <v>41055</v>
      </c>
      <c r="C12304" s="10" t="s">
        <v>37386</v>
      </c>
      <c r="D12304" s="10" t="s">
        <v>37387</v>
      </c>
      <c r="E12304" s="25">
        <v>1</v>
      </c>
      <c r="F12304" s="25">
        <v>1</v>
      </c>
      <c r="G12304" s="10" t="s">
        <v>37388</v>
      </c>
      <c r="H12304" s="25">
        <f>INDEX('Annexe 1 – Données des équipes'!$B$12:$R$114, MATCH(C12304, 'Annexe 1 – Données des équipes'!$B$12:$B$114,0),4)</f>
        <v>50</v>
      </c>
      <c r="I12304" s="25">
        <f>INDEX('Annexe 1 – Données des équipes'!$B$12:$R$114, MATCH(D12304, 'Annexe 1 – Données des équipes'!$B$12:$B$114,0),4)</f>
        <v>40</v>
      </c>
      <c r="J12304" s="25">
        <f t="shared" si="192"/>
        <v>0</v>
      </c>
    </row>
    <row r="12305" spans="2:10">
      <c r="B12305" s="3">
        <v>41055</v>
      </c>
      <c r="C12305" s="10" t="s">
        <v>37389</v>
      </c>
      <c r="D12305" s="10" t="s">
        <v>37390</v>
      </c>
      <c r="E12305" s="25">
        <v>0</v>
      </c>
      <c r="F12305" s="25">
        <v>0</v>
      </c>
      <c r="G12305" s="10" t="s">
        <v>37391</v>
      </c>
      <c r="H12305" s="25">
        <f>INDEX('Annexe 1 – Données des équipes'!$B$12:$R$114, MATCH(C12305, 'Annexe 1 – Données des équipes'!$B$12:$B$114,0),4)</f>
        <v>90</v>
      </c>
      <c r="I12305" s="25">
        <f>INDEX('Annexe 1 – Données des équipes'!$B$12:$R$114, MATCH(D12305, 'Annexe 1 – Données des équipes'!$B$12:$B$114,0),4)</f>
        <v>20</v>
      </c>
      <c r="J12305" s="25">
        <f t="shared" si="192"/>
        <v>0</v>
      </c>
    </row>
    <row r="12306" spans="2:10">
      <c r="B12306" s="3">
        <v>41056</v>
      </c>
      <c r="C12306" s="10" t="s">
        <v>37392</v>
      </c>
      <c r="D12306" s="10" t="s">
        <v>37393</v>
      </c>
      <c r="E12306" s="25">
        <v>1</v>
      </c>
      <c r="F12306" s="25">
        <v>1</v>
      </c>
      <c r="G12306" s="10" t="s">
        <v>37394</v>
      </c>
      <c r="H12306" s="25">
        <f>INDEX('Annexe 1 – Données des équipes'!$B$12:$R$114, MATCH(C12306, 'Annexe 1 – Données des équipes'!$B$12:$B$114,0),4)</f>
        <v>20</v>
      </c>
      <c r="I12306" s="25">
        <f>INDEX('Annexe 1 – Données des équipes'!$B$12:$R$114, MATCH(D12306, 'Annexe 1 – Données des équipes'!$B$12:$B$114,0),4)</f>
        <v>0</v>
      </c>
      <c r="J12306" s="25">
        <f t="shared" ref="J12306:J12369" si="193">ABS(F12306-E12306)</f>
        <v>0</v>
      </c>
    </row>
    <row r="12307" spans="2:10">
      <c r="B12307" s="3">
        <v>41062</v>
      </c>
      <c r="C12307" s="10" t="s">
        <v>37395</v>
      </c>
      <c r="D12307" s="10" t="s">
        <v>37396</v>
      </c>
      <c r="E12307" s="25">
        <v>1</v>
      </c>
      <c r="F12307" s="25">
        <v>1</v>
      </c>
      <c r="G12307" s="10" t="s">
        <v>37397</v>
      </c>
      <c r="H12307" s="25">
        <f>INDEX('Annexe 1 – Données des équipes'!$B$12:$R$114, MATCH(C12307, 'Annexe 1 – Données des équipes'!$B$12:$B$114,0),4)</f>
        <v>30</v>
      </c>
      <c r="I12307" s="25">
        <f>INDEX('Annexe 1 – Données des équipes'!$B$12:$R$114, MATCH(D12307, 'Annexe 1 – Données des équipes'!$B$12:$B$114,0),4)</f>
        <v>80</v>
      </c>
      <c r="J12307" s="25">
        <f t="shared" si="193"/>
        <v>0</v>
      </c>
    </row>
    <row r="12308" spans="2:10">
      <c r="B12308" s="3">
        <v>41062</v>
      </c>
      <c r="C12308" s="10" t="s">
        <v>37398</v>
      </c>
      <c r="D12308" s="10" t="s">
        <v>37399</v>
      </c>
      <c r="E12308" s="25">
        <v>1</v>
      </c>
      <c r="F12308" s="25">
        <v>1</v>
      </c>
      <c r="G12308" s="10" t="s">
        <v>37400</v>
      </c>
      <c r="H12308" s="25">
        <f>INDEX('Annexe 1 – Données des équipes'!$B$12:$R$114, MATCH(C12308, 'Annexe 1 – Données des équipes'!$B$12:$B$114,0),4)</f>
        <v>80</v>
      </c>
      <c r="I12308" s="25">
        <f>INDEX('Annexe 1 – Données des équipes'!$B$12:$R$114, MATCH(D12308, 'Annexe 1 – Données des équipes'!$B$12:$B$114,0),4)</f>
        <v>60</v>
      </c>
      <c r="J12308" s="25">
        <f t="shared" si="193"/>
        <v>0</v>
      </c>
    </row>
    <row r="12309" spans="2:10">
      <c r="B12309" s="3">
        <v>41063</v>
      </c>
      <c r="C12309" s="10" t="s">
        <v>37401</v>
      </c>
      <c r="D12309" s="10" t="s">
        <v>37402</v>
      </c>
      <c r="E12309" s="25">
        <v>1</v>
      </c>
      <c r="F12309" s="25">
        <v>1</v>
      </c>
      <c r="G12309" s="10" t="s">
        <v>37403</v>
      </c>
      <c r="H12309" s="25">
        <f>INDEX('Annexe 1 – Données des équipes'!$B$12:$R$114, MATCH(C12309, 'Annexe 1 – Données des équipes'!$B$12:$B$114,0),4)</f>
        <v>10</v>
      </c>
      <c r="I12309" s="25">
        <f>INDEX('Annexe 1 – Données des équipes'!$B$12:$R$114, MATCH(D12309, 'Annexe 1 – Données des équipes'!$B$12:$B$114,0),4)</f>
        <v>30</v>
      </c>
      <c r="J12309" s="25">
        <f t="shared" si="193"/>
        <v>0</v>
      </c>
    </row>
    <row r="12310" spans="2:10">
      <c r="B12310" s="3">
        <v>41064</v>
      </c>
      <c r="C12310" s="10" t="s">
        <v>37404</v>
      </c>
      <c r="D12310" s="10" t="s">
        <v>37405</v>
      </c>
      <c r="E12310" s="25">
        <v>0</v>
      </c>
      <c r="F12310" s="25">
        <v>0</v>
      </c>
      <c r="G12310" s="10" t="s">
        <v>37406</v>
      </c>
      <c r="H12310" s="25">
        <f>INDEX('Annexe 1 – Données des équipes'!$B$12:$R$114, MATCH(C12310, 'Annexe 1 – Données des équipes'!$B$12:$B$114,0),4)</f>
        <v>40</v>
      </c>
      <c r="I12310" s="25">
        <f>INDEX('Annexe 1 – Données des équipes'!$B$12:$R$114, MATCH(D12310, 'Annexe 1 – Données des équipes'!$B$12:$B$114,0),4)</f>
        <v>60</v>
      </c>
      <c r="J12310" s="25">
        <f t="shared" si="193"/>
        <v>0</v>
      </c>
    </row>
    <row r="12311" spans="2:10">
      <c r="B12311" s="3">
        <v>41065</v>
      </c>
      <c r="C12311" s="10" t="s">
        <v>37407</v>
      </c>
      <c r="D12311" s="10" t="s">
        <v>37408</v>
      </c>
      <c r="E12311" s="25">
        <v>0</v>
      </c>
      <c r="F12311" s="25">
        <v>0</v>
      </c>
      <c r="G12311" s="10" t="s">
        <v>37409</v>
      </c>
      <c r="H12311" s="25">
        <f>INDEX('Annexe 1 – Données des équipes'!$B$12:$R$114, MATCH(C12311, 'Annexe 1 – Données des équipes'!$B$12:$B$114,0),4)</f>
        <v>60</v>
      </c>
      <c r="I12311" s="25">
        <f>INDEX('Annexe 1 – Données des équipes'!$B$12:$R$114, MATCH(D12311, 'Annexe 1 – Données des équipes'!$B$12:$B$114,0),4)</f>
        <v>50</v>
      </c>
      <c r="J12311" s="25">
        <f t="shared" si="193"/>
        <v>0</v>
      </c>
    </row>
    <row r="12312" spans="2:10">
      <c r="B12312" s="3">
        <v>41068</v>
      </c>
      <c r="C12312" s="10" t="s">
        <v>37410</v>
      </c>
      <c r="D12312" s="10" t="s">
        <v>37411</v>
      </c>
      <c r="E12312" s="25">
        <v>2</v>
      </c>
      <c r="F12312" s="25">
        <v>2</v>
      </c>
      <c r="G12312" s="10" t="s">
        <v>37412</v>
      </c>
      <c r="H12312" s="25">
        <f>INDEX('Annexe 1 – Données des équipes'!$B$12:$R$114, MATCH(C12312, 'Annexe 1 – Données des équipes'!$B$12:$B$114,0),4)</f>
        <v>60</v>
      </c>
      <c r="I12312" s="25">
        <f>INDEX('Annexe 1 – Données des équipes'!$B$12:$R$114, MATCH(D12312, 'Annexe 1 – Données des équipes'!$B$12:$B$114,0),4)</f>
        <v>0</v>
      </c>
      <c r="J12312" s="25">
        <f t="shared" si="193"/>
        <v>0</v>
      </c>
    </row>
    <row r="12313" spans="2:10">
      <c r="B12313" s="3">
        <v>41068</v>
      </c>
      <c r="C12313" s="10" t="s">
        <v>37413</v>
      </c>
      <c r="D12313" s="10" t="s">
        <v>37414</v>
      </c>
      <c r="E12313" s="25">
        <v>1</v>
      </c>
      <c r="F12313" s="25">
        <v>1</v>
      </c>
      <c r="G12313" s="10" t="s">
        <v>37415</v>
      </c>
      <c r="H12313" s="25">
        <f>INDEX('Annexe 1 – Données des équipes'!$B$12:$R$114, MATCH(C12313, 'Annexe 1 – Données des équipes'!$B$12:$B$114,0),4)</f>
        <v>0</v>
      </c>
      <c r="I12313" s="25">
        <f>INDEX('Annexe 1 – Données des équipes'!$B$12:$R$114, MATCH(D12313, 'Annexe 1 – Données des équipes'!$B$12:$B$114,0),4)</f>
        <v>30</v>
      </c>
      <c r="J12313" s="25">
        <f t="shared" si="193"/>
        <v>0</v>
      </c>
    </row>
    <row r="12314" spans="2:10">
      <c r="B12314" s="3">
        <v>41068</v>
      </c>
      <c r="C12314" s="10" t="s">
        <v>37416</v>
      </c>
      <c r="D12314" s="10" t="s">
        <v>37417</v>
      </c>
      <c r="E12314" s="25">
        <v>0</v>
      </c>
      <c r="F12314" s="25">
        <v>0</v>
      </c>
      <c r="G12314" s="10" t="s">
        <v>37418</v>
      </c>
      <c r="H12314" s="25">
        <f>INDEX('Annexe 1 – Données des équipes'!$B$12:$R$114, MATCH(C12314, 'Annexe 1 – Données des équipes'!$B$12:$B$114,0),4)</f>
        <v>20</v>
      </c>
      <c r="I12314" s="25">
        <f>INDEX('Annexe 1 – Données des équipes'!$B$12:$R$114, MATCH(D12314, 'Annexe 1 – Données des équipes'!$B$12:$B$114,0),4)</f>
        <v>60</v>
      </c>
      <c r="J12314" s="25">
        <f t="shared" si="193"/>
        <v>0</v>
      </c>
    </row>
    <row r="12315" spans="2:10">
      <c r="B12315" s="3">
        <v>41068</v>
      </c>
      <c r="C12315" s="10" t="s">
        <v>37419</v>
      </c>
      <c r="D12315" s="10" t="s">
        <v>37420</v>
      </c>
      <c r="E12315" s="25">
        <v>1</v>
      </c>
      <c r="F12315" s="25">
        <v>1</v>
      </c>
      <c r="G12315" s="10" t="s">
        <v>37421</v>
      </c>
      <c r="H12315" s="25">
        <f>INDEX('Annexe 1 – Données des équipes'!$B$12:$R$114, MATCH(C12315, 'Annexe 1 – Données des équipes'!$B$12:$B$114,0),4)</f>
        <v>80</v>
      </c>
      <c r="I12315" s="25">
        <f>INDEX('Annexe 1 – Données des équipes'!$B$12:$R$114, MATCH(D12315, 'Annexe 1 – Données des équipes'!$B$12:$B$114,0),4)</f>
        <v>50</v>
      </c>
      <c r="J12315" s="25">
        <f t="shared" si="193"/>
        <v>0</v>
      </c>
    </row>
    <row r="12316" spans="2:10">
      <c r="B12316" s="3">
        <v>42389</v>
      </c>
      <c r="C12316" s="10" t="s">
        <v>37422</v>
      </c>
      <c r="D12316" s="10" t="s">
        <v>37423</v>
      </c>
      <c r="E12316" s="25">
        <v>0</v>
      </c>
      <c r="F12316" s="25">
        <v>1</v>
      </c>
      <c r="G12316" s="10" t="s">
        <v>37424</v>
      </c>
      <c r="H12316" s="25">
        <f>INDEX('Annexe 1 – Données des équipes'!$B$12:$R$114, MATCH(C12316, 'Annexe 1 – Données des équipes'!$B$12:$B$114,0),4)</f>
        <v>50</v>
      </c>
      <c r="I12316" s="25">
        <f>INDEX('Annexe 1 – Données des équipes'!$B$12:$R$114, MATCH(D12316, 'Annexe 1 – Données des équipes'!$B$12:$B$114,0),4)</f>
        <v>30</v>
      </c>
      <c r="J12316" s="25">
        <f t="shared" si="193"/>
        <v>1</v>
      </c>
    </row>
    <row r="12317" spans="2:10">
      <c r="B12317" s="3">
        <v>41069</v>
      </c>
      <c r="C12317" s="10" t="s">
        <v>37425</v>
      </c>
      <c r="D12317" s="10" t="s">
        <v>37426</v>
      </c>
      <c r="E12317" s="25">
        <v>1</v>
      </c>
      <c r="F12317" s="25">
        <v>1</v>
      </c>
      <c r="G12317" s="10" t="s">
        <v>37427</v>
      </c>
      <c r="H12317" s="25">
        <f>INDEX('Annexe 1 – Données des équipes'!$B$12:$R$114, MATCH(C12317, 'Annexe 1 – Données des équipes'!$B$12:$B$114,0),4)</f>
        <v>0</v>
      </c>
      <c r="I12317" s="25">
        <f>INDEX('Annexe 1 – Données des équipes'!$B$12:$R$114, MATCH(D12317, 'Annexe 1 – Données des équipes'!$B$12:$B$114,0),4)</f>
        <v>70</v>
      </c>
      <c r="J12317" s="25">
        <f t="shared" si="193"/>
        <v>0</v>
      </c>
    </row>
    <row r="12318" spans="2:10">
      <c r="B12318" s="3">
        <v>41070</v>
      </c>
      <c r="C12318" s="10" t="s">
        <v>37428</v>
      </c>
      <c r="D12318" s="10" t="s">
        <v>37429</v>
      </c>
      <c r="E12318" s="25">
        <v>1</v>
      </c>
      <c r="F12318" s="25">
        <v>1</v>
      </c>
      <c r="G12318" s="10" t="s">
        <v>37430</v>
      </c>
      <c r="H12318" s="25">
        <f>INDEX('Annexe 1 – Données des équipes'!$B$12:$R$114, MATCH(C12318, 'Annexe 1 – Données des équipes'!$B$12:$B$114,0),4)</f>
        <v>90</v>
      </c>
      <c r="I12318" s="25">
        <f>INDEX('Annexe 1 – Données des équipes'!$B$12:$R$114, MATCH(D12318, 'Annexe 1 – Données des équipes'!$B$12:$B$114,0),4)</f>
        <v>90</v>
      </c>
      <c r="J12318" s="25">
        <f t="shared" si="193"/>
        <v>0</v>
      </c>
    </row>
    <row r="12319" spans="2:10">
      <c r="B12319" s="3">
        <v>41071</v>
      </c>
      <c r="C12319" s="10" t="s">
        <v>37431</v>
      </c>
      <c r="D12319" s="10" t="s">
        <v>37432</v>
      </c>
      <c r="E12319" s="25">
        <v>1</v>
      </c>
      <c r="F12319" s="25">
        <v>1</v>
      </c>
      <c r="G12319" s="10" t="s">
        <v>37433</v>
      </c>
      <c r="H12319" s="25">
        <f>INDEX('Annexe 1 – Données des équipes'!$B$12:$R$114, MATCH(C12319, 'Annexe 1 – Données des équipes'!$B$12:$B$114,0),4)</f>
        <v>90</v>
      </c>
      <c r="I12319" s="25">
        <f>INDEX('Annexe 1 – Données des équipes'!$B$12:$R$114, MATCH(D12319, 'Annexe 1 – Données des équipes'!$B$12:$B$114,0),4)</f>
        <v>90</v>
      </c>
      <c r="J12319" s="25">
        <f t="shared" si="193"/>
        <v>0</v>
      </c>
    </row>
    <row r="12320" spans="2:10">
      <c r="B12320" s="3">
        <v>41072</v>
      </c>
      <c r="C12320" s="10" t="s">
        <v>37434</v>
      </c>
      <c r="D12320" s="10" t="s">
        <v>37435</v>
      </c>
      <c r="E12320" s="25">
        <v>1</v>
      </c>
      <c r="F12320" s="25">
        <v>1</v>
      </c>
      <c r="G12320" s="10" t="s">
        <v>37436</v>
      </c>
      <c r="H12320" s="25">
        <f>INDEX('Annexe 1 – Données des équipes'!$B$12:$R$114, MATCH(C12320, 'Annexe 1 – Données des équipes'!$B$12:$B$114,0),4)</f>
        <v>60</v>
      </c>
      <c r="I12320" s="25">
        <f>INDEX('Annexe 1 – Données des équipes'!$B$12:$R$114, MATCH(D12320, 'Annexe 1 – Données des équipes'!$B$12:$B$114,0),4)</f>
        <v>50</v>
      </c>
      <c r="J12320" s="25">
        <f t="shared" si="193"/>
        <v>0</v>
      </c>
    </row>
    <row r="12321" spans="2:10">
      <c r="B12321" s="3">
        <v>41072</v>
      </c>
      <c r="C12321" s="10" t="s">
        <v>37437</v>
      </c>
      <c r="D12321" s="10" t="s">
        <v>37438</v>
      </c>
      <c r="E12321" s="25">
        <v>0</v>
      </c>
      <c r="F12321" s="25">
        <v>0</v>
      </c>
      <c r="G12321" s="10" t="s">
        <v>37439</v>
      </c>
      <c r="H12321" s="25">
        <f>INDEX('Annexe 1 – Données des équipes'!$B$12:$R$114, MATCH(C12321, 'Annexe 1 – Données des équipes'!$B$12:$B$114,0),4)</f>
        <v>20</v>
      </c>
      <c r="I12321" s="25">
        <f>INDEX('Annexe 1 – Données des équipes'!$B$12:$R$114, MATCH(D12321, 'Annexe 1 – Données des équipes'!$B$12:$B$114,0),4)</f>
        <v>40</v>
      </c>
      <c r="J12321" s="25">
        <f t="shared" si="193"/>
        <v>0</v>
      </c>
    </row>
    <row r="12322" spans="2:10">
      <c r="B12322" s="3">
        <v>41072</v>
      </c>
      <c r="C12322" s="10" t="s">
        <v>37440</v>
      </c>
      <c r="D12322" s="10" t="s">
        <v>37441</v>
      </c>
      <c r="E12322" s="25">
        <v>0</v>
      </c>
      <c r="F12322" s="25">
        <v>0</v>
      </c>
      <c r="G12322" s="10" t="s">
        <v>37442</v>
      </c>
      <c r="H12322" s="25">
        <f>INDEX('Annexe 1 – Données des équipes'!$B$12:$R$114, MATCH(C12322, 'Annexe 1 – Données des équipes'!$B$12:$B$114,0),4)</f>
        <v>70</v>
      </c>
      <c r="I12322" s="25">
        <f>INDEX('Annexe 1 – Données des équipes'!$B$12:$R$114, MATCH(D12322, 'Annexe 1 – Données des équipes'!$B$12:$B$114,0),4)</f>
        <v>0</v>
      </c>
      <c r="J12322" s="25">
        <f t="shared" si="193"/>
        <v>0</v>
      </c>
    </row>
    <row r="12323" spans="2:10">
      <c r="B12323" s="3">
        <v>41072</v>
      </c>
      <c r="C12323" s="10" t="s">
        <v>37443</v>
      </c>
      <c r="D12323" s="10" t="s">
        <v>37444</v>
      </c>
      <c r="E12323" s="25">
        <v>1</v>
      </c>
      <c r="F12323" s="25">
        <v>1</v>
      </c>
      <c r="G12323" s="10" t="s">
        <v>37445</v>
      </c>
      <c r="H12323" s="25">
        <f>INDEX('Annexe 1 – Données des équipes'!$B$12:$R$114, MATCH(C12323, 'Annexe 1 – Données des équipes'!$B$12:$B$114,0),4)</f>
        <v>30</v>
      </c>
      <c r="I12323" s="25">
        <f>INDEX('Annexe 1 – Données des équipes'!$B$12:$R$114, MATCH(D12323, 'Annexe 1 – Données des équipes'!$B$12:$B$114,0),4)</f>
        <v>20</v>
      </c>
      <c r="J12323" s="25">
        <f t="shared" si="193"/>
        <v>0</v>
      </c>
    </row>
    <row r="12324" spans="2:10">
      <c r="B12324" s="3">
        <v>41072</v>
      </c>
      <c r="C12324" s="10" t="s">
        <v>37446</v>
      </c>
      <c r="D12324" s="10" t="s">
        <v>37447</v>
      </c>
      <c r="E12324" s="25">
        <v>1</v>
      </c>
      <c r="F12324" s="25">
        <v>1</v>
      </c>
      <c r="G12324" s="10" t="s">
        <v>37448</v>
      </c>
      <c r="H12324" s="25">
        <f>INDEX('Annexe 1 – Données des équipes'!$B$12:$R$114, MATCH(C12324, 'Annexe 1 – Données des équipes'!$B$12:$B$114,0),4)</f>
        <v>80</v>
      </c>
      <c r="I12324" s="25">
        <f>INDEX('Annexe 1 – Données des équipes'!$B$12:$R$114, MATCH(D12324, 'Annexe 1 – Données des équipes'!$B$12:$B$114,0),4)</f>
        <v>50</v>
      </c>
      <c r="J12324" s="25">
        <f t="shared" si="193"/>
        <v>0</v>
      </c>
    </row>
    <row r="12325" spans="2:10">
      <c r="B12325" s="3">
        <v>41074</v>
      </c>
      <c r="C12325" s="10" t="s">
        <v>37449</v>
      </c>
      <c r="D12325" s="10" t="s">
        <v>37450</v>
      </c>
      <c r="E12325" s="25">
        <v>1</v>
      </c>
      <c r="F12325" s="25">
        <v>1</v>
      </c>
      <c r="G12325" s="10" t="s">
        <v>37451</v>
      </c>
      <c r="H12325" s="25">
        <f>INDEX('Annexe 1 – Données des équipes'!$B$12:$R$114, MATCH(C12325, 'Annexe 1 – Données des équipes'!$B$12:$B$114,0),4)</f>
        <v>90</v>
      </c>
      <c r="I12325" s="25">
        <f>INDEX('Annexe 1 – Données des équipes'!$B$12:$R$114, MATCH(D12325, 'Annexe 1 – Données des équipes'!$B$12:$B$114,0),4)</f>
        <v>80</v>
      </c>
      <c r="J12325" s="25">
        <f t="shared" si="193"/>
        <v>0</v>
      </c>
    </row>
    <row r="12326" spans="2:10">
      <c r="B12326" s="3">
        <v>41084</v>
      </c>
      <c r="C12326" s="10" t="s">
        <v>37452</v>
      </c>
      <c r="D12326" s="10" t="s">
        <v>37453</v>
      </c>
      <c r="E12326" s="25">
        <v>0</v>
      </c>
      <c r="F12326" s="25">
        <v>0</v>
      </c>
      <c r="G12326" s="10" t="s">
        <v>37454</v>
      </c>
      <c r="H12326" s="25">
        <f>INDEX('Annexe 1 – Données des équipes'!$B$12:$R$114, MATCH(C12326, 'Annexe 1 – Données des équipes'!$B$12:$B$114,0),4)</f>
        <v>90</v>
      </c>
      <c r="I12326" s="25">
        <f>INDEX('Annexe 1 – Données des équipes'!$B$12:$R$114, MATCH(D12326, 'Annexe 1 – Données des équipes'!$B$12:$B$114,0),4)</f>
        <v>90</v>
      </c>
      <c r="J12326" s="25">
        <f t="shared" si="193"/>
        <v>0</v>
      </c>
    </row>
    <row r="12327" spans="2:10">
      <c r="B12327" s="3">
        <v>41086</v>
      </c>
      <c r="C12327" s="10" t="s">
        <v>37455</v>
      </c>
      <c r="D12327" s="10" t="s">
        <v>37456</v>
      </c>
      <c r="E12327" s="25">
        <v>0</v>
      </c>
      <c r="F12327" s="25">
        <v>0</v>
      </c>
      <c r="G12327" s="10" t="s">
        <v>37457</v>
      </c>
      <c r="H12327" s="25">
        <f>INDEX('Annexe 1 – Données des équipes'!$B$12:$R$114, MATCH(C12327, 'Annexe 1 – Données des équipes'!$B$12:$B$114,0),4)</f>
        <v>10</v>
      </c>
      <c r="I12327" s="25">
        <f>INDEX('Annexe 1 – Données des équipes'!$B$12:$R$114, MATCH(D12327, 'Annexe 1 – Données des équipes'!$B$12:$B$114,0),4)</f>
        <v>50</v>
      </c>
      <c r="J12327" s="25">
        <f t="shared" si="193"/>
        <v>0</v>
      </c>
    </row>
    <row r="12328" spans="2:10">
      <c r="B12328" s="3">
        <v>41087</v>
      </c>
      <c r="C12328" s="10" t="s">
        <v>37458</v>
      </c>
      <c r="D12328" s="10" t="s">
        <v>37459</v>
      </c>
      <c r="E12328" s="25">
        <v>0</v>
      </c>
      <c r="F12328" s="25">
        <v>0</v>
      </c>
      <c r="G12328" s="10" t="s">
        <v>37460</v>
      </c>
      <c r="H12328" s="25">
        <f>INDEX('Annexe 1 – Données des équipes'!$B$12:$R$114, MATCH(C12328, 'Annexe 1 – Données des équipes'!$B$12:$B$114,0),4)</f>
        <v>90</v>
      </c>
      <c r="I12328" s="25">
        <f>INDEX('Annexe 1 – Données des équipes'!$B$12:$R$114, MATCH(D12328, 'Annexe 1 – Données des équipes'!$B$12:$B$114,0),4)</f>
        <v>90</v>
      </c>
      <c r="J12328" s="25">
        <f t="shared" si="193"/>
        <v>0</v>
      </c>
    </row>
    <row r="12329" spans="2:10">
      <c r="B12329" s="3">
        <v>41096</v>
      </c>
      <c r="C12329" s="10" t="s">
        <v>37461</v>
      </c>
      <c r="D12329" s="10" t="s">
        <v>37462</v>
      </c>
      <c r="E12329" s="25">
        <v>1</v>
      </c>
      <c r="F12329" s="25">
        <v>1</v>
      </c>
      <c r="G12329" s="10" t="s">
        <v>37463</v>
      </c>
      <c r="H12329" s="25">
        <f>INDEX('Annexe 1 – Données des équipes'!$B$12:$R$114, MATCH(C12329, 'Annexe 1 – Données des équipes'!$B$12:$B$114,0),4)</f>
        <v>10</v>
      </c>
      <c r="I12329" s="25">
        <f>INDEX('Annexe 1 – Données des équipes'!$B$12:$R$114, MATCH(D12329, 'Annexe 1 – Données des équipes'!$B$12:$B$114,0),4)</f>
        <v>50</v>
      </c>
      <c r="J12329" s="25">
        <f t="shared" si="193"/>
        <v>0</v>
      </c>
    </row>
    <row r="12330" spans="2:10">
      <c r="B12330" s="3">
        <v>41136</v>
      </c>
      <c r="C12330" s="10" t="s">
        <v>37464</v>
      </c>
      <c r="D12330" s="10" t="s">
        <v>37465</v>
      </c>
      <c r="E12330" s="25">
        <v>1</v>
      </c>
      <c r="F12330" s="25">
        <v>1</v>
      </c>
      <c r="G12330" s="10" t="s">
        <v>37466</v>
      </c>
      <c r="H12330" s="25">
        <f>INDEX('Annexe 1 – Données des équipes'!$B$12:$R$114, MATCH(C12330, 'Annexe 1 – Données des équipes'!$B$12:$B$114,0),4)</f>
        <v>30</v>
      </c>
      <c r="I12330" s="25">
        <f>INDEX('Annexe 1 – Données des équipes'!$B$12:$R$114, MATCH(D12330, 'Annexe 1 – Données des équipes'!$B$12:$B$114,0),4)</f>
        <v>40</v>
      </c>
      <c r="J12330" s="25">
        <f t="shared" si="193"/>
        <v>0</v>
      </c>
    </row>
    <row r="12331" spans="2:10">
      <c r="B12331" s="3">
        <v>41136</v>
      </c>
      <c r="C12331" s="10" t="s">
        <v>37467</v>
      </c>
      <c r="D12331" s="10" t="s">
        <v>37468</v>
      </c>
      <c r="E12331" s="25">
        <v>0</v>
      </c>
      <c r="F12331" s="25">
        <v>0</v>
      </c>
      <c r="G12331" s="10" t="s">
        <v>37469</v>
      </c>
      <c r="H12331" s="25">
        <f>INDEX('Annexe 1 – Données des équipes'!$B$12:$R$114, MATCH(C12331, 'Annexe 1 – Données des équipes'!$B$12:$B$114,0),4)</f>
        <v>90</v>
      </c>
      <c r="I12331" s="25">
        <f>INDEX('Annexe 1 – Données des équipes'!$B$12:$R$114, MATCH(D12331, 'Annexe 1 – Données des équipes'!$B$12:$B$114,0),4)</f>
        <v>80</v>
      </c>
      <c r="J12331" s="25">
        <f t="shared" si="193"/>
        <v>0</v>
      </c>
    </row>
    <row r="12332" spans="2:10">
      <c r="B12332" s="3">
        <v>41136</v>
      </c>
      <c r="C12332" s="10" t="s">
        <v>37470</v>
      </c>
      <c r="D12332" s="10" t="s">
        <v>37471</v>
      </c>
      <c r="E12332" s="25">
        <v>3</v>
      </c>
      <c r="F12332" s="25">
        <v>3</v>
      </c>
      <c r="G12332" s="10" t="s">
        <v>37472</v>
      </c>
      <c r="H12332" s="25">
        <f>INDEX('Annexe 1 – Données des équipes'!$B$12:$R$114, MATCH(C12332, 'Annexe 1 – Données des équipes'!$B$12:$B$114,0),4)</f>
        <v>10</v>
      </c>
      <c r="I12332" s="25">
        <f>INDEX('Annexe 1 – Données des équipes'!$B$12:$R$114, MATCH(D12332, 'Annexe 1 – Données des équipes'!$B$12:$B$114,0),4)</f>
        <v>70</v>
      </c>
      <c r="J12332" s="25">
        <f t="shared" si="193"/>
        <v>0</v>
      </c>
    </row>
    <row r="12333" spans="2:10">
      <c r="B12333" s="3">
        <v>41136</v>
      </c>
      <c r="C12333" s="10" t="s">
        <v>37473</v>
      </c>
      <c r="D12333" s="10" t="s">
        <v>37474</v>
      </c>
      <c r="E12333" s="25">
        <v>1</v>
      </c>
      <c r="F12333" s="25">
        <v>1</v>
      </c>
      <c r="G12333" s="10" t="s">
        <v>37475</v>
      </c>
      <c r="H12333" s="25">
        <f>INDEX('Annexe 1 – Données des équipes'!$B$12:$R$114, MATCH(C12333, 'Annexe 1 – Données des équipes'!$B$12:$B$114,0),4)</f>
        <v>40</v>
      </c>
      <c r="I12333" s="25">
        <f>INDEX('Annexe 1 – Données des équipes'!$B$12:$R$114, MATCH(D12333, 'Annexe 1 – Données des équipes'!$B$12:$B$114,0),4)</f>
        <v>20</v>
      </c>
      <c r="J12333" s="25">
        <f t="shared" si="193"/>
        <v>0</v>
      </c>
    </row>
    <row r="12334" spans="2:10">
      <c r="B12334" s="3">
        <v>41136</v>
      </c>
      <c r="C12334" s="10" t="s">
        <v>37476</v>
      </c>
      <c r="D12334" s="10" t="s">
        <v>37477</v>
      </c>
      <c r="E12334" s="25">
        <v>2</v>
      </c>
      <c r="F12334" s="25">
        <v>2</v>
      </c>
      <c r="G12334" s="10" t="s">
        <v>37478</v>
      </c>
      <c r="H12334" s="25">
        <f>INDEX('Annexe 1 – Données des équipes'!$B$12:$R$114, MATCH(C12334, 'Annexe 1 – Données des équipes'!$B$12:$B$114,0),4)</f>
        <v>70</v>
      </c>
      <c r="I12334" s="25">
        <f>INDEX('Annexe 1 – Données des équipes'!$B$12:$R$114, MATCH(D12334, 'Annexe 1 – Données des équipes'!$B$12:$B$114,0),4)</f>
        <v>40</v>
      </c>
      <c r="J12334" s="25">
        <f t="shared" si="193"/>
        <v>0</v>
      </c>
    </row>
    <row r="12335" spans="2:10">
      <c r="B12335" s="3">
        <v>41136</v>
      </c>
      <c r="C12335" s="10" t="s">
        <v>37479</v>
      </c>
      <c r="D12335" s="10" t="s">
        <v>37480</v>
      </c>
      <c r="E12335" s="25">
        <v>1</v>
      </c>
      <c r="F12335" s="25">
        <v>1</v>
      </c>
      <c r="G12335" s="10" t="s">
        <v>37481</v>
      </c>
      <c r="H12335" s="25">
        <f>INDEX('Annexe 1 – Données des équipes'!$B$12:$R$114, MATCH(C12335, 'Annexe 1 – Données des équipes'!$B$12:$B$114,0),4)</f>
        <v>50</v>
      </c>
      <c r="I12335" s="25">
        <f>INDEX('Annexe 1 – Données des équipes'!$B$12:$R$114, MATCH(D12335, 'Annexe 1 – Données des équipes'!$B$12:$B$114,0),4)</f>
        <v>60</v>
      </c>
      <c r="J12335" s="25">
        <f t="shared" si="193"/>
        <v>0</v>
      </c>
    </row>
    <row r="12336" spans="2:10">
      <c r="B12336" s="3">
        <v>41136</v>
      </c>
      <c r="C12336" s="10" t="s">
        <v>37482</v>
      </c>
      <c r="D12336" s="10" t="s">
        <v>37483</v>
      </c>
      <c r="E12336" s="25">
        <v>3</v>
      </c>
      <c r="F12336" s="25">
        <v>3</v>
      </c>
      <c r="G12336" s="10" t="s">
        <v>37484</v>
      </c>
      <c r="H12336" s="25">
        <f>INDEX('Annexe 1 – Données des équipes'!$B$12:$R$114, MATCH(C12336, 'Annexe 1 – Données des équipes'!$B$12:$B$114,0),4)</f>
        <v>50</v>
      </c>
      <c r="I12336" s="25">
        <f>INDEX('Annexe 1 – Données des équipes'!$B$12:$R$114, MATCH(D12336, 'Annexe 1 – Données des équipes'!$B$12:$B$114,0),4)</f>
        <v>30</v>
      </c>
      <c r="J12336" s="25">
        <f t="shared" si="193"/>
        <v>0</v>
      </c>
    </row>
    <row r="12337" spans="2:10">
      <c r="B12337" s="3">
        <v>41136</v>
      </c>
      <c r="C12337" s="10" t="s">
        <v>37485</v>
      </c>
      <c r="D12337" s="10" t="s">
        <v>37486</v>
      </c>
      <c r="E12337" s="25">
        <v>1</v>
      </c>
      <c r="F12337" s="25">
        <v>1</v>
      </c>
      <c r="G12337" s="10" t="s">
        <v>37487</v>
      </c>
      <c r="H12337" s="25">
        <f>INDEX('Annexe 1 – Données des équipes'!$B$12:$R$114, MATCH(C12337, 'Annexe 1 – Données des équipes'!$B$12:$B$114,0),4)</f>
        <v>20</v>
      </c>
      <c r="I12337" s="25">
        <f>INDEX('Annexe 1 – Données des équipes'!$B$12:$R$114, MATCH(D12337, 'Annexe 1 – Données des équipes'!$B$12:$B$114,0),4)</f>
        <v>50</v>
      </c>
      <c r="J12337" s="25">
        <f t="shared" si="193"/>
        <v>0</v>
      </c>
    </row>
    <row r="12338" spans="2:10">
      <c r="B12338" s="3">
        <v>42399</v>
      </c>
      <c r="C12338" s="10" t="s">
        <v>37488</v>
      </c>
      <c r="D12338" s="10" t="s">
        <v>37489</v>
      </c>
      <c r="E12338" s="25">
        <v>0</v>
      </c>
      <c r="F12338" s="25">
        <v>3</v>
      </c>
      <c r="G12338" s="10" t="s">
        <v>37490</v>
      </c>
      <c r="H12338" s="25">
        <f>INDEX('Annexe 1 – Données des équipes'!$B$12:$R$114, MATCH(C12338, 'Annexe 1 – Données des équipes'!$B$12:$B$114,0),4)</f>
        <v>40</v>
      </c>
      <c r="I12338" s="25">
        <f>INDEX('Annexe 1 – Données des équipes'!$B$12:$R$114, MATCH(D12338, 'Annexe 1 – Données des équipes'!$B$12:$B$114,0),4)</f>
        <v>30</v>
      </c>
      <c r="J12338" s="25">
        <f t="shared" si="193"/>
        <v>3</v>
      </c>
    </row>
    <row r="12339" spans="2:10">
      <c r="B12339" s="3">
        <v>41136</v>
      </c>
      <c r="C12339" s="10" t="s">
        <v>37491</v>
      </c>
      <c r="D12339" s="10" t="s">
        <v>37492</v>
      </c>
      <c r="E12339" s="25">
        <v>0</v>
      </c>
      <c r="F12339" s="25">
        <v>0</v>
      </c>
      <c r="G12339" s="10" t="s">
        <v>37493</v>
      </c>
      <c r="H12339" s="25">
        <f>INDEX('Annexe 1 – Données des équipes'!$B$12:$R$114, MATCH(C12339, 'Annexe 1 – Données des équipes'!$B$12:$B$114,0),4)</f>
        <v>70</v>
      </c>
      <c r="I12339" s="25">
        <f>INDEX('Annexe 1 – Données des équipes'!$B$12:$R$114, MATCH(D12339, 'Annexe 1 – Données des équipes'!$B$12:$B$114,0),4)</f>
        <v>60</v>
      </c>
      <c r="J12339" s="25">
        <f t="shared" si="193"/>
        <v>0</v>
      </c>
    </row>
    <row r="12340" spans="2:10">
      <c r="B12340" s="3">
        <v>41145</v>
      </c>
      <c r="C12340" s="10" t="s">
        <v>37494</v>
      </c>
      <c r="D12340" s="10" t="s">
        <v>37495</v>
      </c>
      <c r="E12340" s="25">
        <v>2</v>
      </c>
      <c r="F12340" s="25">
        <v>2</v>
      </c>
      <c r="G12340" s="10" t="s">
        <v>37496</v>
      </c>
      <c r="H12340" s="25">
        <f>INDEX('Annexe 1 – Données des équipes'!$B$12:$R$114, MATCH(C12340, 'Annexe 1 – Données des équipes'!$B$12:$B$114,0),4)</f>
        <v>30</v>
      </c>
      <c r="I12340" s="25">
        <f>INDEX('Annexe 1 – Données des équipes'!$B$12:$R$114, MATCH(D12340, 'Annexe 1 – Données des équipes'!$B$12:$B$114,0),4)</f>
        <v>40</v>
      </c>
      <c r="J12340" s="25">
        <f t="shared" si="193"/>
        <v>0</v>
      </c>
    </row>
    <row r="12341" spans="2:10">
      <c r="B12341" s="3">
        <v>41157</v>
      </c>
      <c r="C12341" s="10" t="s">
        <v>37497</v>
      </c>
      <c r="D12341" s="10" t="s">
        <v>37498</v>
      </c>
      <c r="E12341" s="25">
        <v>0</v>
      </c>
      <c r="F12341" s="25">
        <v>0</v>
      </c>
      <c r="G12341" s="10" t="s">
        <v>37499</v>
      </c>
      <c r="H12341" s="25">
        <f>INDEX('Annexe 1 – Données des équipes'!$B$12:$R$114, MATCH(C12341, 'Annexe 1 – Données des équipes'!$B$12:$B$114,0),4)</f>
        <v>10</v>
      </c>
      <c r="I12341" s="25">
        <f>INDEX('Annexe 1 – Données des équipes'!$B$12:$R$114, MATCH(D12341, 'Annexe 1 – Données des équipes'!$B$12:$B$114,0),4)</f>
        <v>70</v>
      </c>
      <c r="J12341" s="25">
        <f t="shared" si="193"/>
        <v>0</v>
      </c>
    </row>
    <row r="12342" spans="2:10">
      <c r="B12342" s="3">
        <v>41159</v>
      </c>
      <c r="C12342" s="10" t="s">
        <v>37500</v>
      </c>
      <c r="D12342" s="10" t="s">
        <v>37501</v>
      </c>
      <c r="E12342" s="25">
        <v>2</v>
      </c>
      <c r="F12342" s="25">
        <v>2</v>
      </c>
      <c r="G12342" s="10" t="s">
        <v>37502</v>
      </c>
      <c r="H12342" s="25">
        <f>INDEX('Annexe 1 – Données des équipes'!$B$12:$R$114, MATCH(C12342, 'Annexe 1 – Données des équipes'!$B$12:$B$114,0),4)</f>
        <v>40</v>
      </c>
      <c r="I12342" s="25">
        <f>INDEX('Annexe 1 – Données des équipes'!$B$12:$R$114, MATCH(D12342, 'Annexe 1 – Données des équipes'!$B$12:$B$114,0),4)</f>
        <v>90</v>
      </c>
      <c r="J12342" s="25">
        <f t="shared" si="193"/>
        <v>0</v>
      </c>
    </row>
    <row r="12343" spans="2:10">
      <c r="B12343" s="3">
        <v>41159</v>
      </c>
      <c r="C12343" s="10" t="s">
        <v>37503</v>
      </c>
      <c r="D12343" s="10" t="s">
        <v>37504</v>
      </c>
      <c r="E12343" s="25">
        <v>2</v>
      </c>
      <c r="F12343" s="25">
        <v>2</v>
      </c>
      <c r="G12343" s="10" t="s">
        <v>37505</v>
      </c>
      <c r="H12343" s="25">
        <f>INDEX('Annexe 1 – Données des équipes'!$B$12:$R$114, MATCH(C12343, 'Annexe 1 – Données des équipes'!$B$12:$B$114,0),4)</f>
        <v>40</v>
      </c>
      <c r="I12343" s="25">
        <f>INDEX('Annexe 1 – Données des équipes'!$B$12:$R$114, MATCH(D12343, 'Annexe 1 – Données des équipes'!$B$12:$B$114,0),4)</f>
        <v>80</v>
      </c>
      <c r="J12343" s="25">
        <f t="shared" si="193"/>
        <v>0</v>
      </c>
    </row>
    <row r="12344" spans="2:10">
      <c r="B12344" s="3">
        <v>41160</v>
      </c>
      <c r="C12344" s="10" t="s">
        <v>37506</v>
      </c>
      <c r="D12344" s="10" t="s">
        <v>37507</v>
      </c>
      <c r="E12344" s="25">
        <v>0</v>
      </c>
      <c r="F12344" s="25">
        <v>0</v>
      </c>
      <c r="G12344" s="10" t="s">
        <v>37508</v>
      </c>
      <c r="H12344" s="25">
        <f>INDEX('Annexe 1 – Données des équipes'!$B$12:$R$114, MATCH(C12344, 'Annexe 1 – Données des équipes'!$B$12:$B$114,0),4)</f>
        <v>60</v>
      </c>
      <c r="I12344" s="25">
        <f>INDEX('Annexe 1 – Données des équipes'!$B$12:$R$114, MATCH(D12344, 'Annexe 1 – Données des équipes'!$B$12:$B$114,0),4)</f>
        <v>70</v>
      </c>
      <c r="J12344" s="25">
        <f t="shared" si="193"/>
        <v>0</v>
      </c>
    </row>
    <row r="12345" spans="2:10">
      <c r="B12345" s="3">
        <v>41163</v>
      </c>
      <c r="C12345" s="10" t="s">
        <v>37509</v>
      </c>
      <c r="D12345" s="10" t="s">
        <v>37510</v>
      </c>
      <c r="E12345" s="25">
        <v>1</v>
      </c>
      <c r="F12345" s="25">
        <v>1</v>
      </c>
      <c r="G12345" s="10" t="s">
        <v>37511</v>
      </c>
      <c r="H12345" s="25">
        <f>INDEX('Annexe 1 – Données des équipes'!$B$12:$R$114, MATCH(C12345, 'Annexe 1 – Données des équipes'!$B$12:$B$114,0),4)</f>
        <v>90</v>
      </c>
      <c r="I12345" s="25">
        <f>INDEX('Annexe 1 – Données des équipes'!$B$12:$R$114, MATCH(D12345, 'Annexe 1 – Données des équipes'!$B$12:$B$114,0),4)</f>
        <v>80</v>
      </c>
      <c r="J12345" s="25">
        <f t="shared" si="193"/>
        <v>0</v>
      </c>
    </row>
    <row r="12346" spans="2:10">
      <c r="B12346" s="3">
        <v>41163</v>
      </c>
      <c r="C12346" s="10" t="s">
        <v>37512</v>
      </c>
      <c r="D12346" s="10" t="s">
        <v>37513</v>
      </c>
      <c r="E12346" s="25">
        <v>1</v>
      </c>
      <c r="F12346" s="25">
        <v>1</v>
      </c>
      <c r="G12346" s="10" t="s">
        <v>37514</v>
      </c>
      <c r="H12346" s="25">
        <f>INDEX('Annexe 1 – Données des équipes'!$B$12:$R$114, MATCH(C12346, 'Annexe 1 – Données des équipes'!$B$12:$B$114,0),4)</f>
        <v>90</v>
      </c>
      <c r="I12346" s="25">
        <f>INDEX('Annexe 1 – Données des équipes'!$B$12:$R$114, MATCH(D12346, 'Annexe 1 – Données des équipes'!$B$12:$B$114,0),4)</f>
        <v>60</v>
      </c>
      <c r="J12346" s="25">
        <f t="shared" si="193"/>
        <v>0</v>
      </c>
    </row>
    <row r="12347" spans="2:10">
      <c r="B12347" s="3">
        <v>41163</v>
      </c>
      <c r="C12347" s="10" t="s">
        <v>37515</v>
      </c>
      <c r="D12347" s="10" t="s">
        <v>37516</v>
      </c>
      <c r="E12347" s="25">
        <v>1</v>
      </c>
      <c r="F12347" s="25">
        <v>1</v>
      </c>
      <c r="G12347" s="10" t="s">
        <v>37517</v>
      </c>
      <c r="H12347" s="25">
        <f>INDEX('Annexe 1 – Données des équipes'!$B$12:$R$114, MATCH(C12347, 'Annexe 1 – Données des équipes'!$B$12:$B$114,0),4)</f>
        <v>80</v>
      </c>
      <c r="I12347" s="25">
        <f>INDEX('Annexe 1 – Données des équipes'!$B$12:$R$114, MATCH(D12347, 'Annexe 1 – Données des équipes'!$B$12:$B$114,0),4)</f>
        <v>90</v>
      </c>
      <c r="J12347" s="25">
        <f t="shared" si="193"/>
        <v>0</v>
      </c>
    </row>
    <row r="12348" spans="2:10">
      <c r="B12348" s="3">
        <v>41163</v>
      </c>
      <c r="C12348" s="10" t="s">
        <v>37518</v>
      </c>
      <c r="D12348" s="10" t="s">
        <v>37519</v>
      </c>
      <c r="E12348" s="25">
        <v>1</v>
      </c>
      <c r="F12348" s="25">
        <v>1</v>
      </c>
      <c r="G12348" s="10" t="s">
        <v>37520</v>
      </c>
      <c r="H12348" s="25">
        <f>INDEX('Annexe 1 – Données des équipes'!$B$12:$R$114, MATCH(C12348, 'Annexe 1 – Données des équipes'!$B$12:$B$114,0),4)</f>
        <v>60</v>
      </c>
      <c r="I12348" s="25">
        <f>INDEX('Annexe 1 – Données des équipes'!$B$12:$R$114, MATCH(D12348, 'Annexe 1 – Données des équipes'!$B$12:$B$114,0),4)</f>
        <v>20</v>
      </c>
      <c r="J12348" s="25">
        <f t="shared" si="193"/>
        <v>0</v>
      </c>
    </row>
    <row r="12349" spans="2:10">
      <c r="B12349" s="3">
        <v>41163</v>
      </c>
      <c r="C12349" s="10" t="s">
        <v>37521</v>
      </c>
      <c r="D12349" s="10" t="s">
        <v>37522</v>
      </c>
      <c r="E12349" s="25">
        <v>1</v>
      </c>
      <c r="F12349" s="25">
        <v>1</v>
      </c>
      <c r="G12349" s="10" t="s">
        <v>37523</v>
      </c>
      <c r="H12349" s="25">
        <f>INDEX('Annexe 1 – Données des équipes'!$B$12:$R$114, MATCH(C12349, 'Annexe 1 – Données des équipes'!$B$12:$B$114,0),4)</f>
        <v>80</v>
      </c>
      <c r="I12349" s="25">
        <f>INDEX('Annexe 1 – Données des équipes'!$B$12:$R$114, MATCH(D12349, 'Annexe 1 – Données des équipes'!$B$12:$B$114,0),4)</f>
        <v>70</v>
      </c>
      <c r="J12349" s="25">
        <f t="shared" si="193"/>
        <v>0</v>
      </c>
    </row>
    <row r="12350" spans="2:10">
      <c r="B12350" s="3">
        <v>41163</v>
      </c>
      <c r="C12350" s="10" t="s">
        <v>37524</v>
      </c>
      <c r="D12350" s="10" t="s">
        <v>37525</v>
      </c>
      <c r="E12350" s="25">
        <v>2</v>
      </c>
      <c r="F12350" s="25">
        <v>2</v>
      </c>
      <c r="G12350" s="10" t="s">
        <v>37526</v>
      </c>
      <c r="H12350" s="25">
        <f>INDEX('Annexe 1 – Données des équipes'!$B$12:$R$114, MATCH(C12350, 'Annexe 1 – Données des équipes'!$B$12:$B$114,0),4)</f>
        <v>30</v>
      </c>
      <c r="I12350" s="25">
        <f>INDEX('Annexe 1 – Données des équipes'!$B$12:$R$114, MATCH(D12350, 'Annexe 1 – Données des équipes'!$B$12:$B$114,0),4)</f>
        <v>70</v>
      </c>
      <c r="J12350" s="25">
        <f t="shared" si="193"/>
        <v>0</v>
      </c>
    </row>
    <row r="12351" spans="2:10">
      <c r="B12351" s="3">
        <v>41193</v>
      </c>
      <c r="C12351" s="10" t="s">
        <v>37527</v>
      </c>
      <c r="D12351" s="10" t="s">
        <v>37528</v>
      </c>
      <c r="E12351" s="25">
        <v>1</v>
      </c>
      <c r="F12351" s="25">
        <v>1</v>
      </c>
      <c r="G12351" s="10" t="s">
        <v>37529</v>
      </c>
      <c r="H12351" s="25">
        <f>INDEX('Annexe 1 – Données des équipes'!$B$12:$R$114, MATCH(C12351, 'Annexe 1 – Données des équipes'!$B$12:$B$114,0),4)</f>
        <v>0</v>
      </c>
      <c r="I12351" s="25">
        <f>INDEX('Annexe 1 – Données des équipes'!$B$12:$R$114, MATCH(D12351, 'Annexe 1 – Données des équipes'!$B$12:$B$114,0),4)</f>
        <v>30</v>
      </c>
      <c r="J12351" s="25">
        <f t="shared" si="193"/>
        <v>0</v>
      </c>
    </row>
    <row r="12352" spans="2:10">
      <c r="B12352" s="3">
        <v>41194</v>
      </c>
      <c r="C12352" s="10" t="s">
        <v>37530</v>
      </c>
      <c r="D12352" s="10" t="s">
        <v>37531</v>
      </c>
      <c r="E12352" s="25">
        <v>1</v>
      </c>
      <c r="F12352" s="25">
        <v>1</v>
      </c>
      <c r="G12352" s="10" t="s">
        <v>37532</v>
      </c>
      <c r="H12352" s="25">
        <f>INDEX('Annexe 1 – Données des équipes'!$B$12:$R$114, MATCH(C12352, 'Annexe 1 – Données des équipes'!$B$12:$B$114,0),4)</f>
        <v>50</v>
      </c>
      <c r="I12352" s="25">
        <f>INDEX('Annexe 1 – Données des équipes'!$B$12:$R$114, MATCH(D12352, 'Annexe 1 – Données des équipes'!$B$12:$B$114,0),4)</f>
        <v>80</v>
      </c>
      <c r="J12352" s="25">
        <f t="shared" si="193"/>
        <v>0</v>
      </c>
    </row>
    <row r="12353" spans="2:10">
      <c r="B12353" s="3">
        <v>41194</v>
      </c>
      <c r="C12353" s="10" t="s">
        <v>37533</v>
      </c>
      <c r="D12353" s="10" t="s">
        <v>37534</v>
      </c>
      <c r="E12353" s="25">
        <v>1</v>
      </c>
      <c r="F12353" s="25">
        <v>1</v>
      </c>
      <c r="G12353" s="10" t="s">
        <v>37535</v>
      </c>
      <c r="H12353" s="25">
        <f>INDEX('Annexe 1 – Données des équipes'!$B$12:$R$114, MATCH(C12353, 'Annexe 1 – Données des équipes'!$B$12:$B$114,0),4)</f>
        <v>40</v>
      </c>
      <c r="I12353" s="25">
        <f>INDEX('Annexe 1 – Données des équipes'!$B$12:$R$114, MATCH(D12353, 'Annexe 1 – Données des équipes'!$B$12:$B$114,0),4)</f>
        <v>80</v>
      </c>
      <c r="J12353" s="25">
        <f t="shared" si="193"/>
        <v>0</v>
      </c>
    </row>
    <row r="12354" spans="2:10">
      <c r="B12354" s="3">
        <v>41194</v>
      </c>
      <c r="C12354" s="10" t="s">
        <v>37536</v>
      </c>
      <c r="D12354" s="10" t="s">
        <v>37537</v>
      </c>
      <c r="E12354" s="25">
        <v>1</v>
      </c>
      <c r="F12354" s="25">
        <v>1</v>
      </c>
      <c r="G12354" s="10" t="s">
        <v>37538</v>
      </c>
      <c r="H12354" s="25">
        <f>INDEX('Annexe 1 – Données des équipes'!$B$12:$R$114, MATCH(C12354, 'Annexe 1 – Données des équipes'!$B$12:$B$114,0),4)</f>
        <v>30</v>
      </c>
      <c r="I12354" s="25">
        <f>INDEX('Annexe 1 – Données des équipes'!$B$12:$R$114, MATCH(D12354, 'Annexe 1 – Données des équipes'!$B$12:$B$114,0),4)</f>
        <v>10</v>
      </c>
      <c r="J12354" s="25">
        <f t="shared" si="193"/>
        <v>0</v>
      </c>
    </row>
    <row r="12355" spans="2:10">
      <c r="B12355" s="3">
        <v>41194</v>
      </c>
      <c r="C12355" s="10" t="s">
        <v>37539</v>
      </c>
      <c r="D12355" s="10" t="s">
        <v>37540</v>
      </c>
      <c r="E12355" s="25">
        <v>0</v>
      </c>
      <c r="F12355" s="25">
        <v>0</v>
      </c>
      <c r="G12355" s="10" t="s">
        <v>37541</v>
      </c>
      <c r="H12355" s="25">
        <f>INDEX('Annexe 1 – Données des équipes'!$B$12:$R$114, MATCH(C12355, 'Annexe 1 – Données des équipes'!$B$12:$B$114,0),4)</f>
        <v>50</v>
      </c>
      <c r="I12355" s="25">
        <f>INDEX('Annexe 1 – Données des équipes'!$B$12:$R$114, MATCH(D12355, 'Annexe 1 – Données des équipes'!$B$12:$B$114,0),4)</f>
        <v>40</v>
      </c>
      <c r="J12355" s="25">
        <f t="shared" si="193"/>
        <v>0</v>
      </c>
    </row>
    <row r="12356" spans="2:10">
      <c r="B12356" s="3">
        <v>41194</v>
      </c>
      <c r="C12356" s="10" t="s">
        <v>37542</v>
      </c>
      <c r="D12356" s="10" t="s">
        <v>37543</v>
      </c>
      <c r="E12356" s="25">
        <v>1</v>
      </c>
      <c r="F12356" s="25">
        <v>1</v>
      </c>
      <c r="G12356" s="10" t="s">
        <v>37544</v>
      </c>
      <c r="H12356" s="25">
        <f>INDEX('Annexe 1 – Données des équipes'!$B$12:$R$114, MATCH(C12356, 'Annexe 1 – Données des équipes'!$B$12:$B$114,0),4)</f>
        <v>80</v>
      </c>
      <c r="I12356" s="25">
        <f>INDEX('Annexe 1 – Données des équipes'!$B$12:$R$114, MATCH(D12356, 'Annexe 1 – Données des équipes'!$B$12:$B$114,0),4)</f>
        <v>30</v>
      </c>
      <c r="J12356" s="25">
        <f t="shared" si="193"/>
        <v>0</v>
      </c>
    </row>
    <row r="12357" spans="2:10">
      <c r="B12357" s="3">
        <v>41194</v>
      </c>
      <c r="C12357" s="10" t="s">
        <v>37545</v>
      </c>
      <c r="D12357" s="10" t="s">
        <v>37546</v>
      </c>
      <c r="E12357" s="25">
        <v>2</v>
      </c>
      <c r="F12357" s="25">
        <v>2</v>
      </c>
      <c r="G12357" s="10" t="s">
        <v>37547</v>
      </c>
      <c r="H12357" s="25">
        <f>INDEX('Annexe 1 – Données des équipes'!$B$12:$R$114, MATCH(C12357, 'Annexe 1 – Données des équipes'!$B$12:$B$114,0),4)</f>
        <v>20</v>
      </c>
      <c r="I12357" s="25">
        <f>INDEX('Annexe 1 – Données des équipes'!$B$12:$R$114, MATCH(D12357, 'Annexe 1 – Données des équipes'!$B$12:$B$114,0),4)</f>
        <v>30</v>
      </c>
      <c r="J12357" s="25">
        <f t="shared" si="193"/>
        <v>0</v>
      </c>
    </row>
    <row r="12358" spans="2:10">
      <c r="B12358" s="3">
        <v>41198</v>
      </c>
      <c r="C12358" s="10" t="s">
        <v>37548</v>
      </c>
      <c r="D12358" s="10" t="s">
        <v>37549</v>
      </c>
      <c r="E12358" s="25">
        <v>4</v>
      </c>
      <c r="F12358" s="25">
        <v>4</v>
      </c>
      <c r="G12358" s="10" t="s">
        <v>37550</v>
      </c>
      <c r="H12358" s="25">
        <f>INDEX('Annexe 1 – Données des équipes'!$B$12:$R$114, MATCH(C12358, 'Annexe 1 – Données des équipes'!$B$12:$B$114,0),4)</f>
        <v>90</v>
      </c>
      <c r="I12358" s="25">
        <f>INDEX('Annexe 1 – Données des équipes'!$B$12:$R$114, MATCH(D12358, 'Annexe 1 – Données des équipes'!$B$12:$B$114,0),4)</f>
        <v>80</v>
      </c>
      <c r="J12358" s="25">
        <f t="shared" si="193"/>
        <v>0</v>
      </c>
    </row>
    <row r="12359" spans="2:10">
      <c r="B12359" s="3">
        <v>41198</v>
      </c>
      <c r="C12359" s="10" t="s">
        <v>37551</v>
      </c>
      <c r="D12359" s="10" t="s">
        <v>37552</v>
      </c>
      <c r="E12359" s="25">
        <v>1</v>
      </c>
      <c r="F12359" s="25">
        <v>1</v>
      </c>
      <c r="G12359" s="10" t="s">
        <v>37553</v>
      </c>
      <c r="H12359" s="25">
        <f>INDEX('Annexe 1 – Données des équipes'!$B$12:$R$114, MATCH(C12359, 'Annexe 1 – Données des équipes'!$B$12:$B$114,0),4)</f>
        <v>90</v>
      </c>
      <c r="I12359" s="25">
        <f>INDEX('Annexe 1 – Données des équipes'!$B$12:$R$114, MATCH(D12359, 'Annexe 1 – Données des équipes'!$B$12:$B$114,0),4)</f>
        <v>50</v>
      </c>
      <c r="J12359" s="25">
        <f t="shared" si="193"/>
        <v>0</v>
      </c>
    </row>
    <row r="12360" spans="2:10">
      <c r="B12360" s="3">
        <v>41198</v>
      </c>
      <c r="C12360" s="10" t="s">
        <v>37554</v>
      </c>
      <c r="D12360" s="10" t="s">
        <v>37555</v>
      </c>
      <c r="E12360" s="25">
        <v>1</v>
      </c>
      <c r="F12360" s="25">
        <v>1</v>
      </c>
      <c r="G12360" s="10" t="s">
        <v>37556</v>
      </c>
      <c r="H12360" s="25">
        <f>INDEX('Annexe 1 – Données des équipes'!$B$12:$R$114, MATCH(C12360, 'Annexe 1 – Données des équipes'!$B$12:$B$114,0),4)</f>
        <v>90</v>
      </c>
      <c r="I12360" s="25">
        <f>INDEX('Annexe 1 – Données des équipes'!$B$12:$R$114, MATCH(D12360, 'Annexe 1 – Données des équipes'!$B$12:$B$114,0),4)</f>
        <v>90</v>
      </c>
      <c r="J12360" s="25">
        <f t="shared" si="193"/>
        <v>0</v>
      </c>
    </row>
    <row r="12361" spans="2:10">
      <c r="B12361" s="3">
        <v>41198</v>
      </c>
      <c r="C12361" s="10" t="s">
        <v>37557</v>
      </c>
      <c r="D12361" s="10" t="s">
        <v>37558</v>
      </c>
      <c r="E12361" s="25">
        <v>0</v>
      </c>
      <c r="F12361" s="25">
        <v>0</v>
      </c>
      <c r="G12361" s="10" t="s">
        <v>37559</v>
      </c>
      <c r="H12361" s="25">
        <f>INDEX('Annexe 1 – Données des équipes'!$B$12:$R$114, MATCH(C12361, 'Annexe 1 – Données des équipes'!$B$12:$B$114,0),4)</f>
        <v>60</v>
      </c>
      <c r="I12361" s="25">
        <f>INDEX('Annexe 1 – Données des équipes'!$B$12:$R$114, MATCH(D12361, 'Annexe 1 – Données des équipes'!$B$12:$B$114,0),4)</f>
        <v>70</v>
      </c>
      <c r="J12361" s="25">
        <f t="shared" si="193"/>
        <v>0</v>
      </c>
    </row>
    <row r="12362" spans="2:10">
      <c r="B12362" s="3">
        <v>41199</v>
      </c>
      <c r="C12362" s="10" t="s">
        <v>37560</v>
      </c>
      <c r="D12362" s="10" t="s">
        <v>37561</v>
      </c>
      <c r="E12362" s="25">
        <v>1</v>
      </c>
      <c r="F12362" s="25">
        <v>1</v>
      </c>
      <c r="G12362" s="10" t="s">
        <v>37562</v>
      </c>
      <c r="H12362" s="25">
        <f>INDEX('Annexe 1 – Données des équipes'!$B$12:$R$114, MATCH(C12362, 'Annexe 1 – Données des équipes'!$B$12:$B$114,0),4)</f>
        <v>80</v>
      </c>
      <c r="I12362" s="25">
        <f>INDEX('Annexe 1 – Données des équipes'!$B$12:$R$114, MATCH(D12362, 'Annexe 1 – Données des équipes'!$B$12:$B$114,0),4)</f>
        <v>90</v>
      </c>
      <c r="J12362" s="25">
        <f t="shared" si="193"/>
        <v>0</v>
      </c>
    </row>
    <row r="12363" spans="2:10">
      <c r="B12363" s="3">
        <v>41227</v>
      </c>
      <c r="C12363" s="10" t="s">
        <v>37563</v>
      </c>
      <c r="D12363" s="10" t="s">
        <v>37564</v>
      </c>
      <c r="E12363" s="25">
        <v>0</v>
      </c>
      <c r="F12363" s="25">
        <v>0</v>
      </c>
      <c r="G12363" s="10" t="s">
        <v>37565</v>
      </c>
      <c r="H12363" s="25">
        <f>INDEX('Annexe 1 – Données des équipes'!$B$12:$R$114, MATCH(C12363, 'Annexe 1 – Données des équipes'!$B$12:$B$114,0),4)</f>
        <v>40</v>
      </c>
      <c r="I12363" s="25">
        <f>INDEX('Annexe 1 – Données des équipes'!$B$12:$R$114, MATCH(D12363, 'Annexe 1 – Données des équipes'!$B$12:$B$114,0),4)</f>
        <v>40</v>
      </c>
      <c r="J12363" s="25">
        <f t="shared" si="193"/>
        <v>0</v>
      </c>
    </row>
    <row r="12364" spans="2:10">
      <c r="B12364" s="3">
        <v>41227</v>
      </c>
      <c r="C12364" s="10" t="s">
        <v>37566</v>
      </c>
      <c r="D12364" s="10" t="s">
        <v>37567</v>
      </c>
      <c r="E12364" s="25">
        <v>1</v>
      </c>
      <c r="F12364" s="25">
        <v>1</v>
      </c>
      <c r="G12364" s="10" t="s">
        <v>37568</v>
      </c>
      <c r="H12364" s="25">
        <f>INDEX('Annexe 1 – Données des équipes'!$B$12:$R$114, MATCH(C12364, 'Annexe 1 – Données des équipes'!$B$12:$B$114,0),4)</f>
        <v>50</v>
      </c>
      <c r="I12364" s="25">
        <f>INDEX('Annexe 1 – Données des équipes'!$B$12:$R$114, MATCH(D12364, 'Annexe 1 – Données des équipes'!$B$12:$B$114,0),4)</f>
        <v>60</v>
      </c>
      <c r="J12364" s="25">
        <f t="shared" si="193"/>
        <v>0</v>
      </c>
    </row>
    <row r="12365" spans="2:10">
      <c r="B12365" s="3">
        <v>41227</v>
      </c>
      <c r="C12365" s="10" t="s">
        <v>37569</v>
      </c>
      <c r="D12365" s="10" t="s">
        <v>37570</v>
      </c>
      <c r="E12365" s="25">
        <v>1</v>
      </c>
      <c r="F12365" s="25">
        <v>1</v>
      </c>
      <c r="G12365" s="10" t="s">
        <v>37571</v>
      </c>
      <c r="H12365" s="25">
        <f>INDEX('Annexe 1 – Données des équipes'!$B$12:$R$114, MATCH(C12365, 'Annexe 1 – Données des équipes'!$B$12:$B$114,0),4)</f>
        <v>90</v>
      </c>
      <c r="I12365" s="25">
        <f>INDEX('Annexe 1 – Données des équipes'!$B$12:$R$114, MATCH(D12365, 'Annexe 1 – Données des équipes'!$B$12:$B$114,0),4)</f>
        <v>90</v>
      </c>
      <c r="J12365" s="25">
        <f t="shared" si="193"/>
        <v>0</v>
      </c>
    </row>
    <row r="12366" spans="2:10">
      <c r="B12366" s="3">
        <v>41227</v>
      </c>
      <c r="C12366" s="10" t="s">
        <v>37572</v>
      </c>
      <c r="D12366" s="10" t="s">
        <v>37573</v>
      </c>
      <c r="E12366" s="25">
        <v>1</v>
      </c>
      <c r="F12366" s="25">
        <v>1</v>
      </c>
      <c r="G12366" s="10" t="s">
        <v>37574</v>
      </c>
      <c r="H12366" s="25">
        <f>INDEX('Annexe 1 – Données des équipes'!$B$12:$R$114, MATCH(C12366, 'Annexe 1 – Données des équipes'!$B$12:$B$114,0),4)</f>
        <v>30</v>
      </c>
      <c r="I12366" s="25">
        <f>INDEX('Annexe 1 – Données des équipes'!$B$12:$R$114, MATCH(D12366, 'Annexe 1 – Données des équipes'!$B$12:$B$114,0),4)</f>
        <v>20</v>
      </c>
      <c r="J12366" s="25">
        <f t="shared" si="193"/>
        <v>0</v>
      </c>
    </row>
    <row r="12367" spans="2:10">
      <c r="B12367" s="3">
        <v>41227</v>
      </c>
      <c r="C12367" s="10" t="s">
        <v>37575</v>
      </c>
      <c r="D12367" s="10" t="s">
        <v>37576</v>
      </c>
      <c r="E12367" s="25">
        <v>0</v>
      </c>
      <c r="F12367" s="25">
        <v>0</v>
      </c>
      <c r="G12367" s="10" t="s">
        <v>37577</v>
      </c>
      <c r="H12367" s="25">
        <f>INDEX('Annexe 1 – Données des équipes'!$B$12:$R$114, MATCH(C12367, 'Annexe 1 – Données des équipes'!$B$12:$B$114,0),4)</f>
        <v>10</v>
      </c>
      <c r="I12367" s="25">
        <f>INDEX('Annexe 1 – Données des équipes'!$B$12:$R$114, MATCH(D12367, 'Annexe 1 – Données des équipes'!$B$12:$B$114,0),4)</f>
        <v>50</v>
      </c>
      <c r="J12367" s="25">
        <f t="shared" si="193"/>
        <v>0</v>
      </c>
    </row>
    <row r="12368" spans="2:10">
      <c r="B12368" s="3">
        <v>41227</v>
      </c>
      <c r="C12368" s="10" t="s">
        <v>37578</v>
      </c>
      <c r="D12368" s="10" t="s">
        <v>37579</v>
      </c>
      <c r="E12368" s="25">
        <v>0</v>
      </c>
      <c r="F12368" s="25">
        <v>0</v>
      </c>
      <c r="G12368" s="10" t="s">
        <v>37580</v>
      </c>
      <c r="H12368" s="25">
        <f>INDEX('Annexe 1 – Données des équipes'!$B$12:$R$114, MATCH(C12368, 'Annexe 1 – Données des équipes'!$B$12:$B$114,0),4)</f>
        <v>40</v>
      </c>
      <c r="I12368" s="25">
        <f>INDEX('Annexe 1 – Données des équipes'!$B$12:$R$114, MATCH(D12368, 'Annexe 1 – Données des équipes'!$B$12:$B$114,0),4)</f>
        <v>80</v>
      </c>
      <c r="J12368" s="25">
        <f t="shared" si="193"/>
        <v>0</v>
      </c>
    </row>
    <row r="12369" spans="2:10">
      <c r="B12369" s="3">
        <v>41227</v>
      </c>
      <c r="C12369" s="10" t="s">
        <v>37581</v>
      </c>
      <c r="D12369" s="10" t="s">
        <v>37582</v>
      </c>
      <c r="E12369" s="25">
        <v>0</v>
      </c>
      <c r="F12369" s="25">
        <v>0</v>
      </c>
      <c r="G12369" s="10" t="s">
        <v>37583</v>
      </c>
      <c r="H12369" s="25">
        <f>INDEX('Annexe 1 – Données des équipes'!$B$12:$R$114, MATCH(C12369, 'Annexe 1 – Données des équipes'!$B$12:$B$114,0),4)</f>
        <v>80</v>
      </c>
      <c r="I12369" s="25">
        <f>INDEX('Annexe 1 – Données des équipes'!$B$12:$R$114, MATCH(D12369, 'Annexe 1 – Données des équipes'!$B$12:$B$114,0),4)</f>
        <v>90</v>
      </c>
      <c r="J12369" s="25">
        <f t="shared" si="193"/>
        <v>0</v>
      </c>
    </row>
    <row r="12370" spans="2:10">
      <c r="B12370" s="3">
        <v>41227</v>
      </c>
      <c r="C12370" s="10" t="s">
        <v>37584</v>
      </c>
      <c r="D12370" s="10" t="s">
        <v>37585</v>
      </c>
      <c r="E12370" s="25">
        <v>0</v>
      </c>
      <c r="F12370" s="25">
        <v>0</v>
      </c>
      <c r="G12370" s="10" t="s">
        <v>37586</v>
      </c>
      <c r="H12370" s="25">
        <f>INDEX('Annexe 1 – Données des équipes'!$B$12:$R$114, MATCH(C12370, 'Annexe 1 – Données des équipes'!$B$12:$B$114,0),4)</f>
        <v>30</v>
      </c>
      <c r="I12370" s="25">
        <f>INDEX('Annexe 1 – Données des équipes'!$B$12:$R$114, MATCH(D12370, 'Annexe 1 – Données des équipes'!$B$12:$B$114,0),4)</f>
        <v>90</v>
      </c>
      <c r="J12370" s="25">
        <f t="shared" ref="J12370:J12433" si="194">ABS(F12370-E12370)</f>
        <v>0</v>
      </c>
    </row>
    <row r="12371" spans="2:10">
      <c r="B12371" s="3">
        <v>41227</v>
      </c>
      <c r="C12371" s="10" t="s">
        <v>37587</v>
      </c>
      <c r="D12371" s="10" t="s">
        <v>37588</v>
      </c>
      <c r="E12371" s="25">
        <v>1</v>
      </c>
      <c r="F12371" s="25">
        <v>1</v>
      </c>
      <c r="G12371" s="10" t="s">
        <v>37589</v>
      </c>
      <c r="H12371" s="25">
        <f>INDEX('Annexe 1 – Données des équipes'!$B$12:$R$114, MATCH(C12371, 'Annexe 1 – Données des équipes'!$B$12:$B$114,0),4)</f>
        <v>60</v>
      </c>
      <c r="I12371" s="25">
        <f>INDEX('Annexe 1 – Données des équipes'!$B$12:$R$114, MATCH(D12371, 'Annexe 1 – Données des équipes'!$B$12:$B$114,0),4)</f>
        <v>80</v>
      </c>
      <c r="J12371" s="25">
        <f t="shared" si="194"/>
        <v>0</v>
      </c>
    </row>
    <row r="12372" spans="2:10">
      <c r="B12372" s="3">
        <v>41252</v>
      </c>
      <c r="C12372" s="10" t="s">
        <v>37590</v>
      </c>
      <c r="D12372" s="10" t="s">
        <v>37591</v>
      </c>
      <c r="E12372" s="25">
        <v>0</v>
      </c>
      <c r="F12372" s="25">
        <v>0</v>
      </c>
      <c r="G12372" s="10" t="s">
        <v>37592</v>
      </c>
      <c r="H12372" s="25">
        <f>INDEX('Annexe 1 – Données des équipes'!$B$12:$R$114, MATCH(C12372, 'Annexe 1 – Données des équipes'!$B$12:$B$114,0),4)</f>
        <v>70</v>
      </c>
      <c r="I12372" s="25">
        <f>INDEX('Annexe 1 – Données des équipes'!$B$12:$R$114, MATCH(D12372, 'Annexe 1 – Données des équipes'!$B$12:$B$114,0),4)</f>
        <v>30</v>
      </c>
      <c r="J12372" s="25">
        <f t="shared" si="194"/>
        <v>0</v>
      </c>
    </row>
    <row r="12373" spans="2:10">
      <c r="B12373" s="3">
        <v>41253</v>
      </c>
      <c r="C12373" s="10" t="s">
        <v>37593</v>
      </c>
      <c r="D12373" s="10" t="s">
        <v>37594</v>
      </c>
      <c r="E12373" s="25">
        <v>0</v>
      </c>
      <c r="F12373" s="25">
        <v>0</v>
      </c>
      <c r="G12373" s="10" t="s">
        <v>37595</v>
      </c>
      <c r="H12373" s="25">
        <f>INDEX('Annexe 1 – Données des équipes'!$B$12:$R$114, MATCH(C12373, 'Annexe 1 – Données des équipes'!$B$12:$B$114,0),4)</f>
        <v>30</v>
      </c>
      <c r="I12373" s="25">
        <f>INDEX('Annexe 1 – Données des équipes'!$B$12:$R$114, MATCH(D12373, 'Annexe 1 – Données des équipes'!$B$12:$B$114,0),4)</f>
        <v>0</v>
      </c>
      <c r="J12373" s="25">
        <f t="shared" si="194"/>
        <v>0</v>
      </c>
    </row>
    <row r="12374" spans="2:10">
      <c r="B12374" s="3">
        <v>41256</v>
      </c>
      <c r="C12374" s="10" t="s">
        <v>37596</v>
      </c>
      <c r="D12374" s="10" t="s">
        <v>37597</v>
      </c>
      <c r="E12374" s="25">
        <v>1</v>
      </c>
      <c r="F12374" s="25">
        <v>1</v>
      </c>
      <c r="G12374" s="10" t="s">
        <v>37598</v>
      </c>
      <c r="H12374" s="25">
        <f>INDEX('Annexe 1 – Données des équipes'!$B$12:$R$114, MATCH(C12374, 'Annexe 1 – Données des équipes'!$B$12:$B$114,0),4)</f>
        <v>30</v>
      </c>
      <c r="I12374" s="25">
        <f>INDEX('Annexe 1 – Données des équipes'!$B$12:$R$114, MATCH(D12374, 'Annexe 1 – Données des équipes'!$B$12:$B$114,0),4)</f>
        <v>30</v>
      </c>
      <c r="J12374" s="25">
        <f t="shared" si="194"/>
        <v>0</v>
      </c>
    </row>
    <row r="12375" spans="2:10">
      <c r="B12375" s="3">
        <v>41282</v>
      </c>
      <c r="C12375" s="10" t="s">
        <v>37599</v>
      </c>
      <c r="D12375" s="10" t="s">
        <v>37600</v>
      </c>
      <c r="E12375" s="25">
        <v>0</v>
      </c>
      <c r="F12375" s="25">
        <v>0</v>
      </c>
      <c r="G12375" s="10" t="s">
        <v>37601</v>
      </c>
      <c r="H12375" s="25">
        <f>INDEX('Annexe 1 – Données des équipes'!$B$12:$R$114, MATCH(C12375, 'Annexe 1 – Données des équipes'!$B$12:$B$114,0),4)</f>
        <v>10</v>
      </c>
      <c r="I12375" s="25">
        <f>INDEX('Annexe 1 – Données des équipes'!$B$12:$R$114, MATCH(D12375, 'Annexe 1 – Données des équipes'!$B$12:$B$114,0),4)</f>
        <v>50</v>
      </c>
      <c r="J12375" s="25">
        <f t="shared" si="194"/>
        <v>0</v>
      </c>
    </row>
    <row r="12376" spans="2:10">
      <c r="B12376" s="3">
        <v>42979</v>
      </c>
      <c r="C12376" s="10" t="s">
        <v>37602</v>
      </c>
      <c r="D12376" s="10" t="s">
        <v>37603</v>
      </c>
      <c r="E12376" s="25">
        <v>2</v>
      </c>
      <c r="F12376" s="25">
        <v>1</v>
      </c>
      <c r="G12376" s="10" t="s">
        <v>37604</v>
      </c>
      <c r="H12376" s="25" t="e">
        <f>INDEX('Annexe 1 – Données des équipes'!$B$12:$R$114, MATCH(C12376, 'Annexe 1 – Données des équipes'!$B$12:$B$114,0),4)</f>
        <v>#N/A</v>
      </c>
      <c r="I12376" s="25">
        <f>INDEX('Annexe 1 – Données des équipes'!$B$12:$R$114, MATCH(D12376, 'Annexe 1 – Données des équipes'!$B$12:$B$114,0),4)</f>
        <v>20</v>
      </c>
      <c r="J12376" s="25">
        <f t="shared" si="194"/>
        <v>1</v>
      </c>
    </row>
    <row r="12377" spans="2:10">
      <c r="B12377" s="3">
        <v>41286</v>
      </c>
      <c r="C12377" s="10" t="s">
        <v>37605</v>
      </c>
      <c r="D12377" s="10" t="s">
        <v>37606</v>
      </c>
      <c r="E12377" s="25">
        <v>0</v>
      </c>
      <c r="F12377" s="25">
        <v>0</v>
      </c>
      <c r="G12377" s="10" t="s">
        <v>37607</v>
      </c>
      <c r="H12377" s="25">
        <f>INDEX('Annexe 1 – Données des équipes'!$B$12:$R$114, MATCH(C12377, 'Annexe 1 – Données des équipes'!$B$12:$B$114,0),4)</f>
        <v>20</v>
      </c>
      <c r="I12377" s="25">
        <f>INDEX('Annexe 1 – Données des équipes'!$B$12:$R$114, MATCH(D12377, 'Annexe 1 – Données des équipes'!$B$12:$B$114,0),4)</f>
        <v>20</v>
      </c>
      <c r="J12377" s="25">
        <f t="shared" si="194"/>
        <v>0</v>
      </c>
    </row>
    <row r="12378" spans="2:10">
      <c r="B12378" s="3">
        <v>41286</v>
      </c>
      <c r="C12378" s="10" t="s">
        <v>37608</v>
      </c>
      <c r="D12378" s="10" t="s">
        <v>37609</v>
      </c>
      <c r="E12378" s="25">
        <v>0</v>
      </c>
      <c r="F12378" s="25">
        <v>0</v>
      </c>
      <c r="G12378" s="10" t="s">
        <v>37610</v>
      </c>
      <c r="H12378" s="25">
        <f>INDEX('Annexe 1 – Données des équipes'!$B$12:$R$114, MATCH(C12378, 'Annexe 1 – Données des équipes'!$B$12:$B$114,0),4)</f>
        <v>10</v>
      </c>
      <c r="I12378" s="25">
        <f>INDEX('Annexe 1 – Données des équipes'!$B$12:$R$114, MATCH(D12378, 'Annexe 1 – Données des équipes'!$B$12:$B$114,0),4)</f>
        <v>30</v>
      </c>
      <c r="J12378" s="25">
        <f t="shared" si="194"/>
        <v>0</v>
      </c>
    </row>
    <row r="12379" spans="2:10">
      <c r="B12379" s="3">
        <v>41292</v>
      </c>
      <c r="C12379" s="10" t="s">
        <v>37611</v>
      </c>
      <c r="D12379" s="10" t="s">
        <v>37612</v>
      </c>
      <c r="E12379" s="25">
        <v>1</v>
      </c>
      <c r="F12379" s="25">
        <v>1</v>
      </c>
      <c r="G12379" s="10" t="s">
        <v>37613</v>
      </c>
      <c r="H12379" s="25">
        <f>INDEX('Annexe 1 – Données des équipes'!$B$12:$R$114, MATCH(C12379, 'Annexe 1 – Données des équipes'!$B$12:$B$114,0),4)</f>
        <v>40</v>
      </c>
      <c r="I12379" s="25">
        <f>INDEX('Annexe 1 – Données des équipes'!$B$12:$R$114, MATCH(D12379, 'Annexe 1 – Données des équipes'!$B$12:$B$114,0),4)</f>
        <v>0</v>
      </c>
      <c r="J12379" s="25">
        <f t="shared" si="194"/>
        <v>0</v>
      </c>
    </row>
    <row r="12380" spans="2:10">
      <c r="B12380" s="3">
        <v>42651</v>
      </c>
      <c r="C12380" s="10" t="s">
        <v>37614</v>
      </c>
      <c r="D12380" s="10" t="s">
        <v>37615</v>
      </c>
      <c r="E12380" s="25">
        <v>2</v>
      </c>
      <c r="F12380" s="25">
        <v>0</v>
      </c>
      <c r="G12380" s="10" t="s">
        <v>37616</v>
      </c>
      <c r="H12380" s="25">
        <f>INDEX('Annexe 1 – Données des équipes'!$B$12:$R$114, MATCH(C12380, 'Annexe 1 – Données des équipes'!$B$12:$B$114,0),4)</f>
        <v>70</v>
      </c>
      <c r="I12380" s="25" t="e">
        <f>INDEX('Annexe 1 – Données des équipes'!$B$12:$R$114, MATCH(D12380, 'Annexe 1 – Données des équipes'!$B$12:$B$114,0),4)</f>
        <v>#N/A</v>
      </c>
      <c r="J12380" s="25">
        <f t="shared" si="194"/>
        <v>2</v>
      </c>
    </row>
    <row r="12381" spans="2:10">
      <c r="B12381" s="3">
        <v>41294</v>
      </c>
      <c r="C12381" s="10" t="s">
        <v>37617</v>
      </c>
      <c r="D12381" s="10" t="s">
        <v>37618</v>
      </c>
      <c r="E12381" s="25">
        <v>0</v>
      </c>
      <c r="F12381" s="25">
        <v>0</v>
      </c>
      <c r="G12381" s="10" t="s">
        <v>37619</v>
      </c>
      <c r="H12381" s="25">
        <f>INDEX('Annexe 1 – Données des équipes'!$B$12:$R$114, MATCH(C12381, 'Annexe 1 – Données des équipes'!$B$12:$B$114,0),4)</f>
        <v>0</v>
      </c>
      <c r="I12381" s="25">
        <f>INDEX('Annexe 1 – Données des équipes'!$B$12:$R$114, MATCH(D12381, 'Annexe 1 – Données des équipes'!$B$12:$B$114,0),4)</f>
        <v>50</v>
      </c>
      <c r="J12381" s="25">
        <f t="shared" si="194"/>
        <v>0</v>
      </c>
    </row>
    <row r="12382" spans="2:10">
      <c r="B12382" s="3">
        <v>41295</v>
      </c>
      <c r="C12382" s="10" t="s">
        <v>37620</v>
      </c>
      <c r="D12382" s="10" t="s">
        <v>37621</v>
      </c>
      <c r="E12382" s="25">
        <v>1</v>
      </c>
      <c r="F12382" s="25">
        <v>1</v>
      </c>
      <c r="G12382" s="10" t="s">
        <v>37622</v>
      </c>
      <c r="H12382" s="25">
        <f>INDEX('Annexe 1 – Données des équipes'!$B$12:$R$114, MATCH(C12382, 'Annexe 1 – Données des équipes'!$B$12:$B$114,0),4)</f>
        <v>50</v>
      </c>
      <c r="I12382" s="25">
        <f>INDEX('Annexe 1 – Données des équipes'!$B$12:$R$114, MATCH(D12382, 'Annexe 1 – Données des équipes'!$B$12:$B$114,0),4)</f>
        <v>40</v>
      </c>
      <c r="J12382" s="25">
        <f t="shared" si="194"/>
        <v>0</v>
      </c>
    </row>
    <row r="12383" spans="2:10">
      <c r="B12383" s="3">
        <v>41296</v>
      </c>
      <c r="C12383" s="10" t="s">
        <v>37623</v>
      </c>
      <c r="D12383" s="10" t="s">
        <v>37624</v>
      </c>
      <c r="E12383" s="25">
        <v>1</v>
      </c>
      <c r="F12383" s="25">
        <v>1</v>
      </c>
      <c r="G12383" s="10" t="s">
        <v>37625</v>
      </c>
      <c r="H12383" s="25">
        <f>INDEX('Annexe 1 – Données des équipes'!$B$12:$R$114, MATCH(C12383, 'Annexe 1 – Données des équipes'!$B$12:$B$114,0),4)</f>
        <v>60</v>
      </c>
      <c r="I12383" s="25">
        <f>INDEX('Annexe 1 – Données des équipes'!$B$12:$R$114, MATCH(D12383, 'Annexe 1 – Données des équipes'!$B$12:$B$114,0),4)</f>
        <v>10</v>
      </c>
      <c r="J12383" s="25">
        <f t="shared" si="194"/>
        <v>0</v>
      </c>
    </row>
    <row r="12384" spans="2:10">
      <c r="B12384" s="3">
        <v>41296</v>
      </c>
      <c r="C12384" s="10" t="s">
        <v>37626</v>
      </c>
      <c r="D12384" s="10" t="s">
        <v>37627</v>
      </c>
      <c r="E12384" s="25">
        <v>1</v>
      </c>
      <c r="F12384" s="25">
        <v>1</v>
      </c>
      <c r="G12384" s="10" t="s">
        <v>37628</v>
      </c>
      <c r="H12384" s="25">
        <f>INDEX('Annexe 1 – Données des équipes'!$B$12:$R$114, MATCH(C12384, 'Annexe 1 – Données des équipes'!$B$12:$B$114,0),4)</f>
        <v>50</v>
      </c>
      <c r="I12384" s="25">
        <f>INDEX('Annexe 1 – Données des équipes'!$B$12:$R$114, MATCH(D12384, 'Annexe 1 – Données des équipes'!$B$12:$B$114,0),4)</f>
        <v>40</v>
      </c>
      <c r="J12384" s="25">
        <f t="shared" si="194"/>
        <v>0</v>
      </c>
    </row>
    <row r="12385" spans="2:10">
      <c r="B12385" s="3">
        <v>42983</v>
      </c>
      <c r="C12385" s="10" t="s">
        <v>37629</v>
      </c>
      <c r="D12385" s="10" t="s">
        <v>37630</v>
      </c>
      <c r="E12385" s="25">
        <v>1</v>
      </c>
      <c r="F12385" s="25">
        <v>2</v>
      </c>
      <c r="G12385" s="10" t="s">
        <v>37631</v>
      </c>
      <c r="H12385" s="25">
        <f>INDEX('Annexe 1 – Données des équipes'!$B$12:$R$114, MATCH(C12385, 'Annexe 1 – Données des équipes'!$B$12:$B$114,0),4)</f>
        <v>20</v>
      </c>
      <c r="I12385" s="25" t="e">
        <f>INDEX('Annexe 1 – Données des équipes'!$B$12:$R$114, MATCH(D12385, 'Annexe 1 – Données des équipes'!$B$12:$B$114,0),4)</f>
        <v>#N/A</v>
      </c>
      <c r="J12385" s="25">
        <f t="shared" si="194"/>
        <v>1</v>
      </c>
    </row>
    <row r="12386" spans="2:10">
      <c r="B12386" s="3">
        <v>41299</v>
      </c>
      <c r="C12386" s="10" t="s">
        <v>37632</v>
      </c>
      <c r="D12386" s="10" t="s">
        <v>37633</v>
      </c>
      <c r="E12386" s="25">
        <v>1</v>
      </c>
      <c r="F12386" s="25">
        <v>1</v>
      </c>
      <c r="G12386" s="10" t="s">
        <v>37634</v>
      </c>
      <c r="H12386" s="25">
        <f>INDEX('Annexe 1 – Données des équipes'!$B$12:$R$114, MATCH(C12386, 'Annexe 1 – Données des équipes'!$B$12:$B$114,0),4)</f>
        <v>10</v>
      </c>
      <c r="I12386" s="25">
        <f>INDEX('Annexe 1 – Données des équipes'!$B$12:$R$114, MATCH(D12386, 'Annexe 1 – Données des équipes'!$B$12:$B$114,0),4)</f>
        <v>50</v>
      </c>
      <c r="J12386" s="25">
        <f t="shared" si="194"/>
        <v>0</v>
      </c>
    </row>
    <row r="12387" spans="2:10">
      <c r="B12387" s="3">
        <v>41301</v>
      </c>
      <c r="C12387" s="10" t="s">
        <v>37635</v>
      </c>
      <c r="D12387" s="10" t="s">
        <v>37636</v>
      </c>
      <c r="E12387" s="25">
        <v>2</v>
      </c>
      <c r="F12387" s="25">
        <v>2</v>
      </c>
      <c r="G12387" s="10" t="s">
        <v>37637</v>
      </c>
      <c r="H12387" s="25">
        <f>INDEX('Annexe 1 – Données des équipes'!$B$12:$R$114, MATCH(C12387, 'Annexe 1 – Données des équipes'!$B$12:$B$114,0),4)</f>
        <v>50</v>
      </c>
      <c r="I12387" s="25">
        <f>INDEX('Annexe 1 – Données des équipes'!$B$12:$R$114, MATCH(D12387, 'Annexe 1 – Données des équipes'!$B$12:$B$114,0),4)</f>
        <v>20</v>
      </c>
      <c r="J12387" s="25">
        <f t="shared" si="194"/>
        <v>0</v>
      </c>
    </row>
    <row r="12388" spans="2:10">
      <c r="B12388" s="3">
        <v>41303</v>
      </c>
      <c r="C12388" s="10" t="s">
        <v>37638</v>
      </c>
      <c r="D12388" s="10" t="s">
        <v>37639</v>
      </c>
      <c r="E12388" s="25">
        <v>0</v>
      </c>
      <c r="F12388" s="25">
        <v>0</v>
      </c>
      <c r="G12388" s="10" t="s">
        <v>37640</v>
      </c>
      <c r="H12388" s="25">
        <f>INDEX('Annexe 1 – Données des équipes'!$B$12:$R$114, MATCH(C12388, 'Annexe 1 – Données des équipes'!$B$12:$B$114,0),4)</f>
        <v>40</v>
      </c>
      <c r="I12388" s="25">
        <f>INDEX('Annexe 1 – Données des équipes'!$B$12:$R$114, MATCH(D12388, 'Annexe 1 – Données des équipes'!$B$12:$B$114,0),4)</f>
        <v>10</v>
      </c>
      <c r="J12388" s="25">
        <f t="shared" si="194"/>
        <v>0</v>
      </c>
    </row>
    <row r="12389" spans="2:10">
      <c r="B12389" s="3">
        <v>42404</v>
      </c>
      <c r="C12389" s="10" t="s">
        <v>37641</v>
      </c>
      <c r="D12389" s="10" t="s">
        <v>37642</v>
      </c>
      <c r="E12389" s="25">
        <v>1</v>
      </c>
      <c r="F12389" s="25">
        <v>0</v>
      </c>
      <c r="G12389" s="10" t="s">
        <v>37643</v>
      </c>
      <c r="H12389" s="25">
        <f>INDEX('Annexe 1 – Données des équipes'!$B$12:$R$114, MATCH(C12389, 'Annexe 1 – Données des équipes'!$B$12:$B$114,0),4)</f>
        <v>20</v>
      </c>
      <c r="I12389" s="25">
        <f>INDEX('Annexe 1 – Données des équipes'!$B$12:$R$114, MATCH(D12389, 'Annexe 1 – Données des équipes'!$B$12:$B$114,0),4)</f>
        <v>30</v>
      </c>
      <c r="J12389" s="25">
        <f t="shared" si="194"/>
        <v>1</v>
      </c>
    </row>
    <row r="12390" spans="2:10">
      <c r="B12390" s="3">
        <v>41307</v>
      </c>
      <c r="C12390" s="10" t="s">
        <v>37644</v>
      </c>
      <c r="D12390" s="10" t="s">
        <v>37645</v>
      </c>
      <c r="E12390" s="25">
        <v>1</v>
      </c>
      <c r="F12390" s="25">
        <v>1</v>
      </c>
      <c r="G12390" s="10" t="s">
        <v>37646</v>
      </c>
      <c r="H12390" s="25">
        <f>INDEX('Annexe 1 – Données des équipes'!$B$12:$R$114, MATCH(C12390, 'Annexe 1 – Données des équipes'!$B$12:$B$114,0),4)</f>
        <v>20</v>
      </c>
      <c r="I12390" s="25">
        <f>INDEX('Annexe 1 – Données des équipes'!$B$12:$R$114, MATCH(D12390, 'Annexe 1 – Données des équipes'!$B$12:$B$114,0),4)</f>
        <v>20</v>
      </c>
      <c r="J12390" s="25">
        <f t="shared" si="194"/>
        <v>0</v>
      </c>
    </row>
    <row r="12391" spans="2:10">
      <c r="B12391" s="3">
        <v>41311</v>
      </c>
      <c r="C12391" s="10" t="s">
        <v>37647</v>
      </c>
      <c r="D12391" s="10" t="s">
        <v>37648</v>
      </c>
      <c r="E12391" s="25">
        <v>1</v>
      </c>
      <c r="F12391" s="25">
        <v>1</v>
      </c>
      <c r="G12391" s="10" t="s">
        <v>37649</v>
      </c>
      <c r="H12391" s="25">
        <f>INDEX('Annexe 1 – Données des équipes'!$B$12:$R$114, MATCH(C12391, 'Annexe 1 – Données des équipes'!$B$12:$B$114,0),4)</f>
        <v>40</v>
      </c>
      <c r="I12391" s="25">
        <f>INDEX('Annexe 1 – Données des équipes'!$B$12:$R$114, MATCH(D12391, 'Annexe 1 – Données des équipes'!$B$12:$B$114,0),4)</f>
        <v>40</v>
      </c>
      <c r="J12391" s="25">
        <f t="shared" si="194"/>
        <v>0</v>
      </c>
    </row>
    <row r="12392" spans="2:10">
      <c r="B12392" s="3">
        <v>41311</v>
      </c>
      <c r="C12392" s="10" t="s">
        <v>37650</v>
      </c>
      <c r="D12392" s="10" t="s">
        <v>37651</v>
      </c>
      <c r="E12392" s="25">
        <v>0</v>
      </c>
      <c r="F12392" s="25">
        <v>0</v>
      </c>
      <c r="G12392" s="10" t="s">
        <v>37652</v>
      </c>
      <c r="H12392" s="25">
        <f>INDEX('Annexe 1 – Données des équipes'!$B$12:$R$114, MATCH(C12392, 'Annexe 1 – Données des équipes'!$B$12:$B$114,0),4)</f>
        <v>50</v>
      </c>
      <c r="I12392" s="25">
        <f>INDEX('Annexe 1 – Données des équipes'!$B$12:$R$114, MATCH(D12392, 'Annexe 1 – Données des équipes'!$B$12:$B$114,0),4)</f>
        <v>80</v>
      </c>
      <c r="J12392" s="25">
        <f t="shared" si="194"/>
        <v>0</v>
      </c>
    </row>
    <row r="12393" spans="2:10">
      <c r="B12393" s="3">
        <v>41311</v>
      </c>
      <c r="C12393" s="10" t="s">
        <v>37653</v>
      </c>
      <c r="D12393" s="10" t="s">
        <v>37654</v>
      </c>
      <c r="E12393" s="25">
        <v>1</v>
      </c>
      <c r="F12393" s="25">
        <v>1</v>
      </c>
      <c r="G12393" s="10" t="s">
        <v>37655</v>
      </c>
      <c r="H12393" s="25">
        <f>INDEX('Annexe 1 – Données des équipes'!$B$12:$R$114, MATCH(C12393, 'Annexe 1 – Données des équipes'!$B$12:$B$114,0),4)</f>
        <v>40</v>
      </c>
      <c r="I12393" s="25">
        <f>INDEX('Annexe 1 – Données des équipes'!$B$12:$R$114, MATCH(D12393, 'Annexe 1 – Données des équipes'!$B$12:$B$114,0),4)</f>
        <v>10</v>
      </c>
      <c r="J12393" s="25">
        <f t="shared" si="194"/>
        <v>0</v>
      </c>
    </row>
    <row r="12394" spans="2:10">
      <c r="B12394" s="3">
        <v>41311</v>
      </c>
      <c r="C12394" s="10" t="s">
        <v>37656</v>
      </c>
      <c r="D12394" s="10" t="s">
        <v>37657</v>
      </c>
      <c r="E12394" s="25">
        <v>0</v>
      </c>
      <c r="F12394" s="25">
        <v>0</v>
      </c>
      <c r="G12394" s="10" t="s">
        <v>37658</v>
      </c>
      <c r="H12394" s="25">
        <f>INDEX('Annexe 1 – Données des équipes'!$B$12:$R$114, MATCH(C12394, 'Annexe 1 – Données des équipes'!$B$12:$B$114,0),4)</f>
        <v>80</v>
      </c>
      <c r="I12394" s="25">
        <f>INDEX('Annexe 1 – Données des équipes'!$B$12:$R$114, MATCH(D12394, 'Annexe 1 – Données des équipes'!$B$12:$B$114,0),4)</f>
        <v>30</v>
      </c>
      <c r="J12394" s="25">
        <f t="shared" si="194"/>
        <v>0</v>
      </c>
    </row>
    <row r="12395" spans="2:10">
      <c r="B12395" s="3">
        <v>41311</v>
      </c>
      <c r="C12395" s="10" t="s">
        <v>37659</v>
      </c>
      <c r="D12395" s="10" t="s">
        <v>37660</v>
      </c>
      <c r="E12395" s="25">
        <v>1</v>
      </c>
      <c r="F12395" s="25">
        <v>1</v>
      </c>
      <c r="G12395" s="10" t="s">
        <v>37661</v>
      </c>
      <c r="H12395" s="25">
        <f>INDEX('Annexe 1 – Données des équipes'!$B$12:$R$114, MATCH(C12395, 'Annexe 1 – Données des équipes'!$B$12:$B$114,0),4)</f>
        <v>80</v>
      </c>
      <c r="I12395" s="25">
        <f>INDEX('Annexe 1 – Données des équipes'!$B$12:$R$114, MATCH(D12395, 'Annexe 1 – Données des équipes'!$B$12:$B$114,0),4)</f>
        <v>90</v>
      </c>
      <c r="J12395" s="25">
        <f t="shared" si="194"/>
        <v>0</v>
      </c>
    </row>
    <row r="12396" spans="2:10">
      <c r="B12396" s="3">
        <v>41311</v>
      </c>
      <c r="C12396" s="10" t="s">
        <v>37662</v>
      </c>
      <c r="D12396" s="10" t="s">
        <v>37663</v>
      </c>
      <c r="E12396" s="25">
        <v>2</v>
      </c>
      <c r="F12396" s="25">
        <v>2</v>
      </c>
      <c r="G12396" s="10" t="s">
        <v>37664</v>
      </c>
      <c r="H12396" s="25">
        <f>INDEX('Annexe 1 – Données des équipes'!$B$12:$R$114, MATCH(C12396, 'Annexe 1 – Données des équipes'!$B$12:$B$114,0),4)</f>
        <v>50</v>
      </c>
      <c r="I12396" s="25">
        <f>INDEX('Annexe 1 – Données des équipes'!$B$12:$R$114, MATCH(D12396, 'Annexe 1 – Données des équipes'!$B$12:$B$114,0),4)</f>
        <v>60</v>
      </c>
      <c r="J12396" s="25">
        <f t="shared" si="194"/>
        <v>0</v>
      </c>
    </row>
    <row r="12397" spans="2:10">
      <c r="B12397" s="3">
        <v>41354</v>
      </c>
      <c r="C12397" s="10" t="s">
        <v>37665</v>
      </c>
      <c r="D12397" s="10" t="s">
        <v>37666</v>
      </c>
      <c r="E12397" s="25">
        <v>2</v>
      </c>
      <c r="F12397" s="25">
        <v>2</v>
      </c>
      <c r="G12397" s="10" t="s">
        <v>37667</v>
      </c>
      <c r="H12397" s="25">
        <f>INDEX('Annexe 1 – Données des équipes'!$B$12:$R$114, MATCH(C12397, 'Annexe 1 – Données des équipes'!$B$12:$B$114,0),4)</f>
        <v>90</v>
      </c>
      <c r="I12397" s="25">
        <f>INDEX('Annexe 1 – Données des équipes'!$B$12:$R$114, MATCH(D12397, 'Annexe 1 – Données des équipes'!$B$12:$B$114,0),4)</f>
        <v>90</v>
      </c>
      <c r="J12397" s="25">
        <f t="shared" si="194"/>
        <v>0</v>
      </c>
    </row>
    <row r="12398" spans="2:10">
      <c r="B12398" s="3">
        <v>41355</v>
      </c>
      <c r="C12398" s="10" t="s">
        <v>37668</v>
      </c>
      <c r="D12398" s="10" t="s">
        <v>37669</v>
      </c>
      <c r="E12398" s="25">
        <v>2</v>
      </c>
      <c r="F12398" s="25">
        <v>2</v>
      </c>
      <c r="G12398" s="10" t="s">
        <v>37670</v>
      </c>
      <c r="H12398" s="25">
        <f>INDEX('Annexe 1 – Données des équipes'!$B$12:$R$114, MATCH(C12398, 'Annexe 1 – Données des équipes'!$B$12:$B$114,0),4)</f>
        <v>40</v>
      </c>
      <c r="I12398" s="25">
        <f>INDEX('Annexe 1 – Données des équipes'!$B$12:$R$114, MATCH(D12398, 'Annexe 1 – Données des équipes'!$B$12:$B$114,0),4)</f>
        <v>80</v>
      </c>
      <c r="J12398" s="25">
        <f t="shared" si="194"/>
        <v>0</v>
      </c>
    </row>
    <row r="12399" spans="2:10">
      <c r="B12399" s="3">
        <v>41355</v>
      </c>
      <c r="C12399" s="10" t="s">
        <v>37671</v>
      </c>
      <c r="D12399" s="10" t="s">
        <v>37672</v>
      </c>
      <c r="E12399" s="25">
        <v>2</v>
      </c>
      <c r="F12399" s="25">
        <v>2</v>
      </c>
      <c r="G12399" s="10" t="s">
        <v>37673</v>
      </c>
      <c r="H12399" s="25">
        <f>INDEX('Annexe 1 – Données des équipes'!$B$12:$R$114, MATCH(C12399, 'Annexe 1 – Données des équipes'!$B$12:$B$114,0),4)</f>
        <v>40</v>
      </c>
      <c r="I12399" s="25">
        <f>INDEX('Annexe 1 – Données des équipes'!$B$12:$R$114, MATCH(D12399, 'Annexe 1 – Données des équipes'!$B$12:$B$114,0),4)</f>
        <v>50</v>
      </c>
      <c r="J12399" s="25">
        <f t="shared" si="194"/>
        <v>0</v>
      </c>
    </row>
    <row r="12400" spans="2:10">
      <c r="B12400" s="3">
        <v>41355</v>
      </c>
      <c r="C12400" s="10" t="s">
        <v>37674</v>
      </c>
      <c r="D12400" s="10" t="s">
        <v>37675</v>
      </c>
      <c r="E12400" s="25">
        <v>3</v>
      </c>
      <c r="F12400" s="25">
        <v>3</v>
      </c>
      <c r="G12400" s="10" t="s">
        <v>37676</v>
      </c>
      <c r="H12400" s="25">
        <f>INDEX('Annexe 1 – Données des équipes'!$B$12:$R$114, MATCH(C12400, 'Annexe 1 – Données des équipes'!$B$12:$B$114,0),4)</f>
        <v>20</v>
      </c>
      <c r="I12400" s="25">
        <f>INDEX('Annexe 1 – Données des équipes'!$B$12:$R$114, MATCH(D12400, 'Annexe 1 – Données des équipes'!$B$12:$B$114,0),4)</f>
        <v>90</v>
      </c>
      <c r="J12400" s="25">
        <f t="shared" si="194"/>
        <v>0</v>
      </c>
    </row>
    <row r="12401" spans="2:10">
      <c r="B12401" s="3">
        <v>41355</v>
      </c>
      <c r="C12401" s="10" t="s">
        <v>37677</v>
      </c>
      <c r="D12401" s="10" t="s">
        <v>37678</v>
      </c>
      <c r="E12401" s="25">
        <v>1</v>
      </c>
      <c r="F12401" s="25">
        <v>1</v>
      </c>
      <c r="G12401" s="10" t="s">
        <v>37679</v>
      </c>
      <c r="H12401" s="25">
        <f>INDEX('Annexe 1 – Données des équipes'!$B$12:$R$114, MATCH(C12401, 'Annexe 1 – Données des équipes'!$B$12:$B$114,0),4)</f>
        <v>30</v>
      </c>
      <c r="I12401" s="25">
        <f>INDEX('Annexe 1 – Données des équipes'!$B$12:$R$114, MATCH(D12401, 'Annexe 1 – Données des équipes'!$B$12:$B$114,0),4)</f>
        <v>50</v>
      </c>
      <c r="J12401" s="25">
        <f t="shared" si="194"/>
        <v>0</v>
      </c>
    </row>
    <row r="12402" spans="2:10">
      <c r="B12402" s="3">
        <v>41355</v>
      </c>
      <c r="C12402" s="10" t="s">
        <v>37680</v>
      </c>
      <c r="D12402" s="10" t="s">
        <v>37681</v>
      </c>
      <c r="E12402" s="25">
        <v>1</v>
      </c>
      <c r="F12402" s="25">
        <v>1</v>
      </c>
      <c r="G12402" s="10" t="s">
        <v>37682</v>
      </c>
      <c r="H12402" s="25">
        <f>INDEX('Annexe 1 – Données des équipes'!$B$12:$R$114, MATCH(C12402, 'Annexe 1 – Données des équipes'!$B$12:$B$114,0),4)</f>
        <v>90</v>
      </c>
      <c r="I12402" s="25">
        <f>INDEX('Annexe 1 – Données des équipes'!$B$12:$R$114, MATCH(D12402, 'Annexe 1 – Données des équipes'!$B$12:$B$114,0),4)</f>
        <v>30</v>
      </c>
      <c r="J12402" s="25">
        <f t="shared" si="194"/>
        <v>0</v>
      </c>
    </row>
    <row r="12403" spans="2:10">
      <c r="B12403" s="3">
        <v>41355</v>
      </c>
      <c r="C12403" s="10" t="s">
        <v>37683</v>
      </c>
      <c r="D12403" s="10" t="s">
        <v>37684</v>
      </c>
      <c r="E12403" s="25">
        <v>0</v>
      </c>
      <c r="F12403" s="25">
        <v>0</v>
      </c>
      <c r="G12403" s="10" t="s">
        <v>37685</v>
      </c>
      <c r="H12403" s="25">
        <f>INDEX('Annexe 1 – Données des équipes'!$B$12:$R$114, MATCH(C12403, 'Annexe 1 – Données des équipes'!$B$12:$B$114,0),4)</f>
        <v>80</v>
      </c>
      <c r="I12403" s="25">
        <f>INDEX('Annexe 1 – Données des équipes'!$B$12:$R$114, MATCH(D12403, 'Annexe 1 – Données des équipes'!$B$12:$B$114,0),4)</f>
        <v>60</v>
      </c>
      <c r="J12403" s="25">
        <f t="shared" si="194"/>
        <v>0</v>
      </c>
    </row>
    <row r="12404" spans="2:10">
      <c r="B12404" s="3">
        <v>41355</v>
      </c>
      <c r="C12404" s="10" t="s">
        <v>37686</v>
      </c>
      <c r="D12404" s="10" t="s">
        <v>37687</v>
      </c>
      <c r="E12404" s="25">
        <v>1</v>
      </c>
      <c r="F12404" s="25">
        <v>1</v>
      </c>
      <c r="G12404" s="10" t="s">
        <v>37688</v>
      </c>
      <c r="H12404" s="25">
        <f>INDEX('Annexe 1 – Données des équipes'!$B$12:$R$114, MATCH(C12404, 'Annexe 1 – Données des équipes'!$B$12:$B$114,0),4)</f>
        <v>80</v>
      </c>
      <c r="I12404" s="25">
        <f>INDEX('Annexe 1 – Données des équipes'!$B$12:$R$114, MATCH(D12404, 'Annexe 1 – Données des équipes'!$B$12:$B$114,0),4)</f>
        <v>70</v>
      </c>
      <c r="J12404" s="25">
        <f t="shared" si="194"/>
        <v>0</v>
      </c>
    </row>
    <row r="12405" spans="2:10">
      <c r="B12405" s="3">
        <v>41358</v>
      </c>
      <c r="C12405" s="10" t="s">
        <v>37689</v>
      </c>
      <c r="D12405" s="10" t="s">
        <v>37690</v>
      </c>
      <c r="E12405" s="25">
        <v>1</v>
      </c>
      <c r="F12405" s="25">
        <v>1</v>
      </c>
      <c r="G12405" s="10" t="s">
        <v>37691</v>
      </c>
      <c r="H12405" s="25">
        <f>INDEX('Annexe 1 – Données des équipes'!$B$12:$R$114, MATCH(C12405, 'Annexe 1 – Données des équipes'!$B$12:$B$114,0),4)</f>
        <v>50</v>
      </c>
      <c r="I12405" s="25">
        <f>INDEX('Annexe 1 – Données des équipes'!$B$12:$R$114, MATCH(D12405, 'Annexe 1 – Données des équipes'!$B$12:$B$114,0),4)</f>
        <v>90</v>
      </c>
      <c r="J12405" s="25">
        <f t="shared" si="194"/>
        <v>0</v>
      </c>
    </row>
    <row r="12406" spans="2:10">
      <c r="B12406" s="3">
        <v>41359</v>
      </c>
      <c r="C12406" s="10" t="s">
        <v>37692</v>
      </c>
      <c r="D12406" s="10" t="s">
        <v>37693</v>
      </c>
      <c r="E12406" s="25">
        <v>2</v>
      </c>
      <c r="F12406" s="25">
        <v>2</v>
      </c>
      <c r="G12406" s="10" t="s">
        <v>37694</v>
      </c>
      <c r="H12406" s="25">
        <f>INDEX('Annexe 1 – Données des équipes'!$B$12:$R$114, MATCH(C12406, 'Annexe 1 – Données des équipes'!$B$12:$B$114,0),4)</f>
        <v>60</v>
      </c>
      <c r="I12406" s="25">
        <f>INDEX('Annexe 1 – Données des équipes'!$B$12:$R$114, MATCH(D12406, 'Annexe 1 – Données des équipes'!$B$12:$B$114,0),4)</f>
        <v>20</v>
      </c>
      <c r="J12406" s="25">
        <f t="shared" si="194"/>
        <v>0</v>
      </c>
    </row>
    <row r="12407" spans="2:10">
      <c r="B12407" s="3">
        <v>41359</v>
      </c>
      <c r="C12407" s="10" t="s">
        <v>37695</v>
      </c>
      <c r="D12407" s="10" t="s">
        <v>37696</v>
      </c>
      <c r="E12407" s="25">
        <v>1</v>
      </c>
      <c r="F12407" s="25">
        <v>1</v>
      </c>
      <c r="G12407" s="10" t="s">
        <v>37697</v>
      </c>
      <c r="H12407" s="25">
        <f>INDEX('Annexe 1 – Données des équipes'!$B$12:$R$114, MATCH(C12407, 'Annexe 1 – Données des équipes'!$B$12:$B$114,0),4)</f>
        <v>50</v>
      </c>
      <c r="I12407" s="25">
        <f>INDEX('Annexe 1 – Données des équipes'!$B$12:$R$114, MATCH(D12407, 'Annexe 1 – Données des équipes'!$B$12:$B$114,0),4)</f>
        <v>90</v>
      </c>
      <c r="J12407" s="25">
        <f t="shared" si="194"/>
        <v>0</v>
      </c>
    </row>
    <row r="12408" spans="2:10">
      <c r="B12408" s="3">
        <v>41359</v>
      </c>
      <c r="C12408" s="10" t="s">
        <v>37698</v>
      </c>
      <c r="D12408" s="10" t="s">
        <v>37699</v>
      </c>
      <c r="E12408" s="25">
        <v>1</v>
      </c>
      <c r="F12408" s="25">
        <v>1</v>
      </c>
      <c r="G12408" s="10" t="s">
        <v>37700</v>
      </c>
      <c r="H12408" s="25">
        <f>INDEX('Annexe 1 – Données des équipes'!$B$12:$R$114, MATCH(C12408, 'Annexe 1 – Données des équipes'!$B$12:$B$114,0),4)</f>
        <v>80</v>
      </c>
      <c r="I12408" s="25">
        <f>INDEX('Annexe 1 – Données des équipes'!$B$12:$R$114, MATCH(D12408, 'Annexe 1 – Données des équipes'!$B$12:$B$114,0),4)</f>
        <v>40</v>
      </c>
      <c r="J12408" s="25">
        <f t="shared" si="194"/>
        <v>0</v>
      </c>
    </row>
    <row r="12409" spans="2:10">
      <c r="B12409" s="3">
        <v>41359</v>
      </c>
      <c r="C12409" s="10" t="s">
        <v>37701</v>
      </c>
      <c r="D12409" s="10" t="s">
        <v>37702</v>
      </c>
      <c r="E12409" s="25">
        <v>2</v>
      </c>
      <c r="F12409" s="25">
        <v>2</v>
      </c>
      <c r="G12409" s="10" t="s">
        <v>37703</v>
      </c>
      <c r="H12409" s="25">
        <f>INDEX('Annexe 1 – Données des équipes'!$B$12:$R$114, MATCH(C12409, 'Annexe 1 – Données des équipes'!$B$12:$B$114,0),4)</f>
        <v>60</v>
      </c>
      <c r="I12409" s="25">
        <f>INDEX('Annexe 1 – Données des équipes'!$B$12:$R$114, MATCH(D12409, 'Annexe 1 – Données des équipes'!$B$12:$B$114,0),4)</f>
        <v>60</v>
      </c>
      <c r="J12409" s="25">
        <f t="shared" si="194"/>
        <v>0</v>
      </c>
    </row>
    <row r="12410" spans="2:10">
      <c r="B12410" s="3">
        <v>41359</v>
      </c>
      <c r="C12410" s="10" t="s">
        <v>37704</v>
      </c>
      <c r="D12410" s="10" t="s">
        <v>37705</v>
      </c>
      <c r="E12410" s="25">
        <v>1</v>
      </c>
      <c r="F12410" s="25">
        <v>1</v>
      </c>
      <c r="G12410" s="10" t="s">
        <v>37706</v>
      </c>
      <c r="H12410" s="25">
        <f>INDEX('Annexe 1 – Données des équipes'!$B$12:$R$114, MATCH(C12410, 'Annexe 1 – Données des équipes'!$B$12:$B$114,0),4)</f>
        <v>0</v>
      </c>
      <c r="I12410" s="25">
        <f>INDEX('Annexe 1 – Données des équipes'!$B$12:$R$114, MATCH(D12410, 'Annexe 1 – Données des équipes'!$B$12:$B$114,0),4)</f>
        <v>70</v>
      </c>
      <c r="J12410" s="25">
        <f t="shared" si="194"/>
        <v>0</v>
      </c>
    </row>
    <row r="12411" spans="2:10">
      <c r="B12411" s="3">
        <v>41359</v>
      </c>
      <c r="C12411" s="10" t="s">
        <v>37707</v>
      </c>
      <c r="D12411" s="10" t="s">
        <v>37708</v>
      </c>
      <c r="E12411" s="25">
        <v>1</v>
      </c>
      <c r="F12411" s="25">
        <v>1</v>
      </c>
      <c r="G12411" s="10" t="s">
        <v>37709</v>
      </c>
      <c r="H12411" s="25">
        <f>INDEX('Annexe 1 – Données des équipes'!$B$12:$R$114, MATCH(C12411, 'Annexe 1 – Données des équipes'!$B$12:$B$114,0),4)</f>
        <v>40</v>
      </c>
      <c r="I12411" s="25">
        <f>INDEX('Annexe 1 – Données des équipes'!$B$12:$R$114, MATCH(D12411, 'Annexe 1 – Données des équipes'!$B$12:$B$114,0),4)</f>
        <v>90</v>
      </c>
      <c r="J12411" s="25">
        <f t="shared" si="194"/>
        <v>0</v>
      </c>
    </row>
    <row r="12412" spans="2:10">
      <c r="B12412" s="3">
        <v>41359</v>
      </c>
      <c r="C12412" s="10" t="s">
        <v>37710</v>
      </c>
      <c r="D12412" s="10" t="s">
        <v>37711</v>
      </c>
      <c r="E12412" s="25">
        <v>0</v>
      </c>
      <c r="F12412" s="25">
        <v>0</v>
      </c>
      <c r="G12412" s="10" t="s">
        <v>37712</v>
      </c>
      <c r="H12412" s="25">
        <f>INDEX('Annexe 1 – Données des équipes'!$B$12:$R$114, MATCH(C12412, 'Annexe 1 – Données des équipes'!$B$12:$B$114,0),4)</f>
        <v>70</v>
      </c>
      <c r="I12412" s="25">
        <f>INDEX('Annexe 1 – Données des équipes'!$B$12:$R$114, MATCH(D12412, 'Annexe 1 – Données des équipes'!$B$12:$B$114,0),4)</f>
        <v>80</v>
      </c>
      <c r="J12412" s="25">
        <f t="shared" si="194"/>
        <v>0</v>
      </c>
    </row>
    <row r="12413" spans="2:10">
      <c r="B12413" s="3">
        <v>41359</v>
      </c>
      <c r="C12413" s="10" t="s">
        <v>37713</v>
      </c>
      <c r="D12413" s="10" t="s">
        <v>37714</v>
      </c>
      <c r="E12413" s="25">
        <v>1</v>
      </c>
      <c r="F12413" s="25">
        <v>1</v>
      </c>
      <c r="G12413" s="10" t="s">
        <v>37715</v>
      </c>
      <c r="H12413" s="25">
        <f>INDEX('Annexe 1 – Données des équipes'!$B$12:$R$114, MATCH(C12413, 'Annexe 1 – Données des équipes'!$B$12:$B$114,0),4)</f>
        <v>60</v>
      </c>
      <c r="I12413" s="25">
        <f>INDEX('Annexe 1 – Données des équipes'!$B$12:$R$114, MATCH(D12413, 'Annexe 1 – Données des équipes'!$B$12:$B$114,0),4)</f>
        <v>40</v>
      </c>
      <c r="J12413" s="25">
        <f t="shared" si="194"/>
        <v>0</v>
      </c>
    </row>
    <row r="12414" spans="2:10">
      <c r="B12414" s="3">
        <v>41381</v>
      </c>
      <c r="C12414" s="10" t="s">
        <v>37716</v>
      </c>
      <c r="D12414" s="10" t="s">
        <v>37717</v>
      </c>
      <c r="E12414" s="25">
        <v>0</v>
      </c>
      <c r="F12414" s="25">
        <v>0</v>
      </c>
      <c r="G12414" s="10" t="s">
        <v>37718</v>
      </c>
      <c r="H12414" s="25">
        <f>INDEX('Annexe 1 – Données des équipes'!$B$12:$R$114, MATCH(C12414, 'Annexe 1 – Données des équipes'!$B$12:$B$114,0),4)</f>
        <v>80</v>
      </c>
      <c r="I12414" s="25">
        <f>INDEX('Annexe 1 – Données des équipes'!$B$12:$R$114, MATCH(D12414, 'Annexe 1 – Données des équipes'!$B$12:$B$114,0),4)</f>
        <v>80</v>
      </c>
      <c r="J12414" s="25">
        <f t="shared" si="194"/>
        <v>0</v>
      </c>
    </row>
    <row r="12415" spans="2:10">
      <c r="B12415" s="3">
        <v>41388</v>
      </c>
      <c r="C12415" s="10" t="s">
        <v>37719</v>
      </c>
      <c r="D12415" s="10" t="s">
        <v>37720</v>
      </c>
      <c r="E12415" s="25">
        <v>2</v>
      </c>
      <c r="F12415" s="25">
        <v>2</v>
      </c>
      <c r="G12415" s="10" t="s">
        <v>37721</v>
      </c>
      <c r="H12415" s="25">
        <f>INDEX('Annexe 1 – Données des équipes'!$B$12:$R$114, MATCH(C12415, 'Annexe 1 – Données des équipes'!$B$12:$B$114,0),4)</f>
        <v>90</v>
      </c>
      <c r="I12415" s="25">
        <f>INDEX('Annexe 1 – Données des équipes'!$B$12:$R$114, MATCH(D12415, 'Annexe 1 – Données des équipes'!$B$12:$B$114,0),4)</f>
        <v>80</v>
      </c>
      <c r="J12415" s="25">
        <f t="shared" si="194"/>
        <v>0</v>
      </c>
    </row>
    <row r="12416" spans="2:10">
      <c r="B12416" s="3">
        <v>41423</v>
      </c>
      <c r="C12416" s="10" t="s">
        <v>37722</v>
      </c>
      <c r="D12416" s="10" t="s">
        <v>37723</v>
      </c>
      <c r="E12416" s="25">
        <v>1</v>
      </c>
      <c r="F12416" s="25">
        <v>1</v>
      </c>
      <c r="G12416" s="10" t="s">
        <v>37724</v>
      </c>
      <c r="H12416" s="25">
        <f>INDEX('Annexe 1 – Données des équipes'!$B$12:$R$114, MATCH(C12416, 'Annexe 1 – Données des équipes'!$B$12:$B$114,0),4)</f>
        <v>90</v>
      </c>
      <c r="I12416" s="25">
        <f>INDEX('Annexe 1 – Données des équipes'!$B$12:$R$114, MATCH(D12416, 'Annexe 1 – Données des équipes'!$B$12:$B$114,0),4)</f>
        <v>60</v>
      </c>
      <c r="J12416" s="25">
        <f t="shared" si="194"/>
        <v>0</v>
      </c>
    </row>
    <row r="12417" spans="2:10">
      <c r="B12417" s="3">
        <v>41423</v>
      </c>
      <c r="C12417" s="10" t="s">
        <v>37725</v>
      </c>
      <c r="D12417" s="10" t="s">
        <v>37726</v>
      </c>
      <c r="E12417" s="25">
        <v>1</v>
      </c>
      <c r="F12417" s="25">
        <v>1</v>
      </c>
      <c r="G12417" s="10" t="s">
        <v>37727</v>
      </c>
      <c r="H12417" s="25">
        <f>INDEX('Annexe 1 – Données des équipes'!$B$12:$R$114, MATCH(C12417, 'Annexe 1 – Données des équipes'!$B$12:$B$114,0),4)</f>
        <v>20</v>
      </c>
      <c r="I12417" s="25">
        <f>INDEX('Annexe 1 – Données des équipes'!$B$12:$R$114, MATCH(D12417, 'Annexe 1 – Données des équipes'!$B$12:$B$114,0),4)</f>
        <v>0</v>
      </c>
      <c r="J12417" s="25">
        <f t="shared" si="194"/>
        <v>0</v>
      </c>
    </row>
    <row r="12418" spans="2:10">
      <c r="B12418" s="3">
        <v>41425</v>
      </c>
      <c r="C12418" s="10" t="s">
        <v>37728</v>
      </c>
      <c r="D12418" s="10" t="s">
        <v>37729</v>
      </c>
      <c r="E12418" s="25">
        <v>2</v>
      </c>
      <c r="F12418" s="25">
        <v>2</v>
      </c>
      <c r="G12418" s="10" t="s">
        <v>37730</v>
      </c>
      <c r="H12418" s="25">
        <f>INDEX('Annexe 1 – Données des équipes'!$B$12:$R$114, MATCH(C12418, 'Annexe 1 – Données des équipes'!$B$12:$B$114,0),4)</f>
        <v>80</v>
      </c>
      <c r="I12418" s="25">
        <f>INDEX('Annexe 1 – Données des équipes'!$B$12:$R$114, MATCH(D12418, 'Annexe 1 – Données des équipes'!$B$12:$B$114,0),4)</f>
        <v>50</v>
      </c>
      <c r="J12418" s="25">
        <f t="shared" si="194"/>
        <v>0</v>
      </c>
    </row>
    <row r="12419" spans="2:10">
      <c r="B12419" s="3">
        <v>41427</v>
      </c>
      <c r="C12419" s="10" t="s">
        <v>37731</v>
      </c>
      <c r="D12419" s="10" t="s">
        <v>37732</v>
      </c>
      <c r="E12419" s="25">
        <v>2</v>
      </c>
      <c r="F12419" s="25">
        <v>2</v>
      </c>
      <c r="G12419" s="10" t="s">
        <v>37733</v>
      </c>
      <c r="H12419" s="25">
        <f>INDEX('Annexe 1 – Données des équipes'!$B$12:$R$114, MATCH(C12419, 'Annexe 1 – Données des équipes'!$B$12:$B$114,0),4)</f>
        <v>90</v>
      </c>
      <c r="I12419" s="25">
        <f>INDEX('Annexe 1 – Données des équipes'!$B$12:$R$114, MATCH(D12419, 'Annexe 1 – Données des équipes'!$B$12:$B$114,0),4)</f>
        <v>90</v>
      </c>
      <c r="J12419" s="25">
        <f t="shared" si="194"/>
        <v>0</v>
      </c>
    </row>
    <row r="12420" spans="2:10">
      <c r="B12420" s="3">
        <v>41427</v>
      </c>
      <c r="C12420" s="10" t="s">
        <v>37734</v>
      </c>
      <c r="D12420" s="10" t="s">
        <v>37735</v>
      </c>
      <c r="E12420" s="25">
        <v>0</v>
      </c>
      <c r="F12420" s="25">
        <v>0</v>
      </c>
      <c r="G12420" s="10" t="s">
        <v>37736</v>
      </c>
      <c r="H12420" s="25">
        <f>INDEX('Annexe 1 – Données des équipes'!$B$12:$R$114, MATCH(C12420, 'Annexe 1 – Données des équipes'!$B$12:$B$114,0),4)</f>
        <v>60</v>
      </c>
      <c r="I12420" s="25">
        <f>INDEX('Annexe 1 – Données des équipes'!$B$12:$R$114, MATCH(D12420, 'Annexe 1 – Données des équipes'!$B$12:$B$114,0),4)</f>
        <v>40</v>
      </c>
      <c r="J12420" s="25">
        <f t="shared" si="194"/>
        <v>0</v>
      </c>
    </row>
    <row r="12421" spans="2:10">
      <c r="B12421" s="3">
        <v>41429</v>
      </c>
      <c r="C12421" s="10" t="s">
        <v>37737</v>
      </c>
      <c r="D12421" s="10" t="s">
        <v>37738</v>
      </c>
      <c r="E12421" s="25">
        <v>1</v>
      </c>
      <c r="F12421" s="25">
        <v>1</v>
      </c>
      <c r="G12421" s="10" t="s">
        <v>37739</v>
      </c>
      <c r="H12421" s="25">
        <f>INDEX('Annexe 1 – Données des équipes'!$B$12:$R$114, MATCH(C12421, 'Annexe 1 – Données des équipes'!$B$12:$B$114,0),4)</f>
        <v>50</v>
      </c>
      <c r="I12421" s="25">
        <f>INDEX('Annexe 1 – Données des équipes'!$B$12:$R$114, MATCH(D12421, 'Annexe 1 – Données des équipes'!$B$12:$B$114,0),4)</f>
        <v>60</v>
      </c>
      <c r="J12421" s="25">
        <f t="shared" si="194"/>
        <v>0</v>
      </c>
    </row>
    <row r="12422" spans="2:10">
      <c r="B12422" s="3">
        <v>41429</v>
      </c>
      <c r="C12422" s="10" t="s">
        <v>37740</v>
      </c>
      <c r="D12422" s="10" t="s">
        <v>37741</v>
      </c>
      <c r="E12422" s="25">
        <v>1</v>
      </c>
      <c r="F12422" s="25">
        <v>1</v>
      </c>
      <c r="G12422" s="10" t="s">
        <v>37742</v>
      </c>
      <c r="H12422" s="25">
        <f>INDEX('Annexe 1 – Données des équipes'!$B$12:$R$114, MATCH(C12422, 'Annexe 1 – Données des équipes'!$B$12:$B$114,0),4)</f>
        <v>0</v>
      </c>
      <c r="I12422" s="25">
        <f>INDEX('Annexe 1 – Données des équipes'!$B$12:$R$114, MATCH(D12422, 'Annexe 1 – Données des équipes'!$B$12:$B$114,0),4)</f>
        <v>70</v>
      </c>
      <c r="J12422" s="25">
        <f t="shared" si="194"/>
        <v>0</v>
      </c>
    </row>
    <row r="12423" spans="2:10">
      <c r="B12423" s="3">
        <v>41432</v>
      </c>
      <c r="C12423" s="10" t="s">
        <v>37743</v>
      </c>
      <c r="D12423" s="10" t="s">
        <v>37744</v>
      </c>
      <c r="E12423" s="25">
        <v>1</v>
      </c>
      <c r="F12423" s="25">
        <v>1</v>
      </c>
      <c r="G12423" s="10" t="s">
        <v>37745</v>
      </c>
      <c r="H12423" s="25">
        <f>INDEX('Annexe 1 – Données des équipes'!$B$12:$R$114, MATCH(C12423, 'Annexe 1 – Données des équipes'!$B$12:$B$114,0),4)</f>
        <v>40</v>
      </c>
      <c r="I12423" s="25">
        <f>INDEX('Annexe 1 – Données des équipes'!$B$12:$R$114, MATCH(D12423, 'Annexe 1 – Données des équipes'!$B$12:$B$114,0),4)</f>
        <v>30</v>
      </c>
      <c r="J12423" s="25">
        <f t="shared" si="194"/>
        <v>0</v>
      </c>
    </row>
    <row r="12424" spans="2:10">
      <c r="B12424" s="3">
        <v>41432</v>
      </c>
      <c r="C12424" s="10" t="s">
        <v>37746</v>
      </c>
      <c r="D12424" s="10" t="s">
        <v>37747</v>
      </c>
      <c r="E12424" s="25">
        <v>0</v>
      </c>
      <c r="F12424" s="25">
        <v>0</v>
      </c>
      <c r="G12424" s="10" t="s">
        <v>37748</v>
      </c>
      <c r="H12424" s="25">
        <f>INDEX('Annexe 1 – Données des équipes'!$B$12:$R$114, MATCH(C12424, 'Annexe 1 – Données des équipes'!$B$12:$B$114,0),4)</f>
        <v>90</v>
      </c>
      <c r="I12424" s="25">
        <f>INDEX('Annexe 1 – Données des équipes'!$B$12:$R$114, MATCH(D12424, 'Annexe 1 – Données des équipes'!$B$12:$B$114,0),4)</f>
        <v>90</v>
      </c>
      <c r="J12424" s="25">
        <f t="shared" si="194"/>
        <v>0</v>
      </c>
    </row>
    <row r="12425" spans="2:10">
      <c r="B12425" s="3">
        <v>41432</v>
      </c>
      <c r="C12425" s="10" t="s">
        <v>37749</v>
      </c>
      <c r="D12425" s="10" t="s">
        <v>37750</v>
      </c>
      <c r="E12425" s="25">
        <v>1</v>
      </c>
      <c r="F12425" s="25">
        <v>1</v>
      </c>
      <c r="G12425" s="10" t="s">
        <v>37751</v>
      </c>
      <c r="H12425" s="25">
        <f>INDEX('Annexe 1 – Données des équipes'!$B$12:$R$114, MATCH(C12425, 'Annexe 1 – Données des équipes'!$B$12:$B$114,0),4)</f>
        <v>50</v>
      </c>
      <c r="I12425" s="25">
        <f>INDEX('Annexe 1 – Données des équipes'!$B$12:$R$114, MATCH(D12425, 'Annexe 1 – Données des équipes'!$B$12:$B$114,0),4)</f>
        <v>60</v>
      </c>
      <c r="J12425" s="25">
        <f t="shared" si="194"/>
        <v>0</v>
      </c>
    </row>
    <row r="12426" spans="2:10">
      <c r="B12426" s="3">
        <v>41432</v>
      </c>
      <c r="C12426" s="10" t="s">
        <v>37752</v>
      </c>
      <c r="D12426" s="10" t="s">
        <v>37753</v>
      </c>
      <c r="E12426" s="25">
        <v>0</v>
      </c>
      <c r="F12426" s="25">
        <v>0</v>
      </c>
      <c r="G12426" s="10" t="s">
        <v>37754</v>
      </c>
      <c r="H12426" s="25">
        <f>INDEX('Annexe 1 – Données des équipes'!$B$12:$R$114, MATCH(C12426, 'Annexe 1 – Données des équipes'!$B$12:$B$114,0),4)</f>
        <v>50</v>
      </c>
      <c r="I12426" s="25">
        <f>INDEX('Annexe 1 – Données des équipes'!$B$12:$R$114, MATCH(D12426, 'Annexe 1 – Données des équipes'!$B$12:$B$114,0),4)</f>
        <v>80</v>
      </c>
      <c r="J12426" s="25">
        <f t="shared" si="194"/>
        <v>0</v>
      </c>
    </row>
    <row r="12427" spans="2:10">
      <c r="B12427" s="3">
        <v>41436</v>
      </c>
      <c r="C12427" s="10" t="s">
        <v>37755</v>
      </c>
      <c r="D12427" s="10" t="s">
        <v>37756</v>
      </c>
      <c r="E12427" s="25">
        <v>1</v>
      </c>
      <c r="F12427" s="25">
        <v>1</v>
      </c>
      <c r="G12427" s="10" t="s">
        <v>37757</v>
      </c>
      <c r="H12427" s="25">
        <f>INDEX('Annexe 1 – Données des équipes'!$B$12:$R$114, MATCH(C12427, 'Annexe 1 – Données des équipes'!$B$12:$B$114,0),4)</f>
        <v>10</v>
      </c>
      <c r="I12427" s="25">
        <f>INDEX('Annexe 1 – Données des équipes'!$B$12:$R$114, MATCH(D12427, 'Annexe 1 – Données des équipes'!$B$12:$B$114,0),4)</f>
        <v>30</v>
      </c>
      <c r="J12427" s="25">
        <f t="shared" si="194"/>
        <v>0</v>
      </c>
    </row>
    <row r="12428" spans="2:10">
      <c r="B12428" s="3">
        <v>41436</v>
      </c>
      <c r="C12428" s="10" t="s">
        <v>37758</v>
      </c>
      <c r="D12428" s="10" t="s">
        <v>37759</v>
      </c>
      <c r="E12428" s="25">
        <v>1</v>
      </c>
      <c r="F12428" s="25">
        <v>1</v>
      </c>
      <c r="G12428" s="10" t="s">
        <v>37760</v>
      </c>
      <c r="H12428" s="25">
        <f>INDEX('Annexe 1 – Données des équipes'!$B$12:$R$114, MATCH(C12428, 'Annexe 1 – Données des équipes'!$B$12:$B$114,0),4)</f>
        <v>70</v>
      </c>
      <c r="I12428" s="25">
        <f>INDEX('Annexe 1 – Données des équipes'!$B$12:$R$114, MATCH(D12428, 'Annexe 1 – Données des équipes'!$B$12:$B$114,0),4)</f>
        <v>90</v>
      </c>
      <c r="J12428" s="25">
        <f t="shared" si="194"/>
        <v>0</v>
      </c>
    </row>
    <row r="12429" spans="2:10">
      <c r="B12429" s="3">
        <v>41436</v>
      </c>
      <c r="C12429" s="10" t="s">
        <v>37761</v>
      </c>
      <c r="D12429" s="10" t="s">
        <v>37762</v>
      </c>
      <c r="E12429" s="25">
        <v>2</v>
      </c>
      <c r="F12429" s="25">
        <v>2</v>
      </c>
      <c r="G12429" s="10" t="s">
        <v>37763</v>
      </c>
      <c r="H12429" s="25">
        <f>INDEX('Annexe 1 – Données des équipes'!$B$12:$R$114, MATCH(C12429, 'Annexe 1 – Données des équipes'!$B$12:$B$114,0),4)</f>
        <v>90</v>
      </c>
      <c r="I12429" s="25">
        <f>INDEX('Annexe 1 – Données des équipes'!$B$12:$R$114, MATCH(D12429, 'Annexe 1 – Données des équipes'!$B$12:$B$114,0),4)</f>
        <v>10</v>
      </c>
      <c r="J12429" s="25">
        <f t="shared" si="194"/>
        <v>0</v>
      </c>
    </row>
    <row r="12430" spans="2:10">
      <c r="B12430" s="3">
        <v>41436</v>
      </c>
      <c r="C12430" s="10" t="s">
        <v>37764</v>
      </c>
      <c r="D12430" s="10" t="s">
        <v>37765</v>
      </c>
      <c r="E12430" s="25">
        <v>0</v>
      </c>
      <c r="F12430" s="25">
        <v>0</v>
      </c>
      <c r="G12430" s="10" t="s">
        <v>37766</v>
      </c>
      <c r="H12430" s="25">
        <f>INDEX('Annexe 1 – Données des équipes'!$B$12:$R$114, MATCH(C12430, 'Annexe 1 – Données des équipes'!$B$12:$B$114,0),4)</f>
        <v>80</v>
      </c>
      <c r="I12430" s="25">
        <f>INDEX('Annexe 1 – Données des équipes'!$B$12:$R$114, MATCH(D12430, 'Annexe 1 – Données des équipes'!$B$12:$B$114,0),4)</f>
        <v>60</v>
      </c>
      <c r="J12430" s="25">
        <f t="shared" si="194"/>
        <v>0</v>
      </c>
    </row>
    <row r="12431" spans="2:10">
      <c r="B12431" s="3">
        <v>42407</v>
      </c>
      <c r="C12431" s="10" t="s">
        <v>37767</v>
      </c>
      <c r="D12431" s="10" t="s">
        <v>37768</v>
      </c>
      <c r="E12431" s="25">
        <v>1</v>
      </c>
      <c r="F12431" s="25">
        <v>2</v>
      </c>
      <c r="G12431" s="10" t="s">
        <v>37769</v>
      </c>
      <c r="H12431" s="25">
        <f>INDEX('Annexe 1 – Données des équipes'!$B$12:$R$114, MATCH(C12431, 'Annexe 1 – Données des équipes'!$B$12:$B$114,0),4)</f>
        <v>10</v>
      </c>
      <c r="I12431" s="25">
        <f>INDEX('Annexe 1 – Données des équipes'!$B$12:$R$114, MATCH(D12431, 'Annexe 1 – Données des équipes'!$B$12:$B$114,0),4)</f>
        <v>30</v>
      </c>
      <c r="J12431" s="25">
        <f t="shared" si="194"/>
        <v>1</v>
      </c>
    </row>
    <row r="12432" spans="2:10">
      <c r="B12432" s="3">
        <v>41452</v>
      </c>
      <c r="C12432" s="10" t="s">
        <v>37770</v>
      </c>
      <c r="D12432" s="10" t="s">
        <v>37771</v>
      </c>
      <c r="E12432" s="25">
        <v>0</v>
      </c>
      <c r="F12432" s="25">
        <v>0</v>
      </c>
      <c r="G12432" s="10" t="s">
        <v>37772</v>
      </c>
      <c r="H12432" s="25">
        <f>INDEX('Annexe 1 – Données des équipes'!$B$12:$R$114, MATCH(C12432, 'Annexe 1 – Données des équipes'!$B$12:$B$114,0),4)</f>
        <v>90</v>
      </c>
      <c r="I12432" s="25">
        <f>INDEX('Annexe 1 – Données des équipes'!$B$12:$R$114, MATCH(D12432, 'Annexe 1 – Données des équipes'!$B$12:$B$114,0),4)</f>
        <v>90</v>
      </c>
      <c r="J12432" s="25">
        <f t="shared" si="194"/>
        <v>0</v>
      </c>
    </row>
    <row r="12433" spans="2:10">
      <c r="B12433" s="3">
        <v>41455</v>
      </c>
      <c r="C12433" s="10" t="s">
        <v>37773</v>
      </c>
      <c r="D12433" s="10" t="s">
        <v>37774</v>
      </c>
      <c r="E12433" s="25">
        <v>2</v>
      </c>
      <c r="F12433" s="25">
        <v>2</v>
      </c>
      <c r="G12433" s="10" t="s">
        <v>37775</v>
      </c>
      <c r="H12433" s="25">
        <f>INDEX('Annexe 1 – Données des équipes'!$B$12:$R$114, MATCH(C12433, 'Annexe 1 – Données des équipes'!$B$12:$B$114,0),4)</f>
        <v>80</v>
      </c>
      <c r="I12433" s="25">
        <f>INDEX('Annexe 1 – Données des équipes'!$B$12:$R$114, MATCH(D12433, 'Annexe 1 – Données des équipes'!$B$12:$B$114,0),4)</f>
        <v>90</v>
      </c>
      <c r="J12433" s="25">
        <f t="shared" si="194"/>
        <v>0</v>
      </c>
    </row>
    <row r="12434" spans="2:10">
      <c r="B12434" s="3">
        <v>41468</v>
      </c>
      <c r="C12434" s="10" t="s">
        <v>37776</v>
      </c>
      <c r="D12434" s="10" t="s">
        <v>37777</v>
      </c>
      <c r="E12434" s="25">
        <v>0</v>
      </c>
      <c r="F12434" s="25">
        <v>0</v>
      </c>
      <c r="G12434" s="10" t="s">
        <v>37778</v>
      </c>
      <c r="H12434" s="25">
        <f>INDEX('Annexe 1 – Données des équipes'!$B$12:$R$114, MATCH(C12434, 'Annexe 1 – Données des équipes'!$B$12:$B$114,0),4)</f>
        <v>50</v>
      </c>
      <c r="I12434" s="25">
        <f>INDEX('Annexe 1 – Données des équipes'!$B$12:$R$114, MATCH(D12434, 'Annexe 1 – Données des équipes'!$B$12:$B$114,0),4)</f>
        <v>40</v>
      </c>
      <c r="J12434" s="25">
        <f t="shared" ref="J12434:J12497" si="195">ABS(F12434-E12434)</f>
        <v>0</v>
      </c>
    </row>
    <row r="12435" spans="2:10">
      <c r="B12435" s="3">
        <v>41469</v>
      </c>
      <c r="C12435" s="10" t="s">
        <v>37779</v>
      </c>
      <c r="D12435" s="10" t="s">
        <v>37780</v>
      </c>
      <c r="E12435" s="25">
        <v>0</v>
      </c>
      <c r="F12435" s="25">
        <v>0</v>
      </c>
      <c r="G12435" s="10" t="s">
        <v>37781</v>
      </c>
      <c r="H12435" s="25">
        <f>INDEX('Annexe 1 – Données des équipes'!$B$12:$R$114, MATCH(C12435, 'Annexe 1 – Données des équipes'!$B$12:$B$114,0),4)</f>
        <v>50</v>
      </c>
      <c r="I12435" s="25">
        <f>INDEX('Annexe 1 – Données des équipes'!$B$12:$R$114, MATCH(D12435, 'Annexe 1 – Données des équipes'!$B$12:$B$114,0),4)</f>
        <v>20</v>
      </c>
      <c r="J12435" s="25">
        <f t="shared" si="195"/>
        <v>0</v>
      </c>
    </row>
    <row r="12436" spans="2:10">
      <c r="B12436" s="3">
        <v>41472</v>
      </c>
      <c r="C12436" s="10" t="s">
        <v>37782</v>
      </c>
      <c r="D12436" s="10" t="s">
        <v>37783</v>
      </c>
      <c r="E12436" s="25">
        <v>0</v>
      </c>
      <c r="F12436" s="25">
        <v>0</v>
      </c>
      <c r="G12436" s="10" t="s">
        <v>37784</v>
      </c>
      <c r="H12436" s="25">
        <f>INDEX('Annexe 1 – Données des équipes'!$B$12:$R$114, MATCH(C12436, 'Annexe 1 – Données des équipes'!$B$12:$B$114,0),4)</f>
        <v>20</v>
      </c>
      <c r="I12436" s="25">
        <f>INDEX('Annexe 1 – Données des équipes'!$B$12:$R$114, MATCH(D12436, 'Annexe 1 – Données des équipes'!$B$12:$B$114,0),4)</f>
        <v>10</v>
      </c>
      <c r="J12436" s="25">
        <f t="shared" si="195"/>
        <v>0</v>
      </c>
    </row>
    <row r="12437" spans="2:10">
      <c r="B12437" s="3">
        <v>41475</v>
      </c>
      <c r="C12437" s="10" t="s">
        <v>37785</v>
      </c>
      <c r="D12437" s="10" t="s">
        <v>37786</v>
      </c>
      <c r="E12437" s="25">
        <v>0</v>
      </c>
      <c r="F12437" s="25">
        <v>0</v>
      </c>
      <c r="G12437" s="10" t="s">
        <v>37787</v>
      </c>
      <c r="H12437" s="25">
        <f>INDEX('Annexe 1 – Données des équipes'!$B$12:$R$114, MATCH(C12437, 'Annexe 1 – Données des équipes'!$B$12:$B$114,0),4)</f>
        <v>70</v>
      </c>
      <c r="I12437" s="25">
        <f>INDEX('Annexe 1 – Données des équipes'!$B$12:$R$114, MATCH(D12437, 'Annexe 1 – Données des équipes'!$B$12:$B$114,0),4)</f>
        <v>60</v>
      </c>
      <c r="J12437" s="25">
        <f t="shared" si="195"/>
        <v>0</v>
      </c>
    </row>
    <row r="12438" spans="2:10">
      <c r="B12438" s="3">
        <v>41476</v>
      </c>
      <c r="C12438" s="10" t="s">
        <v>37788</v>
      </c>
      <c r="D12438" s="10" t="s">
        <v>37789</v>
      </c>
      <c r="E12438" s="25">
        <v>3</v>
      </c>
      <c r="F12438" s="25">
        <v>3</v>
      </c>
      <c r="G12438" s="10" t="s">
        <v>37790</v>
      </c>
      <c r="H12438" s="25">
        <f>INDEX('Annexe 1 – Données des équipes'!$B$12:$R$114, MATCH(C12438, 'Annexe 1 – Données des équipes'!$B$12:$B$114,0),4)</f>
        <v>50</v>
      </c>
      <c r="I12438" s="25">
        <f>INDEX('Annexe 1 – Données des équipes'!$B$12:$R$114, MATCH(D12438, 'Annexe 1 – Données des équipes'!$B$12:$B$114,0),4)</f>
        <v>30</v>
      </c>
      <c r="J12438" s="25">
        <f t="shared" si="195"/>
        <v>0</v>
      </c>
    </row>
    <row r="12439" spans="2:10">
      <c r="B12439" s="3">
        <v>41479</v>
      </c>
      <c r="C12439" s="10" t="s">
        <v>37791</v>
      </c>
      <c r="D12439" s="10" t="s">
        <v>37792</v>
      </c>
      <c r="E12439" s="25">
        <v>0</v>
      </c>
      <c r="F12439" s="25">
        <v>0</v>
      </c>
      <c r="G12439" s="10" t="s">
        <v>37793</v>
      </c>
      <c r="H12439" s="25">
        <f>INDEX('Annexe 1 – Données des équipes'!$B$12:$R$114, MATCH(C12439, 'Annexe 1 – Données des équipes'!$B$12:$B$114,0),4)</f>
        <v>70</v>
      </c>
      <c r="I12439" s="25">
        <f>INDEX('Annexe 1 – Données des équipes'!$B$12:$R$114, MATCH(D12439, 'Annexe 1 – Données des équipes'!$B$12:$B$114,0),4)</f>
        <v>30</v>
      </c>
      <c r="J12439" s="25">
        <f t="shared" si="195"/>
        <v>0</v>
      </c>
    </row>
    <row r="12440" spans="2:10">
      <c r="B12440" s="3">
        <v>41500</v>
      </c>
      <c r="C12440" s="10" t="s">
        <v>37794</v>
      </c>
      <c r="D12440" s="10" t="s">
        <v>37795</v>
      </c>
      <c r="E12440" s="25">
        <v>2</v>
      </c>
      <c r="F12440" s="25">
        <v>2</v>
      </c>
      <c r="G12440" s="10" t="s">
        <v>37796</v>
      </c>
      <c r="H12440" s="25">
        <f>INDEX('Annexe 1 – Données des équipes'!$B$12:$R$114, MATCH(C12440, 'Annexe 1 – Données des équipes'!$B$12:$B$114,0),4)</f>
        <v>20</v>
      </c>
      <c r="I12440" s="25">
        <f>INDEX('Annexe 1 – Données des équipes'!$B$12:$R$114, MATCH(D12440, 'Annexe 1 – Données des équipes'!$B$12:$B$114,0),4)</f>
        <v>10</v>
      </c>
      <c r="J12440" s="25">
        <f t="shared" si="195"/>
        <v>0</v>
      </c>
    </row>
    <row r="12441" spans="2:10">
      <c r="B12441" s="3">
        <v>41500</v>
      </c>
      <c r="C12441" s="10" t="s">
        <v>37797</v>
      </c>
      <c r="D12441" s="10" t="s">
        <v>37798</v>
      </c>
      <c r="E12441" s="25">
        <v>1</v>
      </c>
      <c r="F12441" s="25">
        <v>1</v>
      </c>
      <c r="G12441" s="10" t="s">
        <v>37799</v>
      </c>
      <c r="H12441" s="25">
        <f>INDEX('Annexe 1 – Données des équipes'!$B$12:$R$114, MATCH(C12441, 'Annexe 1 – Données des équipes'!$B$12:$B$114,0),4)</f>
        <v>10</v>
      </c>
      <c r="I12441" s="25">
        <f>INDEX('Annexe 1 – Données des équipes'!$B$12:$R$114, MATCH(D12441, 'Annexe 1 – Données des équipes'!$B$12:$B$114,0),4)</f>
        <v>40</v>
      </c>
      <c r="J12441" s="25">
        <f t="shared" si="195"/>
        <v>0</v>
      </c>
    </row>
    <row r="12442" spans="2:10">
      <c r="B12442" s="3">
        <v>41500</v>
      </c>
      <c r="C12442" s="10" t="s">
        <v>37800</v>
      </c>
      <c r="D12442" s="10" t="s">
        <v>37801</v>
      </c>
      <c r="E12442" s="25">
        <v>0</v>
      </c>
      <c r="F12442" s="25">
        <v>0</v>
      </c>
      <c r="G12442" s="10" t="s">
        <v>37802</v>
      </c>
      <c r="H12442" s="25">
        <f>INDEX('Annexe 1 – Données des équipes'!$B$12:$R$114, MATCH(C12442, 'Annexe 1 – Données des équipes'!$B$12:$B$114,0),4)</f>
        <v>90</v>
      </c>
      <c r="I12442" s="25">
        <f>INDEX('Annexe 1 – Données des équipes'!$B$12:$R$114, MATCH(D12442, 'Annexe 1 – Données des équipes'!$B$12:$B$114,0),4)</f>
        <v>90</v>
      </c>
      <c r="J12442" s="25">
        <f t="shared" si="195"/>
        <v>0</v>
      </c>
    </row>
    <row r="12443" spans="2:10">
      <c r="B12443" s="3">
        <v>41500</v>
      </c>
      <c r="C12443" s="10" t="s">
        <v>37803</v>
      </c>
      <c r="D12443" s="10" t="s">
        <v>37804</v>
      </c>
      <c r="E12443" s="25">
        <v>3</v>
      </c>
      <c r="F12443" s="25">
        <v>3</v>
      </c>
      <c r="G12443" s="10" t="s">
        <v>37805</v>
      </c>
      <c r="H12443" s="25">
        <f>INDEX('Annexe 1 – Données des équipes'!$B$12:$R$114, MATCH(C12443, 'Annexe 1 – Données des équipes'!$B$12:$B$114,0),4)</f>
        <v>90</v>
      </c>
      <c r="I12443" s="25">
        <f>INDEX('Annexe 1 – Données des équipes'!$B$12:$R$114, MATCH(D12443, 'Annexe 1 – Données des équipes'!$B$12:$B$114,0),4)</f>
        <v>70</v>
      </c>
      <c r="J12443" s="25">
        <f t="shared" si="195"/>
        <v>0</v>
      </c>
    </row>
    <row r="12444" spans="2:10">
      <c r="B12444" s="3">
        <v>41500</v>
      </c>
      <c r="C12444" s="10" t="s">
        <v>37806</v>
      </c>
      <c r="D12444" s="10" t="s">
        <v>37807</v>
      </c>
      <c r="E12444" s="25">
        <v>0</v>
      </c>
      <c r="F12444" s="25">
        <v>0</v>
      </c>
      <c r="G12444" s="10" t="s">
        <v>37808</v>
      </c>
      <c r="H12444" s="25">
        <f>INDEX('Annexe 1 – Données des équipes'!$B$12:$R$114, MATCH(C12444, 'Annexe 1 – Données des équipes'!$B$12:$B$114,0),4)</f>
        <v>70</v>
      </c>
      <c r="I12444" s="25">
        <f>INDEX('Annexe 1 – Données des équipes'!$B$12:$R$114, MATCH(D12444, 'Annexe 1 – Données des équipes'!$B$12:$B$114,0),4)</f>
        <v>80</v>
      </c>
      <c r="J12444" s="25">
        <f t="shared" si="195"/>
        <v>0</v>
      </c>
    </row>
    <row r="12445" spans="2:10">
      <c r="B12445" s="3">
        <v>41500</v>
      </c>
      <c r="C12445" s="10" t="s">
        <v>37809</v>
      </c>
      <c r="D12445" s="10" t="s">
        <v>37810</v>
      </c>
      <c r="E12445" s="25">
        <v>1</v>
      </c>
      <c r="F12445" s="25">
        <v>1</v>
      </c>
      <c r="G12445" s="10" t="s">
        <v>37811</v>
      </c>
      <c r="H12445" s="25">
        <f>INDEX('Annexe 1 – Données des équipes'!$B$12:$R$114, MATCH(C12445, 'Annexe 1 – Données des équipes'!$B$12:$B$114,0),4)</f>
        <v>90</v>
      </c>
      <c r="I12445" s="25">
        <f>INDEX('Annexe 1 – Données des équipes'!$B$12:$R$114, MATCH(D12445, 'Annexe 1 – Données des équipes'!$B$12:$B$114,0),4)</f>
        <v>80</v>
      </c>
      <c r="J12445" s="25">
        <f t="shared" si="195"/>
        <v>0</v>
      </c>
    </row>
    <row r="12446" spans="2:10">
      <c r="B12446" s="3">
        <v>41500</v>
      </c>
      <c r="C12446" s="10" t="s">
        <v>37812</v>
      </c>
      <c r="D12446" s="10" t="s">
        <v>37813</v>
      </c>
      <c r="E12446" s="25">
        <v>1</v>
      </c>
      <c r="F12446" s="25">
        <v>1</v>
      </c>
      <c r="G12446" s="10" t="s">
        <v>37814</v>
      </c>
      <c r="H12446" s="25">
        <f>INDEX('Annexe 1 – Données des équipes'!$B$12:$R$114, MATCH(C12446, 'Annexe 1 – Données des équipes'!$B$12:$B$114,0),4)</f>
        <v>50</v>
      </c>
      <c r="I12446" s="25">
        <f>INDEX('Annexe 1 – Données des équipes'!$B$12:$R$114, MATCH(D12446, 'Annexe 1 – Données des équipes'!$B$12:$B$114,0),4)</f>
        <v>70</v>
      </c>
      <c r="J12446" s="25">
        <f t="shared" si="195"/>
        <v>0</v>
      </c>
    </row>
    <row r="12447" spans="2:10">
      <c r="B12447" s="3">
        <v>41500</v>
      </c>
      <c r="C12447" s="10" t="s">
        <v>37815</v>
      </c>
      <c r="D12447" s="10" t="s">
        <v>37816</v>
      </c>
      <c r="E12447" s="25">
        <v>2</v>
      </c>
      <c r="F12447" s="25">
        <v>2</v>
      </c>
      <c r="G12447" s="10" t="s">
        <v>37817</v>
      </c>
      <c r="H12447" s="25">
        <f>INDEX('Annexe 1 – Données des équipes'!$B$12:$R$114, MATCH(C12447, 'Annexe 1 – Données des équipes'!$B$12:$B$114,0),4)</f>
        <v>60</v>
      </c>
      <c r="I12447" s="25">
        <f>INDEX('Annexe 1 – Données des équipes'!$B$12:$R$114, MATCH(D12447, 'Annexe 1 – Données des équipes'!$B$12:$B$114,0),4)</f>
        <v>40</v>
      </c>
      <c r="J12447" s="25">
        <f t="shared" si="195"/>
        <v>0</v>
      </c>
    </row>
    <row r="12448" spans="2:10">
      <c r="B12448" s="3">
        <v>41500</v>
      </c>
      <c r="C12448" s="10" t="s">
        <v>37818</v>
      </c>
      <c r="D12448" s="10" t="s">
        <v>37819</v>
      </c>
      <c r="E12448" s="25">
        <v>2</v>
      </c>
      <c r="F12448" s="25">
        <v>2</v>
      </c>
      <c r="G12448" s="10" t="s">
        <v>37820</v>
      </c>
      <c r="H12448" s="25">
        <f>INDEX('Annexe 1 – Données des équipes'!$B$12:$R$114, MATCH(C12448, 'Annexe 1 – Données des équipes'!$B$12:$B$114,0),4)</f>
        <v>60</v>
      </c>
      <c r="I12448" s="25">
        <f>INDEX('Annexe 1 – Données des équipes'!$B$12:$R$114, MATCH(D12448, 'Annexe 1 – Données des équipes'!$B$12:$B$114,0),4)</f>
        <v>50</v>
      </c>
      <c r="J12448" s="25">
        <f t="shared" si="195"/>
        <v>0</v>
      </c>
    </row>
    <row r="12449" spans="2:10">
      <c r="B12449" s="3">
        <v>41500</v>
      </c>
      <c r="C12449" s="10" t="s">
        <v>37821</v>
      </c>
      <c r="D12449" s="10" t="s">
        <v>37822</v>
      </c>
      <c r="E12449" s="25">
        <v>0</v>
      </c>
      <c r="F12449" s="25">
        <v>0</v>
      </c>
      <c r="G12449" s="10" t="s">
        <v>37823</v>
      </c>
      <c r="H12449" s="25">
        <f>INDEX('Annexe 1 – Données des équipes'!$B$12:$R$114, MATCH(C12449, 'Annexe 1 – Données des équipes'!$B$12:$B$114,0),4)</f>
        <v>70</v>
      </c>
      <c r="I12449" s="25">
        <f>INDEX('Annexe 1 – Données des équipes'!$B$12:$R$114, MATCH(D12449, 'Annexe 1 – Données des équipes'!$B$12:$B$114,0),4)</f>
        <v>60</v>
      </c>
      <c r="J12449" s="25">
        <f t="shared" si="195"/>
        <v>0</v>
      </c>
    </row>
    <row r="12450" spans="2:10">
      <c r="B12450" s="3">
        <v>41500</v>
      </c>
      <c r="C12450" s="10" t="s">
        <v>37824</v>
      </c>
      <c r="D12450" s="10" t="s">
        <v>37825</v>
      </c>
      <c r="E12450" s="25">
        <v>1</v>
      </c>
      <c r="F12450" s="25">
        <v>1</v>
      </c>
      <c r="G12450" s="10" t="s">
        <v>37826</v>
      </c>
      <c r="H12450" s="25">
        <f>INDEX('Annexe 1 – Données des équipes'!$B$12:$R$114, MATCH(C12450, 'Annexe 1 – Données des équipes'!$B$12:$B$114,0),4)</f>
        <v>10</v>
      </c>
      <c r="I12450" s="25">
        <f>INDEX('Annexe 1 – Données des équipes'!$B$12:$R$114, MATCH(D12450, 'Annexe 1 – Données des équipes'!$B$12:$B$114,0),4)</f>
        <v>70</v>
      </c>
      <c r="J12450" s="25">
        <f t="shared" si="195"/>
        <v>0</v>
      </c>
    </row>
    <row r="12451" spans="2:10">
      <c r="B12451" s="3">
        <v>41501</v>
      </c>
      <c r="C12451" s="10" t="s">
        <v>37827</v>
      </c>
      <c r="D12451" s="10" t="s">
        <v>37828</v>
      </c>
      <c r="E12451" s="25">
        <v>1</v>
      </c>
      <c r="F12451" s="25">
        <v>1</v>
      </c>
      <c r="G12451" s="10" t="s">
        <v>37829</v>
      </c>
      <c r="H12451" s="25">
        <f>INDEX('Annexe 1 – Données des équipes'!$B$12:$R$114, MATCH(C12451, 'Annexe 1 – Données des équipes'!$B$12:$B$114,0),4)</f>
        <v>30</v>
      </c>
      <c r="I12451" s="25">
        <f>INDEX('Annexe 1 – Données des équipes'!$B$12:$R$114, MATCH(D12451, 'Annexe 1 – Données des équipes'!$B$12:$B$114,0),4)</f>
        <v>10</v>
      </c>
      <c r="J12451" s="25">
        <f t="shared" si="195"/>
        <v>0</v>
      </c>
    </row>
    <row r="12452" spans="2:10">
      <c r="B12452" s="3">
        <v>41504</v>
      </c>
      <c r="C12452" s="10" t="s">
        <v>37830</v>
      </c>
      <c r="D12452" s="10" t="s">
        <v>37831</v>
      </c>
      <c r="E12452" s="25">
        <v>0</v>
      </c>
      <c r="F12452" s="25">
        <v>0</v>
      </c>
      <c r="G12452" s="10" t="s">
        <v>37832</v>
      </c>
      <c r="H12452" s="25">
        <f>INDEX('Annexe 1 – Données des équipes'!$B$12:$R$114, MATCH(C12452, 'Annexe 1 – Données des équipes'!$B$12:$B$114,0),4)</f>
        <v>10</v>
      </c>
      <c r="I12452" s="25">
        <f>INDEX('Annexe 1 – Données des équipes'!$B$12:$R$114, MATCH(D12452, 'Annexe 1 – Données des équipes'!$B$12:$B$114,0),4)</f>
        <v>10</v>
      </c>
      <c r="J12452" s="25">
        <f t="shared" si="195"/>
        <v>0</v>
      </c>
    </row>
    <row r="12453" spans="2:10">
      <c r="B12453" s="3">
        <v>41523</v>
      </c>
      <c r="C12453" s="10" t="s">
        <v>37833</v>
      </c>
      <c r="D12453" s="10" t="s">
        <v>37834</v>
      </c>
      <c r="E12453" s="25">
        <v>2</v>
      </c>
      <c r="F12453" s="25">
        <v>2</v>
      </c>
      <c r="G12453" s="10" t="s">
        <v>37835</v>
      </c>
      <c r="H12453" s="25">
        <f>INDEX('Annexe 1 – Données des équipes'!$B$12:$R$114, MATCH(C12453, 'Annexe 1 – Données des équipes'!$B$12:$B$114,0),4)</f>
        <v>20</v>
      </c>
      <c r="I12453" s="25">
        <f>INDEX('Annexe 1 – Données des équipes'!$B$12:$R$114, MATCH(D12453, 'Annexe 1 – Données des équipes'!$B$12:$B$114,0),4)</f>
        <v>80</v>
      </c>
      <c r="J12453" s="25">
        <f t="shared" si="195"/>
        <v>0</v>
      </c>
    </row>
    <row r="12454" spans="2:10">
      <c r="B12454" s="3">
        <v>41523</v>
      </c>
      <c r="C12454" s="10" t="s">
        <v>37836</v>
      </c>
      <c r="D12454" s="10" t="s">
        <v>37837</v>
      </c>
      <c r="E12454" s="25">
        <v>0</v>
      </c>
      <c r="F12454" s="25">
        <v>0</v>
      </c>
      <c r="G12454" s="10" t="s">
        <v>37838</v>
      </c>
      <c r="H12454" s="25">
        <f>INDEX('Annexe 1 – Données des équipes'!$B$12:$R$114, MATCH(C12454, 'Annexe 1 – Données des équipes'!$B$12:$B$114,0),4)</f>
        <v>10</v>
      </c>
      <c r="I12454" s="25">
        <f>INDEX('Annexe 1 – Données des équipes'!$B$12:$R$114, MATCH(D12454, 'Annexe 1 – Données des équipes'!$B$12:$B$114,0),4)</f>
        <v>90</v>
      </c>
      <c r="J12454" s="25">
        <f t="shared" si="195"/>
        <v>0</v>
      </c>
    </row>
    <row r="12455" spans="2:10">
      <c r="B12455" s="3">
        <v>41523</v>
      </c>
      <c r="C12455" s="10" t="s">
        <v>37839</v>
      </c>
      <c r="D12455" s="10" t="s">
        <v>37840</v>
      </c>
      <c r="E12455" s="25">
        <v>1</v>
      </c>
      <c r="F12455" s="25">
        <v>1</v>
      </c>
      <c r="G12455" s="10" t="s">
        <v>37841</v>
      </c>
      <c r="H12455" s="25">
        <f>INDEX('Annexe 1 – Données des équipes'!$B$12:$R$114, MATCH(C12455, 'Annexe 1 – Données des équipes'!$B$12:$B$114,0),4)</f>
        <v>10</v>
      </c>
      <c r="I12455" s="25">
        <f>INDEX('Annexe 1 – Données des équipes'!$B$12:$R$114, MATCH(D12455, 'Annexe 1 – Données des équipes'!$B$12:$B$114,0),4)</f>
        <v>30</v>
      </c>
      <c r="J12455" s="25">
        <f t="shared" si="195"/>
        <v>0</v>
      </c>
    </row>
    <row r="12456" spans="2:10">
      <c r="B12456" s="3">
        <v>41523</v>
      </c>
      <c r="C12456" s="10" t="s">
        <v>37842</v>
      </c>
      <c r="D12456" s="10" t="s">
        <v>37843</v>
      </c>
      <c r="E12456" s="25">
        <v>0</v>
      </c>
      <c r="F12456" s="25">
        <v>0</v>
      </c>
      <c r="G12456" s="10" t="s">
        <v>37844</v>
      </c>
      <c r="H12456" s="25">
        <f>INDEX('Annexe 1 – Données des équipes'!$B$12:$R$114, MATCH(C12456, 'Annexe 1 – Données des équipes'!$B$12:$B$114,0),4)</f>
        <v>50</v>
      </c>
      <c r="I12456" s="25">
        <f>INDEX('Annexe 1 – Données des équipes'!$B$12:$R$114, MATCH(D12456, 'Annexe 1 – Données des équipes'!$B$12:$B$114,0),4)</f>
        <v>30</v>
      </c>
      <c r="J12456" s="25">
        <f t="shared" si="195"/>
        <v>0</v>
      </c>
    </row>
    <row r="12457" spans="2:10">
      <c r="B12457" s="3">
        <v>41523</v>
      </c>
      <c r="C12457" s="10" t="s">
        <v>37845</v>
      </c>
      <c r="D12457" s="10" t="s">
        <v>37846</v>
      </c>
      <c r="E12457" s="25">
        <v>1</v>
      </c>
      <c r="F12457" s="25">
        <v>1</v>
      </c>
      <c r="G12457" s="10" t="s">
        <v>37847</v>
      </c>
      <c r="H12457" s="25">
        <f>INDEX('Annexe 1 – Données des équipes'!$B$12:$R$114, MATCH(C12457, 'Annexe 1 – Données des équipes'!$B$12:$B$114,0),4)</f>
        <v>80</v>
      </c>
      <c r="I12457" s="25">
        <f>INDEX('Annexe 1 – Données des équipes'!$B$12:$R$114, MATCH(D12457, 'Annexe 1 – Données des équipes'!$B$12:$B$114,0),4)</f>
        <v>40</v>
      </c>
      <c r="J12457" s="25">
        <f t="shared" si="195"/>
        <v>0</v>
      </c>
    </row>
    <row r="12458" spans="2:10">
      <c r="B12458" s="3">
        <v>41523</v>
      </c>
      <c r="C12458" s="10" t="s">
        <v>37848</v>
      </c>
      <c r="D12458" s="10" t="s">
        <v>37849</v>
      </c>
      <c r="E12458" s="25">
        <v>1</v>
      </c>
      <c r="F12458" s="25">
        <v>1</v>
      </c>
      <c r="G12458" s="10" t="s">
        <v>37850</v>
      </c>
      <c r="H12458" s="25">
        <f>INDEX('Annexe 1 – Données des équipes'!$B$12:$R$114, MATCH(C12458, 'Annexe 1 – Données des équipes'!$B$12:$B$114,0),4)</f>
        <v>70</v>
      </c>
      <c r="I12458" s="25">
        <f>INDEX('Annexe 1 – Données des équipes'!$B$12:$R$114, MATCH(D12458, 'Annexe 1 – Données des équipes'!$B$12:$B$114,0),4)</f>
        <v>80</v>
      </c>
      <c r="J12458" s="25">
        <f t="shared" si="195"/>
        <v>0</v>
      </c>
    </row>
    <row r="12459" spans="2:10">
      <c r="B12459" s="3">
        <v>41523</v>
      </c>
      <c r="C12459" s="10" t="s">
        <v>37851</v>
      </c>
      <c r="D12459" s="10" t="s">
        <v>37852</v>
      </c>
      <c r="E12459" s="25">
        <v>4</v>
      </c>
      <c r="F12459" s="25">
        <v>4</v>
      </c>
      <c r="G12459" s="10" t="s">
        <v>37853</v>
      </c>
      <c r="H12459" s="25">
        <f>INDEX('Annexe 1 – Données des équipes'!$B$12:$R$114, MATCH(C12459, 'Annexe 1 – Données des équipes'!$B$12:$B$114,0),4)</f>
        <v>80</v>
      </c>
      <c r="I12459" s="25">
        <f>INDEX('Annexe 1 – Données des équipes'!$B$12:$R$114, MATCH(D12459, 'Annexe 1 – Données des équipes'!$B$12:$B$114,0),4)</f>
        <v>70</v>
      </c>
      <c r="J12459" s="25">
        <f t="shared" si="195"/>
        <v>0</v>
      </c>
    </row>
    <row r="12460" spans="2:10">
      <c r="B12460" s="3">
        <v>42651</v>
      </c>
      <c r="C12460" s="10" t="s">
        <v>37854</v>
      </c>
      <c r="D12460" s="10" t="s">
        <v>37855</v>
      </c>
      <c r="E12460" s="25">
        <v>3</v>
      </c>
      <c r="F12460" s="25">
        <v>1</v>
      </c>
      <c r="G12460" s="10" t="s">
        <v>37856</v>
      </c>
      <c r="H12460" s="25">
        <f>INDEX('Annexe 1 – Données des équipes'!$B$12:$R$114, MATCH(C12460, 'Annexe 1 – Données des équipes'!$B$12:$B$114,0),4)</f>
        <v>30</v>
      </c>
      <c r="I12460" s="25">
        <f>INDEX('Annexe 1 – Données des équipes'!$B$12:$R$114, MATCH(D12460, 'Annexe 1 – Données des équipes'!$B$12:$B$114,0),4)</f>
        <v>20</v>
      </c>
      <c r="J12460" s="25">
        <f t="shared" si="195"/>
        <v>2</v>
      </c>
    </row>
    <row r="12461" spans="2:10">
      <c r="B12461" s="3">
        <v>41526</v>
      </c>
      <c r="C12461" s="10" t="s">
        <v>37857</v>
      </c>
      <c r="D12461" s="10" t="s">
        <v>37858</v>
      </c>
      <c r="E12461" s="25">
        <v>1</v>
      </c>
      <c r="F12461" s="25">
        <v>1</v>
      </c>
      <c r="G12461" s="10" t="s">
        <v>37859</v>
      </c>
      <c r="H12461" s="25">
        <f>INDEX('Annexe 1 – Données des équipes'!$B$12:$R$114, MATCH(C12461, 'Annexe 1 – Données des équipes'!$B$12:$B$114,0),4)</f>
        <v>0</v>
      </c>
      <c r="I12461" s="25">
        <f>INDEX('Annexe 1 – Données des équipes'!$B$12:$R$114, MATCH(D12461, 'Annexe 1 – Données des équipes'!$B$12:$B$114,0),4)</f>
        <v>0</v>
      </c>
      <c r="J12461" s="25">
        <f t="shared" si="195"/>
        <v>0</v>
      </c>
    </row>
    <row r="12462" spans="2:10">
      <c r="B12462" s="3">
        <v>41527</v>
      </c>
      <c r="C12462" s="10" t="s">
        <v>37860</v>
      </c>
      <c r="D12462" s="10" t="s">
        <v>37861</v>
      </c>
      <c r="E12462" s="25">
        <v>1</v>
      </c>
      <c r="F12462" s="25">
        <v>1</v>
      </c>
      <c r="G12462" s="10" t="s">
        <v>37862</v>
      </c>
      <c r="H12462" s="25">
        <f>INDEX('Annexe 1 – Données des équipes'!$B$12:$R$114, MATCH(C12462, 'Annexe 1 – Données des équipes'!$B$12:$B$114,0),4)</f>
        <v>50</v>
      </c>
      <c r="I12462" s="25">
        <f>INDEX('Annexe 1 – Données des équipes'!$B$12:$R$114, MATCH(D12462, 'Annexe 1 – Données des équipes'!$B$12:$B$114,0),4)</f>
        <v>70</v>
      </c>
      <c r="J12462" s="25">
        <f t="shared" si="195"/>
        <v>0</v>
      </c>
    </row>
    <row r="12463" spans="2:10">
      <c r="B12463" s="3">
        <v>41527</v>
      </c>
      <c r="C12463" s="10" t="s">
        <v>37863</v>
      </c>
      <c r="D12463" s="10" t="s">
        <v>37864</v>
      </c>
      <c r="E12463" s="25">
        <v>2</v>
      </c>
      <c r="F12463" s="25">
        <v>2</v>
      </c>
      <c r="G12463" s="10" t="s">
        <v>37865</v>
      </c>
      <c r="H12463" s="25">
        <f>INDEX('Annexe 1 – Données des équipes'!$B$12:$R$114, MATCH(C12463, 'Annexe 1 – Données des équipes'!$B$12:$B$114,0),4)</f>
        <v>40</v>
      </c>
      <c r="I12463" s="25">
        <f>INDEX('Annexe 1 – Données des équipes'!$B$12:$R$114, MATCH(D12463, 'Annexe 1 – Données des équipes'!$B$12:$B$114,0),4)</f>
        <v>50</v>
      </c>
      <c r="J12463" s="25">
        <f t="shared" si="195"/>
        <v>0</v>
      </c>
    </row>
    <row r="12464" spans="2:10">
      <c r="B12464" s="3">
        <v>41527</v>
      </c>
      <c r="C12464" s="10" t="s">
        <v>37866</v>
      </c>
      <c r="D12464" s="10" t="s">
        <v>37867</v>
      </c>
      <c r="E12464" s="25">
        <v>1</v>
      </c>
      <c r="F12464" s="25">
        <v>1</v>
      </c>
      <c r="G12464" s="10" t="s">
        <v>37868</v>
      </c>
      <c r="H12464" s="25">
        <f>INDEX('Annexe 1 – Données des équipes'!$B$12:$R$114, MATCH(C12464, 'Annexe 1 – Données des équipes'!$B$12:$B$114,0),4)</f>
        <v>30</v>
      </c>
      <c r="I12464" s="25">
        <f>INDEX('Annexe 1 – Données des équipes'!$B$12:$R$114, MATCH(D12464, 'Annexe 1 – Données des équipes'!$B$12:$B$114,0),4)</f>
        <v>60</v>
      </c>
      <c r="J12464" s="25">
        <f t="shared" si="195"/>
        <v>0</v>
      </c>
    </row>
    <row r="12465" spans="2:10">
      <c r="B12465" s="3">
        <v>41527</v>
      </c>
      <c r="C12465" s="10" t="s">
        <v>37869</v>
      </c>
      <c r="D12465" s="10" t="s">
        <v>37870</v>
      </c>
      <c r="E12465" s="25">
        <v>2</v>
      </c>
      <c r="F12465" s="25">
        <v>2</v>
      </c>
      <c r="G12465" s="10" t="s">
        <v>37871</v>
      </c>
      <c r="H12465" s="25">
        <f>INDEX('Annexe 1 – Données des équipes'!$B$12:$R$114, MATCH(C12465, 'Annexe 1 – Données des équipes'!$B$12:$B$114,0),4)</f>
        <v>90</v>
      </c>
      <c r="I12465" s="25">
        <f>INDEX('Annexe 1 – Données des équipes'!$B$12:$R$114, MATCH(D12465, 'Annexe 1 – Données des équipes'!$B$12:$B$114,0),4)</f>
        <v>80</v>
      </c>
      <c r="J12465" s="25">
        <f t="shared" si="195"/>
        <v>0</v>
      </c>
    </row>
    <row r="12466" spans="2:10">
      <c r="B12466" s="3">
        <v>41527</v>
      </c>
      <c r="C12466" s="10" t="s">
        <v>37872</v>
      </c>
      <c r="D12466" s="10" t="s">
        <v>37873</v>
      </c>
      <c r="E12466" s="25">
        <v>0</v>
      </c>
      <c r="F12466" s="25">
        <v>0</v>
      </c>
      <c r="G12466" s="10" t="s">
        <v>37874</v>
      </c>
      <c r="H12466" s="25">
        <f>INDEX('Annexe 1 – Données des équipes'!$B$12:$R$114, MATCH(C12466, 'Annexe 1 – Données des équipes'!$B$12:$B$114,0),4)</f>
        <v>60</v>
      </c>
      <c r="I12466" s="25">
        <f>INDEX('Annexe 1 – Données des équipes'!$B$12:$R$114, MATCH(D12466, 'Annexe 1 – Données des équipes'!$B$12:$B$114,0),4)</f>
        <v>90</v>
      </c>
      <c r="J12466" s="25">
        <f t="shared" si="195"/>
        <v>0</v>
      </c>
    </row>
    <row r="12467" spans="2:10">
      <c r="B12467" s="3">
        <v>41527</v>
      </c>
      <c r="C12467" s="10" t="s">
        <v>37875</v>
      </c>
      <c r="D12467" s="10" t="s">
        <v>37876</v>
      </c>
      <c r="E12467" s="25">
        <v>1</v>
      </c>
      <c r="F12467" s="25">
        <v>1</v>
      </c>
      <c r="G12467" s="10" t="s">
        <v>37877</v>
      </c>
      <c r="H12467" s="25">
        <f>INDEX('Annexe 1 – Données des équipes'!$B$12:$R$114, MATCH(C12467, 'Annexe 1 – Données des équipes'!$B$12:$B$114,0),4)</f>
        <v>30</v>
      </c>
      <c r="I12467" s="25">
        <f>INDEX('Annexe 1 – Données des équipes'!$B$12:$R$114, MATCH(D12467, 'Annexe 1 – Données des équipes'!$B$12:$B$114,0),4)</f>
        <v>10</v>
      </c>
      <c r="J12467" s="25">
        <f t="shared" si="195"/>
        <v>0</v>
      </c>
    </row>
    <row r="12468" spans="2:10">
      <c r="B12468" s="3">
        <v>41555</v>
      </c>
      <c r="C12468" s="10" t="s">
        <v>37878</v>
      </c>
      <c r="D12468" s="10" t="s">
        <v>37879</v>
      </c>
      <c r="E12468" s="25">
        <v>1</v>
      </c>
      <c r="F12468" s="25">
        <v>1</v>
      </c>
      <c r="G12468" s="10" t="s">
        <v>37880</v>
      </c>
      <c r="H12468" s="25">
        <f>INDEX('Annexe 1 – Données des équipes'!$B$12:$R$114, MATCH(C12468, 'Annexe 1 – Données des équipes'!$B$12:$B$114,0),4)</f>
        <v>0</v>
      </c>
      <c r="I12468" s="25">
        <f>INDEX('Annexe 1 – Données des équipes'!$B$12:$R$114, MATCH(D12468, 'Annexe 1 – Données des équipes'!$B$12:$B$114,0),4)</f>
        <v>30</v>
      </c>
      <c r="J12468" s="25">
        <f t="shared" si="195"/>
        <v>0</v>
      </c>
    </row>
    <row r="12469" spans="2:10">
      <c r="B12469" s="3">
        <v>41556</v>
      </c>
      <c r="C12469" s="10" t="s">
        <v>37881</v>
      </c>
      <c r="D12469" s="10" t="s">
        <v>37882</v>
      </c>
      <c r="E12469" s="25">
        <v>1</v>
      </c>
      <c r="F12469" s="25">
        <v>1</v>
      </c>
      <c r="G12469" s="10" t="s">
        <v>37883</v>
      </c>
      <c r="H12469" s="25">
        <f>INDEX('Annexe 1 – Données des équipes'!$B$12:$R$114, MATCH(C12469, 'Annexe 1 – Données des équipes'!$B$12:$B$114,0),4)</f>
        <v>10</v>
      </c>
      <c r="I12469" s="25">
        <f>INDEX('Annexe 1 – Données des équipes'!$B$12:$R$114, MATCH(D12469, 'Annexe 1 – Données des équipes'!$B$12:$B$114,0),4)</f>
        <v>0</v>
      </c>
      <c r="J12469" s="25">
        <f t="shared" si="195"/>
        <v>0</v>
      </c>
    </row>
    <row r="12470" spans="2:10">
      <c r="B12470" s="3">
        <v>41558</v>
      </c>
      <c r="C12470" s="10" t="s">
        <v>37884</v>
      </c>
      <c r="D12470" s="10" t="s">
        <v>37885</v>
      </c>
      <c r="E12470" s="25">
        <v>3</v>
      </c>
      <c r="F12470" s="25">
        <v>3</v>
      </c>
      <c r="G12470" s="10" t="s">
        <v>37886</v>
      </c>
      <c r="H12470" s="25">
        <f>INDEX('Annexe 1 – Données des équipes'!$B$12:$R$114, MATCH(C12470, 'Annexe 1 – Données des équipes'!$B$12:$B$114,0),4)</f>
        <v>90</v>
      </c>
      <c r="I12470" s="25">
        <f>INDEX('Annexe 1 – Données des équipes'!$B$12:$R$114, MATCH(D12470, 'Annexe 1 – Données des équipes'!$B$12:$B$114,0),4)</f>
        <v>80</v>
      </c>
      <c r="J12470" s="25">
        <f t="shared" si="195"/>
        <v>0</v>
      </c>
    </row>
    <row r="12471" spans="2:10">
      <c r="B12471" s="3">
        <v>41558</v>
      </c>
      <c r="C12471" s="10" t="s">
        <v>37887</v>
      </c>
      <c r="D12471" s="10" t="s">
        <v>37888</v>
      </c>
      <c r="E12471" s="25">
        <v>2</v>
      </c>
      <c r="F12471" s="25">
        <v>2</v>
      </c>
      <c r="G12471" s="10" t="s">
        <v>37889</v>
      </c>
      <c r="H12471" s="25">
        <f>INDEX('Annexe 1 – Données des équipes'!$B$12:$R$114, MATCH(C12471, 'Annexe 1 – Données des équipes'!$B$12:$B$114,0),4)</f>
        <v>80</v>
      </c>
      <c r="I12471" s="25">
        <f>INDEX('Annexe 1 – Données des équipes'!$B$12:$R$114, MATCH(D12471, 'Annexe 1 – Données des équipes'!$B$12:$B$114,0),4)</f>
        <v>90</v>
      </c>
      <c r="J12471" s="25">
        <f t="shared" si="195"/>
        <v>0</v>
      </c>
    </row>
    <row r="12472" spans="2:10">
      <c r="B12472" s="3">
        <v>41558</v>
      </c>
      <c r="C12472" s="10" t="s">
        <v>37890</v>
      </c>
      <c r="D12472" s="10" t="s">
        <v>37891</v>
      </c>
      <c r="E12472" s="25">
        <v>1</v>
      </c>
      <c r="F12472" s="25">
        <v>1</v>
      </c>
      <c r="G12472" s="10" t="s">
        <v>37892</v>
      </c>
      <c r="H12472" s="25">
        <f>INDEX('Annexe 1 – Données des équipes'!$B$12:$R$114, MATCH(C12472, 'Annexe 1 – Données des équipes'!$B$12:$B$114,0),4)</f>
        <v>50</v>
      </c>
      <c r="I12472" s="25">
        <f>INDEX('Annexe 1 – Données des équipes'!$B$12:$R$114, MATCH(D12472, 'Annexe 1 – Données des équipes'!$B$12:$B$114,0),4)</f>
        <v>20</v>
      </c>
      <c r="J12472" s="25">
        <f t="shared" si="195"/>
        <v>0</v>
      </c>
    </row>
    <row r="12473" spans="2:10">
      <c r="B12473" s="3">
        <v>41558</v>
      </c>
      <c r="C12473" s="10" t="s">
        <v>37893</v>
      </c>
      <c r="D12473" s="10" t="s">
        <v>37894</v>
      </c>
      <c r="E12473" s="25">
        <v>1</v>
      </c>
      <c r="F12473" s="25">
        <v>1</v>
      </c>
      <c r="G12473" s="10" t="s">
        <v>37895</v>
      </c>
      <c r="H12473" s="25">
        <f>INDEX('Annexe 1 – Données des équipes'!$B$12:$R$114, MATCH(C12473, 'Annexe 1 – Données des équipes'!$B$12:$B$114,0),4)</f>
        <v>90</v>
      </c>
      <c r="I12473" s="25">
        <f>INDEX('Annexe 1 – Données des équipes'!$B$12:$R$114, MATCH(D12473, 'Annexe 1 – Données des équipes'!$B$12:$B$114,0),4)</f>
        <v>20</v>
      </c>
      <c r="J12473" s="25">
        <f t="shared" si="195"/>
        <v>0</v>
      </c>
    </row>
    <row r="12474" spans="2:10">
      <c r="B12474" s="3">
        <v>41558</v>
      </c>
      <c r="C12474" s="10" t="s">
        <v>37896</v>
      </c>
      <c r="D12474" s="10" t="s">
        <v>37897</v>
      </c>
      <c r="E12474" s="25">
        <v>1</v>
      </c>
      <c r="F12474" s="25">
        <v>1</v>
      </c>
      <c r="G12474" s="10" t="s">
        <v>37898</v>
      </c>
      <c r="H12474" s="25">
        <f>INDEX('Annexe 1 – Données des équipes'!$B$12:$R$114, MATCH(C12474, 'Annexe 1 – Données des équipes'!$B$12:$B$114,0),4)</f>
        <v>60</v>
      </c>
      <c r="I12474" s="25">
        <f>INDEX('Annexe 1 – Données des équipes'!$B$12:$R$114, MATCH(D12474, 'Annexe 1 – Données des équipes'!$B$12:$B$114,0),4)</f>
        <v>70</v>
      </c>
      <c r="J12474" s="25">
        <f t="shared" si="195"/>
        <v>0</v>
      </c>
    </row>
    <row r="12475" spans="2:10">
      <c r="B12475" s="3">
        <v>41560</v>
      </c>
      <c r="C12475" s="10" t="s">
        <v>37899</v>
      </c>
      <c r="D12475" s="10" t="s">
        <v>37900</v>
      </c>
      <c r="E12475" s="25">
        <v>0</v>
      </c>
      <c r="F12475" s="25">
        <v>0</v>
      </c>
      <c r="G12475" s="10" t="s">
        <v>37901</v>
      </c>
      <c r="H12475" s="25">
        <f>INDEX('Annexe 1 – Données des équipes'!$B$12:$R$114, MATCH(C12475, 'Annexe 1 – Données des équipes'!$B$12:$B$114,0),4)</f>
        <v>40</v>
      </c>
      <c r="I12475" s="25">
        <f>INDEX('Annexe 1 – Données des équipes'!$B$12:$R$114, MATCH(D12475, 'Annexe 1 – Données des équipes'!$B$12:$B$114,0),4)</f>
        <v>40</v>
      </c>
      <c r="J12475" s="25">
        <f t="shared" si="195"/>
        <v>0</v>
      </c>
    </row>
    <row r="12476" spans="2:10">
      <c r="B12476" s="3">
        <v>41562</v>
      </c>
      <c r="C12476" s="10" t="s">
        <v>37902</v>
      </c>
      <c r="D12476" s="10" t="s">
        <v>37903</v>
      </c>
      <c r="E12476" s="25">
        <v>1</v>
      </c>
      <c r="F12476" s="25">
        <v>1</v>
      </c>
      <c r="G12476" s="10" t="s">
        <v>37904</v>
      </c>
      <c r="H12476" s="25">
        <f>INDEX('Annexe 1 – Données des équipes'!$B$12:$R$114, MATCH(C12476, 'Annexe 1 – Données des équipes'!$B$12:$B$114,0),4)</f>
        <v>90</v>
      </c>
      <c r="I12476" s="25">
        <f>INDEX('Annexe 1 – Données des équipes'!$B$12:$R$114, MATCH(D12476, 'Annexe 1 – Données des équipes'!$B$12:$B$114,0),4)</f>
        <v>70</v>
      </c>
      <c r="J12476" s="25">
        <f t="shared" si="195"/>
        <v>0</v>
      </c>
    </row>
    <row r="12477" spans="2:10">
      <c r="B12477" s="3">
        <v>41562</v>
      </c>
      <c r="C12477" s="10" t="s">
        <v>37905</v>
      </c>
      <c r="D12477" s="10" t="s">
        <v>37906</v>
      </c>
      <c r="E12477" s="25">
        <v>1</v>
      </c>
      <c r="F12477" s="25">
        <v>1</v>
      </c>
      <c r="G12477" s="10" t="s">
        <v>37907</v>
      </c>
      <c r="H12477" s="25">
        <f>INDEX('Annexe 1 – Données des équipes'!$B$12:$R$114, MATCH(C12477, 'Annexe 1 – Données des équipes'!$B$12:$B$114,0),4)</f>
        <v>20</v>
      </c>
      <c r="I12477" s="25">
        <f>INDEX('Annexe 1 – Données des équipes'!$B$12:$R$114, MATCH(D12477, 'Annexe 1 – Données des équipes'!$B$12:$B$114,0),4)</f>
        <v>50</v>
      </c>
      <c r="J12477" s="25">
        <f t="shared" si="195"/>
        <v>0</v>
      </c>
    </row>
    <row r="12478" spans="2:10">
      <c r="B12478" s="3">
        <v>41562</v>
      </c>
      <c r="C12478" s="10" t="s">
        <v>37908</v>
      </c>
      <c r="D12478" s="10" t="s">
        <v>37909</v>
      </c>
      <c r="E12478" s="25">
        <v>2</v>
      </c>
      <c r="F12478" s="25">
        <v>2</v>
      </c>
      <c r="G12478" s="10" t="s">
        <v>37910</v>
      </c>
      <c r="H12478" s="25">
        <f>INDEX('Annexe 1 – Données des équipes'!$B$12:$R$114, MATCH(C12478, 'Annexe 1 – Données des équipes'!$B$12:$B$114,0),4)</f>
        <v>90</v>
      </c>
      <c r="I12478" s="25">
        <f>INDEX('Annexe 1 – Données des équipes'!$B$12:$R$114, MATCH(D12478, 'Annexe 1 – Données des équipes'!$B$12:$B$114,0),4)</f>
        <v>10</v>
      </c>
      <c r="J12478" s="25">
        <f t="shared" si="195"/>
        <v>0</v>
      </c>
    </row>
    <row r="12479" spans="2:10">
      <c r="B12479" s="3">
        <v>41562</v>
      </c>
      <c r="C12479" s="10" t="s">
        <v>37911</v>
      </c>
      <c r="D12479" s="10" t="s">
        <v>37912</v>
      </c>
      <c r="E12479" s="25">
        <v>2</v>
      </c>
      <c r="F12479" s="25">
        <v>2</v>
      </c>
      <c r="G12479" s="10" t="s">
        <v>37913</v>
      </c>
      <c r="H12479" s="25">
        <f>INDEX('Annexe 1 – Données des équipes'!$B$12:$R$114, MATCH(C12479, 'Annexe 1 – Données des équipes'!$B$12:$B$114,0),4)</f>
        <v>30</v>
      </c>
      <c r="I12479" s="25">
        <f>INDEX('Annexe 1 – Données des équipes'!$B$12:$R$114, MATCH(D12479, 'Annexe 1 – Données des équipes'!$B$12:$B$114,0),4)</f>
        <v>40</v>
      </c>
      <c r="J12479" s="25">
        <f t="shared" si="195"/>
        <v>0</v>
      </c>
    </row>
    <row r="12480" spans="2:10">
      <c r="B12480" s="3">
        <v>41562</v>
      </c>
      <c r="C12480" s="10" t="s">
        <v>37914</v>
      </c>
      <c r="D12480" s="10" t="s">
        <v>37915</v>
      </c>
      <c r="E12480" s="25">
        <v>0</v>
      </c>
      <c r="F12480" s="25">
        <v>0</v>
      </c>
      <c r="G12480" s="10" t="s">
        <v>37916</v>
      </c>
      <c r="H12480" s="25">
        <f>INDEX('Annexe 1 – Données des équipes'!$B$12:$R$114, MATCH(C12480, 'Annexe 1 – Données des équipes'!$B$12:$B$114,0),4)</f>
        <v>10</v>
      </c>
      <c r="I12480" s="25">
        <f>INDEX('Annexe 1 – Données des équipes'!$B$12:$R$114, MATCH(D12480, 'Annexe 1 – Données des équipes'!$B$12:$B$114,0),4)</f>
        <v>20</v>
      </c>
      <c r="J12480" s="25">
        <f t="shared" si="195"/>
        <v>0</v>
      </c>
    </row>
    <row r="12481" spans="2:10">
      <c r="B12481" s="3">
        <v>41562</v>
      </c>
      <c r="C12481" s="10" t="s">
        <v>37917</v>
      </c>
      <c r="D12481" s="10" t="s">
        <v>37918</v>
      </c>
      <c r="E12481" s="25">
        <v>1</v>
      </c>
      <c r="F12481" s="25">
        <v>1</v>
      </c>
      <c r="G12481" s="10" t="s">
        <v>37919</v>
      </c>
      <c r="H12481" s="25">
        <f>INDEX('Annexe 1 – Données des équipes'!$B$12:$R$114, MATCH(C12481, 'Annexe 1 – Données des équipes'!$B$12:$B$114,0),4)</f>
        <v>0</v>
      </c>
      <c r="I12481" s="25">
        <f>INDEX('Annexe 1 – Données des équipes'!$B$12:$R$114, MATCH(D12481, 'Annexe 1 – Données des équipes'!$B$12:$B$114,0),4)</f>
        <v>0</v>
      </c>
      <c r="J12481" s="25">
        <f t="shared" si="195"/>
        <v>0</v>
      </c>
    </row>
    <row r="12482" spans="2:10">
      <c r="B12482" s="3">
        <v>41562</v>
      </c>
      <c r="C12482" s="10" t="s">
        <v>37920</v>
      </c>
      <c r="D12482" s="10" t="s">
        <v>37921</v>
      </c>
      <c r="E12482" s="25">
        <v>1</v>
      </c>
      <c r="F12482" s="25">
        <v>1</v>
      </c>
      <c r="G12482" s="10" t="s">
        <v>37922</v>
      </c>
      <c r="H12482" s="25">
        <f>INDEX('Annexe 1 – Données des équipes'!$B$12:$R$114, MATCH(C12482, 'Annexe 1 – Données des équipes'!$B$12:$B$114,0),4)</f>
        <v>30</v>
      </c>
      <c r="I12482" s="25">
        <f>INDEX('Annexe 1 – Données des équipes'!$B$12:$R$114, MATCH(D12482, 'Annexe 1 – Données des équipes'!$B$12:$B$114,0),4)</f>
        <v>70</v>
      </c>
      <c r="J12482" s="25">
        <f t="shared" si="195"/>
        <v>0</v>
      </c>
    </row>
    <row r="12483" spans="2:10">
      <c r="B12483" s="3">
        <v>41562</v>
      </c>
      <c r="C12483" s="10" t="s">
        <v>37923</v>
      </c>
      <c r="D12483" s="10" t="s">
        <v>37924</v>
      </c>
      <c r="E12483" s="25">
        <v>1</v>
      </c>
      <c r="F12483" s="25">
        <v>1</v>
      </c>
      <c r="G12483" s="10" t="s">
        <v>37925</v>
      </c>
      <c r="H12483" s="25">
        <f>INDEX('Annexe 1 – Données des équipes'!$B$12:$R$114, MATCH(C12483, 'Annexe 1 – Données des équipes'!$B$12:$B$114,0),4)</f>
        <v>80</v>
      </c>
      <c r="I12483" s="25">
        <f>INDEX('Annexe 1 – Données des équipes'!$B$12:$R$114, MATCH(D12483, 'Annexe 1 – Données des équipes'!$B$12:$B$114,0),4)</f>
        <v>50</v>
      </c>
      <c r="J12483" s="25">
        <f t="shared" si="195"/>
        <v>0</v>
      </c>
    </row>
    <row r="12484" spans="2:10">
      <c r="B12484" s="3">
        <v>41593</v>
      </c>
      <c r="C12484" s="10" t="s">
        <v>37926</v>
      </c>
      <c r="D12484" s="10" t="s">
        <v>37927</v>
      </c>
      <c r="E12484" s="25">
        <v>0</v>
      </c>
      <c r="F12484" s="25">
        <v>0</v>
      </c>
      <c r="G12484" s="10" t="s">
        <v>37928</v>
      </c>
      <c r="H12484" s="25">
        <f>INDEX('Annexe 1 – Données des équipes'!$B$12:$R$114, MATCH(C12484, 'Annexe 1 – Données des équipes'!$B$12:$B$114,0),4)</f>
        <v>90</v>
      </c>
      <c r="I12484" s="25">
        <f>INDEX('Annexe 1 – Données des équipes'!$B$12:$R$114, MATCH(D12484, 'Annexe 1 – Données des équipes'!$B$12:$B$114,0),4)</f>
        <v>70</v>
      </c>
      <c r="J12484" s="25">
        <f t="shared" si="195"/>
        <v>0</v>
      </c>
    </row>
    <row r="12485" spans="2:10">
      <c r="B12485" s="3">
        <v>41593</v>
      </c>
      <c r="C12485" s="10" t="s">
        <v>37929</v>
      </c>
      <c r="D12485" s="10" t="s">
        <v>37930</v>
      </c>
      <c r="E12485" s="25">
        <v>0</v>
      </c>
      <c r="F12485" s="25">
        <v>0</v>
      </c>
      <c r="G12485" s="10" t="s">
        <v>37931</v>
      </c>
      <c r="H12485" s="25">
        <f>INDEX('Annexe 1 – Données des équipes'!$B$12:$R$114, MATCH(C12485, 'Annexe 1 – Données des équipes'!$B$12:$B$114,0),4)</f>
        <v>10</v>
      </c>
      <c r="I12485" s="25">
        <f>INDEX('Annexe 1 – Données des équipes'!$B$12:$R$114, MATCH(D12485, 'Annexe 1 – Données des équipes'!$B$12:$B$114,0),4)</f>
        <v>40</v>
      </c>
      <c r="J12485" s="25">
        <f t="shared" si="195"/>
        <v>0</v>
      </c>
    </row>
    <row r="12486" spans="2:10">
      <c r="B12486" s="3">
        <v>41593</v>
      </c>
      <c r="C12486" s="10" t="s">
        <v>37932</v>
      </c>
      <c r="D12486" s="10" t="s">
        <v>37933</v>
      </c>
      <c r="E12486" s="25">
        <v>0</v>
      </c>
      <c r="F12486" s="25">
        <v>0</v>
      </c>
      <c r="G12486" s="10" t="s">
        <v>37934</v>
      </c>
      <c r="H12486" s="25">
        <f>INDEX('Annexe 1 – Données des équipes'!$B$12:$R$114, MATCH(C12486, 'Annexe 1 – Données des équipes'!$B$12:$B$114,0),4)</f>
        <v>70</v>
      </c>
      <c r="I12486" s="25">
        <f>INDEX('Annexe 1 – Données des équipes'!$B$12:$R$114, MATCH(D12486, 'Annexe 1 – Données des équipes'!$B$12:$B$114,0),4)</f>
        <v>80</v>
      </c>
      <c r="J12486" s="25">
        <f t="shared" si="195"/>
        <v>0</v>
      </c>
    </row>
    <row r="12487" spans="2:10">
      <c r="B12487" s="3">
        <v>41593</v>
      </c>
      <c r="C12487" s="10" t="s">
        <v>37935</v>
      </c>
      <c r="D12487" s="10" t="s">
        <v>37936</v>
      </c>
      <c r="E12487" s="25">
        <v>1</v>
      </c>
      <c r="F12487" s="25">
        <v>1</v>
      </c>
      <c r="G12487" s="10" t="s">
        <v>37937</v>
      </c>
      <c r="H12487" s="25">
        <f>INDEX('Annexe 1 – Données des équipes'!$B$12:$R$114, MATCH(C12487, 'Annexe 1 – Données des équipes'!$B$12:$B$114,0),4)</f>
        <v>90</v>
      </c>
      <c r="I12487" s="25">
        <f>INDEX('Annexe 1 – Données des équipes'!$B$12:$R$114, MATCH(D12487, 'Annexe 1 – Données des équipes'!$B$12:$B$114,0),4)</f>
        <v>90</v>
      </c>
      <c r="J12487" s="25">
        <f t="shared" si="195"/>
        <v>0</v>
      </c>
    </row>
    <row r="12488" spans="2:10">
      <c r="B12488" s="3">
        <v>41593</v>
      </c>
      <c r="C12488" s="10" t="s">
        <v>37938</v>
      </c>
      <c r="D12488" s="10" t="s">
        <v>37939</v>
      </c>
      <c r="E12488" s="25">
        <v>0</v>
      </c>
      <c r="F12488" s="25">
        <v>0</v>
      </c>
      <c r="G12488" s="10" t="s">
        <v>37940</v>
      </c>
      <c r="H12488" s="25">
        <f>INDEX('Annexe 1 – Données des équipes'!$B$12:$R$114, MATCH(C12488, 'Annexe 1 – Données des équipes'!$B$12:$B$114,0),4)</f>
        <v>0</v>
      </c>
      <c r="I12488" s="25">
        <f>INDEX('Annexe 1 – Données des équipes'!$B$12:$R$114, MATCH(D12488, 'Annexe 1 – Données des équipes'!$B$12:$B$114,0),4)</f>
        <v>0</v>
      </c>
      <c r="J12488" s="25">
        <f t="shared" si="195"/>
        <v>0</v>
      </c>
    </row>
    <row r="12489" spans="2:10">
      <c r="B12489" s="3">
        <v>41593</v>
      </c>
      <c r="C12489" s="10" t="s">
        <v>37941</v>
      </c>
      <c r="D12489" s="10" t="s">
        <v>37942</v>
      </c>
      <c r="E12489" s="25">
        <v>1</v>
      </c>
      <c r="F12489" s="25">
        <v>1</v>
      </c>
      <c r="G12489" s="10" t="s">
        <v>37943</v>
      </c>
      <c r="H12489" s="25">
        <f>INDEX('Annexe 1 – Données des équipes'!$B$12:$R$114, MATCH(C12489, 'Annexe 1 – Données des équipes'!$B$12:$B$114,0),4)</f>
        <v>50</v>
      </c>
      <c r="I12489" s="25">
        <f>INDEX('Annexe 1 – Données des équipes'!$B$12:$R$114, MATCH(D12489, 'Annexe 1 – Données des équipes'!$B$12:$B$114,0),4)</f>
        <v>70</v>
      </c>
      <c r="J12489" s="25">
        <f t="shared" si="195"/>
        <v>0</v>
      </c>
    </row>
    <row r="12490" spans="2:10">
      <c r="B12490" s="3">
        <v>41594</v>
      </c>
      <c r="C12490" s="10" t="s">
        <v>37944</v>
      </c>
      <c r="D12490" s="10" t="s">
        <v>37945</v>
      </c>
      <c r="E12490" s="25">
        <v>2</v>
      </c>
      <c r="F12490" s="25">
        <v>2</v>
      </c>
      <c r="G12490" s="10" t="s">
        <v>37946</v>
      </c>
      <c r="H12490" s="25">
        <f>INDEX('Annexe 1 – Données des équipes'!$B$12:$R$114, MATCH(C12490, 'Annexe 1 – Données des équipes'!$B$12:$B$114,0),4)</f>
        <v>80</v>
      </c>
      <c r="I12490" s="25">
        <f>INDEX('Annexe 1 – Données des équipes'!$B$12:$R$114, MATCH(D12490, 'Annexe 1 – Données des équipes'!$B$12:$B$114,0),4)</f>
        <v>50</v>
      </c>
      <c r="J12490" s="25">
        <f t="shared" si="195"/>
        <v>0</v>
      </c>
    </row>
    <row r="12491" spans="2:10">
      <c r="B12491" s="3">
        <v>42510</v>
      </c>
      <c r="C12491" s="10" t="s">
        <v>37947</v>
      </c>
      <c r="D12491" s="10" t="s">
        <v>37948</v>
      </c>
      <c r="E12491" s="25">
        <v>0</v>
      </c>
      <c r="F12491" s="25">
        <v>0</v>
      </c>
      <c r="G12491" s="10" t="s">
        <v>37949</v>
      </c>
      <c r="H12491" s="25">
        <f>INDEX('Annexe 1 – Données des équipes'!$B$12:$R$114, MATCH(C12491, 'Annexe 1 – Données des équipes'!$B$12:$B$114,0),4)</f>
        <v>40</v>
      </c>
      <c r="I12491" s="25">
        <f>INDEX('Annexe 1 – Données des équipes'!$B$12:$R$114, MATCH(D12491, 'Annexe 1 – Données des équipes'!$B$12:$B$114,0),4)</f>
        <v>30</v>
      </c>
      <c r="J12491" s="25">
        <f t="shared" si="195"/>
        <v>0</v>
      </c>
    </row>
    <row r="12492" spans="2:10">
      <c r="B12492" s="3">
        <v>41594</v>
      </c>
      <c r="C12492" s="10" t="s">
        <v>37950</v>
      </c>
      <c r="D12492" s="10" t="s">
        <v>37951</v>
      </c>
      <c r="E12492" s="25">
        <v>1</v>
      </c>
      <c r="F12492" s="25">
        <v>1</v>
      </c>
      <c r="G12492" s="10" t="s">
        <v>37952</v>
      </c>
      <c r="H12492" s="25">
        <f>INDEX('Annexe 1 – Données des équipes'!$B$12:$R$114, MATCH(C12492, 'Annexe 1 – Données des équipes'!$B$12:$B$114,0),4)</f>
        <v>70</v>
      </c>
      <c r="I12492" s="25">
        <f>INDEX('Annexe 1 – Données des équipes'!$B$12:$R$114, MATCH(D12492, 'Annexe 1 – Données des équipes'!$B$12:$B$114,0),4)</f>
        <v>30</v>
      </c>
      <c r="J12492" s="25">
        <f t="shared" si="195"/>
        <v>0</v>
      </c>
    </row>
    <row r="12493" spans="2:10">
      <c r="B12493" s="3">
        <v>41596</v>
      </c>
      <c r="C12493" s="10" t="s">
        <v>37953</v>
      </c>
      <c r="D12493" s="10" t="s">
        <v>37954</v>
      </c>
      <c r="E12493" s="25">
        <v>2</v>
      </c>
      <c r="F12493" s="25">
        <v>2</v>
      </c>
      <c r="G12493" s="10" t="s">
        <v>37955</v>
      </c>
      <c r="H12493" s="25">
        <f>INDEX('Annexe 1 – Données des équipes'!$B$12:$R$114, MATCH(C12493, 'Annexe 1 – Données des équipes'!$B$12:$B$114,0),4)</f>
        <v>90</v>
      </c>
      <c r="I12493" s="25">
        <f>INDEX('Annexe 1 – Données des équipes'!$B$12:$R$114, MATCH(D12493, 'Annexe 1 – Données des équipes'!$B$12:$B$114,0),4)</f>
        <v>50</v>
      </c>
      <c r="J12493" s="25">
        <f t="shared" si="195"/>
        <v>0</v>
      </c>
    </row>
    <row r="12494" spans="2:10">
      <c r="B12494" s="3">
        <v>41597</v>
      </c>
      <c r="C12494" s="10" t="s">
        <v>37956</v>
      </c>
      <c r="D12494" s="10" t="s">
        <v>37957</v>
      </c>
      <c r="E12494" s="25">
        <v>0</v>
      </c>
      <c r="F12494" s="25">
        <v>0</v>
      </c>
      <c r="G12494" s="10" t="s">
        <v>37958</v>
      </c>
      <c r="H12494" s="25">
        <f>INDEX('Annexe 1 – Données des équipes'!$B$12:$R$114, MATCH(C12494, 'Annexe 1 – Données des équipes'!$B$12:$B$114,0),4)</f>
        <v>30</v>
      </c>
      <c r="I12494" s="25">
        <f>INDEX('Annexe 1 – Données des équipes'!$B$12:$R$114, MATCH(D12494, 'Annexe 1 – Données des équipes'!$B$12:$B$114,0),4)</f>
        <v>30</v>
      </c>
      <c r="J12494" s="25">
        <f t="shared" si="195"/>
        <v>0</v>
      </c>
    </row>
    <row r="12495" spans="2:10">
      <c r="B12495" s="3">
        <v>41597</v>
      </c>
      <c r="C12495" s="10" t="s">
        <v>37959</v>
      </c>
      <c r="D12495" s="10" t="s">
        <v>37960</v>
      </c>
      <c r="E12495" s="25">
        <v>2</v>
      </c>
      <c r="F12495" s="25">
        <v>2</v>
      </c>
      <c r="G12495" s="10" t="s">
        <v>37961</v>
      </c>
      <c r="H12495" s="25">
        <f>INDEX('Annexe 1 – Données des équipes'!$B$12:$R$114, MATCH(C12495, 'Annexe 1 – Données des équipes'!$B$12:$B$114,0),4)</f>
        <v>40</v>
      </c>
      <c r="I12495" s="25">
        <f>INDEX('Annexe 1 – Données des équipes'!$B$12:$R$114, MATCH(D12495, 'Annexe 1 – Données des équipes'!$B$12:$B$114,0),4)</f>
        <v>70</v>
      </c>
      <c r="J12495" s="25">
        <f t="shared" si="195"/>
        <v>0</v>
      </c>
    </row>
    <row r="12496" spans="2:10">
      <c r="B12496" s="3">
        <v>41597</v>
      </c>
      <c r="C12496" s="10" t="s">
        <v>37962</v>
      </c>
      <c r="D12496" s="10" t="s">
        <v>37963</v>
      </c>
      <c r="E12496" s="25">
        <v>0</v>
      </c>
      <c r="F12496" s="25">
        <v>0</v>
      </c>
      <c r="G12496" s="10" t="s">
        <v>37964</v>
      </c>
      <c r="H12496" s="25">
        <f>INDEX('Annexe 1 – Données des équipes'!$B$12:$R$114, MATCH(C12496, 'Annexe 1 – Données des équipes'!$B$12:$B$114,0),4)</f>
        <v>80</v>
      </c>
      <c r="I12496" s="25">
        <f>INDEX('Annexe 1 – Données des équipes'!$B$12:$R$114, MATCH(D12496, 'Annexe 1 – Données des équipes'!$B$12:$B$114,0),4)</f>
        <v>90</v>
      </c>
      <c r="J12496" s="25">
        <f t="shared" si="195"/>
        <v>0</v>
      </c>
    </row>
    <row r="12497" spans="2:10">
      <c r="B12497" s="3">
        <v>41597</v>
      </c>
      <c r="C12497" s="10" t="s">
        <v>37965</v>
      </c>
      <c r="D12497" s="10" t="s">
        <v>37966</v>
      </c>
      <c r="E12497" s="25">
        <v>0</v>
      </c>
      <c r="F12497" s="25">
        <v>0</v>
      </c>
      <c r="G12497" s="10" t="s">
        <v>37967</v>
      </c>
      <c r="H12497" s="25">
        <f>INDEX('Annexe 1 – Données des équipes'!$B$12:$R$114, MATCH(C12497, 'Annexe 1 – Données des équipes'!$B$12:$B$114,0),4)</f>
        <v>80</v>
      </c>
      <c r="I12497" s="25">
        <f>INDEX('Annexe 1 – Données des équipes'!$B$12:$R$114, MATCH(D12497, 'Annexe 1 – Données des équipes'!$B$12:$B$114,0),4)</f>
        <v>60</v>
      </c>
      <c r="J12497" s="25">
        <f t="shared" si="195"/>
        <v>0</v>
      </c>
    </row>
    <row r="12498" spans="2:10">
      <c r="B12498" s="3">
        <v>41597</v>
      </c>
      <c r="C12498" s="10" t="s">
        <v>37968</v>
      </c>
      <c r="D12498" s="10" t="s">
        <v>37969</v>
      </c>
      <c r="E12498" s="25">
        <v>1</v>
      </c>
      <c r="F12498" s="25">
        <v>1</v>
      </c>
      <c r="G12498" s="10" t="s">
        <v>37970</v>
      </c>
      <c r="H12498" s="25">
        <f>INDEX('Annexe 1 – Données des équipes'!$B$12:$R$114, MATCH(C12498, 'Annexe 1 – Données des équipes'!$B$12:$B$114,0),4)</f>
        <v>50</v>
      </c>
      <c r="I12498" s="25">
        <f>INDEX('Annexe 1 – Données des équipes'!$B$12:$R$114, MATCH(D12498, 'Annexe 1 – Données des équipes'!$B$12:$B$114,0),4)</f>
        <v>50</v>
      </c>
      <c r="J12498" s="25">
        <f t="shared" ref="J12498:J12561" si="196">ABS(F12498-E12498)</f>
        <v>0</v>
      </c>
    </row>
    <row r="12499" spans="2:10">
      <c r="B12499" s="3">
        <v>41598</v>
      </c>
      <c r="C12499" s="10" t="s">
        <v>37971</v>
      </c>
      <c r="D12499" s="10" t="s">
        <v>37972</v>
      </c>
      <c r="E12499" s="25">
        <v>0</v>
      </c>
      <c r="F12499" s="25">
        <v>0</v>
      </c>
      <c r="G12499" s="10" t="s">
        <v>37973</v>
      </c>
      <c r="H12499" s="25">
        <f>INDEX('Annexe 1 – Données des équipes'!$B$12:$R$114, MATCH(C12499, 'Annexe 1 – Données des équipes'!$B$12:$B$114,0),4)</f>
        <v>80</v>
      </c>
      <c r="I12499" s="25">
        <f>INDEX('Annexe 1 – Données des équipes'!$B$12:$R$114, MATCH(D12499, 'Annexe 1 – Données des équipes'!$B$12:$B$114,0),4)</f>
        <v>10</v>
      </c>
      <c r="J12499" s="25">
        <f t="shared" si="196"/>
        <v>0</v>
      </c>
    </row>
    <row r="12500" spans="2:10">
      <c r="B12500" s="3">
        <v>41634</v>
      </c>
      <c r="C12500" s="10" t="s">
        <v>37974</v>
      </c>
      <c r="D12500" s="10" t="s">
        <v>37975</v>
      </c>
      <c r="E12500" s="25">
        <v>0</v>
      </c>
      <c r="F12500" s="25">
        <v>0</v>
      </c>
      <c r="G12500" s="10" t="s">
        <v>37976</v>
      </c>
      <c r="H12500" s="25">
        <f>INDEX('Annexe 1 – Données des équipes'!$B$12:$R$114, MATCH(C12500, 'Annexe 1 – Données des équipes'!$B$12:$B$114,0),4)</f>
        <v>10</v>
      </c>
      <c r="I12500" s="25">
        <f>INDEX('Annexe 1 – Données des équipes'!$B$12:$R$114, MATCH(D12500, 'Annexe 1 – Données des équipes'!$B$12:$B$114,0),4)</f>
        <v>0</v>
      </c>
      <c r="J12500" s="25">
        <f t="shared" si="196"/>
        <v>0</v>
      </c>
    </row>
    <row r="12501" spans="2:10">
      <c r="B12501" s="3">
        <v>41639</v>
      </c>
      <c r="C12501" s="10" t="s">
        <v>37977</v>
      </c>
      <c r="D12501" s="10" t="s">
        <v>37978</v>
      </c>
      <c r="E12501" s="25">
        <v>0</v>
      </c>
      <c r="F12501" s="25">
        <v>0</v>
      </c>
      <c r="G12501" s="10" t="s">
        <v>37979</v>
      </c>
      <c r="H12501" s="25">
        <f>INDEX('Annexe 1 – Données des équipes'!$B$12:$R$114, MATCH(C12501, 'Annexe 1 – Données des équipes'!$B$12:$B$114,0),4)</f>
        <v>30</v>
      </c>
      <c r="I12501" s="25">
        <f>INDEX('Annexe 1 – Données des équipes'!$B$12:$R$114, MATCH(D12501, 'Annexe 1 – Données des équipes'!$B$12:$B$114,0),4)</f>
        <v>20</v>
      </c>
      <c r="J12501" s="25">
        <f t="shared" si="196"/>
        <v>0</v>
      </c>
    </row>
    <row r="12502" spans="2:10">
      <c r="B12502" s="3">
        <v>41651</v>
      </c>
      <c r="C12502" s="10" t="s">
        <v>37980</v>
      </c>
      <c r="D12502" s="10" t="s">
        <v>37981</v>
      </c>
      <c r="E12502" s="25">
        <v>0</v>
      </c>
      <c r="F12502" s="25">
        <v>0</v>
      </c>
      <c r="G12502" s="10" t="s">
        <v>37982</v>
      </c>
      <c r="H12502" s="25">
        <f>INDEX('Annexe 1 – Données des équipes'!$B$12:$R$114, MATCH(C12502, 'Annexe 1 – Données des équipes'!$B$12:$B$114,0),4)</f>
        <v>10</v>
      </c>
      <c r="I12502" s="25">
        <f>INDEX('Annexe 1 – Données des équipes'!$B$12:$R$114, MATCH(D12502, 'Annexe 1 – Données des équipes'!$B$12:$B$114,0),4)</f>
        <v>50</v>
      </c>
      <c r="J12502" s="25">
        <f t="shared" si="196"/>
        <v>0</v>
      </c>
    </row>
    <row r="12503" spans="2:10">
      <c r="B12503" s="3">
        <v>41654</v>
      </c>
      <c r="C12503" s="10" t="s">
        <v>37983</v>
      </c>
      <c r="D12503" s="10" t="s">
        <v>37984</v>
      </c>
      <c r="E12503" s="25">
        <v>1</v>
      </c>
      <c r="F12503" s="25">
        <v>1</v>
      </c>
      <c r="G12503" s="10" t="s">
        <v>37985</v>
      </c>
      <c r="H12503" s="25">
        <f>INDEX('Annexe 1 – Données des équipes'!$B$12:$R$114, MATCH(C12503, 'Annexe 1 – Données des équipes'!$B$12:$B$114,0),4)</f>
        <v>20</v>
      </c>
      <c r="I12503" s="25">
        <f>INDEX('Annexe 1 – Données des équipes'!$B$12:$R$114, MATCH(D12503, 'Annexe 1 – Données des équipes'!$B$12:$B$114,0),4)</f>
        <v>20</v>
      </c>
      <c r="J12503" s="25">
        <f t="shared" si="196"/>
        <v>0</v>
      </c>
    </row>
    <row r="12504" spans="2:10">
      <c r="B12504" s="3">
        <v>41655</v>
      </c>
      <c r="C12504" s="10" t="s">
        <v>37986</v>
      </c>
      <c r="D12504" s="10" t="s">
        <v>37987</v>
      </c>
      <c r="E12504" s="25">
        <v>1</v>
      </c>
      <c r="F12504" s="25">
        <v>1</v>
      </c>
      <c r="G12504" s="10" t="s">
        <v>37988</v>
      </c>
      <c r="H12504" s="25">
        <f>INDEX('Annexe 1 – Données des équipes'!$B$12:$R$114, MATCH(C12504, 'Annexe 1 – Données des équipes'!$B$12:$B$114,0),4)</f>
        <v>40</v>
      </c>
      <c r="I12504" s="25">
        <f>INDEX('Annexe 1 – Données des équipes'!$B$12:$R$114, MATCH(D12504, 'Annexe 1 – Données des équipes'!$B$12:$B$114,0),4)</f>
        <v>50</v>
      </c>
      <c r="J12504" s="25">
        <f t="shared" si="196"/>
        <v>0</v>
      </c>
    </row>
    <row r="12505" spans="2:10">
      <c r="B12505" s="3">
        <v>41655</v>
      </c>
      <c r="C12505" s="10" t="s">
        <v>37989</v>
      </c>
      <c r="D12505" s="10" t="s">
        <v>37990</v>
      </c>
      <c r="E12505" s="25">
        <v>0</v>
      </c>
      <c r="F12505" s="25">
        <v>0</v>
      </c>
      <c r="G12505" s="10" t="s">
        <v>37991</v>
      </c>
      <c r="H12505" s="25">
        <f>INDEX('Annexe 1 – Données des équipes'!$B$12:$R$114, MATCH(C12505, 'Annexe 1 – Données des équipes'!$B$12:$B$114,0),4)</f>
        <v>10</v>
      </c>
      <c r="I12505" s="25">
        <f>INDEX('Annexe 1 – Données des équipes'!$B$12:$R$114, MATCH(D12505, 'Annexe 1 – Données des équipes'!$B$12:$B$114,0),4)</f>
        <v>0</v>
      </c>
      <c r="J12505" s="25">
        <f t="shared" si="196"/>
        <v>0</v>
      </c>
    </row>
    <row r="12506" spans="2:10">
      <c r="B12506" s="3">
        <v>41656</v>
      </c>
      <c r="C12506" s="10" t="s">
        <v>37992</v>
      </c>
      <c r="D12506" s="10" t="s">
        <v>37993</v>
      </c>
      <c r="E12506" s="25">
        <v>1</v>
      </c>
      <c r="F12506" s="25">
        <v>1</v>
      </c>
      <c r="G12506" s="10" t="s">
        <v>37994</v>
      </c>
      <c r="H12506" s="25">
        <f>INDEX('Annexe 1 – Données des équipes'!$B$12:$R$114, MATCH(C12506, 'Annexe 1 – Données des équipes'!$B$12:$B$114,0),4)</f>
        <v>40</v>
      </c>
      <c r="I12506" s="25">
        <f>INDEX('Annexe 1 – Données des équipes'!$B$12:$R$114, MATCH(D12506, 'Annexe 1 – Données des équipes'!$B$12:$B$114,0),4)</f>
        <v>10</v>
      </c>
      <c r="J12506" s="25">
        <f t="shared" si="196"/>
        <v>0</v>
      </c>
    </row>
    <row r="12507" spans="2:10">
      <c r="B12507" s="3">
        <v>41663</v>
      </c>
      <c r="C12507" s="10" t="s">
        <v>37995</v>
      </c>
      <c r="D12507" s="10" t="s">
        <v>37996</v>
      </c>
      <c r="E12507" s="25">
        <v>0</v>
      </c>
      <c r="F12507" s="25">
        <v>0</v>
      </c>
      <c r="G12507" s="10" t="s">
        <v>37997</v>
      </c>
      <c r="H12507" s="25">
        <f>INDEX('Annexe 1 – Données des équipes'!$B$12:$R$114, MATCH(C12507, 'Annexe 1 – Données des équipes'!$B$12:$B$114,0),4)</f>
        <v>20</v>
      </c>
      <c r="I12507" s="25">
        <f>INDEX('Annexe 1 – Données des équipes'!$B$12:$R$114, MATCH(D12507, 'Annexe 1 – Données des équipes'!$B$12:$B$114,0),4)</f>
        <v>30</v>
      </c>
      <c r="J12507" s="25">
        <f t="shared" si="196"/>
        <v>0</v>
      </c>
    </row>
    <row r="12508" spans="2:10">
      <c r="B12508" s="3">
        <v>41668</v>
      </c>
      <c r="C12508" s="10" t="s">
        <v>37998</v>
      </c>
      <c r="D12508" s="10" t="s">
        <v>37999</v>
      </c>
      <c r="E12508" s="25">
        <v>0</v>
      </c>
      <c r="F12508" s="25">
        <v>0</v>
      </c>
      <c r="G12508" s="10" t="s">
        <v>38000</v>
      </c>
      <c r="H12508" s="25">
        <f>INDEX('Annexe 1 – Données des équipes'!$B$12:$R$114, MATCH(C12508, 'Annexe 1 – Données des équipes'!$B$12:$B$114,0),4)</f>
        <v>50</v>
      </c>
      <c r="I12508" s="25">
        <f>INDEX('Annexe 1 – Données des équipes'!$B$12:$R$114, MATCH(D12508, 'Annexe 1 – Données des équipes'!$B$12:$B$114,0),4)</f>
        <v>40</v>
      </c>
      <c r="J12508" s="25">
        <f t="shared" si="196"/>
        <v>0</v>
      </c>
    </row>
    <row r="12509" spans="2:10">
      <c r="B12509" s="3">
        <v>41668</v>
      </c>
      <c r="C12509" s="10" t="s">
        <v>38001</v>
      </c>
      <c r="D12509" s="10" t="s">
        <v>38002</v>
      </c>
      <c r="E12509" s="25">
        <v>0</v>
      </c>
      <c r="F12509" s="25">
        <v>0</v>
      </c>
      <c r="G12509" s="10" t="s">
        <v>38003</v>
      </c>
      <c r="H12509" s="25">
        <f>INDEX('Annexe 1 – Données des équipes'!$B$12:$R$114, MATCH(C12509, 'Annexe 1 – Données des équipes'!$B$12:$B$114,0),4)</f>
        <v>10</v>
      </c>
      <c r="I12509" s="25">
        <f>INDEX('Annexe 1 – Données des équipes'!$B$12:$R$114, MATCH(D12509, 'Annexe 1 – Données des équipes'!$B$12:$B$114,0),4)</f>
        <v>10</v>
      </c>
      <c r="J12509" s="25">
        <f t="shared" si="196"/>
        <v>0</v>
      </c>
    </row>
    <row r="12510" spans="2:10">
      <c r="B12510" s="3">
        <v>41670</v>
      </c>
      <c r="C12510" s="10" t="s">
        <v>38004</v>
      </c>
      <c r="D12510" s="10" t="s">
        <v>38005</v>
      </c>
      <c r="E12510" s="25">
        <v>0</v>
      </c>
      <c r="F12510" s="25">
        <v>0</v>
      </c>
      <c r="G12510" s="10" t="s">
        <v>38006</v>
      </c>
      <c r="H12510" s="25">
        <f>INDEX('Annexe 1 – Données des équipes'!$B$12:$R$114, MATCH(C12510, 'Annexe 1 – Données des équipes'!$B$12:$B$114,0),4)</f>
        <v>20</v>
      </c>
      <c r="I12510" s="25">
        <f>INDEX('Annexe 1 – Données des équipes'!$B$12:$R$114, MATCH(D12510, 'Annexe 1 – Données des équipes'!$B$12:$B$114,0),4)</f>
        <v>10</v>
      </c>
      <c r="J12510" s="25">
        <f t="shared" si="196"/>
        <v>0</v>
      </c>
    </row>
    <row r="12511" spans="2:10">
      <c r="B12511" s="3">
        <v>41671</v>
      </c>
      <c r="C12511" s="10" t="s">
        <v>38007</v>
      </c>
      <c r="D12511" s="10" t="s">
        <v>38008</v>
      </c>
      <c r="E12511" s="25">
        <v>0</v>
      </c>
      <c r="F12511" s="25">
        <v>0</v>
      </c>
      <c r="G12511" s="10" t="s">
        <v>38009</v>
      </c>
      <c r="H12511" s="25">
        <f>INDEX('Annexe 1 – Données des équipes'!$B$12:$R$114, MATCH(C12511, 'Annexe 1 – Données des équipes'!$B$12:$B$114,0),4)</f>
        <v>10</v>
      </c>
      <c r="I12511" s="25">
        <f>INDEX('Annexe 1 – Données des équipes'!$B$12:$R$114, MATCH(D12511, 'Annexe 1 – Données des équipes'!$B$12:$B$114,0),4)</f>
        <v>40</v>
      </c>
      <c r="J12511" s="25">
        <f t="shared" si="196"/>
        <v>0</v>
      </c>
    </row>
    <row r="12512" spans="2:10">
      <c r="B12512" s="3">
        <v>41703</v>
      </c>
      <c r="C12512" s="10" t="s">
        <v>38010</v>
      </c>
      <c r="D12512" s="10" t="s">
        <v>38011</v>
      </c>
      <c r="E12512" s="25">
        <v>1</v>
      </c>
      <c r="F12512" s="25">
        <v>1</v>
      </c>
      <c r="G12512" s="10" t="s">
        <v>38012</v>
      </c>
      <c r="H12512" s="25">
        <f>INDEX('Annexe 1 – Données des équipes'!$B$12:$R$114, MATCH(C12512, 'Annexe 1 – Données des équipes'!$B$12:$B$114,0),4)</f>
        <v>60</v>
      </c>
      <c r="I12512" s="25">
        <f>INDEX('Annexe 1 – Données des équipes'!$B$12:$R$114, MATCH(D12512, 'Annexe 1 – Données des équipes'!$B$12:$B$114,0),4)</f>
        <v>80</v>
      </c>
      <c r="J12512" s="25">
        <f t="shared" si="196"/>
        <v>0</v>
      </c>
    </row>
    <row r="12513" spans="2:10">
      <c r="B12513" s="3">
        <v>42686</v>
      </c>
      <c r="C12513" s="10" t="s">
        <v>38013</v>
      </c>
      <c r="D12513" s="10" t="s">
        <v>38014</v>
      </c>
      <c r="E12513" s="25">
        <v>0</v>
      </c>
      <c r="F12513" s="25">
        <v>0</v>
      </c>
      <c r="G12513" s="10" t="s">
        <v>38015</v>
      </c>
      <c r="H12513" s="25">
        <f>INDEX('Annexe 1 – Données des équipes'!$B$12:$R$114, MATCH(C12513, 'Annexe 1 – Données des équipes'!$B$12:$B$114,0),4)</f>
        <v>50</v>
      </c>
      <c r="I12513" s="25">
        <f>INDEX('Annexe 1 – Données des équipes'!$B$12:$R$114, MATCH(D12513, 'Annexe 1 – Données des équipes'!$B$12:$B$114,0),4)</f>
        <v>30</v>
      </c>
      <c r="J12513" s="25">
        <f t="shared" si="196"/>
        <v>0</v>
      </c>
    </row>
    <row r="12514" spans="2:10">
      <c r="B12514" s="3">
        <v>41703</v>
      </c>
      <c r="C12514" s="10" t="s">
        <v>38016</v>
      </c>
      <c r="D12514" s="10" t="s">
        <v>38017</v>
      </c>
      <c r="E12514" s="25">
        <v>1</v>
      </c>
      <c r="F12514" s="25">
        <v>1</v>
      </c>
      <c r="G12514" s="10" t="s">
        <v>38018</v>
      </c>
      <c r="H12514" s="25">
        <f>INDEX('Annexe 1 – Données des équipes'!$B$12:$R$114, MATCH(C12514, 'Annexe 1 – Données des équipes'!$B$12:$B$114,0),4)</f>
        <v>90</v>
      </c>
      <c r="I12514" s="25">
        <f>INDEX('Annexe 1 – Données des équipes'!$B$12:$R$114, MATCH(D12514, 'Annexe 1 – Données des équipes'!$B$12:$B$114,0),4)</f>
        <v>40</v>
      </c>
      <c r="J12514" s="25">
        <f t="shared" si="196"/>
        <v>0</v>
      </c>
    </row>
    <row r="12515" spans="2:10">
      <c r="B12515" s="3">
        <v>41703</v>
      </c>
      <c r="C12515" s="10" t="s">
        <v>38019</v>
      </c>
      <c r="D12515" s="10" t="s">
        <v>38020</v>
      </c>
      <c r="E12515" s="25">
        <v>1</v>
      </c>
      <c r="F12515" s="25">
        <v>1</v>
      </c>
      <c r="G12515" s="10" t="s">
        <v>38021</v>
      </c>
      <c r="H12515" s="25">
        <f>INDEX('Annexe 1 – Données des équipes'!$B$12:$R$114, MATCH(C12515, 'Annexe 1 – Données des équipes'!$B$12:$B$114,0),4)</f>
        <v>20</v>
      </c>
      <c r="I12515" s="25">
        <f>INDEX('Annexe 1 – Données des équipes'!$B$12:$R$114, MATCH(D12515, 'Annexe 1 – Données des équipes'!$B$12:$B$114,0),4)</f>
        <v>70</v>
      </c>
      <c r="J12515" s="25">
        <f t="shared" si="196"/>
        <v>0</v>
      </c>
    </row>
    <row r="12516" spans="2:10">
      <c r="B12516" s="3">
        <v>41703</v>
      </c>
      <c r="C12516" s="10" t="s">
        <v>38022</v>
      </c>
      <c r="D12516" s="10" t="s">
        <v>38023</v>
      </c>
      <c r="E12516" s="25">
        <v>0</v>
      </c>
      <c r="F12516" s="25">
        <v>0</v>
      </c>
      <c r="G12516" s="10" t="s">
        <v>38024</v>
      </c>
      <c r="H12516" s="25">
        <f>INDEX('Annexe 1 – Données des équipes'!$B$12:$R$114, MATCH(C12516, 'Annexe 1 – Données des équipes'!$B$12:$B$114,0),4)</f>
        <v>50</v>
      </c>
      <c r="I12516" s="25">
        <f>INDEX('Annexe 1 – Données des équipes'!$B$12:$R$114, MATCH(D12516, 'Annexe 1 – Données des équipes'!$B$12:$B$114,0),4)</f>
        <v>90</v>
      </c>
      <c r="J12516" s="25">
        <f t="shared" si="196"/>
        <v>0</v>
      </c>
    </row>
    <row r="12517" spans="2:10">
      <c r="B12517" s="3">
        <v>41703</v>
      </c>
      <c r="C12517" s="10" t="s">
        <v>38025</v>
      </c>
      <c r="D12517" s="10" t="s">
        <v>38026</v>
      </c>
      <c r="E12517" s="25">
        <v>2</v>
      </c>
      <c r="F12517" s="25">
        <v>2</v>
      </c>
      <c r="G12517" s="10" t="s">
        <v>38027</v>
      </c>
      <c r="H12517" s="25">
        <f>INDEX('Annexe 1 – Données des équipes'!$B$12:$R$114, MATCH(C12517, 'Annexe 1 – Données des équipes'!$B$12:$B$114,0),4)</f>
        <v>80</v>
      </c>
      <c r="I12517" s="25">
        <f>INDEX('Annexe 1 – Données des équipes'!$B$12:$R$114, MATCH(D12517, 'Annexe 1 – Données des équipes'!$B$12:$B$114,0),4)</f>
        <v>80</v>
      </c>
      <c r="J12517" s="25">
        <f t="shared" si="196"/>
        <v>0</v>
      </c>
    </row>
    <row r="12518" spans="2:10">
      <c r="B12518" s="3">
        <v>41703</v>
      </c>
      <c r="C12518" s="10" t="s">
        <v>38028</v>
      </c>
      <c r="D12518" s="10" t="s">
        <v>38029</v>
      </c>
      <c r="E12518" s="25">
        <v>1</v>
      </c>
      <c r="F12518" s="25">
        <v>1</v>
      </c>
      <c r="G12518" s="10" t="s">
        <v>38030</v>
      </c>
      <c r="H12518" s="25">
        <f>INDEX('Annexe 1 – Données des équipes'!$B$12:$R$114, MATCH(C12518, 'Annexe 1 – Données des équipes'!$B$12:$B$114,0),4)</f>
        <v>30</v>
      </c>
      <c r="I12518" s="25">
        <f>INDEX('Annexe 1 – Données des équipes'!$B$12:$R$114, MATCH(D12518, 'Annexe 1 – Données des équipes'!$B$12:$B$114,0),4)</f>
        <v>20</v>
      </c>
      <c r="J12518" s="25">
        <f t="shared" si="196"/>
        <v>0</v>
      </c>
    </row>
    <row r="12519" spans="2:10">
      <c r="B12519" s="3">
        <v>41772</v>
      </c>
      <c r="C12519" s="10" t="s">
        <v>38031</v>
      </c>
      <c r="D12519" s="10" t="s">
        <v>38032</v>
      </c>
      <c r="E12519" s="25">
        <v>0</v>
      </c>
      <c r="F12519" s="25">
        <v>0</v>
      </c>
      <c r="G12519" s="10" t="s">
        <v>38033</v>
      </c>
      <c r="H12519" s="25">
        <f>INDEX('Annexe 1 – Données des équipes'!$B$12:$R$114, MATCH(C12519, 'Annexe 1 – Données des équipes'!$B$12:$B$114,0),4)</f>
        <v>90</v>
      </c>
      <c r="I12519" s="25">
        <f>INDEX('Annexe 1 – Données des équipes'!$B$12:$R$114, MATCH(D12519, 'Annexe 1 – Données des équipes'!$B$12:$B$114,0),4)</f>
        <v>80</v>
      </c>
      <c r="J12519" s="25">
        <f t="shared" si="196"/>
        <v>0</v>
      </c>
    </row>
    <row r="12520" spans="2:10">
      <c r="B12520" s="3">
        <v>41776</v>
      </c>
      <c r="C12520" s="10" t="s">
        <v>38034</v>
      </c>
      <c r="D12520" s="10" t="s">
        <v>38035</v>
      </c>
      <c r="E12520" s="25">
        <v>1</v>
      </c>
      <c r="F12520" s="25">
        <v>1</v>
      </c>
      <c r="G12520" s="10" t="s">
        <v>38036</v>
      </c>
      <c r="H12520" s="25">
        <f>INDEX('Annexe 1 – Données des équipes'!$B$12:$R$114, MATCH(C12520, 'Annexe 1 – Données des équipes'!$B$12:$B$114,0),4)</f>
        <v>80</v>
      </c>
      <c r="I12520" s="25">
        <f>INDEX('Annexe 1 – Données des équipes'!$B$12:$R$114, MATCH(D12520, 'Annexe 1 – Données des équipes'!$B$12:$B$114,0),4)</f>
        <v>70</v>
      </c>
      <c r="J12520" s="25">
        <f t="shared" si="196"/>
        <v>0</v>
      </c>
    </row>
    <row r="12521" spans="2:10">
      <c r="B12521" s="3">
        <v>41777</v>
      </c>
      <c r="C12521" s="10" t="s">
        <v>38037</v>
      </c>
      <c r="D12521" s="10" t="s">
        <v>38038</v>
      </c>
      <c r="E12521" s="25">
        <v>0</v>
      </c>
      <c r="F12521" s="25">
        <v>0</v>
      </c>
      <c r="G12521" s="10" t="s">
        <v>38039</v>
      </c>
      <c r="H12521" s="25">
        <f>INDEX('Annexe 1 – Données des équipes'!$B$12:$R$114, MATCH(C12521, 'Annexe 1 – Données des équipes'!$B$12:$B$114,0),4)</f>
        <v>10</v>
      </c>
      <c r="I12521" s="25">
        <f>INDEX('Annexe 1 – Données des équipes'!$B$12:$R$114, MATCH(D12521, 'Annexe 1 – Données des équipes'!$B$12:$B$114,0),4)</f>
        <v>70</v>
      </c>
      <c r="J12521" s="25">
        <f t="shared" si="196"/>
        <v>0</v>
      </c>
    </row>
    <row r="12522" spans="2:10">
      <c r="B12522" s="3">
        <v>41780</v>
      </c>
      <c r="C12522" s="10" t="s">
        <v>38040</v>
      </c>
      <c r="D12522" s="10" t="s">
        <v>38041</v>
      </c>
      <c r="E12522" s="25">
        <v>1</v>
      </c>
      <c r="F12522" s="25">
        <v>1</v>
      </c>
      <c r="G12522" s="10" t="s">
        <v>38042</v>
      </c>
      <c r="H12522" s="25">
        <f>INDEX('Annexe 1 – Données des équipes'!$B$12:$R$114, MATCH(C12522, 'Annexe 1 – Données des équipes'!$B$12:$B$114,0),4)</f>
        <v>40</v>
      </c>
      <c r="I12522" s="25">
        <f>INDEX('Annexe 1 – Données des équipes'!$B$12:$R$114, MATCH(D12522, 'Annexe 1 – Données des équipes'!$B$12:$B$114,0),4)</f>
        <v>70</v>
      </c>
      <c r="J12522" s="25">
        <f t="shared" si="196"/>
        <v>0</v>
      </c>
    </row>
    <row r="12523" spans="2:10">
      <c r="B12523" s="3">
        <v>41781</v>
      </c>
      <c r="C12523" s="10" t="s">
        <v>38043</v>
      </c>
      <c r="D12523" s="10" t="s">
        <v>38044</v>
      </c>
      <c r="E12523" s="25">
        <v>2</v>
      </c>
      <c r="F12523" s="25">
        <v>2</v>
      </c>
      <c r="G12523" s="10" t="s">
        <v>38045</v>
      </c>
      <c r="H12523" s="25">
        <f>INDEX('Annexe 1 – Données des équipes'!$B$12:$R$114, MATCH(C12523, 'Annexe 1 – Données des équipes'!$B$12:$B$114,0),4)</f>
        <v>40</v>
      </c>
      <c r="I12523" s="25">
        <f>INDEX('Annexe 1 – Données des équipes'!$B$12:$R$114, MATCH(D12523, 'Annexe 1 – Données des équipes'!$B$12:$B$114,0),4)</f>
        <v>80</v>
      </c>
      <c r="J12523" s="25">
        <f t="shared" si="196"/>
        <v>0</v>
      </c>
    </row>
    <row r="12524" spans="2:10">
      <c r="B12524" s="3">
        <v>41782</v>
      </c>
      <c r="C12524" s="10" t="s">
        <v>38046</v>
      </c>
      <c r="D12524" s="10" t="s">
        <v>38047</v>
      </c>
      <c r="E12524" s="25">
        <v>1</v>
      </c>
      <c r="F12524" s="25">
        <v>1</v>
      </c>
      <c r="G12524" s="10" t="s">
        <v>38048</v>
      </c>
      <c r="H12524" s="25">
        <f>INDEX('Annexe 1 – Données des équipes'!$B$12:$R$114, MATCH(C12524, 'Annexe 1 – Données des équipes'!$B$12:$B$114,0),4)</f>
        <v>40</v>
      </c>
      <c r="I12524" s="25">
        <f>INDEX('Annexe 1 – Données des équipes'!$B$12:$R$114, MATCH(D12524, 'Annexe 1 – Données des équipes'!$B$12:$B$114,0),4)</f>
        <v>20</v>
      </c>
      <c r="J12524" s="25">
        <f t="shared" si="196"/>
        <v>0</v>
      </c>
    </row>
    <row r="12525" spans="2:10">
      <c r="B12525" s="3">
        <v>41785</v>
      </c>
      <c r="C12525" s="10" t="s">
        <v>38049</v>
      </c>
      <c r="D12525" s="10" t="s">
        <v>38050</v>
      </c>
      <c r="E12525" s="25">
        <v>1</v>
      </c>
      <c r="F12525" s="25">
        <v>1</v>
      </c>
      <c r="G12525" s="10" t="s">
        <v>38051</v>
      </c>
      <c r="H12525" s="25">
        <f>INDEX('Annexe 1 – Données des équipes'!$B$12:$R$114, MATCH(C12525, 'Annexe 1 – Données des équipes'!$B$12:$B$114,0),4)</f>
        <v>60</v>
      </c>
      <c r="I12525" s="25">
        <f>INDEX('Annexe 1 – Données des équipes'!$B$12:$R$114, MATCH(D12525, 'Annexe 1 – Données des équipes'!$B$12:$B$114,0),4)</f>
        <v>20</v>
      </c>
      <c r="J12525" s="25">
        <f t="shared" si="196"/>
        <v>0</v>
      </c>
    </row>
    <row r="12526" spans="2:10">
      <c r="B12526" s="3">
        <v>41785</v>
      </c>
      <c r="C12526" s="10" t="s">
        <v>38052</v>
      </c>
      <c r="D12526" s="10" t="s">
        <v>38053</v>
      </c>
      <c r="E12526" s="25">
        <v>0</v>
      </c>
      <c r="F12526" s="25">
        <v>0</v>
      </c>
      <c r="G12526" s="10" t="s">
        <v>38054</v>
      </c>
      <c r="H12526" s="25">
        <f>INDEX('Annexe 1 – Données des équipes'!$B$12:$R$114, MATCH(C12526, 'Annexe 1 – Données des équipes'!$B$12:$B$114,0),4)</f>
        <v>40</v>
      </c>
      <c r="I12526" s="25">
        <f>INDEX('Annexe 1 – Données des équipes'!$B$12:$R$114, MATCH(D12526, 'Annexe 1 – Données des équipes'!$B$12:$B$114,0),4)</f>
        <v>70</v>
      </c>
      <c r="J12526" s="25">
        <f t="shared" si="196"/>
        <v>0</v>
      </c>
    </row>
    <row r="12527" spans="2:10">
      <c r="B12527" s="3">
        <v>41787</v>
      </c>
      <c r="C12527" s="10" t="s">
        <v>38055</v>
      </c>
      <c r="D12527" s="10" t="s">
        <v>38056</v>
      </c>
      <c r="E12527" s="25">
        <v>2</v>
      </c>
      <c r="F12527" s="25">
        <v>2</v>
      </c>
      <c r="G12527" s="10" t="s">
        <v>38057</v>
      </c>
      <c r="H12527" s="25">
        <f>INDEX('Annexe 1 – Données des équipes'!$B$12:$R$114, MATCH(C12527, 'Annexe 1 – Données des équipes'!$B$12:$B$114,0),4)</f>
        <v>50</v>
      </c>
      <c r="I12527" s="25">
        <f>INDEX('Annexe 1 – Données des équipes'!$B$12:$R$114, MATCH(D12527, 'Annexe 1 – Données des équipes'!$B$12:$B$114,0),4)</f>
        <v>60</v>
      </c>
      <c r="J12527" s="25">
        <f t="shared" si="196"/>
        <v>0</v>
      </c>
    </row>
    <row r="12528" spans="2:10">
      <c r="B12528" s="3">
        <v>41789</v>
      </c>
      <c r="C12528" s="10" t="s">
        <v>38058</v>
      </c>
      <c r="D12528" s="10" t="s">
        <v>38059</v>
      </c>
      <c r="E12528" s="25">
        <v>1</v>
      </c>
      <c r="F12528" s="25">
        <v>1</v>
      </c>
      <c r="G12528" s="10" t="s">
        <v>38060</v>
      </c>
      <c r="H12528" s="25">
        <f>INDEX('Annexe 1 – Données des équipes'!$B$12:$R$114, MATCH(C12528, 'Annexe 1 – Données des équipes'!$B$12:$B$114,0),4)</f>
        <v>60</v>
      </c>
      <c r="I12528" s="25">
        <f>INDEX('Annexe 1 – Données des équipes'!$B$12:$R$114, MATCH(D12528, 'Annexe 1 – Données des équipes'!$B$12:$B$114,0),4)</f>
        <v>70</v>
      </c>
      <c r="J12528" s="25">
        <f t="shared" si="196"/>
        <v>0</v>
      </c>
    </row>
    <row r="12529" spans="2:10">
      <c r="B12529" s="3">
        <v>41789</v>
      </c>
      <c r="C12529" s="10" t="s">
        <v>38061</v>
      </c>
      <c r="D12529" s="10" t="s">
        <v>38062</v>
      </c>
      <c r="E12529" s="25">
        <v>0</v>
      </c>
      <c r="F12529" s="25">
        <v>0</v>
      </c>
      <c r="G12529" s="10" t="s">
        <v>38063</v>
      </c>
      <c r="H12529" s="25">
        <f>INDEX('Annexe 1 – Données des équipes'!$B$12:$R$114, MATCH(C12529, 'Annexe 1 – Données des équipes'!$B$12:$B$114,0),4)</f>
        <v>20</v>
      </c>
      <c r="I12529" s="25">
        <f>INDEX('Annexe 1 – Données des équipes'!$B$12:$R$114, MATCH(D12529, 'Annexe 1 – Données des équipes'!$B$12:$B$114,0),4)</f>
        <v>0</v>
      </c>
      <c r="J12529" s="25">
        <f t="shared" si="196"/>
        <v>0</v>
      </c>
    </row>
    <row r="12530" spans="2:10">
      <c r="B12530" s="3">
        <v>41789</v>
      </c>
      <c r="C12530" s="10" t="s">
        <v>38064</v>
      </c>
      <c r="D12530" s="10" t="s">
        <v>38065</v>
      </c>
      <c r="E12530" s="25">
        <v>0</v>
      </c>
      <c r="F12530" s="25">
        <v>0</v>
      </c>
      <c r="G12530" s="10" t="s">
        <v>38066</v>
      </c>
      <c r="H12530" s="25">
        <f>INDEX('Annexe 1 – Données des équipes'!$B$12:$R$114, MATCH(C12530, 'Annexe 1 – Données des équipes'!$B$12:$B$114,0),4)</f>
        <v>20</v>
      </c>
      <c r="I12530" s="25">
        <f>INDEX('Annexe 1 – Données des équipes'!$B$12:$R$114, MATCH(D12530, 'Annexe 1 – Données des équipes'!$B$12:$B$114,0),4)</f>
        <v>20</v>
      </c>
      <c r="J12530" s="25">
        <f t="shared" si="196"/>
        <v>0</v>
      </c>
    </row>
    <row r="12531" spans="2:10">
      <c r="B12531" s="3">
        <v>41790</v>
      </c>
      <c r="C12531" s="10" t="s">
        <v>38067</v>
      </c>
      <c r="D12531" s="10" t="s">
        <v>38068</v>
      </c>
      <c r="E12531" s="25">
        <v>2</v>
      </c>
      <c r="F12531" s="25">
        <v>2</v>
      </c>
      <c r="G12531" s="10" t="s">
        <v>38069</v>
      </c>
      <c r="H12531" s="25">
        <f>INDEX('Annexe 1 – Données des équipes'!$B$12:$R$114, MATCH(C12531, 'Annexe 1 – Données des équipes'!$B$12:$B$114,0),4)</f>
        <v>90</v>
      </c>
      <c r="I12531" s="25">
        <f>INDEX('Annexe 1 – Données des équipes'!$B$12:$R$114, MATCH(D12531, 'Annexe 1 – Données des équipes'!$B$12:$B$114,0),4)</f>
        <v>70</v>
      </c>
      <c r="J12531" s="25">
        <f t="shared" si="196"/>
        <v>0</v>
      </c>
    </row>
    <row r="12532" spans="2:10">
      <c r="B12532" s="3">
        <v>41790</v>
      </c>
      <c r="C12532" s="10" t="s">
        <v>38070</v>
      </c>
      <c r="D12532" s="10" t="s">
        <v>38071</v>
      </c>
      <c r="E12532" s="25">
        <v>0</v>
      </c>
      <c r="F12532" s="25">
        <v>0</v>
      </c>
      <c r="G12532" s="10" t="s">
        <v>38072</v>
      </c>
      <c r="H12532" s="25">
        <f>INDEX('Annexe 1 – Données des équipes'!$B$12:$R$114, MATCH(C12532, 'Annexe 1 – Données des équipes'!$B$12:$B$114,0),4)</f>
        <v>90</v>
      </c>
      <c r="I12532" s="25">
        <f>INDEX('Annexe 1 – Données des équipes'!$B$12:$R$114, MATCH(D12532, 'Annexe 1 – Données des équipes'!$B$12:$B$114,0),4)</f>
        <v>60</v>
      </c>
      <c r="J12532" s="25">
        <f t="shared" si="196"/>
        <v>0</v>
      </c>
    </row>
    <row r="12533" spans="2:10">
      <c r="B12533" s="3">
        <v>41790</v>
      </c>
      <c r="C12533" s="10" t="s">
        <v>38073</v>
      </c>
      <c r="D12533" s="10" t="s">
        <v>38074</v>
      </c>
      <c r="E12533" s="25">
        <v>1</v>
      </c>
      <c r="F12533" s="25">
        <v>1</v>
      </c>
      <c r="G12533" s="10" t="s">
        <v>38075</v>
      </c>
      <c r="H12533" s="25">
        <f>INDEX('Annexe 1 – Données des équipes'!$B$12:$R$114, MATCH(C12533, 'Annexe 1 – Données des équipes'!$B$12:$B$114,0),4)</f>
        <v>30</v>
      </c>
      <c r="I12533" s="25">
        <f>INDEX('Annexe 1 – Données des équipes'!$B$12:$R$114, MATCH(D12533, 'Annexe 1 – Données des équipes'!$B$12:$B$114,0),4)</f>
        <v>50</v>
      </c>
      <c r="J12533" s="25">
        <f t="shared" si="196"/>
        <v>0</v>
      </c>
    </row>
    <row r="12534" spans="2:10">
      <c r="B12534" s="3">
        <v>41790</v>
      </c>
      <c r="C12534" s="10" t="s">
        <v>38076</v>
      </c>
      <c r="D12534" s="10" t="s">
        <v>38077</v>
      </c>
      <c r="E12534" s="25">
        <v>0</v>
      </c>
      <c r="F12534" s="25">
        <v>0</v>
      </c>
      <c r="G12534" s="10" t="s">
        <v>38078</v>
      </c>
      <c r="H12534" s="25">
        <f>INDEX('Annexe 1 – Données des équipes'!$B$12:$R$114, MATCH(C12534, 'Annexe 1 – Données des équipes'!$B$12:$B$114,0),4)</f>
        <v>90</v>
      </c>
      <c r="I12534" s="25">
        <f>INDEX('Annexe 1 – Données des équipes'!$B$12:$R$114, MATCH(D12534, 'Annexe 1 – Données des équipes'!$B$12:$B$114,0),4)</f>
        <v>50</v>
      </c>
      <c r="J12534" s="25">
        <f t="shared" si="196"/>
        <v>0</v>
      </c>
    </row>
    <row r="12535" spans="2:10">
      <c r="B12535" s="3">
        <v>41791</v>
      </c>
      <c r="C12535" s="10" t="s">
        <v>38079</v>
      </c>
      <c r="D12535" s="10" t="s">
        <v>38080</v>
      </c>
      <c r="E12535" s="25">
        <v>1</v>
      </c>
      <c r="F12535" s="25">
        <v>1</v>
      </c>
      <c r="G12535" s="10" t="s">
        <v>38081</v>
      </c>
      <c r="H12535" s="25">
        <f>INDEX('Annexe 1 – Données des équipes'!$B$12:$R$114, MATCH(C12535, 'Annexe 1 – Données des équipes'!$B$12:$B$114,0),4)</f>
        <v>90</v>
      </c>
      <c r="I12535" s="25">
        <f>INDEX('Annexe 1 – Données des équipes'!$B$12:$R$114, MATCH(D12535, 'Annexe 1 – Données des équipes'!$B$12:$B$114,0),4)</f>
        <v>70</v>
      </c>
      <c r="J12535" s="25">
        <f t="shared" si="196"/>
        <v>0</v>
      </c>
    </row>
    <row r="12536" spans="2:10">
      <c r="B12536" s="3">
        <v>41791</v>
      </c>
      <c r="C12536" s="10" t="s">
        <v>38082</v>
      </c>
      <c r="D12536" s="10" t="s">
        <v>38083</v>
      </c>
      <c r="E12536" s="25">
        <v>2</v>
      </c>
      <c r="F12536" s="25">
        <v>2</v>
      </c>
      <c r="G12536" s="10" t="s">
        <v>38084</v>
      </c>
      <c r="H12536" s="25">
        <f>INDEX('Annexe 1 – Données des équipes'!$B$12:$R$114, MATCH(C12536, 'Annexe 1 – Données des équipes'!$B$12:$B$114,0),4)</f>
        <v>90</v>
      </c>
      <c r="I12536" s="25">
        <f>INDEX('Annexe 1 – Données des équipes'!$B$12:$R$114, MATCH(D12536, 'Annexe 1 – Données des équipes'!$B$12:$B$114,0),4)</f>
        <v>40</v>
      </c>
      <c r="J12536" s="25">
        <f t="shared" si="196"/>
        <v>0</v>
      </c>
    </row>
    <row r="12537" spans="2:10">
      <c r="B12537" s="3">
        <v>41793</v>
      </c>
      <c r="C12537" s="10" t="s">
        <v>38085</v>
      </c>
      <c r="D12537" s="10" t="s">
        <v>38086</v>
      </c>
      <c r="E12537" s="25">
        <v>0</v>
      </c>
      <c r="F12537" s="25">
        <v>0</v>
      </c>
      <c r="G12537" s="10" t="s">
        <v>38087</v>
      </c>
      <c r="H12537" s="25">
        <f>INDEX('Annexe 1 – Données des équipes'!$B$12:$R$114, MATCH(C12537, 'Annexe 1 – Données des équipes'!$B$12:$B$114,0),4)</f>
        <v>50</v>
      </c>
      <c r="I12537" s="25">
        <f>INDEX('Annexe 1 – Données des équipes'!$B$12:$R$114, MATCH(D12537, 'Annexe 1 – Données des équipes'!$B$12:$B$114,0),4)</f>
        <v>50</v>
      </c>
      <c r="J12537" s="25">
        <f t="shared" si="196"/>
        <v>0</v>
      </c>
    </row>
    <row r="12538" spans="2:10">
      <c r="B12538" s="3">
        <v>41794</v>
      </c>
      <c r="C12538" s="10" t="s">
        <v>38088</v>
      </c>
      <c r="D12538" s="10" t="s">
        <v>38089</v>
      </c>
      <c r="E12538" s="25">
        <v>2</v>
      </c>
      <c r="F12538" s="25">
        <v>2</v>
      </c>
      <c r="G12538" s="10" t="s">
        <v>38090</v>
      </c>
      <c r="H12538" s="25">
        <f>INDEX('Annexe 1 – Données des équipes'!$B$12:$R$114, MATCH(C12538, 'Annexe 1 – Données des équipes'!$B$12:$B$114,0),4)</f>
        <v>70</v>
      </c>
      <c r="I12538" s="25">
        <f>INDEX('Annexe 1 – Données des équipes'!$B$12:$R$114, MATCH(D12538, 'Annexe 1 – Données des équipes'!$B$12:$B$114,0),4)</f>
        <v>90</v>
      </c>
      <c r="J12538" s="25">
        <f t="shared" si="196"/>
        <v>0</v>
      </c>
    </row>
    <row r="12539" spans="2:10">
      <c r="B12539" s="3">
        <v>41794</v>
      </c>
      <c r="C12539" s="10" t="s">
        <v>38091</v>
      </c>
      <c r="D12539" s="10" t="s">
        <v>38092</v>
      </c>
      <c r="E12539" s="25">
        <v>2</v>
      </c>
      <c r="F12539" s="25">
        <v>2</v>
      </c>
      <c r="G12539" s="10" t="s">
        <v>38093</v>
      </c>
      <c r="H12539" s="25">
        <f>INDEX('Annexe 1 – Données des équipes'!$B$12:$R$114, MATCH(C12539, 'Annexe 1 – Données des équipes'!$B$12:$B$114,0),4)</f>
        <v>30</v>
      </c>
      <c r="I12539" s="25">
        <f>INDEX('Annexe 1 – Données des équipes'!$B$12:$R$114, MATCH(D12539, 'Annexe 1 – Données des équipes'!$B$12:$B$114,0),4)</f>
        <v>50</v>
      </c>
      <c r="J12539" s="25">
        <f t="shared" si="196"/>
        <v>0</v>
      </c>
    </row>
    <row r="12540" spans="2:10">
      <c r="B12540" s="3">
        <v>41796</v>
      </c>
      <c r="C12540" s="10" t="s">
        <v>38094</v>
      </c>
      <c r="D12540" s="10" t="s">
        <v>38095</v>
      </c>
      <c r="E12540" s="25">
        <v>1</v>
      </c>
      <c r="F12540" s="25">
        <v>1</v>
      </c>
      <c r="G12540" s="10" t="s">
        <v>38096</v>
      </c>
      <c r="H12540" s="25">
        <f>INDEX('Annexe 1 – Données des équipes'!$B$12:$R$114, MATCH(C12540, 'Annexe 1 – Données des équipes'!$B$12:$B$114,0),4)</f>
        <v>60</v>
      </c>
      <c r="I12540" s="25">
        <f>INDEX('Annexe 1 – Données des équipes'!$B$12:$R$114, MATCH(D12540, 'Annexe 1 – Données des équipes'!$B$12:$B$114,0),4)</f>
        <v>60</v>
      </c>
      <c r="J12540" s="25">
        <f t="shared" si="196"/>
        <v>0</v>
      </c>
    </row>
    <row r="12541" spans="2:10">
      <c r="B12541" s="3">
        <v>41797</v>
      </c>
      <c r="C12541" s="10" t="s">
        <v>38097</v>
      </c>
      <c r="D12541" s="10" t="s">
        <v>38098</v>
      </c>
      <c r="E12541" s="25">
        <v>0</v>
      </c>
      <c r="F12541" s="25">
        <v>0</v>
      </c>
      <c r="G12541" s="10" t="s">
        <v>38099</v>
      </c>
      <c r="H12541" s="25">
        <f>INDEX('Annexe 1 – Données des équipes'!$B$12:$R$114, MATCH(C12541, 'Annexe 1 – Données des équipes'!$B$12:$B$114,0),4)</f>
        <v>40</v>
      </c>
      <c r="I12541" s="25">
        <f>INDEX('Annexe 1 – Données des équipes'!$B$12:$R$114, MATCH(D12541, 'Annexe 1 – Données des équipes'!$B$12:$B$114,0),4)</f>
        <v>90</v>
      </c>
      <c r="J12541" s="25">
        <f t="shared" si="196"/>
        <v>0</v>
      </c>
    </row>
    <row r="12542" spans="2:10">
      <c r="B12542" s="3">
        <v>41806</v>
      </c>
      <c r="C12542" s="10" t="s">
        <v>38100</v>
      </c>
      <c r="D12542" s="10" t="s">
        <v>38101</v>
      </c>
      <c r="E12542" s="25">
        <v>0</v>
      </c>
      <c r="F12542" s="25">
        <v>0</v>
      </c>
      <c r="G12542" s="10" t="s">
        <v>38102</v>
      </c>
      <c r="H12542" s="25">
        <f>INDEX('Annexe 1 – Données des équipes'!$B$12:$R$114, MATCH(C12542, 'Annexe 1 – Données des équipes'!$B$12:$B$114,0),4)</f>
        <v>70</v>
      </c>
      <c r="I12542" s="25">
        <f>INDEX('Annexe 1 – Données des équipes'!$B$12:$R$114, MATCH(D12542, 'Annexe 1 – Données des équipes'!$B$12:$B$114,0),4)</f>
        <v>50</v>
      </c>
      <c r="J12542" s="25">
        <f t="shared" si="196"/>
        <v>0</v>
      </c>
    </row>
    <row r="12543" spans="2:10">
      <c r="B12543" s="3">
        <v>41807</v>
      </c>
      <c r="C12543" s="10" t="s">
        <v>38103</v>
      </c>
      <c r="D12543" s="10" t="s">
        <v>38104</v>
      </c>
      <c r="E12543" s="25">
        <v>0</v>
      </c>
      <c r="F12543" s="25">
        <v>0</v>
      </c>
      <c r="G12543" s="10" t="s">
        <v>38105</v>
      </c>
      <c r="H12543" s="25">
        <f>INDEX('Annexe 1 – Données des équipes'!$B$12:$R$114, MATCH(C12543, 'Annexe 1 – Données des équipes'!$B$12:$B$114,0),4)</f>
        <v>90</v>
      </c>
      <c r="I12543" s="25">
        <f>INDEX('Annexe 1 – Données des équipes'!$B$12:$R$114, MATCH(D12543, 'Annexe 1 – Données des équipes'!$B$12:$B$114,0),4)</f>
        <v>80</v>
      </c>
      <c r="J12543" s="25">
        <f t="shared" si="196"/>
        <v>0</v>
      </c>
    </row>
    <row r="12544" spans="2:10">
      <c r="B12544" s="3">
        <v>41807</v>
      </c>
      <c r="C12544" s="10" t="s">
        <v>38106</v>
      </c>
      <c r="D12544" s="10" t="s">
        <v>38107</v>
      </c>
      <c r="E12544" s="25">
        <v>1</v>
      </c>
      <c r="F12544" s="25">
        <v>1</v>
      </c>
      <c r="G12544" s="10" t="s">
        <v>38108</v>
      </c>
      <c r="H12544" s="25">
        <f>INDEX('Annexe 1 – Données des équipes'!$B$12:$R$114, MATCH(C12544, 'Annexe 1 – Données des équipes'!$B$12:$B$114,0),4)</f>
        <v>50</v>
      </c>
      <c r="I12544" s="25">
        <f>INDEX('Annexe 1 – Données des équipes'!$B$12:$R$114, MATCH(D12544, 'Annexe 1 – Données des équipes'!$B$12:$B$114,0),4)</f>
        <v>70</v>
      </c>
      <c r="J12544" s="25">
        <f t="shared" si="196"/>
        <v>0</v>
      </c>
    </row>
    <row r="12545" spans="2:10">
      <c r="B12545" s="3">
        <v>41809</v>
      </c>
      <c r="C12545" s="10" t="s">
        <v>38109</v>
      </c>
      <c r="D12545" s="10" t="s">
        <v>38110</v>
      </c>
      <c r="E12545" s="25">
        <v>0</v>
      </c>
      <c r="F12545" s="25">
        <v>0</v>
      </c>
      <c r="G12545" s="10" t="s">
        <v>38111</v>
      </c>
      <c r="H12545" s="25">
        <f>INDEX('Annexe 1 – Données des équipes'!$B$12:$R$114, MATCH(C12545, 'Annexe 1 – Données des équipes'!$B$12:$B$114,0),4)</f>
        <v>50</v>
      </c>
      <c r="I12545" s="25">
        <f>INDEX('Annexe 1 – Données des équipes'!$B$12:$R$114, MATCH(D12545, 'Annexe 1 – Données des équipes'!$B$12:$B$114,0),4)</f>
        <v>50</v>
      </c>
      <c r="J12545" s="25">
        <f t="shared" si="196"/>
        <v>0</v>
      </c>
    </row>
    <row r="12546" spans="2:10">
      <c r="B12546" s="3">
        <v>41811</v>
      </c>
      <c r="C12546" s="10" t="s">
        <v>38112</v>
      </c>
      <c r="D12546" s="10" t="s">
        <v>38113</v>
      </c>
      <c r="E12546" s="25">
        <v>2</v>
      </c>
      <c r="F12546" s="25">
        <v>2</v>
      </c>
      <c r="G12546" s="10" t="s">
        <v>38114</v>
      </c>
      <c r="H12546" s="25">
        <f>INDEX('Annexe 1 – Données des équipes'!$B$12:$R$114, MATCH(C12546, 'Annexe 1 – Données des équipes'!$B$12:$B$114,0),4)</f>
        <v>90</v>
      </c>
      <c r="I12546" s="25">
        <f>INDEX('Annexe 1 – Données des équipes'!$B$12:$R$114, MATCH(D12546, 'Annexe 1 – Données des équipes'!$B$12:$B$114,0),4)</f>
        <v>40</v>
      </c>
      <c r="J12546" s="25">
        <f t="shared" si="196"/>
        <v>0</v>
      </c>
    </row>
    <row r="12547" spans="2:10">
      <c r="B12547" s="3">
        <v>41812</v>
      </c>
      <c r="C12547" s="10" t="s">
        <v>38115</v>
      </c>
      <c r="D12547" s="10" t="s">
        <v>38116</v>
      </c>
      <c r="E12547" s="25">
        <v>0</v>
      </c>
      <c r="F12547" s="25">
        <v>0</v>
      </c>
      <c r="G12547" s="10" t="s">
        <v>38117</v>
      </c>
      <c r="H12547" s="25">
        <f>INDEX('Annexe 1 – Données des équipes'!$B$12:$R$114, MATCH(C12547, 'Annexe 1 – Données des équipes'!$B$12:$B$114,0),4)</f>
        <v>30</v>
      </c>
      <c r="I12547" s="25">
        <f>INDEX('Annexe 1 – Données des équipes'!$B$12:$R$114, MATCH(D12547, 'Annexe 1 – Données des équipes'!$B$12:$B$114,0),4)</f>
        <v>20</v>
      </c>
      <c r="J12547" s="25">
        <f t="shared" si="196"/>
        <v>0</v>
      </c>
    </row>
    <row r="12548" spans="2:10">
      <c r="B12548" s="3">
        <v>41814</v>
      </c>
      <c r="C12548" s="10" t="s">
        <v>38118</v>
      </c>
      <c r="D12548" s="10" t="s">
        <v>38119</v>
      </c>
      <c r="E12548" s="25">
        <v>0</v>
      </c>
      <c r="F12548" s="25">
        <v>0</v>
      </c>
      <c r="G12548" s="10" t="s">
        <v>38120</v>
      </c>
      <c r="H12548" s="25">
        <f>INDEX('Annexe 1 – Données des équipes'!$B$12:$R$114, MATCH(C12548, 'Annexe 1 – Données des équipes'!$B$12:$B$114,0),4)</f>
        <v>60</v>
      </c>
      <c r="I12548" s="25">
        <f>INDEX('Annexe 1 – Données des équipes'!$B$12:$R$114, MATCH(D12548, 'Annexe 1 – Données des équipes'!$B$12:$B$114,0),4)</f>
        <v>90</v>
      </c>
      <c r="J12548" s="25">
        <f t="shared" si="196"/>
        <v>0</v>
      </c>
    </row>
    <row r="12549" spans="2:10">
      <c r="B12549" s="3">
        <v>41815</v>
      </c>
      <c r="C12549" s="10" t="s">
        <v>38121</v>
      </c>
      <c r="D12549" s="10" t="s">
        <v>38122</v>
      </c>
      <c r="E12549" s="25">
        <v>0</v>
      </c>
      <c r="F12549" s="25">
        <v>0</v>
      </c>
      <c r="G12549" s="10" t="s">
        <v>38123</v>
      </c>
      <c r="H12549" s="25">
        <f>INDEX('Annexe 1 – Données des équipes'!$B$12:$R$114, MATCH(C12549, 'Annexe 1 – Données des équipes'!$B$12:$B$114,0),4)</f>
        <v>70</v>
      </c>
      <c r="I12549" s="25">
        <f>INDEX('Annexe 1 – Données des équipes'!$B$12:$R$114, MATCH(D12549, 'Annexe 1 – Données des équipes'!$B$12:$B$114,0),4)</f>
        <v>90</v>
      </c>
      <c r="J12549" s="25">
        <f t="shared" si="196"/>
        <v>0</v>
      </c>
    </row>
    <row r="12550" spans="2:10">
      <c r="B12550" s="3">
        <v>41816</v>
      </c>
      <c r="C12550" s="10" t="s">
        <v>38124</v>
      </c>
      <c r="D12550" s="10" t="s">
        <v>38125</v>
      </c>
      <c r="E12550" s="25">
        <v>1</v>
      </c>
      <c r="F12550" s="25">
        <v>1</v>
      </c>
      <c r="G12550" s="10" t="s">
        <v>38126</v>
      </c>
      <c r="H12550" s="25">
        <f>INDEX('Annexe 1 – Données des équipes'!$B$12:$R$114, MATCH(C12550, 'Annexe 1 – Données des équipes'!$B$12:$B$114,0),4)</f>
        <v>20</v>
      </c>
      <c r="I12550" s="25">
        <f>INDEX('Annexe 1 – Données des équipes'!$B$12:$R$114, MATCH(D12550, 'Annexe 1 – Données des équipes'!$B$12:$B$114,0),4)</f>
        <v>50</v>
      </c>
      <c r="J12550" s="25">
        <f t="shared" si="196"/>
        <v>0</v>
      </c>
    </row>
    <row r="12551" spans="2:10">
      <c r="B12551" s="3">
        <v>41818</v>
      </c>
      <c r="C12551" s="10" t="s">
        <v>38127</v>
      </c>
      <c r="D12551" s="10" t="s">
        <v>38128</v>
      </c>
      <c r="E12551" s="25">
        <v>1</v>
      </c>
      <c r="F12551" s="25">
        <v>1</v>
      </c>
      <c r="G12551" s="10" t="s">
        <v>38129</v>
      </c>
      <c r="H12551" s="25">
        <f>INDEX('Annexe 1 – Données des équipes'!$B$12:$R$114, MATCH(C12551, 'Annexe 1 – Données des équipes'!$B$12:$B$114,0),4)</f>
        <v>90</v>
      </c>
      <c r="I12551" s="25">
        <f>INDEX('Annexe 1 – Données des équipes'!$B$12:$R$114, MATCH(D12551, 'Annexe 1 – Données des équipes'!$B$12:$B$114,0),4)</f>
        <v>80</v>
      </c>
      <c r="J12551" s="25">
        <f t="shared" si="196"/>
        <v>0</v>
      </c>
    </row>
    <row r="12552" spans="2:10">
      <c r="B12552" s="3">
        <v>41819</v>
      </c>
      <c r="C12552" s="10" t="s">
        <v>38130</v>
      </c>
      <c r="D12552" s="10" t="s">
        <v>38131</v>
      </c>
      <c r="E12552" s="25">
        <v>1</v>
      </c>
      <c r="F12552" s="25">
        <v>1</v>
      </c>
      <c r="G12552" s="10" t="s">
        <v>38132</v>
      </c>
      <c r="H12552" s="25">
        <f>INDEX('Annexe 1 – Données des équipes'!$B$12:$R$114, MATCH(C12552, 'Annexe 1 – Données des équipes'!$B$12:$B$114,0),4)</f>
        <v>60</v>
      </c>
      <c r="I12552" s="25">
        <f>INDEX('Annexe 1 – Données des équipes'!$B$12:$R$114, MATCH(D12552, 'Annexe 1 – Données des équipes'!$B$12:$B$114,0),4)</f>
        <v>50</v>
      </c>
      <c r="J12552" s="25">
        <f t="shared" si="196"/>
        <v>0</v>
      </c>
    </row>
    <row r="12553" spans="2:10">
      <c r="B12553" s="3">
        <v>41825</v>
      </c>
      <c r="C12553" s="10" t="s">
        <v>38133</v>
      </c>
      <c r="D12553" s="10" t="s">
        <v>38134</v>
      </c>
      <c r="E12553" s="25">
        <v>0</v>
      </c>
      <c r="F12553" s="25">
        <v>0</v>
      </c>
      <c r="G12553" s="10" t="s">
        <v>38135</v>
      </c>
      <c r="H12553" s="25">
        <f>INDEX('Annexe 1 – Données des équipes'!$B$12:$R$114, MATCH(C12553, 'Annexe 1 – Données des équipes'!$B$12:$B$114,0),4)</f>
        <v>80</v>
      </c>
      <c r="I12553" s="25">
        <f>INDEX('Annexe 1 – Données des équipes'!$B$12:$R$114, MATCH(D12553, 'Annexe 1 – Données des équipes'!$B$12:$B$114,0),4)</f>
        <v>60</v>
      </c>
      <c r="J12553" s="25">
        <f t="shared" si="196"/>
        <v>0</v>
      </c>
    </row>
    <row r="12554" spans="2:10">
      <c r="B12554" s="3">
        <v>41829</v>
      </c>
      <c r="C12554" s="10" t="s">
        <v>38136</v>
      </c>
      <c r="D12554" s="10" t="s">
        <v>38137</v>
      </c>
      <c r="E12554" s="25">
        <v>0</v>
      </c>
      <c r="F12554" s="25">
        <v>0</v>
      </c>
      <c r="G12554" s="10" t="s">
        <v>38138</v>
      </c>
      <c r="H12554" s="25">
        <f>INDEX('Annexe 1 – Données des équipes'!$B$12:$R$114, MATCH(C12554, 'Annexe 1 – Données des équipes'!$B$12:$B$114,0),4)</f>
        <v>80</v>
      </c>
      <c r="I12554" s="25">
        <f>INDEX('Annexe 1 – Données des équipes'!$B$12:$R$114, MATCH(D12554, 'Annexe 1 – Données des équipes'!$B$12:$B$114,0),4)</f>
        <v>90</v>
      </c>
      <c r="J12554" s="25">
        <f t="shared" si="196"/>
        <v>0</v>
      </c>
    </row>
    <row r="12555" spans="2:10">
      <c r="B12555" s="3">
        <v>41878</v>
      </c>
      <c r="C12555" s="10" t="s">
        <v>38139</v>
      </c>
      <c r="D12555" s="10" t="s">
        <v>38140</v>
      </c>
      <c r="E12555" s="25">
        <v>0</v>
      </c>
      <c r="F12555" s="25">
        <v>0</v>
      </c>
      <c r="G12555" s="10" t="s">
        <v>38141</v>
      </c>
      <c r="H12555" s="25">
        <f>INDEX('Annexe 1 – Données des équipes'!$B$12:$R$114, MATCH(C12555, 'Annexe 1 – Données des équipes'!$B$12:$B$114,0),4)</f>
        <v>30</v>
      </c>
      <c r="I12555" s="25">
        <f>INDEX('Annexe 1 – Données des équipes'!$B$12:$R$114, MATCH(D12555, 'Annexe 1 – Données des équipes'!$B$12:$B$114,0),4)</f>
        <v>20</v>
      </c>
      <c r="J12555" s="25">
        <f t="shared" si="196"/>
        <v>0</v>
      </c>
    </row>
    <row r="12556" spans="2:10">
      <c r="B12556" s="3">
        <v>41885</v>
      </c>
      <c r="C12556" s="10" t="s">
        <v>38142</v>
      </c>
      <c r="D12556" s="10" t="s">
        <v>38143</v>
      </c>
      <c r="E12556" s="25">
        <v>0</v>
      </c>
      <c r="F12556" s="25">
        <v>0</v>
      </c>
      <c r="G12556" s="10" t="s">
        <v>38144</v>
      </c>
      <c r="H12556" s="25">
        <f>INDEX('Annexe 1 – Données des équipes'!$B$12:$R$114, MATCH(C12556, 'Annexe 1 – Données des équipes'!$B$12:$B$114,0),4)</f>
        <v>50</v>
      </c>
      <c r="I12556" s="25">
        <f>INDEX('Annexe 1 – Données des équipes'!$B$12:$R$114, MATCH(D12556, 'Annexe 1 – Données des équipes'!$B$12:$B$114,0),4)</f>
        <v>0</v>
      </c>
      <c r="J12556" s="25">
        <f t="shared" si="196"/>
        <v>0</v>
      </c>
    </row>
    <row r="12557" spans="2:10">
      <c r="B12557" s="3">
        <v>41888</v>
      </c>
      <c r="C12557" s="10" t="s">
        <v>38145</v>
      </c>
      <c r="D12557" s="10" t="s">
        <v>38146</v>
      </c>
      <c r="E12557" s="25">
        <v>1</v>
      </c>
      <c r="F12557" s="25">
        <v>1</v>
      </c>
      <c r="G12557" s="10" t="s">
        <v>38147</v>
      </c>
      <c r="H12557" s="25">
        <f>INDEX('Annexe 1 – Données des équipes'!$B$12:$R$114, MATCH(C12557, 'Annexe 1 – Données des équipes'!$B$12:$B$114,0),4)</f>
        <v>40</v>
      </c>
      <c r="I12557" s="25">
        <f>INDEX('Annexe 1 – Données des équipes'!$B$12:$R$114, MATCH(D12557, 'Annexe 1 – Données des équipes'!$B$12:$B$114,0),4)</f>
        <v>0</v>
      </c>
      <c r="J12557" s="25">
        <f t="shared" si="196"/>
        <v>0</v>
      </c>
    </row>
    <row r="12558" spans="2:10">
      <c r="B12558" s="3">
        <v>41888</v>
      </c>
      <c r="C12558" s="10" t="s">
        <v>38148</v>
      </c>
      <c r="D12558" s="10" t="s">
        <v>38149</v>
      </c>
      <c r="E12558" s="25">
        <v>0</v>
      </c>
      <c r="F12558" s="25">
        <v>0</v>
      </c>
      <c r="G12558" s="10" t="s">
        <v>38150</v>
      </c>
      <c r="H12558" s="25">
        <f>INDEX('Annexe 1 – Données des équipes'!$B$12:$R$114, MATCH(C12558, 'Annexe 1 – Données des équipes'!$B$12:$B$114,0),4)</f>
        <v>80</v>
      </c>
      <c r="I12558" s="25">
        <f>INDEX('Annexe 1 – Données des équipes'!$B$12:$R$114, MATCH(D12558, 'Annexe 1 – Données des équipes'!$B$12:$B$114,0),4)</f>
        <v>80</v>
      </c>
      <c r="J12558" s="25">
        <f t="shared" si="196"/>
        <v>0</v>
      </c>
    </row>
    <row r="12559" spans="2:10">
      <c r="B12559" s="3">
        <v>41889</v>
      </c>
      <c r="C12559" s="10" t="s">
        <v>38151</v>
      </c>
      <c r="D12559" s="10" t="s">
        <v>38152</v>
      </c>
      <c r="E12559" s="25">
        <v>2</v>
      </c>
      <c r="F12559" s="25">
        <v>2</v>
      </c>
      <c r="G12559" s="10" t="s">
        <v>38153</v>
      </c>
      <c r="H12559" s="25">
        <f>INDEX('Annexe 1 – Données des équipes'!$B$12:$R$114, MATCH(C12559, 'Annexe 1 – Données des équipes'!$B$12:$B$114,0),4)</f>
        <v>60</v>
      </c>
      <c r="I12559" s="25">
        <f>INDEX('Annexe 1 – Données des équipes'!$B$12:$R$114, MATCH(D12559, 'Annexe 1 – Données des équipes'!$B$12:$B$114,0),4)</f>
        <v>50</v>
      </c>
      <c r="J12559" s="25">
        <f t="shared" si="196"/>
        <v>0</v>
      </c>
    </row>
    <row r="12560" spans="2:10">
      <c r="B12560" s="3">
        <v>41889</v>
      </c>
      <c r="C12560" s="10" t="s">
        <v>38154</v>
      </c>
      <c r="D12560" s="10" t="s">
        <v>38155</v>
      </c>
      <c r="E12560" s="25">
        <v>0</v>
      </c>
      <c r="F12560" s="25">
        <v>0</v>
      </c>
      <c r="G12560" s="10" t="s">
        <v>38156</v>
      </c>
      <c r="H12560" s="25">
        <f>INDEX('Annexe 1 – Données des équipes'!$B$12:$R$114, MATCH(C12560, 'Annexe 1 – Données des équipes'!$B$12:$B$114,0),4)</f>
        <v>70</v>
      </c>
      <c r="I12560" s="25">
        <f>INDEX('Annexe 1 – Données des équipes'!$B$12:$R$114, MATCH(D12560, 'Annexe 1 – Données des équipes'!$B$12:$B$114,0),4)</f>
        <v>20</v>
      </c>
      <c r="J12560" s="25">
        <f t="shared" si="196"/>
        <v>0</v>
      </c>
    </row>
    <row r="12561" spans="2:10">
      <c r="B12561" s="3">
        <v>41889</v>
      </c>
      <c r="C12561" s="10" t="s">
        <v>38157</v>
      </c>
      <c r="D12561" s="10" t="s">
        <v>38158</v>
      </c>
      <c r="E12561" s="25">
        <v>1</v>
      </c>
      <c r="F12561" s="25">
        <v>1</v>
      </c>
      <c r="G12561" s="10" t="s">
        <v>38159</v>
      </c>
      <c r="H12561" s="25">
        <f>INDEX('Annexe 1 – Données des équipes'!$B$12:$R$114, MATCH(C12561, 'Annexe 1 – Données des équipes'!$B$12:$B$114,0),4)</f>
        <v>70</v>
      </c>
      <c r="I12561" s="25">
        <f>INDEX('Annexe 1 – Données des équipes'!$B$12:$R$114, MATCH(D12561, 'Annexe 1 – Données des équipes'!$B$12:$B$114,0),4)</f>
        <v>90</v>
      </c>
      <c r="J12561" s="25">
        <f t="shared" si="196"/>
        <v>0</v>
      </c>
    </row>
    <row r="12562" spans="2:10">
      <c r="B12562" s="3">
        <v>41890</v>
      </c>
      <c r="C12562" s="10" t="s">
        <v>38160</v>
      </c>
      <c r="D12562" s="10" t="s">
        <v>38161</v>
      </c>
      <c r="E12562" s="25">
        <v>1</v>
      </c>
      <c r="F12562" s="25">
        <v>1</v>
      </c>
      <c r="G12562" s="10" t="s">
        <v>38162</v>
      </c>
      <c r="H12562" s="25">
        <f>INDEX('Annexe 1 – Données des équipes'!$B$12:$R$114, MATCH(C12562, 'Annexe 1 – Données des équipes'!$B$12:$B$114,0),4)</f>
        <v>60</v>
      </c>
      <c r="I12562" s="25">
        <f>INDEX('Annexe 1 – Données des équipes'!$B$12:$R$114, MATCH(D12562, 'Annexe 1 – Données des équipes'!$B$12:$B$114,0),4)</f>
        <v>80</v>
      </c>
      <c r="J12562" s="25">
        <f t="shared" ref="J12562:J12625" si="197">ABS(F12562-E12562)</f>
        <v>0</v>
      </c>
    </row>
    <row r="12563" spans="2:10">
      <c r="B12563" s="3">
        <v>41891</v>
      </c>
      <c r="C12563" s="10" t="s">
        <v>38163</v>
      </c>
      <c r="D12563" s="10" t="s">
        <v>38164</v>
      </c>
      <c r="E12563" s="25">
        <v>1</v>
      </c>
      <c r="F12563" s="25">
        <v>1</v>
      </c>
      <c r="G12563" s="10" t="s">
        <v>38165</v>
      </c>
      <c r="H12563" s="25">
        <f>INDEX('Annexe 1 – Données des équipes'!$B$12:$R$114, MATCH(C12563, 'Annexe 1 – Données des équipes'!$B$12:$B$114,0),4)</f>
        <v>30</v>
      </c>
      <c r="I12563" s="25">
        <f>INDEX('Annexe 1 – Données des équipes'!$B$12:$R$114, MATCH(D12563, 'Annexe 1 – Données des équipes'!$B$12:$B$114,0),4)</f>
        <v>10</v>
      </c>
      <c r="J12563" s="25">
        <f t="shared" si="197"/>
        <v>0</v>
      </c>
    </row>
    <row r="12564" spans="2:10">
      <c r="B12564" s="3">
        <v>41891</v>
      </c>
      <c r="C12564" s="10" t="s">
        <v>38166</v>
      </c>
      <c r="D12564" s="10" t="s">
        <v>38167</v>
      </c>
      <c r="E12564" s="25">
        <v>2</v>
      </c>
      <c r="F12564" s="25">
        <v>2</v>
      </c>
      <c r="G12564" s="10" t="s">
        <v>38168</v>
      </c>
      <c r="H12564" s="25">
        <f>INDEX('Annexe 1 – Données des équipes'!$B$12:$R$114, MATCH(C12564, 'Annexe 1 – Données des équipes'!$B$12:$B$114,0),4)</f>
        <v>50</v>
      </c>
      <c r="I12564" s="25">
        <f>INDEX('Annexe 1 – Données des équipes'!$B$12:$R$114, MATCH(D12564, 'Annexe 1 – Données des équipes'!$B$12:$B$114,0),4)</f>
        <v>60</v>
      </c>
      <c r="J12564" s="25">
        <f t="shared" si="197"/>
        <v>0</v>
      </c>
    </row>
    <row r="12565" spans="2:10">
      <c r="B12565" s="3">
        <v>41892</v>
      </c>
      <c r="C12565" s="10" t="s">
        <v>38169</v>
      </c>
      <c r="D12565" s="10" t="s">
        <v>38170</v>
      </c>
      <c r="E12565" s="25">
        <v>0</v>
      </c>
      <c r="F12565" s="25">
        <v>0</v>
      </c>
      <c r="G12565" s="10" t="s">
        <v>38171</v>
      </c>
      <c r="H12565" s="25">
        <f>INDEX('Annexe 1 – Données des équipes'!$B$12:$R$114, MATCH(C12565, 'Annexe 1 – Données des équipes'!$B$12:$B$114,0),4)</f>
        <v>20</v>
      </c>
      <c r="I12565" s="25">
        <f>INDEX('Annexe 1 – Données des équipes'!$B$12:$R$114, MATCH(D12565, 'Annexe 1 – Données des équipes'!$B$12:$B$114,0),4)</f>
        <v>50</v>
      </c>
      <c r="J12565" s="25">
        <f t="shared" si="197"/>
        <v>0</v>
      </c>
    </row>
    <row r="12566" spans="2:10">
      <c r="B12566" s="3">
        <v>41921</v>
      </c>
      <c r="C12566" s="10" t="s">
        <v>38172</v>
      </c>
      <c r="D12566" s="10" t="s">
        <v>38173</v>
      </c>
      <c r="E12566" s="25">
        <v>1</v>
      </c>
      <c r="F12566" s="25">
        <v>1</v>
      </c>
      <c r="G12566" s="10" t="s">
        <v>38174</v>
      </c>
      <c r="H12566" s="25">
        <f>INDEX('Annexe 1 – Données des équipes'!$B$12:$R$114, MATCH(C12566, 'Annexe 1 – Données des équipes'!$B$12:$B$114,0),4)</f>
        <v>80</v>
      </c>
      <c r="I12566" s="25">
        <f>INDEX('Annexe 1 – Données des équipes'!$B$12:$R$114, MATCH(D12566, 'Annexe 1 – Données des équipes'!$B$12:$B$114,0),4)</f>
        <v>50</v>
      </c>
      <c r="J12566" s="25">
        <f t="shared" si="197"/>
        <v>0</v>
      </c>
    </row>
    <row r="12567" spans="2:10">
      <c r="B12567" s="3">
        <v>41922</v>
      </c>
      <c r="C12567" s="10" t="s">
        <v>38175</v>
      </c>
      <c r="D12567" s="10" t="s">
        <v>38176</v>
      </c>
      <c r="E12567" s="25">
        <v>1</v>
      </c>
      <c r="F12567" s="25">
        <v>1</v>
      </c>
      <c r="G12567" s="10" t="s">
        <v>38177</v>
      </c>
      <c r="H12567" s="25">
        <f>INDEX('Annexe 1 – Données des équipes'!$B$12:$R$114, MATCH(C12567, 'Annexe 1 – Données des équipes'!$B$12:$B$114,0),4)</f>
        <v>30</v>
      </c>
      <c r="I12567" s="25">
        <f>INDEX('Annexe 1 – Données des équipes'!$B$12:$R$114, MATCH(D12567, 'Annexe 1 – Données des équipes'!$B$12:$B$114,0),4)</f>
        <v>80</v>
      </c>
      <c r="J12567" s="25">
        <f t="shared" si="197"/>
        <v>0</v>
      </c>
    </row>
    <row r="12568" spans="2:10">
      <c r="B12568" s="3">
        <v>41922</v>
      </c>
      <c r="C12568" s="10" t="s">
        <v>38178</v>
      </c>
      <c r="D12568" s="10" t="s">
        <v>38179</v>
      </c>
      <c r="E12568" s="25">
        <v>0</v>
      </c>
      <c r="F12568" s="25">
        <v>0</v>
      </c>
      <c r="G12568" s="10" t="s">
        <v>38180</v>
      </c>
      <c r="H12568" s="25">
        <f>INDEX('Annexe 1 – Données des équipes'!$B$12:$R$114, MATCH(C12568, 'Annexe 1 – Données des équipes'!$B$12:$B$114,0),4)</f>
        <v>70</v>
      </c>
      <c r="I12568" s="25">
        <f>INDEX('Annexe 1 – Données des équipes'!$B$12:$R$114, MATCH(D12568, 'Annexe 1 – Données des équipes'!$B$12:$B$114,0),4)</f>
        <v>40</v>
      </c>
      <c r="J12568" s="25">
        <f t="shared" si="197"/>
        <v>0</v>
      </c>
    </row>
    <row r="12569" spans="2:10">
      <c r="B12569" s="3">
        <v>41922</v>
      </c>
      <c r="C12569" s="10" t="s">
        <v>38181</v>
      </c>
      <c r="D12569" s="10" t="s">
        <v>38182</v>
      </c>
      <c r="E12569" s="25">
        <v>0</v>
      </c>
      <c r="F12569" s="25">
        <v>0</v>
      </c>
      <c r="G12569" s="10" t="s">
        <v>38183</v>
      </c>
      <c r="H12569" s="25">
        <f>INDEX('Annexe 1 – Données des équipes'!$B$12:$R$114, MATCH(C12569, 'Annexe 1 – Données des équipes'!$B$12:$B$114,0),4)</f>
        <v>20</v>
      </c>
      <c r="I12569" s="25">
        <f>INDEX('Annexe 1 – Données des équipes'!$B$12:$R$114, MATCH(D12569, 'Annexe 1 – Données des équipes'!$B$12:$B$114,0),4)</f>
        <v>60</v>
      </c>
      <c r="J12569" s="25">
        <f t="shared" si="197"/>
        <v>0</v>
      </c>
    </row>
    <row r="12570" spans="2:10">
      <c r="B12570" s="3">
        <v>41923</v>
      </c>
      <c r="C12570" s="10" t="s">
        <v>38184</v>
      </c>
      <c r="D12570" s="10" t="s">
        <v>38185</v>
      </c>
      <c r="E12570" s="25">
        <v>1</v>
      </c>
      <c r="F12570" s="25">
        <v>1</v>
      </c>
      <c r="G12570" s="10" t="s">
        <v>38186</v>
      </c>
      <c r="H12570" s="25">
        <f>INDEX('Annexe 1 – Données des équipes'!$B$12:$R$114, MATCH(C12570, 'Annexe 1 – Données des équipes'!$B$12:$B$114,0),4)</f>
        <v>40</v>
      </c>
      <c r="I12570" s="25">
        <f>INDEX('Annexe 1 – Données des équipes'!$B$12:$R$114, MATCH(D12570, 'Annexe 1 – Données des équipes'!$B$12:$B$114,0),4)</f>
        <v>80</v>
      </c>
      <c r="J12570" s="25">
        <f t="shared" si="197"/>
        <v>0</v>
      </c>
    </row>
    <row r="12571" spans="2:10">
      <c r="B12571" s="3">
        <v>41923</v>
      </c>
      <c r="C12571" s="10" t="s">
        <v>38187</v>
      </c>
      <c r="D12571" s="10" t="s">
        <v>38188</v>
      </c>
      <c r="E12571" s="25">
        <v>1</v>
      </c>
      <c r="F12571" s="25">
        <v>1</v>
      </c>
      <c r="G12571" s="10" t="s">
        <v>38189</v>
      </c>
      <c r="H12571" s="25">
        <f>INDEX('Annexe 1 – Données des équipes'!$B$12:$R$114, MATCH(C12571, 'Annexe 1 – Données des équipes'!$B$12:$B$114,0),4)</f>
        <v>10</v>
      </c>
      <c r="I12571" s="25">
        <f>INDEX('Annexe 1 – Données des équipes'!$B$12:$R$114, MATCH(D12571, 'Annexe 1 – Données des équipes'!$B$12:$B$114,0),4)</f>
        <v>70</v>
      </c>
      <c r="J12571" s="25">
        <f t="shared" si="197"/>
        <v>0</v>
      </c>
    </row>
    <row r="12572" spans="2:10">
      <c r="B12572" s="3">
        <v>41923</v>
      </c>
      <c r="C12572" s="10" t="s">
        <v>38190</v>
      </c>
      <c r="D12572" s="10" t="s">
        <v>38191</v>
      </c>
      <c r="E12572" s="25">
        <v>1</v>
      </c>
      <c r="F12572" s="25">
        <v>1</v>
      </c>
      <c r="G12572" s="10" t="s">
        <v>38192</v>
      </c>
      <c r="H12572" s="25">
        <f>INDEX('Annexe 1 – Données des équipes'!$B$12:$R$114, MATCH(C12572, 'Annexe 1 – Données des équipes'!$B$12:$B$114,0),4)</f>
        <v>30</v>
      </c>
      <c r="I12572" s="25">
        <f>INDEX('Annexe 1 – Données des équipes'!$B$12:$R$114, MATCH(D12572, 'Annexe 1 – Données des équipes'!$B$12:$B$114,0),4)</f>
        <v>50</v>
      </c>
      <c r="J12572" s="25">
        <f t="shared" si="197"/>
        <v>0</v>
      </c>
    </row>
    <row r="12573" spans="2:10">
      <c r="B12573" s="3">
        <v>41923</v>
      </c>
      <c r="C12573" s="10" t="s">
        <v>38193</v>
      </c>
      <c r="D12573" s="10" t="s">
        <v>38194</v>
      </c>
      <c r="E12573" s="25">
        <v>1</v>
      </c>
      <c r="F12573" s="25">
        <v>1</v>
      </c>
      <c r="G12573" s="10" t="s">
        <v>38195</v>
      </c>
      <c r="H12573" s="25">
        <f>INDEX('Annexe 1 – Données des équipes'!$B$12:$R$114, MATCH(C12573, 'Annexe 1 – Données des équipes'!$B$12:$B$114,0),4)</f>
        <v>10</v>
      </c>
      <c r="I12573" s="25">
        <f>INDEX('Annexe 1 – Données des équipes'!$B$12:$R$114, MATCH(D12573, 'Annexe 1 – Données des équipes'!$B$12:$B$114,0),4)</f>
        <v>40</v>
      </c>
      <c r="J12573" s="25">
        <f t="shared" si="197"/>
        <v>0</v>
      </c>
    </row>
    <row r="12574" spans="2:10">
      <c r="B12574" s="3">
        <v>41923</v>
      </c>
      <c r="C12574" s="10" t="s">
        <v>38196</v>
      </c>
      <c r="D12574" s="10" t="s">
        <v>38197</v>
      </c>
      <c r="E12574" s="25">
        <v>1</v>
      </c>
      <c r="F12574" s="25">
        <v>1</v>
      </c>
      <c r="G12574" s="10" t="s">
        <v>38198</v>
      </c>
      <c r="H12574" s="25">
        <f>INDEX('Annexe 1 – Données des équipes'!$B$12:$R$114, MATCH(C12574, 'Annexe 1 – Données des équipes'!$B$12:$B$114,0),4)</f>
        <v>50</v>
      </c>
      <c r="I12574" s="25">
        <f>INDEX('Annexe 1 – Données des équipes'!$B$12:$R$114, MATCH(D12574, 'Annexe 1 – Données des équipes'!$B$12:$B$114,0),4)</f>
        <v>40</v>
      </c>
      <c r="J12574" s="25">
        <f t="shared" si="197"/>
        <v>0</v>
      </c>
    </row>
    <row r="12575" spans="2:10">
      <c r="B12575" s="3">
        <v>41925</v>
      </c>
      <c r="C12575" s="10" t="s">
        <v>38199</v>
      </c>
      <c r="D12575" s="10" t="s">
        <v>38200</v>
      </c>
      <c r="E12575" s="25">
        <v>1</v>
      </c>
      <c r="F12575" s="25">
        <v>1</v>
      </c>
      <c r="G12575" s="10" t="s">
        <v>38201</v>
      </c>
      <c r="H12575" s="25">
        <f>INDEX('Annexe 1 – Données des équipes'!$B$12:$R$114, MATCH(C12575, 'Annexe 1 – Données des équipes'!$B$12:$B$114,0),4)</f>
        <v>10</v>
      </c>
      <c r="I12575" s="25">
        <f>INDEX('Annexe 1 – Données des équipes'!$B$12:$R$114, MATCH(D12575, 'Annexe 1 – Données des équipes'!$B$12:$B$114,0),4)</f>
        <v>0</v>
      </c>
      <c r="J12575" s="25">
        <f t="shared" si="197"/>
        <v>0</v>
      </c>
    </row>
    <row r="12576" spans="2:10">
      <c r="B12576" s="3">
        <v>41926</v>
      </c>
      <c r="C12576" s="10" t="s">
        <v>38202</v>
      </c>
      <c r="D12576" s="10" t="s">
        <v>38203</v>
      </c>
      <c r="E12576" s="25">
        <v>1</v>
      </c>
      <c r="F12576" s="25">
        <v>1</v>
      </c>
      <c r="G12576" s="10" t="s">
        <v>38204</v>
      </c>
      <c r="H12576" s="25">
        <f>INDEX('Annexe 1 – Données des équipes'!$B$12:$R$114, MATCH(C12576, 'Annexe 1 – Données des équipes'!$B$12:$B$114,0),4)</f>
        <v>90</v>
      </c>
      <c r="I12576" s="25">
        <f>INDEX('Annexe 1 – Données des équipes'!$B$12:$R$114, MATCH(D12576, 'Annexe 1 – Données des équipes'!$B$12:$B$114,0),4)</f>
        <v>60</v>
      </c>
      <c r="J12576" s="25">
        <f t="shared" si="197"/>
        <v>0</v>
      </c>
    </row>
    <row r="12577" spans="2:10">
      <c r="B12577" s="3">
        <v>41926</v>
      </c>
      <c r="C12577" s="10" t="s">
        <v>38205</v>
      </c>
      <c r="D12577" s="10" t="s">
        <v>38206</v>
      </c>
      <c r="E12577" s="25">
        <v>2</v>
      </c>
      <c r="F12577" s="25">
        <v>2</v>
      </c>
      <c r="G12577" s="10" t="s">
        <v>38207</v>
      </c>
      <c r="H12577" s="25">
        <f>INDEX('Annexe 1 – Données des équipes'!$B$12:$R$114, MATCH(C12577, 'Annexe 1 – Données des équipes'!$B$12:$B$114,0),4)</f>
        <v>80</v>
      </c>
      <c r="I12577" s="25">
        <f>INDEX('Annexe 1 – Données des équipes'!$B$12:$R$114, MATCH(D12577, 'Annexe 1 – Données des équipes'!$B$12:$B$114,0),4)</f>
        <v>60</v>
      </c>
      <c r="J12577" s="25">
        <f t="shared" si="197"/>
        <v>0</v>
      </c>
    </row>
    <row r="12578" spans="2:10">
      <c r="B12578" s="3">
        <v>41926</v>
      </c>
      <c r="C12578" s="10" t="s">
        <v>38208</v>
      </c>
      <c r="D12578" s="10" t="s">
        <v>38209</v>
      </c>
      <c r="E12578" s="25">
        <v>1</v>
      </c>
      <c r="F12578" s="25">
        <v>1</v>
      </c>
      <c r="G12578" s="10" t="s">
        <v>38210</v>
      </c>
      <c r="H12578" s="25">
        <f>INDEX('Annexe 1 – Données des équipes'!$B$12:$R$114, MATCH(C12578, 'Annexe 1 – Données des équipes'!$B$12:$B$114,0),4)</f>
        <v>30</v>
      </c>
      <c r="I12578" s="25">
        <f>INDEX('Annexe 1 – Données des équipes'!$B$12:$R$114, MATCH(D12578, 'Annexe 1 – Données des équipes'!$B$12:$B$114,0),4)</f>
        <v>0</v>
      </c>
      <c r="J12578" s="25">
        <f t="shared" si="197"/>
        <v>0</v>
      </c>
    </row>
    <row r="12579" spans="2:10">
      <c r="B12579" s="3">
        <v>42689</v>
      </c>
      <c r="C12579" s="10" t="s">
        <v>38211</v>
      </c>
      <c r="D12579" s="10" t="s">
        <v>38212</v>
      </c>
      <c r="E12579" s="25">
        <v>0</v>
      </c>
      <c r="F12579" s="25">
        <v>0</v>
      </c>
      <c r="G12579" s="10" t="s">
        <v>38213</v>
      </c>
      <c r="H12579" s="25">
        <f>INDEX('Annexe 1 – Données des équipes'!$B$12:$R$114, MATCH(C12579, 'Annexe 1 – Données des équipes'!$B$12:$B$114,0),4)</f>
        <v>90</v>
      </c>
      <c r="I12579" s="25">
        <f>INDEX('Annexe 1 – Données des équipes'!$B$12:$R$114, MATCH(D12579, 'Annexe 1 – Données des équipes'!$B$12:$B$114,0),4)</f>
        <v>30</v>
      </c>
      <c r="J12579" s="25">
        <f t="shared" si="197"/>
        <v>0</v>
      </c>
    </row>
    <row r="12580" spans="2:10">
      <c r="B12580" s="3">
        <v>41956</v>
      </c>
      <c r="C12580" s="10" t="s">
        <v>38214</v>
      </c>
      <c r="D12580" s="10" t="s">
        <v>38215</v>
      </c>
      <c r="E12580" s="25">
        <v>1</v>
      </c>
      <c r="F12580" s="25">
        <v>1</v>
      </c>
      <c r="G12580" s="10" t="s">
        <v>38216</v>
      </c>
      <c r="H12580" s="25">
        <f>INDEX('Annexe 1 – Données des équipes'!$B$12:$R$114, MATCH(C12580, 'Annexe 1 – Données des équipes'!$B$12:$B$114,0),4)</f>
        <v>30</v>
      </c>
      <c r="I12580" s="25">
        <f>INDEX('Annexe 1 – Données des équipes'!$B$12:$R$114, MATCH(D12580, 'Annexe 1 – Données des équipes'!$B$12:$B$114,0),4)</f>
        <v>0</v>
      </c>
      <c r="J12580" s="25">
        <f t="shared" si="197"/>
        <v>0</v>
      </c>
    </row>
    <row r="12581" spans="2:10">
      <c r="B12581" s="3">
        <v>41956</v>
      </c>
      <c r="C12581" s="10" t="s">
        <v>38217</v>
      </c>
      <c r="D12581" s="10" t="s">
        <v>38218</v>
      </c>
      <c r="E12581" s="25">
        <v>3</v>
      </c>
      <c r="F12581" s="25">
        <v>3</v>
      </c>
      <c r="G12581" s="10" t="s">
        <v>38219</v>
      </c>
      <c r="H12581" s="25">
        <f>INDEX('Annexe 1 – Données des équipes'!$B$12:$R$114, MATCH(C12581, 'Annexe 1 – Données des équipes'!$B$12:$B$114,0),4)</f>
        <v>80</v>
      </c>
      <c r="I12581" s="25">
        <f>INDEX('Annexe 1 – Données des équipes'!$B$12:$R$114, MATCH(D12581, 'Annexe 1 – Données des équipes'!$B$12:$B$114,0),4)</f>
        <v>60</v>
      </c>
      <c r="J12581" s="25">
        <f t="shared" si="197"/>
        <v>0</v>
      </c>
    </row>
    <row r="12582" spans="2:10">
      <c r="B12582" s="3">
        <v>41957</v>
      </c>
      <c r="C12582" s="10" t="s">
        <v>38220</v>
      </c>
      <c r="D12582" s="10" t="s">
        <v>38221</v>
      </c>
      <c r="E12582" s="25">
        <v>1</v>
      </c>
      <c r="F12582" s="25">
        <v>1</v>
      </c>
      <c r="G12582" s="10" t="s">
        <v>38222</v>
      </c>
      <c r="H12582" s="25">
        <f>INDEX('Annexe 1 – Données des équipes'!$B$12:$R$114, MATCH(C12582, 'Annexe 1 – Données des équipes'!$B$12:$B$114,0),4)</f>
        <v>30</v>
      </c>
      <c r="I12582" s="25">
        <f>INDEX('Annexe 1 – Données des équipes'!$B$12:$R$114, MATCH(D12582, 'Annexe 1 – Données des équipes'!$B$12:$B$114,0),4)</f>
        <v>20</v>
      </c>
      <c r="J12582" s="25">
        <f t="shared" si="197"/>
        <v>0</v>
      </c>
    </row>
    <row r="12583" spans="2:10">
      <c r="B12583" s="3">
        <v>41957</v>
      </c>
      <c r="C12583" s="10" t="s">
        <v>38223</v>
      </c>
      <c r="D12583" s="10" t="s">
        <v>38224</v>
      </c>
      <c r="E12583" s="25">
        <v>1</v>
      </c>
      <c r="F12583" s="25">
        <v>1</v>
      </c>
      <c r="G12583" s="10" t="s">
        <v>38225</v>
      </c>
      <c r="H12583" s="25">
        <f>INDEX('Annexe 1 – Données des équipes'!$B$12:$R$114, MATCH(C12583, 'Annexe 1 – Données des équipes'!$B$12:$B$114,0),4)</f>
        <v>90</v>
      </c>
      <c r="I12583" s="25">
        <f>INDEX('Annexe 1 – Données des équipes'!$B$12:$R$114, MATCH(D12583, 'Annexe 1 – Données des équipes'!$B$12:$B$114,0),4)</f>
        <v>40</v>
      </c>
      <c r="J12583" s="25">
        <f t="shared" si="197"/>
        <v>0</v>
      </c>
    </row>
    <row r="12584" spans="2:10">
      <c r="B12584" s="3">
        <v>41957</v>
      </c>
      <c r="C12584" s="10" t="s">
        <v>38226</v>
      </c>
      <c r="D12584" s="10" t="s">
        <v>38227</v>
      </c>
      <c r="E12584" s="25">
        <v>0</v>
      </c>
      <c r="F12584" s="25">
        <v>0</v>
      </c>
      <c r="G12584" s="10" t="s">
        <v>38228</v>
      </c>
      <c r="H12584" s="25">
        <f>INDEX('Annexe 1 – Données des équipes'!$B$12:$R$114, MATCH(C12584, 'Annexe 1 – Données des équipes'!$B$12:$B$114,0),4)</f>
        <v>20</v>
      </c>
      <c r="I12584" s="25">
        <f>INDEX('Annexe 1 – Données des équipes'!$B$12:$R$114, MATCH(D12584, 'Annexe 1 – Données des équipes'!$B$12:$B$114,0),4)</f>
        <v>20</v>
      </c>
      <c r="J12584" s="25">
        <f t="shared" si="197"/>
        <v>0</v>
      </c>
    </row>
    <row r="12585" spans="2:10">
      <c r="B12585" s="3">
        <v>41958</v>
      </c>
      <c r="C12585" s="10" t="s">
        <v>38229</v>
      </c>
      <c r="D12585" s="10" t="s">
        <v>38230</v>
      </c>
      <c r="E12585" s="25">
        <v>1</v>
      </c>
      <c r="F12585" s="25">
        <v>1</v>
      </c>
      <c r="G12585" s="10" t="s">
        <v>38231</v>
      </c>
      <c r="H12585" s="25">
        <f>INDEX('Annexe 1 – Données des équipes'!$B$12:$R$114, MATCH(C12585, 'Annexe 1 – Données des équipes'!$B$12:$B$114,0),4)</f>
        <v>40</v>
      </c>
      <c r="I12585" s="25">
        <f>INDEX('Annexe 1 – Données des équipes'!$B$12:$R$114, MATCH(D12585, 'Annexe 1 – Données des équipes'!$B$12:$B$114,0),4)</f>
        <v>80</v>
      </c>
      <c r="J12585" s="25">
        <f t="shared" si="197"/>
        <v>0</v>
      </c>
    </row>
    <row r="12586" spans="2:10">
      <c r="B12586" s="3">
        <v>41959</v>
      </c>
      <c r="C12586" s="10" t="s">
        <v>38232</v>
      </c>
      <c r="D12586" s="10" t="s">
        <v>38233</v>
      </c>
      <c r="E12586" s="25">
        <v>0</v>
      </c>
      <c r="F12586" s="25">
        <v>0</v>
      </c>
      <c r="G12586" s="10" t="s">
        <v>38234</v>
      </c>
      <c r="H12586" s="25">
        <f>INDEX('Annexe 1 – Données des équipes'!$B$12:$R$114, MATCH(C12586, 'Annexe 1 – Données des équipes'!$B$12:$B$114,0),4)</f>
        <v>90</v>
      </c>
      <c r="I12586" s="25">
        <f>INDEX('Annexe 1 – Données des équipes'!$B$12:$R$114, MATCH(D12586, 'Annexe 1 – Données des équipes'!$B$12:$B$114,0),4)</f>
        <v>70</v>
      </c>
      <c r="J12586" s="25">
        <f t="shared" si="197"/>
        <v>0</v>
      </c>
    </row>
    <row r="12587" spans="2:10">
      <c r="B12587" s="3">
        <v>41959</v>
      </c>
      <c r="C12587" s="10" t="s">
        <v>38235</v>
      </c>
      <c r="D12587" s="10" t="s">
        <v>38236</v>
      </c>
      <c r="E12587" s="25">
        <v>1</v>
      </c>
      <c r="F12587" s="25">
        <v>1</v>
      </c>
      <c r="G12587" s="10" t="s">
        <v>38237</v>
      </c>
      <c r="H12587" s="25">
        <f>INDEX('Annexe 1 – Données des équipes'!$B$12:$R$114, MATCH(C12587, 'Annexe 1 – Données des équipes'!$B$12:$B$114,0),4)</f>
        <v>90</v>
      </c>
      <c r="I12587" s="25">
        <f>INDEX('Annexe 1 – Données des équipes'!$B$12:$R$114, MATCH(D12587, 'Annexe 1 – Données des équipes'!$B$12:$B$114,0),4)</f>
        <v>80</v>
      </c>
      <c r="J12587" s="25">
        <f t="shared" si="197"/>
        <v>0</v>
      </c>
    </row>
    <row r="12588" spans="2:10">
      <c r="B12588" s="3">
        <v>41960</v>
      </c>
      <c r="C12588" s="10" t="s">
        <v>38238</v>
      </c>
      <c r="D12588" s="10" t="s">
        <v>38239</v>
      </c>
      <c r="E12588" s="25">
        <v>1</v>
      </c>
      <c r="F12588" s="25">
        <v>1</v>
      </c>
      <c r="G12588" s="10" t="s">
        <v>38240</v>
      </c>
      <c r="H12588" s="25">
        <f>INDEX('Annexe 1 – Données des équipes'!$B$12:$R$114, MATCH(C12588, 'Annexe 1 – Données des équipes'!$B$12:$B$114,0),4)</f>
        <v>30</v>
      </c>
      <c r="I12588" s="25">
        <f>INDEX('Annexe 1 – Données des équipes'!$B$12:$R$114, MATCH(D12588, 'Annexe 1 – Données des équipes'!$B$12:$B$114,0),4)</f>
        <v>20</v>
      </c>
      <c r="J12588" s="25">
        <f t="shared" si="197"/>
        <v>0</v>
      </c>
    </row>
    <row r="12589" spans="2:10">
      <c r="B12589" s="3">
        <v>41960</v>
      </c>
      <c r="C12589" s="10" t="s">
        <v>38241</v>
      </c>
      <c r="D12589" s="10" t="s">
        <v>38242</v>
      </c>
      <c r="E12589" s="25">
        <v>2</v>
      </c>
      <c r="F12589" s="25">
        <v>2</v>
      </c>
      <c r="G12589" s="10" t="s">
        <v>38243</v>
      </c>
      <c r="H12589" s="25">
        <f>INDEX('Annexe 1 – Données des équipes'!$B$12:$R$114, MATCH(C12589, 'Annexe 1 – Données des équipes'!$B$12:$B$114,0),4)</f>
        <v>20</v>
      </c>
      <c r="I12589" s="25">
        <f>INDEX('Annexe 1 – Données des équipes'!$B$12:$R$114, MATCH(D12589, 'Annexe 1 – Données des équipes'!$B$12:$B$114,0),4)</f>
        <v>0</v>
      </c>
      <c r="J12589" s="25">
        <f t="shared" si="197"/>
        <v>0</v>
      </c>
    </row>
    <row r="12590" spans="2:10">
      <c r="B12590" s="3">
        <v>41961</v>
      </c>
      <c r="C12590" s="10" t="s">
        <v>38244</v>
      </c>
      <c r="D12590" s="10" t="s">
        <v>38245</v>
      </c>
      <c r="E12590" s="25">
        <v>0</v>
      </c>
      <c r="F12590" s="25">
        <v>0</v>
      </c>
      <c r="G12590" s="10" t="s">
        <v>38246</v>
      </c>
      <c r="H12590" s="25">
        <f>INDEX('Annexe 1 – Données des équipes'!$B$12:$R$114, MATCH(C12590, 'Annexe 1 – Données des équipes'!$B$12:$B$114,0),4)</f>
        <v>30</v>
      </c>
      <c r="I12590" s="25">
        <f>INDEX('Annexe 1 – Données des équipes'!$B$12:$R$114, MATCH(D12590, 'Annexe 1 – Données des équipes'!$B$12:$B$114,0),4)</f>
        <v>40</v>
      </c>
      <c r="J12590" s="25">
        <f t="shared" si="197"/>
        <v>0</v>
      </c>
    </row>
    <row r="12591" spans="2:10">
      <c r="B12591" s="3">
        <v>41961</v>
      </c>
      <c r="C12591" s="10" t="s">
        <v>38247</v>
      </c>
      <c r="D12591" s="10" t="s">
        <v>38248</v>
      </c>
      <c r="E12591" s="25">
        <v>0</v>
      </c>
      <c r="F12591" s="25">
        <v>0</v>
      </c>
      <c r="G12591" s="10" t="s">
        <v>38249</v>
      </c>
      <c r="H12591" s="25">
        <f>INDEX('Annexe 1 – Données des équipes'!$B$12:$R$114, MATCH(C12591, 'Annexe 1 – Données des équipes'!$B$12:$B$114,0),4)</f>
        <v>50</v>
      </c>
      <c r="I12591" s="25">
        <f>INDEX('Annexe 1 – Données des équipes'!$B$12:$R$114, MATCH(D12591, 'Annexe 1 – Données des équipes'!$B$12:$B$114,0),4)</f>
        <v>20</v>
      </c>
      <c r="J12591" s="25">
        <f t="shared" si="197"/>
        <v>0</v>
      </c>
    </row>
    <row r="12592" spans="2:10">
      <c r="B12592" s="3">
        <v>42730</v>
      </c>
      <c r="C12592" s="10" t="s">
        <v>38250</v>
      </c>
      <c r="D12592" s="10" t="s">
        <v>38251</v>
      </c>
      <c r="E12592" s="25">
        <v>0</v>
      </c>
      <c r="F12592" s="25">
        <v>0</v>
      </c>
      <c r="G12592" s="10" t="s">
        <v>38252</v>
      </c>
      <c r="H12592" s="25">
        <f>INDEX('Annexe 1 – Données des équipes'!$B$12:$R$114, MATCH(C12592, 'Annexe 1 – Données des équipes'!$B$12:$B$114,0),4)</f>
        <v>30</v>
      </c>
      <c r="I12592" s="25">
        <f>INDEX('Annexe 1 – Données des équipes'!$B$12:$R$114, MATCH(D12592, 'Annexe 1 – Données des équipes'!$B$12:$B$114,0),4)</f>
        <v>10</v>
      </c>
      <c r="J12592" s="25">
        <f t="shared" si="197"/>
        <v>0</v>
      </c>
    </row>
    <row r="12593" spans="2:10">
      <c r="B12593" s="3">
        <v>41962</v>
      </c>
      <c r="C12593" s="10" t="s">
        <v>38253</v>
      </c>
      <c r="D12593" s="10" t="s">
        <v>38254</v>
      </c>
      <c r="E12593" s="25">
        <v>2</v>
      </c>
      <c r="F12593" s="25">
        <v>2</v>
      </c>
      <c r="G12593" s="10" t="s">
        <v>38255</v>
      </c>
      <c r="H12593" s="25">
        <f>INDEX('Annexe 1 – Données des équipes'!$B$12:$R$114, MATCH(C12593, 'Annexe 1 – Données des équipes'!$B$12:$B$114,0),4)</f>
        <v>50</v>
      </c>
      <c r="I12593" s="25">
        <f>INDEX('Annexe 1 – Données des équipes'!$B$12:$R$114, MATCH(D12593, 'Annexe 1 – Données des équipes'!$B$12:$B$114,0),4)</f>
        <v>20</v>
      </c>
      <c r="J12593" s="25">
        <f t="shared" si="197"/>
        <v>0</v>
      </c>
    </row>
    <row r="12594" spans="2:10">
      <c r="B12594" s="3">
        <v>41995</v>
      </c>
      <c r="C12594" s="10" t="s">
        <v>38256</v>
      </c>
      <c r="D12594" s="10" t="s">
        <v>38257</v>
      </c>
      <c r="E12594" s="25">
        <v>1</v>
      </c>
      <c r="F12594" s="25">
        <v>1</v>
      </c>
      <c r="G12594" s="10" t="s">
        <v>38258</v>
      </c>
      <c r="H12594" s="25">
        <f>INDEX('Annexe 1 – Données des équipes'!$B$12:$R$114, MATCH(C12594, 'Annexe 1 – Données des équipes'!$B$12:$B$114,0),4)</f>
        <v>30</v>
      </c>
      <c r="I12594" s="25">
        <f>INDEX('Annexe 1 – Données des équipes'!$B$12:$R$114, MATCH(D12594, 'Annexe 1 – Données des équipes'!$B$12:$B$114,0),4)</f>
        <v>0</v>
      </c>
      <c r="J12594" s="25">
        <f t="shared" si="197"/>
        <v>0</v>
      </c>
    </row>
    <row r="12595" spans="2:10">
      <c r="B12595" s="3">
        <v>42001</v>
      </c>
      <c r="C12595" s="10" t="s">
        <v>38259</v>
      </c>
      <c r="D12595" s="10" t="s">
        <v>38260</v>
      </c>
      <c r="E12595" s="25">
        <v>0</v>
      </c>
      <c r="F12595" s="25">
        <v>0</v>
      </c>
      <c r="G12595" s="10" t="s">
        <v>38261</v>
      </c>
      <c r="H12595" s="25">
        <f>INDEX('Annexe 1 – Données des équipes'!$B$12:$R$114, MATCH(C12595, 'Annexe 1 – Données des équipes'!$B$12:$B$114,0),4)</f>
        <v>30</v>
      </c>
      <c r="I12595" s="25">
        <f>INDEX('Annexe 1 – Données des équipes'!$B$12:$R$114, MATCH(D12595, 'Annexe 1 – Données des équipes'!$B$12:$B$114,0),4)</f>
        <v>30</v>
      </c>
      <c r="J12595" s="25">
        <f t="shared" si="197"/>
        <v>0</v>
      </c>
    </row>
    <row r="12596" spans="2:10">
      <c r="B12596" s="3">
        <v>42004</v>
      </c>
      <c r="C12596" s="10" t="s">
        <v>38262</v>
      </c>
      <c r="D12596" s="10" t="s">
        <v>38263</v>
      </c>
      <c r="E12596" s="25">
        <v>2</v>
      </c>
      <c r="F12596" s="25">
        <v>2</v>
      </c>
      <c r="G12596" s="10" t="s">
        <v>38264</v>
      </c>
      <c r="H12596" s="25">
        <f>INDEX('Annexe 1 – Données des équipes'!$B$12:$R$114, MATCH(C12596, 'Annexe 1 – Données des équipes'!$B$12:$B$114,0),4)</f>
        <v>0</v>
      </c>
      <c r="I12596" s="25">
        <f>INDEX('Annexe 1 – Données des équipes'!$B$12:$R$114, MATCH(D12596, 'Annexe 1 – Données des équipes'!$B$12:$B$114,0),4)</f>
        <v>20</v>
      </c>
      <c r="J12596" s="25">
        <f t="shared" si="197"/>
        <v>0</v>
      </c>
    </row>
    <row r="12597" spans="2:10">
      <c r="B12597" s="3">
        <v>42014</v>
      </c>
      <c r="C12597" s="10" t="s">
        <v>38265</v>
      </c>
      <c r="D12597" s="10" t="s">
        <v>38266</v>
      </c>
      <c r="E12597" s="25">
        <v>1</v>
      </c>
      <c r="F12597" s="25">
        <v>1</v>
      </c>
      <c r="G12597" s="10" t="s">
        <v>38267</v>
      </c>
      <c r="H12597" s="25">
        <f>INDEX('Annexe 1 – Données des équipes'!$B$12:$R$114, MATCH(C12597, 'Annexe 1 – Données des équipes'!$B$12:$B$114,0),4)</f>
        <v>40</v>
      </c>
      <c r="I12597" s="25">
        <f>INDEX('Annexe 1 – Données des équipes'!$B$12:$R$114, MATCH(D12597, 'Annexe 1 – Données des équipes'!$B$12:$B$114,0),4)</f>
        <v>20</v>
      </c>
      <c r="J12597" s="25">
        <f t="shared" si="197"/>
        <v>0</v>
      </c>
    </row>
    <row r="12598" spans="2:10">
      <c r="B12598" s="3">
        <v>42015</v>
      </c>
      <c r="C12598" s="10" t="s">
        <v>38268</v>
      </c>
      <c r="D12598" s="10" t="s">
        <v>38269</v>
      </c>
      <c r="E12598" s="25">
        <v>1</v>
      </c>
      <c r="F12598" s="25">
        <v>1</v>
      </c>
      <c r="G12598" s="10" t="s">
        <v>38270</v>
      </c>
      <c r="H12598" s="25">
        <f>INDEX('Annexe 1 – Données des équipes'!$B$12:$R$114, MATCH(C12598, 'Annexe 1 – Données des équipes'!$B$12:$B$114,0),4)</f>
        <v>40</v>
      </c>
      <c r="I12598" s="25">
        <f>INDEX('Annexe 1 – Données des équipes'!$B$12:$R$114, MATCH(D12598, 'Annexe 1 – Données des équipes'!$B$12:$B$114,0),4)</f>
        <v>20</v>
      </c>
      <c r="J12598" s="25">
        <f t="shared" si="197"/>
        <v>0</v>
      </c>
    </row>
    <row r="12599" spans="2:10">
      <c r="B12599" s="3">
        <v>43053</v>
      </c>
      <c r="C12599" s="10" t="s">
        <v>38271</v>
      </c>
      <c r="D12599" s="10" t="s">
        <v>38272</v>
      </c>
      <c r="E12599" s="25">
        <v>4</v>
      </c>
      <c r="F12599" s="25">
        <v>0</v>
      </c>
      <c r="G12599" s="10" t="s">
        <v>38273</v>
      </c>
      <c r="H12599" s="25">
        <f>INDEX('Annexe 1 – Données des équipes'!$B$12:$R$114, MATCH(C12599, 'Annexe 1 – Données des équipes'!$B$12:$B$114,0),4)</f>
        <v>40</v>
      </c>
      <c r="I12599" s="25" t="e">
        <f>INDEX('Annexe 1 – Données des équipes'!$B$12:$R$114, MATCH(D12599, 'Annexe 1 – Données des équipes'!$B$12:$B$114,0),4)</f>
        <v>#N/A</v>
      </c>
      <c r="J12599" s="25">
        <f t="shared" si="197"/>
        <v>4</v>
      </c>
    </row>
    <row r="12600" spans="2:10">
      <c r="B12600" s="3">
        <v>42023</v>
      </c>
      <c r="C12600" s="10" t="s">
        <v>38274</v>
      </c>
      <c r="D12600" s="10" t="s">
        <v>38275</v>
      </c>
      <c r="E12600" s="25">
        <v>1</v>
      </c>
      <c r="F12600" s="25">
        <v>1</v>
      </c>
      <c r="G12600" s="10" t="s">
        <v>38276</v>
      </c>
      <c r="H12600" s="25">
        <f>INDEX('Annexe 1 – Données des équipes'!$B$12:$R$114, MATCH(C12600, 'Annexe 1 – Données des équipes'!$B$12:$B$114,0),4)</f>
        <v>20</v>
      </c>
      <c r="I12600" s="25">
        <f>INDEX('Annexe 1 – Données des équipes'!$B$12:$R$114, MATCH(D12600, 'Annexe 1 – Données des équipes'!$B$12:$B$114,0),4)</f>
        <v>70</v>
      </c>
      <c r="J12600" s="25">
        <f t="shared" si="197"/>
        <v>0</v>
      </c>
    </row>
    <row r="12601" spans="2:10">
      <c r="B12601" s="3">
        <v>42743</v>
      </c>
      <c r="C12601" s="10" t="s">
        <v>38277</v>
      </c>
      <c r="D12601" s="10" t="s">
        <v>38278</v>
      </c>
      <c r="E12601" s="25">
        <v>2</v>
      </c>
      <c r="F12601" s="25">
        <v>1</v>
      </c>
      <c r="G12601" s="10" t="s">
        <v>38279</v>
      </c>
      <c r="H12601" s="25">
        <f>INDEX('Annexe 1 – Données des équipes'!$B$12:$R$114, MATCH(C12601, 'Annexe 1 – Données des équipes'!$B$12:$B$114,0),4)</f>
        <v>30</v>
      </c>
      <c r="I12601" s="25">
        <f>INDEX('Annexe 1 – Données des équipes'!$B$12:$R$114, MATCH(D12601, 'Annexe 1 – Données des équipes'!$B$12:$B$114,0),4)</f>
        <v>80</v>
      </c>
      <c r="J12601" s="25">
        <f t="shared" si="197"/>
        <v>1</v>
      </c>
    </row>
    <row r="12602" spans="2:10">
      <c r="B12602" s="3">
        <v>42024</v>
      </c>
      <c r="C12602" s="10" t="s">
        <v>38280</v>
      </c>
      <c r="D12602" s="10" t="s">
        <v>38281</v>
      </c>
      <c r="E12602" s="25">
        <v>1</v>
      </c>
      <c r="F12602" s="25">
        <v>1</v>
      </c>
      <c r="G12602" s="10" t="s">
        <v>38282</v>
      </c>
      <c r="H12602" s="25">
        <f>INDEX('Annexe 1 – Données des équipes'!$B$12:$R$114, MATCH(C12602, 'Annexe 1 – Données des équipes'!$B$12:$B$114,0),4)</f>
        <v>20</v>
      </c>
      <c r="I12602" s="25">
        <f>INDEX('Annexe 1 – Données des équipes'!$B$12:$R$114, MATCH(D12602, 'Annexe 1 – Données des équipes'!$B$12:$B$114,0),4)</f>
        <v>40</v>
      </c>
      <c r="J12602" s="25">
        <f t="shared" si="197"/>
        <v>0</v>
      </c>
    </row>
    <row r="12603" spans="2:10">
      <c r="B12603" s="3">
        <v>42027</v>
      </c>
      <c r="C12603" s="10" t="s">
        <v>38283</v>
      </c>
      <c r="D12603" s="10" t="s">
        <v>38284</v>
      </c>
      <c r="E12603" s="25">
        <v>3</v>
      </c>
      <c r="F12603" s="25">
        <v>3</v>
      </c>
      <c r="G12603" s="10" t="s">
        <v>38285</v>
      </c>
      <c r="H12603" s="25">
        <f>INDEX('Annexe 1 – Données des équipes'!$B$12:$R$114, MATCH(C12603, 'Annexe 1 – Données des équipes'!$B$12:$B$114,0),4)</f>
        <v>70</v>
      </c>
      <c r="I12603" s="25">
        <f>INDEX('Annexe 1 – Données des équipes'!$B$12:$R$114, MATCH(D12603, 'Annexe 1 – Données des équipes'!$B$12:$B$114,0),4)</f>
        <v>30</v>
      </c>
      <c r="J12603" s="25">
        <f t="shared" si="197"/>
        <v>0</v>
      </c>
    </row>
    <row r="12604" spans="2:10">
      <c r="B12604" s="3">
        <v>42027</v>
      </c>
      <c r="C12604" s="10" t="s">
        <v>38286</v>
      </c>
      <c r="D12604" s="10" t="s">
        <v>38287</v>
      </c>
      <c r="E12604" s="25">
        <v>1</v>
      </c>
      <c r="F12604" s="25">
        <v>1</v>
      </c>
      <c r="G12604" s="10" t="s">
        <v>38288</v>
      </c>
      <c r="H12604" s="25">
        <f>INDEX('Annexe 1 – Données des équipes'!$B$12:$R$114, MATCH(C12604, 'Annexe 1 – Données des équipes'!$B$12:$B$114,0),4)</f>
        <v>50</v>
      </c>
      <c r="I12604" s="25">
        <f>INDEX('Annexe 1 – Données des équipes'!$B$12:$R$114, MATCH(D12604, 'Annexe 1 – Données des équipes'!$B$12:$B$114,0),4)</f>
        <v>20</v>
      </c>
      <c r="J12604" s="25">
        <f t="shared" si="197"/>
        <v>0</v>
      </c>
    </row>
    <row r="12605" spans="2:10">
      <c r="B12605" s="3">
        <v>42027</v>
      </c>
      <c r="C12605" s="10" t="s">
        <v>38289</v>
      </c>
      <c r="D12605" s="10" t="s">
        <v>38290</v>
      </c>
      <c r="E12605" s="25">
        <v>1</v>
      </c>
      <c r="F12605" s="25">
        <v>1</v>
      </c>
      <c r="G12605" s="10" t="s">
        <v>38291</v>
      </c>
      <c r="H12605" s="25">
        <f>INDEX('Annexe 1 – Données des équipes'!$B$12:$R$114, MATCH(C12605, 'Annexe 1 – Données des équipes'!$B$12:$B$114,0),4)</f>
        <v>20</v>
      </c>
      <c r="I12605" s="25">
        <f>INDEX('Annexe 1 – Données des équipes'!$B$12:$R$114, MATCH(D12605, 'Annexe 1 – Données des équipes'!$B$12:$B$114,0),4)</f>
        <v>70</v>
      </c>
      <c r="J12605" s="25">
        <f t="shared" si="197"/>
        <v>0</v>
      </c>
    </row>
    <row r="12606" spans="2:10">
      <c r="B12606" s="3">
        <v>42028</v>
      </c>
      <c r="C12606" s="10" t="s">
        <v>38292</v>
      </c>
      <c r="D12606" s="10" t="s">
        <v>38293</v>
      </c>
      <c r="E12606" s="25">
        <v>1</v>
      </c>
      <c r="F12606" s="25">
        <v>1</v>
      </c>
      <c r="G12606" s="10" t="s">
        <v>38294</v>
      </c>
      <c r="H12606" s="25">
        <f>INDEX('Annexe 1 – Données des équipes'!$B$12:$R$114, MATCH(C12606, 'Annexe 1 – Données des équipes'!$B$12:$B$114,0),4)</f>
        <v>40</v>
      </c>
      <c r="I12606" s="25">
        <f>INDEX('Annexe 1 – Données des équipes'!$B$12:$R$114, MATCH(D12606, 'Annexe 1 – Données des équipes'!$B$12:$B$114,0),4)</f>
        <v>10</v>
      </c>
      <c r="J12606" s="25">
        <f t="shared" si="197"/>
        <v>0</v>
      </c>
    </row>
    <row r="12607" spans="2:10">
      <c r="B12607" s="3">
        <v>42746</v>
      </c>
      <c r="C12607" s="10" t="s">
        <v>38295</v>
      </c>
      <c r="D12607" s="10" t="s">
        <v>38296</v>
      </c>
      <c r="E12607" s="25">
        <v>3</v>
      </c>
      <c r="F12607" s="25">
        <v>0</v>
      </c>
      <c r="G12607" s="10" t="s">
        <v>38297</v>
      </c>
      <c r="H12607" s="25">
        <f>INDEX('Annexe 1 – Données des équipes'!$B$12:$R$114, MATCH(C12607, 'Annexe 1 – Données des équipes'!$B$12:$B$114,0),4)</f>
        <v>30</v>
      </c>
      <c r="I12607" s="25">
        <f>INDEX('Annexe 1 – Données des équipes'!$B$12:$R$114, MATCH(D12607, 'Annexe 1 – Données des équipes'!$B$12:$B$114,0),4)</f>
        <v>0</v>
      </c>
      <c r="J12607" s="25">
        <f t="shared" si="197"/>
        <v>3</v>
      </c>
    </row>
    <row r="12608" spans="2:10">
      <c r="B12608" s="3">
        <v>43015</v>
      </c>
      <c r="C12608" s="10" t="s">
        <v>38298</v>
      </c>
      <c r="D12608" s="10" t="s">
        <v>38299</v>
      </c>
      <c r="E12608" s="25">
        <v>0</v>
      </c>
      <c r="F12608" s="25">
        <v>2</v>
      </c>
      <c r="G12608" s="10" t="s">
        <v>38300</v>
      </c>
      <c r="H12608" s="25" t="e">
        <f>INDEX('Annexe 1 – Données des équipes'!$B$12:$R$114, MATCH(C12608, 'Annexe 1 – Données des équipes'!$B$12:$B$114,0),4)</f>
        <v>#N/A</v>
      </c>
      <c r="I12608" s="25">
        <f>INDEX('Annexe 1 – Données des équipes'!$B$12:$R$114, MATCH(D12608, 'Annexe 1 – Données des équipes'!$B$12:$B$114,0),4)</f>
        <v>70</v>
      </c>
      <c r="J12608" s="25">
        <f t="shared" si="197"/>
        <v>2</v>
      </c>
    </row>
    <row r="12609" spans="2:10">
      <c r="B12609" s="3">
        <v>42032</v>
      </c>
      <c r="C12609" s="10" t="s">
        <v>38301</v>
      </c>
      <c r="D12609" s="10" t="s">
        <v>38302</v>
      </c>
      <c r="E12609" s="25">
        <v>1</v>
      </c>
      <c r="F12609" s="25">
        <v>1</v>
      </c>
      <c r="G12609" s="10" t="s">
        <v>38303</v>
      </c>
      <c r="H12609" s="25">
        <f>INDEX('Annexe 1 – Données des équipes'!$B$12:$R$114, MATCH(C12609, 'Annexe 1 – Données des équipes'!$B$12:$B$114,0),4)</f>
        <v>10</v>
      </c>
      <c r="I12609" s="25">
        <f>INDEX('Annexe 1 – Données des équipes'!$B$12:$R$114, MATCH(D12609, 'Annexe 1 – Données des équipes'!$B$12:$B$114,0),4)</f>
        <v>20</v>
      </c>
      <c r="J12609" s="25">
        <f t="shared" si="197"/>
        <v>0</v>
      </c>
    </row>
    <row r="12610" spans="2:10">
      <c r="B12610" s="3">
        <v>42821</v>
      </c>
      <c r="C12610" s="10" t="s">
        <v>38304</v>
      </c>
      <c r="D12610" s="10" t="s">
        <v>38305</v>
      </c>
      <c r="E12610" s="25">
        <v>1</v>
      </c>
      <c r="F12610" s="25">
        <v>1</v>
      </c>
      <c r="G12610" s="10" t="s">
        <v>38306</v>
      </c>
      <c r="H12610" s="25">
        <f>INDEX('Annexe 1 – Données des équipes'!$B$12:$R$114, MATCH(C12610, 'Annexe 1 – Données des équipes'!$B$12:$B$114,0),4)</f>
        <v>30</v>
      </c>
      <c r="I12610" s="25">
        <f>INDEX('Annexe 1 – Données des équipes'!$B$12:$R$114, MATCH(D12610, 'Annexe 1 – Données des équipes'!$B$12:$B$114,0),4)</f>
        <v>70</v>
      </c>
      <c r="J12610" s="25">
        <f t="shared" si="197"/>
        <v>0</v>
      </c>
    </row>
    <row r="12611" spans="2:10">
      <c r="B12611" s="3">
        <v>42088</v>
      </c>
      <c r="C12611" s="10" t="s">
        <v>38307</v>
      </c>
      <c r="D12611" s="10" t="s">
        <v>38308</v>
      </c>
      <c r="E12611" s="25">
        <v>2</v>
      </c>
      <c r="F12611" s="25">
        <v>2</v>
      </c>
      <c r="G12611" s="10" t="s">
        <v>38309</v>
      </c>
      <c r="H12611" s="25">
        <f>INDEX('Annexe 1 – Données des équipes'!$B$12:$R$114, MATCH(C12611, 'Annexe 1 – Données des équipes'!$B$12:$B$114,0),4)</f>
        <v>90</v>
      </c>
      <c r="I12611" s="25">
        <f>INDEX('Annexe 1 – Données des équipes'!$B$12:$R$114, MATCH(D12611, 'Annexe 1 – Données des équipes'!$B$12:$B$114,0),4)</f>
        <v>60</v>
      </c>
      <c r="J12611" s="25">
        <f t="shared" si="197"/>
        <v>0</v>
      </c>
    </row>
    <row r="12612" spans="2:10">
      <c r="B12612" s="3">
        <v>42090</v>
      </c>
      <c r="C12612" s="10" t="s">
        <v>38310</v>
      </c>
      <c r="D12612" s="10" t="s">
        <v>38311</v>
      </c>
      <c r="E12612" s="25">
        <v>2</v>
      </c>
      <c r="F12612" s="25">
        <v>2</v>
      </c>
      <c r="G12612" s="10" t="s">
        <v>38312</v>
      </c>
      <c r="H12612" s="25">
        <f>INDEX('Annexe 1 – Données des équipes'!$B$12:$R$114, MATCH(C12612, 'Annexe 1 – Données des équipes'!$B$12:$B$114,0),4)</f>
        <v>30</v>
      </c>
      <c r="I12612" s="25">
        <f>INDEX('Annexe 1 – Données des équipes'!$B$12:$R$114, MATCH(D12612, 'Annexe 1 – Données des équipes'!$B$12:$B$114,0),4)</f>
        <v>10</v>
      </c>
      <c r="J12612" s="25">
        <f t="shared" si="197"/>
        <v>0</v>
      </c>
    </row>
    <row r="12613" spans="2:10">
      <c r="B12613" s="3">
        <v>42090</v>
      </c>
      <c r="C12613" s="10" t="s">
        <v>38313</v>
      </c>
      <c r="D12613" s="10" t="s">
        <v>38314</v>
      </c>
      <c r="E12613" s="25">
        <v>1</v>
      </c>
      <c r="F12613" s="25">
        <v>1</v>
      </c>
      <c r="G12613" s="10" t="s">
        <v>38315</v>
      </c>
      <c r="H12613" s="25">
        <f>INDEX('Annexe 1 – Données des équipes'!$B$12:$R$114, MATCH(C12613, 'Annexe 1 – Données des équipes'!$B$12:$B$114,0),4)</f>
        <v>70</v>
      </c>
      <c r="I12613" s="25">
        <f>INDEX('Annexe 1 – Données des équipes'!$B$12:$R$114, MATCH(D12613, 'Annexe 1 – Données des équipes'!$B$12:$B$114,0),4)</f>
        <v>30</v>
      </c>
      <c r="J12613" s="25">
        <f t="shared" si="197"/>
        <v>0</v>
      </c>
    </row>
    <row r="12614" spans="2:10">
      <c r="B12614" s="3">
        <v>42091</v>
      </c>
      <c r="C12614" s="10" t="s">
        <v>38316</v>
      </c>
      <c r="D12614" s="10" t="s">
        <v>38317</v>
      </c>
      <c r="E12614" s="25">
        <v>2</v>
      </c>
      <c r="F12614" s="25">
        <v>2</v>
      </c>
      <c r="G12614" s="10" t="s">
        <v>38318</v>
      </c>
      <c r="H12614" s="25">
        <f>INDEX('Annexe 1 – Données des équipes'!$B$12:$R$114, MATCH(C12614, 'Annexe 1 – Données des équipes'!$B$12:$B$114,0),4)</f>
        <v>40</v>
      </c>
      <c r="I12614" s="25">
        <f>INDEX('Annexe 1 – Données des équipes'!$B$12:$R$114, MATCH(D12614, 'Annexe 1 – Données des équipes'!$B$12:$B$114,0),4)</f>
        <v>90</v>
      </c>
      <c r="J12614" s="25">
        <f t="shared" si="197"/>
        <v>0</v>
      </c>
    </row>
    <row r="12615" spans="2:10">
      <c r="B12615" s="3">
        <v>42091</v>
      </c>
      <c r="C12615" s="10" t="s">
        <v>38319</v>
      </c>
      <c r="D12615" s="10" t="s">
        <v>38320</v>
      </c>
      <c r="E12615" s="25">
        <v>1</v>
      </c>
      <c r="F12615" s="25">
        <v>1</v>
      </c>
      <c r="G12615" s="10" t="s">
        <v>38321</v>
      </c>
      <c r="H12615" s="25">
        <f>INDEX('Annexe 1 – Données des équipes'!$B$12:$R$114, MATCH(C12615, 'Annexe 1 – Données des équipes'!$B$12:$B$114,0),4)</f>
        <v>80</v>
      </c>
      <c r="I12615" s="25">
        <f>INDEX('Annexe 1 – Données des équipes'!$B$12:$R$114, MATCH(D12615, 'Annexe 1 – Données des équipes'!$B$12:$B$114,0),4)</f>
        <v>60</v>
      </c>
      <c r="J12615" s="25">
        <f t="shared" si="197"/>
        <v>0</v>
      </c>
    </row>
    <row r="12616" spans="2:10">
      <c r="B12616" s="3">
        <v>42092</v>
      </c>
      <c r="C12616" s="10" t="s">
        <v>38322</v>
      </c>
      <c r="D12616" s="10" t="s">
        <v>38323</v>
      </c>
      <c r="E12616" s="25">
        <v>0</v>
      </c>
      <c r="F12616" s="25">
        <v>0</v>
      </c>
      <c r="G12616" s="10" t="s">
        <v>38324</v>
      </c>
      <c r="H12616" s="25">
        <f>INDEX('Annexe 1 – Données des équipes'!$B$12:$R$114, MATCH(C12616, 'Annexe 1 – Données des équipes'!$B$12:$B$114,0),4)</f>
        <v>40</v>
      </c>
      <c r="I12616" s="25">
        <f>INDEX('Annexe 1 – Données des équipes'!$B$12:$R$114, MATCH(D12616, 'Annexe 1 – Données des équipes'!$B$12:$B$114,0),4)</f>
        <v>50</v>
      </c>
      <c r="J12616" s="25">
        <f t="shared" si="197"/>
        <v>0</v>
      </c>
    </row>
    <row r="12617" spans="2:10">
      <c r="B12617" s="3">
        <v>42092</v>
      </c>
      <c r="C12617" s="10" t="s">
        <v>38325</v>
      </c>
      <c r="D12617" s="10" t="s">
        <v>38326</v>
      </c>
      <c r="E12617" s="25">
        <v>1</v>
      </c>
      <c r="F12617" s="25">
        <v>1</v>
      </c>
      <c r="G12617" s="10" t="s">
        <v>38327</v>
      </c>
      <c r="H12617" s="25">
        <f>INDEX('Annexe 1 – Données des équipes'!$B$12:$R$114, MATCH(C12617, 'Annexe 1 – Données des équipes'!$B$12:$B$114,0),4)</f>
        <v>60</v>
      </c>
      <c r="I12617" s="25">
        <f>INDEX('Annexe 1 – Données des équipes'!$B$12:$R$114, MATCH(D12617, 'Annexe 1 – Données des équipes'!$B$12:$B$114,0),4)</f>
        <v>80</v>
      </c>
      <c r="J12617" s="25">
        <f t="shared" si="197"/>
        <v>0</v>
      </c>
    </row>
    <row r="12618" spans="2:10">
      <c r="B12618" s="3">
        <v>42092</v>
      </c>
      <c r="C12618" s="10" t="s">
        <v>38328</v>
      </c>
      <c r="D12618" s="10" t="s">
        <v>38329</v>
      </c>
      <c r="E12618" s="25">
        <v>1</v>
      </c>
      <c r="F12618" s="25">
        <v>1</v>
      </c>
      <c r="G12618" s="10" t="s">
        <v>38330</v>
      </c>
      <c r="H12618" s="25">
        <f>INDEX('Annexe 1 – Données des équipes'!$B$12:$R$114, MATCH(C12618, 'Annexe 1 – Données des équipes'!$B$12:$B$114,0),4)</f>
        <v>20</v>
      </c>
      <c r="I12618" s="25">
        <f>INDEX('Annexe 1 – Données des équipes'!$B$12:$R$114, MATCH(D12618, 'Annexe 1 – Données des équipes'!$B$12:$B$114,0),4)</f>
        <v>50</v>
      </c>
      <c r="J12618" s="25">
        <f t="shared" si="197"/>
        <v>0</v>
      </c>
    </row>
    <row r="12619" spans="2:10">
      <c r="B12619" s="3">
        <v>42093</v>
      </c>
      <c r="C12619" s="10" t="s">
        <v>38331</v>
      </c>
      <c r="D12619" s="10" t="s">
        <v>38332</v>
      </c>
      <c r="E12619" s="25">
        <v>0</v>
      </c>
      <c r="F12619" s="25">
        <v>0</v>
      </c>
      <c r="G12619" s="10" t="s">
        <v>38333</v>
      </c>
      <c r="H12619" s="25">
        <f>INDEX('Annexe 1 – Données des équipes'!$B$12:$R$114, MATCH(C12619, 'Annexe 1 – Données des équipes'!$B$12:$B$114,0),4)</f>
        <v>20</v>
      </c>
      <c r="I12619" s="25">
        <f>INDEX('Annexe 1 – Données des équipes'!$B$12:$R$114, MATCH(D12619, 'Annexe 1 – Données des équipes'!$B$12:$B$114,0),4)</f>
        <v>60</v>
      </c>
      <c r="J12619" s="25">
        <f t="shared" si="197"/>
        <v>0</v>
      </c>
    </row>
    <row r="12620" spans="2:10">
      <c r="B12620" s="3">
        <v>42094</v>
      </c>
      <c r="C12620" s="10" t="s">
        <v>38334</v>
      </c>
      <c r="D12620" s="10" t="s">
        <v>38335</v>
      </c>
      <c r="E12620" s="25">
        <v>1</v>
      </c>
      <c r="F12620" s="25">
        <v>1</v>
      </c>
      <c r="G12620" s="10" t="s">
        <v>38336</v>
      </c>
      <c r="H12620" s="25">
        <f>INDEX('Annexe 1 – Données des équipes'!$B$12:$R$114, MATCH(C12620, 'Annexe 1 – Données des équipes'!$B$12:$B$114,0),4)</f>
        <v>30</v>
      </c>
      <c r="I12620" s="25">
        <f>INDEX('Annexe 1 – Données des équipes'!$B$12:$R$114, MATCH(D12620, 'Annexe 1 – Données des équipes'!$B$12:$B$114,0),4)</f>
        <v>40</v>
      </c>
      <c r="J12620" s="25">
        <f t="shared" si="197"/>
        <v>0</v>
      </c>
    </row>
    <row r="12621" spans="2:10">
      <c r="B12621" s="3">
        <v>42094</v>
      </c>
      <c r="C12621" s="10" t="s">
        <v>38337</v>
      </c>
      <c r="D12621" s="10" t="s">
        <v>38338</v>
      </c>
      <c r="E12621" s="25">
        <v>1</v>
      </c>
      <c r="F12621" s="25">
        <v>1</v>
      </c>
      <c r="G12621" s="10" t="s">
        <v>38339</v>
      </c>
      <c r="H12621" s="25">
        <f>INDEX('Annexe 1 – Données des équipes'!$B$12:$R$114, MATCH(C12621, 'Annexe 1 – Données des équipes'!$B$12:$B$114,0),4)</f>
        <v>20</v>
      </c>
      <c r="I12621" s="25">
        <f>INDEX('Annexe 1 – Données des équipes'!$B$12:$R$114, MATCH(D12621, 'Annexe 1 – Données des équipes'!$B$12:$B$114,0),4)</f>
        <v>70</v>
      </c>
      <c r="J12621" s="25">
        <f t="shared" si="197"/>
        <v>0</v>
      </c>
    </row>
    <row r="12622" spans="2:10">
      <c r="B12622" s="3">
        <v>42094</v>
      </c>
      <c r="C12622" s="10" t="s">
        <v>38340</v>
      </c>
      <c r="D12622" s="10" t="s">
        <v>38341</v>
      </c>
      <c r="E12622" s="25">
        <v>1</v>
      </c>
      <c r="F12622" s="25">
        <v>1</v>
      </c>
      <c r="G12622" s="10" t="s">
        <v>38342</v>
      </c>
      <c r="H12622" s="25">
        <f>INDEX('Annexe 1 – Données des équipes'!$B$12:$R$114, MATCH(C12622, 'Annexe 1 – Données des équipes'!$B$12:$B$114,0),4)</f>
        <v>40</v>
      </c>
      <c r="I12622" s="25">
        <f>INDEX('Annexe 1 – Données des équipes'!$B$12:$R$114, MATCH(D12622, 'Annexe 1 – Données des équipes'!$B$12:$B$114,0),4)</f>
        <v>20</v>
      </c>
      <c r="J12622" s="25">
        <f t="shared" si="197"/>
        <v>0</v>
      </c>
    </row>
    <row r="12623" spans="2:10">
      <c r="B12623" s="3">
        <v>42094</v>
      </c>
      <c r="C12623" s="10" t="s">
        <v>38343</v>
      </c>
      <c r="D12623" s="10" t="s">
        <v>38344</v>
      </c>
      <c r="E12623" s="25">
        <v>1</v>
      </c>
      <c r="F12623" s="25">
        <v>1</v>
      </c>
      <c r="G12623" s="10" t="s">
        <v>38345</v>
      </c>
      <c r="H12623" s="25">
        <f>INDEX('Annexe 1 – Données des équipes'!$B$12:$R$114, MATCH(C12623, 'Annexe 1 – Données des équipes'!$B$12:$B$114,0),4)</f>
        <v>90</v>
      </c>
      <c r="I12623" s="25">
        <f>INDEX('Annexe 1 – Données des équipes'!$B$12:$R$114, MATCH(D12623, 'Annexe 1 – Données des équipes'!$B$12:$B$114,0),4)</f>
        <v>90</v>
      </c>
      <c r="J12623" s="25">
        <f t="shared" si="197"/>
        <v>0</v>
      </c>
    </row>
    <row r="12624" spans="2:10">
      <c r="B12624" s="3">
        <v>42148</v>
      </c>
      <c r="C12624" s="10" t="s">
        <v>38346</v>
      </c>
      <c r="D12624" s="10" t="s">
        <v>38347</v>
      </c>
      <c r="E12624" s="25">
        <v>2</v>
      </c>
      <c r="F12624" s="25">
        <v>2</v>
      </c>
      <c r="G12624" s="10" t="s">
        <v>38348</v>
      </c>
      <c r="H12624" s="25">
        <f>INDEX('Annexe 1 – Données des équipes'!$B$12:$R$114, MATCH(C12624, 'Annexe 1 – Données des équipes'!$B$12:$B$114,0),4)</f>
        <v>0</v>
      </c>
      <c r="I12624" s="25">
        <f>INDEX('Annexe 1 – Données des équipes'!$B$12:$R$114, MATCH(D12624, 'Annexe 1 – Données des équipes'!$B$12:$B$114,0),4)</f>
        <v>30</v>
      </c>
      <c r="J12624" s="25">
        <f t="shared" si="197"/>
        <v>0</v>
      </c>
    </row>
    <row r="12625" spans="2:10">
      <c r="B12625" s="3">
        <v>42154</v>
      </c>
      <c r="C12625" s="10" t="s">
        <v>38349</v>
      </c>
      <c r="D12625" s="10" t="s">
        <v>38350</v>
      </c>
      <c r="E12625" s="25">
        <v>0</v>
      </c>
      <c r="F12625" s="25">
        <v>0</v>
      </c>
      <c r="G12625" s="10" t="s">
        <v>38351</v>
      </c>
      <c r="H12625" s="25">
        <f>INDEX('Annexe 1 – Données des équipes'!$B$12:$R$114, MATCH(C12625, 'Annexe 1 – Données des équipes'!$B$12:$B$114,0),4)</f>
        <v>10</v>
      </c>
      <c r="I12625" s="25">
        <f>INDEX('Annexe 1 – Données des équipes'!$B$12:$R$114, MATCH(D12625, 'Annexe 1 – Données des équipes'!$B$12:$B$114,0),4)</f>
        <v>0</v>
      </c>
      <c r="J12625" s="25">
        <f t="shared" si="197"/>
        <v>0</v>
      </c>
    </row>
    <row r="12626" spans="2:10">
      <c r="B12626" s="3">
        <v>42155</v>
      </c>
      <c r="C12626" s="10" t="s">
        <v>38352</v>
      </c>
      <c r="D12626" s="10" t="s">
        <v>38353</v>
      </c>
      <c r="E12626" s="25">
        <v>1</v>
      </c>
      <c r="F12626" s="25">
        <v>1</v>
      </c>
      <c r="G12626" s="10" t="s">
        <v>38354</v>
      </c>
      <c r="H12626" s="25">
        <f>INDEX('Annexe 1 – Données des équipes'!$B$12:$R$114, MATCH(C12626, 'Annexe 1 – Données des équipes'!$B$12:$B$114,0),4)</f>
        <v>50</v>
      </c>
      <c r="I12626" s="25">
        <f>INDEX('Annexe 1 – Données des équipes'!$B$12:$R$114, MATCH(D12626, 'Annexe 1 – Données des équipes'!$B$12:$B$114,0),4)</f>
        <v>0</v>
      </c>
      <c r="J12626" s="25">
        <f t="shared" ref="J12626:J12689" si="198">ABS(F12626-E12626)</f>
        <v>0</v>
      </c>
    </row>
    <row r="12627" spans="2:10">
      <c r="B12627" s="3">
        <v>42158</v>
      </c>
      <c r="C12627" s="10" t="s">
        <v>38355</v>
      </c>
      <c r="D12627" s="10" t="s">
        <v>38356</v>
      </c>
      <c r="E12627" s="25">
        <v>1</v>
      </c>
      <c r="F12627" s="25">
        <v>1</v>
      </c>
      <c r="G12627" s="10" t="s">
        <v>38357</v>
      </c>
      <c r="H12627" s="25">
        <f>INDEX('Annexe 1 – Données des équipes'!$B$12:$R$114, MATCH(C12627, 'Annexe 1 – Données des équipes'!$B$12:$B$114,0),4)</f>
        <v>50</v>
      </c>
      <c r="I12627" s="25">
        <f>INDEX('Annexe 1 – Données des équipes'!$B$12:$R$114, MATCH(D12627, 'Annexe 1 – Données des équipes'!$B$12:$B$114,0),4)</f>
        <v>70</v>
      </c>
      <c r="J12627" s="25">
        <f t="shared" si="198"/>
        <v>0</v>
      </c>
    </row>
    <row r="12628" spans="2:10">
      <c r="B12628" s="3">
        <v>42160</v>
      </c>
      <c r="C12628" s="10" t="s">
        <v>38358</v>
      </c>
      <c r="D12628" s="10" t="s">
        <v>38359</v>
      </c>
      <c r="E12628" s="25">
        <v>2</v>
      </c>
      <c r="F12628" s="25">
        <v>2</v>
      </c>
      <c r="G12628" s="10" t="s">
        <v>38360</v>
      </c>
      <c r="H12628" s="25">
        <f>INDEX('Annexe 1 – Données des équipes'!$B$12:$R$114, MATCH(C12628, 'Annexe 1 – Données des équipes'!$B$12:$B$114,0),4)</f>
        <v>10</v>
      </c>
      <c r="I12628" s="25">
        <f>INDEX('Annexe 1 – Données des équipes'!$B$12:$R$114, MATCH(D12628, 'Annexe 1 – Données des équipes'!$B$12:$B$114,0),4)</f>
        <v>0</v>
      </c>
      <c r="J12628" s="25">
        <f t="shared" si="198"/>
        <v>0</v>
      </c>
    </row>
    <row r="12629" spans="2:10">
      <c r="B12629" s="3">
        <v>42161</v>
      </c>
      <c r="C12629" s="10" t="s">
        <v>38361</v>
      </c>
      <c r="D12629" s="10" t="s">
        <v>38362</v>
      </c>
      <c r="E12629" s="25">
        <v>2</v>
      </c>
      <c r="F12629" s="25">
        <v>2</v>
      </c>
      <c r="G12629" s="10" t="s">
        <v>38363</v>
      </c>
      <c r="H12629" s="25">
        <f>INDEX('Annexe 1 – Données des équipes'!$B$12:$R$114, MATCH(C12629, 'Annexe 1 – Données des équipes'!$B$12:$B$114,0),4)</f>
        <v>70</v>
      </c>
      <c r="I12629" s="25">
        <f>INDEX('Annexe 1 – Données des équipes'!$B$12:$R$114, MATCH(D12629, 'Annexe 1 – Données des équipes'!$B$12:$B$114,0),4)</f>
        <v>40</v>
      </c>
      <c r="J12629" s="25">
        <f t="shared" si="198"/>
        <v>0</v>
      </c>
    </row>
    <row r="12630" spans="2:10">
      <c r="B12630" s="3">
        <v>42162</v>
      </c>
      <c r="C12630" s="10" t="s">
        <v>38364</v>
      </c>
      <c r="D12630" s="10" t="s">
        <v>38365</v>
      </c>
      <c r="E12630" s="25">
        <v>0</v>
      </c>
      <c r="F12630" s="25">
        <v>0</v>
      </c>
      <c r="G12630" s="10" t="s">
        <v>38366</v>
      </c>
      <c r="H12630" s="25">
        <f>INDEX('Annexe 1 – Données des équipes'!$B$12:$R$114, MATCH(C12630, 'Annexe 1 – Données des équipes'!$B$12:$B$114,0),4)</f>
        <v>60</v>
      </c>
      <c r="I12630" s="25">
        <f>INDEX('Annexe 1 – Données des équipes'!$B$12:$R$114, MATCH(D12630, 'Annexe 1 – Données des équipes'!$B$12:$B$114,0),4)</f>
        <v>90</v>
      </c>
      <c r="J12630" s="25">
        <f t="shared" si="198"/>
        <v>0</v>
      </c>
    </row>
    <row r="12631" spans="2:10">
      <c r="B12631" s="3">
        <v>42163</v>
      </c>
      <c r="C12631" s="10" t="s">
        <v>38367</v>
      </c>
      <c r="D12631" s="10" t="s">
        <v>38368</v>
      </c>
      <c r="E12631" s="25">
        <v>0</v>
      </c>
      <c r="F12631" s="25">
        <v>0</v>
      </c>
      <c r="G12631" s="10" t="s">
        <v>38369</v>
      </c>
      <c r="H12631" s="25">
        <f>INDEX('Annexe 1 – Données des équipes'!$B$12:$R$114, MATCH(C12631, 'Annexe 1 – Données des équipes'!$B$12:$B$114,0),4)</f>
        <v>30</v>
      </c>
      <c r="I12631" s="25">
        <f>INDEX('Annexe 1 – Données des équipes'!$B$12:$R$114, MATCH(D12631, 'Annexe 1 – Données des équipes'!$B$12:$B$114,0),4)</f>
        <v>80</v>
      </c>
      <c r="J12631" s="25">
        <f t="shared" si="198"/>
        <v>0</v>
      </c>
    </row>
    <row r="12632" spans="2:10">
      <c r="B12632" s="3">
        <v>42167</v>
      </c>
      <c r="C12632" s="10" t="s">
        <v>38370</v>
      </c>
      <c r="D12632" s="10" t="s">
        <v>38371</v>
      </c>
      <c r="E12632" s="25">
        <v>1</v>
      </c>
      <c r="F12632" s="25">
        <v>1</v>
      </c>
      <c r="G12632" s="10" t="s">
        <v>38372</v>
      </c>
      <c r="H12632" s="25">
        <f>INDEX('Annexe 1 – Données des équipes'!$B$12:$R$114, MATCH(C12632, 'Annexe 1 – Données des équipes'!$B$12:$B$114,0),4)</f>
        <v>80</v>
      </c>
      <c r="I12632" s="25">
        <f>INDEX('Annexe 1 – Données des équipes'!$B$12:$R$114, MATCH(D12632, 'Annexe 1 – Données des équipes'!$B$12:$B$114,0),4)</f>
        <v>90</v>
      </c>
      <c r="J12632" s="25">
        <f t="shared" si="198"/>
        <v>0</v>
      </c>
    </row>
    <row r="12633" spans="2:10">
      <c r="B12633" s="3">
        <v>42167</v>
      </c>
      <c r="C12633" s="10" t="s">
        <v>38373</v>
      </c>
      <c r="D12633" s="10" t="s">
        <v>38374</v>
      </c>
      <c r="E12633" s="25">
        <v>0</v>
      </c>
      <c r="F12633" s="25">
        <v>0</v>
      </c>
      <c r="G12633" s="10" t="s">
        <v>38375</v>
      </c>
      <c r="H12633" s="25">
        <f>INDEX('Annexe 1 – Données des équipes'!$B$12:$R$114, MATCH(C12633, 'Annexe 1 – Données des équipes'!$B$12:$B$114,0),4)</f>
        <v>80</v>
      </c>
      <c r="I12633" s="25">
        <f>INDEX('Annexe 1 – Données des équipes'!$B$12:$R$114, MATCH(D12633, 'Annexe 1 – Données des équipes'!$B$12:$B$114,0),4)</f>
        <v>50</v>
      </c>
      <c r="J12633" s="25">
        <f t="shared" si="198"/>
        <v>0</v>
      </c>
    </row>
    <row r="12634" spans="2:10">
      <c r="B12634" s="3">
        <v>42168</v>
      </c>
      <c r="C12634" s="10" t="s">
        <v>38376</v>
      </c>
      <c r="D12634" s="10" t="s">
        <v>38377</v>
      </c>
      <c r="E12634" s="25">
        <v>2</v>
      </c>
      <c r="F12634" s="25">
        <v>2</v>
      </c>
      <c r="G12634" s="10" t="s">
        <v>38378</v>
      </c>
      <c r="H12634" s="25">
        <f>INDEX('Annexe 1 – Données des équipes'!$B$12:$R$114, MATCH(C12634, 'Annexe 1 – Données des équipes'!$B$12:$B$114,0),4)</f>
        <v>90</v>
      </c>
      <c r="I12634" s="25">
        <f>INDEX('Annexe 1 – Données des équipes'!$B$12:$R$114, MATCH(D12634, 'Annexe 1 – Données des équipes'!$B$12:$B$114,0),4)</f>
        <v>70</v>
      </c>
      <c r="J12634" s="25">
        <f t="shared" si="198"/>
        <v>0</v>
      </c>
    </row>
    <row r="12635" spans="2:10">
      <c r="B12635" s="3">
        <v>42168</v>
      </c>
      <c r="C12635" s="10" t="s">
        <v>38379</v>
      </c>
      <c r="D12635" s="10" t="s">
        <v>38380</v>
      </c>
      <c r="E12635" s="25">
        <v>1</v>
      </c>
      <c r="F12635" s="25">
        <v>1</v>
      </c>
      <c r="G12635" s="10" t="s">
        <v>38381</v>
      </c>
      <c r="H12635" s="25">
        <f>INDEX('Annexe 1 – Données des équipes'!$B$12:$R$114, MATCH(C12635, 'Annexe 1 – Données des équipes'!$B$12:$B$114,0),4)</f>
        <v>60</v>
      </c>
      <c r="I12635" s="25">
        <f>INDEX('Annexe 1 – Données des équipes'!$B$12:$R$114, MATCH(D12635, 'Annexe 1 – Données des équipes'!$B$12:$B$114,0),4)</f>
        <v>60</v>
      </c>
      <c r="J12635" s="25">
        <f t="shared" si="198"/>
        <v>0</v>
      </c>
    </row>
    <row r="12636" spans="2:10">
      <c r="B12636" s="3">
        <v>42168</v>
      </c>
      <c r="C12636" s="10" t="s">
        <v>38382</v>
      </c>
      <c r="D12636" s="10" t="s">
        <v>38383</v>
      </c>
      <c r="E12636" s="25">
        <v>0</v>
      </c>
      <c r="F12636" s="25">
        <v>0</v>
      </c>
      <c r="G12636" s="10" t="s">
        <v>38384</v>
      </c>
      <c r="H12636" s="25">
        <f>INDEX('Annexe 1 – Données des équipes'!$B$12:$R$114, MATCH(C12636, 'Annexe 1 – Données des équipes'!$B$12:$B$114,0),4)</f>
        <v>50</v>
      </c>
      <c r="I12636" s="25">
        <f>INDEX('Annexe 1 – Données des équipes'!$B$12:$R$114, MATCH(D12636, 'Annexe 1 – Données des équipes'!$B$12:$B$114,0),4)</f>
        <v>50</v>
      </c>
      <c r="J12636" s="25">
        <f t="shared" si="198"/>
        <v>0</v>
      </c>
    </row>
    <row r="12637" spans="2:10">
      <c r="B12637" s="3">
        <v>42170</v>
      </c>
      <c r="C12637" s="10" t="s">
        <v>38385</v>
      </c>
      <c r="D12637" s="10" t="s">
        <v>38386</v>
      </c>
      <c r="E12637" s="25">
        <v>3</v>
      </c>
      <c r="F12637" s="25">
        <v>3</v>
      </c>
      <c r="G12637" s="10" t="s">
        <v>38387</v>
      </c>
      <c r="H12637" s="25">
        <f>INDEX('Annexe 1 – Données des équipes'!$B$12:$R$114, MATCH(C12637, 'Annexe 1 – Données des équipes'!$B$12:$B$114,0),4)</f>
        <v>80</v>
      </c>
      <c r="I12637" s="25">
        <f>INDEX('Annexe 1 – Données des équipes'!$B$12:$R$114, MATCH(D12637, 'Annexe 1 – Données des équipes'!$B$12:$B$114,0),4)</f>
        <v>80</v>
      </c>
      <c r="J12637" s="25">
        <f t="shared" si="198"/>
        <v>0</v>
      </c>
    </row>
    <row r="12638" spans="2:10">
      <c r="B12638" s="3">
        <v>42170</v>
      </c>
      <c r="C12638" s="10" t="s">
        <v>38388</v>
      </c>
      <c r="D12638" s="10" t="s">
        <v>38389</v>
      </c>
      <c r="E12638" s="25">
        <v>1</v>
      </c>
      <c r="F12638" s="25">
        <v>1</v>
      </c>
      <c r="G12638" s="10" t="s">
        <v>38390</v>
      </c>
      <c r="H12638" s="25">
        <f>INDEX('Annexe 1 – Données des équipes'!$B$12:$R$114, MATCH(C12638, 'Annexe 1 – Données des équipes'!$B$12:$B$114,0),4)</f>
        <v>50</v>
      </c>
      <c r="I12638" s="25">
        <f>INDEX('Annexe 1 – Données des équipes'!$B$12:$R$114, MATCH(D12638, 'Annexe 1 – Données des équipes'!$B$12:$B$114,0),4)</f>
        <v>40</v>
      </c>
      <c r="J12638" s="25">
        <f t="shared" si="198"/>
        <v>0</v>
      </c>
    </row>
    <row r="12639" spans="2:10">
      <c r="B12639" s="3">
        <v>42171</v>
      </c>
      <c r="C12639" s="10" t="s">
        <v>38391</v>
      </c>
      <c r="D12639" s="10" t="s">
        <v>38392</v>
      </c>
      <c r="E12639" s="25">
        <v>0</v>
      </c>
      <c r="F12639" s="25">
        <v>0</v>
      </c>
      <c r="G12639" s="10" t="s">
        <v>38393</v>
      </c>
      <c r="H12639" s="25">
        <f>INDEX('Annexe 1 – Données des équipes'!$B$12:$R$114, MATCH(C12639, 'Annexe 1 – Données des équipes'!$B$12:$B$114,0),4)</f>
        <v>80</v>
      </c>
      <c r="I12639" s="25">
        <f>INDEX('Annexe 1 – Données des équipes'!$B$12:$R$114, MATCH(D12639, 'Annexe 1 – Données des équipes'!$B$12:$B$114,0),4)</f>
        <v>50</v>
      </c>
      <c r="J12639" s="25">
        <f t="shared" si="198"/>
        <v>0</v>
      </c>
    </row>
    <row r="12640" spans="2:10">
      <c r="B12640" s="3">
        <v>42175</v>
      </c>
      <c r="C12640" s="10" t="s">
        <v>38394</v>
      </c>
      <c r="D12640" s="10" t="s">
        <v>38395</v>
      </c>
      <c r="E12640" s="25">
        <v>1</v>
      </c>
      <c r="F12640" s="25">
        <v>1</v>
      </c>
      <c r="G12640" s="10" t="s">
        <v>38396</v>
      </c>
      <c r="H12640" s="25">
        <f>INDEX('Annexe 1 – Données des équipes'!$B$12:$R$114, MATCH(C12640, 'Annexe 1 – Données des équipes'!$B$12:$B$114,0),4)</f>
        <v>80</v>
      </c>
      <c r="I12640" s="25">
        <f>INDEX('Annexe 1 – Données des équipes'!$B$12:$R$114, MATCH(D12640, 'Annexe 1 – Données des équipes'!$B$12:$B$114,0),4)</f>
        <v>70</v>
      </c>
      <c r="J12640" s="25">
        <f t="shared" si="198"/>
        <v>0</v>
      </c>
    </row>
    <row r="12641" spans="2:10">
      <c r="B12641" s="3">
        <v>42176</v>
      </c>
      <c r="C12641" s="10" t="s">
        <v>38397</v>
      </c>
      <c r="D12641" s="10" t="s">
        <v>38398</v>
      </c>
      <c r="E12641" s="25">
        <v>0</v>
      </c>
      <c r="F12641" s="25">
        <v>0</v>
      </c>
      <c r="G12641" s="10" t="s">
        <v>38399</v>
      </c>
      <c r="H12641" s="25">
        <f>INDEX('Annexe 1 – Données des équipes'!$B$12:$R$114, MATCH(C12641, 'Annexe 1 – Données des équipes'!$B$12:$B$114,0),4)</f>
        <v>90</v>
      </c>
      <c r="I12641" s="25">
        <f>INDEX('Annexe 1 – Données des équipes'!$B$12:$R$114, MATCH(D12641, 'Annexe 1 – Données des équipes'!$B$12:$B$114,0),4)</f>
        <v>80</v>
      </c>
      <c r="J12641" s="25">
        <f t="shared" si="198"/>
        <v>0</v>
      </c>
    </row>
    <row r="12642" spans="2:10">
      <c r="B12642" s="3">
        <v>42181</v>
      </c>
      <c r="C12642" s="10" t="s">
        <v>38400</v>
      </c>
      <c r="D12642" s="10" t="s">
        <v>38401</v>
      </c>
      <c r="E12642" s="25">
        <v>0</v>
      </c>
      <c r="F12642" s="25">
        <v>0</v>
      </c>
      <c r="G12642" s="10" t="s">
        <v>38402</v>
      </c>
      <c r="H12642" s="25">
        <f>INDEX('Annexe 1 – Données des équipes'!$B$12:$R$114, MATCH(C12642, 'Annexe 1 – Données des équipes'!$B$12:$B$114,0),4)</f>
        <v>90</v>
      </c>
      <c r="I12642" s="25">
        <f>INDEX('Annexe 1 – Données des équipes'!$B$12:$R$114, MATCH(D12642, 'Annexe 1 – Données des équipes'!$B$12:$B$114,0),4)</f>
        <v>90</v>
      </c>
      <c r="J12642" s="25">
        <f t="shared" si="198"/>
        <v>0</v>
      </c>
    </row>
    <row r="12643" spans="2:10">
      <c r="B12643" s="3">
        <v>42182</v>
      </c>
      <c r="C12643" s="10" t="s">
        <v>38403</v>
      </c>
      <c r="D12643" s="10" t="s">
        <v>38404</v>
      </c>
      <c r="E12643" s="25">
        <v>1</v>
      </c>
      <c r="F12643" s="25">
        <v>1</v>
      </c>
      <c r="G12643" s="10" t="s">
        <v>38405</v>
      </c>
      <c r="H12643" s="25">
        <f>INDEX('Annexe 1 – Données des équipes'!$B$12:$R$114, MATCH(C12643, 'Annexe 1 – Données des équipes'!$B$12:$B$114,0),4)</f>
        <v>90</v>
      </c>
      <c r="I12643" s="25">
        <f>INDEX('Annexe 1 – Données des équipes'!$B$12:$R$114, MATCH(D12643, 'Annexe 1 – Données des équipes'!$B$12:$B$114,0),4)</f>
        <v>70</v>
      </c>
      <c r="J12643" s="25">
        <f t="shared" si="198"/>
        <v>0</v>
      </c>
    </row>
    <row r="12644" spans="2:10">
      <c r="B12644" s="3">
        <v>42182</v>
      </c>
      <c r="C12644" s="10" t="s">
        <v>38406</v>
      </c>
      <c r="D12644" s="10" t="s">
        <v>38407</v>
      </c>
      <c r="E12644" s="25">
        <v>2</v>
      </c>
      <c r="F12644" s="25">
        <v>2</v>
      </c>
      <c r="G12644" s="10" t="s">
        <v>38408</v>
      </c>
      <c r="H12644" s="25">
        <f>INDEX('Annexe 1 – Données des équipes'!$B$12:$R$114, MATCH(C12644, 'Annexe 1 – Données des équipes'!$B$12:$B$114,0),4)</f>
        <v>80</v>
      </c>
      <c r="I12644" s="25">
        <f>INDEX('Annexe 1 – Données des équipes'!$B$12:$R$114, MATCH(D12644, 'Annexe 1 – Données des équipes'!$B$12:$B$114,0),4)</f>
        <v>60</v>
      </c>
      <c r="J12644" s="25">
        <f t="shared" si="198"/>
        <v>0</v>
      </c>
    </row>
    <row r="12645" spans="2:10">
      <c r="B12645" s="3">
        <v>42186</v>
      </c>
      <c r="C12645" s="10" t="s">
        <v>38409</v>
      </c>
      <c r="D12645" s="10" t="s">
        <v>38410</v>
      </c>
      <c r="E12645" s="25">
        <v>0</v>
      </c>
      <c r="F12645" s="25">
        <v>0</v>
      </c>
      <c r="G12645" s="10" t="s">
        <v>38411</v>
      </c>
      <c r="H12645" s="25">
        <f>INDEX('Annexe 1 – Données des équipes'!$B$12:$R$114, MATCH(C12645, 'Annexe 1 – Données des équipes'!$B$12:$B$114,0),4)</f>
        <v>40</v>
      </c>
      <c r="I12645" s="25">
        <f>INDEX('Annexe 1 – Données des équipes'!$B$12:$R$114, MATCH(D12645, 'Annexe 1 – Données des équipes'!$B$12:$B$114,0),4)</f>
        <v>80</v>
      </c>
      <c r="J12645" s="25">
        <f t="shared" si="198"/>
        <v>0</v>
      </c>
    </row>
    <row r="12646" spans="2:10">
      <c r="B12646" s="3">
        <v>42189</v>
      </c>
      <c r="C12646" s="10" t="s">
        <v>38412</v>
      </c>
      <c r="D12646" s="10" t="s">
        <v>38413</v>
      </c>
      <c r="E12646" s="25">
        <v>0</v>
      </c>
      <c r="F12646" s="25">
        <v>0</v>
      </c>
      <c r="G12646" s="10" t="s">
        <v>38414</v>
      </c>
      <c r="H12646" s="25">
        <f>INDEX('Annexe 1 – Données des équipes'!$B$12:$R$114, MATCH(C12646, 'Annexe 1 – Données des équipes'!$B$12:$B$114,0),4)</f>
        <v>80</v>
      </c>
      <c r="I12646" s="25">
        <f>INDEX('Annexe 1 – Données des équipes'!$B$12:$R$114, MATCH(D12646, 'Annexe 1 – Données des équipes'!$B$12:$B$114,0),4)</f>
        <v>90</v>
      </c>
      <c r="J12646" s="25">
        <f t="shared" si="198"/>
        <v>0</v>
      </c>
    </row>
    <row r="12647" spans="2:10">
      <c r="B12647" s="3">
        <v>42192</v>
      </c>
      <c r="C12647" s="10" t="s">
        <v>38415</v>
      </c>
      <c r="D12647" s="10" t="s">
        <v>38416</v>
      </c>
      <c r="E12647" s="25">
        <v>1</v>
      </c>
      <c r="F12647" s="25">
        <v>1</v>
      </c>
      <c r="G12647" s="10" t="s">
        <v>38417</v>
      </c>
      <c r="H12647" s="25">
        <f>INDEX('Annexe 1 – Données des équipes'!$B$12:$R$114, MATCH(C12647, 'Annexe 1 – Données des équipes'!$B$12:$B$114,0),4)</f>
        <v>50</v>
      </c>
      <c r="I12647" s="25">
        <f>INDEX('Annexe 1 – Données des équipes'!$B$12:$R$114, MATCH(D12647, 'Annexe 1 – Données des équipes'!$B$12:$B$114,0),4)</f>
        <v>10</v>
      </c>
      <c r="J12647" s="25">
        <f t="shared" si="198"/>
        <v>0</v>
      </c>
    </row>
    <row r="12648" spans="2:10">
      <c r="B12648" s="3">
        <v>42193</v>
      </c>
      <c r="C12648" s="10" t="s">
        <v>38418</v>
      </c>
      <c r="D12648" s="10" t="s">
        <v>38419</v>
      </c>
      <c r="E12648" s="25">
        <v>2</v>
      </c>
      <c r="F12648" s="25">
        <v>2</v>
      </c>
      <c r="G12648" s="10" t="s">
        <v>38420</v>
      </c>
      <c r="H12648" s="25">
        <f>INDEX('Annexe 1 – Données des équipes'!$B$12:$R$114, MATCH(C12648, 'Annexe 1 – Données des équipes'!$B$12:$B$114,0),4)</f>
        <v>60</v>
      </c>
      <c r="I12648" s="25">
        <f>INDEX('Annexe 1 – Données des équipes'!$B$12:$R$114, MATCH(D12648, 'Annexe 1 – Données des équipes'!$B$12:$B$114,0),4)</f>
        <v>30</v>
      </c>
      <c r="J12648" s="25">
        <f t="shared" si="198"/>
        <v>0</v>
      </c>
    </row>
    <row r="12649" spans="2:10">
      <c r="B12649" s="3">
        <v>42193</v>
      </c>
      <c r="C12649" s="10" t="s">
        <v>38421</v>
      </c>
      <c r="D12649" s="10" t="s">
        <v>38422</v>
      </c>
      <c r="E12649" s="25">
        <v>0</v>
      </c>
      <c r="F12649" s="25">
        <v>0</v>
      </c>
      <c r="G12649" s="10" t="s">
        <v>38423</v>
      </c>
      <c r="H12649" s="25">
        <f>INDEX('Annexe 1 – Données des équipes'!$B$12:$R$114, MATCH(C12649, 'Annexe 1 – Données des équipes'!$B$12:$B$114,0),4)</f>
        <v>0</v>
      </c>
      <c r="I12649" s="25">
        <f>INDEX('Annexe 1 – Données des équipes'!$B$12:$R$114, MATCH(D12649, 'Annexe 1 – Données des équipes'!$B$12:$B$114,0),4)</f>
        <v>20</v>
      </c>
      <c r="J12649" s="25">
        <f t="shared" si="198"/>
        <v>0</v>
      </c>
    </row>
    <row r="12650" spans="2:10">
      <c r="B12650" s="3">
        <v>42195</v>
      </c>
      <c r="C12650" s="10" t="s">
        <v>38424</v>
      </c>
      <c r="D12650" s="10" t="s">
        <v>38425</v>
      </c>
      <c r="E12650" s="25">
        <v>1</v>
      </c>
      <c r="F12650" s="25">
        <v>1</v>
      </c>
      <c r="G12650" s="10" t="s">
        <v>38426</v>
      </c>
      <c r="H12650" s="25">
        <f>INDEX('Annexe 1 – Données des équipes'!$B$12:$R$114, MATCH(C12650, 'Annexe 1 – Données des équipes'!$B$12:$B$114,0),4)</f>
        <v>40</v>
      </c>
      <c r="I12650" s="25">
        <f>INDEX('Annexe 1 – Données des équipes'!$B$12:$R$114, MATCH(D12650, 'Annexe 1 – Données des équipes'!$B$12:$B$114,0),4)</f>
        <v>50</v>
      </c>
      <c r="J12650" s="25">
        <f t="shared" si="198"/>
        <v>0</v>
      </c>
    </row>
    <row r="12651" spans="2:10">
      <c r="B12651" s="3">
        <v>42196</v>
      </c>
      <c r="C12651" s="10" t="s">
        <v>38427</v>
      </c>
      <c r="D12651" s="10" t="s">
        <v>38428</v>
      </c>
      <c r="E12651" s="25">
        <v>1</v>
      </c>
      <c r="F12651" s="25">
        <v>1</v>
      </c>
      <c r="G12651" s="10" t="s">
        <v>38429</v>
      </c>
      <c r="H12651" s="25">
        <f>INDEX('Annexe 1 – Données des équipes'!$B$12:$R$114, MATCH(C12651, 'Annexe 1 – Données des équipes'!$B$12:$B$114,0),4)</f>
        <v>60</v>
      </c>
      <c r="I12651" s="25">
        <f>INDEX('Annexe 1 – Données des équipes'!$B$12:$R$114, MATCH(D12651, 'Annexe 1 – Données des équipes'!$B$12:$B$114,0),4)</f>
        <v>0</v>
      </c>
      <c r="J12651" s="25">
        <f t="shared" si="198"/>
        <v>0</v>
      </c>
    </row>
    <row r="12652" spans="2:10">
      <c r="B12652" s="3">
        <v>42197</v>
      </c>
      <c r="C12652" s="10" t="s">
        <v>38430</v>
      </c>
      <c r="D12652" s="10" t="s">
        <v>38431</v>
      </c>
      <c r="E12652" s="25">
        <v>0</v>
      </c>
      <c r="F12652" s="25">
        <v>0</v>
      </c>
      <c r="G12652" s="10" t="s">
        <v>38432</v>
      </c>
      <c r="H12652" s="25">
        <f>INDEX('Annexe 1 – Données des équipes'!$B$12:$R$114, MATCH(C12652, 'Annexe 1 – Données des équipes'!$B$12:$B$114,0),4)</f>
        <v>10</v>
      </c>
      <c r="I12652" s="25">
        <f>INDEX('Annexe 1 – Données des équipes'!$B$12:$R$114, MATCH(D12652, 'Annexe 1 – Données des équipes'!$B$12:$B$114,0),4)</f>
        <v>80</v>
      </c>
      <c r="J12652" s="25">
        <f t="shared" si="198"/>
        <v>0</v>
      </c>
    </row>
    <row r="12653" spans="2:10">
      <c r="B12653" s="3">
        <v>42199</v>
      </c>
      <c r="C12653" s="10" t="s">
        <v>38433</v>
      </c>
      <c r="D12653" s="10" t="s">
        <v>38434</v>
      </c>
      <c r="E12653" s="25">
        <v>0</v>
      </c>
      <c r="F12653" s="25">
        <v>0</v>
      </c>
      <c r="G12653" s="10" t="s">
        <v>38435</v>
      </c>
      <c r="H12653" s="25">
        <f>INDEX('Annexe 1 – Données des équipes'!$B$12:$R$114, MATCH(C12653, 'Annexe 1 – Données des équipes'!$B$12:$B$114,0),4)</f>
        <v>20</v>
      </c>
      <c r="I12653" s="25">
        <f>INDEX('Annexe 1 – Données des équipes'!$B$12:$R$114, MATCH(D12653, 'Annexe 1 – Données des équipes'!$B$12:$B$114,0),4)</f>
        <v>60</v>
      </c>
      <c r="J12653" s="25">
        <f t="shared" si="198"/>
        <v>0</v>
      </c>
    </row>
    <row r="12654" spans="2:10">
      <c r="B12654" s="3">
        <v>42221</v>
      </c>
      <c r="C12654" s="10" t="s">
        <v>38436</v>
      </c>
      <c r="D12654" s="10" t="s">
        <v>38437</v>
      </c>
      <c r="E12654" s="25">
        <v>1</v>
      </c>
      <c r="F12654" s="25">
        <v>1</v>
      </c>
      <c r="G12654" s="10" t="s">
        <v>38438</v>
      </c>
      <c r="H12654" s="25">
        <f>INDEX('Annexe 1 – Données des équipes'!$B$12:$R$114, MATCH(C12654, 'Annexe 1 – Données des équipes'!$B$12:$B$114,0),4)</f>
        <v>50</v>
      </c>
      <c r="I12654" s="25">
        <f>INDEX('Annexe 1 – Données des équipes'!$B$12:$R$114, MATCH(D12654, 'Annexe 1 – Données des équipes'!$B$12:$B$114,0),4)</f>
        <v>70</v>
      </c>
      <c r="J12654" s="25">
        <f t="shared" si="198"/>
        <v>0</v>
      </c>
    </row>
    <row r="12655" spans="2:10">
      <c r="B12655" s="3">
        <v>42225</v>
      </c>
      <c r="C12655" s="10" t="s">
        <v>38439</v>
      </c>
      <c r="D12655" s="10" t="s">
        <v>38440</v>
      </c>
      <c r="E12655" s="25">
        <v>1</v>
      </c>
      <c r="F12655" s="25">
        <v>1</v>
      </c>
      <c r="G12655" s="10" t="s">
        <v>38441</v>
      </c>
      <c r="H12655" s="25">
        <f>INDEX('Annexe 1 – Données des équipes'!$B$12:$R$114, MATCH(C12655, 'Annexe 1 – Données des équipes'!$B$12:$B$114,0),4)</f>
        <v>30</v>
      </c>
      <c r="I12655" s="25">
        <f>INDEX('Annexe 1 – Données des équipes'!$B$12:$R$114, MATCH(D12655, 'Annexe 1 – Données des équipes'!$B$12:$B$114,0),4)</f>
        <v>50</v>
      </c>
      <c r="J12655" s="25">
        <f t="shared" si="198"/>
        <v>0</v>
      </c>
    </row>
    <row r="12656" spans="2:10">
      <c r="B12656" s="3">
        <v>42251</v>
      </c>
      <c r="C12656" s="10" t="s">
        <v>38442</v>
      </c>
      <c r="D12656" s="10" t="s">
        <v>38443</v>
      </c>
      <c r="E12656" s="25">
        <v>0</v>
      </c>
      <c r="F12656" s="25">
        <v>0</v>
      </c>
      <c r="G12656" s="10" t="s">
        <v>38444</v>
      </c>
      <c r="H12656" s="25">
        <f>INDEX('Annexe 1 – Données des équipes'!$B$12:$R$114, MATCH(C12656, 'Annexe 1 – Données des équipes'!$B$12:$B$114,0),4)</f>
        <v>80</v>
      </c>
      <c r="I12656" s="25">
        <f>INDEX('Annexe 1 – Données des équipes'!$B$12:$R$114, MATCH(D12656, 'Annexe 1 – Données des équipes'!$B$12:$B$114,0),4)</f>
        <v>40</v>
      </c>
      <c r="J12656" s="25">
        <f t="shared" si="198"/>
        <v>0</v>
      </c>
    </row>
    <row r="12657" spans="2:10">
      <c r="B12657" s="3">
        <v>42251</v>
      </c>
      <c r="C12657" s="10" t="s">
        <v>38445</v>
      </c>
      <c r="D12657" s="10" t="s">
        <v>38446</v>
      </c>
      <c r="E12657" s="25">
        <v>0</v>
      </c>
      <c r="F12657" s="25">
        <v>0</v>
      </c>
      <c r="G12657" s="10" t="s">
        <v>38447</v>
      </c>
      <c r="H12657" s="25">
        <f>INDEX('Annexe 1 – Données des équipes'!$B$12:$R$114, MATCH(C12657, 'Annexe 1 – Données des équipes'!$B$12:$B$114,0),4)</f>
        <v>40</v>
      </c>
      <c r="I12657" s="25">
        <f>INDEX('Annexe 1 – Données des équipes'!$B$12:$R$114, MATCH(D12657, 'Annexe 1 – Données des équipes'!$B$12:$B$114,0),4)</f>
        <v>50</v>
      </c>
      <c r="J12657" s="25">
        <f t="shared" si="198"/>
        <v>0</v>
      </c>
    </row>
    <row r="12658" spans="2:10">
      <c r="B12658" s="3">
        <v>42253</v>
      </c>
      <c r="C12658" s="10" t="s">
        <v>38448</v>
      </c>
      <c r="D12658" s="10" t="s">
        <v>38449</v>
      </c>
      <c r="E12658" s="25">
        <v>0</v>
      </c>
      <c r="F12658" s="25">
        <v>0</v>
      </c>
      <c r="G12658" s="10" t="s">
        <v>38450</v>
      </c>
      <c r="H12658" s="25">
        <f>INDEX('Annexe 1 – Données des équipes'!$B$12:$R$114, MATCH(C12658, 'Annexe 1 – Données des équipes'!$B$12:$B$114,0),4)</f>
        <v>70</v>
      </c>
      <c r="I12658" s="25">
        <f>INDEX('Annexe 1 – Données des équipes'!$B$12:$R$114, MATCH(D12658, 'Annexe 1 – Données des équipes'!$B$12:$B$114,0),4)</f>
        <v>20</v>
      </c>
      <c r="J12658" s="25">
        <f t="shared" si="198"/>
        <v>0</v>
      </c>
    </row>
    <row r="12659" spans="2:10">
      <c r="B12659" s="3">
        <v>42254</v>
      </c>
      <c r="C12659" s="10" t="s">
        <v>38451</v>
      </c>
      <c r="D12659" s="10" t="s">
        <v>38452</v>
      </c>
      <c r="E12659" s="25">
        <v>0</v>
      </c>
      <c r="F12659" s="25">
        <v>0</v>
      </c>
      <c r="G12659" s="10" t="s">
        <v>38453</v>
      </c>
      <c r="H12659" s="25">
        <f>INDEX('Annexe 1 – Données des équipes'!$B$12:$R$114, MATCH(C12659, 'Annexe 1 – Données des équipes'!$B$12:$B$114,0),4)</f>
        <v>10</v>
      </c>
      <c r="I12659" s="25">
        <f>INDEX('Annexe 1 – Données des équipes'!$B$12:$R$114, MATCH(D12659, 'Annexe 1 – Données des équipes'!$B$12:$B$114,0),4)</f>
        <v>80</v>
      </c>
      <c r="J12659" s="25">
        <f t="shared" si="198"/>
        <v>0</v>
      </c>
    </row>
    <row r="12660" spans="2:10">
      <c r="B12660" s="3">
        <v>42254</v>
      </c>
      <c r="C12660" s="10" t="s">
        <v>38454</v>
      </c>
      <c r="D12660" s="10" t="s">
        <v>38455</v>
      </c>
      <c r="E12660" s="25">
        <v>1</v>
      </c>
      <c r="F12660" s="25">
        <v>1</v>
      </c>
      <c r="G12660" s="10" t="s">
        <v>38456</v>
      </c>
      <c r="H12660" s="25">
        <f>INDEX('Annexe 1 – Données des équipes'!$B$12:$R$114, MATCH(C12660, 'Annexe 1 – Données des équipes'!$B$12:$B$114,0),4)</f>
        <v>50</v>
      </c>
      <c r="I12660" s="25">
        <f>INDEX('Annexe 1 – Données des équipes'!$B$12:$R$114, MATCH(D12660, 'Annexe 1 – Données des équipes'!$B$12:$B$114,0),4)</f>
        <v>40</v>
      </c>
      <c r="J12660" s="25">
        <f t="shared" si="198"/>
        <v>0</v>
      </c>
    </row>
    <row r="12661" spans="2:10">
      <c r="B12661" s="3">
        <v>42254</v>
      </c>
      <c r="C12661" s="10" t="s">
        <v>38457</v>
      </c>
      <c r="D12661" s="10" t="s">
        <v>38458</v>
      </c>
      <c r="E12661" s="25">
        <v>0</v>
      </c>
      <c r="F12661" s="25">
        <v>0</v>
      </c>
      <c r="G12661" s="10" t="s">
        <v>38459</v>
      </c>
      <c r="H12661" s="25">
        <f>INDEX('Annexe 1 – Données des équipes'!$B$12:$R$114, MATCH(C12661, 'Annexe 1 – Données des équipes'!$B$12:$B$114,0),4)</f>
        <v>50</v>
      </c>
      <c r="I12661" s="25">
        <f>INDEX('Annexe 1 – Données des équipes'!$B$12:$R$114, MATCH(D12661, 'Annexe 1 – Données des équipes'!$B$12:$B$114,0),4)</f>
        <v>50</v>
      </c>
      <c r="J12661" s="25">
        <f t="shared" si="198"/>
        <v>0</v>
      </c>
    </row>
    <row r="12662" spans="2:10">
      <c r="B12662" s="3">
        <v>42255</v>
      </c>
      <c r="C12662" s="10" t="s">
        <v>38460</v>
      </c>
      <c r="D12662" s="10" t="s">
        <v>38461</v>
      </c>
      <c r="E12662" s="25">
        <v>2</v>
      </c>
      <c r="F12662" s="25">
        <v>2</v>
      </c>
      <c r="G12662" s="10" t="s">
        <v>38462</v>
      </c>
      <c r="H12662" s="25">
        <f>INDEX('Annexe 1 – Données des équipes'!$B$12:$R$114, MATCH(C12662, 'Annexe 1 – Données des équipes'!$B$12:$B$114,0),4)</f>
        <v>80</v>
      </c>
      <c r="I12662" s="25">
        <f>INDEX('Annexe 1 – Données des équipes'!$B$12:$R$114, MATCH(D12662, 'Annexe 1 – Données des équipes'!$B$12:$B$114,0),4)</f>
        <v>90</v>
      </c>
      <c r="J12662" s="25">
        <f t="shared" si="198"/>
        <v>0</v>
      </c>
    </row>
    <row r="12663" spans="2:10">
      <c r="B12663" s="3">
        <v>42255</v>
      </c>
      <c r="C12663" s="10" t="s">
        <v>38463</v>
      </c>
      <c r="D12663" s="10" t="s">
        <v>38464</v>
      </c>
      <c r="E12663" s="25">
        <v>0</v>
      </c>
      <c r="F12663" s="25">
        <v>0</v>
      </c>
      <c r="G12663" s="10" t="s">
        <v>38465</v>
      </c>
      <c r="H12663" s="25">
        <f>INDEX('Annexe 1 – Données des équipes'!$B$12:$R$114, MATCH(C12663, 'Annexe 1 – Données des équipes'!$B$12:$B$114,0),4)</f>
        <v>70</v>
      </c>
      <c r="I12663" s="25">
        <f>INDEX('Annexe 1 – Données des équipes'!$B$12:$R$114, MATCH(D12663, 'Annexe 1 – Données des équipes'!$B$12:$B$114,0),4)</f>
        <v>60</v>
      </c>
      <c r="J12663" s="25">
        <f t="shared" si="198"/>
        <v>0</v>
      </c>
    </row>
    <row r="12664" spans="2:10">
      <c r="B12664" s="3">
        <v>42255</v>
      </c>
      <c r="C12664" s="10" t="s">
        <v>38466</v>
      </c>
      <c r="D12664" s="10" t="s">
        <v>38467</v>
      </c>
      <c r="E12664" s="25">
        <v>1</v>
      </c>
      <c r="F12664" s="25">
        <v>1</v>
      </c>
      <c r="G12664" s="10" t="s">
        <v>38468</v>
      </c>
      <c r="H12664" s="25">
        <f>INDEX('Annexe 1 – Données des équipes'!$B$12:$R$114, MATCH(C12664, 'Annexe 1 – Données des équipes'!$B$12:$B$114,0),4)</f>
        <v>60</v>
      </c>
      <c r="I12664" s="25">
        <f>INDEX('Annexe 1 – Données des équipes'!$B$12:$R$114, MATCH(D12664, 'Annexe 1 – Données des équipes'!$B$12:$B$114,0),4)</f>
        <v>50</v>
      </c>
      <c r="J12664" s="25">
        <f t="shared" si="198"/>
        <v>0</v>
      </c>
    </row>
    <row r="12665" spans="2:10">
      <c r="B12665" s="3">
        <v>42285</v>
      </c>
      <c r="C12665" s="10" t="s">
        <v>38469</v>
      </c>
      <c r="D12665" s="10" t="s">
        <v>38470</v>
      </c>
      <c r="E12665" s="25">
        <v>1</v>
      </c>
      <c r="F12665" s="25">
        <v>1</v>
      </c>
      <c r="G12665" s="10" t="s">
        <v>38471</v>
      </c>
      <c r="H12665" s="25">
        <f>INDEX('Annexe 1 – Données des équipes'!$B$12:$R$114, MATCH(C12665, 'Annexe 1 – Données des équipes'!$B$12:$B$114,0),4)</f>
        <v>20</v>
      </c>
      <c r="I12665" s="25">
        <f>INDEX('Annexe 1 – Données des équipes'!$B$12:$R$114, MATCH(D12665, 'Annexe 1 – Données des équipes'!$B$12:$B$114,0),4)</f>
        <v>70</v>
      </c>
      <c r="J12665" s="25">
        <f t="shared" si="198"/>
        <v>0</v>
      </c>
    </row>
    <row r="12666" spans="2:10">
      <c r="B12666" s="3">
        <v>42285</v>
      </c>
      <c r="C12666" s="10" t="s">
        <v>38472</v>
      </c>
      <c r="D12666" s="10" t="s">
        <v>38473</v>
      </c>
      <c r="E12666" s="25">
        <v>1</v>
      </c>
      <c r="F12666" s="25">
        <v>1</v>
      </c>
      <c r="G12666" s="10" t="s">
        <v>38474</v>
      </c>
      <c r="H12666" s="25">
        <f>INDEX('Annexe 1 – Données des équipes'!$B$12:$R$114, MATCH(C12666, 'Annexe 1 – Données des équipes'!$B$12:$B$114,0),4)</f>
        <v>50</v>
      </c>
      <c r="I12666" s="25">
        <f>INDEX('Annexe 1 – Données des équipes'!$B$12:$R$114, MATCH(D12666, 'Annexe 1 – Données des équipes'!$B$12:$B$114,0),4)</f>
        <v>30</v>
      </c>
      <c r="J12666" s="25">
        <f t="shared" si="198"/>
        <v>0</v>
      </c>
    </row>
    <row r="12667" spans="2:10">
      <c r="B12667" s="3">
        <v>42285</v>
      </c>
      <c r="C12667" s="10" t="s">
        <v>38475</v>
      </c>
      <c r="D12667" s="10" t="s">
        <v>38476</v>
      </c>
      <c r="E12667" s="25">
        <v>2</v>
      </c>
      <c r="F12667" s="25">
        <v>2</v>
      </c>
      <c r="G12667" s="10" t="s">
        <v>38477</v>
      </c>
      <c r="H12667" s="25">
        <f>INDEX('Annexe 1 – Données des équipes'!$B$12:$R$114, MATCH(C12667, 'Annexe 1 – Données des équipes'!$B$12:$B$114,0),4)</f>
        <v>60</v>
      </c>
      <c r="I12667" s="25">
        <f>INDEX('Annexe 1 – Données des équipes'!$B$12:$R$114, MATCH(D12667, 'Annexe 1 – Données des équipes'!$B$12:$B$114,0),4)</f>
        <v>80</v>
      </c>
      <c r="J12667" s="25">
        <f t="shared" si="198"/>
        <v>0</v>
      </c>
    </row>
    <row r="12668" spans="2:10">
      <c r="B12668" s="3">
        <v>42288</v>
      </c>
      <c r="C12668" s="10" t="s">
        <v>38478</v>
      </c>
      <c r="D12668" s="10" t="s">
        <v>38479</v>
      </c>
      <c r="E12668" s="25">
        <v>1</v>
      </c>
      <c r="F12668" s="25">
        <v>1</v>
      </c>
      <c r="G12668" s="10" t="s">
        <v>38480</v>
      </c>
      <c r="H12668" s="25">
        <f>INDEX('Annexe 1 – Données des équipes'!$B$12:$R$114, MATCH(C12668, 'Annexe 1 – Données des équipes'!$B$12:$B$114,0),4)</f>
        <v>30</v>
      </c>
      <c r="I12668" s="25">
        <f>INDEX('Annexe 1 – Données des équipes'!$B$12:$R$114, MATCH(D12668, 'Annexe 1 – Données des équipes'!$B$12:$B$114,0),4)</f>
        <v>50</v>
      </c>
      <c r="J12668" s="25">
        <f t="shared" si="198"/>
        <v>0</v>
      </c>
    </row>
    <row r="12669" spans="2:10">
      <c r="B12669" s="3">
        <v>42289</v>
      </c>
      <c r="C12669" s="10" t="s">
        <v>38481</v>
      </c>
      <c r="D12669" s="10" t="s">
        <v>38482</v>
      </c>
      <c r="E12669" s="25">
        <v>0</v>
      </c>
      <c r="F12669" s="25">
        <v>0</v>
      </c>
      <c r="G12669" s="10" t="s">
        <v>38483</v>
      </c>
      <c r="H12669" s="25">
        <f>INDEX('Annexe 1 – Données des équipes'!$B$12:$R$114, MATCH(C12669, 'Annexe 1 – Données des équipes'!$B$12:$B$114,0),4)</f>
        <v>10</v>
      </c>
      <c r="I12669" s="25">
        <f>INDEX('Annexe 1 – Données des équipes'!$B$12:$R$114, MATCH(D12669, 'Annexe 1 – Données des équipes'!$B$12:$B$114,0),4)</f>
        <v>20</v>
      </c>
      <c r="J12669" s="25">
        <f t="shared" si="198"/>
        <v>0</v>
      </c>
    </row>
    <row r="12670" spans="2:10">
      <c r="B12670" s="3">
        <v>42289</v>
      </c>
      <c r="C12670" s="10" t="s">
        <v>38484</v>
      </c>
      <c r="D12670" s="10" t="s">
        <v>38485</v>
      </c>
      <c r="E12670" s="25">
        <v>1</v>
      </c>
      <c r="F12670" s="25">
        <v>1</v>
      </c>
      <c r="G12670" s="10" t="s">
        <v>38486</v>
      </c>
      <c r="H12670" s="25">
        <f>INDEX('Annexe 1 – Données des équipes'!$B$12:$R$114, MATCH(C12670, 'Annexe 1 – Données des équipes'!$B$12:$B$114,0),4)</f>
        <v>50</v>
      </c>
      <c r="I12670" s="25">
        <f>INDEX('Annexe 1 – Données des équipes'!$B$12:$R$114, MATCH(D12670, 'Annexe 1 – Données des équipes'!$B$12:$B$114,0),4)</f>
        <v>10</v>
      </c>
      <c r="J12670" s="25">
        <f t="shared" si="198"/>
        <v>0</v>
      </c>
    </row>
    <row r="12671" spans="2:10">
      <c r="B12671" s="3">
        <v>42290</v>
      </c>
      <c r="C12671" s="10" t="s">
        <v>38487</v>
      </c>
      <c r="D12671" s="10" t="s">
        <v>38488</v>
      </c>
      <c r="E12671" s="25">
        <v>1</v>
      </c>
      <c r="F12671" s="25">
        <v>1</v>
      </c>
      <c r="G12671" s="10" t="s">
        <v>38489</v>
      </c>
      <c r="H12671" s="25">
        <f>INDEX('Annexe 1 – Données des équipes'!$B$12:$R$114, MATCH(C12671, 'Annexe 1 – Données des équipes'!$B$12:$B$114,0),4)</f>
        <v>0</v>
      </c>
      <c r="I12671" s="25">
        <f>INDEX('Annexe 1 – Données des équipes'!$B$12:$R$114, MATCH(D12671, 'Annexe 1 – Données des équipes'!$B$12:$B$114,0),4)</f>
        <v>10</v>
      </c>
      <c r="J12671" s="25">
        <f t="shared" si="198"/>
        <v>0</v>
      </c>
    </row>
    <row r="12672" spans="2:10">
      <c r="B12672" s="3">
        <v>42290</v>
      </c>
      <c r="C12672" s="10" t="s">
        <v>38490</v>
      </c>
      <c r="D12672" s="10" t="s">
        <v>38491</v>
      </c>
      <c r="E12672" s="25">
        <v>1</v>
      </c>
      <c r="F12672" s="25">
        <v>1</v>
      </c>
      <c r="G12672" s="10" t="s">
        <v>38492</v>
      </c>
      <c r="H12672" s="25">
        <f>INDEX('Annexe 1 – Données des équipes'!$B$12:$R$114, MATCH(C12672, 'Annexe 1 – Données des équipes'!$B$12:$B$114,0),4)</f>
        <v>70</v>
      </c>
      <c r="I12672" s="25">
        <f>INDEX('Annexe 1 – Données des équipes'!$B$12:$R$114, MATCH(D12672, 'Annexe 1 – Données des équipes'!$B$12:$B$114,0),4)</f>
        <v>50</v>
      </c>
      <c r="J12672" s="25">
        <f t="shared" si="198"/>
        <v>0</v>
      </c>
    </row>
    <row r="12673" spans="2:10">
      <c r="B12673" s="3">
        <v>42290</v>
      </c>
      <c r="C12673" s="10" t="s">
        <v>38493</v>
      </c>
      <c r="D12673" s="10" t="s">
        <v>38494</v>
      </c>
      <c r="E12673" s="25">
        <v>0</v>
      </c>
      <c r="F12673" s="25">
        <v>0</v>
      </c>
      <c r="G12673" s="10" t="s">
        <v>38495</v>
      </c>
      <c r="H12673" s="25">
        <f>INDEX('Annexe 1 – Données des équipes'!$B$12:$R$114, MATCH(C12673, 'Annexe 1 – Données des équipes'!$B$12:$B$114,0),4)</f>
        <v>0</v>
      </c>
      <c r="I12673" s="25">
        <f>INDEX('Annexe 1 – Données des équipes'!$B$12:$R$114, MATCH(D12673, 'Annexe 1 – Données des équipes'!$B$12:$B$114,0),4)</f>
        <v>0</v>
      </c>
      <c r="J12673" s="25">
        <f t="shared" si="198"/>
        <v>0</v>
      </c>
    </row>
    <row r="12674" spans="2:10">
      <c r="B12674" s="3">
        <v>42302</v>
      </c>
      <c r="C12674" s="10" t="s">
        <v>38496</v>
      </c>
      <c r="D12674" s="10" t="s">
        <v>38497</v>
      </c>
      <c r="E12674" s="25">
        <v>0</v>
      </c>
      <c r="F12674" s="25">
        <v>0</v>
      </c>
      <c r="G12674" s="10" t="s">
        <v>38498</v>
      </c>
      <c r="H12674" s="25">
        <f>INDEX('Annexe 1 – Données des équipes'!$B$12:$R$114, MATCH(C12674, 'Annexe 1 – Données des équipes'!$B$12:$B$114,0),4)</f>
        <v>40</v>
      </c>
      <c r="I12674" s="25">
        <f>INDEX('Annexe 1 – Données des équipes'!$B$12:$R$114, MATCH(D12674, 'Annexe 1 – Données des équipes'!$B$12:$B$114,0),4)</f>
        <v>50</v>
      </c>
      <c r="J12674" s="25">
        <f t="shared" si="198"/>
        <v>0</v>
      </c>
    </row>
    <row r="12675" spans="2:10">
      <c r="B12675" s="3">
        <v>42324</v>
      </c>
      <c r="C12675" s="10" t="s">
        <v>38499</v>
      </c>
      <c r="D12675" s="10" t="s">
        <v>38500</v>
      </c>
      <c r="E12675" s="25">
        <v>2</v>
      </c>
      <c r="F12675" s="25">
        <v>2</v>
      </c>
      <c r="G12675" s="10" t="s">
        <v>38501</v>
      </c>
      <c r="H12675" s="25">
        <f>INDEX('Annexe 1 – Données des équipes'!$B$12:$R$114, MATCH(C12675, 'Annexe 1 – Données des équipes'!$B$12:$B$114,0),4)</f>
        <v>40</v>
      </c>
      <c r="I12675" s="25">
        <f>INDEX('Annexe 1 – Données des équipes'!$B$12:$R$114, MATCH(D12675, 'Annexe 1 – Données des équipes'!$B$12:$B$114,0),4)</f>
        <v>10</v>
      </c>
      <c r="J12675" s="25">
        <f t="shared" si="198"/>
        <v>0</v>
      </c>
    </row>
    <row r="12676" spans="2:10">
      <c r="B12676" s="3">
        <v>42325</v>
      </c>
      <c r="C12676" s="10" t="s">
        <v>38502</v>
      </c>
      <c r="D12676" s="10" t="s">
        <v>38503</v>
      </c>
      <c r="E12676" s="25">
        <v>2</v>
      </c>
      <c r="F12676" s="25">
        <v>2</v>
      </c>
      <c r="G12676" s="10" t="s">
        <v>38504</v>
      </c>
      <c r="H12676" s="25">
        <f>INDEX('Annexe 1 – Données des équipes'!$B$12:$R$114, MATCH(C12676, 'Annexe 1 – Données des équipes'!$B$12:$B$114,0),4)</f>
        <v>80</v>
      </c>
      <c r="I12676" s="25">
        <f>INDEX('Annexe 1 – Données des équipes'!$B$12:$R$114, MATCH(D12676, 'Annexe 1 – Données des équipes'!$B$12:$B$114,0),4)</f>
        <v>80</v>
      </c>
      <c r="J12676" s="25">
        <f t="shared" si="198"/>
        <v>0</v>
      </c>
    </row>
    <row r="12677" spans="2:10">
      <c r="B12677" s="3">
        <v>42325</v>
      </c>
      <c r="C12677" s="10" t="s">
        <v>38505</v>
      </c>
      <c r="D12677" s="10" t="s">
        <v>38506</v>
      </c>
      <c r="E12677" s="25">
        <v>2</v>
      </c>
      <c r="F12677" s="25">
        <v>2</v>
      </c>
      <c r="G12677" s="10" t="s">
        <v>38507</v>
      </c>
      <c r="H12677" s="25">
        <f>INDEX('Annexe 1 – Données des équipes'!$B$12:$R$114, MATCH(C12677, 'Annexe 1 – Données des équipes'!$B$12:$B$114,0),4)</f>
        <v>90</v>
      </c>
      <c r="I12677" s="25">
        <f>INDEX('Annexe 1 – Données des équipes'!$B$12:$R$114, MATCH(D12677, 'Annexe 1 – Données des équipes'!$B$12:$B$114,0),4)</f>
        <v>50</v>
      </c>
      <c r="J12677" s="25">
        <f t="shared" si="198"/>
        <v>0</v>
      </c>
    </row>
    <row r="12678" spans="2:10">
      <c r="B12678" s="3">
        <v>42325</v>
      </c>
      <c r="C12678" s="10" t="s">
        <v>38508</v>
      </c>
      <c r="D12678" s="10" t="s">
        <v>38509</v>
      </c>
      <c r="E12678" s="25">
        <v>1</v>
      </c>
      <c r="F12678" s="25">
        <v>1</v>
      </c>
      <c r="G12678" s="10" t="s">
        <v>38510</v>
      </c>
      <c r="H12678" s="25">
        <f>INDEX('Annexe 1 – Données des équipes'!$B$12:$R$114, MATCH(C12678, 'Annexe 1 – Données des équipes'!$B$12:$B$114,0),4)</f>
        <v>40</v>
      </c>
      <c r="I12678" s="25">
        <f>INDEX('Annexe 1 – Données des équipes'!$B$12:$R$114, MATCH(D12678, 'Annexe 1 – Données des équipes'!$B$12:$B$114,0),4)</f>
        <v>60</v>
      </c>
      <c r="J12678" s="25">
        <f t="shared" si="198"/>
        <v>0</v>
      </c>
    </row>
    <row r="12679" spans="2:10">
      <c r="B12679" s="3">
        <v>42325</v>
      </c>
      <c r="C12679" s="10" t="s">
        <v>38511</v>
      </c>
      <c r="D12679" s="10" t="s">
        <v>38512</v>
      </c>
      <c r="E12679" s="25">
        <v>0</v>
      </c>
      <c r="F12679" s="25">
        <v>0</v>
      </c>
      <c r="G12679" s="10" t="s">
        <v>38513</v>
      </c>
      <c r="H12679" s="25">
        <f>INDEX('Annexe 1 – Données des équipes'!$B$12:$R$114, MATCH(C12679, 'Annexe 1 – Données des équipes'!$B$12:$B$114,0),4)</f>
        <v>60</v>
      </c>
      <c r="I12679" s="25">
        <f>INDEX('Annexe 1 – Données des équipes'!$B$12:$R$114, MATCH(D12679, 'Annexe 1 – Données des équipes'!$B$12:$B$114,0),4)</f>
        <v>50</v>
      </c>
      <c r="J12679" s="25">
        <f t="shared" si="198"/>
        <v>0</v>
      </c>
    </row>
    <row r="12680" spans="2:10">
      <c r="B12680" s="3">
        <v>42375</v>
      </c>
      <c r="C12680" s="10" t="s">
        <v>38514</v>
      </c>
      <c r="D12680" s="10" t="s">
        <v>38515</v>
      </c>
      <c r="E12680" s="25">
        <v>1</v>
      </c>
      <c r="F12680" s="25">
        <v>1</v>
      </c>
      <c r="G12680" s="10" t="s">
        <v>38516</v>
      </c>
      <c r="H12680" s="25">
        <f>INDEX('Annexe 1 – Données des équipes'!$B$12:$R$114, MATCH(C12680, 'Annexe 1 – Données des équipes'!$B$12:$B$114,0),4)</f>
        <v>80</v>
      </c>
      <c r="I12680" s="25">
        <f>INDEX('Annexe 1 – Données des équipes'!$B$12:$R$114, MATCH(D12680, 'Annexe 1 – Données des équipes'!$B$12:$B$114,0),4)</f>
        <v>20</v>
      </c>
      <c r="J12680" s="25">
        <f t="shared" si="198"/>
        <v>0</v>
      </c>
    </row>
    <row r="12681" spans="2:10">
      <c r="B12681" s="3">
        <v>42382</v>
      </c>
      <c r="C12681" s="10" t="s">
        <v>38517</v>
      </c>
      <c r="D12681" s="10" t="s">
        <v>38518</v>
      </c>
      <c r="E12681" s="25">
        <v>0</v>
      </c>
      <c r="F12681" s="25">
        <v>0</v>
      </c>
      <c r="G12681" s="10" t="s">
        <v>38519</v>
      </c>
      <c r="H12681" s="25">
        <f>INDEX('Annexe 1 – Données des équipes'!$B$12:$R$114, MATCH(C12681, 'Annexe 1 – Données des équipes'!$B$12:$B$114,0),4)</f>
        <v>0</v>
      </c>
      <c r="I12681" s="25">
        <f>INDEX('Annexe 1 – Données des équipes'!$B$12:$R$114, MATCH(D12681, 'Annexe 1 – Données des équipes'!$B$12:$B$114,0),4)</f>
        <v>40</v>
      </c>
      <c r="J12681" s="25">
        <f t="shared" si="198"/>
        <v>0</v>
      </c>
    </row>
    <row r="12682" spans="2:10">
      <c r="B12682" s="3">
        <v>42387</v>
      </c>
      <c r="C12682" s="10" t="s">
        <v>38520</v>
      </c>
      <c r="D12682" s="10" t="s">
        <v>38521</v>
      </c>
      <c r="E12682" s="25">
        <v>2</v>
      </c>
      <c r="F12682" s="25">
        <v>2</v>
      </c>
      <c r="G12682" s="10" t="s">
        <v>38522</v>
      </c>
      <c r="H12682" s="25">
        <f>INDEX('Annexe 1 – Données des équipes'!$B$12:$R$114, MATCH(C12682, 'Annexe 1 – Données des équipes'!$B$12:$B$114,0),4)</f>
        <v>40</v>
      </c>
      <c r="I12682" s="25">
        <f>INDEX('Annexe 1 – Données des équipes'!$B$12:$R$114, MATCH(D12682, 'Annexe 1 – Données des équipes'!$B$12:$B$114,0),4)</f>
        <v>10</v>
      </c>
      <c r="J12682" s="25">
        <f t="shared" si="198"/>
        <v>0</v>
      </c>
    </row>
    <row r="12683" spans="2:10">
      <c r="B12683" s="3">
        <v>42388</v>
      </c>
      <c r="C12683" s="10" t="s">
        <v>38523</v>
      </c>
      <c r="D12683" s="10" t="s">
        <v>38524</v>
      </c>
      <c r="E12683" s="25">
        <v>2</v>
      </c>
      <c r="F12683" s="25">
        <v>2</v>
      </c>
      <c r="G12683" s="10" t="s">
        <v>38525</v>
      </c>
      <c r="H12683" s="25">
        <f>INDEX('Annexe 1 – Données des équipes'!$B$12:$R$114, MATCH(C12683, 'Annexe 1 – Données des équipes'!$B$12:$B$114,0),4)</f>
        <v>20</v>
      </c>
      <c r="I12683" s="25">
        <f>INDEX('Annexe 1 – Données des équipes'!$B$12:$R$114, MATCH(D12683, 'Annexe 1 – Données des équipes'!$B$12:$B$114,0),4)</f>
        <v>0</v>
      </c>
      <c r="J12683" s="25">
        <f t="shared" si="198"/>
        <v>0</v>
      </c>
    </row>
    <row r="12684" spans="2:10">
      <c r="B12684" s="3">
        <v>42391</v>
      </c>
      <c r="C12684" s="10" t="s">
        <v>38526</v>
      </c>
      <c r="D12684" s="10" t="s">
        <v>38527</v>
      </c>
      <c r="E12684" s="25">
        <v>1</v>
      </c>
      <c r="F12684" s="25">
        <v>1</v>
      </c>
      <c r="G12684" s="10" t="s">
        <v>38528</v>
      </c>
      <c r="H12684" s="25">
        <f>INDEX('Annexe 1 – Données des équipes'!$B$12:$R$114, MATCH(C12684, 'Annexe 1 – Données des équipes'!$B$12:$B$114,0),4)</f>
        <v>40</v>
      </c>
      <c r="I12684" s="25">
        <f>INDEX('Annexe 1 – Données des équipes'!$B$12:$R$114, MATCH(D12684, 'Annexe 1 – Données des équipes'!$B$12:$B$114,0),4)</f>
        <v>50</v>
      </c>
      <c r="J12684" s="25">
        <f t="shared" si="198"/>
        <v>0</v>
      </c>
    </row>
    <row r="12685" spans="2:10">
      <c r="B12685" s="3">
        <v>42396</v>
      </c>
      <c r="C12685" s="10" t="s">
        <v>38529</v>
      </c>
      <c r="D12685" s="10" t="s">
        <v>38530</v>
      </c>
      <c r="E12685" s="25">
        <v>1</v>
      </c>
      <c r="F12685" s="25">
        <v>1</v>
      </c>
      <c r="G12685" s="10" t="s">
        <v>38531</v>
      </c>
      <c r="H12685" s="25">
        <f>INDEX('Annexe 1 – Données des équipes'!$B$12:$R$114, MATCH(C12685, 'Annexe 1 – Données des équipes'!$B$12:$B$114,0),4)</f>
        <v>0</v>
      </c>
      <c r="I12685" s="25">
        <f>INDEX('Annexe 1 – Données des équipes'!$B$12:$R$114, MATCH(D12685, 'Annexe 1 – Données des équipes'!$B$12:$B$114,0),4)</f>
        <v>10</v>
      </c>
      <c r="J12685" s="25">
        <f t="shared" si="198"/>
        <v>0</v>
      </c>
    </row>
    <row r="12686" spans="2:10">
      <c r="B12686" s="3">
        <v>42396</v>
      </c>
      <c r="C12686" s="10" t="s">
        <v>38532</v>
      </c>
      <c r="D12686" s="10" t="s">
        <v>38533</v>
      </c>
      <c r="E12686" s="25">
        <v>0</v>
      </c>
      <c r="F12686" s="25">
        <v>0</v>
      </c>
      <c r="G12686" s="10" t="s">
        <v>38534</v>
      </c>
      <c r="H12686" s="25">
        <f>INDEX('Annexe 1 – Données des équipes'!$B$12:$R$114, MATCH(C12686, 'Annexe 1 – Données des équipes'!$B$12:$B$114,0),4)</f>
        <v>10</v>
      </c>
      <c r="I12686" s="25">
        <f>INDEX('Annexe 1 – Données des équipes'!$B$12:$R$114, MATCH(D12686, 'Annexe 1 – Données des équipes'!$B$12:$B$114,0),4)</f>
        <v>20</v>
      </c>
      <c r="J12686" s="25">
        <f t="shared" si="198"/>
        <v>0</v>
      </c>
    </row>
    <row r="12687" spans="2:10">
      <c r="B12687" s="3">
        <v>42400</v>
      </c>
      <c r="C12687" s="10" t="s">
        <v>38535</v>
      </c>
      <c r="D12687" s="10" t="s">
        <v>38536</v>
      </c>
      <c r="E12687" s="25">
        <v>0</v>
      </c>
      <c r="F12687" s="25">
        <v>0</v>
      </c>
      <c r="G12687" s="10" t="s">
        <v>38537</v>
      </c>
      <c r="H12687" s="25">
        <f>INDEX('Annexe 1 – Données des équipes'!$B$12:$R$114, MATCH(C12687, 'Annexe 1 – Données des équipes'!$B$12:$B$114,0),4)</f>
        <v>10</v>
      </c>
      <c r="I12687" s="25">
        <f>INDEX('Annexe 1 – Données des équipes'!$B$12:$R$114, MATCH(D12687, 'Annexe 1 – Données des équipes'!$B$12:$B$114,0),4)</f>
        <v>10</v>
      </c>
      <c r="J12687" s="25">
        <f t="shared" si="198"/>
        <v>0</v>
      </c>
    </row>
    <row r="12688" spans="2:10">
      <c r="B12688" s="3">
        <v>42453</v>
      </c>
      <c r="C12688" s="10" t="s">
        <v>38538</v>
      </c>
      <c r="D12688" s="10" t="s">
        <v>38539</v>
      </c>
      <c r="E12688" s="25">
        <v>2</v>
      </c>
      <c r="F12688" s="25">
        <v>2</v>
      </c>
      <c r="G12688" s="10" t="s">
        <v>38540</v>
      </c>
      <c r="H12688" s="25">
        <f>INDEX('Annexe 1 – Données des équipes'!$B$12:$R$114, MATCH(C12688, 'Annexe 1 – Données des équipes'!$B$12:$B$114,0),4)</f>
        <v>70</v>
      </c>
      <c r="I12688" s="25">
        <f>INDEX('Annexe 1 – Données des équipes'!$B$12:$R$114, MATCH(D12688, 'Annexe 1 – Données des équipes'!$B$12:$B$114,0),4)</f>
        <v>70</v>
      </c>
      <c r="J12688" s="25">
        <f t="shared" si="198"/>
        <v>0</v>
      </c>
    </row>
    <row r="12689" spans="2:10">
      <c r="B12689" s="3">
        <v>42453</v>
      </c>
      <c r="C12689" s="10" t="s">
        <v>38541</v>
      </c>
      <c r="D12689" s="10" t="s">
        <v>38542</v>
      </c>
      <c r="E12689" s="25">
        <v>0</v>
      </c>
      <c r="F12689" s="25">
        <v>0</v>
      </c>
      <c r="G12689" s="10" t="s">
        <v>38543</v>
      </c>
      <c r="H12689" s="25">
        <f>INDEX('Annexe 1 – Données des équipes'!$B$12:$R$114, MATCH(C12689, 'Annexe 1 – Données des équipes'!$B$12:$B$114,0),4)</f>
        <v>20</v>
      </c>
      <c r="I12689" s="25">
        <f>INDEX('Annexe 1 – Données des équipes'!$B$12:$R$114, MATCH(D12689, 'Annexe 1 – Données des équipes'!$B$12:$B$114,0),4)</f>
        <v>30</v>
      </c>
      <c r="J12689" s="25">
        <f t="shared" si="198"/>
        <v>0</v>
      </c>
    </row>
    <row r="12690" spans="2:10">
      <c r="B12690" s="3">
        <v>42453</v>
      </c>
      <c r="C12690" s="10" t="s">
        <v>38544</v>
      </c>
      <c r="D12690" s="10" t="s">
        <v>38545</v>
      </c>
      <c r="E12690" s="25">
        <v>1</v>
      </c>
      <c r="F12690" s="25">
        <v>1</v>
      </c>
      <c r="G12690" s="10" t="s">
        <v>38546</v>
      </c>
      <c r="H12690" s="25">
        <f>INDEX('Annexe 1 – Données des équipes'!$B$12:$R$114, MATCH(C12690, 'Annexe 1 – Données des équipes'!$B$12:$B$114,0),4)</f>
        <v>90</v>
      </c>
      <c r="I12690" s="25">
        <f>INDEX('Annexe 1 – Données des équipes'!$B$12:$R$114, MATCH(D12690, 'Annexe 1 – Données des équipes'!$B$12:$B$114,0),4)</f>
        <v>90</v>
      </c>
      <c r="J12690" s="25">
        <f t="shared" ref="J12690:J12753" si="199">ABS(F12690-E12690)</f>
        <v>0</v>
      </c>
    </row>
    <row r="12691" spans="2:10">
      <c r="B12691" s="3">
        <v>42453</v>
      </c>
      <c r="C12691" s="10" t="s">
        <v>38547</v>
      </c>
      <c r="D12691" s="10" t="s">
        <v>38548</v>
      </c>
      <c r="E12691" s="25">
        <v>2</v>
      </c>
      <c r="F12691" s="25">
        <v>2</v>
      </c>
      <c r="G12691" s="10" t="s">
        <v>38549</v>
      </c>
      <c r="H12691" s="25">
        <f>INDEX('Annexe 1 – Données des équipes'!$B$12:$R$114, MATCH(C12691, 'Annexe 1 – Données des équipes'!$B$12:$B$114,0),4)</f>
        <v>80</v>
      </c>
      <c r="I12691" s="25">
        <f>INDEX('Annexe 1 – Données des équipes'!$B$12:$R$114, MATCH(D12691, 'Annexe 1 – Données des équipes'!$B$12:$B$114,0),4)</f>
        <v>60</v>
      </c>
      <c r="J12691" s="25">
        <f t="shared" si="199"/>
        <v>0</v>
      </c>
    </row>
    <row r="12692" spans="2:10">
      <c r="B12692" s="3">
        <v>42453</v>
      </c>
      <c r="C12692" s="10" t="s">
        <v>38550</v>
      </c>
      <c r="D12692" s="10" t="s">
        <v>38551</v>
      </c>
      <c r="E12692" s="25">
        <v>1</v>
      </c>
      <c r="F12692" s="25">
        <v>1</v>
      </c>
      <c r="G12692" s="10" t="s">
        <v>38552</v>
      </c>
      <c r="H12692" s="25">
        <f>INDEX('Annexe 1 – Données des équipes'!$B$12:$R$114, MATCH(C12692, 'Annexe 1 – Données des équipes'!$B$12:$B$114,0),4)</f>
        <v>70</v>
      </c>
      <c r="I12692" s="25">
        <f>INDEX('Annexe 1 – Données des équipes'!$B$12:$R$114, MATCH(D12692, 'Annexe 1 – Données des équipes'!$B$12:$B$114,0),4)</f>
        <v>50</v>
      </c>
      <c r="J12692" s="25">
        <f t="shared" si="199"/>
        <v>0</v>
      </c>
    </row>
    <row r="12693" spans="2:10">
      <c r="B12693" s="3">
        <v>42454</v>
      </c>
      <c r="C12693" s="10" t="s">
        <v>38553</v>
      </c>
      <c r="D12693" s="10" t="s">
        <v>38554</v>
      </c>
      <c r="E12693" s="25">
        <v>0</v>
      </c>
      <c r="F12693" s="25">
        <v>0</v>
      </c>
      <c r="G12693" s="10" t="s">
        <v>38555</v>
      </c>
      <c r="H12693" s="25">
        <f>INDEX('Annexe 1 – Données des équipes'!$B$12:$R$114, MATCH(C12693, 'Annexe 1 – Données des équipes'!$B$12:$B$114,0),4)</f>
        <v>10</v>
      </c>
      <c r="I12693" s="25">
        <f>INDEX('Annexe 1 – Données des équipes'!$B$12:$R$114, MATCH(D12693, 'Annexe 1 – Données des équipes'!$B$12:$B$114,0),4)</f>
        <v>10</v>
      </c>
      <c r="J12693" s="25">
        <f t="shared" si="199"/>
        <v>0</v>
      </c>
    </row>
    <row r="12694" spans="2:10">
      <c r="B12694" s="3">
        <v>42454</v>
      </c>
      <c r="C12694" s="10" t="s">
        <v>38556</v>
      </c>
      <c r="D12694" s="10" t="s">
        <v>38557</v>
      </c>
      <c r="E12694" s="25">
        <v>2</v>
      </c>
      <c r="F12694" s="25">
        <v>2</v>
      </c>
      <c r="G12694" s="10" t="s">
        <v>38558</v>
      </c>
      <c r="H12694" s="25">
        <f>INDEX('Annexe 1 – Données des équipes'!$B$12:$R$114, MATCH(C12694, 'Annexe 1 – Données des équipes'!$B$12:$B$114,0),4)</f>
        <v>90</v>
      </c>
      <c r="I12694" s="25">
        <f>INDEX('Annexe 1 – Données des équipes'!$B$12:$R$114, MATCH(D12694, 'Annexe 1 – Données des équipes'!$B$12:$B$114,0),4)</f>
        <v>80</v>
      </c>
      <c r="J12694" s="25">
        <f t="shared" si="199"/>
        <v>0</v>
      </c>
    </row>
    <row r="12695" spans="2:10">
      <c r="B12695" s="3">
        <v>42454</v>
      </c>
      <c r="C12695" s="10" t="s">
        <v>38559</v>
      </c>
      <c r="D12695" s="10" t="s">
        <v>38560</v>
      </c>
      <c r="E12695" s="25">
        <v>2</v>
      </c>
      <c r="F12695" s="25">
        <v>2</v>
      </c>
      <c r="G12695" s="10" t="s">
        <v>38561</v>
      </c>
      <c r="H12695" s="25">
        <f>INDEX('Annexe 1 – Données des équipes'!$B$12:$R$114, MATCH(C12695, 'Annexe 1 – Données des équipes'!$B$12:$B$114,0),4)</f>
        <v>0</v>
      </c>
      <c r="I12695" s="25">
        <f>INDEX('Annexe 1 – Données des équipes'!$B$12:$R$114, MATCH(D12695, 'Annexe 1 – Données des équipes'!$B$12:$B$114,0),4)</f>
        <v>40</v>
      </c>
      <c r="J12695" s="25">
        <f t="shared" si="199"/>
        <v>0</v>
      </c>
    </row>
    <row r="12696" spans="2:10">
      <c r="B12696" s="3">
        <v>42454</v>
      </c>
      <c r="C12696" s="10" t="s">
        <v>38562</v>
      </c>
      <c r="D12696" s="10" t="s">
        <v>38563</v>
      </c>
      <c r="E12696" s="25">
        <v>0</v>
      </c>
      <c r="F12696" s="25">
        <v>0</v>
      </c>
      <c r="G12696" s="10" t="s">
        <v>38564</v>
      </c>
      <c r="H12696" s="25">
        <f>INDEX('Annexe 1 – Données des équipes'!$B$12:$R$114, MATCH(C12696, 'Annexe 1 – Données des équipes'!$B$12:$B$114,0),4)</f>
        <v>10</v>
      </c>
      <c r="I12696" s="25">
        <f>INDEX('Annexe 1 – Données des équipes'!$B$12:$R$114, MATCH(D12696, 'Annexe 1 – Données des équipes'!$B$12:$B$114,0),4)</f>
        <v>50</v>
      </c>
      <c r="J12696" s="25">
        <f t="shared" si="199"/>
        <v>0</v>
      </c>
    </row>
    <row r="12697" spans="2:10">
      <c r="B12697" s="3">
        <v>42454</v>
      </c>
      <c r="C12697" s="10" t="s">
        <v>38565</v>
      </c>
      <c r="D12697" s="10" t="s">
        <v>38566</v>
      </c>
      <c r="E12697" s="25">
        <v>1</v>
      </c>
      <c r="F12697" s="25">
        <v>1</v>
      </c>
      <c r="G12697" s="10" t="s">
        <v>38567</v>
      </c>
      <c r="H12697" s="25">
        <f>INDEX('Annexe 1 – Données des équipes'!$B$12:$R$114, MATCH(C12697, 'Annexe 1 – Données des équipes'!$B$12:$B$114,0),4)</f>
        <v>30</v>
      </c>
      <c r="I12697" s="25">
        <f>INDEX('Annexe 1 – Données des équipes'!$B$12:$R$114, MATCH(D12697, 'Annexe 1 – Données des équipes'!$B$12:$B$114,0),4)</f>
        <v>60</v>
      </c>
      <c r="J12697" s="25">
        <f t="shared" si="199"/>
        <v>0</v>
      </c>
    </row>
    <row r="12698" spans="2:10">
      <c r="B12698" s="3">
        <v>42454</v>
      </c>
      <c r="C12698" s="10" t="s">
        <v>38568</v>
      </c>
      <c r="D12698" s="10" t="s">
        <v>38569</v>
      </c>
      <c r="E12698" s="25">
        <v>1</v>
      </c>
      <c r="F12698" s="25">
        <v>1</v>
      </c>
      <c r="G12698" s="10" t="s">
        <v>38570</v>
      </c>
      <c r="H12698" s="25">
        <f>INDEX('Annexe 1 – Données des équipes'!$B$12:$R$114, MATCH(C12698, 'Annexe 1 – Données des équipes'!$B$12:$B$114,0),4)</f>
        <v>50</v>
      </c>
      <c r="I12698" s="25">
        <f>INDEX('Annexe 1 – Données des équipes'!$B$12:$R$114, MATCH(D12698, 'Annexe 1 – Données des équipes'!$B$12:$B$114,0),4)</f>
        <v>50</v>
      </c>
      <c r="J12698" s="25">
        <f t="shared" si="199"/>
        <v>0</v>
      </c>
    </row>
    <row r="12699" spans="2:10">
      <c r="B12699" s="3">
        <v>42455</v>
      </c>
      <c r="C12699" s="10" t="s">
        <v>38571</v>
      </c>
      <c r="D12699" s="10" t="s">
        <v>38572</v>
      </c>
      <c r="E12699" s="25">
        <v>2</v>
      </c>
      <c r="F12699" s="25">
        <v>2</v>
      </c>
      <c r="G12699" s="10" t="s">
        <v>38573</v>
      </c>
      <c r="H12699" s="25">
        <f>INDEX('Annexe 1 – Données des équipes'!$B$12:$R$114, MATCH(C12699, 'Annexe 1 – Données des équipes'!$B$12:$B$114,0),4)</f>
        <v>40</v>
      </c>
      <c r="I12699" s="25">
        <f>INDEX('Annexe 1 – Données des équipes'!$B$12:$R$114, MATCH(D12699, 'Annexe 1 – Données des équipes'!$B$12:$B$114,0),4)</f>
        <v>20</v>
      </c>
      <c r="J12699" s="25">
        <f t="shared" si="199"/>
        <v>0</v>
      </c>
    </row>
    <row r="12700" spans="2:10">
      <c r="B12700" s="3">
        <v>42455</v>
      </c>
      <c r="C12700" s="10" t="s">
        <v>38574</v>
      </c>
      <c r="D12700" s="10" t="s">
        <v>38575</v>
      </c>
      <c r="E12700" s="25">
        <v>1</v>
      </c>
      <c r="F12700" s="25">
        <v>1</v>
      </c>
      <c r="G12700" s="10" t="s">
        <v>38576</v>
      </c>
      <c r="H12700" s="25">
        <f>INDEX('Annexe 1 – Données des équipes'!$B$12:$R$114, MATCH(C12700, 'Annexe 1 – Données des équipes'!$B$12:$B$114,0),4)</f>
        <v>40</v>
      </c>
      <c r="I12700" s="25">
        <f>INDEX('Annexe 1 – Données des équipes'!$B$12:$R$114, MATCH(D12700, 'Annexe 1 – Données des équipes'!$B$12:$B$114,0),4)</f>
        <v>80</v>
      </c>
      <c r="J12700" s="25">
        <f t="shared" si="199"/>
        <v>0</v>
      </c>
    </row>
    <row r="12701" spans="2:10">
      <c r="B12701" s="3">
        <v>42456</v>
      </c>
      <c r="C12701" s="10" t="s">
        <v>38577</v>
      </c>
      <c r="D12701" s="10" t="s">
        <v>38578</v>
      </c>
      <c r="E12701" s="25">
        <v>0</v>
      </c>
      <c r="F12701" s="25">
        <v>0</v>
      </c>
      <c r="G12701" s="10" t="s">
        <v>38579</v>
      </c>
      <c r="H12701" s="25">
        <f>INDEX('Annexe 1 – Données des équipes'!$B$12:$R$114, MATCH(C12701, 'Annexe 1 – Données des équipes'!$B$12:$B$114,0),4)</f>
        <v>50</v>
      </c>
      <c r="I12701" s="25">
        <f>INDEX('Annexe 1 – Données des équipes'!$B$12:$R$114, MATCH(D12701, 'Annexe 1 – Données des équipes'!$B$12:$B$114,0),4)</f>
        <v>90</v>
      </c>
      <c r="J12701" s="25">
        <f t="shared" si="199"/>
        <v>0</v>
      </c>
    </row>
    <row r="12702" spans="2:10">
      <c r="B12702" s="3">
        <v>42458</v>
      </c>
      <c r="C12702" s="10" t="s">
        <v>38580</v>
      </c>
      <c r="D12702" s="10" t="s">
        <v>38581</v>
      </c>
      <c r="E12702" s="25">
        <v>2</v>
      </c>
      <c r="F12702" s="25">
        <v>2</v>
      </c>
      <c r="G12702" s="10" t="s">
        <v>38582</v>
      </c>
      <c r="H12702" s="25">
        <f>INDEX('Annexe 1 – Données des équipes'!$B$12:$R$114, MATCH(C12702, 'Annexe 1 – Données des équipes'!$B$12:$B$114,0),4)</f>
        <v>60</v>
      </c>
      <c r="I12702" s="25">
        <f>INDEX('Annexe 1 – Données des équipes'!$B$12:$R$114, MATCH(D12702, 'Annexe 1 – Données des équipes'!$B$12:$B$114,0),4)</f>
        <v>70</v>
      </c>
      <c r="J12702" s="25">
        <f t="shared" si="199"/>
        <v>0</v>
      </c>
    </row>
    <row r="12703" spans="2:10">
      <c r="B12703" s="3">
        <v>42458</v>
      </c>
      <c r="C12703" s="10" t="s">
        <v>38583</v>
      </c>
      <c r="D12703" s="10" t="s">
        <v>38584</v>
      </c>
      <c r="E12703" s="25">
        <v>0</v>
      </c>
      <c r="F12703" s="25">
        <v>0</v>
      </c>
      <c r="G12703" s="10" t="s">
        <v>38585</v>
      </c>
      <c r="H12703" s="25">
        <f>INDEX('Annexe 1 – Données des équipes'!$B$12:$R$114, MATCH(C12703, 'Annexe 1 – Données des équipes'!$B$12:$B$114,0),4)</f>
        <v>40</v>
      </c>
      <c r="I12703" s="25">
        <f>INDEX('Annexe 1 – Données des équipes'!$B$12:$R$114, MATCH(D12703, 'Annexe 1 – Données des équipes'!$B$12:$B$114,0),4)</f>
        <v>10</v>
      </c>
      <c r="J12703" s="25">
        <f t="shared" si="199"/>
        <v>0</v>
      </c>
    </row>
    <row r="12704" spans="2:10">
      <c r="B12704" s="3">
        <v>42458</v>
      </c>
      <c r="C12704" s="10" t="s">
        <v>38586</v>
      </c>
      <c r="D12704" s="10" t="s">
        <v>38587</v>
      </c>
      <c r="E12704" s="25">
        <v>2</v>
      </c>
      <c r="F12704" s="25">
        <v>2</v>
      </c>
      <c r="G12704" s="10" t="s">
        <v>38588</v>
      </c>
      <c r="H12704" s="25">
        <f>INDEX('Annexe 1 – Données des équipes'!$B$12:$R$114, MATCH(C12704, 'Annexe 1 – Données des équipes'!$B$12:$B$114,0),4)</f>
        <v>70</v>
      </c>
      <c r="I12704" s="25">
        <f>INDEX('Annexe 1 – Données des équipes'!$B$12:$R$114, MATCH(D12704, 'Annexe 1 – Données des équipes'!$B$12:$B$114,0),4)</f>
        <v>90</v>
      </c>
      <c r="J12704" s="25">
        <f t="shared" si="199"/>
        <v>0</v>
      </c>
    </row>
    <row r="12705" spans="2:10">
      <c r="B12705" s="3">
        <v>42458</v>
      </c>
      <c r="C12705" s="10" t="s">
        <v>38589</v>
      </c>
      <c r="D12705" s="10" t="s">
        <v>38590</v>
      </c>
      <c r="E12705" s="25">
        <v>0</v>
      </c>
      <c r="F12705" s="25">
        <v>0</v>
      </c>
      <c r="G12705" s="10" t="s">
        <v>38591</v>
      </c>
      <c r="H12705" s="25">
        <f>INDEX('Annexe 1 – Données des équipes'!$B$12:$R$114, MATCH(C12705, 'Annexe 1 – Données des équipes'!$B$12:$B$114,0),4)</f>
        <v>20</v>
      </c>
      <c r="I12705" s="25">
        <f>INDEX('Annexe 1 – Données des équipes'!$B$12:$R$114, MATCH(D12705, 'Annexe 1 – Données des équipes'!$B$12:$B$114,0),4)</f>
        <v>40</v>
      </c>
      <c r="J12705" s="25">
        <f t="shared" si="199"/>
        <v>0</v>
      </c>
    </row>
    <row r="12706" spans="2:10">
      <c r="B12706" s="3">
        <v>42458</v>
      </c>
      <c r="C12706" s="10" t="s">
        <v>38592</v>
      </c>
      <c r="D12706" s="10" t="s">
        <v>38593</v>
      </c>
      <c r="E12706" s="25">
        <v>0</v>
      </c>
      <c r="F12706" s="25">
        <v>0</v>
      </c>
      <c r="G12706" s="10" t="s">
        <v>38594</v>
      </c>
      <c r="H12706" s="25">
        <f>INDEX('Annexe 1 – Données des équipes'!$B$12:$R$114, MATCH(C12706, 'Annexe 1 – Données des équipes'!$B$12:$B$114,0),4)</f>
        <v>0</v>
      </c>
      <c r="I12706" s="25">
        <f>INDEX('Annexe 1 – Données des équipes'!$B$12:$R$114, MATCH(D12706, 'Annexe 1 – Données des équipes'!$B$12:$B$114,0),4)</f>
        <v>40</v>
      </c>
      <c r="J12706" s="25">
        <f t="shared" si="199"/>
        <v>0</v>
      </c>
    </row>
    <row r="12707" spans="2:10">
      <c r="B12707" s="3">
        <v>42458</v>
      </c>
      <c r="C12707" s="10" t="s">
        <v>38595</v>
      </c>
      <c r="D12707" s="10" t="s">
        <v>38596</v>
      </c>
      <c r="E12707" s="25">
        <v>1</v>
      </c>
      <c r="F12707" s="25">
        <v>1</v>
      </c>
      <c r="G12707" s="10" t="s">
        <v>38597</v>
      </c>
      <c r="H12707" s="25">
        <f>INDEX('Annexe 1 – Données des équipes'!$B$12:$R$114, MATCH(C12707, 'Annexe 1 – Données des équipes'!$B$12:$B$114,0),4)</f>
        <v>20</v>
      </c>
      <c r="I12707" s="25">
        <f>INDEX('Annexe 1 – Données des équipes'!$B$12:$R$114, MATCH(D12707, 'Annexe 1 – Données des équipes'!$B$12:$B$114,0),4)</f>
        <v>30</v>
      </c>
      <c r="J12707" s="25">
        <f t="shared" si="199"/>
        <v>0</v>
      </c>
    </row>
    <row r="12708" spans="2:10">
      <c r="B12708" s="3">
        <v>42759</v>
      </c>
      <c r="C12708" s="10" t="s">
        <v>38598</v>
      </c>
      <c r="D12708" s="10" t="s">
        <v>38599</v>
      </c>
      <c r="E12708" s="25">
        <v>1</v>
      </c>
      <c r="F12708" s="25">
        <v>0</v>
      </c>
      <c r="G12708" s="10" t="s">
        <v>38600</v>
      </c>
      <c r="H12708" s="25">
        <f>INDEX('Annexe 1 – Données des équipes'!$B$12:$R$114, MATCH(C12708, 'Annexe 1 – Données des équipes'!$B$12:$B$114,0),4)</f>
        <v>50</v>
      </c>
      <c r="I12708" s="25">
        <f>INDEX('Annexe 1 – Données des équipes'!$B$12:$R$114, MATCH(D12708, 'Annexe 1 – Données des équipes'!$B$12:$B$114,0),4)</f>
        <v>30</v>
      </c>
      <c r="J12708" s="25">
        <f t="shared" si="199"/>
        <v>1</v>
      </c>
    </row>
    <row r="12709" spans="2:10">
      <c r="B12709" s="3">
        <v>42517</v>
      </c>
      <c r="C12709" s="10" t="s">
        <v>38601</v>
      </c>
      <c r="D12709" s="10" t="s">
        <v>38602</v>
      </c>
      <c r="E12709" s="25">
        <v>1</v>
      </c>
      <c r="F12709" s="25">
        <v>1</v>
      </c>
      <c r="G12709" s="10" t="s">
        <v>38603</v>
      </c>
      <c r="H12709" s="25">
        <f>INDEX('Annexe 1 – Données des équipes'!$B$12:$R$114, MATCH(C12709, 'Annexe 1 – Données des équipes'!$B$12:$B$114,0),4)</f>
        <v>60</v>
      </c>
      <c r="I12709" s="25">
        <f>INDEX('Annexe 1 – Données des équipes'!$B$12:$R$114, MATCH(D12709, 'Annexe 1 – Données des équipes'!$B$12:$B$114,0),4)</f>
        <v>80</v>
      </c>
      <c r="J12709" s="25">
        <f t="shared" si="199"/>
        <v>0</v>
      </c>
    </row>
    <row r="12710" spans="2:10">
      <c r="B12710" s="3">
        <v>42520</v>
      </c>
      <c r="C12710" s="10" t="s">
        <v>38604</v>
      </c>
      <c r="D12710" s="10" t="s">
        <v>38605</v>
      </c>
      <c r="E12710" s="25">
        <v>0</v>
      </c>
      <c r="F12710" s="25">
        <v>0</v>
      </c>
      <c r="G12710" s="10" t="s">
        <v>38606</v>
      </c>
      <c r="H12710" s="25">
        <f>INDEX('Annexe 1 – Données des équipes'!$B$12:$R$114, MATCH(C12710, 'Annexe 1 – Données des équipes'!$B$12:$B$114,0),4)</f>
        <v>80</v>
      </c>
      <c r="I12710" s="25">
        <f>INDEX('Annexe 1 – Données des équipes'!$B$12:$R$114, MATCH(D12710, 'Annexe 1 – Données des équipes'!$B$12:$B$114,0),4)</f>
        <v>40</v>
      </c>
      <c r="J12710" s="25">
        <f t="shared" si="199"/>
        <v>0</v>
      </c>
    </row>
    <row r="12711" spans="2:10">
      <c r="B12711" s="3">
        <v>42522</v>
      </c>
      <c r="C12711" s="10" t="s">
        <v>38607</v>
      </c>
      <c r="D12711" s="10" t="s">
        <v>38608</v>
      </c>
      <c r="E12711" s="25">
        <v>1</v>
      </c>
      <c r="F12711" s="25">
        <v>1</v>
      </c>
      <c r="G12711" s="10" t="s">
        <v>38609</v>
      </c>
      <c r="H12711" s="25">
        <f>INDEX('Annexe 1 – Données des équipes'!$B$12:$R$114, MATCH(C12711, 'Annexe 1 – Données des équipes'!$B$12:$B$114,0),4)</f>
        <v>90</v>
      </c>
      <c r="I12711" s="25">
        <f>INDEX('Annexe 1 – Données des équipes'!$B$12:$R$114, MATCH(D12711, 'Annexe 1 – Données des équipes'!$B$12:$B$114,0),4)</f>
        <v>30</v>
      </c>
      <c r="J12711" s="25">
        <f t="shared" si="199"/>
        <v>0</v>
      </c>
    </row>
    <row r="12712" spans="2:10">
      <c r="B12712" s="3">
        <v>42524</v>
      </c>
      <c r="C12712" s="10" t="s">
        <v>38610</v>
      </c>
      <c r="D12712" s="10" t="s">
        <v>38611</v>
      </c>
      <c r="E12712" s="25">
        <v>1</v>
      </c>
      <c r="F12712" s="25">
        <v>1</v>
      </c>
      <c r="G12712" s="10" t="s">
        <v>38612</v>
      </c>
      <c r="H12712" s="25">
        <f>INDEX('Annexe 1 – Données des équipes'!$B$12:$R$114, MATCH(C12712, 'Annexe 1 – Données des équipes'!$B$12:$B$114,0),4)</f>
        <v>10</v>
      </c>
      <c r="I12712" s="25">
        <f>INDEX('Annexe 1 – Données des équipes'!$B$12:$R$114, MATCH(D12712, 'Annexe 1 – Données des équipes'!$B$12:$B$114,0),4)</f>
        <v>50</v>
      </c>
      <c r="J12712" s="25">
        <f t="shared" si="199"/>
        <v>0</v>
      </c>
    </row>
    <row r="12713" spans="2:10">
      <c r="B12713" s="3">
        <v>42525</v>
      </c>
      <c r="C12713" s="10" t="s">
        <v>38613</v>
      </c>
      <c r="D12713" s="10" t="s">
        <v>38614</v>
      </c>
      <c r="E12713" s="25">
        <v>0</v>
      </c>
      <c r="F12713" s="25">
        <v>0</v>
      </c>
      <c r="G12713" s="10" t="s">
        <v>38615</v>
      </c>
      <c r="H12713" s="25">
        <f>INDEX('Annexe 1 – Données des équipes'!$B$12:$R$114, MATCH(C12713, 'Annexe 1 – Données des équipes'!$B$12:$B$114,0),4)</f>
        <v>90</v>
      </c>
      <c r="I12713" s="25">
        <f>INDEX('Annexe 1 – Données des équipes'!$B$12:$R$114, MATCH(D12713, 'Annexe 1 – Données des équipes'!$B$12:$B$114,0),4)</f>
        <v>70</v>
      </c>
      <c r="J12713" s="25">
        <f t="shared" si="199"/>
        <v>0</v>
      </c>
    </row>
    <row r="12714" spans="2:10">
      <c r="B12714" s="3">
        <v>42525</v>
      </c>
      <c r="C12714" s="10" t="s">
        <v>38616</v>
      </c>
      <c r="D12714" s="10" t="s">
        <v>38617</v>
      </c>
      <c r="E12714" s="25">
        <v>0</v>
      </c>
      <c r="F12714" s="25">
        <v>0</v>
      </c>
      <c r="G12714" s="10" t="s">
        <v>38618</v>
      </c>
      <c r="H12714" s="25">
        <f>INDEX('Annexe 1 – Données des équipes'!$B$12:$R$114, MATCH(C12714, 'Annexe 1 – Données des équipes'!$B$12:$B$114,0),4)</f>
        <v>60</v>
      </c>
      <c r="I12714" s="25">
        <f>INDEX('Annexe 1 – Données des équipes'!$B$12:$R$114, MATCH(D12714, 'Annexe 1 – Données des équipes'!$B$12:$B$114,0),4)</f>
        <v>70</v>
      </c>
      <c r="J12714" s="25">
        <f t="shared" si="199"/>
        <v>0</v>
      </c>
    </row>
    <row r="12715" spans="2:10">
      <c r="B12715" s="3">
        <v>42525</v>
      </c>
      <c r="C12715" s="10" t="s">
        <v>38619</v>
      </c>
      <c r="D12715" s="10" t="s">
        <v>38620</v>
      </c>
      <c r="E12715" s="25">
        <v>0</v>
      </c>
      <c r="F12715" s="25">
        <v>0</v>
      </c>
      <c r="G12715" s="10" t="s">
        <v>38621</v>
      </c>
      <c r="H12715" s="25">
        <f>INDEX('Annexe 1 – Données des équipes'!$B$12:$R$114, MATCH(C12715, 'Annexe 1 – Données des équipes'!$B$12:$B$114,0),4)</f>
        <v>70</v>
      </c>
      <c r="I12715" s="25">
        <f>INDEX('Annexe 1 – Données des équipes'!$B$12:$R$114, MATCH(D12715, 'Annexe 1 – Données des équipes'!$B$12:$B$114,0),4)</f>
        <v>50</v>
      </c>
      <c r="J12715" s="25">
        <f t="shared" si="199"/>
        <v>0</v>
      </c>
    </row>
    <row r="12716" spans="2:10">
      <c r="B12716" s="3">
        <v>42526</v>
      </c>
      <c r="C12716" s="10" t="s">
        <v>38622</v>
      </c>
      <c r="D12716" s="10" t="s">
        <v>38623</v>
      </c>
      <c r="E12716" s="25">
        <v>1</v>
      </c>
      <c r="F12716" s="25">
        <v>1</v>
      </c>
      <c r="G12716" s="10" t="s">
        <v>38624</v>
      </c>
      <c r="H12716" s="25">
        <f>INDEX('Annexe 1 – Données des équipes'!$B$12:$R$114, MATCH(C12716, 'Annexe 1 – Données des équipes'!$B$12:$B$114,0),4)</f>
        <v>50</v>
      </c>
      <c r="I12716" s="25">
        <f>INDEX('Annexe 1 – Données des équipes'!$B$12:$R$114, MATCH(D12716, 'Annexe 1 – Données des équipes'!$B$12:$B$114,0),4)</f>
        <v>70</v>
      </c>
      <c r="J12716" s="25">
        <f t="shared" si="199"/>
        <v>0</v>
      </c>
    </row>
    <row r="12717" spans="2:10">
      <c r="B12717" s="3">
        <v>42529</v>
      </c>
      <c r="C12717" s="10" t="s">
        <v>38625</v>
      </c>
      <c r="D12717" s="10" t="s">
        <v>38626</v>
      </c>
      <c r="E12717" s="25">
        <v>2</v>
      </c>
      <c r="F12717" s="25">
        <v>2</v>
      </c>
      <c r="G12717" s="10" t="s">
        <v>38627</v>
      </c>
      <c r="H12717" s="25">
        <f>INDEX('Annexe 1 – Données des équipes'!$B$12:$R$114, MATCH(C12717, 'Annexe 1 – Données des équipes'!$B$12:$B$114,0),4)</f>
        <v>70</v>
      </c>
      <c r="I12717" s="25">
        <f>INDEX('Annexe 1 – Données des équipes'!$B$12:$R$114, MATCH(D12717, 'Annexe 1 – Données des équipes'!$B$12:$B$114,0),4)</f>
        <v>80</v>
      </c>
      <c r="J12717" s="25">
        <f t="shared" si="199"/>
        <v>0</v>
      </c>
    </row>
    <row r="12718" spans="2:10">
      <c r="B12718" s="3">
        <v>42532</v>
      </c>
      <c r="C12718" s="10" t="s">
        <v>38628</v>
      </c>
      <c r="D12718" s="10" t="s">
        <v>38629</v>
      </c>
      <c r="E12718" s="25">
        <v>1</v>
      </c>
      <c r="F12718" s="25">
        <v>1</v>
      </c>
      <c r="G12718" s="10" t="s">
        <v>38630</v>
      </c>
      <c r="H12718" s="25">
        <f>INDEX('Annexe 1 – Données des équipes'!$B$12:$R$114, MATCH(C12718, 'Annexe 1 – Données des équipes'!$B$12:$B$114,0),4)</f>
        <v>90</v>
      </c>
      <c r="I12718" s="25">
        <f>INDEX('Annexe 1 – Données des équipes'!$B$12:$R$114, MATCH(D12718, 'Annexe 1 – Données des équipes'!$B$12:$B$114,0),4)</f>
        <v>50</v>
      </c>
      <c r="J12718" s="25">
        <f t="shared" si="199"/>
        <v>0</v>
      </c>
    </row>
    <row r="12719" spans="2:10">
      <c r="B12719" s="3">
        <v>42534</v>
      </c>
      <c r="C12719" s="10" t="s">
        <v>38631</v>
      </c>
      <c r="D12719" s="10" t="s">
        <v>38632</v>
      </c>
      <c r="E12719" s="25">
        <v>1</v>
      </c>
      <c r="F12719" s="25">
        <v>1</v>
      </c>
      <c r="G12719" s="10" t="s">
        <v>38633</v>
      </c>
      <c r="H12719" s="25">
        <f>INDEX('Annexe 1 – Données des équipes'!$B$12:$R$114, MATCH(C12719, 'Annexe 1 – Données des équipes'!$B$12:$B$114,0),4)</f>
        <v>60</v>
      </c>
      <c r="I12719" s="25">
        <f>INDEX('Annexe 1 – Données des équipes'!$B$12:$R$114, MATCH(D12719, 'Annexe 1 – Données des équipes'!$B$12:$B$114,0),4)</f>
        <v>80</v>
      </c>
      <c r="J12719" s="25">
        <f t="shared" si="199"/>
        <v>0</v>
      </c>
    </row>
    <row r="12720" spans="2:10">
      <c r="B12720" s="3">
        <v>42534</v>
      </c>
      <c r="C12720" s="10" t="s">
        <v>38634</v>
      </c>
      <c r="D12720" s="10" t="s">
        <v>38635</v>
      </c>
      <c r="E12720" s="25">
        <v>1</v>
      </c>
      <c r="F12720" s="25">
        <v>1</v>
      </c>
      <c r="G12720" s="10" t="s">
        <v>38636</v>
      </c>
      <c r="H12720" s="25">
        <f>INDEX('Annexe 1 – Données des équipes'!$B$12:$R$114, MATCH(C12720, 'Annexe 1 – Données des équipes'!$B$12:$B$114,0),4)</f>
        <v>80</v>
      </c>
      <c r="I12720" s="25">
        <f>INDEX('Annexe 1 – Données des équipes'!$B$12:$R$114, MATCH(D12720, 'Annexe 1 – Données des équipes'!$B$12:$B$114,0),4)</f>
        <v>60</v>
      </c>
      <c r="J12720" s="25">
        <f t="shared" si="199"/>
        <v>0</v>
      </c>
    </row>
    <row r="12721" spans="2:10">
      <c r="B12721" s="3">
        <v>42535</v>
      </c>
      <c r="C12721" s="10" t="s">
        <v>38637</v>
      </c>
      <c r="D12721" s="10" t="s">
        <v>38638</v>
      </c>
      <c r="E12721" s="25">
        <v>1</v>
      </c>
      <c r="F12721" s="25">
        <v>1</v>
      </c>
      <c r="G12721" s="10" t="s">
        <v>38639</v>
      </c>
      <c r="H12721" s="25">
        <f>INDEX('Annexe 1 – Données des équipes'!$B$12:$R$114, MATCH(C12721, 'Annexe 1 – Données des équipes'!$B$12:$B$114,0),4)</f>
        <v>90</v>
      </c>
      <c r="I12721" s="25">
        <f>INDEX('Annexe 1 – Données des équipes'!$B$12:$R$114, MATCH(D12721, 'Annexe 1 – Données des équipes'!$B$12:$B$114,0),4)</f>
        <v>70</v>
      </c>
      <c r="J12721" s="25">
        <f t="shared" si="199"/>
        <v>0</v>
      </c>
    </row>
    <row r="12722" spans="2:10">
      <c r="B12722" s="3">
        <v>42536</v>
      </c>
      <c r="C12722" s="10" t="s">
        <v>38640</v>
      </c>
      <c r="D12722" s="10" t="s">
        <v>38641</v>
      </c>
      <c r="E12722" s="25">
        <v>1</v>
      </c>
      <c r="F12722" s="25">
        <v>1</v>
      </c>
      <c r="G12722" s="10" t="s">
        <v>38642</v>
      </c>
      <c r="H12722" s="25">
        <f>INDEX('Annexe 1 – Données des équipes'!$B$12:$R$114, MATCH(C12722, 'Annexe 1 – Données des équipes'!$B$12:$B$114,0),4)</f>
        <v>50</v>
      </c>
      <c r="I12722" s="25">
        <f>INDEX('Annexe 1 – Données des équipes'!$B$12:$R$114, MATCH(D12722, 'Annexe 1 – Données des équipes'!$B$12:$B$114,0),4)</f>
        <v>80</v>
      </c>
      <c r="J12722" s="25">
        <f t="shared" si="199"/>
        <v>0</v>
      </c>
    </row>
    <row r="12723" spans="2:10">
      <c r="B12723" s="3">
        <v>42537</v>
      </c>
      <c r="C12723" s="10" t="s">
        <v>38643</v>
      </c>
      <c r="D12723" s="10" t="s">
        <v>38644</v>
      </c>
      <c r="E12723" s="25">
        <v>0</v>
      </c>
      <c r="F12723" s="25">
        <v>0</v>
      </c>
      <c r="G12723" s="10" t="s">
        <v>38645</v>
      </c>
      <c r="H12723" s="25">
        <f>INDEX('Annexe 1 – Données des équipes'!$B$12:$R$114, MATCH(C12723, 'Annexe 1 – Données des équipes'!$B$12:$B$114,0),4)</f>
        <v>90</v>
      </c>
      <c r="I12723" s="25">
        <f>INDEX('Annexe 1 – Données des équipes'!$B$12:$R$114, MATCH(D12723, 'Annexe 1 – Données des équipes'!$B$12:$B$114,0),4)</f>
        <v>80</v>
      </c>
      <c r="J12723" s="25">
        <f t="shared" si="199"/>
        <v>0</v>
      </c>
    </row>
    <row r="12724" spans="2:10">
      <c r="B12724" s="3">
        <v>42538</v>
      </c>
      <c r="C12724" s="10" t="s">
        <v>38646</v>
      </c>
      <c r="D12724" s="10" t="s">
        <v>38647</v>
      </c>
      <c r="E12724" s="25">
        <v>0</v>
      </c>
      <c r="F12724" s="25">
        <v>0</v>
      </c>
      <c r="G12724" s="10" t="s">
        <v>38648</v>
      </c>
      <c r="H12724" s="25">
        <f>INDEX('Annexe 1 – Données des équipes'!$B$12:$R$114, MATCH(C12724, 'Annexe 1 – Données des équipes'!$B$12:$B$114,0),4)</f>
        <v>80</v>
      </c>
      <c r="I12724" s="25">
        <f>INDEX('Annexe 1 – Données des équipes'!$B$12:$R$114, MATCH(D12724, 'Annexe 1 – Données des équipes'!$B$12:$B$114,0),4)</f>
        <v>90</v>
      </c>
      <c r="J12724" s="25">
        <f t="shared" si="199"/>
        <v>0</v>
      </c>
    </row>
    <row r="12725" spans="2:10">
      <c r="B12725" s="3">
        <v>42539</v>
      </c>
      <c r="C12725" s="10" t="s">
        <v>38649</v>
      </c>
      <c r="D12725" s="10" t="s">
        <v>38650</v>
      </c>
      <c r="E12725" s="25">
        <v>1</v>
      </c>
      <c r="F12725" s="25">
        <v>1</v>
      </c>
      <c r="G12725" s="10" t="s">
        <v>38651</v>
      </c>
      <c r="H12725" s="25">
        <f>INDEX('Annexe 1 – Données des équipes'!$B$12:$R$114, MATCH(C12725, 'Annexe 1 – Données des équipes'!$B$12:$B$114,0),4)</f>
        <v>70</v>
      </c>
      <c r="I12725" s="25">
        <f>INDEX('Annexe 1 – Données des équipes'!$B$12:$R$114, MATCH(D12725, 'Annexe 1 – Données des équipes'!$B$12:$B$114,0),4)</f>
        <v>40</v>
      </c>
      <c r="J12725" s="25">
        <f t="shared" si="199"/>
        <v>0</v>
      </c>
    </row>
    <row r="12726" spans="2:10">
      <c r="B12726" s="3">
        <v>42539</v>
      </c>
      <c r="C12726" s="10" t="s">
        <v>38652</v>
      </c>
      <c r="D12726" s="10" t="s">
        <v>38653</v>
      </c>
      <c r="E12726" s="25">
        <v>0</v>
      </c>
      <c r="F12726" s="25">
        <v>0</v>
      </c>
      <c r="G12726" s="10" t="s">
        <v>38654</v>
      </c>
      <c r="H12726" s="25">
        <f>INDEX('Annexe 1 – Données des équipes'!$B$12:$R$114, MATCH(C12726, 'Annexe 1 – Données des équipes'!$B$12:$B$114,0),4)</f>
        <v>90</v>
      </c>
      <c r="I12726" s="25">
        <f>INDEX('Annexe 1 – Données des équipes'!$B$12:$R$114, MATCH(D12726, 'Annexe 1 – Données des équipes'!$B$12:$B$114,0),4)</f>
        <v>60</v>
      </c>
      <c r="J12726" s="25">
        <f t="shared" si="199"/>
        <v>0</v>
      </c>
    </row>
    <row r="12727" spans="2:10">
      <c r="B12727" s="3">
        <v>42540</v>
      </c>
      <c r="C12727" s="10" t="s">
        <v>38655</v>
      </c>
      <c r="D12727" s="10" t="s">
        <v>38656</v>
      </c>
      <c r="E12727" s="25">
        <v>0</v>
      </c>
      <c r="F12727" s="25">
        <v>0</v>
      </c>
      <c r="G12727" s="10" t="s">
        <v>38657</v>
      </c>
      <c r="H12727" s="25">
        <f>INDEX('Annexe 1 – Données des équipes'!$B$12:$R$114, MATCH(C12727, 'Annexe 1 – Données des équipes'!$B$12:$B$114,0),4)</f>
        <v>80</v>
      </c>
      <c r="I12727" s="25">
        <f>INDEX('Annexe 1 – Données des équipes'!$B$12:$R$114, MATCH(D12727, 'Annexe 1 – Données des équipes'!$B$12:$B$114,0),4)</f>
        <v>90</v>
      </c>
      <c r="J12727" s="25">
        <f t="shared" si="199"/>
        <v>0</v>
      </c>
    </row>
    <row r="12728" spans="2:10">
      <c r="B12728" s="3">
        <v>42541</v>
      </c>
      <c r="C12728" s="10" t="s">
        <v>38658</v>
      </c>
      <c r="D12728" s="10" t="s">
        <v>38659</v>
      </c>
      <c r="E12728" s="25">
        <v>0</v>
      </c>
      <c r="F12728" s="25">
        <v>0</v>
      </c>
      <c r="G12728" s="10" t="s">
        <v>38660</v>
      </c>
      <c r="H12728" s="25">
        <f>INDEX('Annexe 1 – Données des équipes'!$B$12:$R$114, MATCH(C12728, 'Annexe 1 – Données des équipes'!$B$12:$B$114,0),4)</f>
        <v>70</v>
      </c>
      <c r="I12728" s="25">
        <f>INDEX('Annexe 1 – Données des équipes'!$B$12:$R$114, MATCH(D12728, 'Annexe 1 – Données des équipes'!$B$12:$B$114,0),4)</f>
        <v>90</v>
      </c>
      <c r="J12728" s="25">
        <f t="shared" si="199"/>
        <v>0</v>
      </c>
    </row>
    <row r="12729" spans="2:10">
      <c r="B12729" s="3">
        <v>42543</v>
      </c>
      <c r="C12729" s="10" t="s">
        <v>38661</v>
      </c>
      <c r="D12729" s="10" t="s">
        <v>38662</v>
      </c>
      <c r="E12729" s="25">
        <v>3</v>
      </c>
      <c r="F12729" s="25">
        <v>3</v>
      </c>
      <c r="G12729" s="10" t="s">
        <v>38663</v>
      </c>
      <c r="H12729" s="25">
        <f>INDEX('Annexe 1 – Données des équipes'!$B$12:$R$114, MATCH(C12729, 'Annexe 1 – Données des équipes'!$B$12:$B$114,0),4)</f>
        <v>40</v>
      </c>
      <c r="I12729" s="25">
        <f>INDEX('Annexe 1 – Données des équipes'!$B$12:$R$114, MATCH(D12729, 'Annexe 1 – Données des équipes'!$B$12:$B$114,0),4)</f>
        <v>90</v>
      </c>
      <c r="J12729" s="25">
        <f t="shared" si="199"/>
        <v>0</v>
      </c>
    </row>
    <row r="12730" spans="2:10">
      <c r="B12730" s="3">
        <v>42546</v>
      </c>
      <c r="C12730" s="10" t="s">
        <v>38664</v>
      </c>
      <c r="D12730" s="10" t="s">
        <v>38665</v>
      </c>
      <c r="E12730" s="25">
        <v>1</v>
      </c>
      <c r="F12730" s="25">
        <v>1</v>
      </c>
      <c r="G12730" s="10" t="s">
        <v>38666</v>
      </c>
      <c r="H12730" s="25">
        <f>INDEX('Annexe 1 – Données des équipes'!$B$12:$R$114, MATCH(C12730, 'Annexe 1 – Données des équipes'!$B$12:$B$114,0),4)</f>
        <v>80</v>
      </c>
      <c r="I12730" s="25">
        <f>INDEX('Annexe 1 – Données des équipes'!$B$12:$R$114, MATCH(D12730, 'Annexe 1 – Données des équipes'!$B$12:$B$114,0),4)</f>
        <v>80</v>
      </c>
      <c r="J12730" s="25">
        <f t="shared" si="199"/>
        <v>0</v>
      </c>
    </row>
    <row r="12731" spans="2:10">
      <c r="B12731" s="3">
        <v>42547</v>
      </c>
      <c r="C12731" s="10" t="s">
        <v>38667</v>
      </c>
      <c r="D12731" s="10" t="s">
        <v>38668</v>
      </c>
      <c r="E12731" s="25">
        <v>0</v>
      </c>
      <c r="F12731" s="25">
        <v>0</v>
      </c>
      <c r="G12731" s="10" t="s">
        <v>38669</v>
      </c>
      <c r="H12731" s="25">
        <f>INDEX('Annexe 1 – Données des équipes'!$B$12:$R$114, MATCH(C12731, 'Annexe 1 – Données des équipes'!$B$12:$B$114,0),4)</f>
        <v>90</v>
      </c>
      <c r="I12731" s="25">
        <f>INDEX('Annexe 1 – Données des équipes'!$B$12:$R$114, MATCH(D12731, 'Annexe 1 – Données des équipes'!$B$12:$B$114,0),4)</f>
        <v>80</v>
      </c>
      <c r="J12731" s="25">
        <f t="shared" si="199"/>
        <v>0</v>
      </c>
    </row>
    <row r="12732" spans="2:10">
      <c r="B12732" s="3">
        <v>42551</v>
      </c>
      <c r="C12732" s="10" t="s">
        <v>38670</v>
      </c>
      <c r="D12732" s="10" t="s">
        <v>38671</v>
      </c>
      <c r="E12732" s="25">
        <v>1</v>
      </c>
      <c r="F12732" s="25">
        <v>1</v>
      </c>
      <c r="G12732" s="10" t="s">
        <v>38672</v>
      </c>
      <c r="H12732" s="25">
        <f>INDEX('Annexe 1 – Données des équipes'!$B$12:$R$114, MATCH(C12732, 'Annexe 1 – Données des équipes'!$B$12:$B$114,0),4)</f>
        <v>80</v>
      </c>
      <c r="I12732" s="25">
        <f>INDEX('Annexe 1 – Données des équipes'!$B$12:$R$114, MATCH(D12732, 'Annexe 1 – Données des équipes'!$B$12:$B$114,0),4)</f>
        <v>90</v>
      </c>
      <c r="J12732" s="25">
        <f t="shared" si="199"/>
        <v>0</v>
      </c>
    </row>
    <row r="12733" spans="2:10">
      <c r="B12733" s="3">
        <v>42553</v>
      </c>
      <c r="C12733" s="10" t="s">
        <v>38673</v>
      </c>
      <c r="D12733" s="10" t="s">
        <v>38674</v>
      </c>
      <c r="E12733" s="25">
        <v>1</v>
      </c>
      <c r="F12733" s="25">
        <v>1</v>
      </c>
      <c r="G12733" s="10" t="s">
        <v>38675</v>
      </c>
      <c r="H12733" s="25">
        <f>INDEX('Annexe 1 – Données des équipes'!$B$12:$R$114, MATCH(C12733, 'Annexe 1 – Données des équipes'!$B$12:$B$114,0),4)</f>
        <v>90</v>
      </c>
      <c r="I12733" s="25">
        <f>INDEX('Annexe 1 – Données des équipes'!$B$12:$R$114, MATCH(D12733, 'Annexe 1 – Données des équipes'!$B$12:$B$114,0),4)</f>
        <v>90</v>
      </c>
      <c r="J12733" s="25">
        <f t="shared" si="199"/>
        <v>0</v>
      </c>
    </row>
    <row r="12734" spans="2:10">
      <c r="B12734" s="3">
        <v>42612</v>
      </c>
      <c r="C12734" s="10" t="s">
        <v>38676</v>
      </c>
      <c r="D12734" s="10" t="s">
        <v>38677</v>
      </c>
      <c r="E12734" s="25">
        <v>1</v>
      </c>
      <c r="F12734" s="25">
        <v>1</v>
      </c>
      <c r="G12734" s="10" t="s">
        <v>38678</v>
      </c>
      <c r="H12734" s="25">
        <f>INDEX('Annexe 1 – Données des équipes'!$B$12:$R$114, MATCH(C12734, 'Annexe 1 – Données des équipes'!$B$12:$B$114,0),4)</f>
        <v>50</v>
      </c>
      <c r="I12734" s="25">
        <f>INDEX('Annexe 1 – Données des équipes'!$B$12:$R$114, MATCH(D12734, 'Annexe 1 – Données des équipes'!$B$12:$B$114,0),4)</f>
        <v>10</v>
      </c>
      <c r="J12734" s="25">
        <f t="shared" si="199"/>
        <v>0</v>
      </c>
    </row>
    <row r="12735" spans="2:10">
      <c r="B12735" s="3">
        <v>42613</v>
      </c>
      <c r="C12735" s="10" t="s">
        <v>38679</v>
      </c>
      <c r="D12735" s="10" t="s">
        <v>38680</v>
      </c>
      <c r="E12735" s="25">
        <v>0</v>
      </c>
      <c r="F12735" s="25">
        <v>0</v>
      </c>
      <c r="G12735" s="10" t="s">
        <v>38681</v>
      </c>
      <c r="H12735" s="25">
        <f>INDEX('Annexe 1 – Données des équipes'!$B$12:$R$114, MATCH(C12735, 'Annexe 1 – Données des équipes'!$B$12:$B$114,0),4)</f>
        <v>40</v>
      </c>
      <c r="I12735" s="25">
        <f>INDEX('Annexe 1 – Données des équipes'!$B$12:$R$114, MATCH(D12735, 'Annexe 1 – Données des équipes'!$B$12:$B$114,0),4)</f>
        <v>50</v>
      </c>
      <c r="J12735" s="25">
        <f t="shared" si="199"/>
        <v>0</v>
      </c>
    </row>
    <row r="12736" spans="2:10">
      <c r="B12736" s="3">
        <v>42613</v>
      </c>
      <c r="C12736" s="10" t="s">
        <v>38682</v>
      </c>
      <c r="D12736" s="10" t="s">
        <v>38683</v>
      </c>
      <c r="E12736" s="25">
        <v>1</v>
      </c>
      <c r="F12736" s="25">
        <v>1</v>
      </c>
      <c r="G12736" s="10" t="s">
        <v>38684</v>
      </c>
      <c r="H12736" s="25">
        <f>INDEX('Annexe 1 – Données des équipes'!$B$12:$R$114, MATCH(C12736, 'Annexe 1 – Données des équipes'!$B$12:$B$114,0),4)</f>
        <v>0</v>
      </c>
      <c r="I12736" s="25">
        <f>INDEX('Annexe 1 – Données des équipes'!$B$12:$R$114, MATCH(D12736, 'Annexe 1 – Données des équipes'!$B$12:$B$114,0),4)</f>
        <v>10</v>
      </c>
      <c r="J12736" s="25">
        <f t="shared" si="199"/>
        <v>0</v>
      </c>
    </row>
    <row r="12737" spans="2:10">
      <c r="B12737" s="3">
        <v>42613</v>
      </c>
      <c r="C12737" s="10" t="s">
        <v>38685</v>
      </c>
      <c r="D12737" s="10" t="s">
        <v>38686</v>
      </c>
      <c r="E12737" s="25">
        <v>0</v>
      </c>
      <c r="F12737" s="25">
        <v>0</v>
      </c>
      <c r="G12737" s="10" t="s">
        <v>38687</v>
      </c>
      <c r="H12737" s="25">
        <f>INDEX('Annexe 1 – Données des équipes'!$B$12:$R$114, MATCH(C12737, 'Annexe 1 – Données des équipes'!$B$12:$B$114,0),4)</f>
        <v>60</v>
      </c>
      <c r="I12737" s="25">
        <f>INDEX('Annexe 1 – Données des équipes'!$B$12:$R$114, MATCH(D12737, 'Annexe 1 – Données des équipes'!$B$12:$B$114,0),4)</f>
        <v>50</v>
      </c>
      <c r="J12737" s="25">
        <f t="shared" si="199"/>
        <v>0</v>
      </c>
    </row>
    <row r="12738" spans="2:10">
      <c r="B12738" s="3">
        <v>42617</v>
      </c>
      <c r="C12738" s="10" t="s">
        <v>38688</v>
      </c>
      <c r="D12738" s="10" t="s">
        <v>38689</v>
      </c>
      <c r="E12738" s="25">
        <v>1</v>
      </c>
      <c r="F12738" s="25">
        <v>1</v>
      </c>
      <c r="G12738" s="10" t="s">
        <v>38690</v>
      </c>
      <c r="H12738" s="25">
        <f>INDEX('Annexe 1 – Données des équipes'!$B$12:$R$114, MATCH(C12738, 'Annexe 1 – Données des équipes'!$B$12:$B$114,0),4)</f>
        <v>50</v>
      </c>
      <c r="I12738" s="25">
        <f>INDEX('Annexe 1 – Données des équipes'!$B$12:$R$114, MATCH(D12738, 'Annexe 1 – Données des équipes'!$B$12:$B$114,0),4)</f>
        <v>40</v>
      </c>
      <c r="J12738" s="25">
        <f t="shared" si="199"/>
        <v>0</v>
      </c>
    </row>
    <row r="12739" spans="2:10">
      <c r="B12739" s="3">
        <v>42618</v>
      </c>
      <c r="C12739" s="10" t="s">
        <v>38691</v>
      </c>
      <c r="D12739" s="10" t="s">
        <v>38692</v>
      </c>
      <c r="E12739" s="25">
        <v>1</v>
      </c>
      <c r="F12739" s="25">
        <v>1</v>
      </c>
      <c r="G12739" s="10" t="s">
        <v>38693</v>
      </c>
      <c r="H12739" s="25">
        <f>INDEX('Annexe 1 – Données des équipes'!$B$12:$R$114, MATCH(C12739, 'Annexe 1 – Données des équipes'!$B$12:$B$114,0),4)</f>
        <v>80</v>
      </c>
      <c r="I12739" s="25">
        <f>INDEX('Annexe 1 – Données des équipes'!$B$12:$R$114, MATCH(D12739, 'Annexe 1 – Données des équipes'!$B$12:$B$114,0),4)</f>
        <v>60</v>
      </c>
      <c r="J12739" s="25">
        <f t="shared" si="199"/>
        <v>0</v>
      </c>
    </row>
    <row r="12740" spans="2:10">
      <c r="B12740" s="3">
        <v>42618</v>
      </c>
      <c r="C12740" s="10" t="s">
        <v>38694</v>
      </c>
      <c r="D12740" s="10" t="s">
        <v>38695</v>
      </c>
      <c r="E12740" s="25">
        <v>2</v>
      </c>
      <c r="F12740" s="25">
        <v>2</v>
      </c>
      <c r="G12740" s="10" t="s">
        <v>38696</v>
      </c>
      <c r="H12740" s="25">
        <f>INDEX('Annexe 1 – Données des équipes'!$B$12:$R$114, MATCH(C12740, 'Annexe 1 – Données des équipes'!$B$12:$B$114,0),4)</f>
        <v>70</v>
      </c>
      <c r="I12740" s="25">
        <f>INDEX('Annexe 1 – Données des équipes'!$B$12:$R$114, MATCH(D12740, 'Annexe 1 – Données des équipes'!$B$12:$B$114,0),4)</f>
        <v>60</v>
      </c>
      <c r="J12740" s="25">
        <f t="shared" si="199"/>
        <v>0</v>
      </c>
    </row>
    <row r="12741" spans="2:10">
      <c r="B12741" s="3">
        <v>42618</v>
      </c>
      <c r="C12741" s="10" t="s">
        <v>38697</v>
      </c>
      <c r="D12741" s="10" t="s">
        <v>38698</v>
      </c>
      <c r="E12741" s="25">
        <v>1</v>
      </c>
      <c r="F12741" s="25">
        <v>1</v>
      </c>
      <c r="G12741" s="10" t="s">
        <v>38699</v>
      </c>
      <c r="H12741" s="25">
        <f>INDEX('Annexe 1 – Données des équipes'!$B$12:$R$114, MATCH(C12741, 'Annexe 1 – Données des équipes'!$B$12:$B$114,0),4)</f>
        <v>60</v>
      </c>
      <c r="I12741" s="25">
        <f>INDEX('Annexe 1 – Données des équipes'!$B$12:$R$114, MATCH(D12741, 'Annexe 1 – Données des équipes'!$B$12:$B$114,0),4)</f>
        <v>70</v>
      </c>
      <c r="J12741" s="25">
        <f t="shared" si="199"/>
        <v>0</v>
      </c>
    </row>
    <row r="12742" spans="2:10">
      <c r="B12742" s="3">
        <v>42619</v>
      </c>
      <c r="C12742" s="10" t="s">
        <v>38700</v>
      </c>
      <c r="D12742" s="10" t="s">
        <v>38701</v>
      </c>
      <c r="E12742" s="25">
        <v>0</v>
      </c>
      <c r="F12742" s="25">
        <v>0</v>
      </c>
      <c r="G12742" s="10" t="s">
        <v>38702</v>
      </c>
      <c r="H12742" s="25">
        <f>INDEX('Annexe 1 – Données des équipes'!$B$12:$R$114, MATCH(C12742, 'Annexe 1 – Données des équipes'!$B$12:$B$114,0),4)</f>
        <v>10</v>
      </c>
      <c r="I12742" s="25">
        <f>INDEX('Annexe 1 – Données des équipes'!$B$12:$R$114, MATCH(D12742, 'Annexe 1 – Données des équipes'!$B$12:$B$114,0),4)</f>
        <v>90</v>
      </c>
      <c r="J12742" s="25">
        <f t="shared" si="199"/>
        <v>0</v>
      </c>
    </row>
    <row r="12743" spans="2:10">
      <c r="B12743" s="3">
        <v>42619</v>
      </c>
      <c r="C12743" s="10" t="s">
        <v>38703</v>
      </c>
      <c r="D12743" s="10" t="s">
        <v>38704</v>
      </c>
      <c r="E12743" s="25">
        <v>0</v>
      </c>
      <c r="F12743" s="25">
        <v>0</v>
      </c>
      <c r="G12743" s="10" t="s">
        <v>38705</v>
      </c>
      <c r="H12743" s="25">
        <f>INDEX('Annexe 1 – Données des équipes'!$B$12:$R$114, MATCH(C12743, 'Annexe 1 – Données des équipes'!$B$12:$B$114,0),4)</f>
        <v>30</v>
      </c>
      <c r="I12743" s="25">
        <f>INDEX('Annexe 1 – Données des équipes'!$B$12:$R$114, MATCH(D12743, 'Annexe 1 – Données des équipes'!$B$12:$B$114,0),4)</f>
        <v>70</v>
      </c>
      <c r="J12743" s="25">
        <f t="shared" si="199"/>
        <v>0</v>
      </c>
    </row>
    <row r="12744" spans="2:10">
      <c r="B12744" s="3">
        <v>42619</v>
      </c>
      <c r="C12744" s="10" t="s">
        <v>38706</v>
      </c>
      <c r="D12744" s="10" t="s">
        <v>38707</v>
      </c>
      <c r="E12744" s="25">
        <v>0</v>
      </c>
      <c r="F12744" s="25">
        <v>0</v>
      </c>
      <c r="G12744" s="10" t="s">
        <v>38708</v>
      </c>
      <c r="H12744" s="25">
        <f>INDEX('Annexe 1 – Données des équipes'!$B$12:$R$114, MATCH(C12744, 'Annexe 1 – Données des équipes'!$B$12:$B$114,0),4)</f>
        <v>80</v>
      </c>
      <c r="I12744" s="25">
        <f>INDEX('Annexe 1 – Données des équipes'!$B$12:$R$114, MATCH(D12744, 'Annexe 1 – Données des équipes'!$B$12:$B$114,0),4)</f>
        <v>40</v>
      </c>
      <c r="J12744" s="25">
        <f t="shared" si="199"/>
        <v>0</v>
      </c>
    </row>
    <row r="12745" spans="2:10">
      <c r="B12745" s="3">
        <v>42619</v>
      </c>
      <c r="C12745" s="10" t="s">
        <v>38709</v>
      </c>
      <c r="D12745" s="10" t="s">
        <v>38710</v>
      </c>
      <c r="E12745" s="25">
        <v>1</v>
      </c>
      <c r="F12745" s="25">
        <v>1</v>
      </c>
      <c r="G12745" s="10" t="s">
        <v>38711</v>
      </c>
      <c r="H12745" s="25">
        <f>INDEX('Annexe 1 – Données des équipes'!$B$12:$R$114, MATCH(C12745, 'Annexe 1 – Données des équipes'!$B$12:$B$114,0),4)</f>
        <v>80</v>
      </c>
      <c r="I12745" s="25">
        <f>INDEX('Annexe 1 – Données des équipes'!$B$12:$R$114, MATCH(D12745, 'Annexe 1 – Données des équipes'!$B$12:$B$114,0),4)</f>
        <v>80</v>
      </c>
      <c r="J12745" s="25">
        <f t="shared" si="199"/>
        <v>0</v>
      </c>
    </row>
    <row r="12746" spans="2:10">
      <c r="B12746" s="3">
        <v>42619</v>
      </c>
      <c r="C12746" s="10" t="s">
        <v>38712</v>
      </c>
      <c r="D12746" s="10" t="s">
        <v>38713</v>
      </c>
      <c r="E12746" s="25">
        <v>0</v>
      </c>
      <c r="F12746" s="25">
        <v>0</v>
      </c>
      <c r="G12746" s="10" t="s">
        <v>38714</v>
      </c>
      <c r="H12746" s="25">
        <f>INDEX('Annexe 1 – Données des équipes'!$B$12:$R$114, MATCH(C12746, 'Annexe 1 – Données des équipes'!$B$12:$B$114,0),4)</f>
        <v>30</v>
      </c>
      <c r="I12746" s="25">
        <f>INDEX('Annexe 1 – Données des équipes'!$B$12:$R$114, MATCH(D12746, 'Annexe 1 – Données des équipes'!$B$12:$B$114,0),4)</f>
        <v>70</v>
      </c>
      <c r="J12746" s="25">
        <f t="shared" si="199"/>
        <v>0</v>
      </c>
    </row>
    <row r="12747" spans="2:10">
      <c r="B12747" s="3">
        <v>42619</v>
      </c>
      <c r="C12747" s="10" t="s">
        <v>38715</v>
      </c>
      <c r="D12747" s="10" t="s">
        <v>38716</v>
      </c>
      <c r="E12747" s="25">
        <v>2</v>
      </c>
      <c r="F12747" s="25">
        <v>2</v>
      </c>
      <c r="G12747" s="10" t="s">
        <v>38717</v>
      </c>
      <c r="H12747" s="25">
        <f>INDEX('Annexe 1 – Données des équipes'!$B$12:$R$114, MATCH(C12747, 'Annexe 1 – Données des équipes'!$B$12:$B$114,0),4)</f>
        <v>60</v>
      </c>
      <c r="I12747" s="25">
        <f>INDEX('Annexe 1 – Données des équipes'!$B$12:$R$114, MATCH(D12747, 'Annexe 1 – Données des équipes'!$B$12:$B$114,0),4)</f>
        <v>90</v>
      </c>
      <c r="J12747" s="25">
        <f t="shared" si="199"/>
        <v>0</v>
      </c>
    </row>
    <row r="12748" spans="2:10">
      <c r="B12748" s="3">
        <v>42649</v>
      </c>
      <c r="C12748" s="10" t="s">
        <v>38718</v>
      </c>
      <c r="D12748" s="10" t="s">
        <v>38719</v>
      </c>
      <c r="E12748" s="25">
        <v>2</v>
      </c>
      <c r="F12748" s="25">
        <v>2</v>
      </c>
      <c r="G12748" s="10" t="s">
        <v>38720</v>
      </c>
      <c r="H12748" s="25">
        <f>INDEX('Annexe 1 – Données des équipes'!$B$12:$R$114, MATCH(C12748, 'Annexe 1 – Données des équipes'!$B$12:$B$114,0),4)</f>
        <v>60</v>
      </c>
      <c r="I12748" s="25">
        <f>INDEX('Annexe 1 – Données des équipes'!$B$12:$R$114, MATCH(D12748, 'Annexe 1 – Données des équipes'!$B$12:$B$114,0),4)</f>
        <v>70</v>
      </c>
      <c r="J12748" s="25">
        <f t="shared" si="199"/>
        <v>0</v>
      </c>
    </row>
    <row r="12749" spans="2:10">
      <c r="B12749" s="3">
        <v>42649</v>
      </c>
      <c r="C12749" s="10" t="s">
        <v>38721</v>
      </c>
      <c r="D12749" s="10" t="s">
        <v>38722</v>
      </c>
      <c r="E12749" s="25">
        <v>1</v>
      </c>
      <c r="F12749" s="25">
        <v>1</v>
      </c>
      <c r="G12749" s="10" t="s">
        <v>38723</v>
      </c>
      <c r="H12749" s="25">
        <f>INDEX('Annexe 1 – Données des équipes'!$B$12:$R$114, MATCH(C12749, 'Annexe 1 – Données des équipes'!$B$12:$B$114,0),4)</f>
        <v>90</v>
      </c>
      <c r="I12749" s="25">
        <f>INDEX('Annexe 1 – Données des équipes'!$B$12:$R$114, MATCH(D12749, 'Annexe 1 – Données des équipes'!$B$12:$B$114,0),4)</f>
        <v>90</v>
      </c>
      <c r="J12749" s="25">
        <f t="shared" si="199"/>
        <v>0</v>
      </c>
    </row>
    <row r="12750" spans="2:10">
      <c r="B12750" s="3">
        <v>42649</v>
      </c>
      <c r="C12750" s="10" t="s">
        <v>38724</v>
      </c>
      <c r="D12750" s="10" t="s">
        <v>38725</v>
      </c>
      <c r="E12750" s="25">
        <v>2</v>
      </c>
      <c r="F12750" s="25">
        <v>2</v>
      </c>
      <c r="G12750" s="10" t="s">
        <v>38726</v>
      </c>
      <c r="H12750" s="25">
        <f>INDEX('Annexe 1 – Données des équipes'!$B$12:$R$114, MATCH(C12750, 'Annexe 1 – Données des équipes'!$B$12:$B$114,0),4)</f>
        <v>30</v>
      </c>
      <c r="I12750" s="25">
        <f>INDEX('Annexe 1 – Données des équipes'!$B$12:$R$114, MATCH(D12750, 'Annexe 1 – Données des équipes'!$B$12:$B$114,0),4)</f>
        <v>60</v>
      </c>
      <c r="J12750" s="25">
        <f t="shared" si="199"/>
        <v>0</v>
      </c>
    </row>
    <row r="12751" spans="2:10">
      <c r="B12751" s="3">
        <v>42649</v>
      </c>
      <c r="C12751" s="10" t="s">
        <v>38727</v>
      </c>
      <c r="D12751" s="10" t="s">
        <v>38728</v>
      </c>
      <c r="E12751" s="25">
        <v>2</v>
      </c>
      <c r="F12751" s="25">
        <v>2</v>
      </c>
      <c r="G12751" s="10" t="s">
        <v>38729</v>
      </c>
      <c r="H12751" s="25">
        <f>INDEX('Annexe 1 – Données des équipes'!$B$12:$R$114, MATCH(C12751, 'Annexe 1 – Données des équipes'!$B$12:$B$114,0),4)</f>
        <v>60</v>
      </c>
      <c r="I12751" s="25">
        <f>INDEX('Annexe 1 – Données des équipes'!$B$12:$R$114, MATCH(D12751, 'Annexe 1 – Données des équipes'!$B$12:$B$114,0),4)</f>
        <v>60</v>
      </c>
      <c r="J12751" s="25">
        <f t="shared" si="199"/>
        <v>0</v>
      </c>
    </row>
    <row r="12752" spans="2:10">
      <c r="B12752" s="3">
        <v>42650</v>
      </c>
      <c r="C12752" s="10" t="s">
        <v>38730</v>
      </c>
      <c r="D12752" s="10" t="s">
        <v>38731</v>
      </c>
      <c r="E12752" s="25">
        <v>0</v>
      </c>
      <c r="F12752" s="25">
        <v>0</v>
      </c>
      <c r="G12752" s="10" t="s">
        <v>38732</v>
      </c>
      <c r="H12752" s="25">
        <f>INDEX('Annexe 1 – Données des équipes'!$B$12:$R$114, MATCH(C12752, 'Annexe 1 – Données des équipes'!$B$12:$B$114,0),4)</f>
        <v>40</v>
      </c>
      <c r="I12752" s="25">
        <f>INDEX('Annexe 1 – Données des équipes'!$B$12:$R$114, MATCH(D12752, 'Annexe 1 – Données des équipes'!$B$12:$B$114,0),4)</f>
        <v>0</v>
      </c>
      <c r="J12752" s="25">
        <f t="shared" si="199"/>
        <v>0</v>
      </c>
    </row>
    <row r="12753" spans="2:10">
      <c r="B12753" s="3">
        <v>42650</v>
      </c>
      <c r="C12753" s="10" t="s">
        <v>38733</v>
      </c>
      <c r="D12753" s="10" t="s">
        <v>38734</v>
      </c>
      <c r="E12753" s="25">
        <v>1</v>
      </c>
      <c r="F12753" s="25">
        <v>1</v>
      </c>
      <c r="G12753" s="10" t="s">
        <v>38735</v>
      </c>
      <c r="H12753" s="25">
        <f>INDEX('Annexe 1 – Données des équipes'!$B$12:$R$114, MATCH(C12753, 'Annexe 1 – Données des équipes'!$B$12:$B$114,0),4)</f>
        <v>20</v>
      </c>
      <c r="I12753" s="25">
        <f>INDEX('Annexe 1 – Données des équipes'!$B$12:$R$114, MATCH(D12753, 'Annexe 1 – Données des équipes'!$B$12:$B$114,0),4)</f>
        <v>10</v>
      </c>
      <c r="J12753" s="25">
        <f t="shared" si="199"/>
        <v>0</v>
      </c>
    </row>
    <row r="12754" spans="2:10">
      <c r="B12754" s="3">
        <v>42651</v>
      </c>
      <c r="C12754" s="10" t="s">
        <v>38736</v>
      </c>
      <c r="D12754" s="10" t="s">
        <v>38737</v>
      </c>
      <c r="E12754" s="25">
        <v>1</v>
      </c>
      <c r="F12754" s="25">
        <v>1</v>
      </c>
      <c r="G12754" s="10" t="s">
        <v>38738</v>
      </c>
      <c r="H12754" s="25">
        <f>INDEX('Annexe 1 – Données des équipes'!$B$12:$R$114, MATCH(C12754, 'Annexe 1 – Données des équipes'!$B$12:$B$114,0),4)</f>
        <v>40</v>
      </c>
      <c r="I12754" s="25">
        <f>INDEX('Annexe 1 – Données des équipes'!$B$12:$R$114, MATCH(D12754, 'Annexe 1 – Données des équipes'!$B$12:$B$114,0),4)</f>
        <v>20</v>
      </c>
      <c r="J12754" s="25">
        <f t="shared" ref="J12754:J12817" si="200">ABS(F12754-E12754)</f>
        <v>0</v>
      </c>
    </row>
    <row r="12755" spans="2:10">
      <c r="B12755" s="3">
        <v>42652</v>
      </c>
      <c r="C12755" s="10" t="s">
        <v>38739</v>
      </c>
      <c r="D12755" s="10" t="s">
        <v>38740</v>
      </c>
      <c r="E12755" s="25">
        <v>1</v>
      </c>
      <c r="F12755" s="25">
        <v>1</v>
      </c>
      <c r="G12755" s="10" t="s">
        <v>38741</v>
      </c>
      <c r="H12755" s="25">
        <f>INDEX('Annexe 1 – Données des équipes'!$B$12:$R$114, MATCH(C12755, 'Annexe 1 – Données des équipes'!$B$12:$B$114,0),4)</f>
        <v>20</v>
      </c>
      <c r="I12755" s="25">
        <f>INDEX('Annexe 1 – Données des équipes'!$B$12:$R$114, MATCH(D12755, 'Annexe 1 – Données des équipes'!$B$12:$B$114,0),4)</f>
        <v>40</v>
      </c>
      <c r="J12755" s="25">
        <f t="shared" si="200"/>
        <v>0</v>
      </c>
    </row>
    <row r="12756" spans="2:10">
      <c r="B12756" s="3">
        <v>42652</v>
      </c>
      <c r="C12756" s="10" t="s">
        <v>38742</v>
      </c>
      <c r="D12756" s="10" t="s">
        <v>38743</v>
      </c>
      <c r="E12756" s="25">
        <v>1</v>
      </c>
      <c r="F12756" s="25">
        <v>1</v>
      </c>
      <c r="G12756" s="10" t="s">
        <v>38744</v>
      </c>
      <c r="H12756" s="25">
        <f>INDEX('Annexe 1 – Données des équipes'!$B$12:$R$114, MATCH(C12756, 'Annexe 1 – Données des équipes'!$B$12:$B$114,0),4)</f>
        <v>70</v>
      </c>
      <c r="I12756" s="25">
        <f>INDEX('Annexe 1 – Données des équipes'!$B$12:$R$114, MATCH(D12756, 'Annexe 1 – Données des équipes'!$B$12:$B$114,0),4)</f>
        <v>10</v>
      </c>
      <c r="J12756" s="25">
        <f t="shared" si="200"/>
        <v>0</v>
      </c>
    </row>
    <row r="12757" spans="2:10">
      <c r="B12757" s="3">
        <v>42654</v>
      </c>
      <c r="C12757" s="10" t="s">
        <v>38745</v>
      </c>
      <c r="D12757" s="10" t="s">
        <v>38746</v>
      </c>
      <c r="E12757" s="25">
        <v>1</v>
      </c>
      <c r="F12757" s="25">
        <v>1</v>
      </c>
      <c r="G12757" s="10" t="s">
        <v>38747</v>
      </c>
      <c r="H12757" s="25">
        <f>INDEX('Annexe 1 – Données des équipes'!$B$12:$R$114, MATCH(C12757, 'Annexe 1 – Données des équipes'!$B$12:$B$114,0),4)</f>
        <v>60</v>
      </c>
      <c r="I12757" s="25">
        <f>INDEX('Annexe 1 – Données des équipes'!$B$12:$R$114, MATCH(D12757, 'Annexe 1 – Données des équipes'!$B$12:$B$114,0),4)</f>
        <v>50</v>
      </c>
      <c r="J12757" s="25">
        <f t="shared" si="200"/>
        <v>0</v>
      </c>
    </row>
    <row r="12758" spans="2:10">
      <c r="B12758" s="3">
        <v>42654</v>
      </c>
      <c r="C12758" s="10" t="s">
        <v>38748</v>
      </c>
      <c r="D12758" s="10" t="s">
        <v>38749</v>
      </c>
      <c r="E12758" s="25">
        <v>2</v>
      </c>
      <c r="F12758" s="25">
        <v>2</v>
      </c>
      <c r="G12758" s="10" t="s">
        <v>38750</v>
      </c>
      <c r="H12758" s="25">
        <f>INDEX('Annexe 1 – Données des équipes'!$B$12:$R$114, MATCH(C12758, 'Annexe 1 – Données des équipes'!$B$12:$B$114,0),4)</f>
        <v>50</v>
      </c>
      <c r="I12758" s="25">
        <f>INDEX('Annexe 1 – Données des équipes'!$B$12:$R$114, MATCH(D12758, 'Annexe 1 – Données des équipes'!$B$12:$B$114,0),4)</f>
        <v>70</v>
      </c>
      <c r="J12758" s="25">
        <f t="shared" si="200"/>
        <v>0</v>
      </c>
    </row>
    <row r="12759" spans="2:10">
      <c r="B12759" s="3">
        <v>42654</v>
      </c>
      <c r="C12759" s="10" t="s">
        <v>38751</v>
      </c>
      <c r="D12759" s="10" t="s">
        <v>38752</v>
      </c>
      <c r="E12759" s="25">
        <v>2</v>
      </c>
      <c r="F12759" s="25">
        <v>2</v>
      </c>
      <c r="G12759" s="10" t="s">
        <v>38753</v>
      </c>
      <c r="H12759" s="25">
        <f>INDEX('Annexe 1 – Données des équipes'!$B$12:$R$114, MATCH(C12759, 'Annexe 1 – Données des équipes'!$B$12:$B$114,0),4)</f>
        <v>90</v>
      </c>
      <c r="I12759" s="25">
        <f>INDEX('Annexe 1 – Données des équipes'!$B$12:$R$114, MATCH(D12759, 'Annexe 1 – Données des équipes'!$B$12:$B$114,0),4)</f>
        <v>80</v>
      </c>
      <c r="J12759" s="25">
        <f t="shared" si="200"/>
        <v>0</v>
      </c>
    </row>
    <row r="12760" spans="2:10">
      <c r="B12760" s="3">
        <v>42654</v>
      </c>
      <c r="C12760" s="10" t="s">
        <v>38754</v>
      </c>
      <c r="D12760" s="10" t="s">
        <v>38755</v>
      </c>
      <c r="E12760" s="25">
        <v>0</v>
      </c>
      <c r="F12760" s="25">
        <v>0</v>
      </c>
      <c r="G12760" s="10" t="s">
        <v>38756</v>
      </c>
      <c r="H12760" s="25">
        <f>INDEX('Annexe 1 – Données des équipes'!$B$12:$R$114, MATCH(C12760, 'Annexe 1 – Données des équipes'!$B$12:$B$114,0),4)</f>
        <v>40</v>
      </c>
      <c r="I12760" s="25">
        <f>INDEX('Annexe 1 – Données des équipes'!$B$12:$R$114, MATCH(D12760, 'Annexe 1 – Données des équipes'!$B$12:$B$114,0),4)</f>
        <v>90</v>
      </c>
      <c r="J12760" s="25">
        <f t="shared" si="200"/>
        <v>0</v>
      </c>
    </row>
    <row r="12761" spans="2:10">
      <c r="B12761" s="3">
        <v>42654</v>
      </c>
      <c r="C12761" s="10" t="s">
        <v>38757</v>
      </c>
      <c r="D12761" s="10" t="s">
        <v>38758</v>
      </c>
      <c r="E12761" s="25">
        <v>1</v>
      </c>
      <c r="F12761" s="25">
        <v>1</v>
      </c>
      <c r="G12761" s="10" t="s">
        <v>38759</v>
      </c>
      <c r="H12761" s="25">
        <f>INDEX('Annexe 1 – Données des équipes'!$B$12:$R$114, MATCH(C12761, 'Annexe 1 – Données des équipes'!$B$12:$B$114,0),4)</f>
        <v>20</v>
      </c>
      <c r="I12761" s="25">
        <f>INDEX('Annexe 1 – Données des équipes'!$B$12:$R$114, MATCH(D12761, 'Annexe 1 – Données des équipes'!$B$12:$B$114,0),4)</f>
        <v>40</v>
      </c>
      <c r="J12761" s="25">
        <f t="shared" si="200"/>
        <v>0</v>
      </c>
    </row>
    <row r="12762" spans="2:10">
      <c r="B12762" s="3">
        <v>42680</v>
      </c>
      <c r="C12762" s="10" t="s">
        <v>38760</v>
      </c>
      <c r="D12762" s="10" t="s">
        <v>38761</v>
      </c>
      <c r="E12762" s="25">
        <v>0</v>
      </c>
      <c r="F12762" s="25">
        <v>0</v>
      </c>
      <c r="G12762" s="10" t="s">
        <v>38762</v>
      </c>
      <c r="H12762" s="25">
        <f>INDEX('Annexe 1 – Données des équipes'!$B$12:$R$114, MATCH(C12762, 'Annexe 1 – Données des équipes'!$B$12:$B$114,0),4)</f>
        <v>10</v>
      </c>
      <c r="I12762" s="25">
        <f>INDEX('Annexe 1 – Données des équipes'!$B$12:$R$114, MATCH(D12762, 'Annexe 1 – Données des équipes'!$B$12:$B$114,0),4)</f>
        <v>30</v>
      </c>
      <c r="J12762" s="25">
        <f t="shared" si="200"/>
        <v>0</v>
      </c>
    </row>
    <row r="12763" spans="2:10">
      <c r="B12763" s="3">
        <v>42683</v>
      </c>
      <c r="C12763" s="10" t="s">
        <v>38763</v>
      </c>
      <c r="D12763" s="10" t="s">
        <v>38764</v>
      </c>
      <c r="E12763" s="25">
        <v>1</v>
      </c>
      <c r="F12763" s="25">
        <v>1</v>
      </c>
      <c r="G12763" s="10" t="s">
        <v>38765</v>
      </c>
      <c r="H12763" s="25">
        <f>INDEX('Annexe 1 – Données des équipes'!$B$12:$R$114, MATCH(C12763, 'Annexe 1 – Données des équipes'!$B$12:$B$114,0),4)</f>
        <v>80</v>
      </c>
      <c r="I12763" s="25">
        <f>INDEX('Annexe 1 – Données des équipes'!$B$12:$R$114, MATCH(D12763, 'Annexe 1 – Données des équipes'!$B$12:$B$114,0),4)</f>
        <v>90</v>
      </c>
      <c r="J12763" s="25">
        <f t="shared" si="200"/>
        <v>0</v>
      </c>
    </row>
    <row r="12764" spans="2:10">
      <c r="B12764" s="3">
        <v>42684</v>
      </c>
      <c r="C12764" s="10" t="s">
        <v>38766</v>
      </c>
      <c r="D12764" s="10" t="s">
        <v>38767</v>
      </c>
      <c r="E12764" s="25">
        <v>0</v>
      </c>
      <c r="F12764" s="25">
        <v>0</v>
      </c>
      <c r="G12764" s="10" t="s">
        <v>38768</v>
      </c>
      <c r="H12764" s="25">
        <f>INDEX('Annexe 1 – Données des équipes'!$B$12:$R$114, MATCH(C12764, 'Annexe 1 – Données des équipes'!$B$12:$B$114,0),4)</f>
        <v>90</v>
      </c>
      <c r="I12764" s="25">
        <f>INDEX('Annexe 1 – Données des équipes'!$B$12:$R$114, MATCH(D12764, 'Annexe 1 – Données des équipes'!$B$12:$B$114,0),4)</f>
        <v>80</v>
      </c>
      <c r="J12764" s="25">
        <f t="shared" si="200"/>
        <v>0</v>
      </c>
    </row>
    <row r="12765" spans="2:10">
      <c r="B12765" s="3">
        <v>42686</v>
      </c>
      <c r="C12765" s="10" t="s">
        <v>38769</v>
      </c>
      <c r="D12765" s="10" t="s">
        <v>38770</v>
      </c>
      <c r="E12765" s="25">
        <v>1</v>
      </c>
      <c r="F12765" s="25">
        <v>1</v>
      </c>
      <c r="G12765" s="10" t="s">
        <v>38771</v>
      </c>
      <c r="H12765" s="25">
        <f>INDEX('Annexe 1 – Données des équipes'!$B$12:$R$114, MATCH(C12765, 'Annexe 1 – Données des équipes'!$B$12:$B$114,0),4)</f>
        <v>40</v>
      </c>
      <c r="I12765" s="25">
        <f>INDEX('Annexe 1 – Données des équipes'!$B$12:$R$114, MATCH(D12765, 'Annexe 1 – Données des équipes'!$B$12:$B$114,0),4)</f>
        <v>10</v>
      </c>
      <c r="J12765" s="25">
        <f t="shared" si="200"/>
        <v>0</v>
      </c>
    </row>
    <row r="12766" spans="2:10">
      <c r="B12766" s="3">
        <v>42818</v>
      </c>
      <c r="C12766" s="10" t="s">
        <v>38772</v>
      </c>
      <c r="D12766" s="10" t="s">
        <v>38773</v>
      </c>
      <c r="E12766" s="25">
        <v>0</v>
      </c>
      <c r="F12766" s="25">
        <v>2</v>
      </c>
      <c r="G12766" s="10" t="s">
        <v>38774</v>
      </c>
      <c r="H12766" s="25">
        <f>INDEX('Annexe 1 – Données des équipes'!$B$12:$R$114, MATCH(C12766, 'Annexe 1 – Données des équipes'!$B$12:$B$114,0),4)</f>
        <v>50</v>
      </c>
      <c r="I12766" s="25">
        <f>INDEX('Annexe 1 – Données des équipes'!$B$12:$R$114, MATCH(D12766, 'Annexe 1 – Données des équipes'!$B$12:$B$114,0),4)</f>
        <v>30</v>
      </c>
      <c r="J12766" s="25">
        <f t="shared" si="200"/>
        <v>2</v>
      </c>
    </row>
    <row r="12767" spans="2:10">
      <c r="B12767" s="3">
        <v>42686</v>
      </c>
      <c r="C12767" s="10" t="s">
        <v>38775</v>
      </c>
      <c r="D12767" s="10" t="s">
        <v>38776</v>
      </c>
      <c r="E12767" s="25">
        <v>1</v>
      </c>
      <c r="F12767" s="25">
        <v>1</v>
      </c>
      <c r="G12767" s="10" t="s">
        <v>38777</v>
      </c>
      <c r="H12767" s="25">
        <f>INDEX('Annexe 1 – Données des équipes'!$B$12:$R$114, MATCH(C12767, 'Annexe 1 – Données des équipes'!$B$12:$B$114,0),4)</f>
        <v>70</v>
      </c>
      <c r="I12767" s="25">
        <f>INDEX('Annexe 1 – Données des équipes'!$B$12:$R$114, MATCH(D12767, 'Annexe 1 – Données des équipes'!$B$12:$B$114,0),4)</f>
        <v>70</v>
      </c>
      <c r="J12767" s="25">
        <f t="shared" si="200"/>
        <v>0</v>
      </c>
    </row>
    <row r="12768" spans="2:10">
      <c r="B12768" s="3">
        <v>42688</v>
      </c>
      <c r="C12768" s="10" t="s">
        <v>38778</v>
      </c>
      <c r="D12768" s="10" t="s">
        <v>38779</v>
      </c>
      <c r="E12768" s="25">
        <v>1</v>
      </c>
      <c r="F12768" s="25">
        <v>1</v>
      </c>
      <c r="G12768" s="10" t="s">
        <v>38780</v>
      </c>
      <c r="H12768" s="25">
        <f>INDEX('Annexe 1 – Données des équipes'!$B$12:$R$114, MATCH(C12768, 'Annexe 1 – Données des équipes'!$B$12:$B$114,0),4)</f>
        <v>80</v>
      </c>
      <c r="I12768" s="25">
        <f>INDEX('Annexe 1 – Données des équipes'!$B$12:$R$114, MATCH(D12768, 'Annexe 1 – Données des équipes'!$B$12:$B$114,0),4)</f>
        <v>40</v>
      </c>
      <c r="J12768" s="25">
        <f t="shared" si="200"/>
        <v>0</v>
      </c>
    </row>
    <row r="12769" spans="2:10">
      <c r="B12769" s="3">
        <v>42689</v>
      </c>
      <c r="C12769" s="10" t="s">
        <v>38781</v>
      </c>
      <c r="D12769" s="10" t="s">
        <v>38782</v>
      </c>
      <c r="E12769" s="25">
        <v>0</v>
      </c>
      <c r="F12769" s="25">
        <v>0</v>
      </c>
      <c r="G12769" s="10" t="s">
        <v>38783</v>
      </c>
      <c r="H12769" s="25">
        <f>INDEX('Annexe 1 – Données des équipes'!$B$12:$R$114, MATCH(C12769, 'Annexe 1 – Données des équipes'!$B$12:$B$114,0),4)</f>
        <v>60</v>
      </c>
      <c r="I12769" s="25">
        <f>INDEX('Annexe 1 – Données des équipes'!$B$12:$R$114, MATCH(D12769, 'Annexe 1 – Données des équipes'!$B$12:$B$114,0),4)</f>
        <v>70</v>
      </c>
      <c r="J12769" s="25">
        <f t="shared" si="200"/>
        <v>0</v>
      </c>
    </row>
    <row r="12770" spans="2:10">
      <c r="B12770" s="3">
        <v>42689</v>
      </c>
      <c r="C12770" s="10" t="s">
        <v>38784</v>
      </c>
      <c r="D12770" s="10" t="s">
        <v>38785</v>
      </c>
      <c r="E12770" s="25">
        <v>0</v>
      </c>
      <c r="F12770" s="25">
        <v>0</v>
      </c>
      <c r="G12770" s="10" t="s">
        <v>38786</v>
      </c>
      <c r="H12770" s="25">
        <f>INDEX('Annexe 1 – Données des équipes'!$B$12:$R$114, MATCH(C12770, 'Annexe 1 – Données des équipes'!$B$12:$B$114,0),4)</f>
        <v>30</v>
      </c>
      <c r="I12770" s="25">
        <f>INDEX('Annexe 1 – Données des équipes'!$B$12:$R$114, MATCH(D12770, 'Annexe 1 – Données des équipes'!$B$12:$B$114,0),4)</f>
        <v>0</v>
      </c>
      <c r="J12770" s="25">
        <f t="shared" si="200"/>
        <v>0</v>
      </c>
    </row>
    <row r="12771" spans="2:10">
      <c r="B12771" s="3">
        <v>42689</v>
      </c>
      <c r="C12771" s="10" t="s">
        <v>38787</v>
      </c>
      <c r="D12771" s="10" t="s">
        <v>38788</v>
      </c>
      <c r="E12771" s="25">
        <v>2</v>
      </c>
      <c r="F12771" s="25">
        <v>2</v>
      </c>
      <c r="G12771" s="10" t="s">
        <v>38789</v>
      </c>
      <c r="H12771" s="25">
        <f>INDEX('Annexe 1 – Données des équipes'!$B$12:$R$114, MATCH(C12771, 'Annexe 1 – Données des équipes'!$B$12:$B$114,0),4)</f>
        <v>90</v>
      </c>
      <c r="I12771" s="25">
        <f>INDEX('Annexe 1 – Données des équipes'!$B$12:$R$114, MATCH(D12771, 'Annexe 1 – Données des équipes'!$B$12:$B$114,0),4)</f>
        <v>90</v>
      </c>
      <c r="J12771" s="25">
        <f t="shared" si="200"/>
        <v>0</v>
      </c>
    </row>
    <row r="12772" spans="2:10">
      <c r="B12772" s="3">
        <v>42890</v>
      </c>
      <c r="C12772" s="10" t="s">
        <v>38790</v>
      </c>
      <c r="D12772" s="10" t="s">
        <v>38791</v>
      </c>
      <c r="E12772" s="25">
        <v>5</v>
      </c>
      <c r="F12772" s="25">
        <v>0</v>
      </c>
      <c r="G12772" s="10" t="s">
        <v>38792</v>
      </c>
      <c r="H12772" s="25">
        <f>INDEX('Annexe 1 – Données des équipes'!$B$12:$R$114, MATCH(C12772, 'Annexe 1 – Données des équipes'!$B$12:$B$114,0),4)</f>
        <v>80</v>
      </c>
      <c r="I12772" s="25">
        <f>INDEX('Annexe 1 – Données des équipes'!$B$12:$R$114, MATCH(D12772, 'Annexe 1 – Données des équipes'!$B$12:$B$114,0),4)</f>
        <v>30</v>
      </c>
      <c r="J12772" s="25">
        <f t="shared" si="200"/>
        <v>5</v>
      </c>
    </row>
    <row r="12773" spans="2:10">
      <c r="B12773" s="3">
        <v>42689</v>
      </c>
      <c r="C12773" s="10" t="s">
        <v>38793</v>
      </c>
      <c r="D12773" s="10" t="s">
        <v>38794</v>
      </c>
      <c r="E12773" s="25">
        <v>0</v>
      </c>
      <c r="F12773" s="25">
        <v>0</v>
      </c>
      <c r="G12773" s="10" t="s">
        <v>38795</v>
      </c>
      <c r="H12773" s="25">
        <f>INDEX('Annexe 1 – Données des équipes'!$B$12:$R$114, MATCH(C12773, 'Annexe 1 – Données des équipes'!$B$12:$B$114,0),4)</f>
        <v>90</v>
      </c>
      <c r="I12773" s="25">
        <f>INDEX('Annexe 1 – Données des équipes'!$B$12:$R$114, MATCH(D12773, 'Annexe 1 – Données des équipes'!$B$12:$B$114,0),4)</f>
        <v>90</v>
      </c>
      <c r="J12773" s="25">
        <f t="shared" si="200"/>
        <v>0</v>
      </c>
    </row>
    <row r="12774" spans="2:10">
      <c r="B12774" s="3">
        <v>42689</v>
      </c>
      <c r="C12774" s="10" t="s">
        <v>38796</v>
      </c>
      <c r="D12774" s="10" t="s">
        <v>38797</v>
      </c>
      <c r="E12774" s="25">
        <v>0</v>
      </c>
      <c r="F12774" s="25">
        <v>0</v>
      </c>
      <c r="G12774" s="10" t="s">
        <v>38798</v>
      </c>
      <c r="H12774" s="25">
        <f>INDEX('Annexe 1 – Données des équipes'!$B$12:$R$114, MATCH(C12774, 'Annexe 1 – Données des équipes'!$B$12:$B$114,0),4)</f>
        <v>10</v>
      </c>
      <c r="I12774" s="25">
        <f>INDEX('Annexe 1 – Données des équipes'!$B$12:$R$114, MATCH(D12774, 'Annexe 1 – Données des équipes'!$B$12:$B$114,0),4)</f>
        <v>0</v>
      </c>
      <c r="J12774" s="25">
        <f t="shared" si="200"/>
        <v>0</v>
      </c>
    </row>
    <row r="12775" spans="2:10">
      <c r="B12775" s="3">
        <v>42689</v>
      </c>
      <c r="C12775" s="10" t="s">
        <v>38799</v>
      </c>
      <c r="D12775" s="10" t="s">
        <v>38800</v>
      </c>
      <c r="E12775" s="25">
        <v>0</v>
      </c>
      <c r="F12775" s="25">
        <v>0</v>
      </c>
      <c r="G12775" s="10" t="s">
        <v>38801</v>
      </c>
      <c r="H12775" s="25">
        <f>INDEX('Annexe 1 – Données des équipes'!$B$12:$R$114, MATCH(C12775, 'Annexe 1 – Données des équipes'!$B$12:$B$114,0),4)</f>
        <v>50</v>
      </c>
      <c r="I12775" s="25">
        <f>INDEX('Annexe 1 – Données des équipes'!$B$12:$R$114, MATCH(D12775, 'Annexe 1 – Données des équipes'!$B$12:$B$114,0),4)</f>
        <v>80</v>
      </c>
      <c r="J12775" s="25">
        <f t="shared" si="200"/>
        <v>0</v>
      </c>
    </row>
    <row r="12776" spans="2:10">
      <c r="B12776" s="3">
        <v>42689</v>
      </c>
      <c r="C12776" s="10" t="s">
        <v>38802</v>
      </c>
      <c r="D12776" s="10" t="s">
        <v>38803</v>
      </c>
      <c r="E12776" s="25">
        <v>0</v>
      </c>
      <c r="F12776" s="25">
        <v>0</v>
      </c>
      <c r="G12776" s="10" t="s">
        <v>38804</v>
      </c>
      <c r="H12776" s="25">
        <f>INDEX('Annexe 1 – Données des équipes'!$B$12:$R$114, MATCH(C12776, 'Annexe 1 – Données des équipes'!$B$12:$B$114,0),4)</f>
        <v>30</v>
      </c>
      <c r="I12776" s="25">
        <f>INDEX('Annexe 1 – Données des équipes'!$B$12:$R$114, MATCH(D12776, 'Annexe 1 – Données des équipes'!$B$12:$B$114,0),4)</f>
        <v>70</v>
      </c>
      <c r="J12776" s="25">
        <f t="shared" si="200"/>
        <v>0</v>
      </c>
    </row>
    <row r="12777" spans="2:10">
      <c r="B12777" s="3">
        <v>42896</v>
      </c>
      <c r="C12777" s="10" t="s">
        <v>38805</v>
      </c>
      <c r="D12777" s="10" t="s">
        <v>38806</v>
      </c>
      <c r="E12777" s="25">
        <v>2</v>
      </c>
      <c r="F12777" s="25">
        <v>3</v>
      </c>
      <c r="G12777" s="10" t="s">
        <v>38807</v>
      </c>
      <c r="H12777" s="25">
        <f>INDEX('Annexe 1 – Données des équipes'!$B$12:$R$114, MATCH(C12777, 'Annexe 1 – Données des équipes'!$B$12:$B$114,0),4)</f>
        <v>30</v>
      </c>
      <c r="I12777" s="25">
        <f>INDEX('Annexe 1 – Données des équipes'!$B$12:$R$114, MATCH(D12777, 'Annexe 1 – Données des équipes'!$B$12:$B$114,0),4)</f>
        <v>10</v>
      </c>
      <c r="J12777" s="25">
        <f t="shared" si="200"/>
        <v>1</v>
      </c>
    </row>
    <row r="12778" spans="2:10">
      <c r="B12778" s="3">
        <v>42745</v>
      </c>
      <c r="C12778" s="10" t="s">
        <v>38808</v>
      </c>
      <c r="D12778" s="10" t="s">
        <v>38809</v>
      </c>
      <c r="E12778" s="25">
        <v>1</v>
      </c>
      <c r="F12778" s="25">
        <v>1</v>
      </c>
      <c r="G12778" s="10" t="s">
        <v>38810</v>
      </c>
      <c r="H12778" s="25">
        <f>INDEX('Annexe 1 – Données des équipes'!$B$12:$R$114, MATCH(C12778, 'Annexe 1 – Données des équipes'!$B$12:$B$114,0),4)</f>
        <v>40</v>
      </c>
      <c r="I12778" s="25">
        <f>INDEX('Annexe 1 – Données des équipes'!$B$12:$R$114, MATCH(D12778, 'Annexe 1 – Données des équipes'!$B$12:$B$114,0),4)</f>
        <v>10</v>
      </c>
      <c r="J12778" s="25">
        <f t="shared" si="200"/>
        <v>0</v>
      </c>
    </row>
    <row r="12779" spans="2:10">
      <c r="B12779" s="3">
        <v>42746</v>
      </c>
      <c r="C12779" s="10" t="s">
        <v>38811</v>
      </c>
      <c r="D12779" s="10" t="s">
        <v>38812</v>
      </c>
      <c r="E12779" s="25">
        <v>1</v>
      </c>
      <c r="F12779" s="25">
        <v>1</v>
      </c>
      <c r="G12779" s="10" t="s">
        <v>38813</v>
      </c>
      <c r="H12779" s="25">
        <f>INDEX('Annexe 1 – Données des équipes'!$B$12:$R$114, MATCH(C12779, 'Annexe 1 – Données des équipes'!$B$12:$B$114,0),4)</f>
        <v>80</v>
      </c>
      <c r="I12779" s="25">
        <f>INDEX('Annexe 1 – Données des équipes'!$B$12:$R$114, MATCH(D12779, 'Annexe 1 – Données des équipes'!$B$12:$B$114,0),4)</f>
        <v>80</v>
      </c>
      <c r="J12779" s="25">
        <f t="shared" si="200"/>
        <v>0</v>
      </c>
    </row>
    <row r="12780" spans="2:10">
      <c r="B12780" s="3">
        <v>42749</v>
      </c>
      <c r="C12780" s="10" t="s">
        <v>38814</v>
      </c>
      <c r="D12780" s="10" t="s">
        <v>38815</v>
      </c>
      <c r="E12780" s="25">
        <v>1</v>
      </c>
      <c r="F12780" s="25">
        <v>1</v>
      </c>
      <c r="G12780" s="10" t="s">
        <v>38816</v>
      </c>
      <c r="H12780" s="25">
        <f>INDEX('Annexe 1 – Données des équipes'!$B$12:$R$114, MATCH(C12780, 'Annexe 1 – Données des équipes'!$B$12:$B$114,0),4)</f>
        <v>40</v>
      </c>
      <c r="I12780" s="25">
        <f>INDEX('Annexe 1 – Données des équipes'!$B$12:$R$114, MATCH(D12780, 'Annexe 1 – Données des équipes'!$B$12:$B$114,0),4)</f>
        <v>40</v>
      </c>
      <c r="J12780" s="25">
        <f t="shared" si="200"/>
        <v>0</v>
      </c>
    </row>
    <row r="12781" spans="2:10">
      <c r="B12781" s="3">
        <v>42749</v>
      </c>
      <c r="C12781" s="10" t="s">
        <v>38817</v>
      </c>
      <c r="D12781" s="10" t="s">
        <v>38818</v>
      </c>
      <c r="E12781" s="25">
        <v>1</v>
      </c>
      <c r="F12781" s="25">
        <v>1</v>
      </c>
      <c r="G12781" s="10" t="s">
        <v>38819</v>
      </c>
      <c r="H12781" s="25">
        <f>INDEX('Annexe 1 – Données des équipes'!$B$12:$R$114, MATCH(C12781, 'Annexe 1 – Données des équipes'!$B$12:$B$114,0),4)</f>
        <v>30</v>
      </c>
      <c r="I12781" s="25">
        <f>INDEX('Annexe 1 – Données des équipes'!$B$12:$R$114, MATCH(D12781, 'Annexe 1 – Données des équipes'!$B$12:$B$114,0),4)</f>
        <v>80</v>
      </c>
      <c r="J12781" s="25">
        <f t="shared" si="200"/>
        <v>0</v>
      </c>
    </row>
    <row r="12782" spans="2:10">
      <c r="B12782" s="3">
        <v>42750</v>
      </c>
      <c r="C12782" s="10" t="s">
        <v>38820</v>
      </c>
      <c r="D12782" s="10" t="s">
        <v>38821</v>
      </c>
      <c r="E12782" s="25">
        <v>2</v>
      </c>
      <c r="F12782" s="25">
        <v>2</v>
      </c>
      <c r="G12782" s="10" t="s">
        <v>38822</v>
      </c>
      <c r="H12782" s="25">
        <f>INDEX('Annexe 1 – Données des équipes'!$B$12:$R$114, MATCH(C12782, 'Annexe 1 – Données des équipes'!$B$12:$B$114,0),4)</f>
        <v>20</v>
      </c>
      <c r="I12782" s="25">
        <f>INDEX('Annexe 1 – Données des équipes'!$B$12:$R$114, MATCH(D12782, 'Annexe 1 – Données des équipes'!$B$12:$B$114,0),4)</f>
        <v>10</v>
      </c>
      <c r="J12782" s="25">
        <f t="shared" si="200"/>
        <v>0</v>
      </c>
    </row>
    <row r="12783" spans="2:10">
      <c r="B12783" s="3">
        <v>42752</v>
      </c>
      <c r="C12783" s="10" t="s">
        <v>38823</v>
      </c>
      <c r="D12783" s="10" t="s">
        <v>38824</v>
      </c>
      <c r="E12783" s="25">
        <v>0</v>
      </c>
      <c r="F12783" s="25">
        <v>0</v>
      </c>
      <c r="G12783" s="10" t="s">
        <v>38825</v>
      </c>
      <c r="H12783" s="25">
        <f>INDEX('Annexe 1 – Données des équipes'!$B$12:$R$114, MATCH(C12783, 'Annexe 1 – Données des équipes'!$B$12:$B$114,0),4)</f>
        <v>20</v>
      </c>
      <c r="I12783" s="25">
        <f>INDEX('Annexe 1 – Données des équipes'!$B$12:$R$114, MATCH(D12783, 'Annexe 1 – Données des équipes'!$B$12:$B$114,0),4)</f>
        <v>50</v>
      </c>
      <c r="J12783" s="25">
        <f t="shared" si="200"/>
        <v>0</v>
      </c>
    </row>
    <row r="12784" spans="2:10">
      <c r="B12784" s="3">
        <v>42758</v>
      </c>
      <c r="C12784" s="10" t="s">
        <v>38826</v>
      </c>
      <c r="D12784" s="10" t="s">
        <v>38827</v>
      </c>
      <c r="E12784" s="25">
        <v>2</v>
      </c>
      <c r="F12784" s="25">
        <v>2</v>
      </c>
      <c r="G12784" s="10" t="s">
        <v>38828</v>
      </c>
      <c r="H12784" s="25">
        <f>INDEX('Annexe 1 – Données des équipes'!$B$12:$R$114, MATCH(C12784, 'Annexe 1 – Données des équipes'!$B$12:$B$114,0),4)</f>
        <v>70</v>
      </c>
      <c r="I12784" s="25">
        <f>INDEX('Annexe 1 – Données des équipes'!$B$12:$R$114, MATCH(D12784, 'Annexe 1 – Données des équipes'!$B$12:$B$114,0),4)</f>
        <v>20</v>
      </c>
      <c r="J12784" s="25">
        <f t="shared" si="200"/>
        <v>0</v>
      </c>
    </row>
    <row r="12785" spans="2:10">
      <c r="B12785" s="3">
        <v>42758</v>
      </c>
      <c r="C12785" s="10" t="s">
        <v>38829</v>
      </c>
      <c r="D12785" s="10" t="s">
        <v>38830</v>
      </c>
      <c r="E12785" s="25">
        <v>2</v>
      </c>
      <c r="F12785" s="25">
        <v>2</v>
      </c>
      <c r="G12785" s="10" t="s">
        <v>38831</v>
      </c>
      <c r="H12785" s="25">
        <f>INDEX('Annexe 1 – Données des équipes'!$B$12:$R$114, MATCH(C12785, 'Annexe 1 – Données des équipes'!$B$12:$B$114,0),4)</f>
        <v>30</v>
      </c>
      <c r="I12785" s="25">
        <f>INDEX('Annexe 1 – Données des équipes'!$B$12:$R$114, MATCH(D12785, 'Annexe 1 – Données des équipes'!$B$12:$B$114,0),4)</f>
        <v>10</v>
      </c>
      <c r="J12785" s="25">
        <f t="shared" si="200"/>
        <v>0</v>
      </c>
    </row>
    <row r="12786" spans="2:10">
      <c r="B12786" s="3">
        <v>42760</v>
      </c>
      <c r="C12786" s="10" t="s">
        <v>38832</v>
      </c>
      <c r="D12786" s="10" t="s">
        <v>38833</v>
      </c>
      <c r="E12786" s="25">
        <v>1</v>
      </c>
      <c r="F12786" s="25">
        <v>1</v>
      </c>
      <c r="G12786" s="10" t="s">
        <v>38834</v>
      </c>
      <c r="H12786" s="25">
        <f>INDEX('Annexe 1 – Données des équipes'!$B$12:$R$114, MATCH(C12786, 'Annexe 1 – Données des équipes'!$B$12:$B$114,0),4)</f>
        <v>0</v>
      </c>
      <c r="I12786" s="25">
        <f>INDEX('Annexe 1 – Données des équipes'!$B$12:$R$114, MATCH(D12786, 'Annexe 1 – Données des équipes'!$B$12:$B$114,0),4)</f>
        <v>20</v>
      </c>
      <c r="J12786" s="25">
        <f t="shared" si="200"/>
        <v>0</v>
      </c>
    </row>
    <row r="12787" spans="2:10">
      <c r="B12787" s="3">
        <v>42763</v>
      </c>
      <c r="C12787" s="10" t="s">
        <v>38835</v>
      </c>
      <c r="D12787" s="10" t="s">
        <v>38836</v>
      </c>
      <c r="E12787" s="25">
        <v>0</v>
      </c>
      <c r="F12787" s="25">
        <v>0</v>
      </c>
      <c r="G12787" s="10" t="s">
        <v>38837</v>
      </c>
      <c r="H12787" s="25">
        <f>INDEX('Annexe 1 – Données des équipes'!$B$12:$R$114, MATCH(C12787, 'Annexe 1 – Données des équipes'!$B$12:$B$114,0),4)</f>
        <v>70</v>
      </c>
      <c r="I12787" s="25">
        <f>INDEX('Annexe 1 – Données des équipes'!$B$12:$R$114, MATCH(D12787, 'Annexe 1 – Données des équipes'!$B$12:$B$114,0),4)</f>
        <v>40</v>
      </c>
      <c r="J12787" s="25">
        <f t="shared" si="200"/>
        <v>0</v>
      </c>
    </row>
    <row r="12788" spans="2:10">
      <c r="B12788" s="3">
        <v>42767</v>
      </c>
      <c r="C12788" s="10" t="s">
        <v>38838</v>
      </c>
      <c r="D12788" s="10" t="s">
        <v>38839</v>
      </c>
      <c r="E12788" s="25">
        <v>1</v>
      </c>
      <c r="F12788" s="25">
        <v>1</v>
      </c>
      <c r="G12788" s="10" t="s">
        <v>38840</v>
      </c>
      <c r="H12788" s="25">
        <f>INDEX('Annexe 1 – Données des équipes'!$B$12:$R$114, MATCH(C12788, 'Annexe 1 – Données des équipes'!$B$12:$B$114,0),4)</f>
        <v>40</v>
      </c>
      <c r="I12788" s="25">
        <f>INDEX('Annexe 1 – Données des équipes'!$B$12:$R$114, MATCH(D12788, 'Annexe 1 – Données des équipes'!$B$12:$B$114,0),4)</f>
        <v>50</v>
      </c>
      <c r="J12788" s="25">
        <f t="shared" si="200"/>
        <v>0</v>
      </c>
    </row>
    <row r="12789" spans="2:10">
      <c r="B12789" s="3">
        <v>42816</v>
      </c>
      <c r="C12789" s="10" t="s">
        <v>38841</v>
      </c>
      <c r="D12789" s="10" t="s">
        <v>38842</v>
      </c>
      <c r="E12789" s="25">
        <v>1</v>
      </c>
      <c r="F12789" s="25">
        <v>1</v>
      </c>
      <c r="G12789" s="10" t="s">
        <v>38843</v>
      </c>
      <c r="H12789" s="25">
        <f>INDEX('Annexe 1 – Données des équipes'!$B$12:$R$114, MATCH(C12789, 'Annexe 1 – Données des équipes'!$B$12:$B$114,0),4)</f>
        <v>60</v>
      </c>
      <c r="I12789" s="25">
        <f>INDEX('Annexe 1 – Données des équipes'!$B$12:$R$114, MATCH(D12789, 'Annexe 1 – Données des équipes'!$B$12:$B$114,0),4)</f>
        <v>20</v>
      </c>
      <c r="J12789" s="25">
        <f t="shared" si="200"/>
        <v>0</v>
      </c>
    </row>
    <row r="12790" spans="2:10">
      <c r="B12790" s="3">
        <v>42817</v>
      </c>
      <c r="C12790" s="10" t="s">
        <v>38844</v>
      </c>
      <c r="D12790" s="10" t="s">
        <v>38845</v>
      </c>
      <c r="E12790" s="25">
        <v>1</v>
      </c>
      <c r="F12790" s="25">
        <v>1</v>
      </c>
      <c r="G12790" s="10" t="s">
        <v>38846</v>
      </c>
      <c r="H12790" s="25">
        <f>INDEX('Annexe 1 – Données des équipes'!$B$12:$R$114, MATCH(C12790, 'Annexe 1 – Données des équipes'!$B$12:$B$114,0),4)</f>
        <v>30</v>
      </c>
      <c r="I12790" s="25">
        <f>INDEX('Annexe 1 – Données des équipes'!$B$12:$R$114, MATCH(D12790, 'Annexe 1 – Données des équipes'!$B$12:$B$114,0),4)</f>
        <v>60</v>
      </c>
      <c r="J12790" s="25">
        <f t="shared" si="200"/>
        <v>0</v>
      </c>
    </row>
    <row r="12791" spans="2:10">
      <c r="B12791" s="3">
        <v>42817</v>
      </c>
      <c r="C12791" s="10" t="s">
        <v>38847</v>
      </c>
      <c r="D12791" s="10" t="s">
        <v>38848</v>
      </c>
      <c r="E12791" s="25">
        <v>1</v>
      </c>
      <c r="F12791" s="25">
        <v>1</v>
      </c>
      <c r="G12791" s="10" t="s">
        <v>38849</v>
      </c>
      <c r="H12791" s="25">
        <f>INDEX('Annexe 1 – Données des équipes'!$B$12:$R$114, MATCH(C12791, 'Annexe 1 – Données des équipes'!$B$12:$B$114,0),4)</f>
        <v>50</v>
      </c>
      <c r="I12791" s="25">
        <f>INDEX('Annexe 1 – Données des équipes'!$B$12:$R$114, MATCH(D12791, 'Annexe 1 – Données des équipes'!$B$12:$B$114,0),4)</f>
        <v>70</v>
      </c>
      <c r="J12791" s="25">
        <f t="shared" si="200"/>
        <v>0</v>
      </c>
    </row>
    <row r="12792" spans="2:10">
      <c r="B12792" s="3">
        <v>42817</v>
      </c>
      <c r="C12792" s="10" t="s">
        <v>38850</v>
      </c>
      <c r="D12792" s="10" t="s">
        <v>38851</v>
      </c>
      <c r="E12792" s="25">
        <v>2</v>
      </c>
      <c r="F12792" s="25">
        <v>2</v>
      </c>
      <c r="G12792" s="10" t="s">
        <v>38852</v>
      </c>
      <c r="H12792" s="25">
        <f>INDEX('Annexe 1 – Données des équipes'!$B$12:$R$114, MATCH(C12792, 'Annexe 1 – Données des équipes'!$B$12:$B$114,0),4)</f>
        <v>60</v>
      </c>
      <c r="I12792" s="25">
        <f>INDEX('Annexe 1 – Données des équipes'!$B$12:$R$114, MATCH(D12792, 'Annexe 1 – Données des équipes'!$B$12:$B$114,0),4)</f>
        <v>80</v>
      </c>
      <c r="J12792" s="25">
        <f t="shared" si="200"/>
        <v>0</v>
      </c>
    </row>
    <row r="12793" spans="2:10">
      <c r="B12793" s="3">
        <v>42818</v>
      </c>
      <c r="C12793" s="10" t="s">
        <v>38853</v>
      </c>
      <c r="D12793" s="10" t="s">
        <v>38854</v>
      </c>
      <c r="E12793" s="25">
        <v>0</v>
      </c>
      <c r="F12793" s="25">
        <v>0</v>
      </c>
      <c r="G12793" s="10" t="s">
        <v>38855</v>
      </c>
      <c r="H12793" s="25">
        <f>INDEX('Annexe 1 – Données des équipes'!$B$12:$R$114, MATCH(C12793, 'Annexe 1 – Données des équipes'!$B$12:$B$114,0),4)</f>
        <v>60</v>
      </c>
      <c r="I12793" s="25">
        <f>INDEX('Annexe 1 – Données des équipes'!$B$12:$R$114, MATCH(D12793, 'Annexe 1 – Données des équipes'!$B$12:$B$114,0),4)</f>
        <v>70</v>
      </c>
      <c r="J12793" s="25">
        <f t="shared" si="200"/>
        <v>0</v>
      </c>
    </row>
    <row r="12794" spans="2:10">
      <c r="B12794" s="3">
        <v>42819</v>
      </c>
      <c r="C12794" s="10" t="s">
        <v>38856</v>
      </c>
      <c r="D12794" s="10" t="s">
        <v>38857</v>
      </c>
      <c r="E12794" s="25">
        <v>1</v>
      </c>
      <c r="F12794" s="25">
        <v>1</v>
      </c>
      <c r="G12794" s="10" t="s">
        <v>38858</v>
      </c>
      <c r="H12794" s="25">
        <f>INDEX('Annexe 1 – Données des équipes'!$B$12:$R$114, MATCH(C12794, 'Annexe 1 – Données des équipes'!$B$12:$B$114,0),4)</f>
        <v>90</v>
      </c>
      <c r="I12794" s="25">
        <f>INDEX('Annexe 1 – Données des équipes'!$B$12:$R$114, MATCH(D12794, 'Annexe 1 – Données des équipes'!$B$12:$B$114,0),4)</f>
        <v>50</v>
      </c>
      <c r="J12794" s="25">
        <f t="shared" si="200"/>
        <v>0</v>
      </c>
    </row>
    <row r="12795" spans="2:10">
      <c r="B12795" s="3">
        <v>42820</v>
      </c>
      <c r="C12795" s="10" t="s">
        <v>38859</v>
      </c>
      <c r="D12795" s="10" t="s">
        <v>38860</v>
      </c>
      <c r="E12795" s="25">
        <v>0</v>
      </c>
      <c r="F12795" s="25">
        <v>0</v>
      </c>
      <c r="G12795" s="10" t="s">
        <v>38861</v>
      </c>
      <c r="H12795" s="25">
        <f>INDEX('Annexe 1 – Données des équipes'!$B$12:$R$114, MATCH(C12795, 'Annexe 1 – Données des équipes'!$B$12:$B$114,0),4)</f>
        <v>50</v>
      </c>
      <c r="I12795" s="25">
        <f>INDEX('Annexe 1 – Données des équipes'!$B$12:$R$114, MATCH(D12795, 'Annexe 1 – Données des équipes'!$B$12:$B$114,0),4)</f>
        <v>80</v>
      </c>
      <c r="J12795" s="25">
        <f t="shared" si="200"/>
        <v>0</v>
      </c>
    </row>
    <row r="12796" spans="2:10">
      <c r="B12796" s="3">
        <v>42820</v>
      </c>
      <c r="C12796" s="10" t="s">
        <v>38862</v>
      </c>
      <c r="D12796" s="10" t="s">
        <v>38863</v>
      </c>
      <c r="E12796" s="25">
        <v>0</v>
      </c>
      <c r="F12796" s="25">
        <v>0</v>
      </c>
      <c r="G12796" s="10" t="s">
        <v>38864</v>
      </c>
      <c r="H12796" s="25">
        <f>INDEX('Annexe 1 – Données des équipes'!$B$12:$R$114, MATCH(C12796, 'Annexe 1 – Données des équipes'!$B$12:$B$114,0),4)</f>
        <v>10</v>
      </c>
      <c r="I12796" s="25">
        <f>INDEX('Annexe 1 – Données des équipes'!$B$12:$R$114, MATCH(D12796, 'Annexe 1 – Données des équipes'!$B$12:$B$114,0),4)</f>
        <v>10</v>
      </c>
      <c r="J12796" s="25">
        <f t="shared" si="200"/>
        <v>0</v>
      </c>
    </row>
    <row r="12797" spans="2:10">
      <c r="B12797" s="3">
        <v>43050</v>
      </c>
      <c r="C12797" s="10" t="s">
        <v>38865</v>
      </c>
      <c r="D12797" s="10" t="s">
        <v>38866</v>
      </c>
      <c r="E12797" s="25">
        <v>0</v>
      </c>
      <c r="F12797" s="25">
        <v>2</v>
      </c>
      <c r="G12797" s="10" t="s">
        <v>38867</v>
      </c>
      <c r="H12797" s="25">
        <f>INDEX('Annexe 1 – Données des équipes'!$B$12:$R$114, MATCH(C12797, 'Annexe 1 – Données des équipes'!$B$12:$B$114,0),4)</f>
        <v>30</v>
      </c>
      <c r="I12797" s="25">
        <f>INDEX('Annexe 1 – Données des équipes'!$B$12:$R$114, MATCH(D12797, 'Annexe 1 – Données des équipes'!$B$12:$B$114,0),4)</f>
        <v>50</v>
      </c>
      <c r="J12797" s="25">
        <f t="shared" si="200"/>
        <v>2</v>
      </c>
    </row>
    <row r="12798" spans="2:10">
      <c r="B12798" s="3">
        <v>42822</v>
      </c>
      <c r="C12798" s="10" t="s">
        <v>38868</v>
      </c>
      <c r="D12798" s="10" t="s">
        <v>38869</v>
      </c>
      <c r="E12798" s="25">
        <v>1</v>
      </c>
      <c r="F12798" s="25">
        <v>1</v>
      </c>
      <c r="G12798" s="10" t="s">
        <v>38870</v>
      </c>
      <c r="H12798" s="25">
        <f>INDEX('Annexe 1 – Données des équipes'!$B$12:$R$114, MATCH(C12798, 'Annexe 1 – Données des équipes'!$B$12:$B$114,0),4)</f>
        <v>60</v>
      </c>
      <c r="I12798" s="25">
        <f>INDEX('Annexe 1 – Données des équipes'!$B$12:$R$114, MATCH(D12798, 'Annexe 1 – Données des équipes'!$B$12:$B$114,0),4)</f>
        <v>30</v>
      </c>
      <c r="J12798" s="25">
        <f t="shared" si="200"/>
        <v>0</v>
      </c>
    </row>
    <row r="12799" spans="2:10">
      <c r="B12799" s="3">
        <v>42822</v>
      </c>
      <c r="C12799" s="10" t="s">
        <v>38871</v>
      </c>
      <c r="D12799" s="10" t="s">
        <v>38872</v>
      </c>
      <c r="E12799" s="25">
        <v>1</v>
      </c>
      <c r="F12799" s="25">
        <v>1</v>
      </c>
      <c r="G12799" s="10" t="s">
        <v>38873</v>
      </c>
      <c r="H12799" s="25">
        <f>INDEX('Annexe 1 – Données des équipes'!$B$12:$R$114, MATCH(C12799, 'Annexe 1 – Données des équipes'!$B$12:$B$114,0),4)</f>
        <v>40</v>
      </c>
      <c r="I12799" s="25">
        <f>INDEX('Annexe 1 – Données des équipes'!$B$12:$R$114, MATCH(D12799, 'Annexe 1 – Données des équipes'!$B$12:$B$114,0),4)</f>
        <v>60</v>
      </c>
      <c r="J12799" s="25">
        <f t="shared" si="200"/>
        <v>0</v>
      </c>
    </row>
    <row r="12800" spans="2:10">
      <c r="B12800" s="3">
        <v>42822</v>
      </c>
      <c r="C12800" s="10" t="s">
        <v>38874</v>
      </c>
      <c r="D12800" s="10" t="s">
        <v>38875</v>
      </c>
      <c r="E12800" s="25">
        <v>3</v>
      </c>
      <c r="F12800" s="25">
        <v>3</v>
      </c>
      <c r="G12800" s="10" t="s">
        <v>38876</v>
      </c>
      <c r="H12800" s="25">
        <f>INDEX('Annexe 1 – Données des équipes'!$B$12:$R$114, MATCH(C12800, 'Annexe 1 – Données des équipes'!$B$12:$B$114,0),4)</f>
        <v>50</v>
      </c>
      <c r="I12800" s="25">
        <f>INDEX('Annexe 1 – Données des équipes'!$B$12:$R$114, MATCH(D12800, 'Annexe 1 – Données des équipes'!$B$12:$B$114,0),4)</f>
        <v>90</v>
      </c>
      <c r="J12800" s="25">
        <f t="shared" si="200"/>
        <v>0</v>
      </c>
    </row>
    <row r="12801" spans="2:10">
      <c r="B12801" s="3">
        <v>42883</v>
      </c>
      <c r="C12801" s="10" t="s">
        <v>38877</v>
      </c>
      <c r="D12801" s="10" t="s">
        <v>38878</v>
      </c>
      <c r="E12801" s="25">
        <v>2</v>
      </c>
      <c r="F12801" s="25">
        <v>2</v>
      </c>
      <c r="G12801" s="10" t="s">
        <v>38879</v>
      </c>
      <c r="H12801" s="25">
        <f>INDEX('Annexe 1 – Données des équipes'!$B$12:$R$114, MATCH(C12801, 'Annexe 1 – Données des équipes'!$B$12:$B$114,0),4)</f>
        <v>0</v>
      </c>
      <c r="I12801" s="25">
        <f>INDEX('Annexe 1 – Données des équipes'!$B$12:$R$114, MATCH(D12801, 'Annexe 1 – Données des équipes'!$B$12:$B$114,0),4)</f>
        <v>40</v>
      </c>
      <c r="J12801" s="25">
        <f t="shared" si="200"/>
        <v>0</v>
      </c>
    </row>
    <row r="12802" spans="2:10">
      <c r="B12802" s="3">
        <v>42888</v>
      </c>
      <c r="C12802" s="10" t="s">
        <v>38880</v>
      </c>
      <c r="D12802" s="10" t="s">
        <v>38881</v>
      </c>
      <c r="E12802" s="25">
        <v>1</v>
      </c>
      <c r="F12802" s="25">
        <v>1</v>
      </c>
      <c r="G12802" s="10" t="s">
        <v>38882</v>
      </c>
      <c r="H12802" s="25">
        <f>INDEX('Annexe 1 – Données des équipes'!$B$12:$R$114, MATCH(C12802, 'Annexe 1 – Données des équipes'!$B$12:$B$114,0),4)</f>
        <v>20</v>
      </c>
      <c r="I12802" s="25">
        <f>INDEX('Annexe 1 – Données des équipes'!$B$12:$R$114, MATCH(D12802, 'Annexe 1 – Données des équipes'!$B$12:$B$114,0),4)</f>
        <v>30</v>
      </c>
      <c r="J12802" s="25">
        <f t="shared" si="200"/>
        <v>0</v>
      </c>
    </row>
    <row r="12803" spans="2:10">
      <c r="B12803" s="3">
        <v>42891</v>
      </c>
      <c r="C12803" s="10" t="s">
        <v>38883</v>
      </c>
      <c r="D12803" s="10" t="s">
        <v>38884</v>
      </c>
      <c r="E12803" s="25">
        <v>0</v>
      </c>
      <c r="F12803" s="25">
        <v>0</v>
      </c>
      <c r="G12803" s="10" t="s">
        <v>38885</v>
      </c>
      <c r="H12803" s="25">
        <f>INDEX('Annexe 1 – Données des équipes'!$B$12:$R$114, MATCH(C12803, 'Annexe 1 – Données des équipes'!$B$12:$B$114,0),4)</f>
        <v>20</v>
      </c>
      <c r="I12803" s="25">
        <f>INDEX('Annexe 1 – Données des équipes'!$B$12:$R$114, MATCH(D12803, 'Annexe 1 – Données des équipes'!$B$12:$B$114,0),4)</f>
        <v>60</v>
      </c>
      <c r="J12803" s="25">
        <f t="shared" si="200"/>
        <v>0</v>
      </c>
    </row>
    <row r="12804" spans="2:10">
      <c r="B12804" s="3">
        <v>42891</v>
      </c>
      <c r="C12804" s="10" t="s">
        <v>38886</v>
      </c>
      <c r="D12804" s="10" t="s">
        <v>38887</v>
      </c>
      <c r="E12804" s="25">
        <v>0</v>
      </c>
      <c r="F12804" s="25">
        <v>0</v>
      </c>
      <c r="G12804" s="10" t="s">
        <v>38888</v>
      </c>
      <c r="H12804" s="25">
        <f>INDEX('Annexe 1 – Données des équipes'!$B$12:$R$114, MATCH(C12804, 'Annexe 1 – Données des équipes'!$B$12:$B$114,0),4)</f>
        <v>70</v>
      </c>
      <c r="I12804" s="25">
        <f>INDEX('Annexe 1 – Données des équipes'!$B$12:$R$114, MATCH(D12804, 'Annexe 1 – Données des équipes'!$B$12:$B$114,0),4)</f>
        <v>0</v>
      </c>
      <c r="J12804" s="25">
        <f t="shared" si="200"/>
        <v>0</v>
      </c>
    </row>
    <row r="12805" spans="2:10">
      <c r="B12805" s="3">
        <v>42892</v>
      </c>
      <c r="C12805" s="10" t="s">
        <v>38889</v>
      </c>
      <c r="D12805" s="10" t="s">
        <v>38890</v>
      </c>
      <c r="E12805" s="25">
        <v>1</v>
      </c>
      <c r="F12805" s="25">
        <v>1</v>
      </c>
      <c r="G12805" s="10" t="s">
        <v>38891</v>
      </c>
      <c r="H12805" s="25">
        <f>INDEX('Annexe 1 – Données des équipes'!$B$12:$R$114, MATCH(C12805, 'Annexe 1 – Données des équipes'!$B$12:$B$114,0),4)</f>
        <v>80</v>
      </c>
      <c r="I12805" s="25">
        <f>INDEX('Annexe 1 – Données des équipes'!$B$12:$R$114, MATCH(D12805, 'Annexe 1 – Données des équipes'!$B$12:$B$114,0),4)</f>
        <v>90</v>
      </c>
      <c r="J12805" s="25">
        <f t="shared" si="200"/>
        <v>0</v>
      </c>
    </row>
    <row r="12806" spans="2:10">
      <c r="B12806" s="3">
        <v>42893</v>
      </c>
      <c r="C12806" s="10" t="s">
        <v>38892</v>
      </c>
      <c r="D12806" s="10" t="s">
        <v>38893</v>
      </c>
      <c r="E12806" s="25">
        <v>0</v>
      </c>
      <c r="F12806" s="25">
        <v>0</v>
      </c>
      <c r="G12806" s="10" t="s">
        <v>38894</v>
      </c>
      <c r="H12806" s="25">
        <f>INDEX('Annexe 1 – Données des équipes'!$B$12:$R$114, MATCH(C12806, 'Annexe 1 – Données des équipes'!$B$12:$B$114,0),4)</f>
        <v>30</v>
      </c>
      <c r="I12806" s="25">
        <f>INDEX('Annexe 1 – Données des équipes'!$B$12:$R$114, MATCH(D12806, 'Annexe 1 – Données des équipes'!$B$12:$B$114,0),4)</f>
        <v>70</v>
      </c>
      <c r="J12806" s="25">
        <f t="shared" si="200"/>
        <v>0</v>
      </c>
    </row>
    <row r="12807" spans="2:10">
      <c r="B12807" s="3">
        <v>42893</v>
      </c>
      <c r="C12807" s="10" t="s">
        <v>38895</v>
      </c>
      <c r="D12807" s="10" t="s">
        <v>38896</v>
      </c>
      <c r="E12807" s="25">
        <v>1</v>
      </c>
      <c r="F12807" s="25">
        <v>1</v>
      </c>
      <c r="G12807" s="10" t="s">
        <v>38897</v>
      </c>
      <c r="H12807" s="25">
        <f>INDEX('Annexe 1 – Données des équipes'!$B$12:$R$114, MATCH(C12807, 'Annexe 1 – Données des équipes'!$B$12:$B$114,0),4)</f>
        <v>50</v>
      </c>
      <c r="I12807" s="25">
        <f>INDEX('Annexe 1 – Données des équipes'!$B$12:$R$114, MATCH(D12807, 'Annexe 1 – Données des équipes'!$B$12:$B$114,0),4)</f>
        <v>30</v>
      </c>
      <c r="J12807" s="25">
        <f t="shared" si="200"/>
        <v>0</v>
      </c>
    </row>
    <row r="12808" spans="2:10">
      <c r="B12808" s="3">
        <v>42893</v>
      </c>
      <c r="C12808" s="10" t="s">
        <v>38898</v>
      </c>
      <c r="D12808" s="10" t="s">
        <v>38899</v>
      </c>
      <c r="E12808" s="25">
        <v>2</v>
      </c>
      <c r="F12808" s="25">
        <v>2</v>
      </c>
      <c r="G12808" s="10" t="s">
        <v>38900</v>
      </c>
      <c r="H12808" s="25">
        <f>INDEX('Annexe 1 – Données des équipes'!$B$12:$R$114, MATCH(C12808, 'Annexe 1 – Données des équipes'!$B$12:$B$114,0),4)</f>
        <v>90</v>
      </c>
      <c r="I12808" s="25">
        <f>INDEX('Annexe 1 – Données des équipes'!$B$12:$R$114, MATCH(D12808, 'Annexe 1 – Données des équipes'!$B$12:$B$114,0),4)</f>
        <v>90</v>
      </c>
      <c r="J12808" s="25">
        <f t="shared" si="200"/>
        <v>0</v>
      </c>
    </row>
    <row r="12809" spans="2:10">
      <c r="B12809" s="3">
        <v>42894</v>
      </c>
      <c r="C12809" s="10" t="s">
        <v>38901</v>
      </c>
      <c r="D12809" s="10" t="s">
        <v>38902</v>
      </c>
      <c r="E12809" s="25">
        <v>0</v>
      </c>
      <c r="F12809" s="25">
        <v>0</v>
      </c>
      <c r="G12809" s="10" t="s">
        <v>38903</v>
      </c>
      <c r="H12809" s="25">
        <f>INDEX('Annexe 1 – Données des équipes'!$B$12:$R$114, MATCH(C12809, 'Annexe 1 – Données des équipes'!$B$12:$B$114,0),4)</f>
        <v>60</v>
      </c>
      <c r="I12809" s="25">
        <f>INDEX('Annexe 1 – Données des équipes'!$B$12:$R$114, MATCH(D12809, 'Annexe 1 – Données des équipes'!$B$12:$B$114,0),4)</f>
        <v>50</v>
      </c>
      <c r="J12809" s="25">
        <f t="shared" si="200"/>
        <v>0</v>
      </c>
    </row>
    <row r="12810" spans="2:10">
      <c r="B12810" s="3">
        <v>42894</v>
      </c>
      <c r="C12810" s="10" t="s">
        <v>38904</v>
      </c>
      <c r="D12810" s="10" t="s">
        <v>38905</v>
      </c>
      <c r="E12810" s="25">
        <v>1</v>
      </c>
      <c r="F12810" s="25">
        <v>1</v>
      </c>
      <c r="G12810" s="10" t="s">
        <v>38906</v>
      </c>
      <c r="H12810" s="25">
        <f>INDEX('Annexe 1 – Données des équipes'!$B$12:$R$114, MATCH(C12810, 'Annexe 1 – Données des équipes'!$B$12:$B$114,0),4)</f>
        <v>70</v>
      </c>
      <c r="I12810" s="25">
        <f>INDEX('Annexe 1 – Données des équipes'!$B$12:$R$114, MATCH(D12810, 'Annexe 1 – Données des équipes'!$B$12:$B$114,0),4)</f>
        <v>60</v>
      </c>
      <c r="J12810" s="25">
        <f t="shared" si="200"/>
        <v>0</v>
      </c>
    </row>
    <row r="12811" spans="2:10">
      <c r="B12811" s="3">
        <v>42895</v>
      </c>
      <c r="C12811" s="10" t="s">
        <v>38907</v>
      </c>
      <c r="D12811" s="10" t="s">
        <v>38908</v>
      </c>
      <c r="E12811" s="25">
        <v>1</v>
      </c>
      <c r="F12811" s="25">
        <v>1</v>
      </c>
      <c r="G12811" s="10" t="s">
        <v>38909</v>
      </c>
      <c r="H12811" s="25">
        <f>INDEX('Annexe 1 – Données des équipes'!$B$12:$R$114, MATCH(C12811, 'Annexe 1 – Données des équipes'!$B$12:$B$114,0),4)</f>
        <v>50</v>
      </c>
      <c r="I12811" s="25">
        <f>INDEX('Annexe 1 – Données des équipes'!$B$12:$R$114, MATCH(D12811, 'Annexe 1 – Données des équipes'!$B$12:$B$114,0),4)</f>
        <v>80</v>
      </c>
      <c r="J12811" s="25">
        <f t="shared" si="200"/>
        <v>0</v>
      </c>
    </row>
    <row r="12812" spans="2:10">
      <c r="B12812" s="3">
        <v>42896</v>
      </c>
      <c r="C12812" s="10" t="s">
        <v>38910</v>
      </c>
      <c r="D12812" s="10" t="s">
        <v>38911</v>
      </c>
      <c r="E12812" s="25">
        <v>2</v>
      </c>
      <c r="F12812" s="25">
        <v>2</v>
      </c>
      <c r="G12812" s="10" t="s">
        <v>38912</v>
      </c>
      <c r="H12812" s="25">
        <f>INDEX('Annexe 1 – Données des équipes'!$B$12:$R$114, MATCH(C12812, 'Annexe 1 – Données des équipes'!$B$12:$B$114,0),4)</f>
        <v>60</v>
      </c>
      <c r="I12812" s="25">
        <f>INDEX('Annexe 1 – Données des équipes'!$B$12:$R$114, MATCH(D12812, 'Annexe 1 – Données des équipes'!$B$12:$B$114,0),4)</f>
        <v>90</v>
      </c>
      <c r="J12812" s="25">
        <f t="shared" si="200"/>
        <v>0</v>
      </c>
    </row>
    <row r="12813" spans="2:10">
      <c r="B12813" s="3">
        <v>42897</v>
      </c>
      <c r="C12813" s="10" t="s">
        <v>38913</v>
      </c>
      <c r="D12813" s="10" t="s">
        <v>38914</v>
      </c>
      <c r="E12813" s="25">
        <v>1</v>
      </c>
      <c r="F12813" s="25">
        <v>1</v>
      </c>
      <c r="G12813" s="10" t="s">
        <v>38915</v>
      </c>
      <c r="H12813" s="25">
        <f>INDEX('Annexe 1 – Données des équipes'!$B$12:$R$114, MATCH(C12813, 'Annexe 1 – Données des équipes'!$B$12:$B$114,0),4)</f>
        <v>60</v>
      </c>
      <c r="I12813" s="25">
        <f>INDEX('Annexe 1 – Données des équipes'!$B$12:$R$114, MATCH(D12813, 'Annexe 1 – Données des équipes'!$B$12:$B$114,0),4)</f>
        <v>60</v>
      </c>
      <c r="J12813" s="25">
        <f t="shared" si="200"/>
        <v>0</v>
      </c>
    </row>
    <row r="12814" spans="2:10">
      <c r="B12814" s="3">
        <v>42897</v>
      </c>
      <c r="C12814" s="10" t="s">
        <v>38916</v>
      </c>
      <c r="D12814" s="10" t="s">
        <v>38917</v>
      </c>
      <c r="E12814" s="25">
        <v>1</v>
      </c>
      <c r="F12814" s="25">
        <v>1</v>
      </c>
      <c r="G12814" s="10" t="s">
        <v>38918</v>
      </c>
      <c r="H12814" s="25">
        <f>INDEX('Annexe 1 – Données des équipes'!$B$12:$R$114, MATCH(C12814, 'Annexe 1 – Données des équipes'!$B$12:$B$114,0),4)</f>
        <v>70</v>
      </c>
      <c r="I12814" s="25">
        <f>INDEX('Annexe 1 – Données des équipes'!$B$12:$R$114, MATCH(D12814, 'Annexe 1 – Données des équipes'!$B$12:$B$114,0),4)</f>
        <v>70</v>
      </c>
      <c r="J12814" s="25">
        <f t="shared" si="200"/>
        <v>0</v>
      </c>
    </row>
    <row r="12815" spans="2:10">
      <c r="B12815" s="3">
        <v>42899</v>
      </c>
      <c r="C12815" s="10" t="s">
        <v>38919</v>
      </c>
      <c r="D12815" s="10" t="s">
        <v>38920</v>
      </c>
      <c r="E12815" s="25">
        <v>1</v>
      </c>
      <c r="F12815" s="25">
        <v>1</v>
      </c>
      <c r="G12815" s="10" t="s">
        <v>38921</v>
      </c>
      <c r="H12815" s="25">
        <f>INDEX('Annexe 1 – Données des équipes'!$B$12:$R$114, MATCH(C12815, 'Annexe 1 – Données des équipes'!$B$12:$B$114,0),4)</f>
        <v>30</v>
      </c>
      <c r="I12815" s="25">
        <f>INDEX('Annexe 1 – Données des équipes'!$B$12:$R$114, MATCH(D12815, 'Annexe 1 – Données des équipes'!$B$12:$B$114,0),4)</f>
        <v>50</v>
      </c>
      <c r="J12815" s="25">
        <f t="shared" si="200"/>
        <v>0</v>
      </c>
    </row>
    <row r="12816" spans="2:10">
      <c r="B12816" s="3">
        <v>42899</v>
      </c>
      <c r="C12816" s="10" t="s">
        <v>38922</v>
      </c>
      <c r="D12816" s="10" t="s">
        <v>38923</v>
      </c>
      <c r="E12816" s="25">
        <v>1</v>
      </c>
      <c r="F12816" s="25">
        <v>1</v>
      </c>
      <c r="G12816" s="10" t="s">
        <v>38924</v>
      </c>
      <c r="H12816" s="25">
        <f>INDEX('Annexe 1 – Données des équipes'!$B$12:$R$114, MATCH(C12816, 'Annexe 1 – Données des équipes'!$B$12:$B$114,0),4)</f>
        <v>30</v>
      </c>
      <c r="I12816" s="25">
        <f>INDEX('Annexe 1 – Données des équipes'!$B$12:$R$114, MATCH(D12816, 'Annexe 1 – Données des équipes'!$B$12:$B$114,0),4)</f>
        <v>80</v>
      </c>
      <c r="J12816" s="25">
        <f t="shared" si="200"/>
        <v>0</v>
      </c>
    </row>
    <row r="12817" spans="2:10">
      <c r="B12817" s="3">
        <v>42899</v>
      </c>
      <c r="C12817" s="10" t="s">
        <v>38925</v>
      </c>
      <c r="D12817" s="10" t="s">
        <v>38926</v>
      </c>
      <c r="E12817" s="25">
        <v>2</v>
      </c>
      <c r="F12817" s="25">
        <v>2</v>
      </c>
      <c r="G12817" s="10" t="s">
        <v>38927</v>
      </c>
      <c r="H12817" s="25">
        <f>INDEX('Annexe 1 – Données des équipes'!$B$12:$R$114, MATCH(C12817, 'Annexe 1 – Données des équipes'!$B$12:$B$114,0),4)</f>
        <v>50</v>
      </c>
      <c r="I12817" s="25">
        <f>INDEX('Annexe 1 – Données des équipes'!$B$12:$R$114, MATCH(D12817, 'Annexe 1 – Données des équipes'!$B$12:$B$114,0),4)</f>
        <v>40</v>
      </c>
      <c r="J12817" s="25">
        <f t="shared" si="200"/>
        <v>0</v>
      </c>
    </row>
    <row r="12818" spans="2:10">
      <c r="B12818" s="3">
        <v>42899</v>
      </c>
      <c r="C12818" s="10" t="s">
        <v>38928</v>
      </c>
      <c r="D12818" s="10" t="s">
        <v>38929</v>
      </c>
      <c r="E12818" s="25">
        <v>2</v>
      </c>
      <c r="F12818" s="25">
        <v>2</v>
      </c>
      <c r="G12818" s="10" t="s">
        <v>38930</v>
      </c>
      <c r="H12818" s="25">
        <f>INDEX('Annexe 1 – Données des équipes'!$B$12:$R$114, MATCH(C12818, 'Annexe 1 – Données des équipes'!$B$12:$B$114,0),4)</f>
        <v>30</v>
      </c>
      <c r="I12818" s="25">
        <f>INDEX('Annexe 1 – Données des équipes'!$B$12:$R$114, MATCH(D12818, 'Annexe 1 – Données des équipes'!$B$12:$B$114,0),4)</f>
        <v>30</v>
      </c>
      <c r="J12818" s="25">
        <f t="shared" ref="J12818:J12849" si="201">ABS(F12818-E12818)</f>
        <v>0</v>
      </c>
    </row>
    <row r="12819" spans="2:10">
      <c r="B12819" s="3">
        <v>42904</v>
      </c>
      <c r="C12819" s="10" t="s">
        <v>38931</v>
      </c>
      <c r="D12819" s="10" t="s">
        <v>38932</v>
      </c>
      <c r="E12819" s="25">
        <v>2</v>
      </c>
      <c r="F12819" s="25">
        <v>2</v>
      </c>
      <c r="G12819" s="10" t="s">
        <v>38933</v>
      </c>
      <c r="H12819" s="25">
        <f>INDEX('Annexe 1 – Données des équipes'!$B$12:$R$114, MATCH(C12819, 'Annexe 1 – Données des équipes'!$B$12:$B$114,0),4)</f>
        <v>90</v>
      </c>
      <c r="I12819" s="25">
        <f>INDEX('Annexe 1 – Données des équipes'!$B$12:$R$114, MATCH(D12819, 'Annexe 1 – Données des équipes'!$B$12:$B$114,0),4)</f>
        <v>80</v>
      </c>
      <c r="J12819" s="25">
        <f t="shared" si="201"/>
        <v>0</v>
      </c>
    </row>
    <row r="12820" spans="2:10">
      <c r="B12820" s="3">
        <v>42908</v>
      </c>
      <c r="C12820" s="10" t="s">
        <v>38934</v>
      </c>
      <c r="D12820" s="10" t="s">
        <v>38935</v>
      </c>
      <c r="E12820" s="25">
        <v>1</v>
      </c>
      <c r="F12820" s="25">
        <v>1</v>
      </c>
      <c r="G12820" s="10" t="s">
        <v>38936</v>
      </c>
      <c r="H12820" s="25">
        <f>INDEX('Annexe 1 – Données des équipes'!$B$12:$R$114, MATCH(C12820, 'Annexe 1 – Données des équipes'!$B$12:$B$114,0),4)</f>
        <v>40</v>
      </c>
      <c r="I12820" s="25">
        <f>INDEX('Annexe 1 – Données des équipes'!$B$12:$R$114, MATCH(D12820, 'Annexe 1 – Données des équipes'!$B$12:$B$114,0),4)</f>
        <v>60</v>
      </c>
      <c r="J12820" s="25">
        <f t="shared" si="201"/>
        <v>0</v>
      </c>
    </row>
    <row r="12821" spans="2:10">
      <c r="B12821" s="3">
        <v>42908</v>
      </c>
      <c r="C12821" s="10" t="s">
        <v>38937</v>
      </c>
      <c r="D12821" s="10" t="s">
        <v>38938</v>
      </c>
      <c r="E12821" s="25">
        <v>1</v>
      </c>
      <c r="F12821" s="25">
        <v>1</v>
      </c>
      <c r="G12821" s="10" t="s">
        <v>38939</v>
      </c>
      <c r="H12821" s="25">
        <f>INDEX('Annexe 1 – Données des équipes'!$B$12:$R$114, MATCH(C12821, 'Annexe 1 – Données des équipes'!$B$12:$B$114,0),4)</f>
        <v>90</v>
      </c>
      <c r="I12821" s="25">
        <f>INDEX('Annexe 1 – Données des équipes'!$B$12:$R$114, MATCH(D12821, 'Annexe 1 – Données des équipes'!$B$12:$B$114,0),4)</f>
        <v>80</v>
      </c>
      <c r="J12821" s="25">
        <f t="shared" si="201"/>
        <v>0</v>
      </c>
    </row>
    <row r="12822" spans="2:10">
      <c r="B12822" s="3">
        <v>42911</v>
      </c>
      <c r="C12822" s="10" t="s">
        <v>38940</v>
      </c>
      <c r="D12822" s="10" t="s">
        <v>38941</v>
      </c>
      <c r="E12822" s="25">
        <v>1</v>
      </c>
      <c r="F12822" s="25">
        <v>1</v>
      </c>
      <c r="G12822" s="10" t="s">
        <v>38942</v>
      </c>
      <c r="H12822" s="25">
        <f>INDEX('Annexe 1 – Données des équipes'!$B$12:$R$114, MATCH(C12822, 'Annexe 1 – Données des équipes'!$B$12:$B$114,0),4)</f>
        <v>80</v>
      </c>
      <c r="I12822" s="25">
        <f>INDEX('Annexe 1 – Données des équipes'!$B$12:$R$114, MATCH(D12822, 'Annexe 1 – Données des équipes'!$B$12:$B$114,0),4)</f>
        <v>60</v>
      </c>
      <c r="J12822" s="25">
        <f t="shared" si="201"/>
        <v>0</v>
      </c>
    </row>
    <row r="12823" spans="2:10">
      <c r="B12823" s="3">
        <v>42914</v>
      </c>
      <c r="C12823" s="10" t="s">
        <v>38943</v>
      </c>
      <c r="D12823" s="10" t="s">
        <v>38944</v>
      </c>
      <c r="E12823" s="25">
        <v>0</v>
      </c>
      <c r="F12823" s="25">
        <v>0</v>
      </c>
      <c r="G12823" s="10" t="s">
        <v>38945</v>
      </c>
      <c r="H12823" s="25">
        <f>INDEX('Annexe 1 – Données des équipes'!$B$12:$R$114, MATCH(C12823, 'Annexe 1 – Données des équipes'!$B$12:$B$114,0),4)</f>
        <v>90</v>
      </c>
      <c r="I12823" s="25">
        <f>INDEX('Annexe 1 – Données des équipes'!$B$12:$R$114, MATCH(D12823, 'Annexe 1 – Données des équipes'!$B$12:$B$114,0),4)</f>
        <v>80</v>
      </c>
      <c r="J12823" s="25">
        <f t="shared" si="201"/>
        <v>0</v>
      </c>
    </row>
    <row r="12824" spans="2:10">
      <c r="B12824" s="3">
        <v>42927</v>
      </c>
      <c r="C12824" s="10" t="s">
        <v>38946</v>
      </c>
      <c r="D12824" s="10" t="s">
        <v>38947</v>
      </c>
      <c r="E12824" s="25">
        <v>1</v>
      </c>
      <c r="F12824" s="25">
        <v>1</v>
      </c>
      <c r="G12824" s="10" t="s">
        <v>38948</v>
      </c>
      <c r="H12824" s="25">
        <f>INDEX('Annexe 1 – Données des équipes'!$B$12:$R$114, MATCH(C12824, 'Annexe 1 – Données des équipes'!$B$12:$B$114,0),4)</f>
        <v>60</v>
      </c>
      <c r="I12824" s="25">
        <f>INDEX('Annexe 1 – Données des équipes'!$B$12:$R$114, MATCH(D12824, 'Annexe 1 – Données des équipes'!$B$12:$B$114,0),4)</f>
        <v>20</v>
      </c>
      <c r="J12824" s="25">
        <f t="shared" si="201"/>
        <v>0</v>
      </c>
    </row>
    <row r="12825" spans="2:10">
      <c r="B12825" s="3">
        <v>42929</v>
      </c>
      <c r="C12825" s="10" t="s">
        <v>38949</v>
      </c>
      <c r="D12825" s="10" t="s">
        <v>38950</v>
      </c>
      <c r="E12825" s="25">
        <v>0</v>
      </c>
      <c r="F12825" s="25">
        <v>0</v>
      </c>
      <c r="G12825" s="10" t="s">
        <v>38951</v>
      </c>
      <c r="H12825" s="25">
        <f>INDEX('Annexe 1 – Données des équipes'!$B$12:$R$114, MATCH(C12825, 'Annexe 1 – Données des équipes'!$B$12:$B$114,0),4)</f>
        <v>80</v>
      </c>
      <c r="I12825" s="25">
        <f>INDEX('Annexe 1 – Données des équipes'!$B$12:$R$114, MATCH(D12825, 'Annexe 1 – Données des équipes'!$B$12:$B$114,0),4)</f>
        <v>30</v>
      </c>
      <c r="J12825" s="25">
        <f t="shared" si="201"/>
        <v>0</v>
      </c>
    </row>
    <row r="12826" spans="2:10">
      <c r="B12826" s="3">
        <v>42930</v>
      </c>
      <c r="C12826" s="10" t="s">
        <v>38952</v>
      </c>
      <c r="D12826" s="10" t="s">
        <v>38953</v>
      </c>
      <c r="E12826" s="25">
        <v>0</v>
      </c>
      <c r="F12826" s="25">
        <v>0</v>
      </c>
      <c r="G12826" s="10" t="s">
        <v>38954</v>
      </c>
      <c r="H12826" s="25">
        <f>INDEX('Annexe 1 – Données des équipes'!$B$12:$R$114, MATCH(C12826, 'Annexe 1 – Données des équipes'!$B$12:$B$114,0),4)</f>
        <v>20</v>
      </c>
      <c r="I12826" s="25">
        <f>INDEX('Annexe 1 – Données des équipes'!$B$12:$R$114, MATCH(D12826, 'Annexe 1 – Données des équipes'!$B$12:$B$114,0),4)</f>
        <v>40</v>
      </c>
      <c r="J12826" s="25">
        <f t="shared" si="201"/>
        <v>0</v>
      </c>
    </row>
    <row r="12827" spans="2:10">
      <c r="B12827" s="3">
        <v>42932</v>
      </c>
      <c r="C12827" s="10" t="s">
        <v>38955</v>
      </c>
      <c r="D12827" s="10" t="s">
        <v>38956</v>
      </c>
      <c r="E12827" s="25">
        <v>1</v>
      </c>
      <c r="F12827" s="25">
        <v>1</v>
      </c>
      <c r="G12827" s="10" t="s">
        <v>38957</v>
      </c>
      <c r="H12827" s="25">
        <f>INDEX('Annexe 1 – Données des équipes'!$B$12:$R$114, MATCH(C12827, 'Annexe 1 – Données des équipes'!$B$12:$B$114,0),4)</f>
        <v>30</v>
      </c>
      <c r="I12827" s="25">
        <f>INDEX('Annexe 1 – Données des équipes'!$B$12:$R$114, MATCH(D12827, 'Annexe 1 – Données des équipes'!$B$12:$B$114,0),4)</f>
        <v>0</v>
      </c>
      <c r="J12827" s="25">
        <f t="shared" si="201"/>
        <v>0</v>
      </c>
    </row>
    <row r="12828" spans="2:10">
      <c r="B12828" s="3">
        <v>42973</v>
      </c>
      <c r="C12828" s="10" t="s">
        <v>38958</v>
      </c>
      <c r="D12828" s="10" t="s">
        <v>38959</v>
      </c>
      <c r="E12828" s="25">
        <v>1</v>
      </c>
      <c r="F12828" s="25">
        <v>1</v>
      </c>
      <c r="G12828" s="10" t="s">
        <v>38960</v>
      </c>
      <c r="H12828" s="25">
        <f>INDEX('Annexe 1 – Données des équipes'!$B$12:$R$114, MATCH(C12828, 'Annexe 1 – Données des équipes'!$B$12:$B$114,0),4)</f>
        <v>30</v>
      </c>
      <c r="I12828" s="25">
        <f>INDEX('Annexe 1 – Données des équipes'!$B$12:$R$114, MATCH(D12828, 'Annexe 1 – Données des équipes'!$B$12:$B$114,0),4)</f>
        <v>30</v>
      </c>
      <c r="J12828" s="25">
        <f t="shared" si="201"/>
        <v>0</v>
      </c>
    </row>
    <row r="12829" spans="2:10">
      <c r="B12829" s="3">
        <v>42978</v>
      </c>
      <c r="C12829" s="10" t="s">
        <v>38961</v>
      </c>
      <c r="D12829" s="10" t="s">
        <v>38962</v>
      </c>
      <c r="E12829" s="25">
        <v>0</v>
      </c>
      <c r="F12829" s="25">
        <v>0</v>
      </c>
      <c r="G12829" s="10" t="s">
        <v>38963</v>
      </c>
      <c r="H12829" s="25">
        <f>INDEX('Annexe 1 – Données des équipes'!$B$12:$R$114, MATCH(C12829, 'Annexe 1 – Données des équipes'!$B$12:$B$114,0),4)</f>
        <v>60</v>
      </c>
      <c r="I12829" s="25">
        <f>INDEX('Annexe 1 – Données des équipes'!$B$12:$R$114, MATCH(D12829, 'Annexe 1 – Données des équipes'!$B$12:$B$114,0),4)</f>
        <v>90</v>
      </c>
      <c r="J12829" s="25">
        <f t="shared" si="201"/>
        <v>0</v>
      </c>
    </row>
    <row r="12830" spans="2:10">
      <c r="B12830" s="3">
        <v>42978</v>
      </c>
      <c r="C12830" s="10" t="s">
        <v>38964</v>
      </c>
      <c r="D12830" s="10" t="s">
        <v>38965</v>
      </c>
      <c r="E12830" s="25">
        <v>0</v>
      </c>
      <c r="F12830" s="25">
        <v>0</v>
      </c>
      <c r="G12830" s="10" t="s">
        <v>38966</v>
      </c>
      <c r="H12830" s="25">
        <f>INDEX('Annexe 1 – Données des équipes'!$B$12:$R$114, MATCH(C12830, 'Annexe 1 – Données des équipes'!$B$12:$B$114,0),4)</f>
        <v>80</v>
      </c>
      <c r="I12830" s="25">
        <f>INDEX('Annexe 1 – Données des équipes'!$B$12:$R$114, MATCH(D12830, 'Annexe 1 – Données des équipes'!$B$12:$B$114,0),4)</f>
        <v>90</v>
      </c>
      <c r="J12830" s="25">
        <f t="shared" si="201"/>
        <v>0</v>
      </c>
    </row>
    <row r="12831" spans="2:10">
      <c r="B12831" s="3">
        <v>42978</v>
      </c>
      <c r="C12831" s="10" t="s">
        <v>38967</v>
      </c>
      <c r="D12831" s="10" t="s">
        <v>38968</v>
      </c>
      <c r="E12831" s="25">
        <v>0</v>
      </c>
      <c r="F12831" s="25">
        <v>0</v>
      </c>
      <c r="G12831" s="10" t="s">
        <v>38969</v>
      </c>
      <c r="H12831" s="25">
        <f>INDEX('Annexe 1 – Données des équipes'!$B$12:$R$114, MATCH(C12831, 'Annexe 1 – Données des équipes'!$B$12:$B$114,0),4)</f>
        <v>70</v>
      </c>
      <c r="I12831" s="25">
        <f>INDEX('Annexe 1 – Données des équipes'!$B$12:$R$114, MATCH(D12831, 'Annexe 1 – Données des équipes'!$B$12:$B$114,0),4)</f>
        <v>70</v>
      </c>
      <c r="J12831" s="25">
        <f t="shared" si="201"/>
        <v>0</v>
      </c>
    </row>
    <row r="12832" spans="2:10">
      <c r="B12832" s="3">
        <v>42978</v>
      </c>
      <c r="C12832" s="10" t="s">
        <v>38970</v>
      </c>
      <c r="D12832" s="10" t="s">
        <v>38971</v>
      </c>
      <c r="E12832" s="25">
        <v>0</v>
      </c>
      <c r="F12832" s="25">
        <v>0</v>
      </c>
      <c r="G12832" s="10" t="s">
        <v>38972</v>
      </c>
      <c r="H12832" s="25">
        <f>INDEX('Annexe 1 – Données des équipes'!$B$12:$R$114, MATCH(C12832, 'Annexe 1 – Données des équipes'!$B$12:$B$114,0),4)</f>
        <v>50</v>
      </c>
      <c r="I12832" s="25">
        <f>INDEX('Annexe 1 – Données des équipes'!$B$12:$R$114, MATCH(D12832, 'Annexe 1 – Données des équipes'!$B$12:$B$114,0),4)</f>
        <v>20</v>
      </c>
      <c r="J12832" s="25">
        <f t="shared" si="201"/>
        <v>0</v>
      </c>
    </row>
    <row r="12833" spans="2:10">
      <c r="B12833" s="3">
        <v>42980</v>
      </c>
      <c r="C12833" s="10" t="s">
        <v>38973</v>
      </c>
      <c r="D12833" s="10" t="s">
        <v>38974</v>
      </c>
      <c r="E12833" s="25">
        <v>0</v>
      </c>
      <c r="F12833" s="25">
        <v>0</v>
      </c>
      <c r="G12833" s="10" t="s">
        <v>38975</v>
      </c>
      <c r="H12833" s="25">
        <f>INDEX('Annexe 1 – Données des équipes'!$B$12:$R$114, MATCH(C12833, 'Annexe 1 – Données des équipes'!$B$12:$B$114,0),4)</f>
        <v>70</v>
      </c>
      <c r="I12833" s="25">
        <f>INDEX('Annexe 1 – Données des équipes'!$B$12:$R$114, MATCH(D12833, 'Annexe 1 – Données des équipes'!$B$12:$B$114,0),4)</f>
        <v>40</v>
      </c>
      <c r="J12833" s="25">
        <f t="shared" si="201"/>
        <v>0</v>
      </c>
    </row>
    <row r="12834" spans="2:10">
      <c r="B12834" s="3">
        <v>42980</v>
      </c>
      <c r="C12834" s="10" t="s">
        <v>38976</v>
      </c>
      <c r="D12834" s="10" t="s">
        <v>38977</v>
      </c>
      <c r="E12834" s="25">
        <v>1</v>
      </c>
      <c r="F12834" s="25">
        <v>1</v>
      </c>
      <c r="G12834" s="10" t="s">
        <v>38978</v>
      </c>
      <c r="H12834" s="25">
        <f>INDEX('Annexe 1 – Données des équipes'!$B$12:$R$114, MATCH(C12834, 'Annexe 1 – Données des équipes'!$B$12:$B$114,0),4)</f>
        <v>10</v>
      </c>
      <c r="I12834" s="25">
        <f>INDEX('Annexe 1 – Données des équipes'!$B$12:$R$114, MATCH(D12834, 'Annexe 1 – Données des équipes'!$B$12:$B$114,0),4)</f>
        <v>60</v>
      </c>
      <c r="J12834" s="25">
        <f t="shared" si="201"/>
        <v>0</v>
      </c>
    </row>
    <row r="12835" spans="2:10">
      <c r="B12835" s="3">
        <v>42982</v>
      </c>
      <c r="C12835" s="10" t="s">
        <v>38979</v>
      </c>
      <c r="D12835" s="10" t="s">
        <v>38980</v>
      </c>
      <c r="E12835" s="25">
        <v>1</v>
      </c>
      <c r="F12835" s="25">
        <v>1</v>
      </c>
      <c r="G12835" s="10" t="s">
        <v>38981</v>
      </c>
      <c r="H12835" s="25">
        <f>INDEX('Annexe 1 – Données des équipes'!$B$12:$R$114, MATCH(C12835, 'Annexe 1 – Données des équipes'!$B$12:$B$114,0),4)</f>
        <v>40</v>
      </c>
      <c r="I12835" s="25">
        <f>INDEX('Annexe 1 – Données des équipes'!$B$12:$R$114, MATCH(D12835, 'Annexe 1 – Données des équipes'!$B$12:$B$114,0),4)</f>
        <v>50</v>
      </c>
      <c r="J12835" s="25">
        <f t="shared" si="201"/>
        <v>0</v>
      </c>
    </row>
    <row r="12836" spans="2:10">
      <c r="B12836" s="3">
        <v>42983</v>
      </c>
      <c r="C12836" s="10" t="s">
        <v>38982</v>
      </c>
      <c r="D12836" s="10" t="s">
        <v>38983</v>
      </c>
      <c r="E12836" s="25">
        <v>1</v>
      </c>
      <c r="F12836" s="25">
        <v>1</v>
      </c>
      <c r="G12836" s="10" t="s">
        <v>38984</v>
      </c>
      <c r="H12836" s="25">
        <f>INDEX('Annexe 1 – Données des équipes'!$B$12:$R$114, MATCH(C12836, 'Annexe 1 – Données des équipes'!$B$12:$B$114,0),4)</f>
        <v>60</v>
      </c>
      <c r="I12836" s="25">
        <f>INDEX('Annexe 1 – Données des équipes'!$B$12:$R$114, MATCH(D12836, 'Annexe 1 – Données des équipes'!$B$12:$B$114,0),4)</f>
        <v>80</v>
      </c>
      <c r="J12836" s="25">
        <f t="shared" si="201"/>
        <v>0</v>
      </c>
    </row>
    <row r="12837" spans="2:10">
      <c r="B12837" s="3">
        <v>42983</v>
      </c>
      <c r="C12837" s="10" t="s">
        <v>38985</v>
      </c>
      <c r="D12837" s="10" t="s">
        <v>38986</v>
      </c>
      <c r="E12837" s="25">
        <v>1</v>
      </c>
      <c r="F12837" s="25">
        <v>1</v>
      </c>
      <c r="G12837" s="10" t="s">
        <v>38987</v>
      </c>
      <c r="H12837" s="25">
        <f>INDEX('Annexe 1 – Données des équipes'!$B$12:$R$114, MATCH(C12837, 'Annexe 1 – Données des équipes'!$B$12:$B$114,0),4)</f>
        <v>90</v>
      </c>
      <c r="I12837" s="25">
        <f>INDEX('Annexe 1 – Données des équipes'!$B$12:$R$114, MATCH(D12837, 'Annexe 1 – Données des équipes'!$B$12:$B$114,0),4)</f>
        <v>90</v>
      </c>
      <c r="J12837" s="25">
        <f t="shared" si="201"/>
        <v>0</v>
      </c>
    </row>
    <row r="12838" spans="2:10">
      <c r="B12838" s="3">
        <v>42983</v>
      </c>
      <c r="C12838" s="10" t="s">
        <v>38988</v>
      </c>
      <c r="D12838" s="10" t="s">
        <v>38989</v>
      </c>
      <c r="E12838" s="25">
        <v>1</v>
      </c>
      <c r="F12838" s="25">
        <v>1</v>
      </c>
      <c r="G12838" s="10" t="s">
        <v>38990</v>
      </c>
      <c r="H12838" s="25">
        <f>INDEX('Annexe 1 – Données des équipes'!$B$12:$R$114, MATCH(C12838, 'Annexe 1 – Données des équipes'!$B$12:$B$114,0),4)</f>
        <v>90</v>
      </c>
      <c r="I12838" s="25">
        <f>INDEX('Annexe 1 – Données des équipes'!$B$12:$R$114, MATCH(D12838, 'Annexe 1 – Données des équipes'!$B$12:$B$114,0),4)</f>
        <v>60</v>
      </c>
      <c r="J12838" s="25">
        <f t="shared" si="201"/>
        <v>0</v>
      </c>
    </row>
    <row r="12839" spans="2:10">
      <c r="B12839" s="3">
        <v>42983</v>
      </c>
      <c r="C12839" s="10" t="s">
        <v>38991</v>
      </c>
      <c r="D12839" s="10" t="s">
        <v>38992</v>
      </c>
      <c r="E12839" s="25">
        <v>2</v>
      </c>
      <c r="F12839" s="25">
        <v>2</v>
      </c>
      <c r="G12839" s="10" t="s">
        <v>38993</v>
      </c>
      <c r="H12839" s="25">
        <f>INDEX('Annexe 1 – Données des équipes'!$B$12:$R$114, MATCH(C12839, 'Annexe 1 – Données des équipes'!$B$12:$B$114,0),4)</f>
        <v>70</v>
      </c>
      <c r="I12839" s="25">
        <f>INDEX('Annexe 1 – Données des équipes'!$B$12:$R$114, MATCH(D12839, 'Annexe 1 – Données des équipes'!$B$12:$B$114,0),4)</f>
        <v>30</v>
      </c>
      <c r="J12839" s="25">
        <f t="shared" si="201"/>
        <v>0</v>
      </c>
    </row>
    <row r="12840" spans="2:10">
      <c r="B12840" s="3">
        <v>42983</v>
      </c>
      <c r="C12840" s="10" t="s">
        <v>38994</v>
      </c>
      <c r="D12840" s="10" t="s">
        <v>38995</v>
      </c>
      <c r="E12840" s="25">
        <v>0</v>
      </c>
      <c r="F12840" s="25">
        <v>0</v>
      </c>
      <c r="G12840" s="10" t="s">
        <v>38996</v>
      </c>
      <c r="H12840" s="25">
        <f>INDEX('Annexe 1 – Données des équipes'!$B$12:$R$114, MATCH(C12840, 'Annexe 1 – Données des équipes'!$B$12:$B$114,0),4)</f>
        <v>30</v>
      </c>
      <c r="I12840" s="25">
        <f>INDEX('Annexe 1 – Données des équipes'!$B$12:$R$114, MATCH(D12840, 'Annexe 1 – Données des équipes'!$B$12:$B$114,0),4)</f>
        <v>70</v>
      </c>
      <c r="J12840" s="25">
        <f t="shared" si="201"/>
        <v>0</v>
      </c>
    </row>
    <row r="12841" spans="2:10">
      <c r="B12841" s="3">
        <v>42983</v>
      </c>
      <c r="C12841" s="10" t="s">
        <v>38997</v>
      </c>
      <c r="D12841" s="10" t="s">
        <v>38998</v>
      </c>
      <c r="E12841" s="25">
        <v>0</v>
      </c>
      <c r="F12841" s="25">
        <v>0</v>
      </c>
      <c r="G12841" s="10" t="s">
        <v>38999</v>
      </c>
      <c r="H12841" s="25">
        <f>INDEX('Annexe 1 – Données des équipes'!$B$12:$R$114, MATCH(C12841, 'Annexe 1 – Données des équipes'!$B$12:$B$114,0),4)</f>
        <v>20</v>
      </c>
      <c r="I12841" s="25">
        <f>INDEX('Annexe 1 – Données des équipes'!$B$12:$R$114, MATCH(D12841, 'Annexe 1 – Données des équipes'!$B$12:$B$114,0),4)</f>
        <v>50</v>
      </c>
      <c r="J12841" s="25">
        <f t="shared" si="201"/>
        <v>0</v>
      </c>
    </row>
    <row r="12842" spans="2:10">
      <c r="B12842" s="3">
        <v>42983</v>
      </c>
      <c r="C12842" s="10" t="s">
        <v>39000</v>
      </c>
      <c r="D12842" s="10" t="s">
        <v>39001</v>
      </c>
      <c r="E12842" s="25">
        <v>2</v>
      </c>
      <c r="F12842" s="25">
        <v>2</v>
      </c>
      <c r="G12842" s="10" t="s">
        <v>39002</v>
      </c>
      <c r="H12842" s="25">
        <f>INDEX('Annexe 1 – Données des équipes'!$B$12:$R$114, MATCH(C12842, 'Annexe 1 – Données des équipes'!$B$12:$B$114,0),4)</f>
        <v>40</v>
      </c>
      <c r="I12842" s="25">
        <f>INDEX('Annexe 1 – Données des équipes'!$B$12:$R$114, MATCH(D12842, 'Annexe 1 – Données des équipes'!$B$12:$B$114,0),4)</f>
        <v>70</v>
      </c>
      <c r="J12842" s="25">
        <f t="shared" si="201"/>
        <v>0</v>
      </c>
    </row>
    <row r="12843" spans="2:10">
      <c r="B12843" s="3">
        <v>42983</v>
      </c>
      <c r="C12843" s="10" t="s">
        <v>39003</v>
      </c>
      <c r="D12843" s="10" t="s">
        <v>39004</v>
      </c>
      <c r="E12843" s="25">
        <v>1</v>
      </c>
      <c r="F12843" s="25">
        <v>1</v>
      </c>
      <c r="G12843" s="10" t="s">
        <v>39005</v>
      </c>
      <c r="H12843" s="25">
        <f>INDEX('Annexe 1 – Données des équipes'!$B$12:$R$114, MATCH(C12843, 'Annexe 1 – Données des équipes'!$B$12:$B$114,0),4)</f>
        <v>60</v>
      </c>
      <c r="I12843" s="25">
        <f>INDEX('Annexe 1 – Données des équipes'!$B$12:$R$114, MATCH(D12843, 'Annexe 1 – Données des équipes'!$B$12:$B$114,0),4)</f>
        <v>10</v>
      </c>
      <c r="J12843" s="25">
        <f t="shared" si="201"/>
        <v>0</v>
      </c>
    </row>
    <row r="12844" spans="2:10">
      <c r="B12844" s="3">
        <v>42983</v>
      </c>
      <c r="C12844" s="10" t="s">
        <v>39006</v>
      </c>
      <c r="D12844" s="10" t="s">
        <v>39007</v>
      </c>
      <c r="E12844" s="25">
        <v>1</v>
      </c>
      <c r="F12844" s="25">
        <v>1</v>
      </c>
      <c r="G12844" s="10" t="s">
        <v>39008</v>
      </c>
      <c r="H12844" s="25">
        <f>INDEX('Annexe 1 – Données des équipes'!$B$12:$R$114, MATCH(C12844, 'Annexe 1 – Données des équipes'!$B$12:$B$114,0),4)</f>
        <v>20</v>
      </c>
      <c r="I12844" s="25">
        <f>INDEX('Annexe 1 – Données des équipes'!$B$12:$R$114, MATCH(D12844, 'Annexe 1 – Données des équipes'!$B$12:$B$114,0),4)</f>
        <v>40</v>
      </c>
      <c r="J12844" s="25">
        <f t="shared" si="201"/>
        <v>0</v>
      </c>
    </row>
    <row r="12845" spans="2:10">
      <c r="B12845" s="3">
        <v>43013</v>
      </c>
      <c r="C12845" s="10" t="s">
        <v>39009</v>
      </c>
      <c r="D12845" s="10" t="s">
        <v>39010</v>
      </c>
      <c r="E12845" s="25">
        <v>0</v>
      </c>
      <c r="F12845" s="25">
        <v>0</v>
      </c>
      <c r="G12845" s="10" t="s">
        <v>39011</v>
      </c>
      <c r="H12845" s="25">
        <f>INDEX('Annexe 1 – Données des équipes'!$B$12:$R$114, MATCH(C12845, 'Annexe 1 – Données des équipes'!$B$12:$B$114,0),4)</f>
        <v>50</v>
      </c>
      <c r="I12845" s="25">
        <f>INDEX('Annexe 1 – Données des équipes'!$B$12:$R$114, MATCH(D12845, 'Annexe 1 – Données des équipes'!$B$12:$B$114,0),4)</f>
        <v>90</v>
      </c>
      <c r="J12845" s="25">
        <f t="shared" si="201"/>
        <v>0</v>
      </c>
    </row>
    <row r="12846" spans="2:10">
      <c r="B12846" s="3">
        <v>43013</v>
      </c>
      <c r="C12846" s="10" t="s">
        <v>39012</v>
      </c>
      <c r="D12846" s="10" t="s">
        <v>39013</v>
      </c>
      <c r="E12846" s="25">
        <v>0</v>
      </c>
      <c r="F12846" s="25">
        <v>0</v>
      </c>
      <c r="G12846" s="10" t="s">
        <v>39014</v>
      </c>
      <c r="H12846" s="25">
        <f>INDEX('Annexe 1 – Données des équipes'!$B$12:$R$114, MATCH(C12846, 'Annexe 1 – Données des équipes'!$B$12:$B$114,0),4)</f>
        <v>60</v>
      </c>
      <c r="I12846" s="25">
        <f>INDEX('Annexe 1 – Données des équipes'!$B$12:$R$114, MATCH(D12846, 'Annexe 1 – Données des équipes'!$B$12:$B$114,0),4)</f>
        <v>80</v>
      </c>
      <c r="J12846" s="25">
        <f t="shared" si="201"/>
        <v>0</v>
      </c>
    </row>
    <row r="12847" spans="2:10">
      <c r="B12847" s="3">
        <v>43013</v>
      </c>
      <c r="C12847" s="10" t="s">
        <v>39015</v>
      </c>
      <c r="D12847" s="10" t="s">
        <v>39016</v>
      </c>
      <c r="E12847" s="25">
        <v>0</v>
      </c>
      <c r="F12847" s="25">
        <v>0</v>
      </c>
      <c r="G12847" s="10" t="s">
        <v>39017</v>
      </c>
      <c r="H12847" s="25">
        <f>INDEX('Annexe 1 – Données des équipes'!$B$12:$R$114, MATCH(C12847, 'Annexe 1 – Données des équipes'!$B$12:$B$114,0),4)</f>
        <v>90</v>
      </c>
      <c r="I12847" s="25">
        <f>INDEX('Annexe 1 – Données des équipes'!$B$12:$R$114, MATCH(D12847, 'Annexe 1 – Données des équipes'!$B$12:$B$114,0),4)</f>
        <v>80</v>
      </c>
      <c r="J12847" s="25">
        <f t="shared" si="201"/>
        <v>0</v>
      </c>
    </row>
    <row r="12848" spans="2:10">
      <c r="B12848" s="3">
        <v>43013</v>
      </c>
      <c r="C12848" s="10" t="s">
        <v>39018</v>
      </c>
      <c r="D12848" s="10" t="s">
        <v>39019</v>
      </c>
      <c r="E12848" s="25">
        <v>1</v>
      </c>
      <c r="F12848" s="25">
        <v>1</v>
      </c>
      <c r="G12848" s="10" t="s">
        <v>39020</v>
      </c>
      <c r="H12848" s="25">
        <f>INDEX('Annexe 1 – Données des équipes'!$B$12:$R$114, MATCH(C12848, 'Annexe 1 – Données des équipes'!$B$12:$B$114,0),4)</f>
        <v>30</v>
      </c>
      <c r="I12848" s="25">
        <f>INDEX('Annexe 1 – Données des équipes'!$B$12:$R$114, MATCH(D12848, 'Annexe 1 – Données des équipes'!$B$12:$B$114,0),4)</f>
        <v>60</v>
      </c>
      <c r="J12848" s="25">
        <f t="shared" si="201"/>
        <v>0</v>
      </c>
    </row>
    <row r="12849" spans="2:10">
      <c r="B12849" s="3">
        <v>43014</v>
      </c>
      <c r="C12849" s="10" t="s">
        <v>39021</v>
      </c>
      <c r="D12849" s="10" t="s">
        <v>39022</v>
      </c>
      <c r="E12849" s="25">
        <v>0</v>
      </c>
      <c r="F12849" s="25">
        <v>0</v>
      </c>
      <c r="G12849" s="10" t="s">
        <v>39023</v>
      </c>
      <c r="H12849" s="25">
        <f>INDEX('Annexe 1 – Données des équipes'!$B$12:$R$114, MATCH(C12849, 'Annexe 1 – Données des équipes'!$B$12:$B$114,0),4)</f>
        <v>20</v>
      </c>
      <c r="I12849" s="25">
        <f>INDEX('Annexe 1 – Données des équipes'!$B$12:$R$114, MATCH(D12849, 'Annexe 1 – Données des équipes'!$B$12:$B$114,0),4)</f>
        <v>30</v>
      </c>
      <c r="J12849" s="25">
        <f t="shared" si="201"/>
        <v>0</v>
      </c>
    </row>
    <row r="12850" spans="2:10">
      <c r="B12850" s="3">
        <v>43014</v>
      </c>
      <c r="C12850" s="10" t="s">
        <v>39024</v>
      </c>
      <c r="D12850" s="10" t="s">
        <v>39025</v>
      </c>
      <c r="E12850" s="25">
        <v>1</v>
      </c>
      <c r="F12850" s="25">
        <v>1</v>
      </c>
      <c r="G12850" s="10" t="s">
        <v>39026</v>
      </c>
      <c r="H12850" s="25">
        <f>INDEX('Annexe 1 – Données des équipes'!$B$12:$R$114, MATCH(C12850, 'Annexe 1 – Données des équipes'!$B$12:$B$114,0),4)</f>
        <v>90</v>
      </c>
      <c r="I12850" s="25">
        <f>INDEX('Annexe 1 – Données des équipes'!$B$12:$R$114, MATCH(D12850, 'Annexe 1 – Données des équipes'!$B$12:$B$114,0),4)</f>
        <v>20</v>
      </c>
      <c r="J12850" s="25">
        <f t="shared" ref="J12850:J12886" si="202">ABS(F12850-E12850)</f>
        <v>0</v>
      </c>
    </row>
    <row r="12851" spans="2:10">
      <c r="B12851" s="3">
        <v>43014</v>
      </c>
      <c r="C12851" s="10" t="s">
        <v>39027</v>
      </c>
      <c r="D12851" s="10" t="s">
        <v>39028</v>
      </c>
      <c r="E12851" s="25">
        <v>1</v>
      </c>
      <c r="F12851" s="25">
        <v>1</v>
      </c>
      <c r="G12851" s="10" t="s">
        <v>39029</v>
      </c>
      <c r="H12851" s="25">
        <f>INDEX('Annexe 1 – Données des équipes'!$B$12:$R$114, MATCH(C12851, 'Annexe 1 – Données des équipes'!$B$12:$B$114,0),4)</f>
        <v>80</v>
      </c>
      <c r="I12851" s="25">
        <f>INDEX('Annexe 1 – Données des équipes'!$B$12:$R$114, MATCH(D12851, 'Annexe 1 – Données des équipes'!$B$12:$B$114,0),4)</f>
        <v>30</v>
      </c>
      <c r="J12851" s="25">
        <f t="shared" si="202"/>
        <v>0</v>
      </c>
    </row>
    <row r="12852" spans="2:10">
      <c r="B12852" s="3">
        <v>43015</v>
      </c>
      <c r="C12852" s="10" t="s">
        <v>39030</v>
      </c>
      <c r="D12852" s="10" t="s">
        <v>39031</v>
      </c>
      <c r="E12852" s="25">
        <v>1</v>
      </c>
      <c r="F12852" s="25">
        <v>1</v>
      </c>
      <c r="G12852" s="10" t="s">
        <v>39032</v>
      </c>
      <c r="H12852" s="25">
        <f>INDEX('Annexe 1 – Données des équipes'!$B$12:$R$114, MATCH(C12852, 'Annexe 1 – Données des équipes'!$B$12:$B$114,0),4)</f>
        <v>60</v>
      </c>
      <c r="I12852" s="25">
        <f>INDEX('Annexe 1 – Données des équipes'!$B$12:$R$114, MATCH(D12852, 'Annexe 1 – Données des équipes'!$B$12:$B$114,0),4)</f>
        <v>40</v>
      </c>
      <c r="J12852" s="25">
        <f t="shared" si="202"/>
        <v>0</v>
      </c>
    </row>
    <row r="12853" spans="2:10">
      <c r="B12853" s="3">
        <v>43015</v>
      </c>
      <c r="C12853" s="10" t="s">
        <v>39033</v>
      </c>
      <c r="D12853" s="10" t="s">
        <v>39034</v>
      </c>
      <c r="E12853" s="25">
        <v>0</v>
      </c>
      <c r="F12853" s="25">
        <v>0</v>
      </c>
      <c r="G12853" s="10" t="s">
        <v>39035</v>
      </c>
      <c r="H12853" s="25">
        <f>INDEX('Annexe 1 – Données des équipes'!$B$12:$R$114, MATCH(C12853, 'Annexe 1 – Données des équipes'!$B$12:$B$114,0),4)</f>
        <v>0</v>
      </c>
      <c r="I12853" s="25">
        <f>INDEX('Annexe 1 – Données des équipes'!$B$12:$R$114, MATCH(D12853, 'Annexe 1 – Données des équipes'!$B$12:$B$114,0),4)</f>
        <v>40</v>
      </c>
      <c r="J12853" s="25">
        <f t="shared" si="202"/>
        <v>0</v>
      </c>
    </row>
    <row r="12854" spans="2:10">
      <c r="B12854" s="3">
        <v>43016</v>
      </c>
      <c r="C12854" s="10" t="s">
        <v>39036</v>
      </c>
      <c r="D12854" s="10" t="s">
        <v>39037</v>
      </c>
      <c r="E12854" s="25">
        <v>1</v>
      </c>
      <c r="F12854" s="25">
        <v>1</v>
      </c>
      <c r="G12854" s="10" t="s">
        <v>39038</v>
      </c>
      <c r="H12854" s="25">
        <f>INDEX('Annexe 1 – Données des équipes'!$B$12:$R$114, MATCH(C12854, 'Annexe 1 – Données des équipes'!$B$12:$B$114,0),4)</f>
        <v>80</v>
      </c>
      <c r="I12854" s="25">
        <f>INDEX('Annexe 1 – Données des équipes'!$B$12:$R$114, MATCH(D12854, 'Annexe 1 – Données des équipes'!$B$12:$B$114,0),4)</f>
        <v>50</v>
      </c>
      <c r="J12854" s="25">
        <f t="shared" si="202"/>
        <v>0</v>
      </c>
    </row>
    <row r="12855" spans="2:10">
      <c r="B12855" s="3">
        <v>43016</v>
      </c>
      <c r="C12855" s="10" t="s">
        <v>39039</v>
      </c>
      <c r="D12855" s="10" t="s">
        <v>39040</v>
      </c>
      <c r="E12855" s="25">
        <v>2</v>
      </c>
      <c r="F12855" s="25">
        <v>2</v>
      </c>
      <c r="G12855" s="10" t="s">
        <v>39041</v>
      </c>
      <c r="H12855" s="25">
        <f>INDEX('Annexe 1 – Données des équipes'!$B$12:$R$114, MATCH(C12855, 'Annexe 1 – Données des équipes'!$B$12:$B$114,0),4)</f>
        <v>40</v>
      </c>
      <c r="I12855" s="25">
        <f>INDEX('Annexe 1 – Données des équipes'!$B$12:$R$114, MATCH(D12855, 'Annexe 1 – Données des équipes'!$B$12:$B$114,0),4)</f>
        <v>60</v>
      </c>
      <c r="J12855" s="25">
        <f t="shared" si="202"/>
        <v>0</v>
      </c>
    </row>
    <row r="12856" spans="2:10">
      <c r="B12856" s="3">
        <v>43017</v>
      </c>
      <c r="C12856" s="10" t="s">
        <v>39042</v>
      </c>
      <c r="D12856" s="10" t="s">
        <v>39043</v>
      </c>
      <c r="E12856" s="25">
        <v>2</v>
      </c>
      <c r="F12856" s="25">
        <v>2</v>
      </c>
      <c r="G12856" s="10" t="s">
        <v>39044</v>
      </c>
      <c r="H12856" s="25">
        <f>INDEX('Annexe 1 – Données des équipes'!$B$12:$R$114, MATCH(C12856, 'Annexe 1 – Données des équipes'!$B$12:$B$114,0),4)</f>
        <v>30</v>
      </c>
      <c r="I12856" s="25">
        <f>INDEX('Annexe 1 – Données des équipes'!$B$12:$R$114, MATCH(D12856, 'Annexe 1 – Données des équipes'!$B$12:$B$114,0),4)</f>
        <v>60</v>
      </c>
      <c r="J12856" s="25">
        <f t="shared" si="202"/>
        <v>0</v>
      </c>
    </row>
    <row r="12857" spans="2:10">
      <c r="B12857" s="3">
        <v>43018</v>
      </c>
      <c r="C12857" s="10" t="s">
        <v>39045</v>
      </c>
      <c r="D12857" s="10" t="s">
        <v>39046</v>
      </c>
      <c r="E12857" s="25">
        <v>1</v>
      </c>
      <c r="F12857" s="25">
        <v>1</v>
      </c>
      <c r="G12857" s="10" t="s">
        <v>39047</v>
      </c>
      <c r="H12857" s="25">
        <f>INDEX('Annexe 1 – Données des équipes'!$B$12:$R$114, MATCH(C12857, 'Annexe 1 – Données des équipes'!$B$12:$B$114,0),4)</f>
        <v>80</v>
      </c>
      <c r="I12857" s="25">
        <f>INDEX('Annexe 1 – Données des équipes'!$B$12:$R$114, MATCH(D12857, 'Annexe 1 – Données des équipes'!$B$12:$B$114,0),4)</f>
        <v>90</v>
      </c>
      <c r="J12857" s="25">
        <f t="shared" si="202"/>
        <v>0</v>
      </c>
    </row>
    <row r="12858" spans="2:10">
      <c r="B12858" s="3">
        <v>43018</v>
      </c>
      <c r="C12858" s="10" t="s">
        <v>39048</v>
      </c>
      <c r="D12858" s="10" t="s">
        <v>39049</v>
      </c>
      <c r="E12858" s="25">
        <v>3</v>
      </c>
      <c r="F12858" s="25">
        <v>3</v>
      </c>
      <c r="G12858" s="10" t="s">
        <v>39050</v>
      </c>
      <c r="H12858" s="25">
        <f>INDEX('Annexe 1 – Données des équipes'!$B$12:$R$114, MATCH(C12858, 'Annexe 1 – Données des équipes'!$B$12:$B$114,0),4)</f>
        <v>50</v>
      </c>
      <c r="I12858" s="25">
        <f>INDEX('Annexe 1 – Données des équipes'!$B$12:$R$114, MATCH(D12858, 'Annexe 1 – Données des équipes'!$B$12:$B$114,0),4)</f>
        <v>10</v>
      </c>
      <c r="J12858" s="25">
        <f t="shared" si="202"/>
        <v>0</v>
      </c>
    </row>
    <row r="12859" spans="2:10">
      <c r="B12859" s="3">
        <v>43018</v>
      </c>
      <c r="C12859" s="10" t="s">
        <v>39051</v>
      </c>
      <c r="D12859" s="10" t="s">
        <v>39052</v>
      </c>
      <c r="E12859" s="25">
        <v>1</v>
      </c>
      <c r="F12859" s="25">
        <v>1</v>
      </c>
      <c r="G12859" s="10" t="s">
        <v>39053</v>
      </c>
      <c r="H12859" s="25">
        <f>INDEX('Annexe 1 – Données des équipes'!$B$12:$R$114, MATCH(C12859, 'Annexe 1 – Données des équipes'!$B$12:$B$114,0),4)</f>
        <v>50</v>
      </c>
      <c r="I12859" s="25">
        <f>INDEX('Annexe 1 – Données des équipes'!$B$12:$R$114, MATCH(D12859, 'Annexe 1 – Données des équipes'!$B$12:$B$114,0),4)</f>
        <v>70</v>
      </c>
      <c r="J12859" s="25">
        <f t="shared" si="202"/>
        <v>0</v>
      </c>
    </row>
    <row r="12860" spans="2:10">
      <c r="B12860" s="3">
        <v>43049</v>
      </c>
      <c r="C12860" s="10" t="s">
        <v>39054</v>
      </c>
      <c r="D12860" s="10" t="s">
        <v>39055</v>
      </c>
      <c r="E12860" s="25">
        <v>1</v>
      </c>
      <c r="F12860" s="25">
        <v>1</v>
      </c>
      <c r="G12860" s="10" t="s">
        <v>39056</v>
      </c>
      <c r="H12860" s="25">
        <f>INDEX('Annexe 1 – Données des équipes'!$B$12:$R$114, MATCH(C12860, 'Annexe 1 – Données des équipes'!$B$12:$B$114,0),4)</f>
        <v>20</v>
      </c>
      <c r="I12860" s="25">
        <f>INDEX('Annexe 1 – Données des équipes'!$B$12:$R$114, MATCH(D12860, 'Annexe 1 – Données des équipes'!$B$12:$B$114,0),4)</f>
        <v>50</v>
      </c>
      <c r="J12860" s="25">
        <f t="shared" si="202"/>
        <v>0</v>
      </c>
    </row>
    <row r="12861" spans="2:10">
      <c r="B12861" s="3">
        <v>43049</v>
      </c>
      <c r="C12861" s="10" t="s">
        <v>39057</v>
      </c>
      <c r="D12861" s="10" t="s">
        <v>39058</v>
      </c>
      <c r="E12861" s="25">
        <v>0</v>
      </c>
      <c r="F12861" s="25">
        <v>0</v>
      </c>
      <c r="G12861" s="10" t="s">
        <v>39059</v>
      </c>
      <c r="H12861" s="25">
        <f>INDEX('Annexe 1 – Données des équipes'!$B$12:$R$114, MATCH(C12861, 'Annexe 1 – Données des équipes'!$B$12:$B$114,0),4)</f>
        <v>40</v>
      </c>
      <c r="I12861" s="25">
        <f>INDEX('Annexe 1 – Données des équipes'!$B$12:$R$114, MATCH(D12861, 'Annexe 1 – Données des équipes'!$B$12:$B$114,0),4)</f>
        <v>60</v>
      </c>
      <c r="J12861" s="25">
        <f t="shared" si="202"/>
        <v>0</v>
      </c>
    </row>
    <row r="12862" spans="2:10">
      <c r="B12862" s="3">
        <v>43049</v>
      </c>
      <c r="C12862" s="10" t="s">
        <v>39060</v>
      </c>
      <c r="D12862" s="10" t="s">
        <v>39061</v>
      </c>
      <c r="E12862" s="25">
        <v>0</v>
      </c>
      <c r="F12862" s="25">
        <v>0</v>
      </c>
      <c r="G12862" s="10" t="s">
        <v>39062</v>
      </c>
      <c r="H12862" s="25">
        <f>INDEX('Annexe 1 – Données des équipes'!$B$12:$R$114, MATCH(C12862, 'Annexe 1 – Données des équipes'!$B$12:$B$114,0),4)</f>
        <v>90</v>
      </c>
      <c r="I12862" s="25">
        <f>INDEX('Annexe 1 – Données des équipes'!$B$12:$R$114, MATCH(D12862, 'Annexe 1 – Données des équipes'!$B$12:$B$114,0),4)</f>
        <v>90</v>
      </c>
      <c r="J12862" s="25">
        <f t="shared" si="202"/>
        <v>0</v>
      </c>
    </row>
    <row r="12863" spans="2:10">
      <c r="B12863" s="3">
        <v>43049</v>
      </c>
      <c r="C12863" s="10" t="s">
        <v>39063</v>
      </c>
      <c r="D12863" s="10" t="s">
        <v>39064</v>
      </c>
      <c r="E12863" s="25">
        <v>0</v>
      </c>
      <c r="F12863" s="25">
        <v>0</v>
      </c>
      <c r="G12863" s="10" t="s">
        <v>39065</v>
      </c>
      <c r="H12863" s="25">
        <f>INDEX('Annexe 1 – Données des équipes'!$B$12:$R$114, MATCH(C12863, 'Annexe 1 – Données des équipes'!$B$12:$B$114,0),4)</f>
        <v>80</v>
      </c>
      <c r="I12863" s="25">
        <f>INDEX('Annexe 1 – Données des équipes'!$B$12:$R$114, MATCH(D12863, 'Annexe 1 – Données des équipes'!$B$12:$B$114,0),4)</f>
        <v>80</v>
      </c>
      <c r="J12863" s="25">
        <f t="shared" si="202"/>
        <v>0</v>
      </c>
    </row>
    <row r="12864" spans="2:10">
      <c r="B12864" s="3">
        <v>43049</v>
      </c>
      <c r="C12864" s="10" t="s">
        <v>39066</v>
      </c>
      <c r="D12864" s="10" t="s">
        <v>39067</v>
      </c>
      <c r="E12864" s="25">
        <v>3</v>
      </c>
      <c r="F12864" s="25">
        <v>3</v>
      </c>
      <c r="G12864" s="10" t="s">
        <v>39068</v>
      </c>
      <c r="H12864" s="25">
        <f>INDEX('Annexe 1 – Données des équipes'!$B$12:$R$114, MATCH(C12864, 'Annexe 1 – Données des équipes'!$B$12:$B$114,0),4)</f>
        <v>90</v>
      </c>
      <c r="I12864" s="25">
        <f>INDEX('Annexe 1 – Données des équipes'!$B$12:$R$114, MATCH(D12864, 'Annexe 1 – Données des équipes'!$B$12:$B$114,0),4)</f>
        <v>80</v>
      </c>
      <c r="J12864" s="25">
        <f t="shared" si="202"/>
        <v>0</v>
      </c>
    </row>
    <row r="12865" spans="2:10">
      <c r="B12865" s="3">
        <v>43050</v>
      </c>
      <c r="C12865" s="10" t="s">
        <v>39069</v>
      </c>
      <c r="D12865" s="10" t="s">
        <v>39070</v>
      </c>
      <c r="E12865" s="25">
        <v>0</v>
      </c>
      <c r="F12865" s="25">
        <v>0</v>
      </c>
      <c r="G12865" s="10" t="s">
        <v>39071</v>
      </c>
      <c r="H12865" s="25">
        <f>INDEX('Annexe 1 – Données des équipes'!$B$12:$R$114, MATCH(C12865, 'Annexe 1 – Données des équipes'!$B$12:$B$114,0),4)</f>
        <v>40</v>
      </c>
      <c r="I12865" s="25">
        <f>INDEX('Annexe 1 – Données des équipes'!$B$12:$R$114, MATCH(D12865, 'Annexe 1 – Données des équipes'!$B$12:$B$114,0),4)</f>
        <v>10</v>
      </c>
      <c r="J12865" s="25">
        <f t="shared" si="202"/>
        <v>0</v>
      </c>
    </row>
    <row r="12866" spans="2:10">
      <c r="B12866" s="3">
        <v>43050</v>
      </c>
      <c r="C12866" s="10" t="s">
        <v>39072</v>
      </c>
      <c r="D12866" s="10" t="s">
        <v>39073</v>
      </c>
      <c r="E12866" s="25">
        <v>2</v>
      </c>
      <c r="F12866" s="25">
        <v>2</v>
      </c>
      <c r="G12866" s="10" t="s">
        <v>39074</v>
      </c>
      <c r="H12866" s="25">
        <f>INDEX('Annexe 1 – Données des équipes'!$B$12:$R$114, MATCH(C12866, 'Annexe 1 – Données des équipes'!$B$12:$B$114,0),4)</f>
        <v>10</v>
      </c>
      <c r="I12866" s="25">
        <f>INDEX('Annexe 1 – Données des équipes'!$B$12:$R$114, MATCH(D12866, 'Annexe 1 – Données des équipes'!$B$12:$B$114,0),4)</f>
        <v>40</v>
      </c>
      <c r="J12866" s="25">
        <f t="shared" si="202"/>
        <v>0</v>
      </c>
    </row>
    <row r="12867" spans="2:10">
      <c r="B12867" s="3">
        <v>43050</v>
      </c>
      <c r="C12867" s="10" t="s">
        <v>39075</v>
      </c>
      <c r="D12867" s="10" t="s">
        <v>39076</v>
      </c>
      <c r="E12867" s="25">
        <v>0</v>
      </c>
      <c r="F12867" s="25">
        <v>0</v>
      </c>
      <c r="G12867" s="10" t="s">
        <v>39077</v>
      </c>
      <c r="H12867" s="25">
        <f>INDEX('Annexe 1 – Données des équipes'!$B$12:$R$114, MATCH(C12867, 'Annexe 1 – Données des équipes'!$B$12:$B$114,0),4)</f>
        <v>20</v>
      </c>
      <c r="I12867" s="25">
        <f>INDEX('Annexe 1 – Données des équipes'!$B$12:$R$114, MATCH(D12867, 'Annexe 1 – Données des équipes'!$B$12:$B$114,0),4)</f>
        <v>80</v>
      </c>
      <c r="J12867" s="25">
        <f t="shared" si="202"/>
        <v>0</v>
      </c>
    </row>
    <row r="12868" spans="2:10">
      <c r="B12868" s="3">
        <v>43050</v>
      </c>
      <c r="C12868" s="10" t="s">
        <v>39078</v>
      </c>
      <c r="D12868" s="10" t="s">
        <v>39079</v>
      </c>
      <c r="E12868" s="25">
        <v>0</v>
      </c>
      <c r="F12868" s="25">
        <v>0</v>
      </c>
      <c r="G12868" s="10" t="s">
        <v>39080</v>
      </c>
      <c r="H12868" s="25">
        <f>INDEX('Annexe 1 – Données des équipes'!$B$12:$R$114, MATCH(C12868, 'Annexe 1 – Données des équipes'!$B$12:$B$114,0),4)</f>
        <v>80</v>
      </c>
      <c r="I12868" s="25">
        <f>INDEX('Annexe 1 – Données des équipes'!$B$12:$R$114, MATCH(D12868, 'Annexe 1 – Données des équipes'!$B$12:$B$114,0),4)</f>
        <v>60</v>
      </c>
      <c r="J12868" s="25">
        <f t="shared" si="202"/>
        <v>0</v>
      </c>
    </row>
    <row r="12869" spans="2:10">
      <c r="B12869" s="3">
        <v>43051</v>
      </c>
      <c r="C12869" s="10" t="s">
        <v>39081</v>
      </c>
      <c r="D12869" s="10" t="s">
        <v>39082</v>
      </c>
      <c r="E12869" s="25">
        <v>1</v>
      </c>
      <c r="F12869" s="25">
        <v>1</v>
      </c>
      <c r="G12869" s="10" t="s">
        <v>39083</v>
      </c>
      <c r="H12869" s="25">
        <f>INDEX('Annexe 1 – Données des équipes'!$B$12:$R$114, MATCH(C12869, 'Annexe 1 – Données des équipes'!$B$12:$B$114,0),4)</f>
        <v>40</v>
      </c>
      <c r="I12869" s="25">
        <f>INDEX('Annexe 1 – Données des équipes'!$B$12:$R$114, MATCH(D12869, 'Annexe 1 – Données des équipes'!$B$12:$B$114,0),4)</f>
        <v>50</v>
      </c>
      <c r="J12869" s="25">
        <f t="shared" si="202"/>
        <v>0</v>
      </c>
    </row>
    <row r="12870" spans="2:10">
      <c r="B12870" s="3">
        <v>43051</v>
      </c>
      <c r="C12870" s="10" t="s">
        <v>39084</v>
      </c>
      <c r="D12870" s="10" t="s">
        <v>39085</v>
      </c>
      <c r="E12870" s="25">
        <v>0</v>
      </c>
      <c r="F12870" s="25">
        <v>0</v>
      </c>
      <c r="G12870" s="10" t="s">
        <v>39086</v>
      </c>
      <c r="H12870" s="25">
        <f>INDEX('Annexe 1 – Données des équipes'!$B$12:$R$114, MATCH(C12870, 'Annexe 1 – Données des équipes'!$B$12:$B$114,0),4)</f>
        <v>80</v>
      </c>
      <c r="I12870" s="25">
        <f>INDEX('Annexe 1 – Données des équipes'!$B$12:$R$114, MATCH(D12870, 'Annexe 1 – Données des équipes'!$B$12:$B$114,0),4)</f>
        <v>50</v>
      </c>
      <c r="J12870" s="25">
        <f t="shared" si="202"/>
        <v>0</v>
      </c>
    </row>
    <row r="12871" spans="2:10">
      <c r="B12871" s="3">
        <v>43051</v>
      </c>
      <c r="C12871" s="10" t="s">
        <v>39087</v>
      </c>
      <c r="D12871" s="10" t="s">
        <v>39088</v>
      </c>
      <c r="E12871" s="25">
        <v>0</v>
      </c>
      <c r="F12871" s="25">
        <v>0</v>
      </c>
      <c r="G12871" s="10" t="s">
        <v>39089</v>
      </c>
      <c r="H12871" s="25">
        <f>INDEX('Annexe 1 – Données des équipes'!$B$12:$R$114, MATCH(C12871, 'Annexe 1 – Données des équipes'!$B$12:$B$114,0),4)</f>
        <v>50</v>
      </c>
      <c r="I12871" s="25">
        <f>INDEX('Annexe 1 – Données des équipes'!$B$12:$R$114, MATCH(D12871, 'Annexe 1 – Données des équipes'!$B$12:$B$114,0),4)</f>
        <v>80</v>
      </c>
      <c r="J12871" s="25">
        <f t="shared" si="202"/>
        <v>0</v>
      </c>
    </row>
    <row r="12872" spans="2:10">
      <c r="B12872" s="3">
        <v>43052</v>
      </c>
      <c r="C12872" s="10" t="s">
        <v>39090</v>
      </c>
      <c r="D12872" s="10" t="s">
        <v>39091</v>
      </c>
      <c r="E12872" s="25">
        <v>0</v>
      </c>
      <c r="F12872" s="25">
        <v>0</v>
      </c>
      <c r="G12872" s="10" t="s">
        <v>39092</v>
      </c>
      <c r="H12872" s="25">
        <f>INDEX('Annexe 1 – Données des équipes'!$B$12:$R$114, MATCH(C12872, 'Annexe 1 – Données des équipes'!$B$12:$B$114,0),4)</f>
        <v>90</v>
      </c>
      <c r="I12872" s="25">
        <f>INDEX('Annexe 1 – Données des équipes'!$B$12:$R$114, MATCH(D12872, 'Annexe 1 – Données des équipes'!$B$12:$B$114,0),4)</f>
        <v>80</v>
      </c>
      <c r="J12872" s="25">
        <f t="shared" si="202"/>
        <v>0</v>
      </c>
    </row>
    <row r="12873" spans="2:10">
      <c r="B12873" s="3">
        <v>43052</v>
      </c>
      <c r="C12873" s="10" t="s">
        <v>39093</v>
      </c>
      <c r="D12873" s="10" t="s">
        <v>39094</v>
      </c>
      <c r="E12873" s="25">
        <v>1</v>
      </c>
      <c r="F12873" s="25">
        <v>1</v>
      </c>
      <c r="G12873" s="10" t="s">
        <v>39095</v>
      </c>
      <c r="H12873" s="25">
        <f>INDEX('Annexe 1 – Données des équipes'!$B$12:$R$114, MATCH(C12873, 'Annexe 1 – Données des équipes'!$B$12:$B$114,0),4)</f>
        <v>30</v>
      </c>
      <c r="I12873" s="25">
        <f>INDEX('Annexe 1 – Données des équipes'!$B$12:$R$114, MATCH(D12873, 'Annexe 1 – Données des équipes'!$B$12:$B$114,0),4)</f>
        <v>30</v>
      </c>
      <c r="J12873" s="25">
        <f t="shared" si="202"/>
        <v>0</v>
      </c>
    </row>
    <row r="12874" spans="2:10">
      <c r="B12874" s="3">
        <v>43052</v>
      </c>
      <c r="C12874" s="10" t="s">
        <v>39096</v>
      </c>
      <c r="D12874" s="10" t="s">
        <v>39097</v>
      </c>
      <c r="E12874" s="25">
        <v>2</v>
      </c>
      <c r="F12874" s="25">
        <v>2</v>
      </c>
      <c r="G12874" s="10" t="s">
        <v>39098</v>
      </c>
      <c r="H12874" s="25">
        <f>INDEX('Annexe 1 – Données des équipes'!$B$12:$R$114, MATCH(C12874, 'Annexe 1 – Données des équipes'!$B$12:$B$114,0),4)</f>
        <v>10</v>
      </c>
      <c r="I12874" s="25">
        <f>INDEX('Annexe 1 – Données des équipes'!$B$12:$R$114, MATCH(D12874, 'Annexe 1 – Données des équipes'!$B$12:$B$114,0),4)</f>
        <v>10</v>
      </c>
      <c r="J12874" s="25">
        <f t="shared" si="202"/>
        <v>0</v>
      </c>
    </row>
    <row r="12875" spans="2:10">
      <c r="B12875" s="3">
        <v>43053</v>
      </c>
      <c r="C12875" s="10" t="s">
        <v>39099</v>
      </c>
      <c r="D12875" s="10" t="s">
        <v>39100</v>
      </c>
      <c r="E12875" s="25">
        <v>1</v>
      </c>
      <c r="F12875" s="25">
        <v>1</v>
      </c>
      <c r="G12875" s="10" t="s">
        <v>39101</v>
      </c>
      <c r="H12875" s="25">
        <f>INDEX('Annexe 1 – Données des équipes'!$B$12:$R$114, MATCH(C12875, 'Annexe 1 – Données des équipes'!$B$12:$B$114,0),4)</f>
        <v>70</v>
      </c>
      <c r="I12875" s="25">
        <f>INDEX('Annexe 1 – Données des équipes'!$B$12:$R$114, MATCH(D12875, 'Annexe 1 – Données des équipes'!$B$12:$B$114,0),4)</f>
        <v>70</v>
      </c>
      <c r="J12875" s="25">
        <f t="shared" si="202"/>
        <v>0</v>
      </c>
    </row>
    <row r="12876" spans="2:10">
      <c r="B12876" s="3">
        <v>43053</v>
      </c>
      <c r="C12876" s="10" t="s">
        <v>39102</v>
      </c>
      <c r="D12876" s="10" t="s">
        <v>39103</v>
      </c>
      <c r="E12876" s="25">
        <v>1</v>
      </c>
      <c r="F12876" s="25">
        <v>1</v>
      </c>
      <c r="G12876" s="10" t="s">
        <v>39104</v>
      </c>
      <c r="H12876" s="25">
        <f>INDEX('Annexe 1 – Données des équipes'!$B$12:$R$114, MATCH(C12876, 'Annexe 1 – Données des équipes'!$B$12:$B$114,0),4)</f>
        <v>0</v>
      </c>
      <c r="I12876" s="25">
        <f>INDEX('Annexe 1 – Données des équipes'!$B$12:$R$114, MATCH(D12876, 'Annexe 1 – Données des équipes'!$B$12:$B$114,0),4)</f>
        <v>70</v>
      </c>
      <c r="J12876" s="25">
        <f t="shared" si="202"/>
        <v>0</v>
      </c>
    </row>
    <row r="12877" spans="2:10">
      <c r="B12877" s="3">
        <v>43053</v>
      </c>
      <c r="C12877" s="10" t="s">
        <v>39105</v>
      </c>
      <c r="D12877" s="10" t="s">
        <v>39106</v>
      </c>
      <c r="E12877" s="25">
        <v>1</v>
      </c>
      <c r="F12877" s="25">
        <v>1</v>
      </c>
      <c r="G12877" s="10" t="s">
        <v>39107</v>
      </c>
      <c r="H12877" s="25">
        <f>INDEX('Annexe 1 – Données des équipes'!$B$12:$R$114, MATCH(C12877, 'Annexe 1 – Données des équipes'!$B$12:$B$114,0),4)</f>
        <v>70</v>
      </c>
      <c r="I12877" s="25">
        <f>INDEX('Annexe 1 – Données des équipes'!$B$12:$R$114, MATCH(D12877, 'Annexe 1 – Données des équipes'!$B$12:$B$114,0),4)</f>
        <v>50</v>
      </c>
      <c r="J12877" s="25">
        <f t="shared" si="202"/>
        <v>0</v>
      </c>
    </row>
    <row r="12878" spans="2:10">
      <c r="B12878" s="3">
        <v>43053</v>
      </c>
      <c r="C12878" s="10" t="s">
        <v>39108</v>
      </c>
      <c r="D12878" s="10" t="s">
        <v>39109</v>
      </c>
      <c r="E12878" s="25">
        <v>3</v>
      </c>
      <c r="F12878" s="25">
        <v>3</v>
      </c>
      <c r="G12878" s="10" t="s">
        <v>39110</v>
      </c>
      <c r="H12878" s="25">
        <f>INDEX('Annexe 1 – Données des équipes'!$B$12:$R$114, MATCH(C12878, 'Annexe 1 – Données des équipes'!$B$12:$B$114,0),4)</f>
        <v>50</v>
      </c>
      <c r="I12878" s="25">
        <f>INDEX('Annexe 1 – Données des équipes'!$B$12:$R$114, MATCH(D12878, 'Annexe 1 – Données des équipes'!$B$12:$B$114,0),4)</f>
        <v>90</v>
      </c>
      <c r="J12878" s="25">
        <f t="shared" si="202"/>
        <v>0</v>
      </c>
    </row>
    <row r="12879" spans="2:10">
      <c r="B12879" s="3">
        <v>43053</v>
      </c>
      <c r="C12879" s="10" t="s">
        <v>39111</v>
      </c>
      <c r="D12879" s="10" t="s">
        <v>39112</v>
      </c>
      <c r="E12879" s="25">
        <v>0</v>
      </c>
      <c r="F12879" s="25">
        <v>0</v>
      </c>
      <c r="G12879" s="10" t="s">
        <v>39113</v>
      </c>
      <c r="H12879" s="25">
        <f>INDEX('Annexe 1 – Données des équipes'!$B$12:$R$114, MATCH(C12879, 'Annexe 1 – Données des équipes'!$B$12:$B$114,0),4)</f>
        <v>90</v>
      </c>
      <c r="I12879" s="25">
        <f>INDEX('Annexe 1 – Données des équipes'!$B$12:$R$114, MATCH(D12879, 'Annexe 1 – Données des équipes'!$B$12:$B$114,0),4)</f>
        <v>90</v>
      </c>
      <c r="J12879" s="25">
        <f t="shared" si="202"/>
        <v>0</v>
      </c>
    </row>
    <row r="12880" spans="2:10">
      <c r="B12880" s="3">
        <v>43053</v>
      </c>
      <c r="C12880" s="10" t="s">
        <v>39114</v>
      </c>
      <c r="D12880" s="10" t="s">
        <v>39115</v>
      </c>
      <c r="E12880" s="25">
        <v>2</v>
      </c>
      <c r="F12880" s="25">
        <v>2</v>
      </c>
      <c r="G12880" s="10" t="s">
        <v>39116</v>
      </c>
      <c r="H12880" s="25">
        <f>INDEX('Annexe 1 – Données des équipes'!$B$12:$R$114, MATCH(C12880, 'Annexe 1 – Données des équipes'!$B$12:$B$114,0),4)</f>
        <v>90</v>
      </c>
      <c r="I12880" s="25">
        <f>INDEX('Annexe 1 – Données des équipes'!$B$12:$R$114, MATCH(D12880, 'Annexe 1 – Données des équipes'!$B$12:$B$114,0),4)</f>
        <v>90</v>
      </c>
      <c r="J12880" s="25">
        <f t="shared" si="202"/>
        <v>0</v>
      </c>
    </row>
    <row r="12881" spans="2:10">
      <c r="B12881" s="3">
        <v>43094</v>
      </c>
      <c r="C12881" s="10" t="s">
        <v>39117</v>
      </c>
      <c r="D12881" s="10" t="s">
        <v>39118</v>
      </c>
      <c r="E12881" s="25">
        <v>0</v>
      </c>
      <c r="F12881" s="25">
        <v>0</v>
      </c>
      <c r="G12881" s="10" t="s">
        <v>39119</v>
      </c>
      <c r="H12881" s="25">
        <f>INDEX('Annexe 1 – Données des équipes'!$B$12:$R$114, MATCH(C12881, 'Annexe 1 – Données des équipes'!$B$12:$B$114,0),4)</f>
        <v>20</v>
      </c>
      <c r="I12881" s="25">
        <f>INDEX('Annexe 1 – Données des équipes'!$B$12:$R$114, MATCH(D12881, 'Annexe 1 – Données des équipes'!$B$12:$B$114,0),4)</f>
        <v>30</v>
      </c>
      <c r="J12881" s="25">
        <f t="shared" si="202"/>
        <v>0</v>
      </c>
    </row>
    <row r="12882" spans="2:10">
      <c r="B12882" s="3">
        <v>43094</v>
      </c>
      <c r="C12882" s="10" t="s">
        <v>39120</v>
      </c>
      <c r="D12882" s="10" t="s">
        <v>39121</v>
      </c>
      <c r="E12882" s="25">
        <v>1</v>
      </c>
      <c r="F12882" s="25">
        <v>1</v>
      </c>
      <c r="G12882" s="10" t="s">
        <v>39122</v>
      </c>
      <c r="H12882" s="25">
        <f>INDEX('Annexe 1 – Données des équipes'!$B$12:$R$114, MATCH(C12882, 'Annexe 1 – Données des équipes'!$B$12:$B$114,0),4)</f>
        <v>10</v>
      </c>
      <c r="I12882" s="25">
        <f>INDEX('Annexe 1 – Données des équipes'!$B$12:$R$114, MATCH(D12882, 'Annexe 1 – Données des équipes'!$B$12:$B$114,0),4)</f>
        <v>10</v>
      </c>
      <c r="J12882" s="25">
        <f t="shared" si="202"/>
        <v>0</v>
      </c>
    </row>
    <row r="12883" spans="2:10">
      <c r="B12883" s="3">
        <v>43097</v>
      </c>
      <c r="C12883" s="10" t="s">
        <v>39123</v>
      </c>
      <c r="D12883" s="10" t="s">
        <v>39124</v>
      </c>
      <c r="E12883" s="25">
        <v>0</v>
      </c>
      <c r="F12883" s="25">
        <v>0</v>
      </c>
      <c r="G12883" s="10" t="s">
        <v>39125</v>
      </c>
      <c r="H12883" s="25">
        <f>INDEX('Annexe 1 – Données des équipes'!$B$12:$R$114, MATCH(C12883, 'Annexe 1 – Données des équipes'!$B$12:$B$114,0),4)</f>
        <v>0</v>
      </c>
      <c r="I12883" s="25">
        <f>INDEX('Annexe 1 – Données des équipes'!$B$12:$R$114, MATCH(D12883, 'Annexe 1 – Données des équipes'!$B$12:$B$114,0),4)</f>
        <v>20</v>
      </c>
      <c r="J12883" s="25">
        <f t="shared" si="202"/>
        <v>0</v>
      </c>
    </row>
    <row r="12884" spans="2:10">
      <c r="B12884" s="3">
        <v>43102</v>
      </c>
      <c r="C12884" s="10" t="s">
        <v>39126</v>
      </c>
      <c r="D12884" s="10" t="s">
        <v>39127</v>
      </c>
      <c r="E12884" s="25">
        <v>0</v>
      </c>
      <c r="F12884" s="25">
        <v>0</v>
      </c>
      <c r="G12884" s="10" t="s">
        <v>39128</v>
      </c>
      <c r="H12884" s="25">
        <f>INDEX('Annexe 1 – Données des équipes'!$B$12:$R$114, MATCH(C12884, 'Annexe 1 – Données des équipes'!$B$12:$B$114,0),4)</f>
        <v>30</v>
      </c>
      <c r="I12884" s="25">
        <f>INDEX('Annexe 1 – Données des équipes'!$B$12:$R$114, MATCH(D12884, 'Annexe 1 – Données des équipes'!$B$12:$B$114,0),4)</f>
        <v>20</v>
      </c>
      <c r="J12884" s="25">
        <f t="shared" si="202"/>
        <v>0</v>
      </c>
    </row>
    <row r="12885" spans="2:10">
      <c r="B12885" s="3">
        <v>43105</v>
      </c>
      <c r="C12885" s="10" t="s">
        <v>39129</v>
      </c>
      <c r="D12885" s="10" t="s">
        <v>39130</v>
      </c>
      <c r="E12885" s="25">
        <v>0</v>
      </c>
      <c r="F12885" s="25">
        <v>0</v>
      </c>
      <c r="G12885" s="10" t="s">
        <v>39131</v>
      </c>
      <c r="H12885" s="25">
        <f>INDEX('Annexe 1 – Données des équipes'!$B$12:$R$114, MATCH(C12885, 'Annexe 1 – Données des équipes'!$B$12:$B$114,0),4)</f>
        <v>20</v>
      </c>
      <c r="I12885" s="25">
        <f>INDEX('Annexe 1 – Données des équipes'!$B$12:$R$114, MATCH(D12885, 'Annexe 1 – Données des équipes'!$B$12:$B$114,0),4)</f>
        <v>20</v>
      </c>
      <c r="J12885" s="25">
        <f t="shared" si="202"/>
        <v>0</v>
      </c>
    </row>
    <row r="12886" spans="2:10">
      <c r="B12886" s="3">
        <v>43107</v>
      </c>
      <c r="C12886" s="10" t="s">
        <v>39132</v>
      </c>
      <c r="D12886" s="10" t="s">
        <v>39133</v>
      </c>
      <c r="E12886" s="25">
        <v>1</v>
      </c>
      <c r="F12886" s="25">
        <v>1</v>
      </c>
      <c r="G12886" s="10" t="s">
        <v>39134</v>
      </c>
      <c r="H12886" s="25">
        <f>INDEX('Annexe 1 – Données des équipes'!$B$12:$R$114, MATCH(C12886, 'Annexe 1 – Données des équipes'!$B$12:$B$114,0),4)</f>
        <v>20</v>
      </c>
      <c r="I12886" s="25">
        <f>INDEX('Annexe 1 – Données des équipes'!$B$12:$R$114, MATCH(D12886, 'Annexe 1 – Données des équipes'!$B$12:$B$114,0),4)</f>
        <v>80</v>
      </c>
      <c r="J12886" s="25">
        <f t="shared" si="202"/>
        <v>0</v>
      </c>
    </row>
    <row r="12888" spans="2:10" s="27" customFormat="1">
      <c r="E12888" s="40"/>
      <c r="F12888" s="40"/>
      <c r="H12888" s="40"/>
      <c r="I12888" s="40"/>
      <c r="J12888" s="40"/>
    </row>
    <row r="12889" spans="2:10" s="27" customFormat="1">
      <c r="E12889" s="40"/>
      <c r="F12889" s="40"/>
      <c r="H12889" s="40"/>
      <c r="I12889" s="40"/>
      <c r="J12889" s="40"/>
    </row>
    <row r="12890" spans="2:10" s="27" customFormat="1">
      <c r="E12890" s="40"/>
      <c r="F12890" s="40"/>
      <c r="H12890" s="40"/>
      <c r="I12890" s="40"/>
      <c r="J12890" s="40"/>
    </row>
    <row r="12891" spans="2:10" s="27" customFormat="1">
      <c r="E12891" s="40"/>
      <c r="F12891" s="40"/>
      <c r="H12891" s="40"/>
      <c r="I12891" s="40"/>
      <c r="J12891" s="40"/>
    </row>
    <row r="12892" spans="2:10" s="27" customFormat="1">
      <c r="E12892" s="40"/>
      <c r="F12892" s="40"/>
      <c r="H12892" s="40"/>
      <c r="I12892" s="40"/>
      <c r="J12892" s="40"/>
    </row>
    <row r="12893" spans="2:10" s="27" customFormat="1">
      <c r="E12893" s="40"/>
      <c r="F12893" s="40"/>
      <c r="H12893" s="40"/>
      <c r="I12893" s="40"/>
      <c r="J12893" s="40"/>
    </row>
    <row r="12894" spans="2:10" s="27" customFormat="1">
      <c r="E12894" s="40"/>
      <c r="F12894" s="40"/>
      <c r="H12894" s="40"/>
      <c r="I12894" s="40"/>
      <c r="J12894" s="40"/>
    </row>
    <row r="12895" spans="2:10" s="27" customFormat="1">
      <c r="E12895" s="40"/>
      <c r="F12895" s="40"/>
      <c r="H12895" s="40"/>
      <c r="I12895" s="40"/>
      <c r="J12895" s="40"/>
    </row>
    <row r="12896" spans="2:10" s="27" customFormat="1">
      <c r="E12896" s="40"/>
      <c r="F12896" s="40"/>
      <c r="H12896" s="40"/>
      <c r="I12896" s="40"/>
      <c r="J12896" s="40"/>
    </row>
    <row r="12897" spans="5:10" s="27" customFormat="1">
      <c r="E12897" s="40"/>
      <c r="F12897" s="40"/>
      <c r="H12897" s="40"/>
      <c r="I12897" s="40"/>
      <c r="J12897" s="40"/>
    </row>
    <row r="12898" spans="5:10" s="27" customFormat="1">
      <c r="E12898" s="40"/>
      <c r="F12898" s="40"/>
      <c r="H12898" s="40"/>
      <c r="I12898" s="40"/>
      <c r="J12898" s="40"/>
    </row>
    <row r="12899" spans="5:10" s="27" customFormat="1">
      <c r="E12899" s="40"/>
      <c r="F12899" s="40"/>
      <c r="H12899" s="40"/>
      <c r="I12899" s="40"/>
      <c r="J12899" s="40"/>
    </row>
    <row r="12900" spans="5:10" s="27" customFormat="1">
      <c r="E12900" s="40"/>
      <c r="F12900" s="40"/>
      <c r="H12900" s="40"/>
      <c r="I12900" s="40"/>
      <c r="J12900" s="40"/>
    </row>
    <row r="12901" spans="5:10" s="27" customFormat="1">
      <c r="E12901" s="40"/>
      <c r="F12901" s="40"/>
      <c r="H12901" s="40"/>
      <c r="I12901" s="40"/>
      <c r="J12901" s="40"/>
    </row>
    <row r="12902" spans="5:10" s="27" customFormat="1">
      <c r="E12902" s="40"/>
      <c r="F12902" s="40"/>
      <c r="H12902" s="40"/>
      <c r="I12902" s="40"/>
      <c r="J12902" s="40"/>
    </row>
    <row r="12903" spans="5:10" s="27" customFormat="1">
      <c r="E12903" s="40"/>
      <c r="F12903" s="40"/>
      <c r="H12903" s="40"/>
      <c r="I12903" s="40"/>
      <c r="J12903" s="40"/>
    </row>
    <row r="12904" spans="5:10" s="27" customFormat="1">
      <c r="E12904" s="40"/>
      <c r="F12904" s="40"/>
      <c r="H12904" s="40"/>
      <c r="I12904" s="40"/>
      <c r="J12904" s="40"/>
    </row>
    <row r="12905" spans="5:10" s="27" customFormat="1">
      <c r="E12905" s="40"/>
      <c r="F12905" s="40"/>
      <c r="H12905" s="40"/>
      <c r="I12905" s="40"/>
      <c r="J12905" s="40"/>
    </row>
    <row r="12906" spans="5:10" s="27" customFormat="1">
      <c r="E12906" s="40"/>
      <c r="F12906" s="40"/>
      <c r="H12906" s="40"/>
      <c r="I12906" s="40"/>
      <c r="J12906" s="40"/>
    </row>
  </sheetData>
  <conditionalFormatting sqref="B9635:J9678 B9634 D9634:J9634 B9918:J9975 B9917 D9917:J9917 B10816:J10818 B10815 D10815:J10815 B11006:J11013 B11005 D11005:J11005 B11015:J11040 B11014 D11014:J11014 B11778:J11807 B11777 D11777:J11777 B12377:J12379 B12376 D12376:J12376 B12609:J12609 B9260:J9381 B9259:C9259 E9259:J9259 B10014:J10018 B10013:C10013 E10013:J10013 B10199:J10205 B10198:C10198 E10198:J10198 B12089:J12097 B12088:C12088 E12088:J12088 B12143:J12273 B12142:C12142 E12142:J12142 B12381:J12384 B12380:C12380 E12380:J12380 B12386:J12388 B12385:C12385 E12385:J12385 B12600:J12600 B12599:C12599 E12599:J12599 B2709:J2709 B2708 D2708:J2708 B2857:J2884 B2856 D2856:J2856 B3013:J3017 B3011:B3012 D3011:J3012 B3351:J3359 B3350 D3350:J3350 B3361:J3371 B3360 D3360:J3360 B3446:J3485 B3445 D3445:J3445 B3487:J3490 B3486 D3486:J3486 B3652:J3794 B3651 D3651:J3651 B3796:J3803 B3795 D3795:J3795 B3805:J3821 B3804 D3804:J3804 B3956:J4020 B3955 D3955:J3955 B4022:J4026 B4021 D4021:J4021 B4053:J4095 B4052 D4052:J4052 B4097:J4123 B4096 D4096:J4096 B4125:J4219 B4124 D4124:J4124 B4232:J4332 B4231 D4231:J4231 B4334:J4362 B4333 D4333:J4333 B4411:J4548 B4410 D4410:J4410 B4800:J4804 B4799 D4799:J4799 B4806:J4815 B4805 D4805:J4805 B4875:J4885 B4874 D4874:J4874 B4888:J4895 B4886:B4887 D4886:J4887 B4897:J4986 B4896 D4896:J4896 B4988:J5084 B4987 D4987:J4987 B5088:J5092 B5087 D5087:J5087 B5094:J5108 B5093 D5093:J5093 B5110:J5111 B5109 D5109:J5109 B5116:J5158 B5115 D5115:J5115 B5231:J5326 B5230 D5230:J5230 B5328:J5333 B5327 D5327:J5327 B5335:J5402 B5334 D5334:J5334 B5530:J5595 B5529 D5529:J5529 B5597:J5607 B5596 D5596:J5596 B5609:J5724 B5608 D5608:J5608 B5726:J5756 B5725 D5725:J5725 B5758:J5779 B5757 D5757:J5757 B5889:J5912 B5888 D5888:J5888 B5957:J6029 B5956 D5956:J5956 B6031:J6034 B6030 D6030:J6030 B6036:J6174 B6035 D6035:J6035 B6176:J6193 B6175 D6175:J6175 B6252:J6332 B6251 D6251:J6251 B6334:J6428 B6333 D6333:J6333 B6733:J6885 B6732 D6732:J6732 B7432:J7462 B7431 D7431:J7431 B7546:J7563 B7545 D7545:J7545 B7565:J7613 B7564 D7564:J7564 B7615:J7630 B7614 D7614:J7614 B7632:J7730 B7631 D7631:J7631 B7999:J8002 B7998 D7998:J7998 B8101:J8175 B8100 D8100:J8100 B8408:J8415 B8407 D8407:J8407 B8575:J8630 B8574 D8574:J8574 B8774:J8776 B8773 D8773:J8773 B8992:J9007 B8991 D8991:J8991 B9159:J9167 B9158 D9158:J9158 B9214:J9258 B9213 D9213:J9213 B9384:J9385 B9383 D9383:J9383 B9387:J9392 B9386 D9386:J9386 B9508:J9626 B9507 D9507:J9507 B9628:J9628 B9627 D9627:J9627 B9630:J9633 B9629 D9629:J9629 B9691:J9694 B9690 D9690:J9690 B9696:J9718 B9695 D9695:J9695 B9720:J9721 B9719 D9719:J9719 B9742:J9742 B9741 D9741:J9741 B9744:J9756 B9743 D9743:J9743 B9977:J9981 B9976 D9976:J9976 B10020:J10029 B10019 D10019:J10019 B10179:J10197 B10178 D10178:J10178 B10242:J10312 B10241 D10241:J10241 B10478:J10520 B10477 D10477:J10477 B10583:J10730 B10582 D10582:J10582 B10732:J10756 B10731 D10731:J10731 B10760:J10814 B10759 D10759:J10759 B10910:J11004 B10909 D10909:J10909 B11042:J11140 B11041 D11041:J11041 B11162:J11225 B11161 D11161:J11161 B11227:J11296 B11226 D11226:J11226 B11298:J11589 B11297 D11297:J11297 B11653:J11663 B11652 D11652:J11652 B11809:J11889 B11808 D11808:J11808 B11891:J11972 B11890 D11890:J11890 B12073:J12087 B12072 D12072:J12072 B12106:J12141 B12105 D12105:J12105 B12293:J12315 B12292 D12292:J12292 B12461:J12490 B12460 D12460:J12460 B12593:J12598 B12592 D12592:J12592 B12602:J12606 B12601 D12601:J12601 B12607:B12608 D12607:J12608 B12611:J12707 B12610 D12610:J12610 B12778:J12796 B12777 D12777:J12777 B12798:J12848 B12797 D12797:J12797 B1654:J1654 B1653:C1653 E1653:J1653 B1656:J1687 B1655:C1655 E1655:J1655 B1689:J1724 B1688:C1688 E1688:J1688 B1726:J1791 B1725:C1725 E1725:J1725 B1793:J2088 B1792:C1792 E1792:J1792 B2091:J2123 B2089:C2090 E2089:J2090 B2125:J2138 B2124:C2124 E2124:J2124 B2140:J2165 B2139:C2139 E2139:J2139 B2167:J2173 B2166:C2166 E2166:J2166 B2175:J2198 B2174:C2174 E2174:J2174 B2200:J2233 B2199:C2199 E2199:J2199 B2235:J2363 B2234:C2234 E2234:J2234 B2365:J2402 B2364:C2364 E2364:J2364 B2404:J2445 B2403:C2403 E2403:J2403 B2447:J2633 B2446:C2446 E2446:J2446 B2635:J2707 B2634:C2634 E2634:J2634 B2711:J2855 B2710:C2710 E2710:J2710 B2886:J3010 B2885:C2885 E2885:J2885 B3019:J3347 B3018:C3018 E3018:J3018 B3349:J3349 B3348:C3348 E3348:J3348 B3373:J3444 B3372:C3372 E3372:J3372 B3492:J3635 B3491:C3491 E3491:J3491 B3637:J3645 B3636:C3636 E3636:J3636 B3647:J3650 B3646:C3646 E3646:J3646 B3823:J3826 B3822:C3822 E3822:J3822 B3828:J3859 B3827:C3827 E3827:J3827 B3861:J3952 B3860:C3860 E3860:J3860 B3954:J3954 B3953:C3953 E3953:J3953 B4028:J4051 B4027:C4027 E4027:J4027 B4221:J4221 B4220:C4220 E4220:J4220 B4223:J4230 B4222:C4222 E4222:J4222 B4364:J4409 B4363:C4363 E4363:J4363 B4550:J4798 B4549:C4549 E4549:J4549 B4817:J4873 B4816:C4816 E4816:J4816 B5086:J5086 B5085:C5085 E5085:J5085 B5113:J5114 B5112:C5112 E5112:J5112 B5160:J5171 B5159:C5159 E5159:J5159 B5174:J5229 B5172:C5173 E5172:J5173 B5404:J5444 B5403:C5403 E5403:J5403 B5446:J5449 B5445:C5445 E5445:J5445 B5451:J5528 B5450:C5450 E5450:J5450 B5781:J5806 B5780:C5780 E5780:J5780 B5808:J5812 B5807:C5807 E5807:J5807 B5814:J5830 B5813:C5813 E5813:J5813 B5832:J5832 B5831:C5831 E5831:J5831 B5834:J5887 B5833:C5833 E5833:J5833 B5914:J5918 B5913:C5913 E5913:J5913 B5920:J5955 B5919:C5919 E5919:J5919 B6196:J6250 B6430:J6686 B6429:C6429 E6429:J6429 B6688:J6731 B6687:C6687 E6687:J6687 B6887:J7041 B6886:C6886 E6886:J6886 B7043:J7074 B7042:C7042 E7042:J7042 B7076:J7122 B7075:C7075 E7075:J7075 B7124:J7143 B7123:C7123 E7123:J7123 B7145:J7241 B7144:C7144 E7144:J7144 B7243:J7276 B7242:C7242 E7242:J7242 B7278:J7430 B7277:C7277 E7277:J7277 B7464:J7475 B7463:C7463 E7463:J7463 B7477:J7477 B7476:C7476 E7476:J7476 B7479:J7490 B7478:C7478 E7478:J7478 B7492:J7511 B7491:C7491 E7491:J7491 B7513:J7536 B7512:C7512 E7512:J7512 B7538:J7542 B7537:C7537 E7537:J7537 B7544:J7544 B7543:C7543 E7543:J7543 B7732:J7766 B7731:C7731 E7731:J7731 B7768:J7812 B7767:C7767 E7767:J7767 B7814:J7861 B7813:C7813 E7813:J7813 B7863:J7990 B7862:C7862 E7862:J7862 B7992:J7997 B7991:C7991 E7991:J7991 B8004:J8099 B8003:C8003 E8003:J8003 B8177:J8274 B8176:C8176 E8176:J8176 B8276:J8339 B8275:C8275 E8275:J8275 B8341:J8406 B8340:C8340 E8340:J8340 B8417:J8573 B8416:C8416 E8416:J8416 B8632:J8760 B8631:C8631 E8631:J8631 B8762:J8772 B8761:C8761 E8761:J8761 B8778:J8782 B8777:C8777 E8777:J8777 B8784:J8869 B8783:C8783 E8783:J8783 B8871:J8884 B8870:C8870 E8870:J8870 B8886:J8975 B8885:C8885 E8885:J8885 B8977:J8987 B8976:C8976 E8976:J8976 B8989:J8990 B8988:C8988 E8988:J8988 B9009:J9013 B9008:C9008 E9008:J9008 B9016:J9157 B9014:C9015 E9014:J9015 B9169:J9212 B9168:C9168 E9168:J9168 B9382:C9382 E9382:J9382 B9394:J9502 B9393:C9393 E9393:J9393 B9504:J9506 B9503:C9503 E9503:J9503 B9680:J9689 B9679:C9679 E9679:J9679 B9723:J9738 B9722:C9722 E9722:J9722 B9740:J9740 B9739:C9739 E9739:J9739 B9758:J9896 B9757:C9757 E9757:J9757 B9898:J9901 B9897:C9897 E9897:J9897 B9903:J9916 B9902:C9902 E9902:J9902 B9983:J10012 B9982:C9982 E9982:J9982 B10031:J10133 B10030:C10030 E10030:J10030 B10135:J10154 B10134:C10134 E10134:J10134 B10156:J10177 B10155:C10155 E10155:J10155 B10207:J10207 B10206:C10206 E10206:J10206 B10209:J10240 B10208:C10208 E10208:J10208 B10314:J10413 B10313:C10313 E10313:J10313 B10415:J10466 B10414:C10414 E10414:J10414 B10469:J10476 B10467:C10468 E10467:J10468 B10522:J10522 B10521:C10521 E10521:J10521 B10524:J10546 B10523:C10523 E10523:J10523 B10548:J10549 B10547:C10547 E10547:J10547 B10551:J10581 B10550:C10550 E10550:J10550 B10758:J10758 B10757:C10757 E10757:J10757 B10820:J10828 B10819:C10819 E10819:J10819 B10830:J10908 B10829:C10829 E10829:J10829 B11142:J11160 B11141:C11141 E11141:J11141 B11591:J11651 B11590:C11590 E11590:J11590 B11665:J11665 B11664:C11664 E11664:J11664 B11667:J11686 B11666:C11666 E11666:J11666 B11688:J11689 B11687:C11687 E11687:J11687 B11691:J11776 B11690:C11690 E11690:J11690 B11974:J11991 B11973:C11973 E11973:J11973 B11993:J12032 B11992:C11992 E11992:J11992 B12034:J12062 B12033:C12033 E12033:J12033 B12064:J12071 B12063:C12063 E12063:J12063 B12099:J12104 B12098:C12098 E12098:J12098 B12275:J12285 B12274:C12274 E12274:J12274 B12287:J12291 B12286:C12286 E12286:J12286 B12317:J12337 B12316:C12316 E12316:J12316 B12339:J12375 B12338:C12338 E12338:J12338 B12390:J12430 B12389:C12389 E12389:J12389 B12432:J12459 B12431:C12431 E12431:J12431 B12492:J12512 B12491:C12491 E12491:J12491 B12514:J12578 B12513:C12513 E12513:J12513 B12580:J12591 B12579:C12579 E12579:J12579 B12709:J12765 B12708:C12708 E12708:J12708 B12767:J12771 B12766:C12766 E12766:J12766 B12773:J12776 B12772:C12772 E12772:J12772 B12850:J12886 B12849:C12849 E12849:J12849 B4:J1652 B6194:C6195 E6194:J6195">
    <cfRule type="expression" dxfId="142" priority="135">
      <formula>MOD(ROW(),2)=1</formula>
    </cfRule>
  </conditionalFormatting>
  <conditionalFormatting sqref="D9259">
    <cfRule type="expression" dxfId="141" priority="134">
      <formula>MOD(ROW(),2)=1</formula>
    </cfRule>
  </conditionalFormatting>
  <conditionalFormatting sqref="C9917">
    <cfRule type="expression" dxfId="140" priority="133">
      <formula>MOD(ROW(),2)=1</formula>
    </cfRule>
  </conditionalFormatting>
  <conditionalFormatting sqref="D10013">
    <cfRule type="expression" dxfId="139" priority="132">
      <formula>MOD(ROW(),2)=1</formula>
    </cfRule>
  </conditionalFormatting>
  <conditionalFormatting sqref="C10815">
    <cfRule type="expression" dxfId="138" priority="131">
      <formula>MOD(ROW(),2)=1</formula>
    </cfRule>
  </conditionalFormatting>
  <conditionalFormatting sqref="D10819">
    <cfRule type="expression" dxfId="137" priority="130">
      <formula>MOD(ROW(),2)=1</formula>
    </cfRule>
  </conditionalFormatting>
  <conditionalFormatting sqref="D10829">
    <cfRule type="expression" dxfId="136" priority="129">
      <formula>MOD(ROW(),2)=1</formula>
    </cfRule>
  </conditionalFormatting>
  <conditionalFormatting sqref="C11005">
    <cfRule type="expression" dxfId="135" priority="128">
      <formula>MOD(ROW(),2)=1</formula>
    </cfRule>
  </conditionalFormatting>
  <conditionalFormatting sqref="C11777">
    <cfRule type="expression" dxfId="134" priority="127">
      <formula>MOD(ROW(),2)=1</formula>
    </cfRule>
  </conditionalFormatting>
  <conditionalFormatting sqref="D12385">
    <cfRule type="expression" dxfId="133" priority="126">
      <formula>MOD(ROW(),2)=1</formula>
    </cfRule>
  </conditionalFormatting>
  <conditionalFormatting sqref="D12389">
    <cfRule type="expression" dxfId="132" priority="125">
      <formula>MOD(ROW(),2)=1</formula>
    </cfRule>
  </conditionalFormatting>
  <conditionalFormatting sqref="D12599">
    <cfRule type="expression" dxfId="131" priority="124">
      <formula>MOD(ROW(),2)=1</formula>
    </cfRule>
  </conditionalFormatting>
  <conditionalFormatting sqref="C12601">
    <cfRule type="expression" dxfId="130" priority="123">
      <formula>MOD(ROW(),2)=1</formula>
    </cfRule>
  </conditionalFormatting>
  <conditionalFormatting sqref="C12607">
    <cfRule type="expression" dxfId="129" priority="122">
      <formula>MOD(ROW(),2)=1</formula>
    </cfRule>
  </conditionalFormatting>
  <conditionalFormatting sqref="D1653">
    <cfRule type="expression" dxfId="128" priority="121">
      <formula>MOD(ROW(),2)=1</formula>
    </cfRule>
  </conditionalFormatting>
  <conditionalFormatting sqref="D1655">
    <cfRule type="expression" dxfId="127" priority="120">
      <formula>MOD(ROW(),2)=1</formula>
    </cfRule>
  </conditionalFormatting>
  <conditionalFormatting sqref="D1725">
    <cfRule type="expression" dxfId="126" priority="119">
      <formula>MOD(ROW(),2)=1</formula>
    </cfRule>
  </conditionalFormatting>
  <conditionalFormatting sqref="D2089">
    <cfRule type="expression" dxfId="125" priority="118">
      <formula>MOD(ROW(),2)=1</formula>
    </cfRule>
  </conditionalFormatting>
  <conditionalFormatting sqref="D2139">
    <cfRule type="expression" dxfId="124" priority="117">
      <formula>MOD(ROW(),2)=1</formula>
    </cfRule>
  </conditionalFormatting>
  <conditionalFormatting sqref="D2199">
    <cfRule type="expression" dxfId="123" priority="116">
      <formula>MOD(ROW(),2)=1</formula>
    </cfRule>
  </conditionalFormatting>
  <conditionalFormatting sqref="D2403">
    <cfRule type="expression" dxfId="122" priority="115">
      <formula>MOD(ROW(),2)=1</formula>
    </cfRule>
  </conditionalFormatting>
  <conditionalFormatting sqref="D2885">
    <cfRule type="expression" dxfId="121" priority="114">
      <formula>MOD(ROW(),2)=1</formula>
    </cfRule>
  </conditionalFormatting>
  <conditionalFormatting sqref="C3011">
    <cfRule type="expression" dxfId="120" priority="113">
      <formula>MOD(ROW(),2)=1</formula>
    </cfRule>
  </conditionalFormatting>
  <conditionalFormatting sqref="C3445">
    <cfRule type="expression" dxfId="119" priority="112">
      <formula>MOD(ROW(),2)=1</formula>
    </cfRule>
  </conditionalFormatting>
  <conditionalFormatting sqref="D3491">
    <cfRule type="expression" dxfId="118" priority="111">
      <formula>MOD(ROW(),2)=1</formula>
    </cfRule>
  </conditionalFormatting>
  <conditionalFormatting sqref="C3651">
    <cfRule type="expression" dxfId="117" priority="110">
      <formula>MOD(ROW(),2)=1</formula>
    </cfRule>
  </conditionalFormatting>
  <conditionalFormatting sqref="C3795">
    <cfRule type="expression" dxfId="116" priority="109">
      <formula>MOD(ROW(),2)=1</formula>
    </cfRule>
  </conditionalFormatting>
  <conditionalFormatting sqref="D3827">
    <cfRule type="expression" dxfId="115" priority="108">
      <formula>MOD(ROW(),2)=1</formula>
    </cfRule>
  </conditionalFormatting>
  <conditionalFormatting sqref="D3953">
    <cfRule type="expression" dxfId="114" priority="107">
      <formula>MOD(ROW(),2)=1</formula>
    </cfRule>
  </conditionalFormatting>
  <conditionalFormatting sqref="C3955">
    <cfRule type="expression" dxfId="113" priority="106">
      <formula>MOD(ROW(),2)=1</formula>
    </cfRule>
  </conditionalFormatting>
  <conditionalFormatting sqref="C4021">
    <cfRule type="expression" dxfId="112" priority="105">
      <formula>MOD(ROW(),2)=1</formula>
    </cfRule>
  </conditionalFormatting>
  <conditionalFormatting sqref="D4027">
    <cfRule type="expression" dxfId="111" priority="104">
      <formula>MOD(ROW(),2)=1</formula>
    </cfRule>
  </conditionalFormatting>
  <conditionalFormatting sqref="C4231">
    <cfRule type="expression" dxfId="110" priority="103">
      <formula>MOD(ROW(),2)=1</formula>
    </cfRule>
  </conditionalFormatting>
  <conditionalFormatting sqref="C4333">
    <cfRule type="expression" dxfId="109" priority="102">
      <formula>MOD(ROW(),2)=1</formula>
    </cfRule>
  </conditionalFormatting>
  <conditionalFormatting sqref="D4363">
    <cfRule type="expression" dxfId="108" priority="101">
      <formula>MOD(ROW(),2)=1</formula>
    </cfRule>
  </conditionalFormatting>
  <conditionalFormatting sqref="D4549">
    <cfRule type="expression" dxfId="107" priority="100">
      <formula>MOD(ROW(),2)=1</formula>
    </cfRule>
  </conditionalFormatting>
  <conditionalFormatting sqref="C4799">
    <cfRule type="expression" dxfId="106" priority="99">
      <formula>MOD(ROW(),2)=1</formula>
    </cfRule>
  </conditionalFormatting>
  <conditionalFormatting sqref="C4805">
    <cfRule type="expression" dxfId="105" priority="98">
      <formula>MOD(ROW(),2)=1</formula>
    </cfRule>
  </conditionalFormatting>
  <conditionalFormatting sqref="C4887">
    <cfRule type="expression" dxfId="104" priority="97">
      <formula>MOD(ROW(),2)=1</formula>
    </cfRule>
  </conditionalFormatting>
  <conditionalFormatting sqref="C4987">
    <cfRule type="expression" dxfId="103" priority="96">
      <formula>MOD(ROW(),2)=1</formula>
    </cfRule>
  </conditionalFormatting>
  <conditionalFormatting sqref="D5085">
    <cfRule type="expression" dxfId="102" priority="95">
      <formula>MOD(ROW(),2)=1</formula>
    </cfRule>
  </conditionalFormatting>
  <conditionalFormatting sqref="C5087">
    <cfRule type="expression" dxfId="101" priority="94">
      <formula>MOD(ROW(),2)=1</formula>
    </cfRule>
  </conditionalFormatting>
  <conditionalFormatting sqref="C5093">
    <cfRule type="expression" dxfId="100" priority="93">
      <formula>MOD(ROW(),2)=1</formula>
    </cfRule>
  </conditionalFormatting>
  <conditionalFormatting sqref="C5109">
    <cfRule type="expression" dxfId="99" priority="92">
      <formula>MOD(ROW(),2)=1</formula>
    </cfRule>
  </conditionalFormatting>
  <conditionalFormatting sqref="C5115">
    <cfRule type="expression" dxfId="98" priority="91">
      <formula>MOD(ROW(),2)=1</formula>
    </cfRule>
  </conditionalFormatting>
  <conditionalFormatting sqref="D5159">
    <cfRule type="expression" dxfId="97" priority="90">
      <formula>MOD(ROW(),2)=1</formula>
    </cfRule>
  </conditionalFormatting>
  <conditionalFormatting sqref="D5173">
    <cfRule type="expression" dxfId="96" priority="89">
      <formula>MOD(ROW(),2)=1</formula>
    </cfRule>
  </conditionalFormatting>
  <conditionalFormatting sqref="C5327">
    <cfRule type="expression" dxfId="95" priority="88">
      <formula>MOD(ROW(),2)=1</formula>
    </cfRule>
  </conditionalFormatting>
  <conditionalFormatting sqref="D5403">
    <cfRule type="expression" dxfId="94" priority="87">
      <formula>MOD(ROW(),2)=1</formula>
    </cfRule>
  </conditionalFormatting>
  <conditionalFormatting sqref="D5445">
    <cfRule type="expression" dxfId="93" priority="86">
      <formula>MOD(ROW(),2)=1</formula>
    </cfRule>
  </conditionalFormatting>
  <conditionalFormatting sqref="C5529">
    <cfRule type="expression" dxfId="92" priority="85">
      <formula>MOD(ROW(),2)=1</formula>
    </cfRule>
  </conditionalFormatting>
  <conditionalFormatting sqref="C5725">
    <cfRule type="expression" dxfId="91" priority="84">
      <formula>MOD(ROW(),2)=1</formula>
    </cfRule>
  </conditionalFormatting>
  <conditionalFormatting sqref="C5757">
    <cfRule type="expression" dxfId="90" priority="83">
      <formula>MOD(ROW(),2)=1</formula>
    </cfRule>
  </conditionalFormatting>
  <conditionalFormatting sqref="D5807">
    <cfRule type="expression" dxfId="89" priority="82">
      <formula>MOD(ROW(),2)=1</formula>
    </cfRule>
  </conditionalFormatting>
  <conditionalFormatting sqref="D5813">
    <cfRule type="expression" dxfId="88" priority="81">
      <formula>MOD(ROW(),2)=1</formula>
    </cfRule>
  </conditionalFormatting>
  <conditionalFormatting sqref="D5831">
    <cfRule type="expression" dxfId="87" priority="80">
      <formula>MOD(ROW(),2)=1</formula>
    </cfRule>
  </conditionalFormatting>
  <conditionalFormatting sqref="D5833">
    <cfRule type="expression" dxfId="86" priority="79">
      <formula>MOD(ROW(),2)=1</formula>
    </cfRule>
  </conditionalFormatting>
  <conditionalFormatting sqref="D5913">
    <cfRule type="expression" dxfId="85" priority="78">
      <formula>MOD(ROW(),2)=1</formula>
    </cfRule>
  </conditionalFormatting>
  <conditionalFormatting sqref="D5919">
    <cfRule type="expression" dxfId="84" priority="77">
      <formula>MOD(ROW(),2)=1</formula>
    </cfRule>
  </conditionalFormatting>
  <conditionalFormatting sqref="C6035">
    <cfRule type="expression" dxfId="83" priority="76">
      <formula>MOD(ROW(),2)=1</formula>
    </cfRule>
  </conditionalFormatting>
  <conditionalFormatting sqref="C6175">
    <cfRule type="expression" dxfId="82" priority="75">
      <formula>MOD(ROW(),2)=1</formula>
    </cfRule>
  </conditionalFormatting>
  <conditionalFormatting sqref="D6194:D6195">
    <cfRule type="expression" dxfId="81" priority="74">
      <formula>MOD(ROW(),2)=1</formula>
    </cfRule>
  </conditionalFormatting>
  <conditionalFormatting sqref="C6251">
    <cfRule type="expression" dxfId="80" priority="73">
      <formula>MOD(ROW(),2)=1</formula>
    </cfRule>
  </conditionalFormatting>
  <conditionalFormatting sqref="C6333">
    <cfRule type="expression" dxfId="79" priority="72">
      <formula>MOD(ROW(),2)=1</formula>
    </cfRule>
  </conditionalFormatting>
  <conditionalFormatting sqref="D6429">
    <cfRule type="expression" dxfId="78" priority="71">
      <formula>MOD(ROW(),2)=1</formula>
    </cfRule>
  </conditionalFormatting>
  <conditionalFormatting sqref="D6687">
    <cfRule type="expression" dxfId="77" priority="70">
      <formula>MOD(ROW(),2)=1</formula>
    </cfRule>
  </conditionalFormatting>
  <conditionalFormatting sqref="D7075">
    <cfRule type="expression" dxfId="76" priority="69">
      <formula>MOD(ROW(),2)=1</formula>
    </cfRule>
  </conditionalFormatting>
  <conditionalFormatting sqref="D7123">
    <cfRule type="expression" dxfId="75" priority="68">
      <formula>MOD(ROW(),2)=1</formula>
    </cfRule>
  </conditionalFormatting>
  <conditionalFormatting sqref="D7277">
    <cfRule type="expression" dxfId="74" priority="67">
      <formula>MOD(ROW(),2)=1</formula>
    </cfRule>
  </conditionalFormatting>
  <conditionalFormatting sqref="C7431">
    <cfRule type="expression" dxfId="73" priority="66">
      <formula>MOD(ROW(),2)=1</formula>
    </cfRule>
  </conditionalFormatting>
  <conditionalFormatting sqref="D7463">
    <cfRule type="expression" dxfId="72" priority="65">
      <formula>MOD(ROW(),2)=1</formula>
    </cfRule>
  </conditionalFormatting>
  <conditionalFormatting sqref="D7491">
    <cfRule type="expression" dxfId="71" priority="64">
      <formula>MOD(ROW(),2)=1</formula>
    </cfRule>
  </conditionalFormatting>
  <conditionalFormatting sqref="D7537">
    <cfRule type="expression" dxfId="70" priority="63">
      <formula>MOD(ROW(),2)=1</formula>
    </cfRule>
  </conditionalFormatting>
  <conditionalFormatting sqref="D7543">
    <cfRule type="expression" dxfId="69" priority="62">
      <formula>MOD(ROW(),2)=1</formula>
    </cfRule>
  </conditionalFormatting>
  <conditionalFormatting sqref="C7545">
    <cfRule type="expression" dxfId="68" priority="61">
      <formula>MOD(ROW(),2)=1</formula>
    </cfRule>
  </conditionalFormatting>
  <conditionalFormatting sqref="C7631">
    <cfRule type="expression" dxfId="67" priority="60">
      <formula>MOD(ROW(),2)=1</formula>
    </cfRule>
  </conditionalFormatting>
  <conditionalFormatting sqref="D7731">
    <cfRule type="expression" dxfId="66" priority="59">
      <formula>MOD(ROW(),2)=1</formula>
    </cfRule>
  </conditionalFormatting>
  <conditionalFormatting sqref="D7767">
    <cfRule type="expression" dxfId="65" priority="58">
      <formula>MOD(ROW(),2)=1</formula>
    </cfRule>
  </conditionalFormatting>
  <conditionalFormatting sqref="D7813">
    <cfRule type="expression" dxfId="64" priority="57">
      <formula>MOD(ROW(),2)=1</formula>
    </cfRule>
  </conditionalFormatting>
  <conditionalFormatting sqref="D7991">
    <cfRule type="expression" dxfId="63" priority="56">
      <formula>MOD(ROW(),2)=1</formula>
    </cfRule>
  </conditionalFormatting>
  <conditionalFormatting sqref="D8003">
    <cfRule type="expression" dxfId="62" priority="55">
      <formula>MOD(ROW(),2)=1</formula>
    </cfRule>
  </conditionalFormatting>
  <conditionalFormatting sqref="D8275">
    <cfRule type="expression" dxfId="61" priority="54">
      <formula>MOD(ROW(),2)=1</formula>
    </cfRule>
  </conditionalFormatting>
  <conditionalFormatting sqref="C8407">
    <cfRule type="expression" dxfId="60" priority="53">
      <formula>MOD(ROW(),2)=1</formula>
    </cfRule>
  </conditionalFormatting>
  <conditionalFormatting sqref="D8631">
    <cfRule type="expression" dxfId="59" priority="52">
      <formula>MOD(ROW(),2)=1</formula>
    </cfRule>
  </conditionalFormatting>
  <conditionalFormatting sqref="D8761">
    <cfRule type="expression" dxfId="58" priority="51">
      <formula>MOD(ROW(),2)=1</formula>
    </cfRule>
  </conditionalFormatting>
  <conditionalFormatting sqref="C8773">
    <cfRule type="expression" dxfId="57" priority="50">
      <formula>MOD(ROW(),2)=1</formula>
    </cfRule>
  </conditionalFormatting>
  <conditionalFormatting sqref="D8777">
    <cfRule type="expression" dxfId="56" priority="49">
      <formula>MOD(ROW(),2)=1</formula>
    </cfRule>
  </conditionalFormatting>
  <conditionalFormatting sqref="D8783">
    <cfRule type="expression" dxfId="55" priority="48">
      <formula>MOD(ROW(),2)=1</formula>
    </cfRule>
  </conditionalFormatting>
  <conditionalFormatting sqref="D8885">
    <cfRule type="expression" dxfId="54" priority="47">
      <formula>MOD(ROW(),2)=1</formula>
    </cfRule>
  </conditionalFormatting>
  <conditionalFormatting sqref="C8991">
    <cfRule type="expression" dxfId="53" priority="46">
      <formula>MOD(ROW(),2)=1</formula>
    </cfRule>
  </conditionalFormatting>
  <conditionalFormatting sqref="D9015">
    <cfRule type="expression" dxfId="52" priority="45">
      <formula>MOD(ROW(),2)=1</formula>
    </cfRule>
  </conditionalFormatting>
  <conditionalFormatting sqref="C9213">
    <cfRule type="expression" dxfId="51" priority="44">
      <formula>MOD(ROW(),2)=1</formula>
    </cfRule>
  </conditionalFormatting>
  <conditionalFormatting sqref="C9383">
    <cfRule type="expression" dxfId="50" priority="43">
      <formula>MOD(ROW(),2)=1</formula>
    </cfRule>
  </conditionalFormatting>
  <conditionalFormatting sqref="D9393">
    <cfRule type="expression" dxfId="49" priority="42">
      <formula>MOD(ROW(),2)=1</formula>
    </cfRule>
  </conditionalFormatting>
  <conditionalFormatting sqref="D9503">
    <cfRule type="expression" dxfId="48" priority="41">
      <formula>MOD(ROW(),2)=1</formula>
    </cfRule>
  </conditionalFormatting>
  <conditionalFormatting sqref="C9627">
    <cfRule type="expression" dxfId="47" priority="40">
      <formula>MOD(ROW(),2)=1</formula>
    </cfRule>
  </conditionalFormatting>
  <conditionalFormatting sqref="C9629">
    <cfRule type="expression" dxfId="46" priority="39">
      <formula>MOD(ROW(),2)=1</formula>
    </cfRule>
  </conditionalFormatting>
  <conditionalFormatting sqref="C9507">
    <cfRule type="expression" dxfId="45" priority="38">
      <formula>MOD(ROW(),2)=1</formula>
    </cfRule>
  </conditionalFormatting>
  <conditionalFormatting sqref="D9679">
    <cfRule type="expression" dxfId="44" priority="37">
      <formula>MOD(ROW(),2)=1</formula>
    </cfRule>
  </conditionalFormatting>
  <conditionalFormatting sqref="C9695">
    <cfRule type="expression" dxfId="43" priority="36">
      <formula>MOD(ROW(),2)=1</formula>
    </cfRule>
  </conditionalFormatting>
  <conditionalFormatting sqref="C9719">
    <cfRule type="expression" dxfId="42" priority="35">
      <formula>MOD(ROW(),2)=1</formula>
    </cfRule>
  </conditionalFormatting>
  <conditionalFormatting sqref="D9739">
    <cfRule type="expression" dxfId="41" priority="34">
      <formula>MOD(ROW(),2)=1</formula>
    </cfRule>
  </conditionalFormatting>
  <conditionalFormatting sqref="C9741">
    <cfRule type="expression" dxfId="40" priority="33">
      <formula>MOD(ROW(),2)=1</formula>
    </cfRule>
  </conditionalFormatting>
  <conditionalFormatting sqref="C9743">
    <cfRule type="expression" dxfId="39" priority="32">
      <formula>MOD(ROW(),2)=1</formula>
    </cfRule>
  </conditionalFormatting>
  <conditionalFormatting sqref="D9757">
    <cfRule type="expression" dxfId="38" priority="31">
      <formula>MOD(ROW(),2)=1</formula>
    </cfRule>
  </conditionalFormatting>
  <conditionalFormatting sqref="D9897">
    <cfRule type="expression" dxfId="37" priority="30">
      <formula>MOD(ROW(),2)=1</formula>
    </cfRule>
  </conditionalFormatting>
  <conditionalFormatting sqref="C10019">
    <cfRule type="expression" dxfId="36" priority="29">
      <formula>MOD(ROW(),2)=1</formula>
    </cfRule>
  </conditionalFormatting>
  <conditionalFormatting sqref="D10155">
    <cfRule type="expression" dxfId="35" priority="28">
      <formula>MOD(ROW(),2)=1</formula>
    </cfRule>
  </conditionalFormatting>
  <conditionalFormatting sqref="C10241">
    <cfRule type="expression" dxfId="34" priority="27">
      <formula>MOD(ROW(),2)=1</formula>
    </cfRule>
  </conditionalFormatting>
  <conditionalFormatting sqref="D10313">
    <cfRule type="expression" dxfId="33" priority="26">
      <formula>MOD(ROW(),2)=1</formula>
    </cfRule>
  </conditionalFormatting>
  <conditionalFormatting sqref="D10467">
    <cfRule type="expression" dxfId="32" priority="25">
      <formula>MOD(ROW(),2)=1</formula>
    </cfRule>
  </conditionalFormatting>
  <conditionalFormatting sqref="C10477">
    <cfRule type="expression" dxfId="31" priority="24">
      <formula>MOD(ROW(),2)=1</formula>
    </cfRule>
  </conditionalFormatting>
  <conditionalFormatting sqref="D10521">
    <cfRule type="expression" dxfId="30" priority="23">
      <formula>MOD(ROW(),2)=1</formula>
    </cfRule>
  </conditionalFormatting>
  <conditionalFormatting sqref="D10523">
    <cfRule type="expression" dxfId="29" priority="22">
      <formula>MOD(ROW(),2)=1</formula>
    </cfRule>
  </conditionalFormatting>
  <conditionalFormatting sqref="D10547">
    <cfRule type="expression" dxfId="28" priority="21">
      <formula>MOD(ROW(),2)=1</formula>
    </cfRule>
  </conditionalFormatting>
  <conditionalFormatting sqref="C10731">
    <cfRule type="expression" dxfId="27" priority="20">
      <formula>MOD(ROW(),2)=1</formula>
    </cfRule>
  </conditionalFormatting>
  <conditionalFormatting sqref="D10757">
    <cfRule type="expression" dxfId="26" priority="19">
      <formula>MOD(ROW(),2)=1</formula>
    </cfRule>
  </conditionalFormatting>
  <conditionalFormatting sqref="C10759">
    <cfRule type="expression" dxfId="25" priority="18">
      <formula>MOD(ROW(),2)=1</formula>
    </cfRule>
  </conditionalFormatting>
  <conditionalFormatting sqref="C10909">
    <cfRule type="expression" dxfId="24" priority="17">
      <formula>MOD(ROW(),2)=1</formula>
    </cfRule>
  </conditionalFormatting>
  <conditionalFormatting sqref="C11041">
    <cfRule type="expression" dxfId="23" priority="16">
      <formula>MOD(ROW(),2)=1</formula>
    </cfRule>
  </conditionalFormatting>
  <conditionalFormatting sqref="D11141">
    <cfRule type="expression" dxfId="22" priority="15">
      <formula>MOD(ROW(),2)=1</formula>
    </cfRule>
  </conditionalFormatting>
  <conditionalFormatting sqref="C11161">
    <cfRule type="expression" dxfId="21" priority="14">
      <formula>MOD(ROW(),2)=1</formula>
    </cfRule>
  </conditionalFormatting>
  <conditionalFormatting sqref="C11297">
    <cfRule type="expression" dxfId="20" priority="13">
      <formula>MOD(ROW(),2)=1</formula>
    </cfRule>
  </conditionalFormatting>
  <conditionalFormatting sqref="D11687">
    <cfRule type="expression" dxfId="19" priority="12">
      <formula>MOD(ROW(),2)=1</formula>
    </cfRule>
  </conditionalFormatting>
  <conditionalFormatting sqref="D11973">
    <cfRule type="expression" dxfId="18" priority="11">
      <formula>MOD(ROW(),2)=1</formula>
    </cfRule>
  </conditionalFormatting>
  <conditionalFormatting sqref="D12033">
    <cfRule type="expression" dxfId="17" priority="10">
      <formula>MOD(ROW(),2)=1</formula>
    </cfRule>
  </conditionalFormatting>
  <conditionalFormatting sqref="D12063">
    <cfRule type="expression" dxfId="16" priority="9">
      <formula>MOD(ROW(),2)=1</formula>
    </cfRule>
  </conditionalFormatting>
  <conditionalFormatting sqref="C12105">
    <cfRule type="expression" dxfId="15" priority="8">
      <formula>MOD(ROW(),2)=1</formula>
    </cfRule>
  </conditionalFormatting>
  <conditionalFormatting sqref="D12431">
    <cfRule type="expression" dxfId="14" priority="7">
      <formula>MOD(ROW(),2)=1</formula>
    </cfRule>
  </conditionalFormatting>
  <conditionalFormatting sqref="D12491">
    <cfRule type="expression" dxfId="13" priority="6">
      <formula>MOD(ROW(),2)=1</formula>
    </cfRule>
  </conditionalFormatting>
  <conditionalFormatting sqref="D12513">
    <cfRule type="expression" dxfId="12" priority="5">
      <formula>MOD(ROW(),2)=1</formula>
    </cfRule>
  </conditionalFormatting>
  <conditionalFormatting sqref="D12579">
    <cfRule type="expression" dxfId="11" priority="4">
      <formula>MOD(ROW(),2)=1</formula>
    </cfRule>
  </conditionalFormatting>
  <conditionalFormatting sqref="C12777">
    <cfRule type="expression" dxfId="10" priority="3">
      <formula>MOD(ROW(),2)=1</formula>
    </cfRule>
  </conditionalFormatting>
  <conditionalFormatting sqref="C12797">
    <cfRule type="expression" dxfId="9" priority="2">
      <formula>MOD(ROW(),2)=1</formula>
    </cfRule>
  </conditionalFormatting>
  <conditionalFormatting sqref="D12849">
    <cfRule type="expression" dxfId="8" priority="1">
      <formula>MOD(ROW(),2)=1</formula>
    </cfRule>
  </conditionalFormatting>
  <pageMargins left="0.7" right="0.7" top="0.75" bottom="0.75" header="0.3" footer="0.3"/>
  <pageSetup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H150"/>
  <sheetViews>
    <sheetView showGridLines="0" zoomScaleNormal="100" workbookViewId="0">
      <selection activeCell="B1" sqref="B1:C1"/>
    </sheetView>
  </sheetViews>
  <sheetFormatPr defaultColWidth="8.86328125" defaultRowHeight="14.25"/>
  <cols>
    <col min="1" max="1" width="8.86328125" style="27"/>
    <col min="2" max="2" width="21.86328125" style="4" customWidth="1"/>
    <col min="3" max="12" width="14" bestFit="1" customWidth="1"/>
    <col min="13" max="13" width="14.1328125" customWidth="1"/>
    <col min="16" max="16" width="14.265625" customWidth="1"/>
    <col min="17" max="18" width="8.86328125" style="27"/>
    <col min="19" max="19" width="14" style="27" bestFit="1" customWidth="1"/>
    <col min="20" max="20" width="12" style="27" bestFit="1" customWidth="1"/>
    <col min="21" max="22" width="8.86328125" style="27"/>
    <col min="23" max="23" width="43.86328125" style="27" customWidth="1"/>
    <col min="24" max="26" width="8.86328125" style="27"/>
    <col min="27" max="27" width="12" style="27" bestFit="1" customWidth="1"/>
    <col min="28" max="34" width="8.86328125" style="27"/>
  </cols>
  <sheetData>
    <row r="1" spans="1:34" s="10" customFormat="1" ht="43.5" customHeight="1">
      <c r="A1" s="27"/>
      <c r="B1" s="169"/>
      <c r="C1" s="169"/>
      <c r="D1" s="59"/>
      <c r="E1" s="59"/>
      <c r="F1" s="59"/>
      <c r="G1" s="59"/>
      <c r="H1" s="59"/>
      <c r="I1" s="59"/>
      <c r="J1" s="59"/>
      <c r="K1" s="59"/>
      <c r="L1" s="59"/>
      <c r="M1" s="59"/>
      <c r="N1" s="59"/>
      <c r="O1" s="59"/>
      <c r="P1" s="59"/>
      <c r="Q1" s="27"/>
      <c r="R1" s="27"/>
      <c r="S1" s="27"/>
      <c r="T1" s="27"/>
      <c r="U1" s="27"/>
      <c r="V1" s="27"/>
      <c r="W1" s="27"/>
      <c r="X1" s="27"/>
      <c r="Y1" s="27"/>
      <c r="Z1" s="27"/>
      <c r="AA1" s="27"/>
      <c r="AB1" s="27"/>
      <c r="AC1" s="27"/>
      <c r="AD1" s="27"/>
      <c r="AE1" s="27"/>
      <c r="AF1" s="27"/>
      <c r="AG1" s="27"/>
      <c r="AH1" s="27"/>
    </row>
    <row r="2" spans="1:34" s="10" customFormat="1">
      <c r="A2" s="27"/>
      <c r="B2" s="4"/>
      <c r="Q2" s="27"/>
      <c r="R2" s="27"/>
      <c r="S2" s="27"/>
      <c r="T2" s="27"/>
      <c r="U2" s="27"/>
      <c r="V2" s="27"/>
      <c r="W2" s="27"/>
      <c r="X2" s="27"/>
      <c r="Y2" s="27"/>
      <c r="Z2" s="27"/>
      <c r="AA2" s="27"/>
      <c r="AB2" s="27"/>
      <c r="AC2" s="27"/>
      <c r="AD2" s="27"/>
      <c r="AE2" s="27"/>
      <c r="AF2" s="27"/>
      <c r="AG2" s="27"/>
      <c r="AH2" s="27"/>
    </row>
    <row r="3" spans="1:34" ht="14.25" customHeight="1">
      <c r="B3" s="24"/>
      <c r="C3" s="24"/>
      <c r="D3" s="24"/>
      <c r="E3" s="24"/>
      <c r="F3" s="10"/>
      <c r="G3" s="10"/>
      <c r="H3" s="10"/>
      <c r="I3" s="10"/>
      <c r="J3" s="10"/>
      <c r="K3" s="10"/>
      <c r="L3" s="10"/>
      <c r="M3" s="10"/>
      <c r="N3" s="10"/>
      <c r="O3" s="10"/>
      <c r="P3" s="10"/>
    </row>
    <row r="4" spans="1:34">
      <c r="B4" s="24"/>
      <c r="C4" s="24"/>
      <c r="D4" s="24"/>
      <c r="E4" s="24"/>
      <c r="F4" s="10"/>
      <c r="G4" s="10"/>
      <c r="H4" s="10"/>
      <c r="I4" s="10"/>
      <c r="J4" s="10"/>
      <c r="K4" s="10"/>
      <c r="L4" s="10"/>
      <c r="M4" s="10"/>
      <c r="N4" s="10"/>
      <c r="O4" s="10"/>
      <c r="P4" s="10"/>
    </row>
    <row r="5" spans="1:34" ht="15" customHeight="1">
      <c r="B5" s="24"/>
      <c r="C5" s="24"/>
      <c r="D5" s="24"/>
      <c r="E5" s="24"/>
      <c r="F5" s="10"/>
      <c r="G5" s="10"/>
      <c r="H5" s="10"/>
      <c r="I5" s="10"/>
      <c r="J5" s="10"/>
      <c r="K5" s="10"/>
      <c r="L5" s="10"/>
      <c r="M5" s="10"/>
      <c r="N5" s="10"/>
      <c r="O5" s="10"/>
      <c r="P5" s="10"/>
    </row>
    <row r="6" spans="1:34" ht="15" customHeight="1">
      <c r="B6" s="24"/>
      <c r="C6" s="24"/>
      <c r="D6" s="24"/>
      <c r="E6" s="24"/>
      <c r="F6" s="10"/>
      <c r="G6" s="10"/>
      <c r="H6" s="10"/>
      <c r="I6" s="10"/>
      <c r="J6" s="10"/>
      <c r="K6" s="10"/>
      <c r="L6" s="10"/>
      <c r="M6" s="10"/>
      <c r="N6" s="10"/>
      <c r="O6" s="10"/>
      <c r="P6" s="10"/>
    </row>
    <row r="7" spans="1:34" ht="15" customHeight="1">
      <c r="B7" s="24"/>
      <c r="C7" s="24"/>
      <c r="D7" s="24"/>
      <c r="E7" s="24"/>
      <c r="F7" s="10"/>
      <c r="G7" s="10"/>
      <c r="H7" s="10"/>
      <c r="I7" s="10"/>
      <c r="J7" s="10"/>
      <c r="K7" s="10"/>
      <c r="L7" s="10"/>
      <c r="M7" s="10"/>
      <c r="N7" s="10"/>
      <c r="O7" s="10"/>
      <c r="P7" s="10"/>
    </row>
    <row r="8" spans="1:34" ht="15" customHeight="1">
      <c r="B8" s="24"/>
      <c r="C8" s="24"/>
      <c r="D8" s="24"/>
      <c r="E8" s="24"/>
      <c r="F8" s="10"/>
      <c r="G8" s="10"/>
      <c r="H8" s="10"/>
      <c r="I8" s="10"/>
      <c r="J8" s="10"/>
      <c r="K8" s="10"/>
      <c r="L8" s="10"/>
      <c r="M8" s="10"/>
      <c r="N8" s="10"/>
      <c r="O8" s="10"/>
      <c r="P8" s="10"/>
    </row>
    <row r="9" spans="1:34" ht="15" hidden="1" customHeight="1">
      <c r="B9" s="24"/>
      <c r="C9" s="24"/>
      <c r="D9" s="24"/>
      <c r="E9" s="24"/>
      <c r="F9" s="10"/>
      <c r="G9" s="10"/>
      <c r="H9" s="10"/>
      <c r="I9" s="10"/>
      <c r="J9" s="10"/>
      <c r="K9" s="10"/>
      <c r="L9" s="10"/>
      <c r="M9" s="10"/>
      <c r="N9" s="10"/>
      <c r="O9" s="10"/>
      <c r="P9" s="10"/>
    </row>
    <row r="10" spans="1:34" ht="15" hidden="1" customHeight="1">
      <c r="B10" s="24"/>
      <c r="C10" s="24"/>
      <c r="D10" s="24"/>
      <c r="E10" s="24"/>
      <c r="F10" s="10"/>
      <c r="G10" s="10"/>
      <c r="H10" s="10"/>
      <c r="I10" s="10"/>
      <c r="J10" s="10"/>
      <c r="K10" s="10"/>
      <c r="L10" s="10"/>
      <c r="M10" s="10"/>
      <c r="N10" s="10"/>
      <c r="O10" s="10"/>
      <c r="P10" s="10"/>
    </row>
    <row r="11" spans="1:34" ht="15" hidden="1" customHeight="1">
      <c r="B11" s="24"/>
      <c r="C11" s="24"/>
      <c r="D11" s="24"/>
      <c r="E11" s="24"/>
      <c r="F11" s="10"/>
      <c r="G11" s="10"/>
      <c r="H11" s="10"/>
      <c r="I11" s="10"/>
      <c r="J11" s="10"/>
      <c r="K11" s="10"/>
      <c r="L11" s="10"/>
      <c r="M11" s="10"/>
      <c r="N11" s="10"/>
      <c r="O11" s="10"/>
      <c r="P11" s="10"/>
    </row>
    <row r="12" spans="1:34" ht="18.75" customHeight="1">
      <c r="B12" s="24"/>
      <c r="C12" s="24"/>
      <c r="D12" s="24"/>
      <c r="E12" s="24"/>
      <c r="F12" s="10"/>
      <c r="G12" s="10"/>
      <c r="H12" s="10"/>
      <c r="I12" s="10"/>
      <c r="J12" s="10"/>
      <c r="K12" s="10"/>
      <c r="L12" s="10"/>
      <c r="M12" s="10"/>
      <c r="N12" s="10"/>
      <c r="O12" s="10"/>
      <c r="P12" s="10"/>
    </row>
    <row r="13" spans="1:34" ht="43.5" customHeight="1">
      <c r="B13" s="62" t="s">
        <v>39135</v>
      </c>
      <c r="C13" s="78">
        <v>0</v>
      </c>
      <c r="D13" s="78">
        <v>10</v>
      </c>
      <c r="E13" s="78">
        <v>20</v>
      </c>
      <c r="F13" s="78">
        <v>30</v>
      </c>
      <c r="G13" s="78">
        <v>40</v>
      </c>
      <c r="H13" s="78">
        <v>50</v>
      </c>
      <c r="I13" s="78">
        <v>60</v>
      </c>
      <c r="J13" s="78">
        <v>70</v>
      </c>
      <c r="K13" s="78">
        <v>80</v>
      </c>
      <c r="L13" s="78">
        <v>90</v>
      </c>
      <c r="M13" s="77"/>
      <c r="N13" s="77"/>
      <c r="O13" s="79"/>
      <c r="P13" s="77"/>
    </row>
    <row r="14" spans="1:34">
      <c r="B14" s="78">
        <v>0</v>
      </c>
      <c r="C14" s="58">
        <f t="shared" ref="C14:L14" si="0">C26/C38</f>
        <v>1.203125</v>
      </c>
      <c r="D14" s="57">
        <f t="shared" si="0"/>
        <v>1.07</v>
      </c>
      <c r="E14" s="58">
        <f t="shared" si="0"/>
        <v>1.1487179487179486</v>
      </c>
      <c r="F14" s="57">
        <f t="shared" si="0"/>
        <v>1.2932862190812722</v>
      </c>
      <c r="G14" s="58">
        <f t="shared" si="0"/>
        <v>1.6574074074074074</v>
      </c>
      <c r="H14" s="57">
        <f t="shared" si="0"/>
        <v>1.45</v>
      </c>
      <c r="I14" s="58">
        <f t="shared" si="0"/>
        <v>1.7068965517241379</v>
      </c>
      <c r="J14" s="57">
        <f t="shared" si="0"/>
        <v>1.6417910447761195</v>
      </c>
      <c r="K14" s="58">
        <f t="shared" si="0"/>
        <v>2.4</v>
      </c>
      <c r="L14" s="57">
        <f t="shared" si="0"/>
        <v>2.2105263157894739</v>
      </c>
      <c r="M14" s="10"/>
      <c r="N14" s="10"/>
      <c r="O14" s="10"/>
      <c r="P14" s="10"/>
    </row>
    <row r="15" spans="1:34">
      <c r="B15" s="78">
        <v>10</v>
      </c>
      <c r="C15" s="57">
        <f t="shared" ref="C15:L15" si="1">C27/C39</f>
        <v>0.92500000000000004</v>
      </c>
      <c r="D15" s="58">
        <f t="shared" si="1"/>
        <v>1.0761904761904761</v>
      </c>
      <c r="E15" s="57">
        <f t="shared" si="1"/>
        <v>1.2162162162162162</v>
      </c>
      <c r="F15" s="58">
        <f t="shared" si="1"/>
        <v>1.4688995215311005</v>
      </c>
      <c r="G15" s="57">
        <f t="shared" si="1"/>
        <v>1.4493927125506072</v>
      </c>
      <c r="H15" s="58">
        <f t="shared" si="1"/>
        <v>1.5575221238938053</v>
      </c>
      <c r="I15" s="57">
        <f t="shared" si="1"/>
        <v>1.7016129032258065</v>
      </c>
      <c r="J15" s="58">
        <f t="shared" si="1"/>
        <v>1.4527027027027026</v>
      </c>
      <c r="K15" s="57">
        <f t="shared" si="1"/>
        <v>1.9813084112149533</v>
      </c>
      <c r="L15" s="58">
        <f t="shared" si="1"/>
        <v>2.3176470588235296</v>
      </c>
      <c r="M15" s="10"/>
      <c r="N15" s="10"/>
      <c r="O15" s="10"/>
      <c r="P15" s="10"/>
    </row>
    <row r="16" spans="1:34">
      <c r="B16" s="78">
        <v>20</v>
      </c>
      <c r="C16" s="58">
        <f t="shared" ref="C16:L16" si="2">C28/C40</f>
        <v>1.1948717948717948</v>
      </c>
      <c r="D16" s="57">
        <f t="shared" si="2"/>
        <v>1.0315315315315314</v>
      </c>
      <c r="E16" s="58">
        <f t="shared" si="2"/>
        <v>1.135</v>
      </c>
      <c r="F16" s="57">
        <f t="shared" si="2"/>
        <v>1.2848837209302326</v>
      </c>
      <c r="G16" s="58">
        <f t="shared" si="2"/>
        <v>1.1927272727272726</v>
      </c>
      <c r="H16" s="57">
        <f t="shared" si="2"/>
        <v>1.416058394160584</v>
      </c>
      <c r="I16" s="58">
        <f t="shared" si="2"/>
        <v>1.5775401069518717</v>
      </c>
      <c r="J16" s="57">
        <f t="shared" si="2"/>
        <v>1.4504504504504505</v>
      </c>
      <c r="K16" s="58">
        <f t="shared" si="2"/>
        <v>1.9508196721311475</v>
      </c>
      <c r="L16" s="57">
        <f t="shared" si="2"/>
        <v>2.1823899371069184</v>
      </c>
      <c r="M16" s="10"/>
      <c r="N16" s="10"/>
      <c r="O16" s="10"/>
      <c r="P16" s="10"/>
    </row>
    <row r="17" spans="2:21">
      <c r="B17" s="78">
        <v>30</v>
      </c>
      <c r="C17" s="57">
        <f t="shared" ref="C17:L17" si="3">C29/C41</f>
        <v>0.92226148409893993</v>
      </c>
      <c r="D17" s="58">
        <f t="shared" si="3"/>
        <v>0.94736842105263153</v>
      </c>
      <c r="E17" s="57">
        <f t="shared" si="3"/>
        <v>1.0377906976744187</v>
      </c>
      <c r="F17" s="58">
        <f t="shared" si="3"/>
        <v>1.278443113772455</v>
      </c>
      <c r="G17" s="57">
        <f t="shared" si="3"/>
        <v>1.1509433962264151</v>
      </c>
      <c r="H17" s="58">
        <f t="shared" si="3"/>
        <v>1.4057971014492754</v>
      </c>
      <c r="I17" s="57">
        <f t="shared" si="3"/>
        <v>1.4966887417218544</v>
      </c>
      <c r="J17" s="58">
        <f t="shared" si="3"/>
        <v>1.3309608540925266</v>
      </c>
      <c r="K17" s="57">
        <f t="shared" si="3"/>
        <v>1.7466666666666666</v>
      </c>
      <c r="L17" s="58">
        <f t="shared" si="3"/>
        <v>1.7944444444444445</v>
      </c>
      <c r="M17" s="10"/>
      <c r="N17" s="10"/>
      <c r="O17" s="10"/>
      <c r="P17" s="10"/>
    </row>
    <row r="18" spans="2:21">
      <c r="B18" s="78">
        <v>40</v>
      </c>
      <c r="C18" s="58">
        <f t="shared" ref="C18:L18" si="4">C30/C42</f>
        <v>0.80555555555555558</v>
      </c>
      <c r="D18" s="57">
        <f t="shared" si="4"/>
        <v>1.0850202429149798</v>
      </c>
      <c r="E18" s="58">
        <f t="shared" si="4"/>
        <v>1.0727272727272728</v>
      </c>
      <c r="F18" s="57">
        <f t="shared" si="4"/>
        <v>1.2216981132075471</v>
      </c>
      <c r="G18" s="58">
        <f t="shared" si="4"/>
        <v>1.1160714285714286</v>
      </c>
      <c r="H18" s="57">
        <f t="shared" si="4"/>
        <v>1.2902439024390244</v>
      </c>
      <c r="I18" s="58">
        <f t="shared" si="4"/>
        <v>1.323076923076923</v>
      </c>
      <c r="J18" s="57">
        <f t="shared" si="4"/>
        <v>1.1956521739130435</v>
      </c>
      <c r="K18" s="58">
        <f t="shared" si="4"/>
        <v>1.6666666666666667</v>
      </c>
      <c r="L18" s="57">
        <f t="shared" si="4"/>
        <v>1.9818181818181819</v>
      </c>
      <c r="M18" s="10"/>
      <c r="N18" s="10"/>
      <c r="O18" s="10"/>
      <c r="P18" s="10"/>
    </row>
    <row r="19" spans="2:21">
      <c r="B19" s="78">
        <v>50</v>
      </c>
      <c r="C19" s="57">
        <f t="shared" ref="C19:L19" si="5">C31/C43</f>
        <v>0.9</v>
      </c>
      <c r="D19" s="58">
        <f t="shared" si="5"/>
        <v>0.79203539823008851</v>
      </c>
      <c r="E19" s="57">
        <f t="shared" si="5"/>
        <v>0.87226277372262773</v>
      </c>
      <c r="F19" s="58">
        <f t="shared" si="5"/>
        <v>1.0072463768115942</v>
      </c>
      <c r="G19" s="57">
        <f t="shared" si="5"/>
        <v>0.98048780487804876</v>
      </c>
      <c r="H19" s="58">
        <f t="shared" si="5"/>
        <v>1.0797101449275361</v>
      </c>
      <c r="I19" s="57">
        <f t="shared" si="5"/>
        <v>1.0797101449275361</v>
      </c>
      <c r="J19" s="58">
        <f t="shared" si="5"/>
        <v>1.1844380403458212</v>
      </c>
      <c r="K19" s="57">
        <f t="shared" si="5"/>
        <v>1.5099502487562189</v>
      </c>
      <c r="L19" s="58">
        <f t="shared" si="5"/>
        <v>1.7189695550351287</v>
      </c>
      <c r="M19" s="10"/>
      <c r="N19" s="10"/>
      <c r="O19" s="10"/>
      <c r="P19" s="10"/>
    </row>
    <row r="20" spans="2:21">
      <c r="B20" s="78">
        <v>60</v>
      </c>
      <c r="C20" s="58">
        <f t="shared" ref="C20:L20" si="6">C32/C44</f>
        <v>0.75862068965517238</v>
      </c>
      <c r="D20" s="57">
        <f t="shared" si="6"/>
        <v>0.89516129032258063</v>
      </c>
      <c r="E20" s="58">
        <f t="shared" si="6"/>
        <v>0.74331550802139035</v>
      </c>
      <c r="F20" s="57">
        <f t="shared" si="6"/>
        <v>0.86092715231788075</v>
      </c>
      <c r="G20" s="58">
        <f t="shared" si="6"/>
        <v>1.0717948717948718</v>
      </c>
      <c r="H20" s="57">
        <f t="shared" si="6"/>
        <v>1.1884057971014492</v>
      </c>
      <c r="I20" s="58">
        <f t="shared" si="6"/>
        <v>1.3116883116883118</v>
      </c>
      <c r="J20" s="57">
        <f t="shared" si="6"/>
        <v>1.2345679012345678</v>
      </c>
      <c r="K20" s="58">
        <f t="shared" si="6"/>
        <v>1.4642857142857142</v>
      </c>
      <c r="L20" s="57">
        <f t="shared" si="6"/>
        <v>1.8496583143507972</v>
      </c>
      <c r="M20" s="10"/>
      <c r="N20" s="10"/>
      <c r="O20" s="10"/>
      <c r="P20" s="10"/>
    </row>
    <row r="21" spans="2:21">
      <c r="B21" s="78">
        <v>70</v>
      </c>
      <c r="C21" s="57">
        <f t="shared" ref="C21:L21" si="7">C33/C45</f>
        <v>0.70149253731343286</v>
      </c>
      <c r="D21" s="58">
        <f t="shared" si="7"/>
        <v>0.94594594594594594</v>
      </c>
      <c r="E21" s="57">
        <f t="shared" si="7"/>
        <v>0.94144144144144148</v>
      </c>
      <c r="F21" s="58">
        <f t="shared" si="7"/>
        <v>0.91814946619217086</v>
      </c>
      <c r="G21" s="57">
        <f t="shared" si="7"/>
        <v>1.1467391304347827</v>
      </c>
      <c r="H21" s="58">
        <f t="shared" si="7"/>
        <v>0.99711815561959649</v>
      </c>
      <c r="I21" s="57">
        <f t="shared" si="7"/>
        <v>1.0329218106995885</v>
      </c>
      <c r="J21" s="58">
        <f t="shared" si="7"/>
        <v>1.2524752475247525</v>
      </c>
      <c r="K21" s="57">
        <f t="shared" si="7"/>
        <v>1.525229357798165</v>
      </c>
      <c r="L21" s="58">
        <f t="shared" si="7"/>
        <v>1.7022900763358779</v>
      </c>
      <c r="M21" s="10"/>
      <c r="N21" s="10"/>
      <c r="O21" s="10"/>
      <c r="P21" s="10"/>
    </row>
    <row r="22" spans="2:21">
      <c r="B22" s="78">
        <v>80</v>
      </c>
      <c r="C22" s="58">
        <f t="shared" ref="C22:L22" si="8">C34/C46</f>
        <v>0.77500000000000002</v>
      </c>
      <c r="D22" s="57">
        <f t="shared" si="8"/>
        <v>0.77570093457943923</v>
      </c>
      <c r="E22" s="58">
        <f t="shared" si="8"/>
        <v>0.78142076502732238</v>
      </c>
      <c r="F22" s="57">
        <f t="shared" si="8"/>
        <v>0.75555555555555554</v>
      </c>
      <c r="G22" s="58">
        <f t="shared" si="8"/>
        <v>0.87878787878787878</v>
      </c>
      <c r="H22" s="57">
        <f t="shared" si="8"/>
        <v>0.99502487562189057</v>
      </c>
      <c r="I22" s="58">
        <f t="shared" si="8"/>
        <v>0.9575892857142857</v>
      </c>
      <c r="J22" s="57">
        <f t="shared" si="8"/>
        <v>0.97935779816513757</v>
      </c>
      <c r="K22" s="58">
        <f t="shared" si="8"/>
        <v>1.2384615384615385</v>
      </c>
      <c r="L22" s="57">
        <f t="shared" si="8"/>
        <v>1.4806866952789699</v>
      </c>
      <c r="M22" s="10"/>
      <c r="N22" s="10"/>
      <c r="O22" s="10"/>
      <c r="P22" s="10"/>
    </row>
    <row r="23" spans="2:21">
      <c r="B23" s="78">
        <v>90</v>
      </c>
      <c r="C23" s="57">
        <f t="shared" ref="C23:L23" si="9">C35/C47</f>
        <v>0.47368421052631576</v>
      </c>
      <c r="D23" s="58">
        <f t="shared" si="9"/>
        <v>0.50588235294117645</v>
      </c>
      <c r="E23" s="57">
        <f t="shared" si="9"/>
        <v>0.57861635220125784</v>
      </c>
      <c r="F23" s="58">
        <f t="shared" si="9"/>
        <v>0.67777777777777781</v>
      </c>
      <c r="G23" s="57">
        <f t="shared" si="9"/>
        <v>0.78181818181818186</v>
      </c>
      <c r="H23" s="58">
        <f t="shared" si="9"/>
        <v>0.80562060889929743</v>
      </c>
      <c r="I23" s="57">
        <f t="shared" si="9"/>
        <v>0.69703872437357628</v>
      </c>
      <c r="J23" s="58">
        <f t="shared" si="9"/>
        <v>0.77608142493638677</v>
      </c>
      <c r="K23" s="57">
        <f t="shared" si="9"/>
        <v>0.96566523605150212</v>
      </c>
      <c r="L23" s="58">
        <f t="shared" si="9"/>
        <v>1.1779999999999999</v>
      </c>
      <c r="M23" s="10"/>
      <c r="N23" s="10"/>
      <c r="O23" s="10"/>
      <c r="P23" s="10"/>
    </row>
    <row r="24" spans="2:21" ht="15" customHeight="1">
      <c r="C24" s="10"/>
      <c r="D24" s="10"/>
      <c r="E24" s="10"/>
      <c r="F24" s="10"/>
      <c r="G24" s="10"/>
      <c r="H24" s="10"/>
      <c r="I24" s="10"/>
      <c r="J24" s="10"/>
      <c r="K24" s="10"/>
      <c r="L24" s="10"/>
      <c r="M24" s="10"/>
      <c r="N24" s="10"/>
      <c r="O24" s="10"/>
      <c r="P24" s="10"/>
    </row>
    <row r="25" spans="2:21" ht="43.5" customHeight="1">
      <c r="B25" s="62" t="s">
        <v>39136</v>
      </c>
      <c r="C25" s="77">
        <v>0</v>
      </c>
      <c r="D25" s="77">
        <v>10</v>
      </c>
      <c r="E25" s="77">
        <v>20</v>
      </c>
      <c r="F25" s="77">
        <v>30</v>
      </c>
      <c r="G25" s="77">
        <v>40</v>
      </c>
      <c r="H25" s="77">
        <v>50</v>
      </c>
      <c r="I25" s="77">
        <v>60</v>
      </c>
      <c r="J25" s="77">
        <v>70</v>
      </c>
      <c r="K25" s="77">
        <v>80</v>
      </c>
      <c r="L25" s="77">
        <v>90</v>
      </c>
      <c r="M25" s="77"/>
      <c r="N25" s="77"/>
      <c r="O25" s="77"/>
      <c r="P25" s="77"/>
    </row>
    <row r="26" spans="2:21" ht="15" customHeight="1">
      <c r="B26" s="77">
        <v>0</v>
      </c>
      <c r="C26" s="10">
        <f>SUMIFS('Annexe 2 – Résultats antérieurs'!$E:$E, 'Annexe 2 – Résultats antérieurs'!$H:$H, C$25, 'Annexe 2 – Résultats antérieurs'!$I:$I, $B26)+SUMIFS('Annexe 2 – Résultats antérieurs'!$F:$F,'Annexe 2 – Résultats antérieurs'!$I:$I,C$25,'Annexe 2 – Résultats antérieurs'!$H:$H, $B26)</f>
        <v>154</v>
      </c>
      <c r="D26" s="10">
        <f>SUMIFS('Annexe 2 – Résultats antérieurs'!$E:$E, 'Annexe 2 – Résultats antérieurs'!$H:$H, D$25, 'Annexe 2 – Résultats antérieurs'!$I:$I, $B26)+SUMIFS('Annexe 2 – Résultats antérieurs'!$F:$F,'Annexe 2 – Résultats antérieurs'!$I:$I,D$25,'Annexe 2 – Résultats antérieurs'!$H:$H, $B26)</f>
        <v>214</v>
      </c>
      <c r="E26" s="10">
        <f>SUMIFS('Annexe 2 – Résultats antérieurs'!$E:$E, 'Annexe 2 – Résultats antérieurs'!$H:$H, E$25, 'Annexe 2 – Résultats antérieurs'!$I:$I, $B26)+SUMIFS('Annexe 2 – Résultats antérieurs'!$F:$F,'Annexe 2 – Résultats antérieurs'!$I:$I,E$25,'Annexe 2 – Résultats antérieurs'!$H:$H, $B26)</f>
        <v>224</v>
      </c>
      <c r="F26" s="10">
        <f>SUMIFS('Annexe 2 – Résultats antérieurs'!$E:$E, 'Annexe 2 – Résultats antérieurs'!$H:$H, F$25, 'Annexe 2 – Résultats antérieurs'!$I:$I, $B26)+SUMIFS('Annexe 2 – Résultats antérieurs'!$F:$F,'Annexe 2 – Résultats antérieurs'!$I:$I,F$25,'Annexe 2 – Résultats antérieurs'!$H:$H, $B26)</f>
        <v>366</v>
      </c>
      <c r="G26" s="10">
        <f>SUMIFS('Annexe 2 – Résultats antérieurs'!$E:$E, 'Annexe 2 – Résultats antérieurs'!$H:$H, G$25, 'Annexe 2 – Résultats antérieurs'!$I:$I, $B26)+SUMIFS('Annexe 2 – Résultats antérieurs'!$F:$F,'Annexe 2 – Résultats antérieurs'!$I:$I,G$25,'Annexe 2 – Résultats antérieurs'!$H:$H, $B26)</f>
        <v>179</v>
      </c>
      <c r="H26" s="10">
        <f>SUMIFS('Annexe 2 – Résultats antérieurs'!$E:$E, 'Annexe 2 – Résultats antérieurs'!$H:$H, H$25, 'Annexe 2 – Résultats antérieurs'!$I:$I, $B26)+SUMIFS('Annexe 2 – Résultats antérieurs'!$F:$F,'Annexe 2 – Résultats antérieurs'!$I:$I,H$25,'Annexe 2 – Résultats antérieurs'!$H:$H, $B26)</f>
        <v>145</v>
      </c>
      <c r="I26" s="10">
        <f>SUMIFS('Annexe 2 – Résultats antérieurs'!$E:$E, 'Annexe 2 – Résultats antérieurs'!$H:$H, I$25, 'Annexe 2 – Résultats antérieurs'!$I:$I, $B26)+SUMIFS('Annexe 2 – Résultats antérieurs'!$F:$F,'Annexe 2 – Résultats antérieurs'!$I:$I,I$25,'Annexe 2 – Résultats antérieurs'!$H:$H, $B26)</f>
        <v>99</v>
      </c>
      <c r="J26" s="10">
        <f>SUMIFS('Annexe 2 – Résultats antérieurs'!$E:$E, 'Annexe 2 – Résultats antérieurs'!$H:$H, J$25, 'Annexe 2 – Résultats antérieurs'!$I:$I, $B26)+SUMIFS('Annexe 2 – Résultats antérieurs'!$F:$F,'Annexe 2 – Résultats antérieurs'!$I:$I,J$25,'Annexe 2 – Résultats antérieurs'!$H:$H, $B26)</f>
        <v>220</v>
      </c>
      <c r="K26" s="10">
        <f>SUMIFS('Annexe 2 – Résultats antérieurs'!$E:$E, 'Annexe 2 – Résultats antérieurs'!$H:$H, K$25, 'Annexe 2 – Résultats antérieurs'!$I:$I, $B26)+SUMIFS('Annexe 2 – Résultats antérieurs'!$F:$F,'Annexe 2 – Résultats antérieurs'!$I:$I,K$25,'Annexe 2 – Résultats antérieurs'!$H:$H, $B26)</f>
        <v>96</v>
      </c>
      <c r="L26" s="10">
        <f>SUMIFS('Annexe 2 – Résultats antérieurs'!$E:$E, 'Annexe 2 – Résultats antérieurs'!$H:$H, L$25, 'Annexe 2 – Résultats antérieurs'!$I:$I, $B26)+SUMIFS('Annexe 2 – Résultats antérieurs'!$F:$F,'Annexe 2 – Résultats antérieurs'!$I:$I,L$25,'Annexe 2 – Résultats antérieurs'!$H:$H, $B26)</f>
        <v>42</v>
      </c>
      <c r="M26" s="10"/>
      <c r="N26" s="10"/>
      <c r="O26" s="10"/>
      <c r="P26" s="10"/>
    </row>
    <row r="27" spans="2:21" ht="15" customHeight="1">
      <c r="B27" s="77">
        <v>10</v>
      </c>
      <c r="C27" s="10">
        <f>SUMIFS('Annexe 2 – Résultats antérieurs'!$E:$E, 'Annexe 2 – Résultats antérieurs'!$H:$H, C$25, 'Annexe 2 – Résultats antérieurs'!$I:$I, $B27)+SUMIFS('Annexe 2 – Résultats antérieurs'!$F:$F,'Annexe 2 – Résultats antérieurs'!$I:$I,C$25,'Annexe 2 – Résultats antérieurs'!$H:$H, $B27)</f>
        <v>185</v>
      </c>
      <c r="D27" s="10">
        <f>SUMIFS('Annexe 2 – Résultats antérieurs'!$E:$E, 'Annexe 2 – Résultats antérieurs'!$H:$H, D$25, 'Annexe 2 – Résultats antérieurs'!$I:$I, $B27)+SUMIFS('Annexe 2 – Résultats antérieurs'!$F:$F,'Annexe 2 – Résultats antérieurs'!$I:$I,D$25,'Annexe 2 – Résultats antérieurs'!$H:$H, $B27)</f>
        <v>226</v>
      </c>
      <c r="E27" s="10">
        <f>SUMIFS('Annexe 2 – Résultats antérieurs'!$E:$E, 'Annexe 2 – Résultats antérieurs'!$H:$H, E$25, 'Annexe 2 – Résultats antérieurs'!$I:$I, $B27)+SUMIFS('Annexe 2 – Résultats antérieurs'!$F:$F,'Annexe 2 – Résultats antérieurs'!$I:$I,E$25,'Annexe 2 – Résultats antérieurs'!$H:$H, $B27)</f>
        <v>270</v>
      </c>
      <c r="F27" s="10">
        <f>SUMIFS('Annexe 2 – Résultats antérieurs'!$E:$E, 'Annexe 2 – Résultats antérieurs'!$H:$H, F$25, 'Annexe 2 – Résultats antérieurs'!$I:$I, $B27)+SUMIFS('Annexe 2 – Résultats antérieurs'!$F:$F,'Annexe 2 – Résultats antérieurs'!$I:$I,F$25,'Annexe 2 – Résultats antérieurs'!$H:$H, $B27)</f>
        <v>307</v>
      </c>
      <c r="G27" s="10">
        <f>SUMIFS('Annexe 2 – Résultats antérieurs'!$E:$E, 'Annexe 2 – Résultats antérieurs'!$H:$H, G$25, 'Annexe 2 – Résultats antérieurs'!$I:$I, $B27)+SUMIFS('Annexe 2 – Résultats antérieurs'!$F:$F,'Annexe 2 – Résultats antérieurs'!$I:$I,G$25,'Annexe 2 – Résultats antérieurs'!$H:$H, $B27)</f>
        <v>358</v>
      </c>
      <c r="H27" s="10">
        <f>SUMIFS('Annexe 2 – Résultats antérieurs'!$E:$E, 'Annexe 2 – Résultats antérieurs'!$H:$H, H$25, 'Annexe 2 – Résultats antérieurs'!$I:$I, $B27)+SUMIFS('Annexe 2 – Résultats antérieurs'!$F:$F,'Annexe 2 – Résultats antérieurs'!$I:$I,H$25,'Annexe 2 – Résultats antérieurs'!$H:$H, $B27)</f>
        <v>352</v>
      </c>
      <c r="I27" s="10">
        <f>SUMIFS('Annexe 2 – Résultats antérieurs'!$E:$E, 'Annexe 2 – Résultats antérieurs'!$H:$H, I$25, 'Annexe 2 – Résultats antérieurs'!$I:$I, $B27)+SUMIFS('Annexe 2 – Résultats antérieurs'!$F:$F,'Annexe 2 – Résultats antérieurs'!$I:$I,I$25,'Annexe 2 – Résultats antérieurs'!$H:$H, $B27)</f>
        <v>211</v>
      </c>
      <c r="J27" s="10">
        <f>SUMIFS('Annexe 2 – Résultats antérieurs'!$E:$E, 'Annexe 2 – Résultats antérieurs'!$H:$H, J$25, 'Annexe 2 – Résultats antérieurs'!$I:$I, $B27)+SUMIFS('Annexe 2 – Résultats antérieurs'!$F:$F,'Annexe 2 – Résultats antérieurs'!$I:$I,J$25,'Annexe 2 – Résultats antérieurs'!$H:$H, $B27)</f>
        <v>215</v>
      </c>
      <c r="K27" s="10">
        <f>SUMIFS('Annexe 2 – Résultats antérieurs'!$E:$E, 'Annexe 2 – Résultats antérieurs'!$H:$H, K$25, 'Annexe 2 – Résultats antérieurs'!$I:$I, $B27)+SUMIFS('Annexe 2 – Résultats antérieurs'!$F:$F,'Annexe 2 – Résultats antérieurs'!$I:$I,K$25,'Annexe 2 – Résultats antérieurs'!$H:$H, $B27)</f>
        <v>212</v>
      </c>
      <c r="L27" s="10">
        <f>SUMIFS('Annexe 2 – Résultats antérieurs'!$E:$E, 'Annexe 2 – Résultats antérieurs'!$H:$H, L$25, 'Annexe 2 – Résultats antérieurs'!$I:$I, $B27)+SUMIFS('Annexe 2 – Résultats antérieurs'!$F:$F,'Annexe 2 – Résultats antérieurs'!$I:$I,L$25,'Annexe 2 – Résultats antérieurs'!$H:$H, $B27)</f>
        <v>197</v>
      </c>
      <c r="M27" s="10"/>
      <c r="N27" s="10"/>
      <c r="O27" s="10"/>
      <c r="P27" s="10"/>
    </row>
    <row r="28" spans="2:21">
      <c r="B28" s="77">
        <v>20</v>
      </c>
      <c r="C28" s="10">
        <f>SUMIFS('Annexe 2 – Résultats antérieurs'!$E:$E, 'Annexe 2 – Résultats antérieurs'!$H:$H, C$25, 'Annexe 2 – Résultats antérieurs'!$I:$I, $B28)+SUMIFS('Annexe 2 – Résultats antérieurs'!$F:$F,'Annexe 2 – Résultats antérieurs'!$I:$I,C$25,'Annexe 2 – Résultats antérieurs'!$H:$H, $B28)</f>
        <v>233</v>
      </c>
      <c r="D28" s="10">
        <f>SUMIFS('Annexe 2 – Résultats antérieurs'!$E:$E, 'Annexe 2 – Résultats antérieurs'!$H:$H, D$25, 'Annexe 2 – Résultats antérieurs'!$I:$I, $B28)+SUMIFS('Annexe 2 – Résultats antérieurs'!$F:$F,'Annexe 2 – Résultats antérieurs'!$I:$I,D$25,'Annexe 2 – Résultats antérieurs'!$H:$H, $B28)</f>
        <v>229</v>
      </c>
      <c r="E28" s="10">
        <f>SUMIFS('Annexe 2 – Résultats antérieurs'!$E:$E, 'Annexe 2 – Résultats antérieurs'!$H:$H, E$25, 'Annexe 2 – Résultats antérieurs'!$I:$I, $B28)+SUMIFS('Annexe 2 – Résultats antérieurs'!$F:$F,'Annexe 2 – Résultats antérieurs'!$I:$I,E$25,'Annexe 2 – Résultats antérieurs'!$H:$H, $B28)</f>
        <v>227</v>
      </c>
      <c r="F28" s="10">
        <f>SUMIFS('Annexe 2 – Résultats antérieurs'!$E:$E, 'Annexe 2 – Résultats antérieurs'!$H:$H, F$25, 'Annexe 2 – Résultats antérieurs'!$I:$I, $B28)+SUMIFS('Annexe 2 – Résultats antérieurs'!$F:$F,'Annexe 2 – Résultats antérieurs'!$I:$I,F$25,'Annexe 2 – Résultats antérieurs'!$H:$H, $B28)</f>
        <v>442</v>
      </c>
      <c r="G28" s="10">
        <f>SUMIFS('Annexe 2 – Résultats antérieurs'!$E:$E, 'Annexe 2 – Résultats antérieurs'!$H:$H, G$25, 'Annexe 2 – Résultats antérieurs'!$I:$I, $B28)+SUMIFS('Annexe 2 – Résultats antérieurs'!$F:$F,'Annexe 2 – Résultats antérieurs'!$I:$I,G$25,'Annexe 2 – Résultats antérieurs'!$H:$H, $B28)</f>
        <v>328</v>
      </c>
      <c r="H28" s="10">
        <f>SUMIFS('Annexe 2 – Résultats antérieurs'!$E:$E, 'Annexe 2 – Résultats antérieurs'!$H:$H, H$25, 'Annexe 2 – Résultats antérieurs'!$I:$I, $B28)+SUMIFS('Annexe 2 – Résultats antérieurs'!$F:$F,'Annexe 2 – Résultats antérieurs'!$I:$I,H$25,'Annexe 2 – Résultats antérieurs'!$H:$H, $B28)</f>
        <v>388</v>
      </c>
      <c r="I28" s="10">
        <f>SUMIFS('Annexe 2 – Résultats antérieurs'!$E:$E, 'Annexe 2 – Résultats antérieurs'!$H:$H, I$25, 'Annexe 2 – Résultats antérieurs'!$I:$I, $B28)+SUMIFS('Annexe 2 – Résultats antérieurs'!$F:$F,'Annexe 2 – Résultats antérieurs'!$I:$I,I$25,'Annexe 2 – Résultats antérieurs'!$H:$H, $B28)</f>
        <v>295</v>
      </c>
      <c r="J28" s="10">
        <f>SUMIFS('Annexe 2 – Résultats antérieurs'!$E:$E, 'Annexe 2 – Résultats antérieurs'!$H:$H, J$25, 'Annexe 2 – Résultats antérieurs'!$I:$I, $B28)+SUMIFS('Annexe 2 – Résultats antérieurs'!$F:$F,'Annexe 2 – Résultats antérieurs'!$I:$I,J$25,'Annexe 2 – Résultats antérieurs'!$H:$H, $B28)</f>
        <v>322</v>
      </c>
      <c r="K28" s="10">
        <f>SUMIFS('Annexe 2 – Résultats antérieurs'!$E:$E, 'Annexe 2 – Résultats antérieurs'!$H:$H, K$25, 'Annexe 2 – Résultats antérieurs'!$I:$I, $B28)+SUMIFS('Annexe 2 – Résultats antérieurs'!$F:$F,'Annexe 2 – Résultats antérieurs'!$I:$I,K$25,'Annexe 2 – Résultats antérieurs'!$H:$H, $B28)</f>
        <v>357</v>
      </c>
      <c r="L28" s="10">
        <f>SUMIFS('Annexe 2 – Résultats antérieurs'!$E:$E, 'Annexe 2 – Résultats antérieurs'!$H:$H, L$25, 'Annexe 2 – Résultats antérieurs'!$I:$I, $B28)+SUMIFS('Annexe 2 – Résultats antérieurs'!$F:$F,'Annexe 2 – Résultats antérieurs'!$I:$I,L$25,'Annexe 2 – Résultats antérieurs'!$H:$H, $B28)</f>
        <v>347</v>
      </c>
      <c r="M28" s="10"/>
      <c r="N28" s="10"/>
      <c r="O28" s="10"/>
      <c r="P28" s="10"/>
    </row>
    <row r="29" spans="2:21">
      <c r="B29" s="77">
        <v>30</v>
      </c>
      <c r="C29" s="10">
        <f>SUMIFS('Annexe 2 – Résultats antérieurs'!$E:$E, 'Annexe 2 – Résultats antérieurs'!$H:$H, C$25, 'Annexe 2 – Résultats antérieurs'!$I:$I, $B29)+SUMIFS('Annexe 2 – Résultats antérieurs'!$F:$F,'Annexe 2 – Résultats antérieurs'!$I:$I,C$25,'Annexe 2 – Résultats antérieurs'!$H:$H, $B29)</f>
        <v>261</v>
      </c>
      <c r="D29" s="10">
        <f>SUMIFS('Annexe 2 – Résultats antérieurs'!$E:$E, 'Annexe 2 – Résultats antérieurs'!$H:$H, D$25, 'Annexe 2 – Résultats antérieurs'!$I:$I, $B29)+SUMIFS('Annexe 2 – Résultats antérieurs'!$F:$F,'Annexe 2 – Résultats antérieurs'!$I:$I,D$25,'Annexe 2 – Résultats antérieurs'!$H:$H, $B29)</f>
        <v>198</v>
      </c>
      <c r="E29" s="10">
        <f>SUMIFS('Annexe 2 – Résultats antérieurs'!$E:$E, 'Annexe 2 – Résultats antérieurs'!$H:$H, E$25, 'Annexe 2 – Résultats antérieurs'!$I:$I, $B29)+SUMIFS('Annexe 2 – Résultats antérieurs'!$F:$F,'Annexe 2 – Résultats antérieurs'!$I:$I,E$25,'Annexe 2 – Résultats antérieurs'!$H:$H, $B29)</f>
        <v>357</v>
      </c>
      <c r="F29" s="10">
        <f>SUMIFS('Annexe 2 – Résultats antérieurs'!$E:$E, 'Annexe 2 – Résultats antérieurs'!$H:$H, F$25, 'Annexe 2 – Résultats antérieurs'!$I:$I, $B29)+SUMIFS('Annexe 2 – Résultats antérieurs'!$F:$F,'Annexe 2 – Résultats antérieurs'!$I:$I,F$25,'Annexe 2 – Résultats antérieurs'!$H:$H, $B29)</f>
        <v>427</v>
      </c>
      <c r="G29" s="10">
        <f>SUMIFS('Annexe 2 – Résultats antérieurs'!$E:$E, 'Annexe 2 – Résultats antérieurs'!$H:$H, G$25, 'Annexe 2 – Résultats antérieurs'!$I:$I, $B29)+SUMIFS('Annexe 2 – Résultats antérieurs'!$F:$F,'Annexe 2 – Résultats antérieurs'!$I:$I,G$25,'Annexe 2 – Résultats antérieurs'!$H:$H, $B29)</f>
        <v>244</v>
      </c>
      <c r="H29" s="10">
        <f>SUMIFS('Annexe 2 – Résultats antérieurs'!$E:$E, 'Annexe 2 – Résultats antérieurs'!$H:$H, H$25, 'Annexe 2 – Résultats antérieurs'!$I:$I, $B29)+SUMIFS('Annexe 2 – Résultats antérieurs'!$F:$F,'Annexe 2 – Résultats antérieurs'!$I:$I,H$25,'Annexe 2 – Résultats antérieurs'!$H:$H, $B29)</f>
        <v>388</v>
      </c>
      <c r="I29" s="10">
        <f>SUMIFS('Annexe 2 – Résultats antérieurs'!$E:$E, 'Annexe 2 – Résultats antérieurs'!$H:$H, I$25, 'Annexe 2 – Résultats antérieurs'!$I:$I, $B29)+SUMIFS('Annexe 2 – Résultats antérieurs'!$F:$F,'Annexe 2 – Résultats antérieurs'!$I:$I,I$25,'Annexe 2 – Résultats antérieurs'!$H:$H, $B29)</f>
        <v>226</v>
      </c>
      <c r="J29" s="10">
        <f>SUMIFS('Annexe 2 – Résultats antérieurs'!$E:$E, 'Annexe 2 – Résultats antérieurs'!$H:$H, J$25, 'Annexe 2 – Résultats antérieurs'!$I:$I, $B29)+SUMIFS('Annexe 2 – Résultats antérieurs'!$F:$F,'Annexe 2 – Résultats antérieurs'!$I:$I,J$25,'Annexe 2 – Résultats antérieurs'!$H:$H, $B29)</f>
        <v>374</v>
      </c>
      <c r="K29" s="10">
        <f>SUMIFS('Annexe 2 – Résultats antérieurs'!$E:$E, 'Annexe 2 – Résultats antérieurs'!$H:$H, K$25, 'Annexe 2 – Résultats antérieurs'!$I:$I, $B29)+SUMIFS('Annexe 2 – Résultats antérieurs'!$F:$F,'Annexe 2 – Résultats antérieurs'!$I:$I,K$25,'Annexe 2 – Résultats antérieurs'!$H:$H, $B29)</f>
        <v>393</v>
      </c>
      <c r="L29" s="10">
        <f>SUMIFS('Annexe 2 – Résultats antérieurs'!$E:$E, 'Annexe 2 – Résultats antérieurs'!$H:$H, L$25, 'Annexe 2 – Résultats antérieurs'!$I:$I, $B29)+SUMIFS('Annexe 2 – Résultats antérieurs'!$F:$F,'Annexe 2 – Résultats antérieurs'!$I:$I,L$25,'Annexe 2 – Résultats antérieurs'!$H:$H, $B29)</f>
        <v>323</v>
      </c>
      <c r="M29" s="10"/>
      <c r="N29" s="10"/>
      <c r="O29" s="10"/>
      <c r="P29" s="10"/>
    </row>
    <row r="30" spans="2:21">
      <c r="B30" s="77">
        <v>40</v>
      </c>
      <c r="C30" s="10">
        <f>SUMIFS('Annexe 2 – Résultats antérieurs'!$E:$E, 'Annexe 2 – Résultats antérieurs'!$H:$H, C$25, 'Annexe 2 – Résultats antérieurs'!$I:$I, $B30)+SUMIFS('Annexe 2 – Résultats antérieurs'!$F:$F,'Annexe 2 – Résultats antérieurs'!$I:$I,C$25,'Annexe 2 – Résultats antérieurs'!$H:$H, $B30)</f>
        <v>87</v>
      </c>
      <c r="D30" s="10">
        <f>SUMIFS('Annexe 2 – Résultats antérieurs'!$E:$E, 'Annexe 2 – Résultats antérieurs'!$H:$H, D$25, 'Annexe 2 – Résultats antérieurs'!$I:$I, $B30)+SUMIFS('Annexe 2 – Résultats antérieurs'!$F:$F,'Annexe 2 – Résultats antérieurs'!$I:$I,D$25,'Annexe 2 – Résultats antérieurs'!$H:$H, $B30)</f>
        <v>268</v>
      </c>
      <c r="E30" s="10">
        <f>SUMIFS('Annexe 2 – Résultats antérieurs'!$E:$E, 'Annexe 2 – Résultats antérieurs'!$H:$H, E$25, 'Annexe 2 – Résultats antérieurs'!$I:$I, $B30)+SUMIFS('Annexe 2 – Résultats antérieurs'!$F:$F,'Annexe 2 – Résultats antérieurs'!$I:$I,E$25,'Annexe 2 – Résultats antérieurs'!$H:$H, $B30)</f>
        <v>295</v>
      </c>
      <c r="F30" s="10">
        <f>SUMIFS('Annexe 2 – Résultats antérieurs'!$E:$E, 'Annexe 2 – Résultats antérieurs'!$H:$H, F$25, 'Annexe 2 – Résultats antérieurs'!$I:$I, $B30)+SUMIFS('Annexe 2 – Résultats antérieurs'!$F:$F,'Annexe 2 – Résultats antérieurs'!$I:$I,F$25,'Annexe 2 – Résultats antérieurs'!$H:$H, $B30)</f>
        <v>259</v>
      </c>
      <c r="G30" s="10">
        <f>SUMIFS('Annexe 2 – Résultats antérieurs'!$E:$E, 'Annexe 2 – Résultats antérieurs'!$H:$H, G$25, 'Annexe 2 – Résultats antérieurs'!$I:$I, $B30)+SUMIFS('Annexe 2 – Résultats antérieurs'!$F:$F,'Annexe 2 – Résultats antérieurs'!$I:$I,G$25,'Annexe 2 – Résultats antérieurs'!$H:$H, $B30)</f>
        <v>250</v>
      </c>
      <c r="H30" s="10">
        <f>SUMIFS('Annexe 2 – Résultats antérieurs'!$E:$E, 'Annexe 2 – Résultats antérieurs'!$H:$H, H$25, 'Annexe 2 – Résultats antérieurs'!$I:$I, $B30)+SUMIFS('Annexe 2 – Résultats antérieurs'!$F:$F,'Annexe 2 – Résultats antérieurs'!$I:$I,H$25,'Annexe 2 – Résultats antérieurs'!$H:$H, $B30)</f>
        <v>529</v>
      </c>
      <c r="I30" s="10">
        <f>SUMIFS('Annexe 2 – Résultats antérieurs'!$E:$E, 'Annexe 2 – Résultats antérieurs'!$H:$H, I$25, 'Annexe 2 – Résultats antérieurs'!$I:$I, $B30)+SUMIFS('Annexe 2 – Résultats antérieurs'!$F:$F,'Annexe 2 – Résultats antérieurs'!$I:$I,I$25,'Annexe 2 – Résultats antérieurs'!$H:$H, $B30)</f>
        <v>258</v>
      </c>
      <c r="J30" s="10">
        <f>SUMIFS('Annexe 2 – Résultats antérieurs'!$E:$E, 'Annexe 2 – Résultats antérieurs'!$H:$H, J$25, 'Annexe 2 – Résultats antérieurs'!$I:$I, $B30)+SUMIFS('Annexe 2 – Résultats antérieurs'!$F:$F,'Annexe 2 – Résultats antérieurs'!$I:$I,J$25,'Annexe 2 – Résultats antérieurs'!$H:$H, $B30)</f>
        <v>220</v>
      </c>
      <c r="K30" s="10">
        <f>SUMIFS('Annexe 2 – Résultats antérieurs'!$E:$E, 'Annexe 2 – Résultats antérieurs'!$H:$H, K$25, 'Annexe 2 – Résultats antérieurs'!$I:$I, $B30)+SUMIFS('Annexe 2 – Résultats antérieurs'!$F:$F,'Annexe 2 – Résultats antérieurs'!$I:$I,K$25,'Annexe 2 – Résultats antérieurs'!$H:$H, $B30)</f>
        <v>495</v>
      </c>
      <c r="L30" s="10">
        <f>SUMIFS('Annexe 2 – Résultats antérieurs'!$E:$E, 'Annexe 2 – Résultats antérieurs'!$H:$H, L$25, 'Annexe 2 – Résultats antérieurs'!$I:$I, $B30)+SUMIFS('Annexe 2 – Résultats antérieurs'!$F:$F,'Annexe 2 – Résultats antérieurs'!$I:$I,L$25,'Annexe 2 – Résultats antérieurs'!$H:$H, $B30)</f>
        <v>545</v>
      </c>
      <c r="M30" s="10"/>
      <c r="N30" s="10"/>
      <c r="O30" s="10"/>
      <c r="P30" s="10"/>
    </row>
    <row r="31" spans="2:21">
      <c r="B31" s="77">
        <v>50</v>
      </c>
      <c r="C31" s="10">
        <f>SUMIFS('Annexe 2 – Résultats antérieurs'!$E:$E, 'Annexe 2 – Résultats antérieurs'!$H:$H, C$25, 'Annexe 2 – Résultats antérieurs'!$I:$I, $B31)+SUMIFS('Annexe 2 – Résultats antérieurs'!$F:$F,'Annexe 2 – Résultats antérieurs'!$I:$I,C$25,'Annexe 2 – Résultats antérieurs'!$H:$H, $B31)</f>
        <v>90</v>
      </c>
      <c r="D31" s="10">
        <f>SUMIFS('Annexe 2 – Résultats antérieurs'!$E:$E, 'Annexe 2 – Résultats antérieurs'!$H:$H, D$25, 'Annexe 2 – Résultats antérieurs'!$I:$I, $B31)+SUMIFS('Annexe 2 – Résultats antérieurs'!$F:$F,'Annexe 2 – Résultats antérieurs'!$I:$I,D$25,'Annexe 2 – Résultats antérieurs'!$H:$H, $B31)</f>
        <v>179</v>
      </c>
      <c r="E31" s="10">
        <f>SUMIFS('Annexe 2 – Résultats antérieurs'!$E:$E, 'Annexe 2 – Résultats antérieurs'!$H:$H, E$25, 'Annexe 2 – Résultats antérieurs'!$I:$I, $B31)+SUMIFS('Annexe 2 – Résultats antérieurs'!$F:$F,'Annexe 2 – Résultats antérieurs'!$I:$I,E$25,'Annexe 2 – Résultats antérieurs'!$H:$H, $B31)</f>
        <v>239</v>
      </c>
      <c r="F31" s="10">
        <f>SUMIFS('Annexe 2 – Résultats antérieurs'!$E:$E, 'Annexe 2 – Résultats antérieurs'!$H:$H, F$25, 'Annexe 2 – Résultats antérieurs'!$I:$I, $B31)+SUMIFS('Annexe 2 – Résultats antérieurs'!$F:$F,'Annexe 2 – Résultats antérieurs'!$I:$I,F$25,'Annexe 2 – Résultats antérieurs'!$H:$H, $B31)</f>
        <v>278</v>
      </c>
      <c r="G31" s="10">
        <f>SUMIFS('Annexe 2 – Résultats antérieurs'!$E:$E, 'Annexe 2 – Résultats antérieurs'!$H:$H, G$25, 'Annexe 2 – Résultats antérieurs'!$I:$I, $B31)+SUMIFS('Annexe 2 – Résultats antérieurs'!$F:$F,'Annexe 2 – Résultats antérieurs'!$I:$I,G$25,'Annexe 2 – Résultats antérieurs'!$H:$H, $B31)</f>
        <v>402</v>
      </c>
      <c r="H31" s="10">
        <f>SUMIFS('Annexe 2 – Résultats antérieurs'!$E:$E, 'Annexe 2 – Résultats antérieurs'!$H:$H, H$25, 'Annexe 2 – Résultats antérieurs'!$I:$I, $B31)+SUMIFS('Annexe 2 – Résultats antérieurs'!$F:$F,'Annexe 2 – Résultats antérieurs'!$I:$I,H$25,'Annexe 2 – Résultats antérieurs'!$H:$H, $B31)</f>
        <v>298</v>
      </c>
      <c r="I31" s="10">
        <f>SUMIFS('Annexe 2 – Résultats antérieurs'!$E:$E, 'Annexe 2 – Résultats antérieurs'!$H:$H, I$25, 'Annexe 2 – Résultats antérieurs'!$I:$I, $B31)+SUMIFS('Annexe 2 – Résultats antérieurs'!$F:$F,'Annexe 2 – Résultats antérieurs'!$I:$I,I$25,'Annexe 2 – Résultats antérieurs'!$H:$H, $B31)</f>
        <v>298</v>
      </c>
      <c r="J31" s="10">
        <f>SUMIFS('Annexe 2 – Résultats antérieurs'!$E:$E, 'Annexe 2 – Résultats antérieurs'!$H:$H, J$25, 'Annexe 2 – Résultats antérieurs'!$I:$I, $B31)+SUMIFS('Annexe 2 – Résultats antérieurs'!$F:$F,'Annexe 2 – Résultats antérieurs'!$I:$I,J$25,'Annexe 2 – Résultats antérieurs'!$H:$H, $B31)</f>
        <v>411</v>
      </c>
      <c r="K31" s="10">
        <f>SUMIFS('Annexe 2 – Résultats antérieurs'!$E:$E, 'Annexe 2 – Résultats antérieurs'!$H:$H, K$25, 'Annexe 2 – Résultats antérieurs'!$I:$I, $B31)+SUMIFS('Annexe 2 – Résultats antérieurs'!$F:$F,'Annexe 2 – Résultats antérieurs'!$I:$I,K$25,'Annexe 2 – Résultats antérieurs'!$H:$H, $B31)</f>
        <v>607</v>
      </c>
      <c r="L31" s="10">
        <f>SUMIFS('Annexe 2 – Résultats antérieurs'!$E:$E, 'Annexe 2 – Résultats antérieurs'!$H:$H, L$25, 'Annexe 2 – Résultats antérieurs'!$I:$I, $B31)+SUMIFS('Annexe 2 – Résultats antérieurs'!$F:$F,'Annexe 2 – Résultats antérieurs'!$I:$I,L$25,'Annexe 2 – Résultats antérieurs'!$H:$H, $B31)</f>
        <v>734</v>
      </c>
      <c r="M31" s="10"/>
      <c r="N31" s="10"/>
      <c r="O31" s="10"/>
      <c r="P31" s="10"/>
      <c r="R31" s="168"/>
      <c r="S31" s="168"/>
      <c r="T31" s="168"/>
      <c r="U31" s="168"/>
    </row>
    <row r="32" spans="2:21">
      <c r="B32" s="77">
        <v>60</v>
      </c>
      <c r="C32" s="10">
        <f>SUMIFS('Annexe 2 – Résultats antérieurs'!$E:$E, 'Annexe 2 – Résultats antérieurs'!$H:$H, C$25, 'Annexe 2 – Résultats antérieurs'!$I:$I, $B32)+SUMIFS('Annexe 2 – Résultats antérieurs'!$F:$F,'Annexe 2 – Résultats antérieurs'!$I:$I,C$25,'Annexe 2 – Résultats antérieurs'!$H:$H, $B32)</f>
        <v>44</v>
      </c>
      <c r="D32" s="10">
        <f>SUMIFS('Annexe 2 – Résultats antérieurs'!$E:$E, 'Annexe 2 – Résultats antérieurs'!$H:$H, D$25, 'Annexe 2 – Résultats antérieurs'!$I:$I, $B32)+SUMIFS('Annexe 2 – Résultats antérieurs'!$F:$F,'Annexe 2 – Résultats antérieurs'!$I:$I,D$25,'Annexe 2 – Résultats antérieurs'!$H:$H, $B32)</f>
        <v>111</v>
      </c>
      <c r="E32" s="10">
        <f>SUMIFS('Annexe 2 – Résultats antérieurs'!$E:$E, 'Annexe 2 – Résultats antérieurs'!$H:$H, E$25, 'Annexe 2 – Résultats antérieurs'!$I:$I, $B32)+SUMIFS('Annexe 2 – Résultats antérieurs'!$F:$F,'Annexe 2 – Résultats antérieurs'!$I:$I,E$25,'Annexe 2 – Résultats antérieurs'!$H:$H, $B32)</f>
        <v>139</v>
      </c>
      <c r="F32" s="10">
        <f>SUMIFS('Annexe 2 – Résultats antérieurs'!$E:$E, 'Annexe 2 – Résultats antérieurs'!$H:$H, F$25, 'Annexe 2 – Résultats antérieurs'!$I:$I, $B32)+SUMIFS('Annexe 2 – Résultats antérieurs'!$F:$F,'Annexe 2 – Résultats antérieurs'!$I:$I,F$25,'Annexe 2 – Résultats antérieurs'!$H:$H, $B32)</f>
        <v>130</v>
      </c>
      <c r="G32" s="10">
        <f>SUMIFS('Annexe 2 – Résultats antérieurs'!$E:$E, 'Annexe 2 – Résultats antérieurs'!$H:$H, G$25, 'Annexe 2 – Résultats antérieurs'!$I:$I, $B32)+SUMIFS('Annexe 2 – Résultats antérieurs'!$F:$F,'Annexe 2 – Résultats antérieurs'!$I:$I,G$25,'Annexe 2 – Résultats antérieurs'!$H:$H, $B32)</f>
        <v>209</v>
      </c>
      <c r="H32" s="10">
        <f>SUMIFS('Annexe 2 – Résultats antérieurs'!$E:$E, 'Annexe 2 – Résultats antérieurs'!$H:$H, H$25, 'Annexe 2 – Résultats antérieurs'!$I:$I, $B32)+SUMIFS('Annexe 2 – Résultats antérieurs'!$F:$F,'Annexe 2 – Résultats antérieurs'!$I:$I,H$25,'Annexe 2 – Résultats antérieurs'!$H:$H, $B32)</f>
        <v>328</v>
      </c>
      <c r="I32" s="10">
        <f>SUMIFS('Annexe 2 – Résultats antérieurs'!$E:$E, 'Annexe 2 – Résultats antérieurs'!$H:$H, I$25, 'Annexe 2 – Résultats antérieurs'!$I:$I, $B32)+SUMIFS('Annexe 2 – Résultats antérieurs'!$F:$F,'Annexe 2 – Résultats antérieurs'!$I:$I,I$25,'Annexe 2 – Résultats antérieurs'!$H:$H, $B32)</f>
        <v>202</v>
      </c>
      <c r="J32" s="10">
        <f>SUMIFS('Annexe 2 – Résultats antérieurs'!$E:$E, 'Annexe 2 – Résultats antérieurs'!$H:$H, J$25, 'Annexe 2 – Résultats antérieurs'!$I:$I, $B32)+SUMIFS('Annexe 2 – Résultats antérieurs'!$F:$F,'Annexe 2 – Résultats antérieurs'!$I:$I,J$25,'Annexe 2 – Résultats antérieurs'!$H:$H, $B32)</f>
        <v>300</v>
      </c>
      <c r="K32" s="10">
        <f>SUMIFS('Annexe 2 – Résultats antérieurs'!$E:$E, 'Annexe 2 – Résultats antérieurs'!$H:$H, K$25, 'Annexe 2 – Résultats antérieurs'!$I:$I, $B32)+SUMIFS('Annexe 2 – Résultats antérieurs'!$F:$F,'Annexe 2 – Résultats antérieurs'!$I:$I,K$25,'Annexe 2 – Résultats antérieurs'!$H:$H, $B32)</f>
        <v>656</v>
      </c>
      <c r="L32" s="10">
        <f>SUMIFS('Annexe 2 – Résultats antérieurs'!$E:$E, 'Annexe 2 – Résultats antérieurs'!$H:$H, L$25, 'Annexe 2 – Résultats antérieurs'!$I:$I, $B32)+SUMIFS('Annexe 2 – Résultats antérieurs'!$F:$F,'Annexe 2 – Résultats antérieurs'!$I:$I,L$25,'Annexe 2 – Résultats antérieurs'!$H:$H, $B32)</f>
        <v>812</v>
      </c>
      <c r="M32" s="10"/>
      <c r="N32" s="10"/>
      <c r="O32" s="10"/>
      <c r="P32" s="10"/>
      <c r="R32" s="168"/>
      <c r="S32" s="168"/>
      <c r="T32" s="168"/>
      <c r="U32" s="168"/>
    </row>
    <row r="33" spans="2:23">
      <c r="B33" s="77">
        <v>70</v>
      </c>
      <c r="C33" s="10">
        <f>SUMIFS('Annexe 2 – Résultats antérieurs'!$E:$E, 'Annexe 2 – Résultats antérieurs'!$H:$H, C$25, 'Annexe 2 – Résultats antérieurs'!$I:$I, $B33)+SUMIFS('Annexe 2 – Résultats antérieurs'!$F:$F,'Annexe 2 – Résultats antérieurs'!$I:$I,C$25,'Annexe 2 – Résultats antérieurs'!$H:$H, $B33)</f>
        <v>94</v>
      </c>
      <c r="D33" s="10">
        <f>SUMIFS('Annexe 2 – Résultats antérieurs'!$E:$E, 'Annexe 2 – Résultats antérieurs'!$H:$H, D$25, 'Annexe 2 – Résultats antérieurs'!$I:$I, $B33)+SUMIFS('Annexe 2 – Résultats antérieurs'!$F:$F,'Annexe 2 – Résultats antérieurs'!$I:$I,D$25,'Annexe 2 – Résultats antérieurs'!$H:$H, $B33)</f>
        <v>140</v>
      </c>
      <c r="E33" s="10">
        <f>SUMIFS('Annexe 2 – Résultats antérieurs'!$E:$E, 'Annexe 2 – Résultats antérieurs'!$H:$H, E$25, 'Annexe 2 – Résultats antérieurs'!$I:$I, $B33)+SUMIFS('Annexe 2 – Résultats antérieurs'!$F:$F,'Annexe 2 – Résultats antérieurs'!$I:$I,E$25,'Annexe 2 – Résultats antérieurs'!$H:$H, $B33)</f>
        <v>209</v>
      </c>
      <c r="F33" s="10">
        <f>SUMIFS('Annexe 2 – Résultats antérieurs'!$E:$E, 'Annexe 2 – Résultats antérieurs'!$H:$H, F$25, 'Annexe 2 – Résultats antérieurs'!$I:$I, $B33)+SUMIFS('Annexe 2 – Résultats antérieurs'!$F:$F,'Annexe 2 – Résultats antérieurs'!$I:$I,F$25,'Annexe 2 – Résultats antérieurs'!$H:$H, $B33)</f>
        <v>258</v>
      </c>
      <c r="G33" s="10">
        <f>SUMIFS('Annexe 2 – Résultats antérieurs'!$E:$E, 'Annexe 2 – Résultats antérieurs'!$H:$H, G$25, 'Annexe 2 – Résultats antérieurs'!$I:$I, $B33)+SUMIFS('Annexe 2 – Résultats antérieurs'!$F:$F,'Annexe 2 – Résultats antérieurs'!$I:$I,G$25,'Annexe 2 – Résultats antérieurs'!$H:$H, $B33)</f>
        <v>211</v>
      </c>
      <c r="H33" s="10">
        <f>SUMIFS('Annexe 2 – Résultats antérieurs'!$E:$E, 'Annexe 2 – Résultats antérieurs'!$H:$H, H$25, 'Annexe 2 – Résultats antérieurs'!$I:$I, $B33)+SUMIFS('Annexe 2 – Résultats antérieurs'!$F:$F,'Annexe 2 – Résultats antérieurs'!$I:$I,H$25,'Annexe 2 – Résultats antérieurs'!$H:$H, $B33)</f>
        <v>346</v>
      </c>
      <c r="I33" s="10">
        <f>SUMIFS('Annexe 2 – Résultats antérieurs'!$E:$E, 'Annexe 2 – Résultats antérieurs'!$H:$H, I$25, 'Annexe 2 – Résultats antérieurs'!$I:$I, $B33)+SUMIFS('Annexe 2 – Résultats antérieurs'!$F:$F,'Annexe 2 – Résultats antérieurs'!$I:$I,I$25,'Annexe 2 – Résultats antérieurs'!$H:$H, $B33)</f>
        <v>251</v>
      </c>
      <c r="J33" s="10">
        <f>SUMIFS('Annexe 2 – Résultats antérieurs'!$E:$E, 'Annexe 2 – Résultats antérieurs'!$H:$H, J$25, 'Annexe 2 – Résultats antérieurs'!$I:$I, $B33)+SUMIFS('Annexe 2 – Résultats antérieurs'!$F:$F,'Annexe 2 – Résultats antérieurs'!$I:$I,J$25,'Annexe 2 – Résultats antérieurs'!$H:$H, $B33)</f>
        <v>253</v>
      </c>
      <c r="K33" s="10">
        <f>SUMIFS('Annexe 2 – Résultats antérieurs'!$E:$E, 'Annexe 2 – Résultats antérieurs'!$H:$H, K$25, 'Annexe 2 – Résultats antérieurs'!$I:$I, $B33)+SUMIFS('Annexe 2 – Résultats antérieurs'!$F:$F,'Annexe 2 – Résultats antérieurs'!$I:$I,K$25,'Annexe 2 – Résultats antérieurs'!$H:$H, $B33)</f>
        <v>665</v>
      </c>
      <c r="L33" s="10">
        <f>SUMIFS('Annexe 2 – Résultats antérieurs'!$E:$E, 'Annexe 2 – Résultats antérieurs'!$H:$H, L$25, 'Annexe 2 – Résultats antérieurs'!$I:$I, $B33)+SUMIFS('Annexe 2 – Résultats antérieurs'!$F:$F,'Annexe 2 – Résultats antérieurs'!$I:$I,L$25,'Annexe 2 – Résultats antérieurs'!$H:$H, $B33)</f>
        <v>669</v>
      </c>
      <c r="M33" s="10"/>
      <c r="N33" s="10"/>
      <c r="O33" s="10"/>
      <c r="P33" s="10"/>
      <c r="R33" s="168"/>
      <c r="S33" s="168"/>
      <c r="T33" s="168"/>
      <c r="U33" s="168"/>
    </row>
    <row r="34" spans="2:23">
      <c r="B34" s="77">
        <v>80</v>
      </c>
      <c r="C34" s="10">
        <f>SUMIFS('Annexe 2 – Résultats antérieurs'!$E:$E, 'Annexe 2 – Résultats antérieurs'!$H:$H, C$25, 'Annexe 2 – Résultats antérieurs'!$I:$I, $B34)+SUMIFS('Annexe 2 – Résultats antérieurs'!$F:$F,'Annexe 2 – Résultats antérieurs'!$I:$I,C$25,'Annexe 2 – Résultats antérieurs'!$H:$H, $B34)</f>
        <v>31</v>
      </c>
      <c r="D34" s="10">
        <f>SUMIFS('Annexe 2 – Résultats antérieurs'!$E:$E, 'Annexe 2 – Résultats antérieurs'!$H:$H, D$25, 'Annexe 2 – Résultats antérieurs'!$I:$I, $B34)+SUMIFS('Annexe 2 – Résultats antérieurs'!$F:$F,'Annexe 2 – Résultats antérieurs'!$I:$I,D$25,'Annexe 2 – Résultats antérieurs'!$H:$H, $B34)</f>
        <v>83</v>
      </c>
      <c r="E34" s="10">
        <f>SUMIFS('Annexe 2 – Résultats antérieurs'!$E:$E, 'Annexe 2 – Résultats antérieurs'!$H:$H, E$25, 'Annexe 2 – Résultats antérieurs'!$I:$I, $B34)+SUMIFS('Annexe 2 – Résultats antérieurs'!$F:$F,'Annexe 2 – Résultats antérieurs'!$I:$I,E$25,'Annexe 2 – Résultats antérieurs'!$H:$H, $B34)</f>
        <v>143</v>
      </c>
      <c r="F34" s="10">
        <f>SUMIFS('Annexe 2 – Résultats antérieurs'!$E:$E, 'Annexe 2 – Résultats antérieurs'!$H:$H, F$25, 'Annexe 2 – Résultats antérieurs'!$I:$I, $B34)+SUMIFS('Annexe 2 – Résultats antérieurs'!$F:$F,'Annexe 2 – Résultats antérieurs'!$I:$I,F$25,'Annexe 2 – Résultats antérieurs'!$H:$H, $B34)</f>
        <v>170</v>
      </c>
      <c r="G34" s="10">
        <f>SUMIFS('Annexe 2 – Résultats antérieurs'!$E:$E, 'Annexe 2 – Résultats antérieurs'!$H:$H, G$25, 'Annexe 2 – Résultats antérieurs'!$I:$I, $B34)+SUMIFS('Annexe 2 – Résultats antérieurs'!$F:$F,'Annexe 2 – Résultats antérieurs'!$I:$I,G$25,'Annexe 2 – Résultats antérieurs'!$H:$H, $B34)</f>
        <v>261</v>
      </c>
      <c r="H34" s="10">
        <f>SUMIFS('Annexe 2 – Résultats antérieurs'!$E:$E, 'Annexe 2 – Résultats antérieurs'!$H:$H, H$25, 'Annexe 2 – Résultats antérieurs'!$I:$I, $B34)+SUMIFS('Annexe 2 – Résultats antérieurs'!$F:$F,'Annexe 2 – Résultats antérieurs'!$I:$I,H$25,'Annexe 2 – Résultats antérieurs'!$H:$H, $B34)</f>
        <v>400</v>
      </c>
      <c r="I34" s="10">
        <f>SUMIFS('Annexe 2 – Résultats antérieurs'!$E:$E, 'Annexe 2 – Résultats antérieurs'!$H:$H, I$25, 'Annexe 2 – Résultats antérieurs'!$I:$I, $B34)+SUMIFS('Annexe 2 – Résultats antérieurs'!$F:$F,'Annexe 2 – Résultats antérieurs'!$I:$I,I$25,'Annexe 2 – Résultats antérieurs'!$H:$H, $B34)</f>
        <v>429</v>
      </c>
      <c r="J34" s="10">
        <f>SUMIFS('Annexe 2 – Résultats antérieurs'!$E:$E, 'Annexe 2 – Résultats antérieurs'!$H:$H, J$25, 'Annexe 2 – Résultats antérieurs'!$I:$I, $B34)+SUMIFS('Annexe 2 – Résultats antérieurs'!$F:$F,'Annexe 2 – Résultats antérieurs'!$I:$I,J$25,'Annexe 2 – Résultats antérieurs'!$H:$H, $B34)</f>
        <v>427</v>
      </c>
      <c r="K34" s="10">
        <f>SUMIFS('Annexe 2 – Résultats antérieurs'!$E:$E, 'Annexe 2 – Résultats antérieurs'!$H:$H, K$25, 'Annexe 2 – Résultats antérieurs'!$I:$I, $B34)+SUMIFS('Annexe 2 – Résultats antérieurs'!$F:$F,'Annexe 2 – Résultats antérieurs'!$I:$I,K$25,'Annexe 2 – Résultats antérieurs'!$H:$H, $B34)</f>
        <v>805</v>
      </c>
      <c r="L34" s="10">
        <f>SUMIFS('Annexe 2 – Résultats antérieurs'!$E:$E, 'Annexe 2 – Résultats antérieurs'!$H:$H, L$25, 'Annexe 2 – Résultats antérieurs'!$I:$I, $B34)+SUMIFS('Annexe 2 – Résultats antérieurs'!$F:$F,'Annexe 2 – Résultats antérieurs'!$I:$I,L$25,'Annexe 2 – Résultats antérieurs'!$H:$H, $B34)</f>
        <v>1380</v>
      </c>
      <c r="M34" s="10"/>
      <c r="N34" s="10"/>
      <c r="O34" s="10"/>
      <c r="P34" s="10"/>
      <c r="R34" s="168"/>
      <c r="S34" s="168"/>
      <c r="T34" s="168"/>
      <c r="U34" s="168"/>
    </row>
    <row r="35" spans="2:23">
      <c r="B35" s="77">
        <v>90</v>
      </c>
      <c r="C35" s="10">
        <f>SUMIFS('Annexe 2 – Résultats antérieurs'!$E:$E, 'Annexe 2 – Résultats antérieurs'!$H:$H, C$25, 'Annexe 2 – Résultats antérieurs'!$I:$I, $B35)+SUMIFS('Annexe 2 – Résultats antérieurs'!$F:$F,'Annexe 2 – Résultats antérieurs'!$I:$I,C$25,'Annexe 2 – Résultats antérieurs'!$H:$H, $B35)</f>
        <v>9</v>
      </c>
      <c r="D35" s="10">
        <f>SUMIFS('Annexe 2 – Résultats antérieurs'!$E:$E, 'Annexe 2 – Résultats antérieurs'!$H:$H, D$25, 'Annexe 2 – Résultats antérieurs'!$I:$I, $B35)+SUMIFS('Annexe 2 – Résultats antérieurs'!$F:$F,'Annexe 2 – Résultats antérieurs'!$I:$I,D$25,'Annexe 2 – Résultats antérieurs'!$H:$H, $B35)</f>
        <v>43</v>
      </c>
      <c r="E35" s="10">
        <f>SUMIFS('Annexe 2 – Résultats antérieurs'!$E:$E, 'Annexe 2 – Résultats antérieurs'!$H:$H, E$25, 'Annexe 2 – Résultats antérieurs'!$I:$I, $B35)+SUMIFS('Annexe 2 – Résultats antérieurs'!$F:$F,'Annexe 2 – Résultats antérieurs'!$I:$I,E$25,'Annexe 2 – Résultats antérieurs'!$H:$H, $B35)</f>
        <v>92</v>
      </c>
      <c r="F35" s="10">
        <f>SUMIFS('Annexe 2 – Résultats antérieurs'!$E:$E, 'Annexe 2 – Résultats antérieurs'!$H:$H, F$25, 'Annexe 2 – Résultats antérieurs'!$I:$I, $B35)+SUMIFS('Annexe 2 – Résultats antérieurs'!$F:$F,'Annexe 2 – Résultats antérieurs'!$I:$I,F$25,'Annexe 2 – Résultats antérieurs'!$H:$H, $B35)</f>
        <v>122</v>
      </c>
      <c r="G35" s="10">
        <f>SUMIFS('Annexe 2 – Résultats antérieurs'!$E:$E, 'Annexe 2 – Résultats antérieurs'!$H:$H, G$25, 'Annexe 2 – Résultats antérieurs'!$I:$I, $B35)+SUMIFS('Annexe 2 – Résultats antérieurs'!$F:$F,'Annexe 2 – Résultats antérieurs'!$I:$I,G$25,'Annexe 2 – Résultats antérieurs'!$H:$H, $B35)</f>
        <v>215</v>
      </c>
      <c r="H35" s="10">
        <f>SUMIFS('Annexe 2 – Résultats antérieurs'!$E:$E, 'Annexe 2 – Résultats antérieurs'!$H:$H, H$25, 'Annexe 2 – Résultats antérieurs'!$I:$I, $B35)+SUMIFS('Annexe 2 – Résultats antérieurs'!$F:$F,'Annexe 2 – Résultats antérieurs'!$I:$I,H$25,'Annexe 2 – Résultats antérieurs'!$H:$H, $B35)</f>
        <v>344</v>
      </c>
      <c r="I35" s="10">
        <f>SUMIFS('Annexe 2 – Résultats antérieurs'!$E:$E, 'Annexe 2 – Résultats antérieurs'!$H:$H, I$25, 'Annexe 2 – Résultats antérieurs'!$I:$I, $B35)+SUMIFS('Annexe 2 – Résultats antérieurs'!$F:$F,'Annexe 2 – Résultats antérieurs'!$I:$I,I$25,'Annexe 2 – Résultats antérieurs'!$H:$H, $B35)</f>
        <v>306</v>
      </c>
      <c r="J35" s="10">
        <f>SUMIFS('Annexe 2 – Résultats antérieurs'!$E:$E, 'Annexe 2 – Résultats antérieurs'!$H:$H, J$25, 'Annexe 2 – Résultats antérieurs'!$I:$I, $B35)+SUMIFS('Annexe 2 – Résultats antérieurs'!$F:$F,'Annexe 2 – Résultats antérieurs'!$I:$I,J$25,'Annexe 2 – Résultats antérieurs'!$H:$H, $B35)</f>
        <v>305</v>
      </c>
      <c r="K35" s="10">
        <f>SUMIFS('Annexe 2 – Résultats antérieurs'!$E:$E, 'Annexe 2 – Résultats antérieurs'!$H:$H, K$25, 'Annexe 2 – Résultats antérieurs'!$I:$I, $B35)+SUMIFS('Annexe 2 – Résultats antérieurs'!$F:$F,'Annexe 2 – Résultats antérieurs'!$I:$I,K$25,'Annexe 2 – Résultats antérieurs'!$H:$H, $B35)</f>
        <v>900</v>
      </c>
      <c r="L35" s="10">
        <f>SUMIFS('Annexe 2 – Résultats antérieurs'!$E:$E, 'Annexe 2 – Résultats antérieurs'!$H:$H, L$25, 'Annexe 2 – Résultats antérieurs'!$I:$I, $B35)+SUMIFS('Annexe 2 – Résultats antérieurs'!$F:$F,'Annexe 2 – Résultats antérieurs'!$I:$I,L$25,'Annexe 2 – Résultats antérieurs'!$H:$H, $B35)</f>
        <v>1178</v>
      </c>
      <c r="M35" s="10"/>
      <c r="N35" s="10"/>
      <c r="O35" s="10"/>
      <c r="P35" s="10"/>
      <c r="R35" s="168"/>
      <c r="S35" s="168"/>
      <c r="T35" s="168"/>
      <c r="U35" s="168"/>
      <c r="W35" s="28"/>
    </row>
    <row r="36" spans="2:23" ht="48.75" customHeight="1">
      <c r="B36" s="6"/>
      <c r="C36" s="5"/>
      <c r="D36" s="5"/>
      <c r="E36" s="5"/>
      <c r="F36" s="5"/>
      <c r="G36" s="5"/>
      <c r="H36" s="5"/>
      <c r="I36" s="5"/>
      <c r="J36" s="5"/>
      <c r="K36" s="5"/>
      <c r="L36" s="5"/>
      <c r="M36" s="10"/>
      <c r="N36" s="10"/>
      <c r="O36" s="10"/>
      <c r="P36" s="10"/>
      <c r="R36" s="168"/>
      <c r="S36" s="168"/>
      <c r="T36" s="168"/>
      <c r="U36" s="168"/>
    </row>
    <row r="37" spans="2:23" ht="43.5" customHeight="1">
      <c r="B37" s="62" t="s">
        <v>39137</v>
      </c>
      <c r="C37" s="77">
        <v>0</v>
      </c>
      <c r="D37" s="77">
        <v>10</v>
      </c>
      <c r="E37" s="77">
        <v>20</v>
      </c>
      <c r="F37" s="77">
        <v>30</v>
      </c>
      <c r="G37" s="77">
        <v>40</v>
      </c>
      <c r="H37" s="77">
        <v>50</v>
      </c>
      <c r="I37" s="77">
        <v>60</v>
      </c>
      <c r="J37" s="77">
        <v>70</v>
      </c>
      <c r="K37" s="77">
        <v>80</v>
      </c>
      <c r="L37" s="77">
        <v>90</v>
      </c>
      <c r="M37" s="77"/>
      <c r="N37" s="77"/>
      <c r="O37" s="77"/>
      <c r="P37" s="77"/>
    </row>
    <row r="38" spans="2:23" ht="15" customHeight="1">
      <c r="B38" s="77">
        <v>0</v>
      </c>
      <c r="C38" s="10">
        <f>COUNTIFS('Annexe 2 – Résultats antérieurs'!$H:$H,C$37,'Annexe 2 – Résultats antérieurs'!$I:$I, $B38)+COUNTIFS('Annexe 2 – Résultats antérieurs'!$I:$I,C$37,'Annexe 2 – Résultats antérieurs'!$H:$H, $B38)</f>
        <v>128</v>
      </c>
      <c r="D38" s="10">
        <f>COUNTIFS('Annexe 2 – Résultats antérieurs'!$H:$H,D$37,'Annexe 2 – Résultats antérieurs'!$I:$I, $B38)+COUNTIFS('Annexe 2 – Résultats antérieurs'!$I:$I,D$37,'Annexe 2 – Résultats antérieurs'!$H:$H, $B38)</f>
        <v>200</v>
      </c>
      <c r="E38" s="10">
        <f>COUNTIFS('Annexe 2 – Résultats antérieurs'!$H:$H,E$37,'Annexe 2 – Résultats antérieurs'!$I:$I, $B38)+COUNTIFS('Annexe 2 – Résultats antérieurs'!$I:$I,E$37,'Annexe 2 – Résultats antérieurs'!$H:$H, $B38)</f>
        <v>195</v>
      </c>
      <c r="F38" s="10">
        <f>COUNTIFS('Annexe 2 – Résultats antérieurs'!$H:$H,F$37,'Annexe 2 – Résultats antérieurs'!$I:$I, $B38)+COUNTIFS('Annexe 2 – Résultats antérieurs'!$I:$I,F$37,'Annexe 2 – Résultats antérieurs'!$H:$H, $B38)</f>
        <v>283</v>
      </c>
      <c r="G38" s="10">
        <f>COUNTIFS('Annexe 2 – Résultats antérieurs'!$H:$H,G$37,'Annexe 2 – Résultats antérieurs'!$I:$I, $B38)+COUNTIFS('Annexe 2 – Résultats antérieurs'!$I:$I,G$37,'Annexe 2 – Résultats antérieurs'!$H:$H, $B38)</f>
        <v>108</v>
      </c>
      <c r="H38" s="10">
        <f>COUNTIFS('Annexe 2 – Résultats antérieurs'!$H:$H,H$37,'Annexe 2 – Résultats antérieurs'!$I:$I, $B38)+COUNTIFS('Annexe 2 – Résultats antérieurs'!$I:$I,H$37,'Annexe 2 – Résultats antérieurs'!$H:$H, $B38)</f>
        <v>100</v>
      </c>
      <c r="I38" s="10">
        <f>COUNTIFS('Annexe 2 – Résultats antérieurs'!$H:$H,I$37,'Annexe 2 – Résultats antérieurs'!$I:$I, $B38)+COUNTIFS('Annexe 2 – Résultats antérieurs'!$I:$I,I$37,'Annexe 2 – Résultats antérieurs'!$H:$H, $B38)</f>
        <v>58</v>
      </c>
      <c r="J38" s="10">
        <f>COUNTIFS('Annexe 2 – Résultats antérieurs'!$H:$H,J$37,'Annexe 2 – Résultats antérieurs'!$I:$I, $B38)+COUNTIFS('Annexe 2 – Résultats antérieurs'!$I:$I,J$37,'Annexe 2 – Résultats antérieurs'!$H:$H, $B38)</f>
        <v>134</v>
      </c>
      <c r="K38" s="10">
        <f>COUNTIFS('Annexe 2 – Résultats antérieurs'!$H:$H,K$37,'Annexe 2 – Résultats antérieurs'!$I:$I, $B38)+COUNTIFS('Annexe 2 – Résultats antérieurs'!$I:$I,K$37,'Annexe 2 – Résultats antérieurs'!$H:$H, $B38)</f>
        <v>40</v>
      </c>
      <c r="L38" s="10">
        <f>COUNTIFS('Annexe 2 – Résultats antérieurs'!$H:$H,L$37,'Annexe 2 – Résultats antérieurs'!$I:$I, $B38)+COUNTIFS('Annexe 2 – Résultats antérieurs'!$I:$I,L$37,'Annexe 2 – Résultats antérieurs'!$H:$H, $B38)</f>
        <v>19</v>
      </c>
      <c r="M38" s="10"/>
      <c r="N38" s="10"/>
      <c r="O38" s="10"/>
      <c r="P38" s="10"/>
    </row>
    <row r="39" spans="2:23">
      <c r="B39" s="77">
        <v>10</v>
      </c>
      <c r="C39" s="10">
        <f>COUNTIFS('Annexe 2 – Résultats antérieurs'!$H:$H,C$37,'Annexe 2 – Résultats antérieurs'!$I:$I, $B39)+COUNTIFS('Annexe 2 – Résultats antérieurs'!$I:$I,C$37,'Annexe 2 – Résultats antérieurs'!$H:$H, $B39)</f>
        <v>200</v>
      </c>
      <c r="D39" s="10">
        <f>COUNTIFS('Annexe 2 – Résultats antérieurs'!$H:$H,D$37,'Annexe 2 – Résultats antérieurs'!$I:$I, $B39)+COUNTIFS('Annexe 2 – Résultats antérieurs'!$I:$I,D$37,'Annexe 2 – Résultats antérieurs'!$H:$H, $B39)</f>
        <v>210</v>
      </c>
      <c r="E39" s="10">
        <f>COUNTIFS('Annexe 2 – Résultats antérieurs'!$H:$H,E$37,'Annexe 2 – Résultats antérieurs'!$I:$I, $B39)+COUNTIFS('Annexe 2 – Résultats antérieurs'!$I:$I,E$37,'Annexe 2 – Résultats antérieurs'!$H:$H, $B39)</f>
        <v>222</v>
      </c>
      <c r="F39" s="10">
        <f>COUNTIFS('Annexe 2 – Résultats antérieurs'!$H:$H,F$37,'Annexe 2 – Résultats antérieurs'!$I:$I, $B39)+COUNTIFS('Annexe 2 – Résultats antérieurs'!$I:$I,F$37,'Annexe 2 – Résultats antérieurs'!$H:$H, $B39)</f>
        <v>209</v>
      </c>
      <c r="G39" s="10">
        <f>COUNTIFS('Annexe 2 – Résultats antérieurs'!$H:$H,G$37,'Annexe 2 – Résultats antérieurs'!$I:$I, $B39)+COUNTIFS('Annexe 2 – Résultats antérieurs'!$I:$I,G$37,'Annexe 2 – Résultats antérieurs'!$H:$H, $B39)</f>
        <v>247</v>
      </c>
      <c r="H39" s="10">
        <f>COUNTIFS('Annexe 2 – Résultats antérieurs'!$H:$H,H$37,'Annexe 2 – Résultats antérieurs'!$I:$I, $B39)+COUNTIFS('Annexe 2 – Résultats antérieurs'!$I:$I,H$37,'Annexe 2 – Résultats antérieurs'!$H:$H, $B39)</f>
        <v>226</v>
      </c>
      <c r="I39" s="10">
        <f>COUNTIFS('Annexe 2 – Résultats antérieurs'!$H:$H,I$37,'Annexe 2 – Résultats antérieurs'!$I:$I, $B39)+COUNTIFS('Annexe 2 – Résultats antérieurs'!$I:$I,I$37,'Annexe 2 – Résultats antérieurs'!$H:$H, $B39)</f>
        <v>124</v>
      </c>
      <c r="J39" s="10">
        <f>COUNTIFS('Annexe 2 – Résultats antérieurs'!$H:$H,J$37,'Annexe 2 – Résultats antérieurs'!$I:$I, $B39)+COUNTIFS('Annexe 2 – Résultats antérieurs'!$I:$I,J$37,'Annexe 2 – Résultats antérieurs'!$H:$H, $B39)</f>
        <v>148</v>
      </c>
      <c r="K39" s="10">
        <f>COUNTIFS('Annexe 2 – Résultats antérieurs'!$H:$H,K$37,'Annexe 2 – Résultats antérieurs'!$I:$I, $B39)+COUNTIFS('Annexe 2 – Résultats antérieurs'!$I:$I,K$37,'Annexe 2 – Résultats antérieurs'!$H:$H, $B39)</f>
        <v>107</v>
      </c>
      <c r="L39" s="10">
        <f>COUNTIFS('Annexe 2 – Résultats antérieurs'!$H:$H,L$37,'Annexe 2 – Résultats antérieurs'!$I:$I, $B39)+COUNTIFS('Annexe 2 – Résultats antérieurs'!$I:$I,L$37,'Annexe 2 – Résultats antérieurs'!$H:$H, $B39)</f>
        <v>85</v>
      </c>
      <c r="M39" s="10"/>
      <c r="N39" s="10"/>
      <c r="O39" s="10"/>
      <c r="P39" s="10"/>
    </row>
    <row r="40" spans="2:23">
      <c r="B40" s="77">
        <v>20</v>
      </c>
      <c r="C40" s="10">
        <f>COUNTIFS('Annexe 2 – Résultats antérieurs'!$H:$H,C$37,'Annexe 2 – Résultats antérieurs'!$I:$I, $B40)+COUNTIFS('Annexe 2 – Résultats antérieurs'!$I:$I,C$37,'Annexe 2 – Résultats antérieurs'!$H:$H, $B40)</f>
        <v>195</v>
      </c>
      <c r="D40" s="10">
        <f>COUNTIFS('Annexe 2 – Résultats antérieurs'!$H:$H,D$37,'Annexe 2 – Résultats antérieurs'!$I:$I, $B40)+COUNTIFS('Annexe 2 – Résultats antérieurs'!$I:$I,D$37,'Annexe 2 – Résultats antérieurs'!$H:$H, $B40)</f>
        <v>222</v>
      </c>
      <c r="E40" s="10">
        <f>COUNTIFS('Annexe 2 – Résultats antérieurs'!$H:$H,E$37,'Annexe 2 – Résultats antérieurs'!$I:$I, $B40)+COUNTIFS('Annexe 2 – Résultats antérieurs'!$I:$I,E$37,'Annexe 2 – Résultats antérieurs'!$H:$H, $B40)</f>
        <v>200</v>
      </c>
      <c r="F40" s="10">
        <f>COUNTIFS('Annexe 2 – Résultats antérieurs'!$H:$H,F$37,'Annexe 2 – Résultats antérieurs'!$I:$I, $B40)+COUNTIFS('Annexe 2 – Résultats antérieurs'!$I:$I,F$37,'Annexe 2 – Résultats antérieurs'!$H:$H, $B40)</f>
        <v>344</v>
      </c>
      <c r="G40" s="10">
        <f>COUNTIFS('Annexe 2 – Résultats antérieurs'!$H:$H,G$37,'Annexe 2 – Résultats antérieurs'!$I:$I, $B40)+COUNTIFS('Annexe 2 – Résultats antérieurs'!$I:$I,G$37,'Annexe 2 – Résultats antérieurs'!$H:$H, $B40)</f>
        <v>275</v>
      </c>
      <c r="H40" s="10">
        <f>COUNTIFS('Annexe 2 – Résultats antérieurs'!$H:$H,H$37,'Annexe 2 – Résultats antérieurs'!$I:$I, $B40)+COUNTIFS('Annexe 2 – Résultats antérieurs'!$I:$I,H$37,'Annexe 2 – Résultats antérieurs'!$H:$H, $B40)</f>
        <v>274</v>
      </c>
      <c r="I40" s="10">
        <f>COUNTIFS('Annexe 2 – Résultats antérieurs'!$H:$H,I$37,'Annexe 2 – Résultats antérieurs'!$I:$I, $B40)+COUNTIFS('Annexe 2 – Résultats antérieurs'!$I:$I,I$37,'Annexe 2 – Résultats antérieurs'!$H:$H, $B40)</f>
        <v>187</v>
      </c>
      <c r="J40" s="10">
        <f>COUNTIFS('Annexe 2 – Résultats antérieurs'!$H:$H,J$37,'Annexe 2 – Résultats antérieurs'!$I:$I, $B40)+COUNTIFS('Annexe 2 – Résultats antérieurs'!$I:$I,J$37,'Annexe 2 – Résultats antérieurs'!$H:$H, $B40)</f>
        <v>222</v>
      </c>
      <c r="K40" s="10">
        <f>COUNTIFS('Annexe 2 – Résultats antérieurs'!$H:$H,K$37,'Annexe 2 – Résultats antérieurs'!$I:$I, $B40)+COUNTIFS('Annexe 2 – Résultats antérieurs'!$I:$I,K$37,'Annexe 2 – Résultats antérieurs'!$H:$H, $B40)</f>
        <v>183</v>
      </c>
      <c r="L40" s="10">
        <f>COUNTIFS('Annexe 2 – Résultats antérieurs'!$H:$H,L$37,'Annexe 2 – Résultats antérieurs'!$I:$I, $B40)+COUNTIFS('Annexe 2 – Résultats antérieurs'!$I:$I,L$37,'Annexe 2 – Résultats antérieurs'!$H:$H, $B40)</f>
        <v>159</v>
      </c>
      <c r="M40" s="10"/>
      <c r="N40" s="10"/>
      <c r="O40" s="10"/>
      <c r="P40" s="10"/>
    </row>
    <row r="41" spans="2:23">
      <c r="B41" s="77">
        <v>30</v>
      </c>
      <c r="C41" s="10">
        <f>COUNTIFS('Annexe 2 – Résultats antérieurs'!$H:$H,C$37,'Annexe 2 – Résultats antérieurs'!$I:$I, $B41)+COUNTIFS('Annexe 2 – Résultats antérieurs'!$I:$I,C$37,'Annexe 2 – Résultats antérieurs'!$H:$H, $B41)</f>
        <v>283</v>
      </c>
      <c r="D41" s="10">
        <f>COUNTIFS('Annexe 2 – Résultats antérieurs'!$H:$H,D$37,'Annexe 2 – Résultats antérieurs'!$I:$I, $B41)+COUNTIFS('Annexe 2 – Résultats antérieurs'!$I:$I,D$37,'Annexe 2 – Résultats antérieurs'!$H:$H, $B41)</f>
        <v>209</v>
      </c>
      <c r="E41" s="10">
        <f>COUNTIFS('Annexe 2 – Résultats antérieurs'!$H:$H,E$37,'Annexe 2 – Résultats antérieurs'!$I:$I, $B41)+COUNTIFS('Annexe 2 – Résultats antérieurs'!$I:$I,E$37,'Annexe 2 – Résultats antérieurs'!$H:$H, $B41)</f>
        <v>344</v>
      </c>
      <c r="F41" s="10">
        <f>COUNTIFS('Annexe 2 – Résultats antérieurs'!$H:$H,F$37,'Annexe 2 – Résultats antérieurs'!$I:$I, $B41)+COUNTIFS('Annexe 2 – Résultats antérieurs'!$I:$I,F$37,'Annexe 2 – Résultats antérieurs'!$H:$H, $B41)</f>
        <v>334</v>
      </c>
      <c r="G41" s="10">
        <f>COUNTIFS('Annexe 2 – Résultats antérieurs'!$H:$H,G$37,'Annexe 2 – Résultats antérieurs'!$I:$I, $B41)+COUNTIFS('Annexe 2 – Résultats antérieurs'!$I:$I,G$37,'Annexe 2 – Résultats antérieurs'!$H:$H, $B41)</f>
        <v>212</v>
      </c>
      <c r="H41" s="10">
        <f>COUNTIFS('Annexe 2 – Résultats antérieurs'!$H:$H,H$37,'Annexe 2 – Résultats antérieurs'!$I:$I, $B41)+COUNTIFS('Annexe 2 – Résultats antérieurs'!$I:$I,H$37,'Annexe 2 – Résultats antérieurs'!$H:$H, $B41)</f>
        <v>276</v>
      </c>
      <c r="I41" s="10">
        <f>COUNTIFS('Annexe 2 – Résultats antérieurs'!$H:$H,I$37,'Annexe 2 – Résultats antérieurs'!$I:$I, $B41)+COUNTIFS('Annexe 2 – Résultats antérieurs'!$I:$I,I$37,'Annexe 2 – Résultats antérieurs'!$H:$H, $B41)</f>
        <v>151</v>
      </c>
      <c r="J41" s="10">
        <f>COUNTIFS('Annexe 2 – Résultats antérieurs'!$H:$H,J$37,'Annexe 2 – Résultats antérieurs'!$I:$I, $B41)+COUNTIFS('Annexe 2 – Résultats antérieurs'!$I:$I,J$37,'Annexe 2 – Résultats antérieurs'!$H:$H, $B41)</f>
        <v>281</v>
      </c>
      <c r="K41" s="10">
        <f>COUNTIFS('Annexe 2 – Résultats antérieurs'!$H:$H,K$37,'Annexe 2 – Résultats antérieurs'!$I:$I, $B41)+COUNTIFS('Annexe 2 – Résultats antérieurs'!$I:$I,K$37,'Annexe 2 – Résultats antérieurs'!$H:$H, $B41)</f>
        <v>225</v>
      </c>
      <c r="L41" s="10">
        <f>COUNTIFS('Annexe 2 – Résultats antérieurs'!$H:$H,L$37,'Annexe 2 – Résultats antérieurs'!$I:$I, $B41)+COUNTIFS('Annexe 2 – Résultats antérieurs'!$I:$I,L$37,'Annexe 2 – Résultats antérieurs'!$H:$H, $B41)</f>
        <v>180</v>
      </c>
      <c r="M41" s="10"/>
      <c r="N41" s="10"/>
      <c r="O41" s="10"/>
      <c r="P41" s="10"/>
    </row>
    <row r="42" spans="2:23">
      <c r="B42" s="77">
        <v>40</v>
      </c>
      <c r="C42" s="10">
        <f>COUNTIFS('Annexe 2 – Résultats antérieurs'!$H:$H,C$37,'Annexe 2 – Résultats antérieurs'!$I:$I, $B42)+COUNTIFS('Annexe 2 – Résultats antérieurs'!$I:$I,C$37,'Annexe 2 – Résultats antérieurs'!$H:$H, $B42)</f>
        <v>108</v>
      </c>
      <c r="D42" s="10">
        <f>COUNTIFS('Annexe 2 – Résultats antérieurs'!$H:$H,D$37,'Annexe 2 – Résultats antérieurs'!$I:$I, $B42)+COUNTIFS('Annexe 2 – Résultats antérieurs'!$I:$I,D$37,'Annexe 2 – Résultats antérieurs'!$H:$H, $B42)</f>
        <v>247</v>
      </c>
      <c r="E42" s="10">
        <f>COUNTIFS('Annexe 2 – Résultats antérieurs'!$H:$H,E$37,'Annexe 2 – Résultats antérieurs'!$I:$I, $B42)+COUNTIFS('Annexe 2 – Résultats antérieurs'!$I:$I,E$37,'Annexe 2 – Résultats antérieurs'!$H:$H, $B42)</f>
        <v>275</v>
      </c>
      <c r="F42" s="10">
        <f>COUNTIFS('Annexe 2 – Résultats antérieurs'!$H:$H,F$37,'Annexe 2 – Résultats antérieurs'!$I:$I, $B42)+COUNTIFS('Annexe 2 – Résultats antérieurs'!$I:$I,F$37,'Annexe 2 – Résultats antérieurs'!$H:$H, $B42)</f>
        <v>212</v>
      </c>
      <c r="G42" s="10">
        <f>COUNTIFS('Annexe 2 – Résultats antérieurs'!$H:$H,G$37,'Annexe 2 – Résultats antérieurs'!$I:$I, $B42)+COUNTIFS('Annexe 2 – Résultats antérieurs'!$I:$I,G$37,'Annexe 2 – Résultats antérieurs'!$H:$H, $B42)</f>
        <v>224</v>
      </c>
      <c r="H42" s="10">
        <f>COUNTIFS('Annexe 2 – Résultats antérieurs'!$H:$H,H$37,'Annexe 2 – Résultats antérieurs'!$I:$I, $B42)+COUNTIFS('Annexe 2 – Résultats antérieurs'!$I:$I,H$37,'Annexe 2 – Résultats antérieurs'!$H:$H, $B42)</f>
        <v>410</v>
      </c>
      <c r="I42" s="10">
        <f>COUNTIFS('Annexe 2 – Résultats antérieurs'!$H:$H,I$37,'Annexe 2 – Résultats antérieurs'!$I:$I, $B42)+COUNTIFS('Annexe 2 – Résultats antérieurs'!$I:$I,I$37,'Annexe 2 – Résultats antérieurs'!$H:$H, $B42)</f>
        <v>195</v>
      </c>
      <c r="J42" s="10">
        <f>COUNTIFS('Annexe 2 – Résultats antérieurs'!$H:$H,J$37,'Annexe 2 – Résultats antérieurs'!$I:$I, $B42)+COUNTIFS('Annexe 2 – Résultats antérieurs'!$I:$I,J$37,'Annexe 2 – Résultats antérieurs'!$H:$H, $B42)</f>
        <v>184</v>
      </c>
      <c r="K42" s="10">
        <f>COUNTIFS('Annexe 2 – Résultats antérieurs'!$H:$H,K$37,'Annexe 2 – Résultats antérieurs'!$I:$I, $B42)+COUNTIFS('Annexe 2 – Résultats antérieurs'!$I:$I,K$37,'Annexe 2 – Résultats antérieurs'!$H:$H, $B42)</f>
        <v>297</v>
      </c>
      <c r="L42" s="10">
        <f>COUNTIFS('Annexe 2 – Résultats antérieurs'!$H:$H,L$37,'Annexe 2 – Résultats antérieurs'!$I:$I, $B42)+COUNTIFS('Annexe 2 – Résultats antérieurs'!$I:$I,L$37,'Annexe 2 – Résultats antérieurs'!$H:$H, $B42)</f>
        <v>275</v>
      </c>
      <c r="M42" s="10"/>
      <c r="N42" s="10"/>
      <c r="O42" s="10"/>
      <c r="P42" s="10"/>
    </row>
    <row r="43" spans="2:23">
      <c r="B43" s="77">
        <v>50</v>
      </c>
      <c r="C43" s="10">
        <f>COUNTIFS('Annexe 2 – Résultats antérieurs'!$H:$H,C$37,'Annexe 2 – Résultats antérieurs'!$I:$I, $B43)+COUNTIFS('Annexe 2 – Résultats antérieurs'!$I:$I,C$37,'Annexe 2 – Résultats antérieurs'!$H:$H, $B43)</f>
        <v>100</v>
      </c>
      <c r="D43" s="10">
        <f>COUNTIFS('Annexe 2 – Résultats antérieurs'!$H:$H,D$37,'Annexe 2 – Résultats antérieurs'!$I:$I, $B43)+COUNTIFS('Annexe 2 – Résultats antérieurs'!$I:$I,D$37,'Annexe 2 – Résultats antérieurs'!$H:$H, $B43)</f>
        <v>226</v>
      </c>
      <c r="E43" s="10">
        <f>COUNTIFS('Annexe 2 – Résultats antérieurs'!$H:$H,E$37,'Annexe 2 – Résultats antérieurs'!$I:$I, $B43)+COUNTIFS('Annexe 2 – Résultats antérieurs'!$I:$I,E$37,'Annexe 2 – Résultats antérieurs'!$H:$H, $B43)</f>
        <v>274</v>
      </c>
      <c r="F43" s="10">
        <f>COUNTIFS('Annexe 2 – Résultats antérieurs'!$H:$H,F$37,'Annexe 2 – Résultats antérieurs'!$I:$I, $B43)+COUNTIFS('Annexe 2 – Résultats antérieurs'!$I:$I,F$37,'Annexe 2 – Résultats antérieurs'!$H:$H, $B43)</f>
        <v>276</v>
      </c>
      <c r="G43" s="10">
        <f>COUNTIFS('Annexe 2 – Résultats antérieurs'!$H:$H,G$37,'Annexe 2 – Résultats antérieurs'!$I:$I, $B43)+COUNTIFS('Annexe 2 – Résultats antérieurs'!$I:$I,G$37,'Annexe 2 – Résultats antérieurs'!$H:$H, $B43)</f>
        <v>410</v>
      </c>
      <c r="H43" s="10">
        <f>COUNTIFS('Annexe 2 – Résultats antérieurs'!$H:$H,H$37,'Annexe 2 – Résultats antérieurs'!$I:$I, $B43)+COUNTIFS('Annexe 2 – Résultats antérieurs'!$I:$I,H$37,'Annexe 2 – Résultats antérieurs'!$H:$H, $B43)</f>
        <v>276</v>
      </c>
      <c r="I43" s="10">
        <f>COUNTIFS('Annexe 2 – Résultats antérieurs'!$H:$H,I$37,'Annexe 2 – Résultats antérieurs'!$I:$I, $B43)+COUNTIFS('Annexe 2 – Résultats antérieurs'!$I:$I,I$37,'Annexe 2 – Résultats antérieurs'!$H:$H, $B43)</f>
        <v>276</v>
      </c>
      <c r="J43" s="10">
        <f>COUNTIFS('Annexe 2 – Résultats antérieurs'!$H:$H,J$37,'Annexe 2 – Résultats antérieurs'!$I:$I, $B43)+COUNTIFS('Annexe 2 – Résultats antérieurs'!$I:$I,J$37,'Annexe 2 – Résultats antérieurs'!$H:$H, $B43)</f>
        <v>347</v>
      </c>
      <c r="K43" s="10">
        <f>COUNTIFS('Annexe 2 – Résultats antérieurs'!$H:$H,K$37,'Annexe 2 – Résultats antérieurs'!$I:$I, $B43)+COUNTIFS('Annexe 2 – Résultats antérieurs'!$I:$I,K$37,'Annexe 2 – Résultats antérieurs'!$H:$H, $B43)</f>
        <v>402</v>
      </c>
      <c r="L43" s="10">
        <f>COUNTIFS('Annexe 2 – Résultats antérieurs'!$H:$H,L$37,'Annexe 2 – Résultats antérieurs'!$I:$I, $B43)+COUNTIFS('Annexe 2 – Résultats antérieurs'!$I:$I,L$37,'Annexe 2 – Résultats antérieurs'!$H:$H, $B43)</f>
        <v>427</v>
      </c>
      <c r="M43" s="10"/>
      <c r="N43" s="10"/>
      <c r="O43" s="10"/>
      <c r="P43" s="10"/>
    </row>
    <row r="44" spans="2:23">
      <c r="B44" s="77">
        <v>60</v>
      </c>
      <c r="C44" s="10">
        <f>COUNTIFS('Annexe 2 – Résultats antérieurs'!$H:$H,C$37,'Annexe 2 – Résultats antérieurs'!$I:$I, $B44)+COUNTIFS('Annexe 2 – Résultats antérieurs'!$I:$I,C$37,'Annexe 2 – Résultats antérieurs'!$H:$H, $B44)</f>
        <v>58</v>
      </c>
      <c r="D44" s="10">
        <f>COUNTIFS('Annexe 2 – Résultats antérieurs'!$H:$H,D$37,'Annexe 2 – Résultats antérieurs'!$I:$I, $B44)+COUNTIFS('Annexe 2 – Résultats antérieurs'!$I:$I,D$37,'Annexe 2 – Résultats antérieurs'!$H:$H, $B44)</f>
        <v>124</v>
      </c>
      <c r="E44" s="10">
        <f>COUNTIFS('Annexe 2 – Résultats antérieurs'!$H:$H,E$37,'Annexe 2 – Résultats antérieurs'!$I:$I, $B44)+COUNTIFS('Annexe 2 – Résultats antérieurs'!$I:$I,E$37,'Annexe 2 – Résultats antérieurs'!$H:$H, $B44)</f>
        <v>187</v>
      </c>
      <c r="F44" s="10">
        <f>COUNTIFS('Annexe 2 – Résultats antérieurs'!$H:$H,F$37,'Annexe 2 – Résultats antérieurs'!$I:$I, $B44)+COUNTIFS('Annexe 2 – Résultats antérieurs'!$I:$I,F$37,'Annexe 2 – Résultats antérieurs'!$H:$H, $B44)</f>
        <v>151</v>
      </c>
      <c r="G44" s="10">
        <f>COUNTIFS('Annexe 2 – Résultats antérieurs'!$H:$H,G$37,'Annexe 2 – Résultats antérieurs'!$I:$I, $B44)+COUNTIFS('Annexe 2 – Résultats antérieurs'!$I:$I,G$37,'Annexe 2 – Résultats antérieurs'!$H:$H, $B44)</f>
        <v>195</v>
      </c>
      <c r="H44" s="10">
        <f>COUNTIFS('Annexe 2 – Résultats antérieurs'!$H:$H,H$37,'Annexe 2 – Résultats antérieurs'!$I:$I, $B44)+COUNTIFS('Annexe 2 – Résultats antérieurs'!$I:$I,H$37,'Annexe 2 – Résultats antérieurs'!$H:$H, $B44)</f>
        <v>276</v>
      </c>
      <c r="I44" s="10">
        <f>COUNTIFS('Annexe 2 – Résultats antérieurs'!$H:$H,I$37,'Annexe 2 – Résultats antérieurs'!$I:$I, $B44)+COUNTIFS('Annexe 2 – Résultats antérieurs'!$I:$I,I$37,'Annexe 2 – Résultats antérieurs'!$H:$H, $B44)</f>
        <v>154</v>
      </c>
      <c r="J44" s="10">
        <f>COUNTIFS('Annexe 2 – Résultats antérieurs'!$H:$H,J$37,'Annexe 2 – Résultats antérieurs'!$I:$I, $B44)+COUNTIFS('Annexe 2 – Résultats antérieurs'!$I:$I,J$37,'Annexe 2 – Résultats antérieurs'!$H:$H, $B44)</f>
        <v>243</v>
      </c>
      <c r="K44" s="10">
        <f>COUNTIFS('Annexe 2 – Résultats antérieurs'!$H:$H,K$37,'Annexe 2 – Résultats antérieurs'!$I:$I, $B44)+COUNTIFS('Annexe 2 – Résultats antérieurs'!$I:$I,K$37,'Annexe 2 – Résultats antérieurs'!$H:$H, $B44)</f>
        <v>448</v>
      </c>
      <c r="L44" s="10">
        <f>COUNTIFS('Annexe 2 – Résultats antérieurs'!$H:$H,L$37,'Annexe 2 – Résultats antérieurs'!$I:$I, $B44)+COUNTIFS('Annexe 2 – Résultats antérieurs'!$I:$I,L$37,'Annexe 2 – Résultats antérieurs'!$H:$H, $B44)</f>
        <v>439</v>
      </c>
      <c r="M44" s="10"/>
      <c r="N44" s="10"/>
      <c r="O44" s="10"/>
      <c r="P44" s="10"/>
    </row>
    <row r="45" spans="2:23">
      <c r="B45" s="77">
        <v>70</v>
      </c>
      <c r="C45" s="10">
        <f>COUNTIFS('Annexe 2 – Résultats antérieurs'!$H:$H,C$37,'Annexe 2 – Résultats antérieurs'!$I:$I, $B45)+COUNTIFS('Annexe 2 – Résultats antérieurs'!$I:$I,C$37,'Annexe 2 – Résultats antérieurs'!$H:$H, $B45)</f>
        <v>134</v>
      </c>
      <c r="D45" s="10">
        <f>COUNTIFS('Annexe 2 – Résultats antérieurs'!$H:$H,D$37,'Annexe 2 – Résultats antérieurs'!$I:$I, $B45)+COUNTIFS('Annexe 2 – Résultats antérieurs'!$I:$I,D$37,'Annexe 2 – Résultats antérieurs'!$H:$H, $B45)</f>
        <v>148</v>
      </c>
      <c r="E45" s="10">
        <f>COUNTIFS('Annexe 2 – Résultats antérieurs'!$H:$H,E$37,'Annexe 2 – Résultats antérieurs'!$I:$I, $B45)+COUNTIFS('Annexe 2 – Résultats antérieurs'!$I:$I,E$37,'Annexe 2 – Résultats antérieurs'!$H:$H, $B45)</f>
        <v>222</v>
      </c>
      <c r="F45" s="10">
        <f>COUNTIFS('Annexe 2 – Résultats antérieurs'!$H:$H,F$37,'Annexe 2 – Résultats antérieurs'!$I:$I, $B45)+COUNTIFS('Annexe 2 – Résultats antérieurs'!$I:$I,F$37,'Annexe 2 – Résultats antérieurs'!$H:$H, $B45)</f>
        <v>281</v>
      </c>
      <c r="G45" s="10">
        <f>COUNTIFS('Annexe 2 – Résultats antérieurs'!$H:$H,G$37,'Annexe 2 – Résultats antérieurs'!$I:$I, $B45)+COUNTIFS('Annexe 2 – Résultats antérieurs'!$I:$I,G$37,'Annexe 2 – Résultats antérieurs'!$H:$H, $B45)</f>
        <v>184</v>
      </c>
      <c r="H45" s="10">
        <f>COUNTIFS('Annexe 2 – Résultats antérieurs'!$H:$H,H$37,'Annexe 2 – Résultats antérieurs'!$I:$I, $B45)+COUNTIFS('Annexe 2 – Résultats antérieurs'!$I:$I,H$37,'Annexe 2 – Résultats antérieurs'!$H:$H, $B45)</f>
        <v>347</v>
      </c>
      <c r="I45" s="10">
        <f>COUNTIFS('Annexe 2 – Résultats antérieurs'!$H:$H,I$37,'Annexe 2 – Résultats antérieurs'!$I:$I, $B45)+COUNTIFS('Annexe 2 – Résultats antérieurs'!$I:$I,I$37,'Annexe 2 – Résultats antérieurs'!$H:$H, $B45)</f>
        <v>243</v>
      </c>
      <c r="J45" s="10">
        <f>COUNTIFS('Annexe 2 – Résultats antérieurs'!$H:$H,J$37,'Annexe 2 – Résultats antérieurs'!$I:$I, $B45)+COUNTIFS('Annexe 2 – Résultats antérieurs'!$I:$I,J$37,'Annexe 2 – Résultats antérieurs'!$H:$H, $B45)</f>
        <v>202</v>
      </c>
      <c r="K45" s="10">
        <f>COUNTIFS('Annexe 2 – Résultats antérieurs'!$H:$H,K$37,'Annexe 2 – Résultats antérieurs'!$I:$I, $B45)+COUNTIFS('Annexe 2 – Résultats antérieurs'!$I:$I,K$37,'Annexe 2 – Résultats antérieurs'!$H:$H, $B45)</f>
        <v>436</v>
      </c>
      <c r="L45" s="10">
        <f>COUNTIFS('Annexe 2 – Résultats antérieurs'!$H:$H,L$37,'Annexe 2 – Résultats antérieurs'!$I:$I, $B45)+COUNTIFS('Annexe 2 – Résultats antérieurs'!$I:$I,L$37,'Annexe 2 – Résultats antérieurs'!$H:$H, $B45)</f>
        <v>393</v>
      </c>
      <c r="M45" s="10"/>
      <c r="N45" s="10"/>
      <c r="O45" s="10"/>
      <c r="P45" s="10"/>
    </row>
    <row r="46" spans="2:23">
      <c r="B46" s="77">
        <v>80</v>
      </c>
      <c r="C46" s="10">
        <f>COUNTIFS('Annexe 2 – Résultats antérieurs'!$H:$H,C$37,'Annexe 2 – Résultats antérieurs'!$I:$I, $B46)+COUNTIFS('Annexe 2 – Résultats antérieurs'!$I:$I,C$37,'Annexe 2 – Résultats antérieurs'!$H:$H, $B46)</f>
        <v>40</v>
      </c>
      <c r="D46" s="10">
        <f>COUNTIFS('Annexe 2 – Résultats antérieurs'!$H:$H,D$37,'Annexe 2 – Résultats antérieurs'!$I:$I, $B46)+COUNTIFS('Annexe 2 – Résultats antérieurs'!$I:$I,D$37,'Annexe 2 – Résultats antérieurs'!$H:$H, $B46)</f>
        <v>107</v>
      </c>
      <c r="E46" s="10">
        <f>COUNTIFS('Annexe 2 – Résultats antérieurs'!$H:$H,E$37,'Annexe 2 – Résultats antérieurs'!$I:$I, $B46)+COUNTIFS('Annexe 2 – Résultats antérieurs'!$I:$I,E$37,'Annexe 2 – Résultats antérieurs'!$H:$H, $B46)</f>
        <v>183</v>
      </c>
      <c r="F46" s="10">
        <f>COUNTIFS('Annexe 2 – Résultats antérieurs'!$H:$H,F$37,'Annexe 2 – Résultats antérieurs'!$I:$I, $B46)+COUNTIFS('Annexe 2 – Résultats antérieurs'!$I:$I,F$37,'Annexe 2 – Résultats antérieurs'!$H:$H, $B46)</f>
        <v>225</v>
      </c>
      <c r="G46" s="10">
        <f>COUNTIFS('Annexe 2 – Résultats antérieurs'!$H:$H,G$37,'Annexe 2 – Résultats antérieurs'!$I:$I, $B46)+COUNTIFS('Annexe 2 – Résultats antérieurs'!$I:$I,G$37,'Annexe 2 – Résultats antérieurs'!$H:$H, $B46)</f>
        <v>297</v>
      </c>
      <c r="H46" s="10">
        <f>COUNTIFS('Annexe 2 – Résultats antérieurs'!$H:$H,H$37,'Annexe 2 – Résultats antérieurs'!$I:$I, $B46)+COUNTIFS('Annexe 2 – Résultats antérieurs'!$I:$I,H$37,'Annexe 2 – Résultats antérieurs'!$H:$H, $B46)</f>
        <v>402</v>
      </c>
      <c r="I46" s="10">
        <f>COUNTIFS('Annexe 2 – Résultats antérieurs'!$H:$H,I$37,'Annexe 2 – Résultats antérieurs'!$I:$I, $B46)+COUNTIFS('Annexe 2 – Résultats antérieurs'!$I:$I,I$37,'Annexe 2 – Résultats antérieurs'!$H:$H, $B46)</f>
        <v>448</v>
      </c>
      <c r="J46" s="10">
        <f>COUNTIFS('Annexe 2 – Résultats antérieurs'!$H:$H,J$37,'Annexe 2 – Résultats antérieurs'!$I:$I, $B46)+COUNTIFS('Annexe 2 – Résultats antérieurs'!$I:$I,J$37,'Annexe 2 – Résultats antérieurs'!$H:$H, $B46)</f>
        <v>436</v>
      </c>
      <c r="K46" s="10">
        <f>COUNTIFS('Annexe 2 – Résultats antérieurs'!$H:$H,K$37,'Annexe 2 – Résultats antérieurs'!$I:$I, $B46)+COUNTIFS('Annexe 2 – Résultats antérieurs'!$I:$I,K$37,'Annexe 2 – Résultats antérieurs'!$H:$H, $B46)</f>
        <v>650</v>
      </c>
      <c r="L46" s="10">
        <f>COUNTIFS('Annexe 2 – Résultats antérieurs'!$H:$H,L$37,'Annexe 2 – Résultats antérieurs'!$I:$I, $B46)+COUNTIFS('Annexe 2 – Résultats antérieurs'!$I:$I,L$37,'Annexe 2 – Résultats antérieurs'!$H:$H, $B46)</f>
        <v>932</v>
      </c>
      <c r="M46" s="10"/>
      <c r="N46" s="10"/>
      <c r="O46" s="10"/>
      <c r="P46" s="10"/>
    </row>
    <row r="47" spans="2:23">
      <c r="B47" s="77">
        <v>90</v>
      </c>
      <c r="C47" s="10">
        <f>COUNTIFS('Annexe 2 – Résultats antérieurs'!$H:$H,C$37,'Annexe 2 – Résultats antérieurs'!$I:$I, $B47)+COUNTIFS('Annexe 2 – Résultats antérieurs'!$I:$I,C$37,'Annexe 2 – Résultats antérieurs'!$H:$H, $B47)</f>
        <v>19</v>
      </c>
      <c r="D47" s="10">
        <f>COUNTIFS('Annexe 2 – Résultats antérieurs'!$H:$H,D$37,'Annexe 2 – Résultats antérieurs'!$I:$I, $B47)+COUNTIFS('Annexe 2 – Résultats antérieurs'!$I:$I,D$37,'Annexe 2 – Résultats antérieurs'!$H:$H, $B47)</f>
        <v>85</v>
      </c>
      <c r="E47" s="10">
        <f>COUNTIFS('Annexe 2 – Résultats antérieurs'!$H:$H,E$37,'Annexe 2 – Résultats antérieurs'!$I:$I, $B47)+COUNTIFS('Annexe 2 – Résultats antérieurs'!$I:$I,E$37,'Annexe 2 – Résultats antérieurs'!$H:$H, $B47)</f>
        <v>159</v>
      </c>
      <c r="F47" s="10">
        <f>COUNTIFS('Annexe 2 – Résultats antérieurs'!$H:$H,F$37,'Annexe 2 – Résultats antérieurs'!$I:$I, $B47)+COUNTIFS('Annexe 2 – Résultats antérieurs'!$I:$I,F$37,'Annexe 2 – Résultats antérieurs'!$H:$H, $B47)</f>
        <v>180</v>
      </c>
      <c r="G47" s="10">
        <f>COUNTIFS('Annexe 2 – Résultats antérieurs'!$H:$H,G$37,'Annexe 2 – Résultats antérieurs'!$I:$I, $B47)+COUNTIFS('Annexe 2 – Résultats antérieurs'!$I:$I,G$37,'Annexe 2 – Résultats antérieurs'!$H:$H, $B47)</f>
        <v>275</v>
      </c>
      <c r="H47" s="10">
        <f>COUNTIFS('Annexe 2 – Résultats antérieurs'!$H:$H,H$37,'Annexe 2 – Résultats antérieurs'!$I:$I, $B47)+COUNTIFS('Annexe 2 – Résultats antérieurs'!$I:$I,H$37,'Annexe 2 – Résultats antérieurs'!$H:$H, $B47)</f>
        <v>427</v>
      </c>
      <c r="I47" s="10">
        <f>COUNTIFS('Annexe 2 – Résultats antérieurs'!$H:$H,I$37,'Annexe 2 – Résultats antérieurs'!$I:$I, $B47)+COUNTIFS('Annexe 2 – Résultats antérieurs'!$I:$I,I$37,'Annexe 2 – Résultats antérieurs'!$H:$H, $B47)</f>
        <v>439</v>
      </c>
      <c r="J47" s="10">
        <f>COUNTIFS('Annexe 2 – Résultats antérieurs'!$H:$H,J$37,'Annexe 2 – Résultats antérieurs'!$I:$I, $B47)+COUNTIFS('Annexe 2 – Résultats antérieurs'!$I:$I,J$37,'Annexe 2 – Résultats antérieurs'!$H:$H, $B47)</f>
        <v>393</v>
      </c>
      <c r="K47" s="10">
        <f>COUNTIFS('Annexe 2 – Résultats antérieurs'!$H:$H,K$37,'Annexe 2 – Résultats antérieurs'!$I:$I, $B47)+COUNTIFS('Annexe 2 – Résultats antérieurs'!$I:$I,K$37,'Annexe 2 – Résultats antérieurs'!$H:$H, $B47)</f>
        <v>932</v>
      </c>
      <c r="L47" s="10">
        <f>COUNTIFS('Annexe 2 – Résultats antérieurs'!$H:$H,L$37,'Annexe 2 – Résultats antérieurs'!$I:$I, $B47)+COUNTIFS('Annexe 2 – Résultats antérieurs'!$I:$I,L$37,'Annexe 2 – Résultats antérieurs'!$H:$H, $B47)</f>
        <v>1000</v>
      </c>
      <c r="M47" s="10"/>
      <c r="N47" s="10"/>
      <c r="O47" s="10"/>
      <c r="P47" s="10"/>
    </row>
    <row r="50" spans="2:3" ht="39.950000000000003" customHeight="1">
      <c r="C50" s="10"/>
    </row>
    <row r="51" spans="2:3" s="27" customFormat="1">
      <c r="B51" s="42"/>
    </row>
    <row r="52" spans="2:3" s="27" customFormat="1">
      <c r="B52" s="42"/>
    </row>
    <row r="53" spans="2:3" s="27" customFormat="1">
      <c r="B53" s="42"/>
    </row>
    <row r="54" spans="2:3" s="27" customFormat="1">
      <c r="B54" s="42"/>
    </row>
    <row r="55" spans="2:3" s="27" customFormat="1">
      <c r="B55" s="42"/>
    </row>
    <row r="56" spans="2:3" s="27" customFormat="1">
      <c r="B56" s="42"/>
    </row>
    <row r="57" spans="2:3" s="27" customFormat="1">
      <c r="B57" s="42"/>
    </row>
    <row r="58" spans="2:3" s="27" customFormat="1">
      <c r="B58" s="42"/>
    </row>
    <row r="59" spans="2:3" s="27" customFormat="1">
      <c r="C59" s="43"/>
    </row>
    <row r="60" spans="2:3" s="27" customFormat="1">
      <c r="C60" s="43"/>
    </row>
    <row r="61" spans="2:3" s="27" customFormat="1">
      <c r="C61" s="43"/>
    </row>
    <row r="62" spans="2:3" s="27" customFormat="1">
      <c r="C62" s="43"/>
    </row>
    <row r="63" spans="2:3" s="27" customFormat="1">
      <c r="C63" s="43"/>
    </row>
    <row r="64" spans="2:3" s="27" customFormat="1">
      <c r="C64" s="43"/>
    </row>
    <row r="65" spans="2:4" s="27" customFormat="1">
      <c r="C65" s="43"/>
    </row>
    <row r="66" spans="2:4" s="27" customFormat="1">
      <c r="C66" s="43"/>
    </row>
    <row r="67" spans="2:4" s="27" customFormat="1">
      <c r="C67" s="43"/>
    </row>
    <row r="68" spans="2:4" s="27" customFormat="1">
      <c r="C68" s="43"/>
    </row>
    <row r="69" spans="2:4" s="27" customFormat="1">
      <c r="C69" s="43"/>
    </row>
    <row r="70" spans="2:4" s="27" customFormat="1">
      <c r="C70" s="43"/>
    </row>
    <row r="71" spans="2:4" s="27" customFormat="1">
      <c r="C71" s="43"/>
    </row>
    <row r="72" spans="2:4" s="27" customFormat="1">
      <c r="C72" s="43"/>
    </row>
    <row r="73" spans="2:4" s="27" customFormat="1">
      <c r="C73" s="43"/>
    </row>
    <row r="74" spans="2:4" s="27" customFormat="1">
      <c r="C74" s="43"/>
      <c r="D74" s="43"/>
    </row>
    <row r="75" spans="2:4" s="27" customFormat="1">
      <c r="B75" s="42"/>
    </row>
    <row r="76" spans="2:4" s="27" customFormat="1">
      <c r="B76" s="42"/>
    </row>
    <row r="77" spans="2:4" s="27" customFormat="1">
      <c r="B77" s="42"/>
    </row>
    <row r="78" spans="2:4" s="27" customFormat="1">
      <c r="B78" s="42"/>
    </row>
    <row r="79" spans="2:4" s="27" customFormat="1">
      <c r="B79" s="42"/>
    </row>
    <row r="80" spans="2:4" s="27" customFormat="1">
      <c r="B80" s="42"/>
    </row>
    <row r="81" spans="2:2" s="27" customFormat="1">
      <c r="B81" s="42"/>
    </row>
    <row r="82" spans="2:2" s="27" customFormat="1">
      <c r="B82" s="42"/>
    </row>
    <row r="83" spans="2:2" s="27" customFormat="1">
      <c r="B83" s="42"/>
    </row>
    <row r="84" spans="2:2" s="27" customFormat="1">
      <c r="B84" s="42"/>
    </row>
    <row r="85" spans="2:2" s="27" customFormat="1">
      <c r="B85" s="42"/>
    </row>
    <row r="86" spans="2:2" s="27" customFormat="1">
      <c r="B86" s="42"/>
    </row>
    <row r="87" spans="2:2" s="27" customFormat="1">
      <c r="B87" s="42"/>
    </row>
    <row r="88" spans="2:2" s="27" customFormat="1">
      <c r="B88" s="42"/>
    </row>
    <row r="89" spans="2:2" s="27" customFormat="1">
      <c r="B89" s="42"/>
    </row>
    <row r="90" spans="2:2" s="27" customFormat="1">
      <c r="B90" s="42"/>
    </row>
    <row r="91" spans="2:2" s="27" customFormat="1">
      <c r="B91" s="42"/>
    </row>
    <row r="92" spans="2:2" s="27" customFormat="1">
      <c r="B92" s="42"/>
    </row>
    <row r="93" spans="2:2" s="27" customFormat="1">
      <c r="B93" s="42"/>
    </row>
    <row r="94" spans="2:2" s="27" customFormat="1">
      <c r="B94" s="42"/>
    </row>
    <row r="95" spans="2:2" s="27" customFormat="1">
      <c r="B95" s="42"/>
    </row>
    <row r="96" spans="2:2" s="27" customFormat="1">
      <c r="B96" s="42"/>
    </row>
    <row r="97" spans="2:2" s="27" customFormat="1">
      <c r="B97" s="42"/>
    </row>
    <row r="98" spans="2:2" s="27" customFormat="1">
      <c r="B98" s="42"/>
    </row>
    <row r="99" spans="2:2" s="27" customFormat="1">
      <c r="B99" s="42"/>
    </row>
    <row r="100" spans="2:2" s="27" customFormat="1">
      <c r="B100" s="42"/>
    </row>
    <row r="101" spans="2:2" s="27" customFormat="1">
      <c r="B101" s="42"/>
    </row>
    <row r="102" spans="2:2" s="27" customFormat="1">
      <c r="B102" s="42"/>
    </row>
    <row r="103" spans="2:2" s="27" customFormat="1">
      <c r="B103" s="42"/>
    </row>
    <row r="104" spans="2:2" s="27" customFormat="1">
      <c r="B104" s="42"/>
    </row>
    <row r="105" spans="2:2" s="27" customFormat="1">
      <c r="B105" s="42"/>
    </row>
    <row r="106" spans="2:2" s="27" customFormat="1">
      <c r="B106" s="42"/>
    </row>
    <row r="107" spans="2:2" s="27" customFormat="1">
      <c r="B107" s="42"/>
    </row>
    <row r="108" spans="2:2" s="27" customFormat="1">
      <c r="B108" s="42"/>
    </row>
    <row r="109" spans="2:2" s="27" customFormat="1">
      <c r="B109" s="42"/>
    </row>
    <row r="110" spans="2:2" s="27" customFormat="1">
      <c r="B110" s="42"/>
    </row>
    <row r="111" spans="2:2" s="27" customFormat="1">
      <c r="B111" s="42"/>
    </row>
    <row r="112" spans="2:2" s="27" customFormat="1">
      <c r="B112" s="42"/>
    </row>
    <row r="113" spans="2:2" s="27" customFormat="1">
      <c r="B113" s="42"/>
    </row>
    <row r="114" spans="2:2" s="27" customFormat="1">
      <c r="B114" s="42"/>
    </row>
    <row r="115" spans="2:2" s="27" customFormat="1">
      <c r="B115" s="42"/>
    </row>
    <row r="116" spans="2:2" s="27" customFormat="1">
      <c r="B116" s="42"/>
    </row>
    <row r="117" spans="2:2" s="27" customFormat="1">
      <c r="B117" s="42"/>
    </row>
    <row r="118" spans="2:2" s="27" customFormat="1">
      <c r="B118" s="42"/>
    </row>
    <row r="119" spans="2:2" s="27" customFormat="1">
      <c r="B119" s="42"/>
    </row>
    <row r="120" spans="2:2" s="27" customFormat="1">
      <c r="B120" s="42"/>
    </row>
    <row r="121" spans="2:2" s="27" customFormat="1">
      <c r="B121" s="42"/>
    </row>
    <row r="122" spans="2:2" s="27" customFormat="1">
      <c r="B122" s="42"/>
    </row>
    <row r="123" spans="2:2" s="27" customFormat="1">
      <c r="B123" s="42"/>
    </row>
    <row r="124" spans="2:2" s="27" customFormat="1">
      <c r="B124" s="42"/>
    </row>
    <row r="125" spans="2:2" s="27" customFormat="1">
      <c r="B125" s="42"/>
    </row>
    <row r="126" spans="2:2" s="27" customFormat="1">
      <c r="B126" s="42"/>
    </row>
    <row r="127" spans="2:2" s="27" customFormat="1">
      <c r="B127" s="42"/>
    </row>
    <row r="128" spans="2:2" s="27" customFormat="1">
      <c r="B128" s="42"/>
    </row>
    <row r="129" spans="2:2" s="27" customFormat="1">
      <c r="B129" s="42"/>
    </row>
    <row r="130" spans="2:2" s="27" customFormat="1">
      <c r="B130" s="42"/>
    </row>
    <row r="131" spans="2:2" s="27" customFormat="1">
      <c r="B131" s="42"/>
    </row>
    <row r="132" spans="2:2" s="27" customFormat="1">
      <c r="B132" s="42"/>
    </row>
    <row r="133" spans="2:2" s="27" customFormat="1">
      <c r="B133" s="42"/>
    </row>
    <row r="134" spans="2:2" s="27" customFormat="1">
      <c r="B134" s="42"/>
    </row>
    <row r="135" spans="2:2" s="27" customFormat="1">
      <c r="B135" s="42"/>
    </row>
    <row r="136" spans="2:2" s="27" customFormat="1">
      <c r="B136" s="42"/>
    </row>
    <row r="137" spans="2:2" s="27" customFormat="1">
      <c r="B137" s="42"/>
    </row>
    <row r="138" spans="2:2" s="27" customFormat="1">
      <c r="B138" s="42"/>
    </row>
    <row r="139" spans="2:2" s="27" customFormat="1">
      <c r="B139" s="42"/>
    </row>
    <row r="140" spans="2:2" s="27" customFormat="1">
      <c r="B140" s="42"/>
    </row>
    <row r="141" spans="2:2" s="27" customFormat="1">
      <c r="B141" s="42"/>
    </row>
    <row r="142" spans="2:2" s="27" customFormat="1">
      <c r="B142" s="42"/>
    </row>
    <row r="143" spans="2:2" s="27" customFormat="1">
      <c r="B143" s="42"/>
    </row>
    <row r="144" spans="2:2" s="27" customFormat="1">
      <c r="B144" s="42"/>
    </row>
    <row r="145" spans="2:2" s="27" customFormat="1">
      <c r="B145" s="42"/>
    </row>
    <row r="146" spans="2:2" s="27" customFormat="1">
      <c r="B146" s="42"/>
    </row>
    <row r="147" spans="2:2" s="27" customFormat="1">
      <c r="B147" s="42"/>
    </row>
    <row r="148" spans="2:2" s="27" customFormat="1">
      <c r="B148" s="42"/>
    </row>
    <row r="149" spans="2:2" s="27" customFormat="1">
      <c r="B149" s="42"/>
    </row>
    <row r="150" spans="2:2" s="27" customFormat="1">
      <c r="B150" s="42"/>
    </row>
  </sheetData>
  <mergeCells count="2">
    <mergeCell ref="R31:U36"/>
    <mergeCell ref="B1:C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N77"/>
  <sheetViews>
    <sheetView showGridLines="0" zoomScaleNormal="100" workbookViewId="0">
      <selection activeCell="B1" sqref="B1"/>
    </sheetView>
  </sheetViews>
  <sheetFormatPr defaultColWidth="8.86328125" defaultRowHeight="14.25"/>
  <cols>
    <col min="1" max="1" width="8.86328125" style="27"/>
    <col min="2" max="2" width="14" customWidth="1"/>
    <col min="3" max="34" width="11.265625" customWidth="1"/>
    <col min="35" max="40" width="8.86328125" style="27"/>
  </cols>
  <sheetData>
    <row r="1" spans="1:40" s="10" customFormat="1" ht="40.5" customHeight="1">
      <c r="A1" s="27"/>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27"/>
      <c r="AJ1" s="27"/>
      <c r="AK1" s="27"/>
      <c r="AL1" s="27"/>
      <c r="AM1" s="27"/>
      <c r="AN1" s="27"/>
    </row>
    <row r="2" spans="1:40" s="10" customFormat="1" ht="220.5" customHeight="1">
      <c r="A2" s="27"/>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27"/>
      <c r="AJ2" s="27"/>
      <c r="AK2" s="27"/>
      <c r="AL2" s="27"/>
      <c r="AM2" s="27"/>
      <c r="AN2" s="27"/>
    </row>
    <row r="3" spans="1:40" ht="20.100000000000001" customHeight="1">
      <c r="B3" s="81"/>
      <c r="C3" s="80" t="s">
        <v>39138</v>
      </c>
      <c r="D3" s="80" t="s">
        <v>39139</v>
      </c>
      <c r="E3" s="80" t="s">
        <v>39140</v>
      </c>
      <c r="F3" s="80" t="s">
        <v>39141</v>
      </c>
      <c r="G3" s="80" t="s">
        <v>39142</v>
      </c>
      <c r="H3" s="80" t="s">
        <v>39143</v>
      </c>
      <c r="I3" s="80" t="s">
        <v>39144</v>
      </c>
      <c r="J3" s="80" t="s">
        <v>39145</v>
      </c>
      <c r="K3" s="80" t="s">
        <v>39146</v>
      </c>
      <c r="L3" s="80" t="s">
        <v>39147</v>
      </c>
      <c r="M3" s="80" t="s">
        <v>39148</v>
      </c>
      <c r="N3" s="80" t="s">
        <v>39149</v>
      </c>
      <c r="O3" s="80" t="s">
        <v>39150</v>
      </c>
      <c r="P3" s="80" t="s">
        <v>39151</v>
      </c>
      <c r="Q3" s="80" t="s">
        <v>39152</v>
      </c>
      <c r="R3" s="80" t="s">
        <v>39153</v>
      </c>
      <c r="S3" s="80" t="s">
        <v>39154</v>
      </c>
      <c r="T3" s="80" t="s">
        <v>39155</v>
      </c>
      <c r="U3" s="80" t="s">
        <v>39156</v>
      </c>
      <c r="V3" s="80" t="s">
        <v>39157</v>
      </c>
      <c r="W3" s="80" t="s">
        <v>39158</v>
      </c>
      <c r="X3" s="80" t="s">
        <v>39159</v>
      </c>
      <c r="Y3" s="80" t="s">
        <v>39160</v>
      </c>
      <c r="Z3" s="80" t="s">
        <v>39161</v>
      </c>
      <c r="AA3" s="80" t="s">
        <v>39162</v>
      </c>
      <c r="AB3" s="80" t="s">
        <v>39163</v>
      </c>
      <c r="AC3" s="80" t="s">
        <v>39164</v>
      </c>
      <c r="AD3" s="80" t="s">
        <v>39165</v>
      </c>
      <c r="AE3" s="80" t="s">
        <v>39166</v>
      </c>
      <c r="AF3" s="80" t="s">
        <v>39167</v>
      </c>
      <c r="AG3" s="80" t="s">
        <v>39168</v>
      </c>
      <c r="AH3" s="80" t="s">
        <v>39169</v>
      </c>
    </row>
    <row r="4" spans="1:40" ht="20.100000000000001" customHeight="1">
      <c r="B4" s="80" t="s">
        <v>39170</v>
      </c>
      <c r="C4" s="149">
        <f>1/(POWER(10,(-(INDEX('Annexe 1 – Données des équipes'!$B$12:$R$114, MATCH($B4, 'Annexe 1 – Données des équipes'!$B$12:$B$114, 0),3)-(INDEX('Annexe 1 – Données des équipes'!$B$12:$R$114, MATCH(C$3, 'Annexe 1 – Données des équipes'!$B$12:$B$114, 0),3)))/400))+1)</f>
        <v>0.5</v>
      </c>
      <c r="D4" s="149">
        <f>1/(POWER(10,(-(INDEX('Annexe 1 – Données des équipes'!$B$12:$R$114, MATCH($B4, 'Annexe 1 – Données des équipes'!$B$12:$B$114, 0),3)-(INDEX('Annexe 1 – Données des équipes'!$B$12:$R$114, MATCH(D$3, 'Annexe 1 – Données des équipes'!$B$12:$B$114, 0),3)))/400))+1)</f>
        <v>0.50575620841114488</v>
      </c>
      <c r="E4" s="149">
        <f>1/(POWER(10,(-(INDEX('Annexe 1 – Données des équipes'!$B$12:$R$114, MATCH($B4, 'Annexe 1 – Données des équipes'!$B$12:$B$114, 0),3)-(INDEX('Annexe 1 – Données des équipes'!$B$12:$R$114, MATCH(E$3, 'Annexe 1 – Données des équipes'!$B$12:$B$114, 0),3)))/400))+1)</f>
        <v>0.61586410425375604</v>
      </c>
      <c r="F4" s="149">
        <f>1/(POWER(10,(-(INDEX('Annexe 1 – Données des équipes'!$B$12:$R$114, MATCH($B4, 'Annexe 1 – Données des équipes'!$B$12:$B$114, 0),3)-(INDEX('Annexe 1 – Données des équipes'!$B$12:$R$114, MATCH(F$3, 'Annexe 1 – Données des équipes'!$B$12:$B$114, 0),3)))/400))+1)</f>
        <v>0.66357409804129552</v>
      </c>
      <c r="G4" s="149">
        <f>1/(POWER(10,(-(INDEX('Annexe 1 – Données des équipes'!$B$12:$R$114, MATCH($B4, 'Annexe 1 – Données des équipes'!$B$12:$B$114, 0),3)-(INDEX('Annexe 1 – Données des équipes'!$B$12:$R$114, MATCH(G$3, 'Annexe 1 – Données des équipes'!$B$12:$B$114, 0),3)))/400))+1)</f>
        <v>0.67124058081583182</v>
      </c>
      <c r="H4" s="149">
        <f>1/(POWER(10,(-(INDEX('Annexe 1 – Données des équipes'!$B$12:$R$114, MATCH($B4, 'Annexe 1 – Données des équipes'!$B$12:$B$114, 0),3)-(INDEX('Annexe 1 – Données des équipes'!$B$12:$R$114, MATCH(H$3, 'Annexe 1 – Données des équipes'!$B$12:$B$114, 0),3)))/400))+1)</f>
        <v>0.67630166949273696</v>
      </c>
      <c r="I4" s="149">
        <f>1/(POWER(10,(-(INDEX('Annexe 1 – Données des équipes'!$B$12:$R$114, MATCH($B4, 'Annexe 1 – Données des équipes'!$B$12:$B$114, 0),3)-(INDEX('Annexe 1 – Données des équipes'!$B$12:$R$114, MATCH(I$3, 'Annexe 1 – Données des équipes'!$B$12:$B$114, 0),3)))/400))+1)</f>
        <v>0.73810903254041871</v>
      </c>
      <c r="J4" s="149">
        <f>1/(POWER(10,(-(INDEX('Annexe 1 – Données des équipes'!$B$12:$R$114, MATCH($B4, 'Annexe 1 – Données des équipes'!$B$12:$B$114, 0),3)-(INDEX('Annexe 1 – Données des équipes'!$B$12:$R$114, MATCH(J$3, 'Annexe 1 – Données des équipes'!$B$12:$B$114, 0),3)))/400))+1)</f>
        <v>0.74363452200732783</v>
      </c>
      <c r="K4" s="149">
        <f>1/(POWER(10,(-(INDEX('Annexe 1 – Données des équipes'!$B$12:$R$114, MATCH($B4, 'Annexe 1 – Données des équipes'!$B$12:$B$114, 0),3)-(INDEX('Annexe 1 – Données des équipes'!$B$12:$R$114, MATCH(K$3, 'Annexe 1 – Données des équipes'!$B$12:$B$114, 0),3)))/400))+1)</f>
        <v>0.74473040686503478</v>
      </c>
      <c r="L4" s="149">
        <f>1/(POWER(10,(-(INDEX('Annexe 1 – Données des équipes'!$B$12:$R$114, MATCH($B4, 'Annexe 1 – Données des équipes'!$B$12:$B$114, 0),3)-(INDEX('Annexe 1 – Données des équipes'!$B$12:$R$114, MATCH(L$3, 'Annexe 1 – Données des équipes'!$B$12:$B$114, 0),3)))/400))+1)</f>
        <v>0.79174883750818448</v>
      </c>
      <c r="M4" s="149">
        <f>1/(POWER(10,(-(INDEX('Annexe 1 – Données des équipes'!$B$12:$R$114, MATCH($B4, 'Annexe 1 – Données des équipes'!$B$12:$B$114, 0),3)-(INDEX('Annexe 1 – Données des équipes'!$B$12:$R$114, MATCH(M$3, 'Annexe 1 – Données des équipes'!$B$12:$B$114, 0),3)))/400))+1)</f>
        <v>0.8056276940436502</v>
      </c>
      <c r="N4" s="149">
        <f>1/(POWER(10,(-(INDEX('Annexe 1 – Données des équipes'!$B$12:$R$114, MATCH($B4, 'Annexe 1 – Données des équipes'!$B$12:$B$114, 0),3)-(INDEX('Annexe 1 – Données des équipes'!$B$12:$R$114, MATCH(N$3, 'Annexe 1 – Données des équipes'!$B$12:$B$114, 0),3)))/400))+1)</f>
        <v>0.8056276940436502</v>
      </c>
      <c r="O4" s="149">
        <f>1/(POWER(10,(-(INDEX('Annexe 1 – Données des équipes'!$B$12:$R$114, MATCH($B4, 'Annexe 1 – Données des équipes'!$B$12:$B$114, 0),3)-(INDEX('Annexe 1 – Données des équipes'!$B$12:$R$114, MATCH(O$3, 'Annexe 1 – Données des équipes'!$B$12:$B$114, 0),3)))/400))+1)</f>
        <v>0.81361221050558685</v>
      </c>
      <c r="P4" s="149">
        <f>1/(POWER(10,(-(INDEX('Annexe 1 – Données des équipes'!$B$12:$R$114, MATCH($B4, 'Annexe 1 – Données des équipes'!$B$12:$B$114, 0),3)-(INDEX('Annexe 1 – Données des équipes'!$B$12:$R$114, MATCH(P$3, 'Annexe 1 – Données des équipes'!$B$12:$B$114, 0),3)))/400))+1)</f>
        <v>0.81448358750471217</v>
      </c>
      <c r="Q4" s="149">
        <f>1/(POWER(10,(-(INDEX('Annexe 1 – Données des équipes'!$B$12:$R$114, MATCH($B4, 'Annexe 1 – Données des équipes'!$B$12:$B$114, 0),3)-(INDEX('Annexe 1 – Données des équipes'!$B$12:$R$114, MATCH(Q$3, 'Annexe 1 – Données des équipes'!$B$12:$B$114, 0),3)))/400))+1)</f>
        <v>0.82635355394403176</v>
      </c>
      <c r="R4" s="149">
        <f>1/(POWER(10,(-(INDEX('Annexe 1 – Données des équipes'!$B$12:$R$114, MATCH($B4, 'Annexe 1 – Données des équipes'!$B$12:$B$114, 0),3)-(INDEX('Annexe 1 – Données des équipes'!$B$12:$R$114, MATCH(R$3, 'Annexe 1 – Données des équipes'!$B$12:$B$114, 0),3)))/400))+1)</f>
        <v>0.82552598736118166</v>
      </c>
      <c r="S4" s="149">
        <f>1/(POWER(10,(-(INDEX('Annexe 1 – Données des équipes'!$B$12:$R$114, MATCH($B4, 'Annexe 1 – Données des équipes'!$B$12:$B$114, 0),3)-(INDEX('Annexe 1 – Données des équipes'!$B$12:$R$114, MATCH(S$3, 'Annexe 1 – Données des équipes'!$B$12:$B$114, 0),3)))/400))+1)</f>
        <v>0.84529381061799957</v>
      </c>
      <c r="T4" s="149">
        <f>1/(POWER(10,(-(INDEX('Annexe 1 – Données des équipes'!$B$12:$R$114, MATCH($B4, 'Annexe 1 – Données des équipes'!$B$12:$B$114, 0),3)-(INDEX('Annexe 1 – Données des équipes'!$B$12:$R$114, MATCH(T$3, 'Annexe 1 – Données des équipes'!$B$12:$B$114, 0),3)))/400))+1)</f>
        <v>0.84902044278867672</v>
      </c>
      <c r="U4" s="149">
        <f>1/(POWER(10,(-(INDEX('Annexe 1 – Données des équipes'!$B$12:$R$114, MATCH($B4, 'Annexe 1 – Données des équipes'!$B$12:$B$114, 0),3)-(INDEX('Annexe 1 – Données des équipes'!$B$12:$R$114, MATCH(U$3, 'Annexe 1 – Données des équipes'!$B$12:$B$114, 0),3)))/400))+1)</f>
        <v>0.85906300237667377</v>
      </c>
      <c r="V4" s="149">
        <f>1/(POWER(10,(-(INDEX('Annexe 1 – Données des équipes'!$B$12:$R$114, MATCH($B4, 'Annexe 1 – Données des équipes'!$B$12:$B$114, 0),3)-(INDEX('Annexe 1 – Données des équipes'!$B$12:$R$114, MATCH(V$3, 'Annexe 1 – Données des équipes'!$B$12:$B$114, 0),3)))/400))+1)</f>
        <v>0.87809007394259575</v>
      </c>
      <c r="W4" s="149">
        <f>1/(POWER(10,(-(INDEX('Annexe 1 – Données des équipes'!$B$12:$R$114, MATCH($B4, 'Annexe 1 – Données des équipes'!$B$12:$B$114, 0),3)-(INDEX('Annexe 1 – Données des équipes'!$B$12:$R$114, MATCH(W$3, 'Annexe 1 – Données des équipes'!$B$12:$B$114, 0),3)))/400))+1)</f>
        <v>0.88411935633841365</v>
      </c>
      <c r="X4" s="149">
        <f>1/(POWER(10,(-(INDEX('Annexe 1 – Données des équipes'!$B$12:$R$114, MATCH($B4, 'Annexe 1 – Données des équipes'!$B$12:$B$114, 0),3)-(INDEX('Annexe 1 – Données des équipes'!$B$12:$R$114, MATCH(X$3, 'Annexe 1 – Données des équipes'!$B$12:$B$114, 0),3)))/400))+1)</f>
        <v>0.88875464561767836</v>
      </c>
      <c r="Y4" s="149">
        <f>1/(POWER(10,(-(INDEX('Annexe 1 – Données des équipes'!$B$12:$R$114, MATCH($B4, 'Annexe 1 – Données des équipes'!$B$12:$B$114, 0),3)-(INDEX('Annexe 1 – Données des équipes'!$B$12:$R$114, MATCH(Y$3, 'Annexe 1 – Données des équipes'!$B$12:$B$114, 0),3)))/400))+1)</f>
        <v>0.89267666000615409</v>
      </c>
      <c r="Z4" s="149">
        <f>1/(POWER(10,(-(INDEX('Annexe 1 – Données des équipes'!$B$12:$R$114, MATCH($B4, 'Annexe 1 – Données des équipes'!$B$12:$B$114, 0),3)-(INDEX('Annexe 1 – Données des équipes'!$B$12:$R$114, MATCH(Z$3, 'Annexe 1 – Données des équipes'!$B$12:$B$114, 0),3)))/400))+1)</f>
        <v>0.9016982546021951</v>
      </c>
      <c r="AA4" s="149">
        <f>1/(POWER(10,(-(INDEX('Annexe 1 – Données des équipes'!$B$12:$R$114, MATCH($B4, 'Annexe 1 – Données des équipes'!$B$12:$B$114, 0),3)-(INDEX('Annexe 1 – Données des équipes'!$B$12:$R$114, MATCH(AA$3, 'Annexe 1 – Données des équipes'!$B$12:$B$114, 0),3)))/400))+1)</f>
        <v>0.9119053076034237</v>
      </c>
      <c r="AB4" s="149">
        <f>1/(POWER(10,(-(INDEX('Annexe 1 – Données des équipes'!$B$12:$R$114, MATCH($B4, 'Annexe 1 – Données des équipes'!$B$12:$B$114, 0),3)-(INDEX('Annexe 1 – Données des équipes'!$B$12:$R$114, MATCH(AB$3, 'Annexe 1 – Données des équipes'!$B$12:$B$114, 0),3)))/400))+1)</f>
        <v>0.9159794127382721</v>
      </c>
      <c r="AC4" s="149">
        <f>1/(POWER(10,(-(INDEX('Annexe 1 – Données des équipes'!$B$12:$R$114, MATCH($B4, 'Annexe 1 – Données des équipes'!$B$12:$B$114, 0),3)-(INDEX('Annexe 1 – Données des équipes'!$B$12:$R$114, MATCH(AC$3, 'Annexe 1 – Données des équipes'!$B$12:$B$114, 0),3)))/400))+1)</f>
        <v>0.91686122759572986</v>
      </c>
      <c r="AD4" s="149">
        <f>1/(POWER(10,(-(INDEX('Annexe 1 – Données des équipes'!$B$12:$R$114, MATCH($B4, 'Annexe 1 – Données des équipes'!$B$12:$B$114, 0),3)-(INDEX('Annexe 1 – Données des équipes'!$B$12:$R$114, MATCH(AD$3, 'Annexe 1 – Données des équipes'!$B$12:$B$114, 0),3)))/400))+1)</f>
        <v>0.91902904919455131</v>
      </c>
      <c r="AE4" s="149">
        <f>1/(POWER(10,(-(INDEX('Annexe 1 – Données des équipes'!$B$12:$R$114, MATCH($B4, 'Annexe 1 – Données des équipes'!$B$12:$B$114, 0),3)-(INDEX('Annexe 1 – Données des équipes'!$B$12:$R$114, MATCH(AE$3, 'Annexe 1 – Données des équipes'!$B$12:$B$114, 0),3)))/400))+1)</f>
        <v>0.92719346510240064</v>
      </c>
      <c r="AF4" s="149">
        <f>1/(POWER(10,(-(INDEX('Annexe 1 – Données des équipes'!$B$12:$R$114, MATCH($B4, 'Annexe 1 – Données des équipes'!$B$12:$B$114, 0),3)-(INDEX('Annexe 1 – Données des équipes'!$B$12:$R$114, MATCH(AF$3, 'Annexe 1 – Données des équipes'!$B$12:$B$114, 0),3)))/400))+1)</f>
        <v>0.93172118570687357</v>
      </c>
      <c r="AG4" s="149">
        <f>1/(POWER(10,(-(INDEX('Annexe 1 – Données des équipes'!$B$12:$R$114, MATCH($B4, 'Annexe 1 – Données des équipes'!$B$12:$B$114, 0),3)-(INDEX('Annexe 1 – Données des équipes'!$B$12:$R$114, MATCH(AG$3, 'Annexe 1 – Données des équipes'!$B$12:$B$114, 0),3)))/400))+1)</f>
        <v>0.9434762493459331</v>
      </c>
      <c r="AH4" s="149">
        <f>1/(POWER(10,(-(INDEX('Annexe 1 – Données des équipes'!$B$12:$R$114, MATCH($B4, 'Annexe 1 – Données des équipes'!$B$12:$B$114, 0),3)-(INDEX('Annexe 1 – Données des équipes'!$B$12:$R$114, MATCH(AH$3, 'Annexe 1 – Données des équipes'!$B$12:$B$114, 0),3)))/400))+1)</f>
        <v>0.95863315077606226</v>
      </c>
    </row>
    <row r="5" spans="1:40" ht="20.100000000000001" customHeight="1">
      <c r="B5" s="80" t="s">
        <v>39171</v>
      </c>
      <c r="C5" s="149">
        <f>1/(POWER(10,(-(INDEX('Annexe 1 – Données des équipes'!$B$12:$R$114, MATCH($B5, 'Annexe 1 – Données des équipes'!$B$12:$B$114, 0),3)-(INDEX('Annexe 1 – Données des équipes'!$B$12:$R$114, MATCH(C$3, 'Annexe 1 – Données des équipes'!$B$12:$B$114, 0),3)))/400))+1)</f>
        <v>0.49424379158885506</v>
      </c>
      <c r="D5" s="149">
        <f>1/(POWER(10,(-(INDEX('Annexe 1 – Données des équipes'!$B$12:$R$114, MATCH($B5, 'Annexe 1 – Données des équipes'!$B$12:$B$114, 0),3)-(INDEX('Annexe 1 – Données des équipes'!$B$12:$R$114, MATCH(D$3, 'Annexe 1 – Données des équipes'!$B$12:$B$114, 0),3)))/400))+1)</f>
        <v>0.5</v>
      </c>
      <c r="E5" s="149">
        <f>1/(POWER(10,(-(INDEX('Annexe 1 – Données des équipes'!$B$12:$R$114, MATCH($B5, 'Annexe 1 – Données des équipes'!$B$12:$B$114, 0),3)-(INDEX('Annexe 1 – Données des équipes'!$B$12:$R$114, MATCH(E$3, 'Annexe 1 – Données des équipes'!$B$12:$B$114, 0),3)))/400))+1)</f>
        <v>0.61040242209468909</v>
      </c>
      <c r="F5" s="149">
        <f>1/(POWER(10,(-(INDEX('Annexe 1 – Données des équipes'!$B$12:$R$114, MATCH($B5, 'Annexe 1 – Données des équipes'!$B$12:$B$114, 0),3)-(INDEX('Annexe 1 – Données des équipes'!$B$12:$R$114, MATCH(F$3, 'Annexe 1 – Données des équipes'!$B$12:$B$114, 0),3)))/400))+1)</f>
        <v>0.65841452091691255</v>
      </c>
      <c r="G5" s="149">
        <f>1/(POWER(10,(-(INDEX('Annexe 1 – Données des équipes'!$B$12:$R$114, MATCH($B5, 'Annexe 1 – Données des équipes'!$B$12:$B$114, 0),3)-(INDEX('Annexe 1 – Données des équipes'!$B$12:$R$114, MATCH(G$3, 'Annexe 1 – Données des équipes'!$B$12:$B$114, 0),3)))/400))+1)</f>
        <v>0.66613942458312214</v>
      </c>
      <c r="H5" s="149">
        <f>1/(POWER(10,(-(INDEX('Annexe 1 – Données des équipes'!$B$12:$R$114, MATCH($B5, 'Annexe 1 – Données des équipes'!$B$12:$B$114, 0),3)-(INDEX('Annexe 1 – Données des équipes'!$B$12:$R$114, MATCH(H$3, 'Annexe 1 – Données des équipes'!$B$12:$B$114, 0),3)))/400))+1)</f>
        <v>0.67124058081583182</v>
      </c>
      <c r="I5" s="149">
        <f>1/(POWER(10,(-(INDEX('Annexe 1 – Données des équipes'!$B$12:$R$114, MATCH($B5, 'Annexe 1 – Données des équipes'!$B$12:$B$114, 0),3)-(INDEX('Annexe 1 – Données des équipes'!$B$12:$R$114, MATCH(I$3, 'Annexe 1 – Données des équipes'!$B$12:$B$114, 0),3)))/400))+1)</f>
        <v>0.73363370241380743</v>
      </c>
      <c r="J5" s="149">
        <f>1/(POWER(10,(-(INDEX('Annexe 1 – Données des équipes'!$B$12:$R$114, MATCH($B5, 'Annexe 1 – Données des équipes'!$B$12:$B$114, 0),3)-(INDEX('Annexe 1 – Données des équipes'!$B$12:$R$114, MATCH(J$3, 'Annexe 1 – Données des équipes'!$B$12:$B$114, 0),3)))/400))+1)</f>
        <v>0.73922025414066794</v>
      </c>
      <c r="K5" s="149">
        <f>1/(POWER(10,(-(INDEX('Annexe 1 – Données des équipes'!$B$12:$R$114, MATCH($B5, 'Annexe 1 – Données des équipes'!$B$12:$B$114, 0),3)-(INDEX('Annexe 1 – Données des équipes'!$B$12:$R$114, MATCH(K$3, 'Annexe 1 – Données des équipes'!$B$12:$B$114, 0),3)))/400))+1)</f>
        <v>0.74032841951483042</v>
      </c>
      <c r="L5" s="149">
        <f>1/(POWER(10,(-(INDEX('Annexe 1 – Données des équipes'!$B$12:$R$114, MATCH($B5, 'Annexe 1 – Données des équipes'!$B$12:$B$114, 0),3)-(INDEX('Annexe 1 – Données des équipes'!$B$12:$R$114, MATCH(L$3, 'Annexe 1 – Données des équipes'!$B$12:$B$114, 0),3)))/400))+1)</f>
        <v>0.78792676807740214</v>
      </c>
      <c r="M5" s="149">
        <f>1/(POWER(10,(-(INDEX('Annexe 1 – Données des équipes'!$B$12:$R$114, MATCH($B5, 'Annexe 1 – Données des équipes'!$B$12:$B$114, 0),3)-(INDEX('Annexe 1 – Données des équipes'!$B$12:$R$114, MATCH(M$3, 'Annexe 1 – Données des équipes'!$B$12:$B$114, 0),3)))/400))+1)</f>
        <v>0.80199664411443317</v>
      </c>
      <c r="N5" s="149">
        <f>1/(POWER(10,(-(INDEX('Annexe 1 – Données des équipes'!$B$12:$R$114, MATCH($B5, 'Annexe 1 – Données des équipes'!$B$12:$B$114, 0),3)-(INDEX('Annexe 1 – Données des équipes'!$B$12:$R$114, MATCH(N$3, 'Annexe 1 – Données des équipes'!$B$12:$B$114, 0),3)))/400))+1)</f>
        <v>0.80199664411443317</v>
      </c>
      <c r="O5" s="149">
        <f>1/(POWER(10,(-(INDEX('Annexe 1 – Données des équipes'!$B$12:$R$114, MATCH($B5, 'Annexe 1 – Données des équipes'!$B$12:$B$114, 0),3)-(INDEX('Annexe 1 – Données des équipes'!$B$12:$R$114, MATCH(O$3, 'Annexe 1 – Données des équipes'!$B$12:$B$114, 0),3)))/400))+1)</f>
        <v>0.81009515860475667</v>
      </c>
      <c r="P5" s="149">
        <f>1/(POWER(10,(-(INDEX('Annexe 1 – Données des équipes'!$B$12:$R$114, MATCH($B5, 'Annexe 1 – Données des équipes'!$B$12:$B$114, 0),3)-(INDEX('Annexe 1 – Données des équipes'!$B$12:$R$114, MATCH(P$3, 'Annexe 1 – Données des équipes'!$B$12:$B$114, 0),3)))/400))+1)</f>
        <v>0.81097915811994781</v>
      </c>
      <c r="Q5" s="149">
        <f>1/(POWER(10,(-(INDEX('Annexe 1 – Données des équipes'!$B$12:$R$114, MATCH($B5, 'Annexe 1 – Données des équipes'!$B$12:$B$114, 0),3)-(INDEX('Annexe 1 – Données des équipes'!$B$12:$R$114, MATCH(Q$3, 'Annexe 1 – Données des équipes'!$B$12:$B$114, 0),3)))/400))+1)</f>
        <v>0.82302462892173212</v>
      </c>
      <c r="R5" s="149">
        <f>1/(POWER(10,(-(INDEX('Annexe 1 – Données des équipes'!$B$12:$R$114, MATCH($B5, 'Annexe 1 – Données des équipes'!$B$12:$B$114, 0),3)-(INDEX('Annexe 1 – Données des équipes'!$B$12:$R$114, MATCH(R$3, 'Annexe 1 – Données des équipes'!$B$12:$B$114, 0),3)))/400))+1)</f>
        <v>0.82218461115350239</v>
      </c>
      <c r="S5" s="149">
        <f>1/(POWER(10,(-(INDEX('Annexe 1 – Données des équipes'!$B$12:$R$114, MATCH($B5, 'Annexe 1 – Données des équipes'!$B$12:$B$114, 0),3)-(INDEX('Annexe 1 – Données des équipes'!$B$12:$R$114, MATCH(S$3, 'Annexe 1 – Données des équipes'!$B$12:$B$114, 0),3)))/400))+1)</f>
        <v>0.84225867247042552</v>
      </c>
      <c r="T5" s="149">
        <f>1/(POWER(10,(-(INDEX('Annexe 1 – Données des équipes'!$B$12:$R$114, MATCH($B5, 'Annexe 1 – Données des équipes'!$B$12:$B$114, 0),3)-(INDEX('Annexe 1 – Données des équipes'!$B$12:$R$114, MATCH(T$3, 'Annexe 1 – Données des équipes'!$B$12:$B$114, 0),3)))/400))+1)</f>
        <v>0.8460451004320948</v>
      </c>
      <c r="U5" s="149">
        <f>1/(POWER(10,(-(INDEX('Annexe 1 – Données des équipes'!$B$12:$R$114, MATCH($B5, 'Annexe 1 – Données des équipes'!$B$12:$B$114, 0),3)-(INDEX('Annexe 1 – Données des équipes'!$B$12:$R$114, MATCH(U$3, 'Annexe 1 – Données des équipes'!$B$12:$B$114, 0),3)))/400))+1)</f>
        <v>0.85625206009815058</v>
      </c>
      <c r="V5" s="149">
        <f>1/(POWER(10,(-(INDEX('Annexe 1 – Données des équipes'!$B$12:$R$114, MATCH($B5, 'Annexe 1 – Données des équipes'!$B$12:$B$114, 0),3)-(INDEX('Annexe 1 – Données des équipes'!$B$12:$R$114, MATCH(V$3, 'Annexe 1 – Données des équipes'!$B$12:$B$114, 0),3)))/400))+1)</f>
        <v>0.87560366864099337</v>
      </c>
      <c r="W5" s="149">
        <f>1/(POWER(10,(-(INDEX('Annexe 1 – Données des équipes'!$B$12:$R$114, MATCH($B5, 'Annexe 1 – Données des équipes'!$B$12:$B$114, 0),3)-(INDEX('Annexe 1 – Données des équipes'!$B$12:$R$114, MATCH(W$3, 'Annexe 1 – Données des équipes'!$B$12:$B$114, 0),3)))/400))+1)</f>
        <v>0.88173935934190739</v>
      </c>
      <c r="X5" s="149">
        <f>1/(POWER(10,(-(INDEX('Annexe 1 – Données des équipes'!$B$12:$R$114, MATCH($B5, 'Annexe 1 – Données des équipes'!$B$12:$B$114, 0),3)-(INDEX('Annexe 1 – Données des équipes'!$B$12:$R$114, MATCH(X$3, 'Annexe 1 – Données des équipes'!$B$12:$B$114, 0),3)))/400))+1)</f>
        <v>0.88645762366395053</v>
      </c>
      <c r="Y5" s="149">
        <f>1/(POWER(10,(-(INDEX('Annexe 1 – Données des équipes'!$B$12:$R$114, MATCH($B5, 'Annexe 1 – Données des équipes'!$B$12:$B$114, 0),3)-(INDEX('Annexe 1 – Données des équipes'!$B$12:$R$114, MATCH(Y$3, 'Annexe 1 – Données des équipes'!$B$12:$B$114, 0),3)))/400))+1)</f>
        <v>0.89045063872292474</v>
      </c>
      <c r="Z5" s="149">
        <f>1/(POWER(10,(-(INDEX('Annexe 1 – Données des équipes'!$B$12:$R$114, MATCH($B5, 'Annexe 1 – Données des équipes'!$B$12:$B$114, 0),3)-(INDEX('Annexe 1 – Données des équipes'!$B$12:$R$114, MATCH(Z$3, 'Annexe 1 – Données des équipes'!$B$12:$B$114, 0),3)))/400))+1)</f>
        <v>0.8996383151500511</v>
      </c>
      <c r="AA5" s="149">
        <f>1/(POWER(10,(-(INDEX('Annexe 1 – Données des équipes'!$B$12:$R$114, MATCH($B5, 'Annexe 1 – Données des équipes'!$B$12:$B$114, 0),3)-(INDEX('Annexe 1 – Données des équipes'!$B$12:$R$114, MATCH(AA$3, 'Annexe 1 – Données des équipes'!$B$12:$B$114, 0),3)))/400))+1)</f>
        <v>0.91003791981151627</v>
      </c>
      <c r="AB5" s="149">
        <f>1/(POWER(10,(-(INDEX('Annexe 1 – Données des équipes'!$B$12:$R$114, MATCH($B5, 'Annexe 1 – Données des équipes'!$B$12:$B$114, 0),3)-(INDEX('Annexe 1 – Données des équipes'!$B$12:$R$114, MATCH(AB$3, 'Annexe 1 – Données des équipes'!$B$12:$B$114, 0),3)))/400))+1)</f>
        <v>0.91419025930958264</v>
      </c>
      <c r="AC5" s="149">
        <f>1/(POWER(10,(-(INDEX('Annexe 1 – Données des équipes'!$B$12:$R$114, MATCH($B5, 'Annexe 1 – Données des équipes'!$B$12:$B$114, 0),3)-(INDEX('Annexe 1 – Données des équipes'!$B$12:$R$114, MATCH(AC$3, 'Annexe 1 – Données des équipes'!$B$12:$B$114, 0),3)))/400))+1)</f>
        <v>0.91508911106041868</v>
      </c>
      <c r="AD5" s="149">
        <f>1/(POWER(10,(-(INDEX('Annexe 1 – Données des équipes'!$B$12:$R$114, MATCH($B5, 'Annexe 1 – Données des équipes'!$B$12:$B$114, 0),3)-(INDEX('Annexe 1 – Données des équipes'!$B$12:$R$114, MATCH(AD$3, 'Annexe 1 – Données des équipes'!$B$12:$B$114, 0),3)))/400))+1)</f>
        <v>0.9172989722099868</v>
      </c>
      <c r="AE5" s="149">
        <f>1/(POWER(10,(-(INDEX('Annexe 1 – Données des équipes'!$B$12:$R$114, MATCH($B5, 'Annexe 1 – Données des équipes'!$B$12:$B$114, 0),3)-(INDEX('Annexe 1 – Données des équipes'!$B$12:$R$114, MATCH(AE$3, 'Annexe 1 – Données des équipes'!$B$12:$B$114, 0),3)))/400))+1)</f>
        <v>0.9256237164516562</v>
      </c>
      <c r="AF5" s="149">
        <f>1/(POWER(10,(-(INDEX('Annexe 1 – Données des équipes'!$B$12:$R$114, MATCH($B5, 'Annexe 1 – Données des équipes'!$B$12:$B$114, 0),3)-(INDEX('Annexe 1 – Données des équipes'!$B$12:$R$114, MATCH(AF$3, 'Annexe 1 – Données des équipes'!$B$12:$B$114, 0),3)))/400))+1)</f>
        <v>0.93024171264109379</v>
      </c>
      <c r="AG5" s="149">
        <f>1/(POWER(10,(-(INDEX('Annexe 1 – Données des équipes'!$B$12:$R$114, MATCH($B5, 'Annexe 1 – Données des équipes'!$B$12:$B$114, 0),3)-(INDEX('Annexe 1 – Données des équipes'!$B$12:$R$114, MATCH(AG$3, 'Annexe 1 – Données des équipes'!$B$12:$B$114, 0),3)))/400))+1)</f>
        <v>0.94223569496324688</v>
      </c>
      <c r="AH5" s="149">
        <f>1/(POWER(10,(-(INDEX('Annexe 1 – Données des équipes'!$B$12:$R$114, MATCH($B5, 'Annexe 1 – Données des équipes'!$B$12:$B$114, 0),3)-(INDEX('Annexe 1 – Données des équipes'!$B$12:$R$114, MATCH(AH$3, 'Annexe 1 – Données des équipes'!$B$12:$B$114, 0),3)))/400))+1)</f>
        <v>0.95771034160237456</v>
      </c>
    </row>
    <row r="6" spans="1:40" ht="20.100000000000001" customHeight="1">
      <c r="B6" s="80" t="s">
        <v>39172</v>
      </c>
      <c r="C6" s="149">
        <f>1/(POWER(10,(-(INDEX('Annexe 1 – Données des équipes'!$B$12:$R$114, MATCH($B6, 'Annexe 1 – Données des équipes'!$B$12:$B$114, 0),3)-(INDEX('Annexe 1 – Données des équipes'!$B$12:$R$114, MATCH(C$3, 'Annexe 1 – Données des équipes'!$B$12:$B$114, 0),3)))/400))+1)</f>
        <v>0.38413589574624402</v>
      </c>
      <c r="D6" s="149">
        <f>1/(POWER(10,(-(INDEX('Annexe 1 – Données des équipes'!$B$12:$R$114, MATCH($B6, 'Annexe 1 – Données des équipes'!$B$12:$B$114, 0),3)-(INDEX('Annexe 1 – Données des équipes'!$B$12:$R$114, MATCH(D$3, 'Annexe 1 – Données des équipes'!$B$12:$B$114, 0),3)))/400))+1)</f>
        <v>0.38959757790531097</v>
      </c>
      <c r="E6" s="149">
        <f>1/(POWER(10,(-(INDEX('Annexe 1 – Données des équipes'!$B$12:$R$114, MATCH($B6, 'Annexe 1 – Données des équipes'!$B$12:$B$114, 0),3)-(INDEX('Annexe 1 – Données des équipes'!$B$12:$R$114, MATCH(E$3, 'Annexe 1 – Données des équipes'!$B$12:$B$114, 0),3)))/400))+1)</f>
        <v>0.5</v>
      </c>
      <c r="F6" s="149">
        <f>1/(POWER(10,(-(INDEX('Annexe 1 – Données des équipes'!$B$12:$R$114, MATCH($B6, 'Annexe 1 – Données des équipes'!$B$12:$B$114, 0),3)-(INDEX('Annexe 1 – Données des équipes'!$B$12:$R$114, MATCH(F$3, 'Annexe 1 – Données des équipes'!$B$12:$B$114, 0),3)))/400))+1)</f>
        <v>0.55162354731096053</v>
      </c>
      <c r="G6" s="149">
        <f>1/(POWER(10,(-(INDEX('Annexe 1 – Données des équipes'!$B$12:$R$114, MATCH($B6, 'Annexe 1 – Données des équipes'!$B$12:$B$114, 0),3)-(INDEX('Annexe 1 – Données des équipes'!$B$12:$R$114, MATCH(G$3, 'Annexe 1 – Données des équipes'!$B$12:$B$114, 0),3)))/400))+1)</f>
        <v>0.56015014523190287</v>
      </c>
      <c r="H6" s="149">
        <f>1/(POWER(10,(-(INDEX('Annexe 1 – Données des équipes'!$B$12:$R$114, MATCH($B6, 'Annexe 1 – Données des équipes'!$B$12:$B$114, 0),3)-(INDEX('Annexe 1 – Données des équipes'!$B$12:$R$114, MATCH(H$3, 'Annexe 1 – Données des équipes'!$B$12:$B$114, 0),3)))/400))+1)</f>
        <v>0.56581520306923316</v>
      </c>
      <c r="I6" s="149">
        <f>1/(POWER(10,(-(INDEX('Annexe 1 – Données des équipes'!$B$12:$R$114, MATCH($B6, 'Annexe 1 – Données des équipes'!$B$12:$B$114, 0),3)-(INDEX('Annexe 1 – Données des équipes'!$B$12:$R$114, MATCH(I$3, 'Annexe 1 – Données des équipes'!$B$12:$B$114, 0),3)))/400))+1)</f>
        <v>0.63740837674448447</v>
      </c>
      <c r="J6" s="149">
        <f>1/(POWER(10,(-(INDEX('Annexe 1 – Données des équipes'!$B$12:$R$114, MATCH($B6, 'Annexe 1 – Données des équipes'!$B$12:$B$114, 0),3)-(INDEX('Annexe 1 – Données des équipes'!$B$12:$R$114, MATCH(J$3, 'Annexe 1 – Données des équipes'!$B$12:$B$114, 0),3)))/400))+1)</f>
        <v>0.64403385382229261</v>
      </c>
      <c r="K6" s="149">
        <f>1/(POWER(10,(-(INDEX('Annexe 1 – Données des équipes'!$B$12:$R$114, MATCH($B6, 'Annexe 1 – Données des équipes'!$B$12:$B$114, 0),3)-(INDEX('Annexe 1 – Données des équipes'!$B$12:$R$114, MATCH(K$3, 'Annexe 1 – Données des équipes'!$B$12:$B$114, 0),3)))/400))+1)</f>
        <v>0.6453524504393825</v>
      </c>
      <c r="L6" s="149">
        <f>1/(POWER(10,(-(INDEX('Annexe 1 – Données des équipes'!$B$12:$R$114, MATCH($B6, 'Annexe 1 – Données des équipes'!$B$12:$B$114, 0),3)-(INDEX('Annexe 1 – Données des équipes'!$B$12:$R$114, MATCH(L$3, 'Annexe 1 – Données des équipes'!$B$12:$B$114, 0),3)))/400))+1)</f>
        <v>0.70338500347182864</v>
      </c>
      <c r="M6" s="149">
        <f>1/(POWER(10,(-(INDEX('Annexe 1 – Données des équipes'!$B$12:$R$114, MATCH($B6, 'Annexe 1 – Données des équipes'!$B$12:$B$114, 0),3)-(INDEX('Annexe 1 – Données des équipes'!$B$12:$R$114, MATCH(M$3, 'Annexe 1 – Données des équipes'!$B$12:$B$114, 0),3)))/400))+1)</f>
        <v>0.72107824319756009</v>
      </c>
      <c r="N6" s="149">
        <f>1/(POWER(10,(-(INDEX('Annexe 1 – Données des équipes'!$B$12:$R$114, MATCH($B6, 'Annexe 1 – Données des équipes'!$B$12:$B$114, 0),3)-(INDEX('Annexe 1 – Données des équipes'!$B$12:$R$114, MATCH(N$3, 'Annexe 1 – Données des équipes'!$B$12:$B$114, 0),3)))/400))+1)</f>
        <v>0.72107824319756009</v>
      </c>
      <c r="O6" s="149">
        <f>1/(POWER(10,(-(INDEX('Annexe 1 – Données des équipes'!$B$12:$R$114, MATCH($B6, 'Annexe 1 – Données des équipes'!$B$12:$B$114, 0),3)-(INDEX('Annexe 1 – Données des équipes'!$B$12:$R$114, MATCH(O$3, 'Annexe 1 – Données des équipes'!$B$12:$B$114, 0),3)))/400))+1)</f>
        <v>0.73137785783938836</v>
      </c>
      <c r="P6" s="149">
        <f>1/(POWER(10,(-(INDEX('Annexe 1 – Données des équipes'!$B$12:$R$114, MATCH($B6, 'Annexe 1 – Données des équipes'!$B$12:$B$114, 0),3)-(INDEX('Annexe 1 – Données des équipes'!$B$12:$R$114, MATCH(P$3, 'Annexe 1 – Données des équipes'!$B$12:$B$114, 0),3)))/400))+1)</f>
        <v>0.73250728975566759</v>
      </c>
      <c r="Q6" s="149">
        <f>1/(POWER(10,(-(INDEX('Annexe 1 – Données des équipes'!$B$12:$R$114, MATCH($B6, 'Annexe 1 – Données des équipes'!$B$12:$B$114, 0),3)-(INDEX('Annexe 1 – Données des équipes'!$B$12:$R$114, MATCH(Q$3, 'Annexe 1 – Données des équipes'!$B$12:$B$114, 0),3)))/400))+1)</f>
        <v>0.74799954119605438</v>
      </c>
      <c r="R6" s="149">
        <f>1/(POWER(10,(-(INDEX('Annexe 1 – Données des équipes'!$B$12:$R$114, MATCH($B6, 'Annexe 1 – Données des équipes'!$B$12:$B$114, 0),3)-(INDEX('Annexe 1 – Données des équipes'!$B$12:$R$114, MATCH(R$3, 'Annexe 1 – Données des équipes'!$B$12:$B$114, 0),3)))/400))+1)</f>
        <v>0.74691292142894317</v>
      </c>
      <c r="S6" s="149">
        <f>1/(POWER(10,(-(INDEX('Annexe 1 – Données des équipes'!$B$12:$R$114, MATCH($B6, 'Annexe 1 – Données des équipes'!$B$12:$B$114, 0),3)-(INDEX('Annexe 1 – Données des équipes'!$B$12:$R$114, MATCH(S$3, 'Annexe 1 – Données des équipes'!$B$12:$B$114, 0),3)))/400))+1)</f>
        <v>0.77313991307676733</v>
      </c>
      <c r="T6" s="149">
        <f>1/(POWER(10,(-(INDEX('Annexe 1 – Données des équipes'!$B$12:$R$114, MATCH($B6, 'Annexe 1 – Données des équipes'!$B$12:$B$114, 0),3)-(INDEX('Annexe 1 – Données des équipes'!$B$12:$R$114, MATCH(T$3, 'Annexe 1 – Données des équipes'!$B$12:$B$114, 0),3)))/400))+1)</f>
        <v>0.77814845421913248</v>
      </c>
      <c r="U6" s="149">
        <f>1/(POWER(10,(-(INDEX('Annexe 1 – Données des équipes'!$B$12:$R$114, MATCH($B6, 'Annexe 1 – Données des équipes'!$B$12:$B$114, 0),3)-(INDEX('Annexe 1 – Données des équipes'!$B$12:$R$114, MATCH(U$3, 'Annexe 1 – Données des équipes'!$B$12:$B$114, 0),3)))/400))+1)</f>
        <v>0.79174883750818448</v>
      </c>
      <c r="V6" s="149">
        <f>1/(POWER(10,(-(INDEX('Annexe 1 – Données des équipes'!$B$12:$R$114, MATCH($B6, 'Annexe 1 – Données des équipes'!$B$12:$B$114, 0),3)-(INDEX('Annexe 1 – Données des équipes'!$B$12:$R$114, MATCH(V$3, 'Annexe 1 – Données des équipes'!$B$12:$B$114, 0),3)))/400))+1)</f>
        <v>0.81793763105811568</v>
      </c>
      <c r="W6" s="149">
        <f>1/(POWER(10,(-(INDEX('Annexe 1 – Données des équipes'!$B$12:$R$114, MATCH($B6, 'Annexe 1 – Données des équipes'!$B$12:$B$114, 0),3)-(INDEX('Annexe 1 – Données des équipes'!$B$12:$R$114, MATCH(W$3, 'Annexe 1 – Données des équipes'!$B$12:$B$114, 0),3)))/400))+1)</f>
        <v>0.82635355394403176</v>
      </c>
      <c r="X6" s="149">
        <f>1/(POWER(10,(-(INDEX('Annexe 1 – Données des équipes'!$B$12:$R$114, MATCH($B6, 'Annexe 1 – Données des équipes'!$B$12:$B$114, 0),3)-(INDEX('Annexe 1 – Données des équipes'!$B$12:$R$114, MATCH(X$3, 'Annexe 1 – Données des équipes'!$B$12:$B$114, 0),3)))/400))+1)</f>
        <v>0.83286269026037951</v>
      </c>
      <c r="Y6" s="149">
        <f>1/(POWER(10,(-(INDEX('Annexe 1 – Données des équipes'!$B$12:$R$114, MATCH($B6, 'Annexe 1 – Données des équipes'!$B$12:$B$114, 0),3)-(INDEX('Annexe 1 – Données des équipes'!$B$12:$R$114, MATCH(Y$3, 'Annexe 1 – Données des équipes'!$B$12:$B$114, 0),3)))/400))+1)</f>
        <v>0.83839690738694328</v>
      </c>
      <c r="Z6" s="149">
        <f>1/(POWER(10,(-(INDEX('Annexe 1 – Données des équipes'!$B$12:$R$114, MATCH($B6, 'Annexe 1 – Données des équipes'!$B$12:$B$114, 0),3)-(INDEX('Annexe 1 – Données des équipes'!$B$12:$R$114, MATCH(Z$3, 'Annexe 1 – Données des équipes'!$B$12:$B$114, 0),3)))/400))+1)</f>
        <v>0.85122079762490277</v>
      </c>
      <c r="AA6" s="149">
        <f>1/(POWER(10,(-(INDEX('Annexe 1 – Données des équipes'!$B$12:$R$114, MATCH($B6, 'Annexe 1 – Données des équipes'!$B$12:$B$114, 0),3)-(INDEX('Annexe 1 – Données des équipes'!$B$12:$R$114, MATCH(AA$3, 'Annexe 1 – Données des équipes'!$B$12:$B$114, 0),3)))/400))+1)</f>
        <v>0.86588958245504388</v>
      </c>
      <c r="AB6" s="149">
        <f>1/(POWER(10,(-(INDEX('Annexe 1 – Données des équipes'!$B$12:$R$114, MATCH($B6, 'Annexe 1 – Données des équipes'!$B$12:$B$114, 0),3)-(INDEX('Annexe 1 – Données des équipes'!$B$12:$R$114, MATCH(AB$3, 'Annexe 1 – Données des équipes'!$B$12:$B$114, 0),3)))/400))+1)</f>
        <v>0.87179257803314403</v>
      </c>
      <c r="AC6" s="149">
        <f>1/(POWER(10,(-(INDEX('Annexe 1 – Données des équipes'!$B$12:$R$114, MATCH($B6, 'Annexe 1 – Données des équipes'!$B$12:$B$114, 0),3)-(INDEX('Annexe 1 – Données des équipes'!$B$12:$R$114, MATCH(AC$3, 'Annexe 1 – Données des équipes'!$B$12:$B$114, 0),3)))/400))+1)</f>
        <v>0.87307388225026961</v>
      </c>
      <c r="AD6" s="149">
        <f>1/(POWER(10,(-(INDEX('Annexe 1 – Données des équipes'!$B$12:$R$114, MATCH($B6, 'Annexe 1 – Données des équipes'!$B$12:$B$114, 0),3)-(INDEX('Annexe 1 – Données des équipes'!$B$12:$R$114, MATCH(AD$3, 'Annexe 1 – Données des équipes'!$B$12:$B$114, 0),3)))/400))+1)</f>
        <v>0.87622931893106459</v>
      </c>
      <c r="AE6" s="149">
        <f>1/(POWER(10,(-(INDEX('Annexe 1 – Données des équipes'!$B$12:$R$114, MATCH($B6, 'Annexe 1 – Données des équipes'!$B$12:$B$114, 0),3)-(INDEX('Annexe 1 – Données des équipes'!$B$12:$R$114, MATCH(AE$3, 'Annexe 1 – Données des équipes'!$B$12:$B$114, 0),3)))/400))+1)</f>
        <v>0.88818423022188309</v>
      </c>
      <c r="AF6" s="149">
        <f>1/(POWER(10,(-(INDEX('Annexe 1 – Données des équipes'!$B$12:$R$114, MATCH($B6, 'Annexe 1 – Données des équipes'!$B$12:$B$114, 0),3)-(INDEX('Annexe 1 – Données des équipes'!$B$12:$R$114, MATCH(AF$3, 'Annexe 1 – Données des équipes'!$B$12:$B$114, 0),3)))/400))+1)</f>
        <v>0.89486278964408039</v>
      </c>
      <c r="AG6" s="149">
        <f>1/(POWER(10,(-(INDEX('Annexe 1 – Données des équipes'!$B$12:$R$114, MATCH($B6, 'Annexe 1 – Données des équipes'!$B$12:$B$114, 0),3)-(INDEX('Annexe 1 – Données des équipes'!$B$12:$R$114, MATCH(AG$3, 'Annexe 1 – Données des équipes'!$B$12:$B$114, 0),3)))/400))+1)</f>
        <v>0.91236665220546309</v>
      </c>
      <c r="AH6" s="149">
        <f>1/(POWER(10,(-(INDEX('Annexe 1 – Données des équipes'!$B$12:$R$114, MATCH($B6, 'Annexe 1 – Données des équipes'!$B$12:$B$114, 0),3)-(INDEX('Annexe 1 – Données des équipes'!$B$12:$R$114, MATCH(AH$3, 'Annexe 1 – Données des équipes'!$B$12:$B$114, 0),3)))/400))+1)</f>
        <v>0.93529349904607828</v>
      </c>
    </row>
    <row r="7" spans="1:40" ht="20.100000000000001" customHeight="1">
      <c r="B7" s="80" t="s">
        <v>39173</v>
      </c>
      <c r="C7" s="149">
        <f>1/(POWER(10,(-(INDEX('Annexe 1 – Données des équipes'!$B$12:$R$114, MATCH($B7, 'Annexe 1 – Données des équipes'!$B$12:$B$114, 0),3)-(INDEX('Annexe 1 – Données des équipes'!$B$12:$R$114, MATCH(C$3, 'Annexe 1 – Données des équipes'!$B$12:$B$114, 0),3)))/400))+1)</f>
        <v>0.33642590195870448</v>
      </c>
      <c r="D7" s="149">
        <f>1/(POWER(10,(-(INDEX('Annexe 1 – Données des équipes'!$B$12:$R$114, MATCH($B7, 'Annexe 1 – Données des équipes'!$B$12:$B$114, 0),3)-(INDEX('Annexe 1 – Données des équipes'!$B$12:$R$114, MATCH(D$3, 'Annexe 1 – Données des équipes'!$B$12:$B$114, 0),3)))/400))+1)</f>
        <v>0.34158547908308745</v>
      </c>
      <c r="E7" s="149">
        <f>1/(POWER(10,(-(INDEX('Annexe 1 – Données des équipes'!$B$12:$R$114, MATCH($B7, 'Annexe 1 – Données des équipes'!$B$12:$B$114, 0),3)-(INDEX('Annexe 1 – Données des équipes'!$B$12:$R$114, MATCH(E$3, 'Annexe 1 – Données des équipes'!$B$12:$B$114, 0),3)))/400))+1)</f>
        <v>0.44837645268903947</v>
      </c>
      <c r="F7" s="149">
        <f>1/(POWER(10,(-(INDEX('Annexe 1 – Données des équipes'!$B$12:$R$114, MATCH($B7, 'Annexe 1 – Données des équipes'!$B$12:$B$114, 0),3)-(INDEX('Annexe 1 – Données des équipes'!$B$12:$R$114, MATCH(F$3, 'Annexe 1 – Données des équipes'!$B$12:$B$114, 0),3)))/400))+1)</f>
        <v>0.5</v>
      </c>
      <c r="G7" s="149">
        <f>1/(POWER(10,(-(INDEX('Annexe 1 – Données des équipes'!$B$12:$R$114, MATCH($B7, 'Annexe 1 – Données des équipes'!$B$12:$B$114, 0),3)-(INDEX('Annexe 1 – Données des équipes'!$B$12:$R$114, MATCH(G$3, 'Annexe 1 – Données des équipes'!$B$12:$B$114, 0),3)))/400))+1)</f>
        <v>0.50863383582108268</v>
      </c>
      <c r="H7" s="149">
        <f>1/(POWER(10,(-(INDEX('Annexe 1 – Données des équipes'!$B$12:$R$114, MATCH($B7, 'Annexe 1 – Données des équipes'!$B$12:$B$114, 0),3)-(INDEX('Annexe 1 – Données des équipes'!$B$12:$R$114, MATCH(H$3, 'Annexe 1 – Données des équipes'!$B$12:$B$114, 0),3)))/400))+1)</f>
        <v>0.51438718416599871</v>
      </c>
      <c r="I7" s="149">
        <f>1/(POWER(10,(-(INDEX('Annexe 1 – Données des équipes'!$B$12:$R$114, MATCH($B7, 'Annexe 1 – Données des équipes'!$B$12:$B$114, 0),3)-(INDEX('Annexe 1 – Données des équipes'!$B$12:$R$114, MATCH(I$3, 'Annexe 1 – Données des équipes'!$B$12:$B$114, 0),3)))/400))+1)</f>
        <v>0.58828997186316279</v>
      </c>
      <c r="J7" s="149">
        <f>1/(POWER(10,(-(INDEX('Annexe 1 – Données des équipes'!$B$12:$R$114, MATCH($B7, 'Annexe 1 – Données des équipes'!$B$12:$B$114, 0),3)-(INDEX('Annexe 1 – Données des équipes'!$B$12:$R$114, MATCH(J$3, 'Annexe 1 – Données des équipes'!$B$12:$B$114, 0),3)))/400))+1)</f>
        <v>0.59524303965157188</v>
      </c>
      <c r="K7" s="149">
        <f>1/(POWER(10,(-(INDEX('Annexe 1 – Données des équipes'!$B$12:$R$114, MATCH($B7, 'Annexe 1 – Données des équipes'!$B$12:$B$114, 0),3)-(INDEX('Annexe 1 – Données des équipes'!$B$12:$R$114, MATCH(K$3, 'Annexe 1 – Données des équipes'!$B$12:$B$114, 0),3)))/400))+1)</f>
        <v>0.59662917330577392</v>
      </c>
      <c r="L7" s="149">
        <f>1/(POWER(10,(-(INDEX('Annexe 1 – Données des équipes'!$B$12:$R$114, MATCH($B7, 'Annexe 1 – Données des équipes'!$B$12:$B$114, 0),3)-(INDEX('Annexe 1 – Données des équipes'!$B$12:$R$114, MATCH(L$3, 'Annexe 1 – Données des équipes'!$B$12:$B$114, 0),3)))/400))+1)</f>
        <v>0.65841452091691255</v>
      </c>
      <c r="M7" s="149">
        <f>1/(POWER(10,(-(INDEX('Annexe 1 – Données des équipes'!$B$12:$R$114, MATCH($B7, 'Annexe 1 – Données des équipes'!$B$12:$B$114, 0),3)-(INDEX('Annexe 1 – Données des équipes'!$B$12:$R$114, MATCH(M$3, 'Annexe 1 – Données des équipes'!$B$12:$B$114, 0),3)))/400))+1)</f>
        <v>0.67756058008510056</v>
      </c>
      <c r="N7" s="149">
        <f>1/(POWER(10,(-(INDEX('Annexe 1 – Données des équipes'!$B$12:$R$114, MATCH($B7, 'Annexe 1 – Données des équipes'!$B$12:$B$114, 0),3)-(INDEX('Annexe 1 – Données des équipes'!$B$12:$R$114, MATCH(N$3, 'Annexe 1 – Données des équipes'!$B$12:$B$114, 0),3)))/400))+1)</f>
        <v>0.67756058008510056</v>
      </c>
      <c r="O7" s="149">
        <f>1/(POWER(10,(-(INDEX('Annexe 1 – Données des équipes'!$B$12:$R$114, MATCH($B7, 'Annexe 1 – Données des équipes'!$B$12:$B$114, 0),3)-(INDEX('Annexe 1 – Données des équipes'!$B$12:$R$114, MATCH(O$3, 'Annexe 1 – Données des équipes'!$B$12:$B$114, 0),3)))/400))+1)</f>
        <v>0.6887735686687132</v>
      </c>
      <c r="P7" s="149">
        <f>1/(POWER(10,(-(INDEX('Annexe 1 – Données des équipes'!$B$12:$R$114, MATCH($B7, 'Annexe 1 – Données des équipes'!$B$12:$B$114, 0),3)-(INDEX('Annexe 1 – Données des équipes'!$B$12:$R$114, MATCH(P$3, 'Annexe 1 – Données des équipes'!$B$12:$B$114, 0),3)))/400))+1)</f>
        <v>0.69000620728031392</v>
      </c>
      <c r="Q7" s="149">
        <f>1/(POWER(10,(-(INDEX('Annexe 1 – Données des équipes'!$B$12:$R$114, MATCH($B7, 'Annexe 1 – Données des équipes'!$B$12:$B$114, 0),3)-(INDEX('Annexe 1 – Données des équipes'!$B$12:$R$114, MATCH(Q$3, 'Annexe 1 – Données des équipes'!$B$12:$B$114, 0),3)))/400))+1)</f>
        <v>0.70697529480854104</v>
      </c>
      <c r="R7" s="149">
        <f>1/(POWER(10,(-(INDEX('Annexe 1 – Données des équipes'!$B$12:$R$114, MATCH($B7, 'Annexe 1 – Données des équipes'!$B$12:$B$114, 0),3)-(INDEX('Annexe 1 – Données des équipes'!$B$12:$R$114, MATCH(R$3, 'Annexe 1 – Données des équipes'!$B$12:$B$114, 0),3)))/400))+1)</f>
        <v>0.70578135971200251</v>
      </c>
      <c r="S7" s="149">
        <f>1/(POWER(10,(-(INDEX('Annexe 1 – Données des équipes'!$B$12:$R$114, MATCH($B7, 'Annexe 1 – Données des équipes'!$B$12:$B$114, 0),3)-(INDEX('Annexe 1 – Données des équipes'!$B$12:$R$114, MATCH(S$3, 'Annexe 1 – Données des équipes'!$B$12:$B$114, 0),3)))/400))+1)</f>
        <v>0.73475708931654671</v>
      </c>
      <c r="T7" s="149">
        <f>1/(POWER(10,(-(INDEX('Annexe 1 – Données des équipes'!$B$12:$R$114, MATCH($B7, 'Annexe 1 – Données des équipes'!$B$12:$B$114, 0),3)-(INDEX('Annexe 1 – Données des équipes'!$B$12:$R$114, MATCH(T$3, 'Annexe 1 – Données des équipes'!$B$12:$B$114, 0),3)))/400))+1)</f>
        <v>0.74032841951483042</v>
      </c>
      <c r="U7" s="149">
        <f>1/(POWER(10,(-(INDEX('Annexe 1 – Données des équipes'!$B$12:$R$114, MATCH($B7, 'Annexe 1 – Données des équipes'!$B$12:$B$114, 0),3)-(INDEX('Annexe 1 – Données des équipes'!$B$12:$R$114, MATCH(U$3, 'Annexe 1 – Données des équipes'!$B$12:$B$114, 0),3)))/400))+1)</f>
        <v>0.75551888207119688</v>
      </c>
      <c r="V7" s="149">
        <f>1/(POWER(10,(-(INDEX('Annexe 1 – Données des équipes'!$B$12:$R$114, MATCH($B7, 'Annexe 1 – Données des équipes'!$B$12:$B$114, 0),3)-(INDEX('Annexe 1 – Données des équipes'!$B$12:$R$114, MATCH(V$3, 'Annexe 1 – Données des équipes'!$B$12:$B$114, 0),3)))/400))+1)</f>
        <v>0.78502673699817216</v>
      </c>
      <c r="W7" s="149">
        <f>1/(POWER(10,(-(INDEX('Annexe 1 – Données des équipes'!$B$12:$R$114, MATCH($B7, 'Annexe 1 – Données des équipes'!$B$12:$B$114, 0),3)-(INDEX('Annexe 1 – Données des équipes'!$B$12:$R$114, MATCH(W$3, 'Annexe 1 – Données des équipes'!$B$12:$B$114, 0),3)))/400))+1)</f>
        <v>0.79458191503622955</v>
      </c>
      <c r="X7" s="149">
        <f>1/(POWER(10,(-(INDEX('Annexe 1 – Données des équipes'!$B$12:$R$114, MATCH($B7, 'Annexe 1 – Données des équipes'!$B$12:$B$114, 0),3)-(INDEX('Annexe 1 – Données des équipes'!$B$12:$R$114, MATCH(X$3, 'Annexe 1 – Données des équipes'!$B$12:$B$114, 0),3)))/400))+1)</f>
        <v>0.80199664411443317</v>
      </c>
      <c r="Y7" s="149">
        <f>1/(POWER(10,(-(INDEX('Annexe 1 – Données des équipes'!$B$12:$R$114, MATCH($B7, 'Annexe 1 – Données des équipes'!$B$12:$B$114, 0),3)-(INDEX('Annexe 1 – Données des équipes'!$B$12:$R$114, MATCH(Y$3, 'Annexe 1 – Données des équipes'!$B$12:$B$114, 0),3)))/400))+1)</f>
        <v>0.80831767254945863</v>
      </c>
      <c r="Z7" s="149">
        <f>1/(POWER(10,(-(INDEX('Annexe 1 – Données des équipes'!$B$12:$R$114, MATCH($B7, 'Annexe 1 – Données des équipes'!$B$12:$B$114, 0),3)-(INDEX('Annexe 1 – Données des équipes'!$B$12:$R$114, MATCH(Z$3, 'Annexe 1 – Données des équipes'!$B$12:$B$114, 0),3)))/400))+1)</f>
        <v>0.82302462892173212</v>
      </c>
      <c r="AA7" s="149">
        <f>1/(POWER(10,(-(INDEX('Annexe 1 – Données des équipes'!$B$12:$R$114, MATCH($B7, 'Annexe 1 – Données des équipes'!$B$12:$B$114, 0),3)-(INDEX('Annexe 1 – Données des équipes'!$B$12:$R$114, MATCH(AA$3, 'Annexe 1 – Données des équipes'!$B$12:$B$114, 0),3)))/400))+1)</f>
        <v>0.83995069463475347</v>
      </c>
      <c r="AB7" s="149">
        <f>1/(POWER(10,(-(INDEX('Annexe 1 – Données des équipes'!$B$12:$R$114, MATCH($B7, 'Annexe 1 – Données des équipes'!$B$12:$B$114, 0),3)-(INDEX('Annexe 1 – Données des équipes'!$B$12:$R$114, MATCH(AB$3, 'Annexe 1 – Données des équipes'!$B$12:$B$114, 0),3)))/400))+1)</f>
        <v>0.84679340307268069</v>
      </c>
      <c r="AC7" s="149">
        <f>1/(POWER(10,(-(INDEX('Annexe 1 – Données des équipes'!$B$12:$R$114, MATCH($B7, 'Annexe 1 – Données des équipes'!$B$12:$B$114, 0),3)-(INDEX('Annexe 1 – Données des équipes'!$B$12:$R$114, MATCH(AC$3, 'Annexe 1 – Données des équipes'!$B$12:$B$114, 0),3)))/400))+1)</f>
        <v>0.84828106871271181</v>
      </c>
      <c r="AD7" s="149">
        <f>1/(POWER(10,(-(INDEX('Annexe 1 – Données des équipes'!$B$12:$R$114, MATCH($B7, 'Annexe 1 – Données des équipes'!$B$12:$B$114, 0),3)-(INDEX('Annexe 1 – Données des équipes'!$B$12:$R$114, MATCH(AD$3, 'Annexe 1 – Données des équipes'!$B$12:$B$114, 0),3)))/400))+1)</f>
        <v>0.85194834585257384</v>
      </c>
      <c r="AE7" s="149">
        <f>1/(POWER(10,(-(INDEX('Annexe 1 – Données des équipes'!$B$12:$R$114, MATCH($B7, 'Annexe 1 – Données des équipes'!$B$12:$B$114, 0),3)-(INDEX('Annexe 1 – Données des équipes'!$B$12:$R$114, MATCH(AE$3, 'Annexe 1 – Données des équipes'!$B$12:$B$114, 0),3)))/400))+1)</f>
        <v>0.86588958245504388</v>
      </c>
      <c r="AF7" s="149">
        <f>1/(POWER(10,(-(INDEX('Annexe 1 – Données des équipes'!$B$12:$R$114, MATCH($B7, 'Annexe 1 – Données des équipes'!$B$12:$B$114, 0),3)-(INDEX('Annexe 1 – Données des équipes'!$B$12:$R$114, MATCH(AF$3, 'Annexe 1 – Données des équipes'!$B$12:$B$114, 0),3)))/400))+1)</f>
        <v>0.87371042094508145</v>
      </c>
      <c r="AG7" s="149">
        <f>1/(POWER(10,(-(INDEX('Annexe 1 – Données des équipes'!$B$12:$R$114, MATCH($B7, 'Annexe 1 – Données des équipes'!$B$12:$B$114, 0),3)-(INDEX('Annexe 1 – Données des équipes'!$B$12:$R$114, MATCH(AG$3, 'Annexe 1 – Données des équipes'!$B$12:$B$114, 0),3)))/400))+1)</f>
        <v>0.89431996985112772</v>
      </c>
      <c r="AH7" s="149">
        <f>1/(POWER(10,(-(INDEX('Annexe 1 – Données des équipes'!$B$12:$R$114, MATCH($B7, 'Annexe 1 – Données des équipes'!$B$12:$B$114, 0),3)-(INDEX('Annexe 1 – Données des équipes'!$B$12:$R$114, MATCH(AH$3, 'Annexe 1 – Données des équipes'!$B$12:$B$114, 0),3)))/400))+1)</f>
        <v>0.92156232505697822</v>
      </c>
    </row>
    <row r="8" spans="1:40" ht="20.100000000000001" customHeight="1">
      <c r="B8" s="80" t="s">
        <v>39174</v>
      </c>
      <c r="C8" s="149">
        <f>1/(POWER(10,(-(INDEX('Annexe 1 – Données des équipes'!$B$12:$R$114, MATCH($B8, 'Annexe 1 – Données des équipes'!$B$12:$B$114, 0),3)-(INDEX('Annexe 1 – Données des équipes'!$B$12:$R$114, MATCH(C$3, 'Annexe 1 – Données des équipes'!$B$12:$B$114, 0),3)))/400))+1)</f>
        <v>0.32875941918416818</v>
      </c>
      <c r="D8" s="149">
        <f>1/(POWER(10,(-(INDEX('Annexe 1 – Données des équipes'!$B$12:$R$114, MATCH($B8, 'Annexe 1 – Données des équipes'!$B$12:$B$114, 0),3)-(INDEX('Annexe 1 – Données des équipes'!$B$12:$R$114, MATCH(D$3, 'Annexe 1 – Données des équipes'!$B$12:$B$114, 0),3)))/400))+1)</f>
        <v>0.33386057541687791</v>
      </c>
      <c r="E8" s="149">
        <f>1/(POWER(10,(-(INDEX('Annexe 1 – Données des équipes'!$B$12:$R$114, MATCH($B8, 'Annexe 1 – Données des équipes'!$B$12:$B$114, 0),3)-(INDEX('Annexe 1 – Données des équipes'!$B$12:$R$114, MATCH(E$3, 'Annexe 1 – Données des équipes'!$B$12:$B$114, 0),3)))/400))+1)</f>
        <v>0.43984985476809713</v>
      </c>
      <c r="F8" s="149">
        <f>1/(POWER(10,(-(INDEX('Annexe 1 – Données des équipes'!$B$12:$R$114, MATCH($B8, 'Annexe 1 – Données des équipes'!$B$12:$B$114, 0),3)-(INDEX('Annexe 1 – Données des équipes'!$B$12:$R$114, MATCH(F$3, 'Annexe 1 – Données des équipes'!$B$12:$B$114, 0),3)))/400))+1)</f>
        <v>0.49136616417891738</v>
      </c>
      <c r="G8" s="149">
        <f>1/(POWER(10,(-(INDEX('Annexe 1 – Données des équipes'!$B$12:$R$114, MATCH($B8, 'Annexe 1 – Données des équipes'!$B$12:$B$114, 0),3)-(INDEX('Annexe 1 – Données des équipes'!$B$12:$R$114, MATCH(G$3, 'Annexe 1 – Données des équipes'!$B$12:$B$114, 0),3)))/400))+1)</f>
        <v>0.5</v>
      </c>
      <c r="H8" s="149">
        <f>1/(POWER(10,(-(INDEX('Annexe 1 – Données des équipes'!$B$12:$R$114, MATCH($B8, 'Annexe 1 – Données des équipes'!$B$12:$B$114, 0),3)-(INDEX('Annexe 1 – Données des équipes'!$B$12:$R$114, MATCH(H$3, 'Annexe 1 – Données des équipes'!$B$12:$B$114, 0),3)))/400))+1)</f>
        <v>0.50575620841114488</v>
      </c>
      <c r="I8" s="149">
        <f>1/(POWER(10,(-(INDEX('Annexe 1 – Données des équipes'!$B$12:$R$114, MATCH($B8, 'Annexe 1 – Données des équipes'!$B$12:$B$114, 0),3)-(INDEX('Annexe 1 – Données des équipes'!$B$12:$R$114, MATCH(I$3, 'Annexe 1 – Données des équipes'!$B$12:$B$114, 0),3)))/400))+1)</f>
        <v>0.57989976035788149</v>
      </c>
      <c r="J8" s="149">
        <f>1/(POWER(10,(-(INDEX('Annexe 1 – Données des équipes'!$B$12:$R$114, MATCH($B8, 'Annexe 1 – Données des équipes'!$B$12:$B$114, 0),3)-(INDEX('Annexe 1 – Données des équipes'!$B$12:$R$114, MATCH(J$3, 'Annexe 1 – Données des équipes'!$B$12:$B$114, 0),3)))/400))+1)</f>
        <v>0.58689502337910004</v>
      </c>
      <c r="K8" s="149">
        <f>1/(POWER(10,(-(INDEX('Annexe 1 – Données des équipes'!$B$12:$R$114, MATCH($B8, 'Annexe 1 – Données des équipes'!$B$12:$B$114, 0),3)-(INDEX('Annexe 1 – Données des équipes'!$B$12:$R$114, MATCH(K$3, 'Annexe 1 – Données des équipes'!$B$12:$B$114, 0),3)))/400))+1)</f>
        <v>0.58828997186316279</v>
      </c>
      <c r="L8" s="149">
        <f>1/(POWER(10,(-(INDEX('Annexe 1 – Données des équipes'!$B$12:$R$114, MATCH($B8, 'Annexe 1 – Données des équipes'!$B$12:$B$114, 0),3)-(INDEX('Annexe 1 – Données des équipes'!$B$12:$R$114, MATCH(L$3, 'Annexe 1 – Données des équipes'!$B$12:$B$114, 0),3)))/400))+1)</f>
        <v>0.65060462793387253</v>
      </c>
      <c r="M8" s="149">
        <f>1/(POWER(10,(-(INDEX('Annexe 1 – Données des équipes'!$B$12:$R$114, MATCH($B8, 'Annexe 1 – Données des équipes'!$B$12:$B$114, 0),3)-(INDEX('Annexe 1 – Données des équipes'!$B$12:$R$114, MATCH(M$3, 'Annexe 1 – Données des équipes'!$B$12:$B$114, 0),3)))/400))+1)</f>
        <v>0.66996901390348318</v>
      </c>
      <c r="N8" s="149">
        <f>1/(POWER(10,(-(INDEX('Annexe 1 – Données des équipes'!$B$12:$R$114, MATCH($B8, 'Annexe 1 – Données des équipes'!$B$12:$B$114, 0),3)-(INDEX('Annexe 1 – Données des équipes'!$B$12:$R$114, MATCH(N$3, 'Annexe 1 – Données des équipes'!$B$12:$B$114, 0),3)))/400))+1)</f>
        <v>0.66996901390348318</v>
      </c>
      <c r="O8" s="149">
        <f>1/(POWER(10,(-(INDEX('Annexe 1 – Données des équipes'!$B$12:$R$114, MATCH($B8, 'Annexe 1 – Données des équipes'!$B$12:$B$114, 0),3)-(INDEX('Annexe 1 – Données des équipes'!$B$12:$R$114, MATCH(O$3, 'Annexe 1 – Données des équipes'!$B$12:$B$114, 0),3)))/400))+1)</f>
        <v>0.68132183516639366</v>
      </c>
      <c r="P8" s="149">
        <f>1/(POWER(10,(-(INDEX('Annexe 1 – Données des équipes'!$B$12:$R$114, MATCH($B8, 'Annexe 1 – Données des équipes'!$B$12:$B$114, 0),3)-(INDEX('Annexe 1 – Données des équipes'!$B$12:$R$114, MATCH(P$3, 'Annexe 1 – Données des équipes'!$B$12:$B$114, 0),3)))/400))+1)</f>
        <v>0.68257038547477189</v>
      </c>
      <c r="Q8" s="149">
        <f>1/(POWER(10,(-(INDEX('Annexe 1 – Données des équipes'!$B$12:$R$114, MATCH($B8, 'Annexe 1 – Données des équipes'!$B$12:$B$114, 0),3)-(INDEX('Annexe 1 – Données des équipes'!$B$12:$R$114, MATCH(Q$3, 'Annexe 1 – Données des équipes'!$B$12:$B$114, 0),3)))/400))+1)</f>
        <v>0.69976940326205817</v>
      </c>
      <c r="R8" s="149">
        <f>1/(POWER(10,(-(INDEX('Annexe 1 – Données des équipes'!$B$12:$R$114, MATCH($B8, 'Annexe 1 – Données des équipes'!$B$12:$B$114, 0),3)-(INDEX('Annexe 1 – Données des équipes'!$B$12:$R$114, MATCH(R$3, 'Annexe 1 – Données des équipes'!$B$12:$B$114, 0),3)))/400))+1)</f>
        <v>0.69855862641802302</v>
      </c>
      <c r="S8" s="149">
        <f>1/(POWER(10,(-(INDEX('Annexe 1 – Données des équipes'!$B$12:$R$114, MATCH($B8, 'Annexe 1 – Données des équipes'!$B$12:$B$114, 0),3)-(INDEX('Annexe 1 – Données des équipes'!$B$12:$R$114, MATCH(S$3, 'Annexe 1 – Données des équipes'!$B$12:$B$114, 0),3)))/400))+1)</f>
        <v>0.7279715135441962</v>
      </c>
      <c r="T8" s="149">
        <f>1/(POWER(10,(-(INDEX('Annexe 1 – Données des équipes'!$B$12:$R$114, MATCH($B8, 'Annexe 1 – Données des équipes'!$B$12:$B$114, 0),3)-(INDEX('Annexe 1 – Données des équipes'!$B$12:$R$114, MATCH(T$3, 'Annexe 1 – Données des équipes'!$B$12:$B$114, 0),3)))/400))+1)</f>
        <v>0.73363370241380743</v>
      </c>
      <c r="U8" s="149">
        <f>1/(POWER(10,(-(INDEX('Annexe 1 – Données des équipes'!$B$12:$R$114, MATCH($B8, 'Annexe 1 – Données des équipes'!$B$12:$B$114, 0),3)-(INDEX('Annexe 1 – Données des équipes'!$B$12:$R$114, MATCH(U$3, 'Annexe 1 – Données des équipes'!$B$12:$B$114, 0),3)))/400))+1)</f>
        <v>0.74908306287753568</v>
      </c>
      <c r="V8" s="149">
        <f>1/(POWER(10,(-(INDEX('Annexe 1 – Données des équipes'!$B$12:$R$114, MATCH($B8, 'Annexe 1 – Données des équipes'!$B$12:$B$114, 0),3)-(INDEX('Annexe 1 – Données des équipes'!$B$12:$R$114, MATCH(V$3, 'Annexe 1 – Données des équipes'!$B$12:$B$114, 0),3)))/400))+1)</f>
        <v>0.77914062081946955</v>
      </c>
      <c r="W8" s="149">
        <f>1/(POWER(10,(-(INDEX('Annexe 1 – Données des équipes'!$B$12:$R$114, MATCH($B8, 'Annexe 1 – Données des équipes'!$B$12:$B$114, 0),3)-(INDEX('Annexe 1 – Données des équipes'!$B$12:$R$114, MATCH(W$3, 'Annexe 1 – Données des équipes'!$B$12:$B$114, 0),3)))/400))+1)</f>
        <v>0.78888706821015475</v>
      </c>
      <c r="X8" s="149">
        <f>1/(POWER(10,(-(INDEX('Annexe 1 – Données des équipes'!$B$12:$R$114, MATCH($B8, 'Annexe 1 – Données des équipes'!$B$12:$B$114, 0),3)-(INDEX('Annexe 1 – Données des équipes'!$B$12:$R$114, MATCH(X$3, 'Annexe 1 – Données des équipes'!$B$12:$B$114, 0),3)))/400))+1)</f>
        <v>0.79645469971172578</v>
      </c>
      <c r="Y8" s="149">
        <f>1/(POWER(10,(-(INDEX('Annexe 1 – Données des équipes'!$B$12:$R$114, MATCH($B8, 'Annexe 1 – Données des équipes'!$B$12:$B$114, 0),3)-(INDEX('Annexe 1 – Données des équipes'!$B$12:$R$114, MATCH(Y$3, 'Annexe 1 – Données des équipes'!$B$12:$B$114, 0),3)))/400))+1)</f>
        <v>0.80290917015381591</v>
      </c>
      <c r="Z8" s="149">
        <f>1/(POWER(10,(-(INDEX('Annexe 1 – Données des équipes'!$B$12:$R$114, MATCH($B8, 'Annexe 1 – Données des équipes'!$B$12:$B$114, 0),3)-(INDEX('Annexe 1 – Données des équipes'!$B$12:$R$114, MATCH(Z$3, 'Annexe 1 – Données des équipes'!$B$12:$B$114, 0),3)))/400))+1)</f>
        <v>0.81793763105811568</v>
      </c>
      <c r="AA8" s="149">
        <f>1/(POWER(10,(-(INDEX('Annexe 1 – Données des équipes'!$B$12:$R$114, MATCH($B8, 'Annexe 1 – Données des équipes'!$B$12:$B$114, 0),3)-(INDEX('Annexe 1 – Données des équipes'!$B$12:$R$114, MATCH(AA$3, 'Annexe 1 – Données des équipes'!$B$12:$B$114, 0),3)))/400))+1)</f>
        <v>0.83525283231396152</v>
      </c>
      <c r="AB8" s="149">
        <f>1/(POWER(10,(-(INDEX('Annexe 1 – Données des équipes'!$B$12:$R$114, MATCH($B8, 'Annexe 1 – Données des équipes'!$B$12:$B$114, 0),3)-(INDEX('Annexe 1 – Données des équipes'!$B$12:$R$114, MATCH(AB$3, 'Annexe 1 – Données des équipes'!$B$12:$B$114, 0),3)))/400))+1)</f>
        <v>0.84225867247042552</v>
      </c>
      <c r="AC8" s="149">
        <f>1/(POWER(10,(-(INDEX('Annexe 1 – Données des équipes'!$B$12:$R$114, MATCH($B8, 'Annexe 1 – Données des équipes'!$B$12:$B$114, 0),3)-(INDEX('Annexe 1 – Données des équipes'!$B$12:$R$114, MATCH(AC$3, 'Annexe 1 – Données des équipes'!$B$12:$B$114, 0),3)))/400))+1)</f>
        <v>0.84378224792429257</v>
      </c>
      <c r="AD8" s="149">
        <f>1/(POWER(10,(-(INDEX('Annexe 1 – Données des équipes'!$B$12:$R$114, MATCH($B8, 'Annexe 1 – Données des équipes'!$B$12:$B$114, 0),3)-(INDEX('Annexe 1 – Données des équipes'!$B$12:$R$114, MATCH(AD$3, 'Annexe 1 – Données des équipes'!$B$12:$B$114, 0),3)))/400))+1)</f>
        <v>0.84753872399585006</v>
      </c>
      <c r="AE8" s="149">
        <f>1/(POWER(10,(-(INDEX('Annexe 1 – Données des équipes'!$B$12:$R$114, MATCH($B8, 'Annexe 1 – Données des équipes'!$B$12:$B$114, 0),3)-(INDEX('Annexe 1 – Données des équipes'!$B$12:$R$114, MATCH(AE$3, 'Annexe 1 – Données des équipes'!$B$12:$B$114, 0),3)))/400))+1)</f>
        <v>0.86182784757991771</v>
      </c>
      <c r="AF8" s="149">
        <f>1/(POWER(10,(-(INDEX('Annexe 1 – Données des équipes'!$B$12:$R$114, MATCH($B8, 'Annexe 1 – Données des équipes'!$B$12:$B$114, 0),3)-(INDEX('Annexe 1 – Données des équipes'!$B$12:$R$114, MATCH(AF$3, 'Annexe 1 – Données des équipes'!$B$12:$B$114, 0),3)))/400))+1)</f>
        <v>0.86984994907430913</v>
      </c>
      <c r="AG8" s="149">
        <f>1/(POWER(10,(-(INDEX('Annexe 1 – Données des équipes'!$B$12:$R$114, MATCH($B8, 'Annexe 1 – Données des équipes'!$B$12:$B$114, 0),3)-(INDEX('Annexe 1 – Données des équipes'!$B$12:$R$114, MATCH(AG$3, 'Annexe 1 – Données des équipes'!$B$12:$B$114, 0),3)))/400))+1)</f>
        <v>0.89101091104576546</v>
      </c>
      <c r="AH8" s="149">
        <f>1/(POWER(10,(-(INDEX('Annexe 1 – Données des équipes'!$B$12:$R$114, MATCH($B8, 'Annexe 1 – Données des équipes'!$B$12:$B$114, 0),3)-(INDEX('Annexe 1 – Données des équipes'!$B$12:$R$114, MATCH(AH$3, 'Annexe 1 – Données des équipes'!$B$12:$B$114, 0),3)))/400))+1)</f>
        <v>0.91902904919455131</v>
      </c>
    </row>
    <row r="9" spans="1:40" ht="20.100000000000001" customHeight="1">
      <c r="B9" s="80" t="s">
        <v>39175</v>
      </c>
      <c r="C9" s="149">
        <f>1/(POWER(10,(-(INDEX('Annexe 1 – Données des équipes'!$B$12:$R$114, MATCH($B9, 'Annexe 1 – Données des équipes'!$B$12:$B$114, 0),3)-(INDEX('Annexe 1 – Données des équipes'!$B$12:$R$114, MATCH(C$3, 'Annexe 1 – Données des équipes'!$B$12:$B$114, 0),3)))/400))+1)</f>
        <v>0.3236983305072631</v>
      </c>
      <c r="D9" s="149">
        <f>1/(POWER(10,(-(INDEX('Annexe 1 – Données des équipes'!$B$12:$R$114, MATCH($B9, 'Annexe 1 – Données des équipes'!$B$12:$B$114, 0),3)-(INDEX('Annexe 1 – Données des équipes'!$B$12:$R$114, MATCH(D$3, 'Annexe 1 – Données des équipes'!$B$12:$B$114, 0),3)))/400))+1)</f>
        <v>0.32875941918416818</v>
      </c>
      <c r="E9" s="149">
        <f>1/(POWER(10,(-(INDEX('Annexe 1 – Données des équipes'!$B$12:$R$114, MATCH($B9, 'Annexe 1 – Données des équipes'!$B$12:$B$114, 0),3)-(INDEX('Annexe 1 – Données des équipes'!$B$12:$R$114, MATCH(E$3, 'Annexe 1 – Données des équipes'!$B$12:$B$114, 0),3)))/400))+1)</f>
        <v>0.43418479693076684</v>
      </c>
      <c r="F9" s="149">
        <f>1/(POWER(10,(-(INDEX('Annexe 1 – Données des équipes'!$B$12:$R$114, MATCH($B9, 'Annexe 1 – Données des équipes'!$B$12:$B$114, 0),3)-(INDEX('Annexe 1 – Données des équipes'!$B$12:$R$114, MATCH(F$3, 'Annexe 1 – Données des équipes'!$B$12:$B$114, 0),3)))/400))+1)</f>
        <v>0.48561281583400134</v>
      </c>
      <c r="G9" s="149">
        <f>1/(POWER(10,(-(INDEX('Annexe 1 – Données des équipes'!$B$12:$R$114, MATCH($B9, 'Annexe 1 – Données des équipes'!$B$12:$B$114, 0),3)-(INDEX('Annexe 1 – Données des équipes'!$B$12:$R$114, MATCH(G$3, 'Annexe 1 – Données des équipes'!$B$12:$B$114, 0),3)))/400))+1)</f>
        <v>0.49424379158885506</v>
      </c>
      <c r="H9" s="149">
        <f>1/(POWER(10,(-(INDEX('Annexe 1 – Données des équipes'!$B$12:$R$114, MATCH($B9, 'Annexe 1 – Données des équipes'!$B$12:$B$114, 0),3)-(INDEX('Annexe 1 – Données des équipes'!$B$12:$R$114, MATCH(H$3, 'Annexe 1 – Données des équipes'!$B$12:$B$114, 0),3)))/400))+1)</f>
        <v>0.5</v>
      </c>
      <c r="I9" s="149">
        <f>1/(POWER(10,(-(INDEX('Annexe 1 – Données des équipes'!$B$12:$R$114, MATCH($B9, 'Annexe 1 – Données des équipes'!$B$12:$B$114, 0),3)-(INDEX('Annexe 1 – Données des équipes'!$B$12:$R$114, MATCH(I$3, 'Annexe 1 – Données des équipes'!$B$12:$B$114, 0),3)))/400))+1)</f>
        <v>0.57428020365452448</v>
      </c>
      <c r="J9" s="149">
        <f>1/(POWER(10,(-(INDEX('Annexe 1 – Données des équipes'!$B$12:$R$114, MATCH($B9, 'Annexe 1 – Données des équipes'!$B$12:$B$114, 0),3)-(INDEX('Annexe 1 – Données des équipes'!$B$12:$R$114, MATCH(J$3, 'Annexe 1 – Données des équipes'!$B$12:$B$114, 0),3)))/400))+1)</f>
        <v>0.58130147836891499</v>
      </c>
      <c r="K9" s="149">
        <f>1/(POWER(10,(-(INDEX('Annexe 1 – Données des équipes'!$B$12:$R$114, MATCH($B9, 'Annexe 1 – Données des équipes'!$B$12:$B$114, 0),3)-(INDEX('Annexe 1 – Données des équipes'!$B$12:$R$114, MATCH(K$3, 'Annexe 1 – Données des équipes'!$B$12:$B$114, 0),3)))/400))+1)</f>
        <v>0.58270188496423014</v>
      </c>
      <c r="L9" s="149">
        <f>1/(POWER(10,(-(INDEX('Annexe 1 – Données des équipes'!$B$12:$R$114, MATCH($B9, 'Annexe 1 – Données des équipes'!$B$12:$B$114, 0),3)-(INDEX('Annexe 1 – Données des équipes'!$B$12:$R$114, MATCH(L$3, 'Annexe 1 – Données des équipes'!$B$12:$B$114, 0),3)))/400))+1)</f>
        <v>0.6453524504393825</v>
      </c>
      <c r="M9" s="149">
        <f>1/(POWER(10,(-(INDEX('Annexe 1 – Données des équipes'!$B$12:$R$114, MATCH($B9, 'Annexe 1 – Données des équipes'!$B$12:$B$114, 0),3)-(INDEX('Annexe 1 – Données des équipes'!$B$12:$R$114, MATCH(M$3, 'Annexe 1 – Données des équipes'!$B$12:$B$114, 0),3)))/400))+1)</f>
        <v>0.66485797855476481</v>
      </c>
      <c r="N9" s="149">
        <f>1/(POWER(10,(-(INDEX('Annexe 1 – Données des équipes'!$B$12:$R$114, MATCH($B9, 'Annexe 1 – Données des équipes'!$B$12:$B$114, 0),3)-(INDEX('Annexe 1 – Données des équipes'!$B$12:$R$114, MATCH(N$3, 'Annexe 1 – Données des équipes'!$B$12:$B$114, 0),3)))/400))+1)</f>
        <v>0.66485797855476481</v>
      </c>
      <c r="O9" s="149">
        <f>1/(POWER(10,(-(INDEX('Annexe 1 – Données des équipes'!$B$12:$R$114, MATCH($B9, 'Annexe 1 – Données des équipes'!$B$12:$B$114, 0),3)-(INDEX('Annexe 1 – Données des équipes'!$B$12:$R$114, MATCH(O$3, 'Annexe 1 – Données des équipes'!$B$12:$B$114, 0),3)))/400))+1)</f>
        <v>0.67630166949273696</v>
      </c>
      <c r="P9" s="149">
        <f>1/(POWER(10,(-(INDEX('Annexe 1 – Données des équipes'!$B$12:$R$114, MATCH($B9, 'Annexe 1 – Données des équipes'!$B$12:$B$114, 0),3)-(INDEX('Annexe 1 – Données des équipes'!$B$12:$R$114, MATCH(P$3, 'Annexe 1 – Données des équipes'!$B$12:$B$114, 0),3)))/400))+1)</f>
        <v>0.67756058008510056</v>
      </c>
      <c r="Q9" s="149">
        <f>1/(POWER(10,(-(INDEX('Annexe 1 – Données des équipes'!$B$12:$R$114, MATCH($B9, 'Annexe 1 – Données des équipes'!$B$12:$B$114, 0),3)-(INDEX('Annexe 1 – Données des équipes'!$B$12:$R$114, MATCH(Q$3, 'Annexe 1 – Données des équipes'!$B$12:$B$114, 0),3)))/400))+1)</f>
        <v>0.69490971272950253</v>
      </c>
      <c r="R9" s="149">
        <f>1/(POWER(10,(-(INDEX('Annexe 1 – Données des équipes'!$B$12:$R$114, MATCH($B9, 'Annexe 1 – Données des équipes'!$B$12:$B$114, 0),3)-(INDEX('Annexe 1 – Données des équipes'!$B$12:$R$114, MATCH(R$3, 'Annexe 1 – Données des équipes'!$B$12:$B$114, 0),3)))/400))+1)</f>
        <v>0.69368791642196537</v>
      </c>
      <c r="S9" s="149">
        <f>1/(POWER(10,(-(INDEX('Annexe 1 – Données des équipes'!$B$12:$R$114, MATCH($B9, 'Annexe 1 – Données des équipes'!$B$12:$B$114, 0),3)-(INDEX('Annexe 1 – Données des équipes'!$B$12:$R$114, MATCH(S$3, 'Annexe 1 – Données des équipes'!$B$12:$B$114, 0),3)))/400))+1)</f>
        <v>0.72338786943917055</v>
      </c>
      <c r="T9" s="149">
        <f>1/(POWER(10,(-(INDEX('Annexe 1 – Données des équipes'!$B$12:$R$114, MATCH($B9, 'Annexe 1 – Données des équipes'!$B$12:$B$114, 0),3)-(INDEX('Annexe 1 – Données des équipes'!$B$12:$R$114, MATCH(T$3, 'Annexe 1 – Données des équipes'!$B$12:$B$114, 0),3)))/400))+1)</f>
        <v>0.72910996289775254</v>
      </c>
      <c r="U9" s="149">
        <f>1/(POWER(10,(-(INDEX('Annexe 1 – Données des équipes'!$B$12:$R$114, MATCH($B9, 'Annexe 1 – Données des équipes'!$B$12:$B$114, 0),3)-(INDEX('Annexe 1 – Données des équipes'!$B$12:$R$114, MATCH(U$3, 'Annexe 1 – Données des équipes'!$B$12:$B$114, 0),3)))/400))+1)</f>
        <v>0.74473040686503478</v>
      </c>
      <c r="V9" s="149">
        <f>1/(POWER(10,(-(INDEX('Annexe 1 – Données des équipes'!$B$12:$R$114, MATCH($B9, 'Annexe 1 – Données des équipes'!$B$12:$B$114, 0),3)-(INDEX('Annexe 1 – Données des équipes'!$B$12:$R$114, MATCH(V$3, 'Annexe 1 – Données des équipes'!$B$12:$B$114, 0),3)))/400))+1)</f>
        <v>0.77515286564968411</v>
      </c>
      <c r="W9" s="149">
        <f>1/(POWER(10,(-(INDEX('Annexe 1 – Données des équipes'!$B$12:$R$114, MATCH($B9, 'Annexe 1 – Données des équipes'!$B$12:$B$114, 0),3)-(INDEX('Annexe 1 – Données des équipes'!$B$12:$R$114, MATCH(W$3, 'Annexe 1 – Données des équipes'!$B$12:$B$114, 0),3)))/400))+1)</f>
        <v>0.78502673699817216</v>
      </c>
      <c r="X9" s="149">
        <f>1/(POWER(10,(-(INDEX('Annexe 1 – Données des équipes'!$B$12:$R$114, MATCH($B9, 'Annexe 1 – Données des équipes'!$B$12:$B$114, 0),3)-(INDEX('Annexe 1 – Données des équipes'!$B$12:$R$114, MATCH(X$3, 'Annexe 1 – Données des équipes'!$B$12:$B$114, 0),3)))/400))+1)</f>
        <v>0.79269638417576849</v>
      </c>
      <c r="Y9" s="149">
        <f>1/(POWER(10,(-(INDEX('Annexe 1 – Données des équipes'!$B$12:$R$114, MATCH($B9, 'Annexe 1 – Données des équipes'!$B$12:$B$114, 0),3)-(INDEX('Annexe 1 – Données des équipes'!$B$12:$R$114, MATCH(Y$3, 'Annexe 1 – Données des équipes'!$B$12:$B$114, 0),3)))/400))+1)</f>
        <v>0.79923999108689825</v>
      </c>
      <c r="Z9" s="149">
        <f>1/(POWER(10,(-(INDEX('Annexe 1 – Données des équipes'!$B$12:$R$114, MATCH($B9, 'Annexe 1 – Données des équipes'!$B$12:$B$114, 0),3)-(INDEX('Annexe 1 – Données des équipes'!$B$12:$R$114, MATCH(Z$3, 'Annexe 1 – Données des équipes'!$B$12:$B$114, 0),3)))/400))+1)</f>
        <v>0.81448358750471217</v>
      </c>
      <c r="AA9" s="149">
        <f>1/(POWER(10,(-(INDEX('Annexe 1 – Données des équipes'!$B$12:$R$114, MATCH($B9, 'Annexe 1 – Données des équipes'!$B$12:$B$114, 0),3)-(INDEX('Annexe 1 – Données des équipes'!$B$12:$R$114, MATCH(AA$3, 'Annexe 1 – Données des équipes'!$B$12:$B$114, 0),3)))/400))+1)</f>
        <v>0.83205984053033322</v>
      </c>
      <c r="AB9" s="149">
        <f>1/(POWER(10,(-(INDEX('Annexe 1 – Données des équipes'!$B$12:$R$114, MATCH($B9, 'Annexe 1 – Données des équipes'!$B$12:$B$114, 0),3)-(INDEX('Annexe 1 – Données des équipes'!$B$12:$R$114, MATCH(AB$3, 'Annexe 1 – Données des équipes'!$B$12:$B$114, 0),3)))/400))+1)</f>
        <v>0.83917531785267563</v>
      </c>
      <c r="AC9" s="149">
        <f>1/(POWER(10,(-(INDEX('Annexe 1 – Données des équipes'!$B$12:$R$114, MATCH($B9, 'Annexe 1 – Données des équipes'!$B$12:$B$114, 0),3)-(INDEX('Annexe 1 – Données des équipes'!$B$12:$R$114, MATCH(AC$3, 'Annexe 1 – Données des équipes'!$B$12:$B$114, 0),3)))/400))+1)</f>
        <v>0.84072304266161502</v>
      </c>
      <c r="AD9" s="149">
        <f>1/(POWER(10,(-(INDEX('Annexe 1 – Données des équipes'!$B$12:$R$114, MATCH($B9, 'Annexe 1 – Données des équipes'!$B$12:$B$114, 0),3)-(INDEX('Annexe 1 – Données des équipes'!$B$12:$R$114, MATCH(AD$3, 'Annexe 1 – Données des équipes'!$B$12:$B$114, 0),3)))/400))+1)</f>
        <v>0.84453952823003509</v>
      </c>
      <c r="AE9" s="149">
        <f>1/(POWER(10,(-(INDEX('Annexe 1 – Données des équipes'!$B$12:$R$114, MATCH($B9, 'Annexe 1 – Données des équipes'!$B$12:$B$114, 0),3)-(INDEX('Annexe 1 – Données des équipes'!$B$12:$R$114, MATCH(AE$3, 'Annexe 1 – Données des équipes'!$B$12:$B$114, 0),3)))/400))+1)</f>
        <v>0.85906300237667377</v>
      </c>
      <c r="AF9" s="149">
        <f>1/(POWER(10,(-(INDEX('Annexe 1 – Données des équipes'!$B$12:$R$114, MATCH($B9, 'Annexe 1 – Données des équipes'!$B$12:$B$114, 0),3)-(INDEX('Annexe 1 – Données des équipes'!$B$12:$R$114, MATCH(AF$3, 'Annexe 1 – Données des équipes'!$B$12:$B$114, 0),3)))/400))+1)</f>
        <v>0.8672208959675437</v>
      </c>
      <c r="AG9" s="149">
        <f>1/(POWER(10,(-(INDEX('Annexe 1 – Données des équipes'!$B$12:$R$114, MATCH($B9, 'Annexe 1 – Données des équipes'!$B$12:$B$114, 0),3)-(INDEX('Annexe 1 – Données des équipes'!$B$12:$R$114, MATCH(AG$3, 'Annexe 1 – Données des équipes'!$B$12:$B$114, 0),3)))/400))+1)</f>
        <v>0.88875464561767836</v>
      </c>
      <c r="AH9" s="149">
        <f>1/(POWER(10,(-(INDEX('Annexe 1 – Données des équipes'!$B$12:$R$114, MATCH($B9, 'Annexe 1 – Données des équipes'!$B$12:$B$114, 0),3)-(INDEX('Annexe 1 – Données des équipes'!$B$12:$R$114, MATCH(AH$3, 'Annexe 1 – Données des équipes'!$B$12:$B$114, 0),3)))/400))+1)</f>
        <v>0.9172989722099868</v>
      </c>
    </row>
    <row r="10" spans="1:40" ht="20.100000000000001" customHeight="1">
      <c r="B10" s="80" t="s">
        <v>39176</v>
      </c>
      <c r="C10" s="149">
        <f>1/(POWER(10,(-(INDEX('Annexe 1 – Données des équipes'!$B$12:$R$114, MATCH($B10, 'Annexe 1 – Données des équipes'!$B$12:$B$114, 0),3)-(INDEX('Annexe 1 – Données des équipes'!$B$12:$R$114, MATCH(C$3, 'Annexe 1 – Données des équipes'!$B$12:$B$114, 0),3)))/400))+1)</f>
        <v>0.26189096745958135</v>
      </c>
      <c r="D10" s="149">
        <f>1/(POWER(10,(-(INDEX('Annexe 1 – Données des équipes'!$B$12:$R$114, MATCH($B10, 'Annexe 1 – Données des équipes'!$B$12:$B$114, 0),3)-(INDEX('Annexe 1 – Données des équipes'!$B$12:$R$114, MATCH(D$3, 'Annexe 1 – Données des équipes'!$B$12:$B$114, 0),3)))/400))+1)</f>
        <v>0.26636629758619262</v>
      </c>
      <c r="E10" s="149">
        <f>1/(POWER(10,(-(INDEX('Annexe 1 – Données des équipes'!$B$12:$R$114, MATCH($B10, 'Annexe 1 – Données des équipes'!$B$12:$B$114, 0),3)-(INDEX('Annexe 1 – Données des équipes'!$B$12:$R$114, MATCH(E$3, 'Annexe 1 – Données des équipes'!$B$12:$B$114, 0),3)))/400))+1)</f>
        <v>0.36259162325551547</v>
      </c>
      <c r="F10" s="149">
        <f>1/(POWER(10,(-(INDEX('Annexe 1 – Données des équipes'!$B$12:$R$114, MATCH($B10, 'Annexe 1 – Données des équipes'!$B$12:$B$114, 0),3)-(INDEX('Annexe 1 – Données des équipes'!$B$12:$R$114, MATCH(F$3, 'Annexe 1 – Données des équipes'!$B$12:$B$114, 0),3)))/400))+1)</f>
        <v>0.41171002813683716</v>
      </c>
      <c r="G10" s="149">
        <f>1/(POWER(10,(-(INDEX('Annexe 1 – Données des équipes'!$B$12:$R$114, MATCH($B10, 'Annexe 1 – Données des équipes'!$B$12:$B$114, 0),3)-(INDEX('Annexe 1 – Données des équipes'!$B$12:$R$114, MATCH(G$3, 'Annexe 1 – Données des équipes'!$B$12:$B$114, 0),3)))/400))+1)</f>
        <v>0.42010023964211857</v>
      </c>
      <c r="H10" s="149">
        <f>1/(POWER(10,(-(INDEX('Annexe 1 – Données des équipes'!$B$12:$R$114, MATCH($B10, 'Annexe 1 – Données des équipes'!$B$12:$B$114, 0),3)-(INDEX('Annexe 1 – Données des équipes'!$B$12:$R$114, MATCH(H$3, 'Annexe 1 – Données des équipes'!$B$12:$B$114, 0),3)))/400))+1)</f>
        <v>0.42571979634547552</v>
      </c>
      <c r="I10" s="149">
        <f>1/(POWER(10,(-(INDEX('Annexe 1 – Données des équipes'!$B$12:$R$114, MATCH($B10, 'Annexe 1 – Données des équipes'!$B$12:$B$114, 0),3)-(INDEX('Annexe 1 – Données des équipes'!$B$12:$R$114, MATCH(I$3, 'Annexe 1 – Données des équipes'!$B$12:$B$114, 0),3)))/400))+1)</f>
        <v>0.5</v>
      </c>
      <c r="J10" s="149">
        <f>1/(POWER(10,(-(INDEX('Annexe 1 – Données des équipes'!$B$12:$R$114, MATCH($B10, 'Annexe 1 – Données des équipes'!$B$12:$B$114, 0),3)-(INDEX('Annexe 1 – Données des équipes'!$B$12:$R$114, MATCH(J$3, 'Annexe 1 – Données des équipes'!$B$12:$B$114, 0),3)))/400))+1)</f>
        <v>0.50719508170905137</v>
      </c>
      <c r="K10" s="149">
        <f>1/(POWER(10,(-(INDEX('Annexe 1 – Données des équipes'!$B$12:$R$114, MATCH($B10, 'Annexe 1 – Données des équipes'!$B$12:$B$114, 0),3)-(INDEX('Annexe 1 – Données des équipes'!$B$12:$R$114, MATCH(K$3, 'Annexe 1 – Données des équipes'!$B$12:$B$114, 0),3)))/400))+1)</f>
        <v>0.50863383582108268</v>
      </c>
      <c r="L10" s="149">
        <f>1/(POWER(10,(-(INDEX('Annexe 1 – Données des équipes'!$B$12:$R$114, MATCH($B10, 'Annexe 1 – Données des équipes'!$B$12:$B$114, 0),3)-(INDEX('Annexe 1 – Données des équipes'!$B$12:$R$114, MATCH(L$3, 'Annexe 1 – Données des équipes'!$B$12:$B$114, 0),3)))/400))+1)</f>
        <v>0.57428020365452448</v>
      </c>
      <c r="M10" s="149">
        <f>1/(POWER(10,(-(INDEX('Annexe 1 – Données des équipes'!$B$12:$R$114, MATCH($B10, 'Annexe 1 – Données des équipes'!$B$12:$B$114, 0),3)-(INDEX('Annexe 1 – Données des équipes'!$B$12:$R$114, MATCH(M$3, 'Annexe 1 – Données des équipes'!$B$12:$B$114, 0),3)))/400))+1)</f>
        <v>0.59524303965157188</v>
      </c>
      <c r="N10" s="149">
        <f>1/(POWER(10,(-(INDEX('Annexe 1 – Données des équipes'!$B$12:$R$114, MATCH($B10, 'Annexe 1 – Données des équipes'!$B$12:$B$114, 0),3)-(INDEX('Annexe 1 – Données des équipes'!$B$12:$R$114, MATCH(N$3, 'Annexe 1 – Données des équipes'!$B$12:$B$114, 0),3)))/400))+1)</f>
        <v>0.59524303965157188</v>
      </c>
      <c r="O10" s="149">
        <f>1/(POWER(10,(-(INDEX('Annexe 1 – Données des équipes'!$B$12:$R$114, MATCH($B10, 'Annexe 1 – Données des équipes'!$B$12:$B$114, 0),3)-(INDEX('Annexe 1 – Données des équipes'!$B$12:$R$114, MATCH(O$3, 'Annexe 1 – Données des équipes'!$B$12:$B$114, 0),3)))/400))+1)</f>
        <v>0.60766106412681986</v>
      </c>
      <c r="P10" s="149">
        <f>1/(POWER(10,(-(INDEX('Annexe 1 – Données des équipes'!$B$12:$R$114, MATCH($B10, 'Annexe 1 – Données des équipes'!$B$12:$B$114, 0),3)-(INDEX('Annexe 1 – Données des équipes'!$B$12:$R$114, MATCH(P$3, 'Annexe 1 – Données des équipes'!$B$12:$B$114, 0),3)))/400))+1)</f>
        <v>0.60903260340423959</v>
      </c>
      <c r="Q10" s="149">
        <f>1/(POWER(10,(-(INDEX('Annexe 1 – Données des équipes'!$B$12:$R$114, MATCH($B10, 'Annexe 1 – Données des équipes'!$B$12:$B$114, 0),3)-(INDEX('Annexe 1 – Données des équipes'!$B$12:$R$114, MATCH(Q$3, 'Annexe 1 – Données des équipes'!$B$12:$B$114, 0),3)))/400))+1)</f>
        <v>0.62804480562194176</v>
      </c>
      <c r="R10" s="149">
        <f>1/(POWER(10,(-(INDEX('Annexe 1 – Données des équipes'!$B$12:$R$114, MATCH($B10, 'Annexe 1 – Données des équipes'!$B$12:$B$114, 0),3)-(INDEX('Annexe 1 – Données des équipes'!$B$12:$R$114, MATCH(R$3, 'Annexe 1 – Données des équipes'!$B$12:$B$114, 0),3)))/400))+1)</f>
        <v>0.62669908166673205</v>
      </c>
      <c r="S10" s="149">
        <f>1/(POWER(10,(-(INDEX('Annexe 1 – Données des équipes'!$B$12:$R$114, MATCH($B10, 'Annexe 1 – Données des équipes'!$B$12:$B$114, 0),3)-(INDEX('Annexe 1 – Données des équipes'!$B$12:$R$114, MATCH(S$3, 'Annexe 1 – Données des équipes'!$B$12:$B$114, 0),3)))/400))+1)</f>
        <v>0.65970799414474812</v>
      </c>
      <c r="T10" s="149">
        <f>1/(POWER(10,(-(INDEX('Annexe 1 – Données des équipes'!$B$12:$R$114, MATCH($B10, 'Annexe 1 – Données des équipes'!$B$12:$B$114, 0),3)-(INDEX('Annexe 1 – Données des équipes'!$B$12:$R$114, MATCH(T$3, 'Annexe 1 – Données des équipes'!$B$12:$B$114, 0),3)))/400))+1)</f>
        <v>0.66613942458312214</v>
      </c>
      <c r="U10" s="149">
        <f>1/(POWER(10,(-(INDEX('Annexe 1 – Données des équipes'!$B$12:$R$114, MATCH($B10, 'Annexe 1 – Données des équipes'!$B$12:$B$114, 0),3)-(INDEX('Annexe 1 – Données des équipes'!$B$12:$R$114, MATCH(U$3, 'Annexe 1 – Données des équipes'!$B$12:$B$114, 0),3)))/400))+1)</f>
        <v>0.68381631419365863</v>
      </c>
      <c r="V10" s="149">
        <f>1/(POWER(10,(-(INDEX('Annexe 1 – Données des équipes'!$B$12:$R$114, MATCH($B10, 'Annexe 1 – Données des équipes'!$B$12:$B$114, 0),3)-(INDEX('Annexe 1 – Données des équipes'!$B$12:$R$114, MATCH(V$3, 'Annexe 1 – Données des équipes'!$B$12:$B$114, 0),3)))/400))+1)</f>
        <v>0.71875682989878198</v>
      </c>
      <c r="W10" s="149">
        <f>1/(POWER(10,(-(INDEX('Annexe 1 – Données des équipes'!$B$12:$R$114, MATCH($B10, 'Annexe 1 – Données des équipes'!$B$12:$B$114, 0),3)-(INDEX('Annexe 1 – Données des équipes'!$B$12:$R$114, MATCH(W$3, 'Annexe 1 – Données des équipes'!$B$12:$B$114, 0),3)))/400))+1)</f>
        <v>0.73024541329742398</v>
      </c>
      <c r="X10" s="149">
        <f>1/(POWER(10,(-(INDEX('Annexe 1 – Données des équipes'!$B$12:$R$114, MATCH($B10, 'Annexe 1 – Données des équipes'!$B$12:$B$114, 0),3)-(INDEX('Annexe 1 – Données des équipes'!$B$12:$R$114, MATCH(X$3, 'Annexe 1 – Données des équipes'!$B$12:$B$114, 0),3)))/400))+1)</f>
        <v>0.73922025414066794</v>
      </c>
      <c r="Y10" s="149">
        <f>1/(POWER(10,(-(INDEX('Annexe 1 – Données des équipes'!$B$12:$R$114, MATCH($B10, 'Annexe 1 – Données des équipes'!$B$12:$B$114, 0),3)-(INDEX('Annexe 1 – Données des équipes'!$B$12:$R$114, MATCH(Y$3, 'Annexe 1 – Données des équipes'!$B$12:$B$114, 0),3)))/400))+1)</f>
        <v>0.74691292142894317</v>
      </c>
      <c r="Z10" s="149">
        <f>1/(POWER(10,(-(INDEX('Annexe 1 – Données des équipes'!$B$12:$R$114, MATCH($B10, 'Annexe 1 – Données des équipes'!$B$12:$B$114, 0),3)-(INDEX('Annexe 1 – Données des équipes'!$B$12:$R$114, MATCH(Z$3, 'Annexe 1 – Données des équipes'!$B$12:$B$114, 0),3)))/400))+1)</f>
        <v>0.76496126355268923</v>
      </c>
      <c r="AA10" s="149">
        <f>1/(POWER(10,(-(INDEX('Annexe 1 – Données des équipes'!$B$12:$R$114, MATCH($B10, 'Annexe 1 – Données des équipes'!$B$12:$B$114, 0),3)-(INDEX('Annexe 1 – Données des équipes'!$B$12:$R$114, MATCH(AA$3, 'Annexe 1 – Données des équipes'!$B$12:$B$114, 0),3)))/400))+1)</f>
        <v>0.78599660228215751</v>
      </c>
      <c r="AB10" s="149">
        <f>1/(POWER(10,(-(INDEX('Annexe 1 – Données des équipes'!$B$12:$R$114, MATCH($B10, 'Annexe 1 – Données des équipes'!$B$12:$B$114, 0),3)-(INDEX('Annexe 1 – Données des équipes'!$B$12:$R$114, MATCH(AB$3, 'Annexe 1 – Données des équipes'!$B$12:$B$114, 0),3)))/400))+1)</f>
        <v>0.79458191503622955</v>
      </c>
      <c r="AC10" s="149">
        <f>1/(POWER(10,(-(INDEX('Annexe 1 – Données des équipes'!$B$12:$R$114, MATCH($B10, 'Annexe 1 – Données des équipes'!$B$12:$B$114, 0),3)-(INDEX('Annexe 1 – Données des équipes'!$B$12:$R$114, MATCH(AC$3, 'Annexe 1 – Données des équipes'!$B$12:$B$114, 0),3)))/400))+1)</f>
        <v>0.79645469971172578</v>
      </c>
      <c r="AD10" s="149">
        <f>1/(POWER(10,(-(INDEX('Annexe 1 – Données des équipes'!$B$12:$R$114, MATCH($B10, 'Annexe 1 – Données des équipes'!$B$12:$B$114, 0),3)-(INDEX('Annexe 1 – Données des équipes'!$B$12:$R$114, MATCH(AD$3, 'Annexe 1 – Données des équipes'!$B$12:$B$114, 0),3)))/400))+1)</f>
        <v>0.80108093982894568</v>
      </c>
      <c r="AE10" s="149">
        <f>1/(POWER(10,(-(INDEX('Annexe 1 – Données des équipes'!$B$12:$R$114, MATCH($B10, 'Annexe 1 – Données des équipes'!$B$12:$B$114, 0),3)-(INDEX('Annexe 1 – Données des équipes'!$B$12:$R$114, MATCH(AE$3, 'Annexe 1 – Données des équipes'!$B$12:$B$114, 0),3)))/400))+1)</f>
        <v>0.81879329013431534</v>
      </c>
      <c r="AF10" s="149">
        <f>1/(POWER(10,(-(INDEX('Annexe 1 – Données des équipes'!$B$12:$R$114, MATCH($B10, 'Annexe 1 – Données des équipes'!$B$12:$B$114, 0),3)-(INDEX('Annexe 1 – Données des équipes'!$B$12:$R$114, MATCH(AF$3, 'Annexe 1 – Données des équipes'!$B$12:$B$114, 0),3)))/400))+1)</f>
        <v>0.82881764775427569</v>
      </c>
      <c r="AG10" s="149">
        <f>1/(POWER(10,(-(INDEX('Annexe 1 – Données des équipes'!$B$12:$R$114, MATCH($B10, 'Annexe 1 – Données des équipes'!$B$12:$B$114, 0),3)-(INDEX('Annexe 1 – Données des équipes'!$B$12:$R$114, MATCH(AG$3, 'Annexe 1 – Données des équipes'!$B$12:$B$114, 0),3)))/400))+1)</f>
        <v>0.85554207489269762</v>
      </c>
      <c r="AH10" s="149">
        <f>1/(POWER(10,(-(INDEX('Annexe 1 – Données des équipes'!$B$12:$R$114, MATCH($B10, 'Annexe 1 – Données des équipes'!$B$12:$B$114, 0),3)-(INDEX('Annexe 1 – Données des équipes'!$B$12:$R$114, MATCH(AH$3, 'Annexe 1 – Données des équipes'!$B$12:$B$114, 0),3)))/400))+1)</f>
        <v>0.89156866687336656</v>
      </c>
    </row>
    <row r="11" spans="1:40" ht="20.100000000000001" customHeight="1">
      <c r="B11" s="80" t="s">
        <v>39177</v>
      </c>
      <c r="C11" s="149">
        <f>1/(POWER(10,(-(INDEX('Annexe 1 – Données des équipes'!$B$12:$R$114, MATCH($B11, 'Annexe 1 – Données des équipes'!$B$12:$B$114, 0),3)-(INDEX('Annexe 1 – Données des équipes'!$B$12:$R$114, MATCH(C$3, 'Annexe 1 – Données des équipes'!$B$12:$B$114, 0),3)))/400))+1)</f>
        <v>0.25636547799267217</v>
      </c>
      <c r="D11" s="149">
        <f>1/(POWER(10,(-(INDEX('Annexe 1 – Données des équipes'!$B$12:$R$114, MATCH($B11, 'Annexe 1 – Données des équipes'!$B$12:$B$114, 0),3)-(INDEX('Annexe 1 – Données des équipes'!$B$12:$R$114, MATCH(D$3, 'Annexe 1 – Données des équipes'!$B$12:$B$114, 0),3)))/400))+1)</f>
        <v>0.26077974585933211</v>
      </c>
      <c r="E11" s="149">
        <f>1/(POWER(10,(-(INDEX('Annexe 1 – Données des équipes'!$B$12:$R$114, MATCH($B11, 'Annexe 1 – Données des équipes'!$B$12:$B$114, 0),3)-(INDEX('Annexe 1 – Données des équipes'!$B$12:$R$114, MATCH(E$3, 'Annexe 1 – Données des équipes'!$B$12:$B$114, 0),3)))/400))+1)</f>
        <v>0.35596614617770733</v>
      </c>
      <c r="F11" s="149">
        <f>1/(POWER(10,(-(INDEX('Annexe 1 – Données des équipes'!$B$12:$R$114, MATCH($B11, 'Annexe 1 – Données des équipes'!$B$12:$B$114, 0),3)-(INDEX('Annexe 1 – Données des équipes'!$B$12:$R$114, MATCH(F$3, 'Annexe 1 – Données des équipes'!$B$12:$B$114, 0),3)))/400))+1)</f>
        <v>0.40475696034842812</v>
      </c>
      <c r="G11" s="149">
        <f>1/(POWER(10,(-(INDEX('Annexe 1 – Données des équipes'!$B$12:$R$114, MATCH($B11, 'Annexe 1 – Données des équipes'!$B$12:$B$114, 0),3)-(INDEX('Annexe 1 – Données des équipes'!$B$12:$R$114, MATCH(G$3, 'Annexe 1 – Données des équipes'!$B$12:$B$114, 0),3)))/400))+1)</f>
        <v>0.4131049766208999</v>
      </c>
      <c r="H11" s="149">
        <f>1/(POWER(10,(-(INDEX('Annexe 1 – Données des équipes'!$B$12:$R$114, MATCH($B11, 'Annexe 1 – Données des équipes'!$B$12:$B$114, 0),3)-(INDEX('Annexe 1 – Données des équipes'!$B$12:$R$114, MATCH(H$3, 'Annexe 1 – Données des équipes'!$B$12:$B$114, 0),3)))/400))+1)</f>
        <v>0.41869852163108506</v>
      </c>
      <c r="I11" s="149">
        <f>1/(POWER(10,(-(INDEX('Annexe 1 – Données des équipes'!$B$12:$R$114, MATCH($B11, 'Annexe 1 – Données des équipes'!$B$12:$B$114, 0),3)-(INDEX('Annexe 1 – Données des équipes'!$B$12:$R$114, MATCH(I$3, 'Annexe 1 – Données des équipes'!$B$12:$B$114, 0),3)))/400))+1)</f>
        <v>0.49280491829094863</v>
      </c>
      <c r="J11" s="149">
        <f>1/(POWER(10,(-(INDEX('Annexe 1 – Données des équipes'!$B$12:$R$114, MATCH($B11, 'Annexe 1 – Données des équipes'!$B$12:$B$114, 0),3)-(INDEX('Annexe 1 – Données des équipes'!$B$12:$R$114, MATCH(J$3, 'Annexe 1 – Données des équipes'!$B$12:$B$114, 0),3)))/400))+1)</f>
        <v>0.5</v>
      </c>
      <c r="K11" s="149">
        <f>1/(POWER(10,(-(INDEX('Annexe 1 – Données des équipes'!$B$12:$R$114, MATCH($B11, 'Annexe 1 – Données des équipes'!$B$12:$B$114, 0),3)-(INDEX('Annexe 1 – Données des équipes'!$B$12:$R$114, MATCH(K$3, 'Annexe 1 – Données des équipes'!$B$12:$B$114, 0),3)))/400))+1)</f>
        <v>0.5014391117091529</v>
      </c>
      <c r="L11" s="149">
        <f>1/(POWER(10,(-(INDEX('Annexe 1 – Données des équipes'!$B$12:$R$114, MATCH($B11, 'Annexe 1 – Données des équipes'!$B$12:$B$114, 0),3)-(INDEX('Annexe 1 – Données des équipes'!$B$12:$R$114, MATCH(L$3, 'Annexe 1 – Données des équipes'!$B$12:$B$114, 0),3)))/400))+1)</f>
        <v>0.56722884434295218</v>
      </c>
      <c r="M11" s="149">
        <f>1/(POWER(10,(-(INDEX('Annexe 1 – Données des équipes'!$B$12:$R$114, MATCH($B11, 'Annexe 1 – Données des équipes'!$B$12:$B$114, 0),3)-(INDEX('Annexe 1 – Données des équipes'!$B$12:$R$114, MATCH(M$3, 'Annexe 1 – Données des équipes'!$B$12:$B$114, 0),3)))/400))+1)</f>
        <v>0.58828997186316279</v>
      </c>
      <c r="N11" s="149">
        <f>1/(POWER(10,(-(INDEX('Annexe 1 – Données des équipes'!$B$12:$R$114, MATCH($B11, 'Annexe 1 – Données des équipes'!$B$12:$B$114, 0),3)-(INDEX('Annexe 1 – Données des équipes'!$B$12:$R$114, MATCH(N$3, 'Annexe 1 – Données des équipes'!$B$12:$B$114, 0),3)))/400))+1)</f>
        <v>0.58828997186316279</v>
      </c>
      <c r="O11" s="149">
        <f>1/(POWER(10,(-(INDEX('Annexe 1 – Données des équipes'!$B$12:$R$114, MATCH($B11, 'Annexe 1 – Données des équipes'!$B$12:$B$114, 0),3)-(INDEX('Annexe 1 – Données des équipes'!$B$12:$R$114, MATCH(O$3, 'Annexe 1 – Données des équipes'!$B$12:$B$114, 0),3)))/400))+1)</f>
        <v>0.60077824589001094</v>
      </c>
      <c r="P11" s="149">
        <f>1/(POWER(10,(-(INDEX('Annexe 1 – Données des équipes'!$B$12:$R$114, MATCH($B11, 'Annexe 1 – Données des équipes'!$B$12:$B$114, 0),3)-(INDEX('Annexe 1 – Données des équipes'!$B$12:$R$114, MATCH(P$3, 'Annexe 1 – Données des équipes'!$B$12:$B$114, 0),3)))/400))+1)</f>
        <v>0.60215809317471691</v>
      </c>
      <c r="Q11" s="149">
        <f>1/(POWER(10,(-(INDEX('Annexe 1 – Données des équipes'!$B$12:$R$114, MATCH($B11, 'Annexe 1 – Données des équipes'!$B$12:$B$114, 0),3)-(INDEX('Annexe 1 – Données des équipes'!$B$12:$R$114, MATCH(Q$3, 'Annexe 1 – Données des équipes'!$B$12:$B$114, 0),3)))/400))+1)</f>
        <v>0.62129672312245454</v>
      </c>
      <c r="R11" s="149">
        <f>1/(POWER(10,(-(INDEX('Annexe 1 – Données des équipes'!$B$12:$R$114, MATCH($B11, 'Annexe 1 – Données des équipes'!$B$12:$B$114, 0),3)-(INDEX('Annexe 1 – Données des équipes'!$B$12:$R$114, MATCH(R$3, 'Annexe 1 – Données des équipes'!$B$12:$B$114, 0),3)))/400))+1)</f>
        <v>0.61994135904452341</v>
      </c>
      <c r="S11" s="149">
        <f>1/(POWER(10,(-(INDEX('Annexe 1 – Données des équipes'!$B$12:$R$114, MATCH($B11, 'Annexe 1 – Données des équipes'!$B$12:$B$114, 0),3)-(INDEX('Annexe 1 – Données des équipes'!$B$12:$R$114, MATCH(S$3, 'Annexe 1 – Données des équipes'!$B$12:$B$114, 0),3)))/400))+1)</f>
        <v>0.6532171672188698</v>
      </c>
      <c r="T11" s="149">
        <f>1/(POWER(10,(-(INDEX('Annexe 1 – Données des équipes'!$B$12:$R$114, MATCH($B11, 'Annexe 1 – Données des équipes'!$B$12:$B$114, 0),3)-(INDEX('Annexe 1 – Données des équipes'!$B$12:$R$114, MATCH(T$3, 'Annexe 1 – Données des équipes'!$B$12:$B$114, 0),3)))/400))+1)</f>
        <v>0.65970799414474812</v>
      </c>
      <c r="U11" s="149">
        <f>1/(POWER(10,(-(INDEX('Annexe 1 – Données des équipes'!$B$12:$R$114, MATCH($B11, 'Annexe 1 – Données des équipes'!$B$12:$B$114, 0),3)-(INDEX('Annexe 1 – Données des équipes'!$B$12:$R$114, MATCH(U$3, 'Annexe 1 – Données des équipes'!$B$12:$B$114, 0),3)))/400))+1)</f>
        <v>0.67756058008510056</v>
      </c>
      <c r="V11" s="149">
        <f>1/(POWER(10,(-(INDEX('Annexe 1 – Données des équipes'!$B$12:$R$114, MATCH($B11, 'Annexe 1 – Données des équipes'!$B$12:$B$114, 0),3)-(INDEX('Annexe 1 – Données des équipes'!$B$12:$R$114, MATCH(V$3, 'Annexe 1 – Données des équipes'!$B$12:$B$114, 0),3)))/400))+1)</f>
        <v>0.71290215740545393</v>
      </c>
      <c r="W11" s="149">
        <f>1/(POWER(10,(-(INDEX('Annexe 1 – Données des équipes'!$B$12:$R$114, MATCH($B11, 'Annexe 1 – Données des équipes'!$B$12:$B$114, 0),3)-(INDEX('Annexe 1 – Données des équipes'!$B$12:$R$114, MATCH(W$3, 'Annexe 1 – Données des équipes'!$B$12:$B$114, 0),3)))/400))+1)</f>
        <v>0.7245382428425361</v>
      </c>
      <c r="X11" s="149">
        <f>1/(POWER(10,(-(INDEX('Annexe 1 – Données des équipes'!$B$12:$R$114, MATCH($B11, 'Annexe 1 – Données des équipes'!$B$12:$B$114, 0),3)-(INDEX('Annexe 1 – Données des équipes'!$B$12:$R$114, MATCH(X$3, 'Annexe 1 – Données des équipes'!$B$12:$B$114, 0),3)))/400))+1)</f>
        <v>0.73363370241380743</v>
      </c>
      <c r="Y11" s="149">
        <f>1/(POWER(10,(-(INDEX('Annexe 1 – Données des équipes'!$B$12:$R$114, MATCH($B11, 'Annexe 1 – Données des équipes'!$B$12:$B$114, 0),3)-(INDEX('Annexe 1 – Données des équipes'!$B$12:$R$114, MATCH(Y$3, 'Annexe 1 – Données des équipes'!$B$12:$B$114, 0),3)))/400))+1)</f>
        <v>0.74143352296929954</v>
      </c>
      <c r="Z11" s="149">
        <f>1/(POWER(10,(-(INDEX('Annexe 1 – Données des équipes'!$B$12:$R$114, MATCH($B11, 'Annexe 1 – Données des équipes'!$B$12:$B$114, 0),3)-(INDEX('Annexe 1 – Données des équipes'!$B$12:$R$114, MATCH(Z$3, 'Annexe 1 – Données des équipes'!$B$12:$B$114, 0),3)))/400))+1)</f>
        <v>0.75974692664795784</v>
      </c>
      <c r="AA11" s="149">
        <f>1/(POWER(10,(-(INDEX('Annexe 1 – Données des équipes'!$B$12:$R$114, MATCH($B11, 'Annexe 1 – Données des équipes'!$B$12:$B$114, 0),3)-(INDEX('Annexe 1 – Données des équipes'!$B$12:$R$114, MATCH(AA$3, 'Annexe 1 – Données des équipes'!$B$12:$B$114, 0),3)))/400))+1)</f>
        <v>0.78111540272996161</v>
      </c>
      <c r="AB11" s="149">
        <f>1/(POWER(10,(-(INDEX('Annexe 1 – Données des équipes'!$B$12:$R$114, MATCH($B11, 'Annexe 1 – Données des équipes'!$B$12:$B$114, 0),3)-(INDEX('Annexe 1 – Données des équipes'!$B$12:$R$114, MATCH(AB$3, 'Annexe 1 – Données des équipes'!$B$12:$B$114, 0),3)))/400))+1)</f>
        <v>0.78984417975813059</v>
      </c>
      <c r="AC11" s="149">
        <f>1/(POWER(10,(-(INDEX('Annexe 1 – Données des équipes'!$B$12:$R$114, MATCH($B11, 'Annexe 1 – Données des équipes'!$B$12:$B$114, 0),3)-(INDEX('Annexe 1 – Données des équipes'!$B$12:$R$114, MATCH(AC$3, 'Annexe 1 – Données des équipes'!$B$12:$B$114, 0),3)))/400))+1)</f>
        <v>0.79174883750818448</v>
      </c>
      <c r="AD11" s="149">
        <f>1/(POWER(10,(-(INDEX('Annexe 1 – Données des équipes'!$B$12:$R$114, MATCH($B11, 'Annexe 1 – Données des équipes'!$B$12:$B$114, 0),3)-(INDEX('Annexe 1 – Données des équipes'!$B$12:$R$114, MATCH(AD$3, 'Annexe 1 – Données des équipes'!$B$12:$B$114, 0),3)))/400))+1)</f>
        <v>0.79645469971172578</v>
      </c>
      <c r="AE11" s="149">
        <f>1/(POWER(10,(-(INDEX('Annexe 1 – Données des équipes'!$B$12:$R$114, MATCH($B11, 'Annexe 1 – Données des équipes'!$B$12:$B$114, 0),3)-(INDEX('Annexe 1 – Données des équipes'!$B$12:$R$114, MATCH(AE$3, 'Annexe 1 – Données des équipes'!$B$12:$B$114, 0),3)))/400))+1)</f>
        <v>0.81448358750471217</v>
      </c>
      <c r="AF11" s="149">
        <f>1/(POWER(10,(-(INDEX('Annexe 1 – Données des équipes'!$B$12:$R$114, MATCH($B11, 'Annexe 1 – Données des équipes'!$B$12:$B$114, 0),3)-(INDEX('Annexe 1 – Données des équipes'!$B$12:$R$114, MATCH(AF$3, 'Annexe 1 – Données des équipes'!$B$12:$B$114, 0),3)))/400))+1)</f>
        <v>0.82469531344616842</v>
      </c>
      <c r="AG11" s="149">
        <f>1/(POWER(10,(-(INDEX('Annexe 1 – Données des équipes'!$B$12:$R$114, MATCH($B11, 'Annexe 1 – Données des équipes'!$B$12:$B$114, 0),3)-(INDEX('Annexe 1 – Données des équipes'!$B$12:$R$114, MATCH(AG$3, 'Annexe 1 – Données des équipes'!$B$12:$B$114, 0),3)))/400))+1)</f>
        <v>0.85194834585257384</v>
      </c>
      <c r="AH11" s="149">
        <f>1/(POWER(10,(-(INDEX('Annexe 1 – Données des équipes'!$B$12:$R$114, MATCH($B11, 'Annexe 1 – Données des équipes'!$B$12:$B$114, 0),3)-(INDEX('Annexe 1 – Données des équipes'!$B$12:$R$114, MATCH(AH$3, 'Annexe 1 – Données des équipes'!$B$12:$B$114, 0),3)))/400))+1)</f>
        <v>0.88875464561767836</v>
      </c>
    </row>
    <row r="12" spans="1:40" ht="20.100000000000001" customHeight="1">
      <c r="B12" s="80" t="s">
        <v>39178</v>
      </c>
      <c r="C12" s="149">
        <f>1/(POWER(10,(-(INDEX('Annexe 1 – Données des équipes'!$B$12:$R$114, MATCH($B12, 'Annexe 1 – Données des équipes'!$B$12:$B$114, 0),3)-(INDEX('Annexe 1 – Données des équipes'!$B$12:$R$114, MATCH(C$3, 'Annexe 1 – Données des équipes'!$B$12:$B$114, 0),3)))/400))+1)</f>
        <v>0.25526959313496528</v>
      </c>
      <c r="D12" s="149">
        <f>1/(POWER(10,(-(INDEX('Annexe 1 – Données des équipes'!$B$12:$R$114, MATCH($B12, 'Annexe 1 – Données des équipes'!$B$12:$B$114, 0),3)-(INDEX('Annexe 1 – Données des équipes'!$B$12:$R$114, MATCH(D$3, 'Annexe 1 – Données des équipes'!$B$12:$B$114, 0),3)))/400))+1)</f>
        <v>0.25967158048516964</v>
      </c>
      <c r="E12" s="149">
        <f>1/(POWER(10,(-(INDEX('Annexe 1 – Données des équipes'!$B$12:$R$114, MATCH($B12, 'Annexe 1 – Données des équipes'!$B$12:$B$114, 0),3)-(INDEX('Annexe 1 – Données des équipes'!$B$12:$R$114, MATCH(E$3, 'Annexe 1 – Données des équipes'!$B$12:$B$114, 0),3)))/400))+1)</f>
        <v>0.35464754956061756</v>
      </c>
      <c r="F12" s="149">
        <f>1/(POWER(10,(-(INDEX('Annexe 1 – Données des équipes'!$B$12:$R$114, MATCH($B12, 'Annexe 1 – Données des équipes'!$B$12:$B$114, 0),3)-(INDEX('Annexe 1 – Données des équipes'!$B$12:$R$114, MATCH(F$3, 'Annexe 1 – Données des équipes'!$B$12:$B$114, 0),3)))/400))+1)</f>
        <v>0.40337082669422603</v>
      </c>
      <c r="G12" s="149">
        <f>1/(POWER(10,(-(INDEX('Annexe 1 – Données des équipes'!$B$12:$R$114, MATCH($B12, 'Annexe 1 – Données des équipes'!$B$12:$B$114, 0),3)-(INDEX('Annexe 1 – Données des équipes'!$B$12:$R$114, MATCH(G$3, 'Annexe 1 – Données des équipes'!$B$12:$B$114, 0),3)))/400))+1)</f>
        <v>0.41171002813683716</v>
      </c>
      <c r="H12" s="149">
        <f>1/(POWER(10,(-(INDEX('Annexe 1 – Données des équipes'!$B$12:$R$114, MATCH($B12, 'Annexe 1 – Données des équipes'!$B$12:$B$114, 0),3)-(INDEX('Annexe 1 – Données des équipes'!$B$12:$R$114, MATCH(H$3, 'Annexe 1 – Données des équipes'!$B$12:$B$114, 0),3)))/400))+1)</f>
        <v>0.41729811503576986</v>
      </c>
      <c r="I12" s="149">
        <f>1/(POWER(10,(-(INDEX('Annexe 1 – Données des équipes'!$B$12:$R$114, MATCH($B12, 'Annexe 1 – Données des équipes'!$B$12:$B$114, 0),3)-(INDEX('Annexe 1 – Données des équipes'!$B$12:$R$114, MATCH(I$3, 'Annexe 1 – Données des équipes'!$B$12:$B$114, 0),3)))/400))+1)</f>
        <v>0.49136616417891738</v>
      </c>
      <c r="J12" s="149">
        <f>1/(POWER(10,(-(INDEX('Annexe 1 – Données des équipes'!$B$12:$R$114, MATCH($B12, 'Annexe 1 – Données des équipes'!$B$12:$B$114, 0),3)-(INDEX('Annexe 1 – Données des équipes'!$B$12:$R$114, MATCH(J$3, 'Annexe 1 – Données des équipes'!$B$12:$B$114, 0),3)))/400))+1)</f>
        <v>0.4985608882908471</v>
      </c>
      <c r="K12" s="149">
        <f>1/(POWER(10,(-(INDEX('Annexe 1 – Données des équipes'!$B$12:$R$114, MATCH($B12, 'Annexe 1 – Données des équipes'!$B$12:$B$114, 0),3)-(INDEX('Annexe 1 – Données des équipes'!$B$12:$R$114, MATCH(K$3, 'Annexe 1 – Données des équipes'!$B$12:$B$114, 0),3)))/400))+1)</f>
        <v>0.5</v>
      </c>
      <c r="L12" s="149">
        <f>1/(POWER(10,(-(INDEX('Annexe 1 – Données des équipes'!$B$12:$R$114, MATCH($B12, 'Annexe 1 – Données des équipes'!$B$12:$B$114, 0),3)-(INDEX('Annexe 1 – Données des équipes'!$B$12:$R$114, MATCH(L$3, 'Annexe 1 – Données des équipes'!$B$12:$B$114, 0),3)))/400))+1)</f>
        <v>0.56581520306923316</v>
      </c>
      <c r="M12" s="149">
        <f>1/(POWER(10,(-(INDEX('Annexe 1 – Données des équipes'!$B$12:$R$114, MATCH($B12, 'Annexe 1 – Données des équipes'!$B$12:$B$114, 0),3)-(INDEX('Annexe 1 – Données des équipes'!$B$12:$R$114, MATCH(M$3, 'Annexe 1 – Données des équipes'!$B$12:$B$114, 0),3)))/400))+1)</f>
        <v>0.58689502337910004</v>
      </c>
      <c r="N12" s="149">
        <f>1/(POWER(10,(-(INDEX('Annexe 1 – Données des équipes'!$B$12:$R$114, MATCH($B12, 'Annexe 1 – Données des équipes'!$B$12:$B$114, 0),3)-(INDEX('Annexe 1 – Données des équipes'!$B$12:$R$114, MATCH(N$3, 'Annexe 1 – Données des équipes'!$B$12:$B$114, 0),3)))/400))+1)</f>
        <v>0.58689502337910004</v>
      </c>
      <c r="O12" s="149">
        <f>1/(POWER(10,(-(INDEX('Annexe 1 – Données des équipes'!$B$12:$R$114, MATCH($B12, 'Annexe 1 – Données des équipes'!$B$12:$B$114, 0),3)-(INDEX('Annexe 1 – Données des équipes'!$B$12:$R$114, MATCH(O$3, 'Annexe 1 – Données des équipes'!$B$12:$B$114, 0),3)))/400))+1)</f>
        <v>0.59939679670925683</v>
      </c>
      <c r="P12" s="149">
        <f>1/(POWER(10,(-(INDEX('Annexe 1 – Données des équipes'!$B$12:$R$114, MATCH($B12, 'Annexe 1 – Données des équipes'!$B$12:$B$114, 0),3)-(INDEX('Annexe 1 – Données des équipes'!$B$12:$R$114, MATCH(P$3, 'Annexe 1 – Données des équipes'!$B$12:$B$114, 0),3)))/400))+1)</f>
        <v>0.60077824589001094</v>
      </c>
      <c r="Q12" s="149">
        <f>1/(POWER(10,(-(INDEX('Annexe 1 – Données des équipes'!$B$12:$R$114, MATCH($B12, 'Annexe 1 – Données des équipes'!$B$12:$B$114, 0),3)-(INDEX('Annexe 1 – Données des équipes'!$B$12:$R$114, MATCH(Q$3, 'Annexe 1 – Données des équipes'!$B$12:$B$114, 0),3)))/400))+1)</f>
        <v>0.61994135904452341</v>
      </c>
      <c r="R12" s="149">
        <f>1/(POWER(10,(-(INDEX('Annexe 1 – Données des équipes'!$B$12:$R$114, MATCH($B12, 'Annexe 1 – Données des équipes'!$B$12:$B$114, 0),3)-(INDEX('Annexe 1 – Données des équipes'!$B$12:$R$114, MATCH(R$3, 'Annexe 1 – Données des équipes'!$B$12:$B$114, 0),3)))/400))+1)</f>
        <v>0.61858412208903069</v>
      </c>
      <c r="S12" s="149">
        <f>1/(POWER(10,(-(INDEX('Annexe 1 – Données des équipes'!$B$12:$R$114, MATCH($B12, 'Annexe 1 – Données des équipes'!$B$12:$B$114, 0),3)-(INDEX('Annexe 1 – Données des équipes'!$B$12:$R$114, MATCH(S$3, 'Annexe 1 – Données des équipes'!$B$12:$B$114, 0),3)))/400))+1)</f>
        <v>0.65191203987466362</v>
      </c>
      <c r="T12" s="149">
        <f>1/(POWER(10,(-(INDEX('Annexe 1 – Données des équipes'!$B$12:$R$114, MATCH($B12, 'Annexe 1 – Données des équipes'!$B$12:$B$114, 0),3)-(INDEX('Annexe 1 – Données des équipes'!$B$12:$R$114, MATCH(T$3, 'Annexe 1 – Données des équipes'!$B$12:$B$114, 0),3)))/400))+1)</f>
        <v>0.65841452091691255</v>
      </c>
      <c r="U12" s="149">
        <f>1/(POWER(10,(-(INDEX('Annexe 1 – Données des équipes'!$B$12:$R$114, MATCH($B12, 'Annexe 1 – Données des équipes'!$B$12:$B$114, 0),3)-(INDEX('Annexe 1 – Données des équipes'!$B$12:$R$114, MATCH(U$3, 'Annexe 1 – Données des équipes'!$B$12:$B$114, 0),3)))/400))+1)</f>
        <v>0.67630166949273696</v>
      </c>
      <c r="V12" s="149">
        <f>1/(POWER(10,(-(INDEX('Annexe 1 – Données des équipes'!$B$12:$R$114, MATCH($B12, 'Annexe 1 – Données des équipes'!$B$12:$B$114, 0),3)-(INDEX('Annexe 1 – Données des équipes'!$B$12:$R$114, MATCH(V$3, 'Annexe 1 – Données des équipes'!$B$12:$B$114, 0),3)))/400))+1)</f>
        <v>0.71172252434275529</v>
      </c>
      <c r="W12" s="149">
        <f>1/(POWER(10,(-(INDEX('Annexe 1 – Données des équipes'!$B$12:$R$114, MATCH($B12, 'Annexe 1 – Données des équipes'!$B$12:$B$114, 0),3)-(INDEX('Annexe 1 – Données des équipes'!$B$12:$R$114, MATCH(W$3, 'Annexe 1 – Données des équipes'!$B$12:$B$114, 0),3)))/400))+1)</f>
        <v>0.72338786943917055</v>
      </c>
      <c r="X12" s="149">
        <f>1/(POWER(10,(-(INDEX('Annexe 1 – Données des équipes'!$B$12:$R$114, MATCH($B12, 'Annexe 1 – Données des équipes'!$B$12:$B$114, 0),3)-(INDEX('Annexe 1 – Données des équipes'!$B$12:$R$114, MATCH(X$3, 'Annexe 1 – Données des équipes'!$B$12:$B$114, 0),3)))/400))+1)</f>
        <v>0.73250728975566759</v>
      </c>
      <c r="Y12" s="149">
        <f>1/(POWER(10,(-(INDEX('Annexe 1 – Données des équipes'!$B$12:$R$114, MATCH($B12, 'Annexe 1 – Données des équipes'!$B$12:$B$114, 0),3)-(INDEX('Annexe 1 – Données des équipes'!$B$12:$R$114, MATCH(Y$3, 'Annexe 1 – Données des équipes'!$B$12:$B$114, 0),3)))/400))+1)</f>
        <v>0.74032841951483042</v>
      </c>
      <c r="Z12" s="149">
        <f>1/(POWER(10,(-(INDEX('Annexe 1 – Données des équipes'!$B$12:$R$114, MATCH($B12, 'Annexe 1 – Données des équipes'!$B$12:$B$114, 0),3)-(INDEX('Annexe 1 – Données des équipes'!$B$12:$R$114, MATCH(Z$3, 'Annexe 1 – Données des équipes'!$B$12:$B$114, 0),3)))/400))+1)</f>
        <v>0.75869462014685563</v>
      </c>
      <c r="AA12" s="149">
        <f>1/(POWER(10,(-(INDEX('Annexe 1 – Données des équipes'!$B$12:$R$114, MATCH($B12, 'Annexe 1 – Données des équipes'!$B$12:$B$114, 0),3)-(INDEX('Annexe 1 – Données des équipes'!$B$12:$R$114, MATCH(AA$3, 'Annexe 1 – Données des équipes'!$B$12:$B$114, 0),3)))/400))+1)</f>
        <v>0.78012960399315845</v>
      </c>
      <c r="AB12" s="149">
        <f>1/(POWER(10,(-(INDEX('Annexe 1 – Données des équipes'!$B$12:$R$114, MATCH($B12, 'Annexe 1 – Données des équipes'!$B$12:$B$114, 0),3)-(INDEX('Annexe 1 – Données des équipes'!$B$12:$R$114, MATCH(AB$3, 'Annexe 1 – Données des équipes'!$B$12:$B$114, 0),3)))/400))+1)</f>
        <v>0.78888706821015475</v>
      </c>
      <c r="AC12" s="149">
        <f>1/(POWER(10,(-(INDEX('Annexe 1 – Données des équipes'!$B$12:$R$114, MATCH($B12, 'Annexe 1 – Données des équipes'!$B$12:$B$114, 0),3)-(INDEX('Annexe 1 – Données des équipes'!$B$12:$R$114, MATCH(AC$3, 'Annexe 1 – Données des équipes'!$B$12:$B$114, 0),3)))/400))+1)</f>
        <v>0.79079810279723817</v>
      </c>
      <c r="AD12" s="149">
        <f>1/(POWER(10,(-(INDEX('Annexe 1 – Données des équipes'!$B$12:$R$114, MATCH($B12, 'Annexe 1 – Données des équipes'!$B$12:$B$114, 0),3)-(INDEX('Annexe 1 – Données des équipes'!$B$12:$R$114, MATCH(AD$3, 'Annexe 1 – Données des équipes'!$B$12:$B$114, 0),3)))/400))+1)</f>
        <v>0.79551990031274211</v>
      </c>
      <c r="AE12" s="149">
        <f>1/(POWER(10,(-(INDEX('Annexe 1 – Données des équipes'!$B$12:$R$114, MATCH($B12, 'Annexe 1 – Données des équipes'!$B$12:$B$114, 0),3)-(INDEX('Annexe 1 – Données des équipes'!$B$12:$R$114, MATCH(AE$3, 'Annexe 1 – Données des équipes'!$B$12:$B$114, 0),3)))/400))+1)</f>
        <v>0.81361221050558685</v>
      </c>
      <c r="AF12" s="149">
        <f>1/(POWER(10,(-(INDEX('Annexe 1 – Données des équipes'!$B$12:$R$114, MATCH($B12, 'Annexe 1 – Données des équipes'!$B$12:$B$114, 0),3)-(INDEX('Annexe 1 – Données des équipes'!$B$12:$R$114, MATCH(AF$3, 'Annexe 1 – Données des équipes'!$B$12:$B$114, 0),3)))/400))+1)</f>
        <v>0.82386152850557237</v>
      </c>
      <c r="AG12" s="149">
        <f>1/(POWER(10,(-(INDEX('Annexe 1 – Données des équipes'!$B$12:$R$114, MATCH($B12, 'Annexe 1 – Données des équipes'!$B$12:$B$114, 0),3)-(INDEX('Annexe 1 – Données des équipes'!$B$12:$R$114, MATCH(AG$3, 'Annexe 1 – Données des équipes'!$B$12:$B$114, 0),3)))/400))+1)</f>
        <v>0.85122079762490277</v>
      </c>
      <c r="AH12" s="149">
        <f>1/(POWER(10,(-(INDEX('Annexe 1 – Données des équipes'!$B$12:$R$114, MATCH($B12, 'Annexe 1 – Données des équipes'!$B$12:$B$114, 0),3)-(INDEX('Annexe 1 – Données des équipes'!$B$12:$R$114, MATCH(AH$3, 'Annexe 1 – Données des équipes'!$B$12:$B$114, 0),3)))/400))+1)</f>
        <v>0.88818423022188309</v>
      </c>
    </row>
    <row r="13" spans="1:40" ht="20.100000000000001" customHeight="1">
      <c r="B13" s="80" t="s">
        <v>39179</v>
      </c>
      <c r="C13" s="149">
        <f>1/(POWER(10,(-(INDEX('Annexe 1 – Données des équipes'!$B$12:$R$114, MATCH($B13, 'Annexe 1 – Données des équipes'!$B$12:$B$114, 0),3)-(INDEX('Annexe 1 – Données des équipes'!$B$12:$R$114, MATCH(C$3, 'Annexe 1 – Données des équipes'!$B$12:$B$114, 0),3)))/400))+1)</f>
        <v>0.20825116249181555</v>
      </c>
      <c r="D13" s="149">
        <f>1/(POWER(10,(-(INDEX('Annexe 1 – Données des équipes'!$B$12:$R$114, MATCH($B13, 'Annexe 1 – Données des équipes'!$B$12:$B$114, 0),3)-(INDEX('Annexe 1 – Données des équipes'!$B$12:$R$114, MATCH(D$3, 'Annexe 1 – Données des équipes'!$B$12:$B$114, 0),3)))/400))+1)</f>
        <v>0.21207323192259786</v>
      </c>
      <c r="E13" s="149">
        <f>1/(POWER(10,(-(INDEX('Annexe 1 – Données des équipes'!$B$12:$R$114, MATCH($B13, 'Annexe 1 – Données des équipes'!$B$12:$B$114, 0),3)-(INDEX('Annexe 1 – Données des équipes'!$B$12:$R$114, MATCH(E$3, 'Annexe 1 – Données des équipes'!$B$12:$B$114, 0),3)))/400))+1)</f>
        <v>0.2966149965281713</v>
      </c>
      <c r="F13" s="149">
        <f>1/(POWER(10,(-(INDEX('Annexe 1 – Données des équipes'!$B$12:$R$114, MATCH($B13, 'Annexe 1 – Données des équipes'!$B$12:$B$114, 0),3)-(INDEX('Annexe 1 – Données des équipes'!$B$12:$R$114, MATCH(F$3, 'Annexe 1 – Données des équipes'!$B$12:$B$114, 0),3)))/400))+1)</f>
        <v>0.34158547908308745</v>
      </c>
      <c r="G13" s="149">
        <f>1/(POWER(10,(-(INDEX('Annexe 1 – Données des équipes'!$B$12:$R$114, MATCH($B13, 'Annexe 1 – Données des équipes'!$B$12:$B$114, 0),3)-(INDEX('Annexe 1 – Données des équipes'!$B$12:$R$114, MATCH(G$3, 'Annexe 1 – Données des équipes'!$B$12:$B$114, 0),3)))/400))+1)</f>
        <v>0.34939537206612747</v>
      </c>
      <c r="H13" s="149">
        <f>1/(POWER(10,(-(INDEX('Annexe 1 – Données des équipes'!$B$12:$R$114, MATCH($B13, 'Annexe 1 – Données des équipes'!$B$12:$B$114, 0),3)-(INDEX('Annexe 1 – Données des équipes'!$B$12:$R$114, MATCH(H$3, 'Annexe 1 – Données des équipes'!$B$12:$B$114, 0),3)))/400))+1)</f>
        <v>0.35464754956061756</v>
      </c>
      <c r="I13" s="149">
        <f>1/(POWER(10,(-(INDEX('Annexe 1 – Données des équipes'!$B$12:$R$114, MATCH($B13, 'Annexe 1 – Données des équipes'!$B$12:$B$114, 0),3)-(INDEX('Annexe 1 – Données des équipes'!$B$12:$R$114, MATCH(I$3, 'Annexe 1 – Données des équipes'!$B$12:$B$114, 0),3)))/400))+1)</f>
        <v>0.42571979634547552</v>
      </c>
      <c r="J13" s="149">
        <f>1/(POWER(10,(-(INDEX('Annexe 1 – Données des équipes'!$B$12:$R$114, MATCH($B13, 'Annexe 1 – Données des équipes'!$B$12:$B$114, 0),3)-(INDEX('Annexe 1 – Données des équipes'!$B$12:$R$114, MATCH(J$3, 'Annexe 1 – Données des équipes'!$B$12:$B$114, 0),3)))/400))+1)</f>
        <v>0.43277115565704782</v>
      </c>
      <c r="K13" s="149">
        <f>1/(POWER(10,(-(INDEX('Annexe 1 – Données des équipes'!$B$12:$R$114, MATCH($B13, 'Annexe 1 – Données des équipes'!$B$12:$B$114, 0),3)-(INDEX('Annexe 1 – Données des équipes'!$B$12:$R$114, MATCH(K$3, 'Annexe 1 – Données des équipes'!$B$12:$B$114, 0),3)))/400))+1)</f>
        <v>0.43418479693076684</v>
      </c>
      <c r="L13" s="149">
        <f>1/(POWER(10,(-(INDEX('Annexe 1 – Données des équipes'!$B$12:$R$114, MATCH($B13, 'Annexe 1 – Données des équipes'!$B$12:$B$114, 0),3)-(INDEX('Annexe 1 – Données des équipes'!$B$12:$R$114, MATCH(L$3, 'Annexe 1 – Données des équipes'!$B$12:$B$114, 0),3)))/400))+1)</f>
        <v>0.5</v>
      </c>
      <c r="M13" s="149">
        <f>1/(POWER(10,(-(INDEX('Annexe 1 – Données des équipes'!$B$12:$R$114, MATCH($B13, 'Annexe 1 – Données des équipes'!$B$12:$B$114, 0),3)-(INDEX('Annexe 1 – Données des équipes'!$B$12:$R$114, MATCH(M$3, 'Annexe 1 – Données des équipes'!$B$12:$B$114, 0),3)))/400))+1)</f>
        <v>0.5215733330511455</v>
      </c>
      <c r="N13" s="149">
        <f>1/(POWER(10,(-(INDEX('Annexe 1 – Données des équipes'!$B$12:$R$114, MATCH($B13, 'Annexe 1 – Données des équipes'!$B$12:$B$114, 0),3)-(INDEX('Annexe 1 – Données des équipes'!$B$12:$R$114, MATCH(N$3, 'Annexe 1 – Données des équipes'!$B$12:$B$114, 0),3)))/400))+1)</f>
        <v>0.5215733330511455</v>
      </c>
      <c r="O13" s="149">
        <f>1/(POWER(10,(-(INDEX('Annexe 1 – Données des équipes'!$B$12:$R$114, MATCH($B13, 'Annexe 1 – Données des équipes'!$B$12:$B$114, 0),3)-(INDEX('Annexe 1 – Données des équipes'!$B$12:$R$114, MATCH(O$3, 'Annexe 1 – Données des équipes'!$B$12:$B$114, 0),3)))/400))+1)</f>
        <v>0.53448394472683147</v>
      </c>
      <c r="P13" s="149">
        <f>1/(POWER(10,(-(INDEX('Annexe 1 – Données des équipes'!$B$12:$R$114, MATCH($B13, 'Annexe 1 – Données des équipes'!$B$12:$B$114, 0),3)-(INDEX('Annexe 1 – Données des équipes'!$B$12:$R$114, MATCH(P$3, 'Annexe 1 – Données des équipes'!$B$12:$B$114, 0),3)))/400))+1)</f>
        <v>0.53591592694510226</v>
      </c>
      <c r="Q13" s="149">
        <f>1/(POWER(10,(-(INDEX('Annexe 1 – Données des équipes'!$B$12:$R$114, MATCH($B13, 'Annexe 1 – Données des équipes'!$B$12:$B$114, 0),3)-(INDEX('Annexe 1 – Données des équipes'!$B$12:$R$114, MATCH(Q$3, 'Annexe 1 – Données des équipes'!$B$12:$B$114, 0),3)))/400))+1)</f>
        <v>0.5558909611168531</v>
      </c>
      <c r="R13" s="149">
        <f>1/(POWER(10,(-(INDEX('Annexe 1 – Données des équipes'!$B$12:$R$114, MATCH($B13, 'Annexe 1 – Données des équipes'!$B$12:$B$114, 0),3)-(INDEX('Annexe 1 – Données des équipes'!$B$12:$R$114, MATCH(R$3, 'Annexe 1 – Données des équipes'!$B$12:$B$114, 0),3)))/400))+1)</f>
        <v>0.55446937402167606</v>
      </c>
      <c r="S13" s="149">
        <f>1/(POWER(10,(-(INDEX('Annexe 1 – Données des équipes'!$B$12:$R$114, MATCH($B13, 'Annexe 1 – Données des équipes'!$B$12:$B$114, 0),3)-(INDEX('Annexe 1 – Données des équipes'!$B$12:$R$114, MATCH(S$3, 'Annexe 1 – Données des équipes'!$B$12:$B$114, 0),3)))/400))+1)</f>
        <v>0.5896835031399501</v>
      </c>
      <c r="T13" s="149">
        <f>1/(POWER(10,(-(INDEX('Annexe 1 – Données des équipes'!$B$12:$R$114, MATCH($B13, 'Annexe 1 – Données des équipes'!$B$12:$B$114, 0),3)-(INDEX('Annexe 1 – Données des équipes'!$B$12:$R$114, MATCH(T$3, 'Annexe 1 – Données des équipes'!$B$12:$B$114, 0),3)))/400))+1)</f>
        <v>0.59662917330577392</v>
      </c>
      <c r="U13" s="149">
        <f>1/(POWER(10,(-(INDEX('Annexe 1 – Données des équipes'!$B$12:$R$114, MATCH($B13, 'Annexe 1 – Données des équipes'!$B$12:$B$114, 0),3)-(INDEX('Annexe 1 – Données des équipes'!$B$12:$R$114, MATCH(U$3, 'Annexe 1 – Données des équipes'!$B$12:$B$114, 0),3)))/400))+1)</f>
        <v>0.61586410425375604</v>
      </c>
      <c r="V13" s="149">
        <f>1/(POWER(10,(-(INDEX('Annexe 1 – Données des équipes'!$B$12:$R$114, MATCH($B13, 'Annexe 1 – Données des équipes'!$B$12:$B$114, 0),3)-(INDEX('Annexe 1 – Données des équipes'!$B$12:$R$114, MATCH(V$3, 'Annexe 1 – Données des équipes'!$B$12:$B$114, 0),3)))/400))+1)</f>
        <v>0.654519994382466</v>
      </c>
      <c r="W13" s="149">
        <f>1/(POWER(10,(-(INDEX('Annexe 1 – Données des équipes'!$B$12:$R$114, MATCH($B13, 'Annexe 1 – Données des équipes'!$B$12:$B$114, 0),3)-(INDEX('Annexe 1 – Données des équipes'!$B$12:$R$114, MATCH(W$3, 'Annexe 1 – Données des équipes'!$B$12:$B$114, 0),3)))/400))+1)</f>
        <v>0.66741842187322298</v>
      </c>
      <c r="X13" s="149">
        <f>1/(POWER(10,(-(INDEX('Annexe 1 – Données des équipes'!$B$12:$R$114, MATCH($B13, 'Annexe 1 – Données des équipes'!$B$12:$B$114, 0),3)-(INDEX('Annexe 1 – Données des équipes'!$B$12:$R$114, MATCH(X$3, 'Annexe 1 – Données des équipes'!$B$12:$B$114, 0),3)))/400))+1)</f>
        <v>0.67756058008510056</v>
      </c>
      <c r="Y13" s="149">
        <f>1/(POWER(10,(-(INDEX('Annexe 1 – Données des équipes'!$B$12:$R$114, MATCH($B13, 'Annexe 1 – Données des équipes'!$B$12:$B$114, 0),3)-(INDEX('Annexe 1 – Données des équipes'!$B$12:$R$114, MATCH(Y$3, 'Annexe 1 – Données des équipes'!$B$12:$B$114, 0),3)))/400))+1)</f>
        <v>0.68630025768331249</v>
      </c>
      <c r="Z13" s="149">
        <f>1/(POWER(10,(-(INDEX('Annexe 1 – Données des équipes'!$B$12:$R$114, MATCH($B13, 'Annexe 1 – Données des équipes'!$B$12:$B$114, 0),3)-(INDEX('Annexe 1 – Données des équipes'!$B$12:$R$114, MATCH(Z$3, 'Annexe 1 – Données des équipes'!$B$12:$B$114, 0),3)))/400))+1)</f>
        <v>0.70697529480854104</v>
      </c>
      <c r="AA13" s="149">
        <f>1/(POWER(10,(-(INDEX('Annexe 1 – Données des équipes'!$B$12:$R$114, MATCH($B13, 'Annexe 1 – Données des équipes'!$B$12:$B$114, 0),3)-(INDEX('Annexe 1 – Données des équipes'!$B$12:$R$114, MATCH(AA$3, 'Annexe 1 – Données des équipes'!$B$12:$B$114, 0),3)))/400))+1)</f>
        <v>0.73137785783938836</v>
      </c>
      <c r="AB13" s="149">
        <f>1/(POWER(10,(-(INDEX('Annexe 1 – Données des équipes'!$B$12:$R$114, MATCH($B13, 'Annexe 1 – Données des équipes'!$B$12:$B$114, 0),3)-(INDEX('Annexe 1 – Données des équipes'!$B$12:$R$114, MATCH(AB$3, 'Annexe 1 – Données des équipes'!$B$12:$B$114, 0),3)))/400))+1)</f>
        <v>0.74143352296929954</v>
      </c>
      <c r="AC13" s="149">
        <f>1/(POWER(10,(-(INDEX('Annexe 1 – Données des équipes'!$B$12:$R$114, MATCH($B13, 'Annexe 1 – Données des équipes'!$B$12:$B$114, 0),3)-(INDEX('Annexe 1 – Données des équipes'!$B$12:$R$114, MATCH(AC$3, 'Annexe 1 – Données des équipes'!$B$12:$B$114, 0),3)))/400))+1)</f>
        <v>0.74363452200732783</v>
      </c>
      <c r="AD13" s="149">
        <f>1/(POWER(10,(-(INDEX('Annexe 1 – Données des équipes'!$B$12:$R$114, MATCH($B13, 'Annexe 1 – Données des équipes'!$B$12:$B$114, 0),3)-(INDEX('Annexe 1 – Données des équipes'!$B$12:$R$114, MATCH(AD$3, 'Annexe 1 – Données des équipes'!$B$12:$B$114, 0),3)))/400))+1)</f>
        <v>0.74908306287753568</v>
      </c>
      <c r="AE13" s="149">
        <f>1/(POWER(10,(-(INDEX('Annexe 1 – Données des équipes'!$B$12:$R$114, MATCH($B13, 'Annexe 1 – Données des équipes'!$B$12:$B$114, 0),3)-(INDEX('Annexe 1 – Données des équipes'!$B$12:$R$114, MATCH(AE$3, 'Annexe 1 – Données des équipes'!$B$12:$B$114, 0),3)))/400))+1)</f>
        <v>0.77009667666098203</v>
      </c>
      <c r="AF13" s="149">
        <f>1/(POWER(10,(-(INDEX('Annexe 1 – Données des équipes'!$B$12:$R$114, MATCH($B13, 'Annexe 1 – Données des équipes'!$B$12:$B$114, 0),3)-(INDEX('Annexe 1 – Données des équipes'!$B$12:$R$114, MATCH(AF$3, 'Annexe 1 – Données des équipes'!$B$12:$B$114, 0),3)))/400))+1)</f>
        <v>0.78209801613131869</v>
      </c>
      <c r="AG13" s="149">
        <f>1/(POWER(10,(-(INDEX('Annexe 1 – Données des équipes'!$B$12:$R$114, MATCH($B13, 'Annexe 1 – Données des équipes'!$B$12:$B$114, 0),3)-(INDEX('Annexe 1 – Données des équipes'!$B$12:$R$114, MATCH(AG$3, 'Annexe 1 – Données des équipes'!$B$12:$B$114, 0),3)))/400))+1)</f>
        <v>0.81448358750471217</v>
      </c>
      <c r="AH13" s="149">
        <f>1/(POWER(10,(-(INDEX('Annexe 1 – Données des équipes'!$B$12:$R$114, MATCH($B13, 'Annexe 1 – Données des équipes'!$B$12:$B$114, 0),3)-(INDEX('Annexe 1 – Données des équipes'!$B$12:$R$114, MATCH(AH$3, 'Annexe 1 – Données des équipes'!$B$12:$B$114, 0),3)))/400))+1)</f>
        <v>0.85906300237667377</v>
      </c>
    </row>
    <row r="14" spans="1:40" ht="20.100000000000001" customHeight="1">
      <c r="B14" s="80" t="s">
        <v>39180</v>
      </c>
      <c r="C14" s="149">
        <f>1/(POWER(10,(-(INDEX('Annexe 1 – Données des équipes'!$B$12:$R$114, MATCH($B14, 'Annexe 1 – Données des équipes'!$B$12:$B$114, 0),3)-(INDEX('Annexe 1 – Données des équipes'!$B$12:$R$114, MATCH(C$3, 'Annexe 1 – Données des équipes'!$B$12:$B$114, 0),3)))/400))+1)</f>
        <v>0.19437230595634974</v>
      </c>
      <c r="D14" s="149">
        <f>1/(POWER(10,(-(INDEX('Annexe 1 – Données des équipes'!$B$12:$R$114, MATCH($B14, 'Annexe 1 – Données des équipes'!$B$12:$B$114, 0),3)-(INDEX('Annexe 1 – Données des équipes'!$B$12:$R$114, MATCH(D$3, 'Annexe 1 – Données des équipes'!$B$12:$B$114, 0),3)))/400))+1)</f>
        <v>0.19800335588556686</v>
      </c>
      <c r="E14" s="149">
        <f>1/(POWER(10,(-(INDEX('Annexe 1 – Données des équipes'!$B$12:$R$114, MATCH($B14, 'Annexe 1 – Données des équipes'!$B$12:$B$114, 0),3)-(INDEX('Annexe 1 – Données des équipes'!$B$12:$R$114, MATCH(E$3, 'Annexe 1 – Données des équipes'!$B$12:$B$114, 0),3)))/400))+1)</f>
        <v>0.27892175680243991</v>
      </c>
      <c r="F14" s="149">
        <f>1/(POWER(10,(-(INDEX('Annexe 1 – Données des équipes'!$B$12:$R$114, MATCH($B14, 'Annexe 1 – Données des équipes'!$B$12:$B$114, 0),3)-(INDEX('Annexe 1 – Données des équipes'!$B$12:$R$114, MATCH(F$3, 'Annexe 1 – Données des équipes'!$B$12:$B$114, 0),3)))/400))+1)</f>
        <v>0.32243941991489938</v>
      </c>
      <c r="G14" s="149">
        <f>1/(POWER(10,(-(INDEX('Annexe 1 – Données des équipes'!$B$12:$R$114, MATCH($B14, 'Annexe 1 – Données des équipes'!$B$12:$B$114, 0),3)-(INDEX('Annexe 1 – Données des équipes'!$B$12:$R$114, MATCH(G$3, 'Annexe 1 – Données des équipes'!$B$12:$B$114, 0),3)))/400))+1)</f>
        <v>0.33003098609651682</v>
      </c>
      <c r="H14" s="149">
        <f>1/(POWER(10,(-(INDEX('Annexe 1 – Données des équipes'!$B$12:$R$114, MATCH($B14, 'Annexe 1 – Données des équipes'!$B$12:$B$114, 0),3)-(INDEX('Annexe 1 – Données des équipes'!$B$12:$R$114, MATCH(H$3, 'Annexe 1 – Données des équipes'!$B$12:$B$114, 0),3)))/400))+1)</f>
        <v>0.33514202144523514</v>
      </c>
      <c r="I14" s="149">
        <f>1/(POWER(10,(-(INDEX('Annexe 1 – Données des équipes'!$B$12:$R$114, MATCH($B14, 'Annexe 1 – Données des équipes'!$B$12:$B$114, 0),3)-(INDEX('Annexe 1 – Données des équipes'!$B$12:$R$114, MATCH(I$3, 'Annexe 1 – Données des équipes'!$B$12:$B$114, 0),3)))/400))+1)</f>
        <v>0.40475696034842812</v>
      </c>
      <c r="J14" s="149">
        <f>1/(POWER(10,(-(INDEX('Annexe 1 – Données des équipes'!$B$12:$R$114, MATCH($B14, 'Annexe 1 – Données des équipes'!$B$12:$B$114, 0),3)-(INDEX('Annexe 1 – Données des équipes'!$B$12:$R$114, MATCH(J$3, 'Annexe 1 – Données des équipes'!$B$12:$B$114, 0),3)))/400))+1)</f>
        <v>0.41171002813683716</v>
      </c>
      <c r="K14" s="149">
        <f>1/(POWER(10,(-(INDEX('Annexe 1 – Données des équipes'!$B$12:$R$114, MATCH($B14, 'Annexe 1 – Données des équipes'!$B$12:$B$114, 0),3)-(INDEX('Annexe 1 – Données des équipes'!$B$12:$R$114, MATCH(K$3, 'Annexe 1 – Données des équipes'!$B$12:$B$114, 0),3)))/400))+1)</f>
        <v>0.4131049766208999</v>
      </c>
      <c r="L14" s="149">
        <f>1/(POWER(10,(-(INDEX('Annexe 1 – Données des équipes'!$B$12:$R$114, MATCH($B14, 'Annexe 1 – Données des équipes'!$B$12:$B$114, 0),3)-(INDEX('Annexe 1 – Données des équipes'!$B$12:$R$114, MATCH(L$3, 'Annexe 1 – Données des équipes'!$B$12:$B$114, 0),3)))/400))+1)</f>
        <v>0.47842666694885455</v>
      </c>
      <c r="M14" s="149">
        <f>1/(POWER(10,(-(INDEX('Annexe 1 – Données des équipes'!$B$12:$R$114, MATCH($B14, 'Annexe 1 – Données des équipes'!$B$12:$B$114, 0),3)-(INDEX('Annexe 1 – Données des équipes'!$B$12:$R$114, MATCH(M$3, 'Annexe 1 – Données des équipes'!$B$12:$B$114, 0),3)))/400))+1)</f>
        <v>0.5</v>
      </c>
      <c r="N14" s="149">
        <f>1/(POWER(10,(-(INDEX('Annexe 1 – Données des équipes'!$B$12:$R$114, MATCH($B14, 'Annexe 1 – Données des équipes'!$B$12:$B$114, 0),3)-(INDEX('Annexe 1 – Données des équipes'!$B$12:$R$114, MATCH(N$3, 'Annexe 1 – Données des équipes'!$B$12:$B$114, 0),3)))/400))+1)</f>
        <v>0.5</v>
      </c>
      <c r="O14" s="149">
        <f>1/(POWER(10,(-(INDEX('Annexe 1 – Données des équipes'!$B$12:$R$114, MATCH($B14, 'Annexe 1 – Données des équipes'!$B$12:$B$114, 0),3)-(INDEX('Annexe 1 – Données des équipes'!$B$12:$R$114, MATCH(O$3, 'Annexe 1 – Données des équipes'!$B$12:$B$114, 0),3)))/400))+1)</f>
        <v>0.51294914489286381</v>
      </c>
      <c r="P14" s="149">
        <f>1/(POWER(10,(-(INDEX('Annexe 1 – Données des équipes'!$B$12:$R$114, MATCH($B14, 'Annexe 1 – Données des équipes'!$B$12:$B$114, 0),3)-(INDEX('Annexe 1 – Données des équipes'!$B$12:$R$114, MATCH(P$3, 'Annexe 1 – Données des équipes'!$B$12:$B$114, 0),3)))/400))+1)</f>
        <v>0.51438718416599871</v>
      </c>
      <c r="Q14" s="149">
        <f>1/(POWER(10,(-(INDEX('Annexe 1 – Données des équipes'!$B$12:$R$114, MATCH($B14, 'Annexe 1 – Données des équipes'!$B$12:$B$114, 0),3)-(INDEX('Annexe 1 – Données des équipes'!$B$12:$R$114, MATCH(Q$3, 'Annexe 1 – Données des équipes'!$B$12:$B$114, 0),3)))/400))+1)</f>
        <v>0.53448394472683147</v>
      </c>
      <c r="R14" s="149">
        <f>1/(POWER(10,(-(INDEX('Annexe 1 – Données des équipes'!$B$12:$R$114, MATCH($B14, 'Annexe 1 – Données des équipes'!$B$12:$B$114, 0),3)-(INDEX('Annexe 1 – Données des équipes'!$B$12:$R$114, MATCH(R$3, 'Annexe 1 – Données des équipes'!$B$12:$B$114, 0),3)))/400))+1)</f>
        <v>0.53305139388444112</v>
      </c>
      <c r="S14" s="149">
        <f>1/(POWER(10,(-(INDEX('Annexe 1 – Données des équipes'!$B$12:$R$114, MATCH($B14, 'Annexe 1 – Données des équipes'!$B$12:$B$114, 0),3)-(INDEX('Annexe 1 – Données des équipes'!$B$12:$R$114, MATCH(S$3, 'Annexe 1 – Données des équipes'!$B$12:$B$114, 0),3)))/400))+1)</f>
        <v>0.56864139188366769</v>
      </c>
      <c r="T14" s="149">
        <f>1/(POWER(10,(-(INDEX('Annexe 1 – Données des équipes'!$B$12:$R$114, MATCH($B14, 'Annexe 1 – Données des équipes'!$B$12:$B$114, 0),3)-(INDEX('Annexe 1 – Données des équipes'!$B$12:$R$114, MATCH(T$3, 'Annexe 1 – Données des équipes'!$B$12:$B$114, 0),3)))/400))+1)</f>
        <v>0.57568695237642964</v>
      </c>
      <c r="U14" s="149">
        <f>1/(POWER(10,(-(INDEX('Annexe 1 – Données des équipes'!$B$12:$R$114, MATCH($B14, 'Annexe 1 – Données des équipes'!$B$12:$B$114, 0),3)-(INDEX('Annexe 1 – Données des équipes'!$B$12:$R$114, MATCH(U$3, 'Annexe 1 – Données des équipes'!$B$12:$B$114, 0),3)))/400))+1)</f>
        <v>0.59524303965157188</v>
      </c>
      <c r="V14" s="149">
        <f>1/(POWER(10,(-(INDEX('Annexe 1 – Données des équipes'!$B$12:$R$114, MATCH($B14, 'Annexe 1 – Données des équipes'!$B$12:$B$114, 0),3)-(INDEX('Annexe 1 – Données des équipes'!$B$12:$R$114, MATCH(V$3, 'Annexe 1 – Données des équipes'!$B$12:$B$114, 0),3)))/400))+1)</f>
        <v>0.63474333505231673</v>
      </c>
      <c r="W14" s="149">
        <f>1/(POWER(10,(-(INDEX('Annexe 1 – Données des équipes'!$B$12:$R$114, MATCH($B14, 'Annexe 1 – Données des équipes'!$B$12:$B$114, 0),3)-(INDEX('Annexe 1 – Données des équipes'!$B$12:$R$114, MATCH(W$3, 'Annexe 1 – Données des équipes'!$B$12:$B$114, 0),3)))/400))+1)</f>
        <v>0.64798301325030572</v>
      </c>
      <c r="X14" s="149">
        <f>1/(POWER(10,(-(INDEX('Annexe 1 – Données des équipes'!$B$12:$R$114, MATCH($B14, 'Annexe 1 – Données des équipes'!$B$12:$B$114, 0),3)-(INDEX('Annexe 1 – Données des équipes'!$B$12:$R$114, MATCH(X$3, 'Annexe 1 – Données des équipes'!$B$12:$B$114, 0),3)))/400))+1)</f>
        <v>0.65841452091691255</v>
      </c>
      <c r="Y14" s="149">
        <f>1/(POWER(10,(-(INDEX('Annexe 1 – Données des équipes'!$B$12:$R$114, MATCH($B14, 'Annexe 1 – Données des équipes'!$B$12:$B$114, 0),3)-(INDEX('Annexe 1 – Données des équipes'!$B$12:$R$114, MATCH(Y$3, 'Annexe 1 – Données des équipes'!$B$12:$B$114, 0),3)))/400))+1)</f>
        <v>0.66741842187322298</v>
      </c>
      <c r="Z14" s="149">
        <f>1/(POWER(10,(-(INDEX('Annexe 1 – Données des équipes'!$B$12:$R$114, MATCH($B14, 'Annexe 1 – Données des équipes'!$B$12:$B$114, 0),3)-(INDEX('Annexe 1 – Données des équipes'!$B$12:$R$114, MATCH(Z$3, 'Annexe 1 – Données des équipes'!$B$12:$B$114, 0),3)))/400))+1)</f>
        <v>0.6887735686687132</v>
      </c>
      <c r="AA14" s="149">
        <f>1/(POWER(10,(-(INDEX('Annexe 1 – Données des équipes'!$B$12:$R$114, MATCH($B14, 'Annexe 1 – Données des équipes'!$B$12:$B$114, 0),3)-(INDEX('Annexe 1 – Données des équipes'!$B$12:$R$114, MATCH(AA$3, 'Annexe 1 – Données des équipes'!$B$12:$B$114, 0),3)))/400))+1)</f>
        <v>0.71407890258535023</v>
      </c>
      <c r="AB14" s="149">
        <f>1/(POWER(10,(-(INDEX('Annexe 1 – Données des équipes'!$B$12:$R$114, MATCH($B14, 'Annexe 1 – Données des équipes'!$B$12:$B$114, 0),3)-(INDEX('Annexe 1 – Données des équipes'!$B$12:$R$114, MATCH(AB$3, 'Annexe 1 – Données des équipes'!$B$12:$B$114, 0),3)))/400))+1)</f>
        <v>0.7245382428425361</v>
      </c>
      <c r="AC14" s="149">
        <f>1/(POWER(10,(-(INDEX('Annexe 1 – Données des équipes'!$B$12:$R$114, MATCH($B14, 'Annexe 1 – Données des équipes'!$B$12:$B$114, 0),3)-(INDEX('Annexe 1 – Données des équipes'!$B$12:$R$114, MATCH(AC$3, 'Annexe 1 – Données des équipes'!$B$12:$B$114, 0),3)))/400))+1)</f>
        <v>0.72683007227673102</v>
      </c>
      <c r="AD14" s="149">
        <f>1/(POWER(10,(-(INDEX('Annexe 1 – Données des équipes'!$B$12:$R$114, MATCH($B14, 'Annexe 1 – Données des équipes'!$B$12:$B$114, 0),3)-(INDEX('Annexe 1 – Données des équipes'!$B$12:$R$114, MATCH(AD$3, 'Annexe 1 – Données des équipes'!$B$12:$B$114, 0),3)))/400))+1)</f>
        <v>0.73250728975566759</v>
      </c>
      <c r="AE14" s="149">
        <f>1/(POWER(10,(-(INDEX('Annexe 1 – Données des équipes'!$B$12:$R$114, MATCH($B14, 'Annexe 1 – Données des équipes'!$B$12:$B$114, 0),3)-(INDEX('Annexe 1 – Données des équipes'!$B$12:$R$114, MATCH(AE$3, 'Annexe 1 – Données des équipes'!$B$12:$B$114, 0),3)))/400))+1)</f>
        <v>0.75445404194218657</v>
      </c>
      <c r="AF14" s="149">
        <f>1/(POWER(10,(-(INDEX('Annexe 1 – Données des équipes'!$B$12:$R$114, MATCH($B14, 'Annexe 1 – Données des équipes'!$B$12:$B$114, 0),3)-(INDEX('Annexe 1 – Données des équipes'!$B$12:$R$114, MATCH(AF$3, 'Annexe 1 – Données des équipes'!$B$12:$B$114, 0),3)))/400))+1)</f>
        <v>0.76702491814502116</v>
      </c>
      <c r="AG14" s="149">
        <f>1/(POWER(10,(-(INDEX('Annexe 1 – Données des équipes'!$B$12:$R$114, MATCH($B14, 'Annexe 1 – Données des équipes'!$B$12:$B$114, 0),3)-(INDEX('Annexe 1 – Données des équipes'!$B$12:$R$114, MATCH(AG$3, 'Annexe 1 – Données des équipes'!$B$12:$B$114, 0),3)))/400))+1)</f>
        <v>0.80108093982894568</v>
      </c>
      <c r="AH14" s="149">
        <f>1/(POWER(10,(-(INDEX('Annexe 1 – Données des équipes'!$B$12:$R$114, MATCH($B14, 'Annexe 1 – Données des équipes'!$B$12:$B$114, 0),3)-(INDEX('Annexe 1 – Données des équipes'!$B$12:$R$114, MATCH(AH$3, 'Annexe 1 – Données des équipes'!$B$12:$B$114, 0),3)))/400))+1)</f>
        <v>0.84828106871271181</v>
      </c>
    </row>
    <row r="15" spans="1:40" ht="20.100000000000001" customHeight="1">
      <c r="B15" s="80" t="s">
        <v>39181</v>
      </c>
      <c r="C15" s="149">
        <f>1/(POWER(10,(-(INDEX('Annexe 1 – Données des équipes'!$B$12:$R$114, MATCH($B15, 'Annexe 1 – Données des équipes'!$B$12:$B$114, 0),3)-(INDEX('Annexe 1 – Données des équipes'!$B$12:$R$114, MATCH(C$3, 'Annexe 1 – Données des équipes'!$B$12:$B$114, 0),3)))/400))+1)</f>
        <v>0.19437230595634974</v>
      </c>
      <c r="D15" s="149">
        <f>1/(POWER(10,(-(INDEX('Annexe 1 – Données des équipes'!$B$12:$R$114, MATCH($B15, 'Annexe 1 – Données des équipes'!$B$12:$B$114, 0),3)-(INDEX('Annexe 1 – Données des équipes'!$B$12:$R$114, MATCH(D$3, 'Annexe 1 – Données des équipes'!$B$12:$B$114, 0),3)))/400))+1)</f>
        <v>0.19800335588556686</v>
      </c>
      <c r="E15" s="149">
        <f>1/(POWER(10,(-(INDEX('Annexe 1 – Données des équipes'!$B$12:$R$114, MATCH($B15, 'Annexe 1 – Données des équipes'!$B$12:$B$114, 0),3)-(INDEX('Annexe 1 – Données des équipes'!$B$12:$R$114, MATCH(E$3, 'Annexe 1 – Données des équipes'!$B$12:$B$114, 0),3)))/400))+1)</f>
        <v>0.27892175680243991</v>
      </c>
      <c r="F15" s="149">
        <f>1/(POWER(10,(-(INDEX('Annexe 1 – Données des équipes'!$B$12:$R$114, MATCH($B15, 'Annexe 1 – Données des équipes'!$B$12:$B$114, 0),3)-(INDEX('Annexe 1 – Données des équipes'!$B$12:$R$114, MATCH(F$3, 'Annexe 1 – Données des équipes'!$B$12:$B$114, 0),3)))/400))+1)</f>
        <v>0.32243941991489938</v>
      </c>
      <c r="G15" s="149">
        <f>1/(POWER(10,(-(INDEX('Annexe 1 – Données des équipes'!$B$12:$R$114, MATCH($B15, 'Annexe 1 – Données des équipes'!$B$12:$B$114, 0),3)-(INDEX('Annexe 1 – Données des équipes'!$B$12:$R$114, MATCH(G$3, 'Annexe 1 – Données des équipes'!$B$12:$B$114, 0),3)))/400))+1)</f>
        <v>0.33003098609651682</v>
      </c>
      <c r="H15" s="149">
        <f>1/(POWER(10,(-(INDEX('Annexe 1 – Données des équipes'!$B$12:$R$114, MATCH($B15, 'Annexe 1 – Données des équipes'!$B$12:$B$114, 0),3)-(INDEX('Annexe 1 – Données des équipes'!$B$12:$R$114, MATCH(H$3, 'Annexe 1 – Données des équipes'!$B$12:$B$114, 0),3)))/400))+1)</f>
        <v>0.33514202144523514</v>
      </c>
      <c r="I15" s="149">
        <f>1/(POWER(10,(-(INDEX('Annexe 1 – Données des équipes'!$B$12:$R$114, MATCH($B15, 'Annexe 1 – Données des équipes'!$B$12:$B$114, 0),3)-(INDEX('Annexe 1 – Données des équipes'!$B$12:$R$114, MATCH(I$3, 'Annexe 1 – Données des équipes'!$B$12:$B$114, 0),3)))/400))+1)</f>
        <v>0.40475696034842812</v>
      </c>
      <c r="J15" s="149">
        <f>1/(POWER(10,(-(INDEX('Annexe 1 – Données des équipes'!$B$12:$R$114, MATCH($B15, 'Annexe 1 – Données des équipes'!$B$12:$B$114, 0),3)-(INDEX('Annexe 1 – Données des équipes'!$B$12:$R$114, MATCH(J$3, 'Annexe 1 – Données des équipes'!$B$12:$B$114, 0),3)))/400))+1)</f>
        <v>0.41171002813683716</v>
      </c>
      <c r="K15" s="149">
        <f>1/(POWER(10,(-(INDEX('Annexe 1 – Données des équipes'!$B$12:$R$114, MATCH($B15, 'Annexe 1 – Données des équipes'!$B$12:$B$114, 0),3)-(INDEX('Annexe 1 – Données des équipes'!$B$12:$R$114, MATCH(K$3, 'Annexe 1 – Données des équipes'!$B$12:$B$114, 0),3)))/400))+1)</f>
        <v>0.4131049766208999</v>
      </c>
      <c r="L15" s="149">
        <f>1/(POWER(10,(-(INDEX('Annexe 1 – Données des équipes'!$B$12:$R$114, MATCH($B15, 'Annexe 1 – Données des équipes'!$B$12:$B$114, 0),3)-(INDEX('Annexe 1 – Données des équipes'!$B$12:$R$114, MATCH(L$3, 'Annexe 1 – Données des équipes'!$B$12:$B$114, 0),3)))/400))+1)</f>
        <v>0.47842666694885455</v>
      </c>
      <c r="M15" s="149">
        <f>1/(POWER(10,(-(INDEX('Annexe 1 – Données des équipes'!$B$12:$R$114, MATCH($B15, 'Annexe 1 – Données des équipes'!$B$12:$B$114, 0),3)-(INDEX('Annexe 1 – Données des équipes'!$B$12:$R$114, MATCH(M$3, 'Annexe 1 – Données des équipes'!$B$12:$B$114, 0),3)))/400))+1)</f>
        <v>0.5</v>
      </c>
      <c r="N15" s="149">
        <f>1/(POWER(10,(-(INDEX('Annexe 1 – Données des équipes'!$B$12:$R$114, MATCH($B15, 'Annexe 1 – Données des équipes'!$B$12:$B$114, 0),3)-(INDEX('Annexe 1 – Données des équipes'!$B$12:$R$114, MATCH(N$3, 'Annexe 1 – Données des équipes'!$B$12:$B$114, 0),3)))/400))+1)</f>
        <v>0.5</v>
      </c>
      <c r="O15" s="149">
        <f>1/(POWER(10,(-(INDEX('Annexe 1 – Données des équipes'!$B$12:$R$114, MATCH($B15, 'Annexe 1 – Données des équipes'!$B$12:$B$114, 0),3)-(INDEX('Annexe 1 – Données des équipes'!$B$12:$R$114, MATCH(O$3, 'Annexe 1 – Données des équipes'!$B$12:$B$114, 0),3)))/400))+1)</f>
        <v>0.51294914489286381</v>
      </c>
      <c r="P15" s="149">
        <f>1/(POWER(10,(-(INDEX('Annexe 1 – Données des équipes'!$B$12:$R$114, MATCH($B15, 'Annexe 1 – Données des équipes'!$B$12:$B$114, 0),3)-(INDEX('Annexe 1 – Données des équipes'!$B$12:$R$114, MATCH(P$3, 'Annexe 1 – Données des équipes'!$B$12:$B$114, 0),3)))/400))+1)</f>
        <v>0.51438718416599871</v>
      </c>
      <c r="Q15" s="149">
        <f>1/(POWER(10,(-(INDEX('Annexe 1 – Données des équipes'!$B$12:$R$114, MATCH($B15, 'Annexe 1 – Données des équipes'!$B$12:$B$114, 0),3)-(INDEX('Annexe 1 – Données des équipes'!$B$12:$R$114, MATCH(Q$3, 'Annexe 1 – Données des équipes'!$B$12:$B$114, 0),3)))/400))+1)</f>
        <v>0.53448394472683147</v>
      </c>
      <c r="R15" s="149">
        <f>1/(POWER(10,(-(INDEX('Annexe 1 – Données des équipes'!$B$12:$R$114, MATCH($B15, 'Annexe 1 – Données des équipes'!$B$12:$B$114, 0),3)-(INDEX('Annexe 1 – Données des équipes'!$B$12:$R$114, MATCH(R$3, 'Annexe 1 – Données des équipes'!$B$12:$B$114, 0),3)))/400))+1)</f>
        <v>0.53305139388444112</v>
      </c>
      <c r="S15" s="149">
        <f>1/(POWER(10,(-(INDEX('Annexe 1 – Données des équipes'!$B$12:$R$114, MATCH($B15, 'Annexe 1 – Données des équipes'!$B$12:$B$114, 0),3)-(INDEX('Annexe 1 – Données des équipes'!$B$12:$R$114, MATCH(S$3, 'Annexe 1 – Données des équipes'!$B$12:$B$114, 0),3)))/400))+1)</f>
        <v>0.56864139188366769</v>
      </c>
      <c r="T15" s="149">
        <f>1/(POWER(10,(-(INDEX('Annexe 1 – Données des équipes'!$B$12:$R$114, MATCH($B15, 'Annexe 1 – Données des équipes'!$B$12:$B$114, 0),3)-(INDEX('Annexe 1 – Données des équipes'!$B$12:$R$114, MATCH(T$3, 'Annexe 1 – Données des équipes'!$B$12:$B$114, 0),3)))/400))+1)</f>
        <v>0.57568695237642964</v>
      </c>
      <c r="U15" s="149">
        <f>1/(POWER(10,(-(INDEX('Annexe 1 – Données des équipes'!$B$12:$R$114, MATCH($B15, 'Annexe 1 – Données des équipes'!$B$12:$B$114, 0),3)-(INDEX('Annexe 1 – Données des équipes'!$B$12:$R$114, MATCH(U$3, 'Annexe 1 – Données des équipes'!$B$12:$B$114, 0),3)))/400))+1)</f>
        <v>0.59524303965157188</v>
      </c>
      <c r="V15" s="149">
        <f>1/(POWER(10,(-(INDEX('Annexe 1 – Données des équipes'!$B$12:$R$114, MATCH($B15, 'Annexe 1 – Données des équipes'!$B$12:$B$114, 0),3)-(INDEX('Annexe 1 – Données des équipes'!$B$12:$R$114, MATCH(V$3, 'Annexe 1 – Données des équipes'!$B$12:$B$114, 0),3)))/400))+1)</f>
        <v>0.63474333505231673</v>
      </c>
      <c r="W15" s="149">
        <f>1/(POWER(10,(-(INDEX('Annexe 1 – Données des équipes'!$B$12:$R$114, MATCH($B15, 'Annexe 1 – Données des équipes'!$B$12:$B$114, 0),3)-(INDEX('Annexe 1 – Données des équipes'!$B$12:$R$114, MATCH(W$3, 'Annexe 1 – Données des équipes'!$B$12:$B$114, 0),3)))/400))+1)</f>
        <v>0.64798301325030572</v>
      </c>
      <c r="X15" s="149">
        <f>1/(POWER(10,(-(INDEX('Annexe 1 – Données des équipes'!$B$12:$R$114, MATCH($B15, 'Annexe 1 – Données des équipes'!$B$12:$B$114, 0),3)-(INDEX('Annexe 1 – Données des équipes'!$B$12:$R$114, MATCH(X$3, 'Annexe 1 – Données des équipes'!$B$12:$B$114, 0),3)))/400))+1)</f>
        <v>0.65841452091691255</v>
      </c>
      <c r="Y15" s="149">
        <f>1/(POWER(10,(-(INDEX('Annexe 1 – Données des équipes'!$B$12:$R$114, MATCH($B15, 'Annexe 1 – Données des équipes'!$B$12:$B$114, 0),3)-(INDEX('Annexe 1 – Données des équipes'!$B$12:$R$114, MATCH(Y$3, 'Annexe 1 – Données des équipes'!$B$12:$B$114, 0),3)))/400))+1)</f>
        <v>0.66741842187322298</v>
      </c>
      <c r="Z15" s="149">
        <f>1/(POWER(10,(-(INDEX('Annexe 1 – Données des équipes'!$B$12:$R$114, MATCH($B15, 'Annexe 1 – Données des équipes'!$B$12:$B$114, 0),3)-(INDEX('Annexe 1 – Données des équipes'!$B$12:$R$114, MATCH(Z$3, 'Annexe 1 – Données des équipes'!$B$12:$B$114, 0),3)))/400))+1)</f>
        <v>0.6887735686687132</v>
      </c>
      <c r="AA15" s="149">
        <f>1/(POWER(10,(-(INDEX('Annexe 1 – Données des équipes'!$B$12:$R$114, MATCH($B15, 'Annexe 1 – Données des équipes'!$B$12:$B$114, 0),3)-(INDEX('Annexe 1 – Données des équipes'!$B$12:$R$114, MATCH(AA$3, 'Annexe 1 – Données des équipes'!$B$12:$B$114, 0),3)))/400))+1)</f>
        <v>0.71407890258535023</v>
      </c>
      <c r="AB15" s="149">
        <f>1/(POWER(10,(-(INDEX('Annexe 1 – Données des équipes'!$B$12:$R$114, MATCH($B15, 'Annexe 1 – Données des équipes'!$B$12:$B$114, 0),3)-(INDEX('Annexe 1 – Données des équipes'!$B$12:$R$114, MATCH(AB$3, 'Annexe 1 – Données des équipes'!$B$12:$B$114, 0),3)))/400))+1)</f>
        <v>0.7245382428425361</v>
      </c>
      <c r="AC15" s="149">
        <f>1/(POWER(10,(-(INDEX('Annexe 1 – Données des équipes'!$B$12:$R$114, MATCH($B15, 'Annexe 1 – Données des équipes'!$B$12:$B$114, 0),3)-(INDEX('Annexe 1 – Données des équipes'!$B$12:$R$114, MATCH(AC$3, 'Annexe 1 – Données des équipes'!$B$12:$B$114, 0),3)))/400))+1)</f>
        <v>0.72683007227673102</v>
      </c>
      <c r="AD15" s="149">
        <f>1/(POWER(10,(-(INDEX('Annexe 1 – Données des équipes'!$B$12:$R$114, MATCH($B15, 'Annexe 1 – Données des équipes'!$B$12:$B$114, 0),3)-(INDEX('Annexe 1 – Données des équipes'!$B$12:$R$114, MATCH(AD$3, 'Annexe 1 – Données des équipes'!$B$12:$B$114, 0),3)))/400))+1)</f>
        <v>0.73250728975566759</v>
      </c>
      <c r="AE15" s="149">
        <f>1/(POWER(10,(-(INDEX('Annexe 1 – Données des équipes'!$B$12:$R$114, MATCH($B15, 'Annexe 1 – Données des équipes'!$B$12:$B$114, 0),3)-(INDEX('Annexe 1 – Données des équipes'!$B$12:$R$114, MATCH(AE$3, 'Annexe 1 – Données des équipes'!$B$12:$B$114, 0),3)))/400))+1)</f>
        <v>0.75445404194218657</v>
      </c>
      <c r="AF15" s="149">
        <f>1/(POWER(10,(-(INDEX('Annexe 1 – Données des équipes'!$B$12:$R$114, MATCH($B15, 'Annexe 1 – Données des équipes'!$B$12:$B$114, 0),3)-(INDEX('Annexe 1 – Données des équipes'!$B$12:$R$114, MATCH(AF$3, 'Annexe 1 – Données des équipes'!$B$12:$B$114, 0),3)))/400))+1)</f>
        <v>0.76702491814502116</v>
      </c>
      <c r="AG15" s="149">
        <f>1/(POWER(10,(-(INDEX('Annexe 1 – Données des équipes'!$B$12:$R$114, MATCH($B15, 'Annexe 1 – Données des équipes'!$B$12:$B$114, 0),3)-(INDEX('Annexe 1 – Données des équipes'!$B$12:$R$114, MATCH(AG$3, 'Annexe 1 – Données des équipes'!$B$12:$B$114, 0),3)))/400))+1)</f>
        <v>0.80108093982894568</v>
      </c>
      <c r="AH15" s="149">
        <f>1/(POWER(10,(-(INDEX('Annexe 1 – Données des équipes'!$B$12:$R$114, MATCH($B15, 'Annexe 1 – Données des équipes'!$B$12:$B$114, 0),3)-(INDEX('Annexe 1 – Données des équipes'!$B$12:$R$114, MATCH(AH$3, 'Annexe 1 – Données des équipes'!$B$12:$B$114, 0),3)))/400))+1)</f>
        <v>0.84828106871271181</v>
      </c>
    </row>
    <row r="16" spans="1:40" ht="20.100000000000001" customHeight="1">
      <c r="B16" s="80" t="s">
        <v>39182</v>
      </c>
      <c r="C16" s="149">
        <f>1/(POWER(10,(-(INDEX('Annexe 1 – Données des équipes'!$B$12:$R$114, MATCH($B16, 'Annexe 1 – Données des équipes'!$B$12:$B$114, 0),3)-(INDEX('Annexe 1 – Données des équipes'!$B$12:$R$114, MATCH(C$3, 'Annexe 1 – Données des équipes'!$B$12:$B$114, 0),3)))/400))+1)</f>
        <v>0.18638778949441326</v>
      </c>
      <c r="D16" s="149">
        <f>1/(POWER(10,(-(INDEX('Annexe 1 – Données des équipes'!$B$12:$R$114, MATCH($B16, 'Annexe 1 – Données des équipes'!$B$12:$B$114, 0),3)-(INDEX('Annexe 1 – Données des équipes'!$B$12:$R$114, MATCH(D$3, 'Annexe 1 – Données des équipes'!$B$12:$B$114, 0),3)))/400))+1)</f>
        <v>0.1899048413952433</v>
      </c>
      <c r="E16" s="149">
        <f>1/(POWER(10,(-(INDEX('Annexe 1 – Données des équipes'!$B$12:$R$114, MATCH($B16, 'Annexe 1 – Données des équipes'!$B$12:$B$114, 0),3)-(INDEX('Annexe 1 – Données des équipes'!$B$12:$R$114, MATCH(E$3, 'Annexe 1 – Données des équipes'!$B$12:$B$114, 0),3)))/400))+1)</f>
        <v>0.26862214216061164</v>
      </c>
      <c r="F16" s="149">
        <f>1/(POWER(10,(-(INDEX('Annexe 1 – Données des équipes'!$B$12:$R$114, MATCH($B16, 'Annexe 1 – Données des équipes'!$B$12:$B$114, 0),3)-(INDEX('Annexe 1 – Données des équipes'!$B$12:$R$114, MATCH(F$3, 'Annexe 1 – Données des équipes'!$B$12:$B$114, 0),3)))/400))+1)</f>
        <v>0.31122643133128686</v>
      </c>
      <c r="G16" s="149">
        <f>1/(POWER(10,(-(INDEX('Annexe 1 – Données des équipes'!$B$12:$R$114, MATCH($B16, 'Annexe 1 – Données des équipes'!$B$12:$B$114, 0),3)-(INDEX('Annexe 1 – Données des équipes'!$B$12:$R$114, MATCH(G$3, 'Annexe 1 – Données des équipes'!$B$12:$B$114, 0),3)))/400))+1)</f>
        <v>0.31867816483360628</v>
      </c>
      <c r="H16" s="149">
        <f>1/(POWER(10,(-(INDEX('Annexe 1 – Données des équipes'!$B$12:$R$114, MATCH($B16, 'Annexe 1 – Données des équipes'!$B$12:$B$114, 0),3)-(INDEX('Annexe 1 – Données des équipes'!$B$12:$R$114, MATCH(H$3, 'Annexe 1 – Données des équipes'!$B$12:$B$114, 0),3)))/400))+1)</f>
        <v>0.3236983305072631</v>
      </c>
      <c r="I16" s="149">
        <f>1/(POWER(10,(-(INDEX('Annexe 1 – Données des équipes'!$B$12:$R$114, MATCH($B16, 'Annexe 1 – Données des équipes'!$B$12:$B$114, 0),3)-(INDEX('Annexe 1 – Données des équipes'!$B$12:$R$114, MATCH(I$3, 'Annexe 1 – Données des équipes'!$B$12:$B$114, 0),3)))/400))+1)</f>
        <v>0.39233893587318014</v>
      </c>
      <c r="J16" s="149">
        <f>1/(POWER(10,(-(INDEX('Annexe 1 – Données des équipes'!$B$12:$R$114, MATCH($B16, 'Annexe 1 – Données des équipes'!$B$12:$B$114, 0),3)-(INDEX('Annexe 1 – Données des équipes'!$B$12:$R$114, MATCH(J$3, 'Annexe 1 – Données des équipes'!$B$12:$B$114, 0),3)))/400))+1)</f>
        <v>0.399221754109989</v>
      </c>
      <c r="K16" s="149">
        <f>1/(POWER(10,(-(INDEX('Annexe 1 – Données des équipes'!$B$12:$R$114, MATCH($B16, 'Annexe 1 – Données des équipes'!$B$12:$B$114, 0),3)-(INDEX('Annexe 1 – Données des équipes'!$B$12:$R$114, MATCH(K$3, 'Annexe 1 – Données des équipes'!$B$12:$B$114, 0),3)))/400))+1)</f>
        <v>0.40060320329074317</v>
      </c>
      <c r="L16" s="149">
        <f>1/(POWER(10,(-(INDEX('Annexe 1 – Données des équipes'!$B$12:$R$114, MATCH($B16, 'Annexe 1 – Données des équipes'!$B$12:$B$114, 0),3)-(INDEX('Annexe 1 – Données des équipes'!$B$12:$R$114, MATCH(L$3, 'Annexe 1 – Données des équipes'!$B$12:$B$114, 0),3)))/400))+1)</f>
        <v>0.46551605527316847</v>
      </c>
      <c r="M16" s="149">
        <f>1/(POWER(10,(-(INDEX('Annexe 1 – Données des équipes'!$B$12:$R$114, MATCH($B16, 'Annexe 1 – Données des équipes'!$B$12:$B$114, 0),3)-(INDEX('Annexe 1 – Données des équipes'!$B$12:$R$114, MATCH(M$3, 'Annexe 1 – Données des équipes'!$B$12:$B$114, 0),3)))/400))+1)</f>
        <v>0.48705085510713625</v>
      </c>
      <c r="N16" s="149">
        <f>1/(POWER(10,(-(INDEX('Annexe 1 – Données des équipes'!$B$12:$R$114, MATCH($B16, 'Annexe 1 – Données des équipes'!$B$12:$B$114, 0),3)-(INDEX('Annexe 1 – Données des équipes'!$B$12:$R$114, MATCH(N$3, 'Annexe 1 – Données des équipes'!$B$12:$B$114, 0),3)))/400))+1)</f>
        <v>0.48705085510713625</v>
      </c>
      <c r="O16" s="149">
        <f>1/(POWER(10,(-(INDEX('Annexe 1 – Données des équipes'!$B$12:$R$114, MATCH($B16, 'Annexe 1 – Données des équipes'!$B$12:$B$114, 0),3)-(INDEX('Annexe 1 – Données des équipes'!$B$12:$R$114, MATCH(O$3, 'Annexe 1 – Données des équipes'!$B$12:$B$114, 0),3)))/400))+1)</f>
        <v>0.5</v>
      </c>
      <c r="P16" s="149">
        <f>1/(POWER(10,(-(INDEX('Annexe 1 – Données des équipes'!$B$12:$R$114, MATCH($B16, 'Annexe 1 – Données des équipes'!$B$12:$B$114, 0),3)-(INDEX('Annexe 1 – Données des équipes'!$B$12:$R$114, MATCH(P$3, 'Annexe 1 – Données des équipes'!$B$12:$B$114, 0),3)))/400))+1)</f>
        <v>0.5014391117091529</v>
      </c>
      <c r="Q16" s="149">
        <f>1/(POWER(10,(-(INDEX('Annexe 1 – Données des équipes'!$B$12:$R$114, MATCH($B16, 'Annexe 1 – Données des équipes'!$B$12:$B$114, 0),3)-(INDEX('Annexe 1 – Données des équipes'!$B$12:$R$114, MATCH(Q$3, 'Annexe 1 – Données des équipes'!$B$12:$B$114, 0),3)))/400))+1)</f>
        <v>0.5215733330511455</v>
      </c>
      <c r="R16" s="149">
        <f>1/(POWER(10,(-(INDEX('Annexe 1 – Données des équipes'!$B$12:$R$114, MATCH($B16, 'Annexe 1 – Données des équipes'!$B$12:$B$114, 0),3)-(INDEX('Annexe 1 – Données des équipes'!$B$12:$R$114, MATCH(R$3, 'Annexe 1 – Données des équipes'!$B$12:$B$114, 0),3)))/400))+1)</f>
        <v>0.52013672203581651</v>
      </c>
      <c r="S16" s="149">
        <f>1/(POWER(10,(-(INDEX('Annexe 1 – Données des équipes'!$B$12:$R$114, MATCH($B16, 'Annexe 1 – Données des équipes'!$B$12:$B$114, 0),3)-(INDEX('Annexe 1 – Données des équipes'!$B$12:$R$114, MATCH(S$3, 'Annexe 1 – Données des équipes'!$B$12:$B$114, 0),3)))/400))+1)</f>
        <v>0.5558909611168531</v>
      </c>
      <c r="T16" s="149">
        <f>1/(POWER(10,(-(INDEX('Annexe 1 – Données des équipes'!$B$12:$R$114, MATCH($B16, 'Annexe 1 – Données des équipes'!$B$12:$B$114, 0),3)-(INDEX('Annexe 1 – Données des équipes'!$B$12:$R$114, MATCH(T$3, 'Annexe 1 – Données des équipes'!$B$12:$B$114, 0),3)))/400))+1)</f>
        <v>0.56298472810359579</v>
      </c>
      <c r="U16" s="149">
        <f>1/(POWER(10,(-(INDEX('Annexe 1 – Données des équipes'!$B$12:$R$114, MATCH($B16, 'Annexe 1 – Données des équipes'!$B$12:$B$114, 0),3)-(INDEX('Annexe 1 – Données des équipes'!$B$12:$R$114, MATCH(U$3, 'Annexe 1 – Données des équipes'!$B$12:$B$114, 0),3)))/400))+1)</f>
        <v>0.58270188496423014</v>
      </c>
      <c r="V16" s="149">
        <f>1/(POWER(10,(-(INDEX('Annexe 1 – Données des équipes'!$B$12:$R$114, MATCH($B16, 'Annexe 1 – Données des équipes'!$B$12:$B$114, 0),3)-(INDEX('Annexe 1 – Données des équipes'!$B$12:$R$114, MATCH(V$3, 'Annexe 1 – Données des équipes'!$B$12:$B$114, 0),3)))/400))+1)</f>
        <v>0.62265019578726211</v>
      </c>
      <c r="W16" s="149">
        <f>1/(POWER(10,(-(INDEX('Annexe 1 – Données des équipes'!$B$12:$R$114, MATCH($B16, 'Annexe 1 – Données des équipes'!$B$12:$B$114, 0),3)-(INDEX('Annexe 1 – Données des équipes'!$B$12:$R$114, MATCH(W$3, 'Annexe 1 – Données des équipes'!$B$12:$B$114, 0),3)))/400))+1)</f>
        <v>0.63607689968788184</v>
      </c>
      <c r="X16" s="149">
        <f>1/(POWER(10,(-(INDEX('Annexe 1 – Données des équipes'!$B$12:$R$114, MATCH($B16, 'Annexe 1 – Données des équipes'!$B$12:$B$114, 0),3)-(INDEX('Annexe 1 – Données des équipes'!$B$12:$R$114, MATCH(X$3, 'Annexe 1 – Données des équipes'!$B$12:$B$114, 0),3)))/400))+1)</f>
        <v>0.64666884232561461</v>
      </c>
      <c r="Y16" s="149">
        <f>1/(POWER(10,(-(INDEX('Annexe 1 – Données des équipes'!$B$12:$R$114, MATCH($B16, 'Annexe 1 – Données des équipes'!$B$12:$B$114, 0),3)-(INDEX('Annexe 1 – Données des équipes'!$B$12:$R$114, MATCH(Y$3, 'Annexe 1 – Données des équipes'!$B$12:$B$114, 0),3)))/400))+1)</f>
        <v>0.65582050591239505</v>
      </c>
      <c r="Z16" s="149">
        <f>1/(POWER(10,(-(INDEX('Annexe 1 – Données des équipes'!$B$12:$R$114, MATCH($B16, 'Annexe 1 – Données des équipes'!$B$12:$B$114, 0),3)-(INDEX('Annexe 1 – Données des équipes'!$B$12:$R$114, MATCH(Z$3, 'Annexe 1 – Données des équipes'!$B$12:$B$114, 0),3)))/400))+1)</f>
        <v>0.67756058008510056</v>
      </c>
      <c r="AA16" s="149">
        <f>1/(POWER(10,(-(INDEX('Annexe 1 – Données des équipes'!$B$12:$R$114, MATCH($B16, 'Annexe 1 – Données des équipes'!$B$12:$B$114, 0),3)-(INDEX('Annexe 1 – Données des équipes'!$B$12:$R$114, MATCH(AA$3, 'Annexe 1 – Données des équipes'!$B$12:$B$114, 0),3)))/400))+1)</f>
        <v>0.70338500347182864</v>
      </c>
      <c r="AB16" s="149">
        <f>1/(POWER(10,(-(INDEX('Annexe 1 – Données des équipes'!$B$12:$R$114, MATCH($B16, 'Annexe 1 – Données des équipes'!$B$12:$B$114, 0),3)-(INDEX('Annexe 1 – Données des équipes'!$B$12:$R$114, MATCH(AB$3, 'Annexe 1 – Données des équipes'!$B$12:$B$114, 0),3)))/400))+1)</f>
        <v>0.71407890258535023</v>
      </c>
      <c r="AC16" s="149">
        <f>1/(POWER(10,(-(INDEX('Annexe 1 – Données des équipes'!$B$12:$R$114, MATCH($B16, 'Annexe 1 – Données des équipes'!$B$12:$B$114, 0),3)-(INDEX('Annexe 1 – Données des équipes'!$B$12:$R$114, MATCH(AC$3, 'Annexe 1 – Données des équipes'!$B$12:$B$114, 0),3)))/400))+1)</f>
        <v>0.71642369410293882</v>
      </c>
      <c r="AD16" s="149">
        <f>1/(POWER(10,(-(INDEX('Annexe 1 – Données des équipes'!$B$12:$R$114, MATCH($B16, 'Annexe 1 – Données des équipes'!$B$12:$B$114, 0),3)-(INDEX('Annexe 1 – Données des équipes'!$B$12:$R$114, MATCH(AD$3, 'Annexe 1 – Données des équipes'!$B$12:$B$114, 0),3)))/400))+1)</f>
        <v>0.72223453364917056</v>
      </c>
      <c r="AE16" s="149">
        <f>1/(POWER(10,(-(INDEX('Annexe 1 – Données des équipes'!$B$12:$R$114, MATCH($B16, 'Annexe 1 – Données des équipes'!$B$12:$B$114, 0),3)-(INDEX('Annexe 1 – Données des équipes'!$B$12:$R$114, MATCH(AE$3, 'Annexe 1 – Données des équipes'!$B$12:$B$114, 0),3)))/400))+1)</f>
        <v>0.74473040686503478</v>
      </c>
      <c r="AF16" s="149">
        <f>1/(POWER(10,(-(INDEX('Annexe 1 – Données des équipes'!$B$12:$R$114, MATCH($B16, 'Annexe 1 – Données des équipes'!$B$12:$B$114, 0),3)-(INDEX('Annexe 1 – Données des équipes'!$B$12:$R$114, MATCH(AF$3, 'Annexe 1 – Données des équipes'!$B$12:$B$114, 0),3)))/400))+1)</f>
        <v>0.75763917486225174</v>
      </c>
      <c r="AG16" s="149">
        <f>1/(POWER(10,(-(INDEX('Annexe 1 – Données des équipes'!$B$12:$R$114, MATCH($B16, 'Annexe 1 – Données des équipes'!$B$12:$B$114, 0),3)-(INDEX('Annexe 1 – Données des équipes'!$B$12:$R$114, MATCH(AG$3, 'Annexe 1 – Données des équipes'!$B$12:$B$114, 0),3)))/400))+1)</f>
        <v>0.79269638417576849</v>
      </c>
      <c r="AH16" s="149">
        <f>1/(POWER(10,(-(INDEX('Annexe 1 – Données des équipes'!$B$12:$R$114, MATCH($B16, 'Annexe 1 – Données des équipes'!$B$12:$B$114, 0),3)-(INDEX('Annexe 1 – Données des équipes'!$B$12:$R$114, MATCH(AH$3, 'Annexe 1 – Données des équipes'!$B$12:$B$114, 0),3)))/400))+1)</f>
        <v>0.84149236692324181</v>
      </c>
    </row>
    <row r="17" spans="2:34" ht="20.100000000000001" customHeight="1">
      <c r="B17" s="80" t="s">
        <v>39183</v>
      </c>
      <c r="C17" s="149">
        <f>1/(POWER(10,(-(INDEX('Annexe 1 – Données des équipes'!$B$12:$R$114, MATCH($B17, 'Annexe 1 – Données des équipes'!$B$12:$B$114, 0),3)-(INDEX('Annexe 1 – Données des équipes'!$B$12:$R$114, MATCH(C$3, 'Annexe 1 – Données des équipes'!$B$12:$B$114, 0),3)))/400))+1)</f>
        <v>0.18551641249528775</v>
      </c>
      <c r="D17" s="149">
        <f>1/(POWER(10,(-(INDEX('Annexe 1 – Données des équipes'!$B$12:$R$114, MATCH($B17, 'Annexe 1 – Données des équipes'!$B$12:$B$114, 0),3)-(INDEX('Annexe 1 – Données des équipes'!$B$12:$R$114, MATCH(D$3, 'Annexe 1 – Données des équipes'!$B$12:$B$114, 0),3)))/400))+1)</f>
        <v>0.18902084188005219</v>
      </c>
      <c r="E17" s="149">
        <f>1/(POWER(10,(-(INDEX('Annexe 1 – Données des équipes'!$B$12:$R$114, MATCH($B17, 'Annexe 1 – Données des équipes'!$B$12:$B$114, 0),3)-(INDEX('Annexe 1 – Données des équipes'!$B$12:$R$114, MATCH(E$3, 'Annexe 1 – Données des équipes'!$B$12:$B$114, 0),3)))/400))+1)</f>
        <v>0.26749271024433241</v>
      </c>
      <c r="F17" s="149">
        <f>1/(POWER(10,(-(INDEX('Annexe 1 – Données des équipes'!$B$12:$R$114, MATCH($B17, 'Annexe 1 – Données des équipes'!$B$12:$B$114, 0),3)-(INDEX('Annexe 1 – Données des équipes'!$B$12:$R$114, MATCH(F$3, 'Annexe 1 – Données des équipes'!$B$12:$B$114, 0),3)))/400))+1)</f>
        <v>0.30999379271968613</v>
      </c>
      <c r="G17" s="149">
        <f>1/(POWER(10,(-(INDEX('Annexe 1 – Données des équipes'!$B$12:$R$114, MATCH($B17, 'Annexe 1 – Données des équipes'!$B$12:$B$114, 0),3)-(INDEX('Annexe 1 – Données des équipes'!$B$12:$R$114, MATCH(G$3, 'Annexe 1 – Données des équipes'!$B$12:$B$114, 0),3)))/400))+1)</f>
        <v>0.31742961452522811</v>
      </c>
      <c r="H17" s="149">
        <f>1/(POWER(10,(-(INDEX('Annexe 1 – Données des équipes'!$B$12:$R$114, MATCH($B17, 'Annexe 1 – Données des équipes'!$B$12:$B$114, 0),3)-(INDEX('Annexe 1 – Données des équipes'!$B$12:$R$114, MATCH(H$3, 'Annexe 1 – Données des équipes'!$B$12:$B$114, 0),3)))/400))+1)</f>
        <v>0.32243941991489938</v>
      </c>
      <c r="I17" s="149">
        <f>1/(POWER(10,(-(INDEX('Annexe 1 – Données des équipes'!$B$12:$R$114, MATCH($B17, 'Annexe 1 – Données des équipes'!$B$12:$B$114, 0),3)-(INDEX('Annexe 1 – Données des équipes'!$B$12:$R$114, MATCH(I$3, 'Annexe 1 – Données des équipes'!$B$12:$B$114, 0),3)))/400))+1)</f>
        <v>0.39096739659576046</v>
      </c>
      <c r="J17" s="149">
        <f>1/(POWER(10,(-(INDEX('Annexe 1 – Données des équipes'!$B$12:$R$114, MATCH($B17, 'Annexe 1 – Données des équipes'!$B$12:$B$114, 0),3)-(INDEX('Annexe 1 – Données des équipes'!$B$12:$R$114, MATCH(J$3, 'Annexe 1 – Données des équipes'!$B$12:$B$114, 0),3)))/400))+1)</f>
        <v>0.39784190682528303</v>
      </c>
      <c r="K17" s="149">
        <f>1/(POWER(10,(-(INDEX('Annexe 1 – Données des équipes'!$B$12:$R$114, MATCH($B17, 'Annexe 1 – Données des équipes'!$B$12:$B$114, 0),3)-(INDEX('Annexe 1 – Données des équipes'!$B$12:$R$114, MATCH(K$3, 'Annexe 1 – Données des équipes'!$B$12:$B$114, 0),3)))/400))+1)</f>
        <v>0.399221754109989</v>
      </c>
      <c r="L17" s="149">
        <f>1/(POWER(10,(-(INDEX('Annexe 1 – Données des équipes'!$B$12:$R$114, MATCH($B17, 'Annexe 1 – Données des équipes'!$B$12:$B$114, 0),3)-(INDEX('Annexe 1 – Données des équipes'!$B$12:$R$114, MATCH(L$3, 'Annexe 1 – Données des équipes'!$B$12:$B$114, 0),3)))/400))+1)</f>
        <v>0.46408407305489768</v>
      </c>
      <c r="M17" s="149">
        <f>1/(POWER(10,(-(INDEX('Annexe 1 – Données des équipes'!$B$12:$R$114, MATCH($B17, 'Annexe 1 – Données des équipes'!$B$12:$B$114, 0),3)-(INDEX('Annexe 1 – Données des équipes'!$B$12:$R$114, MATCH(M$3, 'Annexe 1 – Données des équipes'!$B$12:$B$114, 0),3)))/400))+1)</f>
        <v>0.48561281583400134</v>
      </c>
      <c r="N17" s="149">
        <f>1/(POWER(10,(-(INDEX('Annexe 1 – Données des équipes'!$B$12:$R$114, MATCH($B17, 'Annexe 1 – Données des équipes'!$B$12:$B$114, 0),3)-(INDEX('Annexe 1 – Données des équipes'!$B$12:$R$114, MATCH(N$3, 'Annexe 1 – Données des équipes'!$B$12:$B$114, 0),3)))/400))+1)</f>
        <v>0.48561281583400134</v>
      </c>
      <c r="O17" s="149">
        <f>1/(POWER(10,(-(INDEX('Annexe 1 – Données des équipes'!$B$12:$R$114, MATCH($B17, 'Annexe 1 – Données des équipes'!$B$12:$B$114, 0),3)-(INDEX('Annexe 1 – Données des équipes'!$B$12:$R$114, MATCH(O$3, 'Annexe 1 – Données des équipes'!$B$12:$B$114, 0),3)))/400))+1)</f>
        <v>0.4985608882908471</v>
      </c>
      <c r="P17" s="149">
        <f>1/(POWER(10,(-(INDEX('Annexe 1 – Données des équipes'!$B$12:$R$114, MATCH($B17, 'Annexe 1 – Données des équipes'!$B$12:$B$114, 0),3)-(INDEX('Annexe 1 – Données des équipes'!$B$12:$R$114, MATCH(P$3, 'Annexe 1 – Données des équipes'!$B$12:$B$114, 0),3)))/400))+1)</f>
        <v>0.5</v>
      </c>
      <c r="Q17" s="149">
        <f>1/(POWER(10,(-(INDEX('Annexe 1 – Données des équipes'!$B$12:$R$114, MATCH($B17, 'Annexe 1 – Données des équipes'!$B$12:$B$114, 0),3)-(INDEX('Annexe 1 – Données des équipes'!$B$12:$R$114, MATCH(Q$3, 'Annexe 1 – Données des équipes'!$B$12:$B$114, 0),3)))/400))+1)</f>
        <v>0.52013672203581651</v>
      </c>
      <c r="R17" s="149">
        <f>1/(POWER(10,(-(INDEX('Annexe 1 – Données des équipes'!$B$12:$R$114, MATCH($B17, 'Annexe 1 – Données des équipes'!$B$12:$B$114, 0),3)-(INDEX('Annexe 1 – Données des équipes'!$B$12:$R$114, MATCH(R$3, 'Annexe 1 – Données des équipes'!$B$12:$B$114, 0),3)))/400))+1)</f>
        <v>0.51869977792955857</v>
      </c>
      <c r="S17" s="149">
        <f>1/(POWER(10,(-(INDEX('Annexe 1 – Données des équipes'!$B$12:$R$114, MATCH($B17, 'Annexe 1 – Données des équipes'!$B$12:$B$114, 0),3)-(INDEX('Annexe 1 – Données des équipes'!$B$12:$R$114, MATCH(S$3, 'Annexe 1 – Données des équipes'!$B$12:$B$114, 0),3)))/400))+1)</f>
        <v>0.55446937402167606</v>
      </c>
      <c r="T17" s="149">
        <f>1/(POWER(10,(-(INDEX('Annexe 1 – Données des équipes'!$B$12:$R$114, MATCH($B17, 'Annexe 1 – Données des équipes'!$B$12:$B$114, 0),3)-(INDEX('Annexe 1 – Données des équipes'!$B$12:$R$114, MATCH(T$3, 'Annexe 1 – Données des équipes'!$B$12:$B$114, 0),3)))/400))+1)</f>
        <v>0.5615679389736461</v>
      </c>
      <c r="U17" s="149">
        <f>1/(POWER(10,(-(INDEX('Annexe 1 – Données des équipes'!$B$12:$R$114, MATCH($B17, 'Annexe 1 – Données des équipes'!$B$12:$B$114, 0),3)-(INDEX('Annexe 1 – Données des équipes'!$B$12:$R$114, MATCH(U$3, 'Annexe 1 – Données des équipes'!$B$12:$B$114, 0),3)))/400))+1)</f>
        <v>0.58130147836891499</v>
      </c>
      <c r="V17" s="149">
        <f>1/(POWER(10,(-(INDEX('Annexe 1 – Données des équipes'!$B$12:$R$114, MATCH($B17, 'Annexe 1 – Données des équipes'!$B$12:$B$114, 0),3)-(INDEX('Annexe 1 – Données des équipes'!$B$12:$R$114, MATCH(V$3, 'Annexe 1 – Données des équipes'!$B$12:$B$114, 0),3)))/400))+1)</f>
        <v>0.62129672312245454</v>
      </c>
      <c r="W17" s="149">
        <f>1/(POWER(10,(-(INDEX('Annexe 1 – Données des équipes'!$B$12:$R$114, MATCH($B17, 'Annexe 1 – Données des équipes'!$B$12:$B$114, 0),3)-(INDEX('Annexe 1 – Données des équipes'!$B$12:$R$114, MATCH(W$3, 'Annexe 1 – Données des équipes'!$B$12:$B$114, 0),3)))/400))+1)</f>
        <v>0.63474333505231673</v>
      </c>
      <c r="X17" s="149">
        <f>1/(POWER(10,(-(INDEX('Annexe 1 – Données des équipes'!$B$12:$R$114, MATCH($B17, 'Annexe 1 – Données des équipes'!$B$12:$B$114, 0),3)-(INDEX('Annexe 1 – Données des équipes'!$B$12:$R$114, MATCH(X$3, 'Annexe 1 – Données des équipes'!$B$12:$B$114, 0),3)))/400))+1)</f>
        <v>0.6453524504393825</v>
      </c>
      <c r="Y17" s="149">
        <f>1/(POWER(10,(-(INDEX('Annexe 1 – Données des équipes'!$B$12:$R$114, MATCH($B17, 'Annexe 1 – Données des équipes'!$B$12:$B$114, 0),3)-(INDEX('Annexe 1 – Données des équipes'!$B$12:$R$114, MATCH(Y$3, 'Annexe 1 – Données des équipes'!$B$12:$B$114, 0),3)))/400))+1)</f>
        <v>0.654519994382466</v>
      </c>
      <c r="Z17" s="149">
        <f>1/(POWER(10,(-(INDEX('Annexe 1 – Données des équipes'!$B$12:$R$114, MATCH($B17, 'Annexe 1 – Données des équipes'!$B$12:$B$114, 0),3)-(INDEX('Annexe 1 – Données des équipes'!$B$12:$R$114, MATCH(Z$3, 'Annexe 1 – Données des équipes'!$B$12:$B$114, 0),3)))/400))+1)</f>
        <v>0.67630166949273696</v>
      </c>
      <c r="AA17" s="149">
        <f>1/(POWER(10,(-(INDEX('Annexe 1 – Données des équipes'!$B$12:$R$114, MATCH($B17, 'Annexe 1 – Données des équipes'!$B$12:$B$114, 0),3)-(INDEX('Annexe 1 – Données des équipes'!$B$12:$R$114, MATCH(AA$3, 'Annexe 1 – Données des équipes'!$B$12:$B$114, 0),3)))/400))+1)</f>
        <v>0.70218260209052075</v>
      </c>
      <c r="AB17" s="149">
        <f>1/(POWER(10,(-(INDEX('Annexe 1 – Données des équipes'!$B$12:$R$114, MATCH($B17, 'Annexe 1 – Données des équipes'!$B$12:$B$114, 0),3)-(INDEX('Annexe 1 – Données des équipes'!$B$12:$R$114, MATCH(AB$3, 'Annexe 1 – Données des équipes'!$B$12:$B$114, 0),3)))/400))+1)</f>
        <v>0.71290215740545393</v>
      </c>
      <c r="AC17" s="149">
        <f>1/(POWER(10,(-(INDEX('Annexe 1 – Données des équipes'!$B$12:$R$114, MATCH($B17, 'Annexe 1 – Données des équipes'!$B$12:$B$114, 0),3)-(INDEX('Annexe 1 – Données des équipes'!$B$12:$R$114, MATCH(AC$3, 'Annexe 1 – Données des équipes'!$B$12:$B$114, 0),3)))/400))+1)</f>
        <v>0.71525275104919872</v>
      </c>
      <c r="AD17" s="149">
        <f>1/(POWER(10,(-(INDEX('Annexe 1 – Données des équipes'!$B$12:$R$114, MATCH($B17, 'Annexe 1 – Données des équipes'!$B$12:$B$114, 0),3)-(INDEX('Annexe 1 – Données des équipes'!$B$12:$R$114, MATCH(AD$3, 'Annexe 1 – Données des équipes'!$B$12:$B$114, 0),3)))/400))+1)</f>
        <v>0.72107824319756009</v>
      </c>
      <c r="AE17" s="149">
        <f>1/(POWER(10,(-(INDEX('Annexe 1 – Données des équipes'!$B$12:$R$114, MATCH($B17, 'Annexe 1 – Données des équipes'!$B$12:$B$114, 0),3)-(INDEX('Annexe 1 – Données des équipes'!$B$12:$R$114, MATCH(AE$3, 'Annexe 1 – Données des équipes'!$B$12:$B$114, 0),3)))/400))+1)</f>
        <v>0.74363452200732783</v>
      </c>
      <c r="AF17" s="149">
        <f>1/(POWER(10,(-(INDEX('Annexe 1 – Données des équipes'!$B$12:$R$114, MATCH($B17, 'Annexe 1 – Données des équipes'!$B$12:$B$114, 0),3)-(INDEX('Annexe 1 – Données des équipes'!$B$12:$R$114, MATCH(AF$3, 'Annexe 1 – Données des équipes'!$B$12:$B$114, 0),3)))/400))+1)</f>
        <v>0.75658059429505287</v>
      </c>
      <c r="AG17" s="149">
        <f>1/(POWER(10,(-(INDEX('Annexe 1 – Données des équipes'!$B$12:$R$114, MATCH($B17, 'Annexe 1 – Données des équipes'!$B$12:$B$114, 0),3)-(INDEX('Annexe 1 – Données des équipes'!$B$12:$R$114, MATCH(AG$3, 'Annexe 1 – Données des équipes'!$B$12:$B$114, 0),3)))/400))+1)</f>
        <v>0.79174883750818448</v>
      </c>
      <c r="AH17" s="149">
        <f>1/(POWER(10,(-(INDEX('Annexe 1 – Données des équipes'!$B$12:$R$114, MATCH($B17, 'Annexe 1 – Données des équipes'!$B$12:$B$114, 0),3)-(INDEX('Annexe 1 – Données des équipes'!$B$12:$R$114, MATCH(AH$3, 'Annexe 1 – Données des équipes'!$B$12:$B$114, 0),3)))/400))+1)</f>
        <v>0.84072304266161502</v>
      </c>
    </row>
    <row r="18" spans="2:34" ht="20.100000000000001" customHeight="1">
      <c r="B18" s="80" t="s">
        <v>39184</v>
      </c>
      <c r="C18" s="149">
        <f>1/(POWER(10,(-(INDEX('Annexe 1 – Données des équipes'!$B$12:$R$114, MATCH($B18, 'Annexe 1 – Données des équipes'!$B$12:$B$114, 0),3)-(INDEX('Annexe 1 – Données des équipes'!$B$12:$R$114, MATCH(C$3, 'Annexe 1 – Données des équipes'!$B$12:$B$114, 0),3)))/400))+1)</f>
        <v>0.17364644605596818</v>
      </c>
      <c r="D18" s="149">
        <f>1/(POWER(10,(-(INDEX('Annexe 1 – Données des équipes'!$B$12:$R$114, MATCH($B18, 'Annexe 1 – Données des équipes'!$B$12:$B$114, 0),3)-(INDEX('Annexe 1 – Données des équipes'!$B$12:$R$114, MATCH(D$3, 'Annexe 1 – Données des équipes'!$B$12:$B$114, 0),3)))/400))+1)</f>
        <v>0.17697537107826786</v>
      </c>
      <c r="E18" s="149">
        <f>1/(POWER(10,(-(INDEX('Annexe 1 – Données des équipes'!$B$12:$R$114, MATCH($B18, 'Annexe 1 – Données des équipes'!$B$12:$B$114, 0),3)-(INDEX('Annexe 1 – Données des équipes'!$B$12:$R$114, MATCH(E$3, 'Annexe 1 – Données des équipes'!$B$12:$B$114, 0),3)))/400))+1)</f>
        <v>0.25200045880394556</v>
      </c>
      <c r="F18" s="149">
        <f>1/(POWER(10,(-(INDEX('Annexe 1 – Données des équipes'!$B$12:$R$114, MATCH($B18, 'Annexe 1 – Données des équipes'!$B$12:$B$114, 0),3)-(INDEX('Annexe 1 – Données des équipes'!$B$12:$R$114, MATCH(F$3, 'Annexe 1 – Données des équipes'!$B$12:$B$114, 0),3)))/400))+1)</f>
        <v>0.29302470519145901</v>
      </c>
      <c r="G18" s="149">
        <f>1/(POWER(10,(-(INDEX('Annexe 1 – Données des équipes'!$B$12:$R$114, MATCH($B18, 'Annexe 1 – Données des équipes'!$B$12:$B$114, 0),3)-(INDEX('Annexe 1 – Données des équipes'!$B$12:$R$114, MATCH(G$3, 'Annexe 1 – Données des équipes'!$B$12:$B$114, 0),3)))/400))+1)</f>
        <v>0.30023059673794189</v>
      </c>
      <c r="H18" s="149">
        <f>1/(POWER(10,(-(INDEX('Annexe 1 – Données des équipes'!$B$12:$R$114, MATCH($B18, 'Annexe 1 – Données des équipes'!$B$12:$B$114, 0),3)-(INDEX('Annexe 1 – Données des équipes'!$B$12:$R$114, MATCH(H$3, 'Annexe 1 – Données des équipes'!$B$12:$B$114, 0),3)))/400))+1)</f>
        <v>0.30509028727049736</v>
      </c>
      <c r="I18" s="149">
        <f>1/(POWER(10,(-(INDEX('Annexe 1 – Données des équipes'!$B$12:$R$114, MATCH($B18, 'Annexe 1 – Données des équipes'!$B$12:$B$114, 0),3)-(INDEX('Annexe 1 – Données des équipes'!$B$12:$R$114, MATCH(I$3, 'Annexe 1 – Données des équipes'!$B$12:$B$114, 0),3)))/400))+1)</f>
        <v>0.37195519437805818</v>
      </c>
      <c r="J18" s="149">
        <f>1/(POWER(10,(-(INDEX('Annexe 1 – Données des équipes'!$B$12:$R$114, MATCH($B18, 'Annexe 1 – Données des équipes'!$B$12:$B$114, 0),3)-(INDEX('Annexe 1 – Données des équipes'!$B$12:$R$114, MATCH(J$3, 'Annexe 1 – Données des équipes'!$B$12:$B$114, 0),3)))/400))+1)</f>
        <v>0.3787032768775454</v>
      </c>
      <c r="K18" s="149">
        <f>1/(POWER(10,(-(INDEX('Annexe 1 – Données des équipes'!$B$12:$R$114, MATCH($B18, 'Annexe 1 – Données des équipes'!$B$12:$B$114, 0),3)-(INDEX('Annexe 1 – Données des équipes'!$B$12:$R$114, MATCH(K$3, 'Annexe 1 – Données des équipes'!$B$12:$B$114, 0),3)))/400))+1)</f>
        <v>0.3800586409554767</v>
      </c>
      <c r="L18" s="149">
        <f>1/(POWER(10,(-(INDEX('Annexe 1 – Données des équipes'!$B$12:$R$114, MATCH($B18, 'Annexe 1 – Données des équipes'!$B$12:$B$114, 0),3)-(INDEX('Annexe 1 – Données des équipes'!$B$12:$R$114, MATCH(L$3, 'Annexe 1 – Données des équipes'!$B$12:$B$114, 0),3)))/400))+1)</f>
        <v>0.4441090388831469</v>
      </c>
      <c r="M18" s="149">
        <f>1/(POWER(10,(-(INDEX('Annexe 1 – Données des équipes'!$B$12:$R$114, MATCH($B18, 'Annexe 1 – Données des équipes'!$B$12:$B$114, 0),3)-(INDEX('Annexe 1 – Données des équipes'!$B$12:$R$114, MATCH(M$3, 'Annexe 1 – Données des équipes'!$B$12:$B$114, 0),3)))/400))+1)</f>
        <v>0.46551605527316847</v>
      </c>
      <c r="N18" s="149">
        <f>1/(POWER(10,(-(INDEX('Annexe 1 – Données des équipes'!$B$12:$R$114, MATCH($B18, 'Annexe 1 – Données des équipes'!$B$12:$B$114, 0),3)-(INDEX('Annexe 1 – Données des équipes'!$B$12:$R$114, MATCH(N$3, 'Annexe 1 – Données des équipes'!$B$12:$B$114, 0),3)))/400))+1)</f>
        <v>0.46551605527316847</v>
      </c>
      <c r="O18" s="149">
        <f>1/(POWER(10,(-(INDEX('Annexe 1 – Données des équipes'!$B$12:$R$114, MATCH($B18, 'Annexe 1 – Données des équipes'!$B$12:$B$114, 0),3)-(INDEX('Annexe 1 – Données des équipes'!$B$12:$R$114, MATCH(O$3, 'Annexe 1 – Données des équipes'!$B$12:$B$114, 0),3)))/400))+1)</f>
        <v>0.47842666694885455</v>
      </c>
      <c r="P18" s="149">
        <f>1/(POWER(10,(-(INDEX('Annexe 1 – Données des équipes'!$B$12:$R$114, MATCH($B18, 'Annexe 1 – Données des équipes'!$B$12:$B$114, 0),3)-(INDEX('Annexe 1 – Données des équipes'!$B$12:$R$114, MATCH(P$3, 'Annexe 1 – Données des équipes'!$B$12:$B$114, 0),3)))/400))+1)</f>
        <v>0.47986327796418354</v>
      </c>
      <c r="Q18" s="149">
        <f>1/(POWER(10,(-(INDEX('Annexe 1 – Données des équipes'!$B$12:$R$114, MATCH($B18, 'Annexe 1 – Données des équipes'!$B$12:$B$114, 0),3)-(INDEX('Annexe 1 – Données des équipes'!$B$12:$R$114, MATCH(Q$3, 'Annexe 1 – Données des équipes'!$B$12:$B$114, 0),3)))/400))+1)</f>
        <v>0.5</v>
      </c>
      <c r="R18" s="149">
        <f>1/(POWER(10,(-(INDEX('Annexe 1 – Données des équipes'!$B$12:$R$114, MATCH($B18, 'Annexe 1 – Données des équipes'!$B$12:$B$114, 0),3)-(INDEX('Annexe 1 – Données des équipes'!$B$12:$R$114, MATCH(R$3, 'Annexe 1 – Données des équipes'!$B$12:$B$114, 0),3)))/400))+1)</f>
        <v>0.4985608882908471</v>
      </c>
      <c r="S18" s="149">
        <f>1/(POWER(10,(-(INDEX('Annexe 1 – Données des équipes'!$B$12:$R$114, MATCH($B18, 'Annexe 1 – Données des équipes'!$B$12:$B$114, 0),3)-(INDEX('Annexe 1 – Données des équipes'!$B$12:$R$114, MATCH(S$3, 'Annexe 1 – Données des équipes'!$B$12:$B$114, 0),3)))/400))+1)</f>
        <v>0.53448394472683147</v>
      </c>
      <c r="T18" s="149">
        <f>1/(POWER(10,(-(INDEX('Annexe 1 – Données des équipes'!$B$12:$R$114, MATCH($B18, 'Annexe 1 – Données des équipes'!$B$12:$B$114, 0),3)-(INDEX('Annexe 1 – Données des équipes'!$B$12:$R$114, MATCH(T$3, 'Annexe 1 – Données des équipes'!$B$12:$B$114, 0),3)))/400))+1)</f>
        <v>0.54163770271476341</v>
      </c>
      <c r="U18" s="149">
        <f>1/(POWER(10,(-(INDEX('Annexe 1 – Données des équipes'!$B$12:$R$114, MATCH($B18, 'Annexe 1 – Données des équipes'!$B$12:$B$114, 0),3)-(INDEX('Annexe 1 – Données des équipes'!$B$12:$R$114, MATCH(U$3, 'Annexe 1 – Données des équipes'!$B$12:$B$114, 0),3)))/400))+1)</f>
        <v>0.5615679389736461</v>
      </c>
      <c r="V18" s="149">
        <f>1/(POWER(10,(-(INDEX('Annexe 1 – Données des équipes'!$B$12:$R$114, MATCH($B18, 'Annexe 1 – Données des équipes'!$B$12:$B$114, 0),3)-(INDEX('Annexe 1 – Données des équipes'!$B$12:$R$114, MATCH(V$3, 'Annexe 1 – Données des équipes'!$B$12:$B$114, 0),3)))/400))+1)</f>
        <v>0.60215809317471691</v>
      </c>
      <c r="W18" s="149">
        <f>1/(POWER(10,(-(INDEX('Annexe 1 – Données des équipes'!$B$12:$R$114, MATCH($B18, 'Annexe 1 – Données des équipes'!$B$12:$B$114, 0),3)-(INDEX('Annexe 1 – Données des équipes'!$B$12:$R$114, MATCH(W$3, 'Annexe 1 – Données des équipes'!$B$12:$B$114, 0),3)))/400))+1)</f>
        <v>0.61586410425375604</v>
      </c>
      <c r="X18" s="149">
        <f>1/(POWER(10,(-(INDEX('Annexe 1 – Données des équipes'!$B$12:$R$114, MATCH($B18, 'Annexe 1 – Données des équipes'!$B$12:$B$114, 0),3)-(INDEX('Annexe 1 – Données des équipes'!$B$12:$R$114, MATCH(X$3, 'Annexe 1 – Données des équipes'!$B$12:$B$114, 0),3)))/400))+1)</f>
        <v>0.62669908166673205</v>
      </c>
      <c r="Y18" s="149">
        <f>1/(POWER(10,(-(INDEX('Annexe 1 – Données des équipes'!$B$12:$R$114, MATCH($B18, 'Annexe 1 – Données des équipes'!$B$12:$B$114, 0),3)-(INDEX('Annexe 1 – Données des équipes'!$B$12:$R$114, MATCH(Y$3, 'Annexe 1 – Données des équipes'!$B$12:$B$114, 0),3)))/400))+1)</f>
        <v>0.63607689968788184</v>
      </c>
      <c r="Z18" s="149">
        <f>1/(POWER(10,(-(INDEX('Annexe 1 – Données des équipes'!$B$12:$R$114, MATCH($B18, 'Annexe 1 – Données des équipes'!$B$12:$B$114, 0),3)-(INDEX('Annexe 1 – Données des équipes'!$B$12:$R$114, MATCH(Z$3, 'Annexe 1 – Données des équipes'!$B$12:$B$114, 0),3)))/400))+1)</f>
        <v>0.65841452091691255</v>
      </c>
      <c r="AA18" s="149">
        <f>1/(POWER(10,(-(INDEX('Annexe 1 – Données des équipes'!$B$12:$R$114, MATCH($B18, 'Annexe 1 – Données des équipes'!$B$12:$B$114, 0),3)-(INDEX('Annexe 1 – Données des équipes'!$B$12:$R$114, MATCH(AA$3, 'Annexe 1 – Données des équipes'!$B$12:$B$114, 0),3)))/400))+1)</f>
        <v>0.68505960899335028</v>
      </c>
      <c r="AB18" s="149">
        <f>1/(POWER(10,(-(INDEX('Annexe 1 – Données des équipes'!$B$12:$R$114, MATCH($B18, 'Annexe 1 – Données des équipes'!$B$12:$B$114, 0),3)-(INDEX('Annexe 1 – Données des équipes'!$B$12:$R$114, MATCH(AB$3, 'Annexe 1 – Données des équipes'!$B$12:$B$114, 0),3)))/400))+1)</f>
        <v>0.69612877042959986</v>
      </c>
      <c r="AC18" s="149">
        <f>1/(POWER(10,(-(INDEX('Annexe 1 – Données des équipes'!$B$12:$R$114, MATCH($B18, 'Annexe 1 – Données des équipes'!$B$12:$B$114, 0),3)-(INDEX('Annexe 1 – Données des équipes'!$B$12:$R$114, MATCH(AC$3, 'Annexe 1 – Données des équipes'!$B$12:$B$114, 0),3)))/400))+1)</f>
        <v>0.69855862641802302</v>
      </c>
      <c r="AD18" s="149">
        <f>1/(POWER(10,(-(INDEX('Annexe 1 – Données des équipes'!$B$12:$R$114, MATCH($B18, 'Annexe 1 – Données des équipes'!$B$12:$B$114, 0),3)-(INDEX('Annexe 1 – Données des équipes'!$B$12:$R$114, MATCH(AD$3, 'Annexe 1 – Données des équipes'!$B$12:$B$114, 0),3)))/400))+1)</f>
        <v>0.704584592662721</v>
      </c>
      <c r="AE18" s="149">
        <f>1/(POWER(10,(-(INDEX('Annexe 1 – Données des équipes'!$B$12:$R$114, MATCH($B18, 'Annexe 1 – Données des équipes'!$B$12:$B$114, 0),3)-(INDEX('Annexe 1 – Données des équipes'!$B$12:$R$114, MATCH(AE$3, 'Annexe 1 – Données des équipes'!$B$12:$B$114, 0),3)))/400))+1)</f>
        <v>0.7279715135441962</v>
      </c>
      <c r="AF18" s="149">
        <f>1/(POWER(10,(-(INDEX('Annexe 1 – Données des équipes'!$B$12:$R$114, MATCH($B18, 'Annexe 1 – Données des équipes'!$B$12:$B$114, 0),3)-(INDEX('Annexe 1 – Données des équipes'!$B$12:$R$114, MATCH(AF$3, 'Annexe 1 – Données des équipes'!$B$12:$B$114, 0),3)))/400))+1)</f>
        <v>0.74143352296929954</v>
      </c>
      <c r="AG18" s="149">
        <f>1/(POWER(10,(-(INDEX('Annexe 1 – Données des équipes'!$B$12:$R$114, MATCH($B18, 'Annexe 1 – Données des équipes'!$B$12:$B$114, 0),3)-(INDEX('Annexe 1 – Données des équipes'!$B$12:$R$114, MATCH(AG$3, 'Annexe 1 – Données des équipes'!$B$12:$B$114, 0),3)))/400))+1)</f>
        <v>0.77814845421913248</v>
      </c>
      <c r="AH18" s="149">
        <f>1/(POWER(10,(-(INDEX('Annexe 1 – Données des équipes'!$B$12:$R$114, MATCH($B18, 'Annexe 1 – Données des équipes'!$B$12:$B$114, 0),3)-(INDEX('Annexe 1 – Données des équipes'!$B$12:$R$114, MATCH(AH$3, 'Annexe 1 – Données des équipes'!$B$12:$B$114, 0),3)))/400))+1)</f>
        <v>0.82963282343134337</v>
      </c>
    </row>
    <row r="19" spans="2:34" ht="20.100000000000001" customHeight="1">
      <c r="B19" s="80" t="s">
        <v>39185</v>
      </c>
      <c r="C19" s="149">
        <f>1/(POWER(10,(-(INDEX('Annexe 1 – Données des équipes'!$B$12:$R$114, MATCH($B19, 'Annexe 1 – Données des équipes'!$B$12:$B$114, 0),3)-(INDEX('Annexe 1 – Données des équipes'!$B$12:$R$114, MATCH(C$3, 'Annexe 1 – Données des équipes'!$B$12:$B$114, 0),3)))/400))+1)</f>
        <v>0.17447401263881834</v>
      </c>
      <c r="D19" s="149">
        <f>1/(POWER(10,(-(INDEX('Annexe 1 – Données des équipes'!$B$12:$R$114, MATCH($B19, 'Annexe 1 – Données des équipes'!$B$12:$B$114, 0),3)-(INDEX('Annexe 1 – Données des équipes'!$B$12:$R$114, MATCH(D$3, 'Annexe 1 – Données des équipes'!$B$12:$B$114, 0),3)))/400))+1)</f>
        <v>0.17781538884649761</v>
      </c>
      <c r="E19" s="149">
        <f>1/(POWER(10,(-(INDEX('Annexe 1 – Données des équipes'!$B$12:$R$114, MATCH($B19, 'Annexe 1 – Données des équipes'!$B$12:$B$114, 0),3)-(INDEX('Annexe 1 – Données des équipes'!$B$12:$R$114, MATCH(E$3, 'Annexe 1 – Données des équipes'!$B$12:$B$114, 0),3)))/400))+1)</f>
        <v>0.25308707857105678</v>
      </c>
      <c r="F19" s="149">
        <f>1/(POWER(10,(-(INDEX('Annexe 1 – Données des équipes'!$B$12:$R$114, MATCH($B19, 'Annexe 1 – Données des équipes'!$B$12:$B$114, 0),3)-(INDEX('Annexe 1 – Données des équipes'!$B$12:$R$114, MATCH(F$3, 'Annexe 1 – Données des équipes'!$B$12:$B$114, 0),3)))/400))+1)</f>
        <v>0.29421864028799749</v>
      </c>
      <c r="G19" s="149">
        <f>1/(POWER(10,(-(INDEX('Annexe 1 – Données des équipes'!$B$12:$R$114, MATCH($B19, 'Annexe 1 – Données des équipes'!$B$12:$B$114, 0),3)-(INDEX('Annexe 1 – Données des équipes'!$B$12:$R$114, MATCH(G$3, 'Annexe 1 – Données des équipes'!$B$12:$B$114, 0),3)))/400))+1)</f>
        <v>0.30144137358197698</v>
      </c>
      <c r="H19" s="149">
        <f>1/(POWER(10,(-(INDEX('Annexe 1 – Données des équipes'!$B$12:$R$114, MATCH($B19, 'Annexe 1 – Données des équipes'!$B$12:$B$114, 0),3)-(INDEX('Annexe 1 – Données des équipes'!$B$12:$R$114, MATCH(H$3, 'Annexe 1 – Données des équipes'!$B$12:$B$114, 0),3)))/400))+1)</f>
        <v>0.30631208357803458</v>
      </c>
      <c r="I19" s="149">
        <f>1/(POWER(10,(-(INDEX('Annexe 1 – Données des équipes'!$B$12:$R$114, MATCH($B19, 'Annexe 1 – Données des équipes'!$B$12:$B$114, 0),3)-(INDEX('Annexe 1 – Données des équipes'!$B$12:$R$114, MATCH(I$3, 'Annexe 1 – Données des équipes'!$B$12:$B$114, 0),3)))/400))+1)</f>
        <v>0.37330091833326789</v>
      </c>
      <c r="J19" s="149">
        <f>1/(POWER(10,(-(INDEX('Annexe 1 – Données des équipes'!$B$12:$R$114, MATCH($B19, 'Annexe 1 – Données des équipes'!$B$12:$B$114, 0),3)-(INDEX('Annexe 1 – Données des équipes'!$B$12:$R$114, MATCH(J$3, 'Annexe 1 – Données des équipes'!$B$12:$B$114, 0),3)))/400))+1)</f>
        <v>0.3800586409554767</v>
      </c>
      <c r="K19" s="149">
        <f>1/(POWER(10,(-(INDEX('Annexe 1 – Données des équipes'!$B$12:$R$114, MATCH($B19, 'Annexe 1 – Données des équipes'!$B$12:$B$114, 0),3)-(INDEX('Annexe 1 – Données des équipes'!$B$12:$R$114, MATCH(K$3, 'Annexe 1 – Données des équipes'!$B$12:$B$114, 0),3)))/400))+1)</f>
        <v>0.38141587791096926</v>
      </c>
      <c r="L19" s="149">
        <f>1/(POWER(10,(-(INDEX('Annexe 1 – Données des équipes'!$B$12:$R$114, MATCH($B19, 'Annexe 1 – Données des équipes'!$B$12:$B$114, 0),3)-(INDEX('Annexe 1 – Données des équipes'!$B$12:$R$114, MATCH(L$3, 'Annexe 1 – Données des équipes'!$B$12:$B$114, 0),3)))/400))+1)</f>
        <v>0.44553062597832394</v>
      </c>
      <c r="M19" s="149">
        <f>1/(POWER(10,(-(INDEX('Annexe 1 – Données des équipes'!$B$12:$R$114, MATCH($B19, 'Annexe 1 – Données des équipes'!$B$12:$B$114, 0),3)-(INDEX('Annexe 1 – Données des équipes'!$B$12:$R$114, MATCH(M$3, 'Annexe 1 – Données des équipes'!$B$12:$B$114, 0),3)))/400))+1)</f>
        <v>0.46694860611555894</v>
      </c>
      <c r="N19" s="149">
        <f>1/(POWER(10,(-(INDEX('Annexe 1 – Données des équipes'!$B$12:$R$114, MATCH($B19, 'Annexe 1 – Données des équipes'!$B$12:$B$114, 0),3)-(INDEX('Annexe 1 – Données des équipes'!$B$12:$R$114, MATCH(N$3, 'Annexe 1 – Données des équipes'!$B$12:$B$114, 0),3)))/400))+1)</f>
        <v>0.46694860611555894</v>
      </c>
      <c r="O19" s="149">
        <f>1/(POWER(10,(-(INDEX('Annexe 1 – Données des équipes'!$B$12:$R$114, MATCH($B19, 'Annexe 1 – Données des équipes'!$B$12:$B$114, 0),3)-(INDEX('Annexe 1 – Données des équipes'!$B$12:$R$114, MATCH(O$3, 'Annexe 1 – Données des équipes'!$B$12:$B$114, 0),3)))/400))+1)</f>
        <v>0.47986327796418354</v>
      </c>
      <c r="P19" s="149">
        <f>1/(POWER(10,(-(INDEX('Annexe 1 – Données des équipes'!$B$12:$R$114, MATCH($B19, 'Annexe 1 – Données des équipes'!$B$12:$B$114, 0),3)-(INDEX('Annexe 1 – Données des équipes'!$B$12:$R$114, MATCH(P$3, 'Annexe 1 – Données des équipes'!$B$12:$B$114, 0),3)))/400))+1)</f>
        <v>0.48130022207044143</v>
      </c>
      <c r="Q19" s="149">
        <f>1/(POWER(10,(-(INDEX('Annexe 1 – Données des équipes'!$B$12:$R$114, MATCH($B19, 'Annexe 1 – Données des équipes'!$B$12:$B$114, 0),3)-(INDEX('Annexe 1 – Données des équipes'!$B$12:$R$114, MATCH(Q$3, 'Annexe 1 – Données des équipes'!$B$12:$B$114, 0),3)))/400))+1)</f>
        <v>0.5014391117091529</v>
      </c>
      <c r="R19" s="149">
        <f>1/(POWER(10,(-(INDEX('Annexe 1 – Données des équipes'!$B$12:$R$114, MATCH($B19, 'Annexe 1 – Données des équipes'!$B$12:$B$114, 0),3)-(INDEX('Annexe 1 – Données des équipes'!$B$12:$R$114, MATCH(R$3, 'Annexe 1 – Données des équipes'!$B$12:$B$114, 0),3)))/400))+1)</f>
        <v>0.5</v>
      </c>
      <c r="S19" s="149">
        <f>1/(POWER(10,(-(INDEX('Annexe 1 – Données des équipes'!$B$12:$R$114, MATCH($B19, 'Annexe 1 – Données des équipes'!$B$12:$B$114, 0),3)-(INDEX('Annexe 1 – Données des équipes'!$B$12:$R$114, MATCH(S$3, 'Annexe 1 – Données des équipes'!$B$12:$B$114, 0),3)))/400))+1)</f>
        <v>0.53591592694510226</v>
      </c>
      <c r="T19" s="149">
        <f>1/(POWER(10,(-(INDEX('Annexe 1 – Données des équipes'!$B$12:$R$114, MATCH($B19, 'Annexe 1 – Données des équipes'!$B$12:$B$114, 0),3)-(INDEX('Annexe 1 – Données des équipes'!$B$12:$R$114, MATCH(T$3, 'Annexe 1 – Données des équipes'!$B$12:$B$114, 0),3)))/400))+1)</f>
        <v>0.54306649202221191</v>
      </c>
      <c r="U19" s="149">
        <f>1/(POWER(10,(-(INDEX('Annexe 1 – Données des équipes'!$B$12:$R$114, MATCH($B19, 'Annexe 1 – Données des équipes'!$B$12:$B$114, 0),3)-(INDEX('Annexe 1 – Données des équipes'!$B$12:$R$114, MATCH(U$3, 'Annexe 1 – Données des équipes'!$B$12:$B$114, 0),3)))/400))+1)</f>
        <v>0.56298472810359579</v>
      </c>
      <c r="V19" s="149">
        <f>1/(POWER(10,(-(INDEX('Annexe 1 – Données des équipes'!$B$12:$R$114, MATCH($B19, 'Annexe 1 – Données des équipes'!$B$12:$B$114, 0),3)-(INDEX('Annexe 1 – Données des équipes'!$B$12:$R$114, MATCH(V$3, 'Annexe 1 – Données des équipes'!$B$12:$B$114, 0),3)))/400))+1)</f>
        <v>0.60353631852617806</v>
      </c>
      <c r="W19" s="149">
        <f>1/(POWER(10,(-(INDEX('Annexe 1 – Données des équipes'!$B$12:$R$114, MATCH($B19, 'Annexe 1 – Données des équipes'!$B$12:$B$114, 0),3)-(INDEX('Annexe 1 – Données des équipes'!$B$12:$R$114, MATCH(W$3, 'Annexe 1 – Données des équipes'!$B$12:$B$114, 0),3)))/400))+1)</f>
        <v>0.6172250309049464</v>
      </c>
      <c r="X19" s="149">
        <f>1/(POWER(10,(-(INDEX('Annexe 1 – Données des équipes'!$B$12:$R$114, MATCH($B19, 'Annexe 1 – Données des équipes'!$B$12:$B$114, 0),3)-(INDEX('Annexe 1 – Données des équipes'!$B$12:$R$114, MATCH(X$3, 'Annexe 1 – Données des équipes'!$B$12:$B$114, 0),3)))/400))+1)</f>
        <v>0.62804480562194176</v>
      </c>
      <c r="Y19" s="149">
        <f>1/(POWER(10,(-(INDEX('Annexe 1 – Données des équipes'!$B$12:$R$114, MATCH($B19, 'Annexe 1 – Données des équipes'!$B$12:$B$114, 0),3)-(INDEX('Annexe 1 – Données des équipes'!$B$12:$R$114, MATCH(Y$3, 'Annexe 1 – Données des équipes'!$B$12:$B$114, 0),3)))/400))+1)</f>
        <v>0.63740837674448447</v>
      </c>
      <c r="Z19" s="149">
        <f>1/(POWER(10,(-(INDEX('Annexe 1 – Données des équipes'!$B$12:$R$114, MATCH($B19, 'Annexe 1 – Données des équipes'!$B$12:$B$114, 0),3)-(INDEX('Annexe 1 – Données des équipes'!$B$12:$R$114, MATCH(Z$3, 'Annexe 1 – Données des équipes'!$B$12:$B$114, 0),3)))/400))+1)</f>
        <v>0.65970799414474812</v>
      </c>
      <c r="AA19" s="149">
        <f>1/(POWER(10,(-(INDEX('Annexe 1 – Données des équipes'!$B$12:$R$114, MATCH($B19, 'Annexe 1 – Données des équipes'!$B$12:$B$114, 0),3)-(INDEX('Annexe 1 – Données des équipes'!$B$12:$R$114, MATCH(AA$3, 'Annexe 1 – Données des équipes'!$B$12:$B$114, 0),3)))/400))+1)</f>
        <v>0.68630025768331249</v>
      </c>
      <c r="AB19" s="149">
        <f>1/(POWER(10,(-(INDEX('Annexe 1 – Données des équipes'!$B$12:$R$114, MATCH($B19, 'Annexe 1 – Données des équipes'!$B$12:$B$114, 0),3)-(INDEX('Annexe 1 – Données des équipes'!$B$12:$R$114, MATCH(AB$3, 'Annexe 1 – Données des équipes'!$B$12:$B$114, 0),3)))/400))+1)</f>
        <v>0.69734507858985317</v>
      </c>
      <c r="AC19" s="149">
        <f>1/(POWER(10,(-(INDEX('Annexe 1 – Données des équipes'!$B$12:$R$114, MATCH($B19, 'Annexe 1 – Données des équipes'!$B$12:$B$114, 0),3)-(INDEX('Annexe 1 – Données des équipes'!$B$12:$R$114, MATCH(AC$3, 'Annexe 1 – Données des équipes'!$B$12:$B$114, 0),3)))/400))+1)</f>
        <v>0.69976940326205817</v>
      </c>
      <c r="AD19" s="149">
        <f>1/(POWER(10,(-(INDEX('Annexe 1 – Données des équipes'!$B$12:$R$114, MATCH($B19, 'Annexe 1 – Données des équipes'!$B$12:$B$114, 0),3)-(INDEX('Annexe 1 – Données des équipes'!$B$12:$R$114, MATCH(AD$3, 'Annexe 1 – Données des équipes'!$B$12:$B$114, 0),3)))/400))+1)</f>
        <v>0.70578135971200251</v>
      </c>
      <c r="AE19" s="149">
        <f>1/(POWER(10,(-(INDEX('Annexe 1 – Données des équipes'!$B$12:$R$114, MATCH($B19, 'Annexe 1 – Données des équipes'!$B$12:$B$114, 0),3)-(INDEX('Annexe 1 – Données des équipes'!$B$12:$R$114, MATCH(AE$3, 'Annexe 1 – Données des équipes'!$B$12:$B$114, 0),3)))/400))+1)</f>
        <v>0.72910996289775254</v>
      </c>
      <c r="AF19" s="149">
        <f>1/(POWER(10,(-(INDEX('Annexe 1 – Données des équipes'!$B$12:$R$114, MATCH($B19, 'Annexe 1 – Données des équipes'!$B$12:$B$114, 0),3)-(INDEX('Annexe 1 – Données des équipes'!$B$12:$R$114, MATCH(AF$3, 'Annexe 1 – Données des équipes'!$B$12:$B$114, 0),3)))/400))+1)</f>
        <v>0.74253555894306977</v>
      </c>
      <c r="AG19" s="149">
        <f>1/(POWER(10,(-(INDEX('Annexe 1 – Données des équipes'!$B$12:$R$114, MATCH($B19, 'Annexe 1 – Données des équipes'!$B$12:$B$114, 0),3)-(INDEX('Annexe 1 – Données des équipes'!$B$12:$R$114, MATCH(AG$3, 'Annexe 1 – Données des équipes'!$B$12:$B$114, 0),3)))/400))+1)</f>
        <v>0.77914062081946955</v>
      </c>
      <c r="AH19" s="149">
        <f>1/(POWER(10,(-(INDEX('Annexe 1 – Données des équipes'!$B$12:$R$114, MATCH($B19, 'Annexe 1 – Données des équipes'!$B$12:$B$114, 0),3)-(INDEX('Annexe 1 – Données des équipes'!$B$12:$R$114, MATCH(AH$3, 'Annexe 1 – Données des équipes'!$B$12:$B$114, 0),3)))/400))+1)</f>
        <v>0.83044491135323728</v>
      </c>
    </row>
    <row r="20" spans="2:34" ht="20.100000000000001" customHeight="1">
      <c r="B20" s="80" t="s">
        <v>39186</v>
      </c>
      <c r="C20" s="149">
        <f>1/(POWER(10,(-(INDEX('Annexe 1 – Données des équipes'!$B$12:$R$114, MATCH($B20, 'Annexe 1 – Données des équipes'!$B$12:$B$114, 0),3)-(INDEX('Annexe 1 – Données des équipes'!$B$12:$R$114, MATCH(C$3, 'Annexe 1 – Données des équipes'!$B$12:$B$114, 0),3)))/400))+1)</f>
        <v>0.15470618938200037</v>
      </c>
      <c r="D20" s="149">
        <f>1/(POWER(10,(-(INDEX('Annexe 1 – Données des équipes'!$B$12:$R$114, MATCH($B20, 'Annexe 1 – Données des équipes'!$B$12:$B$114, 0),3)-(INDEX('Annexe 1 – Données des équipes'!$B$12:$R$114, MATCH(D$3, 'Annexe 1 – Données des équipes'!$B$12:$B$114, 0),3)))/400))+1)</f>
        <v>0.15774132752957445</v>
      </c>
      <c r="E20" s="149">
        <f>1/(POWER(10,(-(INDEX('Annexe 1 – Données des équipes'!$B$12:$R$114, MATCH($B20, 'Annexe 1 – Données des équipes'!$B$12:$B$114, 0),3)-(INDEX('Annexe 1 – Données des équipes'!$B$12:$R$114, MATCH(E$3, 'Annexe 1 – Données des équipes'!$B$12:$B$114, 0),3)))/400))+1)</f>
        <v>0.22686008692323265</v>
      </c>
      <c r="F20" s="149">
        <f>1/(POWER(10,(-(INDEX('Annexe 1 – Données des équipes'!$B$12:$R$114, MATCH($B20, 'Annexe 1 – Données des équipes'!$B$12:$B$114, 0),3)-(INDEX('Annexe 1 – Données des équipes'!$B$12:$R$114, MATCH(F$3, 'Annexe 1 – Données des équipes'!$B$12:$B$114, 0),3)))/400))+1)</f>
        <v>0.26524291068345329</v>
      </c>
      <c r="G20" s="149">
        <f>1/(POWER(10,(-(INDEX('Annexe 1 – Données des équipes'!$B$12:$R$114, MATCH($B20, 'Annexe 1 – Données des équipes'!$B$12:$B$114, 0),3)-(INDEX('Annexe 1 – Données des équipes'!$B$12:$R$114, MATCH(G$3, 'Annexe 1 – Données des équipes'!$B$12:$B$114, 0),3)))/400))+1)</f>
        <v>0.2720284864558038</v>
      </c>
      <c r="H20" s="149">
        <f>1/(POWER(10,(-(INDEX('Annexe 1 – Données des équipes'!$B$12:$R$114, MATCH($B20, 'Annexe 1 – Données des équipes'!$B$12:$B$114, 0),3)-(INDEX('Annexe 1 – Données des équipes'!$B$12:$R$114, MATCH(H$3, 'Annexe 1 – Données des équipes'!$B$12:$B$114, 0),3)))/400))+1)</f>
        <v>0.27661213056082945</v>
      </c>
      <c r="I20" s="149">
        <f>1/(POWER(10,(-(INDEX('Annexe 1 – Données des équipes'!$B$12:$R$114, MATCH($B20, 'Annexe 1 – Données des équipes'!$B$12:$B$114, 0),3)-(INDEX('Annexe 1 – Données des équipes'!$B$12:$R$114, MATCH(I$3, 'Annexe 1 – Données des équipes'!$B$12:$B$114, 0),3)))/400))+1)</f>
        <v>0.34029200585525188</v>
      </c>
      <c r="J20" s="149">
        <f>1/(POWER(10,(-(INDEX('Annexe 1 – Données des équipes'!$B$12:$R$114, MATCH($B20, 'Annexe 1 – Données des équipes'!$B$12:$B$114, 0),3)-(INDEX('Annexe 1 – Données des équipes'!$B$12:$R$114, MATCH(J$3, 'Annexe 1 – Données des équipes'!$B$12:$B$114, 0),3)))/400))+1)</f>
        <v>0.34678283278113026</v>
      </c>
      <c r="K20" s="149">
        <f>1/(POWER(10,(-(INDEX('Annexe 1 – Données des équipes'!$B$12:$R$114, MATCH($B20, 'Annexe 1 – Données des équipes'!$B$12:$B$114, 0),3)-(INDEX('Annexe 1 – Données des équipes'!$B$12:$R$114, MATCH(K$3, 'Annexe 1 – Données des équipes'!$B$12:$B$114, 0),3)))/400))+1)</f>
        <v>0.34808796012533627</v>
      </c>
      <c r="L20" s="149">
        <f>1/(POWER(10,(-(INDEX('Annexe 1 – Données des équipes'!$B$12:$R$114, MATCH($B20, 'Annexe 1 – Données des équipes'!$B$12:$B$114, 0),3)-(INDEX('Annexe 1 – Données des équipes'!$B$12:$R$114, MATCH(L$3, 'Annexe 1 – Données des équipes'!$B$12:$B$114, 0),3)))/400))+1)</f>
        <v>0.41031649686004995</v>
      </c>
      <c r="M20" s="149">
        <f>1/(POWER(10,(-(INDEX('Annexe 1 – Données des équipes'!$B$12:$R$114, MATCH($B20, 'Annexe 1 – Données des équipes'!$B$12:$B$114, 0),3)-(INDEX('Annexe 1 – Données des équipes'!$B$12:$R$114, MATCH(M$3, 'Annexe 1 – Données des équipes'!$B$12:$B$114, 0),3)))/400))+1)</f>
        <v>0.43135860811633236</v>
      </c>
      <c r="N20" s="149">
        <f>1/(POWER(10,(-(INDEX('Annexe 1 – Données des équipes'!$B$12:$R$114, MATCH($B20, 'Annexe 1 – Données des équipes'!$B$12:$B$114, 0),3)-(INDEX('Annexe 1 – Données des équipes'!$B$12:$R$114, MATCH(N$3, 'Annexe 1 – Données des équipes'!$B$12:$B$114, 0),3)))/400))+1)</f>
        <v>0.43135860811633236</v>
      </c>
      <c r="O20" s="149">
        <f>1/(POWER(10,(-(INDEX('Annexe 1 – Données des équipes'!$B$12:$R$114, MATCH($B20, 'Annexe 1 – Données des équipes'!$B$12:$B$114, 0),3)-(INDEX('Annexe 1 – Données des équipes'!$B$12:$R$114, MATCH(O$3, 'Annexe 1 – Données des équipes'!$B$12:$B$114, 0),3)))/400))+1)</f>
        <v>0.4441090388831469</v>
      </c>
      <c r="P20" s="149">
        <f>1/(POWER(10,(-(INDEX('Annexe 1 – Données des équipes'!$B$12:$R$114, MATCH($B20, 'Annexe 1 – Données des équipes'!$B$12:$B$114, 0),3)-(INDEX('Annexe 1 – Données des équipes'!$B$12:$R$114, MATCH(P$3, 'Annexe 1 – Données des équipes'!$B$12:$B$114, 0),3)))/400))+1)</f>
        <v>0.44553062597832394</v>
      </c>
      <c r="Q20" s="149">
        <f>1/(POWER(10,(-(INDEX('Annexe 1 – Données des équipes'!$B$12:$R$114, MATCH($B20, 'Annexe 1 – Données des équipes'!$B$12:$B$114, 0),3)-(INDEX('Annexe 1 – Données des équipes'!$B$12:$R$114, MATCH(Q$3, 'Annexe 1 – Données des équipes'!$B$12:$B$114, 0),3)))/400))+1)</f>
        <v>0.46551605527316847</v>
      </c>
      <c r="R20" s="149">
        <f>1/(POWER(10,(-(INDEX('Annexe 1 – Données des équipes'!$B$12:$R$114, MATCH($B20, 'Annexe 1 – Données des équipes'!$B$12:$B$114, 0),3)-(INDEX('Annexe 1 – Données des équipes'!$B$12:$R$114, MATCH(R$3, 'Annexe 1 – Données des équipes'!$B$12:$B$114, 0),3)))/400))+1)</f>
        <v>0.46408407305489768</v>
      </c>
      <c r="S20" s="149">
        <f>1/(POWER(10,(-(INDEX('Annexe 1 – Données des équipes'!$B$12:$R$114, MATCH($B20, 'Annexe 1 – Données des équipes'!$B$12:$B$114, 0),3)-(INDEX('Annexe 1 – Données des équipes'!$B$12:$R$114, MATCH(S$3, 'Annexe 1 – Données des équipes'!$B$12:$B$114, 0),3)))/400))+1)</f>
        <v>0.5</v>
      </c>
      <c r="T20" s="149">
        <f>1/(POWER(10,(-(INDEX('Annexe 1 – Données des équipes'!$B$12:$R$114, MATCH($B20, 'Annexe 1 – Données des équipes'!$B$12:$B$114, 0),3)-(INDEX('Annexe 1 – Données des équipes'!$B$12:$R$114, MATCH(T$3, 'Annexe 1 – Données des équipes'!$B$12:$B$114, 0),3)))/400))+1)</f>
        <v>0.50719508170905137</v>
      </c>
      <c r="U20" s="149">
        <f>1/(POWER(10,(-(INDEX('Annexe 1 – Données des équipes'!$B$12:$R$114, MATCH($B20, 'Annexe 1 – Données des équipes'!$B$12:$B$114, 0),3)-(INDEX('Annexe 1 – Données des équipes'!$B$12:$R$114, MATCH(U$3, 'Annexe 1 – Données des équipes'!$B$12:$B$114, 0),3)))/400))+1)</f>
        <v>0.52731597300649302</v>
      </c>
      <c r="V20" s="149">
        <f>1/(POWER(10,(-(INDEX('Annexe 1 – Données des équipes'!$B$12:$R$114, MATCH($B20, 'Annexe 1 – Données des équipes'!$B$12:$B$114, 0),3)-(INDEX('Annexe 1 – Données des équipes'!$B$12:$R$114, MATCH(V$3, 'Annexe 1 – Données des équipes'!$B$12:$B$114, 0),3)))/400))+1)</f>
        <v>0.56864139188366769</v>
      </c>
      <c r="W20" s="149">
        <f>1/(POWER(10,(-(INDEX('Annexe 1 – Données des équipes'!$B$12:$R$114, MATCH($B20, 'Annexe 1 – Données des équipes'!$B$12:$B$114, 0),3)-(INDEX('Annexe 1 – Données des équipes'!$B$12:$R$114, MATCH(W$3, 'Annexe 1 – Données des équipes'!$B$12:$B$114, 0),3)))/400))+1)</f>
        <v>0.58270188496423014</v>
      </c>
      <c r="X20" s="149">
        <f>1/(POWER(10,(-(INDEX('Annexe 1 – Données des équipes'!$B$12:$R$114, MATCH($B20, 'Annexe 1 – Données des équipes'!$B$12:$B$114, 0),3)-(INDEX('Annexe 1 – Données des équipes'!$B$12:$R$114, MATCH(X$3, 'Annexe 1 – Données des équipes'!$B$12:$B$114, 0),3)))/400))+1)</f>
        <v>0.59385538523617787</v>
      </c>
      <c r="Y20" s="149">
        <f>1/(POWER(10,(-(INDEX('Annexe 1 – Données des équipes'!$B$12:$R$114, MATCH($B20, 'Annexe 1 – Données des équipes'!$B$12:$B$114, 0),3)-(INDEX('Annexe 1 – Données des équipes'!$B$12:$R$114, MATCH(Y$3, 'Annexe 1 – Données des équipes'!$B$12:$B$114, 0),3)))/400))+1)</f>
        <v>0.60353631852617806</v>
      </c>
      <c r="Z20" s="149">
        <f>1/(POWER(10,(-(INDEX('Annexe 1 – Données des équipes'!$B$12:$R$114, MATCH($B20, 'Annexe 1 – Données des équipes'!$B$12:$B$114, 0),3)-(INDEX('Annexe 1 – Données des équipes'!$B$12:$R$114, MATCH(Z$3, 'Annexe 1 – Données des équipes'!$B$12:$B$114, 0),3)))/400))+1)</f>
        <v>0.62669908166673205</v>
      </c>
      <c r="AA20" s="149">
        <f>1/(POWER(10,(-(INDEX('Annexe 1 – Données des équipes'!$B$12:$R$114, MATCH($B20, 'Annexe 1 – Données des équipes'!$B$12:$B$114, 0),3)-(INDEX('Annexe 1 – Données des équipes'!$B$12:$R$114, MATCH(AA$3, 'Annexe 1 – Données des équipes'!$B$12:$B$114, 0),3)))/400))+1)</f>
        <v>0.654519994382466</v>
      </c>
      <c r="AB20" s="149">
        <f>1/(POWER(10,(-(INDEX('Annexe 1 – Données des équipes'!$B$12:$R$114, MATCH($B20, 'Annexe 1 – Données des équipes'!$B$12:$B$114, 0),3)-(INDEX('Annexe 1 – Données des équipes'!$B$12:$R$114, MATCH(AB$3, 'Annexe 1 – Données des équipes'!$B$12:$B$114, 0),3)))/400))+1)</f>
        <v>0.66613942458312214</v>
      </c>
      <c r="AC20" s="149">
        <f>1/(POWER(10,(-(INDEX('Annexe 1 – Données des équipes'!$B$12:$R$114, MATCH($B20, 'Annexe 1 – Données des équipes'!$B$12:$B$114, 0),3)-(INDEX('Annexe 1 – Données des équipes'!$B$12:$R$114, MATCH(AC$3, 'Annexe 1 – Données des équipes'!$B$12:$B$114, 0),3)))/400))+1)</f>
        <v>0.66869495630733167</v>
      </c>
      <c r="AD20" s="149">
        <f>1/(POWER(10,(-(INDEX('Annexe 1 – Données des équipes'!$B$12:$R$114, MATCH($B20, 'Annexe 1 – Données des équipes'!$B$12:$B$114, 0),3)-(INDEX('Annexe 1 – Données des équipes'!$B$12:$R$114, MATCH(AD$3, 'Annexe 1 – Données des équipes'!$B$12:$B$114, 0),3)))/400))+1)</f>
        <v>0.67504020104029872</v>
      </c>
      <c r="AE20" s="149">
        <f>1/(POWER(10,(-(INDEX('Annexe 1 – Données des équipes'!$B$12:$R$114, MATCH($B20, 'Annexe 1 – Données des équipes'!$B$12:$B$114, 0),3)-(INDEX('Annexe 1 – Données des équipes'!$B$12:$R$114, MATCH(AE$3, 'Annexe 1 – Données des équipes'!$B$12:$B$114, 0),3)))/400))+1)</f>
        <v>0.69976940326205817</v>
      </c>
      <c r="AF20" s="149">
        <f>1/(POWER(10,(-(INDEX('Annexe 1 – Données des équipes'!$B$12:$R$114, MATCH($B20, 'Annexe 1 – Données des équipes'!$B$12:$B$114, 0),3)-(INDEX('Annexe 1 – Données des équipes'!$B$12:$R$114, MATCH(AF$3, 'Annexe 1 – Données des équipes'!$B$12:$B$114, 0),3)))/400))+1)</f>
        <v>0.71407890258535023</v>
      </c>
      <c r="AG20" s="149">
        <f>1/(POWER(10,(-(INDEX('Annexe 1 – Données des équipes'!$B$12:$R$114, MATCH($B20, 'Annexe 1 – Données des équipes'!$B$12:$B$114, 0),3)-(INDEX('Annexe 1 – Données des équipes'!$B$12:$R$114, MATCH(AG$3, 'Annexe 1 – Données des équipes'!$B$12:$B$114, 0),3)))/400))+1)</f>
        <v>0.75338607778561451</v>
      </c>
      <c r="AH20" s="149">
        <f>1/(POWER(10,(-(INDEX('Annexe 1 – Données des équipes'!$B$12:$R$114, MATCH($B20, 'Annexe 1 – Données des équipes'!$B$12:$B$114, 0),3)-(INDEX('Annexe 1 – Données des équipes'!$B$12:$R$114, MATCH(AH$3, 'Annexe 1 – Données des équipes'!$B$12:$B$114, 0),3)))/400))+1)</f>
        <v>0.80920799748583805</v>
      </c>
    </row>
    <row r="21" spans="2:34" ht="20.100000000000001" customHeight="1">
      <c r="B21" s="80" t="s">
        <v>39187</v>
      </c>
      <c r="C21" s="149">
        <f>1/(POWER(10,(-(INDEX('Annexe 1 – Données des équipes'!$B$12:$R$114, MATCH($B21, 'Annexe 1 – Données des équipes'!$B$12:$B$114, 0),3)-(INDEX('Annexe 1 – Données des équipes'!$B$12:$R$114, MATCH(C$3, 'Annexe 1 – Données des équipes'!$B$12:$B$114, 0),3)))/400))+1)</f>
        <v>0.15097955721132328</v>
      </c>
      <c r="D21" s="149">
        <f>1/(POWER(10,(-(INDEX('Annexe 1 – Données des équipes'!$B$12:$R$114, MATCH($B21, 'Annexe 1 – Données des équipes'!$B$12:$B$114, 0),3)-(INDEX('Annexe 1 – Données des équipes'!$B$12:$R$114, MATCH(D$3, 'Annexe 1 – Données des équipes'!$B$12:$B$114, 0),3)))/400))+1)</f>
        <v>0.15395489956790523</v>
      </c>
      <c r="E21" s="149">
        <f>1/(POWER(10,(-(INDEX('Annexe 1 – Données des équipes'!$B$12:$R$114, MATCH($B21, 'Annexe 1 – Données des équipes'!$B$12:$B$114, 0),3)-(INDEX('Annexe 1 – Données des équipes'!$B$12:$R$114, MATCH(E$3, 'Annexe 1 – Données des équipes'!$B$12:$B$114, 0),3)))/400))+1)</f>
        <v>0.22185154578086755</v>
      </c>
      <c r="F21" s="149">
        <f>1/(POWER(10,(-(INDEX('Annexe 1 – Données des équipes'!$B$12:$R$114, MATCH($B21, 'Annexe 1 – Données des équipes'!$B$12:$B$114, 0),3)-(INDEX('Annexe 1 – Données des équipes'!$B$12:$R$114, MATCH(F$3, 'Annexe 1 – Données des équipes'!$B$12:$B$114, 0),3)))/400))+1)</f>
        <v>0.25967158048516964</v>
      </c>
      <c r="G21" s="149">
        <f>1/(POWER(10,(-(INDEX('Annexe 1 – Données des équipes'!$B$12:$R$114, MATCH($B21, 'Annexe 1 – Données des équipes'!$B$12:$B$114, 0),3)-(INDEX('Annexe 1 – Données des équipes'!$B$12:$R$114, MATCH(G$3, 'Annexe 1 – Données des équipes'!$B$12:$B$114, 0),3)))/400))+1)</f>
        <v>0.26636629758619262</v>
      </c>
      <c r="H21" s="149">
        <f>1/(POWER(10,(-(INDEX('Annexe 1 – Données des équipes'!$B$12:$R$114, MATCH($B21, 'Annexe 1 – Données des équipes'!$B$12:$B$114, 0),3)-(INDEX('Annexe 1 – Données des équipes'!$B$12:$R$114, MATCH(H$3, 'Annexe 1 – Données des équipes'!$B$12:$B$114, 0),3)))/400))+1)</f>
        <v>0.27089003710224746</v>
      </c>
      <c r="I21" s="149">
        <f>1/(POWER(10,(-(INDEX('Annexe 1 – Données des équipes'!$B$12:$R$114, MATCH($B21, 'Annexe 1 – Données des équipes'!$B$12:$B$114, 0),3)-(INDEX('Annexe 1 – Données des équipes'!$B$12:$R$114, MATCH(I$3, 'Annexe 1 – Données des équipes'!$B$12:$B$114, 0),3)))/400))+1)</f>
        <v>0.33386057541687791</v>
      </c>
      <c r="J21" s="149">
        <f>1/(POWER(10,(-(INDEX('Annexe 1 – Données des équipes'!$B$12:$R$114, MATCH($B21, 'Annexe 1 – Données des équipes'!$B$12:$B$114, 0),3)-(INDEX('Annexe 1 – Données des équipes'!$B$12:$R$114, MATCH(J$3, 'Annexe 1 – Données des équipes'!$B$12:$B$114, 0),3)))/400))+1)</f>
        <v>0.34029200585525188</v>
      </c>
      <c r="K21" s="149">
        <f>1/(POWER(10,(-(INDEX('Annexe 1 – Données des équipes'!$B$12:$R$114, MATCH($B21, 'Annexe 1 – Données des équipes'!$B$12:$B$114, 0),3)-(INDEX('Annexe 1 – Données des équipes'!$B$12:$R$114, MATCH(K$3, 'Annexe 1 – Données des équipes'!$B$12:$B$114, 0),3)))/400))+1)</f>
        <v>0.34158547908308745</v>
      </c>
      <c r="L21" s="149">
        <f>1/(POWER(10,(-(INDEX('Annexe 1 – Données des équipes'!$B$12:$R$114, MATCH($B21, 'Annexe 1 – Données des équipes'!$B$12:$B$114, 0),3)-(INDEX('Annexe 1 – Données des équipes'!$B$12:$R$114, MATCH(L$3, 'Annexe 1 – Données des équipes'!$B$12:$B$114, 0),3)))/400))+1)</f>
        <v>0.40337082669422603</v>
      </c>
      <c r="M21" s="149">
        <f>1/(POWER(10,(-(INDEX('Annexe 1 – Données des équipes'!$B$12:$R$114, MATCH($B21, 'Annexe 1 – Données des équipes'!$B$12:$B$114, 0),3)-(INDEX('Annexe 1 – Données des équipes'!$B$12:$R$114, MATCH(M$3, 'Annexe 1 – Données des équipes'!$B$12:$B$114, 0),3)))/400))+1)</f>
        <v>0.42431304762357042</v>
      </c>
      <c r="N21" s="149">
        <f>1/(POWER(10,(-(INDEX('Annexe 1 – Données des équipes'!$B$12:$R$114, MATCH($B21, 'Annexe 1 – Données des équipes'!$B$12:$B$114, 0),3)-(INDEX('Annexe 1 – Données des équipes'!$B$12:$R$114, MATCH(N$3, 'Annexe 1 – Données des équipes'!$B$12:$B$114, 0),3)))/400))+1)</f>
        <v>0.42431304762357042</v>
      </c>
      <c r="O21" s="149">
        <f>1/(POWER(10,(-(INDEX('Annexe 1 – Données des équipes'!$B$12:$R$114, MATCH($B21, 'Annexe 1 – Données des équipes'!$B$12:$B$114, 0),3)-(INDEX('Annexe 1 – Données des équipes'!$B$12:$R$114, MATCH(O$3, 'Annexe 1 – Données des équipes'!$B$12:$B$114, 0),3)))/400))+1)</f>
        <v>0.43701527189640416</v>
      </c>
      <c r="P21" s="149">
        <f>1/(POWER(10,(-(INDEX('Annexe 1 – Données des équipes'!$B$12:$R$114, MATCH($B21, 'Annexe 1 – Données des équipes'!$B$12:$B$114, 0),3)-(INDEX('Annexe 1 – Données des équipes'!$B$12:$R$114, MATCH(P$3, 'Annexe 1 – Données des équipes'!$B$12:$B$114, 0),3)))/400))+1)</f>
        <v>0.43843206102635396</v>
      </c>
      <c r="Q21" s="149">
        <f>1/(POWER(10,(-(INDEX('Annexe 1 – Données des équipes'!$B$12:$R$114, MATCH($B21, 'Annexe 1 – Données des équipes'!$B$12:$B$114, 0),3)-(INDEX('Annexe 1 – Données des équipes'!$B$12:$R$114, MATCH(Q$3, 'Annexe 1 – Données des équipes'!$B$12:$B$114, 0),3)))/400))+1)</f>
        <v>0.45836229728523653</v>
      </c>
      <c r="R21" s="149">
        <f>1/(POWER(10,(-(INDEX('Annexe 1 – Données des équipes'!$B$12:$R$114, MATCH($B21, 'Annexe 1 – Données des équipes'!$B$12:$B$114, 0),3)-(INDEX('Annexe 1 – Données des équipes'!$B$12:$R$114, MATCH(R$3, 'Annexe 1 – Données des équipes'!$B$12:$B$114, 0),3)))/400))+1)</f>
        <v>0.4569335079777882</v>
      </c>
      <c r="S21" s="149">
        <f>1/(POWER(10,(-(INDEX('Annexe 1 – Données des équipes'!$B$12:$R$114, MATCH($B21, 'Annexe 1 – Données des équipes'!$B$12:$B$114, 0),3)-(INDEX('Annexe 1 – Données des équipes'!$B$12:$R$114, MATCH(S$3, 'Annexe 1 – Données des équipes'!$B$12:$B$114, 0),3)))/400))+1)</f>
        <v>0.49280491829094863</v>
      </c>
      <c r="T21" s="149">
        <f>1/(POWER(10,(-(INDEX('Annexe 1 – Données des équipes'!$B$12:$R$114, MATCH($B21, 'Annexe 1 – Données des équipes'!$B$12:$B$114, 0),3)-(INDEX('Annexe 1 – Données des équipes'!$B$12:$R$114, MATCH(T$3, 'Annexe 1 – Données des équipes'!$B$12:$B$114, 0),3)))/400))+1)</f>
        <v>0.5</v>
      </c>
      <c r="U21" s="149">
        <f>1/(POWER(10,(-(INDEX('Annexe 1 – Données des équipes'!$B$12:$R$114, MATCH($B21, 'Annexe 1 – Données des équipes'!$B$12:$B$114, 0),3)-(INDEX('Annexe 1 – Données des équipes'!$B$12:$R$114, MATCH(U$3, 'Annexe 1 – Données des équipes'!$B$12:$B$114, 0),3)))/400))+1)</f>
        <v>0.52013672203581651</v>
      </c>
      <c r="V21" s="149">
        <f>1/(POWER(10,(-(INDEX('Annexe 1 – Données des équipes'!$B$12:$R$114, MATCH($B21, 'Annexe 1 – Données des équipes'!$B$12:$B$114, 0),3)-(INDEX('Annexe 1 – Données des équipes'!$B$12:$R$114, MATCH(V$3, 'Annexe 1 – Données des équipes'!$B$12:$B$114, 0),3)))/400))+1)</f>
        <v>0.5615679389736461</v>
      </c>
      <c r="W21" s="149">
        <f>1/(POWER(10,(-(INDEX('Annexe 1 – Données des équipes'!$B$12:$R$114, MATCH($B21, 'Annexe 1 – Données des équipes'!$B$12:$B$114, 0),3)-(INDEX('Annexe 1 – Données des équipes'!$B$12:$R$114, MATCH(W$3, 'Annexe 1 – Données des équipes'!$B$12:$B$114, 0),3)))/400))+1)</f>
        <v>0.57568695237642964</v>
      </c>
      <c r="X21" s="149">
        <f>1/(POWER(10,(-(INDEX('Annexe 1 – Données des équipes'!$B$12:$R$114, MATCH($B21, 'Annexe 1 – Données des équipes'!$B$12:$B$114, 0),3)-(INDEX('Annexe 1 – Données des équipes'!$B$12:$R$114, MATCH(X$3, 'Annexe 1 – Données des équipes'!$B$12:$B$114, 0),3)))/400))+1)</f>
        <v>0.58689502337910004</v>
      </c>
      <c r="Y21" s="149">
        <f>1/(POWER(10,(-(INDEX('Annexe 1 – Données des équipes'!$B$12:$R$114, MATCH($B21, 'Annexe 1 – Données des équipes'!$B$12:$B$114, 0),3)-(INDEX('Annexe 1 – Données des équipes'!$B$12:$R$114, MATCH(Y$3, 'Annexe 1 – Données des équipes'!$B$12:$B$114, 0),3)))/400))+1)</f>
        <v>0.59662917330577392</v>
      </c>
      <c r="Z21" s="149">
        <f>1/(POWER(10,(-(INDEX('Annexe 1 – Données des équipes'!$B$12:$R$114, MATCH($B21, 'Annexe 1 – Données des équipes'!$B$12:$B$114, 0),3)-(INDEX('Annexe 1 – Données des équipes'!$B$12:$R$114, MATCH(Z$3, 'Annexe 1 – Données des équipes'!$B$12:$B$114, 0),3)))/400))+1)</f>
        <v>0.61994135904452341</v>
      </c>
      <c r="AA21" s="149">
        <f>1/(POWER(10,(-(INDEX('Annexe 1 – Données des équipes'!$B$12:$R$114, MATCH($B21, 'Annexe 1 – Données des équipes'!$B$12:$B$114, 0),3)-(INDEX('Annexe 1 – Données des équipes'!$B$12:$R$114, MATCH(AA$3, 'Annexe 1 – Données des équipes'!$B$12:$B$114, 0),3)))/400))+1)</f>
        <v>0.64798301325030572</v>
      </c>
      <c r="AB21" s="149">
        <f>1/(POWER(10,(-(INDEX('Annexe 1 – Données des équipes'!$B$12:$R$114, MATCH($B21, 'Annexe 1 – Données des équipes'!$B$12:$B$114, 0),3)-(INDEX('Annexe 1 – Données des équipes'!$B$12:$R$114, MATCH(AB$3, 'Annexe 1 – Données des équipes'!$B$12:$B$114, 0),3)))/400))+1)</f>
        <v>0.65970799414474812</v>
      </c>
      <c r="AC21" s="149">
        <f>1/(POWER(10,(-(INDEX('Annexe 1 – Données des équipes'!$B$12:$R$114, MATCH($B21, 'Annexe 1 – Données des équipes'!$B$12:$B$114, 0),3)-(INDEX('Annexe 1 – Données des équipes'!$B$12:$R$114, MATCH(AC$3, 'Annexe 1 – Données des équipes'!$B$12:$B$114, 0),3)))/400))+1)</f>
        <v>0.66228779743088884</v>
      </c>
      <c r="AD21" s="149">
        <f>1/(POWER(10,(-(INDEX('Annexe 1 – Données des équipes'!$B$12:$R$114, MATCH($B21, 'Annexe 1 – Données des équipes'!$B$12:$B$114, 0),3)-(INDEX('Annexe 1 – Données des équipes'!$B$12:$R$114, MATCH(AD$3, 'Annexe 1 – Données des équipes'!$B$12:$B$114, 0),3)))/400))+1)</f>
        <v>0.66869495630733167</v>
      </c>
      <c r="AE21" s="149">
        <f>1/(POWER(10,(-(INDEX('Annexe 1 – Données des équipes'!$B$12:$R$114, MATCH($B21, 'Annexe 1 – Données des équipes'!$B$12:$B$114, 0),3)-(INDEX('Annexe 1 – Données des équipes'!$B$12:$R$114, MATCH(AE$3, 'Annexe 1 – Données des équipes'!$B$12:$B$114, 0),3)))/400))+1)</f>
        <v>0.69368791642196537</v>
      </c>
      <c r="AF21" s="149">
        <f>1/(POWER(10,(-(INDEX('Annexe 1 – Données des équipes'!$B$12:$R$114, MATCH($B21, 'Annexe 1 – Données des équipes'!$B$12:$B$114, 0),3)-(INDEX('Annexe 1 – Données des équipes'!$B$12:$R$114, MATCH(AF$3, 'Annexe 1 – Données des équipes'!$B$12:$B$114, 0),3)))/400))+1)</f>
        <v>0.7081663882812006</v>
      </c>
      <c r="AG21" s="149">
        <f>1/(POWER(10,(-(INDEX('Annexe 1 – Données des équipes'!$B$12:$R$114, MATCH($B21, 'Annexe 1 – Données des équipes'!$B$12:$B$114, 0),3)-(INDEX('Annexe 1 – Données des équipes'!$B$12:$R$114, MATCH(AG$3, 'Annexe 1 – Données des équipes'!$B$12:$B$114, 0),3)))/400))+1)</f>
        <v>0.74799954119605438</v>
      </c>
      <c r="AH21" s="149">
        <f>1/(POWER(10,(-(INDEX('Annexe 1 – Données des équipes'!$B$12:$R$114, MATCH($B21, 'Annexe 1 – Données des équipes'!$B$12:$B$114, 0),3)-(INDEX('Annexe 1 – Données des équipes'!$B$12:$R$114, MATCH(AH$3, 'Annexe 1 – Données des équipes'!$B$12:$B$114, 0),3)))/400))+1)</f>
        <v>0.80472469349925946</v>
      </c>
    </row>
    <row r="22" spans="2:34" ht="20.100000000000001" customHeight="1">
      <c r="B22" s="80" t="s">
        <v>39188</v>
      </c>
      <c r="C22" s="149">
        <f>1/(POWER(10,(-(INDEX('Annexe 1 – Données des équipes'!$B$12:$R$114, MATCH($B22, 'Annexe 1 – Données des équipes'!$B$12:$B$114, 0),3)-(INDEX('Annexe 1 – Données des équipes'!$B$12:$R$114, MATCH(C$3, 'Annexe 1 – Données des équipes'!$B$12:$B$114, 0),3)))/400))+1)</f>
        <v>0.1409369976233262</v>
      </c>
      <c r="D22" s="149">
        <f>1/(POWER(10,(-(INDEX('Annexe 1 – Données des équipes'!$B$12:$R$114, MATCH($B22, 'Annexe 1 – Données des équipes'!$B$12:$B$114, 0),3)-(INDEX('Annexe 1 – Données des équipes'!$B$12:$R$114, MATCH(D$3, 'Annexe 1 – Données des équipes'!$B$12:$B$114, 0),3)))/400))+1)</f>
        <v>0.14374793990184948</v>
      </c>
      <c r="E22" s="149">
        <f>1/(POWER(10,(-(INDEX('Annexe 1 – Données des équipes'!$B$12:$R$114, MATCH($B22, 'Annexe 1 – Données des équipes'!$B$12:$B$114, 0),3)-(INDEX('Annexe 1 – Données des équipes'!$B$12:$R$114, MATCH(E$3, 'Annexe 1 – Données des équipes'!$B$12:$B$114, 0),3)))/400))+1)</f>
        <v>0.20825116249181555</v>
      </c>
      <c r="F22" s="149">
        <f>1/(POWER(10,(-(INDEX('Annexe 1 – Données des équipes'!$B$12:$R$114, MATCH($B22, 'Annexe 1 – Données des équipes'!$B$12:$B$114, 0),3)-(INDEX('Annexe 1 – Données des équipes'!$B$12:$R$114, MATCH(F$3, 'Annexe 1 – Données des équipes'!$B$12:$B$114, 0),3)))/400))+1)</f>
        <v>0.24448111792880314</v>
      </c>
      <c r="G22" s="149">
        <f>1/(POWER(10,(-(INDEX('Annexe 1 – Données des équipes'!$B$12:$R$114, MATCH($B22, 'Annexe 1 – Données des équipes'!$B$12:$B$114, 0),3)-(INDEX('Annexe 1 – Données des équipes'!$B$12:$R$114, MATCH(G$3, 'Annexe 1 – Données des équipes'!$B$12:$B$114, 0),3)))/400))+1)</f>
        <v>0.25091693712246432</v>
      </c>
      <c r="H22" s="149">
        <f>1/(POWER(10,(-(INDEX('Annexe 1 – Données des équipes'!$B$12:$R$114, MATCH($B22, 'Annexe 1 – Données des équipes'!$B$12:$B$114, 0),3)-(INDEX('Annexe 1 – Données des équipes'!$B$12:$R$114, MATCH(H$3, 'Annexe 1 – Données des équipes'!$B$12:$B$114, 0),3)))/400))+1)</f>
        <v>0.25526959313496528</v>
      </c>
      <c r="I22" s="149">
        <f>1/(POWER(10,(-(INDEX('Annexe 1 – Données des équipes'!$B$12:$R$114, MATCH($B22, 'Annexe 1 – Données des équipes'!$B$12:$B$114, 0),3)-(INDEX('Annexe 1 – Données des équipes'!$B$12:$R$114, MATCH(I$3, 'Annexe 1 – Données des équipes'!$B$12:$B$114, 0),3)))/400))+1)</f>
        <v>0.31618368580634137</v>
      </c>
      <c r="J22" s="149">
        <f>1/(POWER(10,(-(INDEX('Annexe 1 – Données des équipes'!$B$12:$R$114, MATCH($B22, 'Annexe 1 – Données des équipes'!$B$12:$B$114, 0),3)-(INDEX('Annexe 1 – Données des équipes'!$B$12:$R$114, MATCH(J$3, 'Annexe 1 – Données des équipes'!$B$12:$B$114, 0),3)))/400))+1)</f>
        <v>0.32243941991489938</v>
      </c>
      <c r="K22" s="149">
        <f>1/(POWER(10,(-(INDEX('Annexe 1 – Données des équipes'!$B$12:$R$114, MATCH($B22, 'Annexe 1 – Données des équipes'!$B$12:$B$114, 0),3)-(INDEX('Annexe 1 – Données des équipes'!$B$12:$R$114, MATCH(K$3, 'Annexe 1 – Données des équipes'!$B$12:$B$114, 0),3)))/400))+1)</f>
        <v>0.3236983305072631</v>
      </c>
      <c r="L22" s="149">
        <f>1/(POWER(10,(-(INDEX('Annexe 1 – Données des équipes'!$B$12:$R$114, MATCH($B22, 'Annexe 1 – Données des équipes'!$B$12:$B$114, 0),3)-(INDEX('Annexe 1 – Données des équipes'!$B$12:$R$114, MATCH(L$3, 'Annexe 1 – Données des équipes'!$B$12:$B$114, 0),3)))/400))+1)</f>
        <v>0.38413589574624402</v>
      </c>
      <c r="M22" s="149">
        <f>1/(POWER(10,(-(INDEX('Annexe 1 – Données des équipes'!$B$12:$R$114, MATCH($B22, 'Annexe 1 – Données des équipes'!$B$12:$B$114, 0),3)-(INDEX('Annexe 1 – Données des équipes'!$B$12:$R$114, MATCH(M$3, 'Annexe 1 – Données des équipes'!$B$12:$B$114, 0),3)))/400))+1)</f>
        <v>0.40475696034842812</v>
      </c>
      <c r="N22" s="149">
        <f>1/(POWER(10,(-(INDEX('Annexe 1 – Données des équipes'!$B$12:$R$114, MATCH($B22, 'Annexe 1 – Données des équipes'!$B$12:$B$114, 0),3)-(INDEX('Annexe 1 – Données des équipes'!$B$12:$R$114, MATCH(N$3, 'Annexe 1 – Données des équipes'!$B$12:$B$114, 0),3)))/400))+1)</f>
        <v>0.40475696034842812</v>
      </c>
      <c r="O22" s="149">
        <f>1/(POWER(10,(-(INDEX('Annexe 1 – Données des équipes'!$B$12:$R$114, MATCH($B22, 'Annexe 1 – Données des équipes'!$B$12:$B$114, 0),3)-(INDEX('Annexe 1 – Données des équipes'!$B$12:$R$114, MATCH(O$3, 'Annexe 1 – Données des équipes'!$B$12:$B$114, 0),3)))/400))+1)</f>
        <v>0.41729811503576986</v>
      </c>
      <c r="P22" s="149">
        <f>1/(POWER(10,(-(INDEX('Annexe 1 – Données des équipes'!$B$12:$R$114, MATCH($B22, 'Annexe 1 – Données des équipes'!$B$12:$B$114, 0),3)-(INDEX('Annexe 1 – Données des équipes'!$B$12:$R$114, MATCH(P$3, 'Annexe 1 – Données des équipes'!$B$12:$B$114, 0),3)))/400))+1)</f>
        <v>0.41869852163108506</v>
      </c>
      <c r="Q22" s="149">
        <f>1/(POWER(10,(-(INDEX('Annexe 1 – Données des équipes'!$B$12:$R$114, MATCH($B22, 'Annexe 1 – Données des équipes'!$B$12:$B$114, 0),3)-(INDEX('Annexe 1 – Données des équipes'!$B$12:$R$114, MATCH(Q$3, 'Annexe 1 – Données des équipes'!$B$12:$B$114, 0),3)))/400))+1)</f>
        <v>0.43843206102635396</v>
      </c>
      <c r="R22" s="149">
        <f>1/(POWER(10,(-(INDEX('Annexe 1 – Données des équipes'!$B$12:$R$114, MATCH($B22, 'Annexe 1 – Données des équipes'!$B$12:$B$114, 0),3)-(INDEX('Annexe 1 – Données des équipes'!$B$12:$R$114, MATCH(R$3, 'Annexe 1 – Données des équipes'!$B$12:$B$114, 0),3)))/400))+1)</f>
        <v>0.43701527189640416</v>
      </c>
      <c r="S22" s="149">
        <f>1/(POWER(10,(-(INDEX('Annexe 1 – Données des équipes'!$B$12:$R$114, MATCH($B22, 'Annexe 1 – Données des équipes'!$B$12:$B$114, 0),3)-(INDEX('Annexe 1 – Données des équipes'!$B$12:$R$114, MATCH(S$3, 'Annexe 1 – Données des équipes'!$B$12:$B$114, 0),3)))/400))+1)</f>
        <v>0.47268402699350709</v>
      </c>
      <c r="T22" s="149">
        <f>1/(POWER(10,(-(INDEX('Annexe 1 – Données des équipes'!$B$12:$R$114, MATCH($B22, 'Annexe 1 – Données des équipes'!$B$12:$B$114, 0),3)-(INDEX('Annexe 1 – Données des équipes'!$B$12:$R$114, MATCH(T$3, 'Annexe 1 – Données des équipes'!$B$12:$B$114, 0),3)))/400))+1)</f>
        <v>0.47986327796418354</v>
      </c>
      <c r="U22" s="149">
        <f>1/(POWER(10,(-(INDEX('Annexe 1 – Données des équipes'!$B$12:$R$114, MATCH($B22, 'Annexe 1 – Données des équipes'!$B$12:$B$114, 0),3)-(INDEX('Annexe 1 – Données des équipes'!$B$12:$R$114, MATCH(U$3, 'Annexe 1 – Données des équipes'!$B$12:$B$114, 0),3)))/400))+1)</f>
        <v>0.5</v>
      </c>
      <c r="V22" s="149">
        <f>1/(POWER(10,(-(INDEX('Annexe 1 – Données des équipes'!$B$12:$R$114, MATCH($B22, 'Annexe 1 – Données des équipes'!$B$12:$B$114, 0),3)-(INDEX('Annexe 1 – Données des équipes'!$B$12:$R$114, MATCH(V$3, 'Annexe 1 – Données des équipes'!$B$12:$B$114, 0),3)))/400))+1)</f>
        <v>0.54163770271476341</v>
      </c>
      <c r="W22" s="149">
        <f>1/(POWER(10,(-(INDEX('Annexe 1 – Données des équipes'!$B$12:$R$114, MATCH($B22, 'Annexe 1 – Données des équipes'!$B$12:$B$114, 0),3)-(INDEX('Annexe 1 – Données des équipes'!$B$12:$R$114, MATCH(W$3, 'Annexe 1 – Données des équipes'!$B$12:$B$114, 0),3)))/400))+1)</f>
        <v>0.5558909611168531</v>
      </c>
      <c r="X22" s="149">
        <f>1/(POWER(10,(-(INDEX('Annexe 1 – Données des équipes'!$B$12:$R$114, MATCH($B22, 'Annexe 1 – Données des équipes'!$B$12:$B$114, 0),3)-(INDEX('Annexe 1 – Données des équipes'!$B$12:$R$114, MATCH(X$3, 'Annexe 1 – Données des équipes'!$B$12:$B$114, 0),3)))/400))+1)</f>
        <v>0.56722884434295218</v>
      </c>
      <c r="Y22" s="149">
        <f>1/(POWER(10,(-(INDEX('Annexe 1 – Données des équipes'!$B$12:$R$114, MATCH($B22, 'Annexe 1 – Données des équipes'!$B$12:$B$114, 0),3)-(INDEX('Annexe 1 – Données des équipes'!$B$12:$R$114, MATCH(Y$3, 'Annexe 1 – Données des équipes'!$B$12:$B$114, 0),3)))/400))+1)</f>
        <v>0.57709247582532897</v>
      </c>
      <c r="Z22" s="149">
        <f>1/(POWER(10,(-(INDEX('Annexe 1 – Données des équipes'!$B$12:$R$114, MATCH($B22, 'Annexe 1 – Données des équipes'!$B$12:$B$114, 0),3)-(INDEX('Annexe 1 – Données des équipes'!$B$12:$R$114, MATCH(Z$3, 'Annexe 1 – Données des équipes'!$B$12:$B$114, 0),3)))/400))+1)</f>
        <v>0.60077824589001094</v>
      </c>
      <c r="AA22" s="149">
        <f>1/(POWER(10,(-(INDEX('Annexe 1 – Données des équipes'!$B$12:$R$114, MATCH($B22, 'Annexe 1 – Données des équipes'!$B$12:$B$114, 0),3)-(INDEX('Annexe 1 – Données des équipes'!$B$12:$R$114, MATCH(AA$3, 'Annexe 1 – Données des équipes'!$B$12:$B$114, 0),3)))/400))+1)</f>
        <v>0.62938854721750226</v>
      </c>
      <c r="AB22" s="149">
        <f>1/(POWER(10,(-(INDEX('Annexe 1 – Données des équipes'!$B$12:$R$114, MATCH($B22, 'Annexe 1 – Données des équipes'!$B$12:$B$114, 0),3)-(INDEX('Annexe 1 – Données des équipes'!$B$12:$R$114, MATCH(AB$3, 'Annexe 1 – Données des équipes'!$B$12:$B$114, 0),3)))/400))+1)</f>
        <v>0.64139011195561801</v>
      </c>
      <c r="AC22" s="149">
        <f>1/(POWER(10,(-(INDEX('Annexe 1 – Données des équipes'!$B$12:$R$114, MATCH($B22, 'Annexe 1 – Données des équipes'!$B$12:$B$114, 0),3)-(INDEX('Annexe 1 – Données des équipes'!$B$12:$R$114, MATCH(AC$3, 'Annexe 1 – Données des équipes'!$B$12:$B$114, 0),3)))/400))+1)</f>
        <v>0.64403385382229261</v>
      </c>
      <c r="AD22" s="149">
        <f>1/(POWER(10,(-(INDEX('Annexe 1 – Données des équipes'!$B$12:$R$114, MATCH($B22, 'Annexe 1 – Données des équipes'!$B$12:$B$114, 0),3)-(INDEX('Annexe 1 – Données des équipes'!$B$12:$R$114, MATCH(AD$3, 'Annexe 1 – Données des équipes'!$B$12:$B$114, 0),3)))/400))+1)</f>
        <v>0.65060462793387253</v>
      </c>
      <c r="AE22" s="149">
        <f>1/(POWER(10,(-(INDEX('Annexe 1 – Données des équipes'!$B$12:$R$114, MATCH($B22, 'Annexe 1 – Données des équipes'!$B$12:$B$114, 0),3)-(INDEX('Annexe 1 – Données des équipes'!$B$12:$R$114, MATCH(AE$3, 'Annexe 1 – Données des équipes'!$B$12:$B$114, 0),3)))/400))+1)</f>
        <v>0.67630166949273696</v>
      </c>
      <c r="AF22" s="149">
        <f>1/(POWER(10,(-(INDEX('Annexe 1 – Données des équipes'!$B$12:$R$114, MATCH($B22, 'Annexe 1 – Données des équipes'!$B$12:$B$114, 0),3)-(INDEX('Annexe 1 – Données des équipes'!$B$12:$R$114, MATCH(AF$3, 'Annexe 1 – Données des équipes'!$B$12:$B$114, 0),3)))/400))+1)</f>
        <v>0.69123615241476299</v>
      </c>
      <c r="AG22" s="149">
        <f>1/(POWER(10,(-(INDEX('Annexe 1 – Données des équipes'!$B$12:$R$114, MATCH($B22, 'Annexe 1 – Données des équipes'!$B$12:$B$114, 0),3)-(INDEX('Annexe 1 – Données des équipes'!$B$12:$R$114, MATCH(AG$3, 'Annexe 1 – Données des équipes'!$B$12:$B$114, 0),3)))/400))+1)</f>
        <v>0.73250728975566759</v>
      </c>
      <c r="AH22" s="149">
        <f>1/(POWER(10,(-(INDEX('Annexe 1 – Données des équipes'!$B$12:$R$114, MATCH($B22, 'Annexe 1 – Données des équipes'!$B$12:$B$114, 0),3)-(INDEX('Annexe 1 – Données des équipes'!$B$12:$R$114, MATCH(AH$3, 'Annexe 1 – Données des équipes'!$B$12:$B$114, 0),3)))/400))+1)</f>
        <v>0.79174883750818448</v>
      </c>
    </row>
    <row r="23" spans="2:34" ht="20.100000000000001" customHeight="1">
      <c r="B23" s="80" t="s">
        <v>39189</v>
      </c>
      <c r="C23" s="149">
        <f>1/(POWER(10,(-(INDEX('Annexe 1 – Données des équipes'!$B$12:$R$114, MATCH($B23, 'Annexe 1 – Données des équipes'!$B$12:$B$114, 0),3)-(INDEX('Annexe 1 – Données des équipes'!$B$12:$R$114, MATCH(C$3, 'Annexe 1 – Données des équipes'!$B$12:$B$114, 0),3)))/400))+1)</f>
        <v>0.12190992605740426</v>
      </c>
      <c r="D23" s="149">
        <f>1/(POWER(10,(-(INDEX('Annexe 1 – Données des équipes'!$B$12:$R$114, MATCH($B23, 'Annexe 1 – Données des équipes'!$B$12:$B$114, 0),3)-(INDEX('Annexe 1 – Données des équipes'!$B$12:$R$114, MATCH(D$3, 'Annexe 1 – Données des équipes'!$B$12:$B$114, 0),3)))/400))+1)</f>
        <v>0.12439633135900663</v>
      </c>
      <c r="E23" s="149">
        <f>1/(POWER(10,(-(INDEX('Annexe 1 – Données des équipes'!$B$12:$R$114, MATCH($B23, 'Annexe 1 – Données des équipes'!$B$12:$B$114, 0),3)-(INDEX('Annexe 1 – Données des équipes'!$B$12:$R$114, MATCH(E$3, 'Annexe 1 – Données des équipes'!$B$12:$B$114, 0),3)))/400))+1)</f>
        <v>0.18206236894188432</v>
      </c>
      <c r="F23" s="149">
        <f>1/(POWER(10,(-(INDEX('Annexe 1 – Données des équipes'!$B$12:$R$114, MATCH($B23, 'Annexe 1 – Données des équipes'!$B$12:$B$114, 0),3)-(INDEX('Annexe 1 – Données des équipes'!$B$12:$R$114, MATCH(F$3, 'Annexe 1 – Données des équipes'!$B$12:$B$114, 0),3)))/400))+1)</f>
        <v>0.2149732630018279</v>
      </c>
      <c r="G23" s="149">
        <f>1/(POWER(10,(-(INDEX('Annexe 1 – Données des équipes'!$B$12:$R$114, MATCH($B23, 'Annexe 1 – Données des équipes'!$B$12:$B$114, 0),3)-(INDEX('Annexe 1 – Données des équipes'!$B$12:$R$114, MATCH(G$3, 'Annexe 1 – Données des équipes'!$B$12:$B$114, 0),3)))/400))+1)</f>
        <v>0.22085937918053045</v>
      </c>
      <c r="H23" s="149">
        <f>1/(POWER(10,(-(INDEX('Annexe 1 – Données des équipes'!$B$12:$R$114, MATCH($B23, 'Annexe 1 – Données des équipes'!$B$12:$B$114, 0),3)-(INDEX('Annexe 1 – Données des équipes'!$B$12:$R$114, MATCH(H$3, 'Annexe 1 – Données des équipes'!$B$12:$B$114, 0),3)))/400))+1)</f>
        <v>0.22484713435031589</v>
      </c>
      <c r="I23" s="149">
        <f>1/(POWER(10,(-(INDEX('Annexe 1 – Données des équipes'!$B$12:$R$114, MATCH($B23, 'Annexe 1 – Données des équipes'!$B$12:$B$114, 0),3)-(INDEX('Annexe 1 – Données des équipes'!$B$12:$R$114, MATCH(I$3, 'Annexe 1 – Données des équipes'!$B$12:$B$114, 0),3)))/400))+1)</f>
        <v>0.28124317010121808</v>
      </c>
      <c r="J23" s="149">
        <f>1/(POWER(10,(-(INDEX('Annexe 1 – Données des équipes'!$B$12:$R$114, MATCH($B23, 'Annexe 1 – Données des équipes'!$B$12:$B$114, 0),3)-(INDEX('Annexe 1 – Données des équipes'!$B$12:$R$114, MATCH(J$3, 'Annexe 1 – Données des équipes'!$B$12:$B$114, 0),3)))/400))+1)</f>
        <v>0.28709784259454602</v>
      </c>
      <c r="K23" s="149">
        <f>1/(POWER(10,(-(INDEX('Annexe 1 – Données des équipes'!$B$12:$R$114, MATCH($B23, 'Annexe 1 – Données des équipes'!$B$12:$B$114, 0),3)-(INDEX('Annexe 1 – Données des équipes'!$B$12:$R$114, MATCH(K$3, 'Annexe 1 – Données des équipes'!$B$12:$B$114, 0),3)))/400))+1)</f>
        <v>0.28827747565724465</v>
      </c>
      <c r="L23" s="149">
        <f>1/(POWER(10,(-(INDEX('Annexe 1 – Données des équipes'!$B$12:$R$114, MATCH($B23, 'Annexe 1 – Données des équipes'!$B$12:$B$114, 0),3)-(INDEX('Annexe 1 – Données des équipes'!$B$12:$R$114, MATCH(L$3, 'Annexe 1 – Données des équipes'!$B$12:$B$114, 0),3)))/400))+1)</f>
        <v>0.34548000561753406</v>
      </c>
      <c r="M23" s="149">
        <f>1/(POWER(10,(-(INDEX('Annexe 1 – Données des équipes'!$B$12:$R$114, MATCH($B23, 'Annexe 1 – Données des équipes'!$B$12:$B$114, 0),3)-(INDEX('Annexe 1 – Données des équipes'!$B$12:$R$114, MATCH(M$3, 'Annexe 1 – Données des équipes'!$B$12:$B$114, 0),3)))/400))+1)</f>
        <v>0.36525666494768316</v>
      </c>
      <c r="N23" s="149">
        <f>1/(POWER(10,(-(INDEX('Annexe 1 – Données des équipes'!$B$12:$R$114, MATCH($B23, 'Annexe 1 – Données des équipes'!$B$12:$B$114, 0),3)-(INDEX('Annexe 1 – Données des équipes'!$B$12:$R$114, MATCH(N$3, 'Annexe 1 – Données des équipes'!$B$12:$B$114, 0),3)))/400))+1)</f>
        <v>0.36525666494768316</v>
      </c>
      <c r="O23" s="149">
        <f>1/(POWER(10,(-(INDEX('Annexe 1 – Données des équipes'!$B$12:$R$114, MATCH($B23, 'Annexe 1 – Données des équipes'!$B$12:$B$114, 0),3)-(INDEX('Annexe 1 – Données des équipes'!$B$12:$R$114, MATCH(O$3, 'Annexe 1 – Données des équipes'!$B$12:$B$114, 0),3)))/400))+1)</f>
        <v>0.37734980421273789</v>
      </c>
      <c r="P23" s="149">
        <f>1/(POWER(10,(-(INDEX('Annexe 1 – Données des équipes'!$B$12:$R$114, MATCH($B23, 'Annexe 1 – Données des équipes'!$B$12:$B$114, 0),3)-(INDEX('Annexe 1 – Données des équipes'!$B$12:$R$114, MATCH(P$3, 'Annexe 1 – Données des équipes'!$B$12:$B$114, 0),3)))/400))+1)</f>
        <v>0.3787032768775454</v>
      </c>
      <c r="Q23" s="149">
        <f>1/(POWER(10,(-(INDEX('Annexe 1 – Données des équipes'!$B$12:$R$114, MATCH($B23, 'Annexe 1 – Données des équipes'!$B$12:$B$114, 0),3)-(INDEX('Annexe 1 – Données des équipes'!$B$12:$R$114, MATCH(Q$3, 'Annexe 1 – Données des équipes'!$B$12:$B$114, 0),3)))/400))+1)</f>
        <v>0.39784190682528303</v>
      </c>
      <c r="R23" s="149">
        <f>1/(POWER(10,(-(INDEX('Annexe 1 – Données des équipes'!$B$12:$R$114, MATCH($B23, 'Annexe 1 – Données des équipes'!$B$12:$B$114, 0),3)-(INDEX('Annexe 1 – Données des équipes'!$B$12:$R$114, MATCH(R$3, 'Annexe 1 – Données des équipes'!$B$12:$B$114, 0),3)))/400))+1)</f>
        <v>0.39646368147382194</v>
      </c>
      <c r="S23" s="149">
        <f>1/(POWER(10,(-(INDEX('Annexe 1 – Données des équipes'!$B$12:$R$114, MATCH($B23, 'Annexe 1 – Données des équipes'!$B$12:$B$114, 0),3)-(INDEX('Annexe 1 – Données des équipes'!$B$12:$R$114, MATCH(S$3, 'Annexe 1 – Données des équipes'!$B$12:$B$114, 0),3)))/400))+1)</f>
        <v>0.43135860811633236</v>
      </c>
      <c r="T23" s="149">
        <f>1/(POWER(10,(-(INDEX('Annexe 1 – Données des équipes'!$B$12:$R$114, MATCH($B23, 'Annexe 1 – Données des équipes'!$B$12:$B$114, 0),3)-(INDEX('Annexe 1 – Données des équipes'!$B$12:$R$114, MATCH(T$3, 'Annexe 1 – Données des équipes'!$B$12:$B$114, 0),3)))/400))+1)</f>
        <v>0.43843206102635396</v>
      </c>
      <c r="U23" s="149">
        <f>1/(POWER(10,(-(INDEX('Annexe 1 – Données des équipes'!$B$12:$R$114, MATCH($B23, 'Annexe 1 – Données des équipes'!$B$12:$B$114, 0),3)-(INDEX('Annexe 1 – Données des équipes'!$B$12:$R$114, MATCH(U$3, 'Annexe 1 – Données des équipes'!$B$12:$B$114, 0),3)))/400))+1)</f>
        <v>0.45836229728523653</v>
      </c>
      <c r="V23" s="149">
        <f>1/(POWER(10,(-(INDEX('Annexe 1 – Données des équipes'!$B$12:$R$114, MATCH($B23, 'Annexe 1 – Données des équipes'!$B$12:$B$114, 0),3)-(INDEX('Annexe 1 – Données des équipes'!$B$12:$R$114, MATCH(V$3, 'Annexe 1 – Données des équipes'!$B$12:$B$114, 0),3)))/400))+1)</f>
        <v>0.5</v>
      </c>
      <c r="W23" s="149">
        <f>1/(POWER(10,(-(INDEX('Annexe 1 – Données des équipes'!$B$12:$R$114, MATCH($B23, 'Annexe 1 – Données des équipes'!$B$12:$B$114, 0),3)-(INDEX('Annexe 1 – Données des équipes'!$B$12:$R$114, MATCH(W$3, 'Annexe 1 – Données des équipes'!$B$12:$B$114, 0),3)))/400))+1)</f>
        <v>0.51438718416599871</v>
      </c>
      <c r="X23" s="149">
        <f>1/(POWER(10,(-(INDEX('Annexe 1 – Données des équipes'!$B$12:$R$114, MATCH($B23, 'Annexe 1 – Données des équipes'!$B$12:$B$114, 0),3)-(INDEX('Annexe 1 – Données des équipes'!$B$12:$R$114, MATCH(X$3, 'Annexe 1 – Données des équipes'!$B$12:$B$114, 0),3)))/400))+1)</f>
        <v>0.52588093089116905</v>
      </c>
      <c r="Y23" s="149">
        <f>1/(POWER(10,(-(INDEX('Annexe 1 – Données des équipes'!$B$12:$R$114, MATCH($B23, 'Annexe 1 – Données des équipes'!$B$12:$B$114, 0),3)-(INDEX('Annexe 1 – Données des équipes'!$B$12:$R$114, MATCH(Y$3, 'Annexe 1 – Données des équipes'!$B$12:$B$114, 0),3)))/400))+1)</f>
        <v>0.53591592694510226</v>
      </c>
      <c r="Z23" s="149">
        <f>1/(POWER(10,(-(INDEX('Annexe 1 – Données des équipes'!$B$12:$R$114, MATCH($B23, 'Annexe 1 – Données des équipes'!$B$12:$B$114, 0),3)-(INDEX('Annexe 1 – Données des équipes'!$B$12:$R$114, MATCH(Z$3, 'Annexe 1 – Données des équipes'!$B$12:$B$114, 0),3)))/400))+1)</f>
        <v>0.56015014523190287</v>
      </c>
      <c r="AA23" s="149">
        <f>1/(POWER(10,(-(INDEX('Annexe 1 – Données des équipes'!$B$12:$R$114, MATCH($B23, 'Annexe 1 – Données des équipes'!$B$12:$B$114, 0),3)-(INDEX('Annexe 1 – Données des équipes'!$B$12:$R$114, MATCH(AA$3, 'Annexe 1 – Données des équipes'!$B$12:$B$114, 0),3)))/400))+1)</f>
        <v>0.5896835031399501</v>
      </c>
      <c r="AB23" s="149">
        <f>1/(POWER(10,(-(INDEX('Annexe 1 – Données des équipes'!$B$12:$R$114, MATCH($B23, 'Annexe 1 – Données des équipes'!$B$12:$B$114, 0),3)-(INDEX('Annexe 1 – Données des équipes'!$B$12:$R$114, MATCH(AB$3, 'Annexe 1 – Données des équipes'!$B$12:$B$114, 0),3)))/400))+1)</f>
        <v>0.60215809317471691</v>
      </c>
      <c r="AC23" s="149">
        <f>1/(POWER(10,(-(INDEX('Annexe 1 – Données des équipes'!$B$12:$R$114, MATCH($B23, 'Annexe 1 – Données des équipes'!$B$12:$B$114, 0),3)-(INDEX('Annexe 1 – Données des équipes'!$B$12:$R$114, MATCH(AC$3, 'Annexe 1 – Données des équipes'!$B$12:$B$114, 0),3)))/400))+1)</f>
        <v>0.60491290200795689</v>
      </c>
      <c r="AD23" s="149">
        <f>1/(POWER(10,(-(INDEX('Annexe 1 – Données des équipes'!$B$12:$R$114, MATCH($B23, 'Annexe 1 – Données des équipes'!$B$12:$B$114, 0),3)-(INDEX('Annexe 1 – Données des équipes'!$B$12:$R$114, MATCH(AD$3, 'Annexe 1 – Données des équipes'!$B$12:$B$114, 0),3)))/400))+1)</f>
        <v>0.61177050078106432</v>
      </c>
      <c r="AE23" s="149">
        <f>1/(POWER(10,(-(INDEX('Annexe 1 – Données des équipes'!$B$12:$R$114, MATCH($B23, 'Annexe 1 – Données des équipes'!$B$12:$B$114, 0),3)-(INDEX('Annexe 1 – Données des équipes'!$B$12:$R$114, MATCH(AE$3, 'Annexe 1 – Données des équipes'!$B$12:$B$114, 0),3)))/400))+1)</f>
        <v>0.63873774911172487</v>
      </c>
      <c r="AF23" s="149">
        <f>1/(POWER(10,(-(INDEX('Annexe 1 – Données des équipes'!$B$12:$R$114, MATCH($B23, 'Annexe 1 – Données des équipes'!$B$12:$B$114, 0),3)-(INDEX('Annexe 1 – Données des équipes'!$B$12:$R$114, MATCH(AF$3, 'Annexe 1 – Données des équipes'!$B$12:$B$114, 0),3)))/400))+1)</f>
        <v>0.654519994382466</v>
      </c>
      <c r="AG23" s="149">
        <f>1/(POWER(10,(-(INDEX('Annexe 1 – Données des équipes'!$B$12:$R$114, MATCH($B23, 'Annexe 1 – Données des équipes'!$B$12:$B$114, 0),3)-(INDEX('Annexe 1 – Données des équipes'!$B$12:$R$114, MATCH(AG$3, 'Annexe 1 – Données des équipes'!$B$12:$B$114, 0),3)))/400))+1)</f>
        <v>0.69855862641802302</v>
      </c>
      <c r="AH23" s="149">
        <f>1/(POWER(10,(-(INDEX('Annexe 1 – Données des équipes'!$B$12:$R$114, MATCH($B23, 'Annexe 1 – Données des équipes'!$B$12:$B$114, 0),3)-(INDEX('Annexe 1 – Données des équipes'!$B$12:$R$114, MATCH(AH$3, 'Annexe 1 – Données des équipes'!$B$12:$B$114, 0),3)))/400))+1)</f>
        <v>0.7628849803052542</v>
      </c>
    </row>
    <row r="24" spans="2:34" ht="20.100000000000001" customHeight="1">
      <c r="B24" s="80" t="s">
        <v>39190</v>
      </c>
      <c r="C24" s="149">
        <f>1/(POWER(10,(-(INDEX('Annexe 1 – Données des équipes'!$B$12:$R$114, MATCH($B24, 'Annexe 1 – Données des équipes'!$B$12:$B$114, 0),3)-(INDEX('Annexe 1 – Données des équipes'!$B$12:$R$114, MATCH(C$3, 'Annexe 1 – Données des équipes'!$B$12:$B$114, 0),3)))/400))+1)</f>
        <v>0.1158806436615864</v>
      </c>
      <c r="D24" s="149">
        <f>1/(POWER(10,(-(INDEX('Annexe 1 – Données des équipes'!$B$12:$R$114, MATCH($B24, 'Annexe 1 – Données des équipes'!$B$12:$B$114, 0),3)-(INDEX('Annexe 1 – Données des équipes'!$B$12:$R$114, MATCH(D$3, 'Annexe 1 – Données des équipes'!$B$12:$B$114, 0),3)))/400))+1)</f>
        <v>0.11826064065809262</v>
      </c>
      <c r="E24" s="149">
        <f>1/(POWER(10,(-(INDEX('Annexe 1 – Données des équipes'!$B$12:$R$114, MATCH($B24, 'Annexe 1 – Données des équipes'!$B$12:$B$114, 0),3)-(INDEX('Annexe 1 – Données des équipes'!$B$12:$R$114, MATCH(E$3, 'Annexe 1 – Données des équipes'!$B$12:$B$114, 0),3)))/400))+1)</f>
        <v>0.17364644605596818</v>
      </c>
      <c r="F24" s="149">
        <f>1/(POWER(10,(-(INDEX('Annexe 1 – Données des équipes'!$B$12:$R$114, MATCH($B24, 'Annexe 1 – Données des équipes'!$B$12:$B$114, 0),3)-(INDEX('Annexe 1 – Données des équipes'!$B$12:$R$114, MATCH(F$3, 'Annexe 1 – Données des équipes'!$B$12:$B$114, 0),3)))/400))+1)</f>
        <v>0.20541808496377048</v>
      </c>
      <c r="G24" s="149">
        <f>1/(POWER(10,(-(INDEX('Annexe 1 – Données des équipes'!$B$12:$R$114, MATCH($B24, 'Annexe 1 – Données des équipes'!$B$12:$B$114, 0),3)-(INDEX('Annexe 1 – Données des équipes'!$B$12:$R$114, MATCH(G$3, 'Annexe 1 – Données des équipes'!$B$12:$B$114, 0),3)))/400))+1)</f>
        <v>0.21111293178984536</v>
      </c>
      <c r="H24" s="149">
        <f>1/(POWER(10,(-(INDEX('Annexe 1 – Données des équipes'!$B$12:$R$114, MATCH($B24, 'Annexe 1 – Données des équipes'!$B$12:$B$114, 0),3)-(INDEX('Annexe 1 – Données des équipes'!$B$12:$R$114, MATCH(H$3, 'Annexe 1 – Données des équipes'!$B$12:$B$114, 0),3)))/400))+1)</f>
        <v>0.2149732630018279</v>
      </c>
      <c r="I24" s="149">
        <f>1/(POWER(10,(-(INDEX('Annexe 1 – Données des équipes'!$B$12:$R$114, MATCH($B24, 'Annexe 1 – Données des équipes'!$B$12:$B$114, 0),3)-(INDEX('Annexe 1 – Données des équipes'!$B$12:$R$114, MATCH(I$3, 'Annexe 1 – Données des équipes'!$B$12:$B$114, 0),3)))/400))+1)</f>
        <v>0.26975458670257602</v>
      </c>
      <c r="J24" s="149">
        <f>1/(POWER(10,(-(INDEX('Annexe 1 – Données des équipes'!$B$12:$R$114, MATCH($B24, 'Annexe 1 – Données des équipes'!$B$12:$B$114, 0),3)-(INDEX('Annexe 1 – Données des équipes'!$B$12:$R$114, MATCH(J$3, 'Annexe 1 – Données des équipes'!$B$12:$B$114, 0),3)))/400))+1)</f>
        <v>0.2754617571574639</v>
      </c>
      <c r="K24" s="149">
        <f>1/(POWER(10,(-(INDEX('Annexe 1 – Données des équipes'!$B$12:$R$114, MATCH($B24, 'Annexe 1 – Données des équipes'!$B$12:$B$114, 0),3)-(INDEX('Annexe 1 – Données des équipes'!$B$12:$R$114, MATCH(K$3, 'Annexe 1 – Données des équipes'!$B$12:$B$114, 0),3)))/400))+1)</f>
        <v>0.27661213056082945</v>
      </c>
      <c r="L24" s="149">
        <f>1/(POWER(10,(-(INDEX('Annexe 1 – Données des équipes'!$B$12:$R$114, MATCH($B24, 'Annexe 1 – Données des équipes'!$B$12:$B$114, 0),3)-(INDEX('Annexe 1 – Données des équipes'!$B$12:$R$114, MATCH(L$3, 'Annexe 1 – Données des équipes'!$B$12:$B$114, 0),3)))/400))+1)</f>
        <v>0.33258157812677697</v>
      </c>
      <c r="M24" s="149">
        <f>1/(POWER(10,(-(INDEX('Annexe 1 – Données des équipes'!$B$12:$R$114, MATCH($B24, 'Annexe 1 – Données des équipes'!$B$12:$B$114, 0),3)-(INDEX('Annexe 1 – Données des équipes'!$B$12:$R$114, MATCH(M$3, 'Annexe 1 – Données des équipes'!$B$12:$B$114, 0),3)))/400))+1)</f>
        <v>0.35201698674969428</v>
      </c>
      <c r="N24" s="149">
        <f>1/(POWER(10,(-(INDEX('Annexe 1 – Données des équipes'!$B$12:$R$114, MATCH($B24, 'Annexe 1 – Données des équipes'!$B$12:$B$114, 0),3)-(INDEX('Annexe 1 – Données des équipes'!$B$12:$R$114, MATCH(N$3, 'Annexe 1 – Données des équipes'!$B$12:$B$114, 0),3)))/400))+1)</f>
        <v>0.35201698674969428</v>
      </c>
      <c r="O24" s="149">
        <f>1/(POWER(10,(-(INDEX('Annexe 1 – Données des équipes'!$B$12:$R$114, MATCH($B24, 'Annexe 1 – Données des équipes'!$B$12:$B$114, 0),3)-(INDEX('Annexe 1 – Données des équipes'!$B$12:$R$114, MATCH(O$3, 'Annexe 1 – Données des équipes'!$B$12:$B$114, 0),3)))/400))+1)</f>
        <v>0.36392310031211805</v>
      </c>
      <c r="P24" s="149">
        <f>1/(POWER(10,(-(INDEX('Annexe 1 – Données des équipes'!$B$12:$R$114, MATCH($B24, 'Annexe 1 – Données des équipes'!$B$12:$B$114, 0),3)-(INDEX('Annexe 1 – Données des équipes'!$B$12:$R$114, MATCH(P$3, 'Annexe 1 – Données des équipes'!$B$12:$B$114, 0),3)))/400))+1)</f>
        <v>0.36525666494768316</v>
      </c>
      <c r="Q24" s="149">
        <f>1/(POWER(10,(-(INDEX('Annexe 1 – Données des équipes'!$B$12:$R$114, MATCH($B24, 'Annexe 1 – Données des équipes'!$B$12:$B$114, 0),3)-(INDEX('Annexe 1 – Données des équipes'!$B$12:$R$114, MATCH(Q$3, 'Annexe 1 – Données des équipes'!$B$12:$B$114, 0),3)))/400))+1)</f>
        <v>0.38413589574624402</v>
      </c>
      <c r="R24" s="149">
        <f>1/(POWER(10,(-(INDEX('Annexe 1 – Données des équipes'!$B$12:$R$114, MATCH($B24, 'Annexe 1 – Données des équipes'!$B$12:$B$114, 0),3)-(INDEX('Annexe 1 – Données des équipes'!$B$12:$R$114, MATCH(R$3, 'Annexe 1 – Données des équipes'!$B$12:$B$114, 0),3)))/400))+1)</f>
        <v>0.38277496909505365</v>
      </c>
      <c r="S24" s="149">
        <f>1/(POWER(10,(-(INDEX('Annexe 1 – Données des équipes'!$B$12:$R$114, MATCH($B24, 'Annexe 1 – Données des équipes'!$B$12:$B$114, 0),3)-(INDEX('Annexe 1 – Données des équipes'!$B$12:$R$114, MATCH(S$3, 'Annexe 1 – Données des équipes'!$B$12:$B$114, 0),3)))/400))+1)</f>
        <v>0.41729811503576986</v>
      </c>
      <c r="T24" s="149">
        <f>1/(POWER(10,(-(INDEX('Annexe 1 – Données des équipes'!$B$12:$R$114, MATCH($B24, 'Annexe 1 – Données des équipes'!$B$12:$B$114, 0),3)-(INDEX('Annexe 1 – Données des équipes'!$B$12:$R$114, MATCH(T$3, 'Annexe 1 – Données des équipes'!$B$12:$B$114, 0),3)))/400))+1)</f>
        <v>0.42431304762357042</v>
      </c>
      <c r="U24" s="149">
        <f>1/(POWER(10,(-(INDEX('Annexe 1 – Données des équipes'!$B$12:$R$114, MATCH($B24, 'Annexe 1 – Données des équipes'!$B$12:$B$114, 0),3)-(INDEX('Annexe 1 – Données des équipes'!$B$12:$R$114, MATCH(U$3, 'Annexe 1 – Données des équipes'!$B$12:$B$114, 0),3)))/400))+1)</f>
        <v>0.4441090388831469</v>
      </c>
      <c r="V24" s="149">
        <f>1/(POWER(10,(-(INDEX('Annexe 1 – Données des équipes'!$B$12:$R$114, MATCH($B24, 'Annexe 1 – Données des équipes'!$B$12:$B$114, 0),3)-(INDEX('Annexe 1 – Données des équipes'!$B$12:$R$114, MATCH(V$3, 'Annexe 1 – Données des équipes'!$B$12:$B$114, 0),3)))/400))+1)</f>
        <v>0.48561281583400134</v>
      </c>
      <c r="W24" s="149">
        <f>1/(POWER(10,(-(INDEX('Annexe 1 – Données des équipes'!$B$12:$R$114, MATCH($B24, 'Annexe 1 – Données des équipes'!$B$12:$B$114, 0),3)-(INDEX('Annexe 1 – Données des équipes'!$B$12:$R$114, MATCH(W$3, 'Annexe 1 – Données des équipes'!$B$12:$B$114, 0),3)))/400))+1)</f>
        <v>0.5</v>
      </c>
      <c r="X24" s="149">
        <f>1/(POWER(10,(-(INDEX('Annexe 1 – Données des équipes'!$B$12:$R$114, MATCH($B24, 'Annexe 1 – Données des équipes'!$B$12:$B$114, 0),3)-(INDEX('Annexe 1 – Données des équipes'!$B$12:$R$114, MATCH(X$3, 'Annexe 1 – Données des équipes'!$B$12:$B$114, 0),3)))/400))+1)</f>
        <v>0.5115108912177917</v>
      </c>
      <c r="Y24" s="149">
        <f>1/(POWER(10,(-(INDEX('Annexe 1 – Données des équipes'!$B$12:$R$114, MATCH($B24, 'Annexe 1 – Données des équipes'!$B$12:$B$114, 0),3)-(INDEX('Annexe 1 – Données des équipes'!$B$12:$R$114, MATCH(Y$3, 'Annexe 1 – Données des équipes'!$B$12:$B$114, 0),3)))/400))+1)</f>
        <v>0.5215733330511455</v>
      </c>
      <c r="Z24" s="149">
        <f>1/(POWER(10,(-(INDEX('Annexe 1 – Données des équipes'!$B$12:$R$114, MATCH($B24, 'Annexe 1 – Données des équipes'!$B$12:$B$114, 0),3)-(INDEX('Annexe 1 – Données des équipes'!$B$12:$R$114, MATCH(Z$3, 'Annexe 1 – Données des équipes'!$B$12:$B$114, 0),3)))/400))+1)</f>
        <v>0.54592192278048368</v>
      </c>
      <c r="AA24" s="149">
        <f>1/(POWER(10,(-(INDEX('Annexe 1 – Données des équipes'!$B$12:$R$114, MATCH($B24, 'Annexe 1 – Données des équipes'!$B$12:$B$114, 0),3)-(INDEX('Annexe 1 – Données des équipes'!$B$12:$R$114, MATCH(AA$3, 'Annexe 1 – Données des équipes'!$B$12:$B$114, 0),3)))/400))+1)</f>
        <v>0.57568695237642964</v>
      </c>
      <c r="AB24" s="149">
        <f>1/(POWER(10,(-(INDEX('Annexe 1 – Données des équipes'!$B$12:$R$114, MATCH($B24, 'Annexe 1 – Données des équipes'!$B$12:$B$114, 0),3)-(INDEX('Annexe 1 – Données des équipes'!$B$12:$R$114, MATCH(AB$3, 'Annexe 1 – Données des équipes'!$B$12:$B$114, 0),3)))/400))+1)</f>
        <v>0.58828997186316279</v>
      </c>
      <c r="AC24" s="149">
        <f>1/(POWER(10,(-(INDEX('Annexe 1 – Données des équipes'!$B$12:$R$114, MATCH($B24, 'Annexe 1 – Données des équipes'!$B$12:$B$114, 0),3)-(INDEX('Annexe 1 – Données des équipes'!$B$12:$R$114, MATCH(AC$3, 'Annexe 1 – Données des équipes'!$B$12:$B$114, 0),3)))/400))+1)</f>
        <v>0.59107559631494333</v>
      </c>
      <c r="AD24" s="149">
        <f>1/(POWER(10,(-(INDEX('Annexe 1 – Données des équipes'!$B$12:$R$114, MATCH($B24, 'Annexe 1 – Données des équipes'!$B$12:$B$114, 0),3)-(INDEX('Annexe 1 – Données des équipes'!$B$12:$R$114, MATCH(AD$3, 'Annexe 1 – Données des équipes'!$B$12:$B$114, 0),3)))/400))+1)</f>
        <v>0.59801376576934362</v>
      </c>
      <c r="AE24" s="149">
        <f>1/(POWER(10,(-(INDEX('Annexe 1 – Données des équipes'!$B$12:$R$114, MATCH($B24, 'Annexe 1 – Données des équipes'!$B$12:$B$114, 0),3)-(INDEX('Annexe 1 – Données des équipes'!$B$12:$R$114, MATCH(AE$3, 'Annexe 1 – Données des équipes'!$B$12:$B$114, 0),3)))/400))+1)</f>
        <v>0.62535139330753675</v>
      </c>
      <c r="AF24" s="149">
        <f>1/(POWER(10,(-(INDEX('Annexe 1 – Données des équipes'!$B$12:$R$114, MATCH($B24, 'Annexe 1 – Données des équipes'!$B$12:$B$114, 0),3)-(INDEX('Annexe 1 – Données des équipes'!$B$12:$R$114, MATCH(AF$3, 'Annexe 1 – Données des équipes'!$B$12:$B$114, 0),3)))/400))+1)</f>
        <v>0.64139011195561801</v>
      </c>
      <c r="AG24" s="149">
        <f>1/(POWER(10,(-(INDEX('Annexe 1 – Données des équipes'!$B$12:$R$114, MATCH($B24, 'Annexe 1 – Données des équipes'!$B$12:$B$114, 0),3)-(INDEX('Annexe 1 – Données des équipes'!$B$12:$R$114, MATCH(AG$3, 'Annexe 1 – Données des équipes'!$B$12:$B$114, 0),3)))/400))+1)</f>
        <v>0.68630025768331249</v>
      </c>
      <c r="AH24" s="149">
        <f>1/(POWER(10,(-(INDEX('Annexe 1 – Données des équipes'!$B$12:$R$114, MATCH($B24, 'Annexe 1 – Données des équipes'!$B$12:$B$114, 0),3)-(INDEX('Annexe 1 – Données des équipes'!$B$12:$R$114, MATCH(AH$3, 'Annexe 1 – Données des équipes'!$B$12:$B$114, 0),3)))/400))+1)</f>
        <v>0.75231499360568233</v>
      </c>
    </row>
    <row r="25" spans="2:34" ht="20.100000000000001" customHeight="1">
      <c r="B25" s="80" t="s">
        <v>39191</v>
      </c>
      <c r="C25" s="149">
        <f>1/(POWER(10,(-(INDEX('Annexe 1 – Données des équipes'!$B$12:$R$114, MATCH($B25, 'Annexe 1 – Données des équipes'!$B$12:$B$114, 0),3)-(INDEX('Annexe 1 – Données des équipes'!$B$12:$R$114, MATCH(C$3, 'Annexe 1 – Données des équipes'!$B$12:$B$114, 0),3)))/400))+1)</f>
        <v>0.11124535438232161</v>
      </c>
      <c r="D25" s="149">
        <f>1/(POWER(10,(-(INDEX('Annexe 1 – Données des équipes'!$B$12:$R$114, MATCH($B25, 'Annexe 1 – Données des équipes'!$B$12:$B$114, 0),3)-(INDEX('Annexe 1 – Données des équipes'!$B$12:$R$114, MATCH(D$3, 'Annexe 1 – Données des équipes'!$B$12:$B$114, 0),3)))/400))+1)</f>
        <v>0.11354237633604944</v>
      </c>
      <c r="E25" s="149">
        <f>1/(POWER(10,(-(INDEX('Annexe 1 – Données des équipes'!$B$12:$R$114, MATCH($B25, 'Annexe 1 – Données des équipes'!$B$12:$B$114, 0),3)-(INDEX('Annexe 1 – Données des équipes'!$B$12:$R$114, MATCH(E$3, 'Annexe 1 – Données des équipes'!$B$12:$B$114, 0),3)))/400))+1)</f>
        <v>0.16713730973962052</v>
      </c>
      <c r="F25" s="149">
        <f>1/(POWER(10,(-(INDEX('Annexe 1 – Données des équipes'!$B$12:$R$114, MATCH($B25, 'Annexe 1 – Données des équipes'!$B$12:$B$114, 0),3)-(INDEX('Annexe 1 – Données des équipes'!$B$12:$R$114, MATCH(F$3, 'Annexe 1 – Données des équipes'!$B$12:$B$114, 0),3)))/400))+1)</f>
        <v>0.19800335588556686</v>
      </c>
      <c r="G25" s="149">
        <f>1/(POWER(10,(-(INDEX('Annexe 1 – Données des équipes'!$B$12:$R$114, MATCH($B25, 'Annexe 1 – Données des équipes'!$B$12:$B$114, 0),3)-(INDEX('Annexe 1 – Données des équipes'!$B$12:$R$114, MATCH(G$3, 'Annexe 1 – Données des équipes'!$B$12:$B$114, 0),3)))/400))+1)</f>
        <v>0.20354530028827419</v>
      </c>
      <c r="H25" s="149">
        <f>1/(POWER(10,(-(INDEX('Annexe 1 – Données des équipes'!$B$12:$R$114, MATCH($B25, 'Annexe 1 – Données des équipes'!$B$12:$B$114, 0),3)-(INDEX('Annexe 1 – Données des équipes'!$B$12:$R$114, MATCH(H$3, 'Annexe 1 – Données des équipes'!$B$12:$B$114, 0),3)))/400))+1)</f>
        <v>0.20730361582423143</v>
      </c>
      <c r="I25" s="149">
        <f>1/(POWER(10,(-(INDEX('Annexe 1 – Données des équipes'!$B$12:$R$114, MATCH($B25, 'Annexe 1 – Données des équipes'!$B$12:$B$114, 0),3)-(INDEX('Annexe 1 – Données des équipes'!$B$12:$R$114, MATCH(I$3, 'Annexe 1 – Données des équipes'!$B$12:$B$114, 0),3)))/400))+1)</f>
        <v>0.26077974585933211</v>
      </c>
      <c r="J25" s="149">
        <f>1/(POWER(10,(-(INDEX('Annexe 1 – Données des équipes'!$B$12:$R$114, MATCH($B25, 'Annexe 1 – Données des équipes'!$B$12:$B$114, 0),3)-(INDEX('Annexe 1 – Données des équipes'!$B$12:$R$114, MATCH(J$3, 'Annexe 1 – Données des équipes'!$B$12:$B$114, 0),3)))/400))+1)</f>
        <v>0.26636629758619262</v>
      </c>
      <c r="K25" s="149">
        <f>1/(POWER(10,(-(INDEX('Annexe 1 – Données des équipes'!$B$12:$R$114, MATCH($B25, 'Annexe 1 – Données des équipes'!$B$12:$B$114, 0),3)-(INDEX('Annexe 1 – Données des équipes'!$B$12:$R$114, MATCH(K$3, 'Annexe 1 – Données des équipes'!$B$12:$B$114, 0),3)))/400))+1)</f>
        <v>0.26749271024433241</v>
      </c>
      <c r="L25" s="149">
        <f>1/(POWER(10,(-(INDEX('Annexe 1 – Données des équipes'!$B$12:$R$114, MATCH($B25, 'Annexe 1 – Données des équipes'!$B$12:$B$114, 0),3)-(INDEX('Annexe 1 – Données des équipes'!$B$12:$R$114, MATCH(L$3, 'Annexe 1 – Données des équipes'!$B$12:$B$114, 0),3)))/400))+1)</f>
        <v>0.32243941991489938</v>
      </c>
      <c r="M25" s="149">
        <f>1/(POWER(10,(-(INDEX('Annexe 1 – Données des équipes'!$B$12:$R$114, MATCH($B25, 'Annexe 1 – Données des équipes'!$B$12:$B$114, 0),3)-(INDEX('Annexe 1 – Données des équipes'!$B$12:$R$114, MATCH(M$3, 'Annexe 1 – Données des équipes'!$B$12:$B$114, 0),3)))/400))+1)</f>
        <v>0.34158547908308745</v>
      </c>
      <c r="N25" s="149">
        <f>1/(POWER(10,(-(INDEX('Annexe 1 – Données des équipes'!$B$12:$R$114, MATCH($B25, 'Annexe 1 – Données des équipes'!$B$12:$B$114, 0),3)-(INDEX('Annexe 1 – Données des équipes'!$B$12:$R$114, MATCH(N$3, 'Annexe 1 – Données des équipes'!$B$12:$B$114, 0),3)))/400))+1)</f>
        <v>0.34158547908308745</v>
      </c>
      <c r="O25" s="149">
        <f>1/(POWER(10,(-(INDEX('Annexe 1 – Données des équipes'!$B$12:$R$114, MATCH($B25, 'Annexe 1 – Données des équipes'!$B$12:$B$114, 0),3)-(INDEX('Annexe 1 – Données des équipes'!$B$12:$R$114, MATCH(O$3, 'Annexe 1 – Données des équipes'!$B$12:$B$114, 0),3)))/400))+1)</f>
        <v>0.35333115767438533</v>
      </c>
      <c r="P25" s="149">
        <f>1/(POWER(10,(-(INDEX('Annexe 1 – Données des équipes'!$B$12:$R$114, MATCH($B25, 'Annexe 1 – Données des équipes'!$B$12:$B$114, 0),3)-(INDEX('Annexe 1 – Données des équipes'!$B$12:$R$114, MATCH(P$3, 'Annexe 1 – Données des équipes'!$B$12:$B$114, 0),3)))/400))+1)</f>
        <v>0.35464754956061756</v>
      </c>
      <c r="Q25" s="149">
        <f>1/(POWER(10,(-(INDEX('Annexe 1 – Données des équipes'!$B$12:$R$114, MATCH($B25, 'Annexe 1 – Données des équipes'!$B$12:$B$114, 0),3)-(INDEX('Annexe 1 – Données des équipes'!$B$12:$R$114, MATCH(Q$3, 'Annexe 1 – Données des équipes'!$B$12:$B$114, 0),3)))/400))+1)</f>
        <v>0.37330091833326789</v>
      </c>
      <c r="R25" s="149">
        <f>1/(POWER(10,(-(INDEX('Annexe 1 – Données des équipes'!$B$12:$R$114, MATCH($B25, 'Annexe 1 – Données des équipes'!$B$12:$B$114, 0),3)-(INDEX('Annexe 1 – Données des équipes'!$B$12:$R$114, MATCH(R$3, 'Annexe 1 – Données des équipes'!$B$12:$B$114, 0),3)))/400))+1)</f>
        <v>0.37195519437805818</v>
      </c>
      <c r="S25" s="149">
        <f>1/(POWER(10,(-(INDEX('Annexe 1 – Données des équipes'!$B$12:$R$114, MATCH($B25, 'Annexe 1 – Données des équipes'!$B$12:$B$114, 0),3)-(INDEX('Annexe 1 – Données des équipes'!$B$12:$R$114, MATCH(S$3, 'Annexe 1 – Données des équipes'!$B$12:$B$114, 0),3)))/400))+1)</f>
        <v>0.40614461476382219</v>
      </c>
      <c r="T25" s="149">
        <f>1/(POWER(10,(-(INDEX('Annexe 1 – Données des équipes'!$B$12:$R$114, MATCH($B25, 'Annexe 1 – Données des équipes'!$B$12:$B$114, 0),3)-(INDEX('Annexe 1 – Données des équipes'!$B$12:$R$114, MATCH(T$3, 'Annexe 1 – Données des équipes'!$B$12:$B$114, 0),3)))/400))+1)</f>
        <v>0.4131049766208999</v>
      </c>
      <c r="U25" s="149">
        <f>1/(POWER(10,(-(INDEX('Annexe 1 – Données des équipes'!$B$12:$R$114, MATCH($B25, 'Annexe 1 – Données des équipes'!$B$12:$B$114, 0),3)-(INDEX('Annexe 1 – Données des équipes'!$B$12:$R$114, MATCH(U$3, 'Annexe 1 – Données des équipes'!$B$12:$B$114, 0),3)))/400))+1)</f>
        <v>0.43277115565704782</v>
      </c>
      <c r="V25" s="149">
        <f>1/(POWER(10,(-(INDEX('Annexe 1 – Données des équipes'!$B$12:$R$114, MATCH($B25, 'Annexe 1 – Données des équipes'!$B$12:$B$114, 0),3)-(INDEX('Annexe 1 – Données des équipes'!$B$12:$R$114, MATCH(V$3, 'Annexe 1 – Données des équipes'!$B$12:$B$114, 0),3)))/400))+1)</f>
        <v>0.47411906910883089</v>
      </c>
      <c r="W25" s="149">
        <f>1/(POWER(10,(-(INDEX('Annexe 1 – Données des équipes'!$B$12:$R$114, MATCH($B25, 'Annexe 1 – Données des équipes'!$B$12:$B$114, 0),3)-(INDEX('Annexe 1 – Données des équipes'!$B$12:$R$114, MATCH(W$3, 'Annexe 1 – Données des équipes'!$B$12:$B$114, 0),3)))/400))+1)</f>
        <v>0.4884891087822083</v>
      </c>
      <c r="X25" s="149">
        <f>1/(POWER(10,(-(INDEX('Annexe 1 – Données des équipes'!$B$12:$R$114, MATCH($B25, 'Annexe 1 – Données des équipes'!$B$12:$B$114, 0),3)-(INDEX('Annexe 1 – Données des équipes'!$B$12:$R$114, MATCH(X$3, 'Annexe 1 – Données des équipes'!$B$12:$B$114, 0),3)))/400))+1)</f>
        <v>0.5</v>
      </c>
      <c r="Y25" s="149">
        <f>1/(POWER(10,(-(INDEX('Annexe 1 – Données des équipes'!$B$12:$R$114, MATCH($B25, 'Annexe 1 – Données des équipes'!$B$12:$B$114, 0),3)-(INDEX('Annexe 1 – Données des équipes'!$B$12:$R$114, MATCH(Y$3, 'Annexe 1 – Données des équipes'!$B$12:$B$114, 0),3)))/400))+1)</f>
        <v>0.51007244692743847</v>
      </c>
      <c r="Z25" s="149">
        <f>1/(POWER(10,(-(INDEX('Annexe 1 – Données des équipes'!$B$12:$R$114, MATCH($B25, 'Annexe 1 – Données des équipes'!$B$12:$B$114, 0),3)-(INDEX('Annexe 1 – Données des équipes'!$B$12:$R$114, MATCH(Z$3, 'Annexe 1 – Données des équipes'!$B$12:$B$114, 0),3)))/400))+1)</f>
        <v>0.53448394472683147</v>
      </c>
      <c r="AA25" s="149">
        <f>1/(POWER(10,(-(INDEX('Annexe 1 – Données des équipes'!$B$12:$R$114, MATCH($B25, 'Annexe 1 – Données des équipes'!$B$12:$B$114, 0),3)-(INDEX('Annexe 1 – Données des équipes'!$B$12:$R$114, MATCH(AA$3, 'Annexe 1 – Données des équipes'!$B$12:$B$114, 0),3)))/400))+1)</f>
        <v>0.56440049024042127</v>
      </c>
      <c r="AB25" s="149">
        <f>1/(POWER(10,(-(INDEX('Annexe 1 – Données des équipes'!$B$12:$R$114, MATCH($B25, 'Annexe 1 – Données des équipes'!$B$12:$B$114, 0),3)-(INDEX('Annexe 1 – Données des équipes'!$B$12:$R$114, MATCH(AB$3, 'Annexe 1 – Données des équipes'!$B$12:$B$114, 0),3)))/400))+1)</f>
        <v>0.57709247582532897</v>
      </c>
      <c r="AC25" s="149">
        <f>1/(POWER(10,(-(INDEX('Annexe 1 – Données des équipes'!$B$12:$R$114, MATCH($B25, 'Annexe 1 – Données des équipes'!$B$12:$B$114, 0),3)-(INDEX('Annexe 1 – Données des équipes'!$B$12:$R$114, MATCH(AC$3, 'Annexe 1 – Données des équipes'!$B$12:$B$114, 0),3)))/400))+1)</f>
        <v>0.57989976035788149</v>
      </c>
      <c r="AD25" s="149">
        <f>1/(POWER(10,(-(INDEX('Annexe 1 – Données des équipes'!$B$12:$R$114, MATCH($B25, 'Annexe 1 – Données des équipes'!$B$12:$B$114, 0),3)-(INDEX('Annexe 1 – Données des équipes'!$B$12:$R$114, MATCH(AD$3, 'Annexe 1 – Données des équipes'!$B$12:$B$114, 0),3)))/400))+1)</f>
        <v>0.58689502337910004</v>
      </c>
      <c r="AE25" s="149">
        <f>1/(POWER(10,(-(INDEX('Annexe 1 – Données des équipes'!$B$12:$R$114, MATCH($B25, 'Annexe 1 – Données des équipes'!$B$12:$B$114, 0),3)-(INDEX('Annexe 1 – Données des équipes'!$B$12:$R$114, MATCH(AE$3, 'Annexe 1 – Données des équipes'!$B$12:$B$114, 0),3)))/400))+1)</f>
        <v>0.61450136100855779</v>
      </c>
      <c r="AF25" s="149">
        <f>1/(POWER(10,(-(INDEX('Annexe 1 – Données des équipes'!$B$12:$R$114, MATCH($B25, 'Annexe 1 – Données des équipes'!$B$12:$B$114, 0),3)-(INDEX('Annexe 1 – Données des équipes'!$B$12:$R$114, MATCH(AF$3, 'Annexe 1 – Données des équipes'!$B$12:$B$114, 0),3)))/400))+1)</f>
        <v>0.63073028861620217</v>
      </c>
      <c r="AG25" s="149">
        <f>1/(POWER(10,(-(INDEX('Annexe 1 – Données des équipes'!$B$12:$R$114, MATCH($B25, 'Annexe 1 – Données des équipes'!$B$12:$B$114, 0),3)-(INDEX('Annexe 1 – Données des équipes'!$B$12:$R$114, MATCH(AG$3, 'Annexe 1 – Données des équipes'!$B$12:$B$114, 0),3)))/400))+1)</f>
        <v>0.67630166949273696</v>
      </c>
      <c r="AH25" s="149">
        <f>1/(POWER(10,(-(INDEX('Annexe 1 – Données des équipes'!$B$12:$R$114, MATCH($B25, 'Annexe 1 – Données des équipes'!$B$12:$B$114, 0),3)-(INDEX('Annexe 1 – Données des équipes'!$B$12:$R$114, MATCH(AH$3, 'Annexe 1 – Données des équipes'!$B$12:$B$114, 0),3)))/400))+1)</f>
        <v>0.74363452200732783</v>
      </c>
    </row>
    <row r="26" spans="2:34" ht="20.100000000000001" customHeight="1">
      <c r="B26" s="80" t="s">
        <v>39192</v>
      </c>
      <c r="C26" s="149">
        <f>1/(POWER(10,(-(INDEX('Annexe 1 – Données des équipes'!$B$12:$R$114, MATCH($B26, 'Annexe 1 – Données des équipes'!$B$12:$B$114, 0),3)-(INDEX('Annexe 1 – Données des équipes'!$B$12:$R$114, MATCH(C$3, 'Annexe 1 – Données des équipes'!$B$12:$B$114, 0),3)))/400))+1)</f>
        <v>0.10732333999384593</v>
      </c>
      <c r="D26" s="149">
        <f>1/(POWER(10,(-(INDEX('Annexe 1 – Données des équipes'!$B$12:$R$114, MATCH($B26, 'Annexe 1 – Données des équipes'!$B$12:$B$114, 0),3)-(INDEX('Annexe 1 – Données des équipes'!$B$12:$R$114, MATCH(D$3, 'Annexe 1 – Données des équipes'!$B$12:$B$114, 0),3)))/400))+1)</f>
        <v>0.10954936127707525</v>
      </c>
      <c r="E26" s="149">
        <f>1/(POWER(10,(-(INDEX('Annexe 1 – Données des équipes'!$B$12:$R$114, MATCH($B26, 'Annexe 1 – Données des équipes'!$B$12:$B$114, 0),3)-(INDEX('Annexe 1 – Données des équipes'!$B$12:$R$114, MATCH(E$3, 'Annexe 1 – Données des équipes'!$B$12:$B$114, 0),3)))/400))+1)</f>
        <v>0.16160309261305669</v>
      </c>
      <c r="F26" s="149">
        <f>1/(POWER(10,(-(INDEX('Annexe 1 – Données des équipes'!$B$12:$R$114, MATCH($B26, 'Annexe 1 – Données des équipes'!$B$12:$B$114, 0),3)-(INDEX('Annexe 1 – Données des équipes'!$B$12:$R$114, MATCH(F$3, 'Annexe 1 – Données des équipes'!$B$12:$B$114, 0),3)))/400))+1)</f>
        <v>0.1916823274505414</v>
      </c>
      <c r="G26" s="149">
        <f>1/(POWER(10,(-(INDEX('Annexe 1 – Données des équipes'!$B$12:$R$114, MATCH($B26, 'Annexe 1 – Données des équipes'!$B$12:$B$114, 0),3)-(INDEX('Annexe 1 – Données des équipes'!$B$12:$R$114, MATCH(G$3, 'Annexe 1 – Données des équipes'!$B$12:$B$114, 0),3)))/400))+1)</f>
        <v>0.19709082984618406</v>
      </c>
      <c r="H26" s="149">
        <f>1/(POWER(10,(-(INDEX('Annexe 1 – Données des équipes'!$B$12:$R$114, MATCH($B26, 'Annexe 1 – Données des équipes'!$B$12:$B$114, 0),3)-(INDEX('Annexe 1 – Données des équipes'!$B$12:$R$114, MATCH(H$3, 'Annexe 1 – Données des équipes'!$B$12:$B$114, 0),3)))/400))+1)</f>
        <v>0.20076000891310175</v>
      </c>
      <c r="I26" s="149">
        <f>1/(POWER(10,(-(INDEX('Annexe 1 – Données des équipes'!$B$12:$R$114, MATCH($B26, 'Annexe 1 – Données des équipes'!$B$12:$B$114, 0),3)-(INDEX('Annexe 1 – Données des équipes'!$B$12:$R$114, MATCH(I$3, 'Annexe 1 – Données des équipes'!$B$12:$B$114, 0),3)))/400))+1)</f>
        <v>0.25308707857105678</v>
      </c>
      <c r="J26" s="149">
        <f>1/(POWER(10,(-(INDEX('Annexe 1 – Données des équipes'!$B$12:$R$114, MATCH($B26, 'Annexe 1 – Données des équipes'!$B$12:$B$114, 0),3)-(INDEX('Annexe 1 – Données des équipes'!$B$12:$R$114, MATCH(J$3, 'Annexe 1 – Données des équipes'!$B$12:$B$114, 0),3)))/400))+1)</f>
        <v>0.2585664770307004</v>
      </c>
      <c r="K26" s="149">
        <f>1/(POWER(10,(-(INDEX('Annexe 1 – Données des équipes'!$B$12:$R$114, MATCH($B26, 'Annexe 1 – Données des équipes'!$B$12:$B$114, 0),3)-(INDEX('Annexe 1 – Données des équipes'!$B$12:$R$114, MATCH(K$3, 'Annexe 1 – Données des équipes'!$B$12:$B$114, 0),3)))/400))+1)</f>
        <v>0.25967158048516964</v>
      </c>
      <c r="L26" s="149">
        <f>1/(POWER(10,(-(INDEX('Annexe 1 – Données des équipes'!$B$12:$R$114, MATCH($B26, 'Annexe 1 – Données des équipes'!$B$12:$B$114, 0),3)-(INDEX('Annexe 1 – Données des équipes'!$B$12:$R$114, MATCH(L$3, 'Annexe 1 – Données des équipes'!$B$12:$B$114, 0),3)))/400))+1)</f>
        <v>0.31369974231668751</v>
      </c>
      <c r="M26" s="149">
        <f>1/(POWER(10,(-(INDEX('Annexe 1 – Données des équipes'!$B$12:$R$114, MATCH($B26, 'Annexe 1 – Données des équipes'!$B$12:$B$114, 0),3)-(INDEX('Annexe 1 – Données des équipes'!$B$12:$R$114, MATCH(M$3, 'Annexe 1 – Données des équipes'!$B$12:$B$114, 0),3)))/400))+1)</f>
        <v>0.33258157812677697</v>
      </c>
      <c r="N26" s="149">
        <f>1/(POWER(10,(-(INDEX('Annexe 1 – Données des équipes'!$B$12:$R$114, MATCH($B26, 'Annexe 1 – Données des équipes'!$B$12:$B$114, 0),3)-(INDEX('Annexe 1 – Données des équipes'!$B$12:$R$114, MATCH(N$3, 'Annexe 1 – Données des équipes'!$B$12:$B$114, 0),3)))/400))+1)</f>
        <v>0.33258157812677697</v>
      </c>
      <c r="O26" s="149">
        <f>1/(POWER(10,(-(INDEX('Annexe 1 – Données des équipes'!$B$12:$R$114, MATCH($B26, 'Annexe 1 – Données des équipes'!$B$12:$B$114, 0),3)-(INDEX('Annexe 1 – Données des équipes'!$B$12:$R$114, MATCH(O$3, 'Annexe 1 – Données des équipes'!$B$12:$B$114, 0),3)))/400))+1)</f>
        <v>0.34417949408760495</v>
      </c>
      <c r="P26" s="149">
        <f>1/(POWER(10,(-(INDEX('Annexe 1 – Données des équipes'!$B$12:$R$114, MATCH($B26, 'Annexe 1 – Données des équipes'!$B$12:$B$114, 0),3)-(INDEX('Annexe 1 – Données des équipes'!$B$12:$R$114, MATCH(P$3, 'Annexe 1 – Données des équipes'!$B$12:$B$114, 0),3)))/400))+1)</f>
        <v>0.34548000561753406</v>
      </c>
      <c r="Q26" s="149">
        <f>1/(POWER(10,(-(INDEX('Annexe 1 – Données des équipes'!$B$12:$R$114, MATCH($B26, 'Annexe 1 – Données des équipes'!$B$12:$B$114, 0),3)-(INDEX('Annexe 1 – Données des équipes'!$B$12:$R$114, MATCH(Q$3, 'Annexe 1 – Données des équipes'!$B$12:$B$114, 0),3)))/400))+1)</f>
        <v>0.36392310031211805</v>
      </c>
      <c r="R26" s="149">
        <f>1/(POWER(10,(-(INDEX('Annexe 1 – Données des équipes'!$B$12:$R$114, MATCH($B26, 'Annexe 1 – Données des équipes'!$B$12:$B$114, 0),3)-(INDEX('Annexe 1 – Données des équipes'!$B$12:$R$114, MATCH(R$3, 'Annexe 1 – Données des équipes'!$B$12:$B$114, 0),3)))/400))+1)</f>
        <v>0.36259162325551547</v>
      </c>
      <c r="S26" s="149">
        <f>1/(POWER(10,(-(INDEX('Annexe 1 – Données des équipes'!$B$12:$R$114, MATCH($B26, 'Annexe 1 – Données des équipes'!$B$12:$B$114, 0),3)-(INDEX('Annexe 1 – Données des équipes'!$B$12:$R$114, MATCH(S$3, 'Annexe 1 – Données des équipes'!$B$12:$B$114, 0),3)))/400))+1)</f>
        <v>0.39646368147382194</v>
      </c>
      <c r="T26" s="149">
        <f>1/(POWER(10,(-(INDEX('Annexe 1 – Données des équipes'!$B$12:$R$114, MATCH($B26, 'Annexe 1 – Données des équipes'!$B$12:$B$114, 0),3)-(INDEX('Annexe 1 – Données des équipes'!$B$12:$R$114, MATCH(T$3, 'Annexe 1 – Données des équipes'!$B$12:$B$114, 0),3)))/400))+1)</f>
        <v>0.40337082669422603</v>
      </c>
      <c r="U26" s="149">
        <f>1/(POWER(10,(-(INDEX('Annexe 1 – Données des équipes'!$B$12:$R$114, MATCH($B26, 'Annexe 1 – Données des équipes'!$B$12:$B$114, 0),3)-(INDEX('Annexe 1 – Données des équipes'!$B$12:$R$114, MATCH(U$3, 'Annexe 1 – Données des équipes'!$B$12:$B$114, 0),3)))/400))+1)</f>
        <v>0.42290752417467098</v>
      </c>
      <c r="V26" s="149">
        <f>1/(POWER(10,(-(INDEX('Annexe 1 – Données des équipes'!$B$12:$R$114, MATCH($B26, 'Annexe 1 – Données des équipes'!$B$12:$B$114, 0),3)-(INDEX('Annexe 1 – Données des équipes'!$B$12:$R$114, MATCH(V$3, 'Annexe 1 – Données des équipes'!$B$12:$B$114, 0),3)))/400))+1)</f>
        <v>0.46408407305489768</v>
      </c>
      <c r="W26" s="149">
        <f>1/(POWER(10,(-(INDEX('Annexe 1 – Données des équipes'!$B$12:$R$114, MATCH($B26, 'Annexe 1 – Données des équipes'!$B$12:$B$114, 0),3)-(INDEX('Annexe 1 – Données des équipes'!$B$12:$R$114, MATCH(W$3, 'Annexe 1 – Données des équipes'!$B$12:$B$114, 0),3)))/400))+1)</f>
        <v>0.47842666694885455</v>
      </c>
      <c r="X26" s="149">
        <f>1/(POWER(10,(-(INDEX('Annexe 1 – Données des équipes'!$B$12:$R$114, MATCH($B26, 'Annexe 1 – Données des équipes'!$B$12:$B$114, 0),3)-(INDEX('Annexe 1 – Données des équipes'!$B$12:$R$114, MATCH(X$3, 'Annexe 1 – Données des équipes'!$B$12:$B$114, 0),3)))/400))+1)</f>
        <v>0.48992755307256153</v>
      </c>
      <c r="Y26" s="149">
        <f>1/(POWER(10,(-(INDEX('Annexe 1 – Données des équipes'!$B$12:$R$114, MATCH($B26, 'Annexe 1 – Données des équipes'!$B$12:$B$114, 0),3)-(INDEX('Annexe 1 – Données des équipes'!$B$12:$R$114, MATCH(Y$3, 'Annexe 1 – Données des équipes'!$B$12:$B$114, 0),3)))/400))+1)</f>
        <v>0.5</v>
      </c>
      <c r="Z26" s="149">
        <f>1/(POWER(10,(-(INDEX('Annexe 1 – Données des équipes'!$B$12:$R$114, MATCH($B26, 'Annexe 1 – Données des équipes'!$B$12:$B$114, 0),3)-(INDEX('Annexe 1 – Données des équipes'!$B$12:$R$114, MATCH(Z$3, 'Annexe 1 – Données des équipes'!$B$12:$B$114, 0),3)))/400))+1)</f>
        <v>0.52444546112066148</v>
      </c>
      <c r="AA26" s="149">
        <f>1/(POWER(10,(-(INDEX('Annexe 1 – Données des équipes'!$B$12:$R$114, MATCH($B26, 'Annexe 1 – Données des équipes'!$B$12:$B$114, 0),3)-(INDEX('Annexe 1 – Données des équipes'!$B$12:$R$114, MATCH(AA$3, 'Annexe 1 – Données des équipes'!$B$12:$B$114, 0),3)))/400))+1)</f>
        <v>0.55446937402167606</v>
      </c>
      <c r="AB26" s="149">
        <f>1/(POWER(10,(-(INDEX('Annexe 1 – Données des équipes'!$B$12:$R$114, MATCH($B26, 'Annexe 1 – Données des équipes'!$B$12:$B$114, 0),3)-(INDEX('Annexe 1 – Données des équipes'!$B$12:$R$114, MATCH(AB$3, 'Annexe 1 – Données des équipes'!$B$12:$B$114, 0),3)))/400))+1)</f>
        <v>0.56722884434295218</v>
      </c>
      <c r="AC26" s="149">
        <f>1/(POWER(10,(-(INDEX('Annexe 1 – Données des équipes'!$B$12:$R$114, MATCH($B26, 'Annexe 1 – Données des équipes'!$B$12:$B$114, 0),3)-(INDEX('Annexe 1 – Données des équipes'!$B$12:$R$114, MATCH(AC$3, 'Annexe 1 – Données des équipes'!$B$12:$B$114, 0),3)))/400))+1)</f>
        <v>0.57005282358398823</v>
      </c>
      <c r="AD26" s="149">
        <f>1/(POWER(10,(-(INDEX('Annexe 1 – Données des équipes'!$B$12:$R$114, MATCH($B26, 'Annexe 1 – Données des équipes'!$B$12:$B$114, 0),3)-(INDEX('Annexe 1 – Données des équipes'!$B$12:$R$114, MATCH(AD$3, 'Annexe 1 – Données des équipes'!$B$12:$B$114, 0),3)))/400))+1)</f>
        <v>0.57709247582532897</v>
      </c>
      <c r="AE26" s="149">
        <f>1/(POWER(10,(-(INDEX('Annexe 1 – Données des équipes'!$B$12:$R$114, MATCH($B26, 'Annexe 1 – Données des équipes'!$B$12:$B$114, 0),3)-(INDEX('Annexe 1 – Données des équipes'!$B$12:$R$114, MATCH(AE$3, 'Annexe 1 – Données des équipes'!$B$12:$B$114, 0),3)))/400))+1)</f>
        <v>0.60491290200795689</v>
      </c>
      <c r="AF26" s="149">
        <f>1/(POWER(10,(-(INDEX('Annexe 1 – Données des équipes'!$B$12:$R$114, MATCH($B26, 'Annexe 1 – Données des équipes'!$B$12:$B$114, 0),3)-(INDEX('Annexe 1 – Données des équipes'!$B$12:$R$114, MATCH(AF$3, 'Annexe 1 – Données des équipes'!$B$12:$B$114, 0),3)))/400))+1)</f>
        <v>0.62129672312245454</v>
      </c>
      <c r="AG26" s="149">
        <f>1/(POWER(10,(-(INDEX('Annexe 1 – Données des équipes'!$B$12:$R$114, MATCH($B26, 'Annexe 1 – Données des équipes'!$B$12:$B$114, 0),3)-(INDEX('Annexe 1 – Données des équipes'!$B$12:$R$114, MATCH(AG$3, 'Annexe 1 – Données des équipes'!$B$12:$B$114, 0),3)))/400))+1)</f>
        <v>0.66741842187322298</v>
      </c>
      <c r="AH26" s="149">
        <f>1/(POWER(10,(-(INDEX('Annexe 1 – Données des équipes'!$B$12:$R$114, MATCH($B26, 'Annexe 1 – Données des équipes'!$B$12:$B$114, 0),3)-(INDEX('Annexe 1 – Données des équipes'!$B$12:$R$114, MATCH(AH$3, 'Annexe 1 – Données des équipes'!$B$12:$B$114, 0),3)))/400))+1)</f>
        <v>0.73587744410147649</v>
      </c>
    </row>
    <row r="27" spans="2:34" ht="20.100000000000001" customHeight="1">
      <c r="B27" s="80" t="s">
        <v>39193</v>
      </c>
      <c r="C27" s="149">
        <f>1/(POWER(10,(-(INDEX('Annexe 1 – Données des équipes'!$B$12:$R$114, MATCH($B27, 'Annexe 1 – Données des équipes'!$B$12:$B$114, 0),3)-(INDEX('Annexe 1 – Données des équipes'!$B$12:$R$114, MATCH(C$3, 'Annexe 1 – Données des équipes'!$B$12:$B$114, 0),3)))/400))+1)</f>
        <v>9.8301745397804938E-2</v>
      </c>
      <c r="D27" s="149">
        <f>1/(POWER(10,(-(INDEX('Annexe 1 – Données des équipes'!$B$12:$R$114, MATCH($B27, 'Annexe 1 – Données des équipes'!$B$12:$B$114, 0),3)-(INDEX('Annexe 1 – Données des équipes'!$B$12:$R$114, MATCH(D$3, 'Annexe 1 – Données des équipes'!$B$12:$B$114, 0),3)))/400))+1)</f>
        <v>0.10036168484994891</v>
      </c>
      <c r="E27" s="149">
        <f>1/(POWER(10,(-(INDEX('Annexe 1 – Données des équipes'!$B$12:$R$114, MATCH($B27, 'Annexe 1 – Données des équipes'!$B$12:$B$114, 0),3)-(INDEX('Annexe 1 – Données des équipes'!$B$12:$R$114, MATCH(E$3, 'Annexe 1 – Données des équipes'!$B$12:$B$114, 0),3)))/400))+1)</f>
        <v>0.1487792023750972</v>
      </c>
      <c r="F27" s="149">
        <f>1/(POWER(10,(-(INDEX('Annexe 1 – Données des équipes'!$B$12:$R$114, MATCH($B27, 'Annexe 1 – Données des équipes'!$B$12:$B$114, 0),3)-(INDEX('Annexe 1 – Données des équipes'!$B$12:$R$114, MATCH(F$3, 'Annexe 1 – Données des équipes'!$B$12:$B$114, 0),3)))/400))+1)</f>
        <v>0.17697537107826786</v>
      </c>
      <c r="G27" s="149">
        <f>1/(POWER(10,(-(INDEX('Annexe 1 – Données des équipes'!$B$12:$R$114, MATCH($B27, 'Annexe 1 – Données des équipes'!$B$12:$B$114, 0),3)-(INDEX('Annexe 1 – Données des équipes'!$B$12:$R$114, MATCH(G$3, 'Annexe 1 – Données des équipes'!$B$12:$B$114, 0),3)))/400))+1)</f>
        <v>0.18206236894188432</v>
      </c>
      <c r="H27" s="149">
        <f>1/(POWER(10,(-(INDEX('Annexe 1 – Données des équipes'!$B$12:$R$114, MATCH($B27, 'Annexe 1 – Données des équipes'!$B$12:$B$114, 0),3)-(INDEX('Annexe 1 – Données des équipes'!$B$12:$R$114, MATCH(H$3, 'Annexe 1 – Données des équipes'!$B$12:$B$114, 0),3)))/400))+1)</f>
        <v>0.18551641249528775</v>
      </c>
      <c r="I27" s="149">
        <f>1/(POWER(10,(-(INDEX('Annexe 1 – Données des équipes'!$B$12:$R$114, MATCH($B27, 'Annexe 1 – Données des équipes'!$B$12:$B$114, 0),3)-(INDEX('Annexe 1 – Données des équipes'!$B$12:$R$114, MATCH(I$3, 'Annexe 1 – Données des équipes'!$B$12:$B$114, 0),3)))/400))+1)</f>
        <v>0.23503873644731077</v>
      </c>
      <c r="J27" s="149">
        <f>1/(POWER(10,(-(INDEX('Annexe 1 – Données des équipes'!$B$12:$R$114, MATCH($B27, 'Annexe 1 – Données des équipes'!$B$12:$B$114, 0),3)-(INDEX('Annexe 1 – Données des équipes'!$B$12:$R$114, MATCH(J$3, 'Annexe 1 – Données des équipes'!$B$12:$B$114, 0),3)))/400))+1)</f>
        <v>0.2402530733520421</v>
      </c>
      <c r="K27" s="149">
        <f>1/(POWER(10,(-(INDEX('Annexe 1 – Données des équipes'!$B$12:$R$114, MATCH($B27, 'Annexe 1 – Données des équipes'!$B$12:$B$114, 0),3)-(INDEX('Annexe 1 – Données des équipes'!$B$12:$R$114, MATCH(K$3, 'Annexe 1 – Données des équipes'!$B$12:$B$114, 0),3)))/400))+1)</f>
        <v>0.24130537985314429</v>
      </c>
      <c r="L27" s="149">
        <f>1/(POWER(10,(-(INDEX('Annexe 1 – Données des équipes'!$B$12:$R$114, MATCH($B27, 'Annexe 1 – Données des équipes'!$B$12:$B$114, 0),3)-(INDEX('Annexe 1 – Données des équipes'!$B$12:$R$114, MATCH(L$3, 'Annexe 1 – Données des équipes'!$B$12:$B$114, 0),3)))/400))+1)</f>
        <v>0.29302470519145901</v>
      </c>
      <c r="M27" s="149">
        <f>1/(POWER(10,(-(INDEX('Annexe 1 – Données des équipes'!$B$12:$R$114, MATCH($B27, 'Annexe 1 – Données des équipes'!$B$12:$B$114, 0),3)-(INDEX('Annexe 1 – Données des équipes'!$B$12:$R$114, MATCH(M$3, 'Annexe 1 – Données des équipes'!$B$12:$B$114, 0),3)))/400))+1)</f>
        <v>0.31122643133128686</v>
      </c>
      <c r="N27" s="149">
        <f>1/(POWER(10,(-(INDEX('Annexe 1 – Données des équipes'!$B$12:$R$114, MATCH($B27, 'Annexe 1 – Données des équipes'!$B$12:$B$114, 0),3)-(INDEX('Annexe 1 – Données des équipes'!$B$12:$R$114, MATCH(N$3, 'Annexe 1 – Données des équipes'!$B$12:$B$114, 0),3)))/400))+1)</f>
        <v>0.31122643133128686</v>
      </c>
      <c r="O27" s="149">
        <f>1/(POWER(10,(-(INDEX('Annexe 1 – Données des équipes'!$B$12:$R$114, MATCH($B27, 'Annexe 1 – Données des équipes'!$B$12:$B$114, 0),3)-(INDEX('Annexe 1 – Données des équipes'!$B$12:$R$114, MATCH(O$3, 'Annexe 1 – Données des équipes'!$B$12:$B$114, 0),3)))/400))+1)</f>
        <v>0.32243941991489938</v>
      </c>
      <c r="P27" s="149">
        <f>1/(POWER(10,(-(INDEX('Annexe 1 – Données des équipes'!$B$12:$R$114, MATCH($B27, 'Annexe 1 – Données des équipes'!$B$12:$B$114, 0),3)-(INDEX('Annexe 1 – Données des équipes'!$B$12:$R$114, MATCH(P$3, 'Annexe 1 – Données des équipes'!$B$12:$B$114, 0),3)))/400))+1)</f>
        <v>0.3236983305072631</v>
      </c>
      <c r="Q27" s="149">
        <f>1/(POWER(10,(-(INDEX('Annexe 1 – Données des équipes'!$B$12:$R$114, MATCH($B27, 'Annexe 1 – Données des équipes'!$B$12:$B$114, 0),3)-(INDEX('Annexe 1 – Données des équipes'!$B$12:$R$114, MATCH(Q$3, 'Annexe 1 – Données des équipes'!$B$12:$B$114, 0),3)))/400))+1)</f>
        <v>0.34158547908308745</v>
      </c>
      <c r="R27" s="149">
        <f>1/(POWER(10,(-(INDEX('Annexe 1 – Données des équipes'!$B$12:$R$114, MATCH($B27, 'Annexe 1 – Données des équipes'!$B$12:$B$114, 0),3)-(INDEX('Annexe 1 – Données des équipes'!$B$12:$R$114, MATCH(R$3, 'Annexe 1 – Données des équipes'!$B$12:$B$114, 0),3)))/400))+1)</f>
        <v>0.34029200585525188</v>
      </c>
      <c r="S27" s="149">
        <f>1/(POWER(10,(-(INDEX('Annexe 1 – Données des équipes'!$B$12:$R$114, MATCH($B27, 'Annexe 1 – Données des équipes'!$B$12:$B$114, 0),3)-(INDEX('Annexe 1 – Données des équipes'!$B$12:$R$114, MATCH(S$3, 'Annexe 1 – Données des équipes'!$B$12:$B$114, 0),3)))/400))+1)</f>
        <v>0.37330091833326789</v>
      </c>
      <c r="T27" s="149">
        <f>1/(POWER(10,(-(INDEX('Annexe 1 – Données des équipes'!$B$12:$R$114, MATCH($B27, 'Annexe 1 – Données des équipes'!$B$12:$B$114, 0),3)-(INDEX('Annexe 1 – Données des équipes'!$B$12:$R$114, MATCH(T$3, 'Annexe 1 – Données des équipes'!$B$12:$B$114, 0),3)))/400))+1)</f>
        <v>0.3800586409554767</v>
      </c>
      <c r="U27" s="149">
        <f>1/(POWER(10,(-(INDEX('Annexe 1 – Données des équipes'!$B$12:$R$114, MATCH($B27, 'Annexe 1 – Données des équipes'!$B$12:$B$114, 0),3)-(INDEX('Annexe 1 – Données des équipes'!$B$12:$R$114, MATCH(U$3, 'Annexe 1 – Données des équipes'!$B$12:$B$114, 0),3)))/400))+1)</f>
        <v>0.399221754109989</v>
      </c>
      <c r="V27" s="149">
        <f>1/(POWER(10,(-(INDEX('Annexe 1 – Données des équipes'!$B$12:$R$114, MATCH($B27, 'Annexe 1 – Données des équipes'!$B$12:$B$114, 0),3)-(INDEX('Annexe 1 – Données des équipes'!$B$12:$R$114, MATCH(V$3, 'Annexe 1 – Données des équipes'!$B$12:$B$114, 0),3)))/400))+1)</f>
        <v>0.43984985476809713</v>
      </c>
      <c r="W27" s="149">
        <f>1/(POWER(10,(-(INDEX('Annexe 1 – Données des équipes'!$B$12:$R$114, MATCH($B27, 'Annexe 1 – Données des équipes'!$B$12:$B$114, 0),3)-(INDEX('Annexe 1 – Données des équipes'!$B$12:$R$114, MATCH(W$3, 'Annexe 1 – Données des équipes'!$B$12:$B$114, 0),3)))/400))+1)</f>
        <v>0.45407807721951632</v>
      </c>
      <c r="X27" s="149">
        <f>1/(POWER(10,(-(INDEX('Annexe 1 – Données des équipes'!$B$12:$R$114, MATCH($B27, 'Annexe 1 – Données des équipes'!$B$12:$B$114, 0),3)-(INDEX('Annexe 1 – Données des équipes'!$B$12:$R$114, MATCH(X$3, 'Annexe 1 – Données des équipes'!$B$12:$B$114, 0),3)))/400))+1)</f>
        <v>0.46551605527316847</v>
      </c>
      <c r="Y27" s="149">
        <f>1/(POWER(10,(-(INDEX('Annexe 1 – Données des équipes'!$B$12:$R$114, MATCH($B27, 'Annexe 1 – Données des équipes'!$B$12:$B$114, 0),3)-(INDEX('Annexe 1 – Données des équipes'!$B$12:$R$114, MATCH(Y$3, 'Annexe 1 – Données des équipes'!$B$12:$B$114, 0),3)))/400))+1)</f>
        <v>0.47555453887933863</v>
      </c>
      <c r="Z27" s="149">
        <f>1/(POWER(10,(-(INDEX('Annexe 1 – Données des équipes'!$B$12:$R$114, MATCH($B27, 'Annexe 1 – Données des équipes'!$B$12:$B$114, 0),3)-(INDEX('Annexe 1 – Données des équipes'!$B$12:$R$114, MATCH(Z$3, 'Annexe 1 – Données des équipes'!$B$12:$B$114, 0),3)))/400))+1)</f>
        <v>0.5</v>
      </c>
      <c r="AA27" s="149">
        <f>1/(POWER(10,(-(INDEX('Annexe 1 – Données des équipes'!$B$12:$R$114, MATCH($B27, 'Annexe 1 – Données des équipes'!$B$12:$B$114, 0),3)-(INDEX('Annexe 1 – Données des équipes'!$B$12:$R$114, MATCH(AA$3, 'Annexe 1 – Données des équipes'!$B$12:$B$114, 0),3)))/400))+1)</f>
        <v>0.53018468000390206</v>
      </c>
      <c r="AB27" s="149">
        <f>1/(POWER(10,(-(INDEX('Annexe 1 – Données des équipes'!$B$12:$R$114, MATCH($B27, 'Annexe 1 – Données des équipes'!$B$12:$B$114, 0),3)-(INDEX('Annexe 1 – Données des équipes'!$B$12:$R$114, MATCH(AB$3, 'Annexe 1 – Données des équipes'!$B$12:$B$114, 0),3)))/400))+1)</f>
        <v>0.54306649202221191</v>
      </c>
      <c r="AC27" s="149">
        <f>1/(POWER(10,(-(INDEX('Annexe 1 – Données des équipes'!$B$12:$R$114, MATCH($B27, 'Annexe 1 – Données des équipes'!$B$12:$B$114, 0),3)-(INDEX('Annexe 1 – Données des équipes'!$B$12:$R$114, MATCH(AC$3, 'Annexe 1 – Données des équipes'!$B$12:$B$114, 0),3)))/400))+1)</f>
        <v>0.54592192278048368</v>
      </c>
      <c r="AD27" s="149">
        <f>1/(POWER(10,(-(INDEX('Annexe 1 – Données des équipes'!$B$12:$R$114, MATCH($B27, 'Annexe 1 – Données des équipes'!$B$12:$B$114, 0),3)-(INDEX('Annexe 1 – Données des équipes'!$B$12:$R$114, MATCH(AD$3, 'Annexe 1 – Données des équipes'!$B$12:$B$114, 0),3)))/400))+1)</f>
        <v>0.55304689516946248</v>
      </c>
      <c r="AE27" s="149">
        <f>1/(POWER(10,(-(INDEX('Annexe 1 – Données des équipes'!$B$12:$R$114, MATCH($B27, 'Annexe 1 – Données des équipes'!$B$12:$B$114, 0),3)-(INDEX('Annexe 1 – Données des équipes'!$B$12:$R$114, MATCH(AE$3, 'Annexe 1 – Données des équipes'!$B$12:$B$114, 0),3)))/400))+1)</f>
        <v>0.58130147836891499</v>
      </c>
      <c r="AF27" s="149">
        <f>1/(POWER(10,(-(INDEX('Annexe 1 – Données des équipes'!$B$12:$R$114, MATCH($B27, 'Annexe 1 – Données des équipes'!$B$12:$B$114, 0),3)-(INDEX('Annexe 1 – Données des équipes'!$B$12:$R$114, MATCH(AF$3, 'Annexe 1 – Données des équipes'!$B$12:$B$114, 0),3)))/400))+1)</f>
        <v>0.59801376576934362</v>
      </c>
      <c r="AG27" s="149">
        <f>1/(POWER(10,(-(INDEX('Annexe 1 – Données des équipes'!$B$12:$R$114, MATCH($B27, 'Annexe 1 – Données des équipes'!$B$12:$B$114, 0),3)-(INDEX('Annexe 1 – Données des équipes'!$B$12:$R$114, MATCH(AG$3, 'Annexe 1 – Données des équipes'!$B$12:$B$114, 0),3)))/400))+1)</f>
        <v>0.6453524504393825</v>
      </c>
      <c r="AH27" s="149">
        <f>1/(POWER(10,(-(INDEX('Annexe 1 – Données des équipes'!$B$12:$R$114, MATCH($B27, 'Annexe 1 – Données des équipes'!$B$12:$B$114, 0),3)-(INDEX('Annexe 1 – Données des équipes'!$B$12:$R$114, MATCH(AH$3, 'Annexe 1 – Données des équipes'!$B$12:$B$114, 0),3)))/400))+1)</f>
        <v>0.71642369410293882</v>
      </c>
    </row>
    <row r="28" spans="2:34" ht="20.100000000000001" customHeight="1">
      <c r="B28" s="80" t="s">
        <v>39194</v>
      </c>
      <c r="C28" s="149">
        <f>1/(POWER(10,(-(INDEX('Annexe 1 – Données des équipes'!$B$12:$R$114, MATCH($B28, 'Annexe 1 – Données des équipes'!$B$12:$B$114, 0),3)-(INDEX('Annexe 1 – Données des équipes'!$B$12:$R$114, MATCH(C$3, 'Annexe 1 – Données des équipes'!$B$12:$B$114, 0),3)))/400))+1)</f>
        <v>8.8094692396576357E-2</v>
      </c>
      <c r="D28" s="149">
        <f>1/(POWER(10,(-(INDEX('Annexe 1 – Données des équipes'!$B$12:$R$114, MATCH($B28, 'Annexe 1 – Données des équipes'!$B$12:$B$114, 0),3)-(INDEX('Annexe 1 – Données des équipes'!$B$12:$R$114, MATCH(D$3, 'Annexe 1 – Données des équipes'!$B$12:$B$114, 0),3)))/400))+1)</f>
        <v>8.9962080188483742E-2</v>
      </c>
      <c r="E28" s="149">
        <f>1/(POWER(10,(-(INDEX('Annexe 1 – Données des équipes'!$B$12:$R$114, MATCH($B28, 'Annexe 1 – Données des équipes'!$B$12:$B$114, 0),3)-(INDEX('Annexe 1 – Données des équipes'!$B$12:$R$114, MATCH(E$3, 'Annexe 1 – Données des équipes'!$B$12:$B$114, 0),3)))/400))+1)</f>
        <v>0.13411041754495609</v>
      </c>
      <c r="F28" s="149">
        <f>1/(POWER(10,(-(INDEX('Annexe 1 – Données des équipes'!$B$12:$R$114, MATCH($B28, 'Annexe 1 – Données des équipes'!$B$12:$B$114, 0),3)-(INDEX('Annexe 1 – Données des équipes'!$B$12:$R$114, MATCH(F$3, 'Annexe 1 – Données des équipes'!$B$12:$B$114, 0),3)))/400))+1)</f>
        <v>0.16004930536524653</v>
      </c>
      <c r="G28" s="149">
        <f>1/(POWER(10,(-(INDEX('Annexe 1 – Données des équipes'!$B$12:$R$114, MATCH($B28, 'Annexe 1 – Données des équipes'!$B$12:$B$114, 0),3)-(INDEX('Annexe 1 – Données des équipes'!$B$12:$R$114, MATCH(G$3, 'Annexe 1 – Données des équipes'!$B$12:$B$114, 0),3)))/400))+1)</f>
        <v>0.16474716768603848</v>
      </c>
      <c r="H28" s="149">
        <f>1/(POWER(10,(-(INDEX('Annexe 1 – Données des équipes'!$B$12:$R$114, MATCH($B28, 'Annexe 1 – Données des équipes'!$B$12:$B$114, 0),3)-(INDEX('Annexe 1 – Données des équipes'!$B$12:$R$114, MATCH(H$3, 'Annexe 1 – Données des équipes'!$B$12:$B$114, 0),3)))/400))+1)</f>
        <v>0.16794015946966681</v>
      </c>
      <c r="I28" s="149">
        <f>1/(POWER(10,(-(INDEX('Annexe 1 – Données des équipes'!$B$12:$R$114, MATCH($B28, 'Annexe 1 – Données des équipes'!$B$12:$B$114, 0),3)-(INDEX('Annexe 1 – Données des équipes'!$B$12:$R$114, MATCH(I$3, 'Annexe 1 – Données des équipes'!$B$12:$B$114, 0),3)))/400))+1)</f>
        <v>0.21400339771784246</v>
      </c>
      <c r="J28" s="149">
        <f>1/(POWER(10,(-(INDEX('Annexe 1 – Données des équipes'!$B$12:$R$114, MATCH($B28, 'Annexe 1 – Données des équipes'!$B$12:$B$114, 0),3)-(INDEX('Annexe 1 – Données des équipes'!$B$12:$R$114, MATCH(J$3, 'Annexe 1 – Données des équipes'!$B$12:$B$114, 0),3)))/400))+1)</f>
        <v>0.21888459727003834</v>
      </c>
      <c r="K28" s="149">
        <f>1/(POWER(10,(-(INDEX('Annexe 1 – Données des équipes'!$B$12:$R$114, MATCH($B28, 'Annexe 1 – Données des équipes'!$B$12:$B$114, 0),3)-(INDEX('Annexe 1 – Données des équipes'!$B$12:$R$114, MATCH(K$3, 'Annexe 1 – Données des équipes'!$B$12:$B$114, 0),3)))/400))+1)</f>
        <v>0.2198703960068415</v>
      </c>
      <c r="L28" s="149">
        <f>1/(POWER(10,(-(INDEX('Annexe 1 – Données des équipes'!$B$12:$R$114, MATCH($B28, 'Annexe 1 – Données des équipes'!$B$12:$B$114, 0),3)-(INDEX('Annexe 1 – Données des équipes'!$B$12:$R$114, MATCH(L$3, 'Annexe 1 – Données des équipes'!$B$12:$B$114, 0),3)))/400))+1)</f>
        <v>0.26862214216061164</v>
      </c>
      <c r="M28" s="149">
        <f>1/(POWER(10,(-(INDEX('Annexe 1 – Données des équipes'!$B$12:$R$114, MATCH($B28, 'Annexe 1 – Données des équipes'!$B$12:$B$114, 0),3)-(INDEX('Annexe 1 – Données des équipes'!$B$12:$R$114, MATCH(M$3, 'Annexe 1 – Données des équipes'!$B$12:$B$114, 0),3)))/400))+1)</f>
        <v>0.28592109741464972</v>
      </c>
      <c r="N28" s="149">
        <f>1/(POWER(10,(-(INDEX('Annexe 1 – Données des équipes'!$B$12:$R$114, MATCH($B28, 'Annexe 1 – Données des équipes'!$B$12:$B$114, 0),3)-(INDEX('Annexe 1 – Données des équipes'!$B$12:$R$114, MATCH(N$3, 'Annexe 1 – Données des équipes'!$B$12:$B$114, 0),3)))/400))+1)</f>
        <v>0.28592109741464972</v>
      </c>
      <c r="O28" s="149">
        <f>1/(POWER(10,(-(INDEX('Annexe 1 – Données des équipes'!$B$12:$R$114, MATCH($B28, 'Annexe 1 – Données des équipes'!$B$12:$B$114, 0),3)-(INDEX('Annexe 1 – Données des équipes'!$B$12:$R$114, MATCH(O$3, 'Annexe 1 – Données des équipes'!$B$12:$B$114, 0),3)))/400))+1)</f>
        <v>0.2966149965281713</v>
      </c>
      <c r="P28" s="149">
        <f>1/(POWER(10,(-(INDEX('Annexe 1 – Données des équipes'!$B$12:$R$114, MATCH($B28, 'Annexe 1 – Données des équipes'!$B$12:$B$114, 0),3)-(INDEX('Annexe 1 – Données des équipes'!$B$12:$R$114, MATCH(P$3, 'Annexe 1 – Données des équipes'!$B$12:$B$114, 0),3)))/400))+1)</f>
        <v>0.29781739790947931</v>
      </c>
      <c r="Q28" s="149">
        <f>1/(POWER(10,(-(INDEX('Annexe 1 – Données des équipes'!$B$12:$R$114, MATCH($B28, 'Annexe 1 – Données des équipes'!$B$12:$B$114, 0),3)-(INDEX('Annexe 1 – Données des équipes'!$B$12:$R$114, MATCH(Q$3, 'Annexe 1 – Données des équipes'!$B$12:$B$114, 0),3)))/400))+1)</f>
        <v>0.31494039100664967</v>
      </c>
      <c r="R28" s="149">
        <f>1/(POWER(10,(-(INDEX('Annexe 1 – Données des équipes'!$B$12:$R$114, MATCH($B28, 'Annexe 1 – Données des équipes'!$B$12:$B$114, 0),3)-(INDEX('Annexe 1 – Données des équipes'!$B$12:$R$114, MATCH(R$3, 'Annexe 1 – Données des équipes'!$B$12:$B$114, 0),3)))/400))+1)</f>
        <v>0.31369974231668751</v>
      </c>
      <c r="S28" s="149">
        <f>1/(POWER(10,(-(INDEX('Annexe 1 – Données des équipes'!$B$12:$R$114, MATCH($B28, 'Annexe 1 – Données des équipes'!$B$12:$B$114, 0),3)-(INDEX('Annexe 1 – Données des équipes'!$B$12:$R$114, MATCH(S$3, 'Annexe 1 – Données des équipes'!$B$12:$B$114, 0),3)))/400))+1)</f>
        <v>0.34548000561753406</v>
      </c>
      <c r="T28" s="149">
        <f>1/(POWER(10,(-(INDEX('Annexe 1 – Données des équipes'!$B$12:$R$114, MATCH($B28, 'Annexe 1 – Données des équipes'!$B$12:$B$114, 0),3)-(INDEX('Annexe 1 – Données des équipes'!$B$12:$R$114, MATCH(T$3, 'Annexe 1 – Données des équipes'!$B$12:$B$114, 0),3)))/400))+1)</f>
        <v>0.35201698674969428</v>
      </c>
      <c r="U28" s="149">
        <f>1/(POWER(10,(-(INDEX('Annexe 1 – Données des équipes'!$B$12:$R$114, MATCH($B28, 'Annexe 1 – Données des équipes'!$B$12:$B$114, 0),3)-(INDEX('Annexe 1 – Données des équipes'!$B$12:$R$114, MATCH(U$3, 'Annexe 1 – Données des équipes'!$B$12:$B$114, 0),3)))/400))+1)</f>
        <v>0.37061145278249774</v>
      </c>
      <c r="V28" s="149">
        <f>1/(POWER(10,(-(INDEX('Annexe 1 – Données des équipes'!$B$12:$R$114, MATCH($B28, 'Annexe 1 – Données des équipes'!$B$12:$B$114, 0),3)-(INDEX('Annexe 1 – Données des équipes'!$B$12:$R$114, MATCH(V$3, 'Annexe 1 – Données des équipes'!$B$12:$B$114, 0),3)))/400))+1)</f>
        <v>0.41031649686004995</v>
      </c>
      <c r="W28" s="149">
        <f>1/(POWER(10,(-(INDEX('Annexe 1 – Données des équipes'!$B$12:$R$114, MATCH($B28, 'Annexe 1 – Données des équipes'!$B$12:$B$114, 0),3)-(INDEX('Annexe 1 – Données des équipes'!$B$12:$R$114, MATCH(W$3, 'Annexe 1 – Données des équipes'!$B$12:$B$114, 0),3)))/400))+1)</f>
        <v>0.42431304762357042</v>
      </c>
      <c r="X28" s="149">
        <f>1/(POWER(10,(-(INDEX('Annexe 1 – Données des équipes'!$B$12:$R$114, MATCH($B28, 'Annexe 1 – Données des équipes'!$B$12:$B$114, 0),3)-(INDEX('Annexe 1 – Données des équipes'!$B$12:$R$114, MATCH(X$3, 'Annexe 1 – Données des équipes'!$B$12:$B$114, 0),3)))/400))+1)</f>
        <v>0.43559950975957873</v>
      </c>
      <c r="Y28" s="149">
        <f>1/(POWER(10,(-(INDEX('Annexe 1 – Données des équipes'!$B$12:$R$114, MATCH($B28, 'Annexe 1 – Données des équipes'!$B$12:$B$114, 0),3)-(INDEX('Annexe 1 – Données des équipes'!$B$12:$R$114, MATCH(Y$3, 'Annexe 1 – Données des équipes'!$B$12:$B$114, 0),3)))/400))+1)</f>
        <v>0.44553062597832394</v>
      </c>
      <c r="Z28" s="149">
        <f>1/(POWER(10,(-(INDEX('Annexe 1 – Données des équipes'!$B$12:$R$114, MATCH($B28, 'Annexe 1 – Données des équipes'!$B$12:$B$114, 0),3)-(INDEX('Annexe 1 – Données des équipes'!$B$12:$R$114, MATCH(Z$3, 'Annexe 1 – Données des équipes'!$B$12:$B$114, 0),3)))/400))+1)</f>
        <v>0.46981531999609799</v>
      </c>
      <c r="AA28" s="149">
        <f>1/(POWER(10,(-(INDEX('Annexe 1 – Données des équipes'!$B$12:$R$114, MATCH($B28, 'Annexe 1 – Données des équipes'!$B$12:$B$114, 0),3)-(INDEX('Annexe 1 – Données des équipes'!$B$12:$R$114, MATCH(AA$3, 'Annexe 1 – Données des équipes'!$B$12:$B$114, 0),3)))/400))+1)</f>
        <v>0.5</v>
      </c>
      <c r="AB28" s="149">
        <f>1/(POWER(10,(-(INDEX('Annexe 1 – Données des équipes'!$B$12:$R$114, MATCH($B28, 'Annexe 1 – Données des équipes'!$B$12:$B$114, 0),3)-(INDEX('Annexe 1 – Données des équipes'!$B$12:$R$114, MATCH(AB$3, 'Annexe 1 – Données des équipes'!$B$12:$B$114, 0),3)))/400))+1)</f>
        <v>0.51294914489286381</v>
      </c>
      <c r="AC28" s="149">
        <f>1/(POWER(10,(-(INDEX('Annexe 1 – Données des équipes'!$B$12:$R$114, MATCH($B28, 'Annexe 1 – Données des équipes'!$B$12:$B$114, 0),3)-(INDEX('Annexe 1 – Données des équipes'!$B$12:$R$114, MATCH(AC$3, 'Annexe 1 – Données des équipes'!$B$12:$B$114, 0),3)))/400))+1)</f>
        <v>0.51582498526473497</v>
      </c>
      <c r="AD28" s="149">
        <f>1/(POWER(10,(-(INDEX('Annexe 1 – Données des équipes'!$B$12:$R$114, MATCH($B28, 'Annexe 1 – Données des équipes'!$B$12:$B$114, 0),3)-(INDEX('Annexe 1 – Données des équipes'!$B$12:$R$114, MATCH(AD$3, 'Annexe 1 – Données des équipes'!$B$12:$B$114, 0),3)))/400))+1)</f>
        <v>0.52300958729756231</v>
      </c>
      <c r="AE28" s="149">
        <f>1/(POWER(10,(-(INDEX('Annexe 1 – Données des équipes'!$B$12:$R$114, MATCH($B28, 'Annexe 1 – Données des équipes'!$B$12:$B$114, 0),3)-(INDEX('Annexe 1 – Données des équipes'!$B$12:$R$114, MATCH(AE$3, 'Annexe 1 – Données des équipes'!$B$12:$B$114, 0),3)))/400))+1)</f>
        <v>0.55162354731096053</v>
      </c>
      <c r="AF28" s="149">
        <f>1/(POWER(10,(-(INDEX('Annexe 1 – Données des équipes'!$B$12:$R$114, MATCH($B28, 'Annexe 1 – Données des équipes'!$B$12:$B$114, 0),3)-(INDEX('Annexe 1 – Données des équipes'!$B$12:$R$114, MATCH(AF$3, 'Annexe 1 – Données des équipes'!$B$12:$B$114, 0),3)))/400))+1)</f>
        <v>0.56864139188366769</v>
      </c>
      <c r="AG28" s="149">
        <f>1/(POWER(10,(-(INDEX('Annexe 1 – Données des équipes'!$B$12:$R$114, MATCH($B28, 'Annexe 1 – Données des équipes'!$B$12:$B$114, 0),3)-(INDEX('Annexe 1 – Données des équipes'!$B$12:$R$114, MATCH(AG$3, 'Annexe 1 – Données des équipes'!$B$12:$B$114, 0),3)))/400))+1)</f>
        <v>0.6172250309049464</v>
      </c>
      <c r="AH28" s="149">
        <f>1/(POWER(10,(-(INDEX('Annexe 1 – Données des équipes'!$B$12:$R$114, MATCH($B28, 'Annexe 1 – Données des équipes'!$B$12:$B$114, 0),3)-(INDEX('Annexe 1 – Données des équipes'!$B$12:$R$114, MATCH(AH$3, 'Annexe 1 – Données des équipes'!$B$12:$B$114, 0),3)))/400))+1)</f>
        <v>0.69123615241476299</v>
      </c>
    </row>
    <row r="29" spans="2:34" ht="20.100000000000001" customHeight="1">
      <c r="B29" s="80" t="s">
        <v>39195</v>
      </c>
      <c r="C29" s="149">
        <f>1/(POWER(10,(-(INDEX('Annexe 1 – Données des équipes'!$B$12:$R$114, MATCH($B29, 'Annexe 1 – Données des équipes'!$B$12:$B$114, 0),3)-(INDEX('Annexe 1 – Données des équipes'!$B$12:$R$114, MATCH(C$3, 'Annexe 1 – Données des équipes'!$B$12:$B$114, 0),3)))/400))+1)</f>
        <v>8.4020587261727925E-2</v>
      </c>
      <c r="D29" s="149">
        <f>1/(POWER(10,(-(INDEX('Annexe 1 – Données des équipes'!$B$12:$R$114, MATCH($B29, 'Annexe 1 – Données des équipes'!$B$12:$B$114, 0),3)-(INDEX('Annexe 1 – Données des équipes'!$B$12:$R$114, MATCH(D$3, 'Annexe 1 – Données des équipes'!$B$12:$B$114, 0),3)))/400))+1)</f>
        <v>8.5809740690417372E-2</v>
      </c>
      <c r="E29" s="149">
        <f>1/(POWER(10,(-(INDEX('Annexe 1 – Données des équipes'!$B$12:$R$114, MATCH($B29, 'Annexe 1 – Données des équipes'!$B$12:$B$114, 0),3)-(INDEX('Annexe 1 – Données des équipes'!$B$12:$R$114, MATCH(E$3, 'Annexe 1 – Données des équipes'!$B$12:$B$114, 0),3)))/400))+1)</f>
        <v>0.12820742196685586</v>
      </c>
      <c r="F29" s="149">
        <f>1/(POWER(10,(-(INDEX('Annexe 1 – Données des équipes'!$B$12:$R$114, MATCH($B29, 'Annexe 1 – Données des équipes'!$B$12:$B$114, 0),3)-(INDEX('Annexe 1 – Données des équipes'!$B$12:$R$114, MATCH(F$3, 'Annexe 1 – Données des équipes'!$B$12:$B$114, 0),3)))/400))+1)</f>
        <v>0.15320659692731933</v>
      </c>
      <c r="G29" s="149">
        <f>1/(POWER(10,(-(INDEX('Annexe 1 – Données des équipes'!$B$12:$R$114, MATCH($B29, 'Annexe 1 – Données des équipes'!$B$12:$B$114, 0),3)-(INDEX('Annexe 1 – Données des équipes'!$B$12:$R$114, MATCH(G$3, 'Annexe 1 – Données des équipes'!$B$12:$B$114, 0),3)))/400))+1)</f>
        <v>0.15774132752957445</v>
      </c>
      <c r="H29" s="149">
        <f>1/(POWER(10,(-(INDEX('Annexe 1 – Données des équipes'!$B$12:$R$114, MATCH($B29, 'Annexe 1 – Données des équipes'!$B$12:$B$114, 0),3)-(INDEX('Annexe 1 – Données des équipes'!$B$12:$R$114, MATCH(H$3, 'Annexe 1 – Données des équipes'!$B$12:$B$114, 0),3)))/400))+1)</f>
        <v>0.1608246821473244</v>
      </c>
      <c r="I29" s="149">
        <f>1/(POWER(10,(-(INDEX('Annexe 1 – Données des équipes'!$B$12:$R$114, MATCH($B29, 'Annexe 1 – Données des équipes'!$B$12:$B$114, 0),3)-(INDEX('Annexe 1 – Données des équipes'!$B$12:$R$114, MATCH(I$3, 'Annexe 1 – Données des équipes'!$B$12:$B$114, 0),3)))/400))+1)</f>
        <v>0.20541808496377048</v>
      </c>
      <c r="J29" s="149">
        <f>1/(POWER(10,(-(INDEX('Annexe 1 – Données des équipes'!$B$12:$R$114, MATCH($B29, 'Annexe 1 – Données des équipes'!$B$12:$B$114, 0),3)-(INDEX('Annexe 1 – Données des équipes'!$B$12:$R$114, MATCH(J$3, 'Annexe 1 – Données des équipes'!$B$12:$B$114, 0),3)))/400))+1)</f>
        <v>0.21015582024186935</v>
      </c>
      <c r="K29" s="149">
        <f>1/(POWER(10,(-(INDEX('Annexe 1 – Données des équipes'!$B$12:$R$114, MATCH($B29, 'Annexe 1 – Données des équipes'!$B$12:$B$114, 0),3)-(INDEX('Annexe 1 – Données des équipes'!$B$12:$R$114, MATCH(K$3, 'Annexe 1 – Données des équipes'!$B$12:$B$114, 0),3)))/400))+1)</f>
        <v>0.21111293178984536</v>
      </c>
      <c r="L29" s="149">
        <f>1/(POWER(10,(-(INDEX('Annexe 1 – Données des équipes'!$B$12:$R$114, MATCH($B29, 'Annexe 1 – Données des équipes'!$B$12:$B$114, 0),3)-(INDEX('Annexe 1 – Données des équipes'!$B$12:$R$114, MATCH(L$3, 'Annexe 1 – Données des équipes'!$B$12:$B$114, 0),3)))/400))+1)</f>
        <v>0.2585664770307004</v>
      </c>
      <c r="M29" s="149">
        <f>1/(POWER(10,(-(INDEX('Annexe 1 – Données des équipes'!$B$12:$R$114, MATCH($B29, 'Annexe 1 – Données des équipes'!$B$12:$B$114, 0),3)-(INDEX('Annexe 1 – Données des équipes'!$B$12:$R$114, MATCH(M$3, 'Annexe 1 – Données des équipes'!$B$12:$B$114, 0),3)))/400))+1)</f>
        <v>0.2754617571574639</v>
      </c>
      <c r="N29" s="149">
        <f>1/(POWER(10,(-(INDEX('Annexe 1 – Données des équipes'!$B$12:$R$114, MATCH($B29, 'Annexe 1 – Données des équipes'!$B$12:$B$114, 0),3)-(INDEX('Annexe 1 – Données des équipes'!$B$12:$R$114, MATCH(N$3, 'Annexe 1 – Données des équipes'!$B$12:$B$114, 0),3)))/400))+1)</f>
        <v>0.2754617571574639</v>
      </c>
      <c r="O29" s="149">
        <f>1/(POWER(10,(-(INDEX('Annexe 1 – Données des équipes'!$B$12:$R$114, MATCH($B29, 'Annexe 1 – Données des équipes'!$B$12:$B$114, 0),3)-(INDEX('Annexe 1 – Données des équipes'!$B$12:$R$114, MATCH(O$3, 'Annexe 1 – Données des équipes'!$B$12:$B$114, 0),3)))/400))+1)</f>
        <v>0.28592109741464972</v>
      </c>
      <c r="P29" s="149">
        <f>1/(POWER(10,(-(INDEX('Annexe 1 – Données des équipes'!$B$12:$R$114, MATCH($B29, 'Annexe 1 – Données des équipes'!$B$12:$B$114, 0),3)-(INDEX('Annexe 1 – Données des équipes'!$B$12:$R$114, MATCH(P$3, 'Annexe 1 – Données des équipes'!$B$12:$B$114, 0),3)))/400))+1)</f>
        <v>0.28709784259454602</v>
      </c>
      <c r="Q29" s="149">
        <f>1/(POWER(10,(-(INDEX('Annexe 1 – Données des équipes'!$B$12:$R$114, MATCH($B29, 'Annexe 1 – Données des équipes'!$B$12:$B$114, 0),3)-(INDEX('Annexe 1 – Données des équipes'!$B$12:$R$114, MATCH(Q$3, 'Annexe 1 – Données des équipes'!$B$12:$B$114, 0),3)))/400))+1)</f>
        <v>0.30387122957040019</v>
      </c>
      <c r="R29" s="149">
        <f>1/(POWER(10,(-(INDEX('Annexe 1 – Données des équipes'!$B$12:$R$114, MATCH($B29, 'Annexe 1 – Données des équipes'!$B$12:$B$114, 0),3)-(INDEX('Annexe 1 – Données des équipes'!$B$12:$R$114, MATCH(R$3, 'Annexe 1 – Données des équipes'!$B$12:$B$114, 0),3)))/400))+1)</f>
        <v>0.30265492141014677</v>
      </c>
      <c r="S29" s="149">
        <f>1/(POWER(10,(-(INDEX('Annexe 1 – Données des équipes'!$B$12:$R$114, MATCH($B29, 'Annexe 1 – Données des équipes'!$B$12:$B$114, 0),3)-(INDEX('Annexe 1 – Données des équipes'!$B$12:$R$114, MATCH(S$3, 'Annexe 1 – Données des équipes'!$B$12:$B$114, 0),3)))/400))+1)</f>
        <v>0.33386057541687791</v>
      </c>
      <c r="T29" s="149">
        <f>1/(POWER(10,(-(INDEX('Annexe 1 – Données des équipes'!$B$12:$R$114, MATCH($B29, 'Annexe 1 – Données des équipes'!$B$12:$B$114, 0),3)-(INDEX('Annexe 1 – Données des équipes'!$B$12:$R$114, MATCH(T$3, 'Annexe 1 – Données des équipes'!$B$12:$B$114, 0),3)))/400))+1)</f>
        <v>0.34029200585525188</v>
      </c>
      <c r="U29" s="149">
        <f>1/(POWER(10,(-(INDEX('Annexe 1 – Données des équipes'!$B$12:$R$114, MATCH($B29, 'Annexe 1 – Données des équipes'!$B$12:$B$114, 0),3)-(INDEX('Annexe 1 – Données des équipes'!$B$12:$R$114, MATCH(U$3, 'Annexe 1 – Données des équipes'!$B$12:$B$114, 0),3)))/400))+1)</f>
        <v>0.35860988804438204</v>
      </c>
      <c r="V29" s="149">
        <f>1/(POWER(10,(-(INDEX('Annexe 1 – Données des équipes'!$B$12:$R$114, MATCH($B29, 'Annexe 1 – Données des équipes'!$B$12:$B$114, 0),3)-(INDEX('Annexe 1 – Données des équipes'!$B$12:$R$114, MATCH(V$3, 'Annexe 1 – Données des équipes'!$B$12:$B$114, 0),3)))/400))+1)</f>
        <v>0.39784190682528303</v>
      </c>
      <c r="W29" s="149">
        <f>1/(POWER(10,(-(INDEX('Annexe 1 – Données des équipes'!$B$12:$R$114, MATCH($B29, 'Annexe 1 – Données des équipes'!$B$12:$B$114, 0),3)-(INDEX('Annexe 1 – Données des équipes'!$B$12:$R$114, MATCH(W$3, 'Annexe 1 – Données des équipes'!$B$12:$B$114, 0),3)))/400))+1)</f>
        <v>0.41171002813683716</v>
      </c>
      <c r="X29" s="149">
        <f>1/(POWER(10,(-(INDEX('Annexe 1 – Données des équipes'!$B$12:$R$114, MATCH($B29, 'Annexe 1 – Données des équipes'!$B$12:$B$114, 0),3)-(INDEX('Annexe 1 – Données des équipes'!$B$12:$R$114, MATCH(X$3, 'Annexe 1 – Données des équipes'!$B$12:$B$114, 0),3)))/400))+1)</f>
        <v>0.42290752417467098</v>
      </c>
      <c r="Y29" s="149">
        <f>1/(POWER(10,(-(INDEX('Annexe 1 – Données des équipes'!$B$12:$R$114, MATCH($B29, 'Annexe 1 – Données des équipes'!$B$12:$B$114, 0),3)-(INDEX('Annexe 1 – Données des équipes'!$B$12:$R$114, MATCH(Y$3, 'Annexe 1 – Données des équipes'!$B$12:$B$114, 0),3)))/400))+1)</f>
        <v>0.43277115565704782</v>
      </c>
      <c r="Z29" s="149">
        <f>1/(POWER(10,(-(INDEX('Annexe 1 – Données des équipes'!$B$12:$R$114, MATCH($B29, 'Annexe 1 – Données des équipes'!$B$12:$B$114, 0),3)-(INDEX('Annexe 1 – Données des équipes'!$B$12:$R$114, MATCH(Z$3, 'Annexe 1 – Données des équipes'!$B$12:$B$114, 0),3)))/400))+1)</f>
        <v>0.4569335079777882</v>
      </c>
      <c r="AA29" s="149">
        <f>1/(POWER(10,(-(INDEX('Annexe 1 – Données des équipes'!$B$12:$R$114, MATCH($B29, 'Annexe 1 – Données des équipes'!$B$12:$B$114, 0),3)-(INDEX('Annexe 1 – Données des équipes'!$B$12:$R$114, MATCH(AA$3, 'Annexe 1 – Données des équipes'!$B$12:$B$114, 0),3)))/400))+1)</f>
        <v>0.48705085510713625</v>
      </c>
      <c r="AB29" s="149">
        <f>1/(POWER(10,(-(INDEX('Annexe 1 – Données des équipes'!$B$12:$R$114, MATCH($B29, 'Annexe 1 – Données des équipes'!$B$12:$B$114, 0),3)-(INDEX('Annexe 1 – Données des équipes'!$B$12:$R$114, MATCH(AB$3, 'Annexe 1 – Données des équipes'!$B$12:$B$114, 0),3)))/400))+1)</f>
        <v>0.5</v>
      </c>
      <c r="AC29" s="149">
        <f>1/(POWER(10,(-(INDEX('Annexe 1 – Données des équipes'!$B$12:$R$114, MATCH($B29, 'Annexe 1 – Données des équipes'!$B$12:$B$114, 0),3)-(INDEX('Annexe 1 – Données des équipes'!$B$12:$R$114, MATCH(AC$3, 'Annexe 1 – Données des équipes'!$B$12:$B$114, 0),3)))/400))+1)</f>
        <v>0.50287819957481095</v>
      </c>
      <c r="AD29" s="149">
        <f>1/(POWER(10,(-(INDEX('Annexe 1 – Données des équipes'!$B$12:$R$114, MATCH($B29, 'Annexe 1 – Données des équipes'!$B$12:$B$114, 0),3)-(INDEX('Annexe 1 – Données des équipes'!$B$12:$R$114, MATCH(AD$3, 'Annexe 1 – Données des équipes'!$B$12:$B$114, 0),3)))/400))+1)</f>
        <v>0.51007244692743847</v>
      </c>
      <c r="AE29" s="149">
        <f>1/(POWER(10,(-(INDEX('Annexe 1 – Données des équipes'!$B$12:$R$114, MATCH($B29, 'Annexe 1 – Données des équipes'!$B$12:$B$114, 0),3)-(INDEX('Annexe 1 – Données des équipes'!$B$12:$R$114, MATCH(AE$3, 'Annexe 1 – Données des équipes'!$B$12:$B$114, 0),3)))/400))+1)</f>
        <v>0.53877809205717153</v>
      </c>
      <c r="AF29" s="149">
        <f>1/(POWER(10,(-(INDEX('Annexe 1 – Données des équipes'!$B$12:$R$114, MATCH($B29, 'Annexe 1 – Données des équipes'!$B$12:$B$114, 0),3)-(INDEX('Annexe 1 – Données des équipes'!$B$12:$R$114, MATCH(AF$3, 'Annexe 1 – Données des équipes'!$B$12:$B$114, 0),3)))/400))+1)</f>
        <v>0.5558909611168531</v>
      </c>
      <c r="AG29" s="149">
        <f>1/(POWER(10,(-(INDEX('Annexe 1 – Données des équipes'!$B$12:$R$114, MATCH($B29, 'Annexe 1 – Données des équipes'!$B$12:$B$114, 0),3)-(INDEX('Annexe 1 – Données des équipes'!$B$12:$R$114, MATCH(AG$3, 'Annexe 1 – Données des équipes'!$B$12:$B$114, 0),3)))/400))+1)</f>
        <v>0.60491290200795689</v>
      </c>
      <c r="AH29" s="149">
        <f>1/(POWER(10,(-(INDEX('Annexe 1 – Données des équipes'!$B$12:$R$114, MATCH($B29, 'Annexe 1 – Données des équipes'!$B$12:$B$114, 0),3)-(INDEX('Annexe 1 – Données des équipes'!$B$12:$R$114, MATCH(AH$3, 'Annexe 1 – Données des équipes'!$B$12:$B$114, 0),3)))/400))+1)</f>
        <v>0.68007067573722146</v>
      </c>
    </row>
    <row r="30" spans="2:34" ht="20.100000000000001" customHeight="1">
      <c r="B30" s="80" t="s">
        <v>39196</v>
      </c>
      <c r="C30" s="149">
        <f>1/(POWER(10,(-(INDEX('Annexe 1 – Données des équipes'!$B$12:$R$114, MATCH($B30, 'Annexe 1 – Données des équipes'!$B$12:$B$114, 0),3)-(INDEX('Annexe 1 – Données des équipes'!$B$12:$R$114, MATCH(C$3, 'Annexe 1 – Données des équipes'!$B$12:$B$114, 0),3)))/400))+1)</f>
        <v>8.3138772404270089E-2</v>
      </c>
      <c r="D30" s="149">
        <f>1/(POWER(10,(-(INDEX('Annexe 1 – Données des équipes'!$B$12:$R$114, MATCH($B30, 'Annexe 1 – Données des équipes'!$B$12:$B$114, 0),3)-(INDEX('Annexe 1 – Données des équipes'!$B$12:$R$114, MATCH(D$3, 'Annexe 1 – Données des équipes'!$B$12:$B$114, 0),3)))/400))+1)</f>
        <v>8.4910888939581278E-2</v>
      </c>
      <c r="E30" s="149">
        <f>1/(POWER(10,(-(INDEX('Annexe 1 – Données des équipes'!$B$12:$R$114, MATCH($B30, 'Annexe 1 – Données des équipes'!$B$12:$B$114, 0),3)-(INDEX('Annexe 1 – Données des équipes'!$B$12:$R$114, MATCH(E$3, 'Annexe 1 – Données des équipes'!$B$12:$B$114, 0),3)))/400))+1)</f>
        <v>0.12692611774973039</v>
      </c>
      <c r="F30" s="149">
        <f>1/(POWER(10,(-(INDEX('Annexe 1 – Données des équipes'!$B$12:$R$114, MATCH($B30, 'Annexe 1 – Données des équipes'!$B$12:$B$114, 0),3)-(INDEX('Annexe 1 – Données des équipes'!$B$12:$R$114, MATCH(F$3, 'Annexe 1 – Données des équipes'!$B$12:$B$114, 0),3)))/400))+1)</f>
        <v>0.15171893128728828</v>
      </c>
      <c r="G30" s="149">
        <f>1/(POWER(10,(-(INDEX('Annexe 1 – Données des équipes'!$B$12:$R$114, MATCH($B30, 'Annexe 1 – Données des équipes'!$B$12:$B$114, 0),3)-(INDEX('Annexe 1 – Données des équipes'!$B$12:$R$114, MATCH(G$3, 'Annexe 1 – Données des équipes'!$B$12:$B$114, 0),3)))/400))+1)</f>
        <v>0.15621775207570734</v>
      </c>
      <c r="H30" s="149">
        <f>1/(POWER(10,(-(INDEX('Annexe 1 – Données des équipes'!$B$12:$R$114, MATCH($B30, 'Annexe 1 – Données des équipes'!$B$12:$B$114, 0),3)-(INDEX('Annexe 1 – Données des équipes'!$B$12:$R$114, MATCH(H$3, 'Annexe 1 – Données des équipes'!$B$12:$B$114, 0),3)))/400))+1)</f>
        <v>0.15927695733838496</v>
      </c>
      <c r="I30" s="149">
        <f>1/(POWER(10,(-(INDEX('Annexe 1 – Données des équipes'!$B$12:$R$114, MATCH($B30, 'Annexe 1 – Données des équipes'!$B$12:$B$114, 0),3)-(INDEX('Annexe 1 – Données des équipes'!$B$12:$R$114, MATCH(I$3, 'Annexe 1 – Données des équipes'!$B$12:$B$114, 0),3)))/400))+1)</f>
        <v>0.20354530028827419</v>
      </c>
      <c r="J30" s="149">
        <f>1/(POWER(10,(-(INDEX('Annexe 1 – Données des équipes'!$B$12:$R$114, MATCH($B30, 'Annexe 1 – Données des équipes'!$B$12:$B$114, 0),3)-(INDEX('Annexe 1 – Données des équipes'!$B$12:$R$114, MATCH(J$3, 'Annexe 1 – Données des équipes'!$B$12:$B$114, 0),3)))/400))+1)</f>
        <v>0.20825116249181555</v>
      </c>
      <c r="K30" s="149">
        <f>1/(POWER(10,(-(INDEX('Annexe 1 – Données des équipes'!$B$12:$R$114, MATCH($B30, 'Annexe 1 – Données des équipes'!$B$12:$B$114, 0),3)-(INDEX('Annexe 1 – Données des équipes'!$B$12:$R$114, MATCH(K$3, 'Annexe 1 – Données des équipes'!$B$12:$B$114, 0),3)))/400))+1)</f>
        <v>0.20920189720276192</v>
      </c>
      <c r="L30" s="149">
        <f>1/(POWER(10,(-(INDEX('Annexe 1 – Données des équipes'!$B$12:$R$114, MATCH($B30, 'Annexe 1 – Données des équipes'!$B$12:$B$114, 0),3)-(INDEX('Annexe 1 – Données des équipes'!$B$12:$R$114, MATCH(L$3, 'Annexe 1 – Données des équipes'!$B$12:$B$114, 0),3)))/400))+1)</f>
        <v>0.25636547799267217</v>
      </c>
      <c r="M30" s="149">
        <f>1/(POWER(10,(-(INDEX('Annexe 1 – Données des équipes'!$B$12:$R$114, MATCH($B30, 'Annexe 1 – Données des équipes'!$B$12:$B$114, 0),3)-(INDEX('Annexe 1 – Données des équipes'!$B$12:$R$114, MATCH(M$3, 'Annexe 1 – Données des équipes'!$B$12:$B$114, 0),3)))/400))+1)</f>
        <v>0.27316992772326887</v>
      </c>
      <c r="N30" s="149">
        <f>1/(POWER(10,(-(INDEX('Annexe 1 – Données des équipes'!$B$12:$R$114, MATCH($B30, 'Annexe 1 – Données des équipes'!$B$12:$B$114, 0),3)-(INDEX('Annexe 1 – Données des équipes'!$B$12:$R$114, MATCH(N$3, 'Annexe 1 – Données des équipes'!$B$12:$B$114, 0),3)))/400))+1)</f>
        <v>0.27316992772326887</v>
      </c>
      <c r="O30" s="149">
        <f>1/(POWER(10,(-(INDEX('Annexe 1 – Données des équipes'!$B$12:$R$114, MATCH($B30, 'Annexe 1 – Données des équipes'!$B$12:$B$114, 0),3)-(INDEX('Annexe 1 – Données des équipes'!$B$12:$R$114, MATCH(O$3, 'Annexe 1 – Données des équipes'!$B$12:$B$114, 0),3)))/400))+1)</f>
        <v>0.28357630589706123</v>
      </c>
      <c r="P30" s="149">
        <f>1/(POWER(10,(-(INDEX('Annexe 1 – Données des équipes'!$B$12:$R$114, MATCH($B30, 'Annexe 1 – Données des équipes'!$B$12:$B$114, 0),3)-(INDEX('Annexe 1 – Données des équipes'!$B$12:$R$114, MATCH(P$3, 'Annexe 1 – Données des équipes'!$B$12:$B$114, 0),3)))/400))+1)</f>
        <v>0.28474724895080139</v>
      </c>
      <c r="Q30" s="149">
        <f>1/(POWER(10,(-(INDEX('Annexe 1 – Données des équipes'!$B$12:$R$114, MATCH($B30, 'Annexe 1 – Données des équipes'!$B$12:$B$114, 0),3)-(INDEX('Annexe 1 – Données des équipes'!$B$12:$R$114, MATCH(Q$3, 'Annexe 1 – Données des équipes'!$B$12:$B$114, 0),3)))/400))+1)</f>
        <v>0.30144137358197698</v>
      </c>
      <c r="R30" s="149">
        <f>1/(POWER(10,(-(INDEX('Annexe 1 – Données des équipes'!$B$12:$R$114, MATCH($B30, 'Annexe 1 – Données des équipes'!$B$12:$B$114, 0),3)-(INDEX('Annexe 1 – Données des équipes'!$B$12:$R$114, MATCH(R$3, 'Annexe 1 – Données des équipes'!$B$12:$B$114, 0),3)))/400))+1)</f>
        <v>0.30023059673794189</v>
      </c>
      <c r="S30" s="149">
        <f>1/(POWER(10,(-(INDEX('Annexe 1 – Données des équipes'!$B$12:$R$114, MATCH($B30, 'Annexe 1 – Données des équipes'!$B$12:$B$114, 0),3)-(INDEX('Annexe 1 – Données des équipes'!$B$12:$R$114, MATCH(S$3, 'Annexe 1 – Données des équipes'!$B$12:$B$114, 0),3)))/400))+1)</f>
        <v>0.33130504369266833</v>
      </c>
      <c r="T30" s="149">
        <f>1/(POWER(10,(-(INDEX('Annexe 1 – Données des équipes'!$B$12:$R$114, MATCH($B30, 'Annexe 1 – Données des équipes'!$B$12:$B$114, 0),3)-(INDEX('Annexe 1 – Données des équipes'!$B$12:$R$114, MATCH(T$3, 'Annexe 1 – Données des équipes'!$B$12:$B$114, 0),3)))/400))+1)</f>
        <v>0.33771220256911111</v>
      </c>
      <c r="U30" s="149">
        <f>1/(POWER(10,(-(INDEX('Annexe 1 – Données des équipes'!$B$12:$R$114, MATCH($B30, 'Annexe 1 – Données des équipes'!$B$12:$B$114, 0),3)-(INDEX('Annexe 1 – Données des équipes'!$B$12:$R$114, MATCH(U$3, 'Annexe 1 – Données des équipes'!$B$12:$B$114, 0),3)))/400))+1)</f>
        <v>0.35596614617770733</v>
      </c>
      <c r="V30" s="149">
        <f>1/(POWER(10,(-(INDEX('Annexe 1 – Données des équipes'!$B$12:$R$114, MATCH($B30, 'Annexe 1 – Données des équipes'!$B$12:$B$114, 0),3)-(INDEX('Annexe 1 – Données des équipes'!$B$12:$R$114, MATCH(V$3, 'Annexe 1 – Données des équipes'!$B$12:$B$114, 0),3)))/400))+1)</f>
        <v>0.39508709799204311</v>
      </c>
      <c r="W30" s="149">
        <f>1/(POWER(10,(-(INDEX('Annexe 1 – Données des équipes'!$B$12:$R$114, MATCH($B30, 'Annexe 1 – Données des équipes'!$B$12:$B$114, 0),3)-(INDEX('Annexe 1 – Données des équipes'!$B$12:$R$114, MATCH(W$3, 'Annexe 1 – Données des équipes'!$B$12:$B$114, 0),3)))/400))+1)</f>
        <v>0.40892440368505661</v>
      </c>
      <c r="X30" s="149">
        <f>1/(POWER(10,(-(INDEX('Annexe 1 – Données des équipes'!$B$12:$R$114, MATCH($B30, 'Annexe 1 – Données des équipes'!$B$12:$B$114, 0),3)-(INDEX('Annexe 1 – Données des équipes'!$B$12:$R$114, MATCH(X$3, 'Annexe 1 – Données des équipes'!$B$12:$B$114, 0),3)))/400))+1)</f>
        <v>0.42010023964211857</v>
      </c>
      <c r="Y30" s="149">
        <f>1/(POWER(10,(-(INDEX('Annexe 1 – Données des équipes'!$B$12:$R$114, MATCH($B30, 'Annexe 1 – Données des équipes'!$B$12:$B$114, 0),3)-(INDEX('Annexe 1 – Données des équipes'!$B$12:$R$114, MATCH(Y$3, 'Annexe 1 – Données des équipes'!$B$12:$B$114, 0),3)))/400))+1)</f>
        <v>0.42994717641601177</v>
      </c>
      <c r="Z30" s="149">
        <f>1/(POWER(10,(-(INDEX('Annexe 1 – Données des équipes'!$B$12:$R$114, MATCH($B30, 'Annexe 1 – Données des équipes'!$B$12:$B$114, 0),3)-(INDEX('Annexe 1 – Données des équipes'!$B$12:$R$114, MATCH(Z$3, 'Annexe 1 – Données des équipes'!$B$12:$B$114, 0),3)))/400))+1)</f>
        <v>0.45407807721951632</v>
      </c>
      <c r="AA30" s="149">
        <f>1/(POWER(10,(-(INDEX('Annexe 1 – Données des équipes'!$B$12:$R$114, MATCH($B30, 'Annexe 1 – Données des équipes'!$B$12:$B$114, 0),3)-(INDEX('Annexe 1 – Données des équipes'!$B$12:$R$114, MATCH(AA$3, 'Annexe 1 – Données des équipes'!$B$12:$B$114, 0),3)))/400))+1)</f>
        <v>0.48417501473526492</v>
      </c>
      <c r="AB30" s="149">
        <f>1/(POWER(10,(-(INDEX('Annexe 1 – Données des équipes'!$B$12:$R$114, MATCH($B30, 'Annexe 1 – Données des équipes'!$B$12:$B$114, 0),3)-(INDEX('Annexe 1 – Données des équipes'!$B$12:$R$114, MATCH(AB$3, 'Annexe 1 – Données des équipes'!$B$12:$B$114, 0),3)))/400))+1)</f>
        <v>0.49712180042518911</v>
      </c>
      <c r="AC30" s="149">
        <f>1/(POWER(10,(-(INDEX('Annexe 1 – Données des équipes'!$B$12:$R$114, MATCH($B30, 'Annexe 1 – Données des équipes'!$B$12:$B$114, 0),3)-(INDEX('Annexe 1 – Données des équipes'!$B$12:$R$114, MATCH(AC$3, 'Annexe 1 – Données des équipes'!$B$12:$B$114, 0),3)))/400))+1)</f>
        <v>0.5</v>
      </c>
      <c r="AD30" s="149">
        <f>1/(POWER(10,(-(INDEX('Annexe 1 – Données des équipes'!$B$12:$R$114, MATCH($B30, 'Annexe 1 – Données des équipes'!$B$12:$B$114, 0),3)-(INDEX('Annexe 1 – Données des équipes'!$B$12:$R$114, MATCH(AD$3, 'Annexe 1 – Données des équipes'!$B$12:$B$114, 0),3)))/400))+1)</f>
        <v>0.50719508170905137</v>
      </c>
      <c r="AE30" s="149">
        <f>1/(POWER(10,(-(INDEX('Annexe 1 – Données des équipes'!$B$12:$R$114, MATCH($B30, 'Annexe 1 – Données des équipes'!$B$12:$B$114, 0),3)-(INDEX('Annexe 1 – Données des équipes'!$B$12:$R$114, MATCH(AE$3, 'Annexe 1 – Données des équipes'!$B$12:$B$114, 0),3)))/400))+1)</f>
        <v>0.53591592694510226</v>
      </c>
      <c r="AF30" s="149">
        <f>1/(POWER(10,(-(INDEX('Annexe 1 – Données des équipes'!$B$12:$R$114, MATCH($B30, 'Annexe 1 – Données des équipes'!$B$12:$B$114, 0),3)-(INDEX('Annexe 1 – Données des équipes'!$B$12:$R$114, MATCH(AF$3, 'Annexe 1 – Données des équipes'!$B$12:$B$114, 0),3)))/400))+1)</f>
        <v>0.55304689516946248</v>
      </c>
      <c r="AG30" s="149">
        <f>1/(POWER(10,(-(INDEX('Annexe 1 – Données des équipes'!$B$12:$R$114, MATCH($B30, 'Annexe 1 – Données des équipes'!$B$12:$B$114, 0),3)-(INDEX('Annexe 1 – Données des équipes'!$B$12:$R$114, MATCH(AG$3, 'Annexe 1 – Données des équipes'!$B$12:$B$114, 0),3)))/400))+1)</f>
        <v>0.60215809317471691</v>
      </c>
      <c r="AH30" s="149">
        <f>1/(POWER(10,(-(INDEX('Annexe 1 – Données des équipes'!$B$12:$R$114, MATCH($B30, 'Annexe 1 – Données des équipes'!$B$12:$B$114, 0),3)-(INDEX('Annexe 1 – Données des équipes'!$B$12:$R$114, MATCH(AH$3, 'Annexe 1 – Données des équipes'!$B$12:$B$114, 0),3)))/400))+1)</f>
        <v>0.67756058008510056</v>
      </c>
    </row>
    <row r="31" spans="2:34" ht="20.100000000000001" customHeight="1">
      <c r="B31" s="80" t="s">
        <v>39197</v>
      </c>
      <c r="C31" s="149">
        <f>1/(POWER(10,(-(INDEX('Annexe 1 – Données des équipes'!$B$12:$R$114, MATCH($B31, 'Annexe 1 – Données des équipes'!$B$12:$B$114, 0),3)-(INDEX('Annexe 1 – Données des équipes'!$B$12:$R$114, MATCH(C$3, 'Annexe 1 – Données des équipes'!$B$12:$B$114, 0),3)))/400))+1)</f>
        <v>8.097095080544861E-2</v>
      </c>
      <c r="D31" s="149">
        <f>1/(POWER(10,(-(INDEX('Annexe 1 – Données des équipes'!$B$12:$R$114, MATCH($B31, 'Annexe 1 – Données des équipes'!$B$12:$B$114, 0),3)-(INDEX('Annexe 1 – Données des équipes'!$B$12:$R$114, MATCH(D$3, 'Annexe 1 – Données des équipes'!$B$12:$B$114, 0),3)))/400))+1)</f>
        <v>8.270102779001326E-2</v>
      </c>
      <c r="E31" s="149">
        <f>1/(POWER(10,(-(INDEX('Annexe 1 – Données des équipes'!$B$12:$R$114, MATCH($B31, 'Annexe 1 – Données des équipes'!$B$12:$B$114, 0),3)-(INDEX('Annexe 1 – Données des équipes'!$B$12:$R$114, MATCH(E$3, 'Annexe 1 – Données des équipes'!$B$12:$B$114, 0),3)))/400))+1)</f>
        <v>0.12377068106893543</v>
      </c>
      <c r="F31" s="149">
        <f>1/(POWER(10,(-(INDEX('Annexe 1 – Données des équipes'!$B$12:$R$114, MATCH($B31, 'Annexe 1 – Données des équipes'!$B$12:$B$114, 0),3)-(INDEX('Annexe 1 – Données des équipes'!$B$12:$R$114, MATCH(F$3, 'Annexe 1 – Données des équipes'!$B$12:$B$114, 0),3)))/400))+1)</f>
        <v>0.14805165414742619</v>
      </c>
      <c r="G31" s="149">
        <f>1/(POWER(10,(-(INDEX('Annexe 1 – Données des équipes'!$B$12:$R$114, MATCH($B31, 'Annexe 1 – Données des équipes'!$B$12:$B$114, 0),3)-(INDEX('Annexe 1 – Données des équipes'!$B$12:$R$114, MATCH(G$3, 'Annexe 1 – Données des équipes'!$B$12:$B$114, 0),3)))/400))+1)</f>
        <v>0.15246127600414996</v>
      </c>
      <c r="H31" s="149">
        <f>1/(POWER(10,(-(INDEX('Annexe 1 – Données des équipes'!$B$12:$R$114, MATCH($B31, 'Annexe 1 – Données des équipes'!$B$12:$B$114, 0),3)-(INDEX('Annexe 1 – Données des équipes'!$B$12:$R$114, MATCH(H$3, 'Annexe 1 – Données des équipes'!$B$12:$B$114, 0),3)))/400))+1)</f>
        <v>0.15546047176996491</v>
      </c>
      <c r="I31" s="149">
        <f>1/(POWER(10,(-(INDEX('Annexe 1 – Données des équipes'!$B$12:$R$114, MATCH($B31, 'Annexe 1 – Données des équipes'!$B$12:$B$114, 0),3)-(INDEX('Annexe 1 – Données des équipes'!$B$12:$R$114, MATCH(I$3, 'Annexe 1 – Données des équipes'!$B$12:$B$114, 0),3)))/400))+1)</f>
        <v>0.19891906017105437</v>
      </c>
      <c r="J31" s="149">
        <f>1/(POWER(10,(-(INDEX('Annexe 1 – Données des équipes'!$B$12:$R$114, MATCH($B31, 'Annexe 1 – Données des équipes'!$B$12:$B$114, 0),3)-(INDEX('Annexe 1 – Données des équipes'!$B$12:$R$114, MATCH(J$3, 'Annexe 1 – Données des équipes'!$B$12:$B$114, 0),3)))/400))+1)</f>
        <v>0.20354530028827419</v>
      </c>
      <c r="K31" s="149">
        <f>1/(POWER(10,(-(INDEX('Annexe 1 – Données des équipes'!$B$12:$R$114, MATCH($B31, 'Annexe 1 – Données des équipes'!$B$12:$B$114, 0),3)-(INDEX('Annexe 1 – Données des équipes'!$B$12:$R$114, MATCH(K$3, 'Annexe 1 – Données des équipes'!$B$12:$B$114, 0),3)))/400))+1)</f>
        <v>0.20448009968725786</v>
      </c>
      <c r="L31" s="149">
        <f>1/(POWER(10,(-(INDEX('Annexe 1 – Données des équipes'!$B$12:$R$114, MATCH($B31, 'Annexe 1 – Données des équipes'!$B$12:$B$114, 0),3)-(INDEX('Annexe 1 – Données des équipes'!$B$12:$R$114, MATCH(L$3, 'Annexe 1 – Données des équipes'!$B$12:$B$114, 0),3)))/400))+1)</f>
        <v>0.25091693712246432</v>
      </c>
      <c r="M31" s="149">
        <f>1/(POWER(10,(-(INDEX('Annexe 1 – Données des équipes'!$B$12:$R$114, MATCH($B31, 'Annexe 1 – Données des équipes'!$B$12:$B$114, 0),3)-(INDEX('Annexe 1 – Données des équipes'!$B$12:$R$114, MATCH(M$3, 'Annexe 1 – Données des équipes'!$B$12:$B$114, 0),3)))/400))+1)</f>
        <v>0.26749271024433241</v>
      </c>
      <c r="N31" s="149">
        <f>1/(POWER(10,(-(INDEX('Annexe 1 – Données des équipes'!$B$12:$R$114, MATCH($B31, 'Annexe 1 – Données des équipes'!$B$12:$B$114, 0),3)-(INDEX('Annexe 1 – Données des équipes'!$B$12:$R$114, MATCH(N$3, 'Annexe 1 – Données des équipes'!$B$12:$B$114, 0),3)))/400))+1)</f>
        <v>0.26749271024433241</v>
      </c>
      <c r="O31" s="149">
        <f>1/(POWER(10,(-(INDEX('Annexe 1 – Données des équipes'!$B$12:$R$114, MATCH($B31, 'Annexe 1 – Données des équipes'!$B$12:$B$114, 0),3)-(INDEX('Annexe 1 – Données des équipes'!$B$12:$R$114, MATCH(O$3, 'Annexe 1 – Données des équipes'!$B$12:$B$114, 0),3)))/400))+1)</f>
        <v>0.27776546635082938</v>
      </c>
      <c r="P31" s="149">
        <f>1/(POWER(10,(-(INDEX('Annexe 1 – Données des équipes'!$B$12:$R$114, MATCH($B31, 'Annexe 1 – Données des équipes'!$B$12:$B$114, 0),3)-(INDEX('Annexe 1 – Données des équipes'!$B$12:$R$114, MATCH(P$3, 'Annexe 1 – Données des équipes'!$B$12:$B$114, 0),3)))/400))+1)</f>
        <v>0.27892175680243991</v>
      </c>
      <c r="Q31" s="149">
        <f>1/(POWER(10,(-(INDEX('Annexe 1 – Données des équipes'!$B$12:$R$114, MATCH($B31, 'Annexe 1 – Données des équipes'!$B$12:$B$114, 0),3)-(INDEX('Annexe 1 – Données des équipes'!$B$12:$R$114, MATCH(Q$3, 'Annexe 1 – Données des équipes'!$B$12:$B$114, 0),3)))/400))+1)</f>
        <v>0.29541540733727906</v>
      </c>
      <c r="R31" s="149">
        <f>1/(POWER(10,(-(INDEX('Annexe 1 – Données des équipes'!$B$12:$R$114, MATCH($B31, 'Annexe 1 – Données des équipes'!$B$12:$B$114, 0),3)-(INDEX('Annexe 1 – Données des équipes'!$B$12:$R$114, MATCH(R$3, 'Annexe 1 – Données des équipes'!$B$12:$B$114, 0),3)))/400))+1)</f>
        <v>0.29421864028799749</v>
      </c>
      <c r="S31" s="149">
        <f>1/(POWER(10,(-(INDEX('Annexe 1 – Données des équipes'!$B$12:$R$114, MATCH($B31, 'Annexe 1 – Données des équipes'!$B$12:$B$114, 0),3)-(INDEX('Annexe 1 – Données des équipes'!$B$12:$R$114, MATCH(S$3, 'Annexe 1 – Données des équipes'!$B$12:$B$114, 0),3)))/400))+1)</f>
        <v>0.32495979895970128</v>
      </c>
      <c r="T31" s="149">
        <f>1/(POWER(10,(-(INDEX('Annexe 1 – Données des équipes'!$B$12:$R$114, MATCH($B31, 'Annexe 1 – Données des équipes'!$B$12:$B$114, 0),3)-(INDEX('Annexe 1 – Données des équipes'!$B$12:$R$114, MATCH(T$3, 'Annexe 1 – Données des équipes'!$B$12:$B$114, 0),3)))/400))+1)</f>
        <v>0.33130504369266833</v>
      </c>
      <c r="U31" s="149">
        <f>1/(POWER(10,(-(INDEX('Annexe 1 – Données des équipes'!$B$12:$R$114, MATCH($B31, 'Annexe 1 – Données des équipes'!$B$12:$B$114, 0),3)-(INDEX('Annexe 1 – Données des équipes'!$B$12:$R$114, MATCH(U$3, 'Annexe 1 – Données des équipes'!$B$12:$B$114, 0),3)))/400))+1)</f>
        <v>0.34939537206612747</v>
      </c>
      <c r="V31" s="149">
        <f>1/(POWER(10,(-(INDEX('Annexe 1 – Données des équipes'!$B$12:$R$114, MATCH($B31, 'Annexe 1 – Données des équipes'!$B$12:$B$114, 0),3)-(INDEX('Annexe 1 – Données des équipes'!$B$12:$R$114, MATCH(V$3, 'Annexe 1 – Données des équipes'!$B$12:$B$114, 0),3)))/400))+1)</f>
        <v>0.38822949921893568</v>
      </c>
      <c r="W31" s="149">
        <f>1/(POWER(10,(-(INDEX('Annexe 1 – Données des équipes'!$B$12:$R$114, MATCH($B31, 'Annexe 1 – Données des équipes'!$B$12:$B$114, 0),3)-(INDEX('Annexe 1 – Données des équipes'!$B$12:$R$114, MATCH(W$3, 'Annexe 1 – Données des équipes'!$B$12:$B$114, 0),3)))/400))+1)</f>
        <v>0.40198623423065638</v>
      </c>
      <c r="X31" s="149">
        <f>1/(POWER(10,(-(INDEX('Annexe 1 – Données des équipes'!$B$12:$R$114, MATCH($B31, 'Annexe 1 – Données des équipes'!$B$12:$B$114, 0),3)-(INDEX('Annexe 1 – Données des équipes'!$B$12:$R$114, MATCH(X$3, 'Annexe 1 – Données des équipes'!$B$12:$B$114, 0),3)))/400))+1)</f>
        <v>0.4131049766208999</v>
      </c>
      <c r="Y31" s="149">
        <f>1/(POWER(10,(-(INDEX('Annexe 1 – Données des équipes'!$B$12:$R$114, MATCH($B31, 'Annexe 1 – Données des équipes'!$B$12:$B$114, 0),3)-(INDEX('Annexe 1 – Données des équipes'!$B$12:$R$114, MATCH(Y$3, 'Annexe 1 – Données des équipes'!$B$12:$B$114, 0),3)))/400))+1)</f>
        <v>0.42290752417467098</v>
      </c>
      <c r="Z31" s="149">
        <f>1/(POWER(10,(-(INDEX('Annexe 1 – Données des équipes'!$B$12:$R$114, MATCH($B31, 'Annexe 1 – Données des équipes'!$B$12:$B$114, 0),3)-(INDEX('Annexe 1 – Données des équipes'!$B$12:$R$114, MATCH(Z$3, 'Annexe 1 – Données des équipes'!$B$12:$B$114, 0),3)))/400))+1)</f>
        <v>0.44695310483053752</v>
      </c>
      <c r="AA31" s="149">
        <f>1/(POWER(10,(-(INDEX('Annexe 1 – Données des équipes'!$B$12:$R$114, MATCH($B31, 'Annexe 1 – Données des équipes'!$B$12:$B$114, 0),3)-(INDEX('Annexe 1 – Données des équipes'!$B$12:$R$114, MATCH(AA$3, 'Annexe 1 – Données des équipes'!$B$12:$B$114, 0),3)))/400))+1)</f>
        <v>0.47699041270243769</v>
      </c>
      <c r="AB31" s="149">
        <f>1/(POWER(10,(-(INDEX('Annexe 1 – Données des équipes'!$B$12:$R$114, MATCH($B31, 'Annexe 1 – Données des équipes'!$B$12:$B$114, 0),3)-(INDEX('Annexe 1 – Données des équipes'!$B$12:$R$114, MATCH(AB$3, 'Annexe 1 – Données des équipes'!$B$12:$B$114, 0),3)))/400))+1)</f>
        <v>0.48992755307256153</v>
      </c>
      <c r="AC31" s="149">
        <f>1/(POWER(10,(-(INDEX('Annexe 1 – Données des équipes'!$B$12:$R$114, MATCH($B31, 'Annexe 1 – Données des équipes'!$B$12:$B$114, 0),3)-(INDEX('Annexe 1 – Données des équipes'!$B$12:$R$114, MATCH(AC$3, 'Annexe 1 – Données des équipes'!$B$12:$B$114, 0),3)))/400))+1)</f>
        <v>0.49280491829094863</v>
      </c>
      <c r="AD31" s="149">
        <f>1/(POWER(10,(-(INDEX('Annexe 1 – Données des équipes'!$B$12:$R$114, MATCH($B31, 'Annexe 1 – Données des équipes'!$B$12:$B$114, 0),3)-(INDEX('Annexe 1 – Données des équipes'!$B$12:$R$114, MATCH(AD$3, 'Annexe 1 – Données des équipes'!$B$12:$B$114, 0),3)))/400))+1)</f>
        <v>0.5</v>
      </c>
      <c r="AE31" s="149">
        <f>1/(POWER(10,(-(INDEX('Annexe 1 – Données des équipes'!$B$12:$R$114, MATCH($B31, 'Annexe 1 – Données des équipes'!$B$12:$B$114, 0),3)-(INDEX('Annexe 1 – Données des équipes'!$B$12:$R$114, MATCH(AE$3, 'Annexe 1 – Données des équipes'!$B$12:$B$114, 0),3)))/400))+1)</f>
        <v>0.5287505638922686</v>
      </c>
      <c r="AF31" s="149">
        <f>1/(POWER(10,(-(INDEX('Annexe 1 – Données des équipes'!$B$12:$R$114, MATCH($B31, 'Annexe 1 – Données des équipes'!$B$12:$B$114, 0),3)-(INDEX('Annexe 1 – Données des équipes'!$B$12:$R$114, MATCH(AF$3, 'Annexe 1 – Données des équipes'!$B$12:$B$114, 0),3)))/400))+1)</f>
        <v>0.54592192278048368</v>
      </c>
      <c r="AG31" s="149">
        <f>1/(POWER(10,(-(INDEX('Annexe 1 – Données des équipes'!$B$12:$R$114, MATCH($B31, 'Annexe 1 – Données des équipes'!$B$12:$B$114, 0),3)-(INDEX('Annexe 1 – Données des équipes'!$B$12:$R$114, MATCH(AG$3, 'Annexe 1 – Données des équipes'!$B$12:$B$114, 0),3)))/400))+1)</f>
        <v>0.59524303965157188</v>
      </c>
      <c r="AH31" s="149">
        <f>1/(POWER(10,(-(INDEX('Annexe 1 – Données des équipes'!$B$12:$R$114, MATCH($B31, 'Annexe 1 – Données des équipes'!$B$12:$B$114, 0),3)-(INDEX('Annexe 1 – Données des équipes'!$B$12:$R$114, MATCH(AH$3, 'Annexe 1 – Données des équipes'!$B$12:$B$114, 0),3)))/400))+1)</f>
        <v>0.67124058081583182</v>
      </c>
    </row>
    <row r="32" spans="2:34" ht="20.100000000000001" customHeight="1">
      <c r="B32" s="80" t="s">
        <v>39198</v>
      </c>
      <c r="C32" s="149">
        <f>1/(POWER(10,(-(INDEX('Annexe 1 – Données des équipes'!$B$12:$R$114, MATCH($B32, 'Annexe 1 – Données des équipes'!$B$12:$B$114, 0),3)-(INDEX('Annexe 1 – Données des équipes'!$B$12:$R$114, MATCH(C$3, 'Annexe 1 – Données des équipes'!$B$12:$B$114, 0),3)))/400))+1)</f>
        <v>7.2806534897599487E-2</v>
      </c>
      <c r="D32" s="149">
        <f>1/(POWER(10,(-(INDEX('Annexe 1 – Données des équipes'!$B$12:$R$114, MATCH($B32, 'Annexe 1 – Données des équipes'!$B$12:$B$114, 0),3)-(INDEX('Annexe 1 – Données des équipes'!$B$12:$R$114, MATCH(D$3, 'Annexe 1 – Données des équipes'!$B$12:$B$114, 0),3)))/400))+1)</f>
        <v>7.4376283548343844E-2</v>
      </c>
      <c r="E32" s="149">
        <f>1/(POWER(10,(-(INDEX('Annexe 1 – Données des équipes'!$B$12:$R$114, MATCH($B32, 'Annexe 1 – Données des équipes'!$B$12:$B$114, 0),3)-(INDEX('Annexe 1 – Données des équipes'!$B$12:$R$114, MATCH(E$3, 'Annexe 1 – Données des équipes'!$B$12:$B$114, 0),3)))/400))+1)</f>
        <v>0.11181576977811693</v>
      </c>
      <c r="F32" s="149">
        <f>1/(POWER(10,(-(INDEX('Annexe 1 – Données des équipes'!$B$12:$R$114, MATCH($B32, 'Annexe 1 – Données des équipes'!$B$12:$B$114, 0),3)-(INDEX('Annexe 1 – Données des équipes'!$B$12:$R$114, MATCH(F$3, 'Annexe 1 – Données des équipes'!$B$12:$B$114, 0),3)))/400))+1)</f>
        <v>0.13411041754495609</v>
      </c>
      <c r="G32" s="149">
        <f>1/(POWER(10,(-(INDEX('Annexe 1 – Données des équipes'!$B$12:$R$114, MATCH($B32, 'Annexe 1 – Données des équipes'!$B$12:$B$114, 0),3)-(INDEX('Annexe 1 – Données des équipes'!$B$12:$R$114, MATCH(G$3, 'Annexe 1 – Données des équipes'!$B$12:$B$114, 0),3)))/400))+1)</f>
        <v>0.13817215242008224</v>
      </c>
      <c r="H32" s="149">
        <f>1/(POWER(10,(-(INDEX('Annexe 1 – Données des équipes'!$B$12:$R$114, MATCH($B32, 'Annexe 1 – Données des équipes'!$B$12:$B$114, 0),3)-(INDEX('Annexe 1 – Données des équipes'!$B$12:$R$114, MATCH(H$3, 'Annexe 1 – Données des équipes'!$B$12:$B$114, 0),3)))/400))+1)</f>
        <v>0.1409369976233262</v>
      </c>
      <c r="I32" s="149">
        <f>1/(POWER(10,(-(INDEX('Annexe 1 – Données des équipes'!$B$12:$R$114, MATCH($B32, 'Annexe 1 – Données des équipes'!$B$12:$B$114, 0),3)-(INDEX('Annexe 1 – Données des équipes'!$B$12:$R$114, MATCH(I$3, 'Annexe 1 – Données des équipes'!$B$12:$B$114, 0),3)))/400))+1)</f>
        <v>0.18120670986568468</v>
      </c>
      <c r="J32" s="149">
        <f>1/(POWER(10,(-(INDEX('Annexe 1 – Données des équipes'!$B$12:$R$114, MATCH($B32, 'Annexe 1 – Données des équipes'!$B$12:$B$114, 0),3)-(INDEX('Annexe 1 – Données des équipes'!$B$12:$R$114, MATCH(J$3, 'Annexe 1 – Données des équipes'!$B$12:$B$114, 0),3)))/400))+1)</f>
        <v>0.18551641249528775</v>
      </c>
      <c r="K32" s="149">
        <f>1/(POWER(10,(-(INDEX('Annexe 1 – Données des équipes'!$B$12:$R$114, MATCH($B32, 'Annexe 1 – Données des équipes'!$B$12:$B$114, 0),3)-(INDEX('Annexe 1 – Données des équipes'!$B$12:$R$114, MATCH(K$3, 'Annexe 1 – Données des équipes'!$B$12:$B$114, 0),3)))/400))+1)</f>
        <v>0.18638778949441326</v>
      </c>
      <c r="L32" s="149">
        <f>1/(POWER(10,(-(INDEX('Annexe 1 – Données des équipes'!$B$12:$R$114, MATCH($B32, 'Annexe 1 – Données des équipes'!$B$12:$B$114, 0),3)-(INDEX('Annexe 1 – Données des équipes'!$B$12:$R$114, MATCH(L$3, 'Annexe 1 – Données des équipes'!$B$12:$B$114, 0),3)))/400))+1)</f>
        <v>0.22990332333901797</v>
      </c>
      <c r="M32" s="149">
        <f>1/(POWER(10,(-(INDEX('Annexe 1 – Données des équipes'!$B$12:$R$114, MATCH($B32, 'Annexe 1 – Données des équipes'!$B$12:$B$114, 0),3)-(INDEX('Annexe 1 – Données des équipes'!$B$12:$R$114, MATCH(M$3, 'Annexe 1 – Données des équipes'!$B$12:$B$114, 0),3)))/400))+1)</f>
        <v>0.24554595805781354</v>
      </c>
      <c r="N32" s="149">
        <f>1/(POWER(10,(-(INDEX('Annexe 1 – Données des équipes'!$B$12:$R$114, MATCH($B32, 'Annexe 1 – Données des équipes'!$B$12:$B$114, 0),3)-(INDEX('Annexe 1 – Données des équipes'!$B$12:$R$114, MATCH(N$3, 'Annexe 1 – Données des équipes'!$B$12:$B$114, 0),3)))/400))+1)</f>
        <v>0.24554595805781354</v>
      </c>
      <c r="O32" s="149">
        <f>1/(POWER(10,(-(INDEX('Annexe 1 – Données des équipes'!$B$12:$R$114, MATCH($B32, 'Annexe 1 – Données des équipes'!$B$12:$B$114, 0),3)-(INDEX('Annexe 1 – Données des équipes'!$B$12:$R$114, MATCH(O$3, 'Annexe 1 – Données des équipes'!$B$12:$B$114, 0),3)))/400))+1)</f>
        <v>0.25526959313496528</v>
      </c>
      <c r="P32" s="149">
        <f>1/(POWER(10,(-(INDEX('Annexe 1 – Données des équipes'!$B$12:$R$114, MATCH($B32, 'Annexe 1 – Données des équipes'!$B$12:$B$114, 0),3)-(INDEX('Annexe 1 – Données des équipes'!$B$12:$R$114, MATCH(P$3, 'Annexe 1 – Données des équipes'!$B$12:$B$114, 0),3)))/400))+1)</f>
        <v>0.25636547799267217</v>
      </c>
      <c r="Q32" s="149">
        <f>1/(POWER(10,(-(INDEX('Annexe 1 – Données des équipes'!$B$12:$R$114, MATCH($B32, 'Annexe 1 – Données des équipes'!$B$12:$B$114, 0),3)-(INDEX('Annexe 1 – Données des équipes'!$B$12:$R$114, MATCH(Q$3, 'Annexe 1 – Données des équipes'!$B$12:$B$114, 0),3)))/400))+1)</f>
        <v>0.2720284864558038</v>
      </c>
      <c r="R32" s="149">
        <f>1/(POWER(10,(-(INDEX('Annexe 1 – Données des équipes'!$B$12:$R$114, MATCH($B32, 'Annexe 1 – Données des équipes'!$B$12:$B$114, 0),3)-(INDEX('Annexe 1 – Données des équipes'!$B$12:$R$114, MATCH(R$3, 'Annexe 1 – Données des équipes'!$B$12:$B$114, 0),3)))/400))+1)</f>
        <v>0.27089003710224746</v>
      </c>
      <c r="S32" s="149">
        <f>1/(POWER(10,(-(INDEX('Annexe 1 – Données des équipes'!$B$12:$R$114, MATCH($B32, 'Annexe 1 – Données des équipes'!$B$12:$B$114, 0),3)-(INDEX('Annexe 1 – Données des équipes'!$B$12:$R$114, MATCH(S$3, 'Annexe 1 – Données des équipes'!$B$12:$B$114, 0),3)))/400))+1)</f>
        <v>0.30023059673794189</v>
      </c>
      <c r="T32" s="149">
        <f>1/(POWER(10,(-(INDEX('Annexe 1 – Données des équipes'!$B$12:$R$114, MATCH($B32, 'Annexe 1 – Données des équipes'!$B$12:$B$114, 0),3)-(INDEX('Annexe 1 – Données des équipes'!$B$12:$R$114, MATCH(T$3, 'Annexe 1 – Données des équipes'!$B$12:$B$114, 0),3)))/400))+1)</f>
        <v>0.30631208357803458</v>
      </c>
      <c r="U32" s="149">
        <f>1/(POWER(10,(-(INDEX('Annexe 1 – Données des équipes'!$B$12:$R$114, MATCH($B32, 'Annexe 1 – Données des équipes'!$B$12:$B$114, 0),3)-(INDEX('Annexe 1 – Données des équipes'!$B$12:$R$114, MATCH(U$3, 'Annexe 1 – Données des équipes'!$B$12:$B$114, 0),3)))/400))+1)</f>
        <v>0.3236983305072631</v>
      </c>
      <c r="V32" s="149">
        <f>1/(POWER(10,(-(INDEX('Annexe 1 – Données des équipes'!$B$12:$R$114, MATCH($B32, 'Annexe 1 – Données des équipes'!$B$12:$B$114, 0),3)-(INDEX('Annexe 1 – Données des équipes'!$B$12:$R$114, MATCH(V$3, 'Annexe 1 – Données des équipes'!$B$12:$B$114, 0),3)))/400))+1)</f>
        <v>0.36126225088827518</v>
      </c>
      <c r="W32" s="149">
        <f>1/(POWER(10,(-(INDEX('Annexe 1 – Données des équipes'!$B$12:$R$114, MATCH($B32, 'Annexe 1 – Données des équipes'!$B$12:$B$114, 0),3)-(INDEX('Annexe 1 – Données des équipes'!$B$12:$R$114, MATCH(W$3, 'Annexe 1 – Données des équipes'!$B$12:$B$114, 0),3)))/400))+1)</f>
        <v>0.37464860669246319</v>
      </c>
      <c r="X32" s="149">
        <f>1/(POWER(10,(-(INDEX('Annexe 1 – Données des équipes'!$B$12:$R$114, MATCH($B32, 'Annexe 1 – Données des équipes'!$B$12:$B$114, 0),3)-(INDEX('Annexe 1 – Données des équipes'!$B$12:$R$114, MATCH(X$3, 'Annexe 1 – Données des équipes'!$B$12:$B$114, 0),3)))/400))+1)</f>
        <v>0.38549863899144221</v>
      </c>
      <c r="Y32" s="149">
        <f>1/(POWER(10,(-(INDEX('Annexe 1 – Données des équipes'!$B$12:$R$114, MATCH($B32, 'Annexe 1 – Données des équipes'!$B$12:$B$114, 0),3)-(INDEX('Annexe 1 – Données des équipes'!$B$12:$R$114, MATCH(Y$3, 'Annexe 1 – Données des équipes'!$B$12:$B$114, 0),3)))/400))+1)</f>
        <v>0.39508709799204311</v>
      </c>
      <c r="Z32" s="149">
        <f>1/(POWER(10,(-(INDEX('Annexe 1 – Données des équipes'!$B$12:$R$114, MATCH($B32, 'Annexe 1 – Données des équipes'!$B$12:$B$114, 0),3)-(INDEX('Annexe 1 – Données des équipes'!$B$12:$R$114, MATCH(Z$3, 'Annexe 1 – Données des équipes'!$B$12:$B$114, 0),3)))/400))+1)</f>
        <v>0.41869852163108506</v>
      </c>
      <c r="AA32" s="149">
        <f>1/(POWER(10,(-(INDEX('Annexe 1 – Données des équipes'!$B$12:$R$114, MATCH($B32, 'Annexe 1 – Données des équipes'!$B$12:$B$114, 0),3)-(INDEX('Annexe 1 – Données des équipes'!$B$12:$R$114, MATCH(AA$3, 'Annexe 1 – Données des équipes'!$B$12:$B$114, 0),3)))/400))+1)</f>
        <v>0.44837645268903947</v>
      </c>
      <c r="AB32" s="149">
        <f>1/(POWER(10,(-(INDEX('Annexe 1 – Données des équipes'!$B$12:$R$114, MATCH($B32, 'Annexe 1 – Données des équipes'!$B$12:$B$114, 0),3)-(INDEX('Annexe 1 – Données des équipes'!$B$12:$R$114, MATCH(AB$3, 'Annexe 1 – Données des équipes'!$B$12:$B$114, 0),3)))/400))+1)</f>
        <v>0.46122190794282847</v>
      </c>
      <c r="AC32" s="149">
        <f>1/(POWER(10,(-(INDEX('Annexe 1 – Données des équipes'!$B$12:$R$114, MATCH($B32, 'Annexe 1 – Données des équipes'!$B$12:$B$114, 0),3)-(INDEX('Annexe 1 – Données des équipes'!$B$12:$R$114, MATCH(AC$3, 'Annexe 1 – Données des équipes'!$B$12:$B$114, 0),3)))/400))+1)</f>
        <v>0.46408407305489768</v>
      </c>
      <c r="AD32" s="149">
        <f>1/(POWER(10,(-(INDEX('Annexe 1 – Données des équipes'!$B$12:$R$114, MATCH($B32, 'Annexe 1 – Données des équipes'!$B$12:$B$114, 0),3)-(INDEX('Annexe 1 – Données des équipes'!$B$12:$R$114, MATCH(AD$3, 'Annexe 1 – Données des équipes'!$B$12:$B$114, 0),3)))/400))+1)</f>
        <v>0.47124943610773129</v>
      </c>
      <c r="AE32" s="149">
        <f>1/(POWER(10,(-(INDEX('Annexe 1 – Données des équipes'!$B$12:$R$114, MATCH($B32, 'Annexe 1 – Données des équipes'!$B$12:$B$114, 0),3)-(INDEX('Annexe 1 – Données des équipes'!$B$12:$R$114, MATCH(AE$3, 'Annexe 1 – Données des équipes'!$B$12:$B$114, 0),3)))/400))+1)</f>
        <v>0.5</v>
      </c>
      <c r="AF32" s="149">
        <f>1/(POWER(10,(-(INDEX('Annexe 1 – Données des équipes'!$B$12:$R$114, MATCH($B32, 'Annexe 1 – Données des équipes'!$B$12:$B$114, 0),3)-(INDEX('Annexe 1 – Données des équipes'!$B$12:$R$114, MATCH(AF$3, 'Annexe 1 – Données des équipes'!$B$12:$B$114, 0),3)))/400))+1)</f>
        <v>0.51726252443237619</v>
      </c>
      <c r="AG32" s="149">
        <f>1/(POWER(10,(-(INDEX('Annexe 1 – Données des équipes'!$B$12:$R$114, MATCH($B32, 'Annexe 1 – Données des équipes'!$B$12:$B$114, 0),3)-(INDEX('Annexe 1 – Données des équipes'!$B$12:$R$114, MATCH(AG$3, 'Annexe 1 – Données des équipes'!$B$12:$B$114, 0),3)))/400))+1)</f>
        <v>0.56722884434295218</v>
      </c>
      <c r="AH32" s="149">
        <f>1/(POWER(10,(-(INDEX('Annexe 1 – Données des équipes'!$B$12:$R$114, MATCH($B32, 'Annexe 1 – Données des équipes'!$B$12:$B$114, 0),3)-(INDEX('Annexe 1 – Données des équipes'!$B$12:$R$114, MATCH(AH$3, 'Annexe 1 – Données des équipes'!$B$12:$B$114, 0),3)))/400))+1)</f>
        <v>0.6453524504393825</v>
      </c>
    </row>
    <row r="33" spans="2:34" ht="20.100000000000001" customHeight="1">
      <c r="B33" s="80" t="s">
        <v>39199</v>
      </c>
      <c r="C33" s="149">
        <f>1/(POWER(10,(-(INDEX('Annexe 1 – Données des équipes'!$B$12:$R$114, MATCH($B33, 'Annexe 1 – Données des équipes'!$B$12:$B$114, 0),3)-(INDEX('Annexe 1 – Données des équipes'!$B$12:$R$114, MATCH(C$3, 'Annexe 1 – Données des équipes'!$B$12:$B$114, 0),3)))/400))+1)</f>
        <v>6.8278814293126544E-2</v>
      </c>
      <c r="D33" s="149">
        <f>1/(POWER(10,(-(INDEX('Annexe 1 – Données des équipes'!$B$12:$R$114, MATCH($B33, 'Annexe 1 – Données des équipes'!$B$12:$B$114, 0),3)-(INDEX('Annexe 1 – Données des équipes'!$B$12:$R$114, MATCH(D$3, 'Annexe 1 – Données des équipes'!$B$12:$B$114, 0),3)))/400))+1)</f>
        <v>6.975828735890624E-2</v>
      </c>
      <c r="E33" s="149">
        <f>1/(POWER(10,(-(INDEX('Annexe 1 – Données des équipes'!$B$12:$R$114, MATCH($B33, 'Annexe 1 – Données des équipes'!$B$12:$B$114, 0),3)-(INDEX('Annexe 1 – Données des équipes'!$B$12:$R$114, MATCH(E$3, 'Annexe 1 – Données des équipes'!$B$12:$B$114, 0),3)))/400))+1)</f>
        <v>0.10513721035591962</v>
      </c>
      <c r="F33" s="149">
        <f>1/(POWER(10,(-(INDEX('Annexe 1 – Données des équipes'!$B$12:$R$114, MATCH($B33, 'Annexe 1 – Données des équipes'!$B$12:$B$114, 0),3)-(INDEX('Annexe 1 – Données des équipes'!$B$12:$R$114, MATCH(F$3, 'Annexe 1 – Données des équipes'!$B$12:$B$114, 0),3)))/400))+1)</f>
        <v>0.12628957905491861</v>
      </c>
      <c r="G33" s="149">
        <f>1/(POWER(10,(-(INDEX('Annexe 1 – Données des équipes'!$B$12:$R$114, MATCH($B33, 'Annexe 1 – Données des équipes'!$B$12:$B$114, 0),3)-(INDEX('Annexe 1 – Données des équipes'!$B$12:$R$114, MATCH(G$3, 'Annexe 1 – Données des équipes'!$B$12:$B$114, 0),3)))/400))+1)</f>
        <v>0.13015005092569085</v>
      </c>
      <c r="H33" s="149">
        <f>1/(POWER(10,(-(INDEX('Annexe 1 – Données des équipes'!$B$12:$R$114, MATCH($B33, 'Annexe 1 – Données des équipes'!$B$12:$B$114, 0),3)-(INDEX('Annexe 1 – Données des équipes'!$B$12:$R$114, MATCH(H$3, 'Annexe 1 – Données des équipes'!$B$12:$B$114, 0),3)))/400))+1)</f>
        <v>0.13277910403245627</v>
      </c>
      <c r="I33" s="149">
        <f>1/(POWER(10,(-(INDEX('Annexe 1 – Données des équipes'!$B$12:$R$114, MATCH($B33, 'Annexe 1 – Données des équipes'!$B$12:$B$114, 0),3)-(INDEX('Annexe 1 – Données des équipes'!$B$12:$R$114, MATCH(I$3, 'Annexe 1 – Données des équipes'!$B$12:$B$114, 0),3)))/400))+1)</f>
        <v>0.1711823522457242</v>
      </c>
      <c r="J33" s="149">
        <f>1/(POWER(10,(-(INDEX('Annexe 1 – Données des équipes'!$B$12:$R$114, MATCH($B33, 'Annexe 1 – Données des équipes'!$B$12:$B$114, 0),3)-(INDEX('Annexe 1 – Données des équipes'!$B$12:$R$114, MATCH(J$3, 'Annexe 1 – Données des équipes'!$B$12:$B$114, 0),3)))/400))+1)</f>
        <v>0.17530468655383158</v>
      </c>
      <c r="K33" s="149">
        <f>1/(POWER(10,(-(INDEX('Annexe 1 – Données des équipes'!$B$12:$R$114, MATCH($B33, 'Annexe 1 – Données des équipes'!$B$12:$B$114, 0),3)-(INDEX('Annexe 1 – Données des équipes'!$B$12:$R$114, MATCH(K$3, 'Annexe 1 – Données des équipes'!$B$12:$B$114, 0),3)))/400))+1)</f>
        <v>0.17613847149442757</v>
      </c>
      <c r="L33" s="149">
        <f>1/(POWER(10,(-(INDEX('Annexe 1 – Données des équipes'!$B$12:$R$114, MATCH($B33, 'Annexe 1 – Données des équipes'!$B$12:$B$114, 0),3)-(INDEX('Annexe 1 – Données des équipes'!$B$12:$R$114, MATCH(L$3, 'Annexe 1 – Données des équipes'!$B$12:$B$114, 0),3)))/400))+1)</f>
        <v>0.2179019838686814</v>
      </c>
      <c r="M33" s="149">
        <f>1/(POWER(10,(-(INDEX('Annexe 1 – Données des équipes'!$B$12:$R$114, MATCH($B33, 'Annexe 1 – Données des équipes'!$B$12:$B$114, 0),3)-(INDEX('Annexe 1 – Données des équipes'!$B$12:$R$114, MATCH(M$3, 'Annexe 1 – Données des équipes'!$B$12:$B$114, 0),3)))/400))+1)</f>
        <v>0.23297508185497873</v>
      </c>
      <c r="N33" s="149">
        <f>1/(POWER(10,(-(INDEX('Annexe 1 – Données des équipes'!$B$12:$R$114, MATCH($B33, 'Annexe 1 – Données des équipes'!$B$12:$B$114, 0),3)-(INDEX('Annexe 1 – Données des équipes'!$B$12:$R$114, MATCH(N$3, 'Annexe 1 – Données des équipes'!$B$12:$B$114, 0),3)))/400))+1)</f>
        <v>0.23297508185497873</v>
      </c>
      <c r="O33" s="149">
        <f>1/(POWER(10,(-(INDEX('Annexe 1 – Données des équipes'!$B$12:$R$114, MATCH($B33, 'Annexe 1 – Données des équipes'!$B$12:$B$114, 0),3)-(INDEX('Annexe 1 – Données des équipes'!$B$12:$R$114, MATCH(O$3, 'Annexe 1 – Données des équipes'!$B$12:$B$114, 0),3)))/400))+1)</f>
        <v>0.24236082513774829</v>
      </c>
      <c r="P33" s="149">
        <f>1/(POWER(10,(-(INDEX('Annexe 1 – Données des équipes'!$B$12:$R$114, MATCH($B33, 'Annexe 1 – Données des équipes'!$B$12:$B$114, 0),3)-(INDEX('Annexe 1 – Données des équipes'!$B$12:$R$114, MATCH(P$3, 'Annexe 1 – Données des équipes'!$B$12:$B$114, 0),3)))/400))+1)</f>
        <v>0.24341940570494719</v>
      </c>
      <c r="Q33" s="149">
        <f>1/(POWER(10,(-(INDEX('Annexe 1 – Données des équipes'!$B$12:$R$114, MATCH($B33, 'Annexe 1 – Données des équipes'!$B$12:$B$114, 0),3)-(INDEX('Annexe 1 – Données des équipes'!$B$12:$R$114, MATCH(Q$3, 'Annexe 1 – Données des équipes'!$B$12:$B$114, 0),3)))/400))+1)</f>
        <v>0.2585664770307004</v>
      </c>
      <c r="R33" s="149">
        <f>1/(POWER(10,(-(INDEX('Annexe 1 – Données des équipes'!$B$12:$R$114, MATCH($B33, 'Annexe 1 – Données des équipes'!$B$12:$B$114, 0),3)-(INDEX('Annexe 1 – Données des équipes'!$B$12:$R$114, MATCH(R$3, 'Annexe 1 – Données des équipes'!$B$12:$B$114, 0),3)))/400))+1)</f>
        <v>0.25746444105693017</v>
      </c>
      <c r="S33" s="149">
        <f>1/(POWER(10,(-(INDEX('Annexe 1 – Données des équipes'!$B$12:$R$114, MATCH($B33, 'Annexe 1 – Données des équipes'!$B$12:$B$114, 0),3)-(INDEX('Annexe 1 – Données des équipes'!$B$12:$R$114, MATCH(S$3, 'Annexe 1 – Données des équipes'!$B$12:$B$114, 0),3)))/400))+1)</f>
        <v>0.28592109741464972</v>
      </c>
      <c r="T33" s="149">
        <f>1/(POWER(10,(-(INDEX('Annexe 1 – Données des équipes'!$B$12:$R$114, MATCH($B33, 'Annexe 1 – Données des équipes'!$B$12:$B$114, 0),3)-(INDEX('Annexe 1 – Données des équipes'!$B$12:$R$114, MATCH(T$3, 'Annexe 1 – Données des équipes'!$B$12:$B$114, 0),3)))/400))+1)</f>
        <v>0.2918336117187994</v>
      </c>
      <c r="U33" s="149">
        <f>1/(POWER(10,(-(INDEX('Annexe 1 – Données des équipes'!$B$12:$R$114, MATCH($B33, 'Annexe 1 – Données des équipes'!$B$12:$B$114, 0),3)-(INDEX('Annexe 1 – Données des équipes'!$B$12:$R$114, MATCH(U$3, 'Annexe 1 – Données des équipes'!$B$12:$B$114, 0),3)))/400))+1)</f>
        <v>0.30876384758523701</v>
      </c>
      <c r="V33" s="149">
        <f>1/(POWER(10,(-(INDEX('Annexe 1 – Données des équipes'!$B$12:$R$114, MATCH($B33, 'Annexe 1 – Données des équipes'!$B$12:$B$114, 0),3)-(INDEX('Annexe 1 – Données des équipes'!$B$12:$R$114, MATCH(V$3, 'Annexe 1 – Données des équipes'!$B$12:$B$114, 0),3)))/400))+1)</f>
        <v>0.34548000561753406</v>
      </c>
      <c r="W33" s="149">
        <f>1/(POWER(10,(-(INDEX('Annexe 1 – Données des équipes'!$B$12:$R$114, MATCH($B33, 'Annexe 1 – Données des équipes'!$B$12:$B$114, 0),3)-(INDEX('Annexe 1 – Données des équipes'!$B$12:$R$114, MATCH(W$3, 'Annexe 1 – Données des équipes'!$B$12:$B$114, 0),3)))/400))+1)</f>
        <v>0.35860988804438204</v>
      </c>
      <c r="X33" s="149">
        <f>1/(POWER(10,(-(INDEX('Annexe 1 – Données des équipes'!$B$12:$R$114, MATCH($B33, 'Annexe 1 – Données des équipes'!$B$12:$B$114, 0),3)-(INDEX('Annexe 1 – Données des équipes'!$B$12:$R$114, MATCH(X$3, 'Annexe 1 – Données des équipes'!$B$12:$B$114, 0),3)))/400))+1)</f>
        <v>0.36926971138379772</v>
      </c>
      <c r="Y33" s="149">
        <f>1/(POWER(10,(-(INDEX('Annexe 1 – Données des équipes'!$B$12:$R$114, MATCH($B33, 'Annexe 1 – Données des équipes'!$B$12:$B$114, 0),3)-(INDEX('Annexe 1 – Données des équipes'!$B$12:$R$114, MATCH(Y$3, 'Annexe 1 – Données des équipes'!$B$12:$B$114, 0),3)))/400))+1)</f>
        <v>0.3787032768775454</v>
      </c>
      <c r="Z33" s="149">
        <f>1/(POWER(10,(-(INDEX('Annexe 1 – Données des équipes'!$B$12:$R$114, MATCH($B33, 'Annexe 1 – Données des équipes'!$B$12:$B$114, 0),3)-(INDEX('Annexe 1 – Données des équipes'!$B$12:$R$114, MATCH(Z$3, 'Annexe 1 – Données des équipes'!$B$12:$B$114, 0),3)))/400))+1)</f>
        <v>0.40198623423065638</v>
      </c>
      <c r="AA33" s="149">
        <f>1/(POWER(10,(-(INDEX('Annexe 1 – Données des équipes'!$B$12:$R$114, MATCH($B33, 'Annexe 1 – Données des équipes'!$B$12:$B$114, 0),3)-(INDEX('Annexe 1 – Données des équipes'!$B$12:$R$114, MATCH(AA$3, 'Annexe 1 – Données des équipes'!$B$12:$B$114, 0),3)))/400))+1)</f>
        <v>0.43135860811633236</v>
      </c>
      <c r="AB33" s="149">
        <f>1/(POWER(10,(-(INDEX('Annexe 1 – Données des équipes'!$B$12:$R$114, MATCH($B33, 'Annexe 1 – Données des équipes'!$B$12:$B$114, 0),3)-(INDEX('Annexe 1 – Données des équipes'!$B$12:$R$114, MATCH(AB$3, 'Annexe 1 – Données des équipes'!$B$12:$B$114, 0),3)))/400))+1)</f>
        <v>0.4441090388831469</v>
      </c>
      <c r="AC33" s="149">
        <f>1/(POWER(10,(-(INDEX('Annexe 1 – Données des équipes'!$B$12:$R$114, MATCH($B33, 'Annexe 1 – Données des équipes'!$B$12:$B$114, 0),3)-(INDEX('Annexe 1 – Données des équipes'!$B$12:$R$114, MATCH(AC$3, 'Annexe 1 – Données des équipes'!$B$12:$B$114, 0),3)))/400))+1)</f>
        <v>0.44695310483053752</v>
      </c>
      <c r="AD33" s="149">
        <f>1/(POWER(10,(-(INDEX('Annexe 1 – Données des équipes'!$B$12:$R$114, MATCH($B33, 'Annexe 1 – Données des équipes'!$B$12:$B$114, 0),3)-(INDEX('Annexe 1 – Données des équipes'!$B$12:$R$114, MATCH(AD$3, 'Annexe 1 – Données des équipes'!$B$12:$B$114, 0),3)))/400))+1)</f>
        <v>0.45407807721951632</v>
      </c>
      <c r="AE33" s="149">
        <f>1/(POWER(10,(-(INDEX('Annexe 1 – Données des équipes'!$B$12:$R$114, MATCH($B33, 'Annexe 1 – Données des équipes'!$B$12:$B$114, 0),3)-(INDEX('Annexe 1 – Données des équipes'!$B$12:$R$114, MATCH(AE$3, 'Annexe 1 – Données des équipes'!$B$12:$B$114, 0),3)))/400))+1)</f>
        <v>0.48273747556762381</v>
      </c>
      <c r="AF33" s="149">
        <f>1/(POWER(10,(-(INDEX('Annexe 1 – Données des équipes'!$B$12:$R$114, MATCH($B33, 'Annexe 1 – Données des équipes'!$B$12:$B$114, 0),3)-(INDEX('Annexe 1 – Données des équipes'!$B$12:$R$114, MATCH(AF$3, 'Annexe 1 – Données des équipes'!$B$12:$B$114, 0),3)))/400))+1)</f>
        <v>0.5</v>
      </c>
      <c r="AG33" s="149">
        <f>1/(POWER(10,(-(INDEX('Annexe 1 – Données des équipes'!$B$12:$R$114, MATCH($B33, 'Annexe 1 – Données des équipes'!$B$12:$B$114, 0),3)-(INDEX('Annexe 1 – Données des équipes'!$B$12:$R$114, MATCH(AG$3, 'Annexe 1 – Données des équipes'!$B$12:$B$114, 0),3)))/400))+1)</f>
        <v>0.55019935325353697</v>
      </c>
      <c r="AH33" s="149">
        <f>1/(POWER(10,(-(INDEX('Annexe 1 – Données des équipes'!$B$12:$R$114, MATCH($B33, 'Annexe 1 – Données des équipes'!$B$12:$B$114, 0),3)-(INDEX('Annexe 1 – Données des équipes'!$B$12:$R$114, MATCH(AH$3, 'Annexe 1 – Données des équipes'!$B$12:$B$114, 0),3)))/400))+1)</f>
        <v>0.62938854721750226</v>
      </c>
    </row>
    <row r="34" spans="2:34" ht="20.100000000000001" customHeight="1">
      <c r="B34" s="80" t="s">
        <v>39200</v>
      </c>
      <c r="C34" s="149">
        <f>1/(POWER(10,(-(INDEX('Annexe 1 – Données des équipes'!$B$12:$R$114, MATCH($B34, 'Annexe 1 – Données des équipes'!$B$12:$B$114, 0),3)-(INDEX('Annexe 1 – Données des équipes'!$B$12:$R$114, MATCH(C$3, 'Annexe 1 – Données des équipes'!$B$12:$B$114, 0),3)))/400))+1)</f>
        <v>5.652375065406684E-2</v>
      </c>
      <c r="D34" s="149">
        <f>1/(POWER(10,(-(INDEX('Annexe 1 – Données des équipes'!$B$12:$R$114, MATCH($B34, 'Annexe 1 – Données des équipes'!$B$12:$B$114, 0),3)-(INDEX('Annexe 1 – Données des équipes'!$B$12:$R$114, MATCH(D$3, 'Annexe 1 – Données des équipes'!$B$12:$B$114, 0),3)))/400))+1)</f>
        <v>5.7764305036753019E-2</v>
      </c>
      <c r="E34" s="149">
        <f>1/(POWER(10,(-(INDEX('Annexe 1 – Données des équipes'!$B$12:$R$114, MATCH($B34, 'Annexe 1 – Données des équipes'!$B$12:$B$114, 0),3)-(INDEX('Annexe 1 – Données des équipes'!$B$12:$R$114, MATCH(E$3, 'Annexe 1 – Données des équipes'!$B$12:$B$114, 0),3)))/400))+1)</f>
        <v>8.7633347794536937E-2</v>
      </c>
      <c r="F34" s="149">
        <f>1/(POWER(10,(-(INDEX('Annexe 1 – Données des équipes'!$B$12:$R$114, MATCH($B34, 'Annexe 1 – Données des équipes'!$B$12:$B$114, 0),3)-(INDEX('Annexe 1 – Données des équipes'!$B$12:$R$114, MATCH(F$3, 'Annexe 1 – Données des équipes'!$B$12:$B$114, 0),3)))/400))+1)</f>
        <v>0.10568003014887221</v>
      </c>
      <c r="G34" s="149">
        <f>1/(POWER(10,(-(INDEX('Annexe 1 – Données des équipes'!$B$12:$R$114, MATCH($B34, 'Annexe 1 – Données des équipes'!$B$12:$B$114, 0),3)-(INDEX('Annexe 1 – Données des équipes'!$B$12:$R$114, MATCH(G$3, 'Annexe 1 – Données des équipes'!$B$12:$B$114, 0),3)))/400))+1)</f>
        <v>0.10898908895423455</v>
      </c>
      <c r="H34" s="149">
        <f>1/(POWER(10,(-(INDEX('Annexe 1 – Données des équipes'!$B$12:$R$114, MATCH($B34, 'Annexe 1 – Données des équipes'!$B$12:$B$114, 0),3)-(INDEX('Annexe 1 – Données des équipes'!$B$12:$R$114, MATCH(H$3, 'Annexe 1 – Données des équipes'!$B$12:$B$114, 0),3)))/400))+1)</f>
        <v>0.11124535438232161</v>
      </c>
      <c r="I34" s="149">
        <f>1/(POWER(10,(-(INDEX('Annexe 1 – Données des équipes'!$B$12:$R$114, MATCH($B34, 'Annexe 1 – Données des équipes'!$B$12:$B$114, 0),3)-(INDEX('Annexe 1 – Données des équipes'!$B$12:$R$114, MATCH(I$3, 'Annexe 1 – Données des équipes'!$B$12:$B$114, 0),3)))/400))+1)</f>
        <v>0.14445792510730252</v>
      </c>
      <c r="J34" s="149">
        <f>1/(POWER(10,(-(INDEX('Annexe 1 – Données des équipes'!$B$12:$R$114, MATCH($B34, 'Annexe 1 – Données des équipes'!$B$12:$B$114, 0),3)-(INDEX('Annexe 1 – Données des équipes'!$B$12:$R$114, MATCH(J$3, 'Annexe 1 – Données des équipes'!$B$12:$B$114, 0),3)))/400))+1)</f>
        <v>0.14805165414742619</v>
      </c>
      <c r="K34" s="149">
        <f>1/(POWER(10,(-(INDEX('Annexe 1 – Données des équipes'!$B$12:$R$114, MATCH($B34, 'Annexe 1 – Données des équipes'!$B$12:$B$114, 0),3)-(INDEX('Annexe 1 – Données des équipes'!$B$12:$R$114, MATCH(K$3, 'Annexe 1 – Données des équipes'!$B$12:$B$114, 0),3)))/400))+1)</f>
        <v>0.1487792023750972</v>
      </c>
      <c r="L34" s="149">
        <f>1/(POWER(10,(-(INDEX('Annexe 1 – Données des équipes'!$B$12:$R$114, MATCH($B34, 'Annexe 1 – Données des équipes'!$B$12:$B$114, 0),3)-(INDEX('Annexe 1 – Données des équipes'!$B$12:$R$114, MATCH(L$3, 'Annexe 1 – Données des équipes'!$B$12:$B$114, 0),3)))/400))+1)</f>
        <v>0.18551641249528775</v>
      </c>
      <c r="M34" s="149">
        <f>1/(POWER(10,(-(INDEX('Annexe 1 – Données des équipes'!$B$12:$R$114, MATCH($B34, 'Annexe 1 – Données des équipes'!$B$12:$B$114, 0),3)-(INDEX('Annexe 1 – Données des équipes'!$B$12:$R$114, MATCH(M$3, 'Annexe 1 – Données des équipes'!$B$12:$B$114, 0),3)))/400))+1)</f>
        <v>0.19891906017105437</v>
      </c>
      <c r="N34" s="149">
        <f>1/(POWER(10,(-(INDEX('Annexe 1 – Données des équipes'!$B$12:$R$114, MATCH($B34, 'Annexe 1 – Données des équipes'!$B$12:$B$114, 0),3)-(INDEX('Annexe 1 – Données des équipes'!$B$12:$R$114, MATCH(N$3, 'Annexe 1 – Données des équipes'!$B$12:$B$114, 0),3)))/400))+1)</f>
        <v>0.19891906017105437</v>
      </c>
      <c r="O34" s="149">
        <f>1/(POWER(10,(-(INDEX('Annexe 1 – Données des équipes'!$B$12:$R$114, MATCH($B34, 'Annexe 1 – Données des équipes'!$B$12:$B$114, 0),3)-(INDEX('Annexe 1 – Données des équipes'!$B$12:$R$114, MATCH(O$3, 'Annexe 1 – Données des équipes'!$B$12:$B$114, 0),3)))/400))+1)</f>
        <v>0.20730361582423143</v>
      </c>
      <c r="P34" s="149">
        <f>1/(POWER(10,(-(INDEX('Annexe 1 – Données des équipes'!$B$12:$R$114, MATCH($B34, 'Annexe 1 – Données des équipes'!$B$12:$B$114, 0),3)-(INDEX('Annexe 1 – Données des équipes'!$B$12:$R$114, MATCH(P$3, 'Annexe 1 – Données des équipes'!$B$12:$B$114, 0),3)))/400))+1)</f>
        <v>0.20825116249181555</v>
      </c>
      <c r="Q34" s="149">
        <f>1/(POWER(10,(-(INDEX('Annexe 1 – Données des équipes'!$B$12:$R$114, MATCH($B34, 'Annexe 1 – Données des équipes'!$B$12:$B$114, 0),3)-(INDEX('Annexe 1 – Données des équipes'!$B$12:$R$114, MATCH(Q$3, 'Annexe 1 – Données des équipes'!$B$12:$B$114, 0),3)))/400))+1)</f>
        <v>0.22185154578086755</v>
      </c>
      <c r="R34" s="149">
        <f>1/(POWER(10,(-(INDEX('Annexe 1 – Données des équipes'!$B$12:$R$114, MATCH($B34, 'Annexe 1 – Données des équipes'!$B$12:$B$114, 0),3)-(INDEX('Annexe 1 – Données des équipes'!$B$12:$R$114, MATCH(R$3, 'Annexe 1 – Données des équipes'!$B$12:$B$114, 0),3)))/400))+1)</f>
        <v>0.22085937918053045</v>
      </c>
      <c r="S34" s="149">
        <f>1/(POWER(10,(-(INDEX('Annexe 1 – Données des équipes'!$B$12:$R$114, MATCH($B34, 'Annexe 1 – Données des équipes'!$B$12:$B$114, 0),3)-(INDEX('Annexe 1 – Données des équipes'!$B$12:$R$114, MATCH(S$3, 'Annexe 1 – Données des équipes'!$B$12:$B$114, 0),3)))/400))+1)</f>
        <v>0.24661392221438547</v>
      </c>
      <c r="T34" s="149">
        <f>1/(POWER(10,(-(INDEX('Annexe 1 – Données des équipes'!$B$12:$R$114, MATCH($B34, 'Annexe 1 – Données des équipes'!$B$12:$B$114, 0),3)-(INDEX('Annexe 1 – Données des équipes'!$B$12:$R$114, MATCH(T$3, 'Annexe 1 – Données des équipes'!$B$12:$B$114, 0),3)))/400))+1)</f>
        <v>0.25200045880394556</v>
      </c>
      <c r="U34" s="149">
        <f>1/(POWER(10,(-(INDEX('Annexe 1 – Données des équipes'!$B$12:$R$114, MATCH($B34, 'Annexe 1 – Données des équipes'!$B$12:$B$114, 0),3)-(INDEX('Annexe 1 – Données des équipes'!$B$12:$R$114, MATCH(U$3, 'Annexe 1 – Données des équipes'!$B$12:$B$114, 0),3)))/400))+1)</f>
        <v>0.26749271024433241</v>
      </c>
      <c r="V34" s="149">
        <f>1/(POWER(10,(-(INDEX('Annexe 1 – Données des équipes'!$B$12:$R$114, MATCH($B34, 'Annexe 1 – Données des équipes'!$B$12:$B$114, 0),3)-(INDEX('Annexe 1 – Données des équipes'!$B$12:$R$114, MATCH(V$3, 'Annexe 1 – Données des équipes'!$B$12:$B$114, 0),3)))/400))+1)</f>
        <v>0.30144137358197698</v>
      </c>
      <c r="W34" s="149">
        <f>1/(POWER(10,(-(INDEX('Annexe 1 – Données des équipes'!$B$12:$R$114, MATCH($B34, 'Annexe 1 – Données des équipes'!$B$12:$B$114, 0),3)-(INDEX('Annexe 1 – Données des équipes'!$B$12:$R$114, MATCH(W$3, 'Annexe 1 – Données des équipes'!$B$12:$B$114, 0),3)))/400))+1)</f>
        <v>0.31369974231668751</v>
      </c>
      <c r="X34" s="149">
        <f>1/(POWER(10,(-(INDEX('Annexe 1 – Données des équipes'!$B$12:$R$114, MATCH($B34, 'Annexe 1 – Données des équipes'!$B$12:$B$114, 0),3)-(INDEX('Annexe 1 – Données des équipes'!$B$12:$R$114, MATCH(X$3, 'Annexe 1 – Données des équipes'!$B$12:$B$114, 0),3)))/400))+1)</f>
        <v>0.3236983305072631</v>
      </c>
      <c r="Y34" s="149">
        <f>1/(POWER(10,(-(INDEX('Annexe 1 – Données des équipes'!$B$12:$R$114, MATCH($B34, 'Annexe 1 – Données des équipes'!$B$12:$B$114, 0),3)-(INDEX('Annexe 1 – Données des équipes'!$B$12:$R$114, MATCH(Y$3, 'Annexe 1 – Données des équipes'!$B$12:$B$114, 0),3)))/400))+1)</f>
        <v>0.33258157812677697</v>
      </c>
      <c r="Z34" s="149">
        <f>1/(POWER(10,(-(INDEX('Annexe 1 – Données des équipes'!$B$12:$R$114, MATCH($B34, 'Annexe 1 – Données des équipes'!$B$12:$B$114, 0),3)-(INDEX('Annexe 1 – Données des équipes'!$B$12:$R$114, MATCH(Z$3, 'Annexe 1 – Données des équipes'!$B$12:$B$114, 0),3)))/400))+1)</f>
        <v>0.35464754956061756</v>
      </c>
      <c r="AA34" s="149">
        <f>1/(POWER(10,(-(INDEX('Annexe 1 – Données des équipes'!$B$12:$R$114, MATCH($B34, 'Annexe 1 – Données des équipes'!$B$12:$B$114, 0),3)-(INDEX('Annexe 1 – Données des équipes'!$B$12:$R$114, MATCH(AA$3, 'Annexe 1 – Données des équipes'!$B$12:$B$114, 0),3)))/400))+1)</f>
        <v>0.38277496909505365</v>
      </c>
      <c r="AB34" s="149">
        <f>1/(POWER(10,(-(INDEX('Annexe 1 – Données des équipes'!$B$12:$R$114, MATCH($B34, 'Annexe 1 – Données des équipes'!$B$12:$B$114, 0),3)-(INDEX('Annexe 1 – Données des équipes'!$B$12:$R$114, MATCH(AB$3, 'Annexe 1 – Données des équipes'!$B$12:$B$114, 0),3)))/400))+1)</f>
        <v>0.39508709799204311</v>
      </c>
      <c r="AC34" s="149">
        <f>1/(POWER(10,(-(INDEX('Annexe 1 – Données des équipes'!$B$12:$R$114, MATCH($B34, 'Annexe 1 – Données des équipes'!$B$12:$B$114, 0),3)-(INDEX('Annexe 1 – Données des équipes'!$B$12:$R$114, MATCH(AC$3, 'Annexe 1 – Données des équipes'!$B$12:$B$114, 0),3)))/400))+1)</f>
        <v>0.39784190682528303</v>
      </c>
      <c r="AD34" s="149">
        <f>1/(POWER(10,(-(INDEX('Annexe 1 – Données des équipes'!$B$12:$R$114, MATCH($B34, 'Annexe 1 – Données des équipes'!$B$12:$B$114, 0),3)-(INDEX('Annexe 1 – Données des équipes'!$B$12:$R$114, MATCH(AD$3, 'Annexe 1 – Données des équipes'!$B$12:$B$114, 0),3)))/400))+1)</f>
        <v>0.40475696034842812</v>
      </c>
      <c r="AE34" s="149">
        <f>1/(POWER(10,(-(INDEX('Annexe 1 – Données des équipes'!$B$12:$R$114, MATCH($B34, 'Annexe 1 – Données des équipes'!$B$12:$B$114, 0),3)-(INDEX('Annexe 1 – Données des équipes'!$B$12:$R$114, MATCH(AE$3, 'Annexe 1 – Données des équipes'!$B$12:$B$114, 0),3)))/400))+1)</f>
        <v>0.43277115565704782</v>
      </c>
      <c r="AF34" s="149">
        <f>1/(POWER(10,(-(INDEX('Annexe 1 – Données des équipes'!$B$12:$R$114, MATCH($B34, 'Annexe 1 – Données des équipes'!$B$12:$B$114, 0),3)-(INDEX('Annexe 1 – Données des équipes'!$B$12:$R$114, MATCH(AF$3, 'Annexe 1 – Données des équipes'!$B$12:$B$114, 0),3)))/400))+1)</f>
        <v>0.44980064674646297</v>
      </c>
      <c r="AG34" s="149">
        <f>1/(POWER(10,(-(INDEX('Annexe 1 – Données des équipes'!$B$12:$R$114, MATCH($B34, 'Annexe 1 – Données des équipes'!$B$12:$B$114, 0),3)-(INDEX('Annexe 1 – Données des équipes'!$B$12:$R$114, MATCH(AG$3, 'Annexe 1 – Données des équipes'!$B$12:$B$114, 0),3)))/400))+1)</f>
        <v>0.5</v>
      </c>
      <c r="AH34" s="149">
        <f>1/(POWER(10,(-(INDEX('Annexe 1 – Données des équipes'!$B$12:$R$114, MATCH($B34, 'Annexe 1 – Données des équipes'!$B$12:$B$114, 0),3)-(INDEX('Annexe 1 – Données des équipes'!$B$12:$R$114, MATCH(AH$3, 'Annexe 1 – Données des équipes'!$B$12:$B$114, 0),3)))/400))+1)</f>
        <v>0.58130147836891499</v>
      </c>
    </row>
    <row r="35" spans="2:34" ht="20.100000000000001" customHeight="1">
      <c r="B35" s="80" t="s">
        <v>39201</v>
      </c>
      <c r="C35" s="149">
        <f>1/(POWER(10,(-(INDEX('Annexe 1 – Données des équipes'!$B$12:$R$114, MATCH($B35, 'Annexe 1 – Données des équipes'!$B$12:$B$114, 0),3)-(INDEX('Annexe 1 – Données des équipes'!$B$12:$R$114, MATCH(C$3, 'Annexe 1 – Données des équipes'!$B$12:$B$114, 0),3)))/400))+1)</f>
        <v>4.136684922393781E-2</v>
      </c>
      <c r="D35" s="149">
        <f>1/(POWER(10,(-(INDEX('Annexe 1 – Données des équipes'!$B$12:$R$114, MATCH($B35, 'Annexe 1 – Données des équipes'!$B$12:$B$114, 0),3)-(INDEX('Annexe 1 – Données des équipes'!$B$12:$R$114, MATCH(D$3, 'Annexe 1 – Données des équipes'!$B$12:$B$114, 0),3)))/400))+1)</f>
        <v>4.2289658397625413E-2</v>
      </c>
      <c r="E35" s="149">
        <f>1/(POWER(10,(-(INDEX('Annexe 1 – Données des équipes'!$B$12:$R$114, MATCH($B35, 'Annexe 1 – Données des équipes'!$B$12:$B$114, 0),3)-(INDEX('Annexe 1 – Données des équipes'!$B$12:$R$114, MATCH(E$3, 'Annexe 1 – Données des équipes'!$B$12:$B$114, 0),3)))/400))+1)</f>
        <v>6.4706500953921775E-2</v>
      </c>
      <c r="F35" s="149">
        <f>1/(POWER(10,(-(INDEX('Annexe 1 – Données des équipes'!$B$12:$R$114, MATCH($B35, 'Annexe 1 – Données des équipes'!$B$12:$B$114, 0),3)-(INDEX('Annexe 1 – Données des équipes'!$B$12:$R$114, MATCH(F$3, 'Annexe 1 – Données des équipes'!$B$12:$B$114, 0),3)))/400))+1)</f>
        <v>7.8437674943021687E-2</v>
      </c>
      <c r="G35" s="149">
        <f>1/(POWER(10,(-(INDEX('Annexe 1 – Données des équipes'!$B$12:$R$114, MATCH($B35, 'Annexe 1 – Données des équipes'!$B$12:$B$114, 0),3)-(INDEX('Annexe 1 – Données des équipes'!$B$12:$R$114, MATCH(G$3, 'Annexe 1 – Données des équipes'!$B$12:$B$114, 0),3)))/400))+1)</f>
        <v>8.097095080544861E-2</v>
      </c>
      <c r="H35" s="149">
        <f>1/(POWER(10,(-(INDEX('Annexe 1 – Données des équipes'!$B$12:$R$114, MATCH($B35, 'Annexe 1 – Données des équipes'!$B$12:$B$114, 0),3)-(INDEX('Annexe 1 – Données des équipes'!$B$12:$R$114, MATCH(H$3, 'Annexe 1 – Données des équipes'!$B$12:$B$114, 0),3)))/400))+1)</f>
        <v>8.270102779001326E-2</v>
      </c>
      <c r="I35" s="149">
        <f>1/(POWER(10,(-(INDEX('Annexe 1 – Données des équipes'!$B$12:$R$114, MATCH($B35, 'Annexe 1 – Données des équipes'!$B$12:$B$114, 0),3)-(INDEX('Annexe 1 – Données des équipes'!$B$12:$R$114, MATCH(I$3, 'Annexe 1 – Données des équipes'!$B$12:$B$114, 0),3)))/400))+1)</f>
        <v>0.10843133312663336</v>
      </c>
      <c r="J35" s="149">
        <f>1/(POWER(10,(-(INDEX('Annexe 1 – Données des équipes'!$B$12:$R$114, MATCH($B35, 'Annexe 1 – Données des équipes'!$B$12:$B$114, 0),3)-(INDEX('Annexe 1 – Données des équipes'!$B$12:$R$114, MATCH(J$3, 'Annexe 1 – Données des équipes'!$B$12:$B$114, 0),3)))/400))+1)</f>
        <v>0.11124535438232161</v>
      </c>
      <c r="K35" s="149">
        <f>1/(POWER(10,(-(INDEX('Annexe 1 – Données des équipes'!$B$12:$R$114, MATCH($B35, 'Annexe 1 – Données des équipes'!$B$12:$B$114, 0),3)-(INDEX('Annexe 1 – Données des équipes'!$B$12:$R$114, MATCH(K$3, 'Annexe 1 – Données des équipes'!$B$12:$B$114, 0),3)))/400))+1)</f>
        <v>0.11181576977811693</v>
      </c>
      <c r="L35" s="149">
        <f>1/(POWER(10,(-(INDEX('Annexe 1 – Données des équipes'!$B$12:$R$114, MATCH($B35, 'Annexe 1 – Données des équipes'!$B$12:$B$114, 0),3)-(INDEX('Annexe 1 – Données des équipes'!$B$12:$R$114, MATCH(L$3, 'Annexe 1 – Données des équipes'!$B$12:$B$114, 0),3)))/400))+1)</f>
        <v>0.1409369976233262</v>
      </c>
      <c r="M35" s="149">
        <f>1/(POWER(10,(-(INDEX('Annexe 1 – Données des équipes'!$B$12:$R$114, MATCH($B35, 'Annexe 1 – Données des équipes'!$B$12:$B$114, 0),3)-(INDEX('Annexe 1 – Données des équipes'!$B$12:$R$114, MATCH(M$3, 'Annexe 1 – Données des équipes'!$B$12:$B$114, 0),3)))/400))+1)</f>
        <v>0.15171893128728828</v>
      </c>
      <c r="N35" s="149">
        <f>1/(POWER(10,(-(INDEX('Annexe 1 – Données des équipes'!$B$12:$R$114, MATCH($B35, 'Annexe 1 – Données des équipes'!$B$12:$B$114, 0),3)-(INDEX('Annexe 1 – Données des équipes'!$B$12:$R$114, MATCH(N$3, 'Annexe 1 – Données des équipes'!$B$12:$B$114, 0),3)))/400))+1)</f>
        <v>0.15171893128728828</v>
      </c>
      <c r="O35" s="149">
        <f>1/(POWER(10,(-(INDEX('Annexe 1 – Données des équipes'!$B$12:$R$114, MATCH($B35, 'Annexe 1 – Données des équipes'!$B$12:$B$114, 0),3)-(INDEX('Annexe 1 – Données des équipes'!$B$12:$R$114, MATCH(O$3, 'Annexe 1 – Données des équipes'!$B$12:$B$114, 0),3)))/400))+1)</f>
        <v>0.15850763307675814</v>
      </c>
      <c r="P35" s="149">
        <f>1/(POWER(10,(-(INDEX('Annexe 1 – Données des équipes'!$B$12:$R$114, MATCH($B35, 'Annexe 1 – Données des équipes'!$B$12:$B$114, 0),3)-(INDEX('Annexe 1 – Données des équipes'!$B$12:$R$114, MATCH(P$3, 'Annexe 1 – Données des équipes'!$B$12:$B$114, 0),3)))/400))+1)</f>
        <v>0.15927695733838496</v>
      </c>
      <c r="Q35" s="149">
        <f>1/(POWER(10,(-(INDEX('Annexe 1 – Données des équipes'!$B$12:$R$114, MATCH($B35, 'Annexe 1 – Données des équipes'!$B$12:$B$114, 0),3)-(INDEX('Annexe 1 – Données des équipes'!$B$12:$R$114, MATCH(Q$3, 'Annexe 1 – Données des équipes'!$B$12:$B$114, 0),3)))/400))+1)</f>
        <v>0.1703671765686566</v>
      </c>
      <c r="R35" s="149">
        <f>1/(POWER(10,(-(INDEX('Annexe 1 – Données des équipes'!$B$12:$R$114, MATCH($B35, 'Annexe 1 – Données des équipes'!$B$12:$B$114, 0),3)-(INDEX('Annexe 1 – Données des équipes'!$B$12:$R$114, MATCH(R$3, 'Annexe 1 – Données des équipes'!$B$12:$B$114, 0),3)))/400))+1)</f>
        <v>0.16955508864676277</v>
      </c>
      <c r="S35" s="149">
        <f>1/(POWER(10,(-(INDEX('Annexe 1 – Données des équipes'!$B$12:$R$114, MATCH($B35, 'Annexe 1 – Données des équipes'!$B$12:$B$114, 0),3)-(INDEX('Annexe 1 – Données des équipes'!$B$12:$R$114, MATCH(S$3, 'Annexe 1 – Données des équipes'!$B$12:$B$114, 0),3)))/400))+1)</f>
        <v>0.19079200251416187</v>
      </c>
      <c r="T35" s="149">
        <f>1/(POWER(10,(-(INDEX('Annexe 1 – Données des équipes'!$B$12:$R$114, MATCH($B35, 'Annexe 1 – Données des équipes'!$B$12:$B$114, 0),3)-(INDEX('Annexe 1 – Données des équipes'!$B$12:$R$114, MATCH(T$3, 'Annexe 1 – Données des équipes'!$B$12:$B$114, 0),3)))/400))+1)</f>
        <v>0.19527530650074054</v>
      </c>
      <c r="U35" s="149">
        <f>1/(POWER(10,(-(INDEX('Annexe 1 – Données des équipes'!$B$12:$R$114, MATCH($B35, 'Annexe 1 – Données des équipes'!$B$12:$B$114, 0),3)-(INDEX('Annexe 1 – Données des équipes'!$B$12:$R$114, MATCH(U$3, 'Annexe 1 – Données des équipes'!$B$12:$B$114, 0),3)))/400))+1)</f>
        <v>0.20825116249181555</v>
      </c>
      <c r="V35" s="149">
        <f>1/(POWER(10,(-(INDEX('Annexe 1 – Données des équipes'!$B$12:$R$114, MATCH($B35, 'Annexe 1 – Données des équipes'!$B$12:$B$114, 0),3)-(INDEX('Annexe 1 – Données des équipes'!$B$12:$R$114, MATCH(V$3, 'Annexe 1 – Données des équipes'!$B$12:$B$114, 0),3)))/400))+1)</f>
        <v>0.2371150196947458</v>
      </c>
      <c r="W35" s="149">
        <f>1/(POWER(10,(-(INDEX('Annexe 1 – Données des équipes'!$B$12:$R$114, MATCH($B35, 'Annexe 1 – Données des équipes'!$B$12:$B$114, 0),3)-(INDEX('Annexe 1 – Données des équipes'!$B$12:$R$114, MATCH(W$3, 'Annexe 1 – Données des équipes'!$B$12:$B$114, 0),3)))/400))+1)</f>
        <v>0.24768500639431756</v>
      </c>
      <c r="X35" s="149">
        <f>1/(POWER(10,(-(INDEX('Annexe 1 – Données des équipes'!$B$12:$R$114, MATCH($B35, 'Annexe 1 – Données des équipes'!$B$12:$B$114, 0),3)-(INDEX('Annexe 1 – Données des équipes'!$B$12:$R$114, MATCH(X$3, 'Annexe 1 – Données des équipes'!$B$12:$B$114, 0),3)))/400))+1)</f>
        <v>0.25636547799267217</v>
      </c>
      <c r="Y35" s="149">
        <f>1/(POWER(10,(-(INDEX('Annexe 1 – Données des équipes'!$B$12:$R$114, MATCH($B35, 'Annexe 1 – Données des équipes'!$B$12:$B$114, 0),3)-(INDEX('Annexe 1 – Données des équipes'!$B$12:$R$114, MATCH(Y$3, 'Annexe 1 – Données des équipes'!$B$12:$B$114, 0),3)))/400))+1)</f>
        <v>0.26412255589852357</v>
      </c>
      <c r="Z35" s="149">
        <f>1/(POWER(10,(-(INDEX('Annexe 1 – Données des équipes'!$B$12:$R$114, MATCH($B35, 'Annexe 1 – Données des équipes'!$B$12:$B$114, 0),3)-(INDEX('Annexe 1 – Données des équipes'!$B$12:$R$114, MATCH(Z$3, 'Annexe 1 – Données des équipes'!$B$12:$B$114, 0),3)))/400))+1)</f>
        <v>0.28357630589706123</v>
      </c>
      <c r="AA35" s="149">
        <f>1/(POWER(10,(-(INDEX('Annexe 1 – Données des équipes'!$B$12:$R$114, MATCH($B35, 'Annexe 1 – Données des équipes'!$B$12:$B$114, 0),3)-(INDEX('Annexe 1 – Données des équipes'!$B$12:$R$114, MATCH(AA$3, 'Annexe 1 – Données des équipes'!$B$12:$B$114, 0),3)))/400))+1)</f>
        <v>0.30876384758523701</v>
      </c>
      <c r="AB35" s="149">
        <f>1/(POWER(10,(-(INDEX('Annexe 1 – Données des équipes'!$B$12:$R$114, MATCH($B35, 'Annexe 1 – Données des équipes'!$B$12:$B$114, 0),3)-(INDEX('Annexe 1 – Données des équipes'!$B$12:$R$114, MATCH(AB$3, 'Annexe 1 – Données des équipes'!$B$12:$B$114, 0),3)))/400))+1)</f>
        <v>0.31992932426277848</v>
      </c>
      <c r="AC35" s="149">
        <f>1/(POWER(10,(-(INDEX('Annexe 1 – Données des équipes'!$B$12:$R$114, MATCH($B35, 'Annexe 1 – Données des équipes'!$B$12:$B$114, 0),3)-(INDEX('Annexe 1 – Données des équipes'!$B$12:$R$114, MATCH(AC$3, 'Annexe 1 – Données des équipes'!$B$12:$B$114, 0),3)))/400))+1)</f>
        <v>0.32243941991489938</v>
      </c>
      <c r="AD35" s="149">
        <f>1/(POWER(10,(-(INDEX('Annexe 1 – Données des équipes'!$B$12:$R$114, MATCH($B35, 'Annexe 1 – Données des équipes'!$B$12:$B$114, 0),3)-(INDEX('Annexe 1 – Données des équipes'!$B$12:$R$114, MATCH(AD$3, 'Annexe 1 – Données des équipes'!$B$12:$B$114, 0),3)))/400))+1)</f>
        <v>0.32875941918416818</v>
      </c>
      <c r="AE35" s="149">
        <f>1/(POWER(10,(-(INDEX('Annexe 1 – Données des équipes'!$B$12:$R$114, MATCH($B35, 'Annexe 1 – Données des équipes'!$B$12:$B$114, 0),3)-(INDEX('Annexe 1 – Données des équipes'!$B$12:$R$114, MATCH(AE$3, 'Annexe 1 – Données des équipes'!$B$12:$B$114, 0),3)))/400))+1)</f>
        <v>0.35464754956061756</v>
      </c>
      <c r="AF35" s="149">
        <f>1/(POWER(10,(-(INDEX('Annexe 1 – Données des équipes'!$B$12:$R$114, MATCH($B35, 'Annexe 1 – Données des équipes'!$B$12:$B$114, 0),3)-(INDEX('Annexe 1 – Données des équipes'!$B$12:$R$114, MATCH(AF$3, 'Annexe 1 – Données des équipes'!$B$12:$B$114, 0),3)))/400))+1)</f>
        <v>0.37061145278249774</v>
      </c>
      <c r="AG35" s="149">
        <f>1/(POWER(10,(-(INDEX('Annexe 1 – Données des équipes'!$B$12:$R$114, MATCH($B35, 'Annexe 1 – Données des équipes'!$B$12:$B$114, 0),3)-(INDEX('Annexe 1 – Données des équipes'!$B$12:$R$114, MATCH(AG$3, 'Annexe 1 – Données des équipes'!$B$12:$B$114, 0),3)))/400))+1)</f>
        <v>0.41869852163108506</v>
      </c>
      <c r="AH35" s="149">
        <f>1/(POWER(10,(-(INDEX('Annexe 1 – Données des équipes'!$B$12:$R$114, MATCH($B35, 'Annexe 1 – Données des équipes'!$B$12:$B$114, 0),3)-(INDEX('Annexe 1 – Données des équipes'!$B$12:$R$114, MATCH(AH$3, 'Annexe 1 – Données des équipes'!$B$12:$B$114, 0),3)))/400))+1)</f>
        <v>0.5</v>
      </c>
    </row>
    <row r="36" spans="2:34" s="27" customFormat="1"/>
    <row r="37" spans="2:34" s="27" customFormat="1" ht="17.649999999999999">
      <c r="C37" s="82"/>
    </row>
    <row r="38" spans="2:34" s="27" customFormat="1"/>
    <row r="39" spans="2:34" s="27" customFormat="1"/>
    <row r="40" spans="2:34" s="27" customFormat="1">
      <c r="D40" s="83"/>
      <c r="I40" s="139"/>
    </row>
    <row r="41" spans="2:34" s="27" customFormat="1"/>
    <row r="42" spans="2:34" s="27" customFormat="1"/>
    <row r="43" spans="2:34" s="27" customFormat="1"/>
    <row r="44" spans="2:34" s="27" customFormat="1"/>
    <row r="45" spans="2:34" s="27" customFormat="1"/>
    <row r="46" spans="2:34" s="27" customFormat="1">
      <c r="J46" s="83"/>
    </row>
    <row r="47" spans="2:34" s="27" customFormat="1"/>
    <row r="48" spans="2:34" s="27" customFormat="1">
      <c r="H48" s="84"/>
    </row>
    <row r="49" spans="8:8" s="27" customFormat="1"/>
    <row r="50" spans="8:8" s="27" customFormat="1"/>
    <row r="51" spans="8:8" s="27" customFormat="1">
      <c r="H51" s="83"/>
    </row>
    <row r="52" spans="8:8" s="27" customFormat="1"/>
    <row r="53" spans="8:8" s="27" customFormat="1"/>
    <row r="54" spans="8:8" s="27" customFormat="1"/>
    <row r="55" spans="8:8" s="27" customFormat="1"/>
    <row r="56" spans="8:8" s="27" customFormat="1"/>
    <row r="57" spans="8:8" s="27" customFormat="1"/>
    <row r="58" spans="8:8" s="27" customFormat="1"/>
    <row r="59" spans="8:8" s="27" customFormat="1"/>
    <row r="60" spans="8:8" s="27" customFormat="1"/>
    <row r="61" spans="8:8" s="27" customFormat="1"/>
    <row r="62" spans="8:8" s="27" customFormat="1"/>
    <row r="63" spans="8:8" s="27" customFormat="1"/>
    <row r="64" spans="8:8"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sheetData>
  <conditionalFormatting sqref="C4:AH35">
    <cfRule type="expression" dxfId="0" priority="1">
      <formula>OR(AND(ISEVEN(ROW(B3)),ISEVEN(COLUMN(B3))),AND(ISODD(ROW(B3)),ISODD(COLUMN(B3))))</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T I M / T P a Y o n q m A A A A + A A A A B I A H A B D b 2 5 m a W c v U G F j a 2 F n Z S 5 4 b W w g o h g A K K A U A A A A A A A A A A A A A A A A A A A A A A A A A A A A h Y 8 x D o I w G E a v Q r r T l o J R y U 8 Z X C U x I R p X U i o 0 Q j G 0 W O 7 m 4 J G 8 g i S K u j l + L 2 9 4 3 + N 2 h 3 R s G + 8 q e 6 M 6 n a A A U + R J L b p S 6 S p B g z 3 5 K 5 R y 2 B X i X F T S m 2 R t 4 t G U C a q t v c S E O O e w C 3 H X V 4 R R G p B j t s 1 F L d s C f W T 1 X / a V N r b Q Q i I O h 1 c M Z 3 g R 4 W i 9 p D h k A Z A Z Q 6 b 0 V 2 F T M a Z A f i B s h s Y O v e R S + / s c y D y B v F / w J 1 B L A w Q U A A I A C A B M g z 9 M 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I M / T C i K R 7 g O A A A A E Q A A A B M A H A B G b 3 J t d W x h c y 9 T Z W N 0 a W 9 u M S 5 t I K I Y A C i g F A A A A A A A A A A A A A A A A A A A A A A A A A A A A C t O T S 7 J z M 9 T C I b Q h t Y A U E s B A i 0 A F A A C A A g A T I M / T P a Y o n q m A A A A + A A A A B I A A A A A A A A A A A A A A A A A A A A A A E N v b m Z p Z y 9 Q Y W N r Y W d l L n h t b F B L A Q I t A B Q A A g A I A E y D P 0 w P y u m r p A A A A O k A A A A T A A A A A A A A A A A A A A A A A P I A A A B b Q 2 9 u d G V u d F 9 U e X B l c 1 0 u e G 1 s U E s B A i 0 A F A A C A A g A T I M / T 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K D J j h T b j U d G r 0 q B y p M H s A k A A A A A A g A A A A A A A 2 Y A A M A A A A A Q A A A A U d Y S x H B v V H 1 w 2 V g Q y D u t 0 w A A A A A E g A A A o A A A A B A A A A A Y e X W 9 B L q X j w V A + o T O X X t h U A A A A D p 2 2 1 q A 6 f B w y Z G + r K N S N S 8 A Y h 9 L q + o 4 X r 2 7 R 8 W h U 4 u G Q G E E l 5 t y A j q 9 S p u 2 7 6 Y j 6 v N L H B 2 Q I O l s u t 6 P J J U M I + W K X w 4 g 7 3 N q q 2 j 7 E D v E P i P 3 F A A A A M G i M O N V N 4 z A A r x J g C C Y 7 k A E j k s B < / D a t a M a s h u p > 
</file>

<file path=customXml/itemProps1.xml><?xml version="1.0" encoding="utf-8"?>
<ds:datastoreItem xmlns:ds="http://schemas.openxmlformats.org/officeDocument/2006/customXml" ds:itemID="{146EA3AA-1309-4F55-85E4-D40C4109D32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Prédictions des phases de group</vt:lpstr>
      <vt:lpstr>Matchs de cette année</vt:lpstr>
      <vt:lpstr>Prédictions des éliminatoires</vt:lpstr>
      <vt:lpstr>Résumé des prédictions</vt:lpstr>
      <vt:lpstr>Annexe 1 – Données des équipes</vt:lpstr>
      <vt:lpstr>Annexe 2 – Résultats antérieurs</vt:lpstr>
      <vt:lpstr>Annexe 3 – Buts par groupe</vt:lpstr>
      <vt:lpstr>Annexe 4 – Chances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2018-05-09T10:50:47Z</dcterms:created>
  <dcterms:modified xsi:type="dcterms:W3CDTF">2018-06-14T23:35:29Z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2aa342-8706-4288-bd11-ebb85995028c_Enabled">
    <vt:lpwstr>True</vt:lpwstr>
  </property>
  <property fmtid="{D5CDD505-2E9C-101B-9397-08002B2CF9AE}" pid="3" name="MSIP_Label_f42aa342-8706-4288-bd11-ebb85995028c_SiteId">
    <vt:lpwstr>72f988bf-86f1-41af-91ab-2d7cd011db47</vt:lpwstr>
  </property>
  <property fmtid="{D5CDD505-2E9C-101B-9397-08002B2CF9AE}" pid="4" name="MSIP_Label_f42aa342-8706-4288-bd11-ebb85995028c_Owner">
    <vt:lpwstr>mimolyne@microsoft.com</vt:lpwstr>
  </property>
  <property fmtid="{D5CDD505-2E9C-101B-9397-08002B2CF9AE}" pid="5" name="MSIP_Label_f42aa342-8706-4288-bd11-ebb85995028c_SetDate">
    <vt:lpwstr>2018-05-30T20:24:50.3025567Z</vt:lpwstr>
  </property>
  <property fmtid="{D5CDD505-2E9C-101B-9397-08002B2CF9AE}" pid="6" name="MSIP_Label_f42aa342-8706-4288-bd11-ebb85995028c_Name">
    <vt:lpwstr>General</vt:lpwstr>
  </property>
  <property fmtid="{D5CDD505-2E9C-101B-9397-08002B2CF9AE}" pid="7" name="MSIP_Label_f42aa342-8706-4288-bd11-ebb85995028c_Application">
    <vt:lpwstr>Microsoft Azure Information Protection</vt:lpwstr>
  </property>
  <property fmtid="{D5CDD505-2E9C-101B-9397-08002B2CF9AE}" pid="8" name="MSIP_Label_f42aa342-8706-4288-bd11-ebb85995028c_Extended_MSFT_Method">
    <vt:lpwstr>Automatic</vt:lpwstr>
  </property>
  <property fmtid="{D5CDD505-2E9C-101B-9397-08002B2CF9AE}" pid="9" name="Sensitivity">
    <vt:lpwstr>General</vt:lpwstr>
  </property>
</Properties>
</file>